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収支" sheetId="1" r:id="rId3"/>
    <sheet state="visible" name="契約・入金情報" sheetId="2" r:id="rId4"/>
    <sheet state="visible" name="返金対応一覧" sheetId="3" r:id="rId5"/>
    <sheet state="visible" name="ユニペイ4月分" sheetId="4" r:id="rId6"/>
    <sheet state="visible" name="広告数値" sheetId="5" r:id="rId7"/>
    <sheet state="visible" name="分割集計" sheetId="6" r:id="rId8"/>
    <sheet state="visible" name="Freeeサイン3月、4月分" sheetId="7" r:id="rId9"/>
    <sheet state="visible" name="照合用" sheetId="8" r:id="rId10"/>
    <sheet state="visible" name="Lステップ" sheetId="9" r:id="rId11"/>
    <sheet state="visible" name="一部参考用、売り上げ管理シート" sheetId="10" r:id="rId12"/>
  </sheets>
  <definedNames>
    <definedName name="StartingBalance">#REF!</definedName>
    <definedName hidden="1" localSheetId="1" name="_xlnm._FilterDatabase">'契約・入金情報'!$A$2:$AH$8</definedName>
    <definedName hidden="1" localSheetId="2" name="_xlnm._FilterDatabase">'返金対応一覧'!$A$2:$BI$269</definedName>
    <definedName hidden="1" localSheetId="3" name="_xlnm._FilterDatabase">'ユニペイ4月分'!$M$1:$M$3458</definedName>
    <definedName hidden="1" localSheetId="6" name="_xlnm._FilterDatabase">'Freeeサイン3月、4月分'!$A$1:$GA$254</definedName>
    <definedName hidden="1" localSheetId="7" name="_xlnm._FilterDatabase">'照合用'!$A$1:$W$998</definedName>
    <definedName hidden="1" localSheetId="9" name="_xlnm._FilterDatabase">'一部参考用、売り上げ管理シート'!$A$1:$DF$489</definedName>
  </definedNames>
  <calcPr/>
</workbook>
</file>

<file path=xl/sharedStrings.xml><?xml version="1.0" encoding="utf-8"?>
<sst xmlns="http://schemas.openxmlformats.org/spreadsheetml/2006/main" count="91974" uniqueCount="27282">
  <si>
    <t>使い方</t>
  </si>
  <si>
    <t>セル L8 に開始残高を設定してから、下の [収入] と [支出] の表にカテゴリと出費金額を入力します。</t>
  </si>
  <si>
    <t>数式が含まれているセルは変更しないようにしてください。</t>
  </si>
  <si>
    <t>月間収支</t>
  </si>
  <si>
    <t>今月の粗利益</t>
  </si>
  <si>
    <t>総支出</t>
  </si>
  <si>
    <t>総収入</t>
  </si>
  <si>
    <t>折半分</t>
  </si>
  <si>
    <t>支出</t>
  </si>
  <si>
    <t>収入</t>
  </si>
  <si>
    <t>合計</t>
  </si>
  <si>
    <t>営業報酬</t>
  </si>
  <si>
    <t>一括</t>
  </si>
  <si>
    <t>広告費</t>
  </si>
  <si>
    <t>CBS</t>
  </si>
  <si>
    <t>決済手数料</t>
  </si>
  <si>
    <t>京都信販</t>
  </si>
  <si>
    <t>Lステップ</t>
  </si>
  <si>
    <t>分割支払分</t>
  </si>
  <si>
    <t>営業管理報酬(4月分)</t>
  </si>
  <si>
    <t>合宿</t>
  </si>
  <si>
    <t>吉澤幸一営業報酬</t>
  </si>
  <si>
    <t>返金対応分</t>
  </si>
  <si>
    <t>赤塗りはクーオフ、契約解除</t>
  </si>
  <si>
    <t>緑塗りは当月未入金、全額決済できてない</t>
  </si>
  <si>
    <t>契約月</t>
  </si>
  <si>
    <t>精算月</t>
  </si>
  <si>
    <t>生徒名</t>
  </si>
  <si>
    <t>LINE名</t>
  </si>
  <si>
    <t>契約締結日</t>
  </si>
  <si>
    <t>支払方法</t>
  </si>
  <si>
    <t>決済手段</t>
  </si>
  <si>
    <t>流入経路</t>
  </si>
  <si>
    <t>流入経路(集計用)</t>
  </si>
  <si>
    <t>契約金額</t>
  </si>
  <si>
    <t>2月入金売上(集計用)</t>
  </si>
  <si>
    <t>決済事務手数料(集計用)</t>
  </si>
  <si>
    <t>決済事務手数料</t>
  </si>
  <si>
    <t>営業報酬(集計用)</t>
  </si>
  <si>
    <t>入金日①</t>
  </si>
  <si>
    <t>入金額①</t>
  </si>
  <si>
    <t>決済手段①</t>
  </si>
  <si>
    <t>入金日②</t>
  </si>
  <si>
    <t>入金額②</t>
  </si>
  <si>
    <t>決済手段②</t>
  </si>
  <si>
    <t>入金日③</t>
  </si>
  <si>
    <t>入金額③</t>
  </si>
  <si>
    <t>決済手段③</t>
  </si>
  <si>
    <t>入金日④</t>
  </si>
  <si>
    <t>決済手段④</t>
  </si>
  <si>
    <t>入金額④</t>
  </si>
  <si>
    <t>備考欄</t>
  </si>
  <si>
    <t>現状</t>
  </si>
  <si>
    <t>メールアドレス</t>
  </si>
  <si>
    <t>担当</t>
  </si>
  <si>
    <t>福島優香</t>
  </si>
  <si>
    <t>優香</t>
  </si>
  <si>
    <t>MOSH</t>
  </si>
  <si>
    <t>企画</t>
  </si>
  <si>
    <t>成約</t>
  </si>
  <si>
    <t>波間空良</t>
  </si>
  <si>
    <t>木澤南里</t>
  </si>
  <si>
    <t>NARI (??????)??</t>
  </si>
  <si>
    <t>デザジュクFB</t>
  </si>
  <si>
    <t>契約済み(入金待ち)</t>
  </si>
  <si>
    <t>天満智美</t>
  </si>
  <si>
    <t>銀振</t>
  </si>
  <si>
    <t>佐藤裕子</t>
  </si>
  <si>
    <t>ゆうこ</t>
  </si>
  <si>
    <t>高橋愛里</t>
  </si>
  <si>
    <t>大神麗子</t>
  </si>
  <si>
    <t>Reiko.Oogami</t>
  </si>
  <si>
    <t>Xオーガニック</t>
  </si>
  <si>
    <t>友井俊弘</t>
  </si>
  <si>
    <t>T.Tomoi</t>
  </si>
  <si>
    <t>CBS+銀振</t>
  </si>
  <si>
    <t>YTオーガニック</t>
  </si>
  <si>
    <t>0</t>
  </si>
  <si>
    <t>河内山　明花 (Meika Y.K)</t>
  </si>
  <si>
    <t>◯</t>
  </si>
  <si>
    <t>Ami Ono</t>
  </si>
  <si>
    <t>Nalu（中山 也実）</t>
  </si>
  <si>
    <t>クーリングオフ</t>
  </si>
  <si>
    <t>嶋﨑さくら</t>
  </si>
  <si>
    <t>Sakura</t>
  </si>
  <si>
    <t>非成約</t>
  </si>
  <si>
    <t>いとーりかな</t>
  </si>
  <si>
    <t>西本ゆり</t>
  </si>
  <si>
    <t>yuri.*゜</t>
  </si>
  <si>
    <t>京都信販未入金</t>
  </si>
  <si>
    <t>愛</t>
  </si>
  <si>
    <t>CBS+mosh</t>
  </si>
  <si>
    <t>滝明弥</t>
  </si>
  <si>
    <t>小川幸一のため省略</t>
  </si>
  <si>
    <t>中出静佳</t>
  </si>
  <si>
    <t>中出 静佳</t>
  </si>
  <si>
    <t>クーオフ</t>
  </si>
  <si>
    <t>Eimu Barnett(エイム)</t>
  </si>
  <si>
    <t>Kita Yuka</t>
  </si>
  <si>
    <t>中途退会</t>
  </si>
  <si>
    <t>竹田</t>
  </si>
  <si>
    <t>taki</t>
  </si>
  <si>
    <t>石松 眞理菜</t>
  </si>
  <si>
    <t>mari.waffuru@gmail.com</t>
  </si>
  <si>
    <t>吉崎瑠恭</t>
  </si>
  <si>
    <t>ざっく</t>
  </si>
  <si>
    <t>入金前契約解除(信販否決)</t>
  </si>
  <si>
    <t>中西</t>
  </si>
  <si>
    <t>haruka.m</t>
  </si>
  <si>
    <t>戸田敬志</t>
  </si>
  <si>
    <t>戸田 敬志</t>
  </si>
  <si>
    <t>Naminami</t>
  </si>
  <si>
    <t>梅北美幸</t>
  </si>
  <si>
    <t>Miyu</t>
  </si>
  <si>
    <t>入金前契約解除</t>
  </si>
  <si>
    <t>にしむら</t>
  </si>
  <si>
    <t>水野恵</t>
  </si>
  <si>
    <t>mizuno</t>
  </si>
  <si>
    <t>oyaji580@docomo.ne.jp</t>
  </si>
  <si>
    <t>小林 愁河</t>
  </si>
  <si>
    <t>せい</t>
  </si>
  <si>
    <t>みやちひかり</t>
  </si>
  <si>
    <t>愛菜</t>
  </si>
  <si>
    <t>mina</t>
  </si>
  <si>
    <t>清水宏行</t>
  </si>
  <si>
    <t>hiro</t>
  </si>
  <si>
    <t>銀振+MOSH</t>
  </si>
  <si>
    <t>陽士</t>
  </si>
  <si>
    <t>MIHO</t>
  </si>
  <si>
    <t>非入会</t>
  </si>
  <si>
    <t>Chippy</t>
  </si>
  <si>
    <t>LH</t>
  </si>
  <si>
    <t>老沼 晴彦</t>
  </si>
  <si>
    <t>Yamada Kouya</t>
  </si>
  <si>
    <t>HAL</t>
  </si>
  <si>
    <t>ヒサシオーガニック</t>
  </si>
  <si>
    <t>しもがみかえで</t>
  </si>
  <si>
    <t>今井菜緒子</t>
  </si>
  <si>
    <t>NAO</t>
  </si>
  <si>
    <r>
      <rPr>
        <rFont val="&quot;ヒラギノ角ゴ ProN W3&quot;"/>
        <color rgb="FF1155CC"/>
        <u/>
      </rPr>
      <t>ayanakanata@yahoo.co.jp</t>
    </r>
  </si>
  <si>
    <t>竹内 直亮</t>
  </si>
  <si>
    <t>竹内 ナオアキ</t>
  </si>
  <si>
    <t>teppei</t>
  </si>
  <si>
    <t>デザジュクYT</t>
  </si>
  <si>
    <t>浮田遥</t>
  </si>
  <si>
    <t>遥</t>
  </si>
  <si>
    <t>佐藤恵理子</t>
  </si>
  <si>
    <t>李暁佶</t>
  </si>
  <si>
    <t>mushroom</t>
  </si>
  <si>
    <t>Chise Nakamura</t>
  </si>
  <si>
    <t>ひとみ</t>
  </si>
  <si>
    <t>中島槙也</t>
  </si>
  <si>
    <t>ちかみち</t>
  </si>
  <si>
    <t>中野梢</t>
  </si>
  <si>
    <t>こずえ</t>
  </si>
  <si>
    <t>飯島 和子</t>
  </si>
  <si>
    <t>『Wako。』</t>
  </si>
  <si>
    <t>福原智子</t>
  </si>
  <si>
    <t>えみしば</t>
  </si>
  <si>
    <t>倉迫なつみ</t>
  </si>
  <si>
    <t xml:space="preserve">手動入力                                        </t>
  </si>
  <si>
    <t>顧客基本情報（作業用シートから転記可）</t>
  </si>
  <si>
    <t xml:space="preserve">顧客基本情報（作業用シートから転記可）                </t>
  </si>
  <si>
    <t>日付クリック</t>
  </si>
  <si>
    <t xml:space="preserve">                         　　　　　　　　　　　　　財務状況把握のため重要な情報です！                                                        　　　　　　日付クリック</t>
  </si>
  <si>
    <t>契約情報（作業用シートから転記可）</t>
  </si>
  <si>
    <t>チェックリスト</t>
  </si>
  <si>
    <t>対応
開始日</t>
  </si>
  <si>
    <t>対応
完了日</t>
  </si>
  <si>
    <t>所用時間</t>
  </si>
  <si>
    <t>対応者</t>
  </si>
  <si>
    <t>面談ID</t>
  </si>
  <si>
    <t>中途解約
or
その他</t>
  </si>
  <si>
    <t>ステータス</t>
  </si>
  <si>
    <t>解約プロダクト</t>
  </si>
  <si>
    <t>本名</t>
  </si>
  <si>
    <t>アドレス</t>
  </si>
  <si>
    <r>
      <rPr>
        <rFont val="Arial"/>
        <b/>
        <color rgb="FFFFFFFF"/>
      </rPr>
      <t xml:space="preserve">契約書
</t>
    </r>
    <r>
      <rPr>
        <rFont val="Arial"/>
        <b/>
        <color rgb="FFFFFFFF"/>
        <sz val="9.0"/>
      </rPr>
      <t>（20241213--契約書面に統一）</t>
    </r>
    <r>
      <rPr>
        <rFont val="Arial"/>
        <b/>
        <color rgb="FFFFFFFF"/>
      </rPr>
      <t xml:space="preserve">
URL</t>
    </r>
  </si>
  <si>
    <t>電子交付承諾書
URL</t>
  </si>
  <si>
    <t>特商法
（ある場合）</t>
  </si>
  <si>
    <t>受講期間
（入会から）</t>
  </si>
  <si>
    <t>解約合意書
覚書
URL</t>
  </si>
  <si>
    <t>解約合意日</t>
  </si>
  <si>
    <t>日数スコア</t>
  </si>
  <si>
    <t>QC</t>
  </si>
  <si>
    <t>決済方法</t>
  </si>
  <si>
    <t>契約売上
(総額)</t>
  </si>
  <si>
    <t>既払金</t>
  </si>
  <si>
    <t>返金額</t>
  </si>
  <si>
    <t>キャンセル
手数料</t>
  </si>
  <si>
    <t>（委任状あり）
キャンセル
積算額</t>
  </si>
  <si>
    <t>返金or
支払い方法</t>
  </si>
  <si>
    <t>返金
or
支払い予定日</t>
  </si>
  <si>
    <t>面談日</t>
  </si>
  <si>
    <t>面談担当者</t>
  </si>
  <si>
    <t>推進用※次の動き
（面談日もここに記載）</t>
  </si>
  <si>
    <t>解約金に関する情報</t>
  </si>
  <si>
    <t>備考</t>
  </si>
  <si>
    <t>消費者センター
介入案件</t>
  </si>
  <si>
    <t>書類関連</t>
  </si>
  <si>
    <t>返金or入金
対応完了した？</t>
  </si>
  <si>
    <t>解約合意書送付
完了</t>
  </si>
  <si>
    <t>入金シート
修正</t>
  </si>
  <si>
    <t>Lステップ
(サポートＬＩＮＥ)
退会処理アクション</t>
  </si>
  <si>
    <t>講義保管庫</t>
  </si>
  <si>
    <r>
      <rPr>
        <rFont val="Arial"/>
        <b/>
        <color rgb="FF1155CC"/>
        <sz val="9.0"/>
        <u/>
      </rPr>
      <t>SLS</t>
    </r>
    <r>
      <rPr>
        <rFont val="Arial"/>
        <b/>
        <sz val="9.0"/>
      </rPr>
      <t>切ったか</t>
    </r>
  </si>
  <si>
    <t>中途解約アンケート
送ったか</t>
  </si>
  <si>
    <t>中野さんメモ</t>
  </si>
  <si>
    <t>残債あり</t>
  </si>
  <si>
    <t>3時間 50分</t>
  </si>
  <si>
    <t>近井</t>
  </si>
  <si>
    <t>債務整理関連</t>
  </si>
  <si>
    <t>完了</t>
  </si>
  <si>
    <t>その他</t>
  </si>
  <si>
    <t>丸山晃史</t>
  </si>
  <si>
    <t>6か月以上</t>
  </si>
  <si>
    <t>札幌市 永田法律事務所 弁護士福田光弘
011-271-9933</t>
  </si>
  <si>
    <t>受任通知</t>
  </si>
  <si>
    <t>4日 0時間 42分</t>
  </si>
  <si>
    <t>遠藤</t>
  </si>
  <si>
    <t>16596958945514</t>
  </si>
  <si>
    <t>解約取消</t>
  </si>
  <si>
    <t>ELT</t>
  </si>
  <si>
    <t>内東 弘樹</t>
  </si>
  <si>
    <t>Hiroki Naito</t>
  </si>
  <si>
    <t>hiroki.b.m.k9936@gmail.com</t>
  </si>
  <si>
    <t>なし</t>
  </si>
  <si>
    <t>https://drive.google.com/file/d/16r1UKLGDyxdlPzKkwxsXo1BwtVw7nIzJ/view?ths=true</t>
  </si>
  <si>
    <t>3-6か月</t>
  </si>
  <si>
    <t>返金不要</t>
  </si>
  <si>
    <t>京都信販既払：130,560円（1月27日時点）
└内藤さん自身に既払金の確認してもらった
サポート期間利用料金：
2,707円（1日あたり）×169日＝457,483円
既払い金引いた額：326,923円
中途解約手数料＋50,000円：376,923円の請求</t>
  </si>
  <si>
    <t>4日 20時間 13分</t>
  </si>
  <si>
    <t>STD</t>
  </si>
  <si>
    <t>蔵重　恭江</t>
  </si>
  <si>
    <t>くらしげ　やすえ</t>
  </si>
  <si>
    <t>julianhachikota@gmail.com</t>
  </si>
  <si>
    <t>https://drive.google.com/file/d/1Auk2gDNQA6O7wDB4LQ1X4P55ND3PZ7Lg/view?usp=sharing</t>
  </si>
  <si>
    <t>https://drive.google.com/file/d/13HKEUjWmfRB1wxdqT-hG20I5Y_V3Kbpv/view?usp=sharing</t>
  </si>
  <si>
    <t>中村拓暉</t>
  </si>
  <si>
    <r>
      <rPr>
        <rFont val="Arial"/>
      </rPr>
      <t xml:space="preserve">2025/1/31
</t>
    </r>
    <r>
      <rPr>
        <rFont val="Arial"/>
        <color rgb="FF1155CC"/>
        <u/>
      </rPr>
      <t>https://dashboard.ailead.app/call/480a68b6-62c3-4122-8915-cb6e07b37e62?sharedType=playedTime&amp;playedTime=0</t>
    </r>
    <r>
      <rPr>
        <rFont val="Arial"/>
      </rPr>
      <t xml:space="preserve">
【面談結果】
▼結論
・中途解約
▼解約理由 (最大3つ)
・家族との信頼関係維持の優先（過去の投資詐欺被害経験から、家族に内緒での契約が発覚し、家庭崩壊のリスクが発生）
・経済的制約（パートタイム収入のみで生活しており、家族からの生活費支援に依存している状況）
・時期尚早な判断（AIやスキル習得への興味は強いものの、現状の生活基盤を優先する必要性）
▼サービスへの不満事項 (最大3つ)
・特筆すべき不満は見られず
※むしろサービスに対する高評価のコメントが複数あり：
- 学習コンテンツの分かりやすさ
- 隙間時間での学習のしやすさ
- AIの実用的な活用方法の理解促進
▼重要な会話の引用 (最大3つ)
・「ちょっとまあそういう流れであの子供からもうここで解約しなかったら旦那さんの方にちょっと言われてしまうと...家を追い出されて」
→家族関係維持の切迫性を示す発言
・「なんかすごくわかりやすくて、それを使って仕事にするとかそういうところまでは見えるまではいけなかったんですけれども、なんていうのなんか変な言い方、なんかお勉強の苦悶、ビジネスのアドネスみたいな」
→サービスの学習体験の肯定的評価
・「今までAIというのがちょっと意味不明なものだったんだが、こちらの講義動画と結構見せていただいて、なんかちょっと分かってはないんだけど少しこう見えてきたような感じがした」
→サービスを通じたAIへの理解深化を示す発言</t>
    </r>
  </si>
  <si>
    <t>5日 21時間 24分</t>
  </si>
  <si>
    <t>17958386345644</t>
  </si>
  <si>
    <t>中途解約</t>
  </si>
  <si>
    <t>泉麻理恵</t>
  </si>
  <si>
    <t>まりえ</t>
  </si>
  <si>
    <t>marie0470.1997@gmail.com</t>
  </si>
  <si>
    <t>https://drive.google.com/file/d/1ixaZshAq8zcJfpTVCrOoBuB6sy3di601/view?usp=drivesdk</t>
  </si>
  <si>
    <t>https://drive.google.com/file/d/1vNCzl1u2idHewW5DoRUhInjtzM771uDk/view?usp=drivesdk</t>
  </si>
  <si>
    <t>https://drive.google.com/file/d/1ElFsbHA9oGCoo-hXW0tfBB__dzlLEpYI/view?usp=drivesdk</t>
  </si>
  <si>
    <t>1-3か月</t>
  </si>
  <si>
    <t>https://drive.google.com/file/d/117orIIIhEscMbEmsmj2g-3OhiN8hA6tF/view?usp=drivesdk</t>
  </si>
  <si>
    <t>銀行振込</t>
  </si>
  <si>
    <t>今井竜ノ介</t>
  </si>
  <si>
    <t>12月20日〜1月31日（43日）
2,159×43＝92,837円
＋解約手数料50,000円＝142,837円
788,000ー142,837＝645,163円の返金</t>
  </si>
  <si>
    <t>7日 22時間 18分</t>
  </si>
  <si>
    <t>青沼路容</t>
  </si>
  <si>
    <t>Aonuma＊</t>
  </si>
  <si>
    <t>aonuma.nkuo3@gmail.com</t>
  </si>
  <si>
    <t>https://drive.google.com/file/d/1ZoC4F0-0mmPU85xxl9eM8N14PapuPwFN/view</t>
  </si>
  <si>
    <t>https://drive.google.com/file/d/1h_6Xb7jkuPj9E4ZwTE3ydHo_qYreQtdJ/view</t>
  </si>
  <si>
    <t>https://drive.google.com/file/d/1V6qt-EtRZtyMS9OwoL0tFrxuvneB53FO/view</t>
  </si>
  <si>
    <t>https://drive.google.com/file/d/15Oqr6q-p_FtsBCqqdYDwSQixyle_eX6M/view?usp=drivesdk</t>
  </si>
  <si>
    <t>加藤稜人</t>
  </si>
  <si>
    <t>スタートダッシュ：Univaで198,000円
スタンダード：銀振400,000円
【スタートダッシュ】
7月9日〜1月29日（205日）
ご利用料金：542×205＝111,110円
解約手数料（残りの20%）：17,344円
合計：128,454円
【スタンダード】
10月31日〜1月29日（91日）
ご利用料金：1096×91＝99,736円
中途解約手数料：50,000円
合計：149,736円
＿＿＿＿＿＿＿＿＿
598,000ー278,190＝319,810円の返金</t>
  </si>
  <si>
    <t>25日 6時間 27分</t>
  </si>
  <si>
    <t>17569042545606</t>
  </si>
  <si>
    <t>皆木友子</t>
  </si>
  <si>
    <t>Tomoko🌻Minagi</t>
  </si>
  <si>
    <t>loveglace.3333ella@gmail.com</t>
  </si>
  <si>
    <t>https://drive.google.com/file/d/1_4VayN26shiTY4M8iFlsM4pXXPzuIBBu/view?usp=drivesdk</t>
  </si>
  <si>
    <t>https://drive.google.com/file/d/1m2TqrzXFkhOjRAU0fFnWUNZtgAbOc2Au/view?usp=drivesdk</t>
  </si>
  <si>
    <t>https://drive.google.com/file/d/1hGA2LmPr43l3a8GtZWHzndNFW6Tq-mHr/view?usp=drivesdk</t>
  </si>
  <si>
    <t>https://drive.google.com/file/d/1AQgpP5dYdZo2UB9YDErcmkeXWI2GBMlu/view?usp=drivesdk</t>
  </si>
  <si>
    <t>鈴木海里</t>
  </si>
  <si>
    <r>
      <rPr>
        <rFont val="Arial"/>
      </rPr>
      <t xml:space="preserve">2025/1/31
</t>
    </r>
    <r>
      <rPr>
        <rFont val="Arial"/>
        <color rgb="FF1155CC"/>
        <u/>
      </rPr>
      <t>https://dashboard.ailead.app/call/578c6ec1-6c6d-4540-8ad3-30595fed9eb1?sharedType=playedTime&amp;playedTime=0</t>
    </r>
    <r>
      <rPr>
        <rFont val="Arial"/>
      </rPr>
      <t xml:space="preserve">
【面談結果】
▼結論
・中途解約
▼解約理由 (3つ)
1. 家族の健康問題による生活環境の変化（配偶者の入院・リハビリ、親の体調悪化）
2. 複数の責任・タスクが重なり、学習に必要な時間と集中力の確保が困難
3. 入会時の学習計画と現実のギャップ
▼サービスへの不満事項
・具体的なサービスへの不満は特に言及されていない
※むしろ「個人的な事情であり、他の方には当てはまらない」と発言されている点から、サービス自体への不満は低いと推察される
▼重要な会話の引用
1. 「参加させていただいた時のテンションというか、その気持ちとかを保てていないというか、いろんなことがやっぱり、一気にいろんなことがここのとこ来てしまって。」
→入会時の意欲と現状のギャップを端的に表現
2. 「親が弱まったりしたのと、あと主人が入院してしまって。その後リハビリとか長くなりそうなんで、結構私の方もいろんなことを手を広げすぎちゃったかなって。」
→解約の具体的な背景要因を説明
3. 「思ったように進めるイメージを持っていたものとだいぶ違ってしまったので一旦。」
→学習計画と現実のギャップを示唆
この事例からは、サービス自体の問題というよりも、予期せぬライフイベントによる時間的・精神的な制約が主たる解約理由であることが読み取れます。学習継続に対する強い意欲があっても、家族の介護や看病といった優先度の高い事態が発生した場合、学習の継続が困難になるという構造的な課題が浮かび上がっています。</t>
    </r>
  </si>
  <si>
    <r>
      <rPr>
        <rFont val="Arial"/>
      </rPr>
      <t xml:space="preserve">CBS既払金：23,156円
サポートライン未追加
11月10日の契約日を役務提供開始として計算
11月10日〜1月26日（78日）
1642×78＝128,076
手数料込みで：178,076円
2/3
178,076ー23,156＝154,920の請求
</t>
    </r>
    <r>
      <rPr>
        <rFont val="Arial"/>
        <color rgb="FFFF0000"/>
      </rPr>
      <t xml:space="preserve">→後日委任状取得○
</t>
    </r>
    <r>
      <rPr>
        <rFont val="Arial"/>
      </rPr>
      <t>→委任状提出完了○</t>
    </r>
  </si>
  <si>
    <t>委任状送付○
返送待ち</t>
  </si>
  <si>
    <t>未追加</t>
  </si>
  <si>
    <t>未登録</t>
  </si>
  <si>
    <t>27日 20時間 56分</t>
  </si>
  <si>
    <t>17712094645620</t>
  </si>
  <si>
    <t>宮崎晃多</t>
  </si>
  <si>
    <t>みや</t>
  </si>
  <si>
    <t>miyakou1215@iCloud.com</t>
  </si>
  <si>
    <t>https://drive.google.com/file/d/1zW96a8t-mbkcyYAXc5TeAR1cFJmuI-hM/view?usp=drivesdk</t>
  </si>
  <si>
    <t>https://drive.google.com/file/d/1tndGNJDIs0-jhCXSFzOayCdo7NVoA9WN/view?usp=drivesdk</t>
  </si>
  <si>
    <r>
      <rPr>
        <rFont val="Arial"/>
        <color rgb="FF1155CC"/>
        <u/>
      </rPr>
      <t>https://drive.google.com/file/d/1Tao2_9g2YICmTRrTw6Ks-PYHQsC6_UP5/view?usp=drivesdk</t>
    </r>
    <r>
      <rPr>
        <rFont val="Arial"/>
      </rPr>
      <t xml:space="preserve">
</t>
    </r>
    <r>
      <rPr>
        <rFont val="Arial"/>
        <color rgb="FF1155CC"/>
        <u/>
      </rPr>
      <t>https://drive.google.com/file/d/14lySf9GeFsdOx8LPqMy-e5hDXP491CyK/view?usp=drivesdk</t>
    </r>
  </si>
  <si>
    <t>https://www.instagram.com/ksw__25?igsh=YWEzdXJ6bTVid3pr</t>
  </si>
  <si>
    <t>CBS×MOSH</t>
  </si>
  <si>
    <t>川合優大</t>
  </si>
  <si>
    <t>2025/2/7
面談録画なし
結論：中途解約
解約の主な理由：個人的な事情（時間がない、等）
解約の決め手となった出来事：
・時間がない
・自分に合わなかった
サービスの良かった点：とても分かりやすかった
サービスで改善が必要だと感じた点：ない
今後サービスの改善次第で再利用を検討する可能性：わからない</t>
  </si>
  <si>
    <t>2月10日現在
MOSH：400,000円
CBS：0（顧客返金でキャンセル確定○）
＿＿＿＿＿＿＿＿＿
サポート期間：12月1日〜1月25日（56日）
サポート期間料金：2,186×56＝122,416円＋手数料50,000＝172,416円
400,000ー172,416＝227,584円の返金</t>
  </si>
  <si>
    <t>MOSH決済キャンセル○</t>
  </si>
  <si>
    <t>残債支払い待ち</t>
  </si>
  <si>
    <t>対応中</t>
  </si>
  <si>
    <t>市川弥浩</t>
  </si>
  <si>
    <t>みひろ</t>
  </si>
  <si>
    <t>tubasa7316@gmail.com</t>
  </si>
  <si>
    <t>https://drive.google.com/file/d/19gUGpZ2mHymNoyCPoWmQxbNK3H7jt4Cd/view?usp=drivesdk</t>
  </si>
  <si>
    <t>https://drive.google.com/file/d/16l4r7Fk6qJ8e8Ec9g9s3e57SwH4YKcMA/view?usp=drivesdk</t>
  </si>
  <si>
    <t>林　大樹</t>
  </si>
  <si>
    <r>
      <rPr>
        <rFont val="Arial"/>
      </rPr>
      <t xml:space="preserve">2025/1/31
</t>
    </r>
    <r>
      <rPr>
        <rFont val="Arial"/>
        <color rgb="FF1155CC"/>
        <u/>
      </rPr>
      <t>https://dashboard.ailead.app/call/fb12770c-0a33-4609-8a10-a89191e05bfa?sharedType=playedTime&amp;playedTime=0【面談結果】</t>
    </r>
    <r>
      <rPr>
        <rFont val="Arial"/>
      </rPr>
      <t xml:space="preserve">
▼結論
・中途解約
▼解約理由 (3つ)
1. 学習方法の不明確さと方向性の喪失
- コンテンツが豊富すぎる中で、自分に最適な学習パスが見つけられない
- 現状からどのように学習を進めるべきか道筋が不明確
2. AIスキル習得までの距離感
- クラウドワークスのアカウント作成など、基礎的な準備段階で足踏みしてしまい、目的のAIスキル学習まで到達できていない
- 実務応用への具体的な道筋が見えない
3. モチベーション低下による学習中断
- 学習の着手点が不明確なことによる行動の停滞
- 実践的な目標までの距離感による意欲低下
▼サービスへの不満事項 (2つ)
1. 学習ガイダンスの不足
- 豊富なメニューの中から最適な選択肢を見つけられない
- 個人の状況に応じた具体的な学習ステップの提示が不十分
2. コンテンツ構成の複雑さ
- 多岐にわたるコンテンツの中での優先順位付けが困難
- 実践的なスキル獲得までのロードマップが不明確
▼重要な会話の引用 (3つ)
1. 「自分が置かれている今の状況からどのあたりからどのように最短で何で言ったらいいかっていうところがちょっとわからなくて、メニューとかいっぱい出てくる中でどこが一番自分に必要なんだろうかとか、そういったところがちょっとわからなくなってしまって」
2. 「AIの技術を使って私が受け負っている仕事にどう活かしていけるのか、または新しい新規の顧客を獲得してマネタイズしていくまでにどういった道のりを歩んでいったらいいのかっていうのが、ちょっと行方不明になっちゃった」
3. 「クラウドワークスのなんか自己紹介文を作る...ところまでは見ました」（基礎的な段階で停滞していることを示す発言）</t>
    </r>
  </si>
  <si>
    <t xml:space="preserve">
サポート期間：9月1日〜2月9日（162日）
サポート利用料金：2186×55＝120,230
手数料込み：170,230円
既払い金：CBS｜0円
請求額：170,230円</t>
  </si>
  <si>
    <t>CBS｜既払金0円＝顧客返金｜キャンセル確定○
↓
連絡するも残債振込なし</t>
  </si>
  <si>
    <t>49日 23時間 30分</t>
  </si>
  <si>
    <t>17708106245617</t>
  </si>
  <si>
    <t>大野舞子</t>
  </si>
  <si>
    <t>Maiko</t>
  </si>
  <si>
    <t>abao3751@yahoo.co.jp</t>
  </si>
  <si>
    <t>https://drive.google.com/file/d/1jllQEUyRhOQdBaALAt2W5bK1tQ3v-F62/view?usp=drivesdk</t>
  </si>
  <si>
    <t>https://drive.google.com/file/d/1x6T4h_V5FcxpgC1v73G44-OU3pMKOhc6/view?usp=drivesdk</t>
  </si>
  <si>
    <t>https://drive.google.com/file/d/1_uTXBWXVbrSx-zH6s2fBBvFazOs5jZOz/view?usp=drivesdk</t>
  </si>
  <si>
    <t>31日 6時間 48分</t>
  </si>
  <si>
    <t>筒井優斗</t>
  </si>
  <si>
    <t>つつい</t>
  </si>
  <si>
    <t>https://drive.google.com/file/d/1hexyWa90i8_QkftB1AYnBpw3pBQLl77d/view</t>
  </si>
  <si>
    <t>https://drive.google.com/file/d/1Dsj_gLhFC7r1zYDOvX-B7TA6V0UknnGZ/view</t>
  </si>
  <si>
    <t>https://drive.google.com/file/d/1RH_7eAc-QrU08zi5swGD1NVIJCACSo2E/view</t>
  </si>
  <si>
    <t>サポート期間：9月29日〜2月5日（130日）
1638×130＝212,940＋中途解約手数料50,000＝262,940円
598,000ー262,940＝335,060円の返金</t>
  </si>
  <si>
    <t>20時間 10分</t>
  </si>
  <si>
    <t>18500916045685</t>
  </si>
  <si>
    <t>田中涼太</t>
  </si>
  <si>
    <t>涼太</t>
  </si>
  <si>
    <t>tnkr.2016_3824@icloud.com</t>
  </si>
  <si>
    <t>https://drive.google.com/file/d/19hgWN3iw_DcA6m9N97QwBgGtOvv46lPK/view?usp=drivesdk</t>
  </si>
  <si>
    <t>https://drive.google.com/file/d/1V_ce7FPa0_R_mnZrO3m32ktmmq_v9v0j/view?usp=drivesdk</t>
  </si>
  <si>
    <t>https://drive.google.com/file/d/1DAv0mgXPczqQDdQqoPlBTLfcdSvrYreB/view?usp=drivesdk</t>
  </si>
  <si>
    <t>１か月以内</t>
  </si>
  <si>
    <t>https://drive.google.com/file/d/1rdd8-YZ8Oju7eCLiFbYmPzd0M97fozRd/view?usp=drivesdk</t>
  </si>
  <si>
    <t>サポート期間：2月2日〜2月9日（８日間）
サポート利用料：2186×8＝17,488
手数料込み：17,488＋50,000＝67,488円
請求額：67,488円</t>
  </si>
  <si>
    <t>CBS提出前キャンセル○</t>
  </si>
  <si>
    <t>1日 20時間 24分</t>
  </si>
  <si>
    <t>16730720845529</t>
  </si>
  <si>
    <t>原田 佳奈</t>
  </si>
  <si>
    <t>kana.</t>
  </si>
  <si>
    <t>k21231008@gmail.com</t>
  </si>
  <si>
    <t>https://drive.google.com/file/d/1TqYKoTyqS-Ofe4884SGfcwtPxGlOwnw4/view?usp=drivesdk</t>
  </si>
  <si>
    <t>https://drive.google.com/file/d/1dNU2EEbCt3CyeYrKlKhgFrTX4cqVp78s/view?usp=drivesdk</t>
  </si>
  <si>
    <t>https://drive.google.com/file/d/1nKsO6xXSA4RVyeQJSjuRfCnQ4P-jNIXr/view?usp=drivesdk</t>
  </si>
  <si>
    <t>https://drive.google.com/file/d/1835ld2ktB_y99EkQDlAs1WwraNAzkduM/view?usp=drivesdk</t>
  </si>
  <si>
    <t>廣瀬敬梧</t>
  </si>
  <si>
    <t>サポート期間：9月1日〜2月9日（162日）
サポート利用料金：1,638×162＝265,356
手数料込み：315,356円
既払い金：598,000円
返金/請求額：598,000ー315,356＝282,644</t>
  </si>
  <si>
    <t>MOSH：キャンセル完了○</t>
  </si>
  <si>
    <t>20時間 57分</t>
  </si>
  <si>
    <t>強瀬さや香</t>
  </si>
  <si>
    <t>さやか</t>
  </si>
  <si>
    <t>sayaichi128@gmail.com</t>
  </si>
  <si>
    <t>https://drive.google.com/file/d/1sZLL_PqcJbMMw0gu_ozkOXyCPWT-R8L9/view?usp=drivesdk</t>
  </si>
  <si>
    <t>https://drive.google.com/file/d/1S90HOoVkrDgQNK9yQAVODTSTKSTdCpqR/view?usp=drivesdk</t>
  </si>
  <si>
    <t>https://drive.google.com/file/d/1pRpr8B1-Dzse_vzcfLtj-3bXjqphHfnD/view?usp=drivesdk</t>
  </si>
  <si>
    <t>https://drive.google.com/file/d/1c3blWuA9_F2jrrA3Bza9nDCth5kesdjH/view?usp=drivesdk</t>
  </si>
  <si>
    <t>新開康生</t>
  </si>
  <si>
    <t>1月13日〜2月10日（29日）
サポート利用分：2,159×29＝62,611
手数料込み：112,611円
788,000ー112,611＝675,389円の返金</t>
  </si>
  <si>
    <t>5日 21時間 9分</t>
  </si>
  <si>
    <t>松下大真</t>
  </si>
  <si>
    <t>daishin08140123@icloud.com</t>
  </si>
  <si>
    <t>https://drive.google.com/file/d/1-T_ic6E9ANu0RcVLFbEtSMxAFIbnsxXd/view?usp=drivesdk</t>
  </si>
  <si>
    <t>https://drive.google.com/file/d/1woapxv9yZ9fsg5HHkUHNkACCctb3wpIJ/view?usp=drivesdk</t>
  </si>
  <si>
    <t>https://drive.google.com/file/d/1c1J_-TibXUVO-DQdvrwK29VDmBAgYmBT/view?usp=drivesdk</t>
  </si>
  <si>
    <t>https://drive.google.com/file/d/1GobpQOsWFwobL2hW3qqCVHMY3uQvn-XD/view?usp=drivesdk</t>
  </si>
  <si>
    <t>福田率起</t>
  </si>
  <si>
    <t>サポート期間：1月14日〜2月11日（29日）
サポート利用料金：2,186×29＝63,394円
手数料込み：113,394円
既払い金：CBS｜0円（2/12時点）
請求額：113,394円</t>
  </si>
  <si>
    <t>2/11 残高照会申請○
2/12 CBS顧客返金でキャンセル確定（既払金0円）</t>
  </si>
  <si>
    <t>原陽聖</t>
  </si>
  <si>
    <t>はらちゃん</t>
  </si>
  <si>
    <t>ymatoo0930@gmail.com</t>
  </si>
  <si>
    <t>https://drive.google.com/file/d/1PL6hH5zNmku1ShHrMYV5hpQybgCrRQiu/view?usp=drivesdk</t>
  </si>
  <si>
    <t>https://drive.google.com/file/d/194TVeoXLbh7ZbVbIPS53xWxfeb6Q96bB/view?usp=drivesdk</t>
  </si>
  <si>
    <t>https://drive.google.com/file/d/11xvERuuRW35k_Vmt7vGMK0t084CKa0bk/view?usp=drivesdk</t>
  </si>
  <si>
    <t>12/10 全額CBSに支払い変更　但し、役務消化分の金額はアドネスへ直接支払い。差し引いた金額をCBSと契約
サポート期間：11日+12月18日〜2月12日（57日）計68日
サポート利用料金：2186×68＝148,648
手数料込み：198,648
既払い金：0円
返金/請求額：198,648円</t>
  </si>
  <si>
    <r>
      <rPr>
        <rFont val="Arial"/>
      </rPr>
      <t xml:space="preserve">CBS残高照会○
CBS申し込み前の役務消化分も合算
キャンセル確定顧客返金○
</t>
    </r>
    <r>
      <rPr>
        <rFont val="Arial"/>
        <b/>
        <color rgb="FFFF0000"/>
        <sz val="20.0"/>
      </rPr>
      <t>逃走中</t>
    </r>
  </si>
  <si>
    <t>23時間 22分</t>
  </si>
  <si>
    <t>佐藤大地</t>
  </si>
  <si>
    <t>大地</t>
  </si>
  <si>
    <t>daichiexample.co.jp@icloud.com</t>
  </si>
  <si>
    <t>https://drive.google.com/file/d/1pGo0QsD8S5o1mOJSwb7Cj6WUiupK9K2d/view?usp=drivesdk</t>
  </si>
  <si>
    <t>https://drive.google.com/file/d/1wp94UwsnhktOqvkLT-z35_hYpN4LWw4R/view?usp=drivesdk</t>
  </si>
  <si>
    <t>https://drive.google.com/file/d/176Nxj_nHK6nNpaCuGQ0RQUTjiP8DhjDT/view?usp=drivesdk</t>
  </si>
  <si>
    <t>https://drive.google.com/file/d/1yXaRqFboBER6uiyyCRWt_9wXtlApy2nS/view?usp=drivesdk</t>
  </si>
  <si>
    <t>立崎瑠々</t>
  </si>
  <si>
    <t xml:space="preserve">サポート期間：1月5日〜2月13日（40日）
サポート利用料金：2,186×40＝87,440
手数料込み：137,440
既払い金：798,000
返金額：660,560円
</t>
  </si>
  <si>
    <t>3日 0時間 42分</t>
  </si>
  <si>
    <t>初谷一騎</t>
  </si>
  <si>
    <t xml:space="preserve">kazunoriri.634.634@gmail.com
</t>
  </si>
  <si>
    <t>https://drive.google.com/file/d/1dkzHxCje9qqW3bxctY4M28fqhT2Zb4YK/view?usp=drivesdk</t>
  </si>
  <si>
    <t>https://drive.google.com/file/d/1JT0YF_tqzuLh5Kv5wPgFok9hqkBkf4Lu/view?usp=drivesdk</t>
  </si>
  <si>
    <t>https://drive.google.com/file/d/1CSI2HadHHyQdvKtsy3QkNsppqlhHh87T/view?usp=drivesdk</t>
  </si>
  <si>
    <t>https://drive.google.com/file/d/1GWWdVhMPFFDlr5pH8CdjvEIU-8Y7d0ou/view?usp=drivesdk</t>
  </si>
  <si>
    <t>鈴木ひかる</t>
  </si>
  <si>
    <t>サポート期間：12月27日〜2月12日（47日）
サポート利用料金：2,186×47＝102,742
手数料込み：152,742円
既払い金：798,000円
返金額：645,258円</t>
  </si>
  <si>
    <t>21時間 30分</t>
  </si>
  <si>
    <t>青木利空</t>
  </si>
  <si>
    <t>Riku⭐︎</t>
  </si>
  <si>
    <t>apolo06221012@yahoo.co.jp</t>
  </si>
  <si>
    <t>https://drive.google.com/file/d/1VZkBJBK8F7rzlA6cKEyn2aDB1VZbPN4P/view?usp=drivesdk</t>
  </si>
  <si>
    <t>https://drive.google.com/file/d/1JTjM81EVOKaIwr7COJL7Ir2mBstEtD5r/view?usp=drivesdk</t>
  </si>
  <si>
    <t>https://drive.google.com/file/d/1XVNaao6SGdg2XdgNBFvIx6mS-5pxbAhs/view?usp=drivesdk</t>
  </si>
  <si>
    <t>https://drive.google.com/file/d/1etzV6nTO03auiOUYYTF8A8rQ59o-Uz_S/view?usp=drivesdk</t>
  </si>
  <si>
    <t>Univa</t>
  </si>
  <si>
    <t>近藤一恵</t>
  </si>
  <si>
    <t>サポート期間：12月17日(58日)
サポート利用料金：2,186✖️58=126,788
手数料込み：126,788+50,000=176,788
既払い金：798,000
返金/請求額：621,212円</t>
  </si>
  <si>
    <t>17時間 21分</t>
  </si>
  <si>
    <t>PRM</t>
  </si>
  <si>
    <t>阿部浩太朗</t>
  </si>
  <si>
    <t>abeco.2607@gmail.com</t>
  </si>
  <si>
    <t>https://drive.google.com/file/d/1o2FDP0cOqHdbIJtYl6fL_Sca65X6OYKx/view?usp=drivesdk</t>
  </si>
  <si>
    <t>https://drive.google.com/file/d/1ZdSo1GbZSayxXtIm9q_pDwvk7dz9_6oj/view?usp=drivesdk</t>
  </si>
  <si>
    <t>https://drive.google.com/file/d/1jkK0t1qt9EeYEoZekELr739CzYmSXQx8/view?usp=drivesdk</t>
  </si>
  <si>
    <t>https://drive.google.com/file/d/1NbyMAtTWgnrFJxwzLB_S_Qc3x08FUod9/view?usp=drivesdk</t>
  </si>
  <si>
    <t>サポート期間：1月26日〜2月13日（19日）
サポート利用料金：5,425×19＝103,075円
手数料込み：153,075円
既払い金：1,980,000
返金/請求額：1,826,925円</t>
  </si>
  <si>
    <t>MOSHキャンセル○</t>
  </si>
  <si>
    <t>46日 21時間 38分</t>
  </si>
  <si>
    <t>倉持 彩弥</t>
  </si>
  <si>
    <t>ayane.kuramochi@gmail.com</t>
  </si>
  <si>
    <t>https://drive.google.com/file/d/1xNsHnGVTSKhRcGtDS3P8N90rjK2oI9io/view?usp=drivesdk</t>
  </si>
  <si>
    <t>https://drive.google.com/file/d/1nmqBg5gYq0rLl0s0MZ6-xfNlQ-_0W4r-/view?usp=drivesdk</t>
  </si>
  <si>
    <t>https://drive.google.com/file/d/1cqX-Z-Ug2CuTWaJtD57J_mJbGhf_Cv0m/view?usp=drivesdk</t>
  </si>
  <si>
    <t>https://drive.google.com/file/d/17GzYaKZWeUTnnFst8poddPYhXtEMNQqD/view?usp=drivesdk</t>
  </si>
  <si>
    <t>及川諒真</t>
  </si>
  <si>
    <t>サポート期間：12月8日〜2月12日（67日）
サポート利用料金：2,186×67＝146,462円
手数料込み：196,462円
既払い金：0円
請求額：196,462円</t>
  </si>
  <si>
    <t>2/13
・CBS残高照会○
・CBS既払金0円
2/14
・キャンセル確定｜顧客返金</t>
  </si>
  <si>
    <t>4日 21時間 55分</t>
  </si>
  <si>
    <t>日吉利魁</t>
  </si>
  <si>
    <t>利魁</t>
  </si>
  <si>
    <t>rikkkkki518@yahoo.co.jp</t>
  </si>
  <si>
    <t>https://drive.google.com/file/d/1wHU3VLaZVO_tEIis9nmd68APMyQ3V35t/view?usp=drivesdk</t>
  </si>
  <si>
    <t>https://drive.google.com/file/d/1v-OeEysCRXrLxouEMH6Rlo819sQUpp2n/view?usp=drivesdk</t>
  </si>
  <si>
    <t>https://drive.google.com/file/d/1GlD6eKrkWyhfRh-3MwgotULkFV58QRPN/view?usp=drivesdk</t>
  </si>
  <si>
    <t>https://drive.google.com/file/d/1rnNfCcf7jG8cVcjQWpopcIDEo4LhU3R1/view?usp=drivesdk</t>
  </si>
  <si>
    <t>INVOY</t>
  </si>
  <si>
    <t>松本有加</t>
  </si>
  <si>
    <t>サポート期間：1月15日〜2月14日（31日）
サポート利用料金：2186×31＝67,766
手数料込み：117,766
既払い金：798,000
返金額：798,000ー117,766＝680,234</t>
  </si>
  <si>
    <t>4日 4時間 55分</t>
  </si>
  <si>
    <t>西山由紀</t>
  </si>
  <si>
    <t>ふわわ</t>
  </si>
  <si>
    <t>kythnt2@gmail.com nsymyuki25@gmail.com</t>
  </si>
  <si>
    <t>https://drive.google.com/file/d/1TDPeAC4soTKkBcb68YRvW4sxdodhGi2v/view?usp=drivesdk</t>
  </si>
  <si>
    <t>https://drive.google.com/file/d/1-r2HaHJSIfWuEW5P0ELdMevetp9l2Fqu/view?usp=drivesdk</t>
  </si>
  <si>
    <t>https://drive.google.com/file/d/1m0dAs-JQ3Uajaopirj5OUNPUlhiJk7nL/view?usp=drivesdk</t>
  </si>
  <si>
    <t>https://drive.google.com/file/d/1T9SeiiqyUjiiFU2M2ZZ1FEwiM_3ya4W0/view?usp=drivesdk</t>
  </si>
  <si>
    <t>明時栄稀</t>
  </si>
  <si>
    <t>サポート期間：9月24日〜1月16日（115日）
サポート利用料金：1,638円×115日=188,370円
手数料込み：188,370+50,000=238,370円
既払い金：598,000円
返金/請求額：359,630円</t>
  </si>
  <si>
    <t>7日 2時間 37分</t>
  </si>
  <si>
    <t>佐藤逞</t>
  </si>
  <si>
    <t>TAKMA</t>
  </si>
  <si>
    <t>taku110211@gmail.com</t>
  </si>
  <si>
    <t>https://drive.google.com/file/d/1auHDovwxWH_JmqzqHdpwGEscHeea9EPU/view</t>
  </si>
  <si>
    <t>https://drive.google.com/file/d/1KhcCt7TdZpPhvqOlB0JG5AntT95X05MP/view?usp=drivesdk</t>
  </si>
  <si>
    <t>https://drive.google.com/file/d/10mwXPFa1hHj-ETo8X2nkqrijeL8kpgmE/view?usp=drivesdk</t>
  </si>
  <si>
    <t>https://drive.google.com/file/d/1ODM94XHtrQbuqmdFJv4jwc8IIt-7sSda/view?usp=drivesdk</t>
  </si>
  <si>
    <t>サポート期間：11月25日〜2月17日（85日）
サポート利用料金：2186×85＝185,810
手数料込み：235,810
既払い金：30,324 円
請求額：205,486円</t>
  </si>
  <si>
    <r>
      <rPr>
        <rFont val="Arial"/>
      </rPr>
      <t xml:space="preserve">2/17 CBS残高照会○
</t>
    </r>
    <r>
      <rPr>
        <rFont val="Arial"/>
        <b/>
        <color rgb="FFFF0000"/>
      </rPr>
      <t xml:space="preserve">後日委任状：送付必要
</t>
    </r>
    <r>
      <rPr>
        <rFont val="Arial"/>
      </rPr>
      <t>2/19：CBSキャンセル確定○</t>
    </r>
  </si>
  <si>
    <t>24日 4時間 40分</t>
  </si>
  <si>
    <t>中尾吉成</t>
  </si>
  <si>
    <t>yukibotan0514@gmail.com</t>
  </si>
  <si>
    <t>https://drive.google.com/file/d/1g-8cfXt_XJC15c1quzapi2Z04l8-g8iM/view?usp=drivesdk</t>
  </si>
  <si>
    <t>https://drive.google.com/file/d/1gSHoGwTRiWilF_lp3_J1nmR4NyHQZaVR/view?usp=drivesdk</t>
  </si>
  <si>
    <t>https://drive.google.com/file/d/1Mf7x4xVRHInfjPONYy9sfhejxK3CWAwr/view?usp=drivesdk</t>
  </si>
  <si>
    <t>https://drive.google.com/file/d/1CQ85R-DS5ItuKWJhi6lfgX3AiVcSrpuy/view?usp=drivesdk</t>
  </si>
  <si>
    <t>大塚蔵人</t>
  </si>
  <si>
    <t>サポート期間：1月18日〜2月17日（31日）
サポート利用料金：5,425×31＝168,175円
手数料込み：218,175円
既払い金：1,980,000円
返金額：1,980,000ー218,175＝1,761,825円</t>
  </si>
  <si>
    <t>MOSHキャンセル申請</t>
  </si>
  <si>
    <t>24日 0時間 42分</t>
  </si>
  <si>
    <t>森田 奈都</t>
  </si>
  <si>
    <t xml:space="preserve">pawanacchi@gmail.com
</t>
  </si>
  <si>
    <t>https://drive.google.com/file/d/1aNJUDn6amWFAq1GoWQ8kQmwFSiu7APgg/view?usp=drivesdk</t>
  </si>
  <si>
    <t>https://drive.google.com/file/d/1Gy_vZnBcdBV_1OMyaa2J_fU8jDryrJZI/view?usp=drivesdk</t>
  </si>
  <si>
    <t>https://drive.google.com/file/d/1_bc5bjjxykyo2n1TUHt_xOSZEk6H9jli/view?usp=drivesdk</t>
  </si>
  <si>
    <t>https://drive.google.com/file/d/1s8vWYqqKFlsZsSdps068V3MoC_TX-v_d/view?usp=drivesdk</t>
  </si>
  <si>
    <t>銀振×京信</t>
  </si>
  <si>
    <t>サポート期間：12月19日〜2月17日（61日）
サポート利用料金：2186×61＝133,346
手数料込み：183,346円
既払い金：銀振10,000円｜京都信販25,404円
請求額：183,346ー35,404＝147,942円</t>
  </si>
  <si>
    <r>
      <rPr>
        <rFont val="Arial"/>
      </rPr>
      <t xml:space="preserve">契約時
銀行振込：10,000円
2/17｜京都信販既払金確認メール送付○
</t>
    </r>
    <r>
      <rPr>
        <rFont val="Arial"/>
        <b/>
        <color rgb="FFFF0000"/>
      </rPr>
      <t>結果報告書送付必要｜解約合意書も合わせて送る→○2/26</t>
    </r>
  </si>
  <si>
    <t>54日 14時間 19分</t>
  </si>
  <si>
    <t>不明</t>
  </si>
  <si>
    <t>山村瞳</t>
  </si>
  <si>
    <t>voice.jewelsong.117@gmail.com</t>
  </si>
  <si>
    <t>https://drive.google.com/file/d/1A-tbl01aNG-feePMr0vWA6nKdYES0lhc/view?usp=drivesdk</t>
  </si>
  <si>
    <t>Stripe</t>
  </si>
  <si>
    <t>サポート期間：
サポート利用料金：
手数料込み：
既払い金：
返金/請求額：</t>
  </si>
  <si>
    <t>新生センサーズ期間限定割引プラン_50
￥16,280 / 月</t>
  </si>
  <si>
    <t>21日 3時間 50分</t>
  </si>
  <si>
    <t>岩﨑真樹</t>
  </si>
  <si>
    <t>chaki@ozzio.jp</t>
  </si>
  <si>
    <t>https://drive.google.com/file/d/1_qhUh-V1Ri94-T2-rjFmKq1YCssAOPOO/view?usp=drive_link</t>
  </si>
  <si>
    <t>https://drive.google.com/file/d/1dO6s9KBUOUjiIF89r0CAFYpw2uKx2ou0/view?usp=drive_link</t>
  </si>
  <si>
    <t>https://drive.google.com/file/d/1daC_v8KmVJy5IEHe-BvAxrxAu6UNBuEW/view?usp=drive_link</t>
  </si>
  <si>
    <t>https://drive.google.com/file/d/1VgSsnOQvdeKkmrrwCd14WVzMhiA2ITBe/view?usp=drivesdk</t>
  </si>
  <si>
    <t>サポート期間：1月25日〜2月19日（26日）
サポート利用料金：2186×26＝56,836円
手数料込み：106,836円
既払い金：23,600円（京都信販）
請求額：83,236円</t>
  </si>
  <si>
    <r>
      <rPr>
        <rFont val="Arial"/>
      </rPr>
      <t xml:space="preserve">2/20｜京都信販既払金確認メール送付○
</t>
    </r>
    <r>
      <rPr>
        <rFont val="Arial"/>
        <b/>
        <color rgb="FFFF0000"/>
      </rPr>
      <t>結果報告書送付必要○→2/26</t>
    </r>
  </si>
  <si>
    <t>2時間 48分</t>
  </si>
  <si>
    <t>樋口まりな</t>
  </si>
  <si>
    <t>まりな</t>
  </si>
  <si>
    <t>yhjdabc@icloud.com</t>
  </si>
  <si>
    <t>https://drive.google.com/file/d/1bilrEy38N7TEkHOrxJFxLAN5hZK4TqCE/view?usp=drivesdk</t>
  </si>
  <si>
    <t>https://drive.google.com/file/d/16jYrajG_VWRZKz3kz3Wjhlwht1ilH6S4/view?usp=drivesdk</t>
  </si>
  <si>
    <t>https://drive.google.com/file/d/14Zb6Xk8zHVtusD45luLduiW8umY0fKAv/view?usp=drivesdk</t>
  </si>
  <si>
    <t>https://drive.google.com/file/d/1-FTtiD3qbXI_L8ScOsQ6OhidUfhAEGtD/view?usp=drivesdk</t>
  </si>
  <si>
    <t>CBS顧客返金</t>
  </si>
  <si>
    <t>？？？？</t>
  </si>
  <si>
    <t>22日 2時間 58分</t>
  </si>
  <si>
    <t>高橋豊子</t>
  </si>
  <si>
    <t>toyoko</t>
  </si>
  <si>
    <t>tzyk8a4@gmail.com</t>
  </si>
  <si>
    <t>https://drive.google.com/file/d/1zMTcbc8pB0qYnyLKq0jlkxf3-orsatWg/view?usp=sharing</t>
  </si>
  <si>
    <t>https://drive.google.com/file/d/1frokA4D59pr11EP-_l95phuEgwHhD6n-/view?usp=sharing</t>
  </si>
  <si>
    <t>https://drive.google.com/file/d/1Z2M3JsGuFvuWT_vETK3AF8wWh7i0dtmp/view?usp=sharing</t>
  </si>
  <si>
    <t>https://drive.google.com/file/d/1srO1WS9pJGVz4-p39nJREfACnIrD1ZyH/view?usp=drivesdk</t>
  </si>
  <si>
    <t>銀振×MOSH</t>
  </si>
  <si>
    <t>鎌田</t>
  </si>
  <si>
    <t>サポート期間：9月14日〜2月1日（141日）
サポート利用料金：2707×141＝381,687
手数料込み：431,687円
既払い金：988,000
返金額：556,313円</t>
  </si>
  <si>
    <t>MOSHキャンセル</t>
  </si>
  <si>
    <t>10日 22時間 51分</t>
  </si>
  <si>
    <t>津島優華</t>
  </si>
  <si>
    <t>つしまゆか</t>
  </si>
  <si>
    <t>yukayukaminimams@gmail.com</t>
  </si>
  <si>
    <t>https://drive.google.com/file/d/1M4XvdZRQSaDm0TVcRFwqTEssfyVTQ8FQ/view?usp=drivesdk</t>
  </si>
  <si>
    <t>https://drive.google.com/file/d/1ccKs2ARfHQHmulv7ulOCOcoA3gXcj4uZ/view?usp=drivesdk</t>
  </si>
  <si>
    <t>https://drive.google.com/file/d/1MJkhuyY-AYO302MeqSeoykBRgWSJ2SMF/view?usp=drivesdk</t>
  </si>
  <si>
    <t>https://drive.google.com/file/d/1yM-2lmffuuHsZzdp37ZkTabhVWf_fRAU/view?usp=drivesdk</t>
  </si>
  <si>
    <t>サポート期間：1月18日〜2月20日（34日）
サポート利用料金：2186×34＝74,324円
手数料込み：124,324円
既払い金：0
請求額：124,324円</t>
  </si>
  <si>
    <t>CBS残高照会○
CBS顧客返金でキャンセル確定○</t>
  </si>
  <si>
    <t>23日 4時間 2分</t>
  </si>
  <si>
    <t>渡辺晃生</t>
  </si>
  <si>
    <t>Koki Watanabe</t>
  </si>
  <si>
    <t>dubianhuangsheng@gmail.com</t>
  </si>
  <si>
    <t>https://drive.google.com/file/d/1YB5_BXcd9bHby5aMFRuiq7LIjGlfOttm/view?usp=drivesdk</t>
  </si>
  <si>
    <t>https://drive.google.com/file/d/19EDw6rWKM9TOJLodPSwTruoJ3xc8b6gj/view?usp=drivesdk</t>
  </si>
  <si>
    <t>https://drive.google.com/file/d/1D_nsKc6jN4FGeUcNEhjFHIbjAm34AI8j/view?usp=drivesdk</t>
  </si>
  <si>
    <t>https://drive.google.com/file/d/1I7QtaGysZLHwXKfBbuyckt1oSKWY-UND/view?usp=drivesdk</t>
  </si>
  <si>
    <t>CBS×銀振</t>
  </si>
  <si>
    <t>林大樹</t>
  </si>
  <si>
    <t>サポート期間：1月11日〜2月22日（43日）
サポート利用料金：2186×43＝93,998円
手数料込み：143,998円
既払い金：銀振500,000円｜CBS0円
返金額：500,000ー143,998＝356,002円</t>
  </si>
  <si>
    <t>支払い
銀振：500,000円
CBS：298,000円
CBSキャンセル手続き○（顧客返金）2月24日</t>
  </si>
  <si>
    <t>森本英次</t>
  </si>
  <si>
    <t>英次</t>
  </si>
  <si>
    <t>nobunaga161103@gmail.com</t>
  </si>
  <si>
    <t>https://drive.google.com/file/d/1nXk-1Tg8p0QKuZ-Va0u8LD2zZBvFHAmf/view?usp=drivesdk</t>
  </si>
  <si>
    <t>https://drive.google.com/file/d/1C5TA-GcDnUqsJ2uiCaU3mFq7fnPEzF-i/view?usp=drivesdk</t>
  </si>
  <si>
    <t>https://drive.google.com/file/d/1Okb5X_y0FStdUeEm2u1MemdltP8rnmL5/view?usp=drivesdk</t>
  </si>
  <si>
    <t>https://drive.google.com/file/d/1o9wFguW6ImRt0YOuJuMsLrNaWlTdUGrp/view?usp=drivesdk</t>
  </si>
  <si>
    <t>サポート期間：1月24日〜2月22日（30日）
サポート利用料金：2186×30＝65,580円
手数料込み：115,580円
既払い金：0
請求額：115,580円</t>
  </si>
  <si>
    <t>CBS残高照会○
CBSキャンセル手続き○（顧客返金）</t>
  </si>
  <si>
    <t>15日 4時間 43分</t>
  </si>
  <si>
    <t>南部利広</t>
  </si>
  <si>
    <t>どらちゃん</t>
  </si>
  <si>
    <t>tnanbu75@gmail.com</t>
  </si>
  <si>
    <t>https://drive.google.com/file/d/1VjuWleio6F8JxHlLVufWwuLCx8qKn2VY/view?usp=drivesdk</t>
  </si>
  <si>
    <t>https://drive.google.com/file/d/1wQF-D6jZoTrjkCb-ehLh3E2QRV_-a-Jr/view?usp=drivesdk</t>
  </si>
  <si>
    <t>https://drive.google.com/file/d/1j2o8RZcooRNxZlLI0b33GUrta6F7FRs1/view?usp=drivesdk</t>
  </si>
  <si>
    <t>https://drive.google.com/file/d/1AyO_N4WJCMc5CLbMq-PMoDpCr2yTuKla/view?usp=drivesdk</t>
  </si>
  <si>
    <t>京都信販×MOSH</t>
  </si>
  <si>
    <t>奈良瑛晃</t>
  </si>
  <si>
    <t>サポート期間：12月19日〜2月23日（67日）
サポート利用料金：2186×67＝146,462円
手数料込み：196,462円
既払い金：MOSH50,000円｜京都信販20,820円
請求額：125,642円</t>
  </si>
  <si>
    <r>
      <rPr>
        <rFont val="Arial"/>
      </rPr>
      <t xml:space="preserve">京都信販既払金確認メール送付○
</t>
    </r>
    <r>
      <rPr>
        <rFont val="Arial"/>
        <b/>
        <color rgb="FFFF0000"/>
      </rPr>
      <t>結果報告書送付必要○</t>
    </r>
  </si>
  <si>
    <t>28日 18時間 20分</t>
  </si>
  <si>
    <t>桑野美保</t>
  </si>
  <si>
    <t>桑</t>
  </si>
  <si>
    <t>kuwa-m@q.vodafone.ne.jp</t>
  </si>
  <si>
    <t>https://drive.google.com/file/d/15eyJLYprKpBpYn-m4lqiE-OCtfDKfbxo/view?usp=drivesdk</t>
  </si>
  <si>
    <t>https://drive.google.com/file/d/1IQ_XhKETVGkXkScIvz6TBF0SLChwiuWC/view?usp=drivesdk</t>
  </si>
  <si>
    <t>https://drive.google.com/file/d/1DpEwOaoBYZVnq1azT1tEjbXOzVb6M5c9/view?usp=drivesdk</t>
  </si>
  <si>
    <t>1日 17時間 49分</t>
  </si>
  <si>
    <t>西村祐一</t>
  </si>
  <si>
    <t>遊兎</t>
  </si>
  <si>
    <t>ituwari523@gmail.com</t>
  </si>
  <si>
    <t>https://drive.google.com/file/d/19Le4GKTSEquQUyiGz2LQZxKLVvGpvY5A/view?usp=drivesdk</t>
  </si>
  <si>
    <t>https://drive.google.com/file/d/1PPxk0rHeSJpT_mOY5QlF1DeEcl1G2KLQ/view?usp=drivesdk</t>
  </si>
  <si>
    <t>https://drive.google.com/file/d/1lrj1awqXbvpeC9YnMHQspVIynFRjZaIQ/view?usp=drivesdk</t>
  </si>
  <si>
    <t>https://drive.google.com/file/d/1VjvHemn3xQRuMJnlixXQqqR1lJFSs2lB/view?usp=drivesdk</t>
  </si>
  <si>
    <t>サポート期間：10月7日〜2月21日（138日）
サポート利用料金：542×138＝74,796
手数料込み：74,796＋24,641＝99,437
既払い金：198,000
返金額：98,563円</t>
  </si>
  <si>
    <t>2日 4時間 22分</t>
  </si>
  <si>
    <t>赤沢翔平</t>
  </si>
  <si>
    <t>akazawa</t>
  </si>
  <si>
    <t>my.amusement.secure@gmail.com</t>
  </si>
  <si>
    <t>https://drive.google.com/file/d/1MpYQ-MhSCZ22XWrQBw5IO94yPrFCKzMB/view?usp=drivesdk</t>
  </si>
  <si>
    <t>https://drive.google.com/file/d/12_DCdFXyr4kHXTpVNbJHtngsyceYxpV5/view?usp=drivesdk</t>
  </si>
  <si>
    <t>https://drive.google.com/file/d/1CvLczNT1nJoiNHzXMOwShRXOZki9-EvB/view?usp=drivesdk</t>
  </si>
  <si>
    <t>https://drive.google.com/file/d/1TAD0-MqYECtrZqmtPh-CAQ8s7-Gmbcea/view?usp=drivesdk</t>
  </si>
  <si>
    <t>鎌田由布子</t>
  </si>
  <si>
    <t>サポート期間：1月24日〜2月20日（28日）
サポート利用料金：2186×28＝61,208
手数料込み：111,208
既払い金：0
請求額：111,208</t>
  </si>
  <si>
    <t>CBS残高照会○
CBSキャンセル確定○（顧客返金既払い0円）</t>
  </si>
  <si>
    <t>15日 0時間 54分</t>
  </si>
  <si>
    <t>永井</t>
  </si>
  <si>
    <t>稲津由紀</t>
  </si>
  <si>
    <t>稲津</t>
  </si>
  <si>
    <t>cielo.azul319248@gmail.com</t>
  </si>
  <si>
    <t>https://drive.google.com/file/d/1XeqsINQtMyInwl0rP6in1-QT8d6q3YyB/view?usp=drivesdk</t>
  </si>
  <si>
    <t>https://drive.google.com/file/d/1y5SDeAZjhilrG9ersSPOwF2K2F5dkoNC/view?usp=drivesdk</t>
  </si>
  <si>
    <t>https://drive.google.com/file/d/1rvoLMoGnuZm4BwQv-lGgMMA53_oGvHLF/view?usp=drivesdk</t>
  </si>
  <si>
    <t>https://drive.google.com/file/d/1kX7IfvSJZpCJa_P8ghNCQq02sCXHgeA4/view?usp=drivesdk</t>
  </si>
  <si>
    <t>分割Pay</t>
  </si>
  <si>
    <t>ショウ</t>
  </si>
  <si>
    <t>サポート期間：2月13日〜2月26日（13日）
サポート利用料金：2186×13日＝¥28,418
手数料込み：78,418
既払い金：0
請求額：78,418</t>
  </si>
  <si>
    <t>CBS残高照会○
CBSキャンセル確定○</t>
  </si>
  <si>
    <t>13日 0時間 11分</t>
  </si>
  <si>
    <t>佐野亜希子</t>
  </si>
  <si>
    <t>aki</t>
  </si>
  <si>
    <t>a11m33e4444m888e8080@au.com</t>
  </si>
  <si>
    <t>https://drive.google.com/file/d/1tH924qYrWvjpgEtlozBetXYkb9OlpnEl/view?usp=drivesdk</t>
  </si>
  <si>
    <t>https://drive.google.com/file/d/1Uhpdi9oi50pr8Zd6QMBGwG0ZjDAe8LV0/view?usp=drivesdk</t>
  </si>
  <si>
    <t>サポート期間：12月3日〜2月26日（85日）
サポート利用料金：2186×85＝¥185,810
手数料込み：235,810
既払い金：0
請求額：235,810</t>
  </si>
  <si>
    <t>22日 20時間 34分</t>
  </si>
  <si>
    <t>増田美佐子</t>
  </si>
  <si>
    <t>misako13133@gmail.com</t>
  </si>
  <si>
    <t>https://drive.google.com/file/d/1_82qtYZw8XHzK26QwvF8azOn_AIh-pSP/view?usp=drivesdk</t>
  </si>
  <si>
    <t>https://drive.google.com/file/d/1i0rhSvFqf_d4C7I2JyuCPSyq6sJWUpTL/view?usp=drivesdk</t>
  </si>
  <si>
    <t>https://drive.google.com/file/d/1_xDNZgizDelWcBpRxbWiRjAUOOXzA0v6/view?usp=drivesdk</t>
  </si>
  <si>
    <t>https://drive.google.com/file/d/1i9aiXkwjczeo-P4jIAfRVTg3ZtyU6-rS/view?usp=drivesdk</t>
  </si>
  <si>
    <t>分割pay</t>
  </si>
  <si>
    <t>倉持</t>
  </si>
  <si>
    <t>サポート期間： 2月5日〜2月26日（21日）
サポート利用料金：2186×21=45906
手数料込み：95,906
既払い金：0
請求額：95,906</t>
  </si>
  <si>
    <t>京都信販送付必要○</t>
  </si>
  <si>
    <t>1日 22時間 51分</t>
  </si>
  <si>
    <t>大東</t>
  </si>
  <si>
    <t>その他(備考に詳細)</t>
  </si>
  <si>
    <t>井上旺雅</t>
  </si>
  <si>
    <t>ouga0101@icloud.com</t>
  </si>
  <si>
    <t>https://drive.google.com/file/d/1aam_0Eho09EEAgqg63ejY7y4jQOYkN6r/view?usp=drivesdk</t>
  </si>
  <si>
    <t>サポート期間：2024年2月13日
サポート利用料金：2024年2月13日〜2025年2月26日(380日)
手数料込み：
既払い金：
返金/請求額：</t>
  </si>
  <si>
    <t xml:space="preserve">
役務提供期間：
2024年2月13日〜2025年2月26日(380日間)のため中途解約対象外だが、危なそうな人だったので課金停止で特別待遇</t>
  </si>
  <si>
    <t>20日 2時間 1分</t>
  </si>
  <si>
    <t>守時明信</t>
  </si>
  <si>
    <t>akimoritoki@gmail.com</t>
  </si>
  <si>
    <t>https://drive.google.com/file/d/1rAs1aVcFxrpWK5T8zPgUWK-g2C22VuHm/view?usp=drivesdk</t>
  </si>
  <si>
    <t>https://drive.google.com/file/d/1mEVSO-2ljWERPGqy5Rg5cgWFVxj83J6v/view?usp=drivesdk</t>
  </si>
  <si>
    <t>https://drive.google.com/file/d/1PwSs5VJ4ToLXMBMVFHcWZiFk_gMmfgAc/view?usp=drivesdk</t>
  </si>
  <si>
    <t>https://drive.google.com/file/d/1jvkyGPbtutFxl3t8LoKudkaM80BTAJR0/view?usp=drivesdk</t>
  </si>
  <si>
    <t>サポート期間：1月22日〜2月26日（36日）
サポート利用料金：2186×36＝78,696
手数料込み：128,696円
既払い金：0
返金/請求額：128,696円</t>
  </si>
  <si>
    <t>CBSキャンセル○</t>
  </si>
  <si>
    <t>14日 1時間 52分</t>
  </si>
  <si>
    <t xml:space="preserve">佐々隼都
</t>
  </si>
  <si>
    <t>hayato.0221.8810@ezweb.ne.jp</t>
  </si>
  <si>
    <t>https://drive.google.com/file/d/1oqWP_aohwVro8Xv6E_PswP7i3KPCIRlr/view?usp=drivesdk</t>
  </si>
  <si>
    <t>https://drive.google.com/file/d/1Rtqd8u_q8HmwOQ2rZC9cchEU6t-SWFSp/view?usp=drivesdk</t>
  </si>
  <si>
    <t>https://drive.google.com/file/d/1GCOK5Ypydxx5GjuomuctdE45kXmWtzwt/view?usp=drivesdk</t>
  </si>
  <si>
    <t>https://drive.google.com/file/d/1aPPr68Ok4UyYIZyXce_N5Tyj4XYcdt18/view?usp=drivesdk</t>
  </si>
  <si>
    <t>サポート期間：1月17日〜2月26日（41日）
サポート利用料金：2186×41＝89,626
手数料込み：139,626円
既払い金：798,000
返金額：798,000ー139,626＝658,374円</t>
  </si>
  <si>
    <t>13日 5時間 29分</t>
  </si>
  <si>
    <t>水田聡美</t>
  </si>
  <si>
    <t>SATOMI</t>
  </si>
  <si>
    <t>satomi0413@gmail.com</t>
  </si>
  <si>
    <t>https://drive.google.com/file/d/1sIxQNAQIgNYHc0GMIm5JbLD3McsUE9QM/view?usp=drivesdk</t>
  </si>
  <si>
    <t>https://drive.google.com/file/d/16FiU0O4c5g9e0kaT3peN7-oIWd9rFRKQ/view?usp=drivesdk</t>
  </si>
  <si>
    <t>https://drive.google.com/file/d/1Q7_q9vrsy-HRyYYanExevCqM7JeeVdQP/view?usp=drivesdk</t>
  </si>
  <si>
    <t>https://drive.google.com/file/d/1hjfhC3v_TTXatqSnl7Xu3hN91TEYPthN/view?usp=drivesdk</t>
  </si>
  <si>
    <t>鈴木</t>
  </si>
  <si>
    <t>サポート期間：2月13日〜2月27日（15日）
サポート利用料金：2186×15＝30,604
手数料込み：80,604
既払い金：798,000
返金額：717,396円</t>
  </si>
  <si>
    <t>13日 2時間 49分</t>
  </si>
  <si>
    <t>杉本慎太郎</t>
  </si>
  <si>
    <t>Shintaro</t>
  </si>
  <si>
    <t>Jumpman3086@gmail.com</t>
  </si>
  <si>
    <t>https://drive.google.com/file/d/1mZPVB_90Pcv7Pv4dFku_ZsbqNgiXCAil/view?usp=drivesdk</t>
  </si>
  <si>
    <t>https://drive.google.com/file/d/1QlnKlMJkp-bbxuZDOFXGhyOPxM9F5Rme/view?usp=drivesdk</t>
  </si>
  <si>
    <t>https://drive.google.com/file/d/1rg1GwNGi0Ld0U6zhsURMPNnYtzS9b4AY/view?usp=drivesdk</t>
  </si>
  <si>
    <t>https://drive.google.com/file/d/18EF41e4qPMYNZQrGVytUgSGFSSCG_9mQ/view?usp=drivesdk</t>
  </si>
  <si>
    <t>未入金</t>
  </si>
  <si>
    <t>半澤敏幸</t>
  </si>
  <si>
    <t>サポート期間：1月30日〜2月28日（30日）
サポート利用料金：2186×30＝65,580円
手数料込み：115,580円
既払い金：0円
請求額：115,580円</t>
  </si>
  <si>
    <t>24日 20時間 41分</t>
  </si>
  <si>
    <t>生田侑真</t>
  </si>
  <si>
    <t>侑真ん</t>
  </si>
  <si>
    <t>gmutu082@gmail.com</t>
  </si>
  <si>
    <t>https://drive.google.com/file/d/1pdh_cdMqRmlaureJ98ccIRFLbyHxhNNj/view?usp=drivesdk</t>
  </si>
  <si>
    <t>https://drive.google.com/file/d/1yeCdsWYWqjwcNmyGAyt6HlbHIkpXdHuB/view?usp=drivesdk</t>
  </si>
  <si>
    <t>https://drive.google.com/file/d/1MhY32OQAVfFyLYtb-hsgMhrVf7bLvaDo/view?usp=drivesdk</t>
  </si>
  <si>
    <t>https://drive.google.com/file/d/1tc1WT6hx2PYwRZ39WRWbFGUm_oAI0BT2/view?usp=drivesdk</t>
  </si>
  <si>
    <t>サポート期間：2月2日〜2月28日（27日）
サポート利用料金：2186×27＝59,022
手数料込み：109,022
既払い金：0
請求額：109,022円</t>
  </si>
  <si>
    <t>CBS残高照会○
CBSキャンセル確定○顧客返金</t>
  </si>
  <si>
    <t>10日 23時間 57分</t>
  </si>
  <si>
    <t>小坂雄太</t>
  </si>
  <si>
    <t>ゆうた</t>
  </si>
  <si>
    <t>myuta4422@gmail.com</t>
  </si>
  <si>
    <t>https://drive.google.com/file/d/1NWbuqKtcgQQa_a7__14rcFShv6VBwnMw/view?usp=sharing</t>
  </si>
  <si>
    <t>法人のためなし</t>
  </si>
  <si>
    <t>https://drive.google.com/file/d/1MW9ozEpygHxIbu_zm0yz3GZtXZOoDYwb/view?usp=drivesdk</t>
  </si>
  <si>
    <t>サポート期間：1月25日〜3月1日（35日）
サポート利用料金：2186×35＝¥76,510
手数料込み：126,510
既払い金：798,000
返金額：671,490</t>
  </si>
  <si>
    <t>10日 5時間 11分</t>
  </si>
  <si>
    <t>石井好香</t>
  </si>
  <si>
    <t>KOHKA</t>
  </si>
  <si>
    <t>tentsukuyah@gmail.com</t>
  </si>
  <si>
    <t>https://drive.google.com/file/d/1kgM07iul-hFXj2sPqK2iADwUpHPd4uBZ/view?usp=drivesdk</t>
  </si>
  <si>
    <t>https://drive.google.com/file/d/1WNt5t8XTroY44BAQ6X0NgRhe_QEjvf66/view?usp=drivesdk</t>
  </si>
  <si>
    <t>https://drive.google.com/file/d/1s3GEwi2CiKPVwsE_ASs1Yi6PB7pdwBuP/view?usp=drivesdk</t>
  </si>
  <si>
    <t>https://drive.google.com/file/d/1OzC3Wi6WJz37qra5aHbs7MU6CojxRyQV/view?usp=drivesdk</t>
  </si>
  <si>
    <t>サポート期間：11月15日〜3月2日（108日）
サポート利用料金：5,425×108＝585,900
手数料込み：635,900
既払い金：1,980,000
返金額：1,344,100円</t>
  </si>
  <si>
    <t>MOSHキャンセル手動</t>
  </si>
  <si>
    <t>10日 2時間 18分</t>
  </si>
  <si>
    <t>西理恵</t>
  </si>
  <si>
    <t>りえ</t>
  </si>
  <si>
    <t>nyanconyanconyanco1979@gmail.com</t>
  </si>
  <si>
    <t>https://drive.google.com/file/d/1Zndu9Z0wodVdi_-q81o3dRJxDsk56shw/view?usp=drivesdk</t>
  </si>
  <si>
    <t>https://drive.google.com/file/d/1lYHwckQ4AMetFtidtmiDxenvsl8kcAS5/view?usp=drivesdk</t>
  </si>
  <si>
    <t>https://drive.google.com/file/d/1IJYNnazrbHiKh_rsMREKOPp5bx5MC1pc/view?usp=drivesdk</t>
  </si>
  <si>
    <t>https://drive.google.com/file/d/1shRdF9X1ljX1OUZu_UQ7hZCk4S2Jxggc/view?usp=drivesdk</t>
  </si>
  <si>
    <t>サポート期間：2月12日〜3月3日（20日）
サポート利用料金：2186×20＝108,500
手数料込み：158,500円
既払い金：798,000円
返金額：639,500円</t>
  </si>
  <si>
    <t>9日 1時間 13分</t>
  </si>
  <si>
    <t>SPS</t>
  </si>
  <si>
    <t>八木龍飛</t>
  </si>
  <si>
    <t>龍飛</t>
  </si>
  <si>
    <t>Ryubi.0816@icloud.com</t>
  </si>
  <si>
    <t>https://drive.google.com/file/d/1f2sS9DI7LREDrKB4rlTlGNK7ax4MZ4ON/view?usp=drivesdk</t>
  </si>
  <si>
    <t>https://drive.google.com/file/d/1QafEZFzREb30b6rS5F7sX9rPWRMMjmBM/view?usp=drivesdk</t>
  </si>
  <si>
    <t>https://drive.google.com/file/d/1rQ0lEeGRp-HtAlzv9TeT68C285M20_gY/view?usp=drivesdk</t>
  </si>
  <si>
    <t>https://drive.google.com/file/d/1vgMXFJRwRqrTOhb-cBcvJslyh1ZT7c2g/view?usp=drivesdk</t>
  </si>
  <si>
    <t>奈良</t>
  </si>
  <si>
    <t>サポート期間：11月15日〜3月4日（110日）
サポート利用料金：542×110＝59,620
手数料込み：87,296
既払い金：198,000
返金額：198,000ー87,296＝110,704円</t>
  </si>
  <si>
    <t>MOSHキャンセル手動：</t>
  </si>
  <si>
    <t>12日 18時間 54分</t>
  </si>
  <si>
    <t>塚西　颯大</t>
  </si>
  <si>
    <t>颯大</t>
  </si>
  <si>
    <t>sazhongxi254@gmail.com</t>
  </si>
  <si>
    <t>https://drive.google.com/file/d/1oh8QVsKDmxXvIhieJvWffLikCU84f1Ad/view?usp=drivesdk</t>
  </si>
  <si>
    <t>https://drive.google.com/file/d/1fkbOCaH9B2KSEs7MxwVAQaO4XztCjY11/view?usp=drivesdk</t>
  </si>
  <si>
    <t>https://drive.google.com/file/d/17uhN1sB9NvVevuZUUjHFN1XrH1-9OJLS/view?usp=drivesdk</t>
  </si>
  <si>
    <t>https://drive.google.com/file/d/1dbpVu660hUWZc5vEVzGmE_8_YVvcsjRd/view?usp=drivesdk</t>
  </si>
  <si>
    <t>石井裕幸</t>
  </si>
  <si>
    <t>サポート期間：1月26日〜3月4日（38日）
サポート利用料金：2186×38＝83,068円
手数料込み：133,068円
既払い金：0
請求額：133,068円</t>
  </si>
  <si>
    <t>CBS残高照会○
CBSキャンセル○</t>
  </si>
  <si>
    <t>9日 5時間 0分</t>
  </si>
  <si>
    <t>廣畑珠美</t>
  </si>
  <si>
    <t>たまみ</t>
  </si>
  <si>
    <t>sakuranbo.buzz@gmail.com</t>
  </si>
  <si>
    <t>https://drive.google.com/file/d/1sXPtmbrxCy3OVNX7OQp1178GYCWnTBDz/view?usp=drivesdk</t>
  </si>
  <si>
    <t>https://drive.google.com/file/d/1KSVaaYGtmfzFky2mh632Wini0tVlTEkn/view?usp=drivesdk</t>
  </si>
  <si>
    <t>https://drive.google.com/file/d/1_IMJiy2FYqJkg9yX_hc37yQs7PrmGrjc/view?usp=drivesdk</t>
  </si>
  <si>
    <t>https://drive.google.com/file/d/1ymMfa_wN6npHt0Ke4TqOEelFujIwQu0q/view?usp=drivesdk</t>
  </si>
  <si>
    <t>サポート期間：2月8日〜3月4日（25日）
サポート利用料金：2186×25＝54,650
手数料込み：104,650
既払い金：0
請求額：104,650円</t>
  </si>
  <si>
    <t>6日 4時間 47分</t>
  </si>
  <si>
    <t>當山翔</t>
  </si>
  <si>
    <t>かける</t>
  </si>
  <si>
    <t>tleefee416@gmail.com</t>
  </si>
  <si>
    <t>https://drive.google.com/file/d/1Yx4u2sU-iQXxucoDQxGC2Iu6GpORsIh_/view?usp=drivesdk</t>
  </si>
  <si>
    <t>神谷</t>
  </si>
  <si>
    <t>サポート期間：12月6日〜3月6日（91日）
サポート利用料金：198,926円
手数料込み：248,926
既払い金：0
請求額：248,926円</t>
  </si>
  <si>
    <t>CBS残高照会○
既払金ゼロキャンセル確定○</t>
  </si>
  <si>
    <t>26日 18時間 40分</t>
  </si>
  <si>
    <t>貴船爽平</t>
  </si>
  <si>
    <t>きふねそうへい</t>
  </si>
  <si>
    <t>kifunesohei@gmail.com</t>
  </si>
  <si>
    <t>https://drive.google.com/file/d/1RrXoeZciZV1HsuwFVOPwV7VDqhfk8EZb/view?usp=drivesdk</t>
  </si>
  <si>
    <t>https://drive.google.com/file/d/1zyzWxDFV0zgQu55ZYQ4ztvphwqW-N4oC/view?usp=drivesdk</t>
  </si>
  <si>
    <t>https://drive.google.com/file/d/1Lljf6i3bVp-XsuiEENuwW4s_6yqAUj03/view?usp=drivesdk</t>
  </si>
  <si>
    <t>https://drive.google.com/file/d/1gTNxX9J1LtzoxP549M_8l55liHAyyj7W/view?usp=drivesdk</t>
  </si>
  <si>
    <t>サポート期間：12月15日〜3月6日（82日）
サポート利用料金：5425×82＝444,850
手数料込み：494,850円
既払い金：1,980,000円
返金額：1,485,150円</t>
  </si>
  <si>
    <t>MOSH：700,000円
銀振：800,000
Univa：480,000
MOShキャンセル</t>
  </si>
  <si>
    <t>6日 5時間 22分</t>
  </si>
  <si>
    <t>渡邉伶望</t>
  </si>
  <si>
    <t>R e o</t>
  </si>
  <si>
    <t>reo.bb.0613@icloud.com</t>
  </si>
  <si>
    <t>https://drive.google.com/file/d/1K7Fmg2WxiolNFEGB9s2fBuM49ACrAu5V/view?usp=drivesdk</t>
  </si>
  <si>
    <t>https://drive.google.com/file/d/1xaSCr3lgJn0_ziF9NS61aj5hpYH1EeSW/view?usp=drivesdk</t>
  </si>
  <si>
    <t>https://drive.google.com/file/d/1_jQEXL5AhtDF400r2u41a_qjo1rCZlyV/view?usp=drivesdk</t>
  </si>
  <si>
    <t>https://drive.google.com/file/d/1AndOehM5jOa4x_CoFz3LhqclVubkXie5/view?usp=drivesdk</t>
  </si>
  <si>
    <t>林</t>
  </si>
  <si>
    <t>サポート期間：2月19日〜3月7日（19日）
サポート利用料金：2186×19＝41,534
手数料込み：91,534
既払い金：0
請求額：91,534</t>
  </si>
  <si>
    <t>CBS残高照会○
キャンセル確定○</t>
  </si>
  <si>
    <t>4日 3時間 42分</t>
  </si>
  <si>
    <t xml:space="preserve"> 喜多陽大</t>
  </si>
  <si>
    <t xml:space="preserve"> 陽大</t>
  </si>
  <si>
    <t>kh040815tv@gmail.com</t>
  </si>
  <si>
    <t>https://drive.google.com/file/d/1JBt47pGTiAcy2NAwx9NIAxlBtObaIOUZ/view?usp=drivesdk</t>
  </si>
  <si>
    <t>https://drive.google.com/file/d/15TtwtJdsCxaUEpWCYz43Yk0QPR5yqvbH/view?usp=drivesdk</t>
  </si>
  <si>
    <t>https://drive.google.com/file/d/16-QtXCBBGxon-2qDBbGwg1MBPgs1HPwS/view?usp=drivesdk</t>
  </si>
  <si>
    <t>https://drive.google.com/file/d/1-1n9gwN966-LA-wKtakiQSabSBrk4yU8/view?usp=drivesdk</t>
  </si>
  <si>
    <t>サポート期間：2月7日〜3月6日（28日）
サポート利用料金：2186×28＝61,208
手数料込み：111,208
既払い金：0
請求額：111,208</t>
  </si>
  <si>
    <t>CBS残高照会○
キャンセル確定顧客返金○</t>
  </si>
  <si>
    <t>4日 4時間 40分</t>
  </si>
  <si>
    <t>萬力谷 晃義</t>
  </si>
  <si>
    <t>まんりきや</t>
  </si>
  <si>
    <t>aki07yoshi27@outlook.jp</t>
  </si>
  <si>
    <t>https://drive.google.com/file/d/1NASgVZUpCzDZWTid22Nq9vEHN5kJ2nI3/view?usp=drivesdk</t>
  </si>
  <si>
    <t>https://drive.google.com/file/d/103E-xKu-n4cJt8_KiZcGvtOP6mSONxQX/view?usp=drivesdk</t>
  </si>
  <si>
    <t>https://drive.google.com/file/d/1xNcOQXaOE_eMEqBKKccwUAFpfFa1xvn9/view?usp=drivesdk</t>
  </si>
  <si>
    <t>1-2か月未満</t>
  </si>
  <si>
    <t>https://drive.google.com/file/d/1HJBrYjRimK-ld_cxFRuobgWXPjASy6fQ/view?usp=drivesdk</t>
  </si>
  <si>
    <t>小倉</t>
  </si>
  <si>
    <t>サポート期間：2月4日〜3月9日（34日）
サポート利用料金：74,324
手数料込み：124,324
既払い金：0
請求額：124,324円</t>
  </si>
  <si>
    <t>2日 3時間 30分</t>
  </si>
  <si>
    <t>神山侑也</t>
  </si>
  <si>
    <t xml:space="preserve">
kamiyu0316@outlook.jp</t>
  </si>
  <si>
    <t>https://drive.google.com/file/d/1V2C0Ug39MLnIqXEQDUzpR2OVCbztEg31/view?usp=drivesdk</t>
  </si>
  <si>
    <t>https://drive.google.com/file/d/1RDJdNNP1cW4mqwcCB4FxpcjBSo4O6UEU/view?usp=drivesdk</t>
  </si>
  <si>
    <t>https://drive.google.com/file/d/1gCFSdtRTw7gu7HODy2KTvOxFa8Jgjv9x/view?usp=drivesdk</t>
  </si>
  <si>
    <t>https://drive.google.com/file/d/1Ex3fXQwGCOaLa9qG9f5Cx3UNONIRq6lD/view?usp=drivesdk</t>
  </si>
  <si>
    <t>サポート期間：2月11日〜3月9日（27日）
サポート利用料金：¥59,022
手数料込み：109,022
既払い金：0
請求額：109,022</t>
  </si>
  <si>
    <t>CBS残高照会○
顧客返金キャンセル確定○</t>
  </si>
  <si>
    <t>2日 2時間 56分</t>
  </si>
  <si>
    <t>平良　済</t>
  </si>
  <si>
    <t>わたる</t>
  </si>
  <si>
    <t>taira.consulting.co@gmail.com</t>
  </si>
  <si>
    <t>https://drive.google.com/file/d/19xmAsZLcXe_FXP584QoWodWxzGGwyeKB/view?usp=drivesdk</t>
  </si>
  <si>
    <t>https://drive.google.com/file/d/1wgJFbNCU3jdo7mWX6ijQu8cU-i8USUAf/view?usp=drivesdk</t>
  </si>
  <si>
    <t>https://drive.google.com/file/d/1admJP36-8YDiTlE5t_ikSsKz-VpEgm4_/view?usp=drivesdk</t>
  </si>
  <si>
    <t>https://drive.google.com/file/d/1ilndKSnIDt3T2Q3P5LtgGhx3MZOhTUKi/view?usp=drivesdk</t>
  </si>
  <si>
    <t>サポート期間：2月19日〜3月9日（19日）
サポート利用料金：¥41,534
手数料込み：91,534
既払い金：798,000
返金額：706,466円</t>
  </si>
  <si>
    <t>1日 22時間 25分</t>
  </si>
  <si>
    <t>三橋白竜</t>
  </si>
  <si>
    <t>はく</t>
  </si>
  <si>
    <t>white0917dragon@gmail.com</t>
  </si>
  <si>
    <t>https://drive.google.com/file/d/13fmMPpqj1lUpGQIMFxIyRY5sqB2F3vKz/view?usp=drivesdk</t>
  </si>
  <si>
    <t>https://drive.google.com/file/d/1zl9Zv_tnAVGsF77vO3-3wtwGxgnP4W4E/view?usp=drivesdk</t>
  </si>
  <si>
    <t>https://drive.google.com/file/d/1GAvc4GzVmWOOFElJINO3ka1nHWXr4_RO/view?usp=drivesdk</t>
  </si>
  <si>
    <t>https://drive.google.com/file/d/1t90w_QFcG13T-1ehyB14xygnXLZSFofD/view?usp=drivesdk</t>
  </si>
  <si>
    <t>サポート期間：2月25日〜3月7日（11日）
サポート利用料金：24,046
手数料込み：74,046円
既払い金：40,000円
返金/請求額：34,046円</t>
  </si>
  <si>
    <t>人見久美子</t>
  </si>
  <si>
    <t>くみこ</t>
  </si>
  <si>
    <t>luna-farfullone.amore@ezweb.ne.jp</t>
  </si>
  <si>
    <t>https://drive.google.com/file/d/1k2Vbe-MJCs23ZgCV-MiaUKLyuoO8B0R0/view?usp=drivesdk</t>
  </si>
  <si>
    <t>https://drive.google.com/file/d/16vlPnz4g-fkHgl4ynT63mheG1IFccx4y/view?usp=drivesdk</t>
  </si>
  <si>
    <t>https://drive.google.com/file/d/17nRQb-vE411YUKAIdyIWQN-4QzSRpmOa/view?usp=sharing</t>
  </si>
  <si>
    <t>https://drive.google.com/file/d/11CTczzoRzgXz1wenQpOC1OQFxFT-arhw/view?usp=drivesdk</t>
  </si>
  <si>
    <t>山本あもん</t>
  </si>
  <si>
    <t>"サポート期間：10月7日〜2月17日（134日）
サポート利用料金：220,028円
手数料込み：270,028円
既払い金：87,356円
請求額：182,672円</t>
  </si>
  <si>
    <t>CBS後日委任状キャンセル確定○
委任状送付○
4/4 委任状アップロード完了
分割Pay登録まち</t>
  </si>
  <si>
    <t>不要</t>
  </si>
  <si>
    <t>7日 23時間 2分</t>
  </si>
  <si>
    <t>北里美鈴</t>
  </si>
  <si>
    <t>luckycat797455@gmail.com</t>
  </si>
  <si>
    <t>https://drive.google.com/file/d/1D94f-aSOu4_mM7iUmfkoqM-sORB1QkcH/view?usp=drivesdk</t>
  </si>
  <si>
    <t>https://drive.google.com/file/d/1ksIWe9UDmCp-ZFYKhP1dGWyK8qWbWGv7/view?usp=drivesdk</t>
  </si>
  <si>
    <t>https://drive.google.com/file/d/15AIV0p8cB7IEiLQ9P_oO_29kTZHoxj9-/view?usp=drivesdk</t>
  </si>
  <si>
    <t>https://drive.google.com/file/d/1ogaH_kBee0WqJTZMJhEXrydqJIIGy9pF/view?usp=drivesdk</t>
  </si>
  <si>
    <t>サポート期間：2月12日〜3月10日（27日）
サポート利用料金：2186×27＝44,226
手数料込み：94,226円
既払い金：798,000
返金額：703,774円</t>
  </si>
  <si>
    <t>8日 22時間 17分</t>
  </si>
  <si>
    <t>山田敬子</t>
  </si>
  <si>
    <t>k</t>
  </si>
  <si>
    <t>kirakira.pyonpyon@gmail.com</t>
  </si>
  <si>
    <t>https://drive.google.com/file/d/1GkAWKMpUltDBG8zD7jLFWEwxWxXxv8ak/view?usp=drivesdk</t>
  </si>
  <si>
    <t>https://drive.google.com/file/d/1z7_7PVBYMSMdOMX4aYMZLnZyVoiXyMG5/view?usp=drivesdk</t>
  </si>
  <si>
    <t>https://drive.google.com/file/d/1SEmmN-FhuxEt4aPH5ySmr8V0J754mAVX/view?usp=drivesdk</t>
  </si>
  <si>
    <t>https://drive.google.com/file/d/1ES6otUOn9FPT1AHEOUYqtym1JH2h5WSq/view?usp=drivesdk</t>
  </si>
  <si>
    <t>サポート期間：1月2日〜3月9日（67日）
サポート利用料金：2186×67＝146,462
手数料込み：196,462
既払い金：0
請求額：196,462円</t>
  </si>
  <si>
    <t>17日 22時間 33分</t>
  </si>
  <si>
    <t>津田亮太</t>
  </si>
  <si>
    <t>Ryota</t>
  </si>
  <si>
    <t>ryota.tsuda0503@icloud.com</t>
  </si>
  <si>
    <t>https://drive.google.com/file/d/1tHbGLtIqeLL2MaRZDL4O9VCkYtmDuGbC/view?usp=drivesdk</t>
  </si>
  <si>
    <t>https://drive.google.com/file/d/1zlD90VOtlPSfBdpKrV48UcY8H_P_CtgR/view?usp=drivesdk</t>
  </si>
  <si>
    <t>https://drive.google.com/file/d/1_PInEhC7HL1hc3yVNbmJUuTmIEaThm7E/view?usp=drivesdk</t>
  </si>
  <si>
    <t>https://drive.google.com/file/d/1sYvogbBIoQVYUb321eEDazseNzKJTk2A/view?usp=drivesdk</t>
  </si>
  <si>
    <t>サポート期間：12月26日〜3月7日（72日）
サポート利用料金：2186×72＝157,392円
手数料込み：207,392円
既払い金：30,324 円
返金/請求額：177,068円</t>
  </si>
  <si>
    <t>CBS委任状送付必要
CBSキャンセル○（後日委任状）
3/18委任状送付完了○
CBS委任状提出完了○</t>
  </si>
  <si>
    <t>9日 23時間 19分</t>
  </si>
  <si>
    <t>中川蓮</t>
  </si>
  <si>
    <t>Ren Nakagawa</t>
  </si>
  <si>
    <t xml:space="preserve">reeen1015@icloud.com
</t>
  </si>
  <si>
    <t>https://drive.google.com/file/d/1N-4NKArLCc4AoKLhwrwaosMpomddKiQI/view?usp=drivesdk</t>
  </si>
  <si>
    <t>https://drive.google.com/file/d/1DZQx6cQ05KX7gHGdN0dgeAI9Ql-VuxA3/view?usp=drivesdk</t>
  </si>
  <si>
    <t>https://drive.google.com/file/d/1INmzmHUjoHVMUx7797s-Z4JuUb78il5V/view?usp=drivesdk</t>
  </si>
  <si>
    <t xml:space="preserve">https://drive.google.com/file/d/1GimoclnqX9kOS53cFuVDkGZnLrAsRnLo/view?usp=drivesdk
https://drive.google.com/file/d/1qRMWoCx2Vk2s3bDGwTktgItKSZWF_tug/view?usp=drivesdk
</t>
  </si>
  <si>
    <t>サポート期間：2月26日〜3月11日（14日）
サポート利用料金：2186×14＝30,604
手数料込み：80,604円
既払い金：798,000円
返金額：717,396円（修正済）</t>
  </si>
  <si>
    <t>4/4に電話問い合わせあり
3/10決済の298,000円分の返金がされておらず、引落が発生してしまった
MOSHで２回決済しており、１回目のみ返金処理していた
5月末の返金と併せて返金案内
298,000円の解約合意書作成し署名案内</t>
  </si>
  <si>
    <t>16日 0時間 19分</t>
  </si>
  <si>
    <t>山沖道枝</t>
  </si>
  <si>
    <t>yamaciyam1024.hai35@gmail.com</t>
  </si>
  <si>
    <t>https://drive.google.com/file/d/1MjeCt2WNlmNFglTS8gR5acRC2f_ZHHKQ/view?usp=drivesdk</t>
  </si>
  <si>
    <t>https://drive.google.com/file/d/1rfSOLtdz5aJXrTKMJI6H3WUmfttEBWUC/view?usp=drivesdk</t>
  </si>
  <si>
    <t>https://drive.google.com/file/d/1C32NMJeL7SBbNmJhxqqGV6Gzm4yV7Pk8/view?usp=drivesdk</t>
  </si>
  <si>
    <t>https://drive.google.com/file/d/1eeX50QZB58SBYIbhFQIvhby-RaA0aI9v/view?usp=drivesdk</t>
  </si>
  <si>
    <t>サポート期間：12月10日〜3月11日（92日）
サポート利用料金：2186×92＝201,112
手数料込み：251,112円
既払い金：65,800
請求額：185,312円</t>
  </si>
  <si>
    <r>
      <rPr>
        <rFont val="Arial"/>
      </rPr>
      <t xml:space="preserve">京都信販既払金確認○
</t>
    </r>
    <r>
      <rPr>
        <rFont val="Arial"/>
        <b/>
        <color rgb="FFFF0000"/>
      </rPr>
      <t>キャンセル用紙提出○3/24</t>
    </r>
  </si>
  <si>
    <t>8日 23時間 6分</t>
  </si>
  <si>
    <t>大木一矢</t>
  </si>
  <si>
    <t>かずや</t>
  </si>
  <si>
    <t>ooki_kazuya@icloud.com</t>
  </si>
  <si>
    <t>https://drive.google.com/file/d/1SbVC2gubkB_6uTkmDB4OhzBpdmN8VF4g/view?usp=drivesdk</t>
  </si>
  <si>
    <t>https://drive.google.com/file/d/1NaSg2b9Jm_FDfNKQdYl-Lesp0GbV71zg/view?usp=drivesdk</t>
  </si>
  <si>
    <t>https://drive.google.com/file/d/138v6_tMr_nfk1u33CjStcX1JTAkWhl2U/view?usp=drivesdk</t>
  </si>
  <si>
    <t>https://drive.google.com/file/d/1bSR62glrQCiKDrEYWLboebxcRy2a1neY/view?usp=drivesdk</t>
  </si>
  <si>
    <t>川合</t>
  </si>
  <si>
    <t>サポート期間：2月11日〜3月11日（29日）
サポート利用料金：2186×29＝63,394
手数料込み：113,394
既払い金：0
請求額：113,394円</t>
  </si>
  <si>
    <t>2時間 59分</t>
  </si>
  <si>
    <t>渡邉龍摩</t>
  </si>
  <si>
    <t>わたなべりょうま</t>
  </si>
  <si>
    <t>w.ryoman0319@gmail.com</t>
  </si>
  <si>
    <t>https://drive.google.com/file/d/1di6l3cM8Db-0PITdgbrMqTld3rB0bLuZ/view?usp=drivesdk</t>
  </si>
  <si>
    <t>https://drive.google.com/file/d/1MLBPDfgTmRc8rR-yfDWHqre6pelGHCwz/view?usp=drivesdk</t>
  </si>
  <si>
    <t>https://drive.google.com/file/d/14lQbmCTEBNozzhPuPkHzxn4Ge0K8fKhj/view?usp=drivesdk</t>
  </si>
  <si>
    <t>https://drive.google.com/file/d/1UTjnSMQSKXDwKcvl-2qoXuB03UAwoJba/view?usp=drivesdk</t>
  </si>
  <si>
    <t>サポート期間：10月25日〜3月11日（138日）
サポート利用料金：542×138＝74,796
手数料込み：99,437円
既払い金：198,000円
返金額：198,000ー99,437＝98,563</t>
  </si>
  <si>
    <t>12日 22時間 17分</t>
  </si>
  <si>
    <t>関口敬子</t>
  </si>
  <si>
    <t>Keiko Sekiguchi</t>
  </si>
  <si>
    <t>ktdesign@tatsu.uk</t>
  </si>
  <si>
    <t>https://drive.google.com/file/d/1t3pNngJHgLYK4tTOZQicrDJLyCAl7wCS/view?usp=drivesdk</t>
  </si>
  <si>
    <t>https://drive.google.com/file/d/1u5Z2_LFCjkn2nm_cYh-Om39rxag0eh1z/view?usp=drivesdk</t>
  </si>
  <si>
    <t>https://drive.google.com/file/d/1ssY5ifQvJEArobGebNtralvB0FDZgctK/view?usp=drivesdk</t>
  </si>
  <si>
    <t>https://drive.google.com/file/d/1JyOMMDQXqFR0Lq9qdrZj3BaVJCkeU08D/view?usp=drivesdk</t>
  </si>
  <si>
    <t>サポート期間：2月19日〜3月11日（22日）
サポート利用料金：2186×22＝48,092
手数料込み：98,092
既払い金：798,000
返金/請求額：699,908円</t>
  </si>
  <si>
    <t>6日 6時間 29分</t>
  </si>
  <si>
    <t>山口奈洋</t>
  </si>
  <si>
    <t>nami</t>
  </si>
  <si>
    <t xml:space="preserve"> pipipipipi7373@gmail.com</t>
  </si>
  <si>
    <t>https://drive.google.com/file/d/1IA-qqoz981upkYo5SxwKfYnYvGARsdb1/view?usp=drivesdk</t>
  </si>
  <si>
    <t>https://drive.google.com/file/d/1i87Glv-27fOJT6FfwdPMgKKWdAvhvldt/view?usp=drivesdk</t>
  </si>
  <si>
    <t>サポート期間：2月14日〜3月7日（22日）
サポート利用料金：2186×24＝48,092円
手数料込み：98,092円
既払い金：0
請求額：98,092円</t>
  </si>
  <si>
    <t>7日 4時間 21分</t>
  </si>
  <si>
    <t>岩倉　幹</t>
  </si>
  <si>
    <t>MOTOKI IWAKURA</t>
  </si>
  <si>
    <t>ck243352@gmail.com</t>
  </si>
  <si>
    <t>https://drive.google.com/file/d/1AJEWcI7L8dbWC2UoWAtpGvqDShjRM6ub/view?usp=drivesdk</t>
  </si>
  <si>
    <t>https://drive.google.com/file/d/1KGecNMtsfIsfwYbRqSmw3nFvGtmoWV_x/view?usp=drivesdk</t>
  </si>
  <si>
    <t>https://drive.google.com/file/d/1bwY8SejqLKOlZmaKYrH1gnITFFchrY0c/view?usp=drivesdk</t>
  </si>
  <si>
    <t>https://drive.google.com/file/d/1rsFAHt1IDUmM5NqdnyjSk5Jn_YQGJvej/view?usp=drivesdk</t>
  </si>
  <si>
    <t>サポート期間：2月28日〜3月13日（14日）
サポート利用料金：2186×14＝30,604
手数料込み：80,604円
既払い金：798,000
返金額：717,396円</t>
  </si>
  <si>
    <t>4日 19時間 49分</t>
  </si>
  <si>
    <t>海野由香</t>
  </si>
  <si>
    <t>uu0523yuka@gmail.com</t>
  </si>
  <si>
    <t>https://drive.google.com/file/d/1n9ta_Er5EQmZMeRebIYtTPPOysYDOkFz/view?usp=drivesdk</t>
  </si>
  <si>
    <t>https://drive.google.com/file/d/1de69laFuoLPph8vZ2GQt1Aepmz5xfpiQ/view?usp=drivesdk</t>
  </si>
  <si>
    <t>https://drive.google.com/file/d/1odWgxQEbrezM7SwlBmTRg8-keZbY9Rh_/view?usp=drivesdk</t>
  </si>
  <si>
    <t>https://drive.google.com/file/d/1NIel7Rst5Y32WUJXzSg-7DzcykgzXcoz/view?usp=drivesd</t>
  </si>
  <si>
    <t>須藤</t>
  </si>
  <si>
    <t>サポート期間：1月24日〜3月14日（50日）
サポート利用料金：109,300
手数料込み：159,300
既払い金：798,000
返金額：638,700</t>
  </si>
  <si>
    <t>4日 22時間 53分</t>
  </si>
  <si>
    <t>rx328537@zk9.so-net.ne.jp</t>
  </si>
  <si>
    <t>https://drive.google.com/file/d/1RdcYlmDmM7MrPsDdVsUnwtA0a77QyUBA/view?usp=drivesdk</t>
  </si>
  <si>
    <t>https://drive.google.com/file/d/1R04dtpxw9o83NhEuqtb6e5koxsSxmEMz/view?usp=drivesdk</t>
  </si>
  <si>
    <t>https://drive.google.com/file/d/1qons3CQWbp1e0nkrOtOsJCqVBGMnFPLK/view?usp=drivesdk</t>
  </si>
  <si>
    <t>https://drive.google.com/file/d/1mIvR8ywnR-B7mKiHE0WH-4IHdYOpQzZF/view?usp=drivesdk</t>
  </si>
  <si>
    <t>サポート期間：2月12日〜3月15日（31日）
サポート利用料金：66,929
手数料込み：116,929
既払い金：788,000
返金額：671,071円</t>
  </si>
  <si>
    <t>3日 4時間 24分</t>
  </si>
  <si>
    <t>中阪一伸</t>
  </si>
  <si>
    <t>のぶ</t>
  </si>
  <si>
    <t>nu08bu22@icloud.com</t>
  </si>
  <si>
    <t>https://drive.google.com/file/d/1KUgwUIZwKJouBeOCN8t109-V6NrkyuI7/view?usp=drivesdk</t>
  </si>
  <si>
    <t>https://drive.google.com/file/d/1LA046imvbHl71uGvdQAgVIr3Kl6wM1rk/view?usp=drivesdk</t>
  </si>
  <si>
    <t>https://drive.google.com/file/d/14rz4YajS3fWMHJcwgC_YSmisxViizPHj/view?usp=drivesdk</t>
  </si>
  <si>
    <t>https://drive.google.com/file/d/1aJXUhLNRYrkYHCw3HFXbzbBZt_UOF1el/view?usp=drivesdk</t>
  </si>
  <si>
    <t>サポート期間：2月2日〜3月15日（41日）
サポート利用料金：88,519
手数料込み：138,519
既払い金：788,000
返金額：649,481円</t>
  </si>
  <si>
    <t>19日 23時間 54分</t>
  </si>
  <si>
    <t>中村克幸</t>
  </si>
  <si>
    <t>rkankyou@gmail.com</t>
  </si>
  <si>
    <t>https://drive.google.com/file/d/1n7PaO_lyfnDdVoWTFu-c_0WUCkoXzPih/view?usp=drivesdk</t>
  </si>
  <si>
    <t>法人契約のため無し</t>
  </si>
  <si>
    <r>
      <rPr>
        <rFont val="Arial"/>
      </rPr>
      <t xml:space="preserve"> </t>
    </r>
    <r>
      <rPr>
        <rFont val="Arial"/>
        <color rgb="FF1155CC"/>
        <u/>
      </rPr>
      <t>https://drive.google.com/file/d/1W3VqZOyXQz29_fVVktJLyL_j5z1N4fA3/view?usp=drivesdk</t>
    </r>
  </si>
  <si>
    <t>サポート期間：2月19日～3月17日
サポート利用料金：2186×27＝59,022円
手数料込み：109022円
既払い金：798,000
返金/請求額：688,978円</t>
  </si>
  <si>
    <t>法人契約だが、本人の状況を鑑みて特例で中途解約対応</t>
  </si>
  <si>
    <t>2日 5時間 24分</t>
  </si>
  <si>
    <t>渡邉拓也</t>
  </si>
  <si>
    <t>拓也</t>
  </si>
  <si>
    <t>takuya0428.wwww@gmail.com</t>
  </si>
  <si>
    <t>https://drive.google.com/file/d/1s9n_duZneT7u8brC8eFQ2J2-sEl8_3S8/view?usp=sharing</t>
  </si>
  <si>
    <t>https://drive.google.com/file/d/1_xdRQs4vgV52A9bhkUgrmxHuMmrBloU_/view?usp=sharing</t>
  </si>
  <si>
    <t>https://drive.google.com/file/d/1591tLylahmyrHNcThpc6TwKhqCgWmpkT/view?usp=sharing</t>
  </si>
  <si>
    <t>https://drive.google.com/file/d/1w1FNRKOOdS2GedSOYIMo3aU8VUopC1Jl/view?usp=drivesdk</t>
  </si>
  <si>
    <t>サポート期間：2月2日〜3月16日（43日）
サポート利用料金：2186×43＝93,998円
手数料込み：143,998円
既払い金：798,000円
返金額：654,002円</t>
  </si>
  <si>
    <t>銀振：198,000
INVOY：600,000</t>
  </si>
  <si>
    <t>8日 0時間 46分</t>
  </si>
  <si>
    <t>中野純平</t>
  </si>
  <si>
    <t>junpeinakano1209@gmail.com</t>
  </si>
  <si>
    <t>https://drive.google.com/file/d/1CkpYAsY1NUSZ8aJmfRduF7jIQOlAeD5h/view?usp=drivesdk</t>
  </si>
  <si>
    <t>https://drive.google.com/file/d/18W4uWsnh7brX_S2v_WDHCIZ2MKAeGhuG/view?usp=drivesdk</t>
  </si>
  <si>
    <t>https://drive.google.com/file/d/1rbiCJMxA4lgIpE6t_a-D033O_Qfl_LL2/view?usp=drivesdk</t>
  </si>
  <si>
    <t>https://drive.google.com/file/d/1n1NoWsdzA0nClWJ0_xKK-Dt8j4FmzqjZ/view?usp=drivesdk</t>
  </si>
  <si>
    <t>サポート期間：1月28日〜3月16日（48日）
サポート利用料金：2186×48＝104,928円
手数料込み：154,928円
既払い金：798,000円
返金/請求額：643,072円</t>
  </si>
  <si>
    <t>10日 20時間 18分</t>
  </si>
  <si>
    <t xml:space="preserve">塚原 拓弥
</t>
  </si>
  <si>
    <t>nagamonn1098@gmail.com</t>
  </si>
  <si>
    <t>https://drive.google.com/file/d/1YVbk4gySG805nWkzz30CEih4VRC5h7oI/view?usp=drivesdk</t>
  </si>
  <si>
    <t>https://drive.google.com/file/d/1-jYNP9R-rQgTwH3m67iCQCCIaZVFvQdC/view?usp=drivesdk</t>
  </si>
  <si>
    <t>https://drive.google.com/file/d/1Mv8X3namQvbB0vkhJF7hTs3Lb4OzmLhK/view?usp=drivesdk</t>
  </si>
  <si>
    <t>https://drive.google.com/file/d/1T7458HGxMwXif2g5Eax-2YIYEeaH8H4Q/view?usp=drivesdk</t>
  </si>
  <si>
    <t>半澤</t>
  </si>
  <si>
    <t>サポート期間：2月14日〜3月14日（29日）
サポート利用料金：2186×29＝63,394円
手数料込み：113,394円
既払い金：0
請求額：113,394円</t>
  </si>
  <si>
    <t>CBS顧客返金キャンセル確定○</t>
  </si>
  <si>
    <t>8日 16時間 43分</t>
  </si>
  <si>
    <t>続麻清吾</t>
  </si>
  <si>
    <t>清吾</t>
  </si>
  <si>
    <t>seigotsuzuo@gmail.com</t>
  </si>
  <si>
    <t>https://drive.google.com/file/d/1p5LPhb5gXPkSsROYKeObv-tJO-ywhBt9/view?usp=drivesdk</t>
  </si>
  <si>
    <t>https://drive.google.com/file/d/1yl8DmIE0L1SsGedLVENTSH7z2mcRwUmd/view?usp=drivesdk</t>
  </si>
  <si>
    <t>https://drive.google.com/file/d/138-Ydqd0Vmw9hqHOI7gyp0wWBV4WSLee/view?usp=drivesdk</t>
  </si>
  <si>
    <t>https://drive.google.com/file/d/1JVuXGY6btJUopD7ZaWIoBAAa_aigR1yd/view?usp=drivesdk</t>
  </si>
  <si>
    <t>須藤天翔</t>
  </si>
  <si>
    <t>サポート期間：2月2日〜3月17日（44日）
サポート利用料金：2186×44＝96,184
手数料込み：146,184円
既払い金：798,000
返金額：651,816円</t>
  </si>
  <si>
    <t>7日 17時間 29分</t>
  </si>
  <si>
    <t>伊藤久美</t>
  </si>
  <si>
    <t>I.K</t>
  </si>
  <si>
    <t>wasabi624syuu@gmail.com</t>
  </si>
  <si>
    <t>https://drive.google.com/file/d/10yXPj8jJ0neZrY218IYbWDNpcxIoSFVB/view?usp=drivesdk</t>
  </si>
  <si>
    <t>https://drive.google.com/file/d/1bwz0joCO2laOqGDObmM1c76-cSvlDZwS/view?usp=drivesdk</t>
  </si>
  <si>
    <t>https://drive.google.com/file/d/1J48qAjcAIgPFsjlj7aGbp9vT7UvdGMBe/view?usp=drivesdk</t>
  </si>
  <si>
    <t>https://drive.google.com/file/d/1Z3n8VqspC-7rCMpDJMJI9SdRAuiFFlY_/view?usp=drivesdk</t>
  </si>
  <si>
    <t>−113,394</t>
  </si>
  <si>
    <t>千年結子</t>
  </si>
  <si>
    <t>サポート期間：2月17日〜3月17日（29日）
サポート利用料金：2186×29＝63,394
手数料込み：113,394
既払い金：0
請求額：113,394円</t>
  </si>
  <si>
    <t>14日 2時間 37分</t>
  </si>
  <si>
    <t>山川雄悟</t>
  </si>
  <si>
    <t>yugo</t>
  </si>
  <si>
    <t>y.yamakawa.1114@gmail.com</t>
  </si>
  <si>
    <t>https://drive.google.com/file/d/1W-s1wBr4mW0yHvOZBQqkPb1s2qi7zvRQ/view?usp=drivesdk</t>
  </si>
  <si>
    <t>https://drive.google.com/file/d/1hNiImAuyNDSQJbISegLaHotF2fKSl-Cb/view?usp=drivesdk</t>
  </si>
  <si>
    <t>https://drive.google.com/file/d/1x3ox6aHE4z2DDPyJZKpbGA65p1gBmo_L/view?usp=drivesdk</t>
  </si>
  <si>
    <t>https://drive.google.com/file/d/11ener5nk9jhZCKDoC4nD3xnIqPxTBJiD/view?usp=drivesdk</t>
  </si>
  <si>
    <t>サポート期間：2月6日〜3月17日（40日）
サポート利用料金：2186×40＝87,440円
手数料込み：137,440円
既払い金：0
請求額：137,440円</t>
  </si>
  <si>
    <t>CBS残高照会○
2025/4/1: 分割Pay登録確認</t>
  </si>
  <si>
    <t>6日 17時間 32分</t>
  </si>
  <si>
    <t>根路銘安織</t>
  </si>
  <si>
    <t>nyarome1021.y@gmail.com</t>
  </si>
  <si>
    <t>https://drive.google.com/file/d/1AFuJ3PRiiOSVzqlhsMZmTbhtjpufE_ZQ/view?usp=drivesdk</t>
  </si>
  <si>
    <t>https://drive.google.com/file/d/1udncRwxEtPqRf9dF3uy8Dkd87eQRIB8X/view?usp=drivesdk</t>
  </si>
  <si>
    <t>https://drive.google.com/file/d/1sQu5Qqjl1bWINLEnKA2-O6UJ9dcc_gjb/view?usp=drivesdk</t>
  </si>
  <si>
    <t>https://drive.google.com/file/d/1tTm9ESloH86Is80aP76SFp_PwOsqSI_-/view?usp=drivesdk</t>
  </si>
  <si>
    <t>明時</t>
  </si>
  <si>
    <t>サポート期間：9月28日〜12月21日（85日）
サポート利用料金：1638×85＝139,230円
手数料込み：189,230円
既払い金：97,380円
請求額：91,850円</t>
  </si>
  <si>
    <t>京都信販提出必要○3/24</t>
  </si>
  <si>
    <t>5日 18時間 43分</t>
  </si>
  <si>
    <t>高橋 克巳</t>
  </si>
  <si>
    <t>kstmii0801@yahoo.co.jp</t>
  </si>
  <si>
    <t>https://drive.google.com/file/d/1wA3MKybysdjkwoQYnEJve4btsxiI7tIK/view</t>
  </si>
  <si>
    <t>https://drive.google.com/file/d/1MTFOJ54JLUCnnTBOW_PklT1F5lLTTJ5E/view</t>
  </si>
  <si>
    <t>https://drive.google.com/file/d/1FZzylkn4Ecmd-MyU6mLIs7DB5Q-mMq5A/view</t>
  </si>
  <si>
    <t>https://drive.google.com/file/d/1tCZ4T7V2PGWiUDW5_mkTJTv2Oa4O9jHS/view?usp=drivesdk</t>
  </si>
  <si>
    <t>サポート期間：2025年2月1日〜2025年3月19日(47日間)
サポート利用料金：2,159円×47日＝101,473円
手数料込み：151,473円
既払い金：780,000円
返金額：636,527円</t>
  </si>
  <si>
    <t>5日 0時間 4分</t>
  </si>
  <si>
    <t>竹村美幸</t>
  </si>
  <si>
    <t>MIYUKI</t>
  </si>
  <si>
    <t>m.takemura574591@gmail.com</t>
  </si>
  <si>
    <t>https://drive.google.com/file/d/1mcbBugEm51gbGwBe5oC_Z1Re2EYobsse/view?usp=drive_link</t>
  </si>
  <si>
    <t>https://drive.google.com/file/d/1h3a_zF4E4pFeoMmL4LZ5_sZVz05cwd9A/view?usp=drive_link</t>
  </si>
  <si>
    <t>https://drive.google.com/file/d/1Rwej92sNf6iY1pfSyTp_-m9L09hORhAW/view?usp=drive_link</t>
  </si>
  <si>
    <t>https://drive.google.com/file/d/1DBzp6RL4t96T2chuKBIUOaTm0e-67XVe/view?usp=drivesdk</t>
  </si>
  <si>
    <t>サポート期間：1月17日〜3月18日（50日）
サポート利用料金：2186×50＝109,300円
手数料込み：159,300円
既払い金：23,609円
請求額：135,691円</t>
  </si>
  <si>
    <r>
      <rPr>
        <rFont val="Arial"/>
      </rPr>
      <t xml:space="preserve">京都信販既払金確認○
</t>
    </r>
    <r>
      <rPr>
        <rFont val="Arial"/>
        <b/>
        <color rgb="FFFF0000"/>
      </rPr>
      <t>京都信販キャンセル用紙○3/26</t>
    </r>
  </si>
  <si>
    <t>残債５月30日支払い予定</t>
  </si>
  <si>
    <t>原田恒</t>
  </si>
  <si>
    <t>ハラポン。</t>
  </si>
  <si>
    <t>haradaimo@ymobile.ne.jp</t>
  </si>
  <si>
    <t>https://drive.google.com/file/d/1BXJLYEyffqJJy20bKbq_bffZQFTePaPF/view?usp=drivesdk</t>
  </si>
  <si>
    <t>https://drive.google.com/file/d/1x7RIj0mMyMHOPAbvQr6rF-icz9tTtZ21/view?usp=drivesdk</t>
  </si>
  <si>
    <t>https://drive.google.com/file/d/1NKlWf8tPLPLXG26I43YLxPtqYR83NtFf/view?usp=drivesdk</t>
  </si>
  <si>
    <t>https://drive.google.com/file/d/14Iq6KUeOUL3aq9Rh3mH5P9Px225FVkdh/view?usp=drivesdk</t>
  </si>
  <si>
    <t>新開</t>
  </si>
  <si>
    <t>サポート期間：3月13日〜3月19日（7日）
サポート利用料金：2186×7＝15,302円
手数料込み：65,302円
既払い金：0
請求額：65,302円</t>
  </si>
  <si>
    <t>エラー！</t>
  </si>
  <si>
    <t>津野把琉</t>
  </si>
  <si>
    <t>workharu71@gmail.com</t>
  </si>
  <si>
    <t>https://drive.google.com/file/d/1E8n4iLeO-JdIJ3wabRPM-SoEAfocevQi/view?usp=drivesdk</t>
  </si>
  <si>
    <t>https://drive.google.com/file/d/1kwyVjAT2qRLKCj5hVmF7mrhFnSyVFYX0/view?usp=drivesdk</t>
  </si>
  <si>
    <t>https://drive.google.com/file/d/1hiMSnUMrOScE9e53AW8F-TDEJLsH3Wkf/view?usp=drivesdk</t>
  </si>
  <si>
    <t>https://drive.google.com/file/d/1l7C90w3YLuE7RpruR92X3AsVoE0fM7aR/view?usp=drivesdk</t>
  </si>
  <si>
    <t>サポート期間：8月9日〜3月19日（223日）
サポート利用料金：1638×223＝365,274円
手数料込み：411,819円
既払い金：598,000円
返金額：178,181円</t>
  </si>
  <si>
    <t>18日 3時間 55分</t>
  </si>
  <si>
    <t>神ノ川喬伍</t>
  </si>
  <si>
    <t>喬伍</t>
  </si>
  <si>
    <t>kyogo0423@i.softbank.jp</t>
  </si>
  <si>
    <t>https://drive.google.com/file/d/1kJgqn2tWmtIivWJvSAadsMOruPFM4-Ni/view?usp=drivesdk</t>
  </si>
  <si>
    <t>https://drive.google.com/file/d/1W4sQ_t60fbG_-LVgoOkYgeW_ZZeHsYza/view?usp=drivesdk</t>
  </si>
  <si>
    <t>https://drive.google.com/file/d/1eblWDfODG10D2wqb379bs0CGy66hPntp/view?usp=drivesdk</t>
  </si>
  <si>
    <t>N/A</t>
  </si>
  <si>
    <t>サポート期間：1月17日〜3月20日（63日）
サポート利用料金：2186×63＝137,718円
手数料込み：187,718円
既払い金：0円
請求額：187,718円</t>
  </si>
  <si>
    <t>ミス
振込確認できたのでOK</t>
  </si>
  <si>
    <t>アカウントは入れない後で</t>
  </si>
  <si>
    <t>9時間 23分</t>
  </si>
  <si>
    <t>大塚巧巳</t>
  </si>
  <si>
    <t>arashi.01250425@gmail.com</t>
  </si>
  <si>
    <t>https://drive.google.com/file/d/1MhKzSY_eQ1z088403pbfRotRK8t8ILXc/view?usp=drivesdk</t>
  </si>
  <si>
    <t>https://drive.google.com/file/d/16jkP_ytJGdaiS5bxucIgDkH8Y6poBEmT/view?usp=drivesdk</t>
  </si>
  <si>
    <t>https://drive.google.com/file/d/1-35PJvJyABWqN7RrdAAPk_rNYOdwKQv3/view?usp=drivesdk</t>
  </si>
  <si>
    <t>サポート期間：1月29日〜3月22日（53日）
サポート利用料金：2186×53＝115,858円
手数料込み：165,858円
既払い金：0
請求額：165,858円</t>
  </si>
  <si>
    <t>1日 21時間 8分</t>
  </si>
  <si>
    <t>孫崎流星</t>
  </si>
  <si>
    <t>Ryusei</t>
  </si>
  <si>
    <t>ryuseiryusei84@icloud.com</t>
  </si>
  <si>
    <t>https://drive.google.com/file/d/1Ld_vboF_ciktyCdf0mA2l0nUR16yyWI6/view?usp=drivesdk</t>
  </si>
  <si>
    <t>https://drive.google.com/file/d/16tnk3lEEvVBK4kq0p7zprI4BuoMn-Hww/view?usp=drivesdk</t>
  </si>
  <si>
    <t>https://drive.google.com/file/d/1AY_kJIy8ndLqp0ELI_m4Wy1Ee846d76F/view?usp=drivesdk</t>
  </si>
  <si>
    <t>https://drive.google.com/file/d/1ZiU9HPr48TZMUtrSBQLtHXZBsZ9r-nbD/view?usp=drivesdk</t>
  </si>
  <si>
    <t>サポート期間：1月7日〜3月22日（75日）
サポート利用料金：2186×75＝163,950円
手数料込み：213,950円
既払い金：30,324円
請求額：183,626円</t>
  </si>
  <si>
    <r>
      <rPr>
        <rFont val="Arial"/>
        <b/>
        <color rgb="FF000000"/>
      </rPr>
      <t>CBS残高照会○
CBSキャンセル確定（後日委任状）○</t>
    </r>
    <r>
      <rPr>
        <rFont val="Arial"/>
        <b/>
        <color rgb="FFFF0000"/>
      </rPr>
      <t xml:space="preserve">
</t>
    </r>
    <r>
      <rPr>
        <rFont val="Arial"/>
        <b/>
        <color rgb="FFFF0000"/>
        <sz val="13.0"/>
      </rPr>
      <t>委任状送付必要→返送あり、アップロード完了</t>
    </r>
  </si>
  <si>
    <t>12日 8時間 45分</t>
  </si>
  <si>
    <t>木島貴洋</t>
  </si>
  <si>
    <t>きじま　たかひろ</t>
  </si>
  <si>
    <t>kijimakijima57@gmail.com</t>
  </si>
  <si>
    <t>https://drive.google.com/file/d/1ppF1AZPzfvsgR990ee9FDMpTFVA47TVD/view?usp=drivesdk</t>
  </si>
  <si>
    <t>https://drive.google.com/file/d/1m7tnhXoqMbMMvO_Kr9m7y1XLNP_JNzt5/view?usp=drivesdk</t>
  </si>
  <si>
    <t>https://drive.google.com/file/d/1bek9coS_RxihkxyFbtMwR3vyxZaM6g7o/view?usp=drivesdk</t>
  </si>
  <si>
    <t>https://drive.google.com/file/d/1SmrBMAswCeTod_XPwbAjl35YnRBaha5E/view?usp=drivesdk</t>
  </si>
  <si>
    <t>サポート期間：10月17日〜3月23日（158日）
サポート利用料金：542×158＝85,636円
手数料込み：108,109
既払い金：198,000円
返金額：89,891円</t>
  </si>
  <si>
    <t>田﨑将憲</t>
  </si>
  <si>
    <t>Tasaki Masanori</t>
  </si>
  <si>
    <t>miraikyoiku.edulabo@gmail.com</t>
  </si>
  <si>
    <t>https://drive.google.com/file/d/1oyKZ0MQux3Htcn_BJDHe8m6qsjamO6pe/view?usp=drivesdk</t>
  </si>
  <si>
    <t>https://drive.google.com/file/d/1-FeotUt4DbKDnjLJUqKPB_Ykb6tXIXBU/view?usp=drivesdk</t>
  </si>
  <si>
    <t>https://drive.google.com/file/d/1oNSUAvLivWbmFk5BPlK8ExvIgO-_TqOS/view?usp=drivesdk</t>
  </si>
  <si>
    <t>https://drive.google.com/file/d/1_IAsUUl9KmWllqaeg7bXpsJQHoHMjb1W/view?usp=drivesdk</t>
  </si>
  <si>
    <t>馬場良識</t>
  </si>
  <si>
    <t>サポート期間：3月6日〜3月26日（21日）
サポート利用料金：2186×21＝45,906円
手数料込み：95,906円
既払い金：31,807円（4月4日現在）
請求額：95,906-31,807＝64,099円</t>
  </si>
  <si>
    <r>
      <rPr>
        <rFont val="Arial"/>
      </rPr>
      <t xml:space="preserve">京都信販既払い金確認メール4/4⚪︎
</t>
    </r>
    <r>
      <rPr>
        <rFont val="Arial"/>
        <b/>
        <color rgb="FFFF0000"/>
      </rPr>
      <t>京都信販キャンセル用紙提出必要</t>
    </r>
  </si>
  <si>
    <t>1日 20時間 25分</t>
  </si>
  <si>
    <t>林久美子</t>
  </si>
  <si>
    <t>Kumiko,H</t>
  </si>
  <si>
    <t>kumiko.srm0303@gmail.com</t>
  </si>
  <si>
    <t>https://drive.google.com/file/d/1TyMe1Pe905DLl7V879qSd38ymoPvI-0i/view</t>
  </si>
  <si>
    <t>https://drive.google.com/file/d/1XxuwZQpdPQERrhXn-ucFRkw6Ni66vw4H/view</t>
  </si>
  <si>
    <t>https://drive.google.com/file/d/1n8CgKvfnebZXvEDtqWJ6ULQSKlSOEKNZ/view</t>
  </si>
  <si>
    <t>https://drive.google.com/file/d/1dJGPdEecWHNe0kXp9Tl3VucU4PITV3uY/view?usp=drivesdk</t>
  </si>
  <si>
    <t>近藤</t>
  </si>
  <si>
    <t>サポート期間：1月11日〜3月24日（73日）
サポート利用料金：2,186×73＝159,578円
手数料込み：209,578円
既払い金：0
請求額：209,578円</t>
  </si>
  <si>
    <t>CBS残高照会○
キャンセル確定（顧客返金）○</t>
  </si>
  <si>
    <t>3日 23時間 40分</t>
  </si>
  <si>
    <t>内藤宙海</t>
  </si>
  <si>
    <t>内藤</t>
  </si>
  <si>
    <t xml:space="preserve">hiromi0630naito@icloud.com
</t>
  </si>
  <si>
    <t>https://drive.google.com/file/d/1c08jfNoTNzbCpqSU7eemgmKArLyVeAGQ/view?usp=drivesdk</t>
  </si>
  <si>
    <t>https://drive.google.com/file/d/1Xr5It1Hw1VLzUicnCTNLHrhZBFuHyj8d/view?usp=drivesdk</t>
  </si>
  <si>
    <t>https://drive.google.com/file/d/1tExKnYtcnHS8uIs1F0NqmRGNVJwbr08O/view?usp=drivesdk</t>
  </si>
  <si>
    <t>https://drive.google.com/file/d/1on4UPMLrxzUQ7-TRVC0ZF4uAKAz-Kwtn/view?usp=drivesdk</t>
  </si>
  <si>
    <t>サポート期間：2月18日〜3月24日（35日）
サポート利用料金：2186×35＝76,510円
手数料込み：126,510円
既払い金：23,600円
請求額：102,910円</t>
  </si>
  <si>
    <r>
      <rPr>
        <rFont val="Arial"/>
      </rPr>
      <t xml:space="preserve">京都信販既払金確認○
</t>
    </r>
    <r>
      <rPr>
        <rFont val="Arial"/>
        <b/>
        <color rgb="FFFF0000"/>
      </rPr>
      <t>京都信販キャンセル用紙○3/26</t>
    </r>
  </si>
  <si>
    <t>19時間 50分</t>
  </si>
  <si>
    <t xml:space="preserve">金崎祐介
</t>
  </si>
  <si>
    <t>yusuke.kanezaki@gmail.com</t>
  </si>
  <si>
    <t>https://drive.google.com/file/d/1f6u4Ibi_0tJULFRkylezB1UrgfTfDexT/view?usp=drivesdk</t>
  </si>
  <si>
    <t>https://drive.google.com/file/d/1FDe_GniN78aV-g8-0WTjuuvojyQeJAEm/view?usp=drivesdk</t>
  </si>
  <si>
    <t>https://drive.google.com/file/d/1DjAuPLc7Z41AlXs8Rzl4nOgobm6Rp8Fm/view?usp=drivesdk</t>
  </si>
  <si>
    <t>https://drive.google.com/file/d/1pZg_Ao42j0ZpRHxTg4Ef5b5Knag0LsKo/view?usp=drivesdk</t>
  </si>
  <si>
    <t>サポート期間：3月15日〜3月24日（10日）
サポート利用料金：2186×10＝21,860円
手数料込み：71,860
既払い金：798,000
返金額：726,140円</t>
  </si>
  <si>
    <t>2時間 18分</t>
  </si>
  <si>
    <t>水口</t>
  </si>
  <si>
    <t>加藤一恵</t>
  </si>
  <si>
    <t>かずちゃん</t>
  </si>
  <si>
    <t>39nou3782@gmail.com</t>
  </si>
  <si>
    <t>https://drive.google.com/file/d/1exvP_N3SdmbjJY3v2YvuG435MG_ToF9n/view?usp=drivesdk</t>
  </si>
  <si>
    <t>https://drive.google.com/file/d/1C9xKzO5WdsIQt_ok8vq5_g5ctgHp7x4Z/view?usp=drivesdk</t>
  </si>
  <si>
    <t>https://docs.google.com/document/d/1p4SULXuOxP8Ua45obu8XX54aEUtCKSc9psOztfuR-QQ/edit?tab=t.0</t>
  </si>
  <si>
    <t>以前に解約したのに、サポートラインから連絡が入ると電話連絡あり。
いつ退会したか覚えていない。
解約合意書もないため、対応状況不明
返金不要で退会処理対応とした。</t>
  </si>
  <si>
    <t>登録見つからず</t>
  </si>
  <si>
    <t>11分</t>
  </si>
  <si>
    <t>三上大慈</t>
  </si>
  <si>
    <t>佐藤智裕</t>
  </si>
  <si>
    <t>juan_myao01290127@docomo.ne.jp</t>
  </si>
  <si>
    <t>https://ninja-sign.com/teams/28773/documents/3803879</t>
  </si>
  <si>
    <t>https://ninja-sign.com/teams/28773/documents/3803969</t>
  </si>
  <si>
    <t>https://drive.google.com/file/d/1hdN7ZhPsun7U1lGrVbZgeRnWts2EujoI/view?usp=sharing</t>
  </si>
  <si>
    <t>丸谷優斗</t>
  </si>
  <si>
    <t>エスプラを契約→その後AIカレッジを契約
エスプラは解約予定だったが、ずっと契約したままになっていた。</t>
  </si>
  <si>
    <t>11日 5時間 36分</t>
  </si>
  <si>
    <t>アドネス</t>
  </si>
  <si>
    <t>高橋千帆</t>
  </si>
  <si>
    <t>高橋/郡司ちほ</t>
  </si>
  <si>
    <t>chiho_gunji-01@yahoo.co.jp</t>
  </si>
  <si>
    <t>https://drive.google.com/drive/search?q=%E9%AB%98%E6%A9%8B%E5%8D%83%E5%B8%86</t>
  </si>
  <si>
    <t>https://drive.google.com/file/d/1_ZWPRdGTeaBLaUXo_qpK28EFFqySNCz6/view?usp=drivesdk</t>
  </si>
  <si>
    <t>送り忘れ</t>
  </si>
  <si>
    <t>4日 2時間 5分</t>
  </si>
  <si>
    <t>金子貴哉</t>
  </si>
  <si>
    <t>jinziguizai@gmail.com</t>
  </si>
  <si>
    <t>https://drive.google.com/file/d/17jclj0rU9_0DUMDV2T9Mn2AAEWxoKfq1/view?usp=drivesdk</t>
  </si>
  <si>
    <t>https://drive.google.com/file/d/1CVQdGPcG-6haur4PzUW6vOHkiAHTiB9F/view?usp=drivesdk</t>
  </si>
  <si>
    <t>https://drive.google.com/file/d/10V1RNdFU1ShU_Xa5ciAR1y46Sf2Iva2G/view?usp=drivesdk</t>
  </si>
  <si>
    <t>https://drive.google.com/file/d/1-JHMoHfT-jHCBFRqSaHTKHQ7CS6MlOPR/view?usp=drivesdk</t>
  </si>
  <si>
    <t>倉持彩弥</t>
  </si>
  <si>
    <t>サポート期間：2月27日〜3月28日（30日）
サポート利用料金：2186×30＝65,580円
手数料込み：115,580円
既払い金：788,000円
返金額：672,420円</t>
  </si>
  <si>
    <t>未登録？</t>
  </si>
  <si>
    <t>22日 0時間 4分</t>
  </si>
  <si>
    <t>藤原修太郎</t>
  </si>
  <si>
    <t>Shutaro</t>
  </si>
  <si>
    <t>f.shu.0014@icloud.com</t>
  </si>
  <si>
    <t>https://drive.google.com/file/d/1Jwr5s9JY3En-AP12sVXP5wRMhRFRHj39/view?usp=drivesdk</t>
  </si>
  <si>
    <t>https://drive.google.com/file/d/1u2pMhMPGvebLwNCbpfM4JnftxjhmhQAx/view?usp=drivesdk</t>
  </si>
  <si>
    <t>https://drive.google.com/file/d/1A9GGP1nAlWKtxKfqlmo135Og2SqUQjH1/view?usp=drivesdk</t>
  </si>
  <si>
    <t>https://drive.google.com/file/d/1gw7lIZU9G_HvAZ4DY_2BIHm9uz-ReEza/view?usp=drivesdk</t>
  </si>
  <si>
    <t>22,956 円</t>
  </si>
  <si>
    <t>サポート期間：1月12日〜3月26日（74日）
サポート利用料金：2186×74＝161,764円
手数料込み：211,764円
既払い金：0
請求額：211,764円</t>
  </si>
  <si>
    <t>CBS残高照会○3/28
キャンセル確定（顧客返金）</t>
  </si>
  <si>
    <t>20時間 19分</t>
  </si>
  <si>
    <t xml:space="preserve">井上未来
</t>
  </si>
  <si>
    <t>サポート期間：3月24日（）
サポート利用料金：
手数料込み：
既払い金：
返金/請求額：</t>
  </si>
  <si>
    <t>35日 23時間 43分</t>
  </si>
  <si>
    <t>嶋原崇</t>
  </si>
  <si>
    <t>しまちゃん</t>
  </si>
  <si>
    <t>hjku0867@yahoo.co.jp</t>
  </si>
  <si>
    <t>https://drive.google.com/file/d/10XxQgVOghtaiudmP7n7ALvtZcIiTUaCZ/view?usp=drivesdk</t>
  </si>
  <si>
    <t>23年12月に契約。
ご本人曰く、24年1月に解約。
解約時に２回返金を受けた。
そこで終わってたはずが、経理から残金１６万円の支払いが～と電話があった。
担当者不明。既払い金返金なし、残金支払い停止</t>
  </si>
  <si>
    <t>不要？</t>
  </si>
  <si>
    <t>25日 8時間 36分</t>
  </si>
  <si>
    <t>藤川 千秋</t>
  </si>
  <si>
    <t>coco</t>
  </si>
  <si>
    <t>coco.040811.c@gmail.com</t>
  </si>
  <si>
    <t>https://drive.google.com/file/d/1DfKsD3nGT6Yhf9Rb5Aef7WsQYa26F8_D/view?usp=drivesdk</t>
  </si>
  <si>
    <t>https://drive.google.com/file/d/1mr30P6FbdrRKYF2P2yKjBfgZCNAZX1yn/view?usp=drivesdk</t>
  </si>
  <si>
    <t>https://drive.google.com/file/d/1j-ky00BGJkGuucCe9aedtYWeqz4cHlTd/view?usp=drivesdk</t>
  </si>
  <si>
    <t>https://drive.google.com/file/d/1UtzzhOY1lyQ0BcC_4e_iucFvbaKH_oq2/view?usp=drivesdk</t>
  </si>
  <si>
    <t>サポート期間：2024年12月16日〜2025年3月26日(101日間)
サポート利用料金：101×2186円＝220,786円
手数料込み：220,786＋50,000＝270,786円
既払い金：798,000円
返金額：527,214円</t>
  </si>
  <si>
    <t>30日 10時間 19分</t>
  </si>
  <si>
    <t>梶田茉那</t>
  </si>
  <si>
    <t>Mana Kajita</t>
  </si>
  <si>
    <t>manakajita01@gmail.com</t>
  </si>
  <si>
    <t>https://drive.google.com/file/d/1AE-RINZRjOueCqy4B9t0qIIUiccaFmn9/view?usp=sharing</t>
  </si>
  <si>
    <t>https://drive.google.com/file/d/1sx9-GZkNffj9pZb9WVGf6hTUGpd1K0EF/view?usp=sharing</t>
  </si>
  <si>
    <t>https://drive.google.com/file/d/16ahoWX4z7HYUVsSLstZX-Oe3FF2FzHgI/view?usp=sharing</t>
  </si>
  <si>
    <t>https://drive.google.com/file/d/1oRx1f2izV9NX3MzewwkGKbZQea6X7r1Y/view?usp=drivesdk</t>
  </si>
  <si>
    <t>サポート期間：2月16日〜3月28日（41日）
サポート利用料金：2186×41＝89,626円
手数料込み：139,626円
既払い金：0
請求額：139,626円</t>
  </si>
  <si>
    <t>8日 22時間 35分</t>
  </si>
  <si>
    <t>松浦加歩</t>
  </si>
  <si>
    <t>💜K.M🍀</t>
  </si>
  <si>
    <t>kaho2001.0730@icloud.com</t>
  </si>
  <si>
    <t>https://drive.google.com/file/d/1f9AlBfABqAVs4F9kFMcjWW9qaun-OfCx/view?usp=drivesdk</t>
  </si>
  <si>
    <t>https://drive.google.com/file/d/1BFbarf8wdMYIODIyF2MWqDdgEK30C8Ca/view?usp=drivesdk</t>
  </si>
  <si>
    <t>https://drive.google.com/file/d/1yNTfVreZZVLDaLbSXajJFikLGpRgttH-/view?usp=drivesdk</t>
  </si>
  <si>
    <t>https://drive.google.com/file/d/1mk2AuikNJ5dAI-sk3GPS2QhXa_CJEcbV/view?usp=drivesdk</t>
  </si>
  <si>
    <t>数ヶ月に渡るFight
話が通じない人だったため、解約金なしで放流
CBSキャンセル確定（後日委任状取得）○
CBS代理委任状アップロード済(5/8谷口)</t>
  </si>
  <si>
    <t>34日 6時間 49分</t>
  </si>
  <si>
    <t>松尾 泰宏</t>
  </si>
  <si>
    <t>Yasuhiro Matsuo</t>
  </si>
  <si>
    <t>yasu9955626@gmail.com</t>
  </si>
  <si>
    <t>https://drive.google.com/file/d/19KVxG6cQcXrU0qTPcNzDV_ilXbFh_Hyi/view?usp=drive_link</t>
  </si>
  <si>
    <t>https://drive.google.com/file/d/1mgSVPL0X39D5Q_qsG24taF20VeQa18Dp/view?usp=drive_link</t>
  </si>
  <si>
    <t>https://drive.google.com/file/d/15p0E4TmOqFAJ90oj_og2AfVcpslGuDwa/view?usp=drive_link</t>
  </si>
  <si>
    <t>台信朗</t>
  </si>
  <si>
    <t>過去に解約していたかも。Univa課金停止で対応</t>
  </si>
  <si>
    <t>32日 9時間 26分</t>
  </si>
  <si>
    <t>井澤彩香</t>
  </si>
  <si>
    <t>いざわ</t>
  </si>
  <si>
    <t>ayaka0640@gmail.com</t>
  </si>
  <si>
    <t>https://drive.google.com/file/d/11mvsQevYsa6CFv7LKOwCfICZM5EufQb4/view?usp=drivesdk</t>
  </si>
  <si>
    <t>https://drive.google.com/file/d/1QFUKvTJuEGH_zB7bJjAz4aUSPFWLR7pQ/view?usp=drivesdk</t>
  </si>
  <si>
    <t>https://drive.google.com/file/d/1UeM-b-hVjzp4NvRqTPc1v7ibGvXe9Fs3/view?usp=drivesdk</t>
  </si>
  <si>
    <t>https://drive.google.com/file/d/10VOJeMpc1U24rWICuRfvi7SqxUWn3_YX/view?usp=drivesdk</t>
  </si>
  <si>
    <t>サポート期間：2月11日〜3月29日　（46日）
サポート利用料金：2186×46=100,556円
手数料込み：150,556円
既払い金：798,000円
返金額：798,000-150,556=647,444円</t>
  </si>
  <si>
    <t>11時間 14分</t>
  </si>
  <si>
    <t>平川貴幸</t>
  </si>
  <si>
    <t>平川 貴幸</t>
  </si>
  <si>
    <t>moeyotakagon@gmail.com</t>
  </si>
  <si>
    <t>https://drive.google.com/file/d/1F5V3TDE9n5hY09k1Wy89Ha6FMwEDXtJs/view?usp=drivesdk</t>
  </si>
  <si>
    <t>https://drive.google.com/file/d/1_8aj_mHwuFD9v7GEa7bKhdQ-4rnBhtfw/view?usp=drivesdk</t>
  </si>
  <si>
    <t>https://drive.google.com/file/d/1RYfBqG0zj_EKlO-VlYA88djp_elswLe-/view?usp=drivesdk</t>
  </si>
  <si>
    <t>高木誠也</t>
  </si>
  <si>
    <t>サポート期間：3月5日〜3月29日（24日）
サポート利用料金：2186×24=52,464円
手数料込み：102,464円
既払い金：798,00円
返金額：798,00-102,464=695,536円</t>
  </si>
  <si>
    <t>山田久</t>
  </si>
  <si>
    <t>hi-s@</t>
  </si>
  <si>
    <t>hi1212sa1m@gmail.com</t>
  </si>
  <si>
    <t>https://drive.google.com/file/d/1KZidzDYUkte0FKsvXWic4ZbdJG2Cwqa4/view?usp=drivesdk</t>
  </si>
  <si>
    <t>https://drive.google.com/file/d/1dZZuhxZh1JY1QQu_8ZJGk8-tnKU3Fo87/view?usp=drivesdk</t>
  </si>
  <si>
    <t>https://drive.google.com/file/d/1WCaO23tNKy8KbqHr191B2mBOaOc0_bYA/view?usp=drivesdk</t>
  </si>
  <si>
    <t>https://drive.google.com/file/d/1zLnG_NwvrZJ_ZhAeOFEHYTTkVE8VyJai/view?usp=drivesdk</t>
  </si>
  <si>
    <t>？</t>
  </si>
  <si>
    <t>サポート期間：2月10日〜3月29日（48日）
サポート利用料金：2,186×48=104,928円
手数料込み：154,928円
既払い金：23,600円
請求額：154,928-23,600＝131,328円</t>
  </si>
  <si>
    <t xml:space="preserve">分割ペイで月々5000円の支払い（大慈さんOK）
</t>
  </si>
  <si>
    <t>15日 1時間 55分</t>
  </si>
  <si>
    <t>毛利賢一朗</t>
  </si>
  <si>
    <t>fcbken1010@gmail.com</t>
  </si>
  <si>
    <t>https://drive.google.com/drive/search?q=%E6%AF%9B%E5%88%A9%E8%B3%A2%E4%B8%80%E6%9C%97</t>
  </si>
  <si>
    <t>サポート期間：4月20日〜3月30日（345日）
サポート利用料金：1,638×345=565,110円
手数料込み：571,688円
既払い金：216,424円
請求額：571,688-216,424＝355,264円</t>
  </si>
  <si>
    <t>CBS残高照会中</t>
  </si>
  <si>
    <t>2日 14時間 10分</t>
  </si>
  <si>
    <t>井上</t>
  </si>
  <si>
    <t>菜南子</t>
  </si>
  <si>
    <t>鈴木菜南子</t>
  </si>
  <si>
    <t>wwdbd16219@gmail.com</t>
  </si>
  <si>
    <t>https://drive.google.com/file/d/189rHV_mttwc4ALtbTLOycpU2f_DpDt33/view</t>
  </si>
  <si>
    <t>https://drive.google.com/file/d/1PNMm5rNKzpT2Mo1Eu3CVNwXu1S_2weBs/view</t>
  </si>
  <si>
    <t>https://drive.google.com/file/d/1K6AzGheKotM5imLSBw4VrDASQxWgH8RO/view</t>
  </si>
  <si>
    <t>https://drive.google.com/file/d/17i0h-Hm9pDBxUKIBM61NO4onmHMNvfYf/view?usp=drivesdk</t>
  </si>
  <si>
    <t>サポート期間：1月20日〜3月31日（70日）
サポート利用料金：2,186×70=153,020円
手数料込み：203,020円
既払い金：798,000円
返金額：594,980円</t>
  </si>
  <si>
    <t>35日 23時間 53分</t>
  </si>
  <si>
    <t>多田明由</t>
  </si>
  <si>
    <t>ぺっぱー@多田</t>
  </si>
  <si>
    <t>hiroyuki.pepper@gmail.com</t>
  </si>
  <si>
    <t>https://drive.google.com/file/d/1xNuJ3RqpueQL0_DAyVLpLZIzYdocnONZ/view?usp=drivesdk</t>
  </si>
  <si>
    <t>https://drive.google.com/file/d/1bVoMl1JTsNThQtFK4a1exoDeSbyX0gaP/view?usp=drivesdk</t>
  </si>
  <si>
    <t>https://drive.google.com/file/d/1Dt6D-whbX2NUfmRPsp61JF92tlnlasot/view?usp=drivesdk</t>
  </si>
  <si>
    <t>https://drive.google.com/file/d/1hxywTWlKV8dBGVe1wiROG50e-xiG6zeP/view?usp=drivesdk</t>
  </si>
  <si>
    <t>サポート期間：1月27日〜4月1日（65日）
サポート利用料金：2,186×65=106,470円
手数料込み：156,470円
既払い金：30,324円
請求額：156,470-30,324＝126,146円</t>
  </si>
  <si>
    <r>
      <rPr>
        <rFont val="Arial"/>
        <b/>
        <color rgb="FF000000"/>
      </rPr>
      <t>CBS残高照会○
CBSキャンセル確定（後日委任状）</t>
    </r>
    <r>
      <rPr>
        <rFont val="Arial"/>
        <b/>
        <color rgb="FFFF0000"/>
      </rPr>
      <t xml:space="preserve">
</t>
    </r>
    <r>
      <rPr>
        <rFont val="Arial"/>
        <b/>
        <color rgb="FF000000"/>
      </rPr>
      <t>委任状送付必要→4/22CBS送付済(谷口)</t>
    </r>
  </si>
  <si>
    <t>送付漏れ</t>
  </si>
  <si>
    <t>16日 3時間 37分</t>
  </si>
  <si>
    <t>オーガニック</t>
  </si>
  <si>
    <t xml:space="preserve">	塚田　巧</t>
  </si>
  <si>
    <t>巧</t>
  </si>
  <si>
    <t>tsuka5445@gmail.com</t>
  </si>
  <si>
    <t>https://drive.google.com/file/d/17_JZ0z4RcZMbIsnoSbiv_Se7wwVeHiSK/view?usp=drivesdk</t>
  </si>
  <si>
    <t>https://drive.google.com/file/d/1jXEUgHzNWBJroHUTD-vNopDzMASDa6w-/view?usp=drivesdk</t>
  </si>
  <si>
    <t>https://drive.google.com/file/d/1AN1U1lxdtP1HphJiEJelBmTIabYyxnyI/view?usp=drivesdk</t>
  </si>
  <si>
    <t>https://drive.google.com/file/d/10jscNUO7vPsHcRL0p957G_dvSzVMYtkT/view?usp=drivesdk</t>
  </si>
  <si>
    <t>サポート期間：2月28日〜4月1日（32日）
サポート利用料金：2,186×32=69,952円
手数料込み：119,952円
既払い金：0
請求額：119,952円</t>
  </si>
  <si>
    <t>CBS残高照会○
取り下げになった。</t>
  </si>
  <si>
    <t>16日 0時間 1分</t>
  </si>
  <si>
    <t>本藤　小百合</t>
  </si>
  <si>
    <t>everydayhappyface365@gmail.com</t>
  </si>
  <si>
    <t>https://drive.google.com/file/d/13uLF6BqsYbBdm7SlBE0XNn9hvGyf7x6N/view?usp=drivesdk</t>
  </si>
  <si>
    <t>https://drive.google.com/file/d/1yvSlASEKYcHuyT9qf0otW4CPeDxLWxaH/view?usp=drivesdk</t>
  </si>
  <si>
    <t>アドネス全額返金保証</t>
  </si>
  <si>
    <t>担当者不明
前任瀧貴伸</t>
  </si>
  <si>
    <t>確認できず</t>
  </si>
  <si>
    <t>木田虎之介</t>
  </si>
  <si>
    <t>とら</t>
  </si>
  <si>
    <t>tr12033650@icloud.com</t>
  </si>
  <si>
    <t>https://drive.google.com/file/d/10sI40NPukIpknmpJCwT7X2vHtcQrNmPc/view</t>
  </si>
  <si>
    <t>https://drive.google.com/file/d/18Wf4oiomCvTFCvAteiqaND89d9ivEBnX/view</t>
  </si>
  <si>
    <t>https://drive.google.com/file/d/1Mym9WU3TraCtdgHismQ9T7gy6IOZVQ_w/view</t>
  </si>
  <si>
    <t>https://drive.google.com/file/d/1dS4w2TWx3DPiPI6UkOOvyI62TKbUJm_3/view?usp=drivesdk</t>
  </si>
  <si>
    <t>サポート期間：3月26日〜4月2日（7日）
サポート利用料金：2,186円×7日＝15,302円
手数料込み：65,302円
既払い金：0円
請求額：65,302円</t>
  </si>
  <si>
    <r>
      <rPr>
        <rFont val="Arial"/>
      </rPr>
      <t xml:space="preserve">CBS残高照会○
CBSキャンセル申請⚪
</t>
    </r>
    <r>
      <rPr>
        <rFont val="Arial"/>
        <color rgb="FFFF0000"/>
      </rPr>
      <t>振込完了連絡まち(5/8谷口)</t>
    </r>
  </si>
  <si>
    <t>三樹妙美</t>
  </si>
  <si>
    <t>tae</t>
  </si>
  <si>
    <t>mtu532319tt@docomo.ne.jp</t>
  </si>
  <si>
    <t>https://drive.google.com/drive/search?q=%E4%B8%89%E6%A8%B9</t>
  </si>
  <si>
    <t>https://drive.google.com/file/d/1WYbW2ybmeFksRHOtmzbZ7RFzVB2quD6z/view?usp=drivesdk</t>
  </si>
  <si>
    <t>残債免除</t>
  </si>
  <si>
    <t xml:space="preserve">AIカレッジ
2025年1月26日全額返金で初回問合せ
</t>
  </si>
  <si>
    <t>イレギュラー案件
送付せず</t>
  </si>
  <si>
    <t>6日　17時間</t>
  </si>
  <si>
    <t>海田真理子</t>
  </si>
  <si>
    <t>MARIN 愛結</t>
  </si>
  <si>
    <t>aem.mariko@gmail.com</t>
  </si>
  <si>
    <t>https://drive.google.com/file/d/1Of8fH4fufkaIacyHZY5GOBSxDX8iISAy/view?usp=drivesdk</t>
  </si>
  <si>
    <t>https://drive.google.com/file/d/1vTQuuHxZJh3bjwqboeHismYNlA6oe1dX/view?usp=drivesdk</t>
  </si>
  <si>
    <t>https://drive.google.com/file/d/1e3UjkK1fPF83kio8cV2Qe5MOYZpu0XUH/view?usp=drivesdk</t>
  </si>
  <si>
    <t>サポート期間：12月12日〜4月3日（113日）
サポート利用料金：2,186×113＝247,018円
手数料込み：297,018円
既払い金：30,324円
請求額：297,018-30,324＝266,694円</t>
  </si>
  <si>
    <t>CBS残高照会○
センサーズ</t>
  </si>
  <si>
    <t>20日 3時間 49分</t>
  </si>
  <si>
    <t>木村 章彦</t>
  </si>
  <si>
    <t>syounosuke38@gmail.com</t>
  </si>
  <si>
    <t>https://drive.google.com/file/d/1UuY7Wf42elj5yXBeDHyQa06Ag8S6jOo4/view?usp=drivesdk</t>
  </si>
  <si>
    <t>https://drive.google.com/file/d/1J2qkBv7v7Sx4gfGuixM9hMjgMaQS9Ajt/view?usp=drivesdk</t>
  </si>
  <si>
    <t>https://drive.google.com/file/d/1HlAxsBXXBtVxhn89x87921CCwgyv1uiV/view?usp=drivesdk</t>
  </si>
  <si>
    <t>Cbf6c5295ecb191df23ded5d9d88e93d4_20250414_190922.mp4</t>
  </si>
  <si>
    <t>サポート期間：2月28日〜4月3日（34日間）
サポート利用料金：2,186円×34日＝74,324円
手数料込み：124,324円
既払い金：798,000円
返金額：673,676円</t>
  </si>
  <si>
    <t>28日 4時間 39分</t>
  </si>
  <si>
    <t>情報なし</t>
  </si>
  <si>
    <t>卒業</t>
  </si>
  <si>
    <t>渡部賢治</t>
  </si>
  <si>
    <t>渡部　賢治</t>
  </si>
  <si>
    <t>口田治代</t>
  </si>
  <si>
    <t>くちだはるよ</t>
  </si>
  <si>
    <t>kutchin181@gmail.com</t>
  </si>
  <si>
    <t>https://drive.google.com/file/d/15CHjlXSzUl5m7qTzv5GvZXfpY67g-k6S/view?usp=drivesdk</t>
  </si>
  <si>
    <t>https://drive.google.com/file/d/1G7jrrd0SbLckfLNXL-nnWS1Ee1NJpPv1/view?usp=drivesdk</t>
  </si>
  <si>
    <t>https://drive.google.com/file/d/1GkRhUzaApJLMRV4S-Q1GXwL3ymp9jbVa/view?usp=drivesdk</t>
  </si>
  <si>
    <t>https://drive.google.com/file/d/17HRp_bq8YVFt0RndJmu-woiNH8lzsdm1/view?usp=drivesdk</t>
  </si>
  <si>
    <t>サポート期間：2025/1/28-4/4（67日間）
サポート利用料金：146,462円
手数料込み:196,462円
既払い金：798,000円
返金額：601,538円</t>
  </si>
  <si>
    <t>6日 18時間 44分</t>
  </si>
  <si>
    <t>長尾珠青</t>
  </si>
  <si>
    <t>tamao.n</t>
  </si>
  <si>
    <t>tamaollout@gmail.com</t>
  </si>
  <si>
    <t>https://drive.google.com/file/d/1rmj_TVsDi1nJYDj8j0FsiAfN9VFuY8bo/view?usp=drivesdk</t>
  </si>
  <si>
    <t>https://drive.google.com/file/d/10Hp2U3daGeTaAe-61DmxiZA1mVDSZLy8/view?usp=drivesdk</t>
  </si>
  <si>
    <t>https://drive.google.com/file/d/1e895YP77awkbVZ_N77_0jTTuh8ezn9wy/view?usp=drivesdk</t>
  </si>
  <si>
    <t>中途解約から特別保証へ変更されたので、後ほど別シートに移動</t>
  </si>
  <si>
    <t>12日 8時間 42分</t>
  </si>
  <si>
    <t xml:space="preserve">
鈴木真弓</t>
  </si>
  <si>
    <t xml:space="preserve">        s.kmiyk@icloud.com</t>
  </si>
  <si>
    <t>https://drive.google.com/file/d/1-BjhxDMKPiwLrEtBzGurDrss0pAfBBdh/view</t>
  </si>
  <si>
    <t>https://drive.google.com/file/d/1B9eIuVybm2swxky_ZBO7PP_40ledfZ_x/view</t>
  </si>
  <si>
    <t>https://drive.google.com/file/d/1CWzNyrnPfNSMZ0KBQoY2eMQTs_NsMSzy/view</t>
  </si>
  <si>
    <t>https://drive.google.com/file/d/1ckVcjdRlyMcVtrznFf-wxqaKiZrlapSP/view?usp=drivesdk</t>
  </si>
  <si>
    <t>サポート期間： 2月26日〜4月5日（38日）
サポート利用料金：2,186×38=83,068円
手数料込み：133,068円
既払い金：0
請求額：133,068円</t>
  </si>
  <si>
    <t>CBS残高照会○</t>
  </si>
  <si>
    <t>16日 0時間 46分</t>
  </si>
  <si>
    <t>中途解約キャンセル</t>
  </si>
  <si>
    <t xml:space="preserve">	本木菜実</t>
  </si>
  <si>
    <t>なつみ</t>
  </si>
  <si>
    <t>tibimo1101@gmail.com</t>
  </si>
  <si>
    <t>https://drive.google.com/file/d/1zSSmJcQMuFvunotaRwFO9V0gnZ4uEnFp/view?usp=drivesdk</t>
  </si>
  <si>
    <t>https://drive.google.com/file/d/1LRDT1yXraBr3zTm8JiHLT0SsAFLsp_8T/view?usp=drivesdk</t>
  </si>
  <si>
    <t>https://drive.google.com/file/d/1NyBd6RfLYX_OZKDPreOiuQtRsyZ1qdte/view?usp=drivesdk</t>
  </si>
  <si>
    <t>サポート期間：1月21日〜4月4日（73日）
サポート利用料金：2,186×73=159,578円
手数料込み：209,578円
既払い金：798,000円
返金額：798,000-209,578=588,422円</t>
  </si>
  <si>
    <t>15日 23時間 2分</t>
  </si>
  <si>
    <t>石田柚葉</t>
  </si>
  <si>
    <t>柚葉</t>
  </si>
  <si>
    <t>yuzuha120@gmail.com</t>
  </si>
  <si>
    <t>https://drive.google.com/file/d/1ClLjDMRT7v3Jw2TTZYi6Z-Ai95W_v_g8/view?usp=drivesdk</t>
  </si>
  <si>
    <t>https://drive.google.com/file/d/11jTiVY7dlzisG_y1vOz-FMNPEDBkBdE4/view?usp=drivesdk</t>
  </si>
  <si>
    <t>https://drive.google.com/file/d/1aiqvVeV6zSGXUpTih1SlwrqN6Nl4UdcQ/view?usp=drivesdk</t>
  </si>
  <si>
    <t>https://drive.google.com/file/d/18mCj14wU6JXd9Llwhlxxe18n5x7QzlSw/view?usp=drivesdk</t>
  </si>
  <si>
    <t>サポート期間：3月25日〜4月5日（11日）
サポート利用料金：2,186×11=24,046円
手数料込み：74,046円
既払い金：0
請求額：74,046円</t>
  </si>
  <si>
    <t>CBS提出前キャンセル</t>
  </si>
  <si>
    <t>10日 23時間 55分</t>
  </si>
  <si>
    <t>松木平　宣洋</t>
  </si>
  <si>
    <t>まつきひら</t>
  </si>
  <si>
    <t>matsuki0626@icloud.com</t>
  </si>
  <si>
    <t>https://drive.google.com/drive/search?q=%E6%9D%BE%E6%9C%A8%E5%B9%B3</t>
  </si>
  <si>
    <t>立花進</t>
  </si>
  <si>
    <t>11日 2時間 20分</t>
  </si>
  <si>
    <t>鶴川実紀</t>
  </si>
  <si>
    <t>omaru2655@gmail.com</t>
  </si>
  <si>
    <t>https://drive.google.com/file/d/1yCEIVgnrsol9ZRicEYqXxjRqGMjJQyAx/view?usp=sharing</t>
  </si>
  <si>
    <t>https://drive.google.com/file/d/1SLyAbtjdKg598FqjC4iH5nS4iZcZL7Nw/view?usp=sharing</t>
  </si>
  <si>
    <t>https://drive.google.com/file/d/1JWsH2h7WpkOAs1tatOXWFe8-AFU94qJ4/view?usp=sharing</t>
  </si>
  <si>
    <t>https://drive.google.com/file/d/1ksJZxoYImWboeZuBYm02yvIyh_QyhVD4/view?usp=drivesdk</t>
  </si>
  <si>
    <t>サポート期間：3月15日〜4月6日(23日)
サポート利用料金：2,186円×23日＝50,278円
手数料込み：100,278円
既払い金：798,000円
返金額：697,722円</t>
  </si>
  <si>
    <t>年森彩乃</t>
  </si>
  <si>
    <t>彩乃</t>
  </si>
  <si>
    <t>aya.kitty01.0406@gmail.com</t>
  </si>
  <si>
    <t>https://drive.google.com/file/d/1so_J2hsuNDzEf70otVMTrJZWBlrGiKKe/view?usp=drivesdk</t>
  </si>
  <si>
    <t>https://drive.google.com/file/d/1OX_DiM-V-KYvg1GRWmKTPcMFUjIK5Cwy/view?usp=drivesdk</t>
  </si>
  <si>
    <t>https://drive.google.com/file/d/1mK9ceomu37IZbzkGRjT5o4canmOUSWRg/view?usp=drivesdk</t>
  </si>
  <si>
    <t>https://drive.google.com/file/d/1Akdt55UFRBuMvNyyzK1efK4gueM6fTfn/view?usp=drivesdk</t>
  </si>
  <si>
    <t>サポート期間：2月18日〜4月7日（49日）
サポート利用料金：2,186×49日＝107,114円
手数料込み：157,114円
既払い金：30,324円
請求額：126790円</t>
  </si>
  <si>
    <t>カード一括難しい。分割pay登録待ち(5・14谷口)</t>
  </si>
  <si>
    <t>竹田進亮</t>
  </si>
  <si>
    <t>Takeda</t>
  </si>
  <si>
    <t>ntakeda.7700700@gmail.com</t>
  </si>
  <si>
    <t>https://drive.google.com/file/d/1hza8qPbGl7IdFuO7U9O76tYEWA4aGsTK/view</t>
  </si>
  <si>
    <t>https://drive.google.com/file/d/1tWji9-983tKulX9DKvY5mRWmxqi_jkTi/view</t>
  </si>
  <si>
    <t>https://drive.google.com/file/d/1vDHo9zIIcQG5dbv6L_aBEj3izhGMv1EB/view</t>
  </si>
  <si>
    <t>https://drive.google.com/file/d/14WdSgZbAgsI0I9STVzrAPQYjvytTWZvk/view?usp=drivesdk</t>
  </si>
  <si>
    <t>サポート期間：2/16-4/7(51日間)
サポート利用料金：2,186円×51日＝111,486円
手数料込み：161,486円
既払い金：798,000円
返金額：636,514円</t>
  </si>
  <si>
    <t>矢野光</t>
  </si>
  <si>
    <t>ひかる</t>
  </si>
  <si>
    <t>guangshiye71@gmail.com</t>
  </si>
  <si>
    <t>https://drive.google.com/file/d/1Gpqw3Dbh0ARcpUyLQ3zPiqk_IBr3GE-5/view?usp=drivesdk</t>
  </si>
  <si>
    <t>https://drive.google.com/file/d/1gM7nI_1cV1Is46OxwMlyxCG6Z1swtkZK/view?usp=drivesdk</t>
  </si>
  <si>
    <t>https://drive.google.com/file/d/1qqVdB-ieb7H35jVTpkGrIbGyklbFO8Ba/view?usp=drivesdk</t>
  </si>
  <si>
    <t>https://drive.google.com/file/d/1osaawCHv9DeSm4rAWIPJwhBuMDlSRXmp/view?usp=drivesdk</t>
  </si>
  <si>
    <t>サポート期間：2月9日〜4月7日(58日間)
サポート利用料金：2,186円×58日＝126,788円
手数料込み：176,788円
既払い金：0
ご請求額：176,788円</t>
  </si>
  <si>
    <t>CBSキャンセル確定済</t>
  </si>
  <si>
    <t>9日 9時間 9分</t>
  </si>
  <si>
    <t>吉田 佳代子</t>
  </si>
  <si>
    <t>佳代子</t>
  </si>
  <si>
    <t>aihikari826@gmail.com</t>
  </si>
  <si>
    <t>https://drive.google.com/file/d/1rVk2IPIDL7WfKgJCi83Ll_c3sHbKRQG2/view?usp=drivesdk</t>
  </si>
  <si>
    <t>https://drive.google.com/file/d/1PM_NkaAoOGV9d9uRdCNN4Tn_tSkNpTmf/view?usp=drivesdk</t>
  </si>
  <si>
    <t>https://drive.google.com/file/d/1u7dWOKAW-xZZCSb3jSyAyS5hWA-DSFs2/view?usp=drivesdk</t>
  </si>
  <si>
    <t>https://drive.google.com/file/d/1431-j3wPrK-tIxv8L9KSeILoGS0sNAIk/view?usp=drivesdk</t>
  </si>
  <si>
    <t>銀振×INVOY</t>
  </si>
  <si>
    <t>サポート期間：3月18日〜4月8日（21日）
サポート利用料金：2,186円×21=45,906円
手数料込み：95,906円
既払い金：798,000
返金額：798,000-95,906=702,094円</t>
  </si>
  <si>
    <t>銀振310,000円
INVOY488,000円</t>
  </si>
  <si>
    <t>29日 2時間 45分</t>
  </si>
  <si>
    <t>谷岡　郁子</t>
  </si>
  <si>
    <t>Ikuko Tanioka</t>
  </si>
  <si>
    <t>iku77n@gmail.com</t>
  </si>
  <si>
    <t>https://drive.google.com/file/d/1FgEyF4APV7OYUGPPciVCr30Eo3C9QHPH/view?usp=drivesdk</t>
  </si>
  <si>
    <t>https://drive.google.com/file/d/1ftdLzoDlC4_C6-gFOiwFwmBsRQW_KP3G/view?usp=drivesdk</t>
  </si>
  <si>
    <t>https://drive.google.com/file/d/1nxecQrOz76KhvkmoaAkxrr5hMzhkTIRP/view?usp=drivesdk</t>
  </si>
  <si>
    <t>https://drive.google.com/file/d/14Xfy4TQRE_LArT1a2NeOYLNu5leKpuUb/view?usp=drivesdk</t>
  </si>
  <si>
    <t>サポート期間：1月28日〜4月22日（84日）
サポート利用料金：2,186×84=183,624円
手数料込み：233,644円
既払い金：798,000円
返金額：798,000-233,644=564,356円</t>
  </si>
  <si>
    <t>4月22日で解約したい</t>
  </si>
  <si>
    <t>見つからず</t>
  </si>
  <si>
    <t>9日 6時間 13分</t>
  </si>
  <si>
    <t>吉田陽子</t>
  </si>
  <si>
    <t>陽子</t>
  </si>
  <si>
    <t>watercolor1982@gmail.com</t>
  </si>
  <si>
    <t>https://drive.google.com/file/d/1hc37XP8Ix76EwQB-z3rDGpSXO_lhhiiq/view?usp=drivesdk</t>
  </si>
  <si>
    <t>https://drive.google.com/file/d/1MTG8_1_fBdgRoR1w91WFarGeHjUhQe76/view?usp=drivesdk</t>
  </si>
  <si>
    <t>https://drive.google.com/file/d/1iswhdZtO0gwC227aU9w5Dhs5VpHxgEE-/view?usp=drivesdk</t>
  </si>
  <si>
    <t>山本安紋</t>
  </si>
  <si>
    <t>サポート期間：3月16日〜4月8日（23日）
サポート利用料金：2,186円×23=50,278円
手数料込み：100,278円
既払い金：50,000円
請求額：100,278-50,00=50,278円</t>
  </si>
  <si>
    <t>本来請求額が発生するが
大慈さん相談のもと請求額0でいいとのこと。返金もなし</t>
  </si>
  <si>
    <t>送付せず</t>
  </si>
  <si>
    <t>4分</t>
  </si>
  <si>
    <t>常山徹成</t>
  </si>
  <si>
    <t xml:space="preserve">        tsune0416t@gmail.com</t>
  </si>
  <si>
    <t>https://drive.google.com/file/d/1jmZGDsmLVr2rShvDRYWDwQ5wterQQaMk/view?usp=drivesdk</t>
  </si>
  <si>
    <t>https://drive.google.com/file/d/1LrXPuRNXjlsfPYi0wJKLL1IXXvwF9C1X/view?usp=drivesdk</t>
  </si>
  <si>
    <t>https://drive.google.com/file/d/1QwZ0EwLNhUltTY2cdNBbxLOynd8akB-c/view?usp=drivesdk</t>
  </si>
  <si>
    <t>https://drive.google.com/file/d/1ON4ncsWor2WFIAbFILkStz_RejToI--c/view?usp=drivesdk</t>
  </si>
  <si>
    <t>阿部泰喜</t>
  </si>
  <si>
    <t>サポート期間：3月13日〜4月8日（27日）
サポート利用料金：2,186円×27=59,022円
手数料込み：109,022円
既払い金：798,000円
返金額：798,000-109,022＝688,978円</t>
  </si>
  <si>
    <t>4日 8時間 43分</t>
  </si>
  <si>
    <t>崎原大地</t>
  </si>
  <si>
    <t>さきはらだいち</t>
  </si>
  <si>
    <t>1120dasa@gmail.com</t>
  </si>
  <si>
    <t>https://drive.google.com/file/d/1gzCkK-opX_0kUFUviwaGPcIkStSA6Wdp/view?usp=drivesdk</t>
  </si>
  <si>
    <t>https://drive.google.com/file/d/1MmJ4D5SyCsLVweLboHO6degB99VGOJRC/view?usp=drivesdk</t>
  </si>
  <si>
    <t>https://drive.google.com/file/d/1J9IEwkihpoI6X-88vgdszX1VuKRm9El3/view?usp=drivesdk</t>
  </si>
  <si>
    <t>https://drive.google.com/file/d/10bIBZUU6PmBknT67N5IigZDqmejGRE-p/view?usp=drivesdk</t>
  </si>
  <si>
    <t>今井竜之介</t>
  </si>
  <si>
    <t>サポート期間：3月9日〜4月8日（31日）
サポート利用料金：2,186円×31日＝67,766円
手数料込み：117,766円
既払い金：798,000円
返金額：798,000-117,766＝680,234円</t>
  </si>
  <si>
    <t>小林 美琴</t>
  </si>
  <si>
    <t>mikoto</t>
  </si>
  <si>
    <t xml:space="preserve">
miko24jus@gmail.com</t>
  </si>
  <si>
    <t>https://drive.google.com/file/d/100D_V-PhEfgBthy3tr9cbk2jMT-c99d_/view?usp=drivesdk</t>
  </si>
  <si>
    <t>https://drive.google.com/file/d/1kkxuAc1gnTsaDOJO719jsBO_797CA941/view?usp=drivesdk</t>
  </si>
  <si>
    <t>https://drive.google.com/file/d/14JANTwbWfjdHl24DLHPR2qBdqKquVx5e/view?usp=drivesdk</t>
  </si>
  <si>
    <t>サポート期間：2月25日〜4月7日（42日）
サポート利用料金：2,186円×42日=91,812円
手数料込み：141,812円
既払い金：0円
ご請求額：141,812円</t>
  </si>
  <si>
    <t>イレギュラー対応中</t>
  </si>
  <si>
    <t>19日 23時間 58分</t>
  </si>
  <si>
    <t>徳永優</t>
  </si>
  <si>
    <t>優</t>
  </si>
  <si>
    <t>ishikawa14ran12@gmail.com</t>
  </si>
  <si>
    <t>https://drive.google.com/file/d/1rWxxCTxVHAw3YUCnu-Eg9VE-RiitCf1p/view?usp=drivesdk</t>
  </si>
  <si>
    <t>https://drive.google.com/file/d/19nNkU-BKnwqHu8XtYFAYyQ1tQkXvusfV/view?usp=drivesdk</t>
  </si>
  <si>
    <t>https://drive.google.com/file/d/1csoZMAyBQJB3ffqyv8WakwfcgoESIxRm/view?usp=drivesdk</t>
  </si>
  <si>
    <t>https://drive.google.com/file/d/1n_0Hioh_hO606XAs6OtqTzEqWhRO9zUo/view?usp=drivesdk</t>
  </si>
  <si>
    <t>サポート期間：12月21日〜4月9日（110日）
サポート利用料金：2,186×110＝240,460円
手数料込み：290,460円
既払い金：58,824円
請求額：290,460−58,824＝231,636円</t>
  </si>
  <si>
    <t>CBS代理委任状アップロード済(5/8谷口)</t>
  </si>
  <si>
    <t>小林隆聖</t>
  </si>
  <si>
    <t>R Y U S E I</t>
  </si>
  <si>
    <t>7413.sm@gmail.com</t>
  </si>
  <si>
    <t>https://drive.google.com/file/d/1gF0jkT2q5GzmGR603ZNxHZSd3inRknR9/view?usp=sharing</t>
  </si>
  <si>
    <t>https://drive.google.com/file/d/144lmdv6Bzf360T6upMS3oUhrU28sRvcp/view?usp=sharing</t>
  </si>
  <si>
    <t>https://drive.google.com/file/d/10MTC8GbToeres90AWRBs16JPJ12rNTBn/view?usp=sharing</t>
  </si>
  <si>
    <t>https://drive.google.com/file/d/1PfE4GC0oMk4uRSlbH9UXk_JUdcXLSR_r/view?usp=drivesdk</t>
  </si>
  <si>
    <t>サポート期間：2月25日ー4月9日
サポート利用料金：96184円
手数料込み：146184円
既払い金：13117＋30,324＝43441円
請求額：133,067ー30324＝102743円
CBS既払い金発生のため再計算(5/12谷口)</t>
  </si>
  <si>
    <r>
      <rPr>
        <rFont val="Arial"/>
      </rPr>
      <t>請求額133067円。初回50000円銀振済。
残金の83067円を銀振分割希望(イレギュラーで近井さんOK)
5/9本人よりTELあり、CBSから4/28 30324円引き落とされていた。CBSキャンセルできていなかったことが発覚。その分相殺して</t>
    </r>
    <r>
      <rPr>
        <rFont val="Arial"/>
        <color rgb="FFFF0000"/>
      </rPr>
      <t>残金52743円</t>
    </r>
    <r>
      <rPr>
        <rFont val="Arial"/>
      </rPr>
      <t>を一括か数回に分割して必ず支払いますとお電話あり。5/13本人にCBS代理委任状送付済(谷口)→5/16提出完了 近井</t>
    </r>
  </si>
  <si>
    <t>6日 17時間 16分</t>
  </si>
  <si>
    <t>山田貴之</t>
  </si>
  <si>
    <t>山田 貴之</t>
  </si>
  <si>
    <t>soccer.8119@icloud.com</t>
  </si>
  <si>
    <t>https://drive.google.com/file/d/1xljoR0bOiiQx0C92Hdb0THt7SkkEIdVm/view?usp=drivesdk</t>
  </si>
  <si>
    <t>https://drive.google.com/file/d/1TWzy3v5cumkbg-po2JCygkZ-9alaLlKu/view?usp=drivesdk</t>
  </si>
  <si>
    <t>https://drive.google.com/file/d/1PyZ9zu9JDIpvVJ0bqeOV0r-o3xisxScU/view?usp=drivesdk</t>
  </si>
  <si>
    <t>https://drive.google.com/file/d/1kxRVT_Z5HMGaltSIKciwe9hfmV0tIdQm/view?usp=drivesdk</t>
  </si>
  <si>
    <t>加藤穂奈美</t>
  </si>
  <si>
    <t>サポート期間：2025/3/12-4/8(28日間)
サポート利用料金：61,208
手数料込み：111,208円
既払い金：0
返金/請求額：111,208円</t>
  </si>
  <si>
    <t>17日 0時間 38分</t>
  </si>
  <si>
    <t>佐久間和博</t>
  </si>
  <si>
    <t>kazuma.tg@gmail.com
sc35yu24@au.com</t>
  </si>
  <si>
    <t>https://drive.google.com/file/d/1m_yIx4h819xaT54dcw7nllyJYrUu3GIP/view?usp=sharing</t>
  </si>
  <si>
    <t>https://drive.google.com/file/d/1-i7gf5SAUK9ORCYtyRg7B1kY3Ult49ze/view?usp=sharing</t>
  </si>
  <si>
    <t>https://drive.google.com/file/d/196zsRUYUcjZ4cpqQVsoHm2nWRvvKUCoo/view?usp=sharing</t>
  </si>
  <si>
    <t>https://drive.google.com/file/d/1CrOn7R7d-MMMJ1y4DyqspNqEUEzOOI8g/view?usp=drivesdk</t>
  </si>
  <si>
    <t>サポート期間：2月2日〜4月10日（67日）
サポート利用料金：2186×67=146,462円
手数料込み：196,462円
既払い金：798,000円
返金額：601,538円</t>
  </si>
  <si>
    <t xml:space="preserve">　</t>
  </si>
  <si>
    <t>17日 1時間 8分</t>
  </si>
  <si>
    <t>小西みよ</t>
  </si>
  <si>
    <t>みよ</t>
  </si>
  <si>
    <t>mykim970411@gmail.com</t>
  </si>
  <si>
    <t>https://drive.google.com/file/d/1W9yd_2MagTjZFojafpeG8FcGL-O0t05q/view?usp=drivesdk</t>
  </si>
  <si>
    <t>https://drive.google.com/file/d/19GUZ4yM93M39Yxl-bofDi0YVG9o366HM/view?usp=drivesdk</t>
  </si>
  <si>
    <t>https://drive.google.com/file/d/1jqXF2ONwYPMIDI7Uopp82K3WaK4KqoUW/view?usp=drivesdk</t>
  </si>
  <si>
    <t>https://drive.google.com/file/d/1N0fDIGmr_Y1NhyrAJ8RApw_ghEmkHqRo/view?usp=drivesdk</t>
  </si>
  <si>
    <t>平野寛治</t>
  </si>
  <si>
    <t>サポート期間：3/30～4/10(12日)
サポート利用料金：2186円×12日＝26232円
手数料込み：76232円
既払い金：0円
請求額：76232円</t>
  </si>
  <si>
    <t>京都信販既払い金確認済
立替前
京都信販に解約合意書PDF送付済(5/7谷口)</t>
  </si>
  <si>
    <t>7日 21時間 59分</t>
  </si>
  <si>
    <t>緑川諒人</t>
  </si>
  <si>
    <t>Ryoto</t>
  </si>
  <si>
    <t>gekidan-tomato@ezweb.ne.jp</t>
  </si>
  <si>
    <t>https://drive.google.com/file/d/1cubNAAcWBU9loq1hU6l93IN1CEJcUKuB/view?usp=drivesdk</t>
  </si>
  <si>
    <t>https://drive.google.com/file/d/1qEF8qryyrz226xkIfb7st6-JBBvneHBk/view?usp=drivesdk</t>
  </si>
  <si>
    <t>https://drive.google.com/file/d/1_tTnFjB1tfA0mBsmLK9AGc1nJYLAUZzH/view?usp=drivesdk</t>
  </si>
  <si>
    <t>21日 3時間 25分</t>
  </si>
  <si>
    <t>下村 優</t>
  </si>
  <si>
    <t>yu.ryp.514119@gmail.com</t>
  </si>
  <si>
    <t>https://drive.google.com/file/d/1zgOJX-Emlm4tII7lzHPhEQw1-C-HpG4Q/view?usp=sharing</t>
  </si>
  <si>
    <t>https://drive.google.com/file/d/18wubYjcTcOFLeAosthD9fmQcu5LTSSwk/view?usp=sharing</t>
  </si>
  <si>
    <t>https://drive.google.com/file/d/1M2dXKKQ8cUQD2VzQNOV14JCTVw7hDNzg/view?usp=drivesdk</t>
  </si>
  <si>
    <t>https://drive.google.com/file/d/1tmugb8uWJSJyMxJnTk2LJBTlM4cjeEry/view?usp=drivesdk</t>
  </si>
  <si>
    <t>サポート期間：2024年10月14日〜2025年4月5日(173日）
サポート利用料金：1,638円×173=283,374円
手数料込み：333,374円
既払い金：598,000円
返金額：264,626円</t>
  </si>
  <si>
    <t>福沢祐美香</t>
  </si>
  <si>
    <t>福沢(◍•ᴗ•◍)</t>
  </si>
  <si>
    <t>ritu.onodera@gmail.com</t>
  </si>
  <si>
    <t>https://drive.google.com/file/d/1s4KESMJBTPY8wv61sHnMUp3eg03vw6Bz/view?usp=drivesdk</t>
  </si>
  <si>
    <t>https://drive.google.com/file/d/1fEZFuyTh0koGbVMXxddrtFCwRtCTFJsP/view?usp=drivesdk</t>
  </si>
  <si>
    <t>https://drive.google.com/file/d/1pUQCwSkEccId0PwKK-JDGoHDgYX2DiKO/view?usp=drivesdk</t>
  </si>
  <si>
    <t>https://drive.google.com/file/d/1dOx50ZgYArbxHnGEDCsk1jbCTZK9Tlm8/view?usp=drivesdk</t>
  </si>
  <si>
    <t>銀振×分割Pay</t>
  </si>
  <si>
    <t>サポート期間：1月9日〜4月11日(92日）
サポート利用料金：2,186×92=201,112円
手数料込み：251,112円
既払い金：0→58,824 円
請求額：251,112→192288円
CBSキャンセル未だった。金額再計算した。</t>
  </si>
  <si>
    <t>CBS残高照会⚪︎
分割PAY６回登録済。ご自身で頭金90000円設定してしまったので、その分は弊社に銀振してくれる。(5/9谷口)→CBSキャンセル未だった。金額再計算して残債251112→192288円へ。頭金90000-58824=31176円へ変更。5/13本人にCBS委任状送付済。頭金31176円銀振確認済(谷口)</t>
  </si>
  <si>
    <t>27日 12時間 48分</t>
  </si>
  <si>
    <t>宮下　綾乃</t>
  </si>
  <si>
    <t>あやの</t>
  </si>
  <si>
    <t>ayano.bump.0586@gmail.com</t>
  </si>
  <si>
    <t>https://drive.google.com/file/d/1mMHLWeyDXSLd4lQztFc_MVr78w9BTBw7/view</t>
  </si>
  <si>
    <t>https://drive.google.com/file/d/1Mi4XmHug5JDTT8vR1IJqswRLgsc1DIKq/view</t>
  </si>
  <si>
    <t>https://drive.google.com/file/d/1i8upx-QDjz8GpKwCjN8s5Q6MPvWTmpsz/view</t>
  </si>
  <si>
    <t>https://drive.google.com/file/d/114v9X7c3hl99vtxwJs9EOAAq5HSlC8Zb/view?usp=drivesdk</t>
  </si>
  <si>
    <t>サポート期間：3/24～4/11(19日)
サポート利用料金：2186円×19日＝41534円
手数料込み：91534円
既払い金：0円
請求額：91534円</t>
  </si>
  <si>
    <t>京都信販既払い金確認済。加盟店手数料 ￥70,224
京都信販にキャンセル用紙、解約合意書送付済(5/8谷口)</t>
  </si>
  <si>
    <t>0分</t>
  </si>
  <si>
    <t>大庭 楽登</t>
  </si>
  <si>
    <t>楽</t>
  </si>
  <si>
    <t>nemufree1126@gmail.com</t>
  </si>
  <si>
    <t>https://drive.google.com/file/d/1u5LfieW0gljiLREz9jt2UEk2_MUkajWC/view?usp=drivesdk</t>
  </si>
  <si>
    <t>https://drive.google.com/file/d/1ym4u4TY5Hv4gXMQ1SUVEft9I-WrhMmsD/view?usp=drivesdk</t>
  </si>
  <si>
    <t>https://drive.google.com/file/d/1zJXipS1qgEt-i6wVZSWkcWJO5ofhsyq1/view?usp=drivesdk</t>
  </si>
  <si>
    <t>https://drive.google.com/file/d/1KFrU1EDysOH21xEYYetwZj8G5IzG-y_a/view?usp=drivesdk</t>
  </si>
  <si>
    <t>サポート期間：2月24日〜4月11日（46日）
サポート利用料金：2,186×46=100,556円
手数料込み：150,556円
既払い金：798,000円
返金額：647,444円</t>
  </si>
  <si>
    <t>22日 2時間 20分</t>
  </si>
  <si>
    <t>角田佑樹</t>
  </si>
  <si>
    <t>yuki1203kut@yahoo.co.jp</t>
  </si>
  <si>
    <t>https://drive.google.com/file/d/1pgeXiSw_qLN10c_1JuXWY1H-D_P6hqAu/view?usp=drivesdk</t>
  </si>
  <si>
    <t>https://drive.google.com/file/d/127J2m4uN0Ean3PWfJDsZQHZ2prWGaTB1/view?usp=drivesdhttps://drive.google.com/file/d/127J2m4uN0Ean3PWfJDsZQHZ2prWGaTB1/view?usp=drivesdhttps://drive.google.com/file/d/127J2m4uN0Ean3PWfJDsZQHZ2prWGaTB1/view?usp=drivesd</t>
  </si>
  <si>
    <t>https://drive.google.com/file/d/1__6m_qiCQsJvn3x_9LIL4f6Hflt1NPcR/view?usp=drivesdkhttps://drive.google.com/file/d/1__6m_qiCQsJvn3x_9LIL4f6Hflt1NPcR/view?usp=drivesdk</t>
  </si>
  <si>
    <t>https://drive.google.com/file/d/10lVNjo7LwcoW_XiXX25YxqMhOSN2cwsD/view?usp=drivesdk</t>
  </si>
  <si>
    <t>中野宏一</t>
  </si>
  <si>
    <t>サポート期間：3月12日〜4月12日（31日）
サポート利用料金：2,186×31=67,766円
手数料込み：117,766円
既払い金：798,000円
返金額：680,234円</t>
  </si>
  <si>
    <t>5日 16時間 31分</t>
  </si>
  <si>
    <t>遠藤叶翔</t>
  </si>
  <si>
    <t>叶翔</t>
  </si>
  <si>
    <t>kanato_1027@icloud.com</t>
  </si>
  <si>
    <t>https://drive.google.com/file/d/1vABtRSSEhyTLCTTS2I_t5iJK6xFb3hto/view?usp=drivesdk</t>
  </si>
  <si>
    <r>
      <rPr>
        <rFont val="Arial"/>
        <color rgb="FF1155CC"/>
        <u/>
      </rPr>
      <t>https://drive.google.com/file/d/1QugFF7r7KgNj4BkMuhjChBx_vw60EwIk/view?usp=drivesdk</t>
    </r>
    <r>
      <rPr>
        <rFont val="Arial"/>
      </rPr>
      <t xml:space="preserve">
https://drive.google.com/file/d/1IhYixP3rO2WFuh0Be5o6ZYfsmOZ4NYzv/view?usp=drivesdk</t>
    </r>
  </si>
  <si>
    <t>茅森ショウ</t>
  </si>
  <si>
    <t>返金対象外。最終的な解約希望の返事なくクローズ。</t>
  </si>
  <si>
    <t>10日 4時間 18分</t>
  </si>
  <si>
    <t>ジェイン マヤンク</t>
  </si>
  <si>
    <t xml:space="preserve">        Mayank JAIN</t>
  </si>
  <si>
    <t xml:space="preserve">	mayankjpn@gmail.com</t>
  </si>
  <si>
    <r>
      <rPr>
        <rFont val="Arial"/>
      </rPr>
      <t xml:space="preserve">https://drive.google.com/file/d/1bfYe3dX8sCxxrUCIQqrNBb-ap3hSli1u/view?usp=drivesdk
</t>
    </r>
    <r>
      <rPr>
        <rFont val="Arial"/>
        <color rgb="FF1155CC"/>
        <u/>
      </rPr>
      <t>https://drive.google.com/file/d/15ehFc0ntV8tg1wnLHPnyMEL1pvNVkAFk/view?usp=drivesdk</t>
    </r>
  </si>
  <si>
    <t>https://drive.google.com/file/d/11Qs94LHU3rzNurtRM1CCmJ1hx6l4gOc7/view?usp=drivesdk</t>
  </si>
  <si>
    <t>https://drive.google.com/file/d/1RwCz3ukEn8lGWyRqAZEwn_76PRPj8y48/view?usp=drivesdk
https://drive.google.com/file/d/1F2knhja_E53FgpIglJwoMfUEVE6NlILO/view?usp=drivesdk</t>
  </si>
  <si>
    <t>11日 1時間 21分</t>
  </si>
  <si>
    <t>山村宜延</t>
  </si>
  <si>
    <t>y.yoshi</t>
  </si>
  <si>
    <t>yoshi_5557@yahoo.co.jp</t>
  </si>
  <si>
    <t>https://drive.google.com/file/d/1Ojx0PwRRA22ozmpEL1blAlhc_dBpaa74/view?usp=drivesdk</t>
  </si>
  <si>
    <t>https://drive.google.com/file/d/1_gz8ALT74wuAG3j7Edy3BiXwTveb06Yr/view?usp=drivesdk</t>
  </si>
  <si>
    <t>https://drive.google.com/file/d/1jwPrCEuBa03PAgPCvg1UbzY9RqfB8h1_/view?usp=drivesdk</t>
  </si>
  <si>
    <t>https://drive.google.com/file/d/19ltAQE3OiV2KFomEniTQiHNkDc86NAy6/view?usp=drivesdk</t>
  </si>
  <si>
    <t>銀振×Univa</t>
  </si>
  <si>
    <t>サポート期間：3月29日〜4月9日（11日）
サポート利用料金：5,425×11=59,675円
手数料込み：109,675円
既払い金：1,192,000円
返金額：1,082,325円</t>
  </si>
  <si>
    <t>1月30日にスタンダード契約（事業者）788,000円
【返金内訳】
Univa: 60万
銀振：482,325円</t>
  </si>
  <si>
    <t>16日 1時間 40分</t>
  </si>
  <si>
    <t>藤川</t>
  </si>
  <si>
    <t>山本竜也</t>
  </si>
  <si>
    <t>やまもとたつや</t>
  </si>
  <si>
    <t>tty.rappa@icloud.com</t>
  </si>
  <si>
    <t>https://drive.google.com/file/d/1WY4skdY2dw9g-w-KqioLX7LmlejJI7Ay/view</t>
  </si>
  <si>
    <t>https://drive.google.com/file/d/1NxstVoL2w1NMXDLw2CTPgN75MZSxvjrw/view</t>
  </si>
  <si>
    <t>https://drive.google.com/file/d/1MVBIJfEXnh5gPMLrKr2ifAws7m9ynq0l/view</t>
  </si>
  <si>
    <t>サポート期間：～4/16
サポート利用料金：
手数料込み：
既払い金：
返金/請求額：</t>
  </si>
  <si>
    <t>4/21: イレギュラー対応としてクーオフシート</t>
  </si>
  <si>
    <t>5時間 44分</t>
  </si>
  <si>
    <t>谷口</t>
  </si>
  <si>
    <t>中村勇人</t>
  </si>
  <si>
    <t>nakamurayuto797@gmail.com</t>
  </si>
  <si>
    <t>https://ninja-sign.com/teams/28773/documents/5220973.pdf#zoom=100</t>
  </si>
  <si>
    <t>https://ninja-sign.com/teams/28773/documents/5220983.pdf#zoom=100</t>
  </si>
  <si>
    <t>https://ninja-sign.com/teams/28773/documents/5220994.pdf#zoom=100</t>
  </si>
  <si>
    <t>宮本寧々</t>
  </si>
  <si>
    <t>サポート期間：2024/10/3～4/13(193日）
サポート利用料金：542×193＝104606円
手数料込み：123285円
既払い金：198,000円
返金額：74,715円→対象外</t>
  </si>
  <si>
    <t>※中途解約返金なし</t>
  </si>
  <si>
    <t>横野愛子</t>
  </si>
  <si>
    <t>愛子</t>
  </si>
  <si>
    <t>2211086@venus.fujijoshi.ac.jp
eeed0217@icloud.com</t>
  </si>
  <si>
    <t>https://drive.google.com/file/d/13rVG2peF8KpWf9DETSGne3a-P0fmJldc/view?usp=drive_link</t>
  </si>
  <si>
    <t>https://drive.google.com/file/d/1EZ3IziV4WQcPWmX5-nw_Z4zxICmkS-BM/view?usp=drive_link</t>
  </si>
  <si>
    <t>https://drive.google.com/file/d/1aW4bXcOc1AZGv8bg2pIJDe_Hr1VD60up/view?usp=drive_link</t>
  </si>
  <si>
    <t>分割PAY</t>
  </si>
  <si>
    <t>林 大樹</t>
  </si>
  <si>
    <t>サポート期間：
サポート利用料金：
手数料込み：
既払い金：100,000円（MOSH）
返金/請求額：</t>
  </si>
  <si>
    <t>アドネスから4月22日に入金するよう「ご入金のお願い」のお手紙を受け取ったが契約した覚えがない。詳細が知りたい。
という内容のものです。
マーケと公式HPのフォームに問合せが入ってたものです。</t>
  </si>
  <si>
    <t>6日 5時間 15分</t>
  </si>
  <si>
    <t>岩木駿</t>
  </si>
  <si>
    <t>しゅん</t>
  </si>
  <si>
    <t>yanmujun@gmail.com</t>
  </si>
  <si>
    <t>https://drive.google.com/file/d/1A-30DjuOmMGr8QHDTpJAW_XPjZNVWMu6/view?usp=drivesdk</t>
  </si>
  <si>
    <t>https://drive.google.com/file/d/1JMsOLkPYPsgZT-nU-fwstub0CphVC21g/view?usp=drivesdk</t>
  </si>
  <si>
    <t>https://drive.google.com/file/d/1cGvq29_fUNghgtht-N8ubNYT9H4PEj4A/view?usp=drivesdk</t>
  </si>
  <si>
    <t>https://drive.google.com/file/d/1e7P-QuKjBwhlg-ES31i0Y8ZmgO6bZHuF/view?usp=drivesdk</t>
  </si>
  <si>
    <t>サポート期間：4月2日〜4月14日(13日間)
サポート利用料金：2,186円×13日＝28,418円
手数料込み：78,418円
既払い金：798,000円
返金額：798,000-78,418=719,582円</t>
  </si>
  <si>
    <t>4日 20時間 47分</t>
  </si>
  <si>
    <t>奥津明子</t>
  </si>
  <si>
    <t>あきこ。</t>
  </si>
  <si>
    <t>nyankohime0903@gmail.com</t>
  </si>
  <si>
    <t>https://drive.google.com/file/d/1yZYeSqUYLLI2KGe0ijOrYwrEhmvTnk7W/view?usp=drivesdk</t>
  </si>
  <si>
    <t>https://drive.google.com/file/d/1rVfYYjdGXM_l5u8Y74LoVSknyyJm3mLi/view?usp=drivesdk</t>
  </si>
  <si>
    <t>https://drive.google.com/file/d/1xh33eyF3q5vuIGr_AtoWZ58fiTCHiuFB/view?usp=drivesdk</t>
  </si>
  <si>
    <t>https://drive.google.com/file/d/15vZx2MnNOStXiW5JUTFGsfu-_CBaM4Ca/view?usp=drivesdk</t>
  </si>
  <si>
    <t>サポート期間：3月20日〜4月15日(27日間)
サポート利用料金：2,159×27日＝58,293円
手数料込み：108,293円
既払い金：788,000
返金額：788,000円-108,293円＝679,707円</t>
  </si>
  <si>
    <t>4日 23時間 9分</t>
  </si>
  <si>
    <t>渡邊隆行</t>
  </si>
  <si>
    <t>ayataka2010@gmail.com</t>
  </si>
  <si>
    <t>https://drive.google.com/file/d/1SBjRsEdBQklPnZrIbM_P4ralT7QtuX8_/view?usp=drivesdk</t>
  </si>
  <si>
    <t>https://drive.google.com/file/d/1W3GvHK_BNpblctmSjmEY9SxpttTv4yqh/view?usp=drivesdk</t>
  </si>
  <si>
    <t>https://drive.google.com/file/d/116-6yRjQv12_pmwr-SHdl5fw94e9deQa/view?usp=drivesdk</t>
  </si>
  <si>
    <t>https://drive.google.com/file/d/1lDfnWdhLGBsqHySfZNqwIeQuY1xx2sJJ/view?usp=drivesdk</t>
  </si>
  <si>
    <t>サポート期間：2月28日〜4月16日(48日間)
サポート利用料金：2,186円×48日＝104,928円
手数料込み：154,928円
既払い金：798,000円
返金額：798,000円-154,928円＝643,072円</t>
  </si>
  <si>
    <t>田邊怜司</t>
  </si>
  <si>
    <t>れいじ</t>
  </si>
  <si>
    <t>slivalreiji@icloud.com</t>
  </si>
  <si>
    <t>https://drive.google.com/file/d/18IcTw1XlbeYFh3y4h6f9zxNVOiv42_ma/view?usp=drivesdk</t>
  </si>
  <si>
    <t>https://drive.google.com/file/d/1mQXtbLnYZszOj5IcKTiRKcMrjnXNVB2f/view?usp=drivesdk</t>
  </si>
  <si>
    <t>https://drive.google.com/file/d/1wQhLUEog2mhy3-sHAP0h2jUROzIDWMpv/view?usp=drivesdk</t>
  </si>
  <si>
    <t>サポート期間：1月29日〜4月13日（74日）
サポート利用料金：2,186円×74日＝161,764円
手数料込み：211,764円
既払い金：58,824 円
請求額：211,764-58,824 =152940円</t>
  </si>
  <si>
    <t>CBS残高照会⚪︎
サポートラインいないので契約日〜算出
※返信途絶え、5/15一旦クローズ(谷口)</t>
  </si>
  <si>
    <t>7日 1時間 36分</t>
  </si>
  <si>
    <t>上岡美沙季</t>
  </si>
  <si>
    <t>misaki</t>
  </si>
  <si>
    <t>misakitmx08300@i.softbank.jp</t>
  </si>
  <si>
    <t>https://drive.google.com/file/d/1dzDP10_IqLb0hZ39c8tvs6nG-koDk4xn/view?usp=drivesdk</t>
  </si>
  <si>
    <t>https://drive.google.com/file/d/13EMhwpEBsuIg0iWSflWATviYpgMFSnY3/view?usp=drivesdk</t>
  </si>
  <si>
    <t>https://drive.google.com/file/d/15aQ1_2_KViPTc9z7VJ4Uh2F4UsKxnlnJ/view?usp=drivesdk</t>
  </si>
  <si>
    <t>https://drive.google.com/file/d/1bxt1WWSKR8w1m76ENmsAd_KV8Rw0IRY8/view?usp=drivesdk</t>
  </si>
  <si>
    <t>カード一括</t>
  </si>
  <si>
    <t>サポート期間：3月2日〜4月18日(48日)
サポート利用料金：2186円×48日＝104928円
手数料込み：154928円
既払い金：0円
請求額：154928円</t>
  </si>
  <si>
    <t>カード一括で決済され、あとからご自身で分割了承済。カード決済済。</t>
  </si>
  <si>
    <t>未定</t>
  </si>
  <si>
    <t>未対応</t>
  </si>
  <si>
    <t>渡辺優里</t>
  </si>
  <si>
    <t>優里</t>
  </si>
  <si>
    <t>wtnb.yr624@gmail.com</t>
  </si>
  <si>
    <t>freeeから</t>
  </si>
  <si>
    <t>桑田宇宙</t>
  </si>
  <si>
    <t>くわちゃん</t>
  </si>
  <si>
    <t>mayukikitikiti@icloud.com</t>
  </si>
  <si>
    <t>https://drive.google.com/file/d/1iTuydGNcgPuDJ1fn6VQv-tQZdASJAbuy/view?usp=drivesdk</t>
  </si>
  <si>
    <t>https://drive.google.com/file/d/1q489AdNEC2Qe2r4NUrmw6_wONsCydWvv/view?usp=drivesdk</t>
  </si>
  <si>
    <t>https://drive.google.com/file/d/1HV6ypw9AnKbWdGzn_DxIQMmSbmkCuRZn/view?usp=drivesdk</t>
  </si>
  <si>
    <t>https://drive.google.com/file/d/1HW8mot3g_Ze59kswS-6D-0T8VUNHFzrV/view?usp=drivesdk</t>
  </si>
  <si>
    <t>サポート期間：3/4～4/20(48日)
サポート利用料金：2186円×48日＝104928円
手数料込み：154928円
既払い金：0円
請求額：154928円</t>
  </si>
  <si>
    <t>CBSキャンセル済。解約合意書巻きなおしたいが5/13ルスメ。5/15合意書再送付した。(谷口)</t>
  </si>
  <si>
    <t>4日 7時間 12分</t>
  </si>
  <si>
    <t>沼田 麗</t>
  </si>
  <si>
    <t>ulaland5@gmail.com</t>
  </si>
  <si>
    <t>https://drive.google.com/file/d/1kgzTXTcI38sKD9GqUf4VEtRyv62MDo0d/view?usp=drivesdk</t>
  </si>
  <si>
    <t>https://drive.google.com/file/d/1izsjLGToHS4Wvo46N7B02qnXIAjwdQqh/view?usp=drivesdk</t>
  </si>
  <si>
    <t>https://drive.google.com/file/d/1DS87e3S_isBT8_6cy7jTDBl416KhuJGm/view?usp=drivesdk</t>
  </si>
  <si>
    <t>https://drive.google.com/file/d/12eUdeFC4HwoFJprP7Aj3BBFE-LQkKBQX/view?usp=drivesdk</t>
  </si>
  <si>
    <t>サポート期間：3月23日〜4月21日（29日）
サポート利用料金：2,159×29＝62,611円
手数料込み：112,611円
既払い金：788,000円
返金額：675,389円</t>
  </si>
  <si>
    <t>16日 11時間 43分</t>
  </si>
  <si>
    <t>サポート期間：2024年12月21日~2025年4月9日(110日間)
サポート利用料金：2,186円×110日＝240,460円
手数料込み：290,460円
既払い金：58,824円
ご請求額：231,636円</t>
  </si>
  <si>
    <t>分割ＰＡＹ(３回)登録済。CBS代理委任状アップロード済(5/9谷口)</t>
  </si>
  <si>
    <t>5日 2時間 39分</t>
  </si>
  <si>
    <t>坂井亮太</t>
  </si>
  <si>
    <t>さかいりょうた</t>
  </si>
  <si>
    <t>sakai.r0310@gmail.com</t>
  </si>
  <si>
    <t>https://drive.google.com/file/d/1r_hEQSHkX9mgPHPe0uOx7XB3c99YY9et/view?usp=drivesdk</t>
  </si>
  <si>
    <t>https://drive.google.com/file/d/1qceqgKrwkVOUeSZF7tCkUhtdk9n-pZqu/view?usp=drivesdk</t>
  </si>
  <si>
    <t>https://drive.google.com/file/d/1b96nFswVSkWWlfmmsgOSTA9eaZbcvAg1/view?usp=drivesdk</t>
  </si>
  <si>
    <t>https://drive.google.com/file/d/1vgFQisbbaQ2qwZyu67RBMX-o4ufb9mhV/view?usp=drivesdk</t>
  </si>
  <si>
    <t>サポート期間：3月1日〜4月22日(53日)
サポート利用料金：2,186円×53日＝115,858円
手数料込み：165,858円
既払い金：789,000円
返金額：632,142円</t>
  </si>
  <si>
    <t>16日 11時間 4分</t>
  </si>
  <si>
    <t>軽部晃次</t>
  </si>
  <si>
    <t xml:space="preserve">こうじ
</t>
  </si>
  <si>
    <t>k.k.getserious@gmail.com</t>
  </si>
  <si>
    <t>https://drive.google.com/file/d/1b8QI-VfR-bNE0LaLGut6udpOqUM1lVrU/view?usp=drivesdk</t>
  </si>
  <si>
    <t>https://drive.google.com/file/d/1_17JEw0nm92i4NROEzdVrHg_tcUIjFqj/view?usp=drivesdk</t>
  </si>
  <si>
    <t>https://drive.google.com/file/d/1KBy_wUCVxDnN9EJrDRIV03C0EgdkoxU8/view?usp=drivesdk</t>
  </si>
  <si>
    <t>「ペイするまで保証」適用した</t>
  </si>
  <si>
    <t>鷲見泰宏</t>
  </si>
  <si>
    <t>Smith</t>
  </si>
  <si>
    <t>oyazi.playloud.rock.moreheavy@gmail.com</t>
  </si>
  <si>
    <t>https://drive.google.com/file/d/1IO2wS6rZcRElU3JeitkmsePfrgFyRE1b/view?usp=drivesdk</t>
  </si>
  <si>
    <t>https://drive.google.com/file/d/1nWVl5QsaoA_ldUQptyENe-m29ElIyGuC/view?usp=drivesdk</t>
  </si>
  <si>
    <t>https://drive.google.com/file/d/1HAVsz-wUDASWDj2SbQ8xTNbnKq0ZCa5P/view?usp=drivesdk</t>
  </si>
  <si>
    <t>https://drive.google.com/file/d/1qMxIl8YAb7i9o-D2VpuKQv4W3ByZZDcO/view?usp=drivesdk</t>
  </si>
  <si>
    <t>サポート期間：12/24 ～4/21 (119日)
サポート利用料金：2186円×119日＝260134円
手数料込み：310134円
既払い金：66041円
請求額：310134-66041=244093円</t>
  </si>
  <si>
    <t>京都信販加盟店手数料　￥70,224
→5/7京都信販に再度既払い金確認+キャンセル済。
電話：07090506588
5/ 16 5000円振込確認　残239,093円→ソモリンク送付済(5/19谷口)</t>
  </si>
  <si>
    <t>21日 23時間 31分</t>
  </si>
  <si>
    <t>櫻庭夏美</t>
  </si>
  <si>
    <t>monokuma.723@gmail.com</t>
  </si>
  <si>
    <t>https://drive.google.com/file/d/1Vg0SWy0gDV6fbFo4arPNGV7UDiAv7_x4/view?usp=drivesdk</t>
  </si>
  <si>
    <t>https://drive.google.com/file/d/1fitniUDgl4ObOr2bJr_ex0Elrq9TwcsT/view?usp=drivesdk</t>
  </si>
  <si>
    <t>https://drive.google.com/file/d/14yFAJObVy67yoYLhRO0eTE-RWDzPLVYT/view?usp=drivesdk</t>
  </si>
  <si>
    <t>https://drive.google.com/file/d/1rSXI9UpNj3gvZcpgY5JFATep8mAuvDIh/view?usp=drivesdk</t>
  </si>
  <si>
    <t>サポート期間：2024/11/20-2025/4/22
サポート利用料金：
手数料込み：
既払い金：798,000
返金：¥411,356</t>
  </si>
  <si>
    <t>15日 21時間 35分</t>
  </si>
  <si>
    <t>蔵重恭江</t>
  </si>
  <si>
    <t>https://drive.google.com/file/d/1CjlLpnCqMALKOk57JrXsCeo8fGtJKO1f/view?usp=drivesdk</t>
  </si>
  <si>
    <t>https://drive.google.com/file/d/1--R_WN15UXLCN6JC3NNdm1A7uiNdaGAL/view?usp=drivesdk</t>
  </si>
  <si>
    <t>https://drive.google.com/file/d/1822ZBBWx7bqmr0ZUz_wyalyGdRs9m-1Z/view?usp=drivesdk</t>
  </si>
  <si>
    <t>1月14日にスタンダード契約
3者面談で提案中→プライム継続されている。</t>
  </si>
  <si>
    <t>5分</t>
  </si>
  <si>
    <t>目崎 彩花</t>
  </si>
  <si>
    <t>彩葉</t>
  </si>
  <si>
    <t>almond.chocolate1209@gmail.com
arcobaleno1013@gmail.com</t>
  </si>
  <si>
    <t>https://drive.google.com/file/d/1lUoHI1iIvmA07Kbyg5Oj8EWbOWlRLzhV/view?usp=drive_link</t>
  </si>
  <si>
    <t>https://drive.google.com/file/d/1kn5Pxuq_M1Jz9uvR2JCiLaQagLv7oWe1/view?usp=drive_link</t>
  </si>
  <si>
    <t>2023年10月25日： エスプラ</t>
  </si>
  <si>
    <t>3日 8時間 53分</t>
  </si>
  <si>
    <t>善家孝明</t>
  </si>
  <si>
    <t>zenke</t>
  </si>
  <si>
    <t>goodhouse229@gmail.com</t>
  </si>
  <si>
    <t>https://drive.google.com/file/d/10FMsOXqX6pHDxO9km8vyP1-Fyc4gZ1k8/view?usp=drivesdk</t>
  </si>
  <si>
    <t>https://drive.google.com/file/d/1J--8ZoTYKHQr27TG77fBrxkWBTMDdmYr/view?usp=drivesdk</t>
  </si>
  <si>
    <t>https://drive.google.com/file/d/1TV9Vgz6YcPB7xrj-Yc4WzL7ZNTeaR9ri/view?usp=drivesdk</t>
  </si>
  <si>
    <t>https://drive.google.com/file/d/1HrETuZM53K_0ebo9WmktkatzUjsokeTV/view?usp=drivesdk</t>
  </si>
  <si>
    <t>サポート期間：3月8日〜4月21日(45日)
サポート利用料金：2,186円×45日＝98,370円
手数料込み：148,370円
既払い金：798,000円
返金額：798,000円-148,370円＝649,630円</t>
  </si>
  <si>
    <t>23日 2時間 8分</t>
  </si>
  <si>
    <t>三浦 孔美</t>
  </si>
  <si>
    <t>Kumi</t>
  </si>
  <si>
    <t>ssgalaxy014288@gmail.com</t>
  </si>
  <si>
    <t>https://drive.google.com/file/d/1-BavlMTcVKflzstHR74JJ9yzqvQVTnPa/view?usp=sharing</t>
  </si>
  <si>
    <t>https://drive.google.com/file/d/1-Bw0t-IBMohQLrT6CjGypadN7plZciBE/view?usp=drive_link</t>
  </si>
  <si>
    <t>https://drive.google.com/file/d/1-A87teoMxYadYTx2p5v4ZSyTpNztDqYX/view?usp=sharing</t>
  </si>
  <si>
    <t>LINEやりとり参照</t>
  </si>
  <si>
    <t>サポート期間：1/24～4/24（91日）
サポート利用料金：2,186円×91日＝¥198,926
手数料込み：248,926円
既払い金：30,324円
請求額：30324円-248.926円=218,602円</t>
  </si>
  <si>
    <t>5/１CBS既払い金確認、キャンセル済。
CBS代理委任状アップロード済。5/16残債支払い済。</t>
  </si>
  <si>
    <t>3日 6時間 34分</t>
  </si>
  <si>
    <t>木村知早</t>
  </si>
  <si>
    <t>chisa</t>
  </si>
  <si>
    <t>chisa.jks@gmail.com</t>
  </si>
  <si>
    <t>https://drive.google.com/file/d/1SneggxIcKwAjs8gYRC_5eBokfItG60B7/view?usp=drivesdk</t>
  </si>
  <si>
    <t>https://drive.google.com/file/d/1SN7FqiA9B8moWdxK-NXQQOTMBSGr4L6L/view?usp=drivesdk</t>
  </si>
  <si>
    <t>https://drive.google.com/file/d/106P9ir6f9-STC_tM0Sfm57QlIGNWybKG/view?usp=drivesdk</t>
  </si>
  <si>
    <t>https://drive.google.com/file/d/1XMR6RGf9rIBYcllGc4yGJKRHRx92tU1c/view?usp=drivesdk</t>
  </si>
  <si>
    <t>サポート期間：3/18～4/18(32日)
サポート利用料金：2186円×32日＝69952円
手数料込み：119952円
既払い金：788000円
返金：668048円</t>
  </si>
  <si>
    <t>スキルプラスLステップどこにもおらず、契約日から換算</t>
  </si>
  <si>
    <t>どこにもおらず</t>
  </si>
  <si>
    <t>残債調整中</t>
  </si>
  <si>
    <t>竹村広明</t>
  </si>
  <si>
    <t>hiroaki0928basket@gmail.com</t>
  </si>
  <si>
    <t>https://drive.google.com/file/d/1QQp0iB6c3E_U3mAX40qt3NJnTi6cGuXi/view?usp=drivesdk</t>
  </si>
  <si>
    <t>https://drive.google.com/file/d/1hkjP4CPfSXjmS1QFb6vFYlawM92eOyEt/view?usp=drivesdk</t>
  </si>
  <si>
    <t>https://drive.google.com/file/d/1HJimkdakTJMgnfqhHgFhBrl1cHIDpO8k/view?usp=drivesdk</t>
  </si>
  <si>
    <t>https://drive.google.com/file/d/14mTJfG1ZPXYzuQ4xmIxxyGIZZE-2UZ5s/view?usp=drivesdk</t>
  </si>
  <si>
    <t>サポート期間：2024年12月4日〜2025年4月15日(133日)
サポート利用料金：2,186円×113日=247,018円
手数料込み：297,018円
既払い金：58,824円
ご請求額：238,194円</t>
  </si>
  <si>
    <t>CBS残高照会中
38194円を5月7日に振込済。
残り20万の支払いを7月末から行いたい</t>
  </si>
  <si>
    <t>中野</t>
  </si>
  <si>
    <t>酒井麻帆</t>
  </si>
  <si>
    <t>さかいまほ</t>
  </si>
  <si>
    <t>maho.nut@gmail.com</t>
  </si>
  <si>
    <t>https://drive.google.com/file/d/1sg8DfVNWEvfnKvK8xcmDhAh-HNCbwvqp/view?usp=drivesdk</t>
  </si>
  <si>
    <t>https://drive.google.com/file/d/13QUyLHpQpDv5cs8I8G1uU3Tuwcjy12_6/view?usp=drivesdk</t>
  </si>
  <si>
    <t>https://drive.google.com/file/d/1Q4GiS6t_wycIrPvroBrRka79EJXIkoj4/view?usp=drivesdk</t>
  </si>
  <si>
    <t>岩渕広樹</t>
  </si>
  <si>
    <t>中野引継ぎ：4/28</t>
  </si>
  <si>
    <r>
      <rPr>
        <rFont val="Arial"/>
      </rPr>
      <t xml:space="preserve">サポート期間：2025年2月3日〜2025年4月25日(82日)
サポート利用料金：2,186円×82日=179,252円
手数料込み：229,252円
既払い金：58,824円
</t>
    </r>
    <r>
      <rPr>
        <rFont val="Arial"/>
        <b/>
        <color rgb="FF0000FF"/>
      </rPr>
      <t>請求額：170,428円</t>
    </r>
  </si>
  <si>
    <t>＜CBSタスク＞
［⚫︎］CBSスマクレで既払い金確認申請
［⚫︎］CBSスマクレでキャンセル確定
［⚫︎］既払い金（あり）※なしの場合ここで完了
［］委任状を印刷してアドネス印もらう
［］委任状をお客さんに送る
［］委任状の返送完了</t>
  </si>
  <si>
    <r>
      <rPr>
        <rFont val="Arial"/>
      </rPr>
      <t xml:space="preserve">【中野メモ（進捗）】
・5/6 解約金に関する詳細送信（返信待ち）※請求します！
</t>
    </r>
    <r>
      <rPr>
        <rFont val="Arial"/>
        <b/>
        <color rgb="FFFF0000"/>
      </rPr>
      <t>・5/9 メッセの反応が全くないので電話したが留守電
・5/12 メッセの反応が全くないので電話したが留守電
・5/12 返事ください。の催促メッセ</t>
    </r>
  </si>
  <si>
    <t>20日 21時間 7分</t>
  </si>
  <si>
    <t>児玉大輝</t>
  </si>
  <si>
    <t>ふかまる</t>
  </si>
  <si>
    <t>qvwve23796@yahoo.co.jp</t>
  </si>
  <si>
    <t>https://drive.google.com/file/d/1Kx9IzCJajux-tbiNmxlE93WQWKlN9ISE/view?usp=drivesdk</t>
  </si>
  <si>
    <t>https://drive.google.com/file/d/124XJ4lgc0Zxs2sY--8C31aaE9bnnFLFO/view?usp=drivesdk</t>
  </si>
  <si>
    <t>https://drive.google.com/file/d/18IS0SdLX7Fy0jMPbZ9UTBPyqrtVH8rTw/view?usp=drivesdk</t>
  </si>
  <si>
    <t>https://drive.google.com/file/d/1G7iFYaFmTdjM8aAWDkJQ9fxwkf-4ZuRs/view?usp=drivesdk</t>
  </si>
  <si>
    <t>中野引継ぎ：4/28
中野完了(QCへ)：5/6</t>
  </si>
  <si>
    <r>
      <rPr>
        <rFont val="Arial"/>
      </rPr>
      <t xml:space="preserve">サポート期間：2025年3月23日〜2025年4月25日(34日)
サポート利用料金：2,186円×34日=74,324円
手数料込み：124,324円
既払い金：0円
</t>
    </r>
    <r>
      <rPr>
        <rFont val="Arial"/>
        <b/>
        <color rgb="FF0000FF"/>
      </rPr>
      <t>請求額：124,324円</t>
    </r>
  </si>
  <si>
    <r>
      <rPr>
        <rFont val="Arial"/>
        <b/>
        <color rgb="FFFF00FF"/>
      </rPr>
      <t>★zoom面談実施あり（5/3）</t>
    </r>
    <r>
      <rPr>
        <rFont val="Arial"/>
        <b/>
        <color rgb="FFFF0000"/>
      </rPr>
      <t xml:space="preserve">
</t>
    </r>
    <r>
      <rPr>
        <rFont val="Arial"/>
        <b/>
        <color rgb="FF34A853"/>
      </rPr>
      <t xml:space="preserve">＜CBSタスク＞
［⚫︎］CBSスマクレで既払い金確認申請
［⚫︎］CBSスマクレでキャンセル確定
［⚫︎］既払い金（なし）※なしの場合ここで完了
</t>
    </r>
  </si>
  <si>
    <r>
      <rPr>
        <rFont val="Arial"/>
      </rPr>
      <t xml:space="preserve">【中野メモ（進捗）】
・4/25 初回メッセージ送信（アンケート回答待ち）
・4/30 アンケート催促メッセ（アンケート回答待ち）
・5/1 交渉メッセージ送信（返信待ち）
・5/2 zoom日程待ち（特別zoomサポート）
</t>
    </r>
    <r>
      <rPr>
        <rFont val="Arial"/>
      </rPr>
      <t>・5/6 合意書締結待ち（送り直し）</t>
    </r>
  </si>
  <si>
    <t>10日 10時間 59分</t>
  </si>
  <si>
    <t>小鍋拓実</t>
  </si>
  <si>
    <t>takumi221.jp@gmail.com</t>
  </si>
  <si>
    <t>https://drive.google.com/file/d/1idFlXZ74wM2AhCT1HlKztcfOSXl7uSsg/view?usp=drivesdk</t>
  </si>
  <si>
    <t>https://drive.google.com/file/d/1AaPGkTI5mPDl1I3KcPNyFisM87jTKvO7/view?usp=drivesdk</t>
  </si>
  <si>
    <t>https://drive.google.com/file/d/1yim5uJW1MMP8pPDdVg0k3CHowOcknQx6/view?usp=drivesdk</t>
  </si>
  <si>
    <t>➖</t>
  </si>
  <si>
    <t>ＡＩビジネス返金対象外。スタッフのため本人とお話し対応終了。シートはクーオフ・中途解約以外へ移動。</t>
  </si>
  <si>
    <t>22日 11時間 52分</t>
  </si>
  <si>
    <t>藤本かおり</t>
  </si>
  <si>
    <t>Kaori.F</t>
  </si>
  <si>
    <t>cheek.2.clearup@icloud.com</t>
  </si>
  <si>
    <t>https://drive.google.com/file/d/1Ru527zzjZMNvaWWe-RCef89cOX76Ottr/view?usp=drivesdk</t>
  </si>
  <si>
    <t>https://drive.google.com/file/d/1HjxPaTSUnPc4-gu2U2M-waaXQ8jUopxC/view?usp=drivesdk</t>
  </si>
  <si>
    <t>https://drive.google.com/file/d/1KL9SzDBwWWS6cGYENWCo8YTjgcMPI5GZ/view?usp=drivesdk</t>
  </si>
  <si>
    <t>https://drive.google.com/file/d/1L99QZflzczIyvfnePzl1S4Eewa2AiIK3/view?usp=drivesdk</t>
  </si>
  <si>
    <t>中野引継ぎ：4/28
中野完了(QCへ)：5/3</t>
  </si>
  <si>
    <r>
      <rPr>
        <rFont val="Arial"/>
      </rPr>
      <t xml:space="preserve">サポート期間：2025/3/6〜4月25日(51日)
サポート利用料金：2,186円×51日=111,486円
手数料込み：161,486円
既払い金：798,000円
</t>
    </r>
    <r>
      <rPr>
        <rFont val="Arial"/>
        <b/>
        <color rgb="FFFF0000"/>
      </rPr>
      <t>返金：636,514円</t>
    </r>
  </si>
  <si>
    <t>【中野メモ（進捗）】
・4/27 交渉メッセージ送信（返信待ち）
・4/30 解約金に関する詳細送信（返信待ち）
・5/1 メアドに解約合意書を送付（締結待ち）
・5/2 返金の為の振込み口座メッセ送信（返信待ち）</t>
  </si>
  <si>
    <t>15日 20時間 23分</t>
  </si>
  <si>
    <t>工藤拳斗</t>
  </si>
  <si>
    <t>kentokudo62@gmail.com</t>
  </si>
  <si>
    <t>https://drive.google.com/file/d/1y5cO9XDA6hGZlaO-84hGee8twucC7hKz/view?usp=sharing</t>
  </si>
  <si>
    <t>https://drive.google.com/file/d/10ECtYcxl-4H7TEXpXKyl0BCbZqIgjPFz/view?usp=sharing</t>
  </si>
  <si>
    <t>https://drive.google.com/file/d/1t40H--4yhCMwmJwMuJCLJon1HOzIIqrI/view?usp=drive_link</t>
  </si>
  <si>
    <t>https://drive.google.com/file/d/1T8tqgdcSdokutkH58nIhNafTQeuTGZSu/view?usp=drivesdk</t>
  </si>
  <si>
    <r>
      <rPr>
        <rFont val="Arial"/>
      </rPr>
      <t xml:space="preserve">サポート期間：2025年4月18日〜2025年4月26日(9日)
サポート利用料金：5,425円×9日=48,825円
手数料込み：98,825円
既払い金：0円
</t>
    </r>
    <r>
      <rPr>
        <rFont val="Arial"/>
        <b/>
        <color rgb="FF0000FF"/>
      </rPr>
      <t>請求額：98,825円</t>
    </r>
  </si>
  <si>
    <t>＜京都信販タスク＞
［⚫︎］既払い金の確認許可メッセ（お客様へ）
［⚫︎］お客様からの回答
［⚫︎］既払い金の確認メール送信（京都信販へ）
［⚫︎］京都信販からの回答
［⚫︎］クーオフ及び中途解約結果報告書（確定報告）</t>
  </si>
  <si>
    <t>【中野メモ（進捗）】
・4/28 初回メッセージ送信（返信待ち）
・5/1 既払い金の許可メッセ送信（返信待ち）
・5/1 京信に既払い金確認メール送信（返信待ち）
・5/2 請求金額のメッセ送信（返信待ち）
・5/3 解約合意書を送付（返信待ち）</t>
  </si>
  <si>
    <t>森本隼翔</t>
  </si>
  <si>
    <t>HayatoMorimoto🐡</t>
  </si>
  <si>
    <t>hayato.morimoto7a@gmail.com</t>
  </si>
  <si>
    <t>https://drive.google.com/file/d/1Tn8DqRY4S2aWgErPg0HBhcRW-jp1h6MY/view?usp=sharing</t>
  </si>
  <si>
    <t>https://drive.google.com/file/d/1WA-VSu21ToZnW-zZErgqnVcpqlZcO5Ja/view?usp=sharing</t>
  </si>
  <si>
    <t>https://drive.google.com/file/d/1pPDYiREUssANalgIWfxoPqF4Hpz2_Bam/view?usp=sharing</t>
  </si>
  <si>
    <t>https://drive.google.com/file/d/1Yt-rO9Ll9p2Te9H40BntCM6RMOOG3xY2/view?usp=drivesdk</t>
  </si>
  <si>
    <t>中野引継ぎ：4/28
中野完了(QCへ)：5/4</t>
  </si>
  <si>
    <r>
      <rPr>
        <rFont val="Arial"/>
      </rPr>
      <t xml:space="preserve">サポート期間：2025年3月2日〜2025年4月25日(55日)
サポート利用料金：2,186円×55日=120,230円
手数料込み：170,230円
既払い金：798,000円
</t>
    </r>
    <r>
      <rPr>
        <rFont val="Arial"/>
        <b/>
        <color rgb="FFFF0000"/>
      </rPr>
      <t>返金：627,770円</t>
    </r>
  </si>
  <si>
    <t>※中野の対応は、スキルプラスのみ。代理店は別。</t>
  </si>
  <si>
    <t>【中野メモ（進捗）】
・4/28 初回メッセージ送信（アンケート回答待ち）
・5/1 交渉メッセージ送信（返信待ち）
・5/3 面談日程送信（返信待ち）</t>
  </si>
  <si>
    <t>9日 19時間 6分</t>
  </si>
  <si>
    <t>デザジュク</t>
  </si>
  <si>
    <t>清水紗良</t>
  </si>
  <si>
    <t>doradoiluis5@gmail.com</t>
  </si>
  <si>
    <t>https://drive.google.com/file/d/1uzpg8z95ohWPDrTk6wNQTCa_OtngqJzP/view?usp=drivesdk</t>
  </si>
  <si>
    <t>https://drive.google.com/file/d/151dKHuvHZOVZg1xegDxBWcNTcbwXROWt/view?usp=drivesdk</t>
  </si>
  <si>
    <t>https://drive.google.com/file/d/1_czdyEgfWdgVqt0dvXGV0aQZoaYwmoV3/view?usp=drivesdk</t>
  </si>
  <si>
    <t>https://drive.google.com/file/d/1qUymMwnaLMdBSAdY-pJW_0KBlJxGMbpk/view?usp=drivesdk</t>
  </si>
  <si>
    <t>サポート期間：3/20～4/21(33日) 
サポート利用料金：2186円×33日＝72138円
手数料込み：122138円
既払い金：798,000円
返金：675862円</t>
  </si>
  <si>
    <t>MOSH ID：338239　
5/2解約合意書再送付済(再計算)。谷口</t>
  </si>
  <si>
    <t>27分</t>
  </si>
  <si>
    <t>今村佳代子</t>
  </si>
  <si>
    <t>Kayo</t>
  </si>
  <si>
    <t>vivid.charm44@gmail.com</t>
  </si>
  <si>
    <t>https://drive.google.com/file/d/1u__Kj1i5x-QjohzIkB_ylJ8oN63i-nBb/view?usp=drivesdk</t>
  </si>
  <si>
    <t>https://drive.google.com/file/d/1ZmsA44EbTEqjojWbVWE5cFUGNs9d0nO5/view?usp=drivesdk</t>
  </si>
  <si>
    <t>https://drive.google.com/file/d/1lKCZgI-37Gg694qtwnc9ASWuinTcCWks/view?usp=drivesdk</t>
  </si>
  <si>
    <t>https://drive.google.com/file/d/1fHmobdZBM-Bi_HW4PBZ_s9-pRXoM9hKS/view?usp=drivesdk</t>
  </si>
  <si>
    <t>サポート期間：3/10~4/16(38日）
サポート利用料金：2186×38日＝83068円
手数料込み：133068円
既払い金：798000円
返金：664932円</t>
  </si>
  <si>
    <t>シート消えてしまったため再入力（谷口）
銀振378,000円＋INVOY 420,000円</t>
  </si>
  <si>
    <t>4時間 17分</t>
  </si>
  <si>
    <t>竹吉 和史</t>
  </si>
  <si>
    <t>takeo.ate11er@gmail.com</t>
  </si>
  <si>
    <t>https://drive.google.com/file/d/1Hxh7Q8vG3z-NEX_v-8v5f6jRCsocQHmS/view?usp=drivesdk</t>
  </si>
  <si>
    <t>https://drive.google.com/file/d/1IrDFfOFnVaQiel8n9EL_KQUlvLlsG7vp/view?usp=drive_link</t>
  </si>
  <si>
    <t>https://drive.google.com/file/d/1nddquE38Y4S0fj4WnAuDDHTdpwDAp6_2/view?usp=drivesdk</t>
  </si>
  <si>
    <t>既払い金返金なし
支払い停止で収束</t>
  </si>
  <si>
    <t xml:space="preserve">福井県消費生活センター　石森　0776221102
経緯書
Cbf6c5295ecb191df23ded5d9d88e93d4_20250428_141139.mp4
</t>
  </si>
  <si>
    <t>経緯書</t>
  </si>
  <si>
    <t>10日 0時間 35分</t>
  </si>
  <si>
    <t>永江純一</t>
  </si>
  <si>
    <t>永江</t>
  </si>
  <si>
    <t>pat4500281@yahoo.co.jp</t>
  </si>
  <si>
    <t>https://drive.google.com/file/d/1-gLUHZVw66v78h6em0E7P1cHMy7RFvJH/view?usp=drivesdk</t>
  </si>
  <si>
    <t>https://drive.google.com/file/d/1VS9vmxBl79YWpY7uCyZuTN-kahKqOs0D/view?usp=drivesdk</t>
  </si>
  <si>
    <t>https://drive.google.com/file/d/1SIFyHjsbyhd3qSuVixAJpr5PbIzDLXca/view?usp=drivesdk</t>
  </si>
  <si>
    <t>https://drive.google.com/file/d/1kfFwXHCtXvs3yxDdFXiAyF-_Q4wwdZnZ/view?usp=drivesdk</t>
  </si>
  <si>
    <t>中野引継ぎ：4/28
中野完了(QCへ)：5/8</t>
  </si>
  <si>
    <r>
      <rPr>
        <rFont val="Arial"/>
      </rPr>
      <t xml:space="preserve">サポート期間：2025年3月7日〜2025年4月24日(49日)
サポート利用料金：2,186円×49日=107,114円
手数料込み：157,114円
既払い金：798,000円
</t>
    </r>
    <r>
      <rPr>
        <rFont val="Arial"/>
        <b/>
        <color rgb="FFFF0000"/>
      </rPr>
      <t>返金：640,886円</t>
    </r>
  </si>
  <si>
    <t>【中野メモ】
・5/4 解約金に関する詳細送信（返信待ち）※返金します！
・5/7 返金します！（催促メッセージ）</t>
  </si>
  <si>
    <t>廣瀬拓実</t>
  </si>
  <si>
    <t>23f2043e@shinshu-u.ac.jp</t>
  </si>
  <si>
    <t>https://drive.google.com/file/d/137snzY5uAmWKFejV34aFZZertbo4Fy3Q/view?usp=drivesdk</t>
  </si>
  <si>
    <t>https://drive.google.com/file/d/1rDByR6FfNhaohShExWqZIDQfihqgd81u/view?usp=drivesdk</t>
  </si>
  <si>
    <t>https://drive.google.com/file/d/1LAe4JZi0GAoaNWbQI7wS8nxJmeohGxvC/view?usp=drivesdk</t>
  </si>
  <si>
    <t>https://drive.google.com/file/d/1JFuubCKzUQTBRgtWs4TRPuFkdubXkA3w/view?usp=drivesdk</t>
  </si>
  <si>
    <t>サポート期間：2025年2月9日〜2025年4月25日(76日間)
サポート利用料金：2,186円×76日＝166,136円
手数料込み：216,136円
既払い金：30,324円
ご請求額：216,136-30,324＝185,812円</t>
  </si>
  <si>
    <t>佐々木 勇輔</t>
  </si>
  <si>
    <t>vega.yusuke@gmail.com</t>
  </si>
  <si>
    <t>https://drive.google.com/file/d/1yCiu7dWfgKMViD25GyPntikpIcACa9LW/view?usp=drivesdk</t>
  </si>
  <si>
    <t>https://drive.google.com/file/d/1rH_MNjAeEvB8S6lCg63BZXkKahGPg60Y/view?usp=drivesdk</t>
  </si>
  <si>
    <t>https://drive.google.com/file/d/1jjH_ttxEADuHgaIesy95FdPFO8oFeGhs/view?usp=drivesdk</t>
  </si>
  <si>
    <t>https://drive.google.com/file/d/1VsFiue_7OU18GDRGpldOyeyINlePm8bv/view?usp=drivesdk</t>
  </si>
  <si>
    <t>山口明輝</t>
  </si>
  <si>
    <t>中野引継ぎ：4/28
中野完了(QCへ)：5/20</t>
  </si>
  <si>
    <r>
      <rPr>
        <rFont val="Arial"/>
      </rPr>
      <t xml:space="preserve">サポート期間：2025年12月12日〜2025年4月25日(135日)
サポート利用料金：2,186円×135日=295,110円
手数料込み：345,110円
既払い金：87,324円
</t>
    </r>
    <r>
      <rPr>
        <rFont val="Arial"/>
        <b/>
        <color rgb="FF0000FF"/>
      </rPr>
      <t>請求額：257,786円</t>
    </r>
  </si>
  <si>
    <t>【中野メモ】
・4/30 解約金に関する詳細送信（返信待ち）※請求します！
・5/7 返金します！（催促メッセージ）
・5/8 合意書の送付</t>
  </si>
  <si>
    <t>15日 19時間 59分</t>
  </si>
  <si>
    <t>吉田心美</t>
  </si>
  <si>
    <t>Kokomi</t>
  </si>
  <si>
    <t>kokomi20061025@gmail.com</t>
  </si>
  <si>
    <t>https://drive.google.com/file/d/1d-cfptBL-ubAkNHVauCwO3j1DVQG7KXX/view?usp=drivesdk</t>
  </si>
  <si>
    <t>https://drive.google.com/file/d/1N31EPzEk44KifJDtSLlOtMKLammN8cGH/view?usp=drivesdk</t>
  </si>
  <si>
    <t>https://drive.google.com/file/d/1O0scAhHB-MQD1SZgNlO038EA1MwK1FSo/view?usp=drivesdk</t>
  </si>
  <si>
    <t>https://drive.google.com/file/d/10lXDBZ0KBgR1WJIqQHDsfYT6v4jyJZt7/view?usp=drivesdk</t>
  </si>
  <si>
    <t>中野引継ぎ：4/28
中野完了(QCへ)：5/10</t>
  </si>
  <si>
    <r>
      <rPr>
        <rFont val="Arial"/>
      </rPr>
      <t xml:space="preserve">サポート期間：2025年4月5日〜2025年4月27日(23日)
サポート利用料金：2,159円×23日=49,657円
手数料込み：99,657円
既払い金：788,000円
</t>
    </r>
    <r>
      <rPr>
        <rFont val="Arial"/>
        <b/>
        <color rgb="FFFF0000"/>
      </rPr>
      <t>返金：688,343円</t>
    </r>
  </si>
  <si>
    <t>【中野メモ】
・5/9 合意書の送付
・5/10 口座情報まち（あとはこれだけ）</t>
  </si>
  <si>
    <t>19日 6時間 29分</t>
  </si>
  <si>
    <t xml:space="preserve">松井 里空 </t>
  </si>
  <si>
    <t>松井 里空 Matsui Riku</t>
  </si>
  <si>
    <t>sight1173@gmail.com</t>
  </si>
  <si>
    <t>https://drive.google.com/file/d/1Dg2To7P-uYcWAeQ3sMKvp9At0twPyY3t/view?usp=drivesdkk</t>
  </si>
  <si>
    <t>https://drive.google.com/file/d/1Bs4cwQ1-6VI-DVYsiidZdn0tzIM-HwVl/view?usp=drivesdk</t>
  </si>
  <si>
    <t>https://drive.google.com/file/d/1TP2aBQXqcgASbR-cbusfykeyoJlsn_2V/view?usp=drivesdk</t>
  </si>
  <si>
    <t>https://drive.google.com/file/d/1hwsDwNsIGYGQqzPMd-QOLtMcCVRe2cFe/view?usp=drivesdk</t>
  </si>
  <si>
    <r>
      <rPr>
        <rFont val="Arial"/>
      </rPr>
      <t xml:space="preserve">サポート期間：2025年2月26日〜2025年4月25日(59日)
サポート利用料金：2,186円×59日=128,974円
手数料込み：178,974円
既払い金：798,000円
</t>
    </r>
    <r>
      <rPr>
        <rFont val="Arial"/>
        <b/>
        <color rgb="FFFF0000"/>
      </rPr>
      <t>返金：619,026円</t>
    </r>
  </si>
  <si>
    <t>【中野メモ】
・5/3 解約金に関する詳細送信（返信待ち）
・5/4 返金先の口座情報メッセ（返信待ち）</t>
  </si>
  <si>
    <t>家田真帆</t>
  </si>
  <si>
    <t>家田真帆(Maho Ieda)</t>
  </si>
  <si>
    <t>サポート期間：2025年⚫︎月⚫︎日〜2025年⚫︎月⚫︎日(⚫︎日)
サポート利用料金：2,186円×⚫︎日=⚫︎円
手数料込み：⚫︎円
既払い金：⚫︎円
返金/請求額：⚫︎円</t>
  </si>
  <si>
    <t>既存プロダクト生で約2年経過。中途解約（返金／請求）の対象ではない。</t>
  </si>
  <si>
    <t>14日 2時間 47分</t>
  </si>
  <si>
    <t>宮崎恭一</t>
  </si>
  <si>
    <t>宮崎きょういち</t>
  </si>
  <si>
    <t>pikkoromeiteru@gmail.com</t>
  </si>
  <si>
    <t>https://drive.google.com/file/d/1KPJ85KH6k8JdEsJf6p1RWgYelrzzCucs/view?usp=drivesdk</t>
  </si>
  <si>
    <t>https://drive.google.com/file/d/1KUSvwCQx3kJmVNAgm3CwsT_tmFawFPkI/view?usp=drivesdk</t>
  </si>
  <si>
    <t>https://drive.google.com/file/d/14cqpS0hLeMPY_s8jNxp1vGQFkr8zWKXW/view?usp=drivesdk</t>
  </si>
  <si>
    <t>https://drive.google.com/file/d/12N1qXLfWkxUSarCjk-HyCPDS0HS_Uf7Z/view?usp=drivesdk</t>
  </si>
  <si>
    <r>
      <rPr>
        <rFont val="Arial"/>
      </rPr>
      <t xml:space="preserve">サポート期間：2025年4月5日〜2025年4月25日(21日)
サポート利用料金：2,186円×21日=45,906円
手数料込み：95,906円
既払い金：798,000円
</t>
    </r>
    <r>
      <rPr>
        <rFont val="Arial"/>
        <b/>
        <color rgb="FFFF0000"/>
      </rPr>
      <t>返金：702,094円</t>
    </r>
  </si>
  <si>
    <t>【中野メモ】
・5/1 メアドに解約合意書を送付（締結待ち）
・5/4 合意書締結待ち</t>
  </si>
  <si>
    <t>2日 1時間 15分</t>
  </si>
  <si>
    <t>鈴木美由紀</t>
  </si>
  <si>
    <t>Miyuki Suzuki</t>
  </si>
  <si>
    <t>miyukissmile37@gmail.com</t>
  </si>
  <si>
    <t>https://drive.google.com/file/d/1vIyGgbGQmH8_woEjiuSbIGPY-b93z35l/view</t>
  </si>
  <si>
    <t>https://drive.google.com/file/d/1ivdEVNP93pAua_Em-NQzvMQcqUKA0VQM/view</t>
  </si>
  <si>
    <t>https://drive.google.com/file/d/1Buj80mniUbsDdhwpzHAjugIQQ3w20flw/view</t>
  </si>
  <si>
    <t>https://drive.google.com/file/d/1Exukqt6kXYebqs1gVw7uR02UG3c18rhN/view?usp=drivesdk</t>
  </si>
  <si>
    <t>中野引継ぎ：4/28
中野完了(QCへ)：5/9</t>
  </si>
  <si>
    <r>
      <rPr>
        <rFont val="Arial"/>
      </rPr>
      <t xml:space="preserve">サポート期間：2025年3月16日〜2025年4月27日(43日)
サポート利用料金：2,186円×43日=93,998円
手数料込み：143,998円
既払い金：798,000円
</t>
    </r>
    <r>
      <rPr>
        <rFont val="Arial"/>
        <b/>
        <color rgb="FFFF0000"/>
      </rPr>
      <t>返金：654,002円</t>
    </r>
  </si>
  <si>
    <t>【中野メモ】
・5/7 解約金に関する詳細送信（返信待ち）※返金します！</t>
  </si>
  <si>
    <t>小節龍二</t>
  </si>
  <si>
    <t>小節</t>
  </si>
  <si>
    <t>kobushi.ryuzi789@gmail.com</t>
  </si>
  <si>
    <t>https://drive.google.com/file/d/1ZqmRVt7xrcnAvRNwMkJnUYG_1tQ5VpSj/view?usp=drivesdk</t>
  </si>
  <si>
    <t>https://drive.google.com/file/d/1ei6fKdawzT65bsaxoQlofcVtEx4TPgcb/view?usp=drivesdk</t>
  </si>
  <si>
    <t>https://drive.google.com/file/d/1-fg9dDWknioIvi8DGdAl78BdeV9EgNlJ/view?usp=drivesdk</t>
  </si>
  <si>
    <t>https://drive.google.com/file/d/17y830QmhQ3Cc4Z8NjBCtpzTt1yfuEfSW/view?usp=drivesdk</t>
  </si>
  <si>
    <t>野家成</t>
  </si>
  <si>
    <r>
      <rPr>
        <rFont val="Arial"/>
      </rPr>
      <t xml:space="preserve">サポート期間：2024年12月17日〜2025年4月27日(132日)
サポート利用料金：2,186円×132日=288,552円
手数料込み：338,552円
既払い金：92,064円
</t>
    </r>
    <r>
      <rPr>
        <rFont val="Arial"/>
        <b/>
        <color rgb="FFFF0000"/>
      </rPr>
      <t>請求額：246,488円</t>
    </r>
  </si>
  <si>
    <t>【中野メモ】
・5/7 京都信販既払い金確認の許可メッセ（お客さんへ）
・5/9 京都信販既払い金確認の許可メッセ（お客さんへ）催促
・5/10 初回メッセ
・5/12 zoom面談提案
・5/16 京都信販既払い金確認の許可メッセ（お客さんへ）催促</t>
  </si>
  <si>
    <t>大川原 夢二（オオカワラ ユメジ）</t>
  </si>
  <si>
    <t>オーカーラさん</t>
  </si>
  <si>
    <t>y.jones.0213@gmail.com</t>
  </si>
  <si>
    <t>https://drive.google.com/file/d/1ECSjbZyGJTAHNDnPrAMem6lyfBp2NaVB/view?usp=drivesdk</t>
  </si>
  <si>
    <t>https://drive.google.com/file/d/1gV7x7QKzPNLt4b6cCHxN2j-8Q2h2c8Kk/view?usp=drivesdk</t>
  </si>
  <si>
    <t>https://drive.google.com/file/d/10jugLbW2g4fJ_blMZ-nAGdy2CUCbrY5X/view?usp=drivesdk</t>
  </si>
  <si>
    <t>長屋友美</t>
  </si>
  <si>
    <r>
      <rPr>
        <rFont val="Arial"/>
      </rPr>
      <t xml:space="preserve">サポート期間：2024年11月27日〜2025年4月27日(152日)
サポート利用料金：1,638円×152日=248,976円
手数料込み：298,976円
既払い金：50,413円
</t>
    </r>
    <r>
      <rPr>
        <rFont val="Arial"/>
        <b/>
        <color rgb="FF0000FF"/>
      </rPr>
      <t>請求額：248,563円</t>
    </r>
  </si>
  <si>
    <r>
      <rPr>
        <rFont val="Arial"/>
        <b/>
        <color rgb="FFFF0000"/>
      </rPr>
      <t xml:space="preserve">※STD：598,000円なので注意
</t>
    </r>
    <r>
      <rPr>
        <rFont val="Arial"/>
        <b/>
        <color rgb="FFFF9900"/>
      </rPr>
      <t>＜京都信販タスク＞
［⚫︎］既払い金の確認許可メッセ（お客様へ）
［⚫︎］お客様からの回答
［⚫︎］既払い金の確認メール送信（京都信販へ）
［⚫︎］京都信販からの回答
［⚫︎］クーオフ及び中途解約結果報告書（確定報告）</t>
    </r>
  </si>
  <si>
    <t>【中野メモ】
・5/12 上記の件について改めて回答催促
・5/13 京都信販の既払い金確認許可（お客さんへメッセ）</t>
  </si>
  <si>
    <t>2日 18時間 32分</t>
  </si>
  <si>
    <t>伊藤可奈子</t>
  </si>
  <si>
    <t>kanako itoh</t>
  </si>
  <si>
    <t>green-apple-k2@i.softbank.jp</t>
  </si>
  <si>
    <t>サービス期間１年経過、中途解約対象外</t>
  </si>
  <si>
    <t>倉持　亘</t>
  </si>
  <si>
    <t>tnokr.203008@docomo.ne.jp</t>
  </si>
  <si>
    <t>https://drive.google.com/file/d/1ikUQU58ba0p3YugSyn1S3TgFrvhqIXmI/view?usp=drivesdk</t>
  </si>
  <si>
    <t>https://drive.google.com/file/d/1y2PltZhfifb7kihvfhoUvA7wIdob4BE_/view?usp=drivesdk</t>
  </si>
  <si>
    <t>https://drive.google.com/file/d/19ZJV-hLzPRIDDBbONRchJcuKBnbkhp7b/view?usp=drivesdk</t>
  </si>
  <si>
    <t>https://drive.google.com/file/d/1kXCT2Vu5ZZp1vlLIKqWqbNPeNyzBdv0v/view?usp=drivesdk</t>
  </si>
  <si>
    <t>中野引継ぎ：4/29
中野完了(QCへ)：5/3</t>
  </si>
  <si>
    <r>
      <rPr>
        <rFont val="Arial"/>
      </rPr>
      <t xml:space="preserve">サポート期間：2025年3月13日〜2025年4月28日(47日)
サポート利用料金：2,186円×47日=102,742円
手数料込み：152,742円
既払い金：798,000円
</t>
    </r>
    <r>
      <rPr>
        <rFont val="Arial"/>
        <b/>
        <color rgb="FFFF0000"/>
      </rPr>
      <t>返金：645,258円</t>
    </r>
  </si>
  <si>
    <t>【中野メモ】
・5/2 メアドに解約合意書を送付（締結待ち）
・5/3 返金の為の振込み口座メッセ送信（返信待ち）</t>
  </si>
  <si>
    <t>2日 5時間 31分</t>
  </si>
  <si>
    <t>喜多由佳</t>
  </si>
  <si>
    <t>kirakira.chakula@gmail.com</t>
  </si>
  <si>
    <t>https://drive.google.com/file/d/1bgPJ5cEd6mO4XnsdF7ZW3_7sVoKkQ4bj/view?usp=drivesdk</t>
  </si>
  <si>
    <t>https://drive.google.com/file/d/1377uyg2OPhcVaHLlsTYmRsurpmuXDoml/view?usp=drivesdk</t>
  </si>
  <si>
    <t>https://drive.google.com/file/d/1kCuUhbVsAjOuv24ONxJu-FwZAGH6lcaH/view?usp=drivesdk</t>
  </si>
  <si>
    <t>https://drive.google.com/file/d/1G1oDE9yUCDMJPmpZq0UL5AXB6sGYzBOk/view?usp=drivesdk</t>
  </si>
  <si>
    <t>小川幸一</t>
  </si>
  <si>
    <r>
      <rPr>
        <rFont val="Arial"/>
      </rPr>
      <t xml:space="preserve">サポート期間：4/17～4/28(12日)
サポート利用料金：2186円×12日＝26232円
手数料込み：76232円
既払い金：0円
</t>
    </r>
    <r>
      <rPr>
        <rFont val="Arial"/>
        <b/>
        <color rgb="FF0000FF"/>
      </rPr>
      <t>請求額：76232円</t>
    </r>
  </si>
  <si>
    <t xml:space="preserve">4/29CBSキャンセル済
</t>
  </si>
  <si>
    <t>3日 0時間 48分</t>
  </si>
  <si>
    <t>竹花洋明</t>
  </si>
  <si>
    <t>タケハナ</t>
  </si>
  <si>
    <t>kekesaihi@gmail.com</t>
  </si>
  <si>
    <t>https://drive.google.com/file/d/14wDyqP769pypWpPyUZyDIeAywAqRtoLP/view?usp=drivesdk</t>
  </si>
  <si>
    <t>https://drive.google.com/file/d/1SlzP67vs_bP06abqO-sUPVU-BUYGcIlJ/view?usp=drivesdk</t>
  </si>
  <si>
    <t>https://drive.google.com/file/d/1bmmzW1RIGscPPchDVxxEc058igHvpxyz/view?usp=drivesdk</t>
  </si>
  <si>
    <t>https://drive.google.com/file/d/1qiJ-JoWFHsyKxQ1K35iXobQpIn9chylc/view?usp=drivesdk</t>
  </si>
  <si>
    <r>
      <rPr>
        <rFont val="Arial"/>
      </rPr>
      <t xml:space="preserve">サポート期間：3/21～4/28(39日)
サポート利用料金：2186円×39日＝85254円
手数料込み：135254円
既払い金：0円
</t>
    </r>
    <r>
      <rPr>
        <rFont val="Arial"/>
        <b/>
        <color rgb="FF0000FF"/>
      </rPr>
      <t>請求額：135254円</t>
    </r>
  </si>
  <si>
    <t>16日 20時間 5分</t>
  </si>
  <si>
    <t>嶺井典勇</t>
  </si>
  <si>
    <t>てんゆー</t>
  </si>
  <si>
    <t>tenyuminei@gmail.com</t>
  </si>
  <si>
    <t>https://drive.google.com/file/d/1DOYyiaDNki3uPXxHvHXkSKi_R9qllqXL/view?usp=drivesdk</t>
  </si>
  <si>
    <t>https://drive.google.com/file/d/1TkKQJg-w_vaQprPb6FvS0QdrLyZPi8ON/view?usp=drivesdk</t>
  </si>
  <si>
    <t>https://drive.google.com/file/d/1wk1DkUZ4huBeaEl_89y-dmOHKvpkb64e/view?usp=drivesdk</t>
  </si>
  <si>
    <t>https://drive.google.com/file/d/1SoCx-0wuaUgYpBkrKHdPHiNPykTTNr-0/view?usp=drivesdk</t>
  </si>
  <si>
    <t>小林大輝</t>
  </si>
  <si>
    <t>サポート期間：2025年3月21日〜2025年4月29日(40日)
サポート利用料金：2186円×40日=87440円
手数料込み：137440円
既払い金：0円
請求額：137440円</t>
  </si>
  <si>
    <t>CBS残高照会済、キャンセル済(5/14谷口)</t>
  </si>
  <si>
    <t>山内優斗</t>
  </si>
  <si>
    <t>ゆうと</t>
  </si>
  <si>
    <t>yuton9160@gmail.com</t>
  </si>
  <si>
    <t>サポート期間：2025年⚫︎月⚫︎日〜2025年⚫︎月⚫︎日(⚫︎日)
サポート利用料金：⚫︎円×⚫︎日=⚫︎円
手数料込み：⚫︎円
既払い金：⚫︎円
返金/請求額：⚫︎円</t>
  </si>
  <si>
    <t>9日 19時間 48分</t>
  </si>
  <si>
    <t>田中 健太</t>
  </si>
  <si>
    <t>たなか けんた</t>
  </si>
  <si>
    <t>tanakent0829@icloud.com</t>
  </si>
  <si>
    <t>https://drive.google.com/file/d/1rXt6wdZwCx2IWMBrRQK6kApnY3nsQmLU/view?usp=drivesdk</t>
  </si>
  <si>
    <t>https://drive.google.com/file/d/1caXX9Mb5jZ13t310n2ktF6dZCnahre5w/view?usp=drivesdk</t>
  </si>
  <si>
    <t>https://drive.google.com/file/d/1aWE_EPJh-5l67Sb1Bg1nPJebt5wEVG09/view?usp=drivesdk</t>
  </si>
  <si>
    <t>https://drive.google.com/file/d/1oCZ6tqvA68WBUZuVgxCqaD45redRt0tt/view?usp=drivesdk</t>
  </si>
  <si>
    <t>-117,766円</t>
  </si>
  <si>
    <t>13,445 円</t>
  </si>
  <si>
    <t>814,445 円</t>
  </si>
  <si>
    <t>中野引継ぎ：4/30
中野完了(QCへ)：5/10</t>
  </si>
  <si>
    <r>
      <rPr>
        <rFont val="Arial"/>
      </rPr>
      <t xml:space="preserve">サポート期間：2025年3月24日〜2025年4月23日(31日)
サポート利用料金：2,186円×31日=67,766円
手数料込み：117,766円
既払い金：0円
</t>
    </r>
    <r>
      <rPr>
        <rFont val="Arial"/>
        <b/>
        <color rgb="FF0000FF"/>
      </rPr>
      <t>請求額：117,766円</t>
    </r>
  </si>
  <si>
    <t>＜CBSタスク＞
［⚫︎］CBSスマクレで既払い金確認申請
［⚫︎］CBSスマクレでキャンセル確定
［⚫︎］既払い金（なし）※なしの場合ここで完了</t>
  </si>
  <si>
    <t>【中野メモ】
・5/4 解約金に関する詳細送信（返信待ち）※請求します！
・5/7 合意書を送付
・5/9 合意書の確認催促</t>
  </si>
  <si>
    <t>加来 雄飛</t>
  </si>
  <si>
    <t>ゆーひ</t>
  </si>
  <si>
    <t>yuuhi616@icloud.com</t>
  </si>
  <si>
    <t>https://drive.google.com/file/d/1WcRR12-FTzJ6n6uQa6K0d02JbG4IYMzN/view?usp=drivesdk</t>
  </si>
  <si>
    <t>https://drive.google.com/file/d/1bHsAeMWVspW_jA7mqlrg_4Z3ABg57CNz/view?usp=drivesdk</t>
  </si>
  <si>
    <t>https://drive.google.com/file/d/1hn16fMsGWzOTWq4lf6R9LkzLhbrZ07ib/view?usp=drivesdk</t>
  </si>
  <si>
    <t>西琉駆</t>
  </si>
  <si>
    <t>中野引継ぎ：4/30</t>
  </si>
  <si>
    <r>
      <rPr>
        <rFont val="Arial"/>
      </rPr>
      <t xml:space="preserve">サポート期間：2025年3月16日〜2025年4月23日(39日)
サポート利用料金：2,186円×39日=85,254円
手数料込み：135,254円
既払い金：44,700円
</t>
    </r>
    <r>
      <rPr>
        <rFont val="Arial"/>
        <b/>
        <color rgb="FF0000FF"/>
      </rPr>
      <t>請求額：90,554円</t>
    </r>
  </si>
  <si>
    <t>【中野メモ】
・5/7 アンケート回答後、zoom面談の提案メッセ送付
・5/8 京都信販に既払い金の確認メール
・5/9 解約金に関する詳細送信（返信待ち）※請求します！
・5/10 催促メッセージ</t>
  </si>
  <si>
    <t>7日 21時間 21分</t>
  </si>
  <si>
    <t>森本真司</t>
  </si>
  <si>
    <t>shinji11235813@gmail.com</t>
  </si>
  <si>
    <t>https://drive.google.com/file/d/1vKLYB4i3llxq3u0n6NeaSY5XyOTucaoq/view?usp=drivesdk</t>
  </si>
  <si>
    <t>https://drive.google.com/file/d/1XijFXGITxwIT5W-Y9yrbW1X1z3Fzc2TQ/view?usp=drivesdk</t>
  </si>
  <si>
    <t>https://drive.google.com/file/d/1nzSO4lBFsJbEH7CSyY1xknk5JTma-sqE/view?usp=drivesdk</t>
  </si>
  <si>
    <t>https://drive.google.com/file/d/1y_Nu6Z_tN13uO9y1GGHMLBGNQrkOjS_c/view?usp=drivesdk</t>
  </si>
  <si>
    <t>-124,324円</t>
  </si>
  <si>
    <t>中野引継ぎ：4/30
中野完了(QCへ)：5/7</t>
  </si>
  <si>
    <r>
      <rPr>
        <rFont val="Arial"/>
      </rPr>
      <t xml:space="preserve">サポート期間：2025年3月25日〜2025年4月27日(34日)
サポート利用料金：2,186円×34日=74,324円
手数料込み：124,324円
既払い金：0円
</t>
    </r>
    <r>
      <rPr>
        <rFont val="Arial"/>
        <b/>
        <color rgb="FF0000FF"/>
      </rPr>
      <t>請求額：124,324円</t>
    </r>
  </si>
  <si>
    <r>
      <rPr>
        <rFont val="Arial"/>
      </rPr>
      <t xml:space="preserve">※4/27に中野がzoomサポートの際に解約申請を口頭＋サポートLINEで頂いた。この日を解約日とする。
</t>
    </r>
    <r>
      <rPr>
        <rFont val="Arial"/>
        <b/>
        <color rgb="FF34A853"/>
      </rPr>
      <t>＜CBSタスク＞
［⚫︎］CBSスマクレで既払い金確認申請
［⚫︎］CBSスマクレでキャンセル確定
［⚫︎］既払い金（なし）※なしの場合ここで完了</t>
    </r>
  </si>
  <si>
    <t>【中野メモ】
・5/6 解約金に関する詳細送信（返信待ち）※請求します！
・5/6 請求します！がOKか再確認
・5/7 合意書の送付完了</t>
  </si>
  <si>
    <t>4時間 36分</t>
  </si>
  <si>
    <t>境田美保</t>
  </si>
  <si>
    <t>きなちょこ</t>
  </si>
  <si>
    <t>natane_1225@yahoo.co.jp</t>
  </si>
  <si>
    <t>https://drive.google.com/file/d/12jFkByrTerP11XEaAuuVrIxJD8XntQnz/view?usp=drivesdk</t>
  </si>
  <si>
    <t>https://drive.google.com/file/d/1e_xIZe8Uv42Ig2yHKMRsV-goyXqXBlru/view?usp=drivesdk</t>
  </si>
  <si>
    <t>https://drive.google.com/file/d/1j3i2RLGvNJqSagsaVkpBi9CuD4ONQUTC/view?usp=drivesdk</t>
  </si>
  <si>
    <t>https://drive.google.com/file/d/11aEDqLbM-JkKz8bi1GkZG6onv3KBkKUj/view?usp=drivesdk</t>
  </si>
  <si>
    <t>中野引継ぎ：4/30
中野完了(QCへ)：5/8</t>
  </si>
  <si>
    <r>
      <rPr>
        <rFont val="Arial"/>
      </rPr>
      <t xml:space="preserve">サポート期間：2025年4月8日〜2025年4月29日(22日)
サポート利用料金：2,159円×22日=47,498円
手数料込み：97,498円
既払い金：788,000円
</t>
    </r>
    <r>
      <rPr>
        <rFont val="Arial"/>
        <b/>
        <color rgb="FFFF0000"/>
      </rPr>
      <t>返金：690,502円</t>
    </r>
  </si>
  <si>
    <t>【中野メモ】
・5/7 初回メッセの送付完了
・5/8 zoom面談提案メッセ</t>
  </si>
  <si>
    <t>坂本美和</t>
  </si>
  <si>
    <t>miwa</t>
  </si>
  <si>
    <t>ange.healer.111@gmail.com</t>
  </si>
  <si>
    <t>https://drive.google.com/file/d/12_73nSZ2i4_r-N3LOkES4KZToRLqTrWu/view?usp=drivesdk</t>
  </si>
  <si>
    <t>https://drive.google.com/file/d/1N3oIcDslUa734f-e32UkZ9bUxM0xLYeW/view?usp=drivesdk</t>
  </si>
  <si>
    <t>https://drive.google.com/file/d/161g2AsdI5Sf41xhpzWYXoOCmgSeLeBDK/view?usp=drivesdk</t>
  </si>
  <si>
    <t>https://drive.google.com/file/d/1uBP6PpoM5e2HKFtSpksAa-ZYlWoeAO2y/view?usp=drivesdk</t>
  </si>
  <si>
    <t>中野引継ぎ：4/30
中野完了(QCへ)：5/12</t>
  </si>
  <si>
    <r>
      <rPr>
        <rFont val="Arial"/>
      </rPr>
      <t xml:space="preserve">サポート期間：2025年2月24日〜2025年4月29日(65日)
サポート利用料金：2,186円×65日=142,090円
手数料込み：192,090円
既払い金：30,324円
</t>
    </r>
    <r>
      <rPr>
        <rFont val="Arial"/>
        <b/>
        <color rgb="FF0000FF"/>
      </rPr>
      <t>請求額：161,766円</t>
    </r>
  </si>
  <si>
    <t>＜CBSタスク＞
［⚫︎］CBSスマクレで既払い金確認申請
［⚫︎］CBSスマクレでキャンセル確定
［⚫︎］既払い金（あり）※なしの場合ここで完了
［まだ］委任状を印刷してアドネス印もらう
［まだ］委任状をお客さんに送る
［まだ］委任状の返送完了</t>
  </si>
  <si>
    <t>【中野メモ】
・5/7 合意書を送付
・5/9 合意書の確認催促</t>
  </si>
  <si>
    <t>林　貴子</t>
  </si>
  <si>
    <t>syoukou✨✨</t>
  </si>
  <si>
    <t>syoukou.design@gmail.com</t>
  </si>
  <si>
    <t>https://drive.google.com/file/d/18CsO1rAUTcNCIWQq3GM-Oz0_Obndf-cj/view?usp=drivesdk</t>
  </si>
  <si>
    <t>https://drive.google.com/file/d/1DXPzK_jmBqFgW9eLgfor8jbaUQC-XSPr/view?usp=drivesdk</t>
  </si>
  <si>
    <t>https://drive.google.com/file/d/1uo3K_8KB-FlRZ3_5NwUMkJJIheJo337L/view?usp=drivesdk</t>
  </si>
  <si>
    <t>https://drive.google.com/file/d/1_fcP0j5KMXeIQ_4Q9i2ZU4sYvTFaJOQs/view?usp=drivesdk</t>
  </si>
  <si>
    <t>16,515 円</t>
  </si>
  <si>
    <t>塩澤芳郎</t>
  </si>
  <si>
    <t>中野引継ぎ：4/30
中野完了(QCへ)：5/19</t>
  </si>
  <si>
    <r>
      <rPr>
        <rFont val="Arial"/>
      </rPr>
      <t xml:space="preserve">サポート期間：2025年3月17日〜2025年4月29日(44日)
サポート利用料金：2,186円×44日=96,184円
手数料込み：146,184円
既払い金：10,000円（銀振り分）
</t>
    </r>
    <r>
      <rPr>
        <rFont val="Arial"/>
        <b/>
        <color rgb="FF0000FF"/>
      </rPr>
      <t>請求額：136,184円</t>
    </r>
  </si>
  <si>
    <t>【中野メモ】
・5/8 初回メッセ＋解約金詳細メッセの送付完了（返信＋アンケート待ち）</t>
  </si>
  <si>
    <t>8日 3時間 24分</t>
  </si>
  <si>
    <t>小池那津季</t>
  </si>
  <si>
    <t>nachi</t>
  </si>
  <si>
    <t>n.planning.koike@gmail.com</t>
  </si>
  <si>
    <t>https://drive.google.com/file/d/1NTHRjVsN5H3FkJ44xv8WI-dAMq5Q-56y/view?usp=drivesdk</t>
  </si>
  <si>
    <t>https://drive.google.com/file/d/1L0sph91ahbkb-bXEb3lORQrS4U-npn6L/view?usp=drivesdk</t>
  </si>
  <si>
    <t>https://drive.google.com/file/d/1oIA0QqR2ZGkhM7ImesJFeyfalPTZUyTb/view?usp=drivesdk</t>
  </si>
  <si>
    <t>https://drive.google.com/file/d/1_TpA1BdCXkCiP6Hoy8U310SzYKENvtOZ/view?usp=drivesdk</t>
  </si>
  <si>
    <r>
      <rPr>
        <rFont val="Arial"/>
      </rPr>
      <t xml:space="preserve">サポート期間：2025年2月5日〜2025年4月30日(85日)
サポート利用料金：2,186円×85日=185,810円
手数料込み：235,810円
既払い金：798,000円
</t>
    </r>
    <r>
      <rPr>
        <rFont val="Arial"/>
        <b/>
        <color rgb="FFFF0000"/>
      </rPr>
      <t>返金：562,190円</t>
    </r>
  </si>
  <si>
    <t>※こちらの手続き進むのが遅くなり、6月末銀振返金だったのが7月末になってしまうことにご意見あり。6月末の返金登録とする(5/1谷口)</t>
  </si>
  <si>
    <t>【中野メモ】
・5/6 メアドに解約合意書を送付（締結待ち）
・5/8 解約合意書への署名依頼（催促）</t>
  </si>
  <si>
    <t>4日 4時間 54分</t>
  </si>
  <si>
    <t>小椋拓磨</t>
  </si>
  <si>
    <t>おぐらたくま</t>
  </si>
  <si>
    <t>takumaogura19990512@icloud.com</t>
  </si>
  <si>
    <t>https://drive.google.com/file/d/1M2iQ7n-_9j3e6Jvsyhu150aB29yCAAqz/view?usp=drivesdk</t>
  </si>
  <si>
    <t>https://drive.google.com/file/d/1GF3aJffv2XBwBnPhiJteUH_n6GndRwNV/view?usp=drivesdk</t>
  </si>
  <si>
    <t>https://drive.google.com/file/d/1QYke_90qgiehGvxM8BLZDxEYit6Exars/view?usp=drivesdk</t>
  </si>
  <si>
    <t>https://drive.google.com/file/d/1Uf0oVJ0QJ2TghvFbU3WKmgGyduxxJwKU/view?usp=drivesdk</t>
  </si>
  <si>
    <r>
      <rPr>
        <rFont val="Arial"/>
      </rPr>
      <t xml:space="preserve">サポート期間：2025年1月15日〜2025年4月30日(106日)
サポート利用料金：2,186円×106日=231,716円
手数料込み：281,716円
既払い金：798,000円
</t>
    </r>
    <r>
      <rPr>
        <rFont val="Arial"/>
        <b/>
        <color rgb="FFFF0000"/>
      </rPr>
      <t>返金：516,284円</t>
    </r>
  </si>
  <si>
    <t>【中野メモ】
・5/8 アンケート回答待ち＋解約金に関するメール送付
・5/9 zoom面談提案メッセ→返信ないので諦めて次に進む
・5/12 合意書の送付</t>
  </si>
  <si>
    <t>11日 22時間 48分</t>
  </si>
  <si>
    <t>岩田夏子</t>
  </si>
  <si>
    <t>なつ</t>
  </si>
  <si>
    <t>santasan0811@gmail.com</t>
  </si>
  <si>
    <t>https://drive.google.com/file/d/1rtacVwL4OesnbbDaNe95TWqpS1-SfNvv/view?usp=drivesdk</t>
  </si>
  <si>
    <t>https://drive.google.com/file/d/1rPciKj5qwul-aA__PS9j9EkpUqhjhRwO/view?usp=drivesdk</t>
  </si>
  <si>
    <t>https://drive.google.com/file/d/1PZEmWirALmF4q6T-p2kj7RlCLTMQz8NQ/view?usp=drivesdk</t>
  </si>
  <si>
    <t>https://drive.google.com/file/d/1NNiNEKCHO28aFTP2lbZS6gcw_l0XdwLS/view?usp=drivesdk</t>
  </si>
  <si>
    <r>
      <rPr>
        <rFont val="Arial"/>
      </rPr>
      <t xml:space="preserve">サポート期間：2025年3月25日〜2025年4月23日(30日)
サポート利用料金：5,342円×30日=160,260円
手数料込み：210,260円
既払い金：1,950,000円
</t>
    </r>
    <r>
      <rPr>
        <rFont val="Arial"/>
        <b/>
        <color rgb="FFFF0000"/>
      </rPr>
      <t>返金：1,739,740円</t>
    </r>
  </si>
  <si>
    <t>【中野メモ】
・5/8 初回メッセ送付（返金の詳細も以前に送付済み）
・5/10 催促メッセ
・5/13 解約金詳細メッセの送付（返信＋アンケート待ち）</t>
  </si>
  <si>
    <t>19時間 51分</t>
  </si>
  <si>
    <t>大杉 早太郎</t>
  </si>
  <si>
    <t>Sotaro Osugi</t>
  </si>
  <si>
    <t>sotaro.o@lumo-works.com</t>
  </si>
  <si>
    <t>https://drive.google.com/file/d/1QdVkFoLp5_RvmJBqhi4lvNeUJEk7KP7M/view?usp=drivesdk</t>
  </si>
  <si>
    <t>https://drive.google.com/file/d/17-aPrzPa9FVm9QuJQ4vhIOPFWs2m8U2U/view?usp=drivesdk</t>
  </si>
  <si>
    <t>https://drive.google.com/file/d/1naIQBg_oRXcfXw67e3xuCz5M545Fx1NS/view?usp=drivesdk</t>
  </si>
  <si>
    <t>https://drive.google.com/file/d/1mpXtUnDPRY9BFaPa4DOR6bhjKuUHYYtE/view?usp=drivesdk</t>
  </si>
  <si>
    <t>尾形寿志</t>
  </si>
  <si>
    <r>
      <rPr>
        <rFont val="Arial"/>
      </rPr>
      <t xml:space="preserve">サポート期間：2025年1月31日〜2025年5月1日(91日)
サポート利用料金：2159円×91日=196469円
手数料込み：246469円
既払い金：788000円
</t>
    </r>
    <r>
      <rPr>
        <rFont val="Arial"/>
        <b/>
        <color rgb="FFFF0000"/>
      </rPr>
      <t>返金：541531円</t>
    </r>
  </si>
  <si>
    <t>1日 1時間 59分</t>
  </si>
  <si>
    <t>山口ひかり</t>
  </si>
  <si>
    <t>ts0024h@gmail.com</t>
  </si>
  <si>
    <t>https://drive.google.com/file/d/1U8XcOckZDACtUC9hF1V38pb4Yio1KKlh/view?usp=drivesdk</t>
  </si>
  <si>
    <t>https://drive.google.com/file/d/1cHIf80h45Tg7_me3IwZhSXEtIo5DYwxO/view?usp=drivesdk</t>
  </si>
  <si>
    <t>https://drive.google.com/file/d/1RpMPiDqlZBB0_z1ku3uby1HwZEu0Etl2/view?usp=drivesdk</t>
  </si>
  <si>
    <t>https://drive.google.com/file/d/1QWtSbZOTzrbtGLx91N4ORekeO9b7aElG/view?usp=drivesdk</t>
  </si>
  <si>
    <t>中野引継ぎ：5/2
中野完了(QCへ)：5/9</t>
  </si>
  <si>
    <r>
      <rPr>
        <rFont val="Arial"/>
      </rPr>
      <t xml:space="preserve">サポート期間：2025年12月25日〜2025年5月2日(129日)
サポート利用料金：2,186円×129日=281,994円
手数料込み：331,994円
既払い金：798,000円
</t>
    </r>
    <r>
      <rPr>
        <rFont val="Arial"/>
        <b/>
        <color rgb="FFFF0000"/>
      </rPr>
      <t>返金：466,006円</t>
    </r>
  </si>
  <si>
    <t>【中野メモ】
・5/8 解約金に関する詳細送信（返信待ち）※返金します！
・5/9 合意書の送付</t>
  </si>
  <si>
    <t>儀保萌加</t>
  </si>
  <si>
    <t>萌加</t>
  </si>
  <si>
    <t>nissy_3022love@icloud.com</t>
  </si>
  <si>
    <t>https://drive.google.com/file/d/1g3f2QI9tV4xU87n6fjE4TeiJS6YlTOMY/view?usp=drivesdk</t>
  </si>
  <si>
    <t>https://drive.google.com/file/d/1XPop_qfqZVRzMIJ6tCRWtgrDj9sspMNn/view?usp=drivesdk</t>
  </si>
  <si>
    <t>https://drive.google.com/file/d/1oYdO51k4-74KM1Mmb94JCBG05M_JNkHU/view?usp=drivesdk</t>
  </si>
  <si>
    <t>サポート期間：2025年1月7日〜2025年4月4日(88日)
サポート利用料金：2186円×88日=192368円
手数料込み：242368円
既払い金：0円
請求額：242368円</t>
  </si>
  <si>
    <t>自己破産</t>
  </si>
  <si>
    <t>3日 20時間 11分</t>
  </si>
  <si>
    <t>西尾昌美</t>
  </si>
  <si>
    <t>m2400n2400@gmail.com</t>
  </si>
  <si>
    <t>https://drive.google.com/file/d/13p2-ifAp9SxUm7xC4ufKNzhtgKwY9Aoc/view?usp=drivesdk</t>
  </si>
  <si>
    <t>https://drive.google.com/file/d/1b9RmCdamvEHI7HiEyQ4mWgY765DQo-1S/view?usp=drivesdk</t>
  </si>
  <si>
    <t>https://drive.google.com/file/d/18ndg7YZVuiKkAeNX_vsPRfZCLc0R0CNH/view?usp=drivesdk</t>
  </si>
  <si>
    <t>https://drive.google.com/file/d/1t6pQ7TyaCPA5t4e5-Gn6GADfevPag6XU/view?usp=drivesdk</t>
  </si>
  <si>
    <t>中野引継ぎ：5/3
中野完了(QCへ)：5/10</t>
  </si>
  <si>
    <r>
      <rPr>
        <rFont val="Arial"/>
      </rPr>
      <t xml:space="preserve">サポート期間：2025年4月11日〜2025年5月3日(23日)
サポート利用料金：2,186円×23日=50,278円
手数料込み：100,278円
既払い金：798,000円
</t>
    </r>
    <r>
      <rPr>
        <rFont val="Arial"/>
        <b/>
        <color rgb="FFFF0000"/>
      </rPr>
      <t>返金：697,722円</t>
    </r>
  </si>
  <si>
    <t>【中野メモ】
・5/8 メアドに合意書を送付（締結待ち）
・5/9 メアドに合意書を送付（締結待ち）催促メッセ</t>
  </si>
  <si>
    <t>武島秀樹</t>
  </si>
  <si>
    <t xml:space="preserve"> takeshima19830204@icloud.com</t>
  </si>
  <si>
    <t>https://drive.google.com/file/d/1Qzbzncs9KUoj1bLcLZUrhWFimVehLtS-/view</t>
  </si>
  <si>
    <t>https://drive.google.com/file/d/17djW7N8v14Q1CR9vi0_ACdP1unS20Vp0/view</t>
  </si>
  <si>
    <t>https://drive.google.com/file/d/11q2Ik2HItN0Dg8A76INXbK0vMTL_j3p0/view</t>
  </si>
  <si>
    <t>https://drive.google.com/file/d/1dxEwKb54jWctE5nmMKB1tLNGQN30TmCy/view?usp=drivesdk</t>
  </si>
  <si>
    <t>中野引継ぎ：5/3
中野完了(QCへ)：5/20</t>
  </si>
  <si>
    <r>
      <rPr>
        <rFont val="Arial"/>
      </rPr>
      <t xml:space="preserve">サポート期間：2025年4月6日〜2025年5月3日(28日)
サポート利用料金：2,186円×28日=61,208円
手数料込み：111,208円
既払い金：798,000円
</t>
    </r>
    <r>
      <rPr>
        <rFont val="Arial"/>
        <b/>
        <color rgb="FFFF0000"/>
      </rPr>
      <t>返金：686,792円</t>
    </r>
  </si>
  <si>
    <t>【中野メモ】
・5/16 解約金詳細のメッセ</t>
  </si>
  <si>
    <t>5日 23時間 2分</t>
  </si>
  <si>
    <t>清田紘平</t>
  </si>
  <si>
    <t xml:space="preserve"> きよた</t>
  </si>
  <si>
    <t>khi_0922_kyt@icloud.com</t>
  </si>
  <si>
    <t>https://drive.google.com/file/d/19isEZs8OIpIYqfVFAu0LsZ92_X_V2IDY/view?usp=drivesdk</t>
  </si>
  <si>
    <t>https://drive.google.com/file/d/1ipMS_UdF7UAPOJ3UblS1bxa8TqE_hi6D/view?usp=drivesdk</t>
  </si>
  <si>
    <t>https://drive.google.com/file/d/18-q0hBHJT5OwMi1wNqAdbK7dJ_QZbAQW/view?usp=drivesdk</t>
  </si>
  <si>
    <t>https://drive.google.com/file/d/1uW37QRkb9TxJFCA3CO4ba1nmdXMjZWdJ/view?usp=drivesdk</t>
  </si>
  <si>
    <t>中野引継ぎ：5/13
中野完了(QCへ)：5/15</t>
  </si>
  <si>
    <r>
      <rPr>
        <rFont val="Arial"/>
      </rPr>
      <t xml:space="preserve">サポート期間：2025年2月28日〜2025年5月3日(65日)
サポート利用料金：2,186円×65日=142090円
手数料込み：192090円
既払い金：0円
</t>
    </r>
    <r>
      <rPr>
        <rFont val="Arial"/>
        <b/>
        <color rgb="FF0000FF"/>
      </rPr>
      <t>請求額：192090円</t>
    </r>
  </si>
  <si>
    <r>
      <rPr>
        <rFont val="Arial"/>
        <b/>
        <color rgb="FFFF00FF"/>
      </rPr>
      <t xml:space="preserve">★zoom面談実施あり（5/15）
</t>
    </r>
    <r>
      <rPr>
        <rFont val="Arial"/>
      </rPr>
      <t xml:space="preserve">CBS残高照会済(5/11谷口)
ユニヴァ一括リンク送付済(5/16谷口)
</t>
    </r>
    <r>
      <rPr>
        <rFont val="Arial"/>
        <b/>
        <color rgb="FF34A853"/>
      </rPr>
      <t>＜CBSタスク＞
［］CBSスマクレで既払い金確認申請
［］CBSスマクレでキャンセル確定
［］既払い金（あり）※なしの場合ここで完了
［］委任状を印刷してアドネス印もらう
［］委任状をお客さんに送る
［］委任状の返送完了</t>
    </r>
  </si>
  <si>
    <t>【中野メモ】
・5/14 zoom面談提案メッセ</t>
  </si>
  <si>
    <t>阪本凜</t>
  </si>
  <si>
    <t>りん</t>
  </si>
  <si>
    <t>skullhong10@icloud.com</t>
  </si>
  <si>
    <t>file:///Users/apple/Desktop/%E9%98%AA%E6%9C%AC%E5%87%9C%20%E6%A7%98/%E3%82%B5%E3%83%BC%E3%83%92%E3%82%99%E3%82%B9%E6%8F%90%E4%BE%9B.pdf</t>
  </si>
  <si>
    <t>file:///Users/apple/Desktop/%E9%98%AA%E6%9C%AC%E5%87%9C%20%E6%A7%98/%E9%9B%BB%E5%AD%90%E4%BA%A4%E4%BB%98%E6%89%BF%E8%AB%BE%E6%9B%B8.pdf</t>
  </si>
  <si>
    <t>file:///Users/apple/Desktop/%E9%98%AA%E6%9C%AC%E5%87%9C%20%E6%A7%98/%E9%98%AA%E6%9C%AC%E5%87%9C%E6%A7%98_%E7%89%B9%E5%AE%9A%E5%95%86%E5%8F%96%E5%BC%95%E6%B3%95%E3%81%AB%E5%9F%BA%E3%81%A4%E3%82%99%E3%81%8F%E6%9B%B8%E9%9D%A2.pdf</t>
  </si>
  <si>
    <t>中野引継ぎ：5/5</t>
  </si>
  <si>
    <r>
      <rPr>
        <rFont val="Arial"/>
      </rPr>
      <t xml:space="preserve">金額：599,500円
サポート期間：2024年6月14日〜2025年5月4日(325日)
サポート利用料金：1,642円×325日=533,650円
手数料込み：583,650円
既払い金：194,356円
</t>
    </r>
    <r>
      <rPr>
        <rFont val="Arial"/>
        <b/>
        <color rgb="FF0000FF"/>
      </rPr>
      <t>請求額：389,294円</t>
    </r>
  </si>
  <si>
    <t>＜CBSタスク＞
［］CBSスマクレで既払い金確認申請
［］CBSスマクレでキャンセル確定
［］既払い金（あり／なし）※なしの場合ここで完了
［］委任状を印刷してアドネス印もらう
［］委任状をお客さんに送る
［］委任状の返送完了</t>
  </si>
  <si>
    <t>【中野メモ】
・5/9 zoom面談提案メッセ</t>
  </si>
  <si>
    <t>片岡友邦</t>
  </si>
  <si>
    <t>ともくに</t>
  </si>
  <si>
    <t>ji5ubt@gmail.com</t>
  </si>
  <si>
    <t>https://drive.google.com/file/d/1GKOijXon2HL-GizA7f1S8lZ4yzFGQsZI/view?usp=drivesdk</t>
  </si>
  <si>
    <t>https://drive.google.com/file/d/1aMdmPSluXj0SdpdrIBZH7gas4evDfyY8/view?usp=drivesdk</t>
  </si>
  <si>
    <t>https://drive.google.com/file/d/1LRnuzfCgKWjv5Es1jmh15-MWwmtzo-hQ/view?usp=drivesdk</t>
  </si>
  <si>
    <t>中野引継ぎ：5/6</t>
  </si>
  <si>
    <r>
      <rPr>
        <rFont val="Arial"/>
      </rPr>
      <t xml:space="preserve">サポート期間：2025年2月9日〜2025年5月5日(86日)
サポート利用料金：2,186円×86日=187,996円
手数料込み：237,996円
既払い金：798,000円
</t>
    </r>
    <r>
      <rPr>
        <rFont val="Arial"/>
        <b/>
        <color rgb="FFFF0000"/>
      </rPr>
      <t>返金：560,004円</t>
    </r>
  </si>
  <si>
    <t>田中遥</t>
  </si>
  <si>
    <t>haru.ton474@gmail.com</t>
  </si>
  <si>
    <t>https://drive.google.com/file/d/1lXftUVi2yM6_txQgphMU0lSc9C92XKpZ/view?usp=drivesdk</t>
  </si>
  <si>
    <t>https://drive.google.com/file/d/17QOFlh0Shu9gUEcAJSeuq4sL2YvGwOgC/view?usp=drivesdk</t>
  </si>
  <si>
    <t>https://drive.google.com/file/d/1iEbNhIPhHtG3EnFjUF94PaC_sqARwdrG/view?usp=drivesdk</t>
  </si>
  <si>
    <r>
      <rPr>
        <rFont val="Arial"/>
      </rPr>
      <t xml:space="preserve">サポート期間：2025年3月10日〜2025年5月6日(58日)
サポート利用料金：2,186円×58日=126,788円
手数料込み：176,788円
既払い金：0円
</t>
    </r>
    <r>
      <rPr>
        <rFont val="Arial"/>
        <b/>
        <color rgb="FF0000FF"/>
      </rPr>
      <t>請求額：176,788円</t>
    </r>
  </si>
  <si>
    <r>
      <rPr>
        <rFont val="Arial"/>
        <b/>
        <color rgb="FFFF00FF"/>
      </rPr>
      <t>★zoom面談実施あり（5/15）
→結果、検討したい！5/18連絡する</t>
    </r>
    <r>
      <rPr>
        <rFont val="Arial"/>
        <b/>
        <color rgb="FF34A853"/>
      </rPr>
      <t xml:space="preserve">
＜CBSタスク＞
［⚫︎］CBSスマクレで既払い金確認申請
［まだ］CBSスマクレでキャンセル確定
［］既払い金（あり／なし）※なしの場合ここで完了
［］委任状を印刷してアドネス印もらう
［］委任状をお客さんに送る
［］委任状の返送完了</t>
    </r>
  </si>
  <si>
    <t>【中野メモ】
・5/12 初回メッセのアンケート回答を再催促
・5/13 zoom面談提案</t>
  </si>
  <si>
    <t>高橋光則</t>
  </si>
  <si>
    <t>uplands.co@gmail.com</t>
  </si>
  <si>
    <t>https://drive.google.com/file/d/1h36kHQxw1WGz8gOTUGiPuS_iJZbAvKLN/view?usp=drivesdk</t>
  </si>
  <si>
    <t>https://drive.google.com/file/d/1ytMPJXqd74g8bPYGC2zXfNWmuqmqTO0Y/view?usp=drivesdk</t>
  </si>
  <si>
    <t>https://drive.google.com/file/d/12b6LQrANBMzFa5FN6i3Z_dcs1RWURox2/view?usp=drivesdk</t>
  </si>
  <si>
    <t>森脇一真</t>
  </si>
  <si>
    <t>中野引継ぎ：5/7</t>
  </si>
  <si>
    <r>
      <rPr>
        <rFont val="Arial"/>
      </rPr>
      <t xml:space="preserve">サポート期間：2024年9月28日〜2025年5月7日(222日)
サポート利用料金：2,186円×222日=485,292円
手数料込み：535,292円
既払い金：⚫︎円
</t>
    </r>
    <r>
      <rPr>
        <rFont val="Arial"/>
        <b/>
        <color rgb="FF0000FF"/>
      </rPr>
      <t>請求額：⚫︎円</t>
    </r>
  </si>
  <si>
    <t>＜京都信販タスク＞
［⚫︎］既払い金の確認許可メッセ（お客様へ）
［⚫︎］お客様からの回答
［］既払い金の確認メール送信（京都信販へ）
［］京都信販からの回答
［］クーオフ及び中途解約結果報告書（確定報告）</t>
  </si>
  <si>
    <t>【中野メモ】
・5/12 京都信販既払い金確認の許可メッセ（お客さんへ）再送
・5/13 京都信販に既払い金確認メール</t>
  </si>
  <si>
    <t>6日 13時間 45分</t>
  </si>
  <si>
    <t>杉田 有</t>
  </si>
  <si>
    <t>ゆーすぎた</t>
  </si>
  <si>
    <t>aycm_sugita.0421@icloud.com</t>
  </si>
  <si>
    <t>https://drive.google.com/file/d/1mElqKEraYFa-6dvaN4G-gIqDmZnih6oi/view?usp=drivesdk</t>
  </si>
  <si>
    <t>https://drive.google.com/file/d/18zf7YL6lEoKqyHAV9jRvXMPa73GTlGDz/view?usp=drivesdk</t>
  </si>
  <si>
    <t>https://drive.google.com/file/d/1VxB0PXn6yKxIiqkndafeCX8BKy7uKP_s/view?usp=drivesdk</t>
  </si>
  <si>
    <t>https://drive.google.com/file/d/1w17W37JB979n3r68d-V7v5OkQwv5yJMu/view?usp=drivesdk</t>
  </si>
  <si>
    <t>中野引継ぎ：5/8
中野完了(QCへ)：5/10</t>
  </si>
  <si>
    <r>
      <rPr>
        <rFont val="Arial"/>
      </rPr>
      <t xml:space="preserve">サポート期間：2024年11月17日〜2025年5月7日(172日)
サポート利用料金：2,186円×172日=375,992円
手数料込み：425,992円
既払い金：798,000円
</t>
    </r>
    <r>
      <rPr>
        <rFont val="Arial"/>
        <b/>
        <color rgb="FFFF0000"/>
      </rPr>
      <t>返金：372,008円</t>
    </r>
  </si>
  <si>
    <t>浜口綾音</t>
  </si>
  <si>
    <t>kankan271503@gmail.com</t>
  </si>
  <si>
    <t>3日 3時間 16分</t>
  </si>
  <si>
    <t>千葉トミ子</t>
  </si>
  <si>
    <t>atsuki_jam@yahoo.co.jp</t>
  </si>
  <si>
    <t>https://drive.google.com/file/d/1N17JrtNXQxx9ohRTCuPBVmjrYLIZL6UP/view?usp=drivesdk</t>
  </si>
  <si>
    <t>https://drive.google.com/file/d/1pcQT6enfdjxIKJzQtyaz79C5tY3RhXMi/view?usp=drivesdk</t>
  </si>
  <si>
    <t>https://drive.google.com/file/d/1s93QF42xQVL0bImb0RtlGfPleeyFu_8h/view?usp=drivesdk</t>
  </si>
  <si>
    <t>https://drive.google.com/file/d/1UJISdUAvq6e_7qBM5dTRJAcZSeSjffex/view?usp=drivesdk</t>
  </si>
  <si>
    <t>中野引継ぎ：5/8
中野完了(QCへ)：5/12</t>
  </si>
  <si>
    <r>
      <rPr>
        <rFont val="Arial"/>
      </rPr>
      <t xml:space="preserve">サポート期間：2025年2月27日〜2025年5月2日(65日)
サポート利用料金：2,159円×65日=140,335円
手数料込み：190,335円
既払い金：788,000円
</t>
    </r>
    <r>
      <rPr>
        <rFont val="Arial"/>
        <b/>
        <color rgb="FFFF0000"/>
      </rPr>
      <t>返金：597,665円</t>
    </r>
  </si>
  <si>
    <t>【中野メモ】
・5/9 メアドに解約合意書を送付（締結待ち）</t>
  </si>
  <si>
    <t>3日 22時間 45分</t>
  </si>
  <si>
    <t>舍川克成</t>
  </si>
  <si>
    <t>克成</t>
  </si>
  <si>
    <t>ran2411daisukigo@icloud.com</t>
  </si>
  <si>
    <t>https://drive.google.com/file/d/1znGRbyKbohmH-EXxeicqpn8qYgUSxDWb/view?usp=drivesdk</t>
  </si>
  <si>
    <t>https://drive.google.com/file/d/1UTRYxf69wFo9_5FKaQHQ10XN1j1hLvaN/view?usp=drivesdk</t>
  </si>
  <si>
    <t>https://drive.google.com/file/d/18qAkDp81ZPcjFIki44VS8FoOVrdj-fXV/view?usp=drivesdk</t>
  </si>
  <si>
    <t>https://drive.google.com/file/d/1x4t82YvtMxD4oITj3ZxkgDnr3PWnvLvz/view?usp=drivesdk</t>
  </si>
  <si>
    <t>-84,976円</t>
  </si>
  <si>
    <r>
      <rPr>
        <rFont val="Arial"/>
      </rPr>
      <t xml:space="preserve">サポート期間：2025年4月23日〜2025年5月8日(16日)
サポート利用料金：2,186円×16日=34,976円
手数料込み：84,976円
既払い金：0円
</t>
    </r>
    <r>
      <rPr>
        <rFont val="Arial"/>
        <b/>
        <color rgb="FF0000FF"/>
      </rPr>
      <t>請求額：84,976円</t>
    </r>
  </si>
  <si>
    <t>【中野メモ】
・5/10 解約金に関する詳細送信（返信待ち）※請求します！</t>
  </si>
  <si>
    <t>髙島篤子</t>
  </si>
  <si>
    <t>アツコ</t>
  </si>
  <si>
    <t>a2ko-family-leon@docomo.ne.jp</t>
  </si>
  <si>
    <t>サポート期間：2025年4月16日〜2025年5月8日(23日)
サポート利用料金：2,186円×23日=50,278円
手数料込み：100,278円
既払い金：788,000円
返金額：697,722円</t>
  </si>
  <si>
    <t>1日 2時間 9分</t>
  </si>
  <si>
    <t>丸井紀雄</t>
  </si>
  <si>
    <t>★まる★</t>
  </si>
  <si>
    <t>n8a10k12.50@gmail.com</t>
  </si>
  <si>
    <t>https://drive.google.com/file/d/16lH1NM7dW3amzb5VKnzOSB6ZhKhlKW1h/view?usp=drivesdk</t>
  </si>
  <si>
    <t>https://drive.google.com/file/d/1xss7kYp5mytHRJIjgArPxuG6Lg8s9AI9/view?usp=drivesdk</t>
  </si>
  <si>
    <t>https://drive.google.com/file/d/1Z2AM54VzH5qB0cc-bLlHMQi2TFQhJkYT/view?usp=drivesdk</t>
  </si>
  <si>
    <t>https://drive.google.com/file/d/1DXLRJgaxT-INOoFHQ09kIhlKCqM6E-Gr/view?usp=drivesdk</t>
  </si>
  <si>
    <t>山本　海</t>
  </si>
  <si>
    <t>海</t>
  </si>
  <si>
    <t>kai110518@icloud.com</t>
  </si>
  <si>
    <t>https://drive.google.com/file/d/1WHCQ_JYlKL_m5rEp3KKdaC9pNfF0MVLC/view?usp=drivesdk</t>
  </si>
  <si>
    <t>https://drive.google.com/file/d/18Yu9_ufuoUyre4F-f9aHA268DTaxT0dh/view?usp=drivesdk</t>
  </si>
  <si>
    <t>https://drive.google.com/file/d/1LzlCjHSZFyzRZeu-gsontqhkHb50xvdw/view?usp=drivesdk</t>
  </si>
  <si>
    <t>中野引継ぎ：5/8</t>
  </si>
  <si>
    <t>契約書を確認したところ、対象外。
返金不可をお伝えし、その後、返信なし</t>
  </si>
  <si>
    <t>9日 17時間 2分</t>
  </si>
  <si>
    <t>宮内陽通</t>
  </si>
  <si>
    <t>takato12100321@gmail.com</t>
  </si>
  <si>
    <t>https://drive.google.com/file/d/1SriKfoPml5rmiL64nn-8LWwWW-yG4oo-/view?usp=drivesdk</t>
  </si>
  <si>
    <t>https://drive.google.com/file/d/1G0mA1RvJaOlbsHr_ehqLB6Wd1bqwSMQB/view?usp=drivesdk</t>
  </si>
  <si>
    <t>https://drive.google.com/file/d/1dSmjGU6D1FEvdUEz8UKcldFr9-6jPlpP/view?usp=drivesdk</t>
  </si>
  <si>
    <t>https://drive.google.com/file/d/1rn9TJRK665FKvZgK2M166Q-9IMbFG7WD/view?usp=drivesdk</t>
  </si>
  <si>
    <t>中野引継ぎ：5/9
中野完了(QCへ)：5/10</t>
  </si>
  <si>
    <r>
      <rPr>
        <rFont val="Arial"/>
      </rPr>
      <t xml:space="preserve">サポート期間：2025年3月30日〜2025年5月6日(38日)
サポート利用料金：2,186円×38日=83,068円
手数料込み：133,068円
既払い金：;0円
</t>
    </r>
    <r>
      <rPr>
        <rFont val="Arial"/>
        <b/>
        <color rgb="FF0000FF"/>
      </rPr>
      <t>請求額：133,068円</t>
    </r>
  </si>
  <si>
    <t>＜CBSタスク＞
契約時の提出が完結しておらず、
提出前キャンセルで処理</t>
  </si>
  <si>
    <t>4日 0時間 20分</t>
  </si>
  <si>
    <t>横手力斗</t>
  </si>
  <si>
    <t>りきと</t>
  </si>
  <si>
    <t>65r.y524@gmail.com</t>
  </si>
  <si>
    <t>https://drive.google.com/file/d/1_tGTc7Pi23BXWaaOfz5h3WVUC_lq_m_y/view?usp=drivesdk</t>
  </si>
  <si>
    <t>https://drive.google.com/file/d/1kzKax38hb__2be4oYxwiOum5joLTDlQM/view?usp=drivesdk</t>
  </si>
  <si>
    <t>https://drive.google.com/file/d/1cyToTz-oKcdzgrHYOMLWKu8SAfOozJCl/view?usp=drivesdk</t>
  </si>
  <si>
    <t>https://drive.google.com/file/d/1x89S2zXwP32czmoMoZ8kfFxJJUhTXZ5v/view?usp=drivesdk</t>
  </si>
  <si>
    <t>中野引継ぎ：5/9
中野完了(QCへ)：5/15</t>
  </si>
  <si>
    <r>
      <rPr>
        <rFont val="Arial"/>
      </rPr>
      <t xml:space="preserve">サポート期間：2025年4月7日〜2025年5月9日(33日)
サポート利用料金：2,186円×33日=72,138円
手数料込み：122,138円
既払い金：798,000円
</t>
    </r>
    <r>
      <rPr>
        <rFont val="Arial"/>
        <b/>
        <color rgb="FFFF0000"/>
      </rPr>
      <t>返金：675,862円</t>
    </r>
  </si>
  <si>
    <t>【中野メモ】
・5/12 zoom面談提案→NG
・5/14 解約金に関する詳細送信（返信待ち）※返金します！</t>
  </si>
  <si>
    <t>瀬川純一郎</t>
  </si>
  <si>
    <t>Junichirou Segawa</t>
  </si>
  <si>
    <t>j.segawa0083@gmail.com</t>
  </si>
  <si>
    <t>https://drive.google.com/file/d/1cGgM-isL_X0apyiPJOAazwsc1tlSsHGa/view</t>
  </si>
  <si>
    <t>https://drive.google.com/file/d/1LahkkVuQr2AMsZPFXsHgVZvUNiYZY3L0/view</t>
  </si>
  <si>
    <t>https://drive.google.com/file/d/10w8VZolLWqzg20Kam-IQyN1kjiY1UGTF/view</t>
  </si>
  <si>
    <t>中野引継ぎ：5/10</t>
  </si>
  <si>
    <r>
      <rPr>
        <rFont val="Arial"/>
      </rPr>
      <t xml:space="preserve">サポート期間：2025年2月20日〜2025年5月10日(80日)
サポート利用料金：2,186円×80日=174,880円
手数料込み：224,880円
既払い金：798,000円
</t>
    </r>
    <r>
      <rPr>
        <rFont val="Arial"/>
        <b/>
        <color rgb="FFFF0000"/>
      </rPr>
      <t>返金：573,120円</t>
    </r>
  </si>
  <si>
    <t>★zoom面談実施あり（5/14）
一旦保留、5/21再面談</t>
  </si>
  <si>
    <t>【中野メモ】
・5/12 zoom面談提案→希望あり、日程調整中</t>
  </si>
  <si>
    <t>西村亘平</t>
  </si>
  <si>
    <t>こうへい</t>
  </si>
  <si>
    <t>uxonba.kohei@gmail.com</t>
  </si>
  <si>
    <t>https://drive.google.com/file/d/1_HA1eGLjEi7oOzntHMaH9CtuhLgsgXOZ/view?usp=sharing</t>
  </si>
  <si>
    <t>https://drive.google.com/file/d/1xuK-FGUBHhZlZ2x-OwJQCPuutBta3zr2/view?usp=sharing</t>
  </si>
  <si>
    <t>ー</t>
  </si>
  <si>
    <t>中野引継ぎ：5/11
中野完了(QCへ)：5/13</t>
  </si>
  <si>
    <t>古川恭</t>
  </si>
  <si>
    <t>kyof911@icloud.com</t>
  </si>
  <si>
    <t>https://drive.google.com/file/d/1sVNe5U-J8aBOS1ne4GMAnS_fKhn4lOj6/view?usp=drivesdk</t>
  </si>
  <si>
    <t>https://drive.google.com/file/d/1aE5pLPRRXeYY-lUd_tqufutzLtXReytU/view?usp=drivesdk</t>
  </si>
  <si>
    <t>https://drive.google.com/file/d/1nQuvFBIo0sh801T7TY44DWVm3fiexiZQ/view?usp=drivesdk</t>
  </si>
  <si>
    <t>中野引継ぎ：5/11</t>
  </si>
  <si>
    <r>
      <rPr>
        <rFont val="Arial"/>
      </rPr>
      <t xml:space="preserve">サポート期間：2025年3月21日〜2025年5月11日(52日)
サポート利用料金：2,186円×52日=113,672円
手数料込み：163,672円
既払い金：0円
</t>
    </r>
    <r>
      <rPr>
        <rFont val="Arial"/>
        <b/>
        <color rgb="FF0000FF"/>
      </rPr>
      <t>請求額：163,672円</t>
    </r>
  </si>
  <si>
    <t>＜CBSタスク＞
［］CBSスマクレで既払い金確認申請
［］CBSスマクレでキャンセル確定
［］既払い金（あり）※なしの場合ここで完了
［］委任状を印刷してアドネス印もらう
［］委任状をお客さんに送る
［］委任状の返送完了</t>
  </si>
  <si>
    <t>本木菜実</t>
  </si>
  <si>
    <t>中野引継ぎ：5/14</t>
  </si>
  <si>
    <r>
      <rPr>
        <rFont val="Arial"/>
      </rPr>
      <t xml:space="preserve">サポート期間：2025年1月21日〜2025年4月18日(88日)
サポート利用料金：2,186円×88日=192,368円
手数料込み：242,368円
既払い金：798,000円
</t>
    </r>
    <r>
      <rPr>
        <rFont val="Arial"/>
        <b/>
        <color rgb="FFFF0000"/>
      </rPr>
      <t>返金：555,632円</t>
    </r>
  </si>
  <si>
    <t>【中野メモ】
・5/14 zoom面談提案</t>
  </si>
  <si>
    <t>6日 18時間 9分</t>
  </si>
  <si>
    <t>東村 悠</t>
  </si>
  <si>
    <t>ひがしむら　ゆう</t>
  </si>
  <si>
    <t>higashimurayu426@gmail.com</t>
  </si>
  <si>
    <t>https://drive.google.com/file/d/1UVLUcmeyMpMhT2z8LsjDdZN6-DHB9iWf/view?usp=drivesdk</t>
  </si>
  <si>
    <t>https://drive.google.com/file/d/1O5qCmBYKucy7ckj3Aqo2uGOuTs7HIUnI/view?usp=drivesdk</t>
  </si>
  <si>
    <t>https://drive.google.com/file/d/1y7OW_MEjNjgycMDzqbHC8mUUSjbFu2cW/view?usp=drivesdk</t>
  </si>
  <si>
    <t>https://drive.google.com/file/d/1H62dAtXJ7EPcEmpdplc9x-H0wM26Lux0/view?usp=drivesdk</t>
  </si>
  <si>
    <t>中野引継ぎ：5/12
中野完了(QCへ)：5/16</t>
  </si>
  <si>
    <r>
      <rPr>
        <rFont val="Arial"/>
      </rPr>
      <t xml:space="preserve">サポート期間：2025年4月6日〜2025年5月11日(36日)
サポート利用料金：2,186円×36日=78,696円
手数料込み：50,000円
既払い金：0円
</t>
    </r>
    <r>
      <rPr>
        <rFont val="Arial"/>
        <b/>
        <color rgb="FF0000FF"/>
      </rPr>
      <t>請求額：128,696円</t>
    </r>
  </si>
  <si>
    <r>
      <rPr>
        <rFont val="Arial"/>
        <b/>
        <color rgb="FFFF00FF"/>
      </rPr>
      <t xml:space="preserve">★zoom面談実施あり（5/15）
</t>
    </r>
    <r>
      <rPr>
        <rFont val="Arial"/>
        <b/>
        <color rgb="FF34A853"/>
      </rPr>
      <t>＜CBSタスク＞
［⚫︎］CBSスマクレで既払い金確認申請
［⚫︎］CBSスマクレでキャンセル確定
［⚫︎］既払い金（なし）※なしの場合ここで完了</t>
    </r>
  </si>
  <si>
    <r>
      <rPr>
        <rFont val="Arial"/>
      </rPr>
      <t xml:space="preserve">【中野メモ】
・5/13 zoom面談提案→OK！
</t>
    </r>
    <r>
      <rPr>
        <rFont val="Arial"/>
      </rPr>
      <t>・5/13 zoom日程待ち</t>
    </r>
  </si>
  <si>
    <t>鈴木一平</t>
  </si>
  <si>
    <t>Suzuki Ippei</t>
  </si>
  <si>
    <t>ippei_vivo.fc_11@ezweb.ne.jp</t>
  </si>
  <si>
    <t>https://drive.google.com/file/d/17PNuSxYPKB1jGu52GCTT0-SrBvBxyKUL/view?usp=sharing</t>
  </si>
  <si>
    <t>https://drive.google.com/file/d/1TVk39GNR8S7K72nzUYhTN6ioy-VUd1tD/view?usp=sharing</t>
  </si>
  <si>
    <t>https://drive.google.com/file/d/1rrSddAy-zyjXxw9QHZEe6vJqjtF8zSpH/view?usp=sharing</t>
  </si>
  <si>
    <t>https://drive.google.com/file/d/1vUU9S_SP_S987lVE7j5br98pBniBGMsW/view?usp=drivesdk</t>
  </si>
  <si>
    <t>中野引継ぎ：5/12
中野完了(QCへ)：5/20</t>
  </si>
  <si>
    <r>
      <rPr>
        <rFont val="Arial"/>
      </rPr>
      <t xml:space="preserve">サポート期間：2025年2月21日〜2025年5月11日(80日)
サポート利用料金：2,186円×80日=174,880円
手数料込み：224,880円
既払い金：30,324円
</t>
    </r>
    <r>
      <rPr>
        <rFont val="Arial"/>
        <b/>
        <color rgb="FF0000FF"/>
      </rPr>
      <t>請求額：194,556円</t>
    </r>
  </si>
  <si>
    <t>【中野メモ】
・5/13 zoom面談提案</t>
  </si>
  <si>
    <t>大石 征我</t>
  </si>
  <si>
    <t>がっちゃん</t>
  </si>
  <si>
    <t>maruru.twinswords@gmail.com</t>
  </si>
  <si>
    <t>https://drive.google.com/file/d/1KEv2gqljQ9Bgu1ksVG02JT3kPttmZkIA/view?usp=drivesdk</t>
  </si>
  <si>
    <t>https://drive.google.com/file/d/1h31Qys7bylgrANfJKlMjTiLn7lKWW1Si/view?usp=drivesdk</t>
  </si>
  <si>
    <t>https://drive.google.com/file/d/1hXBdZ9Bn69BQvhQe6CT-Rn5B95yHgoSc/view?usp=drivesdk</t>
  </si>
  <si>
    <t>中野引継ぎ：5/12</t>
  </si>
  <si>
    <r>
      <rPr>
        <rFont val="Arial"/>
      </rPr>
      <t xml:space="preserve">サポート期間：2025年4月3日〜2025年5月12日(40日)
サポート利用料金：2,186円×40日=87,440円
手数料込み：137,400円
既払い金：0円
</t>
    </r>
    <r>
      <rPr>
        <rFont val="Arial"/>
        <b/>
        <color rgb="FF0000FF"/>
      </rPr>
      <t>請求額：137,400円</t>
    </r>
  </si>
  <si>
    <t>【中野メモ】
・5/12 初回メッセ
・5/14 zoom面談提案</t>
  </si>
  <si>
    <t>6日 18時間 4分</t>
  </si>
  <si>
    <t>古賀大悠</t>
  </si>
  <si>
    <t>だいゆう(古賀)</t>
  </si>
  <si>
    <t>kousoukurai@gmail.com</t>
  </si>
  <si>
    <t>https://drive.google.com/file/d/1bIUYl4e9egYRSjbTH_RVkxyqzX2GzUgP/view</t>
  </si>
  <si>
    <t>https://drive.google.com/file/d/1CSlfh_kwuUfO_Diks3Qcat2_wNjOH_Uc/view</t>
  </si>
  <si>
    <t>https://drive.google.com/file/d/1R6Ii2uUWkIJWgm961Q_U98Ws3z3P_UEU/view</t>
  </si>
  <si>
    <t>https://drive.google.com/file/d/1rLW-hqWym3StndBB1H7YDanthNEP3opV/view?usp=drivesdk</t>
  </si>
  <si>
    <t>中野引継ぎ：5/12
中野完了(QCへ)：5/18</t>
  </si>
  <si>
    <r>
      <rPr>
        <rFont val="Arial"/>
      </rPr>
      <t xml:space="preserve">サポート期間：2025年2月18日〜2025年5月12日(84日)
サポート利用料金：2,186円×84日=183,624円
手数料込み：233,624円
既払い金：798,000円
</t>
    </r>
    <r>
      <rPr>
        <rFont val="Arial"/>
        <b/>
        <color rgb="FFFF0000"/>
      </rPr>
      <t>返金：564,376円</t>
    </r>
  </si>
  <si>
    <r>
      <rPr>
        <rFont val="Arial"/>
        <color rgb="FF434343"/>
      </rPr>
      <t xml:space="preserve">【中野メモ】
・5/13 zoom面談提案→OK！
</t>
    </r>
    <r>
      <rPr>
        <rFont val="Arial"/>
        <color rgb="FF434343"/>
      </rPr>
      <t>・5/14 zoom日程待ち</t>
    </r>
  </si>
  <si>
    <t>東谷順子</t>
  </si>
  <si>
    <t>JUNKO H</t>
  </si>
  <si>
    <t>lalahkyoto@gmail.com</t>
  </si>
  <si>
    <t>https://drive.google.com/file/d/1KP2ZeakvG6BhvHXtQ6CDlxF3Qs4F1ZMr/view?usp=drivesdk</t>
  </si>
  <si>
    <t>https://drive.google.com/file/d/16EvGwxTKbE3g9mWNomVDvkoVZt3RhzIf/view?usp=drivesdk</t>
  </si>
  <si>
    <t>https://drive.google.com/file/d/1skG5NlFA2Q8Wxu_9r5T4lL5nlmiWQ94r/view?usp=drivesdk</t>
  </si>
  <si>
    <t>サポート期間：2025年3月21日〜2025年5月12日(53日)
サポート利用料金：2,186円×53日=115,858円
手数料込み：165,858円
既払い金：⚫︎円
返金/請求額：⚫︎円</t>
  </si>
  <si>
    <t xml:space="preserve">【中野メモ】
・5/13 zoom面談提案
</t>
  </si>
  <si>
    <t>岩田 優人</t>
  </si>
  <si>
    <t>岩田</t>
  </si>
  <si>
    <t>yutiwa20200314@icloud.com</t>
  </si>
  <si>
    <t>https://drive.google.com/file/d/1GiZuCs-BU_uKKBOdn7O45wnO8U-1lKJE/view?usp=drivesdk</t>
  </si>
  <si>
    <t>https://drive.google.com/file/d/1wzhaiq3LUiSe4kDkNvA3qEy5Jmm7HvvO/view?usp=drivesdk</t>
  </si>
  <si>
    <t>https://drive.google.com/file/d/1mOKiBi48TZvvLewk1YGVqsT0ZTvj4LAh/view?usp=drivesdk</t>
  </si>
  <si>
    <t>https://drive.google.com/file/d/1_9lPm-H5IyNcG1IjNpvjXGefsIpQJId4/view?usp=drivesdk</t>
  </si>
  <si>
    <r>
      <rPr>
        <rFont val="Arial"/>
      </rPr>
      <t xml:space="preserve">サポート期間：2025年2月19日〜2025年5月12日(83日)
サポート利用料金：2,186円×83日=181,438円
手数料込み：231,438円
既払い金：30,324円
</t>
    </r>
    <r>
      <rPr>
        <rFont val="Arial"/>
        <b/>
        <color rgb="FF0000FF"/>
      </rPr>
      <t>請求額：201,114円（クレカ希望）</t>
    </r>
  </si>
  <si>
    <t>＜CBSタスク＞
［⚫︎］CBSスマクレで既払い金確認申請
［⚫︎］CBSスマクレでキャンセル確定
［⚫︎］既払い金（あり）
［］委任状を印刷してアドネス印もらう
［］委任状をお客さんに送る
［］委任状の返送完了</t>
  </si>
  <si>
    <r>
      <rPr>
        <rFont val="Arial"/>
      </rPr>
      <t xml:space="preserve">【中野メモ】
・5/12 初回メッセ
・5/14 zoom面談提案
</t>
    </r>
    <r>
      <rPr>
        <rFont val="Arial"/>
        <b/>
        <color rgb="FFFF0000"/>
      </rPr>
      <t>・請求対応はクレカ！</t>
    </r>
  </si>
  <si>
    <t>6日 10時間 10分</t>
  </si>
  <si>
    <t>山田ひろみ</t>
  </si>
  <si>
    <t>tyakotomaron@gmail.com</t>
  </si>
  <si>
    <t>https://drive.google.com/file/d/1uos_RFhCGRrqwS5w6yTdeWTG_BE_TNwo/view?usp=drivesdk</t>
  </si>
  <si>
    <t>https://drive.google.com/file/d/17ULGhrRxugvBCVeh4evuSsNuDWosXOg3/view?usp=drivesdk</t>
  </si>
  <si>
    <t>https://drive.google.com/file/d/1HxKMGjA7DfEqWfahOyRvd6glv7PRTlAU/view?usp=drivesdk</t>
  </si>
  <si>
    <t>https://drive.google.com/file/d/1izwBIEMvJtec53knF-lvQZa5wPtgxF0u/view?usp=drivesdk</t>
  </si>
  <si>
    <t>中野引継ぎ：5/13
中野完了(QCへ)：5/17</t>
  </si>
  <si>
    <r>
      <rPr>
        <rFont val="Arial"/>
      </rPr>
      <t xml:space="preserve">サポート期間：2025年3月19日〜2025年5月13日(56日)
サポート利用料金：2,159円×56日=120,904円
手数料込み：170,904円
既払い金：788,000円
</t>
    </r>
    <r>
      <rPr>
        <rFont val="Arial"/>
        <b/>
        <color rgb="FFFF0000"/>
      </rPr>
      <t>返金：617,096円</t>
    </r>
  </si>
  <si>
    <t>電話流入</t>
  </si>
  <si>
    <t>3日 5時間 27分</t>
  </si>
  <si>
    <t>小林俊介</t>
  </si>
  <si>
    <t>しゅんすけ</t>
  </si>
  <si>
    <t>kobayashi.syunsuke@icloud.com</t>
  </si>
  <si>
    <t>https://drive.google.com/file/d/1NIlbgnGXTCIjnjNmsJ6Dq2iQpOVJlPlt/view?usp=drivesdk</t>
  </si>
  <si>
    <t>https://drive.google.com/file/d/1EU7Oso-rGG8pmcM7JWJytnBYhPys0wah/view?usp=drivesdk</t>
  </si>
  <si>
    <t>https://drive.google.com/file/d/1ptfwMwfdbX106f7jr_ssbwitvGC8IHZh/view?usp=drivesdk</t>
  </si>
  <si>
    <t>https://drive.google.com/file/d/1t1U-kbN12UALijQWD0yDBiDKg1mETPMb/view?usp=drivesdk</t>
  </si>
  <si>
    <t>-89,348円</t>
  </si>
  <si>
    <t>中野引継ぎ：5/13
中野完了(QCへ)：5/16</t>
  </si>
  <si>
    <r>
      <rPr>
        <rFont val="Arial"/>
      </rPr>
      <t xml:space="preserve">サポート期間：2025年4月26日〜2025年5月13日(18日)
サポート利用料金：2,186円×18日=39,348円
手数料込み：89,348円
既払い金：0円
</t>
    </r>
    <r>
      <rPr>
        <rFont val="Arial"/>
        <b/>
        <color rgb="FF0000FF"/>
      </rPr>
      <t>請求額：89,348円</t>
    </r>
  </si>
  <si>
    <r>
      <rPr>
        <rFont val="Arial"/>
        <b/>
        <color rgb="FFFF00FF"/>
      </rPr>
      <t>★zoom面談実施あり（5/15）</t>
    </r>
    <r>
      <rPr>
        <rFont val="Arial"/>
        <b/>
        <color rgb="FFFF0000"/>
      </rPr>
      <t xml:space="preserve">
</t>
    </r>
    <r>
      <rPr>
        <rFont val="Arial"/>
        <b/>
        <color rgb="FFFF9900"/>
      </rPr>
      <t>＜京都信販タスク＞
［⚫︎］既払い金の確認許可メッセ（お客様へ）
［⚫︎］お客様からの回答
［⚫︎］既払い金の確認メール送信（京都信販へ）
［⚫︎］京都信販からの回答
［⚫︎］クーオフ及び中途解約結果報告書（確定報告）
※ベリ完了してなかった為、キャンセル手数料は無し</t>
    </r>
  </si>
  <si>
    <r>
      <rPr>
        <rFont val="Arial"/>
      </rPr>
      <t xml:space="preserve">【中野メモ】
・5/13 zoom面談提案
</t>
    </r>
    <r>
      <rPr>
        <rFont val="Arial"/>
        <b/>
        <color rgb="FFFF0000"/>
      </rPr>
      <t>・請求対応は銀振りでOK！</t>
    </r>
  </si>
  <si>
    <t>織間裕</t>
  </si>
  <si>
    <t>Orima</t>
  </si>
  <si>
    <t>yrk3horm@gmail.com</t>
  </si>
  <si>
    <t>https://drive.google.com/file/d/1cb9grkmEnbym1DgaVqomlmVqkZCccZfv/view?usp=sharing</t>
  </si>
  <si>
    <t>https://drive.google.com/file/d/16EvdDwZhxxEfQ3IZpIPmUavk16nJJtdN/view?usp=sharing</t>
  </si>
  <si>
    <t>https://drive.google.com/file/d/19ovLkZRjiw1hl1vmz-i6km2c2cR3e6P5/view?usp=sharing</t>
  </si>
  <si>
    <t>中野引継ぎ：5/13</t>
  </si>
  <si>
    <r>
      <rPr>
        <rFont val="Arial"/>
      </rPr>
      <t xml:space="preserve">サポート期間：2025年4月18日〜2025年5月13日(26日)
サポート利用料金：2,186円×26日=56,836円
手数料込み：106,836円
既払い金：0円
</t>
    </r>
    <r>
      <rPr>
        <rFont val="Arial"/>
        <b/>
        <color rgb="FF0000FF"/>
      </rPr>
      <t>請求額：106,836円</t>
    </r>
  </si>
  <si>
    <t>【中野メモ】
・5/13 初回メッセ
・5/14 zoom面談提案
・5/16 解約金の詳細メッセ</t>
  </si>
  <si>
    <t>酒井貴世</t>
  </si>
  <si>
    <t>さ…🪽</t>
  </si>
  <si>
    <t>t_no_xxx@yahoo.co.jp</t>
  </si>
  <si>
    <t>https://drive.google.com/file/d/1BL_ajVYqMJO1sY_XQbSpcAurRsGSN-6Y/view?usp=drivesdk</t>
  </si>
  <si>
    <t>https://drive.google.com/file/d/12VaC0oC_YqQnAtNOq6wucE07KRBiHCxt/view?usp=drivesdk</t>
  </si>
  <si>
    <t>https://drive.google.com/file/d/1l3a-Np2Cm4qSSY18pvEGmyLSiDGxYGxe/view?usp=drivesdk</t>
  </si>
  <si>
    <r>
      <rPr>
        <rFont val="Arial"/>
      </rPr>
      <t xml:space="preserve">サポート期間：2025年2月26日〜2025年5月13日(77日)
サポート利用料金：2,186円×77日=168,322円
手数料込み：218,322円
既払い金：円
</t>
    </r>
    <r>
      <rPr>
        <rFont val="Arial"/>
        <b/>
        <color rgb="FF0000FF"/>
      </rPr>
      <t>請求額：⚫︎円</t>
    </r>
  </si>
  <si>
    <t>【中野メモ】
・5/13 初回メッセ
・5/14 zoom面談提案</t>
  </si>
  <si>
    <t>5日 0時間 51分</t>
  </si>
  <si>
    <t>吉田伸枝</t>
  </si>
  <si>
    <t>Nobue Yoshida のん</t>
  </si>
  <si>
    <t>nonpatocute@gmail.com</t>
  </si>
  <si>
    <t>https://drive.google.com/file/d/1J7SyvTKgnqptVnMWlS5YbLalJldLsxxD/view?usp=drivesdk</t>
  </si>
  <si>
    <t>https://drive.google.com/file/d/1cObSUAwUMRChuAbFvRTBT-3O2CNwcs2e/view?usp=drivesdk</t>
  </si>
  <si>
    <t>https://drive.google.com/file/d/1XQf23LRpBK9jrN_eYQPZHrYNkugqExdy/view?usp=drivesdk</t>
  </si>
  <si>
    <t>https://drive.google.com/file/d/1pwmqtGvSC03iVBLY71U-0ZpY69yFo5MZ/view?usp=drivesdk</t>
  </si>
  <si>
    <t>中野引継ぎ：5/14
中野完了(QCへ)：5/18</t>
  </si>
  <si>
    <r>
      <rPr>
        <rFont val="Arial"/>
      </rPr>
      <t xml:space="preserve">サポート期間：2025年3月31日〜2025年5月13日(44日)
サポート利用料金：2,159円×44日=94,996円
手数料込み：144,996円
既払い金：788,000円
</t>
    </r>
    <r>
      <rPr>
        <rFont val="Arial"/>
        <b/>
        <color rgb="FFFF0000"/>
      </rPr>
      <t>返金：643,004円</t>
    </r>
  </si>
  <si>
    <t xml:space="preserve">【中野メモ】
・5/14 初回メッセ
</t>
  </si>
  <si>
    <t>坂井 仁</t>
  </si>
  <si>
    <t>𝐽𝐼𝑁-仁-</t>
  </si>
  <si>
    <t>mj19940801@gmail.com</t>
  </si>
  <si>
    <t>https://drive.google.com/file/d/1S3FPjz5VdWk4hWcQtkgdERz2EVtlnRVR/view?usp=drivesdk</t>
  </si>
  <si>
    <t>吉澤幸一</t>
  </si>
  <si>
    <t>中野引継ぎ：5/14
中野完了(QCへ)：5/19</t>
  </si>
  <si>
    <t>契約書を確認したところ、対象外。
解約に関しては検討し直したいとのこと。</t>
  </si>
  <si>
    <t>北原さくら</t>
  </si>
  <si>
    <t>さくら</t>
  </si>
  <si>
    <t xml:space="preserve">        inopiki@icloud.com</t>
  </si>
  <si>
    <t>https://drive.google.com/file/d/1bKtuRTi_6p10KxcJp1e019B259vBPosi/view?usp=drivesdk</t>
  </si>
  <si>
    <t>https://drive.google.com/file/d/18Wys0HTtftz34Kg20Acczt1E_BsvRJxa/view?usp=drivesdk</t>
  </si>
  <si>
    <t>https://drive.google.com/file/d/1NernNBSztmt9X91gT3sO6oCZsupOFEWj/view?usp=drivesdk</t>
  </si>
  <si>
    <t>https://drive.google.com/file/d/18eHWBPNTD8-6WjdIgDyU1HtWMGfE9Ox9/view?usp=drivesdk</t>
  </si>
  <si>
    <r>
      <rPr>
        <rFont val="Arial"/>
      </rPr>
      <t xml:space="preserve">サポート期間：2025年4月23日〜2025年5月13日(21日)
サポート利用料金：2,186円×21日=45,906円
手数料込み：95,906円
既払い金：0円
</t>
    </r>
    <r>
      <rPr>
        <rFont val="Arial"/>
        <b/>
        <color rgb="FF0000FF"/>
      </rPr>
      <t>請求額：95,906円（クレカ）</t>
    </r>
  </si>
  <si>
    <t xml:space="preserve">＜CBSタスク＞
［⚫︎］CBSスマクレで既払い金確認申請
［⚫︎］CBSスマクレでキャンセル確定
［⚫︎］既払い金（なし）※なしの場合ここで完了
</t>
  </si>
  <si>
    <t>小嶌　和敏</t>
  </si>
  <si>
    <t>kojiyan</t>
  </si>
  <si>
    <t>kojimakazutoshi576@gmail.com</t>
  </si>
  <si>
    <t>https://drive.google.com/file/d/1YEJlyNO8jsDFIEGjdhrRHB52Ns4ubA-C/view?usp=drivesdk</t>
  </si>
  <si>
    <t>大竹栄作</t>
  </si>
  <si>
    <t>えーちゃん</t>
  </si>
  <si>
    <t>rongzuodazhu@gmail.com</t>
  </si>
  <si>
    <t>＜京都信販タスク＞
［］既払い金の確認許可メッセ（お客様へ）
［］お客様からの回答
［］既払い金の確認メール送信（京都信販へ）
［］京都信販からの回答
［］クーオフ及び中途解約結果報告書（確定報告）</t>
  </si>
  <si>
    <t>5日 0時間 14分</t>
  </si>
  <si>
    <t>小玉志穂</t>
  </si>
  <si>
    <t>k.shiho912@gmail.com</t>
  </si>
  <si>
    <t>https://drive.google.com/file/d/1axgmhFcak9sP5lDDu7T9kGUbCzu9rpIt/view</t>
  </si>
  <si>
    <t>https://drive.google.com/file/d/1O155kpLG-CE2TX5oXTp2SY8_EeAuN0VX/view</t>
  </si>
  <si>
    <t>https://drive.google.com/file/d/1lAQTDvlPloIj2Aw4czXxkZDVcasT3bWI/view</t>
  </si>
  <si>
    <t>https://drive.google.com/file/d/1ia7sPSHJK4hN0NdyJgVHglFVFIdLScAi/view?usp=drivesdk</t>
  </si>
  <si>
    <t>サポート期間：2025年4月8日〜2025年5月8日(31日)
サポート利用料金：2,186円×31日=67,766円
手数料込み：117,766円
既払い金：0円
ご請求額：117,766円</t>
  </si>
  <si>
    <t>CBSキャンセル済。ソモ (3分割)リンク送付済(5/16谷口)</t>
  </si>
  <si>
    <t>藤吉愛菜</t>
  </si>
  <si>
    <t>ainaf20051130@gmail.com</t>
  </si>
  <si>
    <t>https://drive.google.com/file/d/10Bm_vCSjygabAmZKX7MuJqmi040CBtAQ/view?usp=drivesdk</t>
  </si>
  <si>
    <t>https://drive.google.com/file/d/1mdCoMPnn4QGTr1BYIak7VmIDncWClZFX/view?usp=drivesdk</t>
  </si>
  <si>
    <t>https://drive.google.com/file/d/1zJdtIsPgHdsB9DLea13lo2l1pWKS6aaR/view?usp=drivesdk</t>
  </si>
  <si>
    <t>サポート期間：2025年4月17日〜2025年5月13日(27日)
サポート利用料金：2186円×27日=59022円
手数料込み：109022円
既払い金：0円
請求額：109022円</t>
  </si>
  <si>
    <t>京都信販にキャンセル依頼中(5/20谷口)</t>
  </si>
  <si>
    <t>山根流風</t>
  </si>
  <si>
    <t>るか</t>
  </si>
  <si>
    <t>rukamame1439@gmail.com</t>
  </si>
  <si>
    <t>中野引継ぎ：5/15</t>
  </si>
  <si>
    <t>志村直輝</t>
  </si>
  <si>
    <t>riowimper0801@gmail.com</t>
  </si>
  <si>
    <t>https://drive.google.com/file/d/1uvSCcwZzQdzA0z5jqo7hDsdi1UA_lJ4A/view?usp=drivesdk</t>
  </si>
  <si>
    <t>https://drive.google.com/file/d/1OTVjyIrQZrPtdaL-b9sYmQXRvMpzXCyk/view?usp=drivesdk</t>
  </si>
  <si>
    <t>https://drive.google.com/file/d/1QEzP4dOAoJ5AcodFo6xmtJJc-11NzfJP/view?usp=drivesdk</t>
  </si>
  <si>
    <t>https://drive.google.com/file/d/1MJFfP6wOSChh98tN1eKnwiggA6StpVer/view?usp=drivesdk</t>
  </si>
  <si>
    <t>中野引継ぎ：5/15
中野完了(QCへ)：5/18</t>
  </si>
  <si>
    <r>
      <rPr>
        <rFont val="Arial"/>
      </rPr>
      <t xml:space="preserve">サポート期間：2025年1月13日〜2025年5月14日(122日)
サポート利用料金：2,186円×122日=266,692円
手数料込み：316,692円
既払い金：58,824円
</t>
    </r>
    <r>
      <rPr>
        <rFont val="Arial"/>
        <b/>
        <color rgb="FF0000FF"/>
      </rPr>
      <t>請求額：257,868円</t>
    </r>
  </si>
  <si>
    <t>下地里実</t>
  </si>
  <si>
    <t>satomi.smj@gmail.com</t>
  </si>
  <si>
    <t>村上啓斗</t>
  </si>
  <si>
    <t>啓斗</t>
  </si>
  <si>
    <t>kuso5410@gmail.com</t>
  </si>
  <si>
    <t>https://drive.google.com/file/d/1jVYmofYwv5zu6TcBdRqtPt6JS_WN4HlQ/view?usp=drivesdk</t>
  </si>
  <si>
    <t>https://drive.google.com/file/d/1t_uklTb1tlfvbGyvUEyzYXU0y3dDMK4P/view?usp=drivesdk</t>
  </si>
  <si>
    <t>https://drive.google.com/file/d/1r3CzxwiqvglCX3mwg9XWgc7U5N582oh0/view?usp=drivesdk</t>
  </si>
  <si>
    <t>https://drive.google.com/file/d/1RKoG_P1rG66hcAGHJ_L5blznfuXEERNs/view?usp=drivesdk</t>
  </si>
  <si>
    <t>中野引継ぎ：5/16
中野完了(QCへ)：5/20</t>
  </si>
  <si>
    <r>
      <rPr>
        <rFont val="Arial"/>
      </rPr>
      <t xml:space="preserve">サポート期間：2025年3月5日〜2025年5月16日(73日)
サポート利用料金：2,186円×73日=159,578円
手数料込み：209,578円
既払い金：0円
</t>
    </r>
    <r>
      <rPr>
        <rFont val="Arial"/>
        <b/>
        <color rgb="FF0000FF"/>
      </rPr>
      <t>請求額：209,578円</t>
    </r>
  </si>
  <si>
    <t>山本　秀夫</t>
  </si>
  <si>
    <t>hideoyamamotoart@gmail.com</t>
  </si>
  <si>
    <t>https://drive.google.com/file/d/1ysu_qFu_6K_KTzh9ZREf7NhdwSJ-gNot/view?usp=drivesdk</t>
  </si>
  <si>
    <t>https://drive.google.com/file/d/1LybG-6CSVL4c7g6YENiWn0UcN2akrIHW/view?usp=drivesdk</t>
  </si>
  <si>
    <t>https://drive.google.com/file/d/1aE_EAmFEivucUwPIRaZGzKsKd8J6pXW4/view?usp=drivesdk</t>
  </si>
  <si>
    <t>中野引継ぎ：5/16</t>
  </si>
  <si>
    <t>外園 純那</t>
  </si>
  <si>
    <t>じゅんな</t>
  </si>
  <si>
    <t>cosmos_labyrinth@softbank.ne.jp</t>
  </si>
  <si>
    <t>https://drive.google.com/file/d/1m8qZ4QLXgcXVydehMfQp7OalN_vhMjaB/view</t>
  </si>
  <si>
    <t>https://drive.google.com/file/d/1vGhKwmiDrBu1-y_scY5Xs3J-JCtl6-G4/view</t>
  </si>
  <si>
    <t>https://drive.google.com/file/d/1MvVJp6MUtRFYfV4uDQ-v7fXYUdGwVjgV/view</t>
  </si>
  <si>
    <t>10時間 38分</t>
  </si>
  <si>
    <t>土橋春菜</t>
  </si>
  <si>
    <t>haruna.dobashi.x16@gmail.com</t>
  </si>
  <si>
    <t>https://drive.google.com/file/d/1Z6x-sSMKjXpX4iafUhTsRSkNW9zz4TZF/view?usp=drivesdk</t>
  </si>
  <si>
    <t>https://drive.google.com/file/d/1ujUV1u9IIFzTmaUDiEXj7peE4P_ysLye/view?usp=drivesdk</t>
  </si>
  <si>
    <t>https://drive.google.com/file/d/160QUUrSCQArUQlv0YCrgzWcnUygJsgXm/view?usp=drivesdk</t>
  </si>
  <si>
    <t>https://drive.google.com/file/d/1gP7h4RHScuuyy9Yd52n6ybXlISS8lPg0/view?usp=drivesdk</t>
  </si>
  <si>
    <t>サポート期間：2025年3月6日〜2025年5月16日(72日)
サポート利用料金：2186円×72日=157392円
手数料込み：207392円
既払い金：798000円
返金：590608円</t>
  </si>
  <si>
    <t>横山 友哉</t>
  </si>
  <si>
    <t>横山DX</t>
  </si>
  <si>
    <t>zifagyo215@via.tokyo.jp</t>
  </si>
  <si>
    <t>https://drive.google.com/file/d/1ZLpwtTJnpCc2OTwEpwGEgniN_vlMydCc/view?usp=drive_link</t>
  </si>
  <si>
    <t>https://drive.google.com/file/d/14cVCAYz3xYw4lGAEzyImXVnhwyVxwdYe/view?usp=drive_link</t>
  </si>
  <si>
    <t>https://drive.google.com/file/d/1wiKBNrCX9NxQ5ZtBPRwpm7C64lemtZL2/view?usp=drive_link</t>
  </si>
  <si>
    <t>中野引継ぎ：5/17</t>
  </si>
  <si>
    <t>川内和江</t>
  </si>
  <si>
    <t>まもぉん</t>
  </si>
  <si>
    <t>mamolon3@gmail.com</t>
  </si>
  <si>
    <t>https://drive.google.com/file/d/12tI4qEuwWJYcNL39Wlmlx1BaYSHfM50j/view?usp=sharing</t>
  </si>
  <si>
    <t>https://drive.google.com/file/d/1jQtYL5PPHbvMwRCClcqnAerCM4HWUd0t/view?usp=sharing</t>
  </si>
  <si>
    <t>https://drive.google.com/file/d/1Lc3o6543Lg_GE9zWIsFTYASilqi8As6u/view?usp=sharing</t>
  </si>
  <si>
    <t>中野引継ぎ：5/18</t>
  </si>
  <si>
    <t>杉山 潤</t>
  </si>
  <si>
    <t>杉山　潤</t>
  </si>
  <si>
    <t>sugijun1205@gmail.com</t>
  </si>
  <si>
    <t>上田之乃</t>
  </si>
  <si>
    <t>y</t>
  </si>
  <si>
    <t>境野 結城</t>
  </si>
  <si>
    <t>yuuky</t>
  </si>
  <si>
    <t>lovessea.4113@gmail.com</t>
  </si>
  <si>
    <t>中野引継ぎ：5/19</t>
  </si>
  <si>
    <t>宇山　允人</t>
  </si>
  <si>
    <t>よしと</t>
  </si>
  <si>
    <t xml:space="preserve">
uymyst68686@gmail.com</t>
  </si>
  <si>
    <t>神田 礼</t>
  </si>
  <si>
    <t>れい</t>
  </si>
  <si>
    <t>reikanda4216@gmail.com</t>
  </si>
  <si>
    <t>土屋友紀</t>
  </si>
  <si>
    <t>Yuki Tsuchiya</t>
  </si>
  <si>
    <t>tsucchysmtb@gmail.com</t>
  </si>
  <si>
    <t>原田　栞那</t>
  </si>
  <si>
    <t>kanna</t>
  </si>
  <si>
    <t>harakan2@gmail.com</t>
  </si>
  <si>
    <t>https://drive.google.com/file/d/1-sjy5-DD2Bzl19qo1wQvvh86UIfyxNpf/view?usp=drivesdk</t>
  </si>
  <si>
    <t>https://drive.google.com/file/d/1oiWow8pI6jB7foyIxXLaS4kC4wS-Y43r/view?usp=drivesdk</t>
  </si>
  <si>
    <t>https://drive.google.com/file/d/1C5tMjby7qXYwqFeAUjMwZbdCZxMpV0n0/view?usp=drivesdk</t>
  </si>
  <si>
    <t>水岡　勇也</t>
  </si>
  <si>
    <t>岡田翔悟</t>
  </si>
  <si>
    <t>岡田翔悟 /Shogo Okada</t>
  </si>
  <si>
    <t>ksd.39.shogo@gmail.com</t>
  </si>
  <si>
    <t>https://drive.google.com/file/d/1XqcJMioCin95xY1z4ubZZaU5_gqiFRo3/view?usp=drivesdk</t>
  </si>
  <si>
    <t>https://drive.google.com/file/d/17kycz8EYx4RfHjgPF5FiLk77gdMgcUUt/view?usp=drivesdk</t>
  </si>
  <si>
    <t>https://drive.google.com/file/d/1i8cB6DixUtv7By1r4FIyj7z4_t-qn332/view?usp=drivesdk</t>
  </si>
  <si>
    <t>本間友菜</t>
  </si>
  <si>
    <t>ゆうな</t>
  </si>
  <si>
    <t>https://drive.google.com/file/d/10Yzaw5PQ_0bPWbC4y9OQlqaVw_m8pz5N/view?usp=sharing</t>
  </si>
  <si>
    <t>https://drive.google.com/file/d/1clJ7QKEREkjer6gjrtcooSzv6KOIf_dK/view?usp=sharing</t>
  </si>
  <si>
    <t>https://drive.google.com/file/d/1oQHROZgIuvCnhd7j10iUpLfWWeHV2v4O/view?usp=sharing</t>
  </si>
  <si>
    <t>山口璃々子</t>
  </si>
  <si>
    <t>りりこ</t>
  </si>
  <si>
    <t>shirogr26@gmail.com</t>
  </si>
  <si>
    <t>https://drive.google.com/file/d/1EZcRHQ8xc-GzVMJCxD0V8_9xO4hWTR6e/view?usp=drivesdk</t>
  </si>
  <si>
    <t>https://drive.google.com/file/d/11D4q96y-P57fZH7tMGmlVxY7QmnYkxJQ/view?usp=drivesdk</t>
  </si>
  <si>
    <t>https://drive.google.com/file/d/1H1VDJNKjyCPUqT1-JcrXVb7hDzwaxm9S/view?usp=drivesdk</t>
  </si>
  <si>
    <t>サポート期間：2025年2月25日〜2025年5月8日(73日)
サポート利用料金：2186円×73日=159578円
手数料込み：209578円
既払い金：30,324円
請求額：179254円</t>
  </si>
  <si>
    <t>CBSキャンセル未</t>
  </si>
  <si>
    <t>洲脇　文子</t>
  </si>
  <si>
    <t>文子</t>
  </si>
  <si>
    <t>charley0201@gmail.com</t>
  </si>
  <si>
    <t>https://drive.google.com/file/d/14ekV1QtzqeRlGWJGRCYdq3kaXlzLJ2TD/view?usp=drivesdk</t>
  </si>
  <si>
    <t>https://drive.google.com/file/d/18ezY2_N7AdpIU33feSRQwLsrJTwHnrWv/view?usp=drivesdk</t>
  </si>
  <si>
    <t>https://drive.google.com/file/d/1_ec5yNFLKHU_ZWdfFk9VCClxQj6JOzTT/view?usp=drivesdk</t>
  </si>
  <si>
    <t>中野引継ぎ：5/20</t>
  </si>
  <si>
    <t>森本 翔</t>
  </si>
  <si>
    <t>sho.shoyo0919@gmail.com</t>
  </si>
  <si>
    <t>サポート期間：2024年12月23日〜2025年5月20日(149日)
サポート利用料金：2186円×149日=325714円
手数料込み：375714円
既払い金：798000円
返金：422286円</t>
  </si>
  <si>
    <t>課金ID</t>
  </si>
  <si>
    <t>トークンID</t>
  </si>
  <si>
    <t>タイプ</t>
  </si>
  <si>
    <t>店舗</t>
  </si>
  <si>
    <t>イベント作成日時</t>
  </si>
  <si>
    <t>イベント金額</t>
  </si>
  <si>
    <t>イベント通貨</t>
  </si>
  <si>
    <t>課金金額</t>
  </si>
  <si>
    <t>課金通貨</t>
  </si>
  <si>
    <t>課金ステータス</t>
  </si>
  <si>
    <t>モード</t>
  </si>
  <si>
    <t>トークンメタデータ</t>
  </si>
  <si>
    <t>課金メタデータ</t>
  </si>
  <si>
    <t>イベント</t>
  </si>
  <si>
    <t>課金作成日時</t>
  </si>
  <si>
    <t>メッソド</t>
  </si>
  <si>
    <t>エラーコード</t>
  </si>
  <si>
    <t>承認番号</t>
  </si>
  <si>
    <t>返金作成日時</t>
  </si>
  <si>
    <t>理由</t>
  </si>
  <si>
    <t>メモ</t>
  </si>
  <si>
    <t>返金金額</t>
  </si>
  <si>
    <t>返金通貨</t>
  </si>
  <si>
    <t>返金ステータス</t>
  </si>
  <si>
    <t>電話番号</t>
  </si>
  <si>
    <t>定期課金ID</t>
  </si>
  <si>
    <t>定期課金金額</t>
  </si>
  <si>
    <t>通貨</t>
  </si>
  <si>
    <t>定期課金種類</t>
  </si>
  <si>
    <t>支払い回数</t>
  </si>
  <si>
    <t>サイクル支払額</t>
  </si>
  <si>
    <t>月末に固定</t>
  </si>
  <si>
    <t>次の支払い</t>
  </si>
  <si>
    <t>最後課金</t>
  </si>
  <si>
    <t>カード名義</t>
  </si>
  <si>
    <t>住所1</t>
  </si>
  <si>
    <t>住所2</t>
  </si>
  <si>
    <t>市区町村</t>
  </si>
  <si>
    <t>都道府県</t>
  </si>
  <si>
    <t>国</t>
  </si>
  <si>
    <t>郵便番号</t>
  </si>
  <si>
    <t>カードの種類</t>
  </si>
  <si>
    <t>下４桁</t>
  </si>
  <si>
    <t>有効期限（月）</t>
  </si>
  <si>
    <t>有効期限（年）</t>
  </si>
  <si>
    <t>カテゴリー</t>
  </si>
  <si>
    <t>発行者</t>
  </si>
  <si>
    <t>発行国</t>
  </si>
  <si>
    <t>合宿集計</t>
  </si>
  <si>
    <t>product_detail_name: "【15分限定特典付き】デザイン限界突破3日間合宿"}の売上</t>
  </si>
  <si>
    <t>product_detail_name: "【超特価割引】デザイン限界突破3日間合宿"}の売上</t>
  </si>
  <si>
    <t>product_detail_name: "【15分限定特典付き】デザイン限界突破3日間合宿"}の赤伝返金</t>
  </si>
  <si>
    <t>product_detail_name: "【超特価割引】デザイン限界突破3日間合宿"}の赤伝返金</t>
  </si>
  <si>
    <t>合計売上数</t>
  </si>
  <si>
    <t>11f025d1-65e3-c83c-b2d6-c34822c0566d</t>
  </si>
  <si>
    <t>11f025d1-15bb-4d30-b936-1fabbb8c05dd</t>
  </si>
  <si>
    <t>リカーリング</t>
  </si>
  <si>
    <t>アドネス株式会社</t>
  </si>
  <si>
    <t>JPY</t>
  </si>
  <si>
    <t>成功</t>
  </si>
  <si>
    <t>live</t>
  </si>
  <si>
    <t>{"vE60Adee0": "", "univapay-phone-number": "08012965700"}</t>
  </si>
  <si>
    <t>{"customer_name": "入江祐亮", "customer_email": "yusuke.irie0905@gmail.com", "product_detail_name": "みかみの秘密の部屋 ~購入後1週間以内に限り【全額返金保証付き】~"}</t>
  </si>
  <si>
    <t>カード</t>
  </si>
  <si>
    <t>credit</t>
  </si>
  <si>
    <t>jcb</t>
  </si>
  <si>
    <t>売上</t>
  </si>
  <si>
    <t>{"id_values": ["3100500245378", "00091", "0700091"], "stratus_transaction_id": {"terminal_id": "3100500245378", "request_number": "00091", "authorization_code": "0700091"}}</t>
  </si>
  <si>
    <t>yusuke.irie0905@gmail.com</t>
  </si>
  <si>
    <t>オフ</t>
  </si>
  <si>
    <t>YUSUKEIRIE</t>
  </si>
  <si>
    <t>クレジット</t>
  </si>
  <si>
    <t>KC</t>
  </si>
  <si>
    <t>JP</t>
  </si>
  <si>
    <t>11f025d1-5907-bb64-8064-a7e6b3a96d78</t>
  </si>
  <si>
    <t>11f025d1-3dc5-627a-beb2-8fb68cae1ec4</t>
  </si>
  <si>
    <t>{"vE60Adee0": "", "univapay-phone-number": "09074040392"}</t>
  </si>
  <si>
    <t>{"customer_name": "野口由雅", "customer_email": "hynt0402@gmail.com", "product_detail_name": "【15分限定特典付き】AIXコンサルタント3日間完全攻略合宿"}</t>
  </si>
  <si>
    <t>american_express</t>
  </si>
  <si>
    <t>{"id_values": ["3100500245378", "00090", "0200000"], "stratus_transaction_id": {"terminal_id": "3100500245378", "request_number": "00090", "authorization_code": "0200000"}}</t>
  </si>
  <si>
    <t>hynt0402@gmail.com</t>
  </si>
  <si>
    <t>YUKA NOGUCHI</t>
  </si>
  <si>
    <t>personal</t>
  </si>
  <si>
    <t>CREDIT SAISON</t>
  </si>
  <si>
    <t>11f025d1-1bf4-75e6-8860-ff2bc25f03b7</t>
  </si>
  <si>
    <t>{"customer_name": "入江祐亮", "customer_email": "yusuke.irie0905@gmail.com", "product_detail_name": "【15分限定特典付き】SNSマーケ完全攻略ダイナマイト合宿"}</t>
  </si>
  <si>
    <t>{"id_values": ["3100500245378", "00088", "0700088"], "stratus_transaction_id": {"terminal_id": "3100500245378", "request_number": "00088", "authorization_code": "0700088"}}</t>
  </si>
  <si>
    <t>11f025cf-e7d6-486c-8dd4-bf6379e5475e</t>
  </si>
  <si>
    <t>11f025cf-ded7-9ed2-8563-33a04daf418f</t>
  </si>
  <si>
    <t>{"vE60Adee0": "", "univapay-phone-number": "08063248498"}</t>
  </si>
  <si>
    <t>{"customer_name": "佐藤一枝", "customer_email": "s.kazue943@gmail.com", "product_detail_name": "【15分限定特典付き】AIXコンサルタント3日間完全攻略合宿"}</t>
  </si>
  <si>
    <t>visa</t>
  </si>
  <si>
    <t>{"id_values": ["11f025cf-e7d6-486c-8dd4-bf6379e5475e"], "worldpay_order_id": {"transaction_id": "11f025cf-e7d6-486c-8dd4-bf6379e5475e"}}</t>
  </si>
  <si>
    <t>s.kazue943@gmail.com</t>
  </si>
  <si>
    <t>KAZUE SATOU</t>
  </si>
  <si>
    <t>classic</t>
  </si>
  <si>
    <t>RAKUTEN CARD CO., LTD.</t>
  </si>
  <si>
    <t>11f025cf-4f91-7f36-9c38-9702f1e70a77</t>
  </si>
  <si>
    <t>11f025cf-48db-3466-9c91-b3456db5d5cd</t>
  </si>
  <si>
    <t>{"vE60Adee0": "", "univapay-phone-number": "09030398428"}</t>
  </si>
  <si>
    <t>{"customer_name": "堂本洋平", "customer_email": "ayu7ysrt@gmail.com", "product_detail_name": "【脱・無駄な努力】月商1.9億を支えるテンプレ大全"}</t>
  </si>
  <si>
    <t>mastercard</t>
  </si>
  <si>
    <t>{"id_values": ["11f025cf-4f91-7f36-9c38-9702f1e70a77"], "worldpay_order_id": {"transaction_id": "11f025cf-4f91-7f36-9c38-9702f1e70a77"}}</t>
  </si>
  <si>
    <t>ayu7ysrt@gmail.com</t>
  </si>
  <si>
    <t>YOUHEI DOUMOTO</t>
  </si>
  <si>
    <t>gold</t>
  </si>
  <si>
    <t>RAKUTEN CARD CO.,LTD.</t>
  </si>
  <si>
    <t>11f025ce-7f32-59a0-9bfe-836c46561b07</t>
  </si>
  <si>
    <t>11f025ce-779c-f614-bc2f-3315fcf06b65</t>
  </si>
  <si>
    <t>{"customer_name": "堂本洋平", "customer_email": "ayu7ysrt@gmail.com", "product_detail_name": "最速1分でバズ投稿を量産できる禁断のAIテンプレパック_3日間限定"}</t>
  </si>
  <si>
    <t>{"id_values": ["11f025ce-7f32-59a0-9bfe-836c46561b07"], "worldpay_order_id": {"transaction_id": "11f025ce-7f32-59a0-9bfe-836c46561b07"}}</t>
  </si>
  <si>
    <t>11f025cd-1f3f-2c90-8798-7be99c691606</t>
  </si>
  <si>
    <t>11f025cc-f66d-517a-9d27-9f3e099fd1c7</t>
  </si>
  <si>
    <t>{"vE60Adee0": "", "univapay-phone-number": "07083610311"}</t>
  </si>
  <si>
    <t>{"customer_name": "TAKAHIRO AOKI", "customer_email": "ec081053@gmail.com", "product_detail_name": "最速1分でバズ投稿を量産できる禁断のAIテンプレパック_3日間限定"}</t>
  </si>
  <si>
    <t>{"id_values": ["11f025cd-1f3f-2c90-8798-7be99c691606"], "worldpay_order_id": {"transaction_id": "11f025cd-1f3f-2c90-8798-7be99c691606"}}</t>
  </si>
  <si>
    <t>ec081053@gmail.com</t>
  </si>
  <si>
    <t>TAKAHIRO AOKI</t>
  </si>
  <si>
    <t>デビット</t>
  </si>
  <si>
    <t>RAKUTEN BANK, LTD.</t>
  </si>
  <si>
    <t>11f025c8-cdc7-a3e6-a250-d3a65d60011c</t>
  </si>
  <si>
    <t>11f025c8-036e-26ba-a394-07ed050c8b4c</t>
  </si>
  <si>
    <t>{"vE60Adee0": "", "univapay-phone-number": "09039828256"}</t>
  </si>
  <si>
    <t>{"customer_name": "Adithya Kaushitha", "customer_email": "adithyakau@outlook.com", "product_detail_name": "みかみの秘密の部屋 ~購入後1週間以内に限り【全額返金保証付き】~"}</t>
  </si>
  <si>
    <t>{"id_values": ["11f025c8-cdc7-a3e6-a250-d3a65d60011c"], "worldpay_order_id": {"transaction_id": "11f025c8-cdc7-a3e6-a250-d3a65d60011c"}}</t>
  </si>
  <si>
    <t>adithyakau@outlook.com</t>
  </si>
  <si>
    <t>ADITHYA KAUSHITHA</t>
  </si>
  <si>
    <t>MUFG BANK, LTD.</t>
  </si>
  <si>
    <t>11f025c8-ab87-551a-a3f5-230b70c2e9ab</t>
  </si>
  <si>
    <t>11f025c8-91f7-fc3a-a239-9f93f225d5bc</t>
  </si>
  <si>
    <t>{"vE60Adee0": "", "univapay-phone-number": "09065455076"}</t>
  </si>
  <si>
    <t>{"customer_name": "濱田靖", "customer_email": "hamako4730@gmail.com", "product_detail_name": "最速1分でバズ投稿を量産できる禁断のAIテンプレパック_3日間限定"}</t>
  </si>
  <si>
    <t>{"id_values": ["11f025c8-ab87-551a-a3f5-230b70c2e9ab"], "worldpay_order_id": {"transaction_id": "11f025c8-ab87-551a-a3f5-230b70c2e9ab"}}</t>
  </si>
  <si>
    <t>hamako4730@gmail.com</t>
  </si>
  <si>
    <t>YASUSHI HAMADA</t>
  </si>
  <si>
    <t>SUMITOMO MITSUI CARD COMPANY LIMITED</t>
  </si>
  <si>
    <t>11f025c8-3308-95fe-b9fd-4fe9aeec42cc</t>
  </si>
  <si>
    <t>{"customer_name": "Adithya Kaushitha", "customer_email": "adithyakau@outlook.com", "product_detail_name": "【15分限定特典付き】SNSマーケ完全攻略ダイナマイト合宿"}</t>
  </si>
  <si>
    <t>{"id_values": ["11f025c8-3308-95fe-b9fd-4fe9aeec42cc"], "worldpay_order_id": {"transaction_id": "11f025c8-3308-95fe-b9fd-4fe9aeec42cc"}}</t>
  </si>
  <si>
    <t>11f025c8-44be-1f76-ba11-ebb621d854f7</t>
  </si>
  <si>
    <t>{"id_values": ["11f025c8-44be-1f76-ba11-ebb621d854f7"], "worldpay_order_id": {"transaction_id": "11f025c8-44be-1f76-ba11-ebb621d854f7"}}</t>
  </si>
  <si>
    <t>11f025c8-61f3-e1ca-82c7-a3a02259834f</t>
  </si>
  <si>
    <t>11f025c8-11bb-c510-967e-83f592357577</t>
  </si>
  <si>
    <t>{"vE60Adee0": "", "univapay-phone-number": "08014531620"}</t>
  </si>
  <si>
    <t>{"customer_name": "壺井 歩見", "customer_email": "ayumi.19700713@gmail.com", "product_detail_name": "AIみかみ秘密の部屋（全額返金保証付）"}</t>
  </si>
  <si>
    <t>{"id_values": ["3100500245378", "00083", "0081021"], "stratus_transaction_id": {"terminal_id": "3100500245378", "request_number": "00083", "authorization_code": "0081021"}}</t>
  </si>
  <si>
    <t>ayumi.19700713@gmail.com</t>
  </si>
  <si>
    <t>AYUMI TSUBOI</t>
  </si>
  <si>
    <t>standard</t>
  </si>
  <si>
    <t>JKJK</t>
  </si>
  <si>
    <t>11f025c8-1adf-8474-b0fa-177e749bd5a1</t>
  </si>
  <si>
    <t>{"customer_name": "壺井 歩見", "customer_email": "ayumi.19700713@gmail.com", "product_detail_name": "【15分限定特典付き】AIXコンサルタント3日間完全攻略合宿"}</t>
  </si>
  <si>
    <t>{"id_values": ["3100500245378", "00082", "0081829"], "stratus_transaction_id": {"terminal_id": "3100500245378", "request_number": "00082", "authorization_code": "0081829"}}</t>
  </si>
  <si>
    <t>11f025c7-92d5-c822-a2c1-0bcaf4a81860</t>
  </si>
  <si>
    <t>11f025c6-f3df-b502-84e5-831b5beec0c8</t>
  </si>
  <si>
    <t>{"vE60Adee0": "", "univapay-phone-number": "08040442872"}</t>
  </si>
  <si>
    <t>{"customer_name": "浅田小織", "customer_email": "riosaori0719@gmail.com", "product_detail_name": "【15分限定特典付き】AIXコンサルタント3日間完全攻略合宿"}</t>
  </si>
  <si>
    <t>{"id_values": ["3100500245378", "00080", "0200000"], "stratus_transaction_id": {"terminal_id": "3100500245378", "request_number": "00080", "authorization_code": "0200000"}}</t>
  </si>
  <si>
    <t>riosaori0719@gmail.com</t>
  </si>
  <si>
    <t>SAORI ASADA</t>
  </si>
  <si>
    <t>11f025bf-e8f0-05ea-8f74-0b6d6432cfec</t>
  </si>
  <si>
    <t>11f025bf-c00b-b840-b2e0-678fa5b4ed3a</t>
  </si>
  <si>
    <t>{"vE60Adee0": "", "univapay-phone-number": "09057383676"}</t>
  </si>
  <si>
    <t>{"customer_name": "MASANORI KUSANO", "customer_email": "masawkdnpt80rkasa@wj9.so-net.ne.jp", "product_detail_name": "最速1分でバズ投稿を量産できる禁断のAIテンプレパック_3日間限定"}</t>
  </si>
  <si>
    <t>{"id_values": ["11f025bf-e8f0-05ea-8f74-0b6d6432cfec"], "worldpay_order_id": {"transaction_id": "11f025bf-e8f0-05ea-8f74-0b6d6432cfec"}}</t>
  </si>
  <si>
    <t>masawkdnpt80rkasa@wj9.so-net.ne.jp</t>
  </si>
  <si>
    <t>MASANORI KUSANO</t>
  </si>
  <si>
    <t>platinum</t>
  </si>
  <si>
    <t>PAYPAY CARD CORPORATION</t>
  </si>
  <si>
    <t>11f025be-bb28-7058-9ea3-a773c1032d66</t>
  </si>
  <si>
    <t>11f025be-b452-c986-873d-372f6d514556</t>
  </si>
  <si>
    <t>{"vE60Adee0": "", "univapay-phone-number": "08024764539"}</t>
  </si>
  <si>
    <t>{"customer_name": "藤田樹", "customer_email": "54fujitapqrs1102@gmail.com", "product_detail_name": "【15分限定特典付き】SNSマーケ完全攻略ダイナマイト合宿"}</t>
  </si>
  <si>
    <t>{"id_values": ["3100500245378", "00077", "0493893"], "stratus_transaction_id": {"terminal_id": "3100500245378", "request_number": "00077", "authorization_code": "0493893"}}</t>
  </si>
  <si>
    <t>54fujitapqrs1102@gmail.com</t>
  </si>
  <si>
    <t>TATSUKI FUJITA</t>
  </si>
  <si>
    <t>11f025be-70ed-09fe-b247-43a748be4d6a</t>
  </si>
  <si>
    <t>11f025be-6939-b0ae-8708-2bfe18bf85fd</t>
  </si>
  <si>
    <t>{"vE60Adee0": "", "univapay-phone-number": "08056851195"}</t>
  </si>
  <si>
    <t>{"customer_name": "小山 馨", "customer_email": "lime.yagi@gmail.com", "product_detail_name": "最速1分でバズ投稿を量産できる禁断のAIテンプレパック_3日間限定"}</t>
  </si>
  <si>
    <t>{"id_values": ["3100500245378", "00075", "0577906"], "stratus_transaction_id": {"terminal_id": "3100500245378", "request_number": "00075", "authorization_code": "0577906"}}</t>
  </si>
  <si>
    <t>lime.yagi@gmail.com</t>
  </si>
  <si>
    <t>KAORI KOYAMA</t>
  </si>
  <si>
    <t>11f025bd-de1f-a78a-a311-67f65e8f7c89</t>
  </si>
  <si>
    <t>11f025bd-d51b-1368-9ae6-dfae40ca5293</t>
  </si>
  <si>
    <t>{"vE60Adee0": "", "univapay-phone-number": "07010743984"}</t>
  </si>
  <si>
    <t>{"customer_name": "土居元優吾", "customer_email": "y1028r0406@gmail.com", "product_detail_name": "【15分限定特典付き】SNSマーケ完全攻略ダイナマイト合宿"}</t>
  </si>
  <si>
    <t>{"id_values": ["3100500245378", "00073", "0051118"], "stratus_transaction_id": {"terminal_id": "3100500245378", "request_number": "00073", "authorization_code": "0051118"}}</t>
  </si>
  <si>
    <t>y1028r0406@gmail.com</t>
  </si>
  <si>
    <t>YUUA DOIMOTO</t>
  </si>
  <si>
    <t>11f025bc-08d4-03ec-9398-b39528cac98c</t>
  </si>
  <si>
    <t>11f025bb-ed5a-73da-938e-93350ffdd583</t>
  </si>
  <si>
    <t>{"vE60Adee0": "", "univapay-phone-number": "09029092832"}</t>
  </si>
  <si>
    <t>{"customer_name": "尾崎扶美", "customer_email": "becomerabbit@snow.ocn.ne.jp", "product_detail_name": "最速1分でバズ投稿を量産できる禁断のAIテンプレパック_3日間限定"}</t>
  </si>
  <si>
    <t>{"id_values": ["11f025bc-08d4-03ec-9398-b39528cac98c"], "worldpay_order_id": {"transaction_id": "11f025bc-08d4-03ec-9398-b39528cac98c"}}</t>
  </si>
  <si>
    <t>becomerabbit@snow.ocn.ne.jp</t>
  </si>
  <si>
    <t>FUMI OZAKI</t>
  </si>
  <si>
    <t>CREDIT SAISON CO., LTD.</t>
  </si>
  <si>
    <t>11f025bc-3908-41b8-9429-b3709f856d47</t>
  </si>
  <si>
    <t>11f025bb-6566-783e-a246-5f7854211cff</t>
  </si>
  <si>
    <t>{"vE60Adee0": "", "univapay-phone-number": "08052811949"}</t>
  </si>
  <si>
    <t>{"customer_name": "井上欣次郎", "customer_email": "kinjiro.1202@icloud.com", "product_detail_name": "AIみかみ秘密の部屋（全額返金保証付）"}</t>
  </si>
  <si>
    <t>{"id_values": ["3100500245378", "00071", "0063739"], "stratus_transaction_id": {"terminal_id": "3100500245378", "request_number": "00071", "authorization_code": "0063739"}}</t>
  </si>
  <si>
    <t>kinjiro.1202@icloud.com</t>
  </si>
  <si>
    <t>KINJIRO INOUE</t>
  </si>
  <si>
    <t>11f025bb-7012-c6ca-a9fd-371eaf61056b</t>
  </si>
  <si>
    <t>{"customer_name": "井上欣次郎", "customer_email": "kinjiro.1202@icloud.com", "product_detail_name": "【15分限定特典付き】AIXコンサルタント3日間完全攻略合宿"}</t>
  </si>
  <si>
    <t>{"id_values": ["3100500245378", "00070", "0051787"], "stratus_transaction_id": {"terminal_id": "3100500245378", "request_number": "00070", "authorization_code": "0051787"}}</t>
  </si>
  <si>
    <t>11eff5c8-c379-f14e-b6b1-eb661fb0d532</t>
  </si>
  <si>
    <t>11eff5c8-c32a-198a-b89f-eb4ae7199706</t>
  </si>
  <si>
    <t>{"univapay-name": "小椋拓磨", "univapay-link-id": "11efeb92-e861-9542-9e93-1fb82fe2b955", "univapay-phone-number": "+81 09058562461"}</t>
  </si>
  <si>
    <t>赤伝返金</t>
  </si>
  <si>
    <t>{"id_values": ["11eff5c8-c379-f14e-b6b1-eb661fb0d532"], "worldpay_order_id": {"transaction_id": "11eff5c8-c379-f14e-b6b1-eb661fb0d532"}}</t>
  </si>
  <si>
    <t>customer_request</t>
  </si>
  <si>
    <t>藤川対応</t>
  </si>
  <si>
    <t>11eff5c8-c363-c2e8-b557-6f34a17f54c2</t>
  </si>
  <si>
    <t>一般</t>
  </si>
  <si>
    <t>TAKUMA OGURA</t>
  </si>
  <si>
    <t>NTT DOCOMO, INC</t>
  </si>
  <si>
    <t>11f025b4-e781-3748-989d-ef78e6824edf</t>
  </si>
  <si>
    <t>11f025b4-dd4b-9ec6-af4b-8b751790b631</t>
  </si>
  <si>
    <t>{"vE60Adee0": "", "univapay-phone-number": "09076561870"}</t>
  </si>
  <si>
    <t>{"customer_name": "臼田美奈子", "customer_email": "usudaminako@gmail.com", "product_detail_name": "【15分限定特典付き】AIXコンサルタント3日間完全攻略合宿"}</t>
  </si>
  <si>
    <t>{"id_values": ["11f025b4-e781-3748-989d-ef78e6824edf"], "worldpay_order_id": {"transaction_id": "11f025b4-e781-3748-989d-ef78e6824edf"}}</t>
  </si>
  <si>
    <t>usudaminako@gmail.com</t>
  </si>
  <si>
    <t>MINAKO USUDA</t>
  </si>
  <si>
    <t>11f025b4-25ab-f676-97f7-fba62090dfa5</t>
  </si>
  <si>
    <t>11f025b4-0466-1c58-97d4-0b0ebf73cf94</t>
  </si>
  <si>
    <t>{"vE60Adee0": "", "univapay-phone-number": "+81 09019645617"}</t>
  </si>
  <si>
    <t>{"customer_name": "俊成幸代", "customer_email": "sayo051497@gmail.com", "product_detail_name": "最速1分でバズ投稿を量産できる禁断のAIテンプレパック_3日間限定"}</t>
  </si>
  <si>
    <t>{"id_values": ["11f025b4-25ab-f676-97f7-fba62090dfa5"], "worldpay_order_id": {"transaction_id": "11f025b4-25ab-f676-97f7-fba62090dfa5"}}</t>
  </si>
  <si>
    <t>sayo051497@gmail.com</t>
  </si>
  <si>
    <t>SACHIYO TOSHINARI</t>
  </si>
  <si>
    <t>11f025a4-a90a-4b36-bfd1-2323be1d45af</t>
  </si>
  <si>
    <t>11f025a3-45cc-ba78-8dda-bf83e4486053</t>
  </si>
  <si>
    <t>{"vE60Adee0": "", "univapay-phone-number": "08082047841"}</t>
  </si>
  <si>
    <t>{"customer_name": "エンドウ", "customer_email": "huishiyuanteng08@gmail.com", "product_detail_name": "AIみかみ秘密の部屋（全額返金保証付）"}</t>
  </si>
  <si>
    <t>{"id_values": ["11f025a4-a90a-4b36-bfd1-2323be1d45af"], "worldpay_order_id": {"transaction_id": "11f025a4-a90a-4b36-bfd1-2323be1d45af"}}</t>
  </si>
  <si>
    <t>huishiyuanteng08@gmail.com</t>
  </si>
  <si>
    <t>KISEI ENDOU</t>
  </si>
  <si>
    <t>11f025a4-14fb-2b90-a832-c7ba0f49daa0</t>
  </si>
  <si>
    <t>11f025a4-0cda-218c-bcdb-1fae1325e525</t>
  </si>
  <si>
    <t>{"vE60Adee0": "", "univapay-phone-number": "08018038389"}</t>
  </si>
  <si>
    <t>{"customer_name": "羽生 英恵", "customer_email": "hana87maru0pon@gmail.com", "product_detail_name": "【15分限定特典付き】SNSマーケ完全攻略ダイナマイト合宿"}</t>
  </si>
  <si>
    <t>{"id_values": ["11f025a4-14fb-2b90-a832-c7ba0f49daa0"], "worldpay_order_id": {"transaction_id": "11f025a4-14fb-2b90-a832-c7ba0f49daa0"}}</t>
  </si>
  <si>
    <t>hana87maru0pon@gmail.com</t>
  </si>
  <si>
    <t>HANAE HANYU</t>
  </si>
  <si>
    <t>11f025a3-ef1c-e1f2-8965-af9d8aae5edb</t>
  </si>
  <si>
    <t>11f025a3-def6-f11e-9eb1-2b1588f77bb2</t>
  </si>
  <si>
    <t>{"vE60Adee0": "", "univapay-phone-number": "07022110985"}</t>
  </si>
  <si>
    <t>{"customer_name": "栗原 拳太", "customer_email": "kk199869@icloud.com", "product_detail_name": "【15分限定特典付き】SNSマーケ完全攻略ダイナマイト合宿"}</t>
  </si>
  <si>
    <t>{"id_values": ["11f025a3-ef1c-e1f2-8965-af9d8aae5edb"], "worldpay_order_id": {"transaction_id": "11f025a3-ef1c-e1f2-8965-af9d8aae5edb"}}</t>
  </si>
  <si>
    <t>kk199869@icloud.com</t>
  </si>
  <si>
    <t>KENTA KURIHARA</t>
  </si>
  <si>
    <t>11f025a3-530d-251a-a61d-0f7ac331df16</t>
  </si>
  <si>
    <t>{"customer_name": "エンドウ", "customer_email": "huishiyuanteng08@gmail.com", "product_detail_name": "【15分限定特典付き】AIXコンサルタント3日間完全攻略合宿"}</t>
  </si>
  <si>
    <t>{"id_values": ["11f025a3-530d-251a-a61d-0f7ac331df16"], "worldpay_order_id": {"transaction_id": "11f025a3-530d-251a-a61d-0f7ac331df16"}}</t>
  </si>
  <si>
    <t>11f025a3-49eb-25e0-9e4b-0b07b61be922</t>
  </si>
  <si>
    <t>11f025a3-420a-c3e4-a5fb-8ff52cab200e</t>
  </si>
  <si>
    <t>{"vE60Adee0": "", "univapay-phone-number": "09098209956"}</t>
  </si>
  <si>
    <t>{"customer_name": "クルウガア敦子", "customer_email": "ak@gerald-jp.com", "product_detail_name": "【15分限定特典付き】SNSマーケ完全攻略ダイナマイト合宿"}</t>
  </si>
  <si>
    <t>{"id_values": ["11f025a3-49eb-25e0-9e4b-0b07b61be922"], "worldpay_order_id": {"transaction_id": "11f025a3-49eb-25e0-9e4b-0b07b61be922"}}</t>
  </si>
  <si>
    <t>ak@gerald-jp.com</t>
  </si>
  <si>
    <t>ATSUKO KRUEGER</t>
  </si>
  <si>
    <t>world</t>
  </si>
  <si>
    <t>SUMITOMO MITSUI TRUST CLUB CO., LTD.</t>
  </si>
  <si>
    <t>11f0212b-01d3-99d0-92c6-537810e711aa</t>
  </si>
  <si>
    <t>11f0212a-f733-dea4-b359-0f7e1223cf16</t>
  </si>
  <si>
    <t>{"vE60Adee0": "", "univapay-phone-number": "07083684731"}</t>
  </si>
  <si>
    <t>{"customer_name": "嶌田裕子", "customer_email": "y233223s@gmail.co", "product_detail_name": "【15分限定特典付き】デザイン限界突破3日間合宿"}</t>
  </si>
  <si>
    <t>返金</t>
  </si>
  <si>
    <t>{"id_values": ["11f0212b-01d3-99d0-92c6-537810e711aa"], "worldpay_order_id": {"transaction_id": "11f0212b-01d3-99d0-92c6-537810e711aa"}}</t>
  </si>
  <si>
    <t>大東対応</t>
  </si>
  <si>
    <t>y233223s@gmail.co</t>
  </si>
  <si>
    <t>YUUKO SHIMADA</t>
  </si>
  <si>
    <t>11f01fd2-d4b5-fa46-979d-8717a058fdd3</t>
  </si>
  <si>
    <t>11f01fd2-c174-5f18-8316-230dce10a1d7</t>
  </si>
  <si>
    <t>{"vE60Adee0": "", "univapay-phone-number": "08043594159"}</t>
  </si>
  <si>
    <t>{"customer_name": "相良大志", "customer_email": "daishi1991@outlook.jp", "product_detail_name": "【15分限定特典付き】AIXコンサルタント3日間完全攻略合宿"}</t>
  </si>
  <si>
    <t>{"id_values": ["11f01fd2-d4b5-fa46-979d-8717a058fdd3"], "worldpay_order_id": {"transaction_id": "11f01fd2-d4b5-fa46-979d-8717a058fdd3"}}</t>
  </si>
  <si>
    <t>永井対応</t>
  </si>
  <si>
    <t>daishi1991@outlook.jp</t>
  </si>
  <si>
    <t>DAISHI SAGARA</t>
  </si>
  <si>
    <t>11f02586-2bb6-bebc-9b34-bf696f4a329c</t>
  </si>
  <si>
    <t>11f02584-dae0-5ae4-b93d-5bffaaa15ae3</t>
  </si>
  <si>
    <t>{"vE60Adee0": "", "univapay-phone-number": "09062946311"}</t>
  </si>
  <si>
    <t>{"customer_name": "後藤梨沙", "customer_email": "colorhythm.risa@gmail.com", "product_detail_name": "みかみの秘密の部屋 ~購入後1週間以内に限り【全額返金保証付き】~"}</t>
  </si>
  <si>
    <t>{"id_values": ["11f02586-2bb6-bebc-9b34-bf696f4a329c"], "worldpay_order_id": {"transaction_id": "11f02586-2bb6-bebc-9b34-bf696f4a329c"}}</t>
  </si>
  <si>
    <t>colorhythm.risa@gmail.com</t>
  </si>
  <si>
    <t>RISA GOTO</t>
  </si>
  <si>
    <t>THE BANK OF FUKUOKA, LTD.</t>
  </si>
  <si>
    <t>11f0250a-8f39-2dd4-85d1-77134455aae1</t>
  </si>
  <si>
    <t>11f02509-a8c3-1a68-9a24-9b1d5731af82</t>
  </si>
  <si>
    <t>{"vE60Adee0": "", "univapay-phone-number": "09037182242"}</t>
  </si>
  <si>
    <t>{"customer_name": "矢野宏樹", "customer_email": "hiroki.y031006@gmail.com", "product_detail_name": "AIみかみ秘密の部屋（全額返金保証付）"}</t>
  </si>
  <si>
    <t>{"id_values": ["11f0250a-8f39-2dd4-85d1-77134455aae1"], "worldpay_order_id": {"transaction_id": "11f0250a-8f39-2dd4-85d1-77134455aae1"}}</t>
  </si>
  <si>
    <t>hiroki.y031006@gmail.com</t>
  </si>
  <si>
    <t>HIROKI YANO</t>
  </si>
  <si>
    <t>11f02585-0153-ebb4-bf51-fb73a0122bc7</t>
  </si>
  <si>
    <t>{"customer_name": "後藤梨沙", "customer_email": "colorhythm.risa@gmail.com", "product_detail_name": "【15分限定特典付き】SNSマーケ完全攻略ダイナマイト合宿"}</t>
  </si>
  <si>
    <t>{"id_values": ["11f02585-0153-ebb4-bf51-fb73a0122bc7"], "worldpay_order_id": {"transaction_id": "11f02585-0153-ebb4-bf51-fb73a0122bc7"}}</t>
  </si>
  <si>
    <t>11f02509-ae98-d3ec-b15f-5f288dd4e7b6</t>
  </si>
  <si>
    <t>{"customer_name": "矢野宏樹", "customer_email": "hiroki.y031006@gmail.com", "product_detail_name": "【15分限定特典付き】AIXコンサルタント3日間完全攻略合宿"}</t>
  </si>
  <si>
    <t>{"id_values": ["11f02509-ae98-d3ec-b15f-5f288dd4e7b6"], "worldpay_order_id": {"transaction_id": "11f02509-ae98-d3ec-b15f-5f288dd4e7b6"}}</t>
  </si>
  <si>
    <t>11f02580-c8c1-bab4-8326-17289cba1531</t>
  </si>
  <si>
    <t>11f0257f-de8a-28f0-9f32-ef49fec97cc1</t>
  </si>
  <si>
    <t>{"vE60Adee0": "", "univapay-phone-number": "09056721884"}</t>
  </si>
  <si>
    <t>{"customer_name": "山内宏子", "customer_email": "inouehi1214@gmail.com", "product_detail_name": "AIみかみ秘密の部屋（全額返金保証付）"}</t>
  </si>
  <si>
    <t>{"id_values": ["11f02580-c8c1-bab4-8326-17289cba1531"], "worldpay_order_id": {"transaction_id": "11f02580-c8c1-bab4-8326-17289cba1531"}}</t>
  </si>
  <si>
    <t>inouehi1214@gmail.com</t>
  </si>
  <si>
    <t>HIROKO YAMAUCHI</t>
  </si>
  <si>
    <t>EPOS CARD COMPANY, LIMITED</t>
  </si>
  <si>
    <t>11f0257f-fe03-b66a-9662-5ffad95a26d0</t>
  </si>
  <si>
    <t>{"customer_name": "山内宏子", "customer_email": "inouehi1214@gmail.com", "product_detail_name": "【15分限定特典付き】AIXコンサルタント3日間完全攻略合宿"}</t>
  </si>
  <si>
    <t>{"id_values": ["11f0257f-fe03-b66a-9662-5ffad95a26d0"], "worldpay_order_id": {"transaction_id": "11f0257f-fe03-b66a-9662-5ffad95a26d0"}}</t>
  </si>
  <si>
    <t>11f02568-d8ef-deec-9bb9-93e142c2782a</t>
  </si>
  <si>
    <t>11f02568-d147-4ffe-8a03-a7ec43d02eaf</t>
  </si>
  <si>
    <t>{"vE60Adee0": "", "univapay-phone-number": "09073614829"}</t>
  </si>
  <si>
    <t>{"customer_name": "小島真紀", "customer_email": "ma-ki_ma-ki.0721@docomo.ne.jp", "product_detail_name": "【15分限定特典付き】SNSマーケ完全攻略ダイナマイト合宿"}</t>
  </si>
  <si>
    <t>{"id_values": ["11f02568-d8ef-deec-9bb9-93e142c2782a"], "worldpay_order_id": {"transaction_id": "11f02568-d8ef-deec-9bb9-93e142c2782a"}}</t>
  </si>
  <si>
    <t>谷口対応</t>
  </si>
  <si>
    <t>ma-ki_ma-ki.0721@docomo.ne.jp</t>
  </si>
  <si>
    <t>MAKI KOJIMA</t>
  </si>
  <si>
    <t>VJA</t>
  </si>
  <si>
    <t>11f02579-28dc-8b3e-a290-8bdd4136b278</t>
  </si>
  <si>
    <t>11f02579-21b3-ced0-80fd-07f888ca552e</t>
  </si>
  <si>
    <t>{"vE60Adee0": "", "univapay-phone-number": "08011370368"}</t>
  </si>
  <si>
    <t>{"customer_name": "青木愛葉", "customer_email": "29.niko.niko@gmail.com", "product_detail_name": "【15分限定特典付き】SNSマーケ完全攻略ダイナマイト合宿"}</t>
  </si>
  <si>
    <t>{"id_values": ["11f02579-28dc-8b3e-a290-8bdd4136b278"], "worldpay_order_id": {"transaction_id": "11f02579-28dc-8b3e-a290-8bdd4136b278"}}</t>
  </si>
  <si>
    <t>29.niko.niko@gmail.com</t>
  </si>
  <si>
    <t>AIHA AOKI</t>
  </si>
  <si>
    <t>11f00d18-e768-f50c-bd2d-c37e9be135f6</t>
  </si>
  <si>
    <t>11f00d18-e539-9caa-9937-3f35f734ca2a</t>
  </si>
  <si>
    <t>{"v851Ac7Ac": "", "univapay-phone-number": "09041417828"}</t>
  </si>
  <si>
    <t>{"customer_name": "板垣明子", "customer_email": "aromadreaam.55@gmail.com", "product_detail_name": "【超特価割引】AIXコンサルタント3日間完全攻略合宿"}</t>
  </si>
  <si>
    <t>{"id_values": ["11f00d18-e768-f50c-bd2d-c37e9be135f6"], "worldpay_order_id": {"transaction_id": "11f00d18-e768-f50c-bd2d-c37e9be135f6"}}</t>
  </si>
  <si>
    <t>duplicate</t>
  </si>
  <si>
    <t>aromadreaam.55@gmail.com</t>
  </si>
  <si>
    <t>AKIKO ITAGKI</t>
  </si>
  <si>
    <t>SUMITOMO MITSUI CARD COMPANY, LIMITED</t>
  </si>
  <si>
    <t>11f02574-8326-88ba-982a-efcd212eb16d</t>
  </si>
  <si>
    <t>11f02574-7b86-9334-980c-3bb27edf7dcd</t>
  </si>
  <si>
    <t>{"vE60Adee0": "", "univapay-phone-number": "08092451609"}</t>
  </si>
  <si>
    <t>{"customer_name": "重吉智貴", "customer_email": "tomotomo3w@gmail.com", "product_detail_name": "【15分限定特典付き】SNSマーケ完全攻略ダイナマイト合宿"}</t>
  </si>
  <si>
    <t>{"id_values": ["11f02574-8326-88ba-982a-efcd212eb16d"], "worldpay_order_id": {"transaction_id": "11f02574-8326-88ba-982a-efcd212eb16d"}}</t>
  </si>
  <si>
    <t>tomotomo3w@gmail.com</t>
  </si>
  <si>
    <t>TOMOKI SHIGEYOSHI</t>
  </si>
  <si>
    <t>11f02572-ab97-4944-a9dc-97e15769c896</t>
  </si>
  <si>
    <t>11f02572-a3dd-1ee0-9573-1304373570d1</t>
  </si>
  <si>
    <t>{"vE60Adee0": "", "univapay-phone-number": "07026169622"}</t>
  </si>
  <si>
    <t>{"customer_name": "坂尾有美", "customer_email": "yumipan420@gmail.com", "product_detail_name": "【15分限定特典付き】AIXコンサルタント3日間完全攻略合宿"}</t>
  </si>
  <si>
    <t>{"id_values": ["11f02572-ab97-4944-a9dc-97e15769c896"], "worldpay_order_id": {"transaction_id": "11f02572-ab97-4944-a9dc-97e15769c896"}}</t>
  </si>
  <si>
    <t>yumipan420@gmail.com</t>
  </si>
  <si>
    <t>YUMI SAKAO</t>
  </si>
  <si>
    <t>business</t>
  </si>
  <si>
    <t>LIFECARD CO.,LTD.</t>
  </si>
  <si>
    <t>11f02571-6f58-72ce-9877-67f01e50213d</t>
  </si>
  <si>
    <t>11f02571-5ed4-9162-b12a-33a67dc2fb2f</t>
  </si>
  <si>
    <t>{"vE60Adee0": "", "univapay-phone-number": 2368782524}</t>
  </si>
  <si>
    <t>{"customer_name": "齋藤 美月", "customer_email": "laaave0101@gmail.com", "product_detail_name": "【15分限定特典付き】SNSマーケ完全攻略ダイナマイト合宿"}</t>
  </si>
  <si>
    <t>{"id_values": ["11f02571-6f58-72ce-9877-67f01e50213d"], "worldpay_order_id": {"transaction_id": "11f02571-6f58-72ce-9877-67f01e50213d"}}</t>
  </si>
  <si>
    <t>laaave0101@gmail.com</t>
  </si>
  <si>
    <t>MIZUKI SAITO</t>
  </si>
  <si>
    <t>THE TORONTO-DOMINION BANK</t>
  </si>
  <si>
    <t>CA</t>
  </si>
  <si>
    <t>11f02571-b142-b5be-a8c0-2379ec2fb2a8</t>
  </si>
  <si>
    <t>11f02571-ab4e-c4d6-af5e-fb8dda24d65b</t>
  </si>
  <si>
    <t>{"vE60Adee0": "", "univapay-phone-number": "08046245335"}</t>
  </si>
  <si>
    <t>{"customer_name": "澤邊泰明", "customer_email": "musubu-tunagu-ito@outlook.jp", "product_detail_name": "【15分限定特典付き】SNSマーケ完全攻略ダイナマイト合宿"}</t>
  </si>
  <si>
    <t>{"id_values": ["3100500245378", "00067", "0116009"], "stratus_transaction_id": {"terminal_id": "3100500245378", "request_number": "00067", "authorization_code": "0116009"}}</t>
  </si>
  <si>
    <t>musubu-tunagu-ito@outlook.jp</t>
  </si>
  <si>
    <t>YASUAKI SAWABE</t>
  </si>
  <si>
    <t>11f023d1-a5f1-4bd6-a840-8f51924a6ba3</t>
  </si>
  <si>
    <t>11f023d0-b7ff-6dae-9344-4f3058bbf448</t>
  </si>
  <si>
    <t>{"vE60Adee0": "", "univapay-phone-number": "08092467647"}</t>
  </si>
  <si>
    <t>{"customer_name": "村田けいこ", "customer_email": "keikomurata1124@gmail.com", "product_detail_name": "AIみかみ秘密の部屋（全額返金保証付）"}</t>
  </si>
  <si>
    <t>{"id_values": ["3100500245378", "00058", "0700058"], "stratus_transaction_id": {"terminal_id": "3100500245378", "request_number": "00058", "authorization_code": "0700058"}}</t>
  </si>
  <si>
    <t>keikomurata1124@gmail.com</t>
  </si>
  <si>
    <t>KEIKO MURATA</t>
  </si>
  <si>
    <t>11f023d0-bd20-3002-ad1d-abca3df74592</t>
  </si>
  <si>
    <t>{"customer_name": "村田けいこ", "customer_email": "keikomurata1124@gmail.com", "product_detail_name": "【15分限定特典付き】AIXコンサルタント3日間完全攻略合宿"}</t>
  </si>
  <si>
    <t>{"id_values": ["3100500245378", "00057", "0700057"], "stratus_transaction_id": {"terminal_id": "3100500245378", "request_number": "00057", "authorization_code": "0700057"}}</t>
  </si>
  <si>
    <t>11f02570-edae-ec62-9b38-9b511fa99b16</t>
  </si>
  <si>
    <t>11f0256d-1260-2c14-a0cc-bb52a2ab1564</t>
  </si>
  <si>
    <t>{"vE60Adee0": "", "univapay-phone-number": "08061886679"}</t>
  </si>
  <si>
    <t>{"customer_name": "佐藤麻未", "customer_email": "sato.mami.1387@gmail.com", "product_detail_name": "AIみかみ秘密の部屋（全額返金保証付）"}</t>
  </si>
  <si>
    <t>{"id_values": ["3100500245378", "00063", "0700063"], "stratus_transaction_id": {"terminal_id": "3100500245378", "request_number": "00063", "authorization_code": "0700063"}}</t>
  </si>
  <si>
    <t>sato.mami.1387@gmail.com</t>
  </si>
  <si>
    <t>MAMI SATO</t>
  </si>
  <si>
    <t>11f0256f-bfd9-cd9e-89e3-ef2d5d0516ab</t>
  </si>
  <si>
    <t>11f0256f-b7c8-1822-a47d-372a5f7f71cb</t>
  </si>
  <si>
    <t>{"vE60Adee0": "", "univapay-phone-number": "09075707407"}</t>
  </si>
  <si>
    <t>{"customer_name": "橘 篤史", "customer_email": "bullchima@gmail.com", "product_detail_name": "【15分限定特典付き】AIXコンサルタント3日間完全攻略合宿"}</t>
  </si>
  <si>
    <t>{"id_values": ["11f0256f-bfd9-cd9e-89e3-ef2d5d0516ab"], "worldpay_order_id": {"transaction_id": "11f0256f-bfd9-cd9e-89e3-ef2d5d0516ab"}}</t>
  </si>
  <si>
    <t>bullchima@gmail.com</t>
  </si>
  <si>
    <t>ATSUSHI TACHIBANA</t>
  </si>
  <si>
    <t>11f0256d-308a-f368-a12e-ffcf3814e171</t>
  </si>
  <si>
    <t>{"customer_name": "佐藤麻未", "customer_email": "sato.mami.1387@gmail.com", "product_detail_name": "【超特価割引】AIXコンサルタント3日間完全攻略合宿"}</t>
  </si>
  <si>
    <t>{"id_values": ["3100500245378", "00062", "0700062"], "stratus_transaction_id": {"terminal_id": "3100500245378", "request_number": "00062", "authorization_code": "0700062"}}</t>
  </si>
  <si>
    <t>11f0256a-6884-2b8e-a6b4-ff81dea249be</t>
  </si>
  <si>
    <t>11f02569-8ba0-b098-8e14-2f95ff8fb789</t>
  </si>
  <si>
    <t>{"vE60Adee0": "", "univapay-phone-number": "08091276981"}</t>
  </si>
  <si>
    <t>{"customer_name": "片村温輝", "customer_email": "10blue01banana@gmail.com", "product_detail_name": "みかみの秘密の部屋 ~購入後1週間以内に限り【全額返金保証付き】~"}</t>
  </si>
  <si>
    <t>{"id_values": ["11f0256a-6884-2b8e-a6b4-ff81dea249be"], "worldpay_order_id": {"transaction_id": "11f0256a-6884-2b8e-a6b4-ff81dea249be"}}</t>
  </si>
  <si>
    <t>10blue01banana@gmail.com</t>
  </si>
  <si>
    <t>HARUKI KATAMURA</t>
  </si>
  <si>
    <t>JAPAN POST BANK</t>
  </si>
  <si>
    <t>11f02569-a4e9-5988-a3ca-6f787fcced73</t>
  </si>
  <si>
    <t>{"customer_name": "片村温輝", "customer_email": "10blue01banana@gmail.com", "product_detail_name": "【15分限定特典付き】SNSマーケ完全攻略ダイナマイト合宿"}</t>
  </si>
  <si>
    <t>{"id_values": ["11f02569-a4e9-5988-a3ca-6f787fcced73"], "worldpay_order_id": {"transaction_id": "11f02569-a4e9-5988-a3ca-6f787fcced73"}}</t>
  </si>
  <si>
    <t>11f02567-f437-7292-a47b-4fb90f40e7ef</t>
  </si>
  <si>
    <t>11f02567-b15d-a4e6-87af-b7125fe144fc</t>
  </si>
  <si>
    <t>{"vE60Adee0": "", "univapay-phone-number": "09064186173"}</t>
  </si>
  <si>
    <t>{"customer_name": "濵田 学", "customer_email": "marc.hamada@gmail.com", "product_detail_name": "AIみかみ秘密の部屋（全額返金保証付）"}</t>
  </si>
  <si>
    <t>{"id_values": ["11f02567-f437-7292-a47b-4fb90f40e7ef"], "worldpay_order_id": {"transaction_id": "11f02567-f437-7292-a47b-4fb90f40e7ef"}}</t>
  </si>
  <si>
    <t>marc.hamada@gmail.com</t>
  </si>
  <si>
    <t>MANABU HAMADA</t>
  </si>
  <si>
    <t>PRIMARY - SUMITOMO MITSUI CARD CO., LTD.</t>
  </si>
  <si>
    <t>11f02567-c401-9ba2-b24b-375fc363a9a4</t>
  </si>
  <si>
    <t>{"customer_name": "濵田 学", "customer_email": "marc.hamada@gmail.com", "product_detail_name": "【15分限定特典付き】AIXコンサルタント3日間完全攻略合宿"}</t>
  </si>
  <si>
    <t>{"id_values": ["11f02567-c401-9ba2-b24b-375fc363a9a4"], "worldpay_order_id": {"transaction_id": "11f02567-c401-9ba2-b24b-375fc363a9a4"}}</t>
  </si>
  <si>
    <t>11f02563-acfc-e28a-89dd-df24c7174846</t>
  </si>
  <si>
    <t>11f02563-3e56-c06c-8449-6f250993893d</t>
  </si>
  <si>
    <t>{"vE60Adee0": "", "univapay-phone-number": "09022354422"}</t>
  </si>
  <si>
    <t>{"customer_name": "村上希", "customer_email": "youlovegxsxd@gmail.com", "product_detail_name": "【15分限定特典付き】SNSマーケ完全攻略ダイナマイト合宿"}</t>
  </si>
  <si>
    <t>{"id_values": ["11f02563-acfc-e28a-89dd-df24c7174846"], "worldpay_order_id": {"transaction_id": "11f02563-acfc-e28a-89dd-df24c7174846"}}</t>
  </si>
  <si>
    <t>youlovegxsxd@gmail.com</t>
  </si>
  <si>
    <t>NOZOMI MURAKAMI</t>
  </si>
  <si>
    <t>11f02563-0608-fc70-b5fd-2f842c92edae</t>
  </si>
  <si>
    <t>11f02562-e997-2cc4-93b5-7313f3122bca</t>
  </si>
  <si>
    <t>{"vE60Adee0": "", "univapay-phone-number": "090834895"}</t>
  </si>
  <si>
    <t>{"customer_name": "宮崎正章", "customer_email": "masaoishinbo@yahoo.co.jp", "product_detail_name": "【15分限定特典付き】SNSマーケ完全攻略ダイナマイト合宿"}</t>
  </si>
  <si>
    <t>{"id_values": ["11f02563-0608-fc70-b5fd-2f842c92edae"], "worldpay_order_id": {"transaction_id": "11f02563-0608-fc70-b5fd-2f842c92edae"}}</t>
  </si>
  <si>
    <t>masaoishinbo@yahoo.co.jp</t>
  </si>
  <si>
    <t>MASSAAKI MIYAZAKI</t>
  </si>
  <si>
    <t>SAITAMA RESONA BANK,LTD.</t>
  </si>
  <si>
    <t>11f02562-9b1a-a22e-96a5-73a397f3c7d1</t>
  </si>
  <si>
    <t>11f02562-7e72-32c2-b065-f3aeafbce4a7</t>
  </si>
  <si>
    <t>{"vE60Adee0": "", "univapay-phone-number": "09098999855"}</t>
  </si>
  <si>
    <t>{"customer_name": "須藤 晃正", "customer_email": "xxxsudoxxx1994@gmail.com", "product_detail_name": "【15分限定特典付き】AIXコンサルタント3日間完全攻略合宿"}</t>
  </si>
  <si>
    <t>{"id_values": ["11f02562-9b1a-a22e-96a5-73a397f3c7d1"], "worldpay_order_id": {"transaction_id": "11f02562-9b1a-a22e-96a5-73a397f3c7d1"}}</t>
  </si>
  <si>
    <t>xxxsudoxxx1994@gmail.com</t>
  </si>
  <si>
    <t>AKIMASA SUDO</t>
  </si>
  <si>
    <t>11f0247c-1490-0b72-8f8e-13d76923ec35</t>
  </si>
  <si>
    <t>11f0247c-0379-cbe8-acad-e32ff86e035f</t>
  </si>
  <si>
    <t>{"vE60Adee0": "", "univapay-phone-number": "08069509467"}</t>
  </si>
  <si>
    <t>{"customer_name": "鈴木円香", "customer_email": "maachame@gmail.com", "product_detail_name": "【15分限定特典付き】デザイン限界突破3日間合宿"}</t>
  </si>
  <si>
    <t>{"id_values": ["11f0247c-1490-0b72-8f8e-13d76923ec35"], "worldpay_order_id": {"transaction_id": "11f0247c-1490-0b72-8f8e-13d76923ec35"}}</t>
  </si>
  <si>
    <t>maachame@gmail.com</t>
  </si>
  <si>
    <t>MADOKA SUZUKI</t>
  </si>
  <si>
    <t>11f02561-a6c7-5d84-9f25-c718f9be525e</t>
  </si>
  <si>
    <t>11f02561-9b38-0ebe-9f09-a315447afdf6</t>
  </si>
  <si>
    <t>{"vE60Adee0": "", "univapay-phone-number": "09085872805"}</t>
  </si>
  <si>
    <t>{"customer_name": "室伏則和", "customer_email": "nmuro.str@gmail.com", "product_detail_name": "【15分限定特典付き】AIXコンサルタント3日間完全攻略合宿"}</t>
  </si>
  <si>
    <t>{"id_values": ["11f02561-a6c7-5d84-9f25-c718f9be525e"], "worldpay_order_id": {"transaction_id": "11f02561-a6c7-5d84-9f25-c718f9be525e"}}</t>
  </si>
  <si>
    <t>nmuro.str@gmail.com</t>
  </si>
  <si>
    <t>NORIKAZU MUROFUSHI</t>
  </si>
  <si>
    <t>titanium</t>
  </si>
  <si>
    <t>11f02561-d9c0-77a2-9d9f-2b06fb4da412</t>
  </si>
  <si>
    <t>11f02560-1fe9-9fda-bf24-07276bab32de</t>
  </si>
  <si>
    <t>{"vE60Adee0": "", "univapay-phone-number": "09037537574"}</t>
  </si>
  <si>
    <t>{"customer_name": "畠山いづみ", "customer_email": "8969izumi8969@gmail.com", "product_detail_name": "AIみかみ秘密の部屋（全額返金保証付）"}</t>
  </si>
  <si>
    <t>{"id_values": ["11f02561-d9c0-77a2-9d9f-2b06fb4da412"], "worldpay_order_id": {"transaction_id": "11f02561-d9c0-77a2-9d9f-2b06fb4da412"}}</t>
  </si>
  <si>
    <t>8969izumi8969@gmail.com</t>
  </si>
  <si>
    <t>IZUMI HATAKEYAMA</t>
  </si>
  <si>
    <t>MITSUBISHI UFJ NICOS CO., LTD.</t>
  </si>
  <si>
    <t>11f02560-3fe8-06fa-9d7a-9fba9864e031</t>
  </si>
  <si>
    <t>{"customer_name": "畠山いづみ", "customer_email": "8969izumi8969@gmail.com", "product_detail_name": "【15分限定特典付き】AIXコンサルタント3日間完全攻略合宿"}</t>
  </si>
  <si>
    <t>{"id_values": ["11f02560-3fe8-06fa-9d7a-9fba9864e031"], "worldpay_order_id": {"transaction_id": "11f02560-3fe8-06fa-9d7a-9fba9864e031"}}</t>
  </si>
  <si>
    <t>11f0255f-373d-2752-9ce2-d7e13a1b6bdf</t>
  </si>
  <si>
    <t>11f0255f-1f7b-2ace-8827-f3309f12ed35</t>
  </si>
  <si>
    <t>{"vE60Adee0": "", "univapay-phone-number": "08051135178"}</t>
  </si>
  <si>
    <t>{"customer_name": "田中恒成", "customer_email": "kousei.615.ningen@i.softbank.jp", "product_detail_name": "【15分限定特典付き】AIXコンサルタント3日間完全攻略合宿"}</t>
  </si>
  <si>
    <t>{"id_values": ["11f0255f-373d-2752-9ce2-d7e13a1b6bdf"], "worldpay_order_id": {"transaction_id": "11f0255f-373d-2752-9ce2-d7e13a1b6bdf"}}</t>
  </si>
  <si>
    <t>kousei.615.ningen@i.softbank.jp</t>
  </si>
  <si>
    <t>KOSEI TANAKA</t>
  </si>
  <si>
    <t>11f0255e-7f26-295c-a5e6-dfdc679fcc9f</t>
  </si>
  <si>
    <t>11f0255e-6ed4-d2ba-bc03-a755263c1b22</t>
  </si>
  <si>
    <t>{"vE60Adee0": "", "univapay-phone-number": "09077283383"}</t>
  </si>
  <si>
    <t>{"customer_name": "新本裕紀", "customer_email": "usu.usu.usu.7723383@gmail.com", "product_detail_name": "【15分限定特典付き】SNSマーケ完全攻略ダイナマイト合宿"}</t>
  </si>
  <si>
    <t>{"id_values": ["11f0255e-7f26-295c-a5e6-dfdc679fcc9f"], "worldpay_order_id": {"transaction_id": "11f0255e-7f26-295c-a5e6-dfdc679fcc9f"}}</t>
  </si>
  <si>
    <t>usu.usu.usu.7723383@gmail.com</t>
  </si>
  <si>
    <t>VANDLE USER</t>
  </si>
  <si>
    <t>prepaid</t>
  </si>
  <si>
    <t>KANMU, INC.</t>
  </si>
  <si>
    <t>11f0255c-b369-4cfa-bc24-b322b85734c5</t>
  </si>
  <si>
    <t>11f0255c-9268-db2e-9ffa-2397b7429ac7</t>
  </si>
  <si>
    <t>{"vE60Adee0": "", "univapay-phone-number": "09042858004"}</t>
  </si>
  <si>
    <t>{"customer_name": "高田誠", "customer_email": "tkdittoku@icloud.com", "product_detail_name": "【超特価割引】AIXコンサルタント3日間完全攻略合宿"}</t>
  </si>
  <si>
    <t>{"id_values": ["11f0255c-b369-4cfa-bc24-b322b85734c5"], "worldpay_order_id": {"transaction_id": "11f0255c-b369-4cfa-bc24-b322b85734c5"}}</t>
  </si>
  <si>
    <t>tkdittoku@icloud.com</t>
  </si>
  <si>
    <t>MAKOTO TAKADA</t>
  </si>
  <si>
    <t>11f0255c-9cee-6d20-a005-4f6ce187fcc5</t>
  </si>
  <si>
    <t>11f0255c-4a8c-0b96-a56b-67d62fef7ca4</t>
  </si>
  <si>
    <t>{"vE60Adee0": "", "univapay-phone-number": "09014344918"}</t>
  </si>
  <si>
    <t>{"customer_name": "中村亜希子", "customer_email": "ponpon.api.yuai.0912@gmail.com", "product_detail_name": "【15分限定特典付き】AIXコンサルタント3日間完全攻略合宿"}</t>
  </si>
  <si>
    <t>{"id_values": ["3100500245378", "00058", "0005678"], "stratus_transaction_id": {"terminal_id": "3100500245378", "request_number": "00058", "authorization_code": "0005678"}}</t>
  </si>
  <si>
    <t>ponpon.api.yuai.0912@gmail.com</t>
  </si>
  <si>
    <t>AKIKONAKAMURA</t>
  </si>
  <si>
    <t>IDEMITSU MAIDO CARD</t>
  </si>
  <si>
    <t>11f02556-621e-bcc8-b5a8-ffa780b57884</t>
  </si>
  <si>
    <t>11f02556-4e1a-b024-9672-6fc5e1e12f47</t>
  </si>
  <si>
    <t>{"vE60Adee0": "", "univapay-phone-number": "08038636804"}</t>
  </si>
  <si>
    <t>{"customer_name": "大久保 栄子", "customer_email": "ano0726ano@gmail.com", "product_detail_name": "【15分限定特典付き】AIXコンサルタント3日間完全攻略合宿"}</t>
  </si>
  <si>
    <t>{"id_values": ["11f02556-621e-bcc8-b5a8-ffa780b57884"], "worldpay_order_id": {"transaction_id": "11f02556-621e-bcc8-b5a8-ffa780b57884"}}</t>
  </si>
  <si>
    <t>ano0726ano@gmail.com</t>
  </si>
  <si>
    <t>EIKO OKUBO</t>
  </si>
  <si>
    <t>RESONA BANK, LIMITED</t>
  </si>
  <si>
    <t>11f02556-1c93-c072-a67a-6746ccd0c4d8</t>
  </si>
  <si>
    <t>11eed799-c673-ad52-beca-f708b67fef8a</t>
  </si>
  <si>
    <t>{"univapay-name": "長谷川隼人", "univapay-link-id": "11eed167-da04-b66e-a0a8-6b846bdf7942", "univapay-phone-number": "09070223003"}</t>
  </si>
  <si>
    <t>{"id_values": ["3100500245378", "00045", "0235437"], "stratus_transaction_id": {"terminal_id": "3100500245378", "request_number": "00045", "authorization_code": "0235437"}}</t>
  </si>
  <si>
    <t>meisho.hase@gmail.com</t>
  </si>
  <si>
    <t>11eed799-c6a4-d8be-a8e4-bbf894254bc1</t>
  </si>
  <si>
    <t>回数指定</t>
  </si>
  <si>
    <t>HAYATO HASEGAWA</t>
  </si>
  <si>
    <t>11f02554-6323-2caa-93f3-f74600c6a17e</t>
  </si>
  <si>
    <t>11f02554-5926-4886-93ed-efaa873b120a</t>
  </si>
  <si>
    <t>{"vE60Adee0": "", "univapay-phone-number": "09072165950"}</t>
  </si>
  <si>
    <t>{"customer_name": "高島誠司", "customer_email": "seiji.taka10@gmail.com", "product_detail_name": "【15分限定特典付き】デザイン限界突破3日間合宿"}</t>
  </si>
  <si>
    <t>{"id_values": ["3100500245378", "00038", "0080685"], "stratus_transaction_id": {"terminal_id": "3100500245378", "request_number": "00038", "authorization_code": "0080685"}}</t>
  </si>
  <si>
    <t>seiji.taka10@gmail.com</t>
  </si>
  <si>
    <t>SEIJI TAKASHIMA</t>
  </si>
  <si>
    <t>11f02553-4e69-b96a-a0d2-87c25a226e2c</t>
  </si>
  <si>
    <t>11f02553-318e-1052-899a-7f346f546ed6</t>
  </si>
  <si>
    <t>{"vE60Adee0": "", "univapay-phone-number": "09046658202"}</t>
  </si>
  <si>
    <t>{"customer_name": "長澤珠未", "customer_email": "masumihokubu@gmail.com", "product_detail_name": "【15分限定特典付き】AIXコンサルタント3日間完全攻略合宿"}</t>
  </si>
  <si>
    <t>{"id_values": ["11f02553-4e69-b96a-a0d2-87c25a226e2c"], "worldpay_order_id": {"transaction_id": "11f02553-4e69-b96a-a0d2-87c25a226e2c"}}</t>
  </si>
  <si>
    <t>masumihokubu@gmail.com</t>
  </si>
  <si>
    <t>MASUMI NAGASAWA</t>
  </si>
  <si>
    <t>11f02552-bc11-0942-b3d0-d7ff0239481e</t>
  </si>
  <si>
    <t>11f02552-94de-3cd2-b796-9f4999125070</t>
  </si>
  <si>
    <t>{"vE60Adee0": "", "univapay-phone-number": "08052566825"}</t>
  </si>
  <si>
    <t>{"customer_name": "石堂 和明", "customer_email": "ishidouzaki@gmail.com", "product_detail_name": "【15分限定特典付き】SNSマーケ完全攻略ダイナマイト合宿"}</t>
  </si>
  <si>
    <t>{"id_values": ["11f02552-bc11-0942-b3d0-d7ff0239481e"], "worldpay_order_id": {"transaction_id": "11f02552-bc11-0942-b3d0-d7ff0239481e"}}</t>
  </si>
  <si>
    <t>ishidouzaki@gmail.com</t>
  </si>
  <si>
    <t>KAZUAKI ISHIDO</t>
  </si>
  <si>
    <t>11f02550-391c-b358-9dad-933f6d81620c</t>
  </si>
  <si>
    <t>11f02550-2f54-30e4-9da5-a7e4defb6864</t>
  </si>
  <si>
    <t>{"vE60Adee0": "", "univapay-phone-number": "09053075174"}</t>
  </si>
  <si>
    <t>{"customer_name": "岡村 麻菜", "customer_email": "mayroyal.2300001@gmail.com", "product_detail_name": "【15分限定特典付き】SNSマーケ完全攻略ダイナマイト合宿"}</t>
  </si>
  <si>
    <t>{"id_values": ["11f02550-391c-b358-9dad-933f6d81620c"], "worldpay_order_id": {"transaction_id": "11f02550-391c-b358-9dad-933f6d81620c"}}</t>
  </si>
  <si>
    <t>mayroyal.2300001@gmail.com</t>
  </si>
  <si>
    <t>MANA OKAMURA</t>
  </si>
  <si>
    <t>11f0254f-02ed-a16c-873d-f72c804827cc</t>
  </si>
  <si>
    <t>11f0254e-fa56-379e-bcd2-e7792049d299</t>
  </si>
  <si>
    <t>{"vE60Adee0": "", "univapay-phone-number": "08054527850"}</t>
  </si>
  <si>
    <t>{"customer_name": "上野麻貴子", "customer_email": "maki.61456@gmail.com", "product_detail_name": "【15分限定特典付き】AIXコンサルタント3日間完全攻略合宿"}</t>
  </si>
  <si>
    <t>{"id_values": ["3100500245378", "00035", "0126158"], "stratus_transaction_id": {"terminal_id": "3100500245378", "request_number": "00035", "authorization_code": "0126158"}}</t>
  </si>
  <si>
    <t>maki.61456@gmail.com</t>
  </si>
  <si>
    <t>MAKIKO UENO</t>
  </si>
  <si>
    <t>AMERICAN EXPRESS JAPAN</t>
  </si>
  <si>
    <t>11f0254b-33e8-70c0-a265-0795ac8c443f</t>
  </si>
  <si>
    <t>11f01a0d-5c63-46ae-ba0a-e3c8a2a1a811</t>
  </si>
  <si>
    <t>{"vE60Adee0": "", "univapay-phone-number": "09045881099"}</t>
  </si>
  <si>
    <t>{"customer_name": "守永 一彦", "customer_email": "lisa.y.gracias.llc@gmail.com", "product_detail_name": "【55%OFFプラン】iステップ"}</t>
  </si>
  <si>
    <t>{"id_values": ["11f0254b-33e8-70c0-a265-0795ac8c443f"], "worldpay_order_id": {"transaction_id": "11f0254b-33e8-70c0-a265-0795ac8c443f"}}</t>
  </si>
  <si>
    <t>lisa.y.gracias.llc@gmail.com</t>
  </si>
  <si>
    <t>11f01a0d-63cc-f61a-b84d-6bf3cb325be5</t>
  </si>
  <si>
    <t>KAZUHIKO MORINAGA</t>
  </si>
  <si>
    <t>11f0254b-270c-c6c6-b777-c7ce2ac04139</t>
  </si>
  <si>
    <t>11f01539-3290-8f68-9c65-6f6a257b9389</t>
  </si>
  <si>
    <t>{"univapay-name": "宮島広恵", "univapay-link-id": "11f01426-7886-5ac0-8255-e34ea21523d0", "univapay-phone-number": "+81 09047083100"}</t>
  </si>
  <si>
    <t>{"id_values": ["11f0254b-270c-c6c6-b777-c7ce2ac04139"], "worldpay_order_id": {"transaction_id": "11f0254b-270c-c6c6-b777-c7ce2ac04139"}}</t>
  </si>
  <si>
    <t>hiro.y.high-fly-flow@docomo.ne.jp</t>
  </si>
  <si>
    <t>11f01539-4f91-c474-a1c0-dfbc8e88d0ec</t>
  </si>
  <si>
    <t>HIROE MIYAJIMA</t>
  </si>
  <si>
    <t>11f0254b-26bf-2af6-8469-c793b73e65f3</t>
  </si>
  <si>
    <t>11f01536-2436-cfc0-b9b3-2f19c4a8f447</t>
  </si>
  <si>
    <t>{"univapay-name": "岩田 康佑", "univapay-link-id": "11f00ec7-bd34-fabe-b248-d77c4415678d", "univapay-phone-number": "+81 08099924213"}</t>
  </si>
  <si>
    <t>{"id_values": ["11f0254b-26bf-2af6-8469-c793b73e65f3"], "worldpay_order_id": {"transaction_id": "11f0254b-26bf-2af6-8469-c793b73e65f3"}}</t>
  </si>
  <si>
    <t>ozmalove0216@docomo.ne.jp</t>
  </si>
  <si>
    <t>11f01536-2d86-b16c-b4af-6bbfdbce9496</t>
  </si>
  <si>
    <t>KOUSUKE IWATA</t>
  </si>
  <si>
    <t>11f0254b-373a-ef78-8dbf-2f54700d2919</t>
  </si>
  <si>
    <t>11f01b66-3ad4-bd74-95ff-e38fb83b592d</t>
  </si>
  <si>
    <t>{"univapay-name": "池上史也", "univapay-link-id": "11f01b65-5e70-eeac-a4d2-1bac5bff3212", "univapay-phone-number": "+81 08057615424"}</t>
  </si>
  <si>
    <t>{"id_values": ["11f0254b-373a-ef78-8dbf-2f54700d2919"], "worldpay_order_id": {"transaction_id": "11f0254b-373a-ef78-8dbf-2f54700d2919"}}</t>
  </si>
  <si>
    <t>ohmato.39@gmail.com</t>
  </si>
  <si>
    <t>11f01b66-43d4-75fe-a10b-8310a3b4cb4a</t>
  </si>
  <si>
    <t>FUMIYA IKEGAMI</t>
  </si>
  <si>
    <t>JACCS COMPANY, LIMITED</t>
  </si>
  <si>
    <t>11f0254b-36a2-11a4-84b0-9f4ec42244f6</t>
  </si>
  <si>
    <t>11f01b31-d94f-bde4-aabf-2b85bd875bee</t>
  </si>
  <si>
    <t>{"univapay-name": "澤村英太郎", "univapay-link-id": "11efdd2f-cf5e-0f2e-8fee-e3cd09723f78", "univapay-phone-number": "+81 08088516926"}</t>
  </si>
  <si>
    <t>{"id_values": ["11f0254b-36a2-11a4-84b0-9f4ec42244f6"], "worldpay_order_id": {"transaction_id": "11f0254b-36a2-11a4-84b0-9f4ec42244f6"}}</t>
  </si>
  <si>
    <t>eitarou_s@icloud.com</t>
  </si>
  <si>
    <t>11f01b31-f4fc-a0f2-b4ac-d367205bfb7b</t>
  </si>
  <si>
    <t>EITARO SAWAMURA</t>
  </si>
  <si>
    <t>11f0254b-0dd8-32da-b73b-c3700c2dfd55</t>
  </si>
  <si>
    <t>11f00ef0-ec20-52fa-982c-e3e38aa00ea1</t>
  </si>
  <si>
    <t>{"univapay-name": "須賀 匡志", "univapay-link-id": "11efcf0f-dd1d-5af8-97ad-876160058820", "univapay-phone-number": "+81 07090333465"}</t>
  </si>
  <si>
    <t>{"univapay-name": "須賀 匡志", "univapay-link-id": "11efcf0f-dd1d-5af8-97ad-876160058820", "univapay-phone-number": "+81 07090333435"}</t>
  </si>
  <si>
    <t>{"id_values": ["11f0254b-0dd8-32da-b73b-c3700c2dfd55"], "worldpay_order_id": {"transaction_id": "11f0254b-0dd8-32da-b73b-c3700c2dfd55"}}</t>
  </si>
  <si>
    <t>jacob.justice1970@gmail.com</t>
  </si>
  <si>
    <t>11f00ef1-0e77-e8a4-8228-bf5709527526</t>
  </si>
  <si>
    <t>MASASHI SUGA</t>
  </si>
  <si>
    <t>11f0254b-2aec-c746-a6a1-83803b4a415c</t>
  </si>
  <si>
    <t>11f01691-0ba1-fbcc-9afa-576034111e7a</t>
  </si>
  <si>
    <t>{"univapay-name": "小日山卓", "univapay-link-id": "11f005fc-acf0-5bea-9196-7b288ada6430", "univapay-phone-number": "+81 09058361604"}</t>
  </si>
  <si>
    <t>{"id_values": ["3100500245378", "00033", "0909486"], "stratus_transaction_id": {"terminal_id": "3100500245378", "request_number": "00033", "authorization_code": "0909486"}}</t>
  </si>
  <si>
    <t>sugurukohiyama@gmail.com</t>
  </si>
  <si>
    <t>11f01691-1a83-d49e-96a6-87b9856de4ea</t>
  </si>
  <si>
    <t>SUGURU KOHIYAMA</t>
  </si>
  <si>
    <t>11f0254a-25bf-710c-a0f7-070b9c4e6736</t>
  </si>
  <si>
    <t>11f00e34-591f-c538-9c39-17530886e4e0</t>
  </si>
  <si>
    <t>{"univapay-name": "登内 周真", "univapay-link-id": "11f00dd2-f8c6-abe0-8eb4-b7405b3a6b78", "univapay-phone-number": "+81 08065085708", "univapay-patch-token-id": "11f00bd4-78d6-70f0-b1cc-27fb1999459d", "univapay-patch-subscription-id": "11f00bd4-79e2-a1c6-a02a-d3e0a24873dd"}</t>
  </si>
  <si>
    <t>{"univapay-name": "登内 周真", "univapay-link-id": "11f004a3-bb01-4f96-862b-2703fa2f552e", "univapay-phone-number": "+81 08065085708"}</t>
  </si>
  <si>
    <t>{"id_values": ["11f0254a-25bf-710c-a0f7-070b9c4e6736"], "worldpay_order_id": {"transaction_id": "11f0254a-25bf-710c-a0f7-070b9c4e6736"}}</t>
  </si>
  <si>
    <t>mashudayon@gmail.com</t>
  </si>
  <si>
    <t>11f00bd4-79e2-a1c6-a02a-d3e0a24873dd</t>
  </si>
  <si>
    <t>YUKAKO TONOUCHI</t>
  </si>
  <si>
    <t>11f0254a-22fb-7844-819d-c7d8320e96f7</t>
  </si>
  <si>
    <t>11f00b7f-123d-4cec-a485-77c8b2bb4fc5</t>
  </si>
  <si>
    <t>{"univapay-name": "國仲 厚助", "univapay-link-id": "11efc28b-fc57-edba-ab66-33dbf1a3af52", "univapay-phone-number": "+81 08043199299"}</t>
  </si>
  <si>
    <t>{"id_values": ["11f0254a-22fb-7844-819d-c7d8320e96f7"], "worldpay_order_id": {"transaction_id": "11f0254a-22fb-7844-819d-c7d8320e96f7"}}</t>
  </si>
  <si>
    <t>kourin0117@gmail.com</t>
  </si>
  <si>
    <t>11f00b7f-1363-284e-a4d9-7fbadbb8870e</t>
  </si>
  <si>
    <t>KOSUKE KUNINAKA</t>
  </si>
  <si>
    <t>11f0254a-1831-6144-9126-575b0e4e0e0a</t>
  </si>
  <si>
    <t>11f00a97-95ac-0ca0-9fd8-fb5aab71c1e7</t>
  </si>
  <si>
    <t>{"univapay-name": "佐藤優子", "univapay-link-id": "11efcf1c-9bc3-d14c-97ad-93acf6af65e7", "univapay-phone-number": "+81 9046822351"}</t>
  </si>
  <si>
    <t>{"id_values": ["11f0254a-1831-6144-9126-575b0e4e0e0a"], "worldpay_order_id": {"transaction_id": "11f0254a-1831-6144-9126-575b0e4e0e0a"}}</t>
  </si>
  <si>
    <t>ydj12345ydj@gmail.com</t>
  </si>
  <si>
    <t>11f00a97-9765-7022-9fdb-eb08ef44097e</t>
  </si>
  <si>
    <t>YUKO SATO</t>
  </si>
  <si>
    <t>11f0254a-1534-bfa4-b4ac-eb243fb29e3b</t>
  </si>
  <si>
    <t>11f009fc-2903-3d30-8e01-1363f7b431bc</t>
  </si>
  <si>
    <t>{"univapay-name": "寺師 直次", "univapay-link-id": "11f0061b-25cf-7a0a-b085-d766def47294", "univapay-phone-number": "+81 09096287953"}</t>
  </si>
  <si>
    <t>{"id_values": ["11f0254a-1534-bfa4-b4ac-eb243fb29e3b"], "worldpay_order_id": {"transaction_id": "11f0254a-1534-bfa4-b4ac-eb243fb29e3b"}}</t>
  </si>
  <si>
    <t>looper.machine@gmail.com</t>
  </si>
  <si>
    <t>11f009fc-2a1c-948c-9b35-6fa0d3906f08</t>
  </si>
  <si>
    <t>NAOTSUGU TERASHI</t>
  </si>
  <si>
    <t>11f0254a-0afe-07b6-a0f7-73ec173b3545</t>
  </si>
  <si>
    <t>11f007bc-f6a1-5066-b323-abb26f9947fd</t>
  </si>
  <si>
    <t>{"univapay-name": "宮島 尚也", "univapay-link-id": "11efdf6c-d62d-2f8a-bee5-63e8471b4e49", "univapay-phone-number": "+81 08063545174"}</t>
  </si>
  <si>
    <t>{"id_values": ["11f0254a-0afe-07b6-a0f7-73ec173b3545"], "worldpay_order_id": {"transaction_id": "11f0254a-0afe-07b6-a0f7-73ec173b3545"}}</t>
  </si>
  <si>
    <t>miya96913620@gmail.com</t>
  </si>
  <si>
    <t>11f007bc-f7be-c348-9d23-5b7e79170058</t>
  </si>
  <si>
    <t>NAOYA MIYAJIMA</t>
  </si>
  <si>
    <t>11f02549-f863-b33a-ae86-df143e572007</t>
  </si>
  <si>
    <t>11f0040a-6495-ef0c-8cf2-3f6f73aac730</t>
  </si>
  <si>
    <t>{"univapay-name": "高須宏樹", "univapay-link-id": "11efea8f-98f2-5b1c-9c7d-8f5d6fe6c94f", "univapay-phone-number": "+81 09014100452"}</t>
  </si>
  <si>
    <t>{"id_values": ["11f02549-f863-b33a-ae86-df143e572007"], "worldpay_order_id": {"transaction_id": "11f02549-f863-b33a-ae86-df143e572007"}}</t>
  </si>
  <si>
    <t>takasu@dream-supporter.com</t>
  </si>
  <si>
    <t>11f0040a-6657-b456-8cf5-b727c3108b9c</t>
  </si>
  <si>
    <t>HIROKI TAKASU</t>
  </si>
  <si>
    <t>11f02549-a8a1-299a-a5d8-27ffdbeea4f8</t>
  </si>
  <si>
    <t>11efef61-5122-6f4e-8d9b-9b0613fa09b6</t>
  </si>
  <si>
    <t>{"univapay-name": "羽村裕介", "univapay-link-id": "11efef5a-0142-c890-8ca6-6b25de468458", "univapay-phone-number": "+81 08038715020"}</t>
  </si>
  <si>
    <t>{"id_values": ["11f02549-a8a1-299a-a5d8-27ffdbeea4f8"], "worldpay_order_id": {"transaction_id": "11f02549-a8a1-299a-a5d8-27ffdbeea4f8"}}</t>
  </si>
  <si>
    <t>t8tygigwacs7bbiw5x92@icloud.com</t>
  </si>
  <si>
    <t>11efef61-52c5-efba-8d9f-137f3f7bbaa4</t>
  </si>
  <si>
    <t>YUSUKE HAMURA</t>
  </si>
  <si>
    <t>11f02549-68cd-47e0-9d8d-fbc111433c18</t>
  </si>
  <si>
    <t>11efd790-c1c2-e9b0-868a-6325ca0751d4</t>
  </si>
  <si>
    <t>{"univapay-name": "山岸達信", "univapay-link-id": "11efd474-2445-a034-9103-4311fe0eb4ba", "univapay-phone-number": "+81 09075194889"}</t>
  </si>
  <si>
    <t>{"id_values": ["11f02549-68cd-47e0-9d8d-fbc111433c18"], "worldpay_order_id": {"transaction_id": "11f02549-68cd-47e0-9d8d-fbc111433c18"}}</t>
  </si>
  <si>
    <t>pthread_multi_1101@yahoo.co.jp</t>
  </si>
  <si>
    <t>11efd790-c37b-0ddc-8f7b-6bc0eae72f79</t>
  </si>
  <si>
    <t>TATSUNOBU YAMAGISHI</t>
  </si>
  <si>
    <t>11f02549-65cb-bb76-8f4d-1fa8b8fb9718</t>
  </si>
  <si>
    <t>11efd6ef-c98a-2362-badb-4f6fc6a1e518</t>
  </si>
  <si>
    <t>{"univapay-name": "中村渉", "univapay-link-id": "11efcf11-c026-5998-97ad-8fcf80ddd8b2", "univapay-phone-number": "+81 08095703546"}</t>
  </si>
  <si>
    <t>{"id_values": ["11f02549-65cb-bb76-8f4d-1fa8b8fb9718"], "worldpay_order_id": {"transaction_id": "11f02549-65cb-bb76-8f4d-1fa8b8fb9718"}}</t>
  </si>
  <si>
    <t>nbnesuw@gmail.com</t>
  </si>
  <si>
    <t>11efd6ef-cb38-a2ec-872b-7770b83d84bb</t>
  </si>
  <si>
    <t>WATARU NAKAMURA</t>
  </si>
  <si>
    <t>11f02549-d5a3-9ca2-adf1-d36e533c9cf1</t>
  </si>
  <si>
    <t>11eff8ac-5cc7-b486-a0d5-bf002457934d</t>
  </si>
  <si>
    <t>{"univapay-name": "鈴木優太", "univapay-link-id": "11eff8aa-a559-4e8c-bd02-5b599ad90f1d", "univapay-phone-number": "+81 9072797812"}</t>
  </si>
  <si>
    <t>{"id_values": ["3100500245378", "00030", "0700030"], "stratus_transaction_id": {"terminal_id": "3100500245378", "request_number": "00030", "authorization_code": "0700030"}}</t>
  </si>
  <si>
    <t>yggdrasill.129gagaga@gmail.com</t>
  </si>
  <si>
    <t>11eff8ac-5e16-386c-9dc7-f77cb8ffc075</t>
  </si>
  <si>
    <t>YUTA SUZUKI</t>
  </si>
  <si>
    <t>11f02549-d50b-0064-adef-bbffb15192fc</t>
  </si>
  <si>
    <t>11eff828-539a-86ce-a962-bf53da52d3f8</t>
  </si>
  <si>
    <t>{"univapay-name": "山内祐人", "univapay-link-id": "11eff4eb-2fe9-9e62-89c3-c3cf50ca101e", "univapay-phone-number": "+81 07024002081"}</t>
  </si>
  <si>
    <t>{"id_values": ["3100500245378", "00029", "0085766"], "stratus_transaction_id": {"terminal_id": "3100500245378", "request_number": "00029", "authorization_code": "0085766"}}</t>
  </si>
  <si>
    <t>yt244hk@ezweb.ne.jp</t>
  </si>
  <si>
    <t>11eff828-5492-ac8c-a965-87f099249f16</t>
  </si>
  <si>
    <t>YUTO YAMAUCHI</t>
  </si>
  <si>
    <t>CENTRAL LEAGUE HANSHIN TIGER</t>
  </si>
  <si>
    <t>11f02549-b3be-b1c6-8fee-57cc4ce1afb3</t>
  </si>
  <si>
    <t>11eff343-3246-01d6-8d94-c790ef91083f</t>
  </si>
  <si>
    <t>{"univapay-name": "山﨑弓子", "univapay-link-id": "11eff33d-67d6-974e-a184-07e29bc5b160", "univapay-phone-number": "+81 09080781714"}</t>
  </si>
  <si>
    <t>{"id_values": ["11f02549-b3be-b1c6-8fee-57cc4ce1afb3"], "worldpay_order_id": {"transaction_id": "11f02549-b3be-b1c6-8fee-57cc4ce1afb3"}}</t>
  </si>
  <si>
    <t>ume1chiku1@gmail.com</t>
  </si>
  <si>
    <t>11eff343-33f1-2dc6-8d25-fbc98a4a0c52</t>
  </si>
  <si>
    <t>YUMIKO YAMAZAKI</t>
  </si>
  <si>
    <t>UCS CO., LTD.</t>
  </si>
  <si>
    <t>11f02549-b326-1236-ad58-c38706cd624d</t>
  </si>
  <si>
    <t>11eff311-8996-4608-b39b-a386bdd96ecf</t>
  </si>
  <si>
    <t>{"univapay-name": "藤本悠之介", "univapay-link-id": "11efcd77-fc06-2074-a4a2-d7e5ef1708ff", "univapay-phone-number": "+81 08037094514"}</t>
  </si>
  <si>
    <t>{"id_values": ["11f02549-b326-1236-ad58-c38706cd624d"], "worldpay_order_id": {"transaction_id": "11f02549-b326-1236-ad58-c38706cd624d"}}</t>
  </si>
  <si>
    <t>f.nosuke1209@i.softbank.jp</t>
  </si>
  <si>
    <t>11eff311-8a90-9194-94da-b704f0558ef2</t>
  </si>
  <si>
    <t>YUNOSUKE FUJIMOTO</t>
  </si>
  <si>
    <t>11f02549-5763-d08c-9c97-0b9c1ce448d0</t>
  </si>
  <si>
    <t>11efd290-560f-b626-9dc9-3ff21a6bb666</t>
  </si>
  <si>
    <t>{"univapay-name": "木戸紗礼", "univapay-link-id": "11efcf00-e183-57f0-97ad-e369c2da10b5", "univapay-phone-number": "+81 08085871494"}</t>
  </si>
  <si>
    <t>{"id_values": ["11f02549-5763-d08c-9c97-0b9c1ce448d0"], "worldpay_order_id": {"transaction_id": "11f02549-5763-d08c-9c97-0b9c1ce448d0"}}</t>
  </si>
  <si>
    <t>sarai.030830@gmail.com</t>
  </si>
  <si>
    <t>11efd290-57d7-1a76-9e7e-4b7ec0b36014</t>
  </si>
  <si>
    <t>SARAI KIDO</t>
  </si>
  <si>
    <t>11f02549-567e-260e-a44a-dffa36d19584</t>
  </si>
  <si>
    <t>11efd24e-aca8-6222-be9b-07b158a2305e</t>
  </si>
  <si>
    <t>{"univapay-name": "二部颯", "univapay-link-id": "11efd24c-a6fe-40a0-a7df-670c56e2eff0", "univapay-phone-number": "+81 08097368810"}</t>
  </si>
  <si>
    <t>{"id_values": ["11f02549-567e-260e-a44a-dffa36d19584"], "worldpay_order_id": {"transaction_id": "11f02549-567e-260e-a44a-dffa36d19584"}}</t>
  </si>
  <si>
    <t>kongou.chocoba7@gmail.com</t>
  </si>
  <si>
    <t>11efd24e-adc4-5c24-b1ab-e752c9e7261e</t>
  </si>
  <si>
    <t>HAYATO NIBE</t>
  </si>
  <si>
    <t>11f02549-840d-7606-9d9f-d7a4b4f6be82</t>
  </si>
  <si>
    <t>11efdebc-5900-e0ca-af43-5bdf38a1597e</t>
  </si>
  <si>
    <t>{"univapay-name": "小久保 理佑世", "univapay-link-id": "11efd2e8-5c6f-9cae-b274-17268241e11d", "univapay-phone-number": "+81 08032258646"}</t>
  </si>
  <si>
    <t>{"id_values": ["11f02549-840d-7606-9d9f-d7a4b4f6be82"], "worldpay_order_id": {"transaction_id": "11f02549-840d-7606-9d9f-d7a4b4f6be82"}}</t>
  </si>
  <si>
    <t>ryvsei711@gmail.com</t>
  </si>
  <si>
    <t>11efdebc-5a5e-072c-af46-6b20e62699de</t>
  </si>
  <si>
    <t>RYUSEI KOKUBO</t>
  </si>
  <si>
    <t>11f02549-52df-f48c-9d34-fb139958318e</t>
  </si>
  <si>
    <t>11efcfd1-4e45-410c-a736-2fd8677fba98</t>
  </si>
  <si>
    <t>{"univapay-name": "村上由美子", "univapay-link-id": "11efcf0c-7b71-5686-b8c4-8b7a196e5502", "univapay-phone-number": "+81 08052307717"}</t>
  </si>
  <si>
    <t>{"id_values": ["11f02549-52df-f48c-9d34-fb139958318e"], "worldpay_order_id": {"transaction_id": "11f02549-52df-f48c-9d34-fb139958318e"}}</t>
  </si>
  <si>
    <t>mu1150muyu@gmail.com</t>
  </si>
  <si>
    <t>11efcfd1-4fec-5522-a739-3fe8446da394</t>
  </si>
  <si>
    <t>YUMIKO MURAKAMI</t>
  </si>
  <si>
    <t>AEON FINANCIAL SERVICE CO., LTD.</t>
  </si>
  <si>
    <t>11f02549-5162-39da-8f2d-37e3d7463be9</t>
  </si>
  <si>
    <t>11efcf15-460a-d856-ba92-bfa6162f9f6c</t>
  </si>
  <si>
    <t>{"univapay-name": "田沼恵己", "univapay-link-id": "11efcf0d-a5c7-40a2-b8c4-a7382fb78991", "univapay-phone-number": "+81 08012267678"}</t>
  </si>
  <si>
    <t>{"id_values": ["11f02549-5162-39da-8f2d-37e3d7463be9"], "worldpay_order_id": {"transaction_id": "11f02549-5162-39da-8f2d-37e3d7463be9"}}</t>
  </si>
  <si>
    <t>pswamarsh317.mrf6@gmail.com</t>
  </si>
  <si>
    <t>11efcf15-47c8-a5b0-9763-0b17dee2e969</t>
  </si>
  <si>
    <t>EMI TANUMA</t>
  </si>
  <si>
    <t>11f02549-93a2-b4be-a576-0386fdb4db72</t>
  </si>
  <si>
    <t>11efdf95-c378-4c34-9478-3b5f0e35f746</t>
  </si>
  <si>
    <t>{"univapay-name": "三上史朗", "univapay-link-id": "11efdc46-d864-de34-917a-cff8fef63392", "univapay-phone-number": "+81 9032984597"}</t>
  </si>
  <si>
    <t>{"id_values": ["11f02549-93a2-b4be-a576-0386fdb4db72"], "worldpay_order_id": {"transaction_id": "11f02549-93a2-b4be-a576-0386fdb4db72"}}</t>
  </si>
  <si>
    <t>sekaide2ban@gmail.com</t>
  </si>
  <si>
    <t>11efdf95-c47c-4e28-947e-8fa160afba96</t>
  </si>
  <si>
    <t>SHIRO MIKAMI</t>
  </si>
  <si>
    <t>KINKI SHINKIN CARD COMPANY, LIMITED</t>
  </si>
  <si>
    <t>11f02549-7510-aa88-9db3-97d4af63a88b</t>
  </si>
  <si>
    <t>11efdbb0-cabc-acc6-ab47-1b4e80fe1aa2</t>
  </si>
  <si>
    <t>{"univapay-name": "渡辺莞", "univapay-link-id": "11efcef0-9ca4-843e-b1bd-bfd144606fd8", "univapay-phone-number": "+81 07026590398"}</t>
  </si>
  <si>
    <t>{"id_values": ["11f02549-7510-aa88-9db3-97d4af63a88b"], "worldpay_order_id": {"transaction_id": "11f02549-7510-aa88-9db3-97d4af63a88b"}}</t>
  </si>
  <si>
    <t>d.kahn616@gmail.com</t>
  </si>
  <si>
    <t>11efdbb0-cbd1-6d36-a9a1-bbd996ab8262</t>
  </si>
  <si>
    <t>KAN WATANABE</t>
  </si>
  <si>
    <t>11f02549-69fe-8a7a-a4ae-2f866c03c6c0</t>
  </si>
  <si>
    <t>11efd85a-45d6-cc70-b444-c775b901ed7c</t>
  </si>
  <si>
    <t>{"method": "card", "univapay-name": "小森達貴", "univapay-link-id": "11efd3af-f3ca-f9a0-beef-0fd34c4e4cba", "univapay-phone-number": "+81 09066143112"}</t>
  </si>
  <si>
    <t>{"id_values": ["11f02549-69fe-8a7a-a4ae-2f866c03c6c0"], "worldpay_order_id": {"transaction_id": "11f02549-69fe-8a7a-a4ae-2f866c03c6c0"}}</t>
  </si>
  <si>
    <t>smallforest1231@gmail.com</t>
  </si>
  <si>
    <t>11efd85a-46cc-c616-b791-9784952fa3a2</t>
  </si>
  <si>
    <t>TATSUKI KOMORI</t>
  </si>
  <si>
    <t>11f02549-5631-dc9a-9d45-9b2e6e6a3a52</t>
  </si>
  <si>
    <t>11efd23e-9453-19ac-af10-8b4cddf938eb</t>
  </si>
  <si>
    <t>{"univapay-name": "舟橋実佑", "univapay-link-id": "11efcf0c-e762-3590-b8c4-d72d1a7e8aac", "univapay-phone-number": "+81 09092201536"}</t>
  </si>
  <si>
    <t>{"id_values": ["11f02549-5631-dc9a-9d45-9b2e6e6a3a52"], "worldpay_order_id": {"transaction_id": "11f02549-5631-dc9a-9d45-9b2e6e6a3a52"}}</t>
  </si>
  <si>
    <t>mi6u23@gmail.com</t>
  </si>
  <si>
    <t>11efd23e-9558-b00a-af14-3f2495c2b95e</t>
  </si>
  <si>
    <t>MIYU HAYASHI</t>
  </si>
  <si>
    <t>11f02549-5599-54a2-9d41-7bea97c4504d</t>
  </si>
  <si>
    <t>11efd239-2226-3954-a3a9-2b38acf13ce0</t>
  </si>
  <si>
    <t>{"univapay-name": "池田昂生", "univapay-link-id": "11efcefe-884d-02a0-b1bd-a336906d2036", "univapay-phone-number": "+81 09067466089"}</t>
  </si>
  <si>
    <t>{"id_values": ["11f02549-5599-54a2-9d41-7bea97c4504d"], "worldpay_order_id": {"transaction_id": "11f02549-5599-54a2-9d41-7bea97c4504d"}}</t>
  </si>
  <si>
    <t>kouad0714@gmail.com</t>
  </si>
  <si>
    <t>11efd239-23b0-f778-91fc-ab02fb807935</t>
  </si>
  <si>
    <t>KOKI IKEDA</t>
  </si>
  <si>
    <t>SBI SUMISHIN NET BANK, LTD.</t>
  </si>
  <si>
    <t>11f02549-554d-607e-9d3f-9fb552c006a3</t>
  </si>
  <si>
    <t>11efd236-76c7-a036-a59b-37e050522efb</t>
  </si>
  <si>
    <t>{"univapay-name": "WATARU ADACHI", "univapay-link-id": "11efcefd-6603-1db6-b1bd-7bbc7232c0f5", "univapay-phone-number": "+81 09037528425"}</t>
  </si>
  <si>
    <t>{"id_values": ["11f02549-554d-607e-9d3f-9fb552c006a3"], "worldpay_order_id": {"transaction_id": "11f02549-554d-607e-9d3f-9fb552c006a3"}}</t>
  </si>
  <si>
    <t>wa.tambo.0124@gmail.com</t>
  </si>
  <si>
    <t>11efd236-7863-2b0e-a09d-1be5d25f7468</t>
  </si>
  <si>
    <t>WATARU ADACHI</t>
  </si>
  <si>
    <t>11f02549-24b5-adfe-9b62-1fa0c71aa7ff</t>
  </si>
  <si>
    <t>11efe2bb-ebc0-627a-883f-73089ff85852</t>
  </si>
  <si>
    <t>{"univapay-name": "中山 昌江", "univapay-link-id": "11efdecc-8a72-861c-a2f9-0341c3b58618", "univapay-phone-number": "+81 9041923821"}</t>
  </si>
  <si>
    <t>{"id_values": ["11f02549-24b5-adfe-9b62-1fa0c71aa7ff"], "worldpay_order_id": {"transaction_id": "11f02549-24b5-adfe-9b62-1fa0c71aa7ff"}}</t>
  </si>
  <si>
    <t>mama.na@mbi.nifty.com</t>
  </si>
  <si>
    <t>11efe2bb-ecf5-3832-9073-8f78e93d7a24</t>
  </si>
  <si>
    <t>MASA NAKAYAMA</t>
  </si>
  <si>
    <t>11f02549-5247-a3d0-abc0-2b800f125d02</t>
  </si>
  <si>
    <t>11efcf4e-9338-d586-8304-17892c58702f</t>
  </si>
  <si>
    <t>{"univapay-name": "知念明日香", "univapay-link-id": "11efcf10-ab21-428e-97ad-67f10e788cbf", "univapay-phone-number": "+81 08083901942"}</t>
  </si>
  <si>
    <t>{"id_values": ["11f02549-5247-a3d0-abc0-2b800f125d02"], "worldpay_order_id": {"transaction_id": "11f02549-5247-a3d0-abc0-2b800f125d02"}}</t>
  </si>
  <si>
    <t>cnnask1129@gmail.com</t>
  </si>
  <si>
    <t>11efcf4e-947c-4400-8307-2366bc407476</t>
  </si>
  <si>
    <t>ASUKA CHINEN</t>
  </si>
  <si>
    <t>11f02549-6829-eef6-a4a7-5fe55e7e7635</t>
  </si>
  <si>
    <t>11efd742-31c8-666c-85d1-8328d0a46c47</t>
  </si>
  <si>
    <t>{"univapay-name": "鈴木法子", "univapay-link-id": "11efceff-7c63-bb36-97ad-5fd05048c3f3", "univapay-phone-number": "+81 08031788562"}</t>
  </si>
  <si>
    <t>{"id_values": ["11f02549-6829-eef6-a4a7-5fe55e7e7635"], "worldpay_order_id": {"transaction_id": "11f02549-6829-eef6-a4a7-5fe55e7e7635"}}</t>
  </si>
  <si>
    <t>noriko32rose@gmail.com</t>
  </si>
  <si>
    <t>11efd742-336b-de90-a2fe-df6ed70a3222</t>
  </si>
  <si>
    <t>NORIKO SUZUKI</t>
  </si>
  <si>
    <t>11f02549-6744-e162-a4a4-fbcff3c968f0</t>
  </si>
  <si>
    <t>11efd72f-fb3c-d02c-92b2-936a88fff899</t>
  </si>
  <si>
    <t>{"univapay-name": "外山諒", "univapay-link-id": "11efcf0a-5bee-8740-b8c4-23a8332fd387", "univapay-phone-number": "+81 9044034642"}</t>
  </si>
  <si>
    <t>{"id_values": ["3100500245378", "00028", "0140000"], "stratus_transaction_id": {"terminal_id": "3100500245378", "request_number": "00028", "authorization_code": "0140000"}}</t>
  </si>
  <si>
    <t>rrra905@gmail.com</t>
  </si>
  <si>
    <t>11efd72f-fc50-f9e8-a6b3-5b0ac09371e6</t>
  </si>
  <si>
    <t>RYO TOYAMA</t>
  </si>
  <si>
    <t>11f02549-605f-3b2c-8f40-9f53e6845975</t>
  </si>
  <si>
    <t>11efd3f2-04b6-ec28-a39b-2fa0fc78ea2c</t>
  </si>
  <si>
    <t>{"univapay-name": "小林友美", "univapay-link-id": "11efcfe9-0381-b1b0-9a94-3f7c8be0c509", "univapay-phone-number": "+81 08030901303"}</t>
  </si>
  <si>
    <t>{"id_values": ["3100500245378", "00027", "0144460"], "stratus_transaction_id": {"terminal_id": "3100500245378", "request_number": "00027", "authorization_code": "0144460"}}</t>
  </si>
  <si>
    <t>tomomi1020@gmail.com</t>
  </si>
  <si>
    <t>11efd3f2-05c6-4d48-b176-9bb022788dc6</t>
  </si>
  <si>
    <t>TOMOMI KOBAYASHI</t>
  </si>
  <si>
    <t>11f02549-1308-647a-9af6-7bff29302ad8</t>
  </si>
  <si>
    <t>11efb477-8840-8184-ad63-fb2ee6323c74</t>
  </si>
  <si>
    <t>{"univapay-name": "鈴木日出寿", "univapay-link-id": "11efb2b4-0d5a-48e8-a66f-530fc2aa2abf", "univapay-phone-number": "+81 8054040079"}</t>
  </si>
  <si>
    <t>{"id_values": ["11f02549-1308-647a-9af6-7bff29302ad8"], "worldpay_order_id": {"transaction_id": "11f02549-1308-647a-9af6-7bff29302ad8"}}</t>
  </si>
  <si>
    <t>neozeon0079@ion.ocn.ne.jp</t>
  </si>
  <si>
    <t>11efb477-8aa1-0ba6-a793-6386ad0e6881</t>
  </si>
  <si>
    <t>HIDETOSHI SUZUKI</t>
  </si>
  <si>
    <t>11f02549-5337-63a2-9d38-ebb83d555a80</t>
  </si>
  <si>
    <t>11efcfff-aef4-d2f0-8cd3-bbc60df6ca19</t>
  </si>
  <si>
    <t>{"univapay-name": "石田ひとみ", "univapay-link-id": "11efcd97-f2f3-c85e-9f1b-ef1f8df0d1bd", "univapay-phone-number": "+81 09041085062"}</t>
  </si>
  <si>
    <t>{"id_values": ["3100500245378", "00026", "7793021"], "stratus_transaction_id": {"terminal_id": "3100500245378", "request_number": "00026", "authorization_code": "7793021"}}</t>
  </si>
  <si>
    <t>hipica@icloud.com</t>
  </si>
  <si>
    <t>11efcfff-b004-68c2-b816-67e943cc9d32</t>
  </si>
  <si>
    <t>HITOMI ISHIDA</t>
  </si>
  <si>
    <t>11f02549-52e9-947e-abc2-2f594787f54d</t>
  </si>
  <si>
    <t>11efcffd-65ab-7948-9412-17dfedd1291d</t>
  </si>
  <si>
    <t>{"univapay-name": "坂田 昇", "univapay-link-id": "11efc26c-3d4e-ddc6-8f7f-13d50bd2426d", "univapay-phone-number": "+81 08069318508"}</t>
  </si>
  <si>
    <t>{"id_values": ["3100500245378", "00025", "0700025"], "stratus_transaction_id": {"terminal_id": "3100500245378", "request_number": "00025", "authorization_code": "0700025"}}</t>
  </si>
  <si>
    <t>tasuke0303@gmail.com</t>
  </si>
  <si>
    <t>11efcffd-66d0-7b16-82fc-f74c570ad72a</t>
  </si>
  <si>
    <t>SAKATA NOBORU</t>
  </si>
  <si>
    <t>11f02549-51fb-e68e-abbe-9f16fc28cd15</t>
  </si>
  <si>
    <t>11efcf4a-e0e0-43fe-b317-239916b5b944</t>
  </si>
  <si>
    <t>{"univapay-name": "瀬川彰人", "univapay-link-id": "11efcf0e-3b02-e7b6-b8c4-8fb2fc336569", "univapay-phone-number": "+81 09068778891"}</t>
  </si>
  <si>
    <t>{"id_values": ["3100500245378", "00024", "0700024"], "stratus_transaction_id": {"terminal_id": "3100500245378", "request_number": "00024", "authorization_code": "0700024"}}</t>
  </si>
  <si>
    <t>akito.s.710@gmail.com</t>
  </si>
  <si>
    <t>11efcf4a-e1cd-d7f4-b69a-e3843361d48d</t>
  </si>
  <si>
    <t>AKITO SEGAWA</t>
  </si>
  <si>
    <t>11f02549-2984-e796-ab28-87ba424d30bc</t>
  </si>
  <si>
    <t>11efe463-6102-9596-a0e2-2f50187f0ecd</t>
  </si>
  <si>
    <t>{"univapay-name": "細野和美", "univapay-link-id": "11efddea-5109-8462-a756-6f2ef7b71099", "univapay-phone-number": "+81 9031522929"}</t>
  </si>
  <si>
    <t>{"id_values": ["3100500245378", "00022", "0010116"], "stratus_transaction_id": {"terminal_id": "3100500245378", "request_number": "00022", "authorization_code": "0010116"}}</t>
  </si>
  <si>
    <t>ka888zu@gmail.com</t>
  </si>
  <si>
    <t>11efe463-6201-1ddc-9c64-f7a51c28a5f0</t>
  </si>
  <si>
    <t>KAZUMI HOSONO</t>
  </si>
  <si>
    <t>11f02549-0c56-37d8-9893-8b4f66606e17</t>
  </si>
  <si>
    <t>11f02549-0677-145e-afd7-fb964a2dbebf</t>
  </si>
  <si>
    <t>{"vE60Adee0": "", "univapay-phone-number": "09080425650"}</t>
  </si>
  <si>
    <t>{"customer_name": "齋藤 克光", "customer_email": "koumei8910@gmail.com", "product_detail_name": "【15分限定特典付き】SNSマーケ完全攻略ダイナマイト合宿"}</t>
  </si>
  <si>
    <t>{"id_values": ["3100500245378", "00021", "0700021"], "stratus_transaction_id": {"terminal_id": "3100500245378", "request_number": "00021", "authorization_code": "0700021"}}</t>
  </si>
  <si>
    <t>koumei8910@gmail.com</t>
  </si>
  <si>
    <t>KATSUAKI SAITOU</t>
  </si>
  <si>
    <t>11f02548-d5d1-c8bc-86f6-874b4b28cece</t>
  </si>
  <si>
    <t>11f00ea6-9918-773a-aad5-7bc971d0b619</t>
  </si>
  <si>
    <t>{"univapay-name": "野呂朱里", "univapay-link-id": "11efc11e-3f9e-2dba-b0ed-1bd13dcb59a5", "univapay-phone-number": "+81 09068537514"}</t>
  </si>
  <si>
    <t>{"id_values": ["11f02548-d5d1-c8bc-86f6-874b4b28cece"], "worldpay_order_id": {"transaction_id": "11f02548-d5d1-c8bc-86f6-874b4b28cece"}}</t>
  </si>
  <si>
    <t>nakj921@gmail.com</t>
  </si>
  <si>
    <t>11efc1ca-ba8e-4166-ac14-8fd91f681600</t>
  </si>
  <si>
    <t>AKARI NORO</t>
  </si>
  <si>
    <t>PAYPAY BANK CORPORATION</t>
  </si>
  <si>
    <t>11f02547-6244-d0d4-a801-83a5d97d042c</t>
  </si>
  <si>
    <t>11eedaa9-8254-6cfc-b270-8f4bd5ed86e9</t>
  </si>
  <si>
    <t>{"univapay-name": "野田孝子", "univapay-link-id": "11eed16f-ca88-2272-a0a8-07702090509b", "univapay-phone-number": "08036482363"}</t>
  </si>
  <si>
    <t>{"id_values": ["11f02547-6244-d0d4-a801-83a5d97d042c"], "worldpay_order_id": {"transaction_id": "11f02547-6244-d0d4-a801-83a5d97d042c"}}</t>
  </si>
  <si>
    <t>nodataka@gmail.com</t>
  </si>
  <si>
    <t>11eedaa9-827d-88f8-af08-47653d235247</t>
  </si>
  <si>
    <t>TAKAKO NODA</t>
  </si>
  <si>
    <t>11f02547-6b86-bc20-9d41-03940234aaea</t>
  </si>
  <si>
    <t>11f023cf-f521-61fc-a61b-f74111dfabe0</t>
  </si>
  <si>
    <t>{"univapay-name": "内海千春", "univapay-link-id": "11eed277-dc75-ea1a-b740-d79e7c70d1a9", "univapay-phone-number": "08083068260"}</t>
  </si>
  <si>
    <t>{"id_values": ["11f02547-6b86-bc20-9d41-03940234aaea"], "worldpay_order_id": {"transaction_id": "11f02547-6b86-bc20-9d41-03940234aaea"}}</t>
  </si>
  <si>
    <t>chi_159_chan@icloud.com</t>
  </si>
  <si>
    <t>11eeeb52-cfd8-de72-834f-cfe0d8c0be7f</t>
  </si>
  <si>
    <t>CHIHARU UTSUMI</t>
  </si>
  <si>
    <t>11f02547-6aa1-9b0e-9b2d-13f54e63507f</t>
  </si>
  <si>
    <t>11eee9c3-a5af-e04a-9198-a33b008c5304</t>
  </si>
  <si>
    <t>{"univapay-name": "鈴木海里", "univapay-link-id": "11eee763-9ecd-3c94-8b33-178caac5d453", "univapay-phone-number": "07023075936"}</t>
  </si>
  <si>
    <t>{"id_values": ["3100500245378", "00016", "0700016"], "stratus_transaction_id": {"terminal_id": "3100500245378", "request_number": "00016", "authorization_code": "0700016"}}</t>
  </si>
  <si>
    <t>kaylie.3035@gmail.com</t>
  </si>
  <si>
    <t>11eee9c3-a5e9-7116-b059-dbd80734b5c9</t>
  </si>
  <si>
    <t>KAIRI SUZUKI</t>
  </si>
  <si>
    <t>11f02546-ce60-4704-abac-f70ec3ef02f7</t>
  </si>
  <si>
    <t>11f017b8-0085-1332-9223-b78eba37da19</t>
  </si>
  <si>
    <t>{"univapay-name": "工藤利夏", "univapay-link-id": "11eed08b-f625-34d6-aaee-f7690dbbd334", "univapay-phone-number": "09092510703"}</t>
  </si>
  <si>
    <t>{"id_values": ["11f02546-ce60-4704-abac-f70ec3ef02f7"], "worldpay_order_id": {"transaction_id": "11f02546-ce60-4704-abac-f70ec3ef02f7"}}</t>
  </si>
  <si>
    <t>noooonomr@icloud.com</t>
  </si>
  <si>
    <t>11eed0d3-b6e2-50c2-9695-cbf45d1c5895</t>
  </si>
  <si>
    <t>RIKA KUDOU</t>
  </si>
  <si>
    <t>11f02546-d75d-78ea-96f9-1f1a3050f28d</t>
  </si>
  <si>
    <t>11eed6b3-39a5-c09a-b9f6-3b1969b2e49a</t>
  </si>
  <si>
    <t>{"univapay-name": "坂本純平", "univapay-link-id": "11eed167-4057-0814-a0a8-a769a7ea5984", "univapay-phone-number": "08060611988"}</t>
  </si>
  <si>
    <t>{"id_values": ["11f02546-d75d-78ea-96f9-1f1a3050f28d"], "worldpay_order_id": {"transaction_id": "11f02546-d75d-78ea-96f9-1f1a3050f28d"}}</t>
  </si>
  <si>
    <t>pei.sakamo.j@gmail.com</t>
  </si>
  <si>
    <t>11eed6b3-39e8-d466-9d5c-37567777b8af</t>
  </si>
  <si>
    <t>JUNPEI SAKAMOTO</t>
  </si>
  <si>
    <t>11f02546-d3c8-d666-96e2-239d3a88ee6a</t>
  </si>
  <si>
    <t>11f023b7-9080-defc-9e35-5b260482fc7c</t>
  </si>
  <si>
    <t>{"univapay-name": "福井 勝也", "univapay-link-id": "11eed16f-4c74-aa2c-a85d-b30e4e67c0a9", "univapay-phone-number": "09092125082"}</t>
  </si>
  <si>
    <t>{"id_values": ["11f02546-d3c8-d666-96e2-239d3a88ee6a"], "worldpay_order_id": {"transaction_id": "11f02546-d3c8-d666-96e2-239d3a88ee6a"}}</t>
  </si>
  <si>
    <t>wagonistcloudnine33@gmail.com</t>
  </si>
  <si>
    <t>11eed608-94a1-b7f2-be32-af0667fbe66d</t>
  </si>
  <si>
    <t>KATSUYAFUKUI</t>
  </si>
  <si>
    <t>11f02546-d23f-a5f4-8a87-c3dd9a2cf741</t>
  </si>
  <si>
    <t>11ef64db-5f91-05c4-ba54-7b5de600ed3f</t>
  </si>
  <si>
    <t>{"univapay-name": "野崎亨矢", "univapay-link-id": "11eed167-4057-0814-a0a8-a769a7ea5984", "univapay-phone-number": "08058384294"}</t>
  </si>
  <si>
    <t>{"id_values": ["11f02546-d23f-a5f4-8a87-c3dd9a2cf741"], "worldpay_order_id": {"transaction_id": "11f02546-d23f-a5f4-8a87-c3dd9a2cf741"}}</t>
  </si>
  <si>
    <t>nao3.meisan9-n5@ezweb.ne.jp</t>
  </si>
  <si>
    <t>11eed48a-4bd7-651e-ae53-530ca3b04cee</t>
  </si>
  <si>
    <t>11f02546-d0c2-678e-a16d-1fdc675ea969</t>
  </si>
  <si>
    <t>11eed3ef-7a8f-0a60-beaf-ab57aaf6ef11</t>
  </si>
  <si>
    <t>{"univapay-name": "萩生田翼永", "univapay-link-id": "11eed277-dc75-ea1a-b740-d79e7c70d1a9", "univapay-phone-number": "09094234060"}</t>
  </si>
  <si>
    <t>{"id_values": ["11f02546-d0c2-678e-a16d-1fdc675ea969"], "worldpay_order_id": {"transaction_id": "11f02546-d0c2-678e-a16d-1fdc675ea969"}}</t>
  </si>
  <si>
    <t>shouei.hagi.hagi@i.softbank.jp</t>
  </si>
  <si>
    <t>11eed3ef-7b50-0cf6-b880-072823dc55e8</t>
  </si>
  <si>
    <t>SHOEI HAGIUDA</t>
  </si>
  <si>
    <t>11f02546-d029-adaa-9808-7f299db10447</t>
  </si>
  <si>
    <t>11efaeae-a620-cd9a-828d-e31b60eb7583</t>
  </si>
  <si>
    <t>{"univapay-name": "奥田祐樹", "univapay-link-id": "11eed16f-70d3-4e8c-a85d-4b264279094b", "univapay-phone-number": "08057030057"}</t>
  </si>
  <si>
    <t>{"id_values": ["11f02546-d029-adaa-9808-7f299db10447"], "worldpay_order_id": {"transaction_id": "11f02546-d029-adaa-9808-7f299db10447"}}</t>
  </si>
  <si>
    <t>yuuki.tomato.0301@gmail.com</t>
  </si>
  <si>
    <t>11eed310-f946-43d0-8a4d-730a4b976a81</t>
  </si>
  <si>
    <t>11f02546-cef8-ddde-abae-9bf29b2d3712</t>
  </si>
  <si>
    <t>11eed2a9-3d6b-c7fa-8ebd-f7d89e9d755e</t>
  </si>
  <si>
    <t>{"univapay-name": "今井希実", "univapay-link-id": "11eed277-dc75-ea1a-b740-d79e7c70d1a9", "univapay-phone-number": "09028615875"}</t>
  </si>
  <si>
    <t>{"id_values": ["11f02546-cef8-ddde-abae-9bf29b2d3712"], "worldpay_order_id": {"transaction_id": "11f02546-cef8-ddde-abae-9bf29b2d3712"}}</t>
  </si>
  <si>
    <t>ccl.nyst.ra.n@i.softbank.jp</t>
  </si>
  <si>
    <t>11eed2a9-3e1f-2430-8ec0-d32bf268d9f1</t>
  </si>
  <si>
    <t>11f02546-1d4a-53c4-af52-031120a140e6</t>
  </si>
  <si>
    <t>11f02546-06b1-8ea2-9787-2323bd72f295</t>
  </si>
  <si>
    <t>{"vE60Adee0": "", "univapay-phone-number": "09093958646"}</t>
  </si>
  <si>
    <t>{"customer_name": "久我 亜支", "customer_email": "akibird39@gmail.com", "product_detail_name": "【15分限定特典付き】SNSマーケ完全攻略ダイナマイト合宿"}</t>
  </si>
  <si>
    <t>{"id_values": ["11f02546-1d4a-53c4-af52-031120a140e6"], "worldpay_order_id": {"transaction_id": "11f02546-1d4a-53c4-af52-031120a140e6"}}</t>
  </si>
  <si>
    <t>akibird39@gmail.com</t>
  </si>
  <si>
    <t>AKI KUGA</t>
  </si>
  <si>
    <t>11f02542-5eec-452a-a29d-3f4b36f4f90e</t>
  </si>
  <si>
    <t>11f02542-4c7b-aebc-b892-97c81eee5a76</t>
  </si>
  <si>
    <t>{"vE60Adee0": "", "univapay-phone-number": "09081419154"}</t>
  </si>
  <si>
    <t>{"customer_name": "土谷 浩之", "customer_email": "newagecc@gmail.com", "product_detail_name": "【15分限定特典付き】AIXコンサルタント3日間完全攻略合宿"}</t>
  </si>
  <si>
    <t>{"id_values": ["11f02542-5eec-452a-a29d-3f4b36f4f90e"], "worldpay_order_id": {"transaction_id": "11f02542-5eec-452a-a29d-3f4b36f4f90e"}}</t>
  </si>
  <si>
    <t>newagecc@gmail.com</t>
  </si>
  <si>
    <t>HIROYUKI TSUCHITANI</t>
  </si>
  <si>
    <t>11f02541-f4ba-634e-8164-7f2b8f6ccc59</t>
  </si>
  <si>
    <t>11f02541-ee0c-f836-b872-434aa6422e5c</t>
  </si>
  <si>
    <t>{"vE60Adee0": "", "univapay-phone-number": "08040290511"}</t>
  </si>
  <si>
    <t>{"customer_name": "高橋 聡", "customer_email": "staka0628@gmail.com", "product_detail_name": "【15分限定特典付き】AIXコンサルタント3日間完全攻略合宿"}</t>
  </si>
  <si>
    <t>{"id_values": ["11f02541-f4ba-634e-8164-7f2b8f6ccc59"], "worldpay_order_id": {"transaction_id": "11f02541-f4ba-634e-8164-7f2b8f6ccc59"}}</t>
  </si>
  <si>
    <t>staka0628@gmail.com</t>
  </si>
  <si>
    <t>SATOSHI TAKAHASHI</t>
  </si>
  <si>
    <t>11f02542-06be-aa0a-b882-7fc9da82a626</t>
  </si>
  <si>
    <t>11f02541-ff50-8842-8f4f-57ef34047370</t>
  </si>
  <si>
    <t>{"vE60Adee0": "", "univapay-phone-number": "08018194769"}</t>
  </si>
  <si>
    <t>{"customer_name": "ときなおこ", "customer_email": "sunasuna705705@gmail.com", "product_detail_name": "【15分限定特典付き】AIXコンサルタント3日間完全攻略合宿"}</t>
  </si>
  <si>
    <t>{"id_values": ["11f02542-06be-aa0a-b882-7fc9da82a626"], "worldpay_order_id": {"transaction_id": "11f02542-06be-aa0a-b882-7fc9da82a626"}}</t>
  </si>
  <si>
    <t>sunasuna705705@gmail.com</t>
  </si>
  <si>
    <t>NAOKO TOKI</t>
  </si>
  <si>
    <t>11f0252b-aacb-fdf8-b2bf-efedd25f9feb</t>
  </si>
  <si>
    <t>11f0252b-00ed-10ec-ad39-d71e084cdc10</t>
  </si>
  <si>
    <t>{"vE60Adee0": "", "univapay-phone-number": "07065190280"}</t>
  </si>
  <si>
    <t>{"customer_name": "西山一郎", "customer_email": "miknishi@gmail.com", "product_detail_name": "AIみかみ秘密の部屋（全額返金保証付）"}</t>
  </si>
  <si>
    <t>{"id_values": ["11f0252b-aacb-fdf8-b2bf-efedd25f9feb"], "worldpay_order_id": {"transaction_id": "11f0252b-aacb-fdf8-b2bf-efedd25f9feb"}}</t>
  </si>
  <si>
    <t>miknishi@gmail.com</t>
  </si>
  <si>
    <t>ICHIRO NISHIYAMA</t>
  </si>
  <si>
    <t>11f0252b-165f-ba1a-8f4e-b748091e2dd3</t>
  </si>
  <si>
    <t>{"customer_name": "西山一郎", "customer_email": "miknishi@gmail.com", "product_detail_name": "【15分限定特典付き】AIXコンサルタント3日間完全攻略合宿"}</t>
  </si>
  <si>
    <t>{"id_values": ["11f0252b-165f-ba1a-8f4e-b748091e2dd3"], "worldpay_order_id": {"transaction_id": "11f0252b-165f-ba1a-8f4e-b748091e2dd3"}}</t>
  </si>
  <si>
    <t>11f0252a-99ea-6b92-8f44-3b579445d740</t>
  </si>
  <si>
    <t>11f0252a-802c-d91a-987c-6f6f1c935d2c</t>
  </si>
  <si>
    <t>{"vE60Adee0": "", "univapay-phone-number": "09085244688"}</t>
  </si>
  <si>
    <t>{"customer_name": "村上太一", "customer_email": "dew54923@gmail.com", "product_detail_name": "【15分限定特典付き】AIXコンサルタント3日間完全攻略合宿"}</t>
  </si>
  <si>
    <t>{"id_values": ["11f0252a-99ea-6b92-8f44-3b579445d740"], "worldpay_order_id": {"transaction_id": "11f0252a-99ea-6b92-8f44-3b579445d740"}}</t>
  </si>
  <si>
    <t>dew54923@gmail.com</t>
  </si>
  <si>
    <t>TAICHI MURAKAMI</t>
  </si>
  <si>
    <t>11f0251c-0986-95d4-9fed-ef2b7de9a27f</t>
  </si>
  <si>
    <t>11f0251a-e6ca-0cb6-930e-23a95a22d47e</t>
  </si>
  <si>
    <t>{"vE60Adee0": "", "univapay-phone-number": "08016822912"}</t>
  </si>
  <si>
    <t>{"customer_name": "大森 亨", "customer_email": "omori.toru87@gmail.com", "product_detail_name": "みかみの秘密の部屋 ~購入後1週間以内に限り【全額返金保証付き】~"}</t>
  </si>
  <si>
    <t>{"id_values": ["3100500245378", "00012", "0067790"], "stratus_transaction_id": {"terminal_id": "3100500245378", "request_number": "00012", "authorization_code": "0067790"}}</t>
  </si>
  <si>
    <t>omori.toru87@gmail.com</t>
  </si>
  <si>
    <t>TOORU OHMORI</t>
  </si>
  <si>
    <t>11f0251a-ef61-d002-9fd7-9b922c3f491d</t>
  </si>
  <si>
    <t>{"customer_name": "大森 亨", "customer_email": "omori.toru87@gmail.com", "product_detail_name": "【15分限定特典付き】SNSマーケ完全攻略ダイナマイト合宿"}</t>
  </si>
  <si>
    <t>{"id_values": ["3100500245378", "00011", "0071037"], "stratus_transaction_id": {"terminal_id": "3100500245378", "request_number": "00011", "authorization_code": "0071037"}}</t>
  </si>
  <si>
    <t>11f02515-310e-6d68-b189-df18f79de4a4</t>
  </si>
  <si>
    <t>11f02513-c1b7-224e-a6d7-b7ff8d8b2f5d</t>
  </si>
  <si>
    <t>{"vE60Adee0": "", "univapay-phone-number": "08065386844"}</t>
  </si>
  <si>
    <t>{"customer_name": "鈴木純伍", "customer_email": "mitsu209.togo@gmail.com", "product_detail_name": "みかみの秘密の部屋 ~購入後1週間以内に限り【全額返金保証付き】~"}</t>
  </si>
  <si>
    <t>{"id_values": ["11f02515-310e-6d68-b189-df18f79de4a4"], "worldpay_order_id": {"transaction_id": "11f02515-310e-6d68-b189-df18f79de4a4"}}</t>
  </si>
  <si>
    <t>mitsu209.togo@gmail.com</t>
  </si>
  <si>
    <t>TOGO SUZUKI</t>
  </si>
  <si>
    <t>11f02515-a3fd-604a-b76b-e7c20de27f77</t>
  </si>
  <si>
    <t>11f02514-c534-c4c0-b171-9765e34073d6</t>
  </si>
  <si>
    <t>{"vE60Adee0": "", "univapay-phone-number": "09060257263"}</t>
  </si>
  <si>
    <t>{"customer_name": "荻野 洸希", "customer_email": "agosto_valentino_0919@softbank.ne.jp", "product_detail_name": "みかみの秘密の部屋 ~購入後1週間以内に限り【全額返金保証付き】~"}</t>
  </si>
  <si>
    <t>{"id_values": ["3100500245378", "00009", "0162508"], "stratus_transaction_id": {"terminal_id": "3100500245378", "request_number": "00009", "authorization_code": "0162508"}}</t>
  </si>
  <si>
    <t>agosto_valentino_0919@softbank.ne.jp</t>
  </si>
  <si>
    <t>KOKI OGINO</t>
  </si>
  <si>
    <t>11f02515-38db-9732-b18f-c7dea2854202</t>
  </si>
  <si>
    <t>11f02515-26f8-1568-9421-dbd13c7a08ed</t>
  </si>
  <si>
    <t>{"vE60Adee0": "", "univapay-phone-number": "08042306333"}</t>
  </si>
  <si>
    <t>{"customer_name": "林廉太郎", "customer_email": "liantailanglin08@gmail.com", "product_detail_name": "【超特価割引】AIXコンサルタント3日間完全攻略合宿"}</t>
  </si>
  <si>
    <t>{"id_values": ["11f02515-38db-9732-b18f-c7dea2854202"], "worldpay_order_id": {"transaction_id": "11f02515-38db-9732-b18f-c7dea2854202"}}</t>
  </si>
  <si>
    <t>liantailanglin08@gmail.com</t>
  </si>
  <si>
    <t>RENTARO HAYASHI</t>
  </si>
  <si>
    <t>11f02515-33bf-a2a2-8c0d-5fb31d19d083</t>
  </si>
  <si>
    <t>11f02514-1345-d6fa-b146-ff9e355ff44c</t>
  </si>
  <si>
    <t>{"vE60Adee0": "", "univapay-phone-number": "07084963168"}</t>
  </si>
  <si>
    <t>{"customer_name": "篠永春樹", "customer_email": "xiaoyongchunshu@gmail.com", "product_detail_name": "みかみの秘密の部屋 ~購入後1週間以内に限り【全額返金保証付き】~"}</t>
  </si>
  <si>
    <t>{"id_values": ["3100500245378", "00008", "0076207"], "stratus_transaction_id": {"terminal_id": "3100500245378", "request_number": "00008", "authorization_code": "0076207"}}</t>
  </si>
  <si>
    <t>xiaoyongchunshu@gmail.com</t>
  </si>
  <si>
    <t>HARUKI SHINONAGA</t>
  </si>
  <si>
    <t>11f02514-ccdd-60d8-940e-8720cf2d3522</t>
  </si>
  <si>
    <t>{"customer_name": "荻野 洸希", "customer_email": "agosto_valentino_0919@softbank.ne.jp", "product_detail_name": "【15分限定特典付き】SNSマーケ完全攻略ダイナマイト合宿"}</t>
  </si>
  <si>
    <t>{"id_values": ["3100500245378", "00007", "0147366"], "stratus_transaction_id": {"terminal_id": "3100500245378", "request_number": "00007", "authorization_code": "0147366"}}</t>
  </si>
  <si>
    <t>11f02513-cc66-8112-8bed-6f549e11099e</t>
  </si>
  <si>
    <t>11f02512-afdb-6a9a-8f58-eb59965d5a15</t>
  </si>
  <si>
    <t>{"vE60Adee0": "", "univapay-phone-number": "09063100193"}</t>
  </si>
  <si>
    <t>{"customer_name": "高橋 拓也", "customer_email": "qtfd2004@gmail.com", "product_detail_name": "AIみかみ秘密の部屋（全額返金保証付）"}</t>
  </si>
  <si>
    <t>{"id_values": ["11f02513-cc66-8112-8bed-6f549e11099e"], "worldpay_order_id": {"transaction_id": "11f02513-cc66-8112-8bed-6f549e11099e"}}</t>
  </si>
  <si>
    <t>qtfd2004@gmail.com</t>
  </si>
  <si>
    <t>11f02514-2fa2-913a-9815-db9ac6510a96</t>
  </si>
  <si>
    <t>{"customer_name": "篠永春樹", "customer_email": "xiaoyongchunshu@gmail.com", "product_detail_name": "【15分限定特典付き】SNSマーケ完全攻略ダイナマイト合宿"}</t>
  </si>
  <si>
    <t>{"id_values": ["3100500245378", "00005", "0056023"], "stratus_transaction_id": {"terminal_id": "3100500245378", "request_number": "00005", "authorization_code": "0056023"}}</t>
  </si>
  <si>
    <t>11f02513-ddac-71fc-a6e4-9f143e0c6859</t>
  </si>
  <si>
    <t>{"customer_name": "鈴木純伍", "customer_email": "mitsu209.togo@gmail.com", "product_detail_name": "【15分限定特典付き】SNSマーケ完全攻略ダイナマイト合宿"}</t>
  </si>
  <si>
    <t>{"id_values": ["11f02513-ddac-71fc-a6e4-9f143e0c6859"], "worldpay_order_id": {"transaction_id": "11f02513-ddac-71fc-a6e4-9f143e0c6859"}}</t>
  </si>
  <si>
    <t>11f02512-b679-ec46-82e2-e7d036aae8fa</t>
  </si>
  <si>
    <t>{"customer_name": "高橋 拓也", "customer_email": "qtfd2004@gmail.com", "product_detail_name": "【15分限定特典付き】AIXコンサルタント3日間完全攻略合宿"}</t>
  </si>
  <si>
    <t>{"id_values": ["11f02512-b679-ec46-82e2-e7d036aae8fa"], "worldpay_order_id": {"transaction_id": "11f02512-b679-ec46-82e2-e7d036aae8fa"}}</t>
  </si>
  <si>
    <t>11f02510-fb5a-fdf2-8859-bb78f62f852d</t>
  </si>
  <si>
    <t>11f02510-889b-00f0-b2a2-7b79b278cbec</t>
  </si>
  <si>
    <t>{"vE60Adee0": "", "univapay-phone-number": "09092014689"}</t>
  </si>
  <si>
    <t>{"customer_name": "岩田雄真", "customer_email": "ganta.yuma0814@gmail.com", "product_detail_name": "みかみの秘密の部屋 ~購入後1週間以内に限り【全額返金保証付き】~"}</t>
  </si>
  <si>
    <t>{"id_values": ["11f02510-fb5a-fdf2-8859-bb78f62f852d"], "worldpay_order_id": {"transaction_id": "11f02510-fb5a-fdf2-8859-bb78f62f852d"}}</t>
  </si>
  <si>
    <t>ganta.yuma0814@gmail.com</t>
  </si>
  <si>
    <t>YUMA IWATA</t>
  </si>
  <si>
    <t>11f02510-9ba8-797a-82ab-1359cb7408e5</t>
  </si>
  <si>
    <t>{"customer_name": "岩田雄真", "customer_email": "ganta.yuma0814@gmail.com", "product_detail_name": "【15分限定特典付き】SNSマーケ完全攻略ダイナマイト合宿"}</t>
  </si>
  <si>
    <t>{"id_values": ["11f02510-9ba8-797a-82ab-1359cb7408e5"], "worldpay_order_id": {"transaction_id": "11f02510-9ba8-797a-82ab-1359cb7408e5"}}</t>
  </si>
  <si>
    <t>11f0250f-16a2-7538-8d7d-0f2fdad97409</t>
  </si>
  <si>
    <t>11f0250d-e849-9eb0-8a4f-ff92dd425c0f</t>
  </si>
  <si>
    <t>{"vE60Adee0": "", "univapay-phone-number": "08057354877"}</t>
  </si>
  <si>
    <t>{"customer_name": "佐々木亮輔", "customer_email": "ryo.iwatephoto@gmail.com", "product_detail_name": "みかみの秘密の部屋 ~購入後1週間以内に限り【全額返金保証付き】~"}</t>
  </si>
  <si>
    <t>{"id_values": ["11f0250f-16a2-7538-8d7d-0f2fdad97409"], "worldpay_order_id": {"transaction_id": "11f0250f-16a2-7538-8d7d-0f2fdad97409"}}</t>
  </si>
  <si>
    <t>ryo.iwatephoto@gmail.com</t>
  </si>
  <si>
    <t>RYOSUKE SASAKI</t>
  </si>
  <si>
    <t>11f0250e-147a-740a-8782-0349507ab26c</t>
  </si>
  <si>
    <t>{"customer_name": "佐々木亮輔", "customer_email": "ryo.iwatephoto@gmail.com", "product_detail_name": "【15分限定特典付き】SNSマーケ完全攻略ダイナマイト合宿"}</t>
  </si>
  <si>
    <t>{"id_values": ["11f0250e-147a-740a-8782-0349507ab26c"], "worldpay_order_id": {"transaction_id": "11f0250e-147a-740a-8782-0349507ab26c"}}</t>
  </si>
  <si>
    <t>11f0250e-547b-4548-8d5f-cf0a7ce834a9</t>
  </si>
  <si>
    <t>11f0250c-41ca-0d6e-a48d-2f9ab742ac85</t>
  </si>
  <si>
    <t>{"vE60Adee0": "", "univapay-phone-number": "09097767707"}</t>
  </si>
  <si>
    <t>{"customer_name": "岡本 敏史", "customer_email": "gonpei08136@gmail.com", "product_detail_name": "みかみの秘密の部屋 ~購入後1週間以内に限り【全額返金保証付き】~"}</t>
  </si>
  <si>
    <t>{"id_values": ["3100500245378", "00003", "7727024"], "stratus_transaction_id": {"terminal_id": "3100500245378", "request_number": "00003", "authorization_code": "7727024"}}</t>
  </si>
  <si>
    <t>gonpei08136@gmail.com</t>
  </si>
  <si>
    <t>SATOSHI OKAMOTO</t>
  </si>
  <si>
    <t>AEON CREDIT SERVICE CO., LTD.</t>
  </si>
  <si>
    <t>11f0250d-4a04-fad8-8763-4bd76a940076</t>
  </si>
  <si>
    <t>11f0250d-41df-327e-8e6b-2fb4caaf709e</t>
  </si>
  <si>
    <t>{"vE60Adee0": "", "univapay-phone-number": "08047999600"}</t>
  </si>
  <si>
    <t>{"customer_name": "勝山俊", "customer_email": "shun.shun.htt@gmail.com", "product_detail_name": "【15分限定特典付き】SNSマーケ完全攻略ダイナマイト合宿"}</t>
  </si>
  <si>
    <t>{"id_values": ["11f0250d-4a04-fad8-8763-4bd76a940076"], "worldpay_order_id": {"transaction_id": "11f0250d-4a04-fad8-8763-4bd76a940076"}}</t>
  </si>
  <si>
    <t>shun.shun.htt@gmail.com</t>
  </si>
  <si>
    <t>11f0250c-8ddf-cc2a-b0ae-8bccbe02a0b8</t>
  </si>
  <si>
    <t>11f0250c-8689-20fc-a4b2-2b410b3b2dfb</t>
  </si>
  <si>
    <t>{"vE60Adee0": "", "univapay-phone-number": "08031738797"}</t>
  </si>
  <si>
    <t>{"customer_name": "佐々木俊徳", "customer_email": "toshinori8787@gmail.com", "product_detail_name": "【15分限定特典付き】AIXコンサルタント3日間完全攻略合宿"}</t>
  </si>
  <si>
    <t>{"id_values": ["11f0250c-8ddf-cc2a-b0ae-8bccbe02a0b8"], "worldpay_order_id": {"transaction_id": "11f0250c-8ddf-cc2a-b0ae-8bccbe02a0b8"}}</t>
  </si>
  <si>
    <t>toshinori8787@gmail.com</t>
  </si>
  <si>
    <t>TOSHINORI SASAKI</t>
  </si>
  <si>
    <t>11f0250c-47b9-d3b2-8999-e756325c7b43</t>
  </si>
  <si>
    <t>{"customer_name": "岡本 敏史", "customer_email": "gonpei08136@gmail.com", "product_detail_name": "【15分限定特典付き】SNSマーケ完全攻略ダイナマイト合宿"}</t>
  </si>
  <si>
    <t>{"id_values": ["3100500245378", "00002", "7713680"], "stratus_transaction_id": {"terminal_id": "3100500245378", "request_number": "00002", "authorization_code": "7713680"}}</t>
  </si>
  <si>
    <t>11f0250b-61a0-1468-b220-1348fec15679</t>
  </si>
  <si>
    <t>11f0250b-387d-5b86-b207-5fafa7c10c88</t>
  </si>
  <si>
    <t>{"vE60Adee0": "", "univapay-phone-number": "08011543588"}</t>
  </si>
  <si>
    <t>{"customer_name": "尾崎円香", "customer_email": "madoka_ozaki@sanga-creations.com", "product_detail_name": "【15分限定特典付き】SNSマーケ完全攻略ダイナマイト合宿"}</t>
  </si>
  <si>
    <t>{"id_values": ["11f0250b-61a0-1468-b220-1348fec15679"], "worldpay_order_id": {"transaction_id": "11f0250b-61a0-1468-b220-1348fec15679"}}</t>
  </si>
  <si>
    <t>madoka_ozaki@sanga-creations.com</t>
  </si>
  <si>
    <t>MADOKA OZAKI</t>
  </si>
  <si>
    <t>11f02509-de99-ae7c-b825-7754597b120f</t>
  </si>
  <si>
    <t>11f02509-d77c-1ce2-bcbe-df9b5d591fc1</t>
  </si>
  <si>
    <t>{"vE60Adee0": "", "univapay-phone-number": "08024129671"}</t>
  </si>
  <si>
    <t>{"customer_name": "吉浜 直美", "customer_email": "125omiyaf@gmail.com", "product_detail_name": "【15分限定特典付き】AIXコンサルタント3日間完全攻略合宿"}</t>
  </si>
  <si>
    <t>{"id_values": ["11f02509-de99-ae7c-b825-7754597b120f"], "worldpay_order_id": {"transaction_id": "11f02509-de99-ae7c-b825-7754597b120f"}}</t>
  </si>
  <si>
    <t>125omiyaf@gmail.com</t>
  </si>
  <si>
    <t>NAOMI YOSHIHAMA</t>
  </si>
  <si>
    <t>11f02507-ac0d-cb52-94d9-472f144c1db3</t>
  </si>
  <si>
    <t>11f02507-91f8-7b90-ab95-5b9064ee2d5c</t>
  </si>
  <si>
    <t>{"vE60Adee0": "", "univapay-phone-number": "08018633238"}</t>
  </si>
  <si>
    <t>{"customer_name": "戸辺綺華", "customer_email": "ayachan4121@icloud.com", "product_detail_name": "【15分限定特典付き】AIXコンサルタント3日間完全攻略合宿"}</t>
  </si>
  <si>
    <t>{"id_values": ["11f02507-ac0d-cb52-94d9-472f144c1db3"], "worldpay_order_id": {"transaction_id": "11f02507-ac0d-cb52-94d9-472f144c1db3"}}</t>
  </si>
  <si>
    <t>ayachan4121@icloud.com</t>
  </si>
  <si>
    <t>AYAKA TOBE</t>
  </si>
  <si>
    <t>11f02505-8fc5-14e8-bb04-9382dc388c10</t>
  </si>
  <si>
    <t>11f02505-89d0-58ae-aabc-97f3603d34e0</t>
  </si>
  <si>
    <t>{"vE60Adee0": "", "univapay-phone-number": "08028327522"}</t>
  </si>
  <si>
    <t>{"customer_name": "佐々木慎乃佑", "customer_email": "maicura433@gmail.com", "product_detail_name": "【15分限定特典付き】SNSマーケ完全攻略ダイナマイト合宿"}</t>
  </si>
  <si>
    <t>{"id_values": ["11f02505-8fc5-14e8-bb04-9382dc388c10"], "worldpay_order_id": {"transaction_id": "11f02505-8fc5-14e8-bb04-9382dc388c10"}}</t>
  </si>
  <si>
    <t>maicura433@gmail.com</t>
  </si>
  <si>
    <t>SHINNOSUKE SASAKI</t>
  </si>
  <si>
    <t>11f02505-9ab0-ab7e-bacf-c3dcb8a67cde</t>
  </si>
  <si>
    <t>11f02505-9115-16a4-bac7-83344daa5a28</t>
  </si>
  <si>
    <t>{"vE60Adee0": "", "univapay-phone-number": "09036646656"}</t>
  </si>
  <si>
    <t>{"customer_name": "久保 拓実", "customer_email": "takumi.kubo@sato-seiyaku.co.jp", "product_detail_name": "【15分限定特典付き】AIXコンサルタント3日間完全攻略合宿"}</t>
  </si>
  <si>
    <t>{"id_values": ["3100500245378", "00067", "0192275"], "stratus_transaction_id": {"terminal_id": "3100500245378", "request_number": "00067", "authorization_code": "0192275"}}</t>
  </si>
  <si>
    <t>takumi.kubo@sato-seiyaku.co.jp</t>
  </si>
  <si>
    <t>TAKUMI KUBO</t>
  </si>
  <si>
    <t>11f02502-bcc1-e2ee-87f6-5bcb76f2f096</t>
  </si>
  <si>
    <t>11f02502-b465-226e-bbc0-77189cd47aa3</t>
  </si>
  <si>
    <t>{"vE60Adee0": "", "univapay-phone-number": "08043391780"}</t>
  </si>
  <si>
    <t>{"customer_name": "木村美月", "customer_email": "mzkmr17@gmail.com", "product_detail_name": "最速1分でバズ投稿を量産できる禁断のAIテンプレパック_3日間限定"}</t>
  </si>
  <si>
    <t>{"id_values": ["3100500245378", "00065", "0126960"], "stratus_transaction_id": {"terminal_id": "3100500245378", "request_number": "00065", "authorization_code": "0126960"}}</t>
  </si>
  <si>
    <t>mzkmr17@gmail.com</t>
  </si>
  <si>
    <t>MIZUKI KIMURA</t>
  </si>
  <si>
    <t>11f02501-4116-8b96-b0ee-c72d1ecfcbf7</t>
  </si>
  <si>
    <t>11f02501-2f56-aa6c-b4d4-4f98a557b009</t>
  </si>
  <si>
    <t>{"vE60Adee0": "", "univapay-phone-number": "08012411827"}</t>
  </si>
  <si>
    <t>{"customer_name": "NAOMI OTA", "customer_email": "abnom19@gmail.com", "product_detail_name": "最速1分でバズ投稿を量産できる禁断のAIテンプレパック_3日間限定"}</t>
  </si>
  <si>
    <t>{"id_values": ["11f02501-4116-8b96-b0ee-c72d1ecfcbf7"], "worldpay_order_id": {"transaction_id": "11f02501-4116-8b96-b0ee-c72d1ecfcbf7"}}</t>
  </si>
  <si>
    <t>abnom19@gmail.com</t>
  </si>
  <si>
    <t>NAOMI OTA</t>
  </si>
  <si>
    <t>11f024fc-659d-b480-b064-9305f99700c2</t>
  </si>
  <si>
    <t>11f024fa-0a47-ad90-8acd-5fb8eb34de2c</t>
  </si>
  <si>
    <t>{"vE60Adee0": "", "univapay-phone-number": "09033035371"}</t>
  </si>
  <si>
    <t>{"customer_name": "中村美佳", "customer_email": "amgam-circle@docomo.ne.jp", "product_detail_name": "AIみかみ秘密の部屋（全額返金保証付）"}</t>
  </si>
  <si>
    <t>{"id_values": ["3100500245378", "00063", "0077819"], "stratus_transaction_id": {"terminal_id": "3100500245378", "request_number": "00063", "authorization_code": "0077819"}}</t>
  </si>
  <si>
    <t>amgam-circle@docomo.ne.jp</t>
  </si>
  <si>
    <t>MIKA NAKAMURA</t>
  </si>
  <si>
    <t>WASEDA</t>
  </si>
  <si>
    <t>11f024fa-9b71-bd6a-8c7c-4f30f36109ac</t>
  </si>
  <si>
    <t>11f024fa-943f-a368-8927-4fe893b3971c</t>
  </si>
  <si>
    <t>{"vE60Adee0": "", "univapay-phone-number": "08062243111"}</t>
  </si>
  <si>
    <t>{"customer_name": "ひかり 大内", "customer_email": "pao.suparuna.555@gmail.com", "product_detail_name": "【15分限定特典付き】AIXコンサルタント3日間完全攻略合宿"}</t>
  </si>
  <si>
    <t>{"id_values": ["11f024fa-9b71-bd6a-8c7c-4f30f36109ac"], "worldpay_order_id": {"transaction_id": "11f024fa-9b71-bd6a-8c7c-4f30f36109ac"}}</t>
  </si>
  <si>
    <t>pao.suparuna.555@gmail.com</t>
  </si>
  <si>
    <t>HIKARI OUCHI</t>
  </si>
  <si>
    <t>11f024fa-1175-ef46-aa51-df6ca8fe5c60</t>
  </si>
  <si>
    <t>{"customer_name": "中村美佳", "customer_email": "amgam-circle@docomo.ne.jp", "product_detail_name": "【15分限定特典付き】AIXコンサルタント3日間完全攻略合宿"}</t>
  </si>
  <si>
    <t>{"id_values": ["3100500245378", "00062", "0055760"], "stratus_transaction_id": {"terminal_id": "3100500245378", "request_number": "00062", "authorization_code": "0055760"}}</t>
  </si>
  <si>
    <t>11f024f2-838f-b236-8aec-fbacf31aeb2a</t>
  </si>
  <si>
    <t>11f024f2-6fe7-195e-8adb-235539ca0831</t>
  </si>
  <si>
    <t>{"vE60Adee0": "", "univapay-phone-number": "08063799510"}</t>
  </si>
  <si>
    <t>{"customer_name": "山本 雄大", "customer_email": "imcys46@gmail.com", "product_detail_name": "【15分限定特典付き】SNSマーケ完全攻略ダイナマイト合宿"}</t>
  </si>
  <si>
    <t>{"id_values": ["11f024f2-838f-b236-8aec-fbacf31aeb2a"], "worldpay_order_id": {"transaction_id": "11f024f2-838f-b236-8aec-fbacf31aeb2a"}}</t>
  </si>
  <si>
    <t>imcys46@gmail.com</t>
  </si>
  <si>
    <t>YUDAI YAMAMOTO</t>
  </si>
  <si>
    <t>11f024ef-20da-a892-b130-0b7d09cc030c</t>
  </si>
  <si>
    <t>11f024ef-1968-0ef6-bdbb-e76a839c8acf</t>
  </si>
  <si>
    <t>{"vE60Adee0": "", "univapay-phone-number": "08046996550"}</t>
  </si>
  <si>
    <t>{"customer_name": "マリコ テヅカ", "customer_email": "eekal.eekal.37419@gmail.com", "product_detail_name": "【15分限定特典付き】SNSマーケ完全攻略ダイナマイト合宿"}</t>
  </si>
  <si>
    <t>{"id_values": ["11f024ef-20da-a892-b130-0b7d09cc030c"], "worldpay_order_id": {"transaction_id": "11f024ef-20da-a892-b130-0b7d09cc030c"}}</t>
  </si>
  <si>
    <t>eekal.eekal.37419@gmail.com</t>
  </si>
  <si>
    <t>MARIKO TEZUKA</t>
  </si>
  <si>
    <t>POCKET CARD CO., LTD.</t>
  </si>
  <si>
    <t>11f024ee-c24e-e2e8-b0f7-ebbaf806edc3</t>
  </si>
  <si>
    <t>11f024ee-ab8d-7542-a31d-535beaf8b42e</t>
  </si>
  <si>
    <t>{"vE60Adee0": "", "univapay-phone-number": "08058611113"}</t>
  </si>
  <si>
    <t>{"customer_name": "ヒュウガトモカズ", "customer_email": "hyuga.1113tomo@gmail.com", "product_detail_name": "【15分限定特典付き】AIXコンサルタント3日間完全攻略合宿"}</t>
  </si>
  <si>
    <t>{"id_values": ["3100500245378", "00059", "0062340"], "stratus_transaction_id": {"terminal_id": "3100500245378", "request_number": "00059", "authorization_code": "0062340"}}</t>
  </si>
  <si>
    <t>hyuga.1113tomo@gmail.com</t>
  </si>
  <si>
    <t>TOMOKAZU HYUGA</t>
  </si>
  <si>
    <t>11f024ee-2eb2-ec32-bc9c-c7c5d6168041</t>
  </si>
  <si>
    <t>11f024ed-5ebc-27dc-bc03-e7933b967e99</t>
  </si>
  <si>
    <t>{"vE60Adee0": "", "univapay-phone-number": "08046486528"}</t>
  </si>
  <si>
    <t>{"customer_name": "内薗英一朗", "customer_email": "bassdriver69@gmail.com", "product_detail_name": "AIみかみ秘密の部屋（全額返金保証付）"}</t>
  </si>
  <si>
    <t>{"id_values": ["3100500245378", "00057", "0530734"], "stratus_transaction_id": {"terminal_id": "3100500245378", "request_number": "00057", "authorization_code": "0530734"}}</t>
  </si>
  <si>
    <t>bassdriver69@gmail.com</t>
  </si>
  <si>
    <t>EIICHIRO UCHIZONO</t>
  </si>
  <si>
    <t>11f024ed-6586-7c5c-bc06-b76dc380ef65</t>
  </si>
  <si>
    <t>{"customer_name": "内薗英一朗", "customer_email": "bassdriver69@gmail.com", "product_detail_name": "【15分限定特典付き】AIXコンサルタント3日間完全攻略合宿"}</t>
  </si>
  <si>
    <t>{"id_values": ["3100500245378", "00056", "0577729"], "stratus_transaction_id": {"terminal_id": "3100500245378", "request_number": "00056", "authorization_code": "0577729"}}</t>
  </si>
  <si>
    <t>11f024e8-6631-76fc-81b0-a70e52e6fdd9</t>
  </si>
  <si>
    <t>11f024e7-ee35-1cc6-9972-3b45ca648a80</t>
  </si>
  <si>
    <t>{"vE60Adee0": "", "univapay-phone-number": "08042507920"}</t>
  </si>
  <si>
    <t>{"customer_name": "松尾史寛", "customer_email": "humihiro-1867-taiseihoukan@i.softbank.jp", "product_detail_name": "みかみの秘密の部屋 ~購入後1週間以内に限り【全額返金保証付き】~"}</t>
  </si>
  <si>
    <t>{"id_values": ["11f024e8-6631-76fc-81b0-a70e52e6fdd9"], "worldpay_order_id": {"transaction_id": "11f024e8-6631-76fc-81b0-a70e52e6fdd9"}}</t>
  </si>
  <si>
    <t>humihiro-1867-taiseihoukan@i.softbank.jp</t>
  </si>
  <si>
    <t>FUMIHIRO MATSUO</t>
  </si>
  <si>
    <t>MITSUBISHI UFJ NICOS CO., LTD</t>
  </si>
  <si>
    <t>11f024e8-0544-f1de-814e-7b5e541bc355</t>
  </si>
  <si>
    <t>{"customer_name": "松尾史寛", "customer_email": "humihiro-1867-taiseihoukan@i.softbank.jp", "product_detail_name": "【15分限定特典付き】SNSマーケ完全攻略ダイナマイト合宿"}</t>
  </si>
  <si>
    <t>{"id_values": ["11f024e8-0544-f1de-814e-7b5e541bc355"], "worldpay_order_id": {"transaction_id": "11f024e8-0544-f1de-814e-7b5e541bc355"}}</t>
  </si>
  <si>
    <t>11f024e6-da02-968a-93f2-934444fa2d70</t>
  </si>
  <si>
    <t>11f024e6-d39e-eec4-9f72-8b8deedcf9c1</t>
  </si>
  <si>
    <t>{"vE60Adee0": "", "univapay-phone-number": "09079496987"}</t>
  </si>
  <si>
    <t>{"customer_name": "鈴木田美恵", "customer_email": "tamie.82@yahoo.ne.jp", "product_detail_name": "【15分限定特典付き】AIXコンサルタント3日間完全攻略合宿"}</t>
  </si>
  <si>
    <t>{"id_values": ["11f024e6-da02-968a-93f2-934444fa2d70"], "worldpay_order_id": {"transaction_id": "11f024e6-da02-968a-93f2-934444fa2d70"}}</t>
  </si>
  <si>
    <t>tamie.82@yahoo.ne.jp</t>
  </si>
  <si>
    <t>TAMIE SUZUKI</t>
  </si>
  <si>
    <t>11f024e7-11de-8884-9369-431e2706e200</t>
  </si>
  <si>
    <t>11f024e7-0aa3-6f44-b3a7-dfc8219b5e75</t>
  </si>
  <si>
    <t>{"vE60Adee0": "", "univapay-phone-number": "09042334434"}</t>
  </si>
  <si>
    <t>{"customer_name": "青山 友香子", "customer_email": "a.yukako0126@gmail.com", "product_detail_name": "【15分限定特典付き】SNSマーケ完全攻略ダイナマイト合宿"}</t>
  </si>
  <si>
    <t>{"id_values": ["3100500245378", "00054", "0119521"], "stratus_transaction_id": {"terminal_id": "3100500245378", "request_number": "00054", "authorization_code": "0119521"}}</t>
  </si>
  <si>
    <t>a.yukako0126@gmail.com</t>
  </si>
  <si>
    <t>YUKAKO AOYAMA</t>
  </si>
  <si>
    <t>11f024dc-d593-23a8-9b84-3bc724a90a23</t>
  </si>
  <si>
    <t>11f024db-ae49-2442-be15-9fe08490ef8b</t>
  </si>
  <si>
    <t>{"vE60Adee0": "", "univapay-phone-number": "09013949852"}</t>
  </si>
  <si>
    <t>{"customer_name": "上阪早紀", "customer_email": "tyrannosaurusaki.0823@gmail.com", "product_detail_name": "みかみの秘密の部屋 ~購入後1週間以内に限り【全額返金保証付き】~"}</t>
  </si>
  <si>
    <t>{"id_values": ["11f024dc-d593-23a8-9b84-3bc724a90a23"], "worldpay_order_id": {"transaction_id": "11f024dc-d593-23a8-9b84-3bc724a90a23"}}</t>
  </si>
  <si>
    <t>tyrannosaurusaki.0823@gmail.com</t>
  </si>
  <si>
    <t>SAKI UESAKA</t>
  </si>
  <si>
    <t>11f024dc-362f-b4f2-b48c-d7eb92a4ff81</t>
  </si>
  <si>
    <t>11f024da-ca56-e03a-8bc7-43f1fc6b7e72</t>
  </si>
  <si>
    <t>{"vE60Adee0": "", "univapay-phone-number": "09050305032"}</t>
  </si>
  <si>
    <t>{"customer_name": "中村羅沙", "customer_email": "risa.19850514@gmail.com", "product_detail_name": "みかみの秘密の部屋 ~購入後1週間以内に限り【全額返金保証付き】~"}</t>
  </si>
  <si>
    <t>{"id_values": ["11f024dc-362f-b4f2-b48c-d7eb92a4ff81"], "worldpay_order_id": {"transaction_id": "11f024dc-362f-b4f2-b48c-d7eb92a4ff81"}}</t>
  </si>
  <si>
    <t>risa.19850514@gmail.com</t>
  </si>
  <si>
    <t>RISA NAKAMURA</t>
  </si>
  <si>
    <t>11f024db-c4b0-66e6-bb83-83a54efdfa86</t>
  </si>
  <si>
    <t>{"customer_name": "上阪早紀", "customer_email": "tyrannosaurusaki.0823@gmail.com", "product_detail_name": "【15分限定特典付き】SNSマーケ完全攻略ダイナマイト合宿"}</t>
  </si>
  <si>
    <t>{"id_values": ["11f024db-c4b0-66e6-bb83-83a54efdfa86"], "worldpay_order_id": {"transaction_id": "11f024db-c4b0-66e6-bb83-83a54efdfa86"}}</t>
  </si>
  <si>
    <t>11f024da-ec74-634a-bbd5-8fdf95e2a1b9</t>
  </si>
  <si>
    <t>{"customer_name": "中村羅沙", "customer_email": "risa.19850514@gmail.com", "product_detail_name": "【15分限定特典付き】SNSマーケ完全攻略ダイナマイト合宿"}</t>
  </si>
  <si>
    <t>{"id_values": ["11f024da-ec74-634a-bbd5-8fdf95e2a1b9"], "worldpay_order_id": {"transaction_id": "11f024da-ec74-634a-bbd5-8fdf95e2a1b9"}}</t>
  </si>
  <si>
    <t>11f024da-9630-b178-b16f-4b5d36c6d4c6</t>
  </si>
  <si>
    <t>11f024da-7fde-380a-bb52-c733d2da3b88</t>
  </si>
  <si>
    <t>{"univapay-name": "平井裕", "univapay-link-id": "11f01543-7ed6-1a28-80a4-871a585e5cd4", "univapay-phone-number": "+81 0788625501"}</t>
  </si>
  <si>
    <t>{"id_values": ["11f024da-9630-b178-b16f-4b5d36c6d4c6"], "worldpay_order_id": {"transaction_id": "11f024da-9630-b178-b16f-4b5d36c6d4c6"}}</t>
  </si>
  <si>
    <t>hirai_y@think-inc.co.jp</t>
  </si>
  <si>
    <t>11f024da-961c-7cf8-833e-073f88a54749</t>
  </si>
  <si>
    <t>YU HIRAI</t>
  </si>
  <si>
    <t>11f024d9-9412-79fe-8948-af1fc5694c30</t>
  </si>
  <si>
    <t>11f024d9-8d60-6ae4-979d-e78b78d7da82</t>
  </si>
  <si>
    <t>{"vE60Adee0": "", "univapay-phone-number": "09047625928"}</t>
  </si>
  <si>
    <t>{"customer_name": "山﨑 有佳理", "customer_email": "y.yukari.915@gmail.com", "product_detail_name": "【15分限定特典付き】SNSマーケ完全攻略ダイナマイト合宿"}</t>
  </si>
  <si>
    <t>{"id_values": ["11f024d9-9412-79fe-8948-af1fc5694c30"], "worldpay_order_id": {"transaction_id": "11f024d9-9412-79fe-8948-af1fc5694c30"}}</t>
  </si>
  <si>
    <t>y.yukari.915@gmail.com</t>
  </si>
  <si>
    <t>YUKARI YAMASAKI</t>
  </si>
  <si>
    <t>11f024d9-6ffe-e994-8216-5b9947337065</t>
  </si>
  <si>
    <t>11f024d9-5911-fc8a-acf8-f76148d0ce42</t>
  </si>
  <si>
    <t>{"vE60Adee0": "", "univapay-phone-number": "09051511012"}</t>
  </si>
  <si>
    <t>{"customer_name": "船越滉平", "customer_email": "kouhei.137946@icloud.com", "product_detail_name": "【15分限定特典付き】AIXコンサルタント3日間完全攻略合宿"}</t>
  </si>
  <si>
    <t>{"id_values": ["11f024d9-6ffe-e994-8216-5b9947337065"], "worldpay_order_id": {"transaction_id": "11f024d9-6ffe-e994-8216-5b9947337065"}}</t>
  </si>
  <si>
    <t>kouhei.137946@icloud.com</t>
  </si>
  <si>
    <t>KOUHEI FUNAKOSHI</t>
  </si>
  <si>
    <t>11f024d8-cdc1-4500-8f8c-c3698d45a629</t>
  </si>
  <si>
    <t>11f024d8-bc4f-7828-a5a2-fbef518994f6</t>
  </si>
  <si>
    <t>{"vE60Adee0": "", "univapay-phone-number": "07021727425"}</t>
  </si>
  <si>
    <t>{"customer_name": "JOTAROKUBOTA", "customer_email": "jotarokubota@icloud.com", "product_detail_name": "【15分限定特典付き】SNSマーケ完全攻略ダイナマイト合宿"}</t>
  </si>
  <si>
    <t>{"id_values": ["11f024d8-cdc1-4500-8f8c-c3698d45a629"], "worldpay_order_id": {"transaction_id": "11f024d8-cdc1-4500-8f8c-c3698d45a629"}}</t>
  </si>
  <si>
    <t>jotarokubota@icloud.com</t>
  </si>
  <si>
    <t>JOTAROKUBOTA</t>
  </si>
  <si>
    <t>11f024d5-25c6-3048-a88c-f364db4ff76b</t>
  </si>
  <si>
    <t>11f024d5-1e0c-b94e-b804-cb8fdf7f86b9</t>
  </si>
  <si>
    <t>{"vE60Adee0": "", "univapay-phone-number": "09023286148"}</t>
  </si>
  <si>
    <t>{"customer_name": "澤田玲子", "customer_email": "reikoreiko3105@gmail.com", "product_detail_name": "【15分限定特典付き】AIXコンサルタント3日間完全攻略合宿"}</t>
  </si>
  <si>
    <t>{"id_values": ["3100500245378", "00052", "0074530"], "stratus_transaction_id": {"terminal_id": "3100500245378", "request_number": "00052", "authorization_code": "0074530"}}</t>
  </si>
  <si>
    <t>reikoreiko3105@gmail.com</t>
  </si>
  <si>
    <t>REIKO SAWADA</t>
  </si>
  <si>
    <t>11f024d2-fe60-f81e-83ea-cb953fb6b934</t>
  </si>
  <si>
    <t>11f024d2-decd-7cc0-9f45-67908eb68c53</t>
  </si>
  <si>
    <t>{"vE60Adee0": "", "univapay-phone-number": "09087423057"}</t>
  </si>
  <si>
    <t>{"customer_name": "新 貴博", "customer_email": "taka09123057@i.softbank.jp", "product_detail_name": "【超特価割引】AIXコンサルタント3日間完全攻略合宿"}</t>
  </si>
  <si>
    <t>{"id_values": ["3100500245378", "00050", "0829718"], "stratus_transaction_id": {"terminal_id": "3100500245378", "request_number": "00050", "authorization_code": "0829718"}}</t>
  </si>
  <si>
    <t>taka09123057@i.softbank.jp</t>
  </si>
  <si>
    <t>TAKAHIRO ATARASHI</t>
  </si>
  <si>
    <t>11f024d1-8dc8-290c-9f57-87d5dca1b29d</t>
  </si>
  <si>
    <t>11f024d0-ce76-d706-9da6-2f8801d86b5a</t>
  </si>
  <si>
    <t>{"vE60Adee0": "", "univapay-phone-number": "09020135822"}</t>
  </si>
  <si>
    <t>{"customer_name": "安川真史", "customer_email": "my0902.my@gmail.com", "product_detail_name": "みかみの秘密の部屋 ~購入後1週間以内に限り【全額返金保証付き】~"}</t>
  </si>
  <si>
    <t>{"id_values": ["11f024d1-8dc8-290c-9f57-87d5dca1b29d"], "worldpay_order_id": {"transaction_id": "11f024d1-8dc8-290c-9f57-87d5dca1b29d"}}</t>
  </si>
  <si>
    <t>my0902.my@gmail.com</t>
  </si>
  <si>
    <t>MASASHI YASUKAWA</t>
  </si>
  <si>
    <t>11f024d1-191b-981e-934f-2bc806e011f3</t>
  </si>
  <si>
    <t>{"customer_name": "安川真史", "customer_email": "my0902.my@gmail.com", "product_detail_name": "【15分限定特典付き】SNSマーケ完全攻略ダイナマイト合宿"}</t>
  </si>
  <si>
    <t>{"id_values": ["11f024d1-191b-981e-934f-2bc806e011f3"], "worldpay_order_id": {"transaction_id": "11f024d1-191b-981e-934f-2bc806e011f3"}}</t>
  </si>
  <si>
    <t>11f024d0-123d-0fe2-960e-6b1e0afafbb1</t>
  </si>
  <si>
    <t>11f024d0-0adf-4f12-886c-a7b124d6b907</t>
  </si>
  <si>
    <t>{"vE60Adee0": "", "univapay-phone-number": "08044099959"}</t>
  </si>
  <si>
    <t>{"customer_name": "國守 孝人", "customer_email": "takato.kunimori@gmail.com", "product_detail_name": "【15分限定特典付き】AIXコンサルタント3日間完全攻略合宿"}</t>
  </si>
  <si>
    <t>{"id_values": ["11f024d0-123d-0fe2-960e-6b1e0afafbb1"], "worldpay_order_id": {"transaction_id": "11f024d0-123d-0fe2-960e-6b1e0afafbb1"}}</t>
  </si>
  <si>
    <t>takato.kunimori@gmail.com</t>
  </si>
  <si>
    <t>TAKATO KUNIMORI</t>
  </si>
  <si>
    <t>11f024c8-70fc-13fa-841f-9776692c770b</t>
  </si>
  <si>
    <t>11f024c8-6a30-1436-9dae-83aa022029d4</t>
  </si>
  <si>
    <t>{"vE60Adee0": "", "univapay-phone-number": "08037403380"}</t>
  </si>
  <si>
    <t>{"customer_name": "板谷双葉", "customer_email": "futaba.0901@icloud.com", "product_detail_name": "【15分限定特典付き】デザイン限界突破3日間合宿"}</t>
  </si>
  <si>
    <t>{"id_values": ["11f024c8-70fc-13fa-841f-9776692c770b"], "worldpay_order_id": {"transaction_id": "11f024c8-70fc-13fa-841f-9776692c770b"}}</t>
  </si>
  <si>
    <t>futaba.0901@icloud.com</t>
  </si>
  <si>
    <t>FUTABA ITAYA</t>
  </si>
  <si>
    <t>11f024bb-a4f1-3d64-8e77-1f3dfebee275</t>
  </si>
  <si>
    <t>11f024bb-9d7b-cfa4-8af4-2bcf338afabc</t>
  </si>
  <si>
    <t>{"vE60Adee0": "", "univapay-phone-number": "08047100067"}</t>
  </si>
  <si>
    <t>{"customer_name": "よこ", "customer_email": "yokokensui@gmail.com", "product_detail_name": "【15分限定特典付き】SNSマーケ完全攻略ダイナマイト合宿"}</t>
  </si>
  <si>
    <t>{"id_values": ["11f024bb-a4f1-3d64-8e77-1f3dfebee275"], "worldpay_order_id": {"transaction_id": "11f024bb-a4f1-3d64-8e77-1f3dfebee275"}}</t>
  </si>
  <si>
    <t>yokokensui@gmail.com</t>
  </si>
  <si>
    <t>RYO YOKOYAMA</t>
  </si>
  <si>
    <t>11f024bb-686b-58ac-a6d7-a7b23d15e17c</t>
  </si>
  <si>
    <t>11f024bb-6232-2114-ab88-1b374891ea90</t>
  </si>
  <si>
    <t>{"vE60Adee0": "", "univapay-phone-number": "08054473414"}</t>
  </si>
  <si>
    <t>{"customer_name": "岩元 岩元", "customer_email": "osunnyp.strong09@gmail.com", "product_detail_name": "【15分限定特典付き】SNSマーケ完全攻略ダイナマイト合宿"}</t>
  </si>
  <si>
    <t>{"id_values": ["11f024bb-686b-58ac-a6d7-a7b23d15e17c"], "worldpay_order_id": {"transaction_id": "11f024bb-686b-58ac-a6d7-a7b23d15e17c"}}</t>
  </si>
  <si>
    <t>osunnyp.strong09@gmail.com</t>
  </si>
  <si>
    <t>MINAMI IWAMOTO</t>
  </si>
  <si>
    <t>11f023d6-a960-db88-bb61-43f0240c5212</t>
  </si>
  <si>
    <t>11f023d6-a118-10ae-96ff-5390b4623d75</t>
  </si>
  <si>
    <t>{"vE60Adee0": "", "univapay-phone-number": "08065186819"}</t>
  </si>
  <si>
    <t>{"customer_name": "齋藤アミナ", "customer_email": "aminasaitou0308@gmail.com", "product_detail_name": "【15分限定特典付き】AIXコンサルタント3日間完全攻略合宿"}</t>
  </si>
  <si>
    <t>{"id_values": ["11f023d6-a960-db88-bb61-43f0240c5212"], "worldpay_order_id": {"transaction_id": "11f023d6-a960-db88-bb61-43f0240c5212"}}</t>
  </si>
  <si>
    <t>近井対応</t>
  </si>
  <si>
    <t>aminasaitou0308@gmail.com</t>
  </si>
  <si>
    <t>AMINA SAITO</t>
  </si>
  <si>
    <t>11f024ab-b962-4582-93f5-0ba003211488</t>
  </si>
  <si>
    <t>11f024ab-b264-2bb0-b72c-eb619ff44b8b</t>
  </si>
  <si>
    <t>{"vE60Adee0": "", "univapay-phone-number": "09098019268"}</t>
  </si>
  <si>
    <t>{"customer_name": "いのうえ陽子", "customer_email": "yokomama1500@gmail.com", "product_detail_name": "【15分限定特典付き】デザイン限界突破3日間合宿"}</t>
  </si>
  <si>
    <t>{"id_values": ["11f024ab-b962-4582-93f5-0ba003211488"], "worldpay_order_id": {"transaction_id": "11f024ab-b962-4582-93f5-0ba003211488"}}</t>
  </si>
  <si>
    <t>yokomama1500@gmail.com</t>
  </si>
  <si>
    <t>YOKO INOUE</t>
  </si>
  <si>
    <t>UC CARD CO., LTD.</t>
  </si>
  <si>
    <t>11f024a7-5288-a85a-9b8a-d70c91ea162b</t>
  </si>
  <si>
    <t>11f024a6-4ee5-907e-9ccf-8f4aa1f86fef</t>
  </si>
  <si>
    <t>{"vE60Adee0": "", "univapay-phone-number": "09070814425"}</t>
  </si>
  <si>
    <t>{"customer_name": "窪田 博", "customer_email": "yukomoak@icloud.com", "product_detail_name": "AIみかみ秘密の部屋（全額返金保証）"}</t>
  </si>
  <si>
    <t>{"id_values": ["11f024a7-5288-a85a-9b8a-d70c91ea162b"], "worldpay_order_id": {"transaction_id": "11f024a7-5288-a85a-9b8a-d70c91ea162b"}}</t>
  </si>
  <si>
    <t>yukomoak@icloud.com</t>
  </si>
  <si>
    <t>HIROSHI KUBOTA</t>
  </si>
  <si>
    <t>11f023bd-9cd7-f612-9162-c7849eb1822f</t>
  </si>
  <si>
    <t>11f023bd-95a2-2b10-9d07-eb62789d3ebb</t>
  </si>
  <si>
    <t>{"vE60Adee0": "", "univapay-phone-number": "09076673111"}</t>
  </si>
  <si>
    <t>{"customer_name": "青柳 牧子", "customer_email": "kima.com@icloud.com", "product_detail_name": "【15分限定特典付き】AIXコンサルタント3日間完全攻略合宿"}</t>
  </si>
  <si>
    <t>{"id_values": ["11f023bd-9cd7-f612-9162-c7849eb1822f"], "worldpay_order_id": {"transaction_id": "11f023bd-9cd7-f612-9162-c7849eb1822f"}}</t>
  </si>
  <si>
    <t>川田対応</t>
  </si>
  <si>
    <t>kima.com@icloud.com</t>
  </si>
  <si>
    <t>MAKIKO AOYAGI</t>
  </si>
  <si>
    <t>11f024a6-5c1e-d35e-9ce9-4f0007f7daaf</t>
  </si>
  <si>
    <t>{"customer_name": "窪田 博", "customer_email": "yukomoak@icloud.com", "product_detail_name": "【超特価割引】AIXコンサルタント3日間完全攻略合宿"}</t>
  </si>
  <si>
    <t>{"id_values": ["11f024a6-5c1e-d35e-9ce9-4f0007f7daaf"], "worldpay_order_id": {"transaction_id": "11f024a6-5c1e-d35e-9ce9-4f0007f7daaf"}}</t>
  </si>
  <si>
    <t>11f024a6-1373-eee6-ab8d-2b6a5e75ec56</t>
  </si>
  <si>
    <t>11f024a6-056e-6952-8b21-179e1b0010e5</t>
  </si>
  <si>
    <t>{"vE60Adee0": "", "univapay-phone-number": "08099986632"}</t>
  </si>
  <si>
    <t>{"customer_name": "千葉瑠海", "customer_email": "ruusoccer@gmail.com", "product_detail_name": "【15分限定特典付き】SNSマーケ完全攻略ダイナマイト合宿"}</t>
  </si>
  <si>
    <t>{"id_values": ["11f024a6-1373-eee6-ab8d-2b6a5e75ec56"], "worldpay_order_id": {"transaction_id": "11f024a6-1373-eee6-ab8d-2b6a5e75ec56"}}</t>
  </si>
  <si>
    <t>ruusoccer@gmail.com</t>
  </si>
  <si>
    <t>RUUCHIBA</t>
  </si>
  <si>
    <t>11f02234-6d72-a8b6-8c38-2b6711d92294</t>
  </si>
  <si>
    <t>11f02234-472a-a384-ae95-5304063f3278</t>
  </si>
  <si>
    <t>{"vE60Adee0": "", "univapay-phone-number": "09098699985"}</t>
  </si>
  <si>
    <t>{"customer_name": "兼武 雅文", "customer_email": "m-kanetake@align-co.com", "product_detail_name": "AIみかみ秘密の部屋（全額返金保証付）"}</t>
  </si>
  <si>
    <t>{"id_values": ["11f02234-6d72-a8b6-8c38-2b6711d92294"], "worldpay_order_id": {"transaction_id": "11f02234-6d72-a8b6-8c38-2b6711d92294"}}</t>
  </si>
  <si>
    <t>m-kanetake@align-co.com</t>
  </si>
  <si>
    <t>MASAFUMI KANETAKE</t>
  </si>
  <si>
    <t>11f023d8-24f8-7520-bc89-6318647b8b77</t>
  </si>
  <si>
    <t>11f023d7-ecfa-8a50-b087-b317577b9df7</t>
  </si>
  <si>
    <t>{"vE60Adee0": "", "univapay-phone-number": "08053659619"}</t>
  </si>
  <si>
    <t>{"customer_name": "栗原 瑛里子", "customer_email": "m.eriko0228@gmail.com", "product_detail_name": "【15分限定特典付き】AIXコンサルタント3日間完全攻略合宿"}</t>
  </si>
  <si>
    <t>{"id_values": ["11f023d8-24f8-7520-bc89-6318647b8b77"], "worldpay_order_id": {"transaction_id": "11f023d8-24f8-7520-bc89-6318647b8b77"}}</t>
  </si>
  <si>
    <t>m.eriko0228@gmail.com</t>
  </si>
  <si>
    <t>ERIKO KURIHARA</t>
  </si>
  <si>
    <t>11f024a1-a9c3-3c1c-8d42-f3870c5436f0</t>
  </si>
  <si>
    <t>11f024a1-a042-eb74-bc11-4fe3bc7c044d</t>
  </si>
  <si>
    <t>{"vE60Adee0": "", "univapay-phone-number": "09082684376"}</t>
  </si>
  <si>
    <t>{"customer_name": "浅輪慶", "customer_email": "sakanazame1110@gmail.com", "product_detail_name": "【15分限定特典付き】AIXコンサルタント3日間完全攻略合宿"}</t>
  </si>
  <si>
    <t>{"id_values": ["3100500245378", "00041", "0068098"], "stratus_transaction_id": {"terminal_id": "3100500245378", "request_number": "00041", "authorization_code": "0068098"}}</t>
  </si>
  <si>
    <t>sakanazame1110@gmail.com</t>
  </si>
  <si>
    <t>KEI ASAWA</t>
  </si>
  <si>
    <t>11f0249a-c05e-2218-929f-67fcba913877</t>
  </si>
  <si>
    <t>11f0249a-a0aa-68f0-a239-ef7d753f2ed8</t>
  </si>
  <si>
    <t>{"vE60Adee0": "", "univapay-phone-number": "08039267190"}</t>
  </si>
  <si>
    <t>{"customer_name": "垂水千絵", "customer_email": "sophiachie16@gmail.com", "product_detail_name": "【15分限定特典付き】AIXコンサルタント3日間完全攻略合宿"}</t>
  </si>
  <si>
    <t>{"id_values": ["11f0249a-c05e-2218-929f-67fcba913877"], "worldpay_order_id": {"transaction_id": "11f0249a-c05e-2218-929f-67fcba913877"}}</t>
  </si>
  <si>
    <t>sophiachie16@gmail.com</t>
  </si>
  <si>
    <t>CHIE TARUMI</t>
  </si>
  <si>
    <t>11f0249a-5391-90de-a22a-87fd819f8a22</t>
  </si>
  <si>
    <t>11f0249a-4c12-9196-917e-93f10b2b75ea</t>
  </si>
  <si>
    <t>{"vE60Adee0": "", "univapay-phone-number": "09049742228"}</t>
  </si>
  <si>
    <t>{"customer_name": "宮本和加子", "customer_email": "steadier5k@gmail.com", "product_detail_name": "【15分限定特典付き】AIXコンサルタント3日間完全攻略合宿"}</t>
  </si>
  <si>
    <t>{"id_values": ["11f0249a-5391-90de-a22a-87fd819f8a22"], "worldpay_order_id": {"transaction_id": "11f0249a-5391-90de-a22a-87fd819f8a22"}}</t>
  </si>
  <si>
    <t>steadier5k@gmail.com</t>
  </si>
  <si>
    <t>WAKAKO MIYAMOTO</t>
  </si>
  <si>
    <t>11f02496-4848-30e2-9159-4b59ae07b32e</t>
  </si>
  <si>
    <t>11f02496-2ee1-e9e0-9129-0f8e5df406d4</t>
  </si>
  <si>
    <t>{"vE60Adee0": "", "univapay-phone-number": "08035313160"}</t>
  </si>
  <si>
    <t>{"customer_name": "明智 聡", "customer_email": "s.akechi@icloud.com", "product_detail_name": "【15分限定特典付き】SNSマーケ完全攻略ダイナマイト合宿"}</t>
  </si>
  <si>
    <t>{"id_values": ["11f02496-4848-30e2-9159-4b59ae07b32e"], "worldpay_order_id": {"transaction_id": "11f02496-4848-30e2-9159-4b59ae07b32e"}}</t>
  </si>
  <si>
    <t>s.akechi@icloud.com</t>
  </si>
  <si>
    <t>SATOSHI AKECHI</t>
  </si>
  <si>
    <t>11f02490-aa38-63ea-8eb8-cf35f33c4a6d</t>
  </si>
  <si>
    <t>11f02490-917f-016a-a320-d7b5f3d24f09</t>
  </si>
  <si>
    <t>{"vE60Adee0": "", "univapay-phone-number": "08045427932"}</t>
  </si>
  <si>
    <t>{"customer_name": "原大介", "customer_email": "pcdc7b8fd78hn@gmail.com", "product_detail_name": "【15分限定特典付き】AIXコンサルタント3日間完全攻略合宿"}</t>
  </si>
  <si>
    <t>{"id_values": ["11f02490-aa38-63ea-8eb8-cf35f33c4a6d"], "worldpay_order_id": {"transaction_id": "11f02490-aa38-63ea-8eb8-cf35f33c4a6d"}}</t>
  </si>
  <si>
    <t>pcdc7b8fd78hn@gmail.com</t>
  </si>
  <si>
    <t>DAISUKE HARA</t>
  </si>
  <si>
    <t>11f0248f-3102-9b7c-9ff1-438ed0062f2b</t>
  </si>
  <si>
    <t>11f0248f-2be2-20d6-9508-438e674b57f7</t>
  </si>
  <si>
    <t>{"vE60Adee0": "", "univapay-phone-number": "09088207964"}</t>
  </si>
  <si>
    <t>{"customer_name": "堀内 麻理子", "customer_email": "nanachan.kame@gmail.com", "product_detail_name": "【15分限定特典付き】デザイン限界突破3日間合宿"}</t>
  </si>
  <si>
    <t>{"id_values": ["3100500245378", "00038", "0700038"], "stratus_transaction_id": {"terminal_id": "3100500245378", "request_number": "00038", "authorization_code": "0700038"}}</t>
  </si>
  <si>
    <t>nanachan.kame@gmail.com</t>
  </si>
  <si>
    <t>MARIKO HORIUCHI</t>
  </si>
  <si>
    <t>11f0248d-dcc5-74fe-aeaa-9b317790e439</t>
  </si>
  <si>
    <t>11f0248c-5fb3-4834-b494-efac9efab874</t>
  </si>
  <si>
    <t>{"vE60Adee0": "", "univapay-phone-number": "08068817045"}</t>
  </si>
  <si>
    <t>{"customer_name": "小林千鶴", "customer_email": "gaugaukochiya@gmail.com", "product_detail_name": "みかみの秘密の部屋 ~購入後1週間以内に限り【全額返金保証付き】~"}</t>
  </si>
  <si>
    <t>{"id_values": ["11f0248d-dcc5-74fe-aeaa-9b317790e439"], "worldpay_order_id": {"transaction_id": "11f0248d-dcc5-74fe-aeaa-9b317790e439"}}</t>
  </si>
  <si>
    <t>gaugaukochiya@gmail.com</t>
  </si>
  <si>
    <t>CHIDURU KOBAYASHI</t>
  </si>
  <si>
    <t>11f0248c-66f7-62b0-ace2-5bce05c76b9e</t>
  </si>
  <si>
    <t>{"customer_name": "小林千鶴", "customer_email": "gaugaukochiya@gmail.com", "product_detail_name": "【15分限定特典付き】SNSマーケ完全攻略ダイナマイト合宿"}</t>
  </si>
  <si>
    <t>{"id_values": ["11f0248c-66f7-62b0-ace2-5bce05c76b9e"], "worldpay_order_id": {"transaction_id": "11f0248c-66f7-62b0-ace2-5bce05c76b9e"}}</t>
  </si>
  <si>
    <t>11f02489-f016-b7ec-b9e8-675c510a491d</t>
  </si>
  <si>
    <t>11f02489-d7fd-e572-b432-6b09454957b7</t>
  </si>
  <si>
    <t>{"vE60Adee0": "", "univapay-phone-number": "09054478267"}</t>
  </si>
  <si>
    <t>{"customer_name": "麻子 藤倉", "customer_email": "asaponia@gmail.com", "product_detail_name": "【15分限定特典付き】AIXコンサルタント3日間完全攻略合宿"}</t>
  </si>
  <si>
    <t>{"id_values": ["11f02489-f016-b7ec-b9e8-675c510a491d"], "worldpay_order_id": {"transaction_id": "11f02489-f016-b7ec-b9e8-675c510a491d"}}</t>
  </si>
  <si>
    <t>asaponia@gmail.com</t>
  </si>
  <si>
    <t>ASAKO FUJIKURA</t>
  </si>
  <si>
    <t>11f02489-f2ac-b0a6-b9ec-cbe086315494</t>
  </si>
  <si>
    <t>11f02489-dadf-9f38-906c-f300ffb38f21</t>
  </si>
  <si>
    <t>{"vE60Adee0": "", "univapay-phone-number": "09021317352"}</t>
  </si>
  <si>
    <t>{"customer_name": "下方亜里砂", "customer_email": "shitakata.a@gmail.com", "product_detail_name": "【15分限定特典付き】SNSマーケ完全攻略ダイナマイト合宿"}</t>
  </si>
  <si>
    <t>{"id_values": ["11f02489-f2ac-b0a6-b9ec-cbe086315494"], "worldpay_order_id": {"transaction_id": "11f02489-f2ac-b0a6-b9ec-cbe086315494"}}</t>
  </si>
  <si>
    <t>shitakata.a@gmail.com</t>
  </si>
  <si>
    <t>ARISA SHITAKATA</t>
  </si>
  <si>
    <t>11f02487-2dcc-5bb2-827d-f33f23eff213</t>
  </si>
  <si>
    <t>11f02487-289b-1f52-bdc0-a719402f6a17</t>
  </si>
  <si>
    <t>{"vE60Adee0": "", "univapay-phone-number": "08053464103"}</t>
  </si>
  <si>
    <t>{"customer_name": "徳田れみ", "customer_email": "dapo_pii@yahoo.co.jp", "product_detail_name": "【15分限定特典付き】デザイン限界突破3日間合宿"}</t>
  </si>
  <si>
    <t>{"id_values": ["3100500245378", "00018", "0700018"], "stratus_transaction_id": {"terminal_id": "3100500245378", "request_number": "00018", "authorization_code": "0700018"}}</t>
  </si>
  <si>
    <t>dapo_pii@yahoo.co.jp</t>
  </si>
  <si>
    <t>REMI TOKUDA</t>
  </si>
  <si>
    <t>11f02486-2c01-5888-b5d2-dbee485132eb</t>
  </si>
  <si>
    <t>11f02486-22fe-527c-b5c5-d7e9bbd6338f</t>
  </si>
  <si>
    <t>{"vE60Adee0": "", "univapay-phone-number": "09031159189"}</t>
  </si>
  <si>
    <t>{"customer_name": "おかもとあやこ", "customer_email": "mona.montecarlo515@gmail.com", "product_detail_name": "【15分限定特典付き】AIXコンサルタント3日間完全攻略合宿"}</t>
  </si>
  <si>
    <t>{"id_values": ["11f02486-2c01-5888-b5d2-dbee485132eb"], "worldpay_order_id": {"transaction_id": "11f02486-2c01-5888-b5d2-dbee485132eb"}}</t>
  </si>
  <si>
    <t>mona.montecarlo515@gmail.com</t>
  </si>
  <si>
    <t>AYAKO OKAMOTO</t>
  </si>
  <si>
    <t>11f02485-633d-7724-896b-9b0d325daa34</t>
  </si>
  <si>
    <t>11f02483-a06c-b09e-88a7-8f1ac352c46f</t>
  </si>
  <si>
    <t>{"vE60Adee0": "", "univapay-phone-number": "09029982784"}</t>
  </si>
  <si>
    <t>{"customer_name": "井上智恵", "customer_email": "chieokz@gmail.com", "product_detail_name": "AIみかみ秘密の部屋（全額返金保証付）"}</t>
  </si>
  <si>
    <t>{"id_values": ["11f02485-633d-7724-896b-9b0d325daa34"], "worldpay_order_id": {"transaction_id": "11f02485-633d-7724-896b-9b0d325daa34"}}</t>
  </si>
  <si>
    <t>chieokz@gmail.com</t>
  </si>
  <si>
    <t>CHIE INOUE</t>
  </si>
  <si>
    <t>11f02483-eeae-0d48-9139-cf26a1b1ec1f</t>
  </si>
  <si>
    <t>11f02482-c432-5a5c-9eb4-87451522057a</t>
  </si>
  <si>
    <t>{"vE60Adee0": "", "univapay-phone-number": "08035553838"}</t>
  </si>
  <si>
    <t>{"customer_name": "TSUKADA ETSUKO", "customer_email": "tkdek1963@gmail.com", "product_detail_name": "AIみかみ秘密の部屋（全額返金保証付）"}</t>
  </si>
  <si>
    <t>{"id_values": ["11f02483-eeae-0d48-9139-cf26a1b1ec1f"], "worldpay_order_id": {"transaction_id": "11f02483-eeae-0d48-9139-cf26a1b1ec1f"}}</t>
  </si>
  <si>
    <t>tkdek1963@gmail.com</t>
  </si>
  <si>
    <t>ETSUKO TSUKADA</t>
  </si>
  <si>
    <t>11f02483-c200-09c2-83c7-1b502d28dafb</t>
  </si>
  <si>
    <t>{"customer_name": "井上智恵", "customer_email": "chieokz@gmail.com", "product_detail_name": "【超特価割引】AIXコンサルタント3日間完全攻略合宿"}</t>
  </si>
  <si>
    <t>{"id_values": ["11f02483-c200-09c2-83c7-1b502d28dafb"], "worldpay_order_id": {"transaction_id": "11f02483-c200-09c2-83c7-1b502d28dafb"}}</t>
  </si>
  <si>
    <t>11f02482-cad7-e836-90c0-4fce658f06c3</t>
  </si>
  <si>
    <t>{"customer_name": "TSUKADA ETSUKO", "customer_email": "tkdek1963@gmail.com", "product_detail_name": "【15分限定特典付き】AIXコンサルタント3日間完全攻略合宿"}</t>
  </si>
  <si>
    <t>{"id_values": ["11f02482-cad7-e836-90c0-4fce658f06c3"], "worldpay_order_id": {"transaction_id": "11f02482-cad7-e836-90c0-4fce658f06c3"}}</t>
  </si>
  <si>
    <t>11f02483-0337-d416-8300-9bfb61fc16d9</t>
  </si>
  <si>
    <t>11f02482-f02b-ea9c-90d5-07e975671cfe</t>
  </si>
  <si>
    <t>{"vE60Adee0": "", "univapay-phone-number": "09045741822"}</t>
  </si>
  <si>
    <t>{"customer_name": "渡辺彩", "customer_email": "aabf1987aa.a@gmail.com", "product_detail_name": "【15分限定特典付き】SNSマーケ完全攻略ダイナマイト合宿"}</t>
  </si>
  <si>
    <t>{"id_values": ["3100500245378", "00016", "0070897"], "stratus_transaction_id": {"terminal_id": "3100500245378", "request_number": "00016", "authorization_code": "0070897"}}</t>
  </si>
  <si>
    <t>aabf1987aa.a@gmail.com</t>
  </si>
  <si>
    <t>AYA WATANABE</t>
  </si>
  <si>
    <t>11f0247c-b2dc-5e2a-8fb2-b3622a13dff3</t>
  </si>
  <si>
    <t>11efc4ba-07a5-de90-85da-274869d122c6</t>
  </si>
  <si>
    <t>{"univapay-name": "吉原ももこ", "univapay-link-id": "11efc27e-ad41-bf06-8fdd-cb2aba6846f7", "univapay-phone-number": "+81 07022852640"}</t>
  </si>
  <si>
    <t>{"id_values": ["11f0247c-b2dc-5e2a-8fb2-b3622a13dff3"], "worldpay_order_id": {"transaction_id": "11f0247c-b2dc-5e2a-8fb2-b3622a13dff3"}}</t>
  </si>
  <si>
    <t>momoko326.1081@gmail.com</t>
  </si>
  <si>
    <t>11efc4ba-07e2-d002-9a1a-bfa8c5ae52c4</t>
  </si>
  <si>
    <t>MOMOKO YOSHIHARA</t>
  </si>
  <si>
    <t>11f0247c-67d8-977c-ac0a-cfdfb8cf08d6</t>
  </si>
  <si>
    <t>11f0242d-98a0-349a-a6ac-9fbe0ae5206e</t>
  </si>
  <si>
    <t>{"univapay-name": "糸谷春樹", "univapay-link-id": "11ef0909-10b7-73a8-a75c-ff534ea89b5d", "univapay-phone-number": "07042928985"}</t>
  </si>
  <si>
    <t>{"univapay-name": "糸谷春樹", "univapay-link-id": "11eecd4a-8c9b-409e-9cab-e71df2c61c67", "univapay-phone-number": "07042928985"}</t>
  </si>
  <si>
    <t>{"id_values": ["11f0247c-67d8-977c-ac0a-cfdfb8cf08d6"], "worldpay_order_id": {"transaction_id": "11f0247c-67d8-977c-ac0a-cfdfb8cf08d6"}}</t>
  </si>
  <si>
    <t>haruki4d12d@gmail.com</t>
  </si>
  <si>
    <t>11eee983-9e16-fbec-ac29-6f6a98b23c51</t>
  </si>
  <si>
    <t>HARUKI ITOYA</t>
  </si>
  <si>
    <t>11f0247c-635d-8f68-8e1f-cb5742520348</t>
  </si>
  <si>
    <t>11f00b61-1bae-48ee-8a71-cfcad15dc027</t>
  </si>
  <si>
    <t>{"univapay-name": "神田 友規子", "univapay-link-id": "11eed168-5fb6-568c-a0a8-737f2eb93dde", "univapay-phone-number": "09025003353"}</t>
  </si>
  <si>
    <t>{"id_values": ["11f0247c-635d-8f68-8e1f-cb5742520348"], "worldpay_order_id": {"transaction_id": "11f0247c-635d-8f68-8e1f-cb5742520348"}}</t>
  </si>
  <si>
    <t>yumisuke0909@gmail.com</t>
  </si>
  <si>
    <t>11eed698-885e-2594-a297-479b44cdbf3b</t>
  </si>
  <si>
    <t>11f0247c-622c-17e0-ab2b-3b6248e88d1a</t>
  </si>
  <si>
    <t>11eed50a-7f73-45b6-ae79-e381db429495</t>
  </si>
  <si>
    <t>{"univapay-name": "岡 知詠子", "univapay-link-id": "11eed16a-06f9-da26-a85d-83b91e8a751b", "univapay-phone-number": "08039585281"}</t>
  </si>
  <si>
    <t>{"id_values": ["11f0247c-622c-17e0-ab2b-3b6248e88d1a"], "worldpay_order_id": {"transaction_id": "11f0247c-622c-17e0-ab2b-3b6248e88d1a"}}</t>
  </si>
  <si>
    <t>jean84511@gmail.com</t>
  </si>
  <si>
    <t>11eed50a-7fba-251c-ae7c-73c75be753c0</t>
  </si>
  <si>
    <t>CHIEKO OKA</t>
  </si>
  <si>
    <t>11f0247c-60ad-4ace-8e18-531076fe7eba</t>
  </si>
  <si>
    <t>11ef9266-df23-cf02-9e4f-37aa6249e4f0</t>
  </si>
  <si>
    <t>{"univapay-name": "菊地英恵", "univapay-link-id": "11eed16e-b427-a15c-a85d-5758d1c83840", "univapay-phone-number": "08051421511"}</t>
  </si>
  <si>
    <t>{"id_values": ["11f0247c-60ad-4ace-8e18-531076fe7eba"], "worldpay_order_id": {"transaction_id": "11f0247c-60ad-4ace-8e18-531076fe7eba"}}</t>
  </si>
  <si>
    <t>kkchiii@hotmail.co.jp</t>
  </si>
  <si>
    <t>11eed37b-56f7-21ba-b94f-a3a36eadccc9</t>
  </si>
  <si>
    <t>HANAE TSUJITA</t>
  </si>
  <si>
    <t>11f0247c-5f2c-85ac-9edf-db4e207221fc</t>
  </si>
  <si>
    <t>{"id_values": ["11f0247c-5f2c-85ac-9edf-db4e207221fc"], "worldpay_order_id": {"transaction_id": "11f0247c-5f2c-85ac-9edf-db4e207221fc"}}</t>
  </si>
  <si>
    <t>11f0247c-6873-2774-8797-af2676f42716</t>
  </si>
  <si>
    <t>11eeea8e-eb13-34c2-ab23-e734910ae12c</t>
  </si>
  <si>
    <t>{"univapay-name": "折原美也子", "univapay-link-id": "11eed16f-338d-1954-a85d-0f2f534110c7", "univapay-phone-number": "09916110113"}</t>
  </si>
  <si>
    <t>{"id_values": ["3100500245378", "00010", "0079601"], "stratus_transaction_id": {"terminal_id": "3100500245378", "request_number": "00010", "authorization_code": "0079601"}}</t>
  </si>
  <si>
    <t>arigatokanshaokagesama@gmail.com</t>
  </si>
  <si>
    <t>11eeea8e-eb38-6a62-8eb3-2f6e99733556</t>
  </si>
  <si>
    <t>MIYAKO TAKATSU</t>
  </si>
  <si>
    <t>IY CARD</t>
  </si>
  <si>
    <t>11f0247c-6147-1690-8e1a-576045c60eb1</t>
  </si>
  <si>
    <t>11eed3a1-a933-58ec-9913-8bbf134b883a</t>
  </si>
  <si>
    <t>{"univapay-name": "宮川 博", "univapay-link-id": "11eed15c-e3ab-921a-9646-7359d549d7c7", "univapay-phone-number": "08044739828"}</t>
  </si>
  <si>
    <t>{"id_values": ["3100500245378", "00007", "0700007"], "stratus_transaction_id": {"terminal_id": "3100500245378", "request_number": "00007", "authorization_code": "0700007"}}</t>
  </si>
  <si>
    <t>asashou.love@gmail.com</t>
  </si>
  <si>
    <t>11eed3a1-a9af-c4e0-9916-b335895a1160</t>
  </si>
  <si>
    <t>HIROSHI MIYAGAWA</t>
  </si>
  <si>
    <t>11f0247c-6193-62de-abff-1bc1c8493caf</t>
  </si>
  <si>
    <t>11eed3a8-e45f-d9ac-b21d-93f2624defd8</t>
  </si>
  <si>
    <t>{"univapay-name": "志村恭平", "univapay-link-id": "11eed166-982d-d91a-a0a8-63b839c460c7", "univapay-phone-number": "07084744688"}</t>
  </si>
  <si>
    <t>{"id_values": ["3100500245378", "00008", "0508487"], "stratus_transaction_id": {"terminal_id": "3100500245378", "request_number": "00008", "authorization_code": "0508487"}}</t>
  </si>
  <si>
    <t>46ksyukatu@gmail.com</t>
  </si>
  <si>
    <t>11eed3a8-e49d-33d8-b01e-bfa1aaf38930</t>
  </si>
  <si>
    <t>KYOUHEI SHIMURA</t>
  </si>
  <si>
    <t>11f02479-8d01-a4e2-bd41-bb79c535322f</t>
  </si>
  <si>
    <t>11f02479-8673-5076-9393-778d98970ef8</t>
  </si>
  <si>
    <t>{"vE60Adee0": "", "univapay-phone-number": "09033326026"}</t>
  </si>
  <si>
    <t>{"customer_name": "杉野和之", "customer_email": "daibutu0703@gmail.com", "product_detail_name": "【15分限定特典付き】AIXコンサルタント3日間完全攻略合宿"}</t>
  </si>
  <si>
    <t>{"id_values": ["11f02479-8d01-a4e2-bd41-bb79c535322f"], "worldpay_order_id": {"transaction_id": "11f02479-8d01-a4e2-bd41-bb79c535322f"}}</t>
  </si>
  <si>
    <t>daibutu0703@gmail.com</t>
  </si>
  <si>
    <t>KAZUYUKI SUGINO</t>
  </si>
  <si>
    <t>11f02474-b6ab-71b0-977c-3b882f5a5b95</t>
  </si>
  <si>
    <t>11f02474-af01-b9d8-b298-73a7020e2f95</t>
  </si>
  <si>
    <t>{"vE60Adee0": "", "univapay-phone-number": "08019988614"}</t>
  </si>
  <si>
    <t>{"customer_name": "石川昌彦", "customer_email": "imasa.siv5@gmail.com", "product_detail_name": "【15分限定特典付き】AIXコンサルタント3日間完全攻略合宿"}</t>
  </si>
  <si>
    <t>{"id_values": ["3100500245378", "00006", "0106195"], "stratus_transaction_id": {"terminal_id": "3100500245378", "request_number": "00006", "authorization_code": "0106195"}}</t>
  </si>
  <si>
    <t>imasa.siv5@gmail.com</t>
  </si>
  <si>
    <t>MASAHIKO ISHIKAWA</t>
  </si>
  <si>
    <t>11f02455-cf61-a6a8-aaf1-c7f335956518</t>
  </si>
  <si>
    <t>11f02455-9f4d-9120-af0d-bf94546d3c52</t>
  </si>
  <si>
    <t>{"vE60Adee0": "", "univapay-phone-number": "08039618675"}</t>
  </si>
  <si>
    <t>{"customer_name": "永江 航渚", "customer_email": "006140614kazuna@gmail.com", "product_detail_name": "AIみかみ秘密の部屋（全額返金保証付）"}</t>
  </si>
  <si>
    <t>{"id_values": ["11f02455-cf61-a6a8-aaf1-c7f335956518"], "worldpay_order_id": {"transaction_id": "11f02455-cf61-a6a8-aaf1-c7f335956518"}}</t>
  </si>
  <si>
    <t>006140614kazuna@gmail.com</t>
  </si>
  <si>
    <t>KAZUNA NAGAE</t>
  </si>
  <si>
    <t>11f02455-af76-25da-8efb-bf1d32c809dd</t>
  </si>
  <si>
    <t>{"customer_name": "永江 航渚", "customer_email": "006140614kazuna@gmail.com", "product_detail_name": "【15分限定特典付き】AIXコンサルタント3日間完全攻略合宿"}</t>
  </si>
  <si>
    <t>{"id_values": ["11f02455-af76-25da-8efb-bf1d32c809dd"], "worldpay_order_id": {"transaction_id": "11f02455-af76-25da-8efb-bf1d32c809dd"}}</t>
  </si>
  <si>
    <t>11f02450-157d-40da-a26d-779140feb6de</t>
  </si>
  <si>
    <t>11f02450-0d61-c7d6-9903-8749a190cbb9</t>
  </si>
  <si>
    <t>{"vE60Adee0": "", "univapay-phone-number": "08024728808"}</t>
  </si>
  <si>
    <t>{"customer_name": "矢尾歩夢", "customer_email": "rum218760@gmail.com", "product_detail_name": "【15分限定特典付き】SNSマーケ完全攻略ダイナマイト合宿"}</t>
  </si>
  <si>
    <t>{"id_values": ["3100500245378", "00002", "0075205"], "stratus_transaction_id": {"terminal_id": "3100500245378", "request_number": "00002", "authorization_code": "0075205"}}</t>
  </si>
  <si>
    <t>rum218760@gmail.com</t>
  </si>
  <si>
    <t>AYUMU YAO</t>
  </si>
  <si>
    <t>11f0244c-7609-9ed4-a821-4bbaa3eecd54</t>
  </si>
  <si>
    <t>11f0244c-6d26-aae6-87b0-3703810f9590</t>
  </si>
  <si>
    <t>{"vE60Adee0": "", "univapay-phone-number": "09065304775"}</t>
  </si>
  <si>
    <t>{"customer_name": "樽見かよ子", "customer_email": "suzu8himawari@gmail.com", "product_detail_name": "【15分限定特典付き】SNSマーケ完全攻略ダイナマイト合宿"}</t>
  </si>
  <si>
    <t>{"id_values": ["11f0244c-7609-9ed4-a821-4bbaa3eecd54"], "worldpay_order_id": {"transaction_id": "11f0244c-7609-9ed4-a821-4bbaa3eecd54"}}</t>
  </si>
  <si>
    <t>suzu8himawari@gmail.com</t>
  </si>
  <si>
    <t>KAYOKO TARUMI</t>
  </si>
  <si>
    <t>11f02443-460c-4fbe-99ab-6b3565c2462c</t>
  </si>
  <si>
    <t>11f02442-5a87-0764-a2f6-df1dc4fbbe22</t>
  </si>
  <si>
    <t>{"vE60Adee0": "", "univapay-phone-number": "08032255551"}</t>
  </si>
  <si>
    <t>{"customer_name": "井本奏子", "customer_email": "kjaerholm201@gmail.com", "product_detail_name": "AIみかみ秘密の部屋（全額返金保証付）"}</t>
  </si>
  <si>
    <t>{"id_values": ["11f02443-460c-4fbe-99ab-6b3565c2462c"], "worldpay_order_id": {"transaction_id": "11f02443-460c-4fbe-99ab-6b3565c2462c"}}</t>
  </si>
  <si>
    <t>kjaerholm201@gmail.com</t>
  </si>
  <si>
    <t>KANAKO IMOTO</t>
  </si>
  <si>
    <t>11f02442-7e04-c956-93ec-e3c82153536e</t>
  </si>
  <si>
    <t>{"customer_name": "井本奏子", "customer_email": "kjaerholm201@gmail.com", "product_detail_name": "【超特価割引】AIXコンサルタント3日間完全攻略合宿"}</t>
  </si>
  <si>
    <t>{"id_values": ["11f02442-7e04-c956-93ec-e3c82153536e"], "worldpay_order_id": {"transaction_id": "11f02442-7e04-c956-93ec-e3c82153536e"}}</t>
  </si>
  <si>
    <t>11f02441-32f4-807e-94a3-abd6364b0e99</t>
  </si>
  <si>
    <t>11f02441-2b14-f730-8ff7-3ba303c9f8c0</t>
  </si>
  <si>
    <t>{"vE60Adee0": "", "univapay-phone-number": "08096783391"}</t>
  </si>
  <si>
    <t>{"customer_name": "加藤春香", "customer_email": "kira2run2days@softbank.ne.jp", "product_detail_name": "【脱・無駄な努力】月商1.9億を支えるテンプレ大全"}</t>
  </si>
  <si>
    <t>{"id_values": ["11f02441-32f4-807e-94a3-abd6364b0e99"], "worldpay_order_id": {"transaction_id": "11f02441-32f4-807e-94a3-abd6364b0e99"}}</t>
  </si>
  <si>
    <t>kira2run2days@softbank.ne.jp</t>
  </si>
  <si>
    <t>HARUKA KATO</t>
  </si>
  <si>
    <t>11f0243d-c42e-60cc-a836-af6d968af282</t>
  </si>
  <si>
    <t>11f0243d-a6ec-858e-bdf9-b76869ab4d28</t>
  </si>
  <si>
    <t>{"vE60Adee0": "", "univapay-phone-number": "09014868355"}</t>
  </si>
  <si>
    <t>{"customer_name": "登 玉置", "customer_email": "i.wanna.be.where.you.are.0609@gmail.com", "product_detail_name": "【15分限定特典付き】AIXコンサルタント3日間完全攻略合宿"}</t>
  </si>
  <si>
    <t>{"id_values": ["11f0243d-c42e-60cc-a836-af6d968af282"], "worldpay_order_id": {"transaction_id": "11f0243d-c42e-60cc-a836-af6d968af282"}}</t>
  </si>
  <si>
    <t>i.wanna.be.where.you.are.0609@gmail.com</t>
  </si>
  <si>
    <t>NOBORU TAMAKI</t>
  </si>
  <si>
    <t>11f0243c-f8ae-cdc4-8e78-bf21926615ba</t>
  </si>
  <si>
    <t>11f0243c-ed4f-19fc-9f75-4fe73d1a77c7</t>
  </si>
  <si>
    <t>{"vE60Adee0": "", "univapay-phone-number": 17314378567}</t>
  </si>
  <si>
    <t>{"customer_name": "東江美奈子", "customer_email": "nacnockd@gmail.com", "product_detail_name": "みかみの秘密の部屋 ~購入後1週間以内に限り【全額返金保証付き】~"}</t>
  </si>
  <si>
    <t>{"id_values": ["11f0243c-f8ae-cdc4-8e78-bf21926615ba"], "worldpay_order_id": {"transaction_id": "11f0243c-f8ae-cdc4-8e78-bf21926615ba"}}</t>
  </si>
  <si>
    <t>nacnockd@gmail.com</t>
  </si>
  <si>
    <t>MINAKO DAVIS</t>
  </si>
  <si>
    <t>PATRIOT EQUITY CREDIT UNION</t>
  </si>
  <si>
    <t>US</t>
  </si>
  <si>
    <t>11f0243a-257c-f61c-9fb0-b36f5c37f9a9</t>
  </si>
  <si>
    <t>11f0243a-1fc7-dc78-a8db-0701fbfcf926</t>
  </si>
  <si>
    <t>{"vE60Adee0": "", "univapay-phone-number": "09081040659"}</t>
  </si>
  <si>
    <t>{"customer_name": "金田由美", "customer_email": "basketgirl1103@gmail.com", "product_detail_name": "【15分限定特典付き】SNSマーケ完全攻略ダイナマイト合宿"}</t>
  </si>
  <si>
    <t>{"id_values": ["3100500245378", "00092", "7711132"], "stratus_transaction_id": {"terminal_id": "3100500245378", "request_number": "00092", "authorization_code": "7711132"}}</t>
  </si>
  <si>
    <t>basketgirl1103@gmail.com</t>
  </si>
  <si>
    <t>KANEDA KIMIE</t>
  </si>
  <si>
    <t>11f02439-d292-3066-a8ad-47b688996d97</t>
  </si>
  <si>
    <t>11f02439-c14c-38e2-ac29-bba6d7a639f4</t>
  </si>
  <si>
    <t>{"vE60Adee0": "", "univapay-phone-number": "08037227730"}</t>
  </si>
  <si>
    <t>{"customer_name": "吉澤壮志", "customer_email": "papa101922@gmail.com", "product_detail_name": "【15分限定特典付き】AIXコンサルタント3日間完全攻略合宿"}</t>
  </si>
  <si>
    <t>{"id_values": ["11f02439-d292-3066-a8ad-47b688996d97"], "worldpay_order_id": {"transaction_id": "11f02439-d292-3066-a8ad-47b688996d97"}}</t>
  </si>
  <si>
    <t>papa101922@gmail.com</t>
  </si>
  <si>
    <t>MASASHI YOSHIZAWA</t>
  </si>
  <si>
    <t>11f02435-9a34-af2c-8806-0f06cb0d2918</t>
  </si>
  <si>
    <t>11f02435-923a-0f74-a94a-4fb1b5850b7e</t>
  </si>
  <si>
    <t>{"vE60Adee0": "", "univapay-phone-number": "07015162406"}</t>
  </si>
  <si>
    <t>{"customer_name": "石渡桂子", "customer_email": "gakudai12@gmail.com", "product_detail_name": "【15分限定特典付き】SNSマーケ完全攻略ダイナマイト合宿"}</t>
  </si>
  <si>
    <t>{"id_values": ["3100500245378", "00090", "0153310"], "stratus_transaction_id": {"terminal_id": "3100500245378", "request_number": "00090", "authorization_code": "0153310"}}</t>
  </si>
  <si>
    <t>gakudai12@gmail.com</t>
  </si>
  <si>
    <t>KEIKO ISHIWATA</t>
  </si>
  <si>
    <t>11f02432-b939-7446-b486-9fb1fd986fc7</t>
  </si>
  <si>
    <t>11f02431-f9ed-ca10-848b-a36ff2941864</t>
  </si>
  <si>
    <t>{"vE60Adee0": "", "univapay-phone-number": "07031935993"}</t>
  </si>
  <si>
    <t>{"customer_name": "フジ", "customer_email": "1207minecraft1207@gmail.com", "product_detail_name": "みかみの秘密の部屋 ~購入後1週間以内に限り【全額返金保証付き】~"}</t>
  </si>
  <si>
    <t>{"id_values": ["11f02432-b939-7446-b486-9fb1fd986fc7"], "worldpay_order_id": {"transaction_id": "11f02432-b939-7446-b486-9fb1fd986fc7"}}</t>
  </si>
  <si>
    <t>1207minecraft1207@gmail.com</t>
  </si>
  <si>
    <t>ATSUSHI SUMIDA</t>
  </si>
  <si>
    <t>11f02432-0043-1280-848f-eb5cfbfb6a00</t>
  </si>
  <si>
    <t>{"customer_name": "フジ", "customer_email": "1207minecraft1207@gmail.com", "product_detail_name": "【15分限定特典付き】SNSマーケ完全攻略ダイナマイト合宿"}</t>
  </si>
  <si>
    <t>{"id_values": ["11f02432-0043-1280-848f-eb5cfbfb6a00"], "worldpay_order_id": {"transaction_id": "11f02432-0043-1280-848f-eb5cfbfb6a00"}}</t>
  </si>
  <si>
    <t>11f02431-a75a-27c6-b804-fff58203aa86</t>
  </si>
  <si>
    <t>11f02431-974b-1f16-a268-ff5b84766728</t>
  </si>
  <si>
    <t>{"vE60Adee0": "", "univapay-phone-number": "09026234164"}</t>
  </si>
  <si>
    <t>{"customer_name": "山本幸子", "customer_email": "syunsyo.y.927@gmail.com", "product_detail_name": "【15分限定特典付き】AIXコンサルタント3日間完全攻略合宿"}</t>
  </si>
  <si>
    <t>{"id_values": ["3100500245378", "00088", "0945892"], "stratus_transaction_id": {"terminal_id": "3100500245378", "request_number": "00088", "authorization_code": "0945892"}}</t>
  </si>
  <si>
    <t>syunsyo.y.927@gmail.com</t>
  </si>
  <si>
    <t>SACHIKO YAMAMOTO</t>
  </si>
  <si>
    <t>11f0242e-d4af-daca-8919-c79820568826</t>
  </si>
  <si>
    <t>11f0242e-cc12-8142-a70c-afd6c89e281a</t>
  </si>
  <si>
    <t>{"vE60Adee0": "", "univapay-phone-number": "09071233999"}</t>
  </si>
  <si>
    <t>{"customer_name": "西村聡子", "customer_email": "satoko.kumoi@gmail.com", "product_detail_name": "【15分限定特典付き】デザイン限界突破3日間合宿"}</t>
  </si>
  <si>
    <t>{"id_values": ["11f0242e-d4af-daca-8919-c79820568826"], "worldpay_order_id": {"transaction_id": "11f0242e-d4af-daca-8919-c79820568826"}}</t>
  </si>
  <si>
    <t>satoko.kumoi@gmail.com</t>
  </si>
  <si>
    <t>SATOKO NISHIMURA</t>
  </si>
  <si>
    <t>11f0242c-22c0-26e6-8858-a385ecd46d84</t>
  </si>
  <si>
    <t>11f0242c-0e35-962a-af47-d7dac47ad37c</t>
  </si>
  <si>
    <t>{"vE60Adee0": "", "univapay-phone-number": "09012477372"}</t>
  </si>
  <si>
    <t>{"customer_name": "RYOHEI YOSHIDA", "customer_email": "aisucaiyue@gmail.com", "product_detail_name": "最速1分でバズ投稿を量産できる禁断のAIテンプレパック_3日間限定"}</t>
  </si>
  <si>
    <t>{"id_values": ["11f0242c-22c0-26e6-8858-a385ecd46d84"], "worldpay_order_id": {"transaction_id": "11f0242c-22c0-26e6-8858-a385ecd46d84"}}</t>
  </si>
  <si>
    <t>aisucaiyue@gmail.com</t>
  </si>
  <si>
    <t>RYOHEI YOSHIDA</t>
  </si>
  <si>
    <t>11f0242a-36d6-4388-91ba-c7a5890ce8f5</t>
  </si>
  <si>
    <t>11f0242a-195a-0100-a987-e35f23577045</t>
  </si>
  <si>
    <t>{"vE60Adee0": "", "univapay-phone-number": "09066973118"}</t>
  </si>
  <si>
    <t>{"customer_name": "HARUKA ITO", "customer_email": "haruka4ito@gmail.com", "product_detail_name": "【15分限定特典付き】SNSマーケ完全攻略ダイナマイト合宿"}</t>
  </si>
  <si>
    <t>{"id_values": ["11f0242a-36d6-4388-91ba-c7a5890ce8f5"], "worldpay_order_id": {"transaction_id": "11f0242a-36d6-4388-91ba-c7a5890ce8f5"}}</t>
  </si>
  <si>
    <t>haruka4ito@gmail.com</t>
  </si>
  <si>
    <t>ITO HARUKA</t>
  </si>
  <si>
    <t>11f02428-96a3-59b0-9318-97d94772c376</t>
  </si>
  <si>
    <t>11f02428-8d48-0e4c-8aac-6bd77938af7e</t>
  </si>
  <si>
    <t>{"vE60Adee0": "", "univapay-phone-number": "08053649670"}</t>
  </si>
  <si>
    <t>{"customer_name": "あおきともみ", "customer_email": "uno0017uno0017@gmail.com", "product_detail_name": "【15分限定特典付き】AIXコンサルタント3日間完全攻略合宿"}</t>
  </si>
  <si>
    <t>{"id_values": ["11f02428-96a3-59b0-9318-97d94772c376"], "worldpay_order_id": {"transaction_id": "11f02428-96a3-59b0-9318-97d94772c376"}}</t>
  </si>
  <si>
    <t>uno0017uno0017@gmail.com</t>
  </si>
  <si>
    <t>TOMOMI AOKI</t>
  </si>
  <si>
    <t>11f02428-60ee-9bb8-be89-7f5eed24af8f</t>
  </si>
  <si>
    <t>11f02428-4b21-3c28-892c-132ed607d036</t>
  </si>
  <si>
    <t>{"vE60Adee0": "", "univapay-phone-number": "09080722187"}</t>
  </si>
  <si>
    <t>{"customer_name": "平出なおみ", "customer_email": "hira.ra.n.k.t@gmail.com", "product_detail_name": "【15分限定特典付き】デザイン限界突破3日間合宿"}</t>
  </si>
  <si>
    <t>{"id_values": ["11f02428-60ee-9bb8-be89-7f5eed24af8f"], "worldpay_order_id": {"transaction_id": "11f02428-60ee-9bb8-be89-7f5eed24af8f"}}</t>
  </si>
  <si>
    <t>hira.ra.n.k.t@gmail.com</t>
  </si>
  <si>
    <t>NAOMI HIRADE</t>
  </si>
  <si>
    <t>11f02425-893d-ff4e-a765-d3a413fafc1d</t>
  </si>
  <si>
    <t>11f02425-6520-c826-b00f-235982b561d9</t>
  </si>
  <si>
    <t>{"univapay-name": "丸山茜", "univapay-link-id": "11f02423-9bca-77fc-a5f2-bb3df0ce51fa", "univapay-phone-number": "+81 08046071016"}</t>
  </si>
  <si>
    <t>{"id_values": ["11f02425-893d-ff4e-a765-d3a413fafc1d"], "worldpay_order_id": {"transaction_id": "11f02425-893d-ff4e-a765-d3a413fafc1d"}}</t>
  </si>
  <si>
    <t>akane__0106_yuu_0716@au.com</t>
  </si>
  <si>
    <t>AKANE MARUYAMA</t>
  </si>
  <si>
    <t>11f02424-73b8-d6f4-9c4c-23a07aef9934</t>
  </si>
  <si>
    <t>11f02424-5a2d-0818-ac3a-0bb2c9c66830</t>
  </si>
  <si>
    <t>{"vE60Adee0": "", "univapay-phone-number": "09018738878"}</t>
  </si>
  <si>
    <t>{"customer_name": "荒金志保", "customer_email": "shiho_o715@yahoo.co.jp", "product_detail_name": "【15分限定特典付き】デザイン限界突破3日間合宿"}</t>
  </si>
  <si>
    <t>{"id_values": ["3100500245378", "00086", "0889366"], "stratus_transaction_id": {"terminal_id": "3100500245378", "request_number": "00086", "authorization_code": "0889366"}}</t>
  </si>
  <si>
    <t>shiho_o715@yahoo.co.jp</t>
  </si>
  <si>
    <t>SHIHO ARAKANE</t>
  </si>
  <si>
    <t>11f02421-36aa-8738-9f95-d30ac20129a7</t>
  </si>
  <si>
    <t>11f02420-658d-db64-b480-d324e377259f</t>
  </si>
  <si>
    <t>{"vE60Adee0": "", "univapay-phone-number": "08066635696"}</t>
  </si>
  <si>
    <t>{"customer_name": "萌 佐々木", "customer_email": "citywolflady@gmail.com", "product_detail_name": "AIみかみ秘密の部屋（全額返金保証付）"}</t>
  </si>
  <si>
    <t>{"id_values": ["3100500245378", "00084", "0180716"], "stratus_transaction_id": {"terminal_id": "3100500245378", "request_number": "00084", "authorization_code": "0180716"}}</t>
  </si>
  <si>
    <t>citywolflady@gmail.com</t>
  </si>
  <si>
    <t>YOSHIHIRO WADA ANIMALBROTHERS</t>
  </si>
  <si>
    <t>11f02420-6da6-42e6-ab39-7f5665950ae3</t>
  </si>
  <si>
    <t>{"customer_name": "萌 佐々木", "customer_email": "citywolflady@gmail.com", "product_detail_name": "【15分限定特典付き】AIXコンサルタント3日間完全攻略合宿"}</t>
  </si>
  <si>
    <t>{"id_values": ["3100500245378", "00083", "0141576"], "stratus_transaction_id": {"terminal_id": "3100500245378", "request_number": "00083", "authorization_code": "0141576"}}</t>
  </si>
  <si>
    <t>11f0241f-3bc0-aa24-a571-db8407e71d83</t>
  </si>
  <si>
    <t>11f0241f-345b-e2ee-a56a-279e49cb3183</t>
  </si>
  <si>
    <t>{"vE60Adee0": "", "univapay-phone-number": "09081656672"}</t>
  </si>
  <si>
    <t>{"customer_name": "千葉怜寿", "customer_email": "reiju0213@gmail.com", "product_detail_name": "【15分限定特典付き】SNSマーケ完全攻略ダイナマイト合宿"}</t>
  </si>
  <si>
    <t>{"id_values": ["11f0241f-3bc0-aa24-a571-db8407e71d83"], "worldpay_order_id": {"transaction_id": "11f0241f-3bc0-aa24-a571-db8407e71d83"}}</t>
  </si>
  <si>
    <t>reiju0213@gmail.com</t>
  </si>
  <si>
    <t>REIJU CHIBA</t>
  </si>
  <si>
    <t>11f0241f-7812-1a6c-a9c0-7f840890f136</t>
  </si>
  <si>
    <t>11f0241f-72cc-0194-a5ba-9b204e714ea5</t>
  </si>
  <si>
    <t>{"vE60Adee0": "", "univapay-phone-number": "08011092720"}</t>
  </si>
  <si>
    <t>{"customer_name": "本多優", "customer_email": "n59g006@gmail.com", "product_detail_name": "【15分限定特典付き】SNSマーケ完全攻略ダイナマイト合宿"}</t>
  </si>
  <si>
    <t>{"id_values": ["3100500245378", "00081", "0700081"], "stratus_transaction_id": {"terminal_id": "3100500245378", "request_number": "00081", "authorization_code": "0700081"}}</t>
  </si>
  <si>
    <t>n59g006@gmail.com</t>
  </si>
  <si>
    <t>SUGURU MOTEKI</t>
  </si>
  <si>
    <t>11f0241d-3550-d62a-b954-1b31d52a1513</t>
  </si>
  <si>
    <t>11f0241d-09e8-5972-8f9d-435bd7367d56</t>
  </si>
  <si>
    <t>{"vE60Adee0": "", "univapay-phone-number": "09078593950"}</t>
  </si>
  <si>
    <t>{"customer_name": "中村俊明", "customer_email": "nakamatom405@gmail.com", "product_detail_name": "【15分限定特典付き】AIXコンサルタント3日間完全攻略合宿"}</t>
  </si>
  <si>
    <t>{"id_values": ["11f0241d-3550-d62a-b954-1b31d52a1513"], "worldpay_order_id": {"transaction_id": "11f0241d-3550-d62a-b954-1b31d52a1513"}}</t>
  </si>
  <si>
    <t>nakamatom405@gmail.com</t>
  </si>
  <si>
    <t>NAKAMURA TOSHIAKI</t>
  </si>
  <si>
    <t>11f0241c-e7a1-8906-8f8a-4f871fa0cc5e</t>
  </si>
  <si>
    <t>11f0241c-d92d-6750-b907-e3aed8ad735d</t>
  </si>
  <si>
    <t>{"vE60Adee0": "", "univapay-phone-number": "07018705532"}</t>
  </si>
  <si>
    <t>{"customer_name": "大家麟", "customer_email": "dajial290@gmail.com", "product_detail_name": "【15分限定特典付き】AIXコンサルタント3日間完全攻略合宿"}</t>
  </si>
  <si>
    <t>{"id_values": ["11f0241c-e7a1-8906-8f8a-4f871fa0cc5e"], "worldpay_order_id": {"transaction_id": "11f0241c-e7a1-8906-8f8a-4f871fa0cc5e"}}</t>
  </si>
  <si>
    <t>dajial290@gmail.com</t>
  </si>
  <si>
    <t>RIN OIE</t>
  </si>
  <si>
    <t>LIFECARD CO., LTD.</t>
  </si>
  <si>
    <t>11f02413-5f1e-4aaa-86a5-5b0a2aff87f8</t>
  </si>
  <si>
    <t>11f02413-4b70-ac96-bde6-f3482c0e4580</t>
  </si>
  <si>
    <t>{"univapay-name": "中村知世", "univapay-link-id": "11f02412-2ecc-c4b8-afd4-43a0dfbaed10", "univapay-phone-number": "+81 08038225930"}</t>
  </si>
  <si>
    <t>{"id_values": ["11f02413-5f1e-4aaa-86a5-5b0a2aff87f8"], "worldpay_order_id": {"transaction_id": "11f02413-5f1e-4aaa-86a5-5b0a2aff87f8"}}</t>
  </si>
  <si>
    <t>ruen.design24@gmail.com</t>
  </si>
  <si>
    <t>CHISE NAKAMURA</t>
  </si>
  <si>
    <t>11f02412-8afc-82dc-be57-97608f2c8604</t>
  </si>
  <si>
    <t>11f02412-7a98-52b8-8905-63d43fef04c7</t>
  </si>
  <si>
    <t>{"univapay-name": "中村知世", "univapay-link-id": "11f02412-07b9-81cc-afd4-47d966955609", "univapay-phone-number": "+81 08038225930"}</t>
  </si>
  <si>
    <t>{"id_values": ["11f02412-8afc-82dc-be57-97608f2c8604"], "worldpay_order_id": {"transaction_id": "11f02412-8afc-82dc-be57-97608f2c8604"}}</t>
  </si>
  <si>
    <t>11f02410-5ef4-77a0-8477-db147bac3d26</t>
  </si>
  <si>
    <t>11f0240f-6080-d79a-992b-b3df6c195e66</t>
  </si>
  <si>
    <t>{"vE60Adee0": "", "univapay-phone-number": "09077259193"}</t>
  </si>
  <si>
    <t>{"customer_name": "馬場啓太", "customer_email": "kb.kb.kb830@gmail.com", "product_detail_name": "AIみかみ秘密の部屋（全額返金保証付）"}</t>
  </si>
  <si>
    <t>{"id_values": ["3100500245378", "00079", "0108890"], "stratus_transaction_id": {"terminal_id": "3100500245378", "request_number": "00079", "authorization_code": "0108890"}}</t>
  </si>
  <si>
    <t>kb.kb.kb830@gmail.com</t>
  </si>
  <si>
    <t>KEITA BABA</t>
  </si>
  <si>
    <t>11f0240f-67cd-bffe-afc0-afaacfba2b58</t>
  </si>
  <si>
    <t>{"customer_name": "馬場啓太", "customer_email": "kb.kb.kb830@gmail.com", "product_detail_name": "【15分限定特典付き】AIXコンサルタント3日間完全攻略合宿"}</t>
  </si>
  <si>
    <t>{"id_values": ["3100500245378", "00078", "0105108"], "stratus_transaction_id": {"terminal_id": "3100500245378", "request_number": "00078", "authorization_code": "0105108"}}</t>
  </si>
  <si>
    <t>11f0240e-2707-747a-8f9d-cb4d0bafdf7a</t>
  </si>
  <si>
    <t>11f0240e-21b2-943c-8f93-1fed94769df7</t>
  </si>
  <si>
    <t>{"vE60Adee0": "", "univapay-phone-number": "07032908846"}</t>
  </si>
  <si>
    <t>{"customer_name": "塚本笑子", "customer_email": "zhongbenxiaozi61@gmail.com", "product_detail_name": "【15分限定特典付き】デザイン限界突破3日間合宿"}</t>
  </si>
  <si>
    <t>{"id_values": ["3100500245378", "00076", "0700076"], "stratus_transaction_id": {"terminal_id": "3100500245378", "request_number": "00076", "authorization_code": "0700076"}}</t>
  </si>
  <si>
    <t>zhongbenxiaozi61@gmail.com</t>
  </si>
  <si>
    <t>EMIKO TSUKAMOTO</t>
  </si>
  <si>
    <t>11f0240d-3a86-62c8-9c00-43e76433bb91</t>
  </si>
  <si>
    <t>11f0240d-31f5-29b4-a027-b39d0b8cae73</t>
  </si>
  <si>
    <t>{"vE60Adee0": "", "univapay-phone-number": "07020327696"}</t>
  </si>
  <si>
    <t>{"customer_name": "斎藤 亮輔", "customer_email": "akatsukikojou56saraburetto@gmail.com", "product_detail_name": "【15分限定特典付き】AIXコンサルタント3日間完全攻略合宿"}</t>
  </si>
  <si>
    <t>{"id_values": ["3100500245378", "00074", "0046763"], "stratus_transaction_id": {"terminal_id": "3100500245378", "request_number": "00074", "authorization_code": "0046763"}}</t>
  </si>
  <si>
    <t>akatsukikojou56saraburetto@gmail.com</t>
  </si>
  <si>
    <t>RYOSUKE SAITO</t>
  </si>
  <si>
    <t>11f0240b-5dda-3314-9296-53e031d20cb4</t>
  </si>
  <si>
    <t>11f0240b-55e9-153a-ba34-9b0f23369afc</t>
  </si>
  <si>
    <t>{"vE60Adee0": "", "univapay-phone-number": "09094331092"}</t>
  </si>
  <si>
    <t>{"customer_name": "渡辺 恭子", "customer_email": "mahalo.honi@gmail.com", "product_detail_name": "【15分限定特典付き】AIXコンサルタント3日間完全攻略合宿"}</t>
  </si>
  <si>
    <t>{"id_values": ["11f0240b-5dda-3314-9296-53e031d20cb4"], "worldpay_order_id": {"transaction_id": "11f0240b-5dda-3314-9296-53e031d20cb4"}}</t>
  </si>
  <si>
    <t>mahalo.honi@gmail.com</t>
  </si>
  <si>
    <t>KYOKO WATANABE</t>
  </si>
  <si>
    <t>ORIENT CORPORATION</t>
  </si>
  <si>
    <t>11f02354-1aaa-0efa-8bb9-9bee0cb60dd5</t>
  </si>
  <si>
    <t>11f02354-06d7-8768-851a-a327423e027c</t>
  </si>
  <si>
    <t>{"vE60Adee0": "", "univapay-phone-number": "08024730767"}</t>
  </si>
  <si>
    <t>{"customer_name": "伊藤慎之介", "customer_email": "shinito0313@icloud.com", "product_detail_name": "【15分限定特典付き】AIXコンサルタント3日間完全攻略合宿"}</t>
  </si>
  <si>
    <t>{"id_values": ["11f02354-1aaa-0efa-8bb9-9bee0cb60dd5"], "worldpay_order_id": {"transaction_id": "11f02354-1aaa-0efa-8bb9-9bee0cb60dd5"}}</t>
  </si>
  <si>
    <t>shinito0313@icloud.com</t>
  </si>
  <si>
    <t>SHINNOSUKE ITO</t>
  </si>
  <si>
    <t>11f02355-730f-6ef4-bdc1-db09fcfafd0d</t>
  </si>
  <si>
    <t>{"customer_name": "伊藤慎之介", "customer_email": "shinito0313@icloud.com", "product_detail_name": "AIみかみ秘密の部屋（全額返金保証付）"}</t>
  </si>
  <si>
    <t>{"id_values": ["11f02355-730f-6ef4-bdc1-db09fcfafd0d"], "worldpay_order_id": {"transaction_id": "11f02355-730f-6ef4-bdc1-db09fcfafd0d"}}</t>
  </si>
  <si>
    <t>11f02400-132d-67a6-89eb-83e0500c46ef</t>
  </si>
  <si>
    <t>11f02400-0d24-7fd4-bd84-6fc712587784</t>
  </si>
  <si>
    <t>{"vE60Adee0": "", "univapay-phone-number": "09016606001"}</t>
  </si>
  <si>
    <t>{"customer_name": "木賀佳代子", "customer_email": "kayoko.238238@gmail.com", "product_detail_name": "【15分限定特典付き】AIXコンサルタント3日間完全攻略合宿"}</t>
  </si>
  <si>
    <t>{"id_values": ["11f02400-132d-67a6-89eb-83e0500c46ef"], "worldpay_order_id": {"transaction_id": "11f02400-132d-67a6-89eb-83e0500c46ef"}}</t>
  </si>
  <si>
    <t>kayoko.238238@gmail.com</t>
  </si>
  <si>
    <t>KAYOKOKIGA</t>
  </si>
  <si>
    <t>11f023fa-7927-216a-adc8-b70ff3eedc11</t>
  </si>
  <si>
    <t>11f023fa-62d4-2b9c-8408-53409457fbd7</t>
  </si>
  <si>
    <t>{"vE60Adee0": "", "univapay-phone-number": "08054579792"}</t>
  </si>
  <si>
    <t>{"customer_name": "松永恵理", "customer_email": "bluebellbeads@yahoo.ne.jp", "product_detail_name": "【15分限定特典付き】SNSマーケ完全攻略ダイナマイト合宿"}</t>
  </si>
  <si>
    <t>{"id_values": ["11f023fa-7927-216a-adc8-b70ff3eedc11"], "worldpay_order_id": {"transaction_id": "11f023fa-7927-216a-adc8-b70ff3eedc11"}}</t>
  </si>
  <si>
    <t>bluebellbeads@yahoo.ne.jp</t>
  </si>
  <si>
    <t>ERI MATSUNAGA</t>
  </si>
  <si>
    <t>11f023fa-a990-06a0-a5d5-e7fe4e3ec6cf</t>
  </si>
  <si>
    <t>11f023fa-a082-1a44-97fb-532411f29a19</t>
  </si>
  <si>
    <t>{"vE60Adee0": "", "univapay-phone-number": "09042895971"}</t>
  </si>
  <si>
    <t>{"customer_name": "中口蓮太", "customer_email": "renta_tv@icloud.com", "product_detail_name": "【15分限定特典付き】AIXコンサルタント3日間完全攻略合宿"}</t>
  </si>
  <si>
    <t>{"id_values": ["3100500245378", "00072", "0025636"], "stratus_transaction_id": {"terminal_id": "3100500245378", "request_number": "00072", "authorization_code": "0025636"}}</t>
  </si>
  <si>
    <t>renta_tv@icloud.com</t>
  </si>
  <si>
    <t>RENTA NAKAGUCHI</t>
  </si>
  <si>
    <t>11f023f9-1a88-0620-8ffa-6febf9e3a44e</t>
  </si>
  <si>
    <t>11f023f9-09f0-6a50-89a7-ebe51d00d345</t>
  </si>
  <si>
    <t>{"vE60Adee0": "", "univapay-phone-number": "09055146845"}</t>
  </si>
  <si>
    <t>{"customer_name": "よしはらゆき", "customer_email": "happinessleaf.09@gmail.com", "product_detail_name": "【15分限定特典付き】AIXコンサルタント3日間完全攻略合宿"}</t>
  </si>
  <si>
    <t>{"id_values": ["11f023f9-1a88-0620-8ffa-6febf9e3a44e"], "worldpay_order_id": {"transaction_id": "11f023f9-1a88-0620-8ffa-6febf9e3a44e"}}</t>
  </si>
  <si>
    <t>happinessleaf.09@gmail.com</t>
  </si>
  <si>
    <t>YUKI YOSHIHARA</t>
  </si>
  <si>
    <t>11f023f6-4ace-a314-b226-c3509378b712</t>
  </si>
  <si>
    <t>11f023f5-106c-0410-a0ec-4334c61a28cc</t>
  </si>
  <si>
    <t>{"vE60Adee0": "", "univapay-phone-number": "08063788637"}</t>
  </si>
  <si>
    <t>{"customer_name": "山本歩夢", "customer_email": "a.y.0518.777@gmail.com", "product_detail_name": "みかみの秘密の部屋 ~購入後1週間以内に限り【全額返金保証付き】~"}</t>
  </si>
  <si>
    <t>{"id_values": ["11f023f6-4ace-a314-b226-c3509378b712"], "worldpay_order_id": {"transaction_id": "11f023f6-4ace-a314-b226-c3509378b712"}}</t>
  </si>
  <si>
    <t>a.y.0518.777@gmail.com</t>
  </si>
  <si>
    <t>AYUMU YAMAMOTO</t>
  </si>
  <si>
    <t>11f023f5-2630-0be8-97b3-73ee390ba4ca</t>
  </si>
  <si>
    <t>{"customer_name": "山本歩夢", "customer_email": "a.y.0518.777@gmail.com", "product_detail_name": "【15分限定特典付き】SNSマーケ完全攻略ダイナマイト合宿"}</t>
  </si>
  <si>
    <t>{"id_values": ["11f023f5-2630-0be8-97b3-73ee390ba4ca"], "worldpay_order_id": {"transaction_id": "11f023f5-2630-0be8-97b3-73ee390ba4ca"}}</t>
  </si>
  <si>
    <t>11f023f0-c3ed-24f6-8c4e-8f333ef83f2e</t>
  </si>
  <si>
    <t>11f023f0-b0f4-9ce4-8c30-df46f7981e75</t>
  </si>
  <si>
    <t>{"vE60Adee0": "", "univapay-phone-number": "07045642699"}</t>
  </si>
  <si>
    <t>{"customer_name": "本田京碁", "customer_email": "k51219aptx@gmail.com", "product_detail_name": "【15分限定特典付き】SNSマーケ完全攻略ダイナマイト合宿"}</t>
  </si>
  <si>
    <t>{"id_values": ["11f023f0-c3ed-24f6-8c4e-8f333ef83f2e"], "worldpay_order_id": {"transaction_id": "11f023f0-c3ed-24f6-8c4e-8f333ef83f2e"}}</t>
  </si>
  <si>
    <t>k51219aptx@gmail.com</t>
  </si>
  <si>
    <t>KEIGO HONDA</t>
  </si>
  <si>
    <t>11f02335-1ffb-8c18-b9fc-c762ad49542c</t>
  </si>
  <si>
    <t>11f02335-1943-36dc-9cd4-2b3dd38d8274</t>
  </si>
  <si>
    <t>{"vE60Adee0": "", "univapay-phone-number": "09068009649"}</t>
  </si>
  <si>
    <t>{"customer_name": "橋本 朱美", "customer_email": "asao872@gmail.com", "product_detail_name": "【超特価割引】SNSマーケ完全攻略ダイナマイト合宿"}</t>
  </si>
  <si>
    <t>{"id_values": ["11f02335-1ffb-8c18-b9fc-c762ad49542c"], "worldpay_order_id": {"transaction_id": "11f02335-1ffb-8c18-b9fc-c762ad49542c"}}</t>
  </si>
  <si>
    <t>有地対応</t>
  </si>
  <si>
    <t>asao872@gmail.com</t>
  </si>
  <si>
    <t>AKEMI HASHIMOTO</t>
  </si>
  <si>
    <t>11f023e8-92b0-6d7e-8d8f-5fdd2f43db6f</t>
  </si>
  <si>
    <t>11f023e8-8b94-9c86-8d7d-77cc7e644c4d</t>
  </si>
  <si>
    <t>{"vE60Adee0": "", "univapay-phone-number": "09085597718"}</t>
  </si>
  <si>
    <t>{"customer_name": "栃尾正俊", "customer_email": "tochio0831@gmail.com", "product_detail_name": "【超特価割引】SNSマーケ完全攻略ダイナマイト合宿"}</t>
  </si>
  <si>
    <t>{"id_values": ["11f023e8-92b0-6d7e-8d8f-5fdd2f43db6f"], "worldpay_order_id": {"transaction_id": "11f023e8-92b0-6d7e-8d8f-5fdd2f43db6f"}}</t>
  </si>
  <si>
    <t>tochio0831@gmail.com</t>
  </si>
  <si>
    <t>MASATOSHI TOCHIO</t>
  </si>
  <si>
    <t>11f023e6-5172-7f70-9a7f-9709e83baca2</t>
  </si>
  <si>
    <t>11f023e6-49c4-3e94-93a7-d3ddec6df066</t>
  </si>
  <si>
    <t>{"vE60Adee0": "", "univapay-phone-number": "09059433440"}</t>
  </si>
  <si>
    <t>{"customer_name": "松熊 理沙", "customer_email": "michanp37@yahoo.ne.jp", "product_detail_name": "【15分限定特典付き】AIXコンサルタント3日間完全攻略合宿"}</t>
  </si>
  <si>
    <t>{"id_values": ["11f023e6-5172-7f70-9a7f-9709e83baca2"], "worldpay_order_id": {"transaction_id": "11f023e6-5172-7f70-9a7f-9709e83baca2"}}</t>
  </si>
  <si>
    <t>michanp37@yahoo.ne.jp</t>
  </si>
  <si>
    <t>RISA MATSUKUMA</t>
  </si>
  <si>
    <t>11f02337-9adf-d73e-9597-37a5c00acd83</t>
  </si>
  <si>
    <t>11f02337-9519-712a-957d-d32b9b9bafbe</t>
  </si>
  <si>
    <t>{"vE60Adee0": "", "univapay-phone-number": "09036976683"}</t>
  </si>
  <si>
    <t>{"customer_name": "宮前 優美子", "customer_email": "xxxyumico.24@gmail.com", "product_detail_name": "【15分限定特典付き】AIXコンサルタント3日間完全攻略合宿"}</t>
  </si>
  <si>
    <t>{"id_values": ["3100500245378", "00084", "0700084"], "stratus_transaction_id": {"terminal_id": "3100500245378", "request_number": "00084", "authorization_code": "0700084"}}</t>
  </si>
  <si>
    <t>xxxyumico.24@gmail.com</t>
  </si>
  <si>
    <t>YUMIKO MIYAMAE</t>
  </si>
  <si>
    <t>11f023de-ca5e-5eac-8ba5-2fa3a01d6220</t>
  </si>
  <si>
    <t>11f023dd-8049-611e-9749-bb1a75921181</t>
  </si>
  <si>
    <t>{"vE60Adee0": "", "univapay-phone-number": "09080326504"}</t>
  </si>
  <si>
    <t>{"customer_name": "みなみ佳菜", "customer_email": "kana3733@gmail.com", "product_detail_name": "みかみの秘密の部屋 ~購入後1週間以内に限り【全額返金保証付き】~"}</t>
  </si>
  <si>
    <t>{"id_values": ["3100500245378", "00069", "0148794"], "stratus_transaction_id": {"terminal_id": "3100500245378", "request_number": "00069", "authorization_code": "0148794"}}</t>
  </si>
  <si>
    <t>kana3733@gmail.com</t>
  </si>
  <si>
    <t>KANA KOBAYASHI</t>
  </si>
  <si>
    <t>11f022c6-aefa-f3dc-be5b-cbc7c198828c</t>
  </si>
  <si>
    <t>11f022c5-8666-5afc-9d8d-631fd827712c</t>
  </si>
  <si>
    <t>{"vE60Adee0": "", "univapay-phone-number": "08094961801"}</t>
  </si>
  <si>
    <t>{"customer_name": "樋口竜馬", "customer_email": "higakou12@gmail.com", "product_detail_name": "みかみの秘密の部屋 ~購入後1週間以内に限り【全額返金保証付き】~"}</t>
  </si>
  <si>
    <t>{"id_values": ["3100500245378", "00011", "0700011"], "stratus_transaction_id": {"terminal_id": "3100500245378", "request_number": "00011", "authorization_code": "0700011"}}</t>
  </si>
  <si>
    <t>higakou12@gmail.com</t>
  </si>
  <si>
    <t>RYOMA HIGUCHI</t>
  </si>
  <si>
    <t>11f023dd-87de-e228-b2c2-db5724b200a5</t>
  </si>
  <si>
    <t>{"customer_name": "みなみ佳菜", "customer_email": "kana3733@gmail.com", "product_detail_name": "【15分限定特典付き】SNSマーケ完全攻略ダイナマイト合宿"}</t>
  </si>
  <si>
    <t>{"id_values": ["3100500245378", "00067", "0162837"], "stratus_transaction_id": {"terminal_id": "3100500245378", "request_number": "00067", "authorization_code": "0162837"}}</t>
  </si>
  <si>
    <t>11f023d5-d9aa-2f8e-9e40-27734f9888d0</t>
  </si>
  <si>
    <t>11f023d5-d188-5a2e-89be-1f48501fadc9</t>
  </si>
  <si>
    <t>{"vE60Adee0": "", "univapay-phone-number": "08052470092"}</t>
  </si>
  <si>
    <t>{"customer_name": "も", "customer_email": "shuuukoooo@gmail.com", "product_detail_name": "【15分限定特典付き】AIXコンサルタント3日間完全攻略合宿"}</t>
  </si>
  <si>
    <t>{"id_values": ["11f023d5-d9aa-2f8e-9e40-27734f9888d0"], "worldpay_order_id": {"transaction_id": "11f023d5-d9aa-2f8e-9e40-27734f9888d0"}}</t>
  </si>
  <si>
    <t>shuuukoooo@gmail.com</t>
  </si>
  <si>
    <t>MOEMI WAKITA</t>
  </si>
  <si>
    <t>11f022f8-104d-b5d0-b263-8b83abcd781d</t>
  </si>
  <si>
    <t>11f022f8-08fd-38f0-b25c-fb2a4cf14dbe</t>
  </si>
  <si>
    <t>{"vE60Adee0": "", "univapay-phone-number": "080547381115"}</t>
  </si>
  <si>
    <t>{"customer_name": "池田 加奈子", "customer_email": "canacojojo@gmail.com", "product_detail_name": "【15分限定特典付き】AIXコンサルタント3日間完全攻略合宿"}</t>
  </si>
  <si>
    <t>{"id_values": ["11f022f8-104d-b5d0-b263-8b83abcd781d"], "worldpay_order_id": {"transaction_id": "11f022f8-104d-b5d0-b263-8b83abcd781d"}}</t>
  </si>
  <si>
    <t>水口対応</t>
  </si>
  <si>
    <t>canacojojo@gmail.com</t>
  </si>
  <si>
    <t>KANAKO AOKI</t>
  </si>
  <si>
    <t>11f023d3-dd2c-06ac-bfc3-b3498b61b36b</t>
  </si>
  <si>
    <t>11f023d3-b8c3-55f4-91ea-7be1de2b5a83</t>
  </si>
  <si>
    <t>{"vE60Adee0": "", "univapay-phone-number": "09044005878"}</t>
  </si>
  <si>
    <t>{"customer_name": "森", "customer_email": "office0068@gmail.com", "product_detail_name": "【15分限定特典付き】AIXコンサルタント3日間完全攻略合宿"}</t>
  </si>
  <si>
    <t>{"id_values": ["11f023d3-dd2c-06ac-bfc3-b3498b61b36b"], "worldpay_order_id": {"transaction_id": "11f023d3-dd2c-06ac-bfc3-b3498b61b36b"}}</t>
  </si>
  <si>
    <t>office0068@gmail.com</t>
  </si>
  <si>
    <t>MITSUKUNI MORI</t>
  </si>
  <si>
    <t>11f023d3-918f-4baa-9164-87eb34a499ca</t>
  </si>
  <si>
    <t>11f023d3-87bf-58d6-bf15-f7797458088c</t>
  </si>
  <si>
    <t>{"vE60Adee0": "", "univapay-phone-number": "08079860872"}</t>
  </si>
  <si>
    <t>{"customer_name": "芦田洋介", "customer_email": "yousukeashida0622@gmail.com", "product_detail_name": "【超特価割引】SNSマーケ完全攻略ダイナマイト合宿"}</t>
  </si>
  <si>
    <t>{"id_values": ["11f023d3-918f-4baa-9164-87eb34a499ca"], "worldpay_order_id": {"transaction_id": "11f023d3-918f-4baa-9164-87eb34a499ca"}}</t>
  </si>
  <si>
    <t>yousukeashida0622@gmail.com</t>
  </si>
  <si>
    <t>YOSUKE ASHIDA</t>
  </si>
  <si>
    <t>11f023d2-cf3c-4fd0-b37a-8704bbb9f413</t>
  </si>
  <si>
    <t>11f023d2-c9ff-c0b0-bd18-af0ea766a792</t>
  </si>
  <si>
    <t>{"vE60Adee0": "", "univapay-phone-number": "09076681118"}</t>
  </si>
  <si>
    <t>{"customer_name": "阿部美和", "customer_email": "soleilyuki@icloud.com", "product_detail_name": "【15分限定特典付き】SNSマーケ完全攻略ダイナマイト合宿"}</t>
  </si>
  <si>
    <t>{"id_values": ["3100500245378", "00060", "0997044"], "stratus_transaction_id": {"terminal_id": "3100500245378", "request_number": "00060", "authorization_code": "0997044"}}</t>
  </si>
  <si>
    <t>soleilyuki@icloud.com</t>
  </si>
  <si>
    <t>MIWA ABE</t>
  </si>
  <si>
    <t>11f023cf-5d0b-90e0-a37a-277c511ba3fe</t>
  </si>
  <si>
    <t>11f023ce-ac16-4e9c-91b0-c75272f38294</t>
  </si>
  <si>
    <t>{"vE60Adee0": "", "univapay-phone-number": "09049219378"}</t>
  </si>
  <si>
    <t>{"customer_name": "田川めぐみ", "customer_email": "imugem01-25uyr05-26ustak01-11@docomo.ne.jp", "product_detail_name": "みかみの秘密の部屋 ~購入後1週間以内に限り【全額返金保証付き】~"}</t>
  </si>
  <si>
    <t>{"id_values": ["11f023cf-5d0b-90e0-a37a-277c511ba3fe"], "worldpay_order_id": {"transaction_id": "11f023cf-5d0b-90e0-a37a-277c511ba3fe"}}</t>
  </si>
  <si>
    <t>imugem01-25uyr05-26ustak01-11@docomo.ne.jp</t>
  </si>
  <si>
    <t>MEGUMI TAGAWA</t>
  </si>
  <si>
    <t>11f023ce-c2cd-99f6-a955-8bd19c0850e0</t>
  </si>
  <si>
    <t>{"customer_name": "田川めぐみ", "customer_email": "imugem01-25uyr05-26ustak01-11@docomo.ne.jp", "product_detail_name": "【15分限定特典付き】SNSマーケ完全攻略ダイナマイト合宿"}</t>
  </si>
  <si>
    <t>{"id_values": ["11f023ce-c2cd-99f6-a955-8bd19c0850e0"], "worldpay_order_id": {"transaction_id": "11f023ce-c2cd-99f6-a955-8bd19c0850e0"}}</t>
  </si>
  <si>
    <t>11f023cd-3e8c-7924-8dd2-33e972ee7f99</t>
  </si>
  <si>
    <t>11f023ca-a205-8f70-a6e7-37971c80dea3</t>
  </si>
  <si>
    <t>{"vE60Adee0": "", "univapay-phone-number": "07085502876"}</t>
  </si>
  <si>
    <t>{"customer_name": "道岡麻美", "customer_email": "siawasenoaoitori448@gmail.com", "product_detail_name": "AIみかみ秘密の部屋（全額返金保証付）"}</t>
  </si>
  <si>
    <t>{"id_values": ["11f023cd-3e8c-7924-8dd2-33e972ee7f99"], "worldpay_order_id": {"transaction_id": "11f023cd-3e8c-7924-8dd2-33e972ee7f99"}}</t>
  </si>
  <si>
    <t>siawasenoaoitori448@gmail.com</t>
  </si>
  <si>
    <t>ASAMI MICHIOKA</t>
  </si>
  <si>
    <t>electron</t>
  </si>
  <si>
    <t>THE CHIBA BANK, LTD</t>
  </si>
  <si>
    <t>11f023cc-eec8-eeb8-8513-77511d2b7c8f</t>
  </si>
  <si>
    <t>11f023cc-6fea-3cbe-8805-e7422136f1e0</t>
  </si>
  <si>
    <t>{"vE60Adee0": "", "univapay-phone-number": "09016247566"}</t>
  </si>
  <si>
    <t>{"customer_name": "松本和隆", "customer_email": "ultimatequiltman@gmail.com", "product_detail_name": "AIみかみ秘密の部屋（全額返金保証付）"}</t>
  </si>
  <si>
    <t>{"id_values": ["11f023cc-eec8-eeb8-8513-77511d2b7c8f"], "worldpay_order_id": {"transaction_id": "11f023cc-eec8-eeb8-8513-77511d2b7c8f"}}</t>
  </si>
  <si>
    <t>ultimatequiltman@gmail.com</t>
  </si>
  <si>
    <t>KAZUTAKA MATSUMOTO</t>
  </si>
  <si>
    <t>11f023cc-a093-a8b4-93aa-bbf7ee73cb5d</t>
  </si>
  <si>
    <t>{"customer_name": "松本和隆", "customer_email": "ultimatequiltman@gmail.com", "product_detail_name": "【15分限定特典付き】AIXコンサルタント3日間完全攻略合宿"}</t>
  </si>
  <si>
    <t>{"id_values": ["11f023cc-a093-a8b4-93aa-bbf7ee73cb5d"], "worldpay_order_id": {"transaction_id": "11f023cc-a093-a8b4-93aa-bbf7ee73cb5d"}}</t>
  </si>
  <si>
    <t>11f023ca-a9a2-716c-a6bc-13c8d3355773</t>
  </si>
  <si>
    <t>{"customer_name": "道岡麻美", "customer_email": "siawasenoaoitori448@gmail.com", "product_detail_name": "【15分限定特典付き】AIXコンサルタント3日間完全攻略合宿"}</t>
  </si>
  <si>
    <t>{"id_values": ["11f023ca-a9a2-716c-a6bc-13c8d3355773"], "worldpay_order_id": {"transaction_id": "11f023ca-a9a2-716c-a6bc-13c8d3355773"}}</t>
  </si>
  <si>
    <t>11f023c7-47ab-0698-90c0-7b2dc9f9dfce</t>
  </si>
  <si>
    <t>11f023c7-3262-561a-a533-0b384efd401a</t>
  </si>
  <si>
    <t>{"vE60Adee0": "", "univapay-phone-number": "08053638732"}</t>
  </si>
  <si>
    <t>{"customer_name": "中尾瑠希", "customer_email": "ryuki.nakao0311@gmail.com", "product_detail_name": "【15分限定特典付き】AIXコンサルタント3日間完全攻略合宿"}</t>
  </si>
  <si>
    <t>{"id_values": ["11f023c7-47ab-0698-90c0-7b2dc9f9dfce"], "worldpay_order_id": {"transaction_id": "11f023c7-47ab-0698-90c0-7b2dc9f9dfce"}}</t>
  </si>
  <si>
    <t>ryuki.nakao0311@gmail.com</t>
  </si>
  <si>
    <t>RYUKI NAKAO</t>
  </si>
  <si>
    <t>11f023c7-566c-547a-a307-df847dda5f60</t>
  </si>
  <si>
    <t>11f023c6-bc41-c89e-99af-3b8ef48af302</t>
  </si>
  <si>
    <t>{"vE60Adee0": "", "univapay-phone-number": "09047034601"}</t>
  </si>
  <si>
    <t>{"customer_name": "金治好美", "customer_email": "babasaki.yoshimi@gmail.com", "product_detail_name": "AIみかみ秘密の部屋（全額返金保証付）"}</t>
  </si>
  <si>
    <t>{"id_values": ["3100500245378", "00054", "0124518"], "stratus_transaction_id": {"terminal_id": "3100500245378", "request_number": "00054", "authorization_code": "0124518"}}</t>
  </si>
  <si>
    <t>babasaki.yoshimi@gmail.com</t>
  </si>
  <si>
    <t>YOSHIMI BABASAKI</t>
  </si>
  <si>
    <t>11f023c6-c2fc-6950-bad9-832be310ff13</t>
  </si>
  <si>
    <t>{"customer_name": "金治好美", "customer_email": "babasaki.yoshimi@gmail.com", "product_detail_name": "【15分限定特典付き】AIXコンサルタント3日間完全攻略合宿"}</t>
  </si>
  <si>
    <t>{"id_values": ["3100500245378", "00053", "0125382"], "stratus_transaction_id": {"terminal_id": "3100500245378", "request_number": "00053", "authorization_code": "0125382"}}</t>
  </si>
  <si>
    <t>11f023c5-dbd1-220a-a190-db611af39741</t>
  </si>
  <si>
    <t>11f023c5-caa5-bb26-985a-ef6e4d3e136a</t>
  </si>
  <si>
    <t>{"vE60Adee0": "", "univapay-phone-number": "08038603238"}</t>
  </si>
  <si>
    <t>{"customer_name": "横川 美香", "customer_email": "suu0410suu0410@gmail.com", "product_detail_name": "【15分限定特典付き】AIXコンサルタント3日間完全攻略合宿"}</t>
  </si>
  <si>
    <t>{"id_values": ["11f023c5-dbd1-220a-a190-db611af39741"], "worldpay_order_id": {"transaction_id": "11f023c5-dbd1-220a-a190-db611af39741"}}</t>
  </si>
  <si>
    <t>suu0410suu0410@gmail.com</t>
  </si>
  <si>
    <t>MIKA YOKOKAWA</t>
  </si>
  <si>
    <t>11f023be-eb8a-5c72-8433-d3dfbb8dd8a9</t>
  </si>
  <si>
    <t>{"customer_name": "青柳 牧子", "customer_email": "kima.com@icloud.com", "product_detail_name": "AIみかみ秘密の部屋（全額返金保証付）"}</t>
  </si>
  <si>
    <t>{"id_values": ["11f023be-eb8a-5c72-8433-d3dfbb8dd8a9"], "worldpay_order_id": {"transaction_id": "11f023be-eb8a-5c72-8433-d3dfbb8dd8a9"}}</t>
  </si>
  <si>
    <t>11f023bc-cf21-1dfc-8a32-6f6a03f31b1b</t>
  </si>
  <si>
    <t>11f0230b-413b-5e5a-8433-83eb70dee678</t>
  </si>
  <si>
    <t>{"v851Ac7Ac": "", "univapay-phone-number": "08032585549"}</t>
  </si>
  <si>
    <t>{"customer_name": "村上彰英", "customer_email": "a88ski@gmail.com", "product_detail_name": "【55%OFFプラン】iステップ"}</t>
  </si>
  <si>
    <t>{"id_values": ["11f023bc-cf21-1dfc-8a32-6f6a03f31b1b"], "worldpay_order_id": {"transaction_id": "11f023bc-cf21-1dfc-8a32-6f6a03f31b1b"}}</t>
  </si>
  <si>
    <t>a88ski@gmail.com</t>
  </si>
  <si>
    <t>11f014c7-09c0-8452-8408-d3e85d4ab516</t>
  </si>
  <si>
    <t>AKIHIDE MURAKAMI</t>
  </si>
  <si>
    <t>11f023bc-1d0e-7678-9762-9b8eeeed0ca6</t>
  </si>
  <si>
    <t>{"id_values": ["11f023bc-1d0e-7678-9762-9b8eeeed0ca6"], "worldpay_order_id": {"transaction_id": "11f023bc-1d0e-7678-9762-9b8eeeed0ca6"}}</t>
  </si>
  <si>
    <t>11f023ba-b4a9-d880-ae1b-8b7dbdd5f7f6</t>
  </si>
  <si>
    <t>11f0020b-aae7-cc60-a911-77e44a39c073</t>
  </si>
  <si>
    <t>{"univapay-name": "中道麻智子", "univapay-link-id": "11efd92f-12d4-d2d8-99e6-eb97b036568a", "univapay-phone-number": "+81 09063284180"}</t>
  </si>
  <si>
    <t>{"id_values": ["11f023ba-b4a9-d880-ae1b-8b7dbdd5f7f6"], "worldpay_order_id": {"transaction_id": "11f023ba-b4a9-d880-ae1b-8b7dbdd5f7f6"}}</t>
  </si>
  <si>
    <t>ma.nm.rajin@gmail.com</t>
  </si>
  <si>
    <t>11efd93a-5732-b94e-9614-07723c8cbb36</t>
  </si>
  <si>
    <t>MACHIKO NAKAMICHI</t>
  </si>
  <si>
    <t>11f023ba-900c-7f78-8bb7-e344cf5d5db7</t>
  </si>
  <si>
    <t>11efc783-c78c-8986-9cda-d7626e77ee92</t>
  </si>
  <si>
    <t>{"univapay-name": "荒井真理", "univapay-link-id": "11efc687-d81f-d2c8-90d5-a3830d3d47ef", "univapay-phone-number": "+595 986327641"}</t>
  </si>
  <si>
    <t>{"id_values": ["11f023ba-900c-7f78-8bb7-e344cf5d5db7"], "worldpay_order_id": {"transaction_id": "11f023ba-900c-7f78-8bb7-e344cf5d5db7"}}</t>
  </si>
  <si>
    <t>nanbeiyochi2@gmail.com</t>
  </si>
  <si>
    <t>11efc783-c81b-51e8-b76c-27365b8ffdae</t>
  </si>
  <si>
    <t>MARI ARAI</t>
  </si>
  <si>
    <t>11f023b9-30f7-829a-a397-af0b300a045d</t>
  </si>
  <si>
    <t>11efad5d-a756-fd6c-b60d-77d5cda62972</t>
  </si>
  <si>
    <t>{"univapay-name": "生田碧", "univapay-link-id": "11eed27a-1908-5808-b5cf-8bb927053ee8", "univapay-phone-number": "+81 09095768058"}</t>
  </si>
  <si>
    <t>{"id_values": ["11f023b9-30f7-829a-a397-af0b300a045d"], "worldpay_order_id": {"transaction_id": "11f023b9-30f7-829a-a397-af0b300a045d"}}</t>
  </si>
  <si>
    <t>mif.aoi.18@gmail.com</t>
  </si>
  <si>
    <t>11efad5d-a794-46e0-9ae1-4350930180a7</t>
  </si>
  <si>
    <t>IKUTA AOI</t>
  </si>
  <si>
    <t>11f023b6-f620-3cae-af3d-db923d2d3aea</t>
  </si>
  <si>
    <t>11ef3512-79b5-8a72-a542-d3fb94f3bfab</t>
  </si>
  <si>
    <t>{"univapay-name": "池迫紀子", "univapay-link-id": "11ef2222-1148-54c2-a100-234131af5736", "univapay-phone-number": "09080671442"}</t>
  </si>
  <si>
    <t>{"id_values": ["11f023b6-f620-3cae-af3d-db923d2d3aea"], "worldpay_order_id": {"transaction_id": "11f023b6-f620-3cae-af3d-db923d2d3aea"}}</t>
  </si>
  <si>
    <t>i.noriko.yuphorubia@gmail.com</t>
  </si>
  <si>
    <t>11ef3512-7a44-3ac4-bece-770f7bb3b9bc</t>
  </si>
  <si>
    <t>NORIKO IKESKO</t>
  </si>
  <si>
    <t>11f023b6-94ae-ef9c-acae-efa48a47d8c9</t>
  </si>
  <si>
    <t>11ef1e61-db5e-72e2-9641-7f0e3e8fdfa7</t>
  </si>
  <si>
    <t>{"univapay-name": "佐藤稜子", "univapay-link-id": "11ef0ea0-e8d4-d978-b6e3-e375ee36f1c0", "univapay-phone-number": "08020760147"}</t>
  </si>
  <si>
    <t>{"id_values": ["3100500245378", "00033", "0700033"], "stratus_transaction_id": {"terminal_id": "3100500245378", "request_number": "00033", "authorization_code": "0700033"}}</t>
  </si>
  <si>
    <t>rubsnrouge837@gmail.com</t>
  </si>
  <si>
    <t>11ef1e61-db84-a188-a13b-3bf31fad7448</t>
  </si>
  <si>
    <t>RYOKO SATO</t>
  </si>
  <si>
    <t>RAKUTEN CARD</t>
  </si>
  <si>
    <t>11f023b6-1aa9-430a-8d25-0fb047b79eb2</t>
  </si>
  <si>
    <t>11eeecc5-953d-4edc-b1ca-87cf0319d65c</t>
  </si>
  <si>
    <t>{"univapay-name": "難波輝気", "univapay-link-id": "11eed167-f156-ec38-a0a8-8700f0fb4f6c", "univapay-phone-number": "08097448979"}</t>
  </si>
  <si>
    <t>{"id_values": ["11f023b6-1aa9-430a-8d25-0fb047b79eb2"], "worldpay_order_id": {"transaction_id": "11f023b6-1aa9-430a-8d25-0fb047b79eb2"}}</t>
  </si>
  <si>
    <t>ub03litning@gmail.com</t>
  </si>
  <si>
    <t>11eeecc5-9569-aee6-ac76-3f86b22e0d1b</t>
  </si>
  <si>
    <t>TERUKI NAMBA</t>
  </si>
  <si>
    <t>11f023b6-2ec0-d7ea-a4a3-9b7129ff1760</t>
  </si>
  <si>
    <t>11eeedbe-3e41-963e-ad1d-aff5d1f70b4d</t>
  </si>
  <si>
    <t>{"univapay-name": "山縣清子", "univapay-link-id": "11eed166-eff4-0156-a0a8-fb80038481cc", "univapay-phone-number": "08019299915"}</t>
  </si>
  <si>
    <t>{"id_values": ["11f023b6-2ec0-d7ea-a4a3-9b7129ff1760"], "worldpay_order_id": {"transaction_id": "11f023b6-2ec0-d7ea-a4a3-9b7129ff1760"}}</t>
  </si>
  <si>
    <t>shanxianqingzi@gmail.com</t>
  </si>
  <si>
    <t>11eeedbe-3e89-0df2-9bf7-d7c176624c55</t>
  </si>
  <si>
    <t>AKIKO YAMAGATA</t>
  </si>
  <si>
    <t>11f023b6-29f6-4bbe-a7bf-43f0f5fed738</t>
  </si>
  <si>
    <t>11eeed88-8721-ea42-9d00-67e72fc17001</t>
  </si>
  <si>
    <t>{"univapay-name": "阪部健太", "univapay-link-id": "11eed27c-5820-9328-b5cf-57b28dea2932", "univapay-phone-number": "08091975065"}</t>
  </si>
  <si>
    <t>{"id_values": ["11f023b6-29f6-4bbe-a7bf-43f0f5fed738"], "worldpay_order_id": {"transaction_id": "11f023b6-29f6-4bbe-a7bf-43f0f5fed738"}}</t>
  </si>
  <si>
    <t>no2525manisanisland@gmail.com</t>
  </si>
  <si>
    <t>11eeed88-87c0-6924-81e2-2b88ce92915f</t>
  </si>
  <si>
    <t>KENTA SAKABE</t>
  </si>
  <si>
    <t>11f023b6-3b9c-a8d6-a4ce-77403d8bda98</t>
  </si>
  <si>
    <t>11eeef01-f24d-514c-8ae4-b390ae6ab675</t>
  </si>
  <si>
    <t>{"univapay-name": "唐木博", "univapay-link-id": "11eed16d-01b6-830e-a85d-6723548f1666", "univapay-phone-number": "07084850629"}</t>
  </si>
  <si>
    <t>{"id_values": ["11f023b6-3b9c-a8d6-a4ce-77403d8bda98"], "worldpay_order_id": {"transaction_id": "11f023b6-3b9c-a8d6-a4ce-77403d8bda98"}}</t>
  </si>
  <si>
    <t>karaki.hiroshi@gmail.com</t>
  </si>
  <si>
    <t>11eeef01-f282-94a6-8ae8-073356b9208c</t>
  </si>
  <si>
    <t>HIROSHI KARAKI</t>
  </si>
  <si>
    <t>11f023b6-671d-9466-ab79-275b0f6fd0ad</t>
  </si>
  <si>
    <t>11ef050f-6242-e0a2-ae70-3bdf5d5a6716</t>
  </si>
  <si>
    <t>{"univapay-name": "谷河雄大", "univapay-link-id": "11eed16f-4c74-aa2c-a85d-b30e4e67c0a9", "univapay-phone-number": "09038744048"}</t>
  </si>
  <si>
    <t>{"id_values": ["3100500245378", "00031", "0540900"], "stratus_transaction_id": {"terminal_id": "3100500245378", "request_number": "00031", "authorization_code": "0540900"}}</t>
  </si>
  <si>
    <t>tanigawayudai@gmail.com</t>
  </si>
  <si>
    <t>11ef050f-6270-0c30-a1b7-6fc277c8f440</t>
  </si>
  <si>
    <t>YUDAI TANIGAWA</t>
  </si>
  <si>
    <t>OMC</t>
  </si>
  <si>
    <t>11f023b6-3b04-6206-aa90-2745181a23c0</t>
  </si>
  <si>
    <t>11eeeefb-b01c-7bd2-91c4-bb7a208bbbd9</t>
  </si>
  <si>
    <t>{"univapay-name": "越口一敏", "univapay-link-id": "11eed167-5536-b388-a0a8-b72508c8714a", "univapay-phone-number": "09079478004"}</t>
  </si>
  <si>
    <t>{"id_values": ["11f023b6-3b04-6206-aa90-2745181a23c0"], "worldpay_order_id": {"transaction_id": "11f023b6-3b04-6206-aa90-2745181a23c0"}}</t>
  </si>
  <si>
    <t>pcosikaz@gmail.com</t>
  </si>
  <si>
    <t>11eeeefb-b042-fd16-b6c7-eb406c779cf2</t>
  </si>
  <si>
    <t>KYASH MEMBER</t>
  </si>
  <si>
    <t>KYASH INC.</t>
  </si>
  <si>
    <t>11f023b6-3a6b-593a-b7cf-978778cf0cf6</t>
  </si>
  <si>
    <t>11eeeedd-2218-6fb2-aab0-6ff3d8aad098</t>
  </si>
  <si>
    <t>{"univapay-name": "石井康史", "univapay-link-id": "11eed16f-34a6-1e76-a85d-77ff129064e1", "univapay-phone-number": "08088693280"}</t>
  </si>
  <si>
    <t>{"id_values": ["11f023b6-3a6b-593a-b7cf-978778cf0cf6"], "worldpay_order_id": {"transaction_id": "11f023b6-3a6b-593a-b7cf-978778cf0cf6"}}</t>
  </si>
  <si>
    <t>pinkmilk0202@gmail.com</t>
  </si>
  <si>
    <t>11eeeedd-2255-f9e0-91a3-432ce185e76c</t>
  </si>
  <si>
    <t>YASUSHIISHII</t>
  </si>
  <si>
    <t>11f023b6-3809-89b4-aa74-f7db2662b48e</t>
  </si>
  <si>
    <t>11eeee7c-58cd-786a-a324-dfd1d410ce46</t>
  </si>
  <si>
    <t>{"univapay-name": "TETSURO ARAKAKI", "univapay-link-id": "11eed167-da04-b66e-a0a8-6b846bdf7942", "univapay-phone-number": "08027434059"}</t>
  </si>
  <si>
    <t>{"id_values": ["11f023b6-3809-89b4-aa74-f7db2662b48e"], "worldpay_order_id": {"transaction_id": "11f023b6-3809-89b4-aa74-f7db2662b48e"}}</t>
  </si>
  <si>
    <t>tetu27430913@gmail.com</t>
  </si>
  <si>
    <t>11eeee7c-5901-6170-a4b2-2bea96f205d1</t>
  </si>
  <si>
    <t>TETSURO ARAKAKI</t>
  </si>
  <si>
    <t>11f023b6-3cd9-4786-9076-9f726ed8b57b</t>
  </si>
  <si>
    <t>11eeef32-603e-0ba8-9d5a-ffaa3db36cf6</t>
  </si>
  <si>
    <t>{"univapay-name": "齋藤翔也", "univapay-link-id": "11eed168-5c25-c34a-a0a8-57731a44b824", "univapay-phone-number": "08090771224"}</t>
  </si>
  <si>
    <t>{"id_values": ["11f023b6-3cd9-4786-9076-9f726ed8b57b"], "worldpay_order_id": {"transaction_id": "11f023b6-3cd9-4786-9076-9f726ed8b57b"}}</t>
  </si>
  <si>
    <t>shoya.beru1224@gmail.com</t>
  </si>
  <si>
    <t>11eeef32-6082-a722-8301-d36718a8ccbc</t>
  </si>
  <si>
    <t>SHOUYA SAITOU</t>
  </si>
  <si>
    <t>11f023b6-140f-65f6-901e-df57ed97fc79</t>
  </si>
  <si>
    <t>11ef1d66-2b45-9332-850d-138c1744ce8e</t>
  </si>
  <si>
    <t>{"univapay-name": "藤村暁子", "univapay-link-id": "11eed167-3882-0918-a0a8-5718d0b2473f", "univapay-phone-number": "09011814941"}</t>
  </si>
  <si>
    <t>{"id_values": ["11f023b6-140f-65f6-901e-df57ed97fc79"], "worldpay_order_id": {"transaction_id": "11f023b6-140f-65f6-901e-df57ed97fc79"}}</t>
  </si>
  <si>
    <t>akko3cool@gmail.com</t>
  </si>
  <si>
    <t>11ef1d66-2b80-5134-91c4-c39f128c4263</t>
  </si>
  <si>
    <t>AKIKO FUJIMURA</t>
  </si>
  <si>
    <t>11f023b6-0e0d-aad2-9d4a-dbeb7b156359</t>
  </si>
  <si>
    <t>11ef1ce6-d290-a544-a508-1f65d96edbeb</t>
  </si>
  <si>
    <t>{"univapay-name": "峯崎莉奈", "univapay-link-id": "11eed27c-5820-9328-b5cf-57b28dea2932", "univapay-phone-number": "08037507516"}</t>
  </si>
  <si>
    <t>{"id_values": ["11f023b6-0e0d-aad2-9d4a-dbeb7b156359"], "worldpay_order_id": {"transaction_id": "11f023b6-0e0d-aad2-9d4a-dbeb7b156359"}}</t>
  </si>
  <si>
    <t>world.watching.rr@gmail.com</t>
  </si>
  <si>
    <t>11ef1ce6-d2ea-81d6-a9a0-370745b111bd</t>
  </si>
  <si>
    <t>RINA MINEZAKI</t>
  </si>
  <si>
    <t>11f023b5-d9e3-df10-8bd1-fb71f021d216</t>
  </si>
  <si>
    <t>11eed68a-43b6-3584-899b-b723f9453da6</t>
  </si>
  <si>
    <t>{"univapay-name": "新美 朋子", "univapay-link-id": "11eed27a-1908-5808-b5cf-8bb927053ee8", "univapay-phone-number": "09034678865"}</t>
  </si>
  <si>
    <t>{"id_values": ["11f023b5-d9e3-df10-8bd1-fb71f021d216"], "worldpay_order_id": {"transaction_id": "11f023b5-d9e3-df10-8bd1-fb71f021d216"}}</t>
  </si>
  <si>
    <t>kktt.n3467@icloud.com</t>
  </si>
  <si>
    <t>11eed68a-43d8-a2c2-899e-1779f2836870</t>
  </si>
  <si>
    <t>TOMOKO NIIMI</t>
  </si>
  <si>
    <t>11f023b5-d219-747a-a84d-a7980272fe93</t>
  </si>
  <si>
    <t>11eed617-d0ee-b110-8374-ab055b2e81f6</t>
  </si>
  <si>
    <t>{"univapay-name": "小原貴之", "univapay-link-id": "11eed168-2511-82cc-a0a8-4f4b70228861", "univapay-phone-number": "09053595115"}</t>
  </si>
  <si>
    <t>{"id_values": ["11f023b5-d219-747a-a84d-a7980272fe93"], "worldpay_order_id": {"transaction_id": "11f023b5-d219-747a-a84d-a7980272fe93"}}</t>
  </si>
  <si>
    <t>takaoption@gmail.com</t>
  </si>
  <si>
    <t>11eed617-d11a-005e-8377-87e2b9a57411</t>
  </si>
  <si>
    <t>TAKAYUKI OBARA</t>
  </si>
  <si>
    <t>11f023b6-1f7e-f596-a44e-9f5b53999d27</t>
  </si>
  <si>
    <t>11eeecf4-991f-d1f8-a51d-7f8bf0684305</t>
  </si>
  <si>
    <t>{"univapay-name": "加藤烈志", "univapay-link-id": "11eecd4a-a0d9-0460-9cab-abb11ec2d305", "univapay-phone-number": "09084505381"}</t>
  </si>
  <si>
    <t>{"id_values": ["11f023b6-1f7e-f596-a44e-9f5b53999d27"], "worldpay_order_id": {"transaction_id": "11f023b6-1f7e-f596-a44e-9f5b53999d27"}}</t>
  </si>
  <si>
    <t>kariyanaias@gmail.com</t>
  </si>
  <si>
    <t>11eeecf4-9943-7432-bfe9-5bda3280d3c3</t>
  </si>
  <si>
    <t>TAKESHI KATOH</t>
  </si>
  <si>
    <t>11f023b5-c663-a66e-b46e-1b1e477ad624</t>
  </si>
  <si>
    <t>11eed5c1-8e61-d738-be9d-7b3e1992f4e2</t>
  </si>
  <si>
    <t>{"univapay-name": "大和田緑", "univapay-link-id": "11eed16f-afc9-81b0-a0a8-dbf7231d46a5", "univapay-phone-number": "09026281134"}</t>
  </si>
  <si>
    <t>{"id_values": ["11f023b5-c663-a66e-b46e-1b1e477ad624"], "worldpay_order_id": {"transaction_id": "11f023b5-c663-a66e-b46e-1b1e477ad624"}}</t>
  </si>
  <si>
    <t>midori.owada@gmail.com</t>
  </si>
  <si>
    <t>11eed5c1-8ef5-baca-893f-1b1da6a0870d</t>
  </si>
  <si>
    <t>MIDORI OOWADA</t>
  </si>
  <si>
    <t>11f023b5-ee97-859c-a8c5-4354d4a1fdb1</t>
  </si>
  <si>
    <t>11eee41f-1a8b-9490-a414-5b238147c562</t>
  </si>
  <si>
    <t>{"univapay-name": "嶋村久美子", "univapay-link-id": "11eed27a-801d-945e-b5cf-cb4568c5c84e", "univapay-phone-number": "09082411230"}</t>
  </si>
  <si>
    <t>{"id_values": ["11f023b5-ee97-859c-a8c5-4354d4a1fdb1"], "worldpay_order_id": {"transaction_id": "11f023b5-ee97-859c-a8c5-4354d4a1fdb1"}}</t>
  </si>
  <si>
    <t>daocunjiumeizi@gmail.com</t>
  </si>
  <si>
    <t>11eee41f-1b1e-3ff2-9197-cb93ac0d4ebe</t>
  </si>
  <si>
    <t>KUMI KOSH I MA M UR A</t>
  </si>
  <si>
    <t>11f023b5-eccc-0a30-b4da-3f56c22aaa05</t>
  </si>
  <si>
    <t>11ef9cb8-5d9a-81d6-bf75-bb842ed18238</t>
  </si>
  <si>
    <t>定期課金</t>
  </si>
  <si>
    <t>{"univapay-name": "櫻井彩乃", "univapay-link-id": "11ef9cb0-525b-d49e-8186-2b152ac3da31", "univapay-phone-number": "+81 08099956149", "univapay-patch-token-id": "11ef1bcf-2c26-f3f6-a469-8b5fd1f4b84d", "univapay-patch-subscription-id": "11eee11a-13ee-8370-b3d1-e79f6dd798c0"}</t>
  </si>
  <si>
    <t>{"univapay-name": "櫻井彩乃", "univapay-link-id": "11eed164-f96e-3af0-a0a8-03a124820504", "univapay-phone-number": "08099956149"}</t>
  </si>
  <si>
    <t>{"id_values": ["11f023b5-eccc-0a30-b4da-3f56c22aaa05"], "worldpay_order_id": {"transaction_id": "11f023b5-eccc-0a30-b4da-3f56c22aaa05"}}</t>
  </si>
  <si>
    <t>saaaku.999@gmail.com</t>
  </si>
  <si>
    <t>11eee11a-13ee-8370-b3d1-e79f6dd798c0</t>
  </si>
  <si>
    <t>AYANO SAKURAI</t>
  </si>
  <si>
    <t>11f023b6-2b22-4222-a491-2f9caa26877a</t>
  </si>
  <si>
    <t>11eeed8e-74f9-fdea-ad1d-1b1f4d6ac500</t>
  </si>
  <si>
    <t>{"univapay-name": "安藤さゆり", "univapay-link-id": "11eed16d-949c-30c4-a85d-77384e5408a4", "univapay-phone-number": "09090767492"}</t>
  </si>
  <si>
    <t>{"id_values": ["3100500245378", "00027", "0046016"], "stratus_transaction_id": {"terminal_id": "3100500245378", "request_number": "00027", "authorization_code": "0046016"}}</t>
  </si>
  <si>
    <t>andos@c-as.co.jp</t>
  </si>
  <si>
    <t>11eeed8e-7526-2762-b83d-5bd65acf6d41</t>
  </si>
  <si>
    <t>SAYURI ANDO</t>
  </si>
  <si>
    <t>ANA</t>
  </si>
  <si>
    <t>11f023b5-e5e6-f860-8fbc-8b74d2f286d8</t>
  </si>
  <si>
    <t>11eeda93-1514-1ff4-94ad-cf911dea591d</t>
  </si>
  <si>
    <t>{"univapay-name": "野口一真", "univapay-link-id": "11eed090-8661-f134-aaee-675902c81a28", "univapay-phone-number": "08085189393"}</t>
  </si>
  <si>
    <t>{"id_values": ["11f023b5-e5e6-f860-8fbc-8b74d2f286d8"], "worldpay_order_id": {"transaction_id": "11f023b5-e5e6-f860-8fbc-8b74d2f286d8"}}</t>
  </si>
  <si>
    <t>kazu.space.1111@gmail.com</t>
  </si>
  <si>
    <t>11eeda93-15fc-80e6-8f76-fb895f9c223a</t>
  </si>
  <si>
    <t>KAZUMA NOGUCHI</t>
  </si>
  <si>
    <t>11f023b5-e0c9-38de-8faa-639c7ea7e9dd</t>
  </si>
  <si>
    <t>11eed6e9-2dbc-bb2c-8f2f-53b39f470945</t>
  </si>
  <si>
    <t>{"univapay-name": "安藤奏", "univapay-link-id": "11eed166-0768-8e52-a0a8-2b8c56e8a864", "univapay-phone-number": "08048649934"}</t>
  </si>
  <si>
    <t>{"id_values": ["11f023b5-e0c9-38de-8faa-639c7ea7e9dd"], "worldpay_order_id": {"transaction_id": "11f023b5-e0c9-38de-8faa-639c7ea7e9dd"}}</t>
  </si>
  <si>
    <t>k7dwork@gmail.com</t>
  </si>
  <si>
    <t>11eed6e9-2dda-574a-a8ef-4fe35f16091c</t>
  </si>
  <si>
    <t>KANADE ANDO</t>
  </si>
  <si>
    <t>11f023b5-e07c-6536-bf7c-7f1918c5e059</t>
  </si>
  <si>
    <t>11eed6e8-fa83-7458-a426-f7921716ebfd</t>
  </si>
  <si>
    <t>{"univapay-name": "安藤奏", "univapay-link-id": "11eed168-2511-82cc-a0a8-4f4b70228861", "univapay-phone-number": "08048649934"}</t>
  </si>
  <si>
    <t>{"id_values": ["11f023b5-e07c-6536-bf7c-7f1918c5e059"], "worldpay_order_id": {"transaction_id": "11f023b5-e07c-6536-bf7c-7f1918c5e059"}}</t>
  </si>
  <si>
    <t>k7dworks@gmail.com</t>
  </si>
  <si>
    <t>11eed6e8-faad-09a8-806e-2746b3156a97</t>
  </si>
  <si>
    <t>11f023b5-f6fa-e1e8-8c7c-97fee67be39e</t>
  </si>
  <si>
    <t>11f01486-8340-6c8e-9d3b-6fe403753e78</t>
  </si>
  <si>
    <t>{"univapay-name": "嶋佐健大", "univapay-link-id": "11ef1335-1c69-c486-a9db-6342289e5314", "univapay-phone-number": "08033128627"}</t>
  </si>
  <si>
    <t>{"univapay-name": "嶋佐健大", "univapay-link-id": "11eed166-982d-d91a-a0a8-63b839c460c7", "univapay-phone-number": "08033128627"}</t>
  </si>
  <si>
    <t>{"id_values": ["11f023b5-f6fa-e1e8-8c7c-97fee67be39e"], "worldpay_order_id": {"transaction_id": "11f023b5-f6fa-e1e8-8c7c-97fee67be39e"}}</t>
  </si>
  <si>
    <t>k.shimasa.v@gmail.com</t>
  </si>
  <si>
    <t>11eeeb4b-f1f7-7fb0-ab92-d349ba4928f3</t>
  </si>
  <si>
    <t>SHIMASA KENTA</t>
  </si>
  <si>
    <t>GMO AOZORA NET BANK, LTD.</t>
  </si>
  <si>
    <t>11f023b5-de5b-ecb8-bf70-db4df25c5814</t>
  </si>
  <si>
    <t>11ef344b-54bd-9fec-9c77-8bc620750e82</t>
  </si>
  <si>
    <t>{"univapay-name": "岩元敬子", "univapay-link-id": "11ef344a-9798-4c32-a8b1-4bd535ab5853", "univapay-phone-number": "08064653710"}</t>
  </si>
  <si>
    <t>{"univapay-name": "岩元敬子", "univapay-link-id": "11eed16d-f2e9-8a14-a85d-1f369df930d9", "univapay-phone-number": "08064653710"}</t>
  </si>
  <si>
    <t>{"id_values": ["11f023b5-de5b-ecb8-bf70-db4df25c5814"], "worldpay_order_id": {"transaction_id": "11f023b5-de5b-ecb8-bf70-db4df25c5814"}}</t>
  </si>
  <si>
    <t>gb1sukusuku@gmail.com</t>
  </si>
  <si>
    <t>11eed6d4-47ff-13fa-8bd0-1bd727281000</t>
  </si>
  <si>
    <t>TETSUICHIRO IWAMOTO</t>
  </si>
  <si>
    <t>11f023b5-ddc3-86ee-b618-ab324aff87ca</t>
  </si>
  <si>
    <t>11eed6cb-b618-fb52-9226-d79191738146</t>
  </si>
  <si>
    <t>{"univapay-name": "金子颯介", "univapay-link-id": "11eed16a-57a3-d9e0-a85d-bb8f1572a30a", "univapay-phone-number": "09023792098"}</t>
  </si>
  <si>
    <t>{"id_values": ["11f023b5-ddc3-86ee-b618-ab324aff87ca"], "worldpay_order_id": {"transaction_id": "11f023b5-ddc3-86ee-b618-ab324aff87ca"}}</t>
  </si>
  <si>
    <t>esusuke.videocreator@gmail.com</t>
  </si>
  <si>
    <t>11eed6cb-b648-8624-b900-4fa9f1c8aeb6</t>
  </si>
  <si>
    <t>SOUSUKE KANEKO</t>
  </si>
  <si>
    <t>11f023b5-dc45-d556-a879-ef1df05a48f6</t>
  </si>
  <si>
    <t>11eed6b9-a9d6-ea5a-96ba-67d80fb69884</t>
  </si>
  <si>
    <t>{"univapay-name": "森香純", "univapay-link-id": "11eed168-5fb6-568c-a0a8-737f2eb93dde", "univapay-phone-number": "09064637930"}</t>
  </si>
  <si>
    <t>{"id_values": ["11f023b5-dc45-d556-a879-ef1df05a48f6"], "worldpay_order_id": {"transaction_id": "11f023b5-dc45-d556-a879-ef1df05a48f6"}}</t>
  </si>
  <si>
    <t>ksmmr1229.0429@gmail.com</t>
  </si>
  <si>
    <t>11eed6b9-aa3c-74ce-bb65-97eaf0f6fba2</t>
  </si>
  <si>
    <t>KASUMI MORI</t>
  </si>
  <si>
    <t>11f023b5-f499-08a8-a8e6-d7c96b55010b</t>
  </si>
  <si>
    <t>11ef05f5-b6b7-5456-be2c-efde39a10f60</t>
  </si>
  <si>
    <t>{"univapay-name": "平田梢", "univapay-link-id": "11ef05d4-db13-2cce-99a1-27e7e2c2de92", "univapay-phone-number": "09034168440"}</t>
  </si>
  <si>
    <t>{"univapay-name": "平田梢", "univapay-link-id": "11eeea5e-9365-4470-a05a-0bb44a06b1a6", "univapay-phone-number": "09034168440"}</t>
  </si>
  <si>
    <t>{"id_values": ["11f023b5-f499-08a8-a8e6-d7c96b55010b"], "worldpay_order_id": {"transaction_id": "11f023b5-f499-08a8-a8e6-d7c96b55010b"}}</t>
  </si>
  <si>
    <t>hiratakozue1008@icloud.com</t>
  </si>
  <si>
    <t>11eeea62-3fdd-ec04-ac82-97d08fb4fda8</t>
  </si>
  <si>
    <t>ULTRA USER</t>
  </si>
  <si>
    <t>11f023b5-db15-00da-a875-efeacb183b40</t>
  </si>
  <si>
    <t>11eed6b2-bd46-a53c-b640-67ea631d00a8</t>
  </si>
  <si>
    <t>{"univapay-name": "吉田裕紀", "univapay-link-id": "11eed168-3712-3156-a0a8-d38c52f5cefa", "univapay-phone-number": "08039476438"}</t>
  </si>
  <si>
    <t>{"id_values": ["11f023b5-db15-00da-a875-efeacb183b40"], "worldpay_order_id": {"transaction_id": "11f023b5-db15-00da-a875-efeacb183b40"}}</t>
  </si>
  <si>
    <t>yoshida.hiroki.b1@gmail.com</t>
  </si>
  <si>
    <t>11eed6b2-bd93-003a-9a73-af4c8dcf6605</t>
  </si>
  <si>
    <t>HIROKI YOSHIDA</t>
  </si>
  <si>
    <t>11f023b5-cb33-6648-b479-57d92a3a8085</t>
  </si>
  <si>
    <t>11efad92-a7ba-d2c6-a341-37ef4a8966b6</t>
  </si>
  <si>
    <t>{"univapay-name": "廣畑桂子", "univapay-link-id": "11eed16f-4c74-aa2c-a85d-b30e4e67c0a9", "univapay-phone-number": "09042995203"}</t>
  </si>
  <si>
    <t>{"id_values": ["11f023b5-cb33-6648-b479-57d92a3a8085"], "worldpay_order_id": {"transaction_id": "11f023b5-cb33-6648-b479-57d92a3a8085"}}</t>
  </si>
  <si>
    <t>enjoylife.plusonecare@gmail.com</t>
  </si>
  <si>
    <t>11eed5e8-e75f-4f1a-934b-d3723643dbb3</t>
  </si>
  <si>
    <t>KEIKO HIROHATA</t>
  </si>
  <si>
    <t>11f023b5-c9b6-03fc-8f77-5737885af75d</t>
  </si>
  <si>
    <t>11eed5d9-2415-0306-a4c6-5f6628e9a346</t>
  </si>
  <si>
    <t>{"univapay-name": "秋野恵美子", "univapay-link-id": "11eed168-5fb6-568c-a0a8-737f2eb93dde", "univapay-phone-number": "08065068586"}</t>
  </si>
  <si>
    <t>{"id_values": ["11f023b5-c9b6-03fc-8f77-5737885af75d"], "worldpay_order_id": {"transaction_id": "11f023b5-c9b6-03fc-8f77-5737885af75d"}}</t>
  </si>
  <si>
    <t>eln1226@gmail.com</t>
  </si>
  <si>
    <t>11eed5d9-244c-ba44-a3d8-ebbed423d96f</t>
  </si>
  <si>
    <t>NAOTO AKINO</t>
  </si>
  <si>
    <t>11f023b5-c91d-69b2-a81f-9f5deddf8c92</t>
  </si>
  <si>
    <t>11eed5d6-f340-6286-94f5-4f4828b1e2a7</t>
  </si>
  <si>
    <t>{"univapay-name": "須鎌友理", "univapay-link-id": "11eed53d-f3b0-c736-884a-9fe9956b093b", "univapay-phone-number": "08072390064"}</t>
  </si>
  <si>
    <t>{"id_values": ["11f023b5-c91d-69b2-a81f-9f5deddf8c92"], "worldpay_order_id": {"transaction_id": "11f023b5-c91d-69b2-a81f-9f5deddf8c92"}}</t>
  </si>
  <si>
    <t>yurisugama33@gmail.com</t>
  </si>
  <si>
    <t>11eed5d6-f427-2cb6-94f8-1fde5b4bf2a4</t>
  </si>
  <si>
    <t>YURI SUGAMA</t>
  </si>
  <si>
    <t>11f023b5-c82d-2f60-8b73-b75cf763441c</t>
  </si>
  <si>
    <t>11eed5d1-78a3-b97e-bafe-1bbc3c772292</t>
  </si>
  <si>
    <t>{"univapay-name": "永井 克誌", "univapay-link-id": "11eed16f-4c74-aa2c-a85d-b30e4e67c0a9", "univapay-phone-number": "09079099133"}</t>
  </si>
  <si>
    <t>{"id_values": ["11f023b5-c82d-2f60-8b73-b75cf763441c"], "worldpay_order_id": {"transaction_id": "11f023b5-c82d-2f60-8b73-b75cf763441c"}}</t>
  </si>
  <si>
    <t>mc33vtr250mc15e@gmail.com</t>
  </si>
  <si>
    <t>11eed5d1-78cf-e3aa-9236-67f5a7deab5e</t>
  </si>
  <si>
    <t>KATSUSHI NAGAI</t>
  </si>
  <si>
    <t>11f023b5-c5ca-5f4a-b5c0-7fd592fdaae4</t>
  </si>
  <si>
    <t>11ef9648-3b1b-90ee-9fda-6beb25bad6a0</t>
  </si>
  <si>
    <t>{"univapay-name": "三輪悠也", "univapay-link-id": "11eed16f-a15d-427e-a0a8-7b9c629b6630", "univapay-phone-number": "09066455982"}</t>
  </si>
  <si>
    <t>{"id_values": ["11f023b5-c5ca-5f4a-b5c0-7fd592fdaae4"], "worldpay_order_id": {"transaction_id": "11f023b5-c5ca-5f4a-b5c0-7fd592fdaae4"}}</t>
  </si>
  <si>
    <t>y.21.kt07@gmail.com</t>
  </si>
  <si>
    <t>11eed5b0-e237-3896-b4ee-5ba97c776609</t>
  </si>
  <si>
    <t>YUYA MIWA</t>
  </si>
  <si>
    <t>11f023b5-c283-3640-b5b0-635b1a7eacb8</t>
  </si>
  <si>
    <t>11eed509-85f3-6e4e-a670-1359926ba57f</t>
  </si>
  <si>
    <t>{"univapay-name": "鄭 春英", "univapay-link-id": "11eed16a-4101-fe88-a85d-1f959ac69646", "univapay-phone-number": "08042435234"}</t>
  </si>
  <si>
    <t>{"id_values": ["11f023b5-c283-3640-b5b0-635b1a7eacb8"], "worldpay_order_id": {"transaction_id": "11f023b5-c283-3640-b5b0-635b1a7eacb8"}}</t>
  </si>
  <si>
    <t>yjjl23@yahoo.co.jp</t>
  </si>
  <si>
    <t>11eed509-8621-9ddc-adce-77bcae574f0d</t>
  </si>
  <si>
    <t>CHUNYING ZHENG</t>
  </si>
  <si>
    <t>11f023b5-c237-74bc-b46b-2302219fb33c</t>
  </si>
  <si>
    <t>11efe10f-b4b8-ac22-973a-2bf4b5c55424</t>
  </si>
  <si>
    <t>{"univapay-name": "倉橋多真美", "univapay-link-id": "11eed168-5c25-c34a-a0a8-57731a44b824", "univapay-phone-number": "09014075743"}</t>
  </si>
  <si>
    <t>{"id_values": ["11f023b5-c237-74bc-b46b-2302219fb33c"], "worldpay_order_id": {"transaction_id": "11f023b5-c237-74bc-b46b-2302219fb33c"}}</t>
  </si>
  <si>
    <t>tama3.krtm@gmail.com</t>
  </si>
  <si>
    <t>11eed499-e447-25fa-b0bb-f7cddf234f90</t>
  </si>
  <si>
    <t>TAMAMI KURAHASHI</t>
  </si>
  <si>
    <t>11f023b5-d513-ef20-8bb7-bf44c7f88dad</t>
  </si>
  <si>
    <t>11eed62a-af7f-8d98-bb77-57c228d26fa0</t>
  </si>
  <si>
    <t>{"univapay-name": "緑川伸枝", "univapay-link-id": "11eed166-7d7b-6a38-a0a8-b723b01dfd53", "univapay-phone-number": "08082178286"}</t>
  </si>
  <si>
    <t>{"id_values": ["11f023b5-d513-ef20-8bb7-bf44c7f88dad"], "worldpay_order_id": {"transaction_id": "11f023b5-d513-ef20-8bb7-bf44c7f88dad"}}</t>
  </si>
  <si>
    <t>kokorokotone713@gmail.com</t>
  </si>
  <si>
    <t>11eed62a-b063-04f6-88d3-7be44e799b03</t>
  </si>
  <si>
    <t>NBUE MIDORIKAWA</t>
  </si>
  <si>
    <t>11f023b5-d42f-1db4-8bb0-bf377d856404</t>
  </si>
  <si>
    <t>11eed625-88f7-5872-85ff-d7b81e2b3c52</t>
  </si>
  <si>
    <t>{"univapay-name": "栂森弘光", "univapay-link-id": "11eed16a-4101-fe88-a85d-1f959ac69646", "univapay-phone-number": "09066693542"}</t>
  </si>
  <si>
    <t>{"id_values": ["11f023b5-d42f-1db4-8bb0-bf377d856404"], "worldpay_order_id": {"transaction_id": "11f023b5-d42f-1db4-8bb0-bf377d856404"}}</t>
  </si>
  <si>
    <t>toga0222hiro@gmail.com</t>
  </si>
  <si>
    <t>11eed625-894b-ba52-a5d4-3b606ec72a77</t>
  </si>
  <si>
    <t>11f023b5-ff5f-e784-8ca1-1f24ba4828a3</t>
  </si>
  <si>
    <t>11eeec7e-35b7-635e-aa5f-2f653a460e50</t>
  </si>
  <si>
    <t>{"univapay-name": "澤谷卓", "univapay-link-id": "11eed16f-915b-4fec-a85d-7fc7adcc004d", "univapay-phone-number": "09062224188"}</t>
  </si>
  <si>
    <t>{"id_values": ["3100500245378", "00026", "0048383"], "stratus_transaction_id": {"terminal_id": "3100500245378", "request_number": "00026", "authorization_code": "0048383"}}</t>
  </si>
  <si>
    <t>lightglassic@gmail.com</t>
  </si>
  <si>
    <t>11eeec7e-35e2-a71c-ac0b-83fc5557f8e8</t>
  </si>
  <si>
    <t>SUGURU SAWAYA</t>
  </si>
  <si>
    <t>11f023b5-d09c-c0b6-b5ee-27b95148b3d7</t>
  </si>
  <si>
    <t>11eed611-2701-0064-ad20-13da5292631c</t>
  </si>
  <si>
    <t>{"univapay-name": "今野琉歌", "univapay-link-id": "11eed16f-5f9a-e33c-a85d-ab1fc75af1b2", "univapay-phone-number": "07043360257"}</t>
  </si>
  <si>
    <t>{"id_values": ["11f023b5-d09c-c0b6-b5ee-27b95148b3d7"], "worldpay_order_id": {"transaction_id": "11f023b5-d09c-c0b6-b5ee-27b95148b3d7"}}</t>
  </si>
  <si>
    <t>toati.aotuki@gmail.com</t>
  </si>
  <si>
    <t>11eed611-272b-da8c-ac96-63b68c6df8c8</t>
  </si>
  <si>
    <t>VISA</t>
  </si>
  <si>
    <t>11f023b5-ce7b-0414-b5e2-a7313870403e</t>
  </si>
  <si>
    <t>11f021a5-d716-248a-aa10-63dca09e24a1</t>
  </si>
  <si>
    <t>{"univapay-name": "三橋 和子", "univapay-link-id": "11f01e78-d027-aaa2-80f6-f3b86584ce20", "univapay-phone-number": "+81 09018747123", "univapay-patch-token-id": "11ef5302-92a1-44b4-b165-e3c1b92794ea", "univapay-patch-subscription-id": "11eed606-8812-d9be-ae2d-f3e6736b2c48"}</t>
  </si>
  <si>
    <t>{"univapay-name": "三橋 和子", "univapay-link-id": "11eed168-2511-82cc-a0a8-4f4b70228861", "univapay-phone-number": "09018747123"}</t>
  </si>
  <si>
    <t>{"id_values": ["11f023b5-ce7b-0414-b5e2-a7313870403e"], "worldpay_order_id": {"transaction_id": "11f023b5-ce7b-0414-b5e2-a7313870403e"}}</t>
  </si>
  <si>
    <t>kazsunheros@gmail.com</t>
  </si>
  <si>
    <t>11eed606-8812-d9be-ae2d-f3e6736b2c48</t>
  </si>
  <si>
    <t>OFFICE SUNBRIDGE KAZUKO MITSUHASHI</t>
  </si>
  <si>
    <t>11f023b5-efc8-a00e-a8ce-0b9b80267719</t>
  </si>
  <si>
    <t>11f0226e-bf86-77ec-998a-eb7bd4bff1f7</t>
  </si>
  <si>
    <t>{"univapay-name": "山先孝和", "univapay-link-id": "11eed167-4057-0814-a0a8-a769a7ea5984", "univapay-phone-number": "09085340323"}</t>
  </si>
  <si>
    <t>{"id_values": ["3100500245378", "00022", "0380000"], "stratus_transaction_id": {"terminal_id": "3100500245378", "request_number": "00022", "authorization_code": "0380000"}}</t>
  </si>
  <si>
    <t>facta9.biz@gmail.com</t>
  </si>
  <si>
    <t>11eee6b2-1a7f-451a-86ea-3f6315f8a476</t>
  </si>
  <si>
    <t>TAKAKAZU YAMASAKI</t>
  </si>
  <si>
    <t>11f023b5-e1f9-e5f0-8c03-5ba93f2cdfc4</t>
  </si>
  <si>
    <t>11eed6f7-2997-0d46-a6b9-cbcfa2076a45</t>
  </si>
  <si>
    <t>{"univapay-name": "二戸道代", "univapay-link-id": "11eed15a-d870-18aa-9646-935d8f30d49d", "univapay-phone-number": "09070799218"}</t>
  </si>
  <si>
    <t>{"id_values": ["3100500245378", "00020", "0065325"], "stratus_transaction_id": {"terminal_id": "3100500245378", "request_number": "00020", "authorization_code": "0065325"}}</t>
  </si>
  <si>
    <t>shinepolaris.1210@gmail.com</t>
  </si>
  <si>
    <t>11eed6f7-29bb-39dc-ac07-ab9a36e6194e</t>
  </si>
  <si>
    <t>MICHIYO NITO</t>
  </si>
  <si>
    <t>JACC KANPO STYLE CLUB</t>
  </si>
  <si>
    <t>11f023b5-deb3-7f82-bf73-5bad40e50372</t>
  </si>
  <si>
    <t>11efefea-968a-c192-b26a-43baf8943437</t>
  </si>
  <si>
    <t>{"univapay-name": "安治陽", "univapay-link-id": "11eed168-4aea-8fc0-a0a8-ff104bca07fb", "univapay-phone-number": "08061661386"}</t>
  </si>
  <si>
    <t>{"id_values": ["3100500245378", "00019", "0521844"], "stratus_transaction_id": {"terminal_id": "3100500245378", "request_number": "00019", "authorization_code": "0521844"}}</t>
  </si>
  <si>
    <t>anzhiyang88@gmail.com</t>
  </si>
  <si>
    <t>11eed6d5-3212-a934-9c12-4fc16ce0d7f3</t>
  </si>
  <si>
    <t>HINATA ANJI</t>
  </si>
  <si>
    <t>11f023b5-da2f-c934-b495-03c324a585c7</t>
  </si>
  <si>
    <t>11eed6a2-ade3-5488-9619-938585c4060f</t>
  </si>
  <si>
    <t>{"univapay-name": "澤田 将人", "univapay-link-id": "11eed16f-4c74-aa2c-a85d-b30e4e67c0a9", "univapay-phone-number": "09068646826"}</t>
  </si>
  <si>
    <t>{"id_values": ["3100500245378", "00018", "0045703"], "stratus_transaction_id": {"terminal_id": "3100500245378", "request_number": "00018", "authorization_code": "0045703"}}</t>
  </si>
  <si>
    <t>masatosawada@hotmail.com</t>
  </si>
  <si>
    <t>11eed6a2-ae2d-1f3c-b51b-9f48008b231f</t>
  </si>
  <si>
    <t>MASATO SAWADA</t>
  </si>
  <si>
    <t>11f023b5-c794-5fba-a819-d32f8ade264e</t>
  </si>
  <si>
    <t>11eed5cd-113c-04ca-ba02-cb417dcd9c0a</t>
  </si>
  <si>
    <t>{"univapay-name": "篠原陽子", "univapay-link-id": "11eed16a-bb9b-1878-a85d-ebd13a284cf5", "univapay-phone-number": "09046919768"}</t>
  </si>
  <si>
    <t>{"id_values": ["3100500245378", "00016", "0918789"], "stratus_transaction_id": {"terminal_id": "3100500245378", "request_number": "00016", "authorization_code": "0918789"}}</t>
  </si>
  <si>
    <t>tru4calling@gmail.com</t>
  </si>
  <si>
    <t>11eed5cd-117a-b846-91af-df7201038fec</t>
  </si>
  <si>
    <t>YOKO SHINOHARA</t>
  </si>
  <si>
    <t>11f023b5-c44d-582a-bf03-277585e87009</t>
  </si>
  <si>
    <t>11eed585-7722-55ca-8d7c-733d1450a682</t>
  </si>
  <si>
    <t>{"univapay-name": "春名真優", "univapay-link-id": "11eed16b-6f9a-8c32-a85d-ff77e1f9677a", "univapay-phone-number": "09051447964"}</t>
  </si>
  <si>
    <t>{"id_values": ["3100500245378", "00015", "0873987"], "stratus_transaction_id": {"terminal_id": "3100500245378", "request_number": "00015", "authorization_code": "0873987"}}</t>
  </si>
  <si>
    <t>sanguisorba0825@gmail.com</t>
  </si>
  <si>
    <t>11eed585-7762-67be-9b53-77e3d8afa938</t>
  </si>
  <si>
    <t>MAYU HARUNA</t>
  </si>
  <si>
    <t>11f023b5-c0fa-b7da-b5ad-7f493bef81b5</t>
  </si>
  <si>
    <t>11eed433-48b0-83e0-995c-4767a241fe01</t>
  </si>
  <si>
    <t>{"univapay-name": "中野雅仁", "univapay-link-id": "11eed16d-3d6a-c450-a85d-df3cd9d131f2", "univapay-phone-number": "09043047030"}</t>
  </si>
  <si>
    <t>{"id_values": ["3100500245378", "00014", "0520840"], "stratus_transaction_id": {"terminal_id": "3100500245378", "request_number": "00014", "authorization_code": "0520840"}}</t>
  </si>
  <si>
    <t>masasubjob@gmail.com</t>
  </si>
  <si>
    <t>11eed433-48ec-63ba-995f-77485dae009d</t>
  </si>
  <si>
    <t>MASAHITO NAKANO</t>
  </si>
  <si>
    <t>11f023b0-6e33-f2aa-b6cd-d7426c61e6e6</t>
  </si>
  <si>
    <t>11f023b0-6565-fcc2-9b67-1bf735f2aba8</t>
  </si>
  <si>
    <t>{"vE60Adee0": "", "univapay-phone-number": "09066354301"}</t>
  </si>
  <si>
    <t>{"customer_name": "田原 直剛", "customer_email": "0083119@gmail.com", "product_detail_name": "【15分限定特典付き】AIXコンサルタント3日間完全攻略合宿"}</t>
  </si>
  <si>
    <t>{"id_values": ["11f023b0-6e33-f2aa-b6cd-d7426c61e6e6"], "worldpay_order_id": {"transaction_id": "11f023b0-6e33-f2aa-b6cd-d7426c61e6e6"}}</t>
  </si>
  <si>
    <t>0083119@gmail.com</t>
  </si>
  <si>
    <t>NAOTAKA TAHARA</t>
  </si>
  <si>
    <t>11f023ae-00bf-578e-b4d5-e72239f415f1</t>
  </si>
  <si>
    <t>11f023ad-1c1b-324c-8aac-db9c94bf9b38</t>
  </si>
  <si>
    <t>{"vE60Adee0": "", "univapay-phone-number": "08020169908"}</t>
  </si>
  <si>
    <t>{"customer_name": "洋子 岩倉", "customer_email": "hahapandaaa@icloud.com", "product_detail_name": "AIみかみ秘密の部屋（全額返金保証付）"}</t>
  </si>
  <si>
    <t>{"id_values": ["11f023ae-00bf-578e-b4d5-e72239f415f1"], "worldpay_order_id": {"transaction_id": "11f023ae-00bf-578e-b4d5-e72239f415f1"}}</t>
  </si>
  <si>
    <t>hahapandaaa@icloud.com</t>
  </si>
  <si>
    <t>YOKO IWAKURA</t>
  </si>
  <si>
    <t>11f023ad-2444-3810-88ce-13b15b050e3e</t>
  </si>
  <si>
    <t>{"customer_name": "洋子 岩倉", "customer_email": "hahapandaaa@icloud.com", "product_detail_name": "【15分限定特典付き】AIXコンサルタント3日間完全攻略合宿"}</t>
  </si>
  <si>
    <t>{"id_values": ["11f023ad-2444-3810-88ce-13b15b050e3e"], "worldpay_order_id": {"transaction_id": "11f023ad-2444-3810-88ce-13b15b050e3e"}}</t>
  </si>
  <si>
    <t>11f023a9-5bea-0f96-9b51-af4d714e3b07</t>
  </si>
  <si>
    <t>11f023a9-541d-1ede-b761-9f4d6b33361f</t>
  </si>
  <si>
    <t>{"vE60Adee0": "", "univapay-phone-number": "09035985914"}</t>
  </si>
  <si>
    <t>{"customer_name": "古賀保司", "customer_email": "ryujin090342@gmail.com", "product_detail_name": "【15分限定特典付き】AIXコンサルタント3日間完全攻略合宿"}</t>
  </si>
  <si>
    <t>{"id_values": ["3100500245378", "00013", "0955901"], "stratus_transaction_id": {"terminal_id": "3100500245378", "request_number": "00013", "authorization_code": "0955901"}}</t>
  </si>
  <si>
    <t>ryujin090342@gmail.com</t>
  </si>
  <si>
    <t>YASUSHI KOGA</t>
  </si>
  <si>
    <t>11f023a8-5973-44fe-a5bc-7b33d1423b42</t>
  </si>
  <si>
    <t>11f023a8-4254-3b98-a467-038fc701e359</t>
  </si>
  <si>
    <t>{"vE60Adee0": "", "univapay-phone-number": "09052308073"}</t>
  </si>
  <si>
    <t>{"customer_name": "木村友美", "customer_email": "ton.410.vibgyor@gmail.com", "product_detail_name": "【15分限定特典付き】AIXコンサルタント3日間完全攻略合宿"}</t>
  </si>
  <si>
    <t>{"id_values": ["11f023a8-5973-44fe-a5bc-7b33d1423b42"], "worldpay_order_id": {"transaction_id": "11f023a8-5973-44fe-a5bc-7b33d1423b42"}}</t>
  </si>
  <si>
    <t>ton.410.vibgyor@gmail.com</t>
  </si>
  <si>
    <t>TOMOMI CHIBA</t>
  </si>
  <si>
    <t>11f023a8-4ec7-54aa-a5bb-5fb067eb3336</t>
  </si>
  <si>
    <t>11f023a8-35f2-edcc-a461-eb837bcee73f</t>
  </si>
  <si>
    <t>{"vE60Adee0": "", "univapay-phone-number": "09045250845"}</t>
  </si>
  <si>
    <t>{"customer_name": "サトウマサアキ", "customer_email": "masaaki.310.jp@gmail.com", "product_detail_name": "【15分限定特典付き】SNSマーケ完全攻略ダイナマイト合宿"}</t>
  </si>
  <si>
    <t>{"id_values": ["11f023a8-4ec7-54aa-a5bb-5fb067eb3336"], "worldpay_order_id": {"transaction_id": "11f023a8-4ec7-54aa-a5bb-5fb067eb3336"}}</t>
  </si>
  <si>
    <t>masaaki.310.jp@gmail.com</t>
  </si>
  <si>
    <t>MASAAKI SATO</t>
  </si>
  <si>
    <t>11f023a8-4880-a056-a0f6-638b2782afe0</t>
  </si>
  <si>
    <t>11f023a8-16af-4d7a-a5af-a3d3c6fa62a4</t>
  </si>
  <si>
    <t>{"vE60Adee0": "", "univapay-phone-number": "09046991524"}</t>
  </si>
  <si>
    <t>{"customer_name": "小寺康元", "customer_email": "0526divers@gmail.com", "product_detail_name": "【15分限定特典付き】AIXコンサルタント3日間完全攻略合宿"}</t>
  </si>
  <si>
    <t>{"id_values": ["11f023a8-4880-a056-a0f6-638b2782afe0"], "worldpay_order_id": {"transaction_id": "11f023a8-4880-a056-a0f6-638b2782afe0"}}</t>
  </si>
  <si>
    <t>0526divers@gmail.com</t>
  </si>
  <si>
    <t>YASUYUKI KODERA</t>
  </si>
  <si>
    <t>11f023a6-f7e9-e810-a0fa-f70f65a580e9</t>
  </si>
  <si>
    <t>11f023a6-f021-b644-9817-77d6b3d4bda7</t>
  </si>
  <si>
    <t>{"vE60Adee0": "", "univapay-phone-number": "09091311646"}</t>
  </si>
  <si>
    <t>{"customer_name": "髙橋 奈津美", "customer_email": "summer.luvs.autumn@gmail.com", "product_detail_name": "【15分限定特典付き】SNSマーケ完全攻略ダイナマイト合宿"}</t>
  </si>
  <si>
    <t>{"id_values": ["3100500245378", "00011", "0026641"], "stratus_transaction_id": {"terminal_id": "3100500245378", "request_number": "00011", "authorization_code": "0026641"}}</t>
  </si>
  <si>
    <t>summer.luvs.autumn@gmail.com</t>
  </si>
  <si>
    <t>NATSUMI TAKAHASHI</t>
  </si>
  <si>
    <t>11f023a4-ad78-3004-9bbd-af91358e7c52</t>
  </si>
  <si>
    <t>11f023a4-a382-33c4-bac4-1b4c79c674d1</t>
  </si>
  <si>
    <t>{"vE60Adee0": "", "univapay-phone-number": "09046746126"}</t>
  </si>
  <si>
    <t>{"customer_name": "小泉直樹", "customer_email": "doramichan.and.doraemon@gmail.com", "product_detail_name": "【15分限定特典付き】AIXコンサルタント3日間完全攻略合宿"}</t>
  </si>
  <si>
    <t>{"id_values": ["3100500245378", "00009", "0133520"], "stratus_transaction_id": {"terminal_id": "3100500245378", "request_number": "00009", "authorization_code": "0133520"}}</t>
  </si>
  <si>
    <t>doramichan.and.doraemon@gmail.com</t>
  </si>
  <si>
    <t>NAOKI KOIZUMI</t>
  </si>
  <si>
    <t>11f023a2-aab6-7210-81d9-574dff09e7ba</t>
  </si>
  <si>
    <t>11f023a2-9bdd-ed40-81d6-17373a5fb083</t>
  </si>
  <si>
    <t>{"vE60Adee0": "", "univapay-phone-number": "08018818779"}</t>
  </si>
  <si>
    <t>{"customer_name": "清水孝彦", "customer_email": "ohana.gents8888@gmail.com", "product_detail_name": "【15分限定特典付き】SNSマーケ完全攻略ダイナマイト合宿"}</t>
  </si>
  <si>
    <t>{"id_values": ["11f023a2-aab6-7210-81d9-574dff09e7ba"], "worldpay_order_id": {"transaction_id": "11f023a2-aab6-7210-81d9-574dff09e7ba"}}</t>
  </si>
  <si>
    <t>ohana.gents8888@gmail.com</t>
  </si>
  <si>
    <t>TAKAHIKO SHIMIZU</t>
  </si>
  <si>
    <t>11f023a1-9ac8-2bec-a476-27bf43830622</t>
  </si>
  <si>
    <t>11f023a1-9118-249e-b05b-7bd3f33d3ec9</t>
  </si>
  <si>
    <t>{"vE60Adee0": "", "univapay-phone-number": "09035723337"}</t>
  </si>
  <si>
    <t>{"customer_name": "石岡 正法", "customer_email": "hamu-yui.kou2004@ezweb.ne.jp", "product_detail_name": "【15分限定特典付き】AIXコンサルタント3日間完全攻略合宿"}</t>
  </si>
  <si>
    <t>{"id_values": ["11f023a1-9ac8-2bec-a476-27bf43830622"], "worldpay_order_id": {"transaction_id": "11f023a1-9ac8-2bec-a476-27bf43830622"}}</t>
  </si>
  <si>
    <t>hamu-yui.kou2004@ezweb.ne.jp</t>
  </si>
  <si>
    <t>MASNORI ISHIOKA</t>
  </si>
  <si>
    <t>11f02399-bde5-4284-a0a6-5bcf33f851b7</t>
  </si>
  <si>
    <t>11f02399-b382-3432-9d05-37eea33e57b5</t>
  </si>
  <si>
    <t>{"vE60Adee0": "", "univapay-phone-number": "09079272369"}</t>
  </si>
  <si>
    <t>{"customer_name": "HIROMICHI ARIMA", "customer_email": "1637potter@gmail.com", "product_detail_name": "【15分限定特典付き】AIXコンサルタント3日間完全攻略合宿"}</t>
  </si>
  <si>
    <t>{"id_values": ["11f02399-bde5-4284-a0a6-5bcf33f851b7"], "worldpay_order_id": {"transaction_id": "11f02399-bde5-4284-a0a6-5bcf33f851b7"}}</t>
  </si>
  <si>
    <t>1637potter@gmail.com</t>
  </si>
  <si>
    <t>HIROMICHI ARIMA</t>
  </si>
  <si>
    <t>11f0238a-3470-53ae-84ad-1fc6264c226a</t>
  </si>
  <si>
    <t>11f0238a-2b89-4372-8bea-cf448e80c17d</t>
  </si>
  <si>
    <t>{"vE60Adee0": "", "univapay-phone-number": "09088837811"}</t>
  </si>
  <si>
    <t>{"customer_name": "矢野 郁子", "customer_email": "ikuko0809@gmail.com", "product_detail_name": "【15分限定特典付き】SNSマーケ完全攻略ダイナマイト合宿"}</t>
  </si>
  <si>
    <t>{"id_values": ["3100500245378", "00007", "0182834"], "stratus_transaction_id": {"terminal_id": "3100500245378", "request_number": "00007", "authorization_code": "0182834"}}</t>
  </si>
  <si>
    <t>ikuko0809@gmail.com</t>
  </si>
  <si>
    <t>IKUKO YANO</t>
  </si>
  <si>
    <t>11f02382-ccde-d780-85bd-c7d94c3c8c02</t>
  </si>
  <si>
    <t>11f02382-c503-7ee4-a062-a78b6116548c</t>
  </si>
  <si>
    <t>{"vE60Adee0": "", "univapay-phone-number": "08050400322"}</t>
  </si>
  <si>
    <t>{"customer_name": "猪瀬麻鈴", "customer_email": "maa.kkmt.xoxo22@gmail.com", "product_detail_name": "【15分限定特典付き】SNSマーケ完全攻略ダイナマイト合宿"}</t>
  </si>
  <si>
    <t>{"id_values": ["3100500245378", "00005", "0768295"], "stratus_transaction_id": {"terminal_id": "3100500245378", "request_number": "00005", "authorization_code": "0768295"}}</t>
  </si>
  <si>
    <t>maa.kkmt.xoxo22@gmail.com</t>
  </si>
  <si>
    <t>MARIN INOSE</t>
  </si>
  <si>
    <t>11f0237c-caf2-7b9e-a335-3b10fadd12f8</t>
  </si>
  <si>
    <t>11f0237c-b5bd-93da-97c5-738a22cd19e6</t>
  </si>
  <si>
    <t>{"vE60Adee0": "", "univapay-phone-number": "09036603653"}</t>
  </si>
  <si>
    <t>{"customer_name": "工藤 健司", "customer_email": "kemp.18os@gmail.com", "product_detail_name": "【15分限定特典付き】AIXコンサルタント3日間完全攻略合宿"}</t>
  </si>
  <si>
    <t>{"id_values": ["11f0237c-caf2-7b9e-a335-3b10fadd12f8"], "worldpay_order_id": {"transaction_id": "11f0237c-caf2-7b9e-a335-3b10fadd12f8"}}</t>
  </si>
  <si>
    <t>kemp.18os@gmail.com</t>
  </si>
  <si>
    <t>KENSHI KUDOU</t>
  </si>
  <si>
    <t>11f0237b-d48f-06be-891c-e7b11745886d</t>
  </si>
  <si>
    <t>11f0237b-4702-4cf2-a30e-875493b5794b</t>
  </si>
  <si>
    <t>{"vE60Adee0": "", "univapay-phone-number": "08091161131"}</t>
  </si>
  <si>
    <t>{"customer_name": "永井涼太郎", "customer_email": "ryo113@i.softbank.jp", "product_detail_name": "AIみかみ秘密の部屋（全額返金保証付）"}</t>
  </si>
  <si>
    <t>{"id_values": ["3100500245378", "00003", "0700003"], "stratus_transaction_id": {"terminal_id": "3100500245378", "request_number": "00003", "authorization_code": "0700003"}}</t>
  </si>
  <si>
    <t>ryo113@i.softbank.jp</t>
  </si>
  <si>
    <t>RYOTAROU NAGAI</t>
  </si>
  <si>
    <t>11f0237b-4c29-b562-ae7b-f7a9b2fb61c1</t>
  </si>
  <si>
    <t>{"customer_name": "永井涼太郎", "customer_email": "ryo113@i.softbank.jp", "product_detail_name": "【15分限定特典付き】AIXコンサルタント3日間完全攻略合宿"}</t>
  </si>
  <si>
    <t>{"id_values": ["3100500245378", "00002", "0700002"], "stratus_transaction_id": {"terminal_id": "3100500245378", "request_number": "00002", "authorization_code": "0700002"}}</t>
  </si>
  <si>
    <t>11f0237a-4f36-8786-873e-cfc34afcee9e</t>
  </si>
  <si>
    <t>11f02379-5e3c-91b8-b9da-0bf202056e5e</t>
  </si>
  <si>
    <t>{"vE60Adee0": "", "univapay-phone-number": "08056236082"}</t>
  </si>
  <si>
    <t>{"customer_name": "竹本航貴", "customer_email": "a260230@gmail.com", "product_detail_name": "みかみの秘密の部屋 ~購入後1週間以内に限り【全額返金保証付き】~"}</t>
  </si>
  <si>
    <t>{"id_values": ["11f0237a-4f36-8786-873e-cfc34afcee9e"], "worldpay_order_id": {"transaction_id": "11f0237a-4f36-8786-873e-cfc34afcee9e"}}</t>
  </si>
  <si>
    <t>a260230@gmail.com</t>
  </si>
  <si>
    <t>KOKI TAKEMOTO</t>
  </si>
  <si>
    <t>11f02379-7cfc-da36-b9e5-2b430844a114</t>
  </si>
  <si>
    <t>{"customer_name": "竹本航貴", "customer_email": "a260230@gmail.com", "product_detail_name": "【15分限定特典付き】SNSマーケ完全攻略ダイナマイト合宿"}</t>
  </si>
  <si>
    <t>{"id_values": ["11f02379-7cfc-da36-b9e5-2b430844a114"], "worldpay_order_id": {"transaction_id": "11f02379-7cfc-da36-b9e5-2b430844a114"}}</t>
  </si>
  <si>
    <t>11f02377-da13-e7ac-b916-271e9acb706b</t>
  </si>
  <si>
    <t>11f02376-b8cb-978a-817b-e7795f58a4b3</t>
  </si>
  <si>
    <t>{"vE60Adee0": "", "univapay-phone-number": "08030705166"}</t>
  </si>
  <si>
    <t>{"customer_name": "堀井 優子", "customer_email": "info@sanne-trading.com", "product_detail_name": "AIみかみ秘密の部屋（全額返金保証付）"}</t>
  </si>
  <si>
    <t>{"id_values": ["11f02377-da13-e7ac-b916-271e9acb706b"], "worldpay_order_id": {"transaction_id": "11f02377-da13-e7ac-b916-271e9acb706b"}}</t>
  </si>
  <si>
    <t>info@sanne-trading.com</t>
  </si>
  <si>
    <t>BUSINESS YUKO HORII</t>
  </si>
  <si>
    <t>SHINKIN BANK CARD CO.,LTD.</t>
  </si>
  <si>
    <t>11f02376-d95a-7a0c-991e-6be3c0d0c849</t>
  </si>
  <si>
    <t>{"customer_name": "堀井 優子", "customer_email": "info@sanne-trading.com", "product_detail_name": "【15分限定特典付き】AIXコンサルタント3日間完全攻略合宿"}</t>
  </si>
  <si>
    <t>{"id_values": ["11f02376-d95a-7a0c-991e-6be3c0d0c849"], "worldpay_order_id": {"transaction_id": "11f02376-d95a-7a0c-991e-6be3c0d0c849"}}</t>
  </si>
  <si>
    <t>11f02375-d504-1284-a035-e73120f9635f</t>
  </si>
  <si>
    <t>11f02375-cece-9470-8725-87ef55664c89</t>
  </si>
  <si>
    <t>{"vE60Adee0": "", "univapay-phone-number": "09068504231"}</t>
  </si>
  <si>
    <t>{"customer_name": "木村孔明", "customer_email": "rls022179@gmail.com", "product_detail_name": "【15分限定特典付き】AIXコンサルタント3日間完全攻略合宿"}</t>
  </si>
  <si>
    <t>{"id_values": ["11f02375-d504-1284-a035-e73120f9635f"], "worldpay_order_id": {"transaction_id": "11f02375-d504-1284-a035-e73120f9635f"}}</t>
  </si>
  <si>
    <t>rls022179@gmail.com</t>
  </si>
  <si>
    <t>KASUMI KIMURA</t>
  </si>
  <si>
    <t>11f02375-c9dd-5078-a02c-4f1b03aa698a</t>
  </si>
  <si>
    <t>11f02375-c19f-8f5c-988c-33544b2fd658</t>
  </si>
  <si>
    <t>{"vE60Adee0": "", "univapay-phone-number": "08053767662"}</t>
  </si>
  <si>
    <t>{"customer_name": "吉岡隆", "customer_email": "ryu550917@gmail.com", "product_detail_name": "【15分限定特典付き】SNSマーケ完全攻略ダイナマイト合宿"}</t>
  </si>
  <si>
    <t>{"id_values": ["3100500245378", "00113", "0013705"], "stratus_transaction_id": {"terminal_id": "3100500245378", "request_number": "00113", "authorization_code": "0013705"}}</t>
  </si>
  <si>
    <t>ryu550917@gmail.com</t>
  </si>
  <si>
    <t>RYU YOSHIOKA</t>
  </si>
  <si>
    <t>SYNERGY</t>
  </si>
  <si>
    <t>11f02370-b068-5b6a-9ffc-8745daedfe41</t>
  </si>
  <si>
    <t>11f02370-a8ee-70ae-a133-ffe4054ab2e2</t>
  </si>
  <si>
    <t>{"vE60Adee0": "", "univapay-phone-number": "08090515979"}</t>
  </si>
  <si>
    <t>{"customer_name": "土岐 尚弘", "customer_email": "tokky.vege@gmail.com", "product_detail_name": "【15分限定特典付き】AIXコンサルタント3日間完全攻略合宿"}</t>
  </si>
  <si>
    <t>{"id_values": ["11f02370-b068-5b6a-9ffc-8745daedfe41"], "worldpay_order_id": {"transaction_id": "11f02370-b068-5b6a-9ffc-8745daedfe41"}}</t>
  </si>
  <si>
    <t>tokky.vege@gmail.com</t>
  </si>
  <si>
    <t>NAOHIRO TOKI</t>
  </si>
  <si>
    <t>11f02370-6a83-891c-82ce-db4b884af99d</t>
  </si>
  <si>
    <t>11f0236e-d86e-1d9a-8229-fb60b709fe6c</t>
  </si>
  <si>
    <t>{"vE60Adee0": "", "univapay-phone-number": "08050379425"}</t>
  </si>
  <si>
    <t>{"customer_name": "加納竜太", "customer_email": "ryuryu.gogatsubae@gmail.com", "product_detail_name": "AIみかみ秘密の部屋（全額返金保証付）"}</t>
  </si>
  <si>
    <t>{"id_values": ["11f02370-6a83-891c-82ce-db4b884af99d"], "worldpay_order_id": {"transaction_id": "11f02370-6a83-891c-82ce-db4b884af99d"}}</t>
  </si>
  <si>
    <t>ryuryu.gogatsubae@gmail.com</t>
  </si>
  <si>
    <t>RYUTA KANO</t>
  </si>
  <si>
    <t>11f0236e-f733-ab0a-a78c-534252eaf66b</t>
  </si>
  <si>
    <t>{"customer_name": "加納竜太", "customer_email": "ryuryu.gogatsubae@gmail.com", "product_detail_name": "【15分限定特典付き】AIXコンサルタント3日間完全攻略合宿"}</t>
  </si>
  <si>
    <t>{"id_values": ["11f0236e-f733-ab0a-a78c-534252eaf66b"], "worldpay_order_id": {"transaction_id": "11f0236e-f733-ab0a-a78c-534252eaf66b"}}</t>
  </si>
  <si>
    <t>11f0236e-22a7-ee78-a0b7-f787aecfef39</t>
  </si>
  <si>
    <t>11f0236e-1bb4-c6e0-99cc-3b1c2e0fa235</t>
  </si>
  <si>
    <t>{"vE60Adee0": "", "univapay-phone-number": "08015431528"}</t>
  </si>
  <si>
    <t>{"customer_name": "仲宗根大海", "customer_email": "dokomokodomo03@gmail.com", "product_detail_name": "【15分限定特典付き】AIXコンサルタント3日間完全攻略合宿"}</t>
  </si>
  <si>
    <t>{"id_values": ["11f0236e-22a7-ee78-a0b7-f787aecfef39"], "worldpay_order_id": {"transaction_id": "11f0236e-22a7-ee78-a0b7-f787aecfef39"}}</t>
  </si>
  <si>
    <t>dokomokodomo03@gmail.com</t>
  </si>
  <si>
    <t>DAIKI NAKASONE</t>
  </si>
  <si>
    <t>11f0236c-c446-9128-8909-7b955c756fdb</t>
  </si>
  <si>
    <t>11f0236c-bb0c-9508-a135-1749e1917698</t>
  </si>
  <si>
    <t>{"vE60Adee0": "", "univapay-phone-number": "09017672635"}</t>
  </si>
  <si>
    <t>{"customer_name": "都筑由莉恵", "customer_email": "yurie7524@gmail.com", "product_detail_name": "【脱・無駄な努力】月商1.9億を支えるテンプレ大全"}</t>
  </si>
  <si>
    <t>{"id_values": ["3100500245378", "00100", "0020042"], "stratus_transaction_id": {"terminal_id": "3100500245378", "request_number": "00100", "authorization_code": "0020042"}}</t>
  </si>
  <si>
    <t>yurie7524@gmail.com</t>
  </si>
  <si>
    <t>YOSHITAKA TSUZUKI</t>
  </si>
  <si>
    <t>11f02368-e325-0e2a-a213-bb29adc2b5af</t>
  </si>
  <si>
    <t>11f02368-dbe3-1bfc-9c96-e3558b8245a0</t>
  </si>
  <si>
    <t>{"vE60Adee0": "", "univapay-phone-number": "09045733903"}</t>
  </si>
  <si>
    <t>{"customer_name": "宝正 隆志", "customer_email": "takarakanyu@icloud.com", "product_detail_name": "【15分限定特典付き】AIXコンサルタント3日間完全攻略合宿"}</t>
  </si>
  <si>
    <t>{"id_values": ["11f02368-e325-0e2a-a213-bb29adc2b5af"], "worldpay_order_id": {"transaction_id": "11f02368-e325-0e2a-a213-bb29adc2b5af"}}</t>
  </si>
  <si>
    <t>takarakanyu@icloud.com</t>
  </si>
  <si>
    <t>TAKASHI HOSHO</t>
  </si>
  <si>
    <t>11f02367-683e-a546-b2b1-bb4271b8fa0a</t>
  </si>
  <si>
    <t>11f02367-5211-e4fe-9870-a747755437d0</t>
  </si>
  <si>
    <t>{"vE60Adee0": "", "univapay-phone-number": "09097405952"}</t>
  </si>
  <si>
    <t>{"customer_name": "瓜田貴拓", "customer_email": "urita.m81@gmail.com", "product_detail_name": "【超特価割引】AIXコンサルタント3日間完全攻略合宿"}</t>
  </si>
  <si>
    <t>{"id_values": ["11f02367-683e-a546-b2b1-bb4271b8fa0a"], "worldpay_order_id": {"transaction_id": "11f02367-683e-a546-b2b1-bb4271b8fa0a"}}</t>
  </si>
  <si>
    <t>urita.m81@gmail.com</t>
  </si>
  <si>
    <t>TAKAHIRO URITA</t>
  </si>
  <si>
    <t>11f02367-1c66-dd00-a008-ef9772ac20dd</t>
  </si>
  <si>
    <t>11f02367-15e5-504c-be2c-3fd47c560d15</t>
  </si>
  <si>
    <t>{"vE60Adee0": "", "univapay-phone-number": "08081583324"}</t>
  </si>
  <si>
    <t>{"customer_name": "皐月瑛", "customer_email": "ace.first23y@gmail.com", "product_detail_name": "【15分限定特典付き】SNSマーケ完全攻略ダイナマイト合宿"}</t>
  </si>
  <si>
    <t>{"id_values": ["11f02367-1c66-dd00-a008-ef9772ac20dd"], "worldpay_order_id": {"transaction_id": "11f02367-1c66-dd00-a008-ef9772ac20dd"}}</t>
  </si>
  <si>
    <t>ace.first23y@gmail.com</t>
  </si>
  <si>
    <t>AKIHIRO SAKAGUCHI</t>
  </si>
  <si>
    <t>11f01fa7-a7bf-1796-bcec-4b38fcfe0342</t>
  </si>
  <si>
    <t>11f01fa7-926f-eb04-8bed-7fbde0d31069</t>
  </si>
  <si>
    <t>{"vE60Adee0": "", "univapay-phone-number": "08060896481"}</t>
  </si>
  <si>
    <t>{"customer_name": "布施詠政", "customer_email": "eisei.fuse@gmail.com", "product_detail_name": "【15分限定特典付き】AIXコンサルタント3日間完全攻略合宿"}</t>
  </si>
  <si>
    <t>{"id_values": ["3100500245378", "00002", "0944760"], "stratus_transaction_id": {"terminal_id": "3100500245378", "request_number": "00002", "authorization_code": "0944760"}}</t>
  </si>
  <si>
    <t>阿部対応</t>
  </si>
  <si>
    <t>eisei.fuse@gmail.com</t>
  </si>
  <si>
    <t>EISEI FUSE</t>
  </si>
  <si>
    <t>11f01fa8-7070-4976-a8c6-6b8f6e903493</t>
  </si>
  <si>
    <t>{"customer_name": "布施詠政", "customer_email": "eisei.fuse@gmail.com", "product_detail_name": "AIみかみ秘密の部屋（全額返金保証付）"}</t>
  </si>
  <si>
    <t>{"id_values": ["3100500245378", "00003", "0945023"], "stratus_transaction_id": {"terminal_id": "3100500245378", "request_number": "00003", "authorization_code": "0945023"}}</t>
  </si>
  <si>
    <t>11f02365-3e59-2d98-aba2-9b34a4f062e9</t>
  </si>
  <si>
    <t>11f02363-04e6-7f36-a18b-37fd417f8888</t>
  </si>
  <si>
    <t>{"vE60Adee0": "", "univapay-phone-number": "09031831505"}</t>
  </si>
  <si>
    <t>{"customer_name": "有安丈治", "customer_email": "jijiari0110@gmail.com", "product_detail_name": "みかみの秘密の部屋 ~購入後1週間以内に限り【全額返金保証付き】~"}</t>
  </si>
  <si>
    <t>{"id_values": ["11f02365-3e59-2d98-aba2-9b34a4f062e9"], "worldpay_order_id": {"transaction_id": "11f02365-3e59-2d98-aba2-9b34a4f062e9"}}</t>
  </si>
  <si>
    <t>jijiari0110@gmail.com</t>
  </si>
  <si>
    <t>JOJI ARIYASU</t>
  </si>
  <si>
    <t>THE SHIKOKU BANK, LTD.</t>
  </si>
  <si>
    <t>11f02363-9099-c9b6-80db-4391be427f5b</t>
  </si>
  <si>
    <t>{"customer_name": "有安丈治", "customer_email": "jijiari0110@gmail.com", "product_detail_name": "【15分限定特典付き】SNSマーケ完全攻略ダイナマイト合宿"}</t>
  </si>
  <si>
    <t>{"id_values": ["11f02363-9099-c9b6-80db-4391be427f5b"], "worldpay_order_id": {"transaction_id": "11f02363-9099-c9b6-80db-4391be427f5b"}}</t>
  </si>
  <si>
    <t>11f02362-17df-1504-9604-435215d75cb6</t>
  </si>
  <si>
    <t>11f02362-11c5-db26-8056-bffe9fa6d310</t>
  </si>
  <si>
    <t>{"vE60Adee0": "", "univapay-phone-number": "08067849305"}</t>
  </si>
  <si>
    <t>{"customer_name": "湯浅香織", "customer_email": "kensuke4612@docomo.ne.jp", "product_detail_name": "【15分限定特典付き】デザイン限界突破3日間合宿"}</t>
  </si>
  <si>
    <t>{"id_values": ["3100500245378", "00096", "0902031"], "stratus_transaction_id": {"terminal_id": "3100500245378", "request_number": "00096", "authorization_code": "0902031"}}</t>
  </si>
  <si>
    <t>kensuke4612@docomo.ne.jp</t>
  </si>
  <si>
    <t>KAORI YUASA</t>
  </si>
  <si>
    <t>JAL CARD SUICA</t>
  </si>
  <si>
    <t>11f02360-f4ab-e946-ad76-53bdbecceab4</t>
  </si>
  <si>
    <t>11f02360-ee0b-25a2-a501-9f3953668d2f</t>
  </si>
  <si>
    <t>{"vE60Adee0": "", "univapay-phone-number": "08037108008"}</t>
  </si>
  <si>
    <t>{"customer_name": "平野均", "customer_email": "hitbit19@gmail.com", "product_detail_name": "【15分限定特典付き】AIXコンサルタント3日間完全攻略合宿"}</t>
  </si>
  <si>
    <t>{"id_values": ["3100500245378", "00094", "0418562"], "stratus_transaction_id": {"terminal_id": "3100500245378", "request_number": "00094", "authorization_code": "0418562"}}</t>
  </si>
  <si>
    <t>hitbit19@gmail.com</t>
  </si>
  <si>
    <t>HITOSHI HIRANO</t>
  </si>
  <si>
    <t>11f0235b-d2e3-8bca-99f6-83c069038b43</t>
  </si>
  <si>
    <t>11f0235b-c904-9036-a27c-8387b8e6f4cf</t>
  </si>
  <si>
    <t>{"vE60Adee0": "", "univapay-phone-number": "07090336552"}</t>
  </si>
  <si>
    <t>{"customer_name": "助田和輝", "customer_email": "k.sukeda.dp.19@gmail.com", "product_detail_name": "【15分限定特典付き】AIXコンサルタント3日間完全攻略合宿"}</t>
  </si>
  <si>
    <t>{"id_values": ["11f0235b-d2e3-8bca-99f6-83c069038b43"], "worldpay_order_id": {"transaction_id": "11f0235b-d2e3-8bca-99f6-83c069038b43"}}</t>
  </si>
  <si>
    <t>k.sukeda.dp.19@gmail.com</t>
  </si>
  <si>
    <t>KAZUKI SUKEDA</t>
  </si>
  <si>
    <t>11f02357-7b55-4b68-8934-576097a98612</t>
  </si>
  <si>
    <t>11f02355-ef87-9592-97e3-f3c1500a94c4</t>
  </si>
  <si>
    <t>{"vE60Adee0": "", "univapay-phone-number": "09018646233"}</t>
  </si>
  <si>
    <t>{"customer_name": "河野加奈", "customer_email": "konodesign.2022@gmail.com", "product_detail_name": "AIみかみ秘密の部屋（全額返金保証付）"}</t>
  </si>
  <si>
    <t>{"id_values": ["11f02357-7b55-4b68-8934-576097a98612"], "worldpay_order_id": {"transaction_id": "11f02357-7b55-4b68-8934-576097a98612"}}</t>
  </si>
  <si>
    <t>konodesign.2022@gmail.com</t>
  </si>
  <si>
    <t>KANA KONO</t>
  </si>
  <si>
    <t>11f02356-da24-115c-8d41-577f2e5a307f</t>
  </si>
  <si>
    <t>11f02355-fdab-0302-8671-2f3fd896fe4a</t>
  </si>
  <si>
    <t>{"vE60Adee0": "", "univapay-phone-number": "09064459907"}</t>
  </si>
  <si>
    <t>{"customer_name": "梅本磨成", "customer_email": "jewelychan@gmail.com", "product_detail_name": "みかみの秘密の部屋 ~購入後1週間以内に限り【全額返金保証付き】~"}</t>
  </si>
  <si>
    <t>{"id_values": ["3100500245378", "00092", "0431493"], "stratus_transaction_id": {"terminal_id": "3100500245378", "request_number": "00092", "authorization_code": "0431493"}}</t>
  </si>
  <si>
    <t>jewelychan@gmail.com</t>
  </si>
  <si>
    <t>MANA UMEMOTO</t>
  </si>
  <si>
    <t>11f02356-a1c9-ed2c-85a3-ffa3cbb1153f</t>
  </si>
  <si>
    <t>11f02356-9977-9368-9911-3fb3bc2f0ae7</t>
  </si>
  <si>
    <t>{"vE60Adee0": "", "univapay-phone-number": "09087200302"}</t>
  </si>
  <si>
    <t>{"customer_name": "赤塚比奈子", "customer_email": "hinako.akatsuka39@gmail.com", "product_detail_name": "【15分限定特典付き】SNSマーケ完全攻略ダイナマイト合宿"}</t>
  </si>
  <si>
    <t>{"id_values": ["3100500245378", "00091", "0035095"], "stratus_transaction_id": {"terminal_id": "3100500245378", "request_number": "00091", "authorization_code": "0035095"}}</t>
  </si>
  <si>
    <t>hinako.akatsuka39@gmail.com</t>
  </si>
  <si>
    <t>HINAKO AKATSUKA</t>
  </si>
  <si>
    <t>SAKURA</t>
  </si>
  <si>
    <t>11f02356-0d76-1966-8682-cb62a3c4ccda</t>
  </si>
  <si>
    <t>{"customer_name": "河野加奈", "customer_email": "konodesign.2022@gmail.com", "product_detail_name": "【15分限定特典付き】AIXコンサルタント3日間完全攻略合宿"}</t>
  </si>
  <si>
    <t>{"id_values": ["11f02356-0d76-1966-8682-cb62a3c4ccda"], "worldpay_order_id": {"transaction_id": "11f02356-0d76-1966-8682-cb62a3c4ccda"}}</t>
  </si>
  <si>
    <t>11f02356-058e-d7ce-9585-43dfdd7a87f5</t>
  </si>
  <si>
    <t>{"customer_name": "梅本磨成", "customer_email": "jewelychan@gmail.com", "product_detail_name": "【15分限定特典付き】SNSマーケ完全攻略ダイナマイト合宿"}</t>
  </si>
  <si>
    <t>{"id_values": ["3100500245378", "00089", "0422815"], "stratus_transaction_id": {"terminal_id": "3100500245378", "request_number": "00089", "authorization_code": "0422815"}}</t>
  </si>
  <si>
    <t>11f0234e-39e9-a434-91f4-9b19e023310d</t>
  </si>
  <si>
    <t>11f0234e-2848-9a3c-91c7-b7fb090b1334</t>
  </si>
  <si>
    <t>{"vE60Adee0": "", "univapay-phone-number": "09030929220"}</t>
  </si>
  <si>
    <t>{"customer_name": "寺崎 太尊", "customer_email": "sinchan4317@gmail.com", "product_detail_name": "【15分限定特典付き】SNSマーケ完全攻略ダイナマイト合宿"}</t>
  </si>
  <si>
    <t>{"id_values": ["11f0234e-39e9-a434-91f4-9b19e023310d"], "worldpay_order_id": {"transaction_id": "11f0234e-39e9-a434-91f4-9b19e023310d"}}</t>
  </si>
  <si>
    <t>sinchan4317@gmail.com</t>
  </si>
  <si>
    <t>RIKI TERASAKI</t>
  </si>
  <si>
    <t>THE HOKKOKU BANK LIMITED</t>
  </si>
  <si>
    <t>11f0234a-05e7-c232-bbdb-43fd47b258d5</t>
  </si>
  <si>
    <t>11f02348-f6dd-2cd8-b999-733a1322d808</t>
  </si>
  <si>
    <t>{"vE60Adee0": "", "univapay-phone-number": "08056484050"}</t>
  </si>
  <si>
    <t>{"customer_name": "窪田 奈保", "customer_email": "kanao0410@gmail.com", "product_detail_name": "みかみの秘密の部屋 ~購入後1週間以内に限り【全額返金保証付き】~"}</t>
  </si>
  <si>
    <t>{"id_values": ["11f0234a-05e7-c232-bbdb-43fd47b258d5"], "worldpay_order_id": {"transaction_id": "11f0234a-05e7-c232-bbdb-43fd47b258d5"}}</t>
  </si>
  <si>
    <t>kanao0410@gmail.com</t>
  </si>
  <si>
    <t>MITSUSHIGE KUBOTA</t>
  </si>
  <si>
    <t>11f02349-f83f-28fa-8485-c712ec75d8ce</t>
  </si>
  <si>
    <t>11f02349-f352-cec8-bbbb-fb995c6f0940</t>
  </si>
  <si>
    <t>{"vE60Adee0": "", "univapay-phone-number": "08044499799"}</t>
  </si>
  <si>
    <t>{"customer_name": "若山秀子", "customer_email": "guidelinksnet@gmail.com", "product_detail_name": "【15分限定特典付き】SNSマーケ完全攻略ダイナマイト合宿"}</t>
  </si>
  <si>
    <t>{"id_values": ["3100500245378", "00087", "0700087"], "stratus_transaction_id": {"terminal_id": "3100500245378", "request_number": "00087", "authorization_code": "0700087"}}</t>
  </si>
  <si>
    <t>guidelinksnet@gmail.com</t>
  </si>
  <si>
    <t>HIDEKO WAKAYAMA</t>
  </si>
  <si>
    <t>11f02349-1eec-1e0a-b2e7-63276f38adee</t>
  </si>
  <si>
    <t>{"customer_name": "窪田 奈保", "customer_email": "kanao0410@gmail.com", "product_detail_name": "【15分限定特典付き】SNSマーケ完全攻略ダイナマイト合宿"}</t>
  </si>
  <si>
    <t>{"id_values": ["11f02349-1eec-1e0a-b2e7-63276f38adee"], "worldpay_order_id": {"transaction_id": "11f02349-1eec-1e0a-b2e7-63276f38adee"}}</t>
  </si>
  <si>
    <t>11f02345-89f6-34a0-889e-17d901f38c9d</t>
  </si>
  <si>
    <t>11f02345-83ed-4454-976a-3ff12a2202a6</t>
  </si>
  <si>
    <t>{"vE60Adee0": "", "univapay-phone-number": "08092036275"}</t>
  </si>
  <si>
    <t>{"customer_name": "aoi", "customer_email": "tech.aoi10@gmail.com", "product_detail_name": "【15分限定特典付き】AIXコンサルタント3日間完全攻略合宿"}</t>
  </si>
  <si>
    <t>{"id_values": ["11f02345-89f6-34a0-889e-17d901f38c9d"], "worldpay_order_id": {"transaction_id": "11f02345-89f6-34a0-889e-17d901f38c9d"}}</t>
  </si>
  <si>
    <t>tech.aoi10@gmail.com</t>
  </si>
  <si>
    <t>AOI MAEDA</t>
  </si>
  <si>
    <t>11f02342-1f6d-405e-9ad4-7b1292c6dda7</t>
  </si>
  <si>
    <t>11f02004-1cfa-260c-872e-43bcb6b2a2fb</t>
  </si>
  <si>
    <t>{"vE60Adee0": "", "univapay-phone-number": "09022247638"}</t>
  </si>
  <si>
    <t>{"customer_name": "玉川 晃", "customer_email": "akiratamagawa@icloud.com", "product_detail_name": "AIみかみ秘密の部屋（全額返金保証）"}</t>
  </si>
  <si>
    <t>{"id_values": ["3100500245378", "00085", "0126981"], "stratus_transaction_id": {"terminal_id": "3100500245378", "request_number": "00085", "authorization_code": "0126981"}}</t>
  </si>
  <si>
    <t>akiratamagawa@icloud.com</t>
  </si>
  <si>
    <t>AKIRA TAMAGAWA</t>
  </si>
  <si>
    <t>11f0233c-bd10-f5ae-97ab-73536849fdcb</t>
  </si>
  <si>
    <t>11f0233c-2353-ba78-a11f-839f2f166781</t>
  </si>
  <si>
    <t>{"vE60Adee0": "", "univapay-phone-number": "09063707708"}</t>
  </si>
  <si>
    <t>{"customer_name": "テスト太郎", "customer_email": "aiueokakikukeko0055@gmail.com", "product_detail_name": "みかみの秘密の部屋 ~購入後1週間以内に限り【全額返金保証付き】~"}</t>
  </si>
  <si>
    <t>{"id_values": ["11f0233c-bd10-f5ae-97ab-73536849fdcb"], "worldpay_order_id": {"transaction_id": "11f0233c-bd10-f5ae-97ab-73536849fdcb"}}</t>
  </si>
  <si>
    <t>aiueokakikukeko0055@gmail.com</t>
  </si>
  <si>
    <t>SHUTO HORI</t>
  </si>
  <si>
    <t>11f0233c-3d11-0eac-83ef-ab007910b0b6</t>
  </si>
  <si>
    <t>{"customer_name": "テスト太郎", "customer_email": "aiueokakikukeko0055@gmail.com", "product_detail_name": "【15分限定特典付き】SNSマーケ完全攻略ダイナマイト合宿"}</t>
  </si>
  <si>
    <t>{"id_values": ["11f0233c-3d11-0eac-83ef-ab007910b0b6"], "worldpay_order_id": {"transaction_id": "11f0233c-3d11-0eac-83ef-ab007910b0b6"}}</t>
  </si>
  <si>
    <t>11f0233a-ac20-2118-be39-a760bced6658</t>
  </si>
  <si>
    <t>11f0233a-904d-eede-8ff2-13f424115bf0</t>
  </si>
  <si>
    <t>{"vE60Adee0": "", "univapay-phone-number": "09094258036"}</t>
  </si>
  <si>
    <t>{"customer_name": "岩佐 駿", "customer_email": "yunionjakku1120@gmail.com", "product_detail_name": "【15分限定特典付き】SNSマーケ完全攻略ダイナマイト合宿"}</t>
  </si>
  <si>
    <t>{"id_values": ["11f0233a-ac20-2118-be39-a760bced6658"], "worldpay_order_id": {"transaction_id": "11f0233a-ac20-2118-be39-a760bced6658"}}</t>
  </si>
  <si>
    <t>yunionjakku1120@gmail.com</t>
  </si>
  <si>
    <t>SHUN IWASA</t>
  </si>
  <si>
    <t>11f02339-b78f-9174-bd14-f3d31b2a2e8b</t>
  </si>
  <si>
    <t>11f02339-a529-4318-8c8b-a7fa816703ca</t>
  </si>
  <si>
    <t>{"vE60Adee0": "", "univapay-phone-number": "09032709558"}</t>
  </si>
  <si>
    <t>{"customer_name": "藤原雅子", "customer_email": "gacogaco99@gmail.com", "product_detail_name": "【15分限定特典付き】AIXコンサルタント3日間完全攻略合宿"}</t>
  </si>
  <si>
    <t>{"id_values": ["11f02339-b78f-9174-bd14-f3d31b2a2e8b"], "worldpay_order_id": {"transaction_id": "11f02339-b78f-9174-bd14-f3d31b2a2e8b"}}</t>
  </si>
  <si>
    <t>gacogaco99@gmail.com</t>
  </si>
  <si>
    <t>MASAKO FUJIHARA</t>
  </si>
  <si>
    <t>11f02335-c10c-f862-9ebd-e3713b530829</t>
  </si>
  <si>
    <t>11f02335-ac7d-2138-a7a0-17e3606b2b90</t>
  </si>
  <si>
    <t>{"vE60Adee0": "", "univapay-phone-number": "09078188819"}</t>
  </si>
  <si>
    <t>{"customer_name": "金本徳姫", "customer_email": "axlgoofyrin@gmail.com", "product_detail_name": "【15分限定特典付き】AIXコンサルタント3日間完全攻略合宿"}</t>
  </si>
  <si>
    <t>{"id_values": ["11f02335-c10c-f862-9ebd-e3713b530829"], "worldpay_order_id": {"transaction_id": "11f02335-c10c-f862-9ebd-e3713b530829"}}</t>
  </si>
  <si>
    <t>axlgoofyrin@gmail.com</t>
  </si>
  <si>
    <t>TOKUHIME KANAMOTO</t>
  </si>
  <si>
    <t>11f02332-05e5-9bbe-a0fd-dbc602ea2807</t>
  </si>
  <si>
    <t>11f02331-e860-5aac-b4f1-2bf9dc524955</t>
  </si>
  <si>
    <t>{"vE60Adee0": "", "univapay-phone-number": "07076580051"}</t>
  </si>
  <si>
    <t>{"customer_name": "石井諒聖", "customer_email": "ryosei_5.1@icloud.com", "product_detail_name": "【15分限定特典付き】SNSマーケ完全攻略ダイナマイト合宿"}</t>
  </si>
  <si>
    <t>{"id_values": ["11f02332-05e5-9bbe-a0fd-dbc602ea2807"], "worldpay_order_id": {"transaction_id": "11f02332-05e5-9bbe-a0fd-dbc602ea2807"}}</t>
  </si>
  <si>
    <t>ryosei_5.1@icloud.com</t>
  </si>
  <si>
    <t>RYOSEI ISHII</t>
  </si>
  <si>
    <t>11f02331-d247-d880-b4cb-7bc469086d27</t>
  </si>
  <si>
    <t>11f02331-ccf9-413e-b864-433a38f1d43e</t>
  </si>
  <si>
    <t>{"vE60Adee0": "", "univapay-phone-number": "09042561788"}</t>
  </si>
  <si>
    <t>{"customer_name": "出口里美", "customer_email": "aliceworld0310@gmail.com", "product_detail_name": "【15分限定特典付き】SNSマーケ完全攻略ダイナマイト合宿"}</t>
  </si>
  <si>
    <t>{"id_values": ["3100500245378", "00082", "0978091"], "stratus_transaction_id": {"terminal_id": "3100500245378", "request_number": "00082", "authorization_code": "0978091"}}</t>
  </si>
  <si>
    <t>aliceworld0310@gmail.com</t>
  </si>
  <si>
    <t>SATOMI DEGUCHI</t>
  </si>
  <si>
    <t>11f02330-cf1d-0870-8b01-23a3e1603bbe</t>
  </si>
  <si>
    <t>11f02330-c74f-891a-8ade-738fa6348fbf</t>
  </si>
  <si>
    <t>{"vE60Adee0": "", "univapay-phone-number": "08040133348"}</t>
  </si>
  <si>
    <t>{"customer_name": "加納大河", "customer_email": "taigapv13@gmail.com", "product_detail_name": "【15分限定特典付き】AIXコンサルタント3日間完全攻略合宿"}</t>
  </si>
  <si>
    <t>{"id_values": ["3100500245378", "00080", "0047882"], "stratus_transaction_id": {"terminal_id": "3100500245378", "request_number": "00080", "authorization_code": "0047882"}}</t>
  </si>
  <si>
    <t>taigapv13@gmail.com</t>
  </si>
  <si>
    <t>TAIGA KANO</t>
  </si>
  <si>
    <t>11f02325-94c5-76e0-81f8-5b13ec4d8b59</t>
  </si>
  <si>
    <t>11f02325-8854-0dd6-81e2-b3158d90bf53</t>
  </si>
  <si>
    <t>{"vE60Adee0": "", "univapay-phone-number": "08010159734"}</t>
  </si>
  <si>
    <t>{"customer_name": "酒井 博士", "customer_email": "hirobi.ch5@gmail.com", "product_detail_name": "【15分限定特典付き】SNSマーケ完全攻略ダイナマイト合宿"}</t>
  </si>
  <si>
    <t>{"id_values": ["3100500245378", "00078", "0790137"], "stratus_transaction_id": {"terminal_id": "3100500245378", "request_number": "00078", "authorization_code": "0790137"}}</t>
  </si>
  <si>
    <t>hirobi.ch5@gmail.com</t>
  </si>
  <si>
    <t>SAKAI HIROSHI</t>
  </si>
  <si>
    <t>11f0231b-dd80-e932-b211-ef8e46c1c7b2</t>
  </si>
  <si>
    <t>11f0231b-b9ce-e6d8-87f6-1f8ad58b356b</t>
  </si>
  <si>
    <t>{"vE60Adee0": "", "univapay-phone-number": "08091395624"}</t>
  </si>
  <si>
    <t>{"customer_name": "小笠原悠貴", "customer_email": "power.yuuki.1017@i.softbank.jp", "product_detail_name": "【超特価割引】SNSマーケ完全攻略ダイナマイト合宿"}</t>
  </si>
  <si>
    <t>{"id_values": ["11f0231b-dd80-e932-b211-ef8e46c1c7b2"], "worldpay_order_id": {"transaction_id": "11f0231b-dd80-e932-b211-ef8e46c1c7b2"}}</t>
  </si>
  <si>
    <t>power.yuuki.1017@i.softbank.jp</t>
  </si>
  <si>
    <t>YUKI OGASAHARA</t>
  </si>
  <si>
    <t>11f0231b-0faa-307c-bc58-1be0a4523cb8</t>
  </si>
  <si>
    <t>11f0231a-f9dd-3a96-92c4-276b63836db6</t>
  </si>
  <si>
    <t>{"vE60Adee0": "", "univapay-phone-number": "07084517512"}</t>
  </si>
  <si>
    <t>{"customer_name": "岡元夏葵", "customer_email": "natsuki.2006713@icloud.com", "product_detail_name": "【15分限定特典付き】AIXコンサルタント3日間完全攻略合宿"}</t>
  </si>
  <si>
    <t>{"id_values": ["11f0231b-0faa-307c-bc58-1be0a4523cb8"], "worldpay_order_id": {"transaction_id": "11f0231b-0faa-307c-bc58-1be0a4523cb8"}}</t>
  </si>
  <si>
    <t>natsuki.2006713@icloud.com</t>
  </si>
  <si>
    <t>NATSUKI OKAMOTO</t>
  </si>
  <si>
    <t>11f02319-1f33-dfea-bb15-73f7fd51212f</t>
  </si>
  <si>
    <t>11f02319-17dd-2a08-bac4-2bfd9012cffa</t>
  </si>
  <si>
    <t>{"vE60Adee0": "", "univapay-phone-number": "08088934422"}</t>
  </si>
  <si>
    <t>{"customer_name": "庄田旬", "customer_email": "yopima602@cream.pink", "product_detail_name": "【15分限定特典付き】AIXコンサルタント3日間完全攻略合宿"}</t>
  </si>
  <si>
    <t>{"id_values": ["11f02319-1f33-dfea-bb15-73f7fd51212f"], "worldpay_order_id": {"transaction_id": "11f02319-1f33-dfea-bb15-73f7fd51212f"}}</t>
  </si>
  <si>
    <t>yopima602@cream.pink</t>
  </si>
  <si>
    <t>11f02318-8f30-45aa-b93d-e7df64893f99</t>
  </si>
  <si>
    <t>11f02318-6aa2-30e0-9532-2ba5c3b3e523</t>
  </si>
  <si>
    <t>{"vE60Adee0": "", "univapay-phone-number": "09073768169"}</t>
  </si>
  <si>
    <t>{"customer_name": "中田隆介", "customer_email": "r40204646@gmail.com", "product_detail_name": "【超特価割引】デザイン限界突破3日間合宿"}</t>
  </si>
  <si>
    <t>r40204646@gmail.com</t>
  </si>
  <si>
    <t>RYUSUKE NAKATA</t>
  </si>
  <si>
    <t>11f02317-8b1e-00b6-b239-5312d2ef70aa</t>
  </si>
  <si>
    <t>11f02317-826b-a716-ad65-83631625878d</t>
  </si>
  <si>
    <t>{"vE60Adee0": "", "univapay-phone-number": "09052803217"}</t>
  </si>
  <si>
    <t>{"customer_name": "中道次郎", "customer_email": "desk@amanokawajiro.com", "product_detail_name": "【15分限定特典付き】AIXコンサルタント3日間完全攻略合宿"}</t>
  </si>
  <si>
    <t>{"id_values": ["3100500245378", "00074", "0277872"], "stratus_transaction_id": {"terminal_id": "3100500245378", "request_number": "00074", "authorization_code": "0277872"}}</t>
  </si>
  <si>
    <t>desk@amanokawajiro.com</t>
  </si>
  <si>
    <t>JIRO NAKAMICHI</t>
  </si>
  <si>
    <t>11f02317-3387-f28a-ad01-eb6b4893a59b</t>
  </si>
  <si>
    <t>11f02317-2c0e-7934-b0f4-8b631a751305</t>
  </si>
  <si>
    <t>{"vE60Adee0": "", "univapay-phone-number": "08059134399"}</t>
  </si>
  <si>
    <t>{"customer_name": "安仁屋 貴一", "customer_email": "anizarashi97@gmail.com", "product_detail_name": "【15分限定特典付き】AIXコンサルタント3日間完全攻略合宿"}</t>
  </si>
  <si>
    <t>{"id_values": ["11f02317-3387-f28a-ad01-eb6b4893a59b"], "worldpay_order_id": {"transaction_id": "11f02317-3387-f28a-ad01-eb6b4893a59b"}}</t>
  </si>
  <si>
    <t>anizarashi97@gmail.com</t>
  </si>
  <si>
    <t>KIICHI ANIYA</t>
  </si>
  <si>
    <t>11f0230f-8035-36cc-9f0a-7fd6efc34776</t>
  </si>
  <si>
    <t>11f0230c-1756-b822-8dd5-43200d8a2e1b</t>
  </si>
  <si>
    <t>{"vE60Adee0": "", "univapay-phone-number": "07023321076"}</t>
  </si>
  <si>
    <t>{"customer_name": "小野 太士", "customer_email": "taishi.061314@gmail.com", "product_detail_name": "AIみかみ秘密の部屋（全額返金保証付）"}</t>
  </si>
  <si>
    <t>{"id_values": ["11f0230f-8035-36cc-9f0a-7fd6efc34776"], "worldpay_order_id": {"transaction_id": "11f0230f-8035-36cc-9f0a-7fd6efc34776"}}</t>
  </si>
  <si>
    <t>taishi.061314@gmail.com</t>
  </si>
  <si>
    <t>TAISHI ONO</t>
  </si>
  <si>
    <t>11f0230e-effe-48dc-9787-3325eb88b6d5</t>
  </si>
  <si>
    <t>11f0230e-e713-0ece-988d-0fc270d7095c</t>
  </si>
  <si>
    <t>{"vE60Adee0": "", "univapay-phone-number": "09070645548"}</t>
  </si>
  <si>
    <t>{"customer_name": "畠山佑美", "customer_email": "yumi.happy.2315.f.hata@gmail.com", "product_detail_name": "【15分限定特典付き】AIXコンサルタント3日間完全攻略合宿"}</t>
  </si>
  <si>
    <t>{"id_values": ["11f0230e-effe-48dc-9787-3325eb88b6d5"], "worldpay_order_id": {"transaction_id": "11f0230e-effe-48dc-9787-3325eb88b6d5"}}</t>
  </si>
  <si>
    <t>yumi.happy.2315.f.hata@gmail.com</t>
  </si>
  <si>
    <t>YUMI HATAKEYAMA</t>
  </si>
  <si>
    <t>11f0230c-825c-5ffa-964e-9b61b961b703</t>
  </si>
  <si>
    <t>11f0230b-f7b3-51d8-8d89-8b86671d35af</t>
  </si>
  <si>
    <t>{"vE60Adee0": "", "univapay-phone-number": "09099459251"}</t>
  </si>
  <si>
    <t>{"customer_name": "高田晃成", "customer_email": "g.tkd1126@gmail.com", "product_detail_name": "みかみの秘密の部屋 ~購入後1週間以内に限り【全額返金保証付き】~"}</t>
  </si>
  <si>
    <t>{"id_values": ["11f0230c-825c-5ffa-964e-9b61b961b703"], "worldpay_order_id": {"transaction_id": "11f0230c-825c-5ffa-964e-9b61b961b703"}}</t>
  </si>
  <si>
    <t>g.tkd1126@gmail.com</t>
  </si>
  <si>
    <t>AKINARI TAKADA</t>
  </si>
  <si>
    <t>11f0230c-1e8e-e9e8-badb-a31d19c9a088</t>
  </si>
  <si>
    <t>{"customer_name": "小野 太士", "customer_email": "taishi.061314@gmail.com", "product_detail_name": "【15分限定特典付き】AIXコンサルタント3日間完全攻略合宿"}</t>
  </si>
  <si>
    <t>{"id_values": ["11f0230c-1e8e-e9e8-badb-a31d19c9a088"], "worldpay_order_id": {"transaction_id": "11f0230c-1e8e-e9e8-badb-a31d19c9a088"}}</t>
  </si>
  <si>
    <t>11f0230b-fe2a-31b2-ba8e-ab67acebe257</t>
  </si>
  <si>
    <t>{"customer_name": "高田晃成", "customer_email": "g.tkd1126@gmail.com", "product_detail_name": "【15分限定特典付き】SNSマーケ完全攻略ダイナマイト合宿"}</t>
  </si>
  <si>
    <t>{"id_values": ["11f0230b-fe2a-31b2-ba8e-ab67acebe257"], "worldpay_order_id": {"transaction_id": "11f0230b-fe2a-31b2-ba8e-ab67acebe257"}}</t>
  </si>
  <si>
    <t>11f02309-c90f-9d20-83c5-7387a5a70794</t>
  </si>
  <si>
    <t>11f02309-c33f-f0ac-8b9e-f7110aecd798</t>
  </si>
  <si>
    <t>{"vE60Adee0": "", "univapay-phone-number": "08098995128"}</t>
  </si>
  <si>
    <t>{"customer_name": "宮内", "customer_email": "happy_risa@hotmail.co.jp", "product_detail_name": "【15分限定特典付き】SNSマーケ完全攻略ダイナマイト合宿"}</t>
  </si>
  <si>
    <t>{"id_values": ["3100500245378", "00071", "7788464"], "stratus_transaction_id": {"terminal_id": "3100500245378", "request_number": "00071", "authorization_code": "7788464"}}</t>
  </si>
  <si>
    <t>happy_risa@hotmail.co.jp</t>
  </si>
  <si>
    <t>RISA MIYAUCHI</t>
  </si>
  <si>
    <t>11f02307-b710-4b12-ab01-d7bcb7695444</t>
  </si>
  <si>
    <t>11f02307-af30-efbe-aaf6-3b3cbf5b7a1e</t>
  </si>
  <si>
    <t>{"vE60Adee0": "", "univapay-phone-number": "07065198258"}</t>
  </si>
  <si>
    <t>{"customer_name": "伊宝田隆子", "customer_email": "takako_p@d3.dion.ne.jp", "product_detail_name": "【15分限定特典付き】SNSマーケ完全攻略ダイナマイト合宿"}</t>
  </si>
  <si>
    <t>{"id_values": ["3100500245378", "00069", "0010068"], "stratus_transaction_id": {"terminal_id": "3100500245378", "request_number": "00069", "authorization_code": "0010068"}}</t>
  </si>
  <si>
    <t>takako_p@d3.dion.ne.jp</t>
  </si>
  <si>
    <t>TAKAKO IHODA</t>
  </si>
  <si>
    <t>11f02305-3ed6-4a40-9918-379d12fe2ae1</t>
  </si>
  <si>
    <t>11f02305-25c6-e212-98dd-b75f0dd40a10</t>
  </si>
  <si>
    <t>{"vE60Adee0": "", "univapay-phone-number": "08028032363"}</t>
  </si>
  <si>
    <t>{"customer_name": "阿部 楓可", "customer_email": "aa7091576@gmail.com", "product_detail_name": "【15分限定特典付き】SNSマーケ完全攻略ダイナマイト合宿"}</t>
  </si>
  <si>
    <t>{"id_values": ["11f02305-3ed6-4a40-9918-379d12fe2ae1"], "worldpay_order_id": {"transaction_id": "11f02305-3ed6-4a40-9918-379d12fe2ae1"}}</t>
  </si>
  <si>
    <t>aa7091576@gmail.com</t>
  </si>
  <si>
    <t>FUKA ABE</t>
  </si>
  <si>
    <t>11f02305-12cf-653a-9ef7-4b7a57153237</t>
  </si>
  <si>
    <t>11f02304-f77d-5152-9eb6-1f508bfa3a87</t>
  </si>
  <si>
    <t>{"vE60Adee0": "", "univapay-phone-number": "08015226464"}</t>
  </si>
  <si>
    <t>{"customer_name": "橋本佳奈", "customer_email": "charmante_1016@yahoo.co.jp", "product_detail_name": "【15分限定特典付き】AIXコンサルタント3日間完全攻略合宿"}</t>
  </si>
  <si>
    <t>{"id_values": ["11f02305-12cf-653a-9ef7-4b7a57153237"], "worldpay_order_id": {"transaction_id": "11f02305-12cf-653a-9ef7-4b7a57153237"}}</t>
  </si>
  <si>
    <t>charmante_1016@yahoo.co.jp</t>
  </si>
  <si>
    <t>KANA HASHIMOTO</t>
  </si>
  <si>
    <t>11f02302-c536-3184-b995-d31774bc41cc</t>
  </si>
  <si>
    <t>11f02302-b010-b1f8-a31d-ff7878aafeb5</t>
  </si>
  <si>
    <t>{"vE60Adee0": "", "univapay-phone-number": "08042782437"}</t>
  </si>
  <si>
    <t>{"customer_name": "松久保 啓", "customer_email": "matsu.k.a.0624@gmail.com", "product_detail_name": "【超特価割引】AIXコンサルタント3日間完全攻略合宿"}</t>
  </si>
  <si>
    <t>{"id_values": ["11f02302-c536-3184-b995-d31774bc41cc"], "worldpay_order_id": {"transaction_id": "11f02302-c536-3184-b995-d31774bc41cc"}}</t>
  </si>
  <si>
    <t>matsu.k.a.0624@gmail.com</t>
  </si>
  <si>
    <t>KEI MATSUKUBO</t>
  </si>
  <si>
    <t>11f02302-eb33-5d58-a35e-07d5b6f42484</t>
  </si>
  <si>
    <t>{"customer_name": "松久保 啓", "customer_email": "matsu.k.a.0624@gmail.com", "product_detail_name": "AIみかみ秘密の部屋（全額返金保証付）"}</t>
  </si>
  <si>
    <t>{"id_values": ["11f02302-eb33-5d58-a35e-07d5b6f42484"], "worldpay_order_id": {"transaction_id": "11f02302-eb33-5d58-a35e-07d5b6f42484"}}</t>
  </si>
  <si>
    <t>11f02301-928d-e6d8-8299-173244cc47ba</t>
  </si>
  <si>
    <t>11f02301-70b0-eaa6-821d-27bdccab8c02</t>
  </si>
  <si>
    <t>{"vE60Adee0": "", "univapay-phone-number": "09087508063"}</t>
  </si>
  <si>
    <t>{"customer_name": "田澤 里永子", "customer_email": "soul-c@as.email.ne.jp", "product_detail_name": "【15分限定特典付き】AIXコンサルタント3日間完全攻略合宿"}</t>
  </si>
  <si>
    <t>{"id_values": ["11f02301-928d-e6d8-8299-173244cc47ba"], "worldpay_order_id": {"transaction_id": "11f02301-928d-e6d8-8299-173244cc47ba"}}</t>
  </si>
  <si>
    <t>soul-c@as.email.ne.jp</t>
  </si>
  <si>
    <t>RIEKO TAZAWA</t>
  </si>
  <si>
    <t>11f02300-bf54-9064-814f-bb377c48d476</t>
  </si>
  <si>
    <t>11f02300-b6df-d18c-8149-b7ba0ab75ae1</t>
  </si>
  <si>
    <t>{"vE60Adee0": "", "univapay-phone-number": "09072419940"}</t>
  </si>
  <si>
    <t>{"customer_name": "伊藤朋子", "customer_email": "80lupintive@gmail.com", "product_detail_name": "【15分限定特典付き】AIXコンサルタント3日間完全攻略合宿"}</t>
  </si>
  <si>
    <t>{"id_values": ["3100500245378", "00066", "0260280"], "stratus_transaction_id": {"terminal_id": "3100500245378", "request_number": "00066", "authorization_code": "0260280"}}</t>
  </si>
  <si>
    <t>80lupintive@gmail.com</t>
  </si>
  <si>
    <t>TOMOKO ITO</t>
  </si>
  <si>
    <t>11f022ff-8aea-9338-8431-17e7cc0d934d</t>
  </si>
  <si>
    <t>11f022fe-e31a-eb4e-b028-b70952c47b64</t>
  </si>
  <si>
    <t>{"vE60Adee0": "", "univapay-phone-number": "09084708070"}</t>
  </si>
  <si>
    <t>{"customer_name": "桒山真輝", "customer_email": "m87kdrs@gmail.com", "product_detail_name": "AIみかみ秘密の部屋（全額返金保証付）"}</t>
  </si>
  <si>
    <t>{"id_values": ["3100500245378", "00064", "0137196"], "stratus_transaction_id": {"terminal_id": "3100500245378", "request_number": "00064", "authorization_code": "0137196"}}</t>
  </si>
  <si>
    <t>m87kdrs@gmail.com</t>
  </si>
  <si>
    <t>MASAKI KUWAYAMA</t>
  </si>
  <si>
    <t>11f022fe-f6c1-7438-846b-f3235d7bbbf9</t>
  </si>
  <si>
    <t>11f022fe-df94-8430-83aa-878a6f7539c8</t>
  </si>
  <si>
    <t>{"vE60Adee0": "", "univapay-phone-number": "08052732454"}</t>
  </si>
  <si>
    <t>{"customer_name": "佐野雅明", "customer_email": "neymar.11.love@icloud.com", "product_detail_name": "【15分限定特典付き】AIXコンサルタント3日間完全攻略合宿"}</t>
  </si>
  <si>
    <t>{"id_values": ["11f022fe-f6c1-7438-846b-f3235d7bbbf9"], "worldpay_order_id": {"transaction_id": "11f022fe-f6c1-7438-846b-f3235d7bbbf9"}}</t>
  </si>
  <si>
    <t>neymar.11.love@icloud.com</t>
  </si>
  <si>
    <t>MASAAKI SANO</t>
  </si>
  <si>
    <t>11f022fe-ea2f-7b84-84b0-4f3176ff20ad</t>
  </si>
  <si>
    <t>{"customer_name": "桒山真輝", "customer_email": "m87kdrs@gmail.com", "product_detail_name": "【15分限定特典付き】AIXコンサルタント3日間完全攻略合宿"}</t>
  </si>
  <si>
    <t>{"id_values": ["3100500245378", "00063", "0124866"], "stratus_transaction_id": {"terminal_id": "3100500245378", "request_number": "00063", "authorization_code": "0124866"}}</t>
  </si>
  <si>
    <t>11f022f9-d228-32ec-b49f-6f679f9c21ad</t>
  </si>
  <si>
    <t>11f022f9-ca9a-43d0-b703-5fe119bc9811</t>
  </si>
  <si>
    <t>{"vE60Adee0": "", "univapay-phone-number": "09018423465"}</t>
  </si>
  <si>
    <t>{"customer_name": "小堀日寿", "customer_email": "comeclean888@gmail.com", "product_detail_name": "【15分限定特典付き】AIXコンサルタント3日間完全攻略合宿"}</t>
  </si>
  <si>
    <t>{"id_values": ["11f022f9-d228-32ec-b49f-6f679f9c21ad"], "worldpay_order_id": {"transaction_id": "11f022f9-d228-32ec-b49f-6f679f9c21ad"}}</t>
  </si>
  <si>
    <t>comeclean888@gmail.com</t>
  </si>
  <si>
    <t>HITOSHI KOBORI</t>
  </si>
  <si>
    <t>11f022f7-08c9-0acc-82ce-fbecd988768a</t>
  </si>
  <si>
    <t>11f022f6-5f39-3a72-a780-4b7f11c839c4</t>
  </si>
  <si>
    <t>{"vE60Adee0": "", "univapay-phone-number": "07047650928"}</t>
  </si>
  <si>
    <t>{"customer_name": "松原 昂平", "customer_email": "matsubara0928xyz@gmail.com", "product_detail_name": "AIみかみ秘密の部屋（全額返金保証付）"}</t>
  </si>
  <si>
    <t>{"id_values": ["11f022f7-08c9-0acc-82ce-fbecd988768a"], "worldpay_order_id": {"transaction_id": "11f022f7-08c9-0acc-82ce-fbecd988768a"}}</t>
  </si>
  <si>
    <t>matsubara0928xyz@gmail.com</t>
  </si>
  <si>
    <t>KOHEI MATSUBARA</t>
  </si>
  <si>
    <t>11f022f6-6944-a1f0-a033-4763a7159616</t>
  </si>
  <si>
    <t>{"customer_name": "松原 昂平", "customer_email": "matsubara0928xyz@gmail.com", "product_detail_name": "【15分限定特典付き】AIXコンサルタント3日間完全攻略合宿"}</t>
  </si>
  <si>
    <t>{"id_values": ["11f022f6-6944-a1f0-a033-4763a7159616"], "worldpay_order_id": {"transaction_id": "11f022f6-6944-a1f0-a033-4763a7159616"}}</t>
  </si>
  <si>
    <t>11f022f6-664b-1240-87cf-4b6e9c1dacb3</t>
  </si>
  <si>
    <t>11f022f4-ceca-346a-a55a-ab3810352ca5</t>
  </si>
  <si>
    <t>{"vE60Adee0": "", "univapay-phone-number": "09056985509"}</t>
  </si>
  <si>
    <t>{"customer_name": "杉原 修子", "customer_email": "shus119818@softbank.ne.jp", "product_detail_name": "AIみかみ秘密の部屋（全額返金保証付）"}</t>
  </si>
  <si>
    <t>{"id_values": ["11f022f6-664b-1240-87cf-4b6e9c1dacb3"], "worldpay_order_id": {"transaction_id": "11f022f6-664b-1240-87cf-4b6e9c1dacb3"}}</t>
  </si>
  <si>
    <t>shus119818@softbank.ne.jp</t>
  </si>
  <si>
    <t>SHUKO SUGIHARA</t>
  </si>
  <si>
    <t>11f022f4-ebfb-e8a8-8713-97c74bcff880</t>
  </si>
  <si>
    <t>{"customer_name": "杉原 修子", "customer_email": "shus119818@softbank.ne.jp", "product_detail_name": "【15分限定特典付き】AIXコンサルタント3日間完全攻略合宿"}</t>
  </si>
  <si>
    <t>{"id_values": ["11f022f4-ebfb-e8a8-8713-97c74bcff880"], "worldpay_order_id": {"transaction_id": "11f022f4-ebfb-e8a8-8713-97c74bcff880"}}</t>
  </si>
  <si>
    <t>11f022f1-a77d-576e-acc8-5f3534c1cba3</t>
  </si>
  <si>
    <t>11f022f1-8f32-1cb2-a13c-ab68bda7f45a</t>
  </si>
  <si>
    <t>{"vE60Adee0": "", "univapay-phone-number": "08014824259"}</t>
  </si>
  <si>
    <t>{"customer_name": "石原 圭", "customer_email": "ishiharakei0122@gmail.com", "product_detail_name": "【15分限定特典付き】AIXコンサルタント3日間完全攻略合宿"}</t>
  </si>
  <si>
    <t>{"id_values": ["11f022f1-a77d-576e-acc8-5f3534c1cba3"], "worldpay_order_id": {"transaction_id": "11f022f1-a77d-576e-acc8-5f3534c1cba3"}}</t>
  </si>
  <si>
    <t>ishiharakei0122@gmail.com</t>
  </si>
  <si>
    <t>KEI ISHIHARA</t>
  </si>
  <si>
    <t>11f022f1-0670-009c-ac11-637a22d65790</t>
  </si>
  <si>
    <t>11f022f0-da12-82cc-a491-2398c2a25f60</t>
  </si>
  <si>
    <t>{"vE60Adee0": "", "univapay-phone-number": "09039420966"}</t>
  </si>
  <si>
    <t>{"customer_name": "小川 いちこ", "customer_email": "xichiko@gmail.com", "product_detail_name": "【15分限定特典付き】デザイン限界突破3日間合宿"}</t>
  </si>
  <si>
    <t>{"id_values": ["11f022f1-0670-009c-ac11-637a22d65790"], "worldpay_order_id": {"transaction_id": "11f022f1-0670-009c-ac11-637a22d65790"}}</t>
  </si>
  <si>
    <t>xichiko@gmail.com</t>
  </si>
  <si>
    <t>ICHIKO OGAWA</t>
  </si>
  <si>
    <t>11f022ee-d04b-c84a-a69d-fff516463dab</t>
  </si>
  <si>
    <t>11f022ee-a813-fb04-a0c1-9b3eaa0b76ec</t>
  </si>
  <si>
    <t>{"vE60Adee0": "", "univapay-phone-number": "09085151631"}</t>
  </si>
  <si>
    <t>{"customer_name": "鷲澤慎子", "customer_email": "chicca_0331@hotmail.com", "product_detail_name": "【15分限定特典付き】デザイン限界突破3日間合宿"}</t>
  </si>
  <si>
    <t>{"id_values": ["11f022ee-d04b-c84a-a69d-fff516463dab"], "worldpay_order_id": {"transaction_id": "11f022ee-d04b-c84a-a69d-fff516463dab"}}</t>
  </si>
  <si>
    <t>chicca_0331@hotmail.com</t>
  </si>
  <si>
    <t>CHIKAKO WASHIZAWA</t>
  </si>
  <si>
    <t>11f022ee-5526-6d5a-aba5-fb878b78a128</t>
  </si>
  <si>
    <t>11f022ee-1b1a-9cb2-95bb-77fc2d8e0595</t>
  </si>
  <si>
    <t>{"vE60Adee0": "", "univapay-phone-number": "09035879405"}</t>
  </si>
  <si>
    <t>{"customer_name": "佐藤将希", "customer_email": "masamasa705219@gmail.com", "product_detail_name": "AIみかみ秘密の部屋（全額返金保証付）"}</t>
  </si>
  <si>
    <t>{"id_values": ["11f022ee-5526-6d5a-aba5-fb878b78a128"], "worldpay_order_id": {"transaction_id": "11f022ee-5526-6d5a-aba5-fb878b78a128"}}</t>
  </si>
  <si>
    <t>masamasa705219@gmail.com</t>
  </si>
  <si>
    <t>MASAKI SATOU</t>
  </si>
  <si>
    <t>11f022ee-32dd-ee8a-9f53-37ca1f2284eb</t>
  </si>
  <si>
    <t>{"customer_name": "佐藤将希", "customer_email": "masamasa705219@gmail.com", "product_detail_name": "【15分限定特典付き】AIXコンサルタント3日間完全攻略合宿"}</t>
  </si>
  <si>
    <t>{"id_values": ["11f022ee-32dd-ee8a-9f53-37ca1f2284eb"], "worldpay_order_id": {"transaction_id": "11f022ee-32dd-ee8a-9f53-37ca1f2284eb"}}</t>
  </si>
  <si>
    <t>11f022ed-f24b-b56e-8306-c30637e2ec91</t>
  </si>
  <si>
    <t>11f022ec-ed36-6cc8-ab51-8b3a9a204d19</t>
  </si>
  <si>
    <t>{"vE60Adee0": "", "univapay-phone-number": "09096618777"}</t>
  </si>
  <si>
    <t>{"customer_name": "澤村房枝", "customer_email": "fsawamura5@gmail.com", "product_detail_name": "みかみの秘密の部屋 ~購入後1週間以内に限り【全額返金保証付き】~"}</t>
  </si>
  <si>
    <t>{"id_values": ["11f022ed-f24b-b56e-8306-c30637e2ec91"], "worldpay_order_id": {"transaction_id": "11f022ed-f24b-b56e-8306-c30637e2ec91"}}</t>
  </si>
  <si>
    <t>fsawamura5@gmail.com</t>
  </si>
  <si>
    <t>FUSAE SAWAMURA</t>
  </si>
  <si>
    <t>11f022ee-0214-e632-b6d6-733a552d6f66</t>
  </si>
  <si>
    <t>11f022ed-fa59-81e6-8ebf-7bb978d2edef</t>
  </si>
  <si>
    <t>{"vE60Adee0": "", "univapay-phone-number": "09043431235"}</t>
  </si>
  <si>
    <t>{"customer_name": "中野梢", "customer_email": "hamakko610@gmail.com", "product_detail_name": "【15分限定特典付き】SNSマーケ完全攻略ダイナマイト合宿"}</t>
  </si>
  <si>
    <t>{"id_values": ["3100500245378", "00043", "0521740"], "stratus_transaction_id": {"terminal_id": "3100500245378", "request_number": "00043", "authorization_code": "0521740"}}</t>
  </si>
  <si>
    <t>hamakko610@gmail.com</t>
  </si>
  <si>
    <t>FUMIHIRONAKANO</t>
  </si>
  <si>
    <t>MENTERO-ZA ORICO</t>
  </si>
  <si>
    <t>11f022ed-87e9-242c-8e70-97600ea8a75d</t>
  </si>
  <si>
    <t>11f022ec-026c-bfbc-bacc-cf65556b07e6</t>
  </si>
  <si>
    <t>{"vE60Adee0": "", "univapay-phone-number": "09054106107"}</t>
  </si>
  <si>
    <t>{"customer_name": "有働綾乃", "customer_email": "ayaryoremi@yahoo.co.jp", "product_detail_name": "AIみかみ秘密の部屋（全額返金保証付）"}</t>
  </si>
  <si>
    <t>{"id_values": ["3100500245378", "00041", "0700041"], "stratus_transaction_id": {"terminal_id": "3100500245378", "request_number": "00041", "authorization_code": "0700041"}}</t>
  </si>
  <si>
    <t>ayaryoremi@yahoo.co.jp</t>
  </si>
  <si>
    <t>AYANO UDO</t>
  </si>
  <si>
    <t>11f022ed-0b4d-2fda-b231-f3852272f211</t>
  </si>
  <si>
    <t>11ef3433-ad82-e05a-b1c7-0b18e59ebb96</t>
  </si>
  <si>
    <t>{"univapay-name": "中村 唯", "univapay-link-id": "11eecd59-26d7-09be-a1aa-f74cbe671a9f", "univapay-phone-number": "08061207115"}</t>
  </si>
  <si>
    <t>{"id_values": ["11f022ed-0b4d-2fda-b231-f3852272f211"], "worldpay_order_id": {"transaction_id": "11f022ed-0b4d-2fda-b231-f3852272f211"}}</t>
  </si>
  <si>
    <t>nearby.needful08@gmail.com</t>
  </si>
  <si>
    <t>11ef3433-adab-a724-b1ca-8b609a74d56a</t>
  </si>
  <si>
    <t>YUI NAKAMURA</t>
  </si>
  <si>
    <t>11f022ec-f3b0-f082-ab5b-17b23ccc8ab7</t>
  </si>
  <si>
    <t>{"customer_name": "澤村房枝", "customer_email": "fsawamura5@gmail.com", "product_detail_name": "【15分限定特典付き】SNSマーケ完全攻略ダイナマイト合宿"}</t>
  </si>
  <si>
    <t>{"id_values": ["11f022ec-f3b0-f082-ab5b-17b23ccc8ab7"], "worldpay_order_id": {"transaction_id": "11f022ec-f3b0-f082-ab5b-17b23ccc8ab7"}}</t>
  </si>
  <si>
    <t>11f022ec-56c4-09f8-8710-cf8d9cfa322f</t>
  </si>
  <si>
    <t>11efb2d6-90f2-e90e-ace5-4ffc0926aad8</t>
  </si>
  <si>
    <t>{"univapay-name": "磯田有紀江", "univapay-link-id": "11efb0a4-8bb9-efa2-9121-9b4bf4836fbf", "univapay-phone-number": "+81 08055268184", "univapay-patch-token-id": "11eeeb82-a6a4-df3a-8f14-4b52a35411a6", "univapay-patch-subscription-id": "11eeeb82-a6e3-ec16-a86d-cf43f29c3780"}</t>
  </si>
  <si>
    <t>{"univapay-name": "磯田有紀江", "univapay-link-id": "11eed168-2511-82cc-a0a8-4f4b70228861", "univapay-phone-number": "08055268184"}</t>
  </si>
  <si>
    <t>{"id_values": ["11f022ec-56c4-09f8-8710-cf8d9cfa322f"], "worldpay_order_id": {"transaction_id": "11f022ec-56c4-09f8-8710-cf8d9cfa322f"}}</t>
  </si>
  <si>
    <t>ykedcst@gmail.com</t>
  </si>
  <si>
    <t>11eeeb82-a6e3-ec16-a86d-cf43f29c3780</t>
  </si>
  <si>
    <t>YUKIE ISODA</t>
  </si>
  <si>
    <t>11f022ec-5166-c824-ab2f-478cf36f4d12</t>
  </si>
  <si>
    <t>11eee8d1-f8a9-d0e6-8b82-b3be660774eb</t>
  </si>
  <si>
    <t>{"univapay-name": "髙田和加奈", "univapay-link-id": "11eed165-e042-c7fc-a0a8-ebee909645b5", "univapay-phone-number": "09020071689"}</t>
  </si>
  <si>
    <t>{"id_values": ["11f022ec-5166-c824-ab2f-478cf36f4d12"], "worldpay_order_id": {"transaction_id": "11f022ec-5166-c824-ab2f-478cf36f4d12"}}</t>
  </si>
  <si>
    <t>coron20200615@gmail.com</t>
  </si>
  <si>
    <t>11eee8d1-f8e4-4172-8b85-bb99d7d524b6</t>
  </si>
  <si>
    <t>WAKANA TAKADA</t>
  </si>
  <si>
    <t>11f022ec-1fc9-df22-a042-13a524e49ce2</t>
  </si>
  <si>
    <t>11eed13f-e50d-c30c-ac76-cf41cf98aec9</t>
  </si>
  <si>
    <t>{"univapay-name": "須鎌友理", "univapay-link-id": "11eecff6-ba54-b9bc-b16d-4f057fd06d0f", "univapay-phone-number": "0480220739"}</t>
  </si>
  <si>
    <t>{"id_values": ["11f022ec-1fc9-df22-a042-13a524e49ce2"], "worldpay_order_id": {"transaction_id": "11f022ec-1fc9-df22-a042-13a524e49ce2"}}</t>
  </si>
  <si>
    <t>apmyr@yahoo.co.jp</t>
  </si>
  <si>
    <t>11eed13f-e69e-2194-8378-f7fcc6e48e7f</t>
  </si>
  <si>
    <t>11f022ec-4609-69c8-a222-2b08cab37dde</t>
  </si>
  <si>
    <t>11ef7c5c-01f1-ec24-8689-afcb8147dc20</t>
  </si>
  <si>
    <t>{"univapay-name": "戸崎雅也", "univapay-link-id": "11ef7bb4-820b-6226-8dbb-5fbba48f74c3", "univapay-phone-number": "+81 09078988714", "univapay-patch-token-id": "11eefab0-b7d4-5d0c-9e82-3b50927f8de7", "univapay-patch-subscription-id": "11eede8d-585d-b362-875e-1b2267ddbcb6"}</t>
  </si>
  <si>
    <t>{"univapay-name": "戸崎雅也", "univapay-link-id": "11eed16f-4c74-aa2c-a85d-b30e4e67c0a9", "univapay-phone-number": "09078988714"}</t>
  </si>
  <si>
    <t>{"id_values": ["11f022ec-4609-69c8-a222-2b08cab37dde"], "worldpay_order_id": {"transaction_id": "11f022ec-4609-69c8-a222-2b08cab37dde"}}</t>
  </si>
  <si>
    <t>738.0w220.a@gmail.com</t>
  </si>
  <si>
    <t>11eede8d-585d-b362-875e-1b2267ddbcb6</t>
  </si>
  <si>
    <t>MASAYA TOSAKI</t>
  </si>
  <si>
    <t>11f022ec-397c-5260-9576-ffb8e5a8b147</t>
  </si>
  <si>
    <t>11eed572-0bab-c082-8b88-cf1c716ac3f4</t>
  </si>
  <si>
    <t>{"univapay-name": "水崎有香", "univapay-link-id": "11eed168-7318-096e-a0a8-2b2780c3f2a9", "univapay-phone-number": "09088820261"}</t>
  </si>
  <si>
    <t>{"id_values": ["11f022ec-397c-5260-9576-ffb8e5a8b147"], "worldpay_order_id": {"transaction_id": "11f022ec-397c-5260-9576-ffb8e5a8b147"}}</t>
  </si>
  <si>
    <t>porupot1water@yahoo.co.jp</t>
  </si>
  <si>
    <t>11eed572-0bd4-42c8-9acc-5bfaee65587c</t>
  </si>
  <si>
    <t>YUKA MIZUSAKI</t>
  </si>
  <si>
    <t>11f022ec-384b-cc40-aad4-ef2f9e054f7a</t>
  </si>
  <si>
    <t>11eed56b-884e-5980-8cd8-1fcabcdc8cf9</t>
  </si>
  <si>
    <t>{"univapay-name": "矢野明世", "univapay-link-id": "11eed277-dc75-ea1a-b740-d79e7c70d1a9", "univapay-phone-number": "09089707690"}</t>
  </si>
  <si>
    <t>{"id_values": ["11f022ec-384b-cc40-aad4-ef2f9e054f7a"], "worldpay_order_id": {"transaction_id": "11f022ec-384b-cc40-aad4-ef2f9e054f7a"}}</t>
  </si>
  <si>
    <t>harucome3126@gmail.com</t>
  </si>
  <si>
    <t>11eed56b-887b-4ac6-8cdb-6f948f5117d0</t>
  </si>
  <si>
    <t>HARUYO YANO</t>
  </si>
  <si>
    <t>11f022ec-3636-6460-a07e-b78451f1e457</t>
  </si>
  <si>
    <t>11effa40-cfb8-fc8a-aa7c-ebe885c48561</t>
  </si>
  <si>
    <t>{"univapay-name": "古谷聡一", "univapay-link-id": "11eed167-4057-0814-a0a8-a769a7ea5984", "univapay-phone-number": "08088055101"}</t>
  </si>
  <si>
    <t>{"id_values": ["11f022ec-3636-6460-a07e-b78451f1e457"], "worldpay_order_id": {"transaction_id": "11f022ec-3636-6460-a07e-b78451f1e457"}}</t>
  </si>
  <si>
    <t>taisou48109@gmail.com</t>
  </si>
  <si>
    <t>11eed55f-a720-55cc-87c2-af598a44122e</t>
  </si>
  <si>
    <t>TOSHIKAZU FUEUYA</t>
  </si>
  <si>
    <t>11f022ec-359c-fa14-aac4-df221242436e</t>
  </si>
  <si>
    <t>11efdc3c-1cee-7f66-9b13-0fa4cb16459e</t>
  </si>
  <si>
    <t>{"univapay-name": "枡田悠紀", "univapay-link-id": "11eed552-a526-5f58-884a-c7f446bd28ce", "univapay-phone-number": "09045727623"}</t>
  </si>
  <si>
    <t>{"id_values": ["11f022ec-359c-fa14-aac4-df221242436e"], "worldpay_order_id": {"transaction_id": "11f022ec-359c-fa14-aac4-df221242436e"}}</t>
  </si>
  <si>
    <t>wa44ful@gmail.com</t>
  </si>
  <si>
    <t>11eed554-1d0d-b236-863a-177eec0e05f7</t>
  </si>
  <si>
    <t>YUKI MASUDA</t>
  </si>
  <si>
    <t>11f022ec-346b-de30-bc32-93cbe4158a34</t>
  </si>
  <si>
    <t>11eed54c-3c9b-a214-b6ca-370529ba7ce1</t>
  </si>
  <si>
    <t>{"univapay-name": "前納栄子", "univapay-link-id": "11eed27a-801d-945e-b5cf-cb4568c5c84e", "univapay-phone-number": "09015994179"}</t>
  </si>
  <si>
    <t>{"id_values": ["11f022ec-346b-de30-bc32-93cbe4158a34"], "worldpay_order_id": {"transaction_id": "11f022ec-346b-de30-bc32-93cbe4158a34"}}</t>
  </si>
  <si>
    <t>newmap5stars@gmail.com</t>
  </si>
  <si>
    <t>11eed54c-3d53-e2ca-a606-03887360325c</t>
  </si>
  <si>
    <t>EIKO MAENO</t>
  </si>
  <si>
    <t>11f022ec-76c0-5b94-a2b7-271227a1f989</t>
  </si>
  <si>
    <t>11ef6290-73d4-114a-8b7a-3f196dd1181b</t>
  </si>
  <si>
    <t>{"univapay-name": "原皓輝", "univapay-link-id": "11ef620e-5a1c-c22e-be26-0b85e19c8548", "univapay-phone-number": "+81 07084344864", "univapay-patch-token-id": "11eeec38-dfd7-cca2-97c2-93f598bea0c0", "univapay-patch-subscription-id": "11eeec38-e003-f73c-a360-77d370dc0c9b"}</t>
  </si>
  <si>
    <t>{"univapay-name": "原皓輝", "univapay-link-id": "11eed16f-8016-f722-a85d-eb29292dbbf7", "univapay-phone-number": "07084344864"}</t>
  </si>
  <si>
    <t>{"id_values": ["3100500245378", "00038", "0800000"], "stratus_transaction_id": {"terminal_id": "3100500245378", "request_number": "00038", "authorization_code": "0800000"}}</t>
  </si>
  <si>
    <t>teller.dots.f@gmail.com</t>
  </si>
  <si>
    <t>11eeec38-e003-f73c-a360-77d370dc0c9b</t>
  </si>
  <si>
    <t>KOKI HARA</t>
  </si>
  <si>
    <t>11f022ec-329c-6e76-a070-5fdae064fc43</t>
  </si>
  <si>
    <t>11ef37d2-9605-0fbe-b4eb-930c057e77b2</t>
  </si>
  <si>
    <t>{"univapay-name": "澤 絢子", "univapay-link-id": "11eed16f-915b-4fec-a85d-7fc7adcc004d", "univapay-phone-number": "09068931674"}</t>
  </si>
  <si>
    <t>{"id_values": ["11f022ec-329c-6e76-a070-5fdae064fc43"], "worldpay_order_id": {"transaction_id": "11f022ec-329c-6e76-a070-5fdae064fc43"}}</t>
  </si>
  <si>
    <t>sheep0407@icloud.com</t>
  </si>
  <si>
    <t>11eed546-f90b-0062-88f1-a79a6bab56c3</t>
  </si>
  <si>
    <t>AYAKO SAWA</t>
  </si>
  <si>
    <t>11f022ec-2fed-4614-bc0f-174ffaef075f</t>
  </si>
  <si>
    <t>11eed537-bcd8-effa-aece-bb83f9aa951d</t>
  </si>
  <si>
    <t>{"univapay-name": "浜辺麻智", "univapay-link-id": "11eed15d-06b8-b29c-9646-83266741dd9b", "univapay-phone-number": "08085653336"}</t>
  </si>
  <si>
    <t>{"id_values": ["11f022ec-2fed-4614-bc0f-174ffaef075f"], "worldpay_order_id": {"transaction_id": "11f022ec-2fed-4614-bc0f-174ffaef075f"}}</t>
  </si>
  <si>
    <t>machi113ma@gmail.com</t>
  </si>
  <si>
    <t>11eed537-bd52-183a-9a44-27e720cab58e</t>
  </si>
  <si>
    <t>MACHI HAMABE</t>
  </si>
  <si>
    <t>11f022ec-2d8b-0992-aaa7-7b32058526af</t>
  </si>
  <si>
    <t>11ef518e-4ff4-7a66-9bbc-afb9db6650ba</t>
  </si>
  <si>
    <t>{"univapay-name": "須藤秀悟", "univapay-link-id": "11eed16e-b427-a15c-a85d-5758d1c83840", "univapay-phone-number": "08066858668"}</t>
  </si>
  <si>
    <t>{"id_values": ["11f022ec-2d8b-0992-aaa7-7b32058526af"], "worldpay_order_id": {"transaction_id": "11f022ec-2d8b-0992-aaa7-7b32058526af"}}</t>
  </si>
  <si>
    <t>shugo.sudo@gmail.com</t>
  </si>
  <si>
    <t>11eed523-cca6-986a-92e0-3f9f5ac2a7b3</t>
  </si>
  <si>
    <t>MASAMI SUDO</t>
  </si>
  <si>
    <t>11f022ec-2cf0-ed4e-ab56-5301d73333d5</t>
  </si>
  <si>
    <t>11eed522-10e3-afba-ac74-af90b9e90aa4</t>
  </si>
  <si>
    <t>{"univapay-name": "柏沙苗", "univapay-link-id": "11eed27a-801d-945e-b5cf-cb4568c5c84e", "univapay-phone-number": "09099465273"}</t>
  </si>
  <si>
    <t>{"id_values": ["11f022ec-2cf0-ed4e-ab56-5301d73333d5"], "worldpay_order_id": {"transaction_id": "11f022ec-2cf0-ed4e-ab56-5301d73333d5"}}</t>
  </si>
  <si>
    <t>tefu2m00n@gmail.com</t>
  </si>
  <si>
    <t>11eed522-110a-c532-bb49-3b3c516287df</t>
  </si>
  <si>
    <t>SANAE KASHIWA</t>
  </si>
  <si>
    <t>11f022ec-2b28-48f4-a060-b3aa0e5837cc</t>
  </si>
  <si>
    <t>11eed50b-bb4b-a5c8-af22-33dbbc5515ea</t>
  </si>
  <si>
    <t>{"univapay-name": "東 はるか", "univapay-link-id": "11eed168-2511-82cc-a0a8-4f4b70228861", "univapay-phone-number": "07083651356"}</t>
  </si>
  <si>
    <t>{"id_values": ["11f022ec-2b28-48f4-a060-b3aa0e5837cc"], "worldpay_order_id": {"transaction_id": "11f022ec-2b28-48f4-a060-b3aa0e5837cc"}}</t>
  </si>
  <si>
    <t>haruka56220@yahoo.co.jp</t>
  </si>
  <si>
    <t>11eed50b-bb86-7536-91f2-5b30779dd24f</t>
  </si>
  <si>
    <t>HARUKA HIGASHI</t>
  </si>
  <si>
    <t>11f022ec-2a8b-6980-a05e-0f95072386ec</t>
  </si>
  <si>
    <t>11eed504-a795-ea68-89b2-233ee9f5b1fc</t>
  </si>
  <si>
    <t>{"univapay-name": "栗原夕季", "univapay-link-id": "11eed166-eff4-0156-a0a8-fb80038481cc", "univapay-phone-number": "09010488388"}</t>
  </si>
  <si>
    <t>{"id_values": ["11f022ec-2a8b-6980-a05e-0f95072386ec"], "worldpay_order_id": {"transaction_id": "11f022ec-2a8b-6980-a05e-0f95072386ec"}}</t>
  </si>
  <si>
    <t>usagi.daisuki919@gmail.com</t>
  </si>
  <si>
    <t>11eed504-a7b4-647a-902f-2782389add83</t>
  </si>
  <si>
    <t>YUKI KURIHARA</t>
  </si>
  <si>
    <t>11f022ec-28c1-abfa-bbde-739bcfc37585</t>
  </si>
  <si>
    <t>11eed4c3-ec06-1038-aa51-a39eeae31a6a</t>
  </si>
  <si>
    <t>{"univapay-name": "高橋大輔", "univapay-link-id": "11eed16a-5884-b2e4-a85d-47804fa9a051", "univapay-phone-number": "09041692844"}</t>
  </si>
  <si>
    <t>{"id_values": ["11f022ec-28c1-abfa-bbde-739bcfc37585"], "worldpay_order_id": {"transaction_id": "11f022ec-28c1-abfa-bbde-739bcfc37585"}}</t>
  </si>
  <si>
    <t>shintairikigaku@gmail.com</t>
  </si>
  <si>
    <t>11eed4c3-ecc5-0d1c-aa54-2b7090a4aab7</t>
  </si>
  <si>
    <t>DAISUKE TAKAHASHI</t>
  </si>
  <si>
    <t>TOYOTA FINANCE CORPORATION</t>
  </si>
  <si>
    <t>11f022ec-27dc-eefc-a058-4f79284192c8</t>
  </si>
  <si>
    <t>11eed4be-559b-a7a2-a691-bbc4a3cb05c6</t>
  </si>
  <si>
    <t>{"univapay-name": "大原彩", "univapay-link-id": "11eed27a-1908-5808-b5cf-8bb927053ee8", "univapay-phone-number": "08052202435"}</t>
  </si>
  <si>
    <t>{"id_values": ["11f022ec-27dc-eefc-a058-4f79284192c8"], "worldpay_order_id": {"transaction_id": "11f022ec-27dc-eefc-a058-4f79284192c8"}}</t>
  </si>
  <si>
    <t>colorful_v@icloud.com</t>
  </si>
  <si>
    <t>11eed4be-55ce-4f18-84db-bf81073de8f6</t>
  </si>
  <si>
    <t>AYA OHARA</t>
  </si>
  <si>
    <t>AU FINANCIAL SERVICE CORPORATION</t>
  </si>
  <si>
    <t>11f022ec-25c5-4b14-8907-e34872c497ab</t>
  </si>
  <si>
    <t>11ef7ba9-5cd2-1974-9918-5b6e7a7016a2</t>
  </si>
  <si>
    <t>{"univapay-name": "大内健蔵", "univapay-link-id": "11ef7ba9-192e-0e80-8dbb-3b50c947e48a", "univapay-phone-number": "+81 08043480923", "univapay-patch-token-id": "11eed441-6e40-c7a6-ac70-67fb1ab8d859", "univapay-patch-subscription-id": "11eed441-6e88-5c1a-bee3-4b67f96e45d2"}</t>
  </si>
  <si>
    <t>{"univapay-name": "大内健蔵", "univapay-link-id": "11eed277-dc75-ea1a-b740-d79e7c70d1a9", "univapay-phone-number": "08043480923"}</t>
  </si>
  <si>
    <t>{"id_values": ["11f022ec-25c5-4b14-8907-e34872c497ab"], "worldpay_order_id": {"transaction_id": "11f022ec-25c5-4b14-8907-e34872c497ab"}}</t>
  </si>
  <si>
    <t>yamadataro3po@gmail.com</t>
  </si>
  <si>
    <t>11eed441-6e88-5c1a-bee3-4b67f96e45d2</t>
  </si>
  <si>
    <t>KENZO OHUCHI</t>
  </si>
  <si>
    <t>TAKASHIMAYA FINANCIAL PARTNERS CO.,LTD</t>
  </si>
  <si>
    <t>11f022ec-3d14-82a8-ab5d-eb90c190da84</t>
  </si>
  <si>
    <t>11eed780-7d9d-7b58-b0c3-83183aa71e6a</t>
  </si>
  <si>
    <t>{"univapay-name": "沢田康夫", "univapay-link-id": "11eed16d-949c-30c4-a85d-77384e5408a4", "univapay-phone-number": "09073090873"}</t>
  </si>
  <si>
    <t>{"id_values": ["11f022ec-3d14-82a8-ab5d-eb90c190da84"], "worldpay_order_id": {"transaction_id": "11f022ec-3d14-82a8-ab5d-eb90c190da84"}}</t>
  </si>
  <si>
    <t>sawa05231@gmail.com</t>
  </si>
  <si>
    <t>11eed780-7dc3-8794-b06c-c3d7e8379e2e</t>
  </si>
  <si>
    <t>YASUOSAWADA</t>
  </si>
  <si>
    <t>11f022ec-21df-4e00-a1dd-7bfd530be02c</t>
  </si>
  <si>
    <t>11eff9d5-fd9d-341a-9b39-2fce36f34cb6</t>
  </si>
  <si>
    <t>{"univapay-name": "吉田大祐", "univapay-link-id": "11eed16f-8016-f722-a85d-eb29292dbbf7", "univapay-phone-number": "08041545040"}</t>
  </si>
  <si>
    <t>{"id_values": ["11f022ec-21df-4e00-a1dd-7bfd530be02c"], "worldpay_order_id": {"transaction_id": "11f022ec-21df-4e00-a1dd-7bfd530be02c"}}</t>
  </si>
  <si>
    <t>y.daisuke0420@gmail.com</t>
  </si>
  <si>
    <t>11eed25e-8750-cffa-b03f-9ff573856436</t>
  </si>
  <si>
    <t>DAISUKE YOSHIDA</t>
  </si>
  <si>
    <t>11f022ec-34b7-8394-aabc-63c76c48db4b</t>
  </si>
  <si>
    <t>11eed552-6d03-0dba-b572-fb05ed123bc8</t>
  </si>
  <si>
    <t>{"univapay-name": "木村脩太郎", "univapay-link-id": "11eed15a-a46b-340e-9646-d74b8a674c2a", "univapay-phone-number": "08028256253"}</t>
  </si>
  <si>
    <t>{"id_values": ["11f022ec-34b7-8394-aabc-63c76c48db4b"], "worldpay_order_id": {"transaction_id": "11f022ec-34b7-8394-aabc-63c76c48db4b"}}</t>
  </si>
  <si>
    <t>obaannnokyuuzitu@gmail.com</t>
  </si>
  <si>
    <t>11eed552-6d54-db9a-8e05-cb9161cecfc6</t>
  </si>
  <si>
    <t>YUUTAROU KIMURA</t>
  </si>
  <si>
    <t>11f022ec-5e8a-7a32-a0da-1330885a5ad1</t>
  </si>
  <si>
    <t>11eeebcd-c334-e000-8e60-3b3b4786378b</t>
  </si>
  <si>
    <t>{"univapay-name": "三浦義明", "univapay-link-id": "11eed167-f156-ec38-a0a8-8700f0fb4f6c", "univapay-phone-number": "09075685917"}</t>
  </si>
  <si>
    <t>{"id_values": ["3100500245378", "00036", "0132919"], "stratus_transaction_id": {"terminal_id": "3100500245378", "request_number": "00036", "authorization_code": "0132919"}}</t>
  </si>
  <si>
    <t>hoaloha39@gmail.com</t>
  </si>
  <si>
    <t>11eeebcd-c37d-464c-9d72-67c26569bb9c</t>
  </si>
  <si>
    <t>YOSHIAKI MIURA</t>
  </si>
  <si>
    <t>11f022ec-3cc7-e826-a3b4-936a7c769175</t>
  </si>
  <si>
    <t>11eed6ef-4161-1cda-87dd-df95bd8e6e3a</t>
  </si>
  <si>
    <t>{"univapay-name": "羽場 権状況", "univapay-link-id": "11eed15a-c346-e486-9646-63864dc2e67c", "univapay-phone-number": "09018651140"}</t>
  </si>
  <si>
    <t>{"id_values": ["11f022ec-3cc7-e826-a3b4-936a7c769175"], "worldpay_order_id": {"transaction_id": "11f022ec-3cc7-e826-a3b4-936a7c769175"}}</t>
  </si>
  <si>
    <t>info@hyakuissyou.jp</t>
  </si>
  <si>
    <t>11eed6ef-41a3-a7ee-b727-5bf8d7bd6ea0</t>
  </si>
  <si>
    <t>KABUSHIKIGAISYA HYAKUISSYOU</t>
  </si>
  <si>
    <t>11f022ec-4274-f02a-bc8e-a3049de4c3f3</t>
  </si>
  <si>
    <t>11eedb5d-8911-0c94-9fcd-1b372b05ce20</t>
  </si>
  <si>
    <t>{"univapay-name": "山本 晶子", "univapay-link-id": "11eed16d-7b85-affc-a85d-dbfa297687d5", "univapay-phone-number": "09017723803"}</t>
  </si>
  <si>
    <t>{"id_values": ["3100500245378", "00034", "0103668"], "stratus_transaction_id": {"terminal_id": "3100500245378", "request_number": "00034", "authorization_code": "0103668"}}</t>
  </si>
  <si>
    <t>aki0_aki0@yahoo.co.jp</t>
  </si>
  <si>
    <t>11eedb5d-893c-b7d6-8384-5731e8444fe8</t>
  </si>
  <si>
    <t>AKIKO YAMAMOTO</t>
  </si>
  <si>
    <t>11f022eb-d68e-f04a-9364-9bd5dc8f7414</t>
  </si>
  <si>
    <t>11ef376a-79ff-aeae-9380-b7043c589fd7</t>
  </si>
  <si>
    <t>{"univapay-name": "花岡歩樹", "univapay-link-id": "11eed952-b8cb-2120-bf5c-e750d66d2e4c", "univapay-phone-number": "07039869899"}</t>
  </si>
  <si>
    <t>{"id_values": ["11f022eb-d68e-f04a-9364-9bd5dc8f7414"], "worldpay_order_id": {"transaction_id": "11f022eb-d68e-f04a-9364-9bd5dc8f7414"}}</t>
  </si>
  <si>
    <t>ayuki1130@icloud.com</t>
  </si>
  <si>
    <t>11eeec13-dc42-c90e-8912-0f9ac45c4f73</t>
  </si>
  <si>
    <t>AYUKI HANAOKA</t>
  </si>
  <si>
    <t>11f022ec-3af9-c2ee-a083-eb4d8c21ba28</t>
  </si>
  <si>
    <t>11eed580-6177-0cac-b750-3fb597ff6e5c</t>
  </si>
  <si>
    <t>{"univapay-name": "竹内裕加里", "univapay-link-id": "11eed16e-b427-a15c-a85d-5758d1c83840", "univapay-phone-number": "09048983919"}</t>
  </si>
  <si>
    <t>{"id_values": ["3100500245378", "00033", "0814636"], "stratus_transaction_id": {"terminal_id": "3100500245378", "request_number": "00033", "authorization_code": "0814636"}}</t>
  </si>
  <si>
    <t>yukamin-dayo@hotmail.co.jp</t>
  </si>
  <si>
    <t>11eed580-619a-0ae0-b753-57a80d297467</t>
  </si>
  <si>
    <t>YUKARI TAKEUCHI</t>
  </si>
  <si>
    <t>11f022ec-39c8-8928-a20d-4762d92ee121</t>
  </si>
  <si>
    <t>11eed576-4187-06a4-8dd9-afa2bac22284</t>
  </si>
  <si>
    <t>{"univapay-name": "鈴木健司", "univapay-link-id": "11eed167-f156-ec38-a0a8-8700f0fb4f6c", "univapay-phone-number": "09091770106"}</t>
  </si>
  <si>
    <t>{"id_values": ["3100500245378", "00032", "0000397"], "stratus_transaction_id": {"terminal_id": "3100500245378", "request_number": "00032", "authorization_code": "0000397"}}</t>
  </si>
  <si>
    <t>kenzproject33@gmail.com</t>
  </si>
  <si>
    <t>11eed576-41ec-bae4-9b52-efd1c799577a</t>
  </si>
  <si>
    <t>KENJI SUZUKI</t>
  </si>
  <si>
    <t>APLUS (INCLUDING TSUTAYA AND NAMBA CITY)</t>
  </si>
  <si>
    <t>11f022ec-3766-14fc-a208-77ec097c5d54</t>
  </si>
  <si>
    <t>11ef85f0-ebfa-1420-831c-cbce234022bc</t>
  </si>
  <si>
    <t>{"univapay-name": "小用晋也", "univapay-link-id": "11ef81ed-3fb1-f798-b228-3fc23a7d2f7d", "univapay-phone-number": "+81 08054242467", "univapay-patch-token-id": "11eed568-91e1-fbbc-ae1e-e7ba89ffde7c", "univapay-patch-subscription-id": "11eed568-926e-1976-9243-bbc349ad5836"}</t>
  </si>
  <si>
    <t>{"univapay-name": "小用晋也", "univapay-link-id": "11eed15c-b2a7-79cc-9646-7700553ff7fd", "univapay-phone-number": "08054242467"}</t>
  </si>
  <si>
    <t>{"id_values": ["3100500245378", "00031", "0091493"], "stratus_transaction_id": {"terminal_id": "3100500245378", "request_number": "00031", "authorization_code": "0091493"}}</t>
  </si>
  <si>
    <t>phankycafe@yahoo.co.jp</t>
  </si>
  <si>
    <t>11eed568-926e-1976-9243-bbc349ad5836</t>
  </si>
  <si>
    <t>SHINYA KOYOU</t>
  </si>
  <si>
    <t>11f022ec-32e8-51a6-bc24-f7347f2f1a8b</t>
  </si>
  <si>
    <t>11ef4c1d-7e72-295e-82a6-cba73c9904a2</t>
  </si>
  <si>
    <t>{"univapay-name": "日並八千代", "univapay-link-id": "11eed16f-5f9a-e33c-a85d-ab1fc75af1b2", "univapay-phone-number": "09094827745"}</t>
  </si>
  <si>
    <t>{"id_values": ["3100500245378", "00030", "0259266"], "stratus_transaction_id": {"terminal_id": "3100500245378", "request_number": "00030", "authorization_code": "0259266"}}</t>
  </si>
  <si>
    <t>yacchin.ta@gmail.com</t>
  </si>
  <si>
    <t>11eed547-4cce-1e00-8917-074c2a94a64b</t>
  </si>
  <si>
    <t>YACHIYO HINAMI</t>
  </si>
  <si>
    <t>11f022ec-311e-404c-954c-3fb0b026e5ea</t>
  </si>
  <si>
    <t>11eed53b-bb29-ada8-b118-ef9e84b08ee7</t>
  </si>
  <si>
    <t>{"univapay-name": "井上直樹", "univapay-link-id": "11eed166-eff4-0156-a0a8-fb80038481cc", "univapay-phone-number": "08033970605"}</t>
  </si>
  <si>
    <t>{"id_values": ["3100500245378", "00029", "7520689"], "stratus_transaction_id": {"terminal_id": "3100500245378", "request_number": "00029", "authorization_code": "7520689"}}</t>
  </si>
  <si>
    <t>r19700723jp@gmail.com</t>
  </si>
  <si>
    <t>11eed53b-bb69-53a4-b125-7b20771148cc</t>
  </si>
  <si>
    <t>NAOKI INOUE</t>
  </si>
  <si>
    <t>11f022ec-290e-49c4-bbe0-9740bbcdbfca</t>
  </si>
  <si>
    <t>11eed4ce-ec59-12fa-b756-6312c4d069ae</t>
  </si>
  <si>
    <t>{"univapay-name": "Tiger Williams", "univapay-link-id": "11eed167-4057-0814-a0a8-a769a7ea5984", "univapay-phone-number": "07013932121"}</t>
  </si>
  <si>
    <t>{"id_values": ["3100500245378", "00026", "0148431"], "stratus_transaction_id": {"terminal_id": "3100500245378", "request_number": "00026", "authorization_code": "0148431"}}</t>
  </si>
  <si>
    <t>tigerlululux@gmail.com</t>
  </si>
  <si>
    <t>11eed4ce-ed08-b1a6-828b-c3c03df75a28</t>
  </si>
  <si>
    <t>TIGER LULU WILLIAMS</t>
  </si>
  <si>
    <t>11f022ec-295a-7fa6-aa97-a7a69214e029</t>
  </si>
  <si>
    <t>11eed4cf-ca14-b1b2-89a3-772171661021</t>
  </si>
  <si>
    <t>{"univapay-name": "齊藤皇一", "univapay-link-id": "11eed166-eff4-0156-a0a8-fb80038481cc", "univapay-phone-number": "08078471562"}</t>
  </si>
  <si>
    <t>{"id_values": ["3100500245378", "00027", "0040508"], "stratus_transaction_id": {"terminal_id": "3100500245378", "request_number": "00027", "authorization_code": "0040508"}}</t>
  </si>
  <si>
    <t>huangyiqiteng@gmail.com</t>
  </si>
  <si>
    <t>11eed4cf-ca4a-f060-b629-abc3205d59ad</t>
  </si>
  <si>
    <t>KOICHI SAITO</t>
  </si>
  <si>
    <t>11f022ec-265f-8de6-bbcc-cb302b248c63</t>
  </si>
  <si>
    <t>11eed4a1-189c-1e26-acd4-2b916393fb89</t>
  </si>
  <si>
    <t>{"univapay-name": "藤庸介", "univapay-link-id": "11eed090-8661-f134-aaee-675902c81a28", "univapay-phone-number": "08027361486"}</t>
  </si>
  <si>
    <t>{"id_values": ["3100500245378", "00025", "0014203"], "stratus_transaction_id": {"terminal_id": "3100500245378", "request_number": "00025", "authorization_code": "0014203"}}</t>
  </si>
  <si>
    <t>yoltucyan0220@i.softbank.jp</t>
  </si>
  <si>
    <t>11eed4a1-19ef-d434-a655-33d17223f745</t>
  </si>
  <si>
    <t>YOSUKE TO</t>
  </si>
  <si>
    <t>11f022eb-ce31-e66e-b978-8fe8744352b9</t>
  </si>
  <si>
    <t>11eeebe6-6b16-e292-94e2-23ec9b4f3e31</t>
  </si>
  <si>
    <t>{"univapay-name": "田崎龍星", "univapay-link-id": "11eed167-f156-ec38-a0a8-8700f0fb4f6c", "univapay-phone-number": "08038146158"}</t>
  </si>
  <si>
    <t>{"id_values": ["11f022eb-ce31-e66e-b978-8fe8744352b9"], "worldpay_order_id": {"transaction_id": "11f022eb-ce31-e66e-b978-8fe8744352b9"}}</t>
  </si>
  <si>
    <t>ryusei.tsk1277@icloud.com</t>
  </si>
  <si>
    <t>11eeebe6-6b50-b396-94e5-33fa010edf59</t>
  </si>
  <si>
    <t>RYUSEI TASAKI</t>
  </si>
  <si>
    <t>11f022ec-0847-235a-aab1-17af0a9c348f</t>
  </si>
  <si>
    <t>{"customer_name": "有働綾乃", "customer_email": "ayaryoremi@yahoo.co.jp", "product_detail_name": "【15分限定特典付き】AIXコンサルタント3日間完全攻略合宿"}</t>
  </si>
  <si>
    <t>{"id_values": ["3100500245378", "00022", "0700022"], "stratus_transaction_id": {"terminal_id": "3100500245378", "request_number": "00022", "authorization_code": "0700022"}}</t>
  </si>
  <si>
    <t>11f022eb-d17e-5780-934e-f7148103ccf4</t>
  </si>
  <si>
    <t>11eeebfc-32d0-50ec-be44-c7d054432d1a</t>
  </si>
  <si>
    <t>{"univapay-name": "佐藤大輝", "univapay-link-id": "11eed16d-3d6a-c450-a85d-df3cd9d131f2", "univapay-phone-number": "09053565704"}</t>
  </si>
  <si>
    <t>{"id_values": ["11f022eb-d17e-5780-934e-f7148103ccf4"], "worldpay_order_id": {"transaction_id": "11f022eb-d17e-5780-934e-f7148103ccf4"}}</t>
  </si>
  <si>
    <t>taiki1444@icloud.com</t>
  </si>
  <si>
    <t>11eeebfc-3301-25f0-bb70-5bb46e94ba88</t>
  </si>
  <si>
    <t>TAIKI SATO</t>
  </si>
  <si>
    <t>11f022eb-4882-4388-aa3d-2b8dddccee7a</t>
  </si>
  <si>
    <t>11f022eb-2eca-bee8-a353-17a207d698df</t>
  </si>
  <si>
    <t>{"vE60Adee0": "", "univapay-phone-number": "08033661182"}</t>
  </si>
  <si>
    <t>{"customer_name": "ミズノケイタ", "customer_email": "keita.mizuno@gmail.com", "product_detail_name": "【15分限定特典付き】AIXコンサルタント3日間完全攻略合宿"}</t>
  </si>
  <si>
    <t>{"id_values": ["11f022eb-4882-4388-aa3d-2b8dddccee7a"], "worldpay_order_id": {"transaction_id": "11f022eb-4882-4388-aa3d-2b8dddccee7a"}}</t>
  </si>
  <si>
    <t>keita.mizuno@gmail.com</t>
  </si>
  <si>
    <t>KEITA MIZUNO</t>
  </si>
  <si>
    <t>11f022ea-42a3-e0c6-a291-2bf72d825605</t>
  </si>
  <si>
    <t>11f022e9-0253-c852-89fe-bb6fc106a6e9</t>
  </si>
  <si>
    <t>{"vE60Adee0": "", "univapay-phone-number": "07031482739"}</t>
  </si>
  <si>
    <t>{"customer_name": "浅野有史", "customer_email": "asano@hurex.co.jp", "product_detail_name": "AIみかみ秘密の部屋（全額返金保証付）"}</t>
  </si>
  <si>
    <t>{"id_values": ["3100500245378", "00019", "0022515"], "stratus_transaction_id": {"terminal_id": "3100500245378", "request_number": "00019", "authorization_code": "0022515"}}</t>
  </si>
  <si>
    <t>asano@hurex.co.jp</t>
  </si>
  <si>
    <t>YUSHI ASANO</t>
  </si>
  <si>
    <t>11f022e9-3706-3832-afa5-f3a5e8a2616a</t>
  </si>
  <si>
    <t>{"customer_name": "浅野有史", "customer_email": "asano@hurex.co.jp", "product_detail_name": "【15分限定特典付き】AIXコンサルタント3日間完全攻略合宿"}</t>
  </si>
  <si>
    <t>{"id_values": ["3100500245378", "00018", "0278469"], "stratus_transaction_id": {"terminal_id": "3100500245378", "request_number": "00018", "authorization_code": "0278469"}}</t>
  </si>
  <si>
    <t>11f022e8-729f-a168-89d8-37ae932143bb</t>
  </si>
  <si>
    <t>11f022e8-4791-4e40-96fc-930a0128fa59</t>
  </si>
  <si>
    <t>{"vE60Adee0": "", "univapay-phone-number": "09068381927"}</t>
  </si>
  <si>
    <t>{"customer_name": "内海慶一", "customer_email": "ku126.4510@gmail.com", "product_detail_name": "みかみの秘密の部屋 ~購入後1週間以内に限り【全額返金保証付き】~"}</t>
  </si>
  <si>
    <t>{"id_values": ["3100500245378", "00016", "0900000"], "stratus_transaction_id": {"terminal_id": "3100500245378", "request_number": "00016", "authorization_code": "0900000"}}</t>
  </si>
  <si>
    <t>ku126.4510@gmail.com</t>
  </si>
  <si>
    <t>KEIICHI UTSUMI</t>
  </si>
  <si>
    <t>11f022e8-63d3-aecc-970b-cb20189ea38d</t>
  </si>
  <si>
    <t>{"customer_name": "内海慶一", "customer_email": "ku126.4510@gmail.com", "product_detail_name": "【15分限定特典付き】SNSマーケ完全攻略ダイナマイト合宿"}</t>
  </si>
  <si>
    <t>{"id_values": ["3100500245378", "00015", "0890000"], "stratus_transaction_id": {"terminal_id": "3100500245378", "request_number": "00015", "authorization_code": "0890000"}}</t>
  </si>
  <si>
    <t>11f022e7-b2f2-b0b2-b8db-0f47d2bf92bd</t>
  </si>
  <si>
    <t>11f022e7-ab29-1fec-b8d7-0f960854f16d</t>
  </si>
  <si>
    <t>{"vE60Adee0": "", "univapay-phone-number": "08065110030"}</t>
  </si>
  <si>
    <t>{"customer_name": "大橋 杏", "customer_email": "anzuing@gmail.com", "product_detail_name": "【15分限定特典付き】SNSマーケ完全攻略ダイナマイト合宿"}</t>
  </si>
  <si>
    <t>{"id_values": ["3100500245378", "00013", "0109198"], "stratus_transaction_id": {"terminal_id": "3100500245378", "request_number": "00013", "authorization_code": "0109198"}}</t>
  </si>
  <si>
    <t>anzuing@gmail.com</t>
  </si>
  <si>
    <t>ANZU OHASHI</t>
  </si>
  <si>
    <t>11f022e1-5299-e70e-be6a-d3689ea18398</t>
  </si>
  <si>
    <t>11f022e0-4b09-532c-ad2f-17d99e02da5c</t>
  </si>
  <si>
    <t>{"vE60Adee0": "", "univapay-phone-number": "09044986534"}</t>
  </si>
  <si>
    <t>{"customer_name": "山野みづほ", "customer_email": "to.mizuho.178@gmail.com", "product_detail_name": "みかみの秘密の部屋 ~購入後1週間以内に限り【全額返金保証付き】~"}</t>
  </si>
  <si>
    <t>{"id_values": ["11f022e1-5299-e70e-be6a-d3689ea18398"], "worldpay_order_id": {"transaction_id": "11f022e1-5299-e70e-be6a-d3689ea18398"}}</t>
  </si>
  <si>
    <t>to.mizuho.178@gmail.com</t>
  </si>
  <si>
    <t>MIDUHOYAMANO</t>
  </si>
  <si>
    <t>11f022e0-88ff-9da8-abae-cf32fe36dbab</t>
  </si>
  <si>
    <t>{"customer_name": "山野みづほ", "customer_email": "to.mizuho.178@gmail.com", "product_detail_name": "【15分限定特典付き】SNSマーケ完全攻略ダイナマイト合宿"}</t>
  </si>
  <si>
    <t>{"id_values": ["11f022e0-88ff-9da8-abae-cf32fe36dbab"], "worldpay_order_id": {"transaction_id": "11f022e0-88ff-9da8-abae-cf32fe36dbab"}}</t>
  </si>
  <si>
    <t>11f022dc-bb9f-1008-92bd-cbda277723b1</t>
  </si>
  <si>
    <t>11f022dc-b34b-5b6e-b121-9f2b1f39eb88</t>
  </si>
  <si>
    <t>{"vE60Adee0": "", "univapay-phone-number": "09092526594"}</t>
  </si>
  <si>
    <t>{"customer_name": "高橋比呂志", "customer_email": "hiro.9956.t@gmail.com", "product_detail_name": "【15分限定特典付き】SNSマーケ完全攻略ダイナマイト合宿"}</t>
  </si>
  <si>
    <t>{"id_values": ["11f022dc-bb9f-1008-92bd-cbda277723b1"], "worldpay_order_id": {"transaction_id": "11f022dc-bb9f-1008-92bd-cbda277723b1"}}</t>
  </si>
  <si>
    <t>hiro.9956.t@gmail.com</t>
  </si>
  <si>
    <t>11f022c5-9b8f-97e0-9d90-a7f03b17d901</t>
  </si>
  <si>
    <t>{"customer_name": "樋口竜馬", "customer_email": "higakou12@gmail.com", "product_detail_name": "【15分限定特典付き】SNSマーケ完全攻略ダイナマイト合宿"}</t>
  </si>
  <si>
    <t>{"id_values": ["3100500245378", "00010", "0700010"], "stratus_transaction_id": {"terminal_id": "3100500245378", "request_number": "00010", "authorization_code": "0700010"}}</t>
  </si>
  <si>
    <t>11f022c1-fba5-219e-8672-3fdc7d781ef5</t>
  </si>
  <si>
    <t>11f022c0-79b6-816a-9e3b-878dfd7f831a</t>
  </si>
  <si>
    <t>{"vE60Adee0": "", "univapay-phone-number": "07036318014"}</t>
  </si>
  <si>
    <t>{"customer_name": "下西桜心", "customer_email": "oushin20030324@gmail.com", "product_detail_name": "みかみの秘密の部屋 ~購入後1週間以内に限り【全額返金保証付き】~"}</t>
  </si>
  <si>
    <t>{"id_values": ["3100500245378", "00008", "0111183"], "stratus_transaction_id": {"terminal_id": "3100500245378", "request_number": "00008", "authorization_code": "0111183"}}</t>
  </si>
  <si>
    <t>oushin20030324@gmail.com</t>
  </si>
  <si>
    <t>OSHIN SHIMONOSHI</t>
  </si>
  <si>
    <t>11f022c0-92aa-503e-b9d8-dbbbec9c1b6c</t>
  </si>
  <si>
    <t>{"customer_name": "下西桜心", "customer_email": "oushin20030324@gmail.com", "product_detail_name": "【15分限定特典付き】SNSマーケ完全攻略ダイナマイト合宿"}</t>
  </si>
  <si>
    <t>{"id_values": ["3100500245378", "00007", "0105891"], "stratus_transaction_id": {"terminal_id": "3100500245378", "request_number": "00007", "authorization_code": "0105891"}}</t>
  </si>
  <si>
    <t>11f022be-3051-75fe-9ad4-1f9906dba93c</t>
  </si>
  <si>
    <t>11f022be-14e6-3f84-b24a-77a898d9f49c</t>
  </si>
  <si>
    <t>{"vE60Adee0": "", "univapay-phone-number": "09012727314"}</t>
  </si>
  <si>
    <t>{"customer_name": "近田 萌", "customer_email": "moepie1087@gmail.com", "product_detail_name": "【15分限定特典付き】SNSマーケ完全攻略ダイナマイト合宿"}</t>
  </si>
  <si>
    <t>{"id_values": ["11f022be-3051-75fe-9ad4-1f9906dba93c"], "worldpay_order_id": {"transaction_id": "11f022be-3051-75fe-9ad4-1f9906dba93c"}}</t>
  </si>
  <si>
    <t>moepie1087@gmail.com</t>
  </si>
  <si>
    <t>MOE KONDA</t>
  </si>
  <si>
    <t>11f022b7-ad9d-8428-8197-bba2de5d094d</t>
  </si>
  <si>
    <t>11f022b7-9b54-c556-a8c0-6757779eaed5</t>
  </si>
  <si>
    <t>{"vE60Adee0": "", "univapay-phone-number": "09088636451"}</t>
  </si>
  <si>
    <t>{"customer_name": "清水里佳", "customer_email": "r1kasyaaan@gmail.com", "product_detail_name": "【15分限定特典付き】AIXコンサルタント3日間完全攻略合宿"}</t>
  </si>
  <si>
    <t>r1kasyaaan@gmail.com</t>
  </si>
  <si>
    <t>RIKA SHIMIZU</t>
  </si>
  <si>
    <t>11f022b6-3809-d4d8-b81d-17c17f9875a6</t>
  </si>
  <si>
    <t>11f022b4-a6e5-bfcc-9c79-8fa45d614350</t>
  </si>
  <si>
    <t>{"vE60Adee0": "", "univapay-phone-number": "08047327752"}</t>
  </si>
  <si>
    <t>{"customer_name": "加藤はるか", "customer_email": "kira2run2days@softbank.ne.jp", "product_detail_name": "みかみの秘密の部屋 ~購入後1週間以内に限り【全額返金保証付き】~"}</t>
  </si>
  <si>
    <t>{"id_values": ["11f022b6-3809-d4d8-b81d-17c17f9875a6"], "worldpay_order_id": {"transaction_id": "11f022b6-3809-d4d8-b81d-17c17f9875a6"}}</t>
  </si>
  <si>
    <t>11f022b4-b5dd-5ac6-8a8a-9713ae3e4b45</t>
  </si>
  <si>
    <t>11f022b4-1898-42da-b148-4f451d7ed918</t>
  </si>
  <si>
    <t>{"vE60Adee0": "", "univapay-phone-number": "09032382757"}</t>
  </si>
  <si>
    <t>{"customer_name": "YUKO YAMASHITA", "customer_email": "yuko-y@happy.odn.ne.jp", "product_detail_name": "AIみかみ秘密の部屋（全額返金保証付）"}</t>
  </si>
  <si>
    <t>{"id_values": ["11f022b4-b5dd-5ac6-8a8a-9713ae3e4b45"], "worldpay_order_id": {"transaction_id": "11f022b4-b5dd-5ac6-8a8a-9713ae3e4b45"}}</t>
  </si>
  <si>
    <t>yuko-y@happy.odn.ne.jp</t>
  </si>
  <si>
    <t>YUKO YAMASHITA</t>
  </si>
  <si>
    <t>11f022b4-ae65-a2f8-84f2-13091a9a969a</t>
  </si>
  <si>
    <t>{"customer_name": "加藤はるか", "customer_email": "kira2run2days@softbank.ne.jp", "product_detail_name": "【超特価割引】SNSマーケ完全攻略ダイナマイト合宿"}</t>
  </si>
  <si>
    <t>{"id_values": ["11f022b4-ae65-a2f8-84f2-13091a9a969a"], "worldpay_order_id": {"transaction_id": "11f022b4-ae65-a2f8-84f2-13091a9a969a"}}</t>
  </si>
  <si>
    <t>11f022b4-7657-493e-84e3-778c11a75a25</t>
  </si>
  <si>
    <t>11f022b4-4e5b-f70e-84c9-bb51768839c4</t>
  </si>
  <si>
    <t>{"vE60Adee0": "", "univapay-phone-number": "08066343687"}</t>
  </si>
  <si>
    <t>{"customer_name": "齊藤琢也", "customer_email": "roppakukinseijin@gmail.com", "product_detail_name": "【15分限定特典付き】SNSマーケ完全攻略ダイナマイト合宿"}</t>
  </si>
  <si>
    <t>{"id_values": ["11f022b4-7657-493e-84e3-778c11a75a25"], "worldpay_order_id": {"transaction_id": "11f022b4-7657-493e-84e3-778c11a75a25"}}</t>
  </si>
  <si>
    <t>roppakukinseijin@gmail.com</t>
  </si>
  <si>
    <t>TAKUYA SAITOU</t>
  </si>
  <si>
    <t>11f022b4-5a61-81ae-84d0-e79caa5b1599</t>
  </si>
  <si>
    <t>{"customer_name": "YUKO YAMASHITA", "customer_email": "yuko-y@happy.odn.ne.jp", "product_detail_name": "【15分限定特典付き】AIXコンサルタント3日間完全攻略合宿"}</t>
  </si>
  <si>
    <t>{"id_values": ["11f022b4-5a61-81ae-84d0-e79caa5b1599"], "worldpay_order_id": {"transaction_id": "11f022b4-5a61-81ae-84d0-e79caa5b1599"}}</t>
  </si>
  <si>
    <t>11f022af-ea54-36a8-9e0a-eb73b11b4cef</t>
  </si>
  <si>
    <t>11f022ae-1ca5-6fac-9810-1b903561f675</t>
  </si>
  <si>
    <t>{"vE60Adee0": "", "univapay-phone-number": "09044299399"}</t>
  </si>
  <si>
    <t>{"customer_name": "山内真弓", "customer_email": "ikeda.m32@gmail.com", "product_detail_name": "AIみかみ秘密の部屋（全額返金保証付）"}</t>
  </si>
  <si>
    <t>{"id_values": ["11f022af-ea54-36a8-9e0a-eb73b11b4cef"], "worldpay_order_id": {"transaction_id": "11f022af-ea54-36a8-9e0a-eb73b11b4cef"}}</t>
  </si>
  <si>
    <t>ikeda.m32@gmail.com</t>
  </si>
  <si>
    <t>MAYUMI YAMAUCHI</t>
  </si>
  <si>
    <t>11f022ae-3a37-8ed8-bfb5-5f8e59fcf99e</t>
  </si>
  <si>
    <t>{"customer_name": "山内真弓", "customer_email": "ikeda.m32@gmail.com", "product_detail_name": "【15分限定特典付き】AIXコンサルタント3日間完全攻略合宿"}</t>
  </si>
  <si>
    <t>{"id_values": ["11f022ae-3a37-8ed8-bfb5-5f8e59fcf99e"], "worldpay_order_id": {"transaction_id": "11f022ae-3a37-8ed8-bfb5-5f8e59fcf99e"}}</t>
  </si>
  <si>
    <t>11f022ad-a09c-a632-8bf9-03251f2c1920</t>
  </si>
  <si>
    <t>11f022ad-9894-feb2-9843-c736a4b6fbf4</t>
  </si>
  <si>
    <t>{"vE60Adee0": "", "univapay-phone-number": "08032171663"}</t>
  </si>
  <si>
    <t>{"customer_name": "竹内佳菜子", "customer_email": "myaa1124@gmail.com", "product_detail_name": "【15分限定特典付き】AIXコンサルタント3日間完全攻略合宿"}</t>
  </si>
  <si>
    <t>{"id_values": ["3100500245378", "00097", "0256428"], "stratus_transaction_id": {"terminal_id": "3100500245378", "request_number": "00097", "authorization_code": "0256428"}}</t>
  </si>
  <si>
    <t>myaa1124@gmail.com</t>
  </si>
  <si>
    <t>KANAKO TAKEUCHI</t>
  </si>
  <si>
    <t>EITT</t>
  </si>
  <si>
    <t>11f022ad-4496-a7ac-9c24-3ffd2c9b9616</t>
  </si>
  <si>
    <t>11f022ad-3d21-94f0-aadf-773accabee15</t>
  </si>
  <si>
    <t>{"vE60Adee0": "", "univapay-phone-number": "08090624983"}</t>
  </si>
  <si>
    <t>{"customer_name": "石本智也", "customer_email": "tomoya.yakyuu.1222@i.softbank.jp", "product_detail_name": "【15分限定特典付き】SNSマーケ完全攻略ダイナマイト合宿"}</t>
  </si>
  <si>
    <t>{"id_values": ["11f022ad-4496-a7ac-9c24-3ffd2c9b9616"], "worldpay_order_id": {"transaction_id": "11f022ad-4496-a7ac-9c24-3ffd2c9b9616"}}</t>
  </si>
  <si>
    <t>tomoya.yakyuu.1222@i.softbank.jp</t>
  </si>
  <si>
    <t>TOMOYA ISHIMOTO</t>
  </si>
  <si>
    <t>11f022ac-01c3-909e-bac8-2bbdfefe43fc</t>
  </si>
  <si>
    <t>11f022ab-d4a5-bcae-9746-2706fd7c7bbe</t>
  </si>
  <si>
    <t>{"vE60Adee0": "", "univapay-phone-number": "08018655556"}</t>
  </si>
  <si>
    <t>{"customer_name": "太雅 中野", "customer_email": "n.taiga0507@gmail.com", "product_detail_name": "【15分限定特典付き】AIXコンサルタント3日間完全攻略合宿"}</t>
  </si>
  <si>
    <t>{"id_values": ["11f022ac-01c3-909e-bac8-2bbdfefe43fc"], "worldpay_order_id": {"transaction_id": "11f022ac-01c3-909e-bac8-2bbdfefe43fc"}}</t>
  </si>
  <si>
    <t>n.taiga0507@gmail.com</t>
  </si>
  <si>
    <t>TAIGA NAKANO</t>
  </si>
  <si>
    <t>11f022ab-77d1-8238-ba8b-cfdc5e0576a3</t>
  </si>
  <si>
    <t>11f022ab-59f7-06a2-ba4f-3f787fe34511</t>
  </si>
  <si>
    <t>{"vE60Adee0": "", "univapay-phone-number": "08050172444"}</t>
  </si>
  <si>
    <t>{"customer_name": "松室有紀", "customer_email": "muukiphotography.2820@gmail.com", "product_detail_name": "【15分限定特典付き】SNSマーケ完全攻略ダイナマイト合宿"}</t>
  </si>
  <si>
    <t>{"id_values": ["11f022ab-77d1-8238-ba8b-cfdc5e0576a3"], "worldpay_order_id": {"transaction_id": "11f022ab-77d1-8238-ba8b-cfdc5e0576a3"}}</t>
  </si>
  <si>
    <t>muukiphotography.2820@gmail.com</t>
  </si>
  <si>
    <t>YUKI MATSUMURO</t>
  </si>
  <si>
    <t>11f022a9-df60-9d3c-a2f3-c3ec49985248</t>
  </si>
  <si>
    <t>11f022a9-ab07-0fbc-a920-c77a3bb0a4dd</t>
  </si>
  <si>
    <t>{"vE60Adee0": "", "univapay-phone-number": "09012329785"}</t>
  </si>
  <si>
    <t>{"customer_name": "曽山裕介", "customer_email": "19760317@ezweb.ne.jp", "product_detail_name": "【15分限定特典付き】AIXコンサルタント3日間完全攻略合宿"}</t>
  </si>
  <si>
    <t>{"id_values": ["11f022a9-df60-9d3c-a2f3-c3ec49985248"], "worldpay_order_id": {"transaction_id": "11f022a9-df60-9d3c-a2f3-c3ec49985248"}}</t>
  </si>
  <si>
    <t>19760317@ezweb.ne.jp</t>
  </si>
  <si>
    <t>YUSUKESOYAMA</t>
  </si>
  <si>
    <t>11f022a6-8d95-16b6-a5aa-57e1b080da0b</t>
  </si>
  <si>
    <t>11f022a6-75b7-a996-ae51-dbd8cd66cd95</t>
  </si>
  <si>
    <t>{"vE60Adee0": "", "univapay-phone-number": "08012349026"}</t>
  </si>
  <si>
    <t>{"customer_name": "中佐恵子", "customer_email": "s223.sara@gmail.com", "product_detail_name": "【超特価割引】AIXコンサルタント3日間完全攻略合宿"}</t>
  </si>
  <si>
    <t>{"id_values": ["11f022a6-8d95-16b6-a5aa-57e1b080da0b"], "worldpay_order_id": {"transaction_id": "11f022a6-8d95-16b6-a5aa-57e1b080da0b"}}</t>
  </si>
  <si>
    <t>s223.sara@gmail.com</t>
  </si>
  <si>
    <t>SAEKO NAKA</t>
  </si>
  <si>
    <t>11f022a3-5700-d318-9e4d-57ed3c6abf85</t>
  </si>
  <si>
    <t>11f022a3-51e7-2314-9c69-ef9cb4d53152</t>
  </si>
  <si>
    <t>{"vE60Adee0": "", "univapay-phone-number": "08021942371"}</t>
  </si>
  <si>
    <t>{"customer_name": "原田 成粋", "customer_email": "sh61916@gmail.com", "product_detail_name": "【15分限定特典付き】AIXコンサルタント3日間完全攻略合宿"}</t>
  </si>
  <si>
    <t>{"id_values": ["3100500245378", "00095", "0700095"], "stratus_transaction_id": {"terminal_id": "3100500245378", "request_number": "00095", "authorization_code": "0700095"}}</t>
  </si>
  <si>
    <t>sh61916@gmail.com</t>
  </si>
  <si>
    <t>NAIKI HARADA</t>
  </si>
  <si>
    <t>11f022a1-8f97-b608-bf3e-db342b6c496d</t>
  </si>
  <si>
    <t>11f022a0-aa35-1dee-b784-579bb978a251</t>
  </si>
  <si>
    <t>{"vE60Adee0": "", "univapay-phone-number": "09042997891"}</t>
  </si>
  <si>
    <t>{"customer_name": "岩井淳貴", "customer_email": "junkiiwai@gmail.com", "product_detail_name": "みかみの秘密の部屋 ~購入後1週間以内に限り【全額返金保証付き】~"}</t>
  </si>
  <si>
    <t>{"id_values": ["11f022a1-8f97-b608-bf3e-db342b6c496d"], "worldpay_order_id": {"transaction_id": "11f022a1-8f97-b608-bf3e-db342b6c496d"}}</t>
  </si>
  <si>
    <t>junkiiwai@gmail.com</t>
  </si>
  <si>
    <t>JUNKI IWAI</t>
  </si>
  <si>
    <t>11f022a0-b0b7-c2ca-8bd7-4f7f15f63182</t>
  </si>
  <si>
    <t>{"customer_name": "岩井淳貴", "customer_email": "junkiiwai@gmail.com", "product_detail_name": "【15分限定特典付き】SNSマーケ完全攻略ダイナマイト合宿"}</t>
  </si>
  <si>
    <t>{"id_values": ["11f022a0-b0b7-c2ca-8bd7-4f7f15f63182"], "worldpay_order_id": {"transaction_id": "11f022a0-b0b7-c2ca-8bd7-4f7f15f63182"}}</t>
  </si>
  <si>
    <t>11f0229a-3cfa-1db6-9e74-f305f8801d4e</t>
  </si>
  <si>
    <t>11f0229a-228c-5f5c-ae41-7f2c66f1d457</t>
  </si>
  <si>
    <t>{"vE60Adee0": "", "univapay-phone-number": "09080632162"}</t>
  </si>
  <si>
    <t>{"customer_name": "武末正剛", "customer_email": "clt.cpc.takesue@gmail.com", "product_detail_name": "【超特価割引】AIXコンサルタント3日間完全攻略合宿"}</t>
  </si>
  <si>
    <t>{"id_values": ["11f0229a-3cfa-1db6-9e74-f305f8801d4e"], "worldpay_order_id": {"transaction_id": "11f0229a-3cfa-1db6-9e74-f305f8801d4e"}}</t>
  </si>
  <si>
    <t>clt.cpc.takesue@gmail.com</t>
  </si>
  <si>
    <t>NAOKO TAKESUE</t>
  </si>
  <si>
    <t>11f02299-5e3f-b81a-9dd9-b7dc3c153760</t>
  </si>
  <si>
    <t>11f02299-4220-7d68-8aaa-674dfbe90fa4</t>
  </si>
  <si>
    <t>{"vE60Adee0": "", "univapay-phone-number": "08060429454"}</t>
  </si>
  <si>
    <t>{"customer_name": "遠藤智仁", "customer_email": "u1304033@gmail.com", "product_detail_name": "【15分限定特典付き】AIXコンサルタント3日間完全攻略合宿"}</t>
  </si>
  <si>
    <t>{"id_values": ["11f02299-5e3f-b81a-9dd9-b7dc3c153760"], "worldpay_order_id": {"transaction_id": "11f02299-5e3f-b81a-9dd9-b7dc3c153760"}}</t>
  </si>
  <si>
    <t>u1304033@gmail.com</t>
  </si>
  <si>
    <t>TOMOHITO ENDO</t>
  </si>
  <si>
    <t>11f02296-e4a4-797a-88b4-a76198fa8b7c</t>
  </si>
  <si>
    <t>11f02296-b682-9608-bc64-8f421d70c49f</t>
  </si>
  <si>
    <t>{"vE60Adee0": "", "univapay-phone-number": "08073831010"}</t>
  </si>
  <si>
    <t>{"customer_name": "石原みゆき", "customer_email": "miyupon.zama@gmail.com", "product_detail_name": "【15分限定特典付き】AIXコンサルタント3日間完全攻略合宿"}</t>
  </si>
  <si>
    <t>{"id_values": ["11f02296-e4a4-797a-88b4-a76198fa8b7c"], "worldpay_order_id": {"transaction_id": "11f02296-e4a4-797a-88b4-a76198fa8b7c"}}</t>
  </si>
  <si>
    <t>miyupon.zama@gmail.com</t>
  </si>
  <si>
    <t>MIYUKI ISHIHARA</t>
  </si>
  <si>
    <t>11f02296-f3e3-8ee4-88bb-07d7babc2b1a</t>
  </si>
  <si>
    <t>11f02296-e534-7a84-bc83-2789fd079105</t>
  </si>
  <si>
    <t>{"v60540B2B": "", "univapay-phone-number": "07050454687"}</t>
  </si>
  <si>
    <t>{"customer_name": "金澤亨", "customer_email": "lazuli.tru@icloud.com", "product_detail_name": "AIみかみ秘密の部屋（全額返金保証付）"}</t>
  </si>
  <si>
    <t>{"id_values": ["11f02296-f3e3-8ee4-88bb-07d7babc2b1a"], "worldpay_order_id": {"transaction_id": "11f02296-f3e3-8ee4-88bb-07d7babc2b1a"}}</t>
  </si>
  <si>
    <t>lazuli.tru@icloud.com</t>
  </si>
  <si>
    <t>MASAKO KANAZAWA</t>
  </si>
  <si>
    <t>11f0228e-ad0b-b116-bfba-772c5f5b796b</t>
  </si>
  <si>
    <t>11f0228e-a5e2-287a-823d-f7068891a536</t>
  </si>
  <si>
    <t>{"vE60Adee0": "", "univapay-phone-number": "08019624581"}</t>
  </si>
  <si>
    <t>{"customer_name": "春田彩華", "customer_email": "swimmingaya@gmail.com", "product_detail_name": "【15分限定特典付き】SNSマーケ完全攻略ダイナマイト合宿"}</t>
  </si>
  <si>
    <t>{"id_values": ["11f0228e-ad0b-b116-bfba-772c5f5b796b"], "worldpay_order_id": {"transaction_id": "11f0228e-ad0b-b116-bfba-772c5f5b796b"}}</t>
  </si>
  <si>
    <t>swimmingaya@gmail.com</t>
  </si>
  <si>
    <t>AYAKA HARUTA</t>
  </si>
  <si>
    <t>11f02292-d372-7912-a3bd-a3fbfbf81bf8</t>
  </si>
  <si>
    <t>11f02292-b14f-b5f2-a386-87a058e6e355</t>
  </si>
  <si>
    <t>{"vE60Adee0": "", "univapay-phone-number": "08041799705"}</t>
  </si>
  <si>
    <t>{"customer_name": "内海夢乃", "customer_email": "murmur.caramelmocha@icloud.com", "product_detail_name": "【15分限定特典付き】AIXコンサルタント3日間完全攻略合宿"}</t>
  </si>
  <si>
    <t>{"id_values": ["11f02292-d372-7912-a3bd-a3fbfbf81bf8"], "worldpay_order_id": {"transaction_id": "11f02292-d372-7912-a3bd-a3fbfbf81bf8"}}</t>
  </si>
  <si>
    <t>murmur.caramelmocha@icloud.com</t>
  </si>
  <si>
    <t>YUMENO UTSUMI</t>
  </si>
  <si>
    <t>11f02289-3f98-1be2-bcf5-1fdff6caef92</t>
  </si>
  <si>
    <t>11f02289-260e-e3f4-bce0-7fba432e929c</t>
  </si>
  <si>
    <t>{"vE60Adee0": "", "univapay-phone-number": "09052972454"}</t>
  </si>
  <si>
    <t>{"customer_name": "山中茉祐子", "customer_email": "toto0916beru@gmail.com", "product_detail_name": "【15分限定特典付き】AIXコンサルタント3日間完全攻略合宿"}</t>
  </si>
  <si>
    <t>{"id_values": ["11f02289-3f98-1be2-bcf5-1fdff6caef92"], "worldpay_order_id": {"transaction_id": "11f02289-3f98-1be2-bcf5-1fdff6caef92"}}</t>
  </si>
  <si>
    <t>toto0916beru@gmail.com</t>
  </si>
  <si>
    <t>MAYUKO YAMANAKA</t>
  </si>
  <si>
    <t>11f0222f-a8db-44ee-a445-8bc839b9423c</t>
  </si>
  <si>
    <t>11f0222f-a1b6-dff2-af7a-73bf9a8b9a16</t>
  </si>
  <si>
    <t>{"vE60Adee0": "", "univapay-phone-number": "09010157332"}</t>
  </si>
  <si>
    <t>{"customer_name": "迫田涼", "customer_email": "ryosakoda.trainer@gmail.com", "product_detail_name": "【15分限定特典付き】AIXコンサルタント3日間完全攻略合宿"}</t>
  </si>
  <si>
    <t>{"id_values": ["11f0222f-a8db-44ee-a445-8bc839b9423c"], "worldpay_order_id": {"transaction_id": "11f0222f-a8db-44ee-a445-8bc839b9423c"}}</t>
  </si>
  <si>
    <t>ryosakoda.trainer@gmail.com</t>
  </si>
  <si>
    <t>RYO SAKODA</t>
  </si>
  <si>
    <t>11f02245-91e0-8554-9e19-f76b28bc57d5</t>
  </si>
  <si>
    <t>11f02244-3139-3ec2-8972-87d28d22d8bb</t>
  </si>
  <si>
    <t>{"vE60Adee0": "", "univapay-phone-number": "09095461492"}</t>
  </si>
  <si>
    <t>{"customer_name": "福井翔", "customer_email": "colorguard0828@icloud.com", "product_detail_name": "みかみの秘密の部屋 ~購入後1週間以内に限り【全額返金保証付き】~"}</t>
  </si>
  <si>
    <t>{"id_values": ["3100500245378", "00065", "0193873"], "stratus_transaction_id": {"terminal_id": "3100500245378", "request_number": "00065", "authorization_code": "0193873"}}</t>
  </si>
  <si>
    <t>colorguard0828@icloud.com</t>
  </si>
  <si>
    <t>SHO FUKUI</t>
  </si>
  <si>
    <t>11f02244-387e-5e38-9b25-a770a9206a8c</t>
  </si>
  <si>
    <t>{"customer_name": "福井翔", "customer_email": "colorguard0828@icloud.com", "product_detail_name": "【15分限定特典付き】SNSマーケ完全攻略ダイナマイト合宿"}</t>
  </si>
  <si>
    <t>{"id_values": ["3100500245378", "00062", "0150363"], "stratus_transaction_id": {"terminal_id": "3100500245378", "request_number": "00062", "authorization_code": "0150363"}}</t>
  </si>
  <si>
    <t>11f0228a-e485-b26c-abdc-97bb422e9349</t>
  </si>
  <si>
    <t>11f0228a-dd3b-2960-ae67-f72873574ea7</t>
  </si>
  <si>
    <t>{"vE60Adee0": "", "univapay-phone-number": 818014059651}</t>
  </si>
  <si>
    <t>{"customer_name": "タニグチリエ", "customer_email": "luce.r.ms.t0727@gmail.com", "product_detail_name": "【15分限定特典付き】AIXコンサルタント3日間完全攻略合宿"}</t>
  </si>
  <si>
    <t>{"id_values": ["3100500245378", "00090", "0276577"], "stratus_transaction_id": {"terminal_id": "3100500245378", "request_number": "00090", "authorization_code": "0276577"}}</t>
  </si>
  <si>
    <t>luce.r.ms.t0727@gmail.com</t>
  </si>
  <si>
    <t>RIE TANIGUCHI</t>
  </si>
  <si>
    <t>JCB INTERNATIONAL CREDIT CARD CO., LTD.</t>
  </si>
  <si>
    <t>11f02289-eec5-9072-aab4-97bad7155c9f</t>
  </si>
  <si>
    <t>11f02289-daa6-ace8-a69c-e31a83fb8715</t>
  </si>
  <si>
    <t>{"vE60Adee0": "", "univapay-phone-number": "08050286008"}</t>
  </si>
  <si>
    <t>{"customer_name": "本田 誠", "customer_email": "makoto.honda1979@gmail.com", "product_detail_name": "【15分限定特典付き】AIXコンサルタント3日間完全攻略合宿"}</t>
  </si>
  <si>
    <t>{"id_values": ["3100500245378", "00088", "0164971"], "stratus_transaction_id": {"terminal_id": "3100500245378", "request_number": "00088", "authorization_code": "0164971"}}</t>
  </si>
  <si>
    <t>makoto.honda1979@gmail.com</t>
  </si>
  <si>
    <t>MAKOTO HONDA</t>
  </si>
  <si>
    <t>11f02286-ae47-4462-ad9e-935eaffe990e</t>
  </si>
  <si>
    <t>11f02285-d69a-ab44-bff8-8b76a1190b97</t>
  </si>
  <si>
    <t>{"vE60Adee0": "", "univapay-phone-number": "07083764815"}</t>
  </si>
  <si>
    <t>{"customer_name": "久保田周平", "customer_email": "info@shueidou.com", "product_detail_name": "みかみの秘密の部屋 ~購入後1週間以内に限り【全額返金保証付き】~"}</t>
  </si>
  <si>
    <t>{"id_values": ["3100500245378", "00086", "0125044"], "stratus_transaction_id": {"terminal_id": "3100500245378", "request_number": "00086", "authorization_code": "0125044"}}</t>
  </si>
  <si>
    <t>info@shueidou.com</t>
  </si>
  <si>
    <t>SHUHEI KUBOTA</t>
  </si>
  <si>
    <t>11f02285-df84-e6d4-a2df-b3724870e11d</t>
  </si>
  <si>
    <t>{"customer_name": "久保田周平", "customer_email": "info@shueidou.com", "product_detail_name": "【15分限定特典付き】SNSマーケ完全攻略ダイナマイト合宿"}</t>
  </si>
  <si>
    <t>{"id_values": ["3100500245378", "00085", "0100790"], "stratus_transaction_id": {"terminal_id": "3100500245378", "request_number": "00085", "authorization_code": "0100790"}}</t>
  </si>
  <si>
    <t>11f02285-2c6d-bec2-8353-8b198aab3f54</t>
  </si>
  <si>
    <t>11f02285-0af7-38fe-a3f5-ebf0b1eae9ad</t>
  </si>
  <si>
    <t>{"vE60Adee0": "", "univapay-phone-number": "09091810692"}</t>
  </si>
  <si>
    <t>{"customer_name": "水谷明博", "customer_email": "mshortstar@gmail.com", "product_detail_name": "【15分限定特典付き】AIXコンサルタント3日間完全攻略合宿"}</t>
  </si>
  <si>
    <t>{"id_values": ["11f02285-2c6d-bec2-8353-8b198aab3f54"], "worldpay_order_id": {"transaction_id": "11f02285-2c6d-bec2-8353-8b198aab3f54"}}</t>
  </si>
  <si>
    <t>mshortstar@gmail.com</t>
  </si>
  <si>
    <t>AKIHIRO MIZUTANI</t>
  </si>
  <si>
    <t>11f02110-3c68-5042-9c75-c7d5f469b034</t>
  </si>
  <si>
    <t>11f02110-3694-7c22-9c70-d747f623df8c</t>
  </si>
  <si>
    <t>{"vE60Adee0": "", "univapay-phone-number": "09012738574"}</t>
  </si>
  <si>
    <t>{"customer_name": "谷本匡弥", "customer_email": "m0621n46@icloud.com", "product_detail_name": "【15分限定特典付き】SNSマーケ完全攻略ダイナマイト合宿"}</t>
  </si>
  <si>
    <t>{"id_values": ["3100500245378", "00082", "0700082"], "stratus_transaction_id": {"terminal_id": "3100500245378", "request_number": "00082", "authorization_code": "0700082"}}</t>
  </si>
  <si>
    <t>m0621n46@icloud.com</t>
  </si>
  <si>
    <t>MASAYA TANIMOTO</t>
  </si>
  <si>
    <t>11f01d89-d06b-0bca-bd36-3ba98e39efe1</t>
  </si>
  <si>
    <t>11f01d89-0570-01c8-93c4-3b4a3f05bab1</t>
  </si>
  <si>
    <t>{"vE60Adee0": "", "univapay-phone-number": "09049597483"}</t>
  </si>
  <si>
    <t>{"customer_name": "恵里 大津", "customer_email": "eripon.lipolipo@gmail.com", "product_detail_name": "みかみの秘密の部屋 ~購入後1週間以内に限り【全額返金保証付き】~"}</t>
  </si>
  <si>
    <t>{"id_values": ["3100500245378", "00052", "0147697"], "stratus_transaction_id": {"terminal_id": "3100500245378", "request_number": "00052", "authorization_code": "0147697"}}</t>
  </si>
  <si>
    <t>eripon.lipolipo@gmail.com</t>
  </si>
  <si>
    <t>ERI OHTSU</t>
  </si>
  <si>
    <t>11f01d89-0d2f-52ec-bb97-cf2a15bec243</t>
  </si>
  <si>
    <t>{"customer_name": "恵里 大津", "customer_email": "eripon.lipolipo@gmail.com", "product_detail_name": "【15分限定特典付き】SNSマーケ完全攻略ダイナマイト合宿"}</t>
  </si>
  <si>
    <t>{"id_values": ["3100500245378", "00051", "0100468"], "stratus_transaction_id": {"terminal_id": "3100500245378", "request_number": "00051", "authorization_code": "0100468"}}</t>
  </si>
  <si>
    <t>11f01e40-2133-331e-b51f-33ad76b1ddb3</t>
  </si>
  <si>
    <t>11f01e40-0cfa-c83a-a8df-df1d108a4916</t>
  </si>
  <si>
    <t>{"customer_name": "大津恵里", "customer_email": "eripon.lipolipo@gmail.com", "product_detail_name": "【超特価割引】AIXコンサルタント3日間完全攻略合宿"}</t>
  </si>
  <si>
    <t>{"id_values": ["11f01e40-2133-331e-b51f-33ad76b1ddb3"], "worldpay_order_id": {"transaction_id": "11f01e40-2133-331e-b51f-33ad76b1ddb3"}}</t>
  </si>
  <si>
    <t>ERI OTSU</t>
  </si>
  <si>
    <t>11f02271-73b8-9e0a-ae6b-8ff9aac4e70f</t>
  </si>
  <si>
    <t>11f02271-6d00-2024-848e-9fdcf57b05e0</t>
  </si>
  <si>
    <t>{"vE60Adee0": "", "univapay-phone-number": "09065470522"}</t>
  </si>
  <si>
    <t>{"customer_name": "名桐健人", "customer_email": "nagiken0522@gmail.com", "product_detail_name": "【15分限定特典付き】AIXコンサルタント3日間完全攻略合宿"}</t>
  </si>
  <si>
    <t>{"id_values": ["11f02271-73b8-9e0a-ae6b-8ff9aac4e70f"], "worldpay_order_id": {"transaction_id": "11f02271-73b8-9e0a-ae6b-8ff9aac4e70f"}}</t>
  </si>
  <si>
    <t>nagiken0522@gmail.com</t>
  </si>
  <si>
    <t>NAGIRI KENTO</t>
  </si>
  <si>
    <t>11f0227a-b9ff-8398-afd1-375f8a2cd85d</t>
  </si>
  <si>
    <t>11f02279-d9eb-d82e-bf43-fbf4032462e6</t>
  </si>
  <si>
    <t>{"vE60Adee0": "", "univapay-phone-number": "08033744668"}</t>
  </si>
  <si>
    <t>{"customer_name": "中川愛華", "customer_email": "afjx.fb19@gmail.com", "product_detail_name": "みかみの秘密の部屋 ~購入後1週間以内に限り【全額返金保証付き】~"}</t>
  </si>
  <si>
    <t>{"id_values": ["11f0227a-b9ff-8398-afd1-375f8a2cd85d"], "worldpay_order_id": {"transaction_id": "11f0227a-b9ff-8398-afd1-375f8a2cd85d"}}</t>
  </si>
  <si>
    <t>afjx.fb19@gmail.com</t>
  </si>
  <si>
    <t>AIKA NAKAGAWA</t>
  </si>
  <si>
    <t>11f02279-efff-61b2-ade8-a3076887cd41</t>
  </si>
  <si>
    <t>{"customer_name": "中川愛華", "customer_email": "afjx.fb19@gmail.com", "product_detail_name": "【15分限定特典付き】SNSマーケ完全攻略ダイナマイト合宿"}</t>
  </si>
  <si>
    <t>{"id_values": ["11f02279-efff-61b2-ade8-a3076887cd41"], "worldpay_order_id": {"transaction_id": "11f02279-efff-61b2-ade8-a3076887cd41"}}</t>
  </si>
  <si>
    <t>11f02278-290a-a716-b3d8-cf9e92d94454</t>
  </si>
  <si>
    <t>11f02278-21a6-aad8-a72c-9786d6e885ac</t>
  </si>
  <si>
    <t>{"vE60Adee0": "", "univapay-phone-number": "09013030155"}</t>
  </si>
  <si>
    <t>{"customer_name": "田中", "customer_email": "ayuno.tsubaki@icloud.com", "product_detail_name": "【15分限定特典付き】AIXコンサルタント3日間完全攻略合宿"}</t>
  </si>
  <si>
    <t>{"id_values": ["11f02278-290a-a716-b3d8-cf9e92d94454"], "worldpay_order_id": {"transaction_id": "11f02278-290a-a716-b3d8-cf9e92d94454"}}</t>
  </si>
  <si>
    <t>ayuno.tsubaki@icloud.com</t>
  </si>
  <si>
    <t>YUKI TANAKA</t>
  </si>
  <si>
    <t>11f02277-8024-3ae0-9524-7b350ce50303</t>
  </si>
  <si>
    <t>11f02276-bbb2-9684-b6a5-a3eb9e4d2a2c</t>
  </si>
  <si>
    <t>{"vE60Adee0": "", "univapay-phone-number": "09085885842"}</t>
  </si>
  <si>
    <t>{"customer_name": "蜜谷浩弥", "customer_email": "hiroya.mitsutani@gmail.com", "product_detail_name": "AIみかみ秘密の部屋（全額返金保証付）"}</t>
  </si>
  <si>
    <t>{"id_values": ["3100500245378", "00080", "0108202"], "stratus_transaction_id": {"terminal_id": "3100500245378", "request_number": "00080", "authorization_code": "0108202"}}</t>
  </si>
  <si>
    <t>hiroya.mitsutani@gmail.com</t>
  </si>
  <si>
    <t>HIROYA MITSUTANI</t>
  </si>
  <si>
    <t>11f02276-c469-21e4-abd0-53a0c8e6e279</t>
  </si>
  <si>
    <t>{"customer_name": "蜜谷浩弥", "customer_email": "hiroya.mitsutani@gmail.com", "product_detail_name": "【15分限定特典付き】AIXコンサルタント3日間完全攻略合宿"}</t>
  </si>
  <si>
    <t>{"id_values": ["3100500245378", "00079", "0162539"], "stratus_transaction_id": {"terminal_id": "3100500245378", "request_number": "00079", "authorization_code": "0162539"}}</t>
  </si>
  <si>
    <t>11f02275-1c04-f29a-97c6-3790fce33ac8</t>
  </si>
  <si>
    <t>11f02275-13da-ab32-9e4c-8bd53080caa3</t>
  </si>
  <si>
    <t>{"vE60Adee0": "", "univapay-phone-number": "08053516733"}</t>
  </si>
  <si>
    <t>{"customer_name": "武中渉", "customer_email": "shake66salmon@gmail.com", "product_detail_name": "【15分限定特典付き】SNSマーケ完全攻略ダイナマイト合宿"}</t>
  </si>
  <si>
    <t>{"id_values": ["11f02275-1c04-f29a-97c6-3790fce33ac8"], "worldpay_order_id": {"transaction_id": "11f02275-1c04-f29a-97c6-3790fce33ac8"}}</t>
  </si>
  <si>
    <t>shake66salmon@gmail.com</t>
  </si>
  <si>
    <t>WATARU TAKENAKA</t>
  </si>
  <si>
    <t>11f01d85-4b80-86c8-9f40-d3f5773b1a97</t>
  </si>
  <si>
    <t>11f01d85-44e6-d92a-b5c1-8b9e49f3efb5</t>
  </si>
  <si>
    <t>{"vE60Adee0": "", "univapay-phone-number": "09085611284"}</t>
  </si>
  <si>
    <t>{"customer_name": "伏見勇輝", "customer_email": "happy.youky@gmail.com", "product_detail_name": "【15分限定特典付き】SNSマーケ完全攻略ダイナマイト合宿"}</t>
  </si>
  <si>
    <t>{"id_values": ["11f01d85-4b80-86c8-9f40-d3f5773b1a97"], "worldpay_order_id": {"transaction_id": "11f01d85-4b80-86c8-9f40-d3f5773b1a97"}}</t>
  </si>
  <si>
    <t>happy.youky@gmail.com</t>
  </si>
  <si>
    <t>YUKI FUSHIMI</t>
  </si>
  <si>
    <t>11f01ca5-3d42-115c-82ff-7ba58bdf4540</t>
  </si>
  <si>
    <t>11f01ca5-3551-60ec-acd1-374b21a2b160</t>
  </si>
  <si>
    <t>{"vE60Adee0": "", "univapay-phone-number": "08039397718"}</t>
  </si>
  <si>
    <t>{"customer_name": "亀井智代", "customer_email": "tomokam@i.softbank.jp", "product_detail_name": "【15分限定特典付き】AIXコンサルタント3日間完全攻略合宿"}</t>
  </si>
  <si>
    <t>{"id_values": ["11f01ca5-3d42-115c-82ff-7ba58bdf4540"], "worldpay_order_id": {"transaction_id": "11f01ca5-3d42-115c-82ff-7ba58bdf4540"}}</t>
  </si>
  <si>
    <t>tomokam@i.softbank.jp</t>
  </si>
  <si>
    <t>TOMOYO KAMEI</t>
  </si>
  <si>
    <t>11f0226e-59bb-1f76-8a09-53746f02615d</t>
  </si>
  <si>
    <t>11f0226d-0729-eb94-8ac2-7f8292114669</t>
  </si>
  <si>
    <t>{"vE60Adee0": "", "univapay-phone-number": "09034388352"}</t>
  </si>
  <si>
    <t>{"customer_name": "大山健太郎", "customer_email": "ktr.oyama216@gmail.com", "product_detail_name": "AIみかみ秘密の部屋（全額返金保証付）"}</t>
  </si>
  <si>
    <t>{"id_values": ["11f0226e-59bb-1f76-8a09-53746f02615d"], "worldpay_order_id": {"transaction_id": "11f0226e-59bb-1f76-8a09-53746f02615d"}}</t>
  </si>
  <si>
    <t>ktr.oyama216@gmail.com</t>
  </si>
  <si>
    <t>KENTARO OYAMA</t>
  </si>
  <si>
    <t>11f0226d-0d34-69a6-8ad5-cbf769d89f47</t>
  </si>
  <si>
    <t>{"customer_name": "大山健太郎", "customer_email": "ktr.oyama216@gmail.com", "product_detail_name": "【15分限定特典付き】AIXコンサルタント3日間完全攻略合宿"}</t>
  </si>
  <si>
    <t>{"id_values": ["11f0226d-0d34-69a6-8ad5-cbf769d89f47"], "worldpay_order_id": {"transaction_id": "11f0226d-0d34-69a6-8ad5-cbf769d89f47"}}</t>
  </si>
  <si>
    <t>11f0226c-37d8-52ae-991b-d7f5030485c5</t>
  </si>
  <si>
    <t>11f0226b-e3c9-6144-888d-b75b41217239</t>
  </si>
  <si>
    <t>{"vE60Adee0": "", "univapay-phone-number": "08052524756"}</t>
  </si>
  <si>
    <t>{"customer_name": "中澤一郎", "customer_email": "n.ichirou.0924@outlook.co.jp", "product_detail_name": "みかみの秘密の部屋 ~購入後1週間以内に限り【全額返金保証付き】~"}</t>
  </si>
  <si>
    <t>{"id_values": ["11f0226c-37d8-52ae-991b-d7f5030485c5"], "worldpay_order_id": {"transaction_id": "11f0226c-37d8-52ae-991b-d7f5030485c5"}}</t>
  </si>
  <si>
    <t>n.ichirou.0924@outlook.co.jp</t>
  </si>
  <si>
    <t>ICHIRO NAKAZAWA</t>
  </si>
  <si>
    <t>NTT DOCOMO, INC.</t>
  </si>
  <si>
    <t>11f0226b-eebc-30fe-b67b-ab6bce7c344b</t>
  </si>
  <si>
    <t>{"customer_name": "中澤一郎", "customer_email": "n.ichirou.0924@outlook.co.jp", "product_detail_name": "【15分限定特典付き】SNSマーケ完全攻略ダイナマイト合宿"}</t>
  </si>
  <si>
    <t>{"id_values": ["11f0226b-eebc-30fe-b67b-ab6bce7c344b"], "worldpay_order_id": {"transaction_id": "11f0226b-eebc-30fe-b67b-ab6bce7c344b"}}</t>
  </si>
  <si>
    <t>11f0226a-55c4-b4f8-ba0c-e7d85a7e9e4f</t>
  </si>
  <si>
    <t>11f02269-d9ff-3672-875d-234e315056b1</t>
  </si>
  <si>
    <t>{"vE60Adee0": "", "univapay-phone-number": "08016940520"}</t>
  </si>
  <si>
    <t>{"customer_name": "齋藤 陽子", "customer_email": "maia.y0k0@gmail.com", "product_detail_name": "みかみの秘密の部屋 ~購入後1週間以内に限り【全額返金保証付き】~"}</t>
  </si>
  <si>
    <t>{"id_values": ["11f0226a-55c4-b4f8-ba0c-e7d85a7e9e4f"], "worldpay_order_id": {"transaction_id": "11f0226a-55c4-b4f8-ba0c-e7d85a7e9e4f"}}</t>
  </si>
  <si>
    <t>maia.y0k0@gmail.com</t>
  </si>
  <si>
    <t>YOKO SAITO</t>
  </si>
  <si>
    <t>ACOM CO., LTD.</t>
  </si>
  <si>
    <t>11f02269-e0f5-e778-a298-6799ea29d2f3</t>
  </si>
  <si>
    <t>{"customer_name": "齋藤 陽子", "customer_email": "maia.y0k0@gmail.com", "product_detail_name": "【15分限定特典付き】SNSマーケ完全攻略ダイナマイト合宿"}</t>
  </si>
  <si>
    <t>{"id_values": ["11f02269-e0f5-e778-a298-6799ea29d2f3"], "worldpay_order_id": {"transaction_id": "11f02269-e0f5-e778-a298-6799ea29d2f3"}}</t>
  </si>
  <si>
    <t>11f02266-18ea-f370-ae2a-ef2ceaf3905e</t>
  </si>
  <si>
    <t>11f02265-f0e0-52c6-adb6-cb69ea146644</t>
  </si>
  <si>
    <t>{"vE60Adee0": "", "univapay-phone-number": "0534760774"}</t>
  </si>
  <si>
    <t>{"customer_name": "河本 あす香", "customer_email": "poinsetti24@gmail.com", "product_detail_name": "【15分限定特典付き】AIXコンサルタント3日間完全攻略合宿"}</t>
  </si>
  <si>
    <t>{"id_values": ["3100500245378", "00075", "0330000"], "stratus_transaction_id": {"terminal_id": "3100500245378", "request_number": "00075", "authorization_code": "0330000"}}</t>
  </si>
  <si>
    <t>poinsetti24@gmail.com</t>
  </si>
  <si>
    <t>ASUKA KAWAMOTO</t>
  </si>
  <si>
    <t>11f02266-0a07-04fc-b281-a384600cae2b</t>
  </si>
  <si>
    <t>11f02265-9969-80d0-b197-ab6a740b42cd</t>
  </si>
  <si>
    <t>{"vE60Adee0": "", "univapay-phone-number": "08047973773"}</t>
  </si>
  <si>
    <t>{"customer_name": "西村 将大", "customer_email": "shooorussell@gmail.com", "product_detail_name": "AIみかみ秘密の部屋（全額返金保証付）"}</t>
  </si>
  <si>
    <t>{"id_values": ["3100500245378", "00074", "0949497"], "stratus_transaction_id": {"terminal_id": "3100500245378", "request_number": "00074", "authorization_code": "0949497"}}</t>
  </si>
  <si>
    <t>shooorussell@gmail.com</t>
  </si>
  <si>
    <t>SHODAI NISHIMURA</t>
  </si>
  <si>
    <t>11f02265-ae94-f782-ad08-738c7cd78edd</t>
  </si>
  <si>
    <t>{"customer_name": "西村 将大", "customer_email": "shooorussell@gmail.com", "product_detail_name": "【15分限定特典付き】AIXコンサルタント3日間完全攻略合宿"}</t>
  </si>
  <si>
    <t>{"id_values": ["3100500245378", "00072", "0947515"], "stratus_transaction_id": {"terminal_id": "3100500245378", "request_number": "00072", "authorization_code": "0947515"}}</t>
  </si>
  <si>
    <t>11f02264-fb3e-4652-95a3-ef1bb8839bfd</t>
  </si>
  <si>
    <t>11f02264-e893-d68e-9579-4b639c1efe2d</t>
  </si>
  <si>
    <t>{"vE60Adee0": "", "univapay-phone-number": "07050454687"}</t>
  </si>
  <si>
    <t>{"customer_name": "金澤亨", "customer_email": "kannnasanndesukedo@gmail.com", "product_detail_name": "【15分限定特典付き】AIXコンサルタント3日間完全攻略合宿"}</t>
  </si>
  <si>
    <t>{"id_values": ["11f02264-fb3e-4652-95a3-ef1bb8839bfd"], "worldpay_order_id": {"transaction_id": "11f02264-fb3e-4652-95a3-ef1bb8839bfd"}}</t>
  </si>
  <si>
    <t>kannnasanndesukedo@gmail.com</t>
  </si>
  <si>
    <t>11f02263-1206-620e-a609-eb3b89887a99</t>
  </si>
  <si>
    <t>11f02263-0c0a-a07c-a5f3-3b129b5ca3e6</t>
  </si>
  <si>
    <t>{"vE60Adee0": "", "univapay-phone-number": "08013090412"}</t>
  </si>
  <si>
    <t>{"customer_name": "末永 政太郎", "customer_email": "whitechaser2@gmail.com", "product_detail_name": "【15分限定特典付き】AIXコンサルタント3日間完全攻略合宿"}</t>
  </si>
  <si>
    <t>{"id_values": ["3100500245378", "00069", "0591952"], "stratus_transaction_id": {"terminal_id": "3100500245378", "request_number": "00069", "authorization_code": "0591952"}}</t>
  </si>
  <si>
    <t>whitechaser2@gmail.com</t>
  </si>
  <si>
    <t>SUENAGA SEITAROU</t>
  </si>
  <si>
    <t>11f02262-75b6-c6a0-8d71-dbe6cb01e37a</t>
  </si>
  <si>
    <t>11f02262-525e-cf7c-8d36-1ffc65c9d0ea</t>
  </si>
  <si>
    <t>{"vE60Adee0": "", "univapay-phone-number": "09089638288"}</t>
  </si>
  <si>
    <t>{"customer_name": "栁田 亮介", "customer_email": "ryosuke0908@gmail.com", "product_detail_name": "【15分限定特典付き】AIXコンサルタント3日間完全攻略合宿"}</t>
  </si>
  <si>
    <t>{"id_values": ["11f02262-75b6-c6a0-8d71-dbe6cb01e37a"], "worldpay_order_id": {"transaction_id": "11f02262-75b6-c6a0-8d71-dbe6cb01e37a"}}</t>
  </si>
  <si>
    <t>ryosuke0908@gmail.com</t>
  </si>
  <si>
    <t>RYOSUKE YANAGIDA</t>
  </si>
  <si>
    <t>11f0225e-0e6b-385e-b042-671805a96301</t>
  </si>
  <si>
    <t>11f0225e-02f0-291c-a3c9-9b964be868f1</t>
  </si>
  <si>
    <t>{"univapay-name": "株式会社Oisu", "univapay-link-id": "11f01543-7ed6-1a28-80a4-871a585e5cd4", "univapay-phone-number": "+81 07036207746"}</t>
  </si>
  <si>
    <t>{"id_values": ["11f0225e-0e6b-385e-b042-671805a96301"], "worldpay_order_id": {"transaction_id": "11f0225e-0e6b-385e-b042-671805a96301"}}</t>
  </si>
  <si>
    <t>r_akatsu@oisu.co.jp</t>
  </si>
  <si>
    <t>11f0225e-0e55-9c92-9672-a3b9a0b4cc07</t>
  </si>
  <si>
    <t>RYOTA AKATSU</t>
  </si>
  <si>
    <t>11f0225a-01a5-d60a-beab-3bba00b28a5d</t>
  </si>
  <si>
    <t>11f02259-fba3-c988-8e59-b3b2403bf823</t>
  </si>
  <si>
    <t>{"vE60Adee0": "", "univapay-phone-number": "08024805153"}</t>
  </si>
  <si>
    <t>{"customer_name": "FUJII KIYOFUMI", "customer_email": "kskhky6@gmail.com", "product_detail_name": "【15分限定特典付き】AIXコンサルタント3日間完全攻略合宿"}</t>
  </si>
  <si>
    <t>{"id_values": ["11f0225a-01a5-d60a-beab-3bba00b28a5d"], "worldpay_order_id": {"transaction_id": "11f0225a-01a5-d60a-beab-3bba00b28a5d"}}</t>
  </si>
  <si>
    <t>kskhky6@gmail.com</t>
  </si>
  <si>
    <t>KIYOFUMI FUJII</t>
  </si>
  <si>
    <t>11f02256-9158-a45c-90f1-8fb7204ebd18</t>
  </si>
  <si>
    <t>11f02256-7d07-a0ac-9970-fbd978d9961c</t>
  </si>
  <si>
    <t>{"vE60Adee0": "", "univapay-phone-number": "08062840760"}</t>
  </si>
  <si>
    <t>{"customer_name": "曽我部璃久", "customer_email": "sogaber19980501@gmail.com", "product_detail_name": "【15分限定特典付き】SNSマーケ完全攻略ダイナマイト合宿"}</t>
  </si>
  <si>
    <t>{"id_values": ["11f02256-9158-a45c-90f1-8fb7204ebd18"], "worldpay_order_id": {"transaction_id": "11f02256-9158-a45c-90f1-8fb7204ebd18"}}</t>
  </si>
  <si>
    <t>sogaber19980501@gmail.com</t>
  </si>
  <si>
    <t>RIKU SOGABE</t>
  </si>
  <si>
    <t>11f02253-6a14-2f68-83c1-dbb9ddf650dd</t>
  </si>
  <si>
    <t>11f02253-5af1-3f62-878f-5378f935c1e4</t>
  </si>
  <si>
    <t>{"vE60Adee0": "", "univapay-phone-number": "08096163156"}</t>
  </si>
  <si>
    <t>{"customer_name": "片平恵都", "customer_email": "1121keito@gmail.com", "product_detail_name": "【15分限定特典付き】SNSマーケ完全攻略ダイナマイト合宿"}</t>
  </si>
  <si>
    <t>{"id_values": ["11f02253-6a14-2f68-83c1-dbb9ddf650dd"], "worldpay_order_id": {"transaction_id": "11f02253-6a14-2f68-83c1-dbb9ddf650dd"}}</t>
  </si>
  <si>
    <t>1121keito@gmail.com</t>
  </si>
  <si>
    <t>KEITO KATAHIRA</t>
  </si>
  <si>
    <t>11f02252-9ebd-8274-afeb-8723b69e6a73</t>
  </si>
  <si>
    <t>11f02252-97ba-d9fe-a51c-238c5262c210</t>
  </si>
  <si>
    <t>{"vE60Adee0": "", "univapay-phone-number": "08054418839"}</t>
  </si>
  <si>
    <t>{"customer_name": "井上夏希", "customer_email": "gunasa@ymail.ne.jp", "product_detail_name": "【超特価割引】デザイン限界突破3日間合宿"}</t>
  </si>
  <si>
    <t>{"id_values": ["11f02252-9ebd-8274-afeb-8723b69e6a73"], "worldpay_order_id": {"transaction_id": "11f02252-9ebd-8274-afeb-8723b69e6a73"}}</t>
  </si>
  <si>
    <t>gunasa@ymail.ne.jp</t>
  </si>
  <si>
    <t>NATSUKI INOUE</t>
  </si>
  <si>
    <t>11f0224f-b997-7de6-a1fa-4beed858de34</t>
  </si>
  <si>
    <t>11f0224f-a15c-db4a-8a70-f3b4057908ba</t>
  </si>
  <si>
    <t>{"vE60Adee0": "", "univapay-phone-number": "08042106486"}</t>
  </si>
  <si>
    <t>{"customer_name": "宮本秀哉", "customer_email": "adizeromessi10@icloud.com", "product_detail_name": "【超特価割引】AIXコンサルタント3日間完全攻略合宿"}</t>
  </si>
  <si>
    <t>{"id_values": ["11f0224f-b997-7de6-a1fa-4beed858de34"], "worldpay_order_id": {"transaction_id": "11f0224f-b997-7de6-a1fa-4beed858de34"}}</t>
  </si>
  <si>
    <t>adizeromessi10@icloud.com</t>
  </si>
  <si>
    <t>SHUYA MIYAMOTO</t>
  </si>
  <si>
    <t>11f0224d-ca8c-a95c-b649-2396d603c37c</t>
  </si>
  <si>
    <t>11f0224d-bb72-42f6-a8ba-7b040060f6a5</t>
  </si>
  <si>
    <t>{"vE60Adee0": "", "univapay-phone-number": "07091471712"}</t>
  </si>
  <si>
    <t>{"customer_name": "柴田 隼弥", "customer_email": "shunyafw@gmail.com", "product_detail_name": "【15分限定特典付き】SNSマーケ完全攻略ダイナマイト合宿"}</t>
  </si>
  <si>
    <t>{"id_values": ["11f0224d-ca8c-a95c-b649-2396d603c37c"], "worldpay_order_id": {"transaction_id": "11f0224d-ca8c-a95c-b649-2396d603c37c"}}</t>
  </si>
  <si>
    <t>shunyafw@gmail.com</t>
  </si>
  <si>
    <t>SHUNYA SHIBATA</t>
  </si>
  <si>
    <t>11f0224c-a7db-e3b0-9366-8b1b520e6b96</t>
  </si>
  <si>
    <t>11f0224c-4031-da58-86ae-5b30e72706b6</t>
  </si>
  <si>
    <t>{"vE60Adee0": "", "univapay-phone-number": "08036476926"}</t>
  </si>
  <si>
    <t>{"customer_name": "奥田隼人", "customer_email": "lilacfilm.ho@gmail.com", "product_detail_name": "みかみの秘密の部屋 ~購入後1週間以内に限り【全額返金保証付き】~"}</t>
  </si>
  <si>
    <t>{"id_values": ["11f0224c-a7db-e3b0-9366-8b1b520e6b96"], "worldpay_order_id": {"transaction_id": "11f0224c-a7db-e3b0-9366-8b1b520e6b96"}}</t>
  </si>
  <si>
    <t>lilacfilm.ho@gmail.com</t>
  </si>
  <si>
    <t>BUSINESS ACCOUNT</t>
  </si>
  <si>
    <t>11f0224c-4713-f50e-aa19-7fa5b45757fd</t>
  </si>
  <si>
    <t>{"customer_name": "奥田隼人", "customer_email": "lilacfilm.ho@gmail.com", "product_detail_name": "【15分限定特典付き】SNSマーケ完全攻略ダイナマイト合宿"}</t>
  </si>
  <si>
    <t>{"id_values": ["11f0224c-4713-f50e-aa19-7fa5b45757fd"], "worldpay_order_id": {"transaction_id": "11f0224c-4713-f50e-aa19-7fa5b45757fd"}}</t>
  </si>
  <si>
    <t>11f021f6-49ab-f31c-a38c-735974143e32</t>
  </si>
  <si>
    <t>11f021f5-f5ce-064a-8400-b36c8445e399</t>
  </si>
  <si>
    <t>{"vE60Adee0": "", "univapay-phone-number": "08040501835"}</t>
  </si>
  <si>
    <t>{"customer_name": "山本和", "customer_email": "queenkanon1001@gmail.com", "product_detail_name": "みかみの秘密の部屋 ~購入後1週間以内に限り【全額返金保証付き】~"}</t>
  </si>
  <si>
    <t>{"id_values": ["11f021f6-49ab-f31c-a38c-735974143e32"], "worldpay_order_id": {"transaction_id": "11f021f6-49ab-f31c-a38c-735974143e32"}}</t>
  </si>
  <si>
    <t>queenkanon1001@gmail.com</t>
  </si>
  <si>
    <t>KANON YAMAMOTO</t>
  </si>
  <si>
    <t>11f021f6-0a7b-f890-8b94-f7d1285e0923</t>
  </si>
  <si>
    <t>{"customer_name": "山本和", "customer_email": "queenkanon1001@gmail.com", "product_detail_name": "【15分限定特典付き】SNSマーケ完全攻略ダイナマイト合宿"}</t>
  </si>
  <si>
    <t>{"id_values": ["11f021f6-0a7b-f890-8b94-f7d1285e0923"], "worldpay_order_id": {"transaction_id": "11f021f6-0a7b-f890-8b94-f7d1285e0923"}}</t>
  </si>
  <si>
    <t>11f02245-6202-bec4-9daf-53c7dc1ea40f</t>
  </si>
  <si>
    <t>11f02245-4d17-fdf8-9d75-2336fa4f92a6</t>
  </si>
  <si>
    <t>{"vE60Adee0": "", "univapay-phone-number": "08050024406"}</t>
  </si>
  <si>
    <t>{"customer_name": "田中織子", "customer_email": "oriko644@gmail.com", "product_detail_name": "【15分限定特典付き】AIXコンサルタント3日間完全攻略合宿"}</t>
  </si>
  <si>
    <t>{"id_values": ["11f02245-6202-bec4-9daf-53c7dc1ea40f"], "worldpay_order_id": {"transaction_id": "11f02245-6202-bec4-9daf-53c7dc1ea40f"}}</t>
  </si>
  <si>
    <t>oriko644@gmail.com</t>
  </si>
  <si>
    <t>ORIKO TANAKA</t>
  </si>
  <si>
    <t>11f02245-41ad-1f34-a73c-2b48e6bf31d0</t>
  </si>
  <si>
    <t>11f02245-1e26-58be-b143-e3ff5598c928</t>
  </si>
  <si>
    <t>{"vE60Adee0": "", "univapay-phone-number": "09068208923"}</t>
  </si>
  <si>
    <t>{"customer_name": "霜田 健士朗", "customer_email": "shimonida135@gmail.com", "product_detail_name": "【15分限定特典付き】AIXコンサルタント3日間完全攻略合宿"}</t>
  </si>
  <si>
    <t>{"id_values": ["11f02245-41ad-1f34-a73c-2b48e6bf31d0"], "worldpay_order_id": {"transaction_id": "11f02245-41ad-1f34-a73c-2b48e6bf31d0"}}</t>
  </si>
  <si>
    <t>shimonida135@gmail.com</t>
  </si>
  <si>
    <t>KENSHIROU SHIMODA</t>
  </si>
  <si>
    <t>11f02244-769f-c94a-9b60-2f762a9d6345</t>
  </si>
  <si>
    <t>11f02244-6dcd-c6dc-97d9-1f9cf2a22268</t>
  </si>
  <si>
    <t>{"vE60Adee0": "", "univapay-phone-number": "09091841582"}</t>
  </si>
  <si>
    <t>{"customer_name": "川原崎正", "customer_email": "tadashi-510@i.softbank.jp", "product_detail_name": "【15分限定特典付き】AIXコンサルタント3日間完全攻略合宿"}</t>
  </si>
  <si>
    <t>{"id_values": ["3100500245378", "00064", "0186565"], "stratus_transaction_id": {"terminal_id": "3100500245378", "request_number": "00064", "authorization_code": "0186565"}}</t>
  </si>
  <si>
    <t>tadashi-510@i.softbank.jp</t>
  </si>
  <si>
    <t>TADASHIKAWARASAKI</t>
  </si>
  <si>
    <t>11f02243-ce18-897e-af74-b31080ad8736</t>
  </si>
  <si>
    <t>11f02240-5a77-0322-97db-bf9ba43529ee</t>
  </si>
  <si>
    <t>{"vE60Adee0": "", "univapay-phone-number": "08089490214"}</t>
  </si>
  <si>
    <t>{"customer_name": "井沢 優志", "customer_email": "one.two.piece214@gmail.com", "product_detail_name": "AIみかみ秘密の部屋（全額返金保証付）"}</t>
  </si>
  <si>
    <t>{"id_values": ["3100500245378", "00060", "0142414"], "stratus_transaction_id": {"terminal_id": "3100500245378", "request_number": "00060", "authorization_code": "0142414"}}</t>
  </si>
  <si>
    <t>one.two.piece214@gmail.com</t>
  </si>
  <si>
    <t>YUUJI IZAWA</t>
  </si>
  <si>
    <t>11f02240-97df-5368-b513-cb0afdf54a41</t>
  </si>
  <si>
    <t>11f02240-7c76-6846-9d03-d7f49f3f1a44</t>
  </si>
  <si>
    <t>{"vE60Adee0": "", "univapay-phone-number": "08030549410"}</t>
  </si>
  <si>
    <t>{"customer_name": "広増 神花", "customer_email": "h.jinka@icloud.com", "product_detail_name": "【15分限定特典付き】AIXコンサルタント3日間完全攻略合宿"}</t>
  </si>
  <si>
    <t>{"id_values": ["11f02240-97df-5368-b513-cb0afdf54a41"], "worldpay_order_id": {"transaction_id": "11f02240-97df-5368-b513-cb0afdf54a41"}}</t>
  </si>
  <si>
    <t>h.jinka@icloud.com</t>
  </si>
  <si>
    <t>JIN HIROMASU</t>
  </si>
  <si>
    <t>APLUS CO., LTD.</t>
  </si>
  <si>
    <t>11f02240-a8d7-0fe4-98cc-13cc83d693ba</t>
  </si>
  <si>
    <t>11f02240-a2d3-009e-98b3-3b2e89596b45</t>
  </si>
  <si>
    <t>{"vE60Adee0": "", "univapay-phone-number": "07023019418"}</t>
  </si>
  <si>
    <t>{"customer_name": "堀田成美", "customer_email": "nrr.ktysnoo19@softbank.ne.jp", "product_detail_name": "【15分限定特典付き】SNSマーケ完全攻略ダイナマイト合宿"}</t>
  </si>
  <si>
    <t>{"id_values": ["3100500245378", "00059", "0700059"], "stratus_transaction_id": {"terminal_id": "3100500245378", "request_number": "00059", "authorization_code": "0700059"}}</t>
  </si>
  <si>
    <t>nrr.ktysnoo19@softbank.ne.jp</t>
  </si>
  <si>
    <t>HOTTA NARUMI</t>
  </si>
  <si>
    <t>11f02240-6197-0dfa-a041-436be18c0ddb</t>
  </si>
  <si>
    <t>{"customer_name": "井沢 優志", "customer_email": "one.two.piece214@gmail.com", "product_detail_name": "【15分限定特典付き】AIXコンサルタント3日間完全攻略合宿"}</t>
  </si>
  <si>
    <t>{"id_values": ["3100500245378", "00057", "0142682"], "stratus_transaction_id": {"terminal_id": "3100500245378", "request_number": "00057", "authorization_code": "0142682"}}</t>
  </si>
  <si>
    <t>11f0223e-93b0-f6c2-99f2-532ff33dc515</t>
  </si>
  <si>
    <t>11f0223d-271a-b1c0-bd5f-ab34d0d4e026</t>
  </si>
  <si>
    <t>{"vE60Adee0": "", "univapay-phone-number": "09092495526"}</t>
  </si>
  <si>
    <t>{"customer_name": "日野陽介", "customer_email": "yosuke2741@gmail.com", "product_detail_name": "AIみかみ秘密の部屋（全額返金保証付）"}</t>
  </si>
  <si>
    <t>{"id_values": ["11f0223e-93b0-f6c2-99f2-532ff33dc515"], "worldpay_order_id": {"transaction_id": "11f0223e-93b0-f6c2-99f2-532ff33dc515"}}</t>
  </si>
  <si>
    <t>yosuke2741@gmail.com</t>
  </si>
  <si>
    <t>YOUSUKE HINO</t>
  </si>
  <si>
    <t>11f0223d-2e58-500a-9946-3b6a1b0d830c</t>
  </si>
  <si>
    <t>{"customer_name": "日野陽介", "customer_email": "yosuke2741@gmail.com", "product_detail_name": "【15分限定特典付き】AIXコンサルタント3日間完全攻略合宿"}</t>
  </si>
  <si>
    <t>{"id_values": ["11f0223d-2e58-500a-9946-3b6a1b0d830c"], "worldpay_order_id": {"transaction_id": "11f0223d-2e58-500a-9946-3b6a1b0d830c"}}</t>
  </si>
  <si>
    <t>11f0223b-8038-5fa2-b0d0-5f4de608d4c5</t>
  </si>
  <si>
    <t>11f0223b-7979-01da-b0b4-bffba0d38e13</t>
  </si>
  <si>
    <t>{"vE60Adee0": "", "univapay-phone-number": "09098827240"}</t>
  </si>
  <si>
    <t>{"customer_name": "村岡美智子", "customer_email": "r_y_e777@yahoo.ne.jp", "product_detail_name": "【超特価割引】AIXコンサルタント3日間完全攻略合宿"}</t>
  </si>
  <si>
    <t>{"id_values": ["11f0223b-8038-5fa2-b0d0-5f4de608d4c5"], "worldpay_order_id": {"transaction_id": "11f0223b-8038-5fa2-b0d0-5f4de608d4c5"}}</t>
  </si>
  <si>
    <t>r_y_e777@yahoo.ne.jp</t>
  </si>
  <si>
    <t>MICHIKO MURAOKA</t>
  </si>
  <si>
    <t>11f0223b-60ac-3c26-b84d-5f7d7464b4af</t>
  </si>
  <si>
    <t>11f0223a-75e9-50ca-b867-a73d9bf41c0d</t>
  </si>
  <si>
    <t>{"vE60Adee0": "", "univapay-phone-number": "09037685253"}</t>
  </si>
  <si>
    <t>{"customer_name": "宮岸 廉", "customer_email": "ren.kenketsu1236@gmail.com", "product_detail_name": "みかみの秘密の部屋 ~購入後1週間以内に限り【全額返金保証付き】~"}</t>
  </si>
  <si>
    <t>{"id_values": ["11f0223b-60ac-3c26-b84d-5f7d7464b4af"], "worldpay_order_id": {"transaction_id": "11f0223b-60ac-3c26-b84d-5f7d7464b4af"}}</t>
  </si>
  <si>
    <t>ren.kenketsu1236@gmail.com</t>
  </si>
  <si>
    <t>REN MIYAGISHI</t>
  </si>
  <si>
    <t>11f0223a-87c9-5a7e-b799-436917eb12d0</t>
  </si>
  <si>
    <t>{"customer_name": "宮岸 廉", "customer_email": "ren.kenketsu1236@gmail.com", "product_detail_name": "【15分限定特典付き】SNSマーケ完全攻略ダイナマイト合宿"}</t>
  </si>
  <si>
    <t>{"id_values": ["11f0223a-87c9-5a7e-b799-436917eb12d0"], "worldpay_order_id": {"transaction_id": "11f0223a-87c9-5a7e-b799-436917eb12d0"}}</t>
  </si>
  <si>
    <t>11f02239-b1da-b278-addc-b361b9bb19b6</t>
  </si>
  <si>
    <t>11f02239-a1db-8226-98dc-a7e25bd87672</t>
  </si>
  <si>
    <t>{"vE60Adee0": "", "univapay-phone-number": "08083827688"}</t>
  </si>
  <si>
    <t>{"customer_name": "松田 信一郎", "customer_email": "shin16.matsuda@gmail.com", "product_detail_name": "【15分限定特典付き】SNSマーケ完全攻略ダイナマイト合宿"}</t>
  </si>
  <si>
    <t>{"id_values": ["3100500245378", "00055", "0629593"], "stratus_transaction_id": {"terminal_id": "3100500245378", "request_number": "00055", "authorization_code": "0629593"}}</t>
  </si>
  <si>
    <t>shin16.matsuda@gmail.com</t>
  </si>
  <si>
    <t>SHINICHIROU MATSUDA</t>
  </si>
  <si>
    <t>11f02235-66a1-7750-8c30-57e1dc1add81</t>
  </si>
  <si>
    <t>11f02234-9803-64f8-8c8a-fbdf1d514f02</t>
  </si>
  <si>
    <t>{"vE60Adee0": "", "univapay-phone-number": 819033180425}</t>
  </si>
  <si>
    <t>{"customer_name": "深町有子", "customer_email": "god.of-arrow@docomo.ne.jp", "product_detail_name": "みかみの秘密の部屋 ~購入後1週間以内に限り【全額返金保証付き】~"}</t>
  </si>
  <si>
    <t>{"id_values": ["11f02235-66a1-7750-8c30-57e1dc1add81"], "worldpay_order_id": {"transaction_id": "11f02235-66a1-7750-8c30-57e1dc1add81"}}</t>
  </si>
  <si>
    <t>god.of-arrow@docomo.ne.jp</t>
  </si>
  <si>
    <t>YUKO FUKAMACHI</t>
  </si>
  <si>
    <t>11f02234-a065-4422-a9c1-3f912d028bd6</t>
  </si>
  <si>
    <t>{"customer_name": "深町有子", "customer_email": "god.of-arrow@docomo.ne.jp", "product_detail_name": "【15分限定特典付き】SNSマーケ完全攻略ダイナマイト合宿"}</t>
  </si>
  <si>
    <t>{"id_values": ["11f02234-a065-4422-a9c1-3f912d028bd6"], "worldpay_order_id": {"transaction_id": "11f02234-a065-4422-a9c1-3f912d028bd6"}}</t>
  </si>
  <si>
    <t>11f02234-5c3d-e4d4-86bb-b3434c8ec67d</t>
  </si>
  <si>
    <t>{"customer_name": "兼武 雅文", "customer_email": "m-kanetake@align-co.com", "product_detail_name": "【15分限定特典付き】AIXコンサルタント3日間完全攻略合宿"}</t>
  </si>
  <si>
    <t>{"id_values": ["11f02234-5c3d-e4d4-86bb-b3434c8ec67d"], "worldpay_order_id": {"transaction_id": "11f02234-5c3d-e4d4-86bb-b3434c8ec67d"}}</t>
  </si>
  <si>
    <t>11f02233-31cb-16a0-a349-2fd7015b5457</t>
  </si>
  <si>
    <t>11f02233-2cc1-e4d6-9925-4f4ce7f0662f</t>
  </si>
  <si>
    <t>{"vE60Adee0": "", "univapay-phone-number": "08038068233"}</t>
  </si>
  <si>
    <t>{"customer_name": "羽田野初美", "customer_email": "haaaaamiiiii@yahoo.ne.jp", "product_detail_name": "【15分限定特典付き】AIXコンサルタント3日間完全攻略合宿"}</t>
  </si>
  <si>
    <t>{"id_values": ["3100500245378", "00053", "7736461"], "stratus_transaction_id": {"terminal_id": "3100500245378", "request_number": "00053", "authorization_code": "7736461"}}</t>
  </si>
  <si>
    <t>haaaaamiiiii@yahoo.ne.jp</t>
  </si>
  <si>
    <t>HATSUMI HADANO</t>
  </si>
  <si>
    <t>11f02232-1c76-b01c-8e0a-2754353c4676</t>
  </si>
  <si>
    <t>11f02231-fff3-b5d4-8dee-1b8be520b63e</t>
  </si>
  <si>
    <t>{"vE60Adee0": "", "univapay-phone-number": "09099669145"}</t>
  </si>
  <si>
    <t>{"customer_name": "木村美香", "customer_email": "1966meishan1966@gmail.com", "product_detail_name": "【15分限定特典付き】AIXコンサルタント3日間完全攻略合宿"}</t>
  </si>
  <si>
    <t>{"id_values": ["3100500245378", "00051", "0001024"], "stratus_transaction_id": {"terminal_id": "3100500245378", "request_number": "00051", "authorization_code": "0001024"}}</t>
  </si>
  <si>
    <t>1966meishan1966@gmail.com</t>
  </si>
  <si>
    <t>MIKA KIMURA</t>
  </si>
  <si>
    <t>11f0222d-9cd9-d464-ac0c-5bffbb0d9f30</t>
  </si>
  <si>
    <t>11f0222d-95ed-1562-9091-5fa6181842eb</t>
  </si>
  <si>
    <t>{"vE60Adee0": "", "univapay-phone-number": "09063260708"}</t>
  </si>
  <si>
    <t>{"customer_name": "能登 恵子", "customer_email": "nintos888@yahoo.co", "product_detail_name": "【15分限定特典付き】AIXコンサルタント3日間完全攻略合宿"}</t>
  </si>
  <si>
    <t>{"id_values": ["11f0222d-9cd9-d464-ac0c-5bffbb0d9f30"], "worldpay_order_id": {"transaction_id": "11f0222d-9cd9-d464-ac0c-5bffbb0d9f30"}}</t>
  </si>
  <si>
    <t>nintos888@yahoo.co</t>
  </si>
  <si>
    <t>NOTO KEIKO</t>
  </si>
  <si>
    <t>11f02229-bd85-89b4-a15e-7b0b8be1e333</t>
  </si>
  <si>
    <t>11f02229-b6e5-95fe-89c2-bbda501c1408</t>
  </si>
  <si>
    <t>{"vE60Adee0": "", "univapay-phone-number": "09025417468"}</t>
  </si>
  <si>
    <t>{"customer_name": "金子 竜治", "customer_email": "ryuzou0314@icloud.com", "product_detail_name": "【15分限定特典付き】AIXコンサルタント3日間完全攻略合宿"}</t>
  </si>
  <si>
    <t>{"id_values": ["11f02229-bd85-89b4-a15e-7b0b8be1e333"], "worldpay_order_id": {"transaction_id": "11f02229-bd85-89b4-a15e-7b0b8be1e333"}}</t>
  </si>
  <si>
    <t>ryuzou0314@icloud.com</t>
  </si>
  <si>
    <t>RYUJI KANEKO</t>
  </si>
  <si>
    <t>11f02229-aaf3-ef7a-893e-47dc171b459d</t>
  </si>
  <si>
    <t>11f02229-a47c-da08-8996-c367535d2adb</t>
  </si>
  <si>
    <t>{"vE60Adee0": "", "univapay-phone-number": "08039587358"}</t>
  </si>
  <si>
    <t>{"customer_name": "伊藤晴美", "customer_email": "harumi@from-1to10.com", "product_detail_name": "【15分限定特典付き】デザイン限界突破3日間合宿"}</t>
  </si>
  <si>
    <t>{"id_values": ["11f02229-aaf3-ef7a-893e-47dc171b459d"], "worldpay_order_id": {"transaction_id": "11f02229-aaf3-ef7a-893e-47dc171b459d"}}</t>
  </si>
  <si>
    <t>harumi@from-1to10.com</t>
  </si>
  <si>
    <t>HRUMI ITO</t>
  </si>
  <si>
    <t>11f02228-62db-c966-9fd2-63ff2a68d066</t>
  </si>
  <si>
    <t>11f02228-4d01-23de-87d6-dfaaf8e33957</t>
  </si>
  <si>
    <t>{"vE60Adee0": "", "univapay-phone-number": "08085468008"}</t>
  </si>
  <si>
    <t>{"customer_name": "外田 忍", "customer_email": "renwaitian@gmail.com", "product_detail_name": "【15分限定特典付き】AIXコンサルタント3日間完全攻略合宿"}</t>
  </si>
  <si>
    <t>{"id_values": ["11f02228-62db-c966-9fd2-63ff2a68d066"], "worldpay_order_id": {"transaction_id": "11f02228-62db-c966-9fd2-63ff2a68d066"}}</t>
  </si>
  <si>
    <t>renwaitian@gmail.com</t>
  </si>
  <si>
    <t>SHINOBU SOTODA</t>
  </si>
  <si>
    <t>11f02228-19bc-efee-9f76-dbb876fd8105</t>
  </si>
  <si>
    <t>11f02227-bac6-79a6-8ed0-071e0ef6b497</t>
  </si>
  <si>
    <t>{"vE60Adee0": "", "univapay-phone-number": "09053130674"}</t>
  </si>
  <si>
    <t>{"customer_name": "小泉 智誉", "customer_email": "saikokolokala988@ac.cyberhome.ne.jp", "product_detail_name": "AIみかみ秘密の部屋（全額返金保証付）"}</t>
  </si>
  <si>
    <t>{"id_values": ["3100500245378", "00031", "0288341"], "stratus_transaction_id": {"terminal_id": "3100500245378", "request_number": "00031", "authorization_code": "0288341"}}</t>
  </si>
  <si>
    <t>saikokolokala988@ac.cyberhome.ne.jp</t>
  </si>
  <si>
    <t>CHIYO KOIZUMI</t>
  </si>
  <si>
    <t>11f02227-83d9-648a-94aa-9bf8d51a70b8</t>
  </si>
  <si>
    <t>11f02227-713a-6f86-b347-439d528dec33</t>
  </si>
  <si>
    <t>{"vE60Adee0": "", "univapay-phone-number": "08026786657"}</t>
  </si>
  <si>
    <t>{"customer_name": "山田", "customer_email": "seira7909@gmail.com", "product_detail_name": "【15分限定特典付き】SNSマーケ完全攻略ダイナマイト合宿"}</t>
  </si>
  <si>
    <t>{"id_values": ["11f02227-83d9-648a-94aa-9bf8d51a70b8"], "worldpay_order_id": {"transaction_id": "11f02227-83d9-648a-94aa-9bf8d51a70b8"}}</t>
  </si>
  <si>
    <t>seira7909@gmail.com</t>
  </si>
  <si>
    <t>SEIRA YAMADA</t>
  </si>
  <si>
    <t>11f02227-bfe9-bdd0-b383-03544d1d617b</t>
  </si>
  <si>
    <t>{"customer_name": "小泉 智誉", "customer_email": "saikokolokala988@ac.cyberhome.ne.jp", "product_detail_name": "【15分限定特典付き】AIXコンサルタント3日間完全攻略合宿"}</t>
  </si>
  <si>
    <t>{"id_values": ["3100500245378", "00030", "0287521"], "stratus_transaction_id": {"terminal_id": "3100500245378", "request_number": "00030", "authorization_code": "0287521"}}</t>
  </si>
  <si>
    <t>11f02226-a17f-6346-a750-d3ac0a8542d5</t>
  </si>
  <si>
    <t>11f02226-997f-c9ba-a5d9-035bb41c1d8b</t>
  </si>
  <si>
    <t>{"vE60Adee0": "", "univapay-phone-number": "09062749954"}</t>
  </si>
  <si>
    <t>{"customer_name": "松葉さゆり", "customer_email": "le.lievre.et.la.tortue.vsc@ezweb.ne.jp", "product_detail_name": "【15分限定特典付き】AIXコンサルタント3日間完全攻略合宿"}</t>
  </si>
  <si>
    <t>{"id_values": ["3100500245378", "00028", "0184051"], "stratus_transaction_id": {"terminal_id": "3100500245378", "request_number": "00028", "authorization_code": "0184051"}}</t>
  </si>
  <si>
    <t>le.lievre.et.la.tortue.vsc@ezweb.ne.jp</t>
  </si>
  <si>
    <t>SAYURI MATSUBA</t>
  </si>
  <si>
    <t>11f02223-fd61-893a-a4a6-7b3968e5dc68</t>
  </si>
  <si>
    <t>11f02223-e8be-0dd2-8d49-8f5ae390dddb</t>
  </si>
  <si>
    <t>{"vE60Adee0": "", "univapay-phone-number": "09015279033"}</t>
  </si>
  <si>
    <t>{"customer_name": "髙松一彦", "customer_email": "kazt0811@icloud.com", "product_detail_name": "【15分限定特典付き】AIXコンサルタント3日間完全攻略合宿"}</t>
  </si>
  <si>
    <t>{"id_values": ["11f02223-fd61-893a-a4a6-7b3968e5dc68"], "worldpay_order_id": {"transaction_id": "11f02223-fd61-893a-a4a6-7b3968e5dc68"}}</t>
  </si>
  <si>
    <t>kazt0811@icloud.com</t>
  </si>
  <si>
    <t>KAZUHIKO TAKAMATSU</t>
  </si>
  <si>
    <t>11f02223-76a3-93a2-9391-7b2d0240dddb</t>
  </si>
  <si>
    <t>11efabce-78cd-d8e8-b8ad-a7cf014fa943</t>
  </si>
  <si>
    <t>{"univapay-name": "小出捺暉", "univapay-link-id": "11efabcb-547f-39ee-9f52-df45f73b2127", "univapay-phone-number": "+81 08048337531"}</t>
  </si>
  <si>
    <t>{"id_values": ["11f02223-76a3-93a2-9391-7b2d0240dddb"], "worldpay_order_id": {"transaction_id": "11f02223-76a3-93a2-9391-7b2d0240dddb"}}</t>
  </si>
  <si>
    <t>natsuki19990406@gmail.com</t>
  </si>
  <si>
    <t>11efabce-7902-7ae4-9d25-0b02d3e9bb60</t>
  </si>
  <si>
    <t>NATSUKI KOIDE</t>
  </si>
  <si>
    <t>11f02222-682b-7714-943e-f771f109f894</t>
  </si>
  <si>
    <t>11ef0c04-5530-2630-9733-bfbff8a4360f</t>
  </si>
  <si>
    <t>{"univapay-name": "岸光代", "univapay-link-id": "11eed16f-34a6-1e76-a85d-77ff129064e1", "univapay-phone-number": "08043773317"}</t>
  </si>
  <si>
    <t>{"id_values": ["11f02222-682b-7714-943e-f771f109f894"], "worldpay_order_id": {"transaction_id": "11f02222-682b-7714-943e-f771f109f894"}}</t>
  </si>
  <si>
    <t>rsl68311@yahoo.ne.jp</t>
  </si>
  <si>
    <t>11ef0c04-57b2-8d30-9989-1f8a1a088b8e</t>
  </si>
  <si>
    <t>MITSUYO KISHI</t>
  </si>
  <si>
    <t>11f02222-1fec-223c-a884-3fffef807f8b</t>
  </si>
  <si>
    <t>11f00ac0-66c6-b236-9053-63e31c14888a</t>
  </si>
  <si>
    <t>{"univapay-name": "鮫島一美", "univapay-link-id": "11f00abd-fcb8-b832-ad5c-030b5e013103", "univapay-phone-number": "+81 08034278612", "univapay-patch-token-id": "11eed560-6850-ba8e-b1e9-db6948c029c5", "univapay-patch-subscription-id": "11eed560-68fb-de50-b1ef-830285d279c9"}</t>
  </si>
  <si>
    <t>{"univapay-name": "鮫島一美", "univapay-link-id": "11eed15a-d870-18aa-9646-935d8f30d49d", "univapay-phone-number": "08034278612"}</t>
  </si>
  <si>
    <t>{"id_values": ["11f02222-1fec-223c-a884-3fffef807f8b"], "worldpay_order_id": {"transaction_id": "11f02222-1fec-223c-a884-3fffef807f8b"}}</t>
  </si>
  <si>
    <t>k.revepays1116@gmail.com</t>
  </si>
  <si>
    <t>11eed560-68fb-de50-b1ef-830285d279c9</t>
  </si>
  <si>
    <t>KAZUMI SAMEJIMA</t>
  </si>
  <si>
    <t>11f02222-19eb-2b6c-a873-9baf1d951ebd</t>
  </si>
  <si>
    <t>11eed49b-d01e-63ac-9f02-17928ce0258d</t>
  </si>
  <si>
    <t>{"univapay-name": "伊藤諒哉", "univapay-link-id": "11eed27a-1908-5808-b5cf-8bb927053ee8", "univapay-phone-number": "09017564190"}</t>
  </si>
  <si>
    <t>{"id_values": ["11f02222-19eb-2b6c-a873-9baf1d951ebd"], "worldpay_order_id": {"transaction_id": "11f02222-19eb-2b6c-a873-9baf1d951ebd"}}</t>
  </si>
  <si>
    <t>ryoya110-ito2020@i.softbank.jp</t>
  </si>
  <si>
    <t>11eed49b-d0dd-96fa-aaa6-5fe1ca1054e8</t>
  </si>
  <si>
    <t>RYOYA ITO</t>
  </si>
  <si>
    <t>11f02222-4942-bce0-9389-1b0d7b472b65</t>
  </si>
  <si>
    <t>11eeeb6d-bb3b-36ac-85bf-cfbe118bdd96</t>
  </si>
  <si>
    <t>{"univapay-name": "三浦匠", "univapay-link-id": "11eed843-ed6f-bfb8-a24d-f32d39fde2e1", "univapay-phone-number": "09092109797"}</t>
  </si>
  <si>
    <t>{"id_values": ["11f02222-4942-bce0-9389-1b0d7b472b65"], "worldpay_order_id": {"transaction_id": "11f02222-4942-bce0-9389-1b0d7b472b65"}}</t>
  </si>
  <si>
    <t>miuratakumi1003@gmail.com</t>
  </si>
  <si>
    <t>11eeeb6d-bb6e-fbfe-85c2-af022ef61e5a</t>
  </si>
  <si>
    <t>TAKUMI MIURA</t>
  </si>
  <si>
    <t>11f02222-1788-fa34-b2e4-bbe432f770f4</t>
  </si>
  <si>
    <t>11ef4737-bd44-3cd4-8c68-1798d96b152a</t>
  </si>
  <si>
    <t>{"univapay-name": "長井悠希", "univapay-link-id": "11ef4736-de16-3eb8-b085-1bfda05c73c0", "univapay-phone-number": "08071076423", "univapay-patch-token-id": "11eed48f-150e-c48c-9ea5-2f4d7a24fa5e", "univapay-patch-subscription-id": "11eed48f-1543-6f8e-8e27-03247bc98740"}</t>
  </si>
  <si>
    <t>{"univapay-name": "長井悠希", "univapay-link-id": "11eed16a-6ced-37d8-a85d-4745dc47ac1b", "univapay-phone-number": "08071076423"}</t>
  </si>
  <si>
    <t>{"id_values": ["11f02222-1788-fa34-b2e4-bbe432f770f4"], "worldpay_order_id": {"transaction_id": "11f02222-1788-fa34-b2e4-bbe432f770f4"}}</t>
  </si>
  <si>
    <t>yuuki_peta@yahoo.co.jp</t>
  </si>
  <si>
    <t>11eed48f-1543-6f8e-8e27-03247bc98740</t>
  </si>
  <si>
    <t>YUKI NAGAI</t>
  </si>
  <si>
    <t>11f02222-16ee-f88a-ae0e-335ac0a2bb7e</t>
  </si>
  <si>
    <t>11eed487-a356-bf36-a0b0-375b87a93fb1</t>
  </si>
  <si>
    <t>{"univapay-name": "小嶋 宏", "univapay-link-id": "11eed16a-4101-fe88-a85d-1f959ac69646", "univapay-phone-number": "080563368888"}</t>
  </si>
  <si>
    <t>{"id_values": ["11f02222-16ee-f88a-ae0e-335ac0a2bb7e"], "worldpay_order_id": {"transaction_id": "11f02222-16ee-f88a-ae0e-335ac0a2bb7e"}}</t>
  </si>
  <si>
    <t>yotsubano9608@icloud.com</t>
  </si>
  <si>
    <t>11eed487-a3a1-26e8-a0b3-1b23c91ef02c</t>
  </si>
  <si>
    <t>HIROSHI KOJIMA</t>
  </si>
  <si>
    <t>11f02222-1698-a660-8ccf-23571c96a5e9</t>
  </si>
  <si>
    <t>11eed485-b255-d816-bc07-ef4d948c0ebf</t>
  </si>
  <si>
    <t>{"univapay-name": "五木 香", "univapay-link-id": "11eed16d-5023-e630-a85d-5f8fecf2bf72", "univapay-phone-number": "08033651515"}</t>
  </si>
  <si>
    <t>{"id_values": ["11f02222-1698-a660-8ccf-23571c96a5e9"], "worldpay_order_id": {"transaction_id": "11f02222-1698-a660-8ccf-23571c96a5e9"}}</t>
  </si>
  <si>
    <t>keeptowoodland@gmail.com</t>
  </si>
  <si>
    <t>11eed485-b2e1-391a-8f27-fbe27f0ba08c</t>
  </si>
  <si>
    <t>KAORI ITSUKI</t>
  </si>
  <si>
    <t>11f02222-164c-8686-8ccc-471697a78d9d</t>
  </si>
  <si>
    <t>11eed484-4b50-9e5e-8dbb-6b47234d03e2</t>
  </si>
  <si>
    <t>{"univapay-name": "永井 克誌", "univapay-link-id": "11eed16e-1df2-cf9a-a85d-ef479e197f7f", "univapay-phone-number": "09079099133"}</t>
  </si>
  <si>
    <t>{"id_values": ["11f02222-164c-8686-8ccc-471697a78d9d"], "worldpay_order_id": {"transaction_id": "11f02222-164c-8686-8ccc-471697a78d9d"}}</t>
  </si>
  <si>
    <t>11eed484-4b8a-2156-82a1-cb9d36635a95</t>
  </si>
  <si>
    <t>11f02222-11d4-0bf6-8cbc-1b76d8572614</t>
  </si>
  <si>
    <t>11efa923-6727-13e6-b329-579d46431036</t>
  </si>
  <si>
    <t>{"univapay-name": "新木本大樹", "univapay-link-id": "11ef9cb4-d17d-ad02-8186-23384b07df71", "univapay-phone-number": "+81 08025083690", "univapay-patch-token-id": "11eeeb2b-3e91-6348-b799-ff1e26b9f420", "univapay-patch-subscription-id": "11eeeb2b-3ec7-5070-b8f4-ab4633f973b8"}</t>
  </si>
  <si>
    <t>{"univapay-name": "新木本大樹", "univapay-link-id": "11eed16e-b427-a15c-a85d-5758d1c83840", "univapay-phone-number": "08025083690"}</t>
  </si>
  <si>
    <t>{"id_values": ["11f02222-11d4-0bf6-8cbc-1b76d8572614"], "worldpay_order_id": {"transaction_id": "11f02222-11d4-0bf6-8cbc-1b76d8572614"}}</t>
  </si>
  <si>
    <t>siranui.3690@gmail.com</t>
  </si>
  <si>
    <t>11eeeb2b-3ec7-5070-b8f4-ab4633f973b8</t>
  </si>
  <si>
    <t>HIROKI NIKIMOTO</t>
  </si>
  <si>
    <t>11f02222-75ba-a1fc-8162-17d3d0d23e75</t>
  </si>
  <si>
    <t>11f02222-495c-e872-a66c-8b938a83ede5</t>
  </si>
  <si>
    <t>{"vE60Adee0": "", "univapay-phone-number": "08083499777"}</t>
  </si>
  <si>
    <t>{"customer_name": "藤井真美", "customer_email": "mmk0625@docomo.ne.jp", "product_detail_name": "【15分限定特典付き】デザイン限界突破3日間合宿"}</t>
  </si>
  <si>
    <t>{"id_values": ["3100500245378", "00026", "0278715"], "stratus_transaction_id": {"terminal_id": "3100500245378", "request_number": "00026", "authorization_code": "0278715"}}</t>
  </si>
  <si>
    <t>mmk0625@docomo.ne.jp</t>
  </si>
  <si>
    <t>FUJII MAMI</t>
  </si>
  <si>
    <t>11f02222-2cd2-406c-a8a1-cb418c7f3abf</t>
  </si>
  <si>
    <t>11ef33c7-4483-db70-a626-0ffcebf6a56e</t>
  </si>
  <si>
    <t>{}</t>
  </si>
  <si>
    <t>{"customer_name": "清水創大", "customer_email": "yuxiangtongnai3@gmail.com", "product_detail_name": "新生センサーズ限定プラン【頭金10万円＋24分割】"}</t>
  </si>
  <si>
    <t>{"id_values": ["11f02222-2cd2-406c-a8a1-cb418c7f3abf"], "worldpay_order_id": {"transaction_id": "11f02222-2cd2-406c-a8a1-cb418c7f3abf"}}</t>
  </si>
  <si>
    <t>yuxiangtongnai3@gmail.com</t>
  </si>
  <si>
    <t>11ef33c7-4671-8fe0-8676-5b4d172f370e</t>
  </si>
  <si>
    <t>SOTASHIMIZU</t>
  </si>
  <si>
    <t>11f02222-1e6e-1afa-9f42-e30ba0221bf5</t>
  </si>
  <si>
    <t>11eed4ab-885a-5b6a-8601-8737c2ad8d54</t>
  </si>
  <si>
    <t>{"univapay-name": "蔵田友太朗", "univapay-link-id": "11eed16d-c595-82d4-a85d-334a58df7ce5", "univapay-phone-number": "09060888210"}</t>
  </si>
  <si>
    <t>{"id_values": ["11f02222-1e6e-1afa-9f42-e30ba0221bf5"], "worldpay_order_id": {"transaction_id": "11f02222-1e6e-1afa-9f42-e30ba0221bf5"}}</t>
  </si>
  <si>
    <t>ytaro1507021@gmail.com</t>
  </si>
  <si>
    <t>11eed4ab-8918-741a-bffe-e31962af751f</t>
  </si>
  <si>
    <t>YUTARO KURATA</t>
  </si>
  <si>
    <t>11f02222-1a83-afa4-928b-37b9bcfb297a</t>
  </si>
  <si>
    <t>11eed49c-7376-23aa-9b30-ab58f260d477</t>
  </si>
  <si>
    <t>{"univapay-name": "安倍萌桃", "univapay-link-id": "11eed27a-1908-5808-b5cf-8bb927053ee8", "univapay-phone-number": "09098890876"}</t>
  </si>
  <si>
    <t>{"id_values": ["11f02222-1a83-afa4-928b-37b9bcfb297a"], "worldpay_order_id": {"transaction_id": "11f02222-1a83-afa4-928b-37b9bcfb297a"}}</t>
  </si>
  <si>
    <t>umemurakamo@gmail.com</t>
  </si>
  <si>
    <t>11eed49c-73a2-930e-8d68-d3791681cec4</t>
  </si>
  <si>
    <t>MOMOABE</t>
  </si>
  <si>
    <t>11f02222-199f-1b46-9f26-5bbf511f3861</t>
  </si>
  <si>
    <t>11eed49a-99bf-c2d4-8ce8-57fb060b631a</t>
  </si>
  <si>
    <t>{"univapay-name": "田邉 佳代", "univapay-link-id": "11eed164-f96e-3af0-a0a8-03a124820504", "univapay-phone-number": "07023472535"}</t>
  </si>
  <si>
    <t>{"id_values": ["11f02222-199f-1b46-9f26-5bbf511f3861"], "worldpay_order_id": {"transaction_id": "11f02222-199f-1b46-9f26-5bbf511f3861"}}</t>
  </si>
  <si>
    <t>hutago2010@gmail.com</t>
  </si>
  <si>
    <t>11eed49a-9a0a-9c46-8ceb-23295082817e</t>
  </si>
  <si>
    <t>KAYO TANABE</t>
  </si>
  <si>
    <t>11f02222-3bce-9390-b5a3-aff297a7cf75</t>
  </si>
  <si>
    <t>11eeeb39-99dd-8520-95b4-93ab5c40fc3f</t>
  </si>
  <si>
    <t>{"univapay-name": "荒川トシエ", "univapay-link-id": "11eed27c-121b-b524-b5cf-0b99ee45748a", "univapay-phone-number": "08023900375"}</t>
  </si>
  <si>
    <t>{"id_values": ["11f02222-3bce-9390-b5a3-aff297a7cf75"], "worldpay_order_id": {"transaction_id": "11f02222-3bce-9390-b5a3-aff297a7cf75"}}</t>
  </si>
  <si>
    <t>info.fukuzyo@gmail.com</t>
  </si>
  <si>
    <t>11eeeb39-9a0f-3b42-b75c-df4dd352315c</t>
  </si>
  <si>
    <t>11f02222-0d9d-82c4-9ee8-13a5b1e1bc77</t>
  </si>
  <si>
    <t>11eeeb21-dcd0-8ae8-b51a-af813fb5b1ae</t>
  </si>
  <si>
    <t>{"univapay-name": "杉山純也", "univapay-link-id": "11eed27a-801d-945e-b5cf-cb4568c5c84e", "univapay-phone-number": "08054319907"}</t>
  </si>
  <si>
    <t>{"id_values": ["11f02222-0d9d-82c4-9ee8-13a5b1e1bc77"], "worldpay_order_id": {"transaction_id": "11f02222-0d9d-82c4-9ee8-13a5b1e1bc77"}}</t>
  </si>
  <si>
    <t>junyakobaya@yahoo.co.jp</t>
  </si>
  <si>
    <t>11eeeb21-dd25-b6e4-9fc5-57b5343abcdb</t>
  </si>
  <si>
    <t>JUNYA SUGIYAMA</t>
  </si>
  <si>
    <t>11f02222-1c9a-00d6-b57c-dbec4f3f21b9</t>
  </si>
  <si>
    <t>11eed4a2-b028-3044-a6ff-9b179ed53b92</t>
  </si>
  <si>
    <t>{"univapay-name": "山本希", "univapay-link-id": "11eed16f-8016-f722-a85d-eb29292dbbf7", "univapay-phone-number": "08058220975"}</t>
  </si>
  <si>
    <t>{"id_values": ["11f02222-1c9a-00d6-b57c-dbec4f3f21b9"], "worldpay_order_id": {"transaction_id": "11f02222-1c9a-00d6-b57c-dbec4f3f21b9"}}</t>
  </si>
  <si>
    <t>pigment.b.design.39@gmail.com</t>
  </si>
  <si>
    <t>11eed4a2-b083-8eee-bf50-db1836fbdc26</t>
  </si>
  <si>
    <t>NOZOMI YAMAMOTO</t>
  </si>
  <si>
    <t>11f02222-1a37-8548-9288-ff5cc7344344</t>
  </si>
  <si>
    <t>11f00c3d-9390-bffe-bc6b-2b887e18afab</t>
  </si>
  <si>
    <t>{"univapay-name": "小関くこ", "univapay-link-id": "11eff7d1-8d89-09fc-9997-2393a0d2801e", "univapay-phone-number": "+81 08088496670", "univapay-patch-token-id": "11eed49c-65c1-9992-9606-b380a11f2ba4", "univapay-patch-subscription-id": "11eed49c-65f9-7fce-aad1-4b2b377600cf"}</t>
  </si>
  <si>
    <t>{"univapay-name": "小関くこ", "univapay-link-id": "11eed16f-b898-3c1e-a0a8-eb6f00b0ec5e", "univapay-phone-number": "08088496670"}</t>
  </si>
  <si>
    <t>{"id_values": ["11f02222-1a37-8548-9288-ff5cc7344344"], "worldpay_order_id": {"transaction_id": "11f02222-1a37-8548-9288-ff5cc7344344"}}</t>
  </si>
  <si>
    <t>breakeorder2020@gmail.com</t>
  </si>
  <si>
    <t>11eed49c-65f9-7fce-aad1-4b2b377600cf</t>
  </si>
  <si>
    <t>KUKO OZEKI</t>
  </si>
  <si>
    <t>11f02222-4431-6904-a035-73a0e5d65b1a</t>
  </si>
  <si>
    <t>11eeeb5a-5639-830c-b8f9-03f275aaad8c</t>
  </si>
  <si>
    <t>{"univapay-name": "中西久人", "univapay-link-id": "11eed167-4057-0814-a0a8-a769a7ea5984", "univapay-phone-number": "09060078020"}</t>
  </si>
  <si>
    <t>hiyokopci@gmail.com</t>
  </si>
  <si>
    <t>11eeeb5a-5658-bc72-9dbc-574788f3f4aa</t>
  </si>
  <si>
    <t>HISATO NAKANISI</t>
  </si>
  <si>
    <t>11f02221-fcd7-ed6c-af65-4b5a7eb1638e</t>
  </si>
  <si>
    <t>11eed3ee-7968-c3b6-a9ef-0f08a959a5a9</t>
  </si>
  <si>
    <t>{"univapay-name": "河野壮登", "univapay-link-id": "11eed15a-7b87-acac-9646-d7a9c98c0e2f", "univapay-phone-number": "08019014714"}</t>
  </si>
  <si>
    <t>{"id_values": ["11f02221-fcd7-ed6c-af65-4b5a7eb1638e"], "worldpay_order_id": {"transaction_id": "11f02221-fcd7-ed6c-af65-4b5a7eb1638e"}}</t>
  </si>
  <si>
    <t>ponyo.ponyo.101@gmail.com</t>
  </si>
  <si>
    <t>11eed3ee-7a02-5666-8d1c-b345bb12684e</t>
  </si>
  <si>
    <t>MASATO KONO</t>
  </si>
  <si>
    <t>11f02221-fc3f-03f4-88e1-efb1c740f815</t>
  </si>
  <si>
    <t>11f020d4-bb75-1ece-ba4f-db0d5cc8f695</t>
  </si>
  <si>
    <t>{"univapay-name": "中村留維", "univapay-link-id": "11eed16f-5e04-d0a0-a85d-a7e1911da269", "univapay-phone-number": "08037808980"}</t>
  </si>
  <si>
    <t>{"id_values": ["11f02221-fc3f-03f4-88e1-efb1c740f815"], "worldpay_order_id": {"transaction_id": "11f02221-fc3f-03f4-88e1-efb1c740f815"}}</t>
  </si>
  <si>
    <t>uverworld19990912@gmail.com</t>
  </si>
  <si>
    <t>11eed39b-6ba9-57a2-aada-83cb0c0fefab</t>
  </si>
  <si>
    <t>RUI NAKAMURA</t>
  </si>
  <si>
    <t>11f02221-fba5-be38-9e93-87d9005269d0</t>
  </si>
  <si>
    <t>11efb7bb-18d9-55a4-b67e-2fbdc13c4360</t>
  </si>
  <si>
    <t>{"univapay-name": "清原則子", "univapay-link-id": "11eed277-dc75-ea1a-b740-d79e7c70d1a9", "univapay-phone-number": "09037335296"}</t>
  </si>
  <si>
    <t>{"id_values": ["11f02221-fba5-be38-9e93-87d9005269d0"], "worldpay_order_id": {"transaction_id": "11f02221-fba5-be38-9e93-87d9005269d0"}}</t>
  </si>
  <si>
    <t>hina.haru.12.1@gmail.com</t>
  </si>
  <si>
    <t>11eed388-eb29-6098-964e-bb07400b93cf</t>
  </si>
  <si>
    <t>NORIKO KIYOHARA</t>
  </si>
  <si>
    <t>11f02221-fb59-cc26-8c6d-9b9587b5fee4</t>
  </si>
  <si>
    <t>11eed32c-81b7-b044-a1e8-033611fe1294</t>
  </si>
  <si>
    <t>{"univapay-name": "土屋正徳", "univapay-link-id": "11eed16f-5f9a-e33c-a85d-ab1fc75af1b2", "univapay-phone-number": "0534732286"}</t>
  </si>
  <si>
    <t>{"id_values": ["11f02221-fb59-cc26-8c6d-9b9587b5fee4"], "worldpay_order_id": {"transaction_id": "11f02221-fb59-cc26-8c6d-9b9587b5fee4"}}</t>
  </si>
  <si>
    <t>streetrhonda@gmail.com</t>
  </si>
  <si>
    <t>11eed32c-8210-36ec-a1eb-abdc513b291e</t>
  </si>
  <si>
    <t>MASANORI TSUCHIYA</t>
  </si>
  <si>
    <t>11f02221-f938-f2f0-9e8a-ff86832e9934</t>
  </si>
  <si>
    <t>11f009c7-c1f9-2f0c-9853-df84e23d8939</t>
  </si>
  <si>
    <t>{"univapay-name": "市場摩耶", "univapay-link-id": "11eed096-b9b0-122c-8465-1f6531ef1ea5", "univapay-phone-number": "08045548238"}</t>
  </si>
  <si>
    <t>{"id_values": ["11f02221-f938-f2f0-9e8a-ff86832e9934"], "worldpay_order_id": {"transaction_id": "11f02221-f938-f2f0-9e8a-ff86832e9934"}}</t>
  </si>
  <si>
    <t>kakatotonton@gmail.com</t>
  </si>
  <si>
    <t>11eed09f-b2cd-bee2-b422-dffa9738cc68</t>
  </si>
  <si>
    <t>11f02222-10a2-dc1c-8cac-c76a4833e41f</t>
  </si>
  <si>
    <t>11eeeb27-7715-b7d6-b445-6f83ab5e634f</t>
  </si>
  <si>
    <t>{"univapay-name": "住吉藍", "univapay-link-id": "11eed16e-6344-49fc-a85d-97af40d17210", "univapay-phone-number": "08069196435"}</t>
  </si>
  <si>
    <t>{"id_values": ["11f02222-10a2-dc1c-8cac-c76a4833e41f"], "worldpay_order_id": {"transaction_id": "11f02222-10a2-dc1c-8cac-c76a4833e41f"}}</t>
  </si>
  <si>
    <t>a.sumiyoshi56@gmail.com</t>
  </si>
  <si>
    <t>11eeeb27-773e-e96c-b448-ab8199219c03</t>
  </si>
  <si>
    <t>AI SUMIYOSHI</t>
  </si>
  <si>
    <t>11f02222-16eb-d312-9f14-7fc13257a54d</t>
  </si>
  <si>
    <t>11eed486-63ae-bff6-b27d-6fc8559a44fe</t>
  </si>
  <si>
    <t>{"univapay-name": "五木 香", "univapay-link-id": "11eed16f-5f9a-e33c-a85d-ab1fc75af1b2", "univapay-phone-number": "08033651515"}</t>
  </si>
  <si>
    <t>{"id_values": ["11f02222-16eb-d312-9f14-7fc13257a54d"], "worldpay_order_id": {"transaction_id": "11f02222-16eb-d312-9f14-7fc13257a54d"}}</t>
  </si>
  <si>
    <t>11eed486-63d7-7518-a00d-9366de300477</t>
  </si>
  <si>
    <t>11f02222-040a-e936-9ebd-eff9136a21fe</t>
  </si>
  <si>
    <t>11eeeb00-11d2-3e52-aff2-a726cc7ee5c4</t>
  </si>
  <si>
    <t>{"univapay-name": "石川彩未", "univapay-link-id": "11eed167-f156-ec38-a0a8-8700f0fb4f6c", "univapay-phone-number": "09070514750"}</t>
  </si>
  <si>
    <t>{"id_values": ["11f02222-040a-e936-9ebd-eff9136a21fe"], "worldpay_order_id": {"transaction_id": "11f02222-040a-e936-9ebd-eff9136a21fe"}}</t>
  </si>
  <si>
    <t>a.i19831230@gmail.com</t>
  </si>
  <si>
    <t>11eeeb00-1211-1a14-a248-6f8240189de9</t>
  </si>
  <si>
    <t>AYAMI ISHIKAWA</t>
  </si>
  <si>
    <t>11f02222-1eba-19b4-8ce3-73a38eabc3da</t>
  </si>
  <si>
    <t>11eed4ab-9a63-35b6-b421-7f4e64841e61</t>
  </si>
  <si>
    <t>{"univapay-name": "入澤 典幸", "univapay-link-id": "11eed16e-b427-a15c-a85d-5758d1c83840", "univapay-phone-number": "08070066165"}</t>
  </si>
  <si>
    <t>{"id_values": ["3100500245378", "00018", "0127429"], "stratus_transaction_id": {"terminal_id": "3100500245378", "request_number": "00018", "authorization_code": "0127429"}}</t>
  </si>
  <si>
    <t>omiaichu@gmail.com</t>
  </si>
  <si>
    <t>11eed4ab-9aab-4c2a-860b-076ee043bb47</t>
  </si>
  <si>
    <t>IRISAWA NORIYUKI</t>
  </si>
  <si>
    <t>11f02222-1c4d-964c-9f37-9fe1128b82f6</t>
  </si>
  <si>
    <t>11eed4a1-bd1d-bd6a-ae0e-b77c281e4758</t>
  </si>
  <si>
    <t>{"univapay-name": "真崎太一", "univapay-link-id": "11eed16e-b31c-8f3e-a85d-c34bc95f5bf5", "univapay-phone-number": "08031804038"}</t>
  </si>
  <si>
    <t>{"id_values": ["3100500245378", "00017", "0720000"], "stratus_transaction_id": {"terminal_id": "3100500245378", "request_number": "00017", "authorization_code": "0720000"}}</t>
  </si>
  <si>
    <t>0608taichi.m@gmail.com</t>
  </si>
  <si>
    <t>11eed4a1-bd6b-b740-b541-53acfa195d8c</t>
  </si>
  <si>
    <t>TAICHI MASAKI</t>
  </si>
  <si>
    <t>11f02222-1906-ff82-9f24-5f325b204b70</t>
  </si>
  <si>
    <t>11eed497-f40b-5c38-a19b-f703dd168a73</t>
  </si>
  <si>
    <t>{"univapay-name": "森下和也", "univapay-link-id": "11eed170-0ba7-8d9c-a0a8-1f2d611320b4", "univapay-phone-number": "09082292188"}</t>
  </si>
  <si>
    <t>{"id_values": ["3100500245378", "00016", "0192973"], "stratus_transaction_id": {"terminal_id": "3100500245378", "request_number": "00016", "authorization_code": "0192973"}}</t>
  </si>
  <si>
    <t>kkmat000@gmail.com</t>
  </si>
  <si>
    <t>11eed497-f455-4abe-8872-b325bd9368b0</t>
  </si>
  <si>
    <t>KAZUYAMORISHITA</t>
  </si>
  <si>
    <t>11f02222-186d-5a26-8cd9-3f1aed0e9a2b</t>
  </si>
  <si>
    <t>11eed493-5b90-192a-acff-9f10b5034282</t>
  </si>
  <si>
    <t>{"univapay-name": "副島悌仁", "univapay-link-id": "11eed167-85cd-1442-a0a8-97e9a2dceaef", "univapay-phone-number": "09059457575"}</t>
  </si>
  <si>
    <t>{"id_values": ["3100500245378", "00015", "0128272"], "stratus_transaction_id": {"terminal_id": "3100500245378", "request_number": "00015", "authorization_code": "0128272"}}</t>
  </si>
  <si>
    <t>cut.off.the.part.relationship@gmail.com</t>
  </si>
  <si>
    <t>11eed493-5bbf-f73a-ab17-d3ea60af8efa</t>
  </si>
  <si>
    <t>YOSHIHITOSOEJIMA</t>
  </si>
  <si>
    <t>11f02222-1820-e7e0-b2e6-875ac182fa7f</t>
  </si>
  <si>
    <t>11eed493-25bb-a8c8-a0a4-73f46a101157</t>
  </si>
  <si>
    <t>{"univapay-name": "副島悌仁", "univapay-link-id": "11eed16d-3d6a-c450-a85d-df3cd9d131f2", "univapay-phone-number": "09059457575"}</t>
  </si>
  <si>
    <t>{"id_values": ["3100500245378", "00014", "0128264"], "stratus_transaction_id": {"terminal_id": "3100500245378", "request_number": "00014", "authorization_code": "0128264"}}</t>
  </si>
  <si>
    <t>11eed493-25f1-57c0-acf9-878a540fc0a4</t>
  </si>
  <si>
    <t>SOEJIMA YOSHIHITO</t>
  </si>
  <si>
    <t>11f02221-3491-869c-9a52-ab9ffd8377d2</t>
  </si>
  <si>
    <t>11eed461-8dea-8d60-b803-af00626e8045</t>
  </si>
  <si>
    <t>{"univapay-name": "深谷恵里加", "univapay-link-id": "11eed16f-4c74-aa2c-a85d-b30e4e67c0a9", "univapay-phone-number": "09083792405"}</t>
  </si>
  <si>
    <t>{"id_values": ["11f02221-3491-869c-9a52-ab9ffd8377d2"], "worldpay_order_id": {"transaction_id": "11f02221-3491-869c-9a52-ab9ffd8377d2"}}</t>
  </si>
  <si>
    <t>fukaya.shiawase@gmail.com</t>
  </si>
  <si>
    <t>11eed461-8e96-bda6-990a-0717ca59eb0b</t>
  </si>
  <si>
    <t>ERIKA FUKAYA</t>
  </si>
  <si>
    <t>11f02221-2fc1-eb48-905f-3f60c1efdde0</t>
  </si>
  <si>
    <t>11eed424-1eef-1526-8494-fbbd80e5e855</t>
  </si>
  <si>
    <t>{"univapay-name": "町田明美", "univapay-link-id": "11eed27c-357b-6dfc-b5cf-1f5694ad0dfe", "univapay-phone-number": "08054764712"}</t>
  </si>
  <si>
    <t>{"id_values": ["11f02221-2fc1-eb48-905f-3f60c1efdde0"], "worldpay_order_id": {"transaction_id": "11f02221-2fc1-eb48-905f-3f60c1efdde0"}}</t>
  </si>
  <si>
    <t>machid.arion15@gmail.com</t>
  </si>
  <si>
    <t>11eed424-1f76-ec4e-a4cf-77faaababb4b</t>
  </si>
  <si>
    <t>AKEMIMACHIDA</t>
  </si>
  <si>
    <t>11f02221-305a-04e6-8a3b-db6399dee64c</t>
  </si>
  <si>
    <t>11eed429-c7d2-aea0-bcf2-931e674b5dc8</t>
  </si>
  <si>
    <t>{"univapay-name": "水嶋仁彦", "univapay-link-id": "11eed167-4057-0814-a0a8-a769a7ea5984", "univapay-phone-number": "09039549784"}</t>
  </si>
  <si>
    <t>{"id_values": ["11f02221-305a-04e6-8a3b-db6399dee64c"], "worldpay_order_id": {"transaction_id": "11f02221-305a-04e6-8a3b-db6399dee64c"}}</t>
  </si>
  <si>
    <t>jinmpd.production@gmail.com</t>
  </si>
  <si>
    <t>11eed429-c893-accc-a812-33f471e61574</t>
  </si>
  <si>
    <t>NORIHIKO MIZUSHIMA</t>
  </si>
  <si>
    <t>11f02221-378c-f142-9088-63793d64a20b</t>
  </si>
  <si>
    <t>11eed478-c622-ff0c-ad37-bba007176d98</t>
  </si>
  <si>
    <t>{"univapay-name": "金子幸生", "univapay-link-id": "11eed16a-4101-fe88-a85d-1f959ac69646", "univapay-phone-number": "09075402127"}</t>
  </si>
  <si>
    <t>{"id_values": ["11f02221-378c-f142-9088-63793d64a20b"], "worldpay_order_id": {"transaction_id": "11f02221-378c-f142-9088-63793d64a20b"}}</t>
  </si>
  <si>
    <t>nekosanno@gmail.com</t>
  </si>
  <si>
    <t>11eed478-c65d-fbb6-ad3a-8fbffc2c9c89</t>
  </si>
  <si>
    <t>SACHIO KANEKO</t>
  </si>
  <si>
    <t>11f02221-36f3-d160-9a68-b39c1c4f4c87</t>
  </si>
  <si>
    <t>11f01c4b-643b-963e-92f1-7701a5cf4e02</t>
  </si>
  <si>
    <t>{"univapay-name": "西門優春", "univapay-link-id": "11eecd48-ccb1-eed2-a1aa-a322c029ce9e", "univapay-phone-number": "07091107059"}</t>
  </si>
  <si>
    <t>{"id_values": ["11f02221-36f3-d160-9a68-b39c1c4f4c87"], "worldpay_order_id": {"transaction_id": "11f02221-36f3-d160-9a68-b39c1c4f4c87"}}</t>
  </si>
  <si>
    <t>cmn16035@gmail.com</t>
  </si>
  <si>
    <t>11eed46f-ff32-99aa-9456-d7f53440dd6f</t>
  </si>
  <si>
    <t>YUUKA NISHIKADO</t>
  </si>
  <si>
    <t>11f02221-3445-21e4-9a4f-3f31516c16c7</t>
  </si>
  <si>
    <t>11eed45f-4aa2-95ea-9e8a-5b923bd3a94c</t>
  </si>
  <si>
    <t>{"univapay-name": "中島直哉", "univapay-link-id": "11eed159-e8f0-9b92-9646-0b0601409016", "univapay-phone-number": "08016301953"}</t>
  </si>
  <si>
    <t>{"id_values": ["11f02221-3445-21e4-9a4f-3f31516c16c7"], "worldpay_order_id": {"transaction_id": "11f02221-3445-21e4-9a4f-3f31516c16c7"}}</t>
  </si>
  <si>
    <t>nanakashi0331@gmail.com</t>
  </si>
  <si>
    <t>11eed45f-4aca-838e-adc6-8f382822bfae</t>
  </si>
  <si>
    <t>NAOYA NAKASHIMA</t>
  </si>
  <si>
    <t>11f02221-3314-60f0-a74e-cfe6f4a403e1</t>
  </si>
  <si>
    <t>11eed455-d868-a91e-a70a-133d2c0e933c</t>
  </si>
  <si>
    <t>{"univapay-name": "鈴木雄大", "univapay-link-id": "11eed27b-07a4-3da6-b5cf-6f7e0ce9e902", "univapay-phone-number": "07019494939"}</t>
  </si>
  <si>
    <t>{"id_values": ["11f02221-3314-60f0-a74e-cfe6f4a403e1"], "worldpay_order_id": {"transaction_id": "11f02221-3314-60f0-a74e-cfe6f4a403e1"}}</t>
  </si>
  <si>
    <t>yu6343haru@gmail.com</t>
  </si>
  <si>
    <t>11eed455-d895-1ad0-a535-db3d4159f7c3</t>
  </si>
  <si>
    <t>11f02221-3280-e956-8fda-ab8d48139776</t>
  </si>
  <si>
    <t>11eed44c-f64d-b126-81f8-3f9510776f99</t>
  </si>
  <si>
    <t>{"univapay-name": "石原あすか", "univapay-link-id": "11eed16f-8016-f722-a85d-eb29292dbbf7", "univapay-phone-number": "09068570596"}</t>
  </si>
  <si>
    <t>{"id_values": ["11f02221-3280-e956-8fda-ab8d48139776"], "worldpay_order_id": {"transaction_id": "11f02221-3280-e956-8fda-ab8d48139776"}}</t>
  </si>
  <si>
    <t>aroesanndayo@gmail.com</t>
  </si>
  <si>
    <t>11eed44c-f6b5-71a8-81fb-ab76b225155a</t>
  </si>
  <si>
    <t>ASUKA ISHIHARA</t>
  </si>
  <si>
    <t>11f02221-36a8-0b18-a750-33899cb021d7</t>
  </si>
  <si>
    <t>11efebee-b0b2-6b1a-be8a-237316ff440f</t>
  </si>
  <si>
    <t>{"univapay-name": "賀屋 浩憲", "univapay-link-id": "11eed16f-8016-f722-a85d-eb29292dbbf7", "univapay-phone-number": "09036307139"}</t>
  </si>
  <si>
    <t>{"id_values": ["3100500245378", "00012", "0037135"], "stratus_transaction_id": {"terminal_id": "3100500245378", "request_number": "00012", "authorization_code": "0037135"}}</t>
  </si>
  <si>
    <t>hiro-c3002k@ezweb.ne.jp</t>
  </si>
  <si>
    <t>11eed46e-badd-5cfa-8882-8b50ae7f12aa</t>
  </si>
  <si>
    <t>HIRONORI KAYA</t>
  </si>
  <si>
    <t>11f02221-32cd-163c-9077-5f050b6edd39</t>
  </si>
  <si>
    <t>11eed44f-92fe-a550-a4a8-b3e87bab31d5</t>
  </si>
  <si>
    <t>{"univapay-name": "西巻玲奈", "univapay-link-id": "11eed15c-72ec-d1ba-9646-03f7ef735e74", "univapay-phone-number": "07041326243"}</t>
  </si>
  <si>
    <t>{"id_values": ["3100500245378", "00011", "0046866"], "stratus_transaction_id": {"terminal_id": "3100500245378", "request_number": "00011", "authorization_code": "0046866"}}</t>
  </si>
  <si>
    <t>lemoneido@gmail.com</t>
  </si>
  <si>
    <t>11eed44f-933d-1c68-b622-37986e1ef4de</t>
  </si>
  <si>
    <t>RENA NISHIMAKI</t>
  </si>
  <si>
    <t>11f0221e-04b9-36e8-911b-3f4c92b1ce4c</t>
  </si>
  <si>
    <t>11f0221d-d8ad-8dd8-9896-0b026239e721</t>
  </si>
  <si>
    <t>{"vE60Adee0": "", "univapay-phone-number": "07074770601"}</t>
  </si>
  <si>
    <t>{"customer_name": "鈴木 真美", "customer_email": "s.mame.24@gmail.com", "product_detail_name": "【15分限定特典付き】AIXコンサルタント3日間完全攻略合宿"}</t>
  </si>
  <si>
    <t>{"id_values": ["11f0221e-04b9-36e8-911b-3f4c92b1ce4c"], "worldpay_order_id": {"transaction_id": "11f0221e-04b9-36e8-911b-3f4c92b1ce4c"}}</t>
  </si>
  <si>
    <t>s.mame.24@gmail.com</t>
  </si>
  <si>
    <t>MAMI SUZUKI</t>
  </si>
  <si>
    <t>SURUGA BANK LTD.</t>
  </si>
  <si>
    <t>11f0221a-dd1b-682a-a67a-93096e6da89a</t>
  </si>
  <si>
    <t>11f0221a-d3be-3686-a5ce-bb85180dce2d</t>
  </si>
  <si>
    <t>{"vE60Adee0": "", "univapay-phone-number": "09017391062"}</t>
  </si>
  <si>
    <t>{"customer_name": "小池治夫", "customer_email": "koikeharuo6466@icloud.com", "product_detail_name": "【15分限定特典付き】AIXコンサルタント3日間完全攻略合宿"}</t>
  </si>
  <si>
    <t>{"id_values": ["3100500245378", "00007", "0281136"], "stratus_transaction_id": {"terminal_id": "3100500245378", "request_number": "00007", "authorization_code": "0281136"}}</t>
  </si>
  <si>
    <t>koikeharuo6466@icloud.com</t>
  </si>
  <si>
    <t>ESK HARUO KOIKE</t>
  </si>
  <si>
    <t>JOYO</t>
  </si>
  <si>
    <t>11f02218-c45d-b952-9d66-d37e49e89be6</t>
  </si>
  <si>
    <t>11f02218-bce1-7d76-a5d8-c3bd3c50b365</t>
  </si>
  <si>
    <t>{"vE60Adee0": "", "univapay-phone-number": "09078524878"}</t>
  </si>
  <si>
    <t>{"customer_name": "Matsuoka Hiroshi", "customer_email": "mash0513@gmail.com", "product_detail_name": "【15分限定特典付き】AIXコンサルタント3日間完全攻略合宿"}</t>
  </si>
  <si>
    <t>{"id_values": ["11f02218-c45d-b952-9d66-d37e49e89be6"], "worldpay_order_id": {"transaction_id": "11f02218-c45d-b952-9d66-d37e49e89be6"}}</t>
  </si>
  <si>
    <t>mash0513@gmail.com</t>
  </si>
  <si>
    <t>HIROSHI MATSUOKA</t>
  </si>
  <si>
    <t>11f021e6-5974-20fe-a752-e73f748d41f7</t>
  </si>
  <si>
    <t>11f021e6-3b32-4760-a713-93e2cfffd32e</t>
  </si>
  <si>
    <t>{"vE60Adee0": "", "univapay-phone-number": "09022581699"}</t>
  </si>
  <si>
    <t>{"customer_name": "太田黒 康子", "customer_email": "yasuko.751206@gmail.com", "product_detail_name": "【15分限定特典付き】SNSマーケ完全攻略ダイナマイト合宿"}</t>
  </si>
  <si>
    <t>yasuko.751206@gmail.com</t>
  </si>
  <si>
    <t>YASUKO OHTAGURO</t>
  </si>
  <si>
    <t>11f021e0-635d-f578-9dd2-4beb29836b90</t>
  </si>
  <si>
    <t>11f021df-b0d0-01f8-94ab-0bf94db40a43</t>
  </si>
  <si>
    <t>{"vE60Adee0": "", "univapay-phone-number": "09086450123"}</t>
  </si>
  <si>
    <t>{"customer_name": "義彦 竹村", "customer_email": "misakipapa53@gmail.com", "product_detail_name": "AIみかみ秘密の部屋（全額返金保証付）"}</t>
  </si>
  <si>
    <t>{"id_values": ["3100500245378", "00087", "0804731"], "stratus_transaction_id": {"terminal_id": "3100500245378", "request_number": "00087", "authorization_code": "0804731"}}</t>
  </si>
  <si>
    <t>misakipapa53@gmail.com</t>
  </si>
  <si>
    <t>YOSHIHIKO TAKEMURA</t>
  </si>
  <si>
    <t>11f021df-b5e7-5d26-a964-7ff4ca377d81</t>
  </si>
  <si>
    <t>{"customer_name": "義彦 竹村", "customer_email": "misakipapa53@gmail.com", "product_detail_name": "【15分限定特典付き】AIXコンサルタント3日間完全攻略合宿"}</t>
  </si>
  <si>
    <t>{"id_values": ["3100500245378", "00086", "0302771"], "stratus_transaction_id": {"terminal_id": "3100500245378", "request_number": "00086", "authorization_code": "0302771"}}</t>
  </si>
  <si>
    <t>11f021da-477d-73c0-b481-abdae8e1b097</t>
  </si>
  <si>
    <t>11f021d8-fc97-2ec4-960f-8372d8f38f68</t>
  </si>
  <si>
    <t>{"vE60Adee0": "", "univapay-phone-number": "07089896273"}</t>
  </si>
  <si>
    <t>{"customer_name": "廣田貴之", "customer_email": "ht6273@gmail.com", "product_detail_name": "AIみかみ秘密の部屋（全額返金保証付）"}</t>
  </si>
  <si>
    <t>{"id_values": ["11f021da-477d-73c0-b481-abdae8e1b097"], "worldpay_order_id": {"transaction_id": "11f021da-477d-73c0-b481-abdae8e1b097"}}</t>
  </si>
  <si>
    <t>ht6273@gmail.com</t>
  </si>
  <si>
    <t>TAKAYUKI HIROTA</t>
  </si>
  <si>
    <t>HDFC BANK LIMITED</t>
  </si>
  <si>
    <t>IN</t>
  </si>
  <si>
    <t>11f021d9-1b5e-5882-90b2-139029f8f8ea</t>
  </si>
  <si>
    <t>{"customer_name": "廣田貴之", "customer_email": "ht6273@gmail.com", "product_detail_name": "【15分限定特典付き】AIXコンサルタント3日間完全攻略合宿"}</t>
  </si>
  <si>
    <t>{"id_values": ["11f021d9-1b5e-5882-90b2-139029f8f8ea"], "worldpay_order_id": {"transaction_id": "11f021d9-1b5e-5882-90b2-139029f8f8ea"}}</t>
  </si>
  <si>
    <t>11f021d6-5c3b-ab1e-8517-cf451178cb7d</t>
  </si>
  <si>
    <t>11f021d6-54e5-3b14-9aff-ef5b8dcf9e4e</t>
  </si>
  <si>
    <t>{"vE60Adee0": "", "univapay-phone-number": "09050313886"}</t>
  </si>
  <si>
    <t>{"customer_name": "大場裕晶", "customer_email": "kurodenwa1617@gmail.com", "product_detail_name": "【15分限定特典付き】SNSマーケ完全攻略ダイナマイト合宿"}</t>
  </si>
  <si>
    <t>{"id_values": ["3100500245378", "00080", "0035263"], "stratus_transaction_id": {"terminal_id": "3100500245378", "request_number": "00080", "authorization_code": "0035263"}}</t>
  </si>
  <si>
    <t>kurodenwa1617@gmail.com</t>
  </si>
  <si>
    <t>HIROAKI OOBA</t>
  </si>
  <si>
    <t>11f021d5-200d-c344-a1e4-d33fa054c5f9</t>
  </si>
  <si>
    <t>11f021d5-192e-00e8-8d48-fbb41f3dae7e</t>
  </si>
  <si>
    <t>{"vE60Adee0": "", "univapay-phone-number": "07091693710"}</t>
  </si>
  <si>
    <t>{"customer_name": "北野港斗", "customer_email": "baseballbaka3@icloud.com", "product_detail_name": "【15分限定特典付き】AIXコンサルタント3日間完全攻略合宿"}</t>
  </si>
  <si>
    <t>{"id_values": ["11f021d5-200d-c344-a1e4-d33fa054c5f9"], "worldpay_order_id": {"transaction_id": "11f021d5-200d-c344-a1e4-d33fa054c5f9"}}</t>
  </si>
  <si>
    <t>baseballbaka3@icloud.com</t>
  </si>
  <si>
    <t>KITANO MINATO</t>
  </si>
  <si>
    <t>11f021ca-b58b-db0a-aa60-735892a66093</t>
  </si>
  <si>
    <t>11f021ca-ae41-c6c0-8b3a-4bd608a84365</t>
  </si>
  <si>
    <t>{"vE60Adee0": "", "univapay-phone-number": "09067811897"}</t>
  </si>
  <si>
    <t>{"customer_name": "伊藤彬", "customer_email": "ag_dragon2@hotmail.co.jp", "product_detail_name": "【15分限定特典付き】SNSマーケ完全攻略ダイナマイト合宿"}</t>
  </si>
  <si>
    <t>{"id_values": ["11f021ca-b58b-db0a-aa60-735892a66093"], "worldpay_order_id": {"transaction_id": "11f021ca-b58b-db0a-aa60-735892a66093"}}</t>
  </si>
  <si>
    <t>ag_dragon2@hotmail.co.jp</t>
  </si>
  <si>
    <t>AKIRA ITO</t>
  </si>
  <si>
    <t>11f021c0-6ae7-8cc0-9aea-7ffa80837ae6</t>
  </si>
  <si>
    <t>11f021c0-6078-918a-9ad6-ab8a1e58d846</t>
  </si>
  <si>
    <t>{"vE60Adee0": "", "univapay-phone-number": "08065094031"}</t>
  </si>
  <si>
    <t>{"customer_name": "蛭田沙季", "customer_email": "s.lykke.316@ezweb.ne.jp", "product_detail_name": "【15分限定特典付き】AIXコンサルタント3日間完全攻略合宿"}</t>
  </si>
  <si>
    <t>{"id_values": ["11f021c0-6ae7-8cc0-9aea-7ffa80837ae6"], "worldpay_order_id": {"transaction_id": "11f021c0-6ae7-8cc0-9aea-7ffa80837ae6"}}</t>
  </si>
  <si>
    <t>s.lykke.316@ezweb.ne.jp</t>
  </si>
  <si>
    <t>SAKI HIRUTA</t>
  </si>
  <si>
    <t>11f021b4-0cda-ed7c-a8cb-53d8af69bab0</t>
  </si>
  <si>
    <t>11f021b4-07c0-944a-a8c2-bb82a1ae2fbc</t>
  </si>
  <si>
    <t>{"vE60Adee0": "", "univapay-phone-number": "09032535792"}</t>
  </si>
  <si>
    <t>{"customer_name": "井上智子", "customer_email": "imaisanti.pamoko@gmail.com", "product_detail_name": "【15分限定特典付き】デザイン限界突破3日間合宿"}</t>
  </si>
  <si>
    <t>{"id_values": ["3100500245378", "00073", "0700073"], "stratus_transaction_id": {"terminal_id": "3100500245378", "request_number": "00073", "authorization_code": "0700073"}}</t>
  </si>
  <si>
    <t>imaisanti.pamoko@gmail.com</t>
  </si>
  <si>
    <t>TOMOKO INOUE</t>
  </si>
  <si>
    <t>11f01cc5-af55-bfb2-9c5d-9bccfe681c85</t>
  </si>
  <si>
    <t>11f01cc5-9b03-2cca-9c30-17be4d872c6f</t>
  </si>
  <si>
    <t>{"vE60Adee0": "", "univapay-phone-number": "09010560728"}</t>
  </si>
  <si>
    <t>{"customer_name": "塚越武", "customer_email": "takeruco128@gmail.com", "product_detail_name": "【超特価割引】AIXコンサルタント3日間完全攻略合宿"}</t>
  </si>
  <si>
    <t>{"id_values": ["11f01cc5-af55-bfb2-9c5d-9bccfe681c85"], "worldpay_order_id": {"transaction_id": "11f01cc5-af55-bfb2-9c5d-9bccfe681c85"}}</t>
  </si>
  <si>
    <t>takeruco128@gmail.com</t>
  </si>
  <si>
    <t>TAKERU TSUKAGOSHI</t>
  </si>
  <si>
    <t>11f01cc6-bf4f-63c2-87e6-3f73e09fb167</t>
  </si>
  <si>
    <t>{"customer_name": "塚越武", "customer_email": "takeruco128@gmail.com", "product_detail_name": "AIみかみ秘密の部屋（全額返金保証付）"}</t>
  </si>
  <si>
    <t>{"id_values": ["11f01cc6-bf4f-63c2-87e6-3f73e09fb167"], "worldpay_order_id": {"transaction_id": "11f01cc6-bf4f-63c2-87e6-3f73e09fb167"}}</t>
  </si>
  <si>
    <t>11f01d83-8521-7d62-9950-cfcd38bbc6aa</t>
  </si>
  <si>
    <t>11f01d82-28af-4326-a8a8-5fe5681cf932</t>
  </si>
  <si>
    <t>{"vE60Adee0": "", "univapay-phone-number": "09066703040"}</t>
  </si>
  <si>
    <t>{"customer_name": "北村有恵", "customer_email": "riyusaco112@i.softbank.jp", "product_detail_name": "みかみの秘密の部屋 ~購入後1週間以内に限り【全額返金保証付き】~"}</t>
  </si>
  <si>
    <t>{"id_values": ["11f01d83-8521-7d62-9950-cfcd38bbc6aa"], "worldpay_order_id": {"transaction_id": "11f01d83-8521-7d62-9950-cfcd38bbc6aa"}}</t>
  </si>
  <si>
    <t>riyusaco112@i.softbank.jp</t>
  </si>
  <si>
    <t>RIE KITAMURA</t>
  </si>
  <si>
    <t>11f01df1-53eb-aff6-a908-0bff89a64310</t>
  </si>
  <si>
    <t>11f01dee-f894-a3bc-8b1a-d3bee8cb8254</t>
  </si>
  <si>
    <t>{"vE60Adee0": "", "univapay-phone-number": "08040292105"}</t>
  </si>
  <si>
    <t>{"customer_name": "榊 真一", "customer_email": "rayuma0521@outlook.jp", "product_detail_name": "AIみかみ秘密の部屋（全額返金保証付）"}</t>
  </si>
  <si>
    <t>{"id_values": ["3100500245378", "00082", "0165756"], "stratus_transaction_id": {"terminal_id": "3100500245378", "request_number": "00082", "authorization_code": "0165756"}}</t>
  </si>
  <si>
    <t>rayuma0521@outlook.jp</t>
  </si>
  <si>
    <t>SHINICHI SAKAKI RAYUMA GROUP</t>
  </si>
  <si>
    <t>11f01def-00a1-de26-b0d0-6bab8eb8bd0c</t>
  </si>
  <si>
    <t>{"customer_name": "榊 真一", "customer_email": "rayuma0521@outlook.jp", "product_detail_name": "【15分限定特典付き】AIXコンサルタント3日間完全攻略合宿"}</t>
  </si>
  <si>
    <t>{"id_values": ["3100500245378", "00081", "0184612"], "stratus_transaction_id": {"terminal_id": "3100500245378", "request_number": "00081", "authorization_code": "0184612"}}</t>
  </si>
  <si>
    <t>11f02042-ef94-787c-8fa9-a784a22fd391</t>
  </si>
  <si>
    <t>11f02040-f5c8-bfac-86df-13977acd800a</t>
  </si>
  <si>
    <t>{"vE60Adee0": "", "univapay-phone-number": "08036209741"}</t>
  </si>
  <si>
    <t>{"customer_name": "四方 美里", "customer_email": "u.misato1925@icloud.com", "product_detail_name": "みかみの秘密の部屋 ~購入後1週間以内に限り【全額返金保証付き】~"}</t>
  </si>
  <si>
    <t>{"id_values": ["3100500245378", "00064", "0700064"], "stratus_transaction_id": {"terminal_id": "3100500245378", "request_number": "00064", "authorization_code": "0700064"}}</t>
  </si>
  <si>
    <t>u.misato1925@icloud.com</t>
  </si>
  <si>
    <t>MISATO SHIKATA</t>
  </si>
  <si>
    <t>11f0219e-2d6e-a008-b413-c7c9dd6126c9</t>
  </si>
  <si>
    <t>11f0219e-2794-7b76-9b0c-1bba3135eb58</t>
  </si>
  <si>
    <t>{"vE60Adee0": "", "univapay-phone-number": "09027544222"}</t>
  </si>
  <si>
    <t>{"customer_name": "猪又さと子", "customer_email": "isatoko0224@gmail.com", "product_detail_name": "【15分限定特典付き】AIXコンサルタント3日間完全攻略合宿"}</t>
  </si>
  <si>
    <t>{"id_values": ["11f0219e-2d6e-a008-b413-c7c9dd6126c9"], "worldpay_order_id": {"transaction_id": "11f0219e-2d6e-a008-b413-c7c9dd6126c9"}}</t>
  </si>
  <si>
    <t>isatoko0224@gmail.com</t>
  </si>
  <si>
    <t>SATOKO INOMATA</t>
  </si>
  <si>
    <t>11f0219d-e4ef-d0ea-b0e8-fb6f2b75e0c3</t>
  </si>
  <si>
    <t>11f0219d-dccb-9908-b353-87de466704ef</t>
  </si>
  <si>
    <t>{"vE60Adee0": "", "univapay-phone-number": "09034781982"}</t>
  </si>
  <si>
    <t>{"customer_name": "中村 徹", "customer_email": "bleumeister@gmail.com", "product_detail_name": "【15分限定特典付き】SNSマーケ完全攻略ダイナマイト合宿"}</t>
  </si>
  <si>
    <t>{"id_values": ["11f0219d-e4ef-d0ea-b0e8-fb6f2b75e0c3"], "worldpay_order_id": {"transaction_id": "11f0219d-e4ef-d0ea-b0e8-fb6f2b75e0c3"}}</t>
  </si>
  <si>
    <t>bleumeister@gmail.com</t>
  </si>
  <si>
    <t>TOORU NAKAMURA</t>
  </si>
  <si>
    <t>11efd847-e845-77a8-8fdd-2371de4e8b4a</t>
  </si>
  <si>
    <t>11efa960-c553-b888-aded-67a448c6c5bd</t>
  </si>
  <si>
    <t>{"univapay-name": "高原胡桃", "univapay-link-id": "11ef64d5-cb9e-0722-912a-e3be69a76221", "univapay-phone-number": "+81 09056891228"}</t>
  </si>
  <si>
    <t>{"id_values": ["11efd847-e845-77a8-8fdd-2371de4e8b4a"], "worldpay_order_id": {"transaction_id": "11efd847-e845-77a8-8fdd-2371de4e8b4a"}}</t>
  </si>
  <si>
    <t>adacarlotta@gmail.com</t>
  </si>
  <si>
    <t>11efa960-c736-58a4-9b60-5b10c405156b</t>
  </si>
  <si>
    <t>KURUMI TAKAHARA</t>
  </si>
  <si>
    <t>11f0219b-6509-9156-b017-afba4d1bef04</t>
  </si>
  <si>
    <t>11f0219b-1d3e-82fa-8a94-af0a17fd745c</t>
  </si>
  <si>
    <t>{"vE60Adee0": "", "univapay-phone-number": "08016942912"}</t>
  </si>
  <si>
    <t>{"customer_name": "渡辺慶", "customer_email": "bamhim.6000@gmail.com", "product_detail_name": "AIみかみ秘密の部屋（全額返金保証付）"}</t>
  </si>
  <si>
    <t>{"id_values": ["11f0219b-6509-9156-b017-afba4d1bef04"], "worldpay_order_id": {"transaction_id": "11f0219b-6509-9156-b017-afba4d1bef04"}}</t>
  </si>
  <si>
    <t>bamhim.6000@gmail.com</t>
  </si>
  <si>
    <t>KEI WATANABE</t>
  </si>
  <si>
    <t>11f0219b-2fbc-f704-a4dd-63e73b2be89c</t>
  </si>
  <si>
    <t>{"customer_name": "渡辺慶", "customer_email": "bamhim.6000@gmail.com", "product_detail_name": "【15分限定特典付き】AIXコンサルタント3日間完全攻略合宿"}</t>
  </si>
  <si>
    <t>{"id_values": ["11f0219b-2fbc-f704-a4dd-63e73b2be89c"], "worldpay_order_id": {"transaction_id": "11f0219b-2fbc-f704-a4dd-63e73b2be89c"}}</t>
  </si>
  <si>
    <t>11f02044-5f45-b57c-b006-2fa282035bfe</t>
  </si>
  <si>
    <t>11f02042-be93-cc0a-8bd2-27d932afc69f</t>
  </si>
  <si>
    <t>{"vE60Adee0": "", "univapay-phone-number": "09045367875"}</t>
  </si>
  <si>
    <t>{"customer_name": "清水二美子", "customer_email": "foosh.6372@gmail.com", "product_detail_name": "AIみかみ秘密の部屋（全額返金保証付）"}</t>
  </si>
  <si>
    <t>{"id_values": ["11f02044-5f45-b57c-b006-2fa282035bfe"], "worldpay_order_id": {"transaction_id": "11f02044-5f45-b57c-b006-2fa282035bfe"}}</t>
  </si>
  <si>
    <t>foosh.6372@gmail.com</t>
  </si>
  <si>
    <t>FUMIKO SHIMIZU</t>
  </si>
  <si>
    <t>11f02198-f3b7-bb1a-b1e1-c3c302c9f508</t>
  </si>
  <si>
    <t>11f02198-e0e7-f9dc-848c-cfaa5abba373</t>
  </si>
  <si>
    <t>{"vE60Adee0": "", "univapay-phone-number": "09099255628"}</t>
  </si>
  <si>
    <t>{"customer_name": "小林大悟", "customer_email": "bluemoon1126d@gmail.com", "product_detail_name": "【15分限定特典付き】AIXコンサルタント3日間完全攻略合宿"}</t>
  </si>
  <si>
    <t>{"id_values": ["11f02198-f3b7-bb1a-b1e1-c3c302c9f508"], "worldpay_order_id": {"transaction_id": "11f02198-f3b7-bb1a-b1e1-c3c302c9f508"}}</t>
  </si>
  <si>
    <t>bluemoon1126d@gmail.com</t>
  </si>
  <si>
    <t>DAIGO KOBAYASHI</t>
  </si>
  <si>
    <t>11f02197-a665-4568-b15f-03bfd91b6b70</t>
  </si>
  <si>
    <t>11f02197-9c67-7ac2-ada6-9f6916d82043</t>
  </si>
  <si>
    <t>{"vE60Adee0": "", "univapay-phone-number": "09087088128"}</t>
  </si>
  <si>
    <t>{"customer_name": "鈴木一樹", "customer_email": "zukking0723@gmail.com", "product_detail_name": "【15分限定特典付き】SNSマーケ完全攻略ダイナマイト合宿"}</t>
  </si>
  <si>
    <t>{"id_values": ["11f02197-a665-4568-b15f-03bfd91b6b70"], "worldpay_order_id": {"transaction_id": "11f02197-a665-4568-b15f-03bfd91b6b70"}}</t>
  </si>
  <si>
    <t>zukking0723@gmail.com</t>
  </si>
  <si>
    <t>SUZUKI KAZUKI</t>
  </si>
  <si>
    <t>SEVEN CARD SERVICE CO., LTD.</t>
  </si>
  <si>
    <t>11f02192-7778-5358-b44d-fbd487e21009</t>
  </si>
  <si>
    <t>11f02192-70f3-709e-b078-a30783a0a77f</t>
  </si>
  <si>
    <t>{"vE60Adee0": "", "univapay-phone-number": "08050339064"}</t>
  </si>
  <si>
    <t>{"customer_name": "福本颯羽", "customer_email": "sou1108sou@icloud.com", "product_detail_name": "【15分限定特典付き】SNSマーケ完全攻略ダイナマイト合宿"}</t>
  </si>
  <si>
    <t>{"id_values": ["11f02192-7778-5358-b44d-fbd487e21009"], "worldpay_order_id": {"transaction_id": "11f02192-7778-5358-b44d-fbd487e21009"}}</t>
  </si>
  <si>
    <t>sou1108sou@icloud.com</t>
  </si>
  <si>
    <t>SO FUKUMOTO</t>
  </si>
  <si>
    <t>11f02190-ca9a-930e-a873-13519306d956</t>
  </si>
  <si>
    <t>11f0218f-3d46-e800-a0c9-4f624aafcc84</t>
  </si>
  <si>
    <t>{"vE60Adee0": "", "univapay-phone-number": "09040909648"}</t>
  </si>
  <si>
    <t>{"customer_name": "青山", "customer_email": "spwh3wt9@mist.ocn.ne.jp", "product_detail_name": "AIみかみ秘密の部屋（全額返金保証付）"}</t>
  </si>
  <si>
    <t>{"id_values": ["11f02190-ca9a-930e-a873-13519306d956"], "worldpay_order_id": {"transaction_id": "11f02190-ca9a-930e-a873-13519306d956"}}</t>
  </si>
  <si>
    <t>spwh3wt9@mist.ocn.ne.jp</t>
  </si>
  <si>
    <t>HIDEAKI AOYAMA</t>
  </si>
  <si>
    <t>11f0218f-7e9c-acb8-b84d-9f6ed5635722</t>
  </si>
  <si>
    <t>{"customer_name": "青山", "customer_email": "spwh3wt9@mist.ocn.ne.jp", "product_detail_name": "【超特価割引】AIXコンサルタント3日間完全攻略合宿"}</t>
  </si>
  <si>
    <t>{"id_values": ["11f0218f-7e9c-acb8-b84d-9f6ed5635722"], "worldpay_order_id": {"transaction_id": "11f0218f-7e9c-acb8-b84d-9f6ed5635722"}}</t>
  </si>
  <si>
    <t>11f0218f-c1aa-d886-95cf-3fffb623f856</t>
  </si>
  <si>
    <t>11f0218f-bbd2-e160-b5e1-3f7351adba29</t>
  </si>
  <si>
    <t>{"vE60Adee0": "", "univapay-phone-number": "08036839800"}</t>
  </si>
  <si>
    <t>{"customer_name": "仲井洋子", "customer_email": "move0kei0ao@gmail.com", "product_detail_name": "【15分限定特典付き】AIXコンサルタント3日間完全攻略合宿"}</t>
  </si>
  <si>
    <t>{"id_values": ["3100500245378", "00068", "7783625"], "stratus_transaction_id": {"terminal_id": "3100500245378", "request_number": "00068", "authorization_code": "7783625"}}</t>
  </si>
  <si>
    <t>move0kei0ao@gmail.com</t>
  </si>
  <si>
    <t>HIROKO NAKAI</t>
  </si>
  <si>
    <t>11f0218d-e417-f2de-8757-b35cf6044364</t>
  </si>
  <si>
    <t>11f0218d-c703-b17e-93fe-8bfee10633bf</t>
  </si>
  <si>
    <t>{"vE60Adee0": "", "univapay-phone-number": "08096410632"}</t>
  </si>
  <si>
    <t>{"customer_name": "宮崎雅敏", "customer_email": "m.mt.mh.1819@gmail.com", "product_detail_name": "【15分限定特典付き】AIXコンサルタント3日間完全攻略合宿"}</t>
  </si>
  <si>
    <t>{"id_values": ["11f0218d-e417-f2de-8757-b35cf6044364"], "worldpay_order_id": {"transaction_id": "11f0218d-e417-f2de-8757-b35cf6044364"}}</t>
  </si>
  <si>
    <t>m.mt.mh.1819@gmail.com</t>
  </si>
  <si>
    <t>MASATOSHI MIYAZAKI</t>
  </si>
  <si>
    <t>11f0218c-d88a-fa34-87f5-9bc705c412a1</t>
  </si>
  <si>
    <t>11f0218c-cdd0-8b90-87d8-ebdcfca3bdf6</t>
  </si>
  <si>
    <t>{"vE60Adee0": "", "univapay-phone-number": "09099877544"}</t>
  </si>
  <si>
    <t>{"customer_name": "南里 茂", "customer_email": "shigeru607@gmail.com", "product_detail_name": "【15分限定特典付き】AIXコンサルタント3日間完全攻略合宿"}</t>
  </si>
  <si>
    <t>{"id_values": ["11f0218c-d88a-fa34-87f5-9bc705c412a1"], "worldpay_order_id": {"transaction_id": "11f0218c-d88a-fa34-87f5-9bc705c412a1"}}</t>
  </si>
  <si>
    <t>shigeru607@gmail.com</t>
  </si>
  <si>
    <t>SHIGERU NANRI</t>
  </si>
  <si>
    <t>11f0218c-2306-5564-ae1e-a31fd8b16267</t>
  </si>
  <si>
    <t>11f0218c-1d1b-826e-b095-1747fb30aa4d</t>
  </si>
  <si>
    <t>{"vE60Adee0": "", "univapay-phone-number": "09087245783"}</t>
  </si>
  <si>
    <t>{"customer_name": "尾島悠", "customer_email": "oji.c.d.b.314@gmail.com", "product_detail_name": "【15分限定特典付き】AIXコンサルタント3日間完全攻略合宿"}</t>
  </si>
  <si>
    <t>{"id_values": ["3100500245378", "00066", "0700066"], "stratus_transaction_id": {"terminal_id": "3100500245378", "request_number": "00066", "authorization_code": "0700066"}}</t>
  </si>
  <si>
    <t>oji.c.d.b.314@gmail.com</t>
  </si>
  <si>
    <t>HARUKA OJIMA</t>
  </si>
  <si>
    <t>11f02189-d155-8084-adfb-fb6f462a2260</t>
  </si>
  <si>
    <t>11f02189-caf4-aa94-bf55-8fd175c08ce3</t>
  </si>
  <si>
    <t>{"vE60Adee0": "", "univapay-phone-number": "08080384895"}</t>
  </si>
  <si>
    <t>{"customer_name": "味田恵莉", "customer_email": "jasmine.shop916@gmail.com", "product_detail_name": "【15分限定特典付き】AIXコンサルタント3日間完全攻略合宿"}</t>
  </si>
  <si>
    <t>{"id_values": ["11f02189-d155-8084-adfb-fb6f462a2260"], "worldpay_order_id": {"transaction_id": "11f02189-d155-8084-adfb-fb6f462a2260"}}</t>
  </si>
  <si>
    <t>jasmine.shop916@gmail.com</t>
  </si>
  <si>
    <t>ERI AJITA</t>
  </si>
  <si>
    <t>11f02188-b499-c38e-ab18-5bd630d4ca1d</t>
  </si>
  <si>
    <t>11f02188-ade7-8e54-ba13-cbb00e0081f6</t>
  </si>
  <si>
    <t>{"vE60Adee0": "", "univapay-phone-number": "08036307951"}</t>
  </si>
  <si>
    <t>{"customer_name": "小澤拓未", "customer_email": "zawa2236@icloud.com", "product_detail_name": "【15分限定特典付き】AIXコンサルタント3日間完全攻略合宿"}</t>
  </si>
  <si>
    <t>{"id_values": ["3100500245378", "00063", "7739537"], "stratus_transaction_id": {"terminal_id": "3100500245378", "request_number": "00063", "authorization_code": "7739537"}}</t>
  </si>
  <si>
    <t>zawa2236@icloud.com</t>
  </si>
  <si>
    <t>TAKUMI OZAWA</t>
  </si>
  <si>
    <t>11f02186-a5d5-9776-a23e-4fd4fc32f132</t>
  </si>
  <si>
    <t>11f02186-9f42-2884-b36a-cb5276824251</t>
  </si>
  <si>
    <t>{"vE60Adee0": "", "univapay-phone-number": 818067090620}</t>
  </si>
  <si>
    <t>{"customer_name": "宮寺翼", "customer_email": "tsubasa2002620@au.com", "product_detail_name": "【15分限定特典付き】SNSマーケ完全攻略ダイナマイト合宿"}</t>
  </si>
  <si>
    <t>{"id_values": ["11f02186-a5d5-9776-a23e-4fd4fc32f132"], "worldpay_order_id": {"transaction_id": "11f02186-a5d5-9776-a23e-4fd4fc32f132"}}</t>
  </si>
  <si>
    <t>tsubasa2002620@au.com</t>
  </si>
  <si>
    <t>TSUBASA MIYADERA</t>
  </si>
  <si>
    <t>11f02111-7e6a-3310-9d3b-a3bde348c09d</t>
  </si>
  <si>
    <t>{"customer_name": "谷本匡弥", "customer_email": "m0621n46@icloud.com", "product_detail_name": "みかみの秘密の部屋 ~購入後1週間以内に限り【全額返金保証付き】~"}</t>
  </si>
  <si>
    <t>11f02185-d55f-265c-bfdb-736243243ba8</t>
  </si>
  <si>
    <t>11f02185-cd41-ed60-a2cd-3fcf038acedf</t>
  </si>
  <si>
    <t>{"vE60Adee0": "", "univapay-phone-number": "09037038622"}</t>
  </si>
  <si>
    <t>{"customer_name": "高橋ひと美", "customer_email": "m2h3yrr@gmail.com", "product_detail_name": "【15分限定特典付き】デザイン限界突破3日間合宿"}</t>
  </si>
  <si>
    <t>{"id_values": ["11f02185-d55f-265c-bfdb-736243243ba8"], "worldpay_order_id": {"transaction_id": "11f02185-d55f-265c-bfdb-736243243ba8"}}</t>
  </si>
  <si>
    <t>m2h3yrr@gmail.com</t>
  </si>
  <si>
    <t>HITOMI TAKAHASHI</t>
  </si>
  <si>
    <t>11f02181-83bd-0868-937a-4b9f40d3b367</t>
  </si>
  <si>
    <t>11f02181-7be6-25ca-9d77-67ba1d5890ba</t>
  </si>
  <si>
    <t>{"vE60Adee0": "", "univapay-phone-number": "08043065060"}</t>
  </si>
  <si>
    <t>{"customer_name": "進藤大誠", "customer_email": "shindou_1007@icloud.com", "product_detail_name": "【15分限定特典付き】AIXコンサルタント3日間完全攻略合宿"}</t>
  </si>
  <si>
    <t>{"id_values": ["3100500245378", "00060", "0262321"], "stratus_transaction_id": {"terminal_id": "3100500245378", "request_number": "00060", "authorization_code": "0262321"}}</t>
  </si>
  <si>
    <t>shindou_1007@icloud.com</t>
  </si>
  <si>
    <t>HARUNA SHINDO</t>
  </si>
  <si>
    <t>11f02181-49c5-d6b2-8625-6b062a4b73d2</t>
  </si>
  <si>
    <t>11f02180-7d0c-4ed0-ba8b-07fa6b220be7</t>
  </si>
  <si>
    <t>{"vE60Adee0": "", "univapay-phone-number": "09011539974"}</t>
  </si>
  <si>
    <t>{"customer_name": "田代輝和", "customer_email": "teru5271@icloud.com", "product_detail_name": "AIみかみ秘密の部屋（全額返金保証付）"}</t>
  </si>
  <si>
    <t>teru5271@icloud.com</t>
  </si>
  <si>
    <t>TERUKAZU TASHIRO</t>
  </si>
  <si>
    <t>11f02180-82e7-744c-ba9a-cf6bcb07de2a</t>
  </si>
  <si>
    <t>{"customer_name": "田代輝和", "customer_email": "teru5271@icloud.com", "product_detail_name": "【15分限定特典付き】AIXコンサルタント3日間完全攻略合宿"}</t>
  </si>
  <si>
    <t>11f0217f-cc1d-9d5e-acad-5f0234b0082b</t>
  </si>
  <si>
    <t>11f0217f-b8a7-6b88-ab01-b759ea5e84a6</t>
  </si>
  <si>
    <t>{"vE60Adee0": "", "univapay-phone-number": "09083055705"}</t>
  </si>
  <si>
    <t>{"customer_name": "鈴木辰一朗", "customer_email": "s.shin.ai02@gmail.com", "product_detail_name": "【15分限定特典付き】AIXコンサルタント3日間完全攻略合宿"}</t>
  </si>
  <si>
    <t>{"id_values": ["3100500245378", "00055", "0819867"], "stratus_transaction_id": {"terminal_id": "3100500245378", "request_number": "00055", "authorization_code": "0819867"}}</t>
  </si>
  <si>
    <t>s.shin.ai02@gmail.com</t>
  </si>
  <si>
    <t>SHINICHIRIO SUZUKI</t>
  </si>
  <si>
    <t>11f0217b-2dcd-7498-b7ee-b31479cf5aea</t>
  </si>
  <si>
    <t>11f02179-6b99-db24-8df4-2f44008383c1</t>
  </si>
  <si>
    <t>{"vE60Adee0": "", "univapay-phone-number": "09060823358"}</t>
  </si>
  <si>
    <t>{"customer_name": "田中仁輝", "customer_email": "ttyoshiki527527@icloud.com", "product_detail_name": "AIみかみ秘密の部屋（全額返金保証付）"}</t>
  </si>
  <si>
    <t>{"id_values": ["11f0217b-2dcd-7498-b7ee-b31479cf5aea"], "worldpay_order_id": {"transaction_id": "11f0217b-2dcd-7498-b7ee-b31479cf5aea"}}</t>
  </si>
  <si>
    <t>ttyoshiki527527@icloud.com</t>
  </si>
  <si>
    <t>MINRONG PAN</t>
  </si>
  <si>
    <t>11f01f93-8857-96d0-98e4-ffa0a9ae3436</t>
  </si>
  <si>
    <t>11f01f92-9f39-629e-8436-6bb3755b9d50</t>
  </si>
  <si>
    <t>{"vE60Adee0": "", "univapay-phone-number": "09050515681"}</t>
  </si>
  <si>
    <t>{"customer_name": "半田守", "customer_email": "hanmamo0528@gmail.com", "product_detail_name": "みかみの秘密の部屋 ~購入後1週間以内に限り【全額返金保証付き】~"}</t>
  </si>
  <si>
    <t>{"id_values": ["11f01f93-8857-96d0-98e4-ffa0a9ae3436"], "worldpay_order_id": {"transaction_id": "11f01f93-8857-96d0-98e4-ffa0a9ae3436"}}</t>
  </si>
  <si>
    <t>hanmamo0528@gmail.com</t>
  </si>
  <si>
    <t>MAMORU HANDA</t>
  </si>
  <si>
    <t>11f0217a-34b3-f8d2-8ece-f3a1d887866e</t>
  </si>
  <si>
    <t>{"id_values": ["11f0217a-34b3-f8d2-8ece-f3a1d887866e"], "worldpay_order_id": {"transaction_id": "11f0217a-34b3-f8d2-8ece-f3a1d887866e"}}</t>
  </si>
  <si>
    <t>11f0217a-2dac-3856-8ebe-fb0e6bd34719</t>
  </si>
  <si>
    <t>11f0217a-2375-57dc-9052-3ff67febf678</t>
  </si>
  <si>
    <t>{"vE60Adee0": "", "univapay-phone-number": "08082422727"}</t>
  </si>
  <si>
    <t>{"customer_name": "龍王大晟", "customer_email": "ryu0118tai@icloud.com", "product_detail_name": "【15分限定特典付き】AIXコンサルタント3日間完全攻略合宿"}</t>
  </si>
  <si>
    <t>{"id_values": ["3100500245378", "00053", "0189234"], "stratus_transaction_id": {"terminal_id": "3100500245378", "request_number": "00053", "authorization_code": "0189234"}}</t>
  </si>
  <si>
    <t>ryu0118tai@icloud.com</t>
  </si>
  <si>
    <t>TAISEI RYUO</t>
  </si>
  <si>
    <t>11f02179-aa1a-55e0-b480-fb0f9295a7b5</t>
  </si>
  <si>
    <t>11f02178-f660-622e-87f4-4f021c0770f9</t>
  </si>
  <si>
    <t>{"vE60Adee0": "", "univapay-phone-number": "09070001020"}</t>
  </si>
  <si>
    <t>{"customer_name": "佐野雅彦", "customer_email": "777inari@gmail.com", "product_detail_name": "AIみかみ秘密の部屋（全額返金保証付）"}</t>
  </si>
  <si>
    <t>{"id_values": ["11f02179-aa1a-55e0-b480-fb0f9295a7b5"], "worldpay_order_id": {"transaction_id": "11f02179-aa1a-55e0-b480-fb0f9295a7b5"}}</t>
  </si>
  <si>
    <t>777inari@gmail.com</t>
  </si>
  <si>
    <t>MASAHIKO SANO</t>
  </si>
  <si>
    <t>11f02179-73b0-c340-b42e-0bdf82efd5b6</t>
  </si>
  <si>
    <t>{"customer_name": "田中仁輝", "customer_email": "ttyoshiki527527@icloud.com", "product_detail_name": "【15分限定特典付き】AIXコンサルタント3日間完全攻略合宿"}</t>
  </si>
  <si>
    <t>{"id_values": ["11f02179-73b0-c340-b42e-0bdf82efd5b6"], "worldpay_order_id": {"transaction_id": "11f02179-73b0-c340-b42e-0bdf82efd5b6"}}</t>
  </si>
  <si>
    <t>11f02178-fe1d-a620-8803-a7afe79b481f</t>
  </si>
  <si>
    <t>{"customer_name": "佐野雅彦", "customer_email": "777inari@gmail.com", "product_detail_name": "【15分限定特典付き】AIXコンサルタント3日間完全攻略合宿"}</t>
  </si>
  <si>
    <t>{"id_values": ["11f02178-fe1d-a620-8803-a7afe79b481f"], "worldpay_order_id": {"transaction_id": "11f02178-fe1d-a620-8803-a7afe79b481f"}}</t>
  </si>
  <si>
    <t>11f02178-6e3b-212c-b318-7322459d79c4</t>
  </si>
  <si>
    <t>11f02178-64d4-f09a-8c88-f76c6320cab2</t>
  </si>
  <si>
    <t>{"vE60Adee0": "", "univapay-phone-number": "09044421643"}</t>
  </si>
  <si>
    <t>{"customer_name": "油井路子", "customer_email": "yuimichi.yukumiti@gmail.com", "product_detail_name": "【15分限定特典付き】デザイン限界突破3日間合宿"}</t>
  </si>
  <si>
    <t>{"id_values": ["11f02178-6e3b-212c-b318-7322459d79c4"], "worldpay_order_id": {"transaction_id": "11f02178-6e3b-212c-b318-7322459d79c4"}}</t>
  </si>
  <si>
    <t>yuimichi.yukumiti@gmail.com</t>
  </si>
  <si>
    <t>MICHIKO YUI</t>
  </si>
  <si>
    <t>11f02172-1665-fb62-8be6-93034e784d40</t>
  </si>
  <si>
    <t>11f02172-0ed1-2ca0-8bdf-1baac7ce00f6</t>
  </si>
  <si>
    <t>{"vE60Adee0": "", "univapay-phone-number": "09026417393"}</t>
  </si>
  <si>
    <t>{"customer_name": "マイケル", "customer_email": "mcmichael.1675@gmail.com", "product_detail_name": "【15分限定特典付き】AIXコンサルタント3日間完全攻略合宿"}</t>
  </si>
  <si>
    <t>{"id_values": ["11f02172-1665-fb62-8be6-93034e784d40"], "worldpay_order_id": {"transaction_id": "11f02172-1665-fb62-8be6-93034e784d40"}}</t>
  </si>
  <si>
    <t>mcmichael.1675@gmail.com</t>
  </si>
  <si>
    <t>11f02170-54f5-7922-bb13-c76352defdec</t>
  </si>
  <si>
    <t>11f02170-3fdb-ffb6-9d29-5b7d9032179c</t>
  </si>
  <si>
    <t>{"vE60Adee0": "", "univapay-phone-number": "09073197854"}</t>
  </si>
  <si>
    <t>{"customer_name": "前田 智佳子", "customer_email": "chikako.maeda0526@gmail.com", "product_detail_name": "【15分限定特典付き】SNSマーケ完全攻略ダイナマイト合宿"}</t>
  </si>
  <si>
    <t>{"id_values": ["11f02170-54f5-7922-bb13-c76352defdec"], "worldpay_order_id": {"transaction_id": "11f02170-54f5-7922-bb13-c76352defdec"}}</t>
  </si>
  <si>
    <t>chikako.maeda0526@gmail.com</t>
  </si>
  <si>
    <t>CHIKAKO MAEDA</t>
  </si>
  <si>
    <t>11f0216f-4e7b-1fda-b452-03dcf920b0c4</t>
  </si>
  <si>
    <t>11f0216e-55fb-2dd2-b971-d713ef9552e3</t>
  </si>
  <si>
    <t>{"vE60Adee0": "", "univapay-phone-number": "09054235262"}</t>
  </si>
  <si>
    <t>{"customer_name": "宇田川 みさき", "customer_email": "mikored1979@gmail.com", "product_detail_name": "みかみの秘密の部屋 ~購入後1週間以内に限り【全額返金保証付き】~"}</t>
  </si>
  <si>
    <t>{"id_values": ["11f0216f-4e7b-1fda-b452-03dcf920b0c4"], "worldpay_order_id": {"transaction_id": "11f0216f-4e7b-1fda-b452-03dcf920b0c4"}}</t>
  </si>
  <si>
    <t>mikored1979@gmail.com</t>
  </si>
  <si>
    <t>MISAKI UDAGAWA</t>
  </si>
  <si>
    <t>11f0216e-7223-cd8e-a246-77db4cf5813d</t>
  </si>
  <si>
    <t>{"customer_name": "宇田川 みさき", "customer_email": "mikored1979@gmail.com", "product_detail_name": "【15分限定特典付き】SNSマーケ完全攻略ダイナマイト合宿"}</t>
  </si>
  <si>
    <t>{"id_values": ["11f0216e-7223-cd8e-a246-77db4cf5813d"], "worldpay_order_id": {"transaction_id": "11f0216e-7223-cd8e-a246-77db4cf5813d"}}</t>
  </si>
  <si>
    <t>11f0216d-9456-5bc0-b307-d36edc237b73</t>
  </si>
  <si>
    <t>11f0216d-7c9a-ce6c-9bae-dbcab2b03de5</t>
  </si>
  <si>
    <t>{"vE60Adee0": "", "univapay-phone-number": "08054760348"}</t>
  </si>
  <si>
    <t>{"customer_name": "高野 優子", "customer_email": "nikukyu.299@outlook.jp", "product_detail_name": "【15分限定特典付き】SNSマーケ完全攻略ダイナマイト合宿"}</t>
  </si>
  <si>
    <t>{"id_values": ["3100500245378", "00051", "0330000"], "stratus_transaction_id": {"terminal_id": "3100500245378", "request_number": "00051", "authorization_code": "0330000"}}</t>
  </si>
  <si>
    <t>nikukyu.299@outlook.jp</t>
  </si>
  <si>
    <t>YUKO TAKANO</t>
  </si>
  <si>
    <t>11f02169-c874-3c32-a73f-bb7cb80ebf5b</t>
  </si>
  <si>
    <t>11f02169-a844-7b66-b772-bb778059c47a</t>
  </si>
  <si>
    <t>{"vE60Adee0": "", "univapay-phone-number": "09075139122"}</t>
  </si>
  <si>
    <t>{"customer_name": "河端 志麻", "customer_email": "shima.spice@gmail.com", "product_detail_name": "【15分限定特典付き】AIXコンサルタント3日間完全攻略合宿"}</t>
  </si>
  <si>
    <t>{"id_values": ["11f02169-c874-3c32-a73f-bb7cb80ebf5b"], "worldpay_order_id": {"transaction_id": "11f02169-c874-3c32-a73f-bb7cb80ebf5b"}}</t>
  </si>
  <si>
    <t>shima.spice@gmail.com</t>
  </si>
  <si>
    <t>SHIMA KAWABATA</t>
  </si>
  <si>
    <t>11f02161-e67d-81e6-b8a8-6f7fdce3135a</t>
  </si>
  <si>
    <t>11f02161-4491-b050-a64f-6ff4b246b90c</t>
  </si>
  <si>
    <t>{"vE60Adee0": "", "univapay-phone-number": "08020860123"}</t>
  </si>
  <si>
    <t>{"customer_name": "髙土地弘子", "customer_email": "miyutocca@gmail.com", "product_detail_name": "AIみかみ秘密の部屋（全額返金保証付）"}</t>
  </si>
  <si>
    <t>{"id_values": ["3100500245378", "00031", "0743731"], "stratus_transaction_id": {"terminal_id": "3100500245378", "request_number": "00031", "authorization_code": "0743731"}}</t>
  </si>
  <si>
    <t>miyutocca@gmail.com</t>
  </si>
  <si>
    <t>HIROKO TAKAKATOCHI</t>
  </si>
  <si>
    <t>11f02161-4e10-a64a-bcd2-17e5454b329c</t>
  </si>
  <si>
    <t>{"customer_name": "髙土地弘子", "customer_email": "miyutocca@gmail.com", "product_detail_name": "【15分限定特典付き】AIXコンサルタント3日間完全攻略合宿"}</t>
  </si>
  <si>
    <t>{"id_values": ["3100500245378", "00030", "0738129"], "stratus_transaction_id": {"terminal_id": "3100500245378", "request_number": "00030", "authorization_code": "0738129"}}</t>
  </si>
  <si>
    <t>11f02160-2669-a3e0-b931-67381079b865</t>
  </si>
  <si>
    <t>11f02160-12ce-124e-94f1-ffdfa0aad1ac</t>
  </si>
  <si>
    <t>{"vE60Adee0": "", "univapay-phone-number": "09096873282"}</t>
  </si>
  <si>
    <t>{"customer_name": "大島久美子", "customer_email": "shima1003@gmail.com", "product_detail_name": "【15分限定特典付き】AIXコンサルタント3日間完全攻略合宿"}</t>
  </si>
  <si>
    <t>{"id_values": ["11f02160-2669-a3e0-b931-67381079b865"], "worldpay_order_id": {"transaction_id": "11f02160-2669-a3e0-b931-67381079b865"}}</t>
  </si>
  <si>
    <t>shima1003@gmail.com</t>
  </si>
  <si>
    <t>KUMIKO OOSHIMA</t>
  </si>
  <si>
    <t>11f0215e-c741-4720-a672-5797152b2886</t>
  </si>
  <si>
    <t>11f0215d-b4b4-a9c2-a5a5-cb72c0083448</t>
  </si>
  <si>
    <t>{"vE60Adee0": "", "univapay-phone-number": "08039293427"}</t>
  </si>
  <si>
    <t>{"customer_name": "高本大輝", "customer_email": "dont.koy0627@gmail.com", "product_detail_name": "AIみかみ秘密の部屋（全額返金保証付）"}</t>
  </si>
  <si>
    <t>{"id_values": ["11f0215e-c741-4720-a672-5797152b2886"], "worldpay_order_id": {"transaction_id": "11f0215e-c741-4720-a672-5797152b2886"}}</t>
  </si>
  <si>
    <t>dont.koy0627@gmail.com</t>
  </si>
  <si>
    <t>DAIKI TAKAMOTO</t>
  </si>
  <si>
    <t>11f0215d-d9ba-d7dc-89d3-87556f0ac964</t>
  </si>
  <si>
    <t>11f0215d-d339-cee0-b874-07fcb4a338c3</t>
  </si>
  <si>
    <t>{"vE60Adee0": "", "univapay-phone-number": "09058720396"}</t>
  </si>
  <si>
    <t>{"customer_name": "山田恭子", "customer_email": "tap.tap.hoxy@gmail.com", "product_detail_name": "【15分限定特典付き】AIXコンサルタント3日間完全攻略合宿"}</t>
  </si>
  <si>
    <t>{"id_values": ["11f0215d-d9ba-d7dc-89d3-87556f0ac964"], "worldpay_order_id": {"transaction_id": "11f0215d-d9ba-d7dc-89d3-87556f0ac964"}}</t>
  </si>
  <si>
    <t>tap.tap.hoxy@gmail.com</t>
  </si>
  <si>
    <t>KYOKO YAMADA</t>
  </si>
  <si>
    <t>11f0215d-bcfa-2e54-b866-c73770f8290b</t>
  </si>
  <si>
    <t>{"customer_name": "高本大輝", "customer_email": "dont.koy0627@gmail.com", "product_detail_name": "【15分限定特典付き】AIXコンサルタント3日間完全攻略合宿"}</t>
  </si>
  <si>
    <t>{"id_values": ["11f0215d-bcfa-2e54-b866-c73770f8290b"], "worldpay_order_id": {"transaction_id": "11f0215d-bcfa-2e54-b866-c73770f8290b"}}</t>
  </si>
  <si>
    <t>11f0215b-9399-6be4-bdf5-a301623454c3</t>
  </si>
  <si>
    <t>11efdb1c-8c4b-f5ee-9d7d-a3bf1dd2ae57</t>
  </si>
  <si>
    <t>{"univapay-name": "水口聖哉", "univapay-link-id": "11efd78c-3158-a404-b4cb-ebfff6289d3c", "univapay-phone-number": "+81 08026292677"}</t>
  </si>
  <si>
    <t>{"id_values": ["11f0215b-9399-6be4-bdf5-a301623454c3"], "worldpay_order_id": {"transaction_id": "11f0215b-9399-6be4-bdf5-a301623454c3"}}</t>
  </si>
  <si>
    <t>karuto0089@gmail.com</t>
  </si>
  <si>
    <t>11efdb1c-8c8d-81d0-935e-5736748e823c</t>
  </si>
  <si>
    <t>SEIYA MIZUGUCHI</t>
  </si>
  <si>
    <t>11f02159-d4d4-5f26-beff-af4471eb86d9</t>
  </si>
  <si>
    <t>11ef32c4-db0f-7db4-9b5e-3741a477c21d</t>
  </si>
  <si>
    <t>{"univapay-name": "野中 智之", "univapay-link-id": "11eed159-e8f0-9b92-9646-0b0601409016", "univapay-phone-number": "09060506770"}</t>
  </si>
  <si>
    <t>{"id_values": ["11f02159-d4d4-5f26-beff-af4471eb86d9"], "worldpay_order_id": {"transaction_id": "11f02159-d4d4-5f26-beff-af4471eb86d9"}}</t>
  </si>
  <si>
    <t>farodelponiente@hotmail.co.jp</t>
  </si>
  <si>
    <t>11ef32c4-db37-263e-bd7f-a33768fe92a0</t>
  </si>
  <si>
    <t>HIROSHI KIYAMA</t>
  </si>
  <si>
    <t>11f02159-3ccf-21a2-9c27-c33466c81411</t>
  </si>
  <si>
    <t>11ef8bdd-e33c-3b7c-9f16-b7ecb3603a0c</t>
  </si>
  <si>
    <t>{"univapay-name": "末廣拓也", "univapay-link-id": "11ef8b8c-6bb2-4a66-b9ea-0785ae08680e", "univapay-phone-number": "+81 08063517988", "univapay-patch-token-id": "11eed3e5-2f9b-8d76-8d24-677633e8b188", "univapay-patch-subscription-id": "11eed3e5-307f-117c-b3f4-f3e58f99303c"}</t>
  </si>
  <si>
    <t>{"univapay-name": "末廣拓也", "univapay-link-id": "11eed168-5fb6-568c-a0a8-737f2eb93dde", "univapay-phone-number": "08063517988"}</t>
  </si>
  <si>
    <t>{"id_values": ["11f02159-3ccf-21a2-9c27-c33466c81411"], "worldpay_order_id": {"transaction_id": "11f02159-3ccf-21a2-9c27-c33466c81411"}}</t>
  </si>
  <si>
    <t>icloud.vision7@icloud.com</t>
  </si>
  <si>
    <t>11eed3e5-307f-117c-b3f4-f3e58f99303c</t>
  </si>
  <si>
    <t>TAKUYA SUEHIRO</t>
  </si>
  <si>
    <t>11f02159-39d3-9384-bd71-db952c45c730</t>
  </si>
  <si>
    <t>11efb91c-8137-8ab4-acd8-d75ee65264fe</t>
  </si>
  <si>
    <t>{"univapay-name": "沼田永治", "univapay-link-id": "11efb87b-8710-7cbc-98b8-b3db1548c4ae", "univapay-phone-number": "+81 08031552557", "univapay-patch-token-id": "11eed3d7-670d-c8c2-97a4-53b6c4d66b3a", "univapay-patch-subscription-id": "11eed3d7-673f-0180-89f6-fbc548c7aadb"}</t>
  </si>
  <si>
    <t>{"univapay-name": "沼田永治", "univapay-link-id": "11eed167-4057-0814-a0a8-a769a7ea5984", "univapay-phone-number": "08031552557"}</t>
  </si>
  <si>
    <t>{"id_values": ["11f02159-39d3-9384-bd71-db952c45c730"], "worldpay_order_id": {"transaction_id": "11f02159-39d3-9384-bd71-db952c45c730"}}</t>
  </si>
  <si>
    <t>aaeauooiai1020@gmail.com</t>
  </si>
  <si>
    <t>11eed3d7-673f-0180-89f6-fbc548c7aadb</t>
  </si>
  <si>
    <t>EIJI NUMATA</t>
  </si>
  <si>
    <t>11f02159-3b9d-6f14-8905-9b9a24a989d1</t>
  </si>
  <si>
    <t>11ef94f1-90f7-e88a-8441-df2b6d9b0ffd</t>
  </si>
  <si>
    <t>{"univapay-name": "國光ともこ", "univapay-link-id": "11eed16f-8016-f722-a85d-eb29292dbbf7", "univapay-phone-number": "09064102667"}</t>
  </si>
  <si>
    <t>{"id_values": ["11f02159-3b9d-6f14-8905-9b9a24a989d1"], "worldpay_order_id": {"transaction_id": "11f02159-3b9d-6f14-8905-9b9a24a989d1"}}</t>
  </si>
  <si>
    <t>lupinetangelina@gmail.com</t>
  </si>
  <si>
    <t>11eed3df-5c3b-7c16-957d-0fb938096cf1</t>
  </si>
  <si>
    <t>TOMOKO KUNIMITSU</t>
  </si>
  <si>
    <t>11f02159-36d9-04a2-bf0a-47c3fae2152f</t>
  </si>
  <si>
    <t>11eed3c0-bda9-a1f4-b312-a332880739b2</t>
  </si>
  <si>
    <t>{"univapay-name": "安永将一", "univapay-link-id": "11eed16e-f0b0-5326-a85d-07df51b54111", "univapay-phone-number": "08012144144"}</t>
  </si>
  <si>
    <t>{"id_values": ["11f02159-36d9-04a2-bf0a-47c3fae2152f"], "worldpay_order_id": {"transaction_id": "11f02159-36d9-04a2-bf0a-47c3fae2152f"}}</t>
  </si>
  <si>
    <t>co.complete1118@gmail.com</t>
  </si>
  <si>
    <t>11eed3c0-bdca-97e2-b315-f733f6e1697c</t>
  </si>
  <si>
    <t>SHOICHI YASUNAGA</t>
  </si>
  <si>
    <t>11f02159-3d1a-fb9a-9c29-d75c85d21f5f</t>
  </si>
  <si>
    <t>11ef1b15-2e5d-bbb0-b383-8f4cab7a59d4</t>
  </si>
  <si>
    <t>{"univapay-name": "蓑輪智美", "univapay-link-id": "11eed16d-5023-e630-a85d-5f8fecf2bf72", "univapay-phone-number": "09051014101"}</t>
  </si>
  <si>
    <t>{"id_values": ["11f02159-3d1a-fb9a-9c29-d75c85d21f5f"], "worldpay_order_id": {"transaction_id": "11f02159-3d1a-fb9a-9c29-d75c85d21f5f"}}</t>
  </si>
  <si>
    <t>kuma3.mimi@gmail.com</t>
  </si>
  <si>
    <t>11eed3ea-81cc-9a04-b8a4-9f78f70a0a09</t>
  </si>
  <si>
    <t>TOMOMI MINOWA</t>
  </si>
  <si>
    <t>11f02159-3b51-0db8-879f-f753e09c8bae</t>
  </si>
  <si>
    <t>11ef94f1-3557-699c-8e2c-c3e80e59825e</t>
  </si>
  <si>
    <t>{"univapay-name": "國光ともこ", "univapay-link-id": "11eed16d-66b4-66ae-a85d-e3cac0fec014", "univapay-phone-number": "09064102667"}</t>
  </si>
  <si>
    <t>{"id_values": ["11f02159-3b51-0db8-879f-f753e09c8bae"], "worldpay_order_id": {"transaction_id": "11f02159-3b51-0db8-879f-f753e09c8bae"}}</t>
  </si>
  <si>
    <t>11eed3df-1df6-c730-9f3b-4f713d304446</t>
  </si>
  <si>
    <t>11f02159-3987-7cce-9c09-bbc5ba0f4c53</t>
  </si>
  <si>
    <t>11eed3d0-4a4d-1f28-963b-27893d3cd4ce</t>
  </si>
  <si>
    <t>{"univapay-name": "山口樹里", "univapay-link-id": "11eed16e-b427-a15c-a85d-5758d1c83840", "univapay-phone-number": "08051624274"}</t>
  </si>
  <si>
    <t>{"id_values": ["11f02159-3987-7cce-9c09-bbc5ba0f4c53"], "worldpay_order_id": {"transaction_id": "11f02159-3987-7cce-9c09-bbc5ba0f4c53"}}</t>
  </si>
  <si>
    <t>linoselfeyelash@gmail.com</t>
  </si>
  <si>
    <t>11eed3d0-4ad3-5246-9a0d-bfcb3c02a24f</t>
  </si>
  <si>
    <t>11f02159-37bd-ade6-bf0f-67c472b943b4</t>
  </si>
  <si>
    <t>11eed3c8-4c9b-f77a-8113-1bb071c78775</t>
  </si>
  <si>
    <t>{"univapay-name": "一場雅貴", "univapay-link-id": "11eed16d-2594-8636-a85d-473029a6e953", "univapay-phone-number": "09026608856"}</t>
  </si>
  <si>
    <t>{"id_values": ["11f02159-37bd-ade6-bf0f-67c472b943b4"], "worldpay_order_id": {"transaction_id": "11f02159-37bd-ade6-bf0f-67c472b943b4"}}</t>
  </si>
  <si>
    <t>ichi.masa.0622@gmail.com</t>
  </si>
  <si>
    <t>11eed3c8-4ccc-ae9c-a9a0-a7c860da0c01</t>
  </si>
  <si>
    <t>MASATAKA ICHIBA</t>
  </si>
  <si>
    <t>11f02159-3d67-5c42-9c2b-6bed60901b66</t>
  </si>
  <si>
    <t>11eed3ea-ce3c-84c6-815b-d3fe8f788b65</t>
  </si>
  <si>
    <t>{"univapay-name": "沢田健登", "univapay-link-id": "11eed167-4057-0814-a0a8-a769a7ea5984", "univapay-phone-number": "09029224154"}</t>
  </si>
  <si>
    <t>{"id_values": ["11f02159-3d67-5c42-9c2b-6bed60901b66"], "worldpay_order_id": {"transaction_id": "11f02159-3d67-5c42-9c2b-6bed60901b66"}}</t>
  </si>
  <si>
    <t>tourokuyou258@gmail.com</t>
  </si>
  <si>
    <t>11eed3ea-ce5e-1924-815e-a36e2b57d641</t>
  </si>
  <si>
    <t>KENTOSAWADA</t>
  </si>
  <si>
    <t>11f02159-3c81-f5d0-8858-83d88a8e7556</t>
  </si>
  <si>
    <t>11eed3e3-4a9d-6bf0-b890-7fe7610d50cd</t>
  </si>
  <si>
    <t>{"univapay-name": "長谷川祥平", "univapay-link-id": "11eed16d-40d6-4aba-a85d-5bf0efdbbede", "univapay-phone-number": "09087229952"}</t>
  </si>
  <si>
    <t>{"id_values": ["11f02159-3c81-f5d0-8858-83d88a8e7556"], "worldpay_order_id": {"transaction_id": "11f02159-3c81-f5d0-8858-83d88a8e7556"}}</t>
  </si>
  <si>
    <t>imp.20show@gmail.com</t>
  </si>
  <si>
    <t>11eed3e3-4b4d-db02-b893-6b173c93c30b</t>
  </si>
  <si>
    <t>SHOHEI HASEGAWA</t>
  </si>
  <si>
    <t>11f02159-3ab8-b220-9c15-83e562d5f45d</t>
  </si>
  <si>
    <t>11eed3dc-475a-f7f2-9201-578af4f274db</t>
  </si>
  <si>
    <t>{"univapay-name": "宮川竜彦", "univapay-link-id": "11eed15d-06b8-b29c-9646-83266741dd9b", "univapay-phone-number": "09017160854"}</t>
  </si>
  <si>
    <t>{"id_values": ["11f02159-3ab8-b220-9c15-83e562d5f45d"], "worldpay_order_id": {"transaction_id": "11f02159-3ab8-b220-9c15-83e562d5f45d"}}</t>
  </si>
  <si>
    <t>kiyoharu_ex007@yahoo.co.jp</t>
  </si>
  <si>
    <t>11eed3dc-480e-b742-876d-cb54121f4837</t>
  </si>
  <si>
    <t>TATSUHIKO MIYAGAWA</t>
  </si>
  <si>
    <t>11f02159-38a2-7e80-9c01-bfa22ef1d627</t>
  </si>
  <si>
    <t>11eed3ca-e7b7-faae-87c3-67775188da5c</t>
  </si>
  <si>
    <t>{"univapay-name": "江越美和", "univapay-link-id": "11eed16d-5023-e630-a85d-5f8fecf2bf72", "univapay-phone-number": "0564542086"}</t>
  </si>
  <si>
    <t>{"id_values": ["11f02159-38a2-7e80-9c01-bfa22ef1d627"], "worldpay_order_id": {"transaction_id": "11f02159-38a2-7e80-9c01-bfa22ef1d627"}}</t>
  </si>
  <si>
    <t>aihara449@gmail.com</t>
  </si>
  <si>
    <t>11eed3ca-e7da-e730-a01b-2785b8d60666</t>
  </si>
  <si>
    <t>MIWAEGOSHI</t>
  </si>
  <si>
    <t>11f02159-380a-079a-a60f-3f1efe1375bc</t>
  </si>
  <si>
    <t>11eed3c9-1569-f31e-af72-bfb33a21f72e</t>
  </si>
  <si>
    <t>{"univapay-name": "丸山 稜介", "univapay-link-id": "11eed16e-b427-a15c-a85d-5758d1c83840", "univapay-phone-number": "08962351776"}</t>
  </si>
  <si>
    <t>{"id_values": ["11f02159-380a-079a-a60f-3f1efe1375bc"], "worldpay_order_id": {"transaction_id": "11f02159-380a-079a-a60f-3f1efe1375bc"}}</t>
  </si>
  <si>
    <t>maru061843@gmail.com</t>
  </si>
  <si>
    <t>11eed3c9-1600-27da-a31c-fb67acc358a3</t>
  </si>
  <si>
    <t>RYOSUKE MARUYAMA</t>
  </si>
  <si>
    <t>11f02159-3724-f416-9bf5-a3064c15c1df</t>
  </si>
  <si>
    <t>11eed3c3-ad98-44fc-9725-732d0dc583a4</t>
  </si>
  <si>
    <t>{"univapay-name": "長命柱元", "univapay-link-id": "11eed168-2511-82cc-a0a8-4f4b70228861", "univapay-phone-number": "08044462618"}</t>
  </si>
  <si>
    <t>{"id_values": ["11f02159-3724-f416-9bf5-a3064c15c1df"], "worldpay_order_id": {"transaction_id": "11f02159-3724-f416-9bf5-a3064c15c1df"}}</t>
  </si>
  <si>
    <t>juon2618@outlook.jp</t>
  </si>
  <si>
    <t>11eed3c3-ae1b-d790-a9fb-9bc7160d6db5</t>
  </si>
  <si>
    <t>JUON CHOMEI</t>
  </si>
  <si>
    <t>11f02159-3635-b996-8834-83ed6ce57c53</t>
  </si>
  <si>
    <t>11eed3b9-9bc8-eb0a-8f0a-6fb143c71b64</t>
  </si>
  <si>
    <t>{"univapay-name": "松井香寿美", "univapay-link-id": "11eed16d-e57d-3b6e-a85d-8f531e47751f", "univapay-phone-number": "08055855579"}</t>
  </si>
  <si>
    <t>{"id_values": ["11f02159-3635-b996-8834-83ed6ce57c53"], "worldpay_order_id": {"transaction_id": "11f02159-3635-b996-8834-83ed6ce57c53"}}</t>
  </si>
  <si>
    <t>kasumi1988041463@yahoo.co.jp</t>
  </si>
  <si>
    <t>11eed3b9-9c18-52ee-ace8-6bfa6edd4691</t>
  </si>
  <si>
    <t>KASUMI MATSUI</t>
  </si>
  <si>
    <t>11f02159-0d22-94ca-86b6-8b57042b9548</t>
  </si>
  <si>
    <t>11eed3b2-1f53-e75c-ad03-4fb296c97a3f</t>
  </si>
  <si>
    <t>{"univapay-name": "坂本幸太郎", "univapay-link-id": "11eed278-ef18-e0c2-b5cf-374fa4d27ac5", "univapay-phone-number": "08025435364"}</t>
  </si>
  <si>
    <t>{"id_values": ["11f02159-0d22-94ca-86b6-8b57042b9548"], "worldpay_order_id": {"transaction_id": "11f02159-0d22-94ca-86b6-8b57042b9548"}}</t>
  </si>
  <si>
    <t>qqpv4ar9k@arrow.ocn.ne.jp</t>
  </si>
  <si>
    <t>11eed3b2-2023-44ac-b055-63206e80c091</t>
  </si>
  <si>
    <t>KOTAROSAKAMOTO</t>
  </si>
  <si>
    <t>11f02159-0bf2-1ba2-92b0-5b1598bf8149</t>
  </si>
  <si>
    <t>11eed3ad-1d29-2500-b2b0-4398f8398f3f</t>
  </si>
  <si>
    <t>{"univapay-name": "藤生大輔", "univapay-link-id": "11eed15a-d870-18aa-9646-935d8f30d49d", "univapay-phone-number": "08037320321"}</t>
  </si>
  <si>
    <t>{"id_values": ["11f02159-0bf2-1ba2-92b0-5b1598bf8149"], "worldpay_order_id": {"transaction_id": "11f02159-0bf2-1ba2-92b0-5b1598bf8149"}}</t>
  </si>
  <si>
    <t>dice.f.1105@gmail.com</t>
  </si>
  <si>
    <t>11eed3ad-1db3-81aa-919c-6babbfb35f47</t>
  </si>
  <si>
    <t>DAISUKE FUJIO</t>
  </si>
  <si>
    <t>11f02159-0ba5-5ace-bde8-53e737d6fce9</t>
  </si>
  <si>
    <t>11effa60-e8f1-a61e-a138-07f5ae8c0cbd</t>
  </si>
  <si>
    <t>{"univapay-name": "松村遼河", "univapay-link-id": "11eed15a-c346-e486-9646-63864dc2e67c", "univapay-phone-number": "08069964845"}</t>
  </si>
  <si>
    <t>{"id_values": ["11f02159-0ba5-5ace-bde8-53e737d6fce9"], "worldpay_order_id": {"transaction_id": "11f02159-0ba5-5ace-bde8-53e737d6fce9"}}</t>
  </si>
  <si>
    <t>ryoga9112@icloud.com</t>
  </si>
  <si>
    <t>11eed3ab-897b-be40-9114-272e525b469a</t>
  </si>
  <si>
    <t>RYOGA MATSUMURA</t>
  </si>
  <si>
    <t>11f02159-084c-f71a-bdc9-e35571ffa774</t>
  </si>
  <si>
    <t>11eed3a0-914d-5fb2-b49a-2b64eea26444</t>
  </si>
  <si>
    <t>{"univapay-name": "藤井勇太", "univapay-link-id": "11eed15a-c346-e486-9646-63864dc2e67c", "univapay-phone-number": "07089449134"}</t>
  </si>
  <si>
    <t>{"id_values": ["11f02159-084c-f71a-bdc9-e35571ffa774"], "worldpay_order_id": {"transaction_id": "11f02159-084c-f71a-bdc9-e35571ffa774"}}</t>
  </si>
  <si>
    <t>8tsukinowaguma8@gmail.com</t>
  </si>
  <si>
    <t>11eed3a0-921f-ac56-a7f7-c7e2956a9d0f</t>
  </si>
  <si>
    <t>YUTA FUJI</t>
  </si>
  <si>
    <t>11f02159-089b-aedc-bdcc-bbff67d853f9</t>
  </si>
  <si>
    <t>11ef03c2-234b-4e32-a27d-d3a4eed5c6eb</t>
  </si>
  <si>
    <t>{"univapay-name": "大江満実", "univapay-link-id": "11eed15c-b2a7-79cc-9646-7700553ff7fd", "univapay-phone-number": "08081584581"}</t>
  </si>
  <si>
    <t>{"id_values": ["11f02159-089b-aedc-bdcc-bbff67d853f9"], "worldpay_order_id": {"transaction_id": "11f02159-089b-aedc-bdcc-bbff67d853f9"}}</t>
  </si>
  <si>
    <t>masane0917@gmail.com</t>
  </si>
  <si>
    <t>11eed3a0-f214-4900-bd98-1757f08b2d31</t>
  </si>
  <si>
    <t>MASANE OE</t>
  </si>
  <si>
    <t>11f02159-0768-95fc-bdbf-0b8565dbcf5e</t>
  </si>
  <si>
    <t>{"id_values": ["11f02159-0768-95fc-bdbf-0b8565dbcf5e"], "worldpay_order_id": {"transaction_id": "11f02159-0768-95fc-bdbf-0b8565dbcf5e"}}</t>
  </si>
  <si>
    <t>11f02159-06cf-e208-8708-0b007e93109f</t>
  </si>
  <si>
    <t>11eed396-e12b-283e-8e4f-0b18dd231232</t>
  </si>
  <si>
    <t>{"univapay-name": "舩田恭子", "univapay-link-id": "11eed16a-4101-fe88-a85d-1f959ac69646", "univapay-phone-number": "08085214482"}</t>
  </si>
  <si>
    <t>{"id_values": ["11f02159-06cf-e208-8708-0b007e93109f"], "worldpay_order_id": {"transaction_id": "11f02159-06cf-e208-8708-0b007e93109f"}}</t>
  </si>
  <si>
    <t>runa_0129_game@yahoo.co.jp</t>
  </si>
  <si>
    <t>11eed396-e165-356a-a10f-57190fb0d581</t>
  </si>
  <si>
    <t>MERPAY MEMBER</t>
  </si>
  <si>
    <t>11f02159-0683-2b02-9b18-7f752f96d5c8</t>
  </si>
  <si>
    <t>11eed394-8292-874c-903a-83f6a1a95c67</t>
  </si>
  <si>
    <t>{"univapay-name": "三井瑛登", "univapay-link-id": "11eed15a-c346-e486-9646-63864dc2e67c", "univapay-phone-number": "09028153218"}</t>
  </si>
  <si>
    <t>{"id_values": ["11f02159-0683-2b02-9b18-7f752f96d5c8"], "worldpay_order_id": {"transaction_id": "11f02159-0683-2b02-9b18-7f752f96d5c8"}}</t>
  </si>
  <si>
    <t>grapefruit.rua@gmail.com</t>
  </si>
  <si>
    <t>11eed394-82cd-c1e0-903d-c7c06268b547</t>
  </si>
  <si>
    <t>CHIE MITSUI</t>
  </si>
  <si>
    <t>11f02159-05ec-02cc-871b-97ae2620343b</t>
  </si>
  <si>
    <t>11eed393-bb18-0b42-ab4e-07cb831ad247</t>
  </si>
  <si>
    <t>{"univapay-name": "相川巳琴", "univapay-link-id": "11eed170-0ba7-8d9c-a0a8-1f2d611320b4", "univapay-phone-number": "08088647444"}</t>
  </si>
  <si>
    <t>{"id_values": ["11f02159-05ec-02cc-871b-97ae2620343b"], "worldpay_order_id": {"transaction_id": "11f02159-05ec-02cc-871b-97ae2620343b"}}</t>
  </si>
  <si>
    <t>lattemilk@outlook.jp</t>
  </si>
  <si>
    <t>11eed393-bc05-a456-ac4a-afb790386710</t>
  </si>
  <si>
    <t>MIKOTO AIKAWA</t>
  </si>
  <si>
    <t>11f02159-0637-6f5a-8702-7776082b118b</t>
  </si>
  <si>
    <t>11ef7bbc-5e9f-49b2-aedd-d7e27209bf7e</t>
  </si>
  <si>
    <t>{"univapay-name": "小西正人", "univapay-link-id": "11ef7bb2-2de7-f5b2-9dd2-5b795f4d3dd2", "univapay-phone-number": "+81 07041470524", "univapay-patch-token-id": "11eed393-e204-729a-a692-2b49afece835", "univapay-patch-subscription-id": "11eed393-e231-22c2-9747-1fbf62166254"}</t>
  </si>
  <si>
    <t>{"univapay-name": "小西正人", "univapay-link-id": "11eed16f-afc9-81b0-a0a8-dbf7231d46a5", "univapay-phone-number": "07041470524"}</t>
  </si>
  <si>
    <t>{"id_values": ["11f02159-0637-6f5a-8702-7776082b118b"], "worldpay_order_id": {"transaction_id": "11f02159-0637-6f5a-8702-7776082b118b"}}</t>
  </si>
  <si>
    <t>konishi.peace@gmail.com</t>
  </si>
  <si>
    <t>11eed393-e231-22c2-9747-1fbf62166254</t>
  </si>
  <si>
    <t>MASATOKONISHI</t>
  </si>
  <si>
    <t>11f02159-0551-f84e-899f-6f29ad6f970c</t>
  </si>
  <si>
    <t>11eed381-e7e7-6fee-9cfa-937da143752f</t>
  </si>
  <si>
    <t>{"univapay-name": "大橋亜美", "univapay-link-id": "11eed16a-4101-fe88-a85d-1f959ac69646", "univapay-phone-number": "09083662779"}</t>
  </si>
  <si>
    <t>{"id_values": ["11f02159-0551-f84e-899f-6f29ad6f970c"], "worldpay_order_id": {"transaction_id": "11f02159-0551-f84e-899f-6f29ad6f970c"}}</t>
  </si>
  <si>
    <t>peridot.0812a@gmail.com</t>
  </si>
  <si>
    <t>11eed381-e822-7a30-9fab-dfd925d35322</t>
  </si>
  <si>
    <t>AMI OHASHI</t>
  </si>
  <si>
    <t>11f02159-0505-9472-bd61-7feb9413aed6</t>
  </si>
  <si>
    <t>11eed381-95a9-7786-b13e-1fdb90c79c1f</t>
  </si>
  <si>
    <t>{"univapay-name": "岩瀬豊大", "univapay-link-id": "11eed16f-5f9a-e33c-a85d-ab1fc75af1b2", "univapay-phone-number": "09016946622"}</t>
  </si>
  <si>
    <t>{"id_values": ["11f02159-0505-9472-bd61-7feb9413aed6"], "worldpay_order_id": {"transaction_id": "11f02159-0505-9472-bd61-7feb9413aed6"}}</t>
  </si>
  <si>
    <t>fuji_sakura2010@i.softbank.jp</t>
  </si>
  <si>
    <t>11eed381-964c-64aa-9c8e-bb269f2fb2bb</t>
  </si>
  <si>
    <t>TOYOHIRO IWASE</t>
  </si>
  <si>
    <t>11f02159-04b9-4702-8830-2fca989f3c60</t>
  </si>
  <si>
    <t>11efc267-9295-2830-8b1a-b7cb42a44bd8</t>
  </si>
  <si>
    <t>{"univapay-name": "金谷 まみ", "univapay-link-id": "11eed16f-894b-3f88-a85d-37608d1e5fec", "univapay-phone-number": "09062477172"}</t>
  </si>
  <si>
    <t>{"id_values": ["11f02159-04b9-4702-8830-2fca989f3c60"], "worldpay_order_id": {"transaction_id": "11f02159-04b9-4702-8830-2fca989f3c60"}}</t>
  </si>
  <si>
    <t>marmy3003@gmail.com</t>
  </si>
  <si>
    <t>11eed380-c34d-d7d2-86fb-97d348849b86</t>
  </si>
  <si>
    <t>MAMI KANATANI</t>
  </si>
  <si>
    <t>11f02159-041f-af98-bdae-73e0868d60cc</t>
  </si>
  <si>
    <t>11eed37c-855f-13e0-aef7-5740803ebe40</t>
  </si>
  <si>
    <t>{"univapay-name": "酒井真吾", "univapay-link-id": "11eed168-5fb6-568c-a0a8-737f2eb93dde", "univapay-phone-number": "09037604280"}</t>
  </si>
  <si>
    <t>{"id_values": ["11f02159-041f-af98-bdae-73e0868d60cc"], "worldpay_order_id": {"transaction_id": "11f02159-041f-af98-bdae-73e0868d60cc"}}</t>
  </si>
  <si>
    <t>kurtyaso@gmail.com</t>
  </si>
  <si>
    <t>11eed37c-8634-8264-9260-6f472290dc20</t>
  </si>
  <si>
    <t>SHINGO SAKAI</t>
  </si>
  <si>
    <t>11f02159-037e-06de-bdac-8b901367b5df</t>
  </si>
  <si>
    <t>11ef36af-f2e8-5d68-96ee-3b5caf4c9e7a</t>
  </si>
  <si>
    <t>{"univapay-name": "広岡法幸", "univapay-link-id": "11eed16f-c88c-5e48-a0a8-df24a3243458", "univapay-phone-number": "07018110211"}</t>
  </si>
  <si>
    <t>{"id_values": ["11f02159-037e-06de-bdac-8b901367b5df"], "worldpay_order_id": {"transaction_id": "11f02159-037e-06de-bdac-8b901367b5df"}}</t>
  </si>
  <si>
    <t>hirooka0513n@icloud.com</t>
  </si>
  <si>
    <t>11eed368-fc4a-ae06-bb45-c7640a38c261</t>
  </si>
  <si>
    <t>HIROOKA NORIYUKI</t>
  </si>
  <si>
    <t>11f02159-3c35-ab58-8855-eb6dd2652769</t>
  </si>
  <si>
    <t>11eed3e0-9145-95c6-8402-430b6104f334</t>
  </si>
  <si>
    <t>{"univapay-name": "大村優介", "univapay-link-id": "11eed15c-72ec-d1ba-9646-03f7ef735e74", "univapay-phone-number": "09092228653"}</t>
  </si>
  <si>
    <t>yusuke07198653@gmail.com</t>
  </si>
  <si>
    <t>11eed3e0-918c-ec8c-a50d-43801a9b8c26</t>
  </si>
  <si>
    <t>YUSUKE OMURA</t>
  </si>
  <si>
    <t>11f02159-3a6b-c244-884f-87eab209a6f2</t>
  </si>
  <si>
    <t>11effe30-cbb6-df3c-996b-abdf651988de</t>
  </si>
  <si>
    <t>{"univapay-name": "中村裕子", "univapay-link-id": "11eed16f-338d-1954-a85d-0f2f534110c7", "univapay-phone-number": "09086654050"}</t>
  </si>
  <si>
    <t>{"id_values": ["3100500245378", "00023", "0330000"], "stratus_transaction_id": {"terminal_id": "3100500245378", "request_number": "00023", "authorization_code": "0330000"}}</t>
  </si>
  <si>
    <t>bigaku.fukuoka@gmail.com</t>
  </si>
  <si>
    <t>11eed3db-9b25-1a3a-bb3a-c7362824534c</t>
  </si>
  <si>
    <t>HIROKO NAKAMURA</t>
  </si>
  <si>
    <t>11f02159-0e07-e02a-871a-9f781a93ddfe</t>
  </si>
  <si>
    <t>11eed3b3-be4d-d1d2-ae58-ab54e1a9d024</t>
  </si>
  <si>
    <t>{"univapay-name": "斉藤八須二", "univapay-link-id": "11eed15a-a46b-340e-9646-d74b8a674c2a", "univapay-phone-number": "09063623159"}</t>
  </si>
  <si>
    <t>{"id_values": ["11f02159-0e07-e02a-871a-9f781a93ddfe"], "worldpay_order_id": {"transaction_id": "11f02159-0e07-e02a-871a-9f781a93ddfe"}}</t>
  </si>
  <si>
    <t>yasuji3@gmail.com</t>
  </si>
  <si>
    <t>11eed3b3-be66-e14a-9573-9f5dc2a34c31</t>
  </si>
  <si>
    <t>YASUJI SAITO</t>
  </si>
  <si>
    <t>11f02159-0dbc-d4ea-9b37-d7c33036da70</t>
  </si>
  <si>
    <t>11eed3b2-d2d0-acd4-9ea4-039db0f8e28a</t>
  </si>
  <si>
    <t>{"univapay-name": "坂本幸太郎", "univapay-link-id": "11eed16f-338d-1954-a85d-0f2f534110c7", "univapay-phone-number": "08025435364"}</t>
  </si>
  <si>
    <t>{"id_values": ["11f02159-0dbc-d4ea-9b37-d7c33036da70"], "worldpay_order_id": {"transaction_id": "11f02159-0dbc-d4ea-9b37-d7c33036da70"}}</t>
  </si>
  <si>
    <t>11eed3b2-d302-6f8a-9574-43f192c40630</t>
  </si>
  <si>
    <t>11f02159-38ee-ca9c-92ee-d3ae66e2ca78</t>
  </si>
  <si>
    <t>11eed3cf-73d2-cdf8-be1b-bf6643978292</t>
  </si>
  <si>
    <t>{"univapay-name": "中尾有香", "univapay-link-id": "11eed16d-94da-44a4-a85d-83c7ae88a6ba", "univapay-phone-number": "09017924295"}</t>
  </si>
  <si>
    <t>{"id_values": ["3100500245378", "00022", "0877851"], "stratus_transaction_id": {"terminal_id": "3100500245378", "request_number": "00022", "authorization_code": "0877851"}}</t>
  </si>
  <si>
    <t>marvelous_juca@outlook.jp</t>
  </si>
  <si>
    <t>11eed3cf-748f-4f0a-917b-0bac6f7cf5d4</t>
  </si>
  <si>
    <t>YUKA NAKAO</t>
  </si>
  <si>
    <t>11f02159-3772-07ba-883e-8bf1bdece511</t>
  </si>
  <si>
    <t>11eed3c8-1903-6754-86e2-7b0815f4211c</t>
  </si>
  <si>
    <t>{"univapay-name": "志太紗織", "univapay-link-id": "11eed27b-07a4-3da6-b5cf-6f7e0ce9e902", "univapay-phone-number": "09061737230"}</t>
  </si>
  <si>
    <t>{"id_values": ["3100500245378", "00021", "0000977"], "stratus_transaction_id": {"terminal_id": "3100500245378", "request_number": "00021", "authorization_code": "0000977"}}</t>
  </si>
  <si>
    <t>shida261025.mskhhy@gmail.com</t>
  </si>
  <si>
    <t>11eed3c8-197e-e1a4-abe3-6b60e61481f1</t>
  </si>
  <si>
    <t>SAORI SHIDA</t>
  </si>
  <si>
    <t>11f02159-359c-d74e-8788-c7d2953dfa66</t>
  </si>
  <si>
    <t>11efb166-869a-876c-98eb-fb0c58c7ca1e</t>
  </si>
  <si>
    <t>{"univapay-name": "友清唯", "univapay-link-id": "11eed15c-cf6a-422e-9646-0fa3a4caf08c", "univapay-phone-number": "08030005851"}</t>
  </si>
  <si>
    <t>{"id_values": ["3100500245378", "00020", "0120895"], "stratus_transaction_id": {"terminal_id": "3100500245378", "request_number": "00020", "authorization_code": "0120895"}}</t>
  </si>
  <si>
    <t>yui_beautycare@icloud.com</t>
  </si>
  <si>
    <t>11eed3b4-f540-c234-94f3-dbb95b23ec5e</t>
  </si>
  <si>
    <t>YUI TOMOKIYO</t>
  </si>
  <si>
    <t>11f02158-4308-7e52-acd8-631e0fe6c867</t>
  </si>
  <si>
    <t>11eee8d3-a6f7-75b2-91d2-4f191bc174e3</t>
  </si>
  <si>
    <t>{"univapay-name": "沼澤修", "univapay-link-id": "11eed854-02c0-7fc8-a53b-7704f5de26c5", "univapay-phone-number": "09056772062"}</t>
  </si>
  <si>
    <t>{"id_values": ["11f02158-4308-7e52-acd8-631e0fe6c867"], "worldpay_order_id": {"transaction_id": "11f02158-4308-7e52-acd8-631e0fe6c867"}}</t>
  </si>
  <si>
    <t>numashu4311@gmail.com</t>
  </si>
  <si>
    <t>11eee8d3-a7ec-e84e-91d5-dbd5d8e624f8</t>
  </si>
  <si>
    <t>OSAMU NUMAZAWA</t>
  </si>
  <si>
    <t>11f02158-3918-827a-8a70-1384cedd6cdd</t>
  </si>
  <si>
    <t>11f020b9-054c-f056-be11-4338ca906b5a</t>
  </si>
  <si>
    <t>{"id_values": ["11f02158-3918-827a-8a70-1384cedd6cdd"], "worldpay_order_id": {"transaction_id": "11f02158-3918-827a-8a70-1384cedd6cdd"}}</t>
  </si>
  <si>
    <t>KAZUKO MITSUHASHI</t>
  </si>
  <si>
    <t>11f02158-4819-8cba-bd2f-7bbfca01936f</t>
  </si>
  <si>
    <t>11eeea58-b004-8e16-96af-230a53d2869c</t>
  </si>
  <si>
    <t>{"univapay-name": "今井幸恵", "univapay-link-id": "11eed168-3712-3156-a0a8-d38c52f5cefa", "univapay-phone-number": "09075067178"}</t>
  </si>
  <si>
    <t>{"id_values": ["3100500245378", "00017", "0963980"], "stratus_transaction_id": {"terminal_id": "3100500245378", "request_number": "00017", "authorization_code": "0963980"}}</t>
  </si>
  <si>
    <t>harimoca1226@yahoo.co.jp</t>
  </si>
  <si>
    <t>11eeea58-b02f-f72c-98c8-57f32f4a575d</t>
  </si>
  <si>
    <t>YUKIE IMAI</t>
  </si>
  <si>
    <t>11f02158-4603-607c-ace8-87f09f7e4078</t>
  </si>
  <si>
    <t>11eeea41-9ab6-8490-8114-cb7539f1a5d5</t>
  </si>
  <si>
    <t>{"univapay-name": "田中龍都", "univapay-link-id": "11eed277-dc75-ea1a-b740-d79e7c70d1a9", "univapay-phone-number": "09097585703"}</t>
  </si>
  <si>
    <t>{"id_values": ["3100500245378", "00016", "0669197"], "stratus_transaction_id": {"terminal_id": "3100500245378", "request_number": "00016", "authorization_code": "0669197"}}</t>
  </si>
  <si>
    <t>tsryu1992@gmail.com</t>
  </si>
  <si>
    <t>11eeea41-9aea-8560-8117-43110b2db35f</t>
  </si>
  <si>
    <t>RYUTO TANAKA</t>
  </si>
  <si>
    <t>11f02158-44d2-16f8-8370-bf12dc69fdfb</t>
  </si>
  <si>
    <t>11ef1a94-a5dd-eb3c-80d5-0bdbc2561a16</t>
  </si>
  <si>
    <t>{"univapay-name": "十文字浩子", "univapay-link-id": "11eed27a-801d-945e-b5cf-cb4568c5c84e", "univapay-phone-number": "09086872057"}</t>
  </si>
  <si>
    <t>{"id_values": ["3100500245378", "00015", "0263588"], "stratus_transaction_id": {"terminal_id": "3100500245378", "request_number": "00015", "authorization_code": "0263588"}}</t>
  </si>
  <si>
    <t>kmhj.privatemail@gmail.com</t>
  </si>
  <si>
    <t>11eee9f1-c763-8de4-8671-bf7430fc72c5</t>
  </si>
  <si>
    <t>HIROKO JUMONJI</t>
  </si>
  <si>
    <t>11f02158-4223-dd06-8364-dbbd6fd67d14</t>
  </si>
  <si>
    <t>11f01e46-06e3-4138-91d1-5b0dc3029384</t>
  </si>
  <si>
    <t>{"univapay-name": "黒崎高之", "univapay-link-id": "11eed279-5be9-5204-b5cf-53b01db63959", "univapay-phone-number": "07054018741"}</t>
  </si>
  <si>
    <t>{"id_values": ["3100500245378", "00014", "0700014"], "stratus_transaction_id": {"terminal_id": "3100500245378", "request_number": "00014", "authorization_code": "0700014"}}</t>
  </si>
  <si>
    <t>coorow@gmail.com</t>
  </si>
  <si>
    <t>11eee772-43cc-1b44-84f1-8f96701fdc95</t>
  </si>
  <si>
    <t>TAKAYUKI KUROSAKI</t>
  </si>
  <si>
    <t>11f02155-b7e0-67e2-8b35-e78297dd5a7a</t>
  </si>
  <si>
    <t>11f02155-2f29-1e58-85e3-d3ba4aec1fc5</t>
  </si>
  <si>
    <t>{"vE60Adee0": "", "univapay-phone-number": "09036596128"}</t>
  </si>
  <si>
    <t>{"customer_name": "宮本雅巳", "customer_email": "fushichoudennen@gmail.com", "product_detail_name": "みかみの秘密の部屋 ~購入後1週間以内に限り【全額返金保証付き】~"}</t>
  </si>
  <si>
    <t>{"id_values": ["3100500245378", "00013", "0570831"], "stratus_transaction_id": {"terminal_id": "3100500245378", "request_number": "00013", "authorization_code": "0570831"}}</t>
  </si>
  <si>
    <t>fushichoudennen@gmail.com</t>
  </si>
  <si>
    <t>MASAMI MIYAMOTO</t>
  </si>
  <si>
    <t>11f02155-355c-1bcc-8b1c-57d40d948289</t>
  </si>
  <si>
    <t>{"customer_name": "宮本雅巳", "customer_email": "fushichoudennen@gmail.com", "product_detail_name": "【15分限定特典付き】SNSマーケ完全攻略ダイナマイト合宿"}</t>
  </si>
  <si>
    <t>{"id_values": ["3100500245378", "00012", "0170081"], "stratus_transaction_id": {"terminal_id": "3100500245378", "request_number": "00012", "authorization_code": "0170081"}}</t>
  </si>
  <si>
    <t>11f0214b-3462-2856-923e-83ac03fdb30e</t>
  </si>
  <si>
    <t>11f0214a-f3ec-f990-a43a-cf6ea4ac8784</t>
  </si>
  <si>
    <t>{"vE60Adee0": "", "univapay-phone-number": "09026940108"}</t>
  </si>
  <si>
    <t>{"customer_name": "畑澤昇", "customer_email": "hattaz87rmz450@gmail.com", "product_detail_name": "【15分限定特典付き】AIXコンサルタント3日間完全攻略合宿"}</t>
  </si>
  <si>
    <t>{"id_values": ["11f0214b-3462-2856-923e-83ac03fdb30e"], "worldpay_order_id": {"transaction_id": "11f0214b-3462-2856-923e-83ac03fdb30e"}}</t>
  </si>
  <si>
    <t>hattaz87rmz450@gmail.com</t>
  </si>
  <si>
    <t>NOBORU HATAZAWA</t>
  </si>
  <si>
    <t>11f02144-e563-3e08-bbd0-6f886eab0813</t>
  </si>
  <si>
    <t>11f02144-bcf1-bf58-bbc9-7faa5f33560d</t>
  </si>
  <si>
    <t>{"vE60Adee0": "", "univapay-phone-number": "09024225653"}</t>
  </si>
  <si>
    <t>{"customer_name": "鍵山梨沙", "customer_email": "grandeur.201957@gmail.com", "product_detail_name": "【15分限定特典付き】SNSマーケ完全攻略ダイナマイト合宿"}</t>
  </si>
  <si>
    <t>{"id_values": ["11f02144-e563-3e08-bbd0-6f886eab0813"], "worldpay_order_id": {"transaction_id": "11f02144-e563-3e08-bbd0-6f886eab0813"}}</t>
  </si>
  <si>
    <t>grandeur.201957@gmail.com</t>
  </si>
  <si>
    <t>RISA KAGIYAMA</t>
  </si>
  <si>
    <t>11f02126-432a-ba12-9b84-4708a3e1fe54</t>
  </si>
  <si>
    <t>11f02126-1ecd-fd14-9b77-0f1077e860b9</t>
  </si>
  <si>
    <t>{"vE60Adee0": "", "univapay-phone-number": "08078451043"}</t>
  </si>
  <si>
    <t>{"customer_name": "坂尾壮二郎", "customer_email": "x05.sep.oj@gmail.com", "product_detail_name": "【15分限定特典付き】AIXコンサルタント3日間完全攻略合宿"}</t>
  </si>
  <si>
    <t>{"id_values": ["11f02126-432a-ba12-9b84-4708a3e1fe54"], "worldpay_order_id": {"transaction_id": "11f02126-432a-ba12-9b84-4708a3e1fe54"}}</t>
  </si>
  <si>
    <t>x05.sep.oj@gmail.com</t>
  </si>
  <si>
    <t>SOJIRO SAKAO</t>
  </si>
  <si>
    <t>11f0212c-6972-5314-8a10-9701f3ea0f2b</t>
  </si>
  <si>
    <t>11f0212c-5fa9-d794-b794-2b0990ca3601</t>
  </si>
  <si>
    <t>{"vE60Adee0": "", "univapay-phone-number": "09085969446"}</t>
  </si>
  <si>
    <t>{"customer_name": "高橋真澄", "customer_email": "masumi@jssltd.co.jp", "product_detail_name": "【15分限定特典付き】AIXコンサルタント3日間完全攻略合宿"}</t>
  </si>
  <si>
    <t>{"id_values": ["3100500245378", "00007", "0188774"], "stratus_transaction_id": {"terminal_id": "3100500245378", "request_number": "00007", "authorization_code": "0188774"}}</t>
  </si>
  <si>
    <t>masumi@jssltd.co.jp</t>
  </si>
  <si>
    <t>MASUMI TAKAHASHI</t>
  </si>
  <si>
    <t>11f02126-269b-d660-9a36-dbcaa6db1158</t>
  </si>
  <si>
    <t>11f02126-1fc9-11b8-8891-53ffec632937</t>
  </si>
  <si>
    <t>{"vE60Adee0": "", "univapay-phone-number": "08020941041"}</t>
  </si>
  <si>
    <t>{"customer_name": "菖蒲谷 尚", "customer_email": "tukamitore20190101@docomo.ne.jp", "product_detail_name": "【15分限定特典付き】SNSマーケ完全攻略ダイナマイト合宿"}</t>
  </si>
  <si>
    <t>{"id_values": ["3100500245378", "00005", "0154955"], "stratus_transaction_id": {"terminal_id": "3100500245378", "request_number": "00005", "authorization_code": "0154955"}}</t>
  </si>
  <si>
    <t>tukamitore20190101@docomo.ne.jp</t>
  </si>
  <si>
    <t>NAO SHOBUDANI</t>
  </si>
  <si>
    <t>11f02123-50bc-5918-aee8-4beba827b789</t>
  </si>
  <si>
    <t>11f02122-6d99-6392-8b19-6b095ea07e58</t>
  </si>
  <si>
    <t>{"vE60Adee0": "", "univapay-phone-number": "08064792403"}</t>
  </si>
  <si>
    <t>{"customer_name": "冨永 一成", "customer_email": "tomiissei915@gmail.com", "product_detail_name": "AIみかみ秘密の部屋（全額返金保証付）"}</t>
  </si>
  <si>
    <t>{"id_values": ["11f02123-50bc-5918-aee8-4beba827b789"], "worldpay_order_id": {"transaction_id": "11f02123-50bc-5918-aee8-4beba827b789"}}</t>
  </si>
  <si>
    <t>tomiissei915@gmail.com</t>
  </si>
  <si>
    <t>ISSEI TOMINAGA</t>
  </si>
  <si>
    <t>11f02123-415d-cf24-abfb-7bbe8786519c</t>
  </si>
  <si>
    <t>11f02123-2386-0c82-ae5e-83d5b0fd6473</t>
  </si>
  <si>
    <t>{"vE60Adee0": "", "univapay-phone-number": "08015806476"}</t>
  </si>
  <si>
    <t>{"customer_name": "渡辺大輔", "customer_email": "wtnbdisk1226@icloud.com", "product_detail_name": "【15分限定特典付き】SNSマーケ完全攻略ダイナマイト合宿"}</t>
  </si>
  <si>
    <t>{"id_values": ["11f02123-415d-cf24-abfb-7bbe8786519c"], "worldpay_order_id": {"transaction_id": "11f02123-415d-cf24-abfb-7bbe8786519c"}}</t>
  </si>
  <si>
    <t>wtnbdisk1226@icloud.com</t>
  </si>
  <si>
    <t>DAISUKE WATANABE</t>
  </si>
  <si>
    <t>11f02122-7514-f744-9742-17982b10d6d2</t>
  </si>
  <si>
    <t>{"customer_name": "冨永 一成", "customer_email": "tomiissei915@gmail.com", "product_detail_name": "【15分限定特典付き】AIXコンサルタント3日間完全攻略合宿"}</t>
  </si>
  <si>
    <t>{"id_values": ["11f02122-7514-f744-9742-17982b10d6d2"], "worldpay_order_id": {"transaction_id": "11f02122-7514-f744-9742-17982b10d6d2"}}</t>
  </si>
  <si>
    <t>11f02122-ce35-d7b2-ab8b-ff892df9df6b</t>
  </si>
  <si>
    <t>11f02121-3747-6d58-ae12-bfbf7cb09e8c</t>
  </si>
  <si>
    <t>{"vE60Adee0": "", "univapay-phone-number": "08045060812"}</t>
  </si>
  <si>
    <t>{"customer_name": "東郷康子", "customer_email": "tcyh.qusu523@gmail.com", "product_detail_name": "みかみの秘密の部屋 ~購入後1週間以内に限り【全額返金保証付き】~"}</t>
  </si>
  <si>
    <t>{"id_values": ["3100500245378", "00003", "0261117"], "stratus_transaction_id": {"terminal_id": "3100500245378", "request_number": "00003", "authorization_code": "0261117"}}</t>
  </si>
  <si>
    <t>tcyh.qusu523@gmail.com</t>
  </si>
  <si>
    <t>YASUKO TOGO</t>
  </si>
  <si>
    <t>11f02121-c949-7e4e-ab39-0bf6b7c783c9</t>
  </si>
  <si>
    <t>11f0211e-a736-7440-8f7f-afb4b8ead4d3</t>
  </si>
  <si>
    <t>{"vE60Adee0": "", "univapay-phone-number": "08051249834"}</t>
  </si>
  <si>
    <t>{"customer_name": "Kojima", "customer_email": "kok461132@gmail.com", "product_detail_name": "AIみかみ秘密の部屋（全額返金保証付）"}</t>
  </si>
  <si>
    <t>{"id_values": ["11f02121-c949-7e4e-ab39-0bf6b7c783c9"], "worldpay_order_id": {"transaction_id": "11f02121-c949-7e4e-ab39-0bf6b7c783c9"}}</t>
  </si>
  <si>
    <t>kok461132@gmail.com</t>
  </si>
  <si>
    <t>11f02121-3f51-514e-ab74-c794dac261cb</t>
  </si>
  <si>
    <t>{"customer_name": "東郷康子", "customer_email": "tcyh.qusu523@gmail.com", "product_detail_name": "【15分限定特典付き】SNSマーケ完全攻略ダイナマイト合宿"}</t>
  </si>
  <si>
    <t>{"id_values": ["3100500245378", "00002", "0271209"], "stratus_transaction_id": {"terminal_id": "3100500245378", "request_number": "00002", "authorization_code": "0271209"}}</t>
  </si>
  <si>
    <t>11f0211e-af6f-733c-ae09-df5c362cbeaf</t>
  </si>
  <si>
    <t>{"customer_name": "Kojima", "customer_email": "kok461132@gmail.com", "product_detail_name": "【15分限定特典付き】AIXコンサルタント3日間完全攻略合宿"}</t>
  </si>
  <si>
    <t>{"id_values": ["11f0211e-af6f-733c-ae09-df5c362cbeaf"], "worldpay_order_id": {"transaction_id": "11f0211e-af6f-733c-ae09-df5c362cbeaf"}}</t>
  </si>
  <si>
    <t>11f02117-c674-d682-a9cb-c7123c1ced2f</t>
  </si>
  <si>
    <t>11f02116-4af2-6e62-a657-c79e91be9128</t>
  </si>
  <si>
    <t>{"vE60Adee0": "", "univapay-phone-number": "09061769211"}</t>
  </si>
  <si>
    <t>{"customer_name": "田澤 祐輔", "customer_email": "no2.sannbou.soutyou.number2@gmail.com", "product_detail_name": "AIみかみ秘密の部屋（全額返金保証付）"}</t>
  </si>
  <si>
    <t>{"id_values": ["11f02117-c674-d682-a9cb-c7123c1ced2f"], "worldpay_order_id": {"transaction_id": "11f02117-c674-d682-a9cb-c7123c1ced2f"}}</t>
  </si>
  <si>
    <t>no2.sannbou.soutyou.number2@gmail.com</t>
  </si>
  <si>
    <t>YUSUKE TAZAWA</t>
  </si>
  <si>
    <t>11f02116-607b-49fc-a65c-ef366abf6260</t>
  </si>
  <si>
    <t>{"customer_name": "田澤 祐輔", "customer_email": "no2.sannbou.soutyou.number2@gmail.com", "product_detail_name": "【15分限定特典付き】AIXコンサルタント3日間完全攻略合宿"}</t>
  </si>
  <si>
    <t>{"id_values": ["11f02116-607b-49fc-a65c-ef366abf6260"], "worldpay_order_id": {"transaction_id": "11f02116-607b-49fc-a65c-ef366abf6260"}}</t>
  </si>
  <si>
    <t>11f02114-ea40-3640-a678-1faf980c4378</t>
  </si>
  <si>
    <t>11f02114-e37e-b3ae-826a-1b8f48c3408b</t>
  </si>
  <si>
    <t>{"vE60Adee0": "", "univapay-phone-number": "07010681885"}</t>
  </si>
  <si>
    <t>{"customer_name": "篠崎航平", "customer_email": "kouchan2690@icloud.com", "product_detail_name": "【15分限定特典付き】SNSマーケ完全攻略ダイナマイト合宿"}</t>
  </si>
  <si>
    <t>{"id_values": ["11f02114-ea40-3640-a678-1faf980c4378"], "worldpay_order_id": {"transaction_id": "11f02114-ea40-3640-a678-1faf980c4378"}}</t>
  </si>
  <si>
    <t>kouchan2690@icloud.com</t>
  </si>
  <si>
    <t>KOUHEI SHINOZAKI</t>
  </si>
  <si>
    <t>11f02112-373d-bd80-9da0-37d647919d8c</t>
  </si>
  <si>
    <t>11f02112-3189-5656-9d96-27a85e85a219</t>
  </si>
  <si>
    <t>{"vE60Adee0": "", "univapay-phone-number": "08057360828"}</t>
  </si>
  <si>
    <t>{"customer_name": "小髙章子", "customer_email": "moetarou0828@gmail.com", "product_detail_name": "【15分限定特典付き】AIXコンサルタント3日間完全攻略合宿"}</t>
  </si>
  <si>
    <t>{"id_values": ["11f02112-373d-bd80-9da0-37d647919d8c"], "worldpay_order_id": {"transaction_id": "11f02112-373d-bd80-9da0-37d647919d8c"}}</t>
  </si>
  <si>
    <t>moetarou0828@gmail.com</t>
  </si>
  <si>
    <t>AKIKO ODAKA</t>
  </si>
  <si>
    <t>11f0210f-afde-d006-89b1-0f53b025678f</t>
  </si>
  <si>
    <t>11f0210f-a6d5-d888-9c23-6bc251efaaab</t>
  </si>
  <si>
    <t>{"vE60Adee0": "", "univapay-phone-number": "09037781975"}</t>
  </si>
  <si>
    <t>{"customer_name": "佐藤 綾", "customer_email": "coodnamezero@gmail.com", "product_detail_name": "【15分限定特典付き】AIXコンサルタント3日間完全攻略合宿"}</t>
  </si>
  <si>
    <t>{"id_values": ["11f0210f-afde-d006-89b1-0f53b025678f"], "worldpay_order_id": {"transaction_id": "11f0210f-afde-d006-89b1-0f53b025678f"}}</t>
  </si>
  <si>
    <t>coodnamezero@gmail.com</t>
  </si>
  <si>
    <t>AYA SADA</t>
  </si>
  <si>
    <t>11f0210d-780e-1df0-a2fc-7339a36a6187</t>
  </si>
  <si>
    <t>11f0210d-5244-3d20-8d52-0b475897153d</t>
  </si>
  <si>
    <t>{"vE60Adee0": "", "univapay-phone-number": "07091076620"}</t>
  </si>
  <si>
    <t>{"customer_name": "川本宙", "customer_email": "skawamoto24@coa.edu", "product_detail_name": "【15分限定特典付き】SNSマーケ完全攻略ダイナマイト合宿"}</t>
  </si>
  <si>
    <t>{"id_values": ["11f0210d-780e-1df0-a2fc-7339a36a6187"], "worldpay_order_id": {"transaction_id": "11f0210d-780e-1df0-a2fc-7339a36a6187"}}</t>
  </si>
  <si>
    <t>skawamoto24@coa.edu</t>
  </si>
  <si>
    <t>SORA KAWAMOTO</t>
  </si>
  <si>
    <t>11f02104-3f5a-398e-8782-57cd99bf41e3</t>
  </si>
  <si>
    <t>11f02103-d6cb-cd42-a14e-f32e17feb2a1</t>
  </si>
  <si>
    <t>{"vE60Adee0": "", "univapay-phone-number": "08057188577"}</t>
  </si>
  <si>
    <t>{"customer_name": "武田 美由紀", "customer_email": "laugh._.myk@icloud.com", "product_detail_name": "AIみかみ秘密の部屋（全額返金保証）"}</t>
  </si>
  <si>
    <t>{"id_values": ["11f02104-3f5a-398e-8782-57cd99bf41e3"], "worldpay_order_id": {"transaction_id": "11f02104-3f5a-398e-8782-57cd99bf41e3"}}</t>
  </si>
  <si>
    <t>laugh._.myk@icloud.com</t>
  </si>
  <si>
    <t>MIYUKI TAKEDA</t>
  </si>
  <si>
    <t>11f02103-dd6f-a894-93c6-3750f1b39e51</t>
  </si>
  <si>
    <t>{"customer_name": "武田 美由紀", "customer_email": "laugh._.myk@icloud.com", "product_detail_name": "【超特価割引】AIXコンサルタント3日間完全攻略合宿"}</t>
  </si>
  <si>
    <t>{"id_values": ["11f02103-dd6f-a894-93c6-3750f1b39e51"], "worldpay_order_id": {"transaction_id": "11f02103-dd6f-a894-93c6-3750f1b39e51"}}</t>
  </si>
  <si>
    <t>11f02103-9002-7ad2-b64c-730bea91114b</t>
  </si>
  <si>
    <t>11f02101-9788-edd8-8192-eb07fcf3ba46</t>
  </si>
  <si>
    <t>{"vE60Adee0": "", "univapay-phone-number": "09088293018"}</t>
  </si>
  <si>
    <t>{"customer_name": "浅野亜紀", "customer_email": "lightcities24@gmail.com", "product_detail_name": "AIみかみ秘密の部屋（全額返金保証付）"}</t>
  </si>
  <si>
    <t>{"id_values": ["11f02103-9002-7ad2-b64c-730bea91114b"], "worldpay_order_id": {"transaction_id": "11f02103-9002-7ad2-b64c-730bea91114b"}}</t>
  </si>
  <si>
    <t>lightcities24@gmail.com</t>
  </si>
  <si>
    <t>AKI ASANO</t>
  </si>
  <si>
    <t>11f02103-3315-9156-8840-1370af98e6fd</t>
  </si>
  <si>
    <t>11f02101-4d32-975c-b495-cf36a66bc6c3</t>
  </si>
  <si>
    <t>{"vE60Adee0": "", "univapay-phone-number": "09022166113"}</t>
  </si>
  <si>
    <t>{"customer_name": "内山英明", "customer_email": "htstbridger@outlook.jp", "product_detail_name": "みかみの秘密の部屋 ~購入後1週間以内に限り【全額返金保証付き】~"}</t>
  </si>
  <si>
    <t>{"id_values": ["3100500245378", "00080", "0230000"], "stratus_transaction_id": {"terminal_id": "3100500245378", "request_number": "00080", "authorization_code": "0230000"}}</t>
  </si>
  <si>
    <t>htstbridger@outlook.jp</t>
  </si>
  <si>
    <t>HIDEAKI UCHIYAMA</t>
  </si>
  <si>
    <t>11f02101-9dd0-7db4-bb01-ff184a75fabf</t>
  </si>
  <si>
    <t>{"customer_name": "浅野亜紀", "customer_email": "lightcities24@gmail.com", "product_detail_name": "【15分限定特典付き】AIXコンサルタント3日間完全攻略合宿"}</t>
  </si>
  <si>
    <t>{"id_values": ["11f02101-9dd0-7db4-bb01-ff184a75fabf"], "worldpay_order_id": {"transaction_id": "11f02101-9dd0-7db4-bb01-ff184a75fabf"}}</t>
  </si>
  <si>
    <t>11f02101-ae8b-14b6-bb15-9b58c4060e41</t>
  </si>
  <si>
    <t>{"customer_name": "内山英明", "customer_email": "htstbridger@outlook.jp", "product_detail_name": "【15分限定特典付き】SNSマーケ完全攻略ダイナマイト合宿"}</t>
  </si>
  <si>
    <t>{"id_values": ["3100500245378", "00079", "0220000"], "stratus_transaction_id": {"terminal_id": "3100500245378", "request_number": "00079", "authorization_code": "0220000"}}</t>
  </si>
  <si>
    <t>11f01d79-d6ee-4b0c-a022-378ebcf4ad10</t>
  </si>
  <si>
    <t>11f01d79-d13a-3626-a3bb-77ca76352ee9</t>
  </si>
  <si>
    <t>{"vE60Adee0": "", "univapay-phone-number": "09085824540"}</t>
  </si>
  <si>
    <t>{"customer_name": "出口アヤ", "customer_email": "deguchi@self-esthe.com", "product_detail_name": "【15分限定特典付き】AIXコンサルタント3日間完全攻略合宿"}</t>
  </si>
  <si>
    <t>{"id_values": ["11f01d79-d6ee-4b0c-a022-378ebcf4ad10"], "worldpay_order_id": {"transaction_id": "11f01d79-d6ee-4b0c-a022-378ebcf4ad10"}}</t>
  </si>
  <si>
    <t>deguchi@self-esthe.com</t>
  </si>
  <si>
    <t>11f01d7b-2cea-fbb2-900c-33344b39da45</t>
  </si>
  <si>
    <t>{"customer_name": "出口アヤ", "customer_email": "deguchi@self-esthe.com", "product_detail_name": "AIみかみ秘密の部屋（全額返金保証付）"}</t>
  </si>
  <si>
    <t>{"id_values": ["11f01d7b-2cea-fbb2-900c-33344b39da45"], "worldpay_order_id": {"transaction_id": "11f01d7b-2cea-fbb2-900c-33344b39da45"}}</t>
  </si>
  <si>
    <t>11f020f7-828f-8f54-a6db-4f2b7eeb4fc4</t>
  </si>
  <si>
    <t>11f020f7-6f84-7d8e-82b7-9f3078ac13fa</t>
  </si>
  <si>
    <t>{"vE60Adee0": "", "univapay-phone-number": "08040745369"}</t>
  </si>
  <si>
    <t>{"customer_name": "徳重さくら", "customer_email": "sakura.karin0508@gmail.com", "product_detail_name": "【15分限定特典付き】SNSマーケ完全攻略ダイナマイト合宿"}</t>
  </si>
  <si>
    <t>{"id_values": ["11f020f7-828f-8f54-a6db-4f2b7eeb4fc4"], "worldpay_order_id": {"transaction_id": "11f020f7-828f-8f54-a6db-4f2b7eeb4fc4"}}</t>
  </si>
  <si>
    <t>sakura.karin0508@gmail.com</t>
  </si>
  <si>
    <t>SAKURA TOKUSHIGE</t>
  </si>
  <si>
    <t>11f020f1-c01b-4fc6-b461-4721dc31cf12</t>
  </si>
  <si>
    <t>11f020f1-9ac3-8b6c-b61a-6fb835f10458</t>
  </si>
  <si>
    <t>{"vE60Adee0": "", "univapay-phone-number": "08050140119"}</t>
  </si>
  <si>
    <t>{"customer_name": "小林明子", "customer_email": "akiko.opal24@gmail.com", "product_detail_name": "【15分限定特典付き】AIXコンサルタント3日間完全攻略合宿"}</t>
  </si>
  <si>
    <t>{"id_values": ["11f020f1-c01b-4fc6-b461-4721dc31cf12"], "worldpay_order_id": {"transaction_id": "11f020f1-c01b-4fc6-b461-4721dc31cf12"}}</t>
  </si>
  <si>
    <t>akiko.opal24@gmail.com</t>
  </si>
  <si>
    <t>AKIKO KOBAYSHI</t>
  </si>
  <si>
    <t>11f020f1-8850-d99e-a183-4f97346ad78a</t>
  </si>
  <si>
    <t>11f020f1-8062-b324-a17c-83311e96960f</t>
  </si>
  <si>
    <t>{"vE60Adee0": "", "univapay-phone-number": "09034271845"}</t>
  </si>
  <si>
    <t>{"customer_name": "田川直輝", "customer_email": "vivy.2024@gmail.com", "product_detail_name": "【15分限定特典付き】SNSマーケ完全攻略ダイナマイト合宿"}</t>
  </si>
  <si>
    <t>{"id_values": ["11f020f1-8850-d99e-a183-4f97346ad78a"], "worldpay_order_id": {"transaction_id": "11f020f1-8850-d99e-a183-4f97346ad78a"}}</t>
  </si>
  <si>
    <t>vivy.2024@gmail.com</t>
  </si>
  <si>
    <t>NAOKI TAGAWA</t>
  </si>
  <si>
    <t>11f020e9-39da-6968-becd-0b41faa81236</t>
  </si>
  <si>
    <t>11f020e9-1500-ccfe-b687-ff09edcbe87a</t>
  </si>
  <si>
    <t>{"vE60Adee0": "", "univapay-phone-number": "09078551020"}</t>
  </si>
  <si>
    <t>{"customer_name": "小出華蓮", "customer_email": "aruru.k.koide@gmail.com", "product_detail_name": "【15分限定特典付き】SNSマーケ完全攻略ダイナマイト合宿"}</t>
  </si>
  <si>
    <t>{"id_values": ["11f020e9-39da-6968-becd-0b41faa81236"], "worldpay_order_id": {"transaction_id": "11f020e9-39da-6968-becd-0b41faa81236"}}</t>
  </si>
  <si>
    <t>aruru.k.koide@gmail.com</t>
  </si>
  <si>
    <t>KAREN KOIDE</t>
  </si>
  <si>
    <t>11f020e5-c686-5b82-a841-5b6c1df3e5e3</t>
  </si>
  <si>
    <t>11f020e5-bf71-839e-a1c1-47fd44f8f552</t>
  </si>
  <si>
    <t>{"vE60Adee0": "", "univapay-phone-number": "08056431628"}</t>
  </si>
  <si>
    <t>{"customer_name": "堀由里子", "customer_email": "mottainai.babar.yrk98@gmail.com", "product_detail_name": "【15分限定特典付き】AIXコンサルタント3日間完全攻略合宿"}</t>
  </si>
  <si>
    <t>mottainai.babar.yrk98@gmail.com</t>
  </si>
  <si>
    <t>YURIKO HORI</t>
  </si>
  <si>
    <t>11f020da-06cc-b3be-a7b6-afb18aec90a9</t>
  </si>
  <si>
    <t>11f020d9-e470-fd0c-8708-7fe6c0d65032</t>
  </si>
  <si>
    <t>{"vE60Adee0": "", "univapay-phone-number": "09059404814"}</t>
  </si>
  <si>
    <t>{"customer_name": "竹下 昂希", "customer_email": "takepiyodesu@gmail.com", "product_detail_name": "【15分限定特典付き】SNSマーケ完全攻略ダイナマイト合宿"}</t>
  </si>
  <si>
    <t>{"id_values": ["3100500245378", "00073", "0279044"], "stratus_transaction_id": {"terminal_id": "3100500245378", "request_number": "00073", "authorization_code": "0279044"}}</t>
  </si>
  <si>
    <t>takepiyodesu@gmail.com</t>
  </si>
  <si>
    <t>KOKITAKESHITA</t>
  </si>
  <si>
    <t>11f020d7-4b00-de78-835a-9f8193a2ef41</t>
  </si>
  <si>
    <t>11f020d7-43b3-eef8-8e7c-47ca662c115c</t>
  </si>
  <si>
    <t>{"vE60Adee0": "", "univapay-phone-number": "09070252950"}</t>
  </si>
  <si>
    <t>{"customer_name": "山口 凌", "customer_email": "r.328.nhj.f.f.p@gmail.com", "product_detail_name": "【15分限定特典付き】SNSマーケ完全攻略ダイナマイト合宿"}</t>
  </si>
  <si>
    <t>{"id_values": ["3100500245378", "00071", "0700071"], "stratus_transaction_id": {"terminal_id": "3100500245378", "request_number": "00071", "authorization_code": "0700071"}}</t>
  </si>
  <si>
    <t>r.328.nhj.f.f.p@gmail.com</t>
  </si>
  <si>
    <t>RYO YAMAGUCHI</t>
  </si>
  <si>
    <t>11f020d5-8e29-9e6c-8347-27fbd5f9b605</t>
  </si>
  <si>
    <t>11f020d4-7a69-0896-ad73-ff23e134b03e</t>
  </si>
  <si>
    <t>{"vE60Adee0": "", "univapay-phone-number": "09057948250"}</t>
  </si>
  <si>
    <t>{"customer_name": "井上 拓真", "customer_email": "takuma-volleyball.4ace@docomo.ne.jp", "product_detail_name": "AIみかみ秘密の部屋（全額返金保証付）"}</t>
  </si>
  <si>
    <t>{"id_values": ["11f020d5-8e29-9e6c-8347-27fbd5f9b605"], "worldpay_order_id": {"transaction_id": "11f020d5-8e29-9e6c-8347-27fbd5f9b605"}}</t>
  </si>
  <si>
    <t>takuma-volleyball.4ace@docomo.ne.jp</t>
  </si>
  <si>
    <t>TAKUMA INOUE</t>
  </si>
  <si>
    <t>11f020d4-9351-480a-84e0-67345ffe73f2</t>
  </si>
  <si>
    <t>{"customer_name": "井上 拓真", "customer_email": "takuma-volleyball.4ace@docomo.ne.jp", "product_detail_name": "【15分限定特典付き】AIXコンサルタント3日間完全攻略合宿"}</t>
  </si>
  <si>
    <t>{"id_values": ["11f020d4-9351-480a-84e0-67345ffe73f2"], "worldpay_order_id": {"transaction_id": "11f020d4-9351-480a-84e0-67345ffe73f2"}}</t>
  </si>
  <si>
    <t>11f020d1-6048-5ca8-ab84-c3eee4a20949</t>
  </si>
  <si>
    <t>11f020d1-55a4-8088-a63a-0bed01a412ef</t>
  </si>
  <si>
    <t>{"vE60Adee0": "", "univapay-phone-number": "08024651906"}</t>
  </si>
  <si>
    <t>{"customer_name": "木谷輝彦", "customer_email": "teru_k.0731@icloud.com", "product_detail_name": "【15分限定特典付き】SNSマーケ完全攻略ダイナマイト合宿"}</t>
  </si>
  <si>
    <t>{"id_values": ["11f020d1-6048-5ca8-ab84-c3eee4a20949"], "worldpay_order_id": {"transaction_id": "11f020d1-6048-5ca8-ab84-c3eee4a20949"}}</t>
  </si>
  <si>
    <t>teru_k.0731@icloud.com</t>
  </si>
  <si>
    <t>TERUHIK KITANI</t>
  </si>
  <si>
    <t>11f01f34-72fd-23b8-b882-1b42474e1765</t>
  </si>
  <si>
    <t>11f01f34-6c5c-798c-8755-73acc6150fdb</t>
  </si>
  <si>
    <t>{"vE60Adee0": "", "univapay-phone-number": "09037140826"}</t>
  </si>
  <si>
    <t>{"customer_name": "辻 直", "customer_email": "2gbellseven@gmail.com", "product_detail_name": "【15分限定特典付き】AIXコンサルタント3日間完全攻略合宿"}</t>
  </si>
  <si>
    <t>{"id_values": ["3100500245378", "00053", "0106000"], "stratus_transaction_id": {"terminal_id": "3100500245378", "request_number": "00053", "authorization_code": "0106000"}}</t>
  </si>
  <si>
    <t>2gbellseven@gmail.com</t>
  </si>
  <si>
    <t>TADASHI TSUJI</t>
  </si>
  <si>
    <t>11f020ce-ce03-7758-95c1-03b1b8f9c961</t>
  </si>
  <si>
    <t>11f020ce-c614-428e-9365-47837974f6fb</t>
  </si>
  <si>
    <t>{"vE60Adee0": "", "univapay-phone-number": "09024655353"}</t>
  </si>
  <si>
    <t>{"customer_name": "五十嵐 裕子", "customer_email": "hinataki@gmail.com", "product_detail_name": "【15分限定特典付き】SNSマーケ完全攻略ダイナマイト合宿"}</t>
  </si>
  <si>
    <t>{"id_values": ["3100500245378", "00067", "0650295"], "stratus_transaction_id": {"terminal_id": "3100500245378", "request_number": "00067", "authorization_code": "0650295"}}</t>
  </si>
  <si>
    <t>hinataki@gmail.com</t>
  </si>
  <si>
    <t>YUKO IGARASHI</t>
  </si>
  <si>
    <t>11f020ca-fca2-80f8-91d4-0f5855622b3a</t>
  </si>
  <si>
    <t>11f020ca-8547-674e-944f-77cb8e2b8853</t>
  </si>
  <si>
    <t>{"vE60Adee0": "", "univapay-phone-number": "08027275563"}</t>
  </si>
  <si>
    <t>{"customer_name": "田添祐貴", "customer_email": "base8751@gmail.com", "product_detail_name": "AIみかみ秘密の部屋（全額返金保証付）"}</t>
  </si>
  <si>
    <t>{"id_values": ["11f020ca-fca2-80f8-91d4-0f5855622b3a"], "worldpay_order_id": {"transaction_id": "11f020ca-fca2-80f8-91d4-0f5855622b3a"}}</t>
  </si>
  <si>
    <t>base8751@gmail.com</t>
  </si>
  <si>
    <t>YUKI TAZOE</t>
  </si>
  <si>
    <t>11f020ca-a1ba-59f4-89dc-8b52f2f5fbbd</t>
  </si>
  <si>
    <t>{"customer_name": "田添祐貴", "customer_email": "base8751@gmail.com", "product_detail_name": "【15分限定特典付き】AIXコンサルタント3日間完全攻略合宿"}</t>
  </si>
  <si>
    <t>{"id_values": ["11f020ca-a1ba-59f4-89dc-8b52f2f5fbbd"], "worldpay_order_id": {"transaction_id": "11f020ca-a1ba-59f4-89dc-8b52f2f5fbbd"}}</t>
  </si>
  <si>
    <t>11f020c6-5e10-7fa2-ac6c-53e24045b28e</t>
  </si>
  <si>
    <t>11f020c6-5069-1a30-9dd2-8f4ed1a1b868</t>
  </si>
  <si>
    <t>{"vE60Adee0": "", "univapay-phone-number": "09069469451"}</t>
  </si>
  <si>
    <t>{"customer_name": "田原 英司", "customer_email": "sewohayamin@gmail.com", "product_detail_name": "【15分限定特典付き】SNSマーケ完全攻略ダイナマイト合宿"}</t>
  </si>
  <si>
    <t>{"id_values": ["3100500245378", "00065", "0700065"], "stratus_transaction_id": {"terminal_id": "3100500245378", "request_number": "00065", "authorization_code": "0700065"}}</t>
  </si>
  <si>
    <t>sewohayamin@gmail.com</t>
  </si>
  <si>
    <t>EIJI TAHARA</t>
  </si>
  <si>
    <t>11f020c4-3202-cde0-b74c-a3ca2509efc3</t>
  </si>
  <si>
    <t>11f020c4-2b32-b110-a95d-c3844914f8f9</t>
  </si>
  <si>
    <t>{"vE60Adee0": "", "univapay-phone-number": "08064426024"}</t>
  </si>
  <si>
    <t>{"customer_name": "山崎 美保", "customer_email": "meibaobankou@gmail.com", "product_detail_name": "【15分限定特典付き】AIXコンサルタント3日間完全攻略合宿"}</t>
  </si>
  <si>
    <t>{"id_values": ["11f020c4-3202-cde0-b74c-a3ca2509efc3"], "worldpay_order_id": {"transaction_id": "11f020c4-3202-cde0-b74c-a3ca2509efc3"}}</t>
  </si>
  <si>
    <t>meibaobankou@gmail.com</t>
  </si>
  <si>
    <t>MIHO YAMASAKI</t>
  </si>
  <si>
    <t>11f020c2-1027-e84c-8c0e-3f4c724578cb</t>
  </si>
  <si>
    <t>11f020c1-15b3-66d4-9f25-7fed42a8ed9b</t>
  </si>
  <si>
    <t>{"vE60Adee0": "", "univapay-phone-number": "09054311110"}</t>
  </si>
  <si>
    <t>{"customer_name": "伊藤直", "customer_email": "info@dakarafe.jp", "product_detail_name": "AIみかみ秘密の部屋（全額返金保証付）"}</t>
  </si>
  <si>
    <t>{"id_values": ["3100500245378", "00063", "0270783"], "stratus_transaction_id": {"terminal_id": "3100500245378", "request_number": "00063", "authorization_code": "0270783"}}</t>
  </si>
  <si>
    <t>info@dakarafe.jp</t>
  </si>
  <si>
    <t>SUNAOITO</t>
  </si>
  <si>
    <t>11f020c1-60be-b764-b4cb-cfcbdfac3d89</t>
  </si>
  <si>
    <t>11f020c1-5b19-6cc8-a759-7799ee24a933</t>
  </si>
  <si>
    <t>{"vE60Adee0": "", "univapay-phone-number": "09037881217"}</t>
  </si>
  <si>
    <t>{"customer_name": "浜田麻世", "customer_email": "hamanyan@rakumail.jp", "product_detail_name": "【15分限定特典付き】AIXコンサルタント3日間完全攻略合宿"}</t>
  </si>
  <si>
    <t>hamanyan@rakumail.jp</t>
  </si>
  <si>
    <t>MAYOHAMADA</t>
  </si>
  <si>
    <t>11f020c1-1e4a-46e6-9f32-f3e094cc6b8a</t>
  </si>
  <si>
    <t>{"customer_name": "伊藤直", "customer_email": "info@dakarafe.jp", "product_detail_name": "【15分限定特典付き】AIXコンサルタント3日間完全攻略合宿"}</t>
  </si>
  <si>
    <t>{"id_values": ["3100500245378", "00060", "0288362"], "stratus_transaction_id": {"terminal_id": "3100500245378", "request_number": "00060", "authorization_code": "0288362"}}</t>
  </si>
  <si>
    <t>11f020c0-38f6-67c8-a6f2-ebd811c2dc1f</t>
  </si>
  <si>
    <t>11f020bf-ef99-c642-b196-1368acb479cf</t>
  </si>
  <si>
    <t>{"vE60Adee0": "", "univapay-phone-number": "07083629236"}</t>
  </si>
  <si>
    <t>{"customer_name": "松井明子", "customer_email": "83acowendy@gmail.com", "product_detail_name": "AIみかみ秘密の部屋（全額返金保証付）"}</t>
  </si>
  <si>
    <t>{"id_values": ["11f020c0-38f6-67c8-a6f2-ebd811c2dc1f"], "worldpay_order_id": {"transaction_id": "11f020c0-38f6-67c8-a6f2-ebd811c2dc1f"}}</t>
  </si>
  <si>
    <t>83acowendy@gmail.com</t>
  </si>
  <si>
    <t>AKIKO MATSUI</t>
  </si>
  <si>
    <t>11f020bf-f9d5-8b1e-8bbb-8b312df15196</t>
  </si>
  <si>
    <t>{"customer_name": "松井明子", "customer_email": "83acowendy@gmail.com", "product_detail_name": "【15分限定特典付き】AIXコンサルタント3日間完全攻略合宿"}</t>
  </si>
  <si>
    <t>{"id_values": ["11f020bf-f9d5-8b1e-8bbb-8b312df15196"], "worldpay_order_id": {"transaction_id": "11f020bf-f9d5-8b1e-8bbb-8b312df15196"}}</t>
  </si>
  <si>
    <t>11f01ed7-4829-b29e-926b-277fbb6466f0</t>
  </si>
  <si>
    <t>11f01ed7-400a-03fc-9268-a38b0b975f33</t>
  </si>
  <si>
    <t>{"vE60Adee0": "", "univapay-phone-number": "09077259732"}</t>
  </si>
  <si>
    <t>{"customer_name": "本多礼佳", "customer_email": "akfg.azikan426@icloud.com", "product_detail_name": "【15分限定特典付き】AIXコンサルタント3日間完全攻略合宿"}</t>
  </si>
  <si>
    <t>{"id_values": ["3100500245378", "00002", "0228679"], "stratus_transaction_id": {"terminal_id": "3100500245378", "request_number": "00002", "authorization_code": "0228679"}}</t>
  </si>
  <si>
    <t>akfg.azikan426@icloud.com</t>
  </si>
  <si>
    <t>AYAKA HONDA</t>
  </si>
  <si>
    <t>11f020b9-aa0c-a7a8-8f1b-4371a8ce081a</t>
  </si>
  <si>
    <t>11f020b9-9fd5-9740-8f07-e7c88f8abec8</t>
  </si>
  <si>
    <t>{"vE60Adee0": "", "univapay-phone-number": "09064238349"}</t>
  </si>
  <si>
    <t>{"customer_name": "宇良あやの", "customer_email": "makeura.full@gmail.com", "product_detail_name": "【15分限定特典付き】デザイン限界突破3日間合宿"}</t>
  </si>
  <si>
    <t>{"id_values": ["3100500245378", "00057", "0428371"], "stratus_transaction_id": {"terminal_id": "3100500245378", "request_number": "00057", "authorization_code": "0428371"}}</t>
  </si>
  <si>
    <t>makeura.full@gmail.com</t>
  </si>
  <si>
    <t>AYANO URA</t>
  </si>
  <si>
    <t>11f020b8-2eb1-1d6a-bf55-b751b3ed7701</t>
  </si>
  <si>
    <t>11f020b8-0731-8a2c-b52c-3756b50d14d4</t>
  </si>
  <si>
    <t>{"vE60Adee0": "", "univapay-phone-number": "07090884769"}</t>
  </si>
  <si>
    <t>{"customer_name": "直嶋 久子", "customer_email": "lilac8739@outlook.com", "product_detail_name": "【15分限定特典付き】デザイン限界突破3日間合宿"}</t>
  </si>
  <si>
    <t>{"id_values": ["11f020b8-2eb1-1d6a-bf55-b751b3ed7701"], "worldpay_order_id": {"transaction_id": "11f020b8-2eb1-1d6a-bf55-b751b3ed7701"}}</t>
  </si>
  <si>
    <t>lilac8739@outlook.com</t>
  </si>
  <si>
    <t>HISAKONASOSHIMA</t>
  </si>
  <si>
    <t>11f01b70-ca91-a7ba-aed3-1302e566d3ec</t>
  </si>
  <si>
    <t>11f01b70-211e-a9a8-a416-33e322790257</t>
  </si>
  <si>
    <t>{"vE60Adee0": "", "univapay-phone-number": "09086622966"}</t>
  </si>
  <si>
    <t>{"customer_name": "渡辺大翔", "customer_email": "hiroto09086622966@icloud.com", "product_detail_name": "みかみの秘密の部屋 ~購入後1週間以内に限り【全額返金保証付き】~"}</t>
  </si>
  <si>
    <t>{"id_values": ["11f01b70-ca91-a7ba-aed3-1302e566d3ec"], "worldpay_order_id": {"transaction_id": "11f01b70-ca91-a7ba-aed3-1302e566d3ec"}}</t>
  </si>
  <si>
    <t>hiroto09086622966@icloud.com</t>
  </si>
  <si>
    <t>HIROTO WATANABE</t>
  </si>
  <si>
    <t>11f020b5-78d7-deea-a8c5-b75073a6f158</t>
  </si>
  <si>
    <t>11f020b4-2733-fbba-b6bd-27d64733e991</t>
  </si>
  <si>
    <t>{"vE60Adee0": "", "univapay-phone-number": "08013229364"}</t>
  </si>
  <si>
    <t>{"customer_name": "関 康平", "customer_email": "seki.kou0710@gmail.com", "product_detail_name": "AIみかみ秘密の部屋（全額返金保証付）"}</t>
  </si>
  <si>
    <t>{"id_values": ["3100500245378", "00055", "0226481"], "stratus_transaction_id": {"terminal_id": "3100500245378", "request_number": "00055", "authorization_code": "0226481"}}</t>
  </si>
  <si>
    <t>seki.kou0710@gmail.com</t>
  </si>
  <si>
    <t>KOHEI SEKI</t>
  </si>
  <si>
    <t>11f01fd8-1244-a628-8af6-0b3142782fc8</t>
  </si>
  <si>
    <t>11f01fd6-d432-68b2-9c5c-f3e17b964c59</t>
  </si>
  <si>
    <t>{"vE60Adee0": "", "univapay-phone-number": "0587386700"}</t>
  </si>
  <si>
    <t>{"customer_name": "百武永笑", "customer_email": "100mama13@gmail.com", "product_detail_name": "AIみかみ秘密の部屋（全額返金保証付）"}</t>
  </si>
  <si>
    <t>{"id_values": ["3100500245378", "00040", "0850000"], "stratus_transaction_id": {"terminal_id": "3100500245378", "request_number": "00040", "authorization_code": "0850000"}}</t>
  </si>
  <si>
    <t>100mama13@gmail.com</t>
  </si>
  <si>
    <t>NOBUE HYAKUTAKE</t>
  </si>
  <si>
    <t>11f01fd6-f3c1-2a6a-b0e1-9bbd86db4935</t>
  </si>
  <si>
    <t>{"customer_name": "百武永笑", "customer_email": "100mama13@gmail.com", "product_detail_name": "【15分限定特典付き】AIXコンサルタント3日間完全攻略合宿"}</t>
  </si>
  <si>
    <t>{"id_values": ["3100500245378", "00039", "0840000"], "stratus_transaction_id": {"terminal_id": "3100500245378", "request_number": "00039", "authorization_code": "0840000"}}</t>
  </si>
  <si>
    <t>11f020b4-2e14-f5ce-8286-436676d62d89</t>
  </si>
  <si>
    <t>{"customer_name": "関 康平", "customer_email": "seki.kou0710@gmail.com", "product_detail_name": "【15分限定特典付き】AIXコンサルタント3日間完全攻略合宿"}</t>
  </si>
  <si>
    <t>{"id_values": ["3100500245378", "00052", "0519101"], "stratus_transaction_id": {"terminal_id": "3100500245378", "request_number": "00052", "authorization_code": "0519101"}}</t>
  </si>
  <si>
    <t>11f01e3f-3e61-f0f2-a86f-a38f1852acb5</t>
  </si>
  <si>
    <t>11f01e3e-1d5e-ccc8-9c4e-bbe751282225</t>
  </si>
  <si>
    <t>{"vE60Adee0": "", "univapay-phone-number": "09011063963"}</t>
  </si>
  <si>
    <t>{"customer_name": "川嶋奎", "customer_email": "k.k02161999@gmail.com", "product_detail_name": "AIみかみ秘密の部屋（全額返金保証付）"}</t>
  </si>
  <si>
    <t>{"id_values": ["11f01e3f-3e61-f0f2-a86f-a38f1852acb5"], "worldpay_order_id": {"transaction_id": "11f01e3f-3e61-f0f2-a86f-a38f1852acb5"}}</t>
  </si>
  <si>
    <t>k.k02161999@gmail.com</t>
  </si>
  <si>
    <t>KEI KAWASHIMA</t>
  </si>
  <si>
    <t>11f020aa-799e-2a56-aadc-0fb0bf4bfb66</t>
  </si>
  <si>
    <t>11f020aa-728c-bd04-aacf-9b62817636d3</t>
  </si>
  <si>
    <t>{"vE60Adee0": "", "univapay-phone-number": "07043761326"}</t>
  </si>
  <si>
    <t>{"customer_name": "佐藤祐樹", "customer_email": "aonbtofgyoyzzz@gmail.com", "product_detail_name": "【15分限定特典付き】AIXコンサルタント3日間完全攻略合宿"}</t>
  </si>
  <si>
    <t>{"id_values": ["11f020aa-799e-2a56-aadc-0fb0bf4bfb66"], "worldpay_order_id": {"transaction_id": "11f020aa-799e-2a56-aadc-0fb0bf4bfb66"}}</t>
  </si>
  <si>
    <t>aonbtofgyoyzzz@gmail.com</t>
  </si>
  <si>
    <t>YUKI SATO</t>
  </si>
  <si>
    <t>11f020aa-844c-b9ae-8762-13f6f951ccfd</t>
  </si>
  <si>
    <t>11f020a9-9eb2-3612-9f16-6bda116fef93</t>
  </si>
  <si>
    <t>{"vE60Adee0": "", "univapay-phone-number": "09071465733"}</t>
  </si>
  <si>
    <t>{"customer_name": "城ヶ瀧 諒", "customer_email": "jojojo00022@gmail.com", "product_detail_name": "AIみかみ秘密の部屋（全額返金保証付）"}</t>
  </si>
  <si>
    <t>{"id_values": ["3100500245378", "00050", "0153143"], "stratus_transaction_id": {"terminal_id": "3100500245378", "request_number": "00050", "authorization_code": "0153143"}}</t>
  </si>
  <si>
    <t>jojojo00022@gmail.com</t>
  </si>
  <si>
    <t>RYO JOGATAKI</t>
  </si>
  <si>
    <t>11f020aa-21e6-0068-bfb1-03d061bdd3e9</t>
  </si>
  <si>
    <t>11f020aa-03a8-e7d2-aa87-dfff14cf2ef4</t>
  </si>
  <si>
    <t>{"vE60Adee0": "", "univapay-phone-number": "07042048136"}</t>
  </si>
  <si>
    <t>{"customer_name": "ばばみゆう", "customer_email": "benemealmiyu@gmail.com", "product_detail_name": "【15分限定特典付き】SNSマーケ完全攻略ダイナマイト合宿"}</t>
  </si>
  <si>
    <t>{"id_values": ["3100500245378", "00049", "0700049"], "stratus_transaction_id": {"terminal_id": "3100500245378", "request_number": "00049", "authorization_code": "0700049"}}</t>
  </si>
  <si>
    <t>benemealmiyu@gmail.com</t>
  </si>
  <si>
    <t>MIYU BABA</t>
  </si>
  <si>
    <t>11f020a9-a7cc-dd88-9fea-0377156269f3</t>
  </si>
  <si>
    <t>{"customer_name": "城ヶ瀧 諒", "customer_email": "jojojo00022@gmail.com", "product_detail_name": "【15分限定特典付き】AIXコンサルタント3日間完全攻略合宿"}</t>
  </si>
  <si>
    <t>{"id_values": ["3100500245378", "00047", "0108266"], "stratus_transaction_id": {"terminal_id": "3100500245378", "request_number": "00047", "authorization_code": "0108266"}}</t>
  </si>
  <si>
    <t>11f020a7-350c-2fc6-bfb5-33228e791d13</t>
  </si>
  <si>
    <t>11f020a5-adf7-1be6-a2be-6ba7427cbb92</t>
  </si>
  <si>
    <t>{"vE60Adee0": "", "univapay-phone-number": 819071130741}</t>
  </si>
  <si>
    <t>{"customer_name": "加藤千津代", "customer_email": "chizzy.chococo@gmail.com", "product_detail_name": "みかみの秘密の部屋 ~購入後1週間以内に限り【全額返金保証付き】~"}</t>
  </si>
  <si>
    <t>{"id_values": ["11f020a7-350c-2fc6-bfb5-33228e791d13"], "worldpay_order_id": {"transaction_id": "11f020a7-350c-2fc6-bfb5-33228e791d13"}}</t>
  </si>
  <si>
    <t>chizzy.chococo@gmail.com</t>
  </si>
  <si>
    <t>CHIZUYO KATO</t>
  </si>
  <si>
    <t>11f020a5-c5f5-a15e-becc-930c8391d702</t>
  </si>
  <si>
    <t>{"customer_name": "加藤千津代", "customer_email": "chizzy.chococo@gmail.com", "product_detail_name": "【15分限定特典付き】SNSマーケ完全攻略ダイナマイト合宿"}</t>
  </si>
  <si>
    <t>{"id_values": ["11f020a5-c5f5-a15e-becc-930c8391d702"], "worldpay_order_id": {"transaction_id": "11f020a5-c5f5-a15e-becc-930c8391d702"}}</t>
  </si>
  <si>
    <t>11f020a0-3265-17b2-84c8-5fc40d96abd9</t>
  </si>
  <si>
    <t>11f020a0-295c-9cb2-913d-67eb6dc3b0e9</t>
  </si>
  <si>
    <t>{"vE60Adee0": "", "univapay-phone-number": "09016399728"}</t>
  </si>
  <si>
    <t>{"customer_name": "高峰大", "customer_email": "tkmndi28@gmail.com", "product_detail_name": "【15分限定特典付き】AIXコンサルタント3日間完全攻略合宿"}</t>
  </si>
  <si>
    <t>{"id_values": ["11f020a0-3265-17b2-84c8-5fc40d96abd9"], "worldpay_order_id": {"transaction_id": "11f020a0-3265-17b2-84c8-5fc40d96abd9"}}</t>
  </si>
  <si>
    <t>tkmndi28@gmail.com</t>
  </si>
  <si>
    <t>DAI TAKAMINE</t>
  </si>
  <si>
    <t>11f02098-0bb4-ba80-ba55-17bdf46d319d</t>
  </si>
  <si>
    <t>11f02097-f23d-7498-a90c-67a7571ec91f</t>
  </si>
  <si>
    <t>{"vE60Adee0": "", "univapay-phone-number": "07023882667"}</t>
  </si>
  <si>
    <t>{"customer_name": "中村遙希", "customer_email": "haruki.n.0915@gmail.com", "product_detail_name": "【15分限定特典付き】SNSマーケ完全攻略ダイナマイト合宿"}</t>
  </si>
  <si>
    <t>{"id_values": ["11f02098-0bb4-ba80-ba55-17bdf46d319d"], "worldpay_order_id": {"transaction_id": "11f02098-0bb4-ba80-ba55-17bdf46d319d"}}</t>
  </si>
  <si>
    <t>haruki.n.0915@gmail.com</t>
  </si>
  <si>
    <t>HARUKI NAKAMURA</t>
  </si>
  <si>
    <t>11f02095-f82f-ba98-a852-fb2cd62c896b</t>
  </si>
  <si>
    <t>11f02095-61d7-b44c-aafe-47896cd16b69</t>
  </si>
  <si>
    <t>{"vE60Adee0": "", "univapay-phone-number": "08064143154"}</t>
  </si>
  <si>
    <t>{"customer_name": "野田耕平", "customer_email": "ykw010708@gmail.com", "product_detail_name": "AIみかみ秘密の部屋（全額返金保証付）"}</t>
  </si>
  <si>
    <t>{"id_values": ["11f02095-f82f-ba98-a852-fb2cd62c896b"], "worldpay_order_id": {"transaction_id": "11f02095-f82f-ba98-a852-fb2cd62c896b"}}</t>
  </si>
  <si>
    <t>ykw010708@gmail.com</t>
  </si>
  <si>
    <t>KOHEI NODA</t>
  </si>
  <si>
    <t>11f02095-9bc5-12da-918d-67de43a1be77</t>
  </si>
  <si>
    <t>{"customer_name": "野田耕平", "customer_email": "ykw010708@gmail.com", "product_detail_name": "【15分限定特典付き】AIXコンサルタント3日間完全攻略合宿"}</t>
  </si>
  <si>
    <t>{"id_values": ["11f02095-9bc5-12da-918d-67de43a1be77"], "worldpay_order_id": {"transaction_id": "11f02095-9bc5-12da-918d-67de43a1be77"}}</t>
  </si>
  <si>
    <t>11f02095-50a3-3ade-a43e-1790102afa0c</t>
  </si>
  <si>
    <t>11f02093-c8b6-765a-9a75-e3676f0e50a8</t>
  </si>
  <si>
    <t>{"vE60Adee0": "", "univapay-phone-number": "08061983489"}</t>
  </si>
  <si>
    <t>{"customer_name": "田島千佳子", "customer_email": "udonnagakuhosoku3588@gmail.com", "product_detail_name": "みかみの秘密の部屋 ~購入後1週間以内に限り【全額返金保証付き】~"}</t>
  </si>
  <si>
    <t>{"id_values": ["3100500245378", "00026", "0427371"], "stratus_transaction_id": {"terminal_id": "3100500245378", "request_number": "00026", "authorization_code": "0427371"}}</t>
  </si>
  <si>
    <t>udonnagakuhosoku3588@gmail.com</t>
  </si>
  <si>
    <t>CHIKAKO TAJIMA</t>
  </si>
  <si>
    <t>11f02094-7503-9b9a-9ac7-07b6e3af6e6d</t>
  </si>
  <si>
    <t>{"customer_name": "田島千佳子", "customer_email": "udonnagakuhosoku3588@gmail.com", "product_detail_name": "【15分限定特典付き】SNSマーケ完全攻略ダイナマイト合宿"}</t>
  </si>
  <si>
    <t>{"id_values": ["3100500245378", "00023", "0493363"], "stratus_transaction_id": {"terminal_id": "3100500245378", "request_number": "00023", "authorization_code": "0493363"}}</t>
  </si>
  <si>
    <t>11f02093-0f01-cbec-9126-9b627ab71561</t>
  </si>
  <si>
    <t>11f02092-f337-2ccc-a9eb-17ac291b82cb</t>
  </si>
  <si>
    <t>{"vE60Adee0": "", "univapay-phone-number": "07042803694"}</t>
  </si>
  <si>
    <t>{"customer_name": "HARUKA OKABE", "customer_email": "twety925@gmail.com", "product_detail_name": "【15分限定特典付き】SNSマーケ完全攻略ダイナマイト合宿"}</t>
  </si>
  <si>
    <t>{"id_values": ["11f02093-0f01-cbec-9126-9b627ab71561"], "worldpay_order_id": {"transaction_id": "11f02093-0f01-cbec-9126-9b627ab71561"}}</t>
  </si>
  <si>
    <t>twety925@gmail.com</t>
  </si>
  <si>
    <t>HARUKA OKABE</t>
  </si>
  <si>
    <t>11f02092-fc1e-737c-be84-3f2c1e6223c0</t>
  </si>
  <si>
    <t>11f02092-e181-81d0-af21-8b458cfc3f8a</t>
  </si>
  <si>
    <t>{"vE60Adee0": "", "univapay-phone-number": "09029749191"}</t>
  </si>
  <si>
    <t>{"customer_name": "今野良", "customer_email": "kryo@medchb.com", "product_detail_name": "【15分限定特典付き】SNSマーケ完全攻略ダイナマイト合宿"}</t>
  </si>
  <si>
    <t>{"id_values": ["11f02092-fc1e-737c-be84-3f2c1e6223c0"], "worldpay_order_id": {"transaction_id": "11f02092-fc1e-737c-be84-3f2c1e6223c0"}}</t>
  </si>
  <si>
    <t>kryo@medchb.com</t>
  </si>
  <si>
    <t>RYO KONNO</t>
  </si>
  <si>
    <t>11f02092-1af5-6414-be07-f72453c13105</t>
  </si>
  <si>
    <t>11f02092-03dd-5d68-a13f-93afadf5fc50</t>
  </si>
  <si>
    <t>{"vE60Adee0": "", "univapay-phone-number": "07065529241"}</t>
  </si>
  <si>
    <t>{"customer_name": "友美 中村", "customer_email": "yumi.sep24@gmail.com", "product_detail_name": "【15分限定特典付き】SNSマーケ完全攻略ダイナマイト合宿"}</t>
  </si>
  <si>
    <t>{"id_values": ["11f02092-1af5-6414-be07-f72453c13105"], "worldpay_order_id": {"transaction_id": "11f02092-1af5-6414-be07-f72453c13105"}}</t>
  </si>
  <si>
    <t>yumi.sep24@gmail.com</t>
  </si>
  <si>
    <t>YUMI NAKAMURA</t>
  </si>
  <si>
    <t>11f0208f-b6db-eb76-a1fc-3b4d9b87ec4b</t>
  </si>
  <si>
    <t>11eed2ff-8c3b-1d76-85fb-fb506a5cdc90</t>
  </si>
  <si>
    <t>{"univapay-name": "小林拓馬", "univapay-link-id": "11eed16f-8016-f722-a85d-eb29292dbbf7", "univapay-phone-number": "08020160210"}</t>
  </si>
  <si>
    <t>{"id_values": ["11f0208f-b6db-eb76-a1fc-3b4d9b87ec4b"], "worldpay_order_id": {"transaction_id": "11f0208f-b6db-eb76-a1fc-3b4d9b87ec4b"}}</t>
  </si>
  <si>
    <t>takuma.kobayashi.3.3@gmail.com</t>
  </si>
  <si>
    <t>11eed2ff-8cb0-6f04-84c8-9b8db5343a07</t>
  </si>
  <si>
    <t>TAKUMA KOBAYASHI</t>
  </si>
  <si>
    <t>11f0208f-b4c5-b3f8-9c87-3746372b3fdb</t>
  </si>
  <si>
    <t>11eed2ea-a48b-90a0-8fc6-c3f5b8723884</t>
  </si>
  <si>
    <t>{"univapay-name": "牧野功幸", "univapay-link-id": "11eed16a-4101-fe88-a85d-1f959ac69646", "univapay-phone-number": "09092090567"}</t>
  </si>
  <si>
    <t>{"id_values": ["11f0208f-b4c5-b3f8-9c87-3746372b3fdb"], "worldpay_order_id": {"transaction_id": "11f0208f-b4c5-b3f8-9c87-3746372b3fdb"}}</t>
  </si>
  <si>
    <t>gongxingmuye@gmail.com</t>
  </si>
  <si>
    <t>11eed2ea-a4cb-b37e-8b8c-d3693b9b65da</t>
  </si>
  <si>
    <t>KATSUTAKA MAKINO</t>
  </si>
  <si>
    <t>JACCS CO., LTD.</t>
  </si>
  <si>
    <t>11f0208f-ae76-2d7a-9e70-d7033894ff48</t>
  </si>
  <si>
    <t>11eed2ba-2ef8-02c2-a7ca-c3d7765e15a9</t>
  </si>
  <si>
    <t>{"univapay-name": "小林隆太", "univapay-link-id": "11eed16e-c50a-547e-a85d-33427ce82859", "univapay-phone-number": "09076748916"}</t>
  </si>
  <si>
    <t>{"id_values": ["11f0208f-ae76-2d7a-9e70-d7033894ff48"], "worldpay_order_id": {"transaction_id": "11f0208f-ae76-2d7a-9e70-d7033894ff48"}}</t>
  </si>
  <si>
    <t>aooprlpailnvege@docomo.ne.jp</t>
  </si>
  <si>
    <t>11eed2ba-2f34-d4e0-a578-47e782ad756c</t>
  </si>
  <si>
    <t>RYUTA KOBAYASHI</t>
  </si>
  <si>
    <t>11f0208f-abc7-6a08-9e69-0bdafbd244d9</t>
  </si>
  <si>
    <t>11eed270-00ea-7b8e-b455-07bee7614447</t>
  </si>
  <si>
    <t>{"univapay-name": "吉田 貴美", "univapay-link-id": "11eed16a-4101-fe88-a85d-1f959ac69646", "univapay-phone-number": "07050768698"}</t>
  </si>
  <si>
    <t>{"id_values": ["11f0208f-abc7-6a08-9e69-0bdafbd244d9"], "worldpay_order_id": {"transaction_id": "11f0208f-abc7-6a08-9e69-0bdafbd244d9"}}</t>
  </si>
  <si>
    <t>iruka77mt@gmail.com</t>
  </si>
  <si>
    <t>11eed270-0138-2136-a803-134d64fa4b40</t>
  </si>
  <si>
    <t>TAKAMIYOSHIDA</t>
  </si>
  <si>
    <t>11f0208f-ac14-1812-9c57-2774c3844be4</t>
  </si>
  <si>
    <t>11eed28e-3ccc-1b9e-b186-afab1a3fea57</t>
  </si>
  <si>
    <t>{"univapay-name": "森本将太", "univapay-link-id": "11eed16f-894b-3f88-a85d-37608d1e5fec", "univapay-phone-number": "08015965379"}</t>
  </si>
  <si>
    <t>{"id_values": ["11f0208f-ac14-1812-9c57-2774c3844be4"], "worldpay_order_id": {"transaction_id": "11f0208f-ac14-1812-9c57-2774c3844be4"}}</t>
  </si>
  <si>
    <t>xaazsgchyqhvrd1e09rg@docomo.ne.jp</t>
  </si>
  <si>
    <t>11eed28e-3d39-34b8-a8d7-ff9f5cc3d755</t>
  </si>
  <si>
    <t>SYOTA MORIMOTO</t>
  </si>
  <si>
    <t>11f0208f-bd29-a414-8a0b-bf65bcd437a3</t>
  </si>
  <si>
    <t>{"id_values": ["11f0208f-bd29-a414-8a0b-bf65bcd437a3"], "worldpay_order_id": {"transaction_id": "11f0208f-bd29-a414-8a0b-bf65bcd437a3"}}</t>
  </si>
  <si>
    <t>11f0208f-bac6-e5c4-89fc-c3a46b4f3669</t>
  </si>
  <si>
    <t>11ef8069-6338-5f70-a3e3-b7995ee64e9e</t>
  </si>
  <si>
    <t>{"univapay-name": "池田彩華", "univapay-link-id": "11ef8060-3efd-214e-918c-9b2f9d2c19f5", "univapay-phone-number": "+81 08057945202", "univapay-patch-token-id": "11ef8058-c531-176e-a533-2b68cf0cb3a0", "univapay-patch-subscription-id": "11eed321-7fe8-7632-abc8-8f29e5fe5e64"}</t>
  </si>
  <si>
    <t>{"univapay-name": "池田彩華", "univapay-link-id": "11eed16a-8442-a3f0-a85d-bf75e26216bd", "univapay-phone-number": "08057945202"}</t>
  </si>
  <si>
    <t>{"id_values": ["11f0208f-bac6-e5c4-89fc-c3a46b4f3669"], "worldpay_order_id": {"transaction_id": "11f0208f-bac6-e5c4-89fc-c3a46b4f3669"}}</t>
  </si>
  <si>
    <t>ayaka.rowing@gmail.com</t>
  </si>
  <si>
    <t>11eed321-7fe8-7632-abc8-8f29e5fe5e64</t>
  </si>
  <si>
    <t>AYAKA KITAMURA</t>
  </si>
  <si>
    <t>11f0208f-b80c-ee46-a54b-f74a3c25ff55</t>
  </si>
  <si>
    <t>11eed303-c6b2-6532-8678-3bf37725a6f7</t>
  </si>
  <si>
    <t>{"univapay-name": "後藤静雄", "univapay-link-id": "11eed16f-5f9a-e33c-a85d-ab1fc75af1b2", "univapay-phone-number": "07037895747"}</t>
  </si>
  <si>
    <t>{"id_values": ["11f0208f-b80c-ee46-a54b-f74a3c25ff55"], "worldpay_order_id": {"transaction_id": "11f0208f-b80c-ee46-a54b-f74a3c25ff55"}}</t>
  </si>
  <si>
    <t>nrd25952@nifty.com</t>
  </si>
  <si>
    <t>11eed303-c77b-ce04-8087-a3d7435ae7af</t>
  </si>
  <si>
    <t>SIZUO GOTO</t>
  </si>
  <si>
    <t>11f0208f-b34a-bdd4-89d9-cf245af3e076</t>
  </si>
  <si>
    <t>11eed2e6-e079-5b14-997c-53cb7cd512ef</t>
  </si>
  <si>
    <t>{"univapay-name": "工藤稜希", "univapay-link-id": "11eed16f-5f9a-e33c-a85d-ab1fc75af1b2", "univapay-phone-number": "08080250005"}</t>
  </si>
  <si>
    <t>{"id_values": ["11f0208f-b34a-bdd4-89d9-cf245af3e076"], "worldpay_order_id": {"transaction_id": "11f0208f-b34a-bdd4-89d9-cf245af3e076"}}</t>
  </si>
  <si>
    <t>kurikki46@gmail.com</t>
  </si>
  <si>
    <t>11eed2e6-e0b1-a7c6-9707-0f2c59c507bc</t>
  </si>
  <si>
    <t>11f0208f-b209-adfe-9c75-2787df36e1b9</t>
  </si>
  <si>
    <t>11eed2dc-b0fd-2f3c-9470-3f3e302600ec</t>
  </si>
  <si>
    <t>{"univapay-name": "中根佑人", "univapay-link-id": "11eed159-e8f0-9b92-9646-0b0601409016", "univapay-phone-number": "08037581736"}</t>
  </si>
  <si>
    <t>{"id_values": ["11f0208f-b209-adfe-9c75-2787df36e1b9"], "worldpay_order_id": {"transaction_id": "11f0208f-b209-adfe-9c75-2787df36e1b9"}}</t>
  </si>
  <si>
    <t>yourenzhonggen@gmail.com</t>
  </si>
  <si>
    <t>11eed2dc-b193-dc48-9909-137e89169191</t>
  </si>
  <si>
    <t>YUTO NAKANE</t>
  </si>
  <si>
    <t>11f0208f-b1bd-b48a-9c6f-af55e06b9dc2</t>
  </si>
  <si>
    <t>11eed2dc-62fc-b758-93b6-d391b667322a</t>
  </si>
  <si>
    <t>{"univapay-name": "中根佑人", "univapay-link-id": "11eed165-c21c-257a-a0a8-2b6395c8bf99", "univapay-phone-number": "08037581736"}</t>
  </si>
  <si>
    <t>{"id_values": ["11f0208f-b1bd-b48a-9c6f-af55e06b9dc2"], "worldpay_order_id": {"transaction_id": "11f0208f-b1bd-b48a-9c6f-af55e06b9dc2"}}</t>
  </si>
  <si>
    <t>11eed2dc-633a-ec58-95d8-3357b07b4058</t>
  </si>
  <si>
    <t>11f0208f-b125-1c02-9e77-ab28f7555a47</t>
  </si>
  <si>
    <t>11eed2d5-7021-7d8a-84ed-0fe39551bb2b</t>
  </si>
  <si>
    <t>{"univapay-name": "塚越美紀", "univapay-link-id": "11eed166-982d-d91a-a0a8-63b839c460c7", "univapay-phone-number": "08034110276"}</t>
  </si>
  <si>
    <t>{"id_values": ["11f0208f-b125-1c02-9e77-ab28f7555a47"], "worldpay_order_id": {"transaction_id": "11f0208f-b125-1c02-9e77-ab28f7555a47"}}</t>
  </si>
  <si>
    <t>mikidom.0201@gmail.com</t>
  </si>
  <si>
    <t>11eed2d5-7049-5756-84f0-5bc459c703a4</t>
  </si>
  <si>
    <t>MIKI TSUKAGOSHI</t>
  </si>
  <si>
    <t>11f0208f-b0d8-a49e-a52f-a35844a91b65</t>
  </si>
  <si>
    <t>11eed2d1-e23d-53b6-857b-a725f735211f</t>
  </si>
  <si>
    <t>{"univapay-name": "西原ルミ", "univapay-link-id": "11eed167-3882-0918-a0a8-5718d0b2473f", "univapay-phone-number": "08068084824"}</t>
  </si>
  <si>
    <t>{"id_values": ["11f0208f-b0d8-a49e-a52f-a35844a91b65"], "worldpay_order_id": {"transaction_id": "11f0208f-b0d8-a49e-a52f-a35844a91b65"}}</t>
  </si>
  <si>
    <t>nishihara.rumi@gmail.com</t>
  </si>
  <si>
    <t>11eed2d1-e2f4-9d00-8620-f3237a5fba78</t>
  </si>
  <si>
    <t>RUMI NISHIHARA</t>
  </si>
  <si>
    <t>11f0208f-b08c-5508-a1e9-171c0115e8f9</t>
  </si>
  <si>
    <t>11eed2ca-71b1-7ba6-b87d-a340cc70e2ad</t>
  </si>
  <si>
    <t>{"univapay-name": "西道明里", "univapay-link-id": "11eed16a-bb9b-1878-a85d-ebd13a284cf5", "univapay-phone-number": "08060859424"}</t>
  </si>
  <si>
    <t>{"id_values": ["11f0208f-b08c-5508-a1e9-171c0115e8f9"], "worldpay_order_id": {"transaction_id": "11f0208f-b08c-5508-a1e9-171c0115e8f9"}}</t>
  </si>
  <si>
    <t>westroad0107@gmail.com</t>
  </si>
  <si>
    <t>11eed2ca-7277-bae6-8b14-83fc8b83dea4</t>
  </si>
  <si>
    <t>AKARI SAIDO</t>
  </si>
  <si>
    <t>11f0208f-ae2a-047c-9c5f-3b6a3c79a551</t>
  </si>
  <si>
    <t>11eed2b9-1ffe-47dc-b4ee-b30aff6a5c17</t>
  </si>
  <si>
    <t>{"univapay-name": "松澤 真理子", "univapay-link-id": "11eed16f-70d3-4e8c-a85d-4b264279094b", "univapay-phone-number": "08069371472"}</t>
  </si>
  <si>
    <t>{"id_values": ["11f0208f-ae2a-047c-9c5f-3b6a3c79a551"], "worldpay_order_id": {"transaction_id": "11f0208f-ae2a-047c-9c5f-3b6a3c79a551"}}</t>
  </si>
  <si>
    <t>mariheine@softbank.ne.jp</t>
  </si>
  <si>
    <t>11eed2b9-206f-2448-8cdf-bf1b4b8674e3</t>
  </si>
  <si>
    <t>MARIKO MATSUZAWA</t>
  </si>
  <si>
    <t>11f0208f-acfb-9dfe-89bb-232e0513904c</t>
  </si>
  <si>
    <t>11eed2a7-a82d-68a2-8da6-b79c358929e6</t>
  </si>
  <si>
    <t>{"univapay-name": "Yuka Harada", "univapay-link-id": "11eed277-dc75-ea1a-b740-d79e7c70d1a9", "univapay-phone-number": "07016246815"}</t>
  </si>
  <si>
    <t>{"id_values": ["11f0208f-acfb-9dfe-89bb-232e0513904c"], "worldpay_order_id": {"transaction_id": "11f0208f-acfb-9dfe-89bb-232e0513904c"}}</t>
  </si>
  <si>
    <t>yuka23sora@gmail.com</t>
  </si>
  <si>
    <t>11eed2a7-a85d-6570-9676-7b368bfd8699</t>
  </si>
  <si>
    <t>YUKA HARADA</t>
  </si>
  <si>
    <t>11f0208f-8e4b-3ab8-a2ba-93718e0724bb</t>
  </si>
  <si>
    <t>11f0208f-86d7-da02-a845-dfcc826a13bf</t>
  </si>
  <si>
    <t>{"vE60Adee0": "", "univapay-phone-number": "08019690529"}</t>
  </si>
  <si>
    <t>{"customer_name": "越礼佳", "customer_email": "tam2rena8aya@gmail.com", "product_detail_name": "【15分限定特典付き】AIXコンサルタント3日間完全攻略合宿"}</t>
  </si>
  <si>
    <t>{"id_values": ["11f0208f-8e4b-3ab8-a2ba-93718e0724bb"], "worldpay_order_id": {"transaction_id": "11f0208f-8e4b-3ab8-a2ba-93718e0724bb"}}</t>
  </si>
  <si>
    <t>tam2rena8aya@gmail.com</t>
  </si>
  <si>
    <t>AYAKA KOSHI</t>
  </si>
  <si>
    <t>11f0208f-c977-e15e-a596-9f51d4606122</t>
  </si>
  <si>
    <t>11ef61e8-0f8c-7a72-b329-63a1035d7c5e</t>
  </si>
  <si>
    <t>{"univapay-name": "舩越 甘奈美", "univapay-link-id": "11eed27a-801d-945e-b5cf-cb4568c5c84e", "univapay-phone-number": "09015066032"}</t>
  </si>
  <si>
    <t>{"id_values": ["3100500245378", "00019", "0700019"], "stratus_transaction_id": {"terminal_id": "3100500245378", "request_number": "00019", "authorization_code": "0700019"}}</t>
  </si>
  <si>
    <t>knm.t325@gmail.com</t>
  </si>
  <si>
    <t>11eee9c4-311f-1f88-b544-5f76c15781a7</t>
  </si>
  <si>
    <t>KANAMI FUNAKOSHI</t>
  </si>
  <si>
    <t>11f0208f-c709-94d0-9ed0-b70eb5c50c5c</t>
  </si>
  <si>
    <t>11ef4963-0a9d-7356-b286-3393d34c316c</t>
  </si>
  <si>
    <t>{"univapay-name": "星田雅弘", "univapay-link-id": "11eed167-4057-0814-a0a8-a769a7ea5984", "univapay-phone-number": "09038239958"}</t>
  </si>
  <si>
    <t>{"id_values": ["3100500245378", "00017", "0700017"], "stratus_transaction_id": {"terminal_id": "3100500245378", "request_number": "00017", "authorization_code": "0700017"}}</t>
  </si>
  <si>
    <t>8435740@gmail.com</t>
  </si>
  <si>
    <t>11eee99e-696b-72cc-ac3d-af49b67687ea</t>
  </si>
  <si>
    <t>MASAHIRO HOSHIDA</t>
  </si>
  <si>
    <t>11f0208f-ba7a-6b04-b0e6-77386266df45</t>
  </si>
  <si>
    <t>11ef2c42-20e3-43d6-b1bf-d38705146c55</t>
  </si>
  <si>
    <t>{"univapay-name": "笹嶋嘉人", "univapay-link-id": "11eed16d-e57d-3b6e-a85d-8f531e47751f", "univapay-phone-number": "08018897904"}</t>
  </si>
  <si>
    <t>{"id_values": ["3100500245378", "00015", "0259423"], "stratus_transaction_id": {"terminal_id": "3100500245378", "request_number": "00015", "authorization_code": "0259423"}}</t>
  </si>
  <si>
    <t>jyojyo0278@gmail.com</t>
  </si>
  <si>
    <t>11eed320-1e25-8c2e-a5bb-7fdf6e381579</t>
  </si>
  <si>
    <t>HIROTO SASAJIMA</t>
  </si>
  <si>
    <t>11f0208f-b8f1-fbda-9ca8-9f65cfbd6a19</t>
  </si>
  <si>
    <t>11eed311-e792-685c-9daa-bf740b5a7430</t>
  </si>
  <si>
    <t>{"univapay-name": "高橋洋平", "univapay-link-id": "11eed16e-84f4-4dc2-a85d-1b8d32dcc626", "univapay-phone-number": "09093728491"}</t>
  </si>
  <si>
    <t>{"id_values": ["3100500245378", "00014", "0259415"], "stratus_transaction_id": {"terminal_id": "3100500245378", "request_number": "00014", "authorization_code": "0259415"}}</t>
  </si>
  <si>
    <t>yohei.takahashi@gmail.com</t>
  </si>
  <si>
    <t>11eed311-e7d7-54d0-ae56-8311d2497d5d</t>
  </si>
  <si>
    <t>YOUHEI TAKAHASHI</t>
  </si>
  <si>
    <t>WASEDA JC</t>
  </si>
  <si>
    <t>11f0208f-b512-11ee-89df-eb43aa4b3dbb</t>
  </si>
  <si>
    <t>11eed2ee-ec5b-976e-8d73-3ba184cbc404</t>
  </si>
  <si>
    <t>{"univapay-name": "平良静香", "univapay-link-id": "11eed16e-b427-a15c-a85d-5758d1c83840", "univapay-phone-number": "09084300788"}</t>
  </si>
  <si>
    <t>{"id_values": ["3100500245378", "00013", "0377751"], "stratus_transaction_id": {"terminal_id": "3100500245378", "request_number": "00013", "authorization_code": "0377751"}}</t>
  </si>
  <si>
    <t>shizu1002@hotmail.com</t>
  </si>
  <si>
    <t>11eed2ee-ed1a-196e-8d76-3b0ea16f93e4</t>
  </si>
  <si>
    <t>SHIZUKA TERAMOTO</t>
  </si>
  <si>
    <t>11f0208f-b479-748e-9c84-a7cc45bceb5b</t>
  </si>
  <si>
    <t>11eed2ea-0a33-b9e2-b917-47247d88a833</t>
  </si>
  <si>
    <t>{"univapay-name": "佐藤礼", "univapay-link-id": "11eed16a-4101-fe88-a85d-1f959ac69646", "univapay-phone-number": "09034691632"}</t>
  </si>
  <si>
    <t>{"id_values": ["3100500245378", "00012", "0700012"], "stratus_transaction_id": {"terminal_id": "3100500245378", "request_number": "00012", "authorization_code": "0700012"}}</t>
  </si>
  <si>
    <t>s.7tn.214@gmail.com</t>
  </si>
  <si>
    <t>11eed2ea-0aeb-7988-b8d5-03c6badc7c6f</t>
  </si>
  <si>
    <t>AYA SATOU</t>
  </si>
  <si>
    <t>11f0208f-b3e1-1720-9c80-2bf68c226c8a</t>
  </si>
  <si>
    <t>11eed2e7-6848-6562-9a9d-a3621c5dbc35</t>
  </si>
  <si>
    <t>{"univapay-name": "垣本将吾", "univapay-link-id": "11eed16d-5023-e630-a85d-5f8fecf2bf72", "univapay-phone-number": "09026734405"}</t>
  </si>
  <si>
    <t>{"id_values": ["3100500245378", "00011", "0289669"], "stratus_transaction_id": {"terminal_id": "3100500245378", "request_number": "00011", "authorization_code": "0289669"}}</t>
  </si>
  <si>
    <t>k.key23.beat@gmail.com</t>
  </si>
  <si>
    <t>11eed2e7-6874-8188-8f57-63b7a5d57966</t>
  </si>
  <si>
    <t>SHOGO KAKIMOTO</t>
  </si>
  <si>
    <t>11f0208f-afa7-8694-a1e6-73b24f724294</t>
  </si>
  <si>
    <t>11efc4c2-c21b-7598-a2a9-376093695383</t>
  </si>
  <si>
    <t>{"univapay-name": "荒木恵利", "univapay-link-id": "11eed277-dc75-ea1a-b740-d79e7c70d1a9", "univapay-phone-number": "09011853543"}</t>
  </si>
  <si>
    <t>{"id_values": ["3100500245378", "00010", "0539365"], "stratus_transaction_id": {"terminal_id": "3100500245378", "request_number": "00010", "authorization_code": "0539365"}}</t>
  </si>
  <si>
    <t>heillie.shoes@icloud.com</t>
  </si>
  <si>
    <t>11eed2c3-4316-6ede-82b8-2f39f97fe824</t>
  </si>
  <si>
    <t>ERI ARAKI</t>
  </si>
  <si>
    <t>11f0208f-acac-de58-a1dc-c747b75c880a</t>
  </si>
  <si>
    <t>11eff561-3c94-5d8e-b648-c37ae1e7ce80</t>
  </si>
  <si>
    <t>{"univapay-name": "音田一樹", "univapay-link-id": "11eed16a-4101-fe88-a85d-1f959ac69646", "univapay-phone-number": "09029022625"}</t>
  </si>
  <si>
    <t>{"id_values": ["3100500245378", "00009", "0440213"], "stratus_transaction_id": {"terminal_id": "3100500245378", "request_number": "00009", "authorization_code": "0440213"}}</t>
  </si>
  <si>
    <t>kazuki0.skl812@gmail.com</t>
  </si>
  <si>
    <t>11eed2a5-ad99-5be0-b3d1-03816977491a</t>
  </si>
  <si>
    <t>KAZUKI OTODA</t>
  </si>
  <si>
    <t>ONE P JCB FRI</t>
  </si>
  <si>
    <t>11f0208f-aa8b-11e4-9e63-c3aaf19bb4f3</t>
  </si>
  <si>
    <t>11eecf89-a948-298c-a550-db64f63b3b2c</t>
  </si>
  <si>
    <t>{"univapay-name": "荒井宏仁", "univapay-link-id": "11eecf0a-f59a-7c9c-88cb-77cc6cfe1a37", "univapay-phone-number": "09094453801"}</t>
  </si>
  <si>
    <t>{"id_values": ["3100500245378", "00008", "0065895"], "stratus_transaction_id": {"terminal_id": "3100500245378", "request_number": "00008", "authorization_code": "0065895"}}</t>
  </si>
  <si>
    <t>kirakub007-riku@yahoo.co.jp</t>
  </si>
  <si>
    <t>11eecf89-a991-64a8-bf41-0bd4cf4cc887</t>
  </si>
  <si>
    <t>HIRONORI ARAI</t>
  </si>
  <si>
    <t>11f0208f-0b55-75f6-b1a9-f72e0eb52c5b</t>
  </si>
  <si>
    <t>11eee981-13c2-d580-8cca-f3623bafe93d</t>
  </si>
  <si>
    <t>{"univapay-name": "山本依里奈", "univapay-link-id": "11eee4d5-8f44-7c96-85b8-7bcd96d93bbc", "univapay-phone-number": "08016258488"}</t>
  </si>
  <si>
    <t>{"id_values": ["11f0208f-0b55-75f6-b1a9-f72e0eb52c5b"], "worldpay_order_id": {"transaction_id": "11f0208f-0b55-75f6-b1a9-f72e0eb52c5b"}}</t>
  </si>
  <si>
    <t>fudoerinari@gmail.com</t>
  </si>
  <si>
    <t>11eee981-1489-ea62-9065-e704ee4eff96</t>
  </si>
  <si>
    <t>ERINA YAMAMOTO</t>
  </si>
  <si>
    <t>11f0208f-0a70-75e6-9c68-4f9622fd769a</t>
  </si>
  <si>
    <t>11eee959-1618-b50c-b30e-ef790ea39301</t>
  </si>
  <si>
    <t>{"univapay-name": "志保田仁", "univapay-link-id": "11eed16f-5e04-d0a0-a85d-a7e1911da269", "univapay-phone-number": "09099695125"}</t>
  </si>
  <si>
    <t>{"id_values": ["11f0208f-0a70-75e6-9c68-4f9622fd769a"], "worldpay_order_id": {"transaction_id": "11f0208f-0a70-75e6-9c68-4f9622fd769a"}}</t>
  </si>
  <si>
    <t>jshihota512@gmail.com</t>
  </si>
  <si>
    <t>11eee959-165b-14c4-bf59-6bda14114d11</t>
  </si>
  <si>
    <t>JIN SHIHOTA</t>
  </si>
  <si>
    <t>11f0208e-99b0-1046-af81-2b53d424efb7</t>
  </si>
  <si>
    <t>11ef3225-97c4-1898-b479-f34e79f69973</t>
  </si>
  <si>
    <t>{"univapay-name": "礒田秀平", "univapay-link-id": "11ef320e-5b86-e2dc-bfcd-fb00f0873236", "univapay-phone-number": "09073649114"}</t>
  </si>
  <si>
    <t>{"id_values": ["11f0208e-99b0-1046-af81-2b53d424efb7"], "worldpay_order_id": {"transaction_id": "11f0208e-99b0-1046-af81-2b53d424efb7"}}</t>
  </si>
  <si>
    <t>isoda1121@gmail.com</t>
  </si>
  <si>
    <t>11ef3225-97fa-e8f0-b47c-d383f34e45db</t>
  </si>
  <si>
    <t>SHUHEI ISODA</t>
  </si>
  <si>
    <t>11f0208c-5f9b-6696-957b-93a8a581dddf</t>
  </si>
  <si>
    <t>11f0208c-5842-42ca-9577-df017c445fc9</t>
  </si>
  <si>
    <t>{"vE60Adee0": "", "univapay-phone-number": "09049089555"}</t>
  </si>
  <si>
    <t>{"customer_name": " 井上香織", "customer_email": "kaori_81676815@yahoo.co.jp", "product_detail_name": "【15分限定特典付き】デザイン限界突破3日間合宿"}</t>
  </si>
  <si>
    <t>{"id_values": ["3100500245378", "00006", "0700006"], "stratus_transaction_id": {"terminal_id": "3100500245378", "request_number": "00006", "authorization_code": "0700006"}}</t>
  </si>
  <si>
    <t>kaori_81676815@yahoo.co.jp</t>
  </si>
  <si>
    <t>KAORI INOUE</t>
  </si>
  <si>
    <t>11f02087-bbc0-c88a-b61b-43a99694ea63</t>
  </si>
  <si>
    <t>11f02087-b3b7-0b9a-b618-ef27e6792188</t>
  </si>
  <si>
    <t>{"vE60Adee0": "", "univapay-phone-number": "09015090343"}</t>
  </si>
  <si>
    <t>{"customer_name": "町田 真須美", "customer_email": "machi111777@gmail.com", "product_detail_name": "【15分限定特典付き】SNSマーケ完全攻略ダイナマイト合宿"}</t>
  </si>
  <si>
    <t>{"id_values": ["11f02087-bbc0-c88a-b61b-43a99694ea63"], "worldpay_order_id": {"transaction_id": "11f02087-bbc0-c88a-b61b-43a99694ea63"}}</t>
  </si>
  <si>
    <t>machi111777@gmail.com</t>
  </si>
  <si>
    <t>MASUMI MACIDA</t>
  </si>
  <si>
    <t>SONY BANK INCORPORATED</t>
  </si>
  <si>
    <t>11f02084-c719-3f30-85eb-1790f3c60e0b</t>
  </si>
  <si>
    <t>11f02084-bffc-7bea-85e8-23d2f6bca29d</t>
  </si>
  <si>
    <t>{"vE60Adee0": "", "univapay-phone-number": "09025460215"}</t>
  </si>
  <si>
    <t>{"customer_name": "依田強", "customer_email": "yoda.t@ai.wakwak.com", "product_detail_name": "【15分限定特典付き】SNSマーケ完全攻略ダイナマイト合宿"}</t>
  </si>
  <si>
    <t>{"id_values": ["11f02084-c719-3f30-85eb-1790f3c60e0b"], "worldpay_order_id": {"transaction_id": "11f02084-c719-3f30-85eb-1790f3c60e0b"}}</t>
  </si>
  <si>
    <t>yoda.t@ai.wakwak.com</t>
  </si>
  <si>
    <t>TSUYOSHI YODA</t>
  </si>
  <si>
    <t>11f02076-1718-79ce-9908-678c77b38cd4</t>
  </si>
  <si>
    <t>11f02075-947c-b426-ba5b-7bd76e27a405</t>
  </si>
  <si>
    <t>{"vE60Adee0": "", "univapay-phone-number": "07028087636"}</t>
  </si>
  <si>
    <t>{"customer_name": "星宙輝", "customer_email": "scsagamihara.45@gmail.com", "product_detail_name": "みかみの秘密の部屋 ~購入後1週間以内に限り【全額返金保証付き】~"}</t>
  </si>
  <si>
    <t>{"id_values": ["11f02076-1718-79ce-9908-678c77b38cd4"], "worldpay_order_id": {"transaction_id": "11f02076-1718-79ce-9908-678c77b38cd4"}}</t>
  </si>
  <si>
    <t>scsagamihara.45@gmail.com</t>
  </si>
  <si>
    <t>HOSHI HIROKI</t>
  </si>
  <si>
    <t>11f02075-aa72-3d64-ba5f-cf6c3d0994e1</t>
  </si>
  <si>
    <t>{"customer_name": "星宙輝", "customer_email": "scsagamihara.45@gmail.com", "product_detail_name": "【15分限定特典付き】SNSマーケ完全攻略ダイナマイト合宿"}</t>
  </si>
  <si>
    <t>{"id_values": ["11f02075-aa72-3d64-ba5f-cf6c3d0994e1"], "worldpay_order_id": {"transaction_id": "11f02075-aa72-3d64-ba5f-cf6c3d0994e1"}}</t>
  </si>
  <si>
    <t>11f02075-7f7d-ba5c-83aa-a3f3e11743ce</t>
  </si>
  <si>
    <t>11f02075-77de-b648-ba57-9b23864e14ff</t>
  </si>
  <si>
    <t>{"vE60Adee0": "", "univapay-phone-number": "09090997159"}</t>
  </si>
  <si>
    <t>{"customer_name": "大西督人", "customer_email": "omannta@gmail.com", "product_detail_name": "【15分限定特典付き】AIXコンサルタント3日間完全攻略合宿"}</t>
  </si>
  <si>
    <t>{"id_values": ["11f02075-7f7d-ba5c-83aa-a3f3e11743ce"], "worldpay_order_id": {"transaction_id": "11f02075-7f7d-ba5c-83aa-a3f3e11743ce"}}</t>
  </si>
  <si>
    <t>omannta@gmail.com</t>
  </si>
  <si>
    <t>MASAHITO OONISHI</t>
  </si>
  <si>
    <t>11f02070-9100-3390-a149-eb9fbfd9ffbd</t>
  </si>
  <si>
    <t>11f02070-7c72-1ac4-b2e4-ff8f8926b09d</t>
  </si>
  <si>
    <t>{"vE60Adee0": "", "univapay-phone-number": "09013832770"}</t>
  </si>
  <si>
    <t>{"customer_name": "成勅 猪田", "customer_email": "wgttc787@gmail.com", "product_detail_name": "【15分限定特典付き】AIXコンサルタント3日間完全攻略合宿"}</t>
  </si>
  <si>
    <t>{"id_values": ["11f02070-9100-3390-a149-eb9fbfd9ffbd"], "worldpay_order_id": {"transaction_id": "11f02070-9100-3390-a149-eb9fbfd9ffbd"}}</t>
  </si>
  <si>
    <t>wgttc787@gmail.com</t>
  </si>
  <si>
    <t>SHIGETOKI INOTA</t>
  </si>
  <si>
    <t>11f0206d-524f-5e76-9949-ab2f7a646064</t>
  </si>
  <si>
    <t>11f0206c-611d-614c-b107-dfc0a67f3c09</t>
  </si>
  <si>
    <t>{"vE60Adee0": "", "univapay-phone-number": "09047762785"}</t>
  </si>
  <si>
    <t>{"customer_name": "西山茂之", "customer_email": "sabachan50@gmail.com", "product_detail_name": "AIみかみ秘密の部屋（全額返金保証付）"}</t>
  </si>
  <si>
    <t>{"id_values": ["11f0206d-524f-5e76-9949-ab2f7a646064"], "worldpay_order_id": {"transaction_id": "11f0206d-524f-5e76-9949-ab2f7a646064"}}</t>
  </si>
  <si>
    <t>sabachan50@gmail.com</t>
  </si>
  <si>
    <t>UPSIDERMEMBER</t>
  </si>
  <si>
    <t>11f0206c-760a-a966-a474-fb10df4a0709</t>
  </si>
  <si>
    <t>{"customer_name": "西山茂之", "customer_email": "sabachan50@gmail.com", "product_detail_name": "【15分限定特典付き】AIXコンサルタント3日間完全攻略合宿"}</t>
  </si>
  <si>
    <t>{"id_values": ["11f0206c-760a-a966-a474-fb10df4a0709"], "worldpay_order_id": {"transaction_id": "11f0206c-760a-a966-a474-fb10df4a0709"}}</t>
  </si>
  <si>
    <t>11f02063-7cf1-d9ec-98e2-8b8076145af9</t>
  </si>
  <si>
    <t>11f02063-5ba4-9d7e-ac5e-cb7f51af304c</t>
  </si>
  <si>
    <t>{"vE60Adee0": "", "univapay-phone-number": "08044802435"}</t>
  </si>
  <si>
    <t>{"customer_name": "尾崎鞠奈", "customer_email": "maririn552435@yahoo.co.jp", "product_detail_name": "【15分限定特典付き】SNSマーケ完全攻略ダイナマイト合宿"}</t>
  </si>
  <si>
    <t>{"id_values": ["11f02063-7cf1-d9ec-98e2-8b8076145af9"], "worldpay_order_id": {"transaction_id": "11f02063-7cf1-d9ec-98e2-8b8076145af9"}}</t>
  </si>
  <si>
    <t>maririn552435@yahoo.co.jp</t>
  </si>
  <si>
    <t>MARINA OZAKI</t>
  </si>
  <si>
    <t>11f0205a-3ed5-e80a-9039-635bedcbfe72</t>
  </si>
  <si>
    <t>11f02058-1f30-8390-a38a-070e7cd8f217</t>
  </si>
  <si>
    <t>{"vE60Adee0": "", "univapay-phone-number": "09023489447"}</t>
  </si>
  <si>
    <t>{"customer_name": "大東 政雄", "customer_email": "freedamofcat@gmail.com", "product_detail_name": "みかみの秘密の部屋 ~購入後1週間以内に限り【全額返金保証付き】~"}</t>
  </si>
  <si>
    <t>{"id_values": ["11f0205a-3ed5-e80a-9039-635bedcbfe72"], "worldpay_order_id": {"transaction_id": "11f0205a-3ed5-e80a-9039-635bedcbfe72"}}</t>
  </si>
  <si>
    <t>freedamofcat@gmail.com</t>
  </si>
  <si>
    <t>MASAO DAITO</t>
  </si>
  <si>
    <t>11f02058-8844-b914-a4b7-fb7c0920a1ae</t>
  </si>
  <si>
    <t>{"customer_name": "大東 政雄", "customer_email": "freedamofcat@gmail.com", "product_detail_name": "【15分限定特典付き】SNSマーケ完全攻略ダイナマイト合宿"}</t>
  </si>
  <si>
    <t>{"id_values": ["11f02058-8844-b914-a4b7-fb7c0920a1ae"], "worldpay_order_id": {"transaction_id": "11f02058-8844-b914-a4b7-fb7c0920a1ae"}}</t>
  </si>
  <si>
    <t>11f02058-4006-9c1c-b977-b3883444b22e</t>
  </si>
  <si>
    <t>11f02056-e05c-3a2a-a33a-e75e99c14f92</t>
  </si>
  <si>
    <t>{"vE60Adee0": "", "univapay-phone-number": "08088251032"}</t>
  </si>
  <si>
    <t>{"customer_name": "綿引怜央", "customer_email": "bb.koshien@gmail.com", "product_detail_name": "みかみの秘密の部屋 ~購入後1週間以内に限り【全額返金保証付き】~"}</t>
  </si>
  <si>
    <t>{"id_values": ["11f02058-4006-9c1c-b977-b3883444b22e"], "worldpay_order_id": {"transaction_id": "11f02058-4006-9c1c-b977-b3883444b22e"}}</t>
  </si>
  <si>
    <t>bb.koshien@gmail.com</t>
  </si>
  <si>
    <t>REO WATAHIKI</t>
  </si>
  <si>
    <t>11f02056-f6fa-1766-a341-db47baa0a444</t>
  </si>
  <si>
    <t>{"customer_name": "綿引怜央", "customer_email": "bb.koshien@gmail.com", "product_detail_name": "【15分限定特典付き】SNSマーケ完全攻略ダイナマイト合宿"}</t>
  </si>
  <si>
    <t>{"id_values": ["11f02056-f6fa-1766-a341-db47baa0a444"], "worldpay_order_id": {"transaction_id": "11f02056-f6fa-1766-a341-db47baa0a444"}}</t>
  </si>
  <si>
    <t>11f02055-2ee6-2086-8d49-0f72469f3120</t>
  </si>
  <si>
    <t>11f02054-9c4f-62c8-8c7a-7bc61d4ccddd</t>
  </si>
  <si>
    <t>{"vE60Adee0": "", "univapay-phone-number": "08093053374"}</t>
  </si>
  <si>
    <t>{"customer_name": "濱田壮良", "customer_email": "skygotyan@gmail.com", "product_detail_name": "【15分限定特典付き】SNSマーケ完全攻略ダイナマイト合宿"}</t>
  </si>
  <si>
    <t>{"id_values": ["3100500245378", "00004", "0700004"], "stratus_transaction_id": {"terminal_id": "3100500245378", "request_number": "00004", "authorization_code": "0700004"}}</t>
  </si>
  <si>
    <t>skygotyan@gmail.com</t>
  </si>
  <si>
    <t>CHIZURU HAMADA</t>
  </si>
  <si>
    <t>11f0204f-d3da-9eba-967a-9707039160db</t>
  </si>
  <si>
    <t>11f0204f-ccd1-94ac-b018-a762f3b3451f</t>
  </si>
  <si>
    <t>{"vE60Adee0": "", "univapay-phone-number": "09029378941"}</t>
  </si>
  <si>
    <t>{"customer_name": "犬塚知子", "customer_email": "onimurato@gmail.com", "product_detail_name": "【15分限定特典付き】SNSマーケ完全攻略ダイナマイト合宿"}</t>
  </si>
  <si>
    <t>{"id_values": ["11f0204f-d3da-9eba-967a-9707039160db"], "worldpay_order_id": {"transaction_id": "11f0204f-d3da-9eba-967a-9707039160db"}}</t>
  </si>
  <si>
    <t>onimurato@gmail.com</t>
  </si>
  <si>
    <t>TOMOKO INUZUKA</t>
  </si>
  <si>
    <t>11f0204c-8184-7da0-bd9b-6bde1e03e027</t>
  </si>
  <si>
    <t>11f0204c-756b-c032-ab9e-3b3409f7f022</t>
  </si>
  <si>
    <t>{"customer_name": "東江美奈子", "customer_email": "nacnockd@gmail.com", "product_detail_name": "【脱・無駄な努力】月商1.9億を支えるテンプレ大全"}</t>
  </si>
  <si>
    <t>{"id_values": ["11f0204c-8184-7da0-bd9b-6bde1e03e027"], "worldpay_order_id": {"transaction_id": "11f0204c-8184-7da0-bd9b-6bde1e03e027"}}</t>
  </si>
  <si>
    <t>11f0204b-42f8-d62c-818d-0f7909037294</t>
  </si>
  <si>
    <t>11f0204b-3c10-673a-bd10-4fd22e079441</t>
  </si>
  <si>
    <t>{"vE60Adee0": "", "univapay-phone-number": "08042510749"}</t>
  </si>
  <si>
    <t>{"customer_name": "浦千尋", "customer_email": "jtxx749@gmail.com", "product_detail_name": "【15分限定特典付き】SNSマーケ完全攻略ダイナマイト合宿"}</t>
  </si>
  <si>
    <t>{"id_values": ["3100500245378", "00068", "7719524"], "stratus_transaction_id": {"terminal_id": "3100500245378", "request_number": "00068", "authorization_code": "7719524"}}</t>
  </si>
  <si>
    <t>jtxx749@gmail.com</t>
  </si>
  <si>
    <t>CHIHIRO URA</t>
  </si>
  <si>
    <t>11f02044-8e48-dbce-b524-a3fe4b9d6806</t>
  </si>
  <si>
    <t>11f02044-86cb-2230-b51c-87a76558d79a</t>
  </si>
  <si>
    <t>{"vE60Adee0": "", "univapay-phone-number": "09047916563"}</t>
  </si>
  <si>
    <t>{"customer_name": "間柄愛子", "customer_email": "a.0124.yu@gmail.com", "product_detail_name": "【超特価割引】AIXコンサルタント3日間完全攻略合宿"}</t>
  </si>
  <si>
    <t>{"id_values": ["3100500245378", "00066", "0180608"], "stratus_transaction_id": {"terminal_id": "3100500245378", "request_number": "00066", "authorization_code": "0180608"}}</t>
  </si>
  <si>
    <t>a.0124.yu@gmail.com</t>
  </si>
  <si>
    <t>AIKO MAGARA</t>
  </si>
  <si>
    <t>11f02042-d425-fc3c-8bdf-e73c732b97f6</t>
  </si>
  <si>
    <t>{"customer_name": "清水二美子", "customer_email": "foosh.6372@gmail.com", "product_detail_name": "【15分限定特典付き】AIXコンサルタント3日間完全攻略合宿"}</t>
  </si>
  <si>
    <t>{"id_values": ["11f02042-d425-fc3c-8bdf-e73c732b97f6"], "worldpay_order_id": {"transaction_id": "11f02042-d425-fc3c-8bdf-e73c732b97f6"}}</t>
  </si>
  <si>
    <t>11f02042-41af-cb3a-b045-0f030182ffb6</t>
  </si>
  <si>
    <t>11f02041-25dc-307a-af91-2750465538aa</t>
  </si>
  <si>
    <t>{"vE60Adee0": "", "univapay-phone-number": "09075606928"}</t>
  </si>
  <si>
    <t>{"customer_name": "尾形麗子", "customer_email": "aicetul281127@icloud.com", "product_detail_name": "AIみかみ秘密の部屋（全額返金保証付）"}</t>
  </si>
  <si>
    <t>{"id_values": ["11f02042-41af-cb3a-b045-0f030182ffb6"], "worldpay_order_id": {"transaction_id": "11f02042-41af-cb3a-b045-0f030182ffb6"}}</t>
  </si>
  <si>
    <t>aicetul281127@icloud.com</t>
  </si>
  <si>
    <t>REIKO OGATA</t>
  </si>
  <si>
    <t>11f02041-2c36-537e-9b72-83b3a3040c84</t>
  </si>
  <si>
    <t>{"customer_name": "尾形麗子", "customer_email": "aicetul281127@icloud.com", "product_detail_name": "【15分限定特典付き】AIXコンサルタント3日間完全攻略合宿"}</t>
  </si>
  <si>
    <t>{"id_values": ["11f02041-2c36-537e-9b72-83b3a3040c84"], "worldpay_order_id": {"transaction_id": "11f02041-2c36-537e-9b72-83b3a3040c84"}}</t>
  </si>
  <si>
    <t>11f02040-f9f4-29ae-9b66-bb3be76fe2fe</t>
  </si>
  <si>
    <t>11f0203f-38cd-24fc-9ab1-4b4577d372f1</t>
  </si>
  <si>
    <t>{"vE60Adee0": "", "univapay-phone-number": "09094408460"}</t>
  </si>
  <si>
    <t>{"customer_name": "中村 雄太", "customer_email": "yutakrkr@gmail.com", "product_detail_name": "みかみの秘密の部屋 ~購入後1週間以内に限り【全額返金保証付き】~"}</t>
  </si>
  <si>
    <t>{"id_values": ["11f02040-f9f4-29ae-9b66-bb3be76fe2fe"], "worldpay_order_id": {"transaction_id": "11f02040-f9f4-29ae-9b66-bb3be76fe2fe"}}</t>
  </si>
  <si>
    <t>yutakrkr@gmail.com</t>
  </si>
  <si>
    <t>YUTA NAKAMURA</t>
  </si>
  <si>
    <t>11f02040-fb30-68b4-8173-f7bc95be8191</t>
  </si>
  <si>
    <t>{"customer_name": "四方 美里", "customer_email": "u.misato1925@icloud.com", "product_detail_name": "【15分限定特典付き】SNSマーケ完全攻略ダイナマイト合宿"}</t>
  </si>
  <si>
    <t>11f02040-18d5-a970-80af-df132c32dd23</t>
  </si>
  <si>
    <t>11f0203f-bdbb-28f8-bf3d-7f201416cf2e</t>
  </si>
  <si>
    <t>{"vE60Adee0": "", "univapay-phone-number": "08045445270"}</t>
  </si>
  <si>
    <t>{"customer_name": "早川一矢", "customer_email": "ichi.nogenora@gmail.com", "product_detail_name": "みかみの秘密の部屋 ~購入後1週間以内に限り【全額返金保証付き】~"}</t>
  </si>
  <si>
    <t>{"id_values": ["11f02040-18d5-a970-80af-df132c32dd23"], "worldpay_order_id": {"transaction_id": "11f02040-18d5-a970-80af-df132c32dd23"}}</t>
  </si>
  <si>
    <t>ichi.nogenora@gmail.com</t>
  </si>
  <si>
    <t>HAYAKAWA KAZUYA</t>
  </si>
  <si>
    <t>11f0203f-cfde-c3d2-af00-3772ee46c796</t>
  </si>
  <si>
    <t>{"customer_name": "早川一矢", "customer_email": "ichi.nogenora@gmail.com", "product_detail_name": "【15分限定特典付き】SNSマーケ完全攻略ダイナマイト合宿"}</t>
  </si>
  <si>
    <t>{"id_values": ["11f0203f-cfde-c3d2-af00-3772ee46c796"], "worldpay_order_id": {"transaction_id": "11f0203f-cfde-c3d2-af00-3772ee46c796"}}</t>
  </si>
  <si>
    <t>11f0203f-40d9-1444-bed5-13f85d433996</t>
  </si>
  <si>
    <t>{"customer_name": "中村 雄太", "customer_email": "yutakrkr@gmail.com", "product_detail_name": "【15分限定特典付き】SNSマーケ完全攻略ダイナマイト合宿"}</t>
  </si>
  <si>
    <t>{"id_values": ["11f0203f-40d9-1444-bed5-13f85d433996"], "worldpay_order_id": {"transaction_id": "11f0203f-40d9-1444-bed5-13f85d433996"}}</t>
  </si>
  <si>
    <t>11f0203b-5e3e-1498-a027-e7ed5d75015d</t>
  </si>
  <si>
    <t>11f0203b-56fa-65f6-97e1-876d46281917</t>
  </si>
  <si>
    <t>{"vE60Adee0": "", "univapay-phone-number": "09040805695"}</t>
  </si>
  <si>
    <t>{"customer_name": "蓑島 みゆき", "customer_email": "miyu.tai.kai.yuki@gmail.com", "product_detail_name": "最速1分でバズ投稿を量産できる禁断のAIテンプレパック"}</t>
  </si>
  <si>
    <t>{"id_values": ["11f0203b-5e3e-1498-a027-e7ed5d75015d"], "worldpay_order_id": {"transaction_id": "11f0203b-5e3e-1498-a027-e7ed5d75015d"}}</t>
  </si>
  <si>
    <t>miyu.tai.kai.yuki@gmail.com</t>
  </si>
  <si>
    <t>MIYUKI MINOSHIMA</t>
  </si>
  <si>
    <t>11f0203a-1dc8-15f4-9755-1749db3f93ea</t>
  </si>
  <si>
    <t>11f02039-fcd5-a26c-8326-c35c32e0e989</t>
  </si>
  <si>
    <t>{"vE60Adee0": "", "univapay-phone-number": "09097199090"}</t>
  </si>
  <si>
    <t>{"customer_name": "西尾 直樹", "customer_email": "imariichino@gmail.com", "product_detail_name": "【15分限定特典付き】AIXコンサルタント3日間完全攻略合宿"}</t>
  </si>
  <si>
    <t>{"id_values": ["11f0203a-1dc8-15f4-9755-1749db3f93ea"], "worldpay_order_id": {"transaction_id": "11f0203a-1dc8-15f4-9755-1749db3f93ea"}}</t>
  </si>
  <si>
    <t>imariichino@gmail.com</t>
  </si>
  <si>
    <t>NAOKI NISHIO</t>
  </si>
  <si>
    <t>11f02037-7800-8b3a-bd50-ff438e06f655</t>
  </si>
  <si>
    <t>11f02037-6193-9a0e-ba61-4f5e554e5c63</t>
  </si>
  <si>
    <t>{"vE60Adee0": "", "univapay-phone-number": "0155345152"}</t>
  </si>
  <si>
    <t>{"customer_name": "NAOKO OKABE", "customer_email": "naokoan42@yahoo.co.jp", "product_detail_name": "【超特価割引】デザイン限界突破3日間合宿"}</t>
  </si>
  <si>
    <t>{"id_values": ["11f02037-7800-8b3a-bd50-ff438e06f655"], "worldpay_order_id": {"transaction_id": "11f02037-7800-8b3a-bd50-ff438e06f655"}}</t>
  </si>
  <si>
    <t>naokoan42@yahoo.co.jp</t>
  </si>
  <si>
    <t>NAOKO OKABE</t>
  </si>
  <si>
    <t>11f02036-3fd2-5aaa-997a-e3915c346c2c</t>
  </si>
  <si>
    <t>11f02034-c51a-0e62-8ec9-e3561c627b3c</t>
  </si>
  <si>
    <t>{"vE60Adee0": "", "univapay-phone-number": "09063960807"}</t>
  </si>
  <si>
    <t>{"customer_name": "大橋陽海", "customer_email": "t.shake0918@gmail.com", "product_detail_name": "AIみかみ秘密の部屋（全額返金保証付）"}</t>
  </si>
  <si>
    <t>{"id_values": ["11f02036-3fd2-5aaa-997a-e3915c346c2c"], "worldpay_order_id": {"transaction_id": "11f02036-3fd2-5aaa-997a-e3915c346c2c"}}</t>
  </si>
  <si>
    <t>t.shake0918@gmail.com</t>
  </si>
  <si>
    <t>AKIMI OHASHI</t>
  </si>
  <si>
    <t>11f02035-2168-a0f2-8d3c-8303e0832050</t>
  </si>
  <si>
    <t>11f02034-f4cf-d6d2-8263-bfdd84fdfba7</t>
  </si>
  <si>
    <t>{"vE60Adee0": "", "univapay-phone-number": "08031309456"}</t>
  </si>
  <si>
    <t>{"customer_name": "陣内哲也", "customer_email": "t2y-j@mac.email.ne.jp", "product_detail_name": "【超特価割引】AIXコンサルタント3日間完全攻略合宿"}</t>
  </si>
  <si>
    <t>{"id_values": ["11f02035-2168-a0f2-8d3c-8303e0832050"], "worldpay_order_id": {"transaction_id": "11f02035-2168-a0f2-8d3c-8303e0832050"}}</t>
  </si>
  <si>
    <t>t2y-j@mac.email.ne.jp</t>
  </si>
  <si>
    <t>TETSUYA JINNAI</t>
  </si>
  <si>
    <t>MICARD CO., LTD</t>
  </si>
  <si>
    <t>11f02034-e54c-7558-ab8e-3f13d3f9e111</t>
  </si>
  <si>
    <t>{"customer_name": "大橋陽海", "customer_email": "t.shake0918@gmail.com", "product_detail_name": "【15分限定特典付き】AIXコンサルタント3日間完全攻略合宿"}</t>
  </si>
  <si>
    <t>{"id_values": ["11f02034-e54c-7558-ab8e-3f13d3f9e111"], "worldpay_order_id": {"transaction_id": "11f02034-e54c-7558-ab8e-3f13d3f9e111"}}</t>
  </si>
  <si>
    <t>11f02034-1d59-3932-bbd9-6f11b0fc79a4</t>
  </si>
  <si>
    <t>11f02034-1573-8b6e-bbc0-1fee998dd3bd</t>
  </si>
  <si>
    <t>{"vE60Adee0": "", "univapay-phone-number": "08085864223"}</t>
  </si>
  <si>
    <t>{"customer_name": "片伯部侑里", "customer_email": "alwayslove242@gmail.com", "product_detail_name": "【15分限定特典付き】AIXコンサルタント3日間完全攻略合宿"}</t>
  </si>
  <si>
    <t>{"id_values": ["11f02034-1d59-3932-bbd9-6f11b0fc79a4"], "worldpay_order_id": {"transaction_id": "11f02034-1d59-3932-bbd9-6f11b0fc79a4"}}</t>
  </si>
  <si>
    <t>alwayslove242@gmail.com</t>
  </si>
  <si>
    <t>YURI KATAKABE</t>
  </si>
  <si>
    <t>11f0202f-4c43-3f5e-abd7-0f0eaf3467ed</t>
  </si>
  <si>
    <t>11f0202f-43fe-158a-8fac-c3af7e1c0db4</t>
  </si>
  <si>
    <t>{"vE60Adee0": "", "univapay-phone-number": "08095745352"}</t>
  </si>
  <si>
    <t>{"customer_name": "追川大輝", "customer_email": "dai9.0ikawa@icloud.com", "product_detail_name": "【15分限定特典付き】AIXコンサルタント3日間完全攻略合宿"}</t>
  </si>
  <si>
    <t>{"id_values": ["11f0202f-4c43-3f5e-abd7-0f0eaf3467ed"], "worldpay_order_id": {"transaction_id": "11f0202f-4c43-3f5e-abd7-0f0eaf3467ed"}}</t>
  </si>
  <si>
    <t>dai9.0ikawa@icloud.com</t>
  </si>
  <si>
    <t>11f0202b-9e34-85d8-abf4-47e08be61ba1</t>
  </si>
  <si>
    <t>11f0202b-9543-d5f0-85ae-5f2b9ff033cb</t>
  </si>
  <si>
    <t>{"vE60Adee0": "", "univapay-phone-number": "09040831192"}</t>
  </si>
  <si>
    <t>{"customer_name": "南史聡", "customer_email": "fminami0410@gmail.com", "product_detail_name": "【15分限定特典付き】SNSマーケ完全攻略ダイナマイト合宿"}</t>
  </si>
  <si>
    <t>{"id_values": ["11f0202b-9e34-85d8-abf4-47e08be61ba1"], "worldpay_order_id": {"transaction_id": "11f0202b-9e34-85d8-abf4-47e08be61ba1"}}</t>
  </si>
  <si>
    <t>fminami0410@gmail.com</t>
  </si>
  <si>
    <t>FUMIAKI MINAMI</t>
  </si>
  <si>
    <t>11f0202a-0d72-144e-8449-175bd729951f</t>
  </si>
  <si>
    <t>11f0202a-07ad-5ff0-89cc-b78eb876ad78</t>
  </si>
  <si>
    <t>{"vE60Adee0": "", "univapay-phone-number": "09083102996"}</t>
  </si>
  <si>
    <t>{"customer_name": "寒河江菜菜", "customer_email": "love.nana.hachi@gmail.com", "product_detail_name": "【15分限定特典付き】SNSマーケ完全攻略ダイナマイト合宿"}</t>
  </si>
  <si>
    <t>{"id_values": ["11f0202a-0d72-144e-8449-175bd729951f"], "worldpay_order_id": {"transaction_id": "11f0202a-0d72-144e-8449-175bd729951f"}}</t>
  </si>
  <si>
    <t>love.nana.hachi@gmail.com</t>
  </si>
  <si>
    <t>NANA SAGAE</t>
  </si>
  <si>
    <t>11f02029-3db3-c75c-83b4-abd621612045</t>
  </si>
  <si>
    <t>11f02029-2b88-5228-839f-73a553394b20</t>
  </si>
  <si>
    <t>{"vE60Adee0": "", "univapay-phone-number": "07087802795"}</t>
  </si>
  <si>
    <t>{"customer_name": "田中悠葵", "customer_email": "haru.tana@icloud.com", "product_detail_name": "【15分限定特典付き】デザイン限界突破3日間合宿"}</t>
  </si>
  <si>
    <t>{"id_values": ["11f02029-3db3-c75c-83b4-abd621612045"], "worldpay_order_id": {"transaction_id": "11f02029-3db3-c75c-83b4-abd621612045"}}</t>
  </si>
  <si>
    <t>haru.tana@icloud.com</t>
  </si>
  <si>
    <t>HARUKI TANAKA</t>
  </si>
  <si>
    <t>11f02026-ba29-c8b6-867e-f32b5017e3c7</t>
  </si>
  <si>
    <t>11f02026-a114-3104-94fb-67d849b18fd6</t>
  </si>
  <si>
    <t>{"vE60Adee0": "", "univapay-phone-number": "08025179923"}</t>
  </si>
  <si>
    <t>{"customer_name": "山本奈々", "customer_email": "skyworld.nana@gmail.com", "product_detail_name": "【15分限定特典付き】デザイン限界突破3日間合宿"}</t>
  </si>
  <si>
    <t>{"id_values": ["11f02026-ba29-c8b6-867e-f32b5017e3c7"], "worldpay_order_id": {"transaction_id": "11f02026-ba29-c8b6-867e-f32b5017e3c7"}}</t>
  </si>
  <si>
    <t>skyworld.nana@gmail.com</t>
  </si>
  <si>
    <t>NANA YAMAMOTO</t>
  </si>
  <si>
    <t>11f02022-11a3-9edc-9fd5-cfe987c595fe</t>
  </si>
  <si>
    <t>11f02021-ddd9-ee12-9f99-e3aeafc25fb4</t>
  </si>
  <si>
    <t>{"vE60Adee0": "", "univapay-phone-number": "07032821210"}</t>
  </si>
  <si>
    <t>{"customer_name": "遠藤希", "customer_email": "nozomijansen@gmail.com", "product_detail_name": "【15分限定特典付き】AIXコンサルタント3日間完全攻略合宿"}</t>
  </si>
  <si>
    <t>{"id_values": ["11f02022-11a3-9edc-9fd5-cfe987c595fe"], "worldpay_order_id": {"transaction_id": "11f02022-11a3-9edc-9fd5-cfe987c595fe"}}</t>
  </si>
  <si>
    <t>nozomijansen@gmail.com</t>
  </si>
  <si>
    <t>NOZOMI ENDO</t>
  </si>
  <si>
    <t>11f02020-e5bb-57e8-869a-cfe160ebd1b3</t>
  </si>
  <si>
    <t>11f02020-dfdc-a976-8a52-8f48892192b0</t>
  </si>
  <si>
    <t>{"vE60Adee0": "", "univapay-phone-number": "07085599237"}</t>
  </si>
  <si>
    <t>{"customer_name": "猪野 遥人", "customer_email": "hcouragene@icloud.com", "product_detail_name": "【15分限定特典付き】SNSマーケ完全攻略ダイナマイト合宿"}</t>
  </si>
  <si>
    <t>{"id_values": ["11f02020-e5bb-57e8-869a-cfe160ebd1b3"], "worldpay_order_id": {"transaction_id": "11f02020-e5bb-57e8-869a-cfe160ebd1b3"}}</t>
  </si>
  <si>
    <t>hcouragene@icloud.com</t>
  </si>
  <si>
    <t>HARUTO INO</t>
  </si>
  <si>
    <t>11f02020-07a6-143e-9bd6-a3dc41d68638</t>
  </si>
  <si>
    <t>11f0201f-bbaf-4140-85e2-f3f8878f7a5e</t>
  </si>
  <si>
    <t>{"vE60Adee0": "", "univapay-phone-number": "09046609847"}</t>
  </si>
  <si>
    <t>{"customer_name": "寺崎恵美子", "customer_email": "r.m.s.k_0206@icloud.com", "product_detail_name": "【超特価割引】SNSマーケ完全攻略ダイナマイト合宿"}</t>
  </si>
  <si>
    <t>{"id_values": ["3100500245378", "00060", "0064393"], "stratus_transaction_id": {"terminal_id": "3100500245378", "request_number": "00060", "authorization_code": "0064393"}}</t>
  </si>
  <si>
    <t>r.m.s.k_0206@icloud.com</t>
  </si>
  <si>
    <t>EMIKO TERASAKI</t>
  </si>
  <si>
    <t>11f0201e-82a5-f002-9cb3-8bbf68492422</t>
  </si>
  <si>
    <t>11f0201e-0ece-36e4-9c26-734db1f1ca88</t>
  </si>
  <si>
    <t>{"vE60Adee0": "", "univapay-phone-number": "07022882195"}</t>
  </si>
  <si>
    <t>{"customer_name": "北村陸", "customer_email": "riku041995@gmail.com", "product_detail_name": "AIみかみ秘密の部屋（全額返金保証付）"}</t>
  </si>
  <si>
    <t>{"id_values": ["11f0201e-82a5-f002-9cb3-8bbf68492422"], "worldpay_order_id": {"transaction_id": "11f0201e-82a5-f002-9cb3-8bbf68492422"}}</t>
  </si>
  <si>
    <t>riku041995@gmail.com</t>
  </si>
  <si>
    <t>RIKU KITAMURA</t>
  </si>
  <si>
    <t>11f0201e-357c-4fa6-bfc6-439690f97ad3</t>
  </si>
  <si>
    <t>{"customer_name": "北村陸", "customer_email": "riku041995@gmail.com", "product_detail_name": "【15分限定特典付き】AIXコンサルタント3日間完全攻略合宿"}</t>
  </si>
  <si>
    <t>{"id_values": ["11f0201e-357c-4fa6-bfc6-439690f97ad3"], "worldpay_order_id": {"transaction_id": "11f0201e-357c-4fa6-bfc6-439690f97ad3"}}</t>
  </si>
  <si>
    <t>11f0201d-ec1a-313e-8ef5-8302a44defc6</t>
  </si>
  <si>
    <t>11f0201d-d2b1-5452-9bbe-ef846ae24600</t>
  </si>
  <si>
    <t>{"vE60Adee0": "", "univapay-phone-number": "07043571264"}</t>
  </si>
  <si>
    <t>{"customer_name": "門馬克弘", "customer_email": "tomapirika@gmail.com", "product_detail_name": "【15分限定特典付き】AIXコンサルタント3日間完全攻略合宿"}</t>
  </si>
  <si>
    <t>{"id_values": ["11f0201d-ec1a-313e-8ef5-8302a44defc6"], "worldpay_order_id": {"transaction_id": "11f0201d-ec1a-313e-8ef5-8302a44defc6"}}</t>
  </si>
  <si>
    <t>tomapirika@gmail.com</t>
  </si>
  <si>
    <t>KATSUHIRO MOMMA</t>
  </si>
  <si>
    <t>11f02017-6017-1ca2-9efb-c76aa8bedd71</t>
  </si>
  <si>
    <t>11f02016-8089-968c-99f4-ebe182cf7e0b</t>
  </si>
  <si>
    <t>{"vE60Adee0": "", "univapay-phone-number": "09093546068"}</t>
  </si>
  <si>
    <t>{"customer_name": "ンカメメ奈美", "customer_email": "namispenxnami@gmail.com", "product_detail_name": "AIみかみ秘密の部屋（全額返金保証付）"}</t>
  </si>
  <si>
    <t>{"id_values": ["11f02017-6017-1ca2-9efb-c76aa8bedd71"], "worldpay_order_id": {"transaction_id": "11f02017-6017-1ca2-9efb-c76aa8bedd71"}}</t>
  </si>
  <si>
    <t>namispenxnami@gmail.com</t>
  </si>
  <si>
    <t>NAMINKAMEME</t>
  </si>
  <si>
    <t>11f02016-9c00-a04a-9e1d-779d200be16c</t>
  </si>
  <si>
    <t>{"customer_name": "ンカメメ奈美", "customer_email": "namispenxnami@gmail.com", "product_detail_name": "【15分限定特典付き】AIXコンサルタント3日間完全攻略合宿"}</t>
  </si>
  <si>
    <t>{"id_values": ["11f02016-9c00-a04a-9e1d-779d200be16c"], "worldpay_order_id": {"transaction_id": "11f02016-9c00-a04a-9e1d-779d200be16c"}}</t>
  </si>
  <si>
    <t>11f02016-d5f7-4808-8619-83e50b31aa73</t>
  </si>
  <si>
    <t>11f02016-cd02-f314-8728-87ff1b292465</t>
  </si>
  <si>
    <t>{"vE60Adee0": "", "univapay-phone-number": "08059636878"}</t>
  </si>
  <si>
    <t>{"customer_name": "白井このみ", "customer_email": "konomi.october.16@gmail.com", "product_detail_name": "【15分限定特典付き】デザイン限界突破3日間合宿"}</t>
  </si>
  <si>
    <t>{"id_values": ["3100500245378", "00058", "0283575"], "stratus_transaction_id": {"terminal_id": "3100500245378", "request_number": "00058", "authorization_code": "0283575"}}</t>
  </si>
  <si>
    <t>konomi.october.16@gmail.com</t>
  </si>
  <si>
    <t>KONOMI SHIRAI</t>
  </si>
  <si>
    <t>11f02014-7160-a0da-be13-4b5d28292484</t>
  </si>
  <si>
    <t>11f02014-699e-000e-be00-638be6fa1883</t>
  </si>
  <si>
    <t>{"vE60Adee0": "", "univapay-phone-number": "09022874755"}</t>
  </si>
  <si>
    <t>{"customer_name": "伊藤光貴", "customer_email": "itokouki0501@icloud.com", "product_detail_name": "【15分限定特典付き】SNSマーケ完全攻略ダイナマイト合宿"}</t>
  </si>
  <si>
    <t>{"id_values": ["11f02014-7160-a0da-be13-4b5d28292484"], "worldpay_order_id": {"transaction_id": "11f02014-7160-a0da-be13-4b5d28292484"}}</t>
  </si>
  <si>
    <t>itokouki0501@icloud.com</t>
  </si>
  <si>
    <t>KOKI ITO</t>
  </si>
  <si>
    <t>11f02007-420a-9a5a-be5d-df9952e5fd52</t>
  </si>
  <si>
    <t>11f02006-3e14-a5f4-b998-2b10f8305ffa</t>
  </si>
  <si>
    <t>{"vE60Adee0": "", "univapay-phone-number": "08020689504"}</t>
  </si>
  <si>
    <t>{"customer_name": "佐藤かすみ", "customer_email": "kasunn3161@gmail.com", "product_detail_name": "みかみの秘密の部屋 ~購入後1週間以内に限り【全額返金保証付き】~"}</t>
  </si>
  <si>
    <t>{"id_values": ["11f02007-420a-9a5a-be5d-df9952e5fd52"], "worldpay_order_id": {"transaction_id": "11f02007-420a-9a5a-be5d-df9952e5fd52"}}</t>
  </si>
  <si>
    <t>kasunn3161@gmail.com</t>
  </si>
  <si>
    <t>KASUMI SATO</t>
  </si>
  <si>
    <t>11f02006-5739-2abe-9313-777a790d8abd</t>
  </si>
  <si>
    <t>{"customer_name": "佐藤かすみ", "customer_email": "kasunn3161@gmail.com", "product_detail_name": "【15分限定特典付き】SNSマーケ完全攻略ダイナマイト合宿"}</t>
  </si>
  <si>
    <t>{"id_values": ["11f02006-5739-2abe-9313-777a790d8abd"], "worldpay_order_id": {"transaction_id": "11f02006-5739-2abe-9313-777a790d8abd"}}</t>
  </si>
  <si>
    <t>11f02005-4ec3-cbce-b907-2330886cd0c6</t>
  </si>
  <si>
    <t>11f02005-390a-7b2a-919e-8bc61fb535aa</t>
  </si>
  <si>
    <t>{"vE60Adee0": "", "univapay-phone-number": "07090353678"}</t>
  </si>
  <si>
    <t>{"customer_name": "森本真代", "customer_email": "morimotomayo7179@gmail.com", "product_detail_name": "【15分限定特典付き】SNSマーケ完全攻略ダイナマイト合宿"}</t>
  </si>
  <si>
    <t>{"id_values": ["11f02005-4ec3-cbce-b907-2330886cd0c6"], "worldpay_order_id": {"transaction_id": "11f02005-4ec3-cbce-b907-2330886cd0c6"}}</t>
  </si>
  <si>
    <t>morimotomayo7179@gmail.com</t>
  </si>
  <si>
    <t>MAYO MORIMOTO</t>
  </si>
  <si>
    <t>11f02004-23ff-a468-a36b-0ff229911cf6</t>
  </si>
  <si>
    <t>{"customer_name": "玉川 晃", "customer_email": "akiratamagawa@icloud.com", "product_detail_name": "【超特価割引】AIXコンサルタント3日間完全攻略合宿"}</t>
  </si>
  <si>
    <t>{"id_values": ["3100500245378", "00056", "0147464"], "stratus_transaction_id": {"terminal_id": "3100500245378", "request_number": "00056", "authorization_code": "0147464"}}</t>
  </si>
  <si>
    <t>11f01e92-1774-659e-b78d-5be58be85485</t>
  </si>
  <si>
    <t>11f01e90-9cc9-2b78-aa23-5fd01ae0ca9a</t>
  </si>
  <si>
    <t>{"vE60Adee0": "", "univapay-phone-number": "08019389674"}</t>
  </si>
  <si>
    <t>{"customer_name": "長谷川朱美", "customer_email": "sasa.0716@docomo.ne.jp", "product_detail_name": "AIみかみ秘密の部屋（全額返金保証付）"}</t>
  </si>
  <si>
    <t>{"id_values": ["11f01e92-1774-659e-b78d-5be58be85485"], "worldpay_order_id": {"transaction_id": "11f01e92-1774-659e-b78d-5be58be85485"}}</t>
  </si>
  <si>
    <t>sasa.0716@docomo.ne.jp</t>
  </si>
  <si>
    <t>AKEMI AKEMI</t>
  </si>
  <si>
    <t>11f01e90-a396-7f00-aec2-db49a0aed4ce</t>
  </si>
  <si>
    <t>{"customer_name": "長谷川朱美", "customer_email": "sasa.0716@docomo.ne.jp", "product_detail_name": "【15分限定特典付き】AIXコンサルタント3日間完全攻略合宿"}</t>
  </si>
  <si>
    <t>{"id_values": ["11f01e90-a396-7f00-aec2-db49a0aed4ce"], "worldpay_order_id": {"transaction_id": "11f01e90-a396-7f00-aec2-db49a0aed4ce"}}</t>
  </si>
  <si>
    <t>11f01ffd-092c-adf4-8a9b-dbeeaa36133b</t>
  </si>
  <si>
    <t>11f01ffc-e1f7-9dc0-9664-37380094a843</t>
  </si>
  <si>
    <t>{"vE60Adee0": "", "univapay-phone-number": "09069469859"}</t>
  </si>
  <si>
    <t>{"customer_name": "中野雅堂", "customer_email": "ninovate.s.m@gmail.com", "product_detail_name": "【15分限定特典付き】SNSマーケ完全攻略ダイナマイト合宿"}</t>
  </si>
  <si>
    <t>{"id_values": ["3100500245378", "00054", "0253841"], "stratus_transaction_id": {"terminal_id": "3100500245378", "request_number": "00054", "authorization_code": "0253841"}}</t>
  </si>
  <si>
    <t>ninovate.s.m@gmail.com</t>
  </si>
  <si>
    <t>MASATAKA NAKANO</t>
  </si>
  <si>
    <t>11f01f17-4e51-52ea-bce0-ff11664daec5</t>
  </si>
  <si>
    <t>11f01f17-0140-2e0e-a934-a72715a460a0</t>
  </si>
  <si>
    <t>{"vE60Adee0": "", "univapay-phone-number": "08051232716"}</t>
  </si>
  <si>
    <t>{"customer_name": "水口結太", "customer_email": "legendyuta69@gmail.com", "product_detail_name": "【15分限定特典付き】SNSマーケ完全攻略ダイナマイト合宿"}</t>
  </si>
  <si>
    <t>{"id_values": ["11f01f17-4e51-52ea-bce0-ff11664daec5"], "worldpay_order_id": {"transaction_id": "11f01f17-4e51-52ea-bce0-ff11664daec5"}}</t>
  </si>
  <si>
    <t>legendyuta69@gmail.com</t>
  </si>
  <si>
    <t>YUTA MIZUGUCHI</t>
  </si>
  <si>
    <t>11f01ffc-1f79-351a-b261-0351b1e6964e</t>
  </si>
  <si>
    <t>11f01ffc-095c-4c86-a0e2-4b18ee358885</t>
  </si>
  <si>
    <t>{"vE60Adee0": "", "univapay-phone-number": "09055230826"}</t>
  </si>
  <si>
    <t>{"customer_name": "岡田", "customer_email": "okada@frank-co.jp", "product_detail_name": "【15分限定特典付き】AIXコンサルタント3日間完全攻略合宿"}</t>
  </si>
  <si>
    <t>{"id_values": ["11f01ffc-1f79-351a-b261-0351b1e6964e"], "worldpay_order_id": {"transaction_id": "11f01ffc-1f79-351a-b261-0351b1e6964e"}}</t>
  </si>
  <si>
    <t>okada@frank-co.jp</t>
  </si>
  <si>
    <t>TSUYOSHI OKADA</t>
  </si>
  <si>
    <t>11f01b51-75d8-0e54-8b9b-2ffe4083cdb3</t>
  </si>
  <si>
    <t>11f01b51-70a0-f068-af05-9325c59b6290</t>
  </si>
  <si>
    <t>{"vE60Adee0": "", "univapay-phone-number": "09068517695"}</t>
  </si>
  <si>
    <t>{"customer_name": "青山克明", "customer_email": "katsuaki97@gmail.com", "product_detail_name": "【15分限定特典付き】AIXコンサルタント3日間完全攻略合宿"}</t>
  </si>
  <si>
    <t>katsuaki97@gmail.com</t>
  </si>
  <si>
    <t>KATSUAKI AOYAMA</t>
  </si>
  <si>
    <t>11f01ff2-62d9-c5ea-ac50-a3d353e63f70</t>
  </si>
  <si>
    <t>11f01ff2-3f35-2e5e-908b-fb9f16eb7712</t>
  </si>
  <si>
    <t>{"vE60Adee0": "", "univapay-phone-number": "08038663327"}</t>
  </si>
  <si>
    <t>{"customer_name": "カワハラタケマサ", "customer_email": "kawahara@kenkojumyo.net", "product_detail_name": "【15分限定特典付き】AIXコンサルタント3日間完全攻略合宿"}</t>
  </si>
  <si>
    <t>{"id_values": ["11f01ff2-62d9-c5ea-ac50-a3d353e63f70"], "worldpay_order_id": {"transaction_id": "11f01ff2-62d9-c5ea-ac50-a3d353e63f70"}}</t>
  </si>
  <si>
    <t>kawahara@kenkojumyo.net</t>
  </si>
  <si>
    <t>TAKEMASA KAWAHARA</t>
  </si>
  <si>
    <t>11f01ff1-512b-ace2-8b37-d7f59551b52d</t>
  </si>
  <si>
    <t>11f01ff0-6f82-f174-ae9b-a3b679f3c50f</t>
  </si>
  <si>
    <t>{"vE60Adee0": "", "univapay-phone-number": "09044475301"}</t>
  </si>
  <si>
    <t>{"customer_name": "櫛田 彩矢香", "customer_email": "skyflower-ksks2002@i.softbank.jp", "product_detail_name": "AIみかみ秘密の部屋（全額返金保証付）"}</t>
  </si>
  <si>
    <t>{"id_values": ["3100500245378", "00051", "0140000"], "stratus_transaction_id": {"terminal_id": "3100500245378", "request_number": "00051", "authorization_code": "0140000"}}</t>
  </si>
  <si>
    <t>skyflower-ksks2002@i.softbank.jp</t>
  </si>
  <si>
    <t>SAYAKA KUSHIDA</t>
  </si>
  <si>
    <t>11f01ff0-8568-e070-8a26-4b12ac6a6f3c</t>
  </si>
  <si>
    <t>{"customer_name": "櫛田 彩矢香", "customer_email": "skyflower-ksks2002@i.softbank.jp", "product_detail_name": "【15分限定特典付き】AIXコンサルタント3日間完全攻略合宿"}</t>
  </si>
  <si>
    <t>{"id_values": ["3100500245378", "00050", "0130000"], "stratus_transaction_id": {"terminal_id": "3100500245378", "request_number": "00050", "authorization_code": "0130000"}}</t>
  </si>
  <si>
    <t>11f01ff0-2436-2b1e-b79b-ff3eae0be32b</t>
  </si>
  <si>
    <t>11f01ff0-0750-7112-b733-f3f345cc4c44</t>
  </si>
  <si>
    <t>{"vE60Adee0": "", "univapay-phone-number": "08062141213"}</t>
  </si>
  <si>
    <t>{"customer_name": "丹野優月", "customer_email": "jp_yuu_moon@icloud.com", "product_detail_name": "【超特価割引】デザイン限界突破3日間合宿"}</t>
  </si>
  <si>
    <t>{"id_values": ["3100500245378", "00048", "0001982"], "stratus_transaction_id": {"terminal_id": "3100500245378", "request_number": "00048", "authorization_code": "0001982"}}</t>
  </si>
  <si>
    <t>jp_yuu_moon@icloud.com</t>
  </si>
  <si>
    <t>TANNO YUZUKI</t>
  </si>
  <si>
    <t>SAISON</t>
  </si>
  <si>
    <t>11f01fed-d160-a560-9ee5-ef28e9bbbe09</t>
  </si>
  <si>
    <t>11f01fec-f851-1d72-9ae2-2b990e495829</t>
  </si>
  <si>
    <t>{"vE60Adee0": "", "univapay-phone-number": "09027757560"}</t>
  </si>
  <si>
    <t>{"customer_name": "小幡由美子", "customer_email": "rollerengarusu13458@gmail.com", "product_detail_name": "AIみかみ秘密の部屋（全額返金保証付）"}</t>
  </si>
  <si>
    <t>{"id_values": ["11f01fed-d160-a560-9ee5-ef28e9bbbe09"], "worldpay_order_id": {"transaction_id": "11f01fed-d160-a560-9ee5-ef28e9bbbe09"}}</t>
  </si>
  <si>
    <t>rollerengarusu13458@gmail.com</t>
  </si>
  <si>
    <t>YUMIKOOBAT</t>
  </si>
  <si>
    <t>11f01fec-ffd4-a9a6-9afe-a3b5fec1e571</t>
  </si>
  <si>
    <t>{"customer_name": "小幡由美子", "customer_email": "rollerengarusu13458@gmail.com", "product_detail_name": "【15分限定特典付き】AIXコンサルタント3日間完全攻略合宿"}</t>
  </si>
  <si>
    <t>{"id_values": ["11f01fec-ffd4-a9a6-9afe-a3b5fec1e571"], "worldpay_order_id": {"transaction_id": "11f01fec-ffd4-a9a6-9afe-a3b5fec1e571"}}</t>
  </si>
  <si>
    <t>11f01feb-65ab-10fa-996a-53ec25154ad8</t>
  </si>
  <si>
    <t>11f01fe9-cc8e-b24c-95c0-4f5ec1acf4b4</t>
  </si>
  <si>
    <t>{"vE60Adee0": "", "univapay-phone-number": "08091150168"}</t>
  </si>
  <si>
    <t>{"customer_name": "神成美穂", "customer_email": "kobayashimiho74@gmail.com", "product_detail_name": "AIみかみ秘密の部屋（全額返金保証付）"}</t>
  </si>
  <si>
    <t>{"id_values": ["11f01feb-65ab-10fa-996a-53ec25154ad8"], "worldpay_order_id": {"transaction_id": "11f01feb-65ab-10fa-996a-53ec25154ad8"}}</t>
  </si>
  <si>
    <t>kobayashimiho74@gmail.com</t>
  </si>
  <si>
    <t>MIHO KANNARI</t>
  </si>
  <si>
    <t>11f01feb-845f-8c88-b808-63df1f6a5b17</t>
  </si>
  <si>
    <t>11f01feb-57a9-d388-affb-671db9df4040</t>
  </si>
  <si>
    <t>{"vE60Adee0": "", "univapay-phone-number": "07043766692"}</t>
  </si>
  <si>
    <t>{"customer_name": "津崎日和", "customer_email": "hiyon.th29@gmail.com", "product_detail_name": "【15分限定特典付き】SNSマーケ完全攻略ダイナマイト合宿"}</t>
  </si>
  <si>
    <t>{"id_values": ["11f01feb-845f-8c88-b808-63df1f6a5b17"], "worldpay_order_id": {"transaction_id": "11f01feb-845f-8c88-b808-63df1f6a5b17"}}</t>
  </si>
  <si>
    <t>hiyon.th29@gmail.com</t>
  </si>
  <si>
    <t>HIYORI TSUZAKI</t>
  </si>
  <si>
    <t>11f01fe9-e266-5534-b967-cf27fc2d7960</t>
  </si>
  <si>
    <t>{"customer_name": "神成美穂", "customer_email": "kobayashimiho74@gmail.com", "product_detail_name": "【15分限定特典付き】AIXコンサルタント3日間完全攻略合宿"}</t>
  </si>
  <si>
    <t>{"id_values": ["11f01fe9-e266-5534-b967-cf27fc2d7960"], "worldpay_order_id": {"transaction_id": "11f01fe9-e266-5534-b967-cf27fc2d7960"}}</t>
  </si>
  <si>
    <t>11f01fe9-18b3-f606-ab14-b7f5438cf5d8</t>
  </si>
  <si>
    <t>11f01fe9-11b3-6fb2-956d-97a62aaced05</t>
  </si>
  <si>
    <t>{"vE60Adee0": "", "univapay-phone-number": "09071980549"}</t>
  </si>
  <si>
    <t>{"customer_name": "久保田有紀", "customer_email": "pieceall125973@docomo.ne.jp", "product_detail_name": "【15分限定特典付き】AIXコンサルタント3日間完全攻略合宿"}</t>
  </si>
  <si>
    <t>{"id_values": ["11f01fe9-18b3-f606-ab14-b7f5438cf5d8"], "worldpay_order_id": {"transaction_id": "11f01fe9-18b3-f606-ab14-b7f5438cf5d8"}}</t>
  </si>
  <si>
    <t>pieceall125973@docomo.ne.jp</t>
  </si>
  <si>
    <t>YUKI KUBOTA</t>
  </si>
  <si>
    <t>11f01f34-922f-acce-afee-270bf1a5d96d</t>
  </si>
  <si>
    <t>{"customer_name": "辻 直", "customer_email": "2gbellseven@gmail.com", "product_detail_name": "AIみかみ秘密の部屋（全額返金保証付）"}</t>
  </si>
  <si>
    <t>{"id_values": ["3100500245378", "00054", "0149092"], "stratus_transaction_id": {"terminal_id": "3100500245378", "request_number": "00054", "authorization_code": "0149092"}}</t>
  </si>
  <si>
    <t>11f01a43-df31-0338-a83b-7739a9dbc996</t>
  </si>
  <si>
    <t>11f01a41-ebdf-1cca-b9a9-0bc9b48280ee</t>
  </si>
  <si>
    <t>{"vE60Adee0": "", "univapay-phone-number": "08091245220"}</t>
  </si>
  <si>
    <t>{"customer_name": "野口美紗", "customer_email": "m.snoopy522@gmail.com", "product_detail_name": "AIみかみ秘密の部屋（全額返金保証付）"}</t>
  </si>
  <si>
    <t>{"id_values": ["3100500245378", "00008", "0700008"], "stratus_transaction_id": {"terminal_id": "3100500245378", "request_number": "00008", "authorization_code": "0700008"}}</t>
  </si>
  <si>
    <t>m.snoopy522@gmail.com</t>
  </si>
  <si>
    <t>MISA NOGUCHI</t>
  </si>
  <si>
    <t>11f01a41-f20d-8348-a186-bf26b71115bb</t>
  </si>
  <si>
    <t>{"customer_name": "野口美紗", "customer_email": "m.snoopy522@gmail.com", "product_detail_name": "【15分限定特典付き】AIXコンサルタント3日間完全攻略合宿"}</t>
  </si>
  <si>
    <t>11f01fe4-ac87-48c4-9b32-435b8e434d89</t>
  </si>
  <si>
    <t>11f01fe1-8c6d-c700-b878-cf177ecba8c4</t>
  </si>
  <si>
    <t>{"vE60Adee0": "", "univapay-phone-number": "08048496250"}</t>
  </si>
  <si>
    <t>{"customer_name": "高崎元伸", "customer_email": "takasakimotonobu@gmail.com", "product_detail_name": "AIみかみ秘密の部屋（全額返金保証付）"}</t>
  </si>
  <si>
    <t>{"id_values": ["11f01fe4-ac87-48c4-9b32-435b8e434d89"], "worldpay_order_id": {"transaction_id": "11f01fe4-ac87-48c4-9b32-435b8e434d89"}}</t>
  </si>
  <si>
    <t>takasakimotonobu@gmail.com</t>
  </si>
  <si>
    <t>MOTONOBU TAKASAKI</t>
  </si>
  <si>
    <t>11f01fe1-9d6d-8202-889f-23e665fff7a5</t>
  </si>
  <si>
    <t>{"customer_name": "高崎元伸", "customer_email": "takasakimotonobu@gmail.com", "product_detail_name": "【15分限定特典付き】AIXコンサルタント3日間完全攻略合宿"}</t>
  </si>
  <si>
    <t>{"id_values": ["11f01fe1-9d6d-8202-889f-23e665fff7a5"], "worldpay_order_id": {"transaction_id": "11f01fe1-9d6d-8202-889f-23e665fff7a5"}}</t>
  </si>
  <si>
    <t>11f01fe1-41aa-2790-8278-13fec2002c9c</t>
  </si>
  <si>
    <t>11f01fe0-6740-b7cc-a26d-eb886d758513</t>
  </si>
  <si>
    <t>{"vE60Adee0": "", "univapay-phone-number": "08032260575 "}</t>
  </si>
  <si>
    <t>{"customer_name": "秋永健斗", "customer_email": "kenty_kento@icloud.com", "product_detail_name": "みかみの秘密の部屋 ~購入後1週間以内に限り【全額返金保証付き】~"}</t>
  </si>
  <si>
    <t>{"id_values": ["11f01fe1-41aa-2790-8278-13fec2002c9c"], "worldpay_order_id": {"transaction_id": "11f01fe1-41aa-2790-8278-13fec2002c9c"}}</t>
  </si>
  <si>
    <t>kenty_kento@icloud.com</t>
  </si>
  <si>
    <t>KENTO AKINAGA</t>
  </si>
  <si>
    <t>11f01fe0-6f01-8ba8-90db-0371d41e0e6e</t>
  </si>
  <si>
    <t>{"customer_name": "秋永健斗", "customer_email": "kenty_kento@icloud.com", "product_detail_name": "【超特価割引】SNSマーケ完全攻略ダイナマイト合宿"}</t>
  </si>
  <si>
    <t>{"id_values": ["11f01fe0-6f01-8ba8-90db-0371d41e0e6e"], "worldpay_order_id": {"transaction_id": "11f01fe0-6f01-8ba8-90db-0371d41e0e6e"}}</t>
  </si>
  <si>
    <t>11f01fde-3863-88aa-b665-ff0d37e3ddb0</t>
  </si>
  <si>
    <t>11f01fde-3280-922a-a6c1-c792ae0e63e8</t>
  </si>
  <si>
    <t>{"vE60Adee0": "", "univapay-phone-number": "09099526559"}</t>
  </si>
  <si>
    <t>{"customer_name": "マリオット千絵", "customer_email": "55skyla55@gmail.com", "product_detail_name": "【15分限定特典付き】AIXコンサルタント3日間完全攻略合宿"}</t>
  </si>
  <si>
    <t>{"id_values": ["11f01fde-3863-88aa-b665-ff0d37e3ddb0"], "worldpay_order_id": {"transaction_id": "11f01fde-3863-88aa-b665-ff0d37e3ddb0"}}</t>
  </si>
  <si>
    <t>55skyla55@gmail.com</t>
  </si>
  <si>
    <t>CHIE MARRIOTT</t>
  </si>
  <si>
    <t>11f01fdc-8e9b-b37a-a2b3-237b7e9d6c4d</t>
  </si>
  <si>
    <t>11f01fdc-7ac7-008e-a2ac-a34235a6d79c</t>
  </si>
  <si>
    <t>{"vE60Adee0": "", "univapay-phone-number": "08046175623"}</t>
  </si>
  <si>
    <t>{"customer_name": "高橋侑花", "customer_email": "luvulo7ls@gmail.com", "product_detail_name": "【15分限定特典付き】SNSマーケ完全攻略ダイナマイト合宿"}</t>
  </si>
  <si>
    <t>{"id_values": ["11f01fdc-8e9b-b37a-a2b3-237b7e9d6c4d"], "worldpay_order_id": {"transaction_id": "11f01fdc-8e9b-b37a-a2b3-237b7e9d6c4d"}}</t>
  </si>
  <si>
    <t>luvulo7ls@gmail.com</t>
  </si>
  <si>
    <t>YUKA TAKAHASHI</t>
  </si>
  <si>
    <t>11f01fdc-91d2-67e6-a80b-17228aa32823</t>
  </si>
  <si>
    <t>11f01fdc-8aac-8122-a7fe-9f30740bf0d3</t>
  </si>
  <si>
    <t>{"vE60Adee0": "", "univapay-phone-number": "08064236644"}</t>
  </si>
  <si>
    <t>{"customer_name": "中島和幸", "customer_email": "supernova1110@icloud.com", "product_detail_name": "【15分限定特典付き】AIXコンサルタント3日間完全攻略合宿"}</t>
  </si>
  <si>
    <t>{"id_values": ["3100500245378", "00043", "0288110"], "stratus_transaction_id": {"terminal_id": "3100500245378", "request_number": "00043", "authorization_code": "0288110"}}</t>
  </si>
  <si>
    <t>supernova1110@icloud.com</t>
  </si>
  <si>
    <t>KAZUYUKI NAKASHIMA</t>
  </si>
  <si>
    <t>JRJD</t>
  </si>
  <si>
    <t>11f01fd6-53f1-f24e-bc87-271323ca973b</t>
  </si>
  <si>
    <t>11f01fd6-4b1a-6304-8a46-7728c1c9d4e9</t>
  </si>
  <si>
    <t>{"vE60Adee0": "", "univapay-phone-number": "08038452769"}</t>
  </si>
  <si>
    <t>{"customer_name": "武川悠己", "customer_email": "lilo01150702@gmail.com", "product_detail_name": "【15分限定特典付き】AIXコンサルタント3日間完全攻略合宿"}</t>
  </si>
  <si>
    <t>{"id_values": ["11f01fd6-53f1-f24e-bc87-271323ca973b"], "worldpay_order_id": {"transaction_id": "11f01fd6-53f1-f24e-bc87-271323ca973b"}}</t>
  </si>
  <si>
    <t>lilo01150702@gmail.com</t>
  </si>
  <si>
    <t>11f01fd3-e105-206e-980e-1b9fd156d324</t>
  </si>
  <si>
    <t>11f01fd3-db15-7b9a-a661-3b954e9a995d</t>
  </si>
  <si>
    <t>{"vE60Adee0": "", "univapay-phone-number": "09060068228"}</t>
  </si>
  <si>
    <t>{"customer_name": "大内順子", "customer_email": "juncoolo55@gmail.com", "product_detail_name": "【15分限定特典付き】SNSマーケ完全攻略ダイナマイト合宿"}</t>
  </si>
  <si>
    <t>juncoolo55@gmail.com</t>
  </si>
  <si>
    <t>JUNKO OOUCHI</t>
  </si>
  <si>
    <t>11f01fd2-2443-d462-a771-1b4bb8fa636a</t>
  </si>
  <si>
    <t>11f01fd1-6d21-0750-b8c7-5bd39a284d61</t>
  </si>
  <si>
    <t>{"vE60Adee0": "", "univapay-phone-number": "08011234143"}</t>
  </si>
  <si>
    <t>{"customer_name": "齊藤朱音", "customer_email": "akane-s7815oh@docomo.ne.jp", "product_detail_name": "みかみの秘密の部屋 ~購入後1週間以内に限り【全額返金保証付き】~"}</t>
  </si>
  <si>
    <t>{"id_values": ["11f01fd2-2443-d462-a771-1b4bb8fa636a"], "worldpay_order_id": {"transaction_id": "11f01fd2-2443-d462-a771-1b4bb8fa636a"}}</t>
  </si>
  <si>
    <t>akane-s7815oh@docomo.ne.jp</t>
  </si>
  <si>
    <t>AKANE SAITO</t>
  </si>
  <si>
    <t>11f01fd1-8aa5-598e-be8b-031fdfe0a8a1</t>
  </si>
  <si>
    <t>{"customer_name": "齊藤朱音", "customer_email": "akane-s7815oh@docomo.ne.jp", "product_detail_name": "【15分限定特典付き】SNSマーケ完全攻略ダイナマイト合宿"}</t>
  </si>
  <si>
    <t>{"id_values": ["11f01fd1-8aa5-598e-be8b-031fdfe0a8a1"], "worldpay_order_id": {"transaction_id": "11f01fd1-8aa5-598e-be8b-031fdfe0a8a1"}}</t>
  </si>
  <si>
    <t>11f01fd0-e8a1-d1b2-b87a-b72102c54c17</t>
  </si>
  <si>
    <t>11f01fd0-dd53-5b96-b169-f77fe1f6d127</t>
  </si>
  <si>
    <t>{"vE60Adee0": "", "univapay-phone-number": 16714834161}</t>
  </si>
  <si>
    <t>{"customer_name": "大城真奈美", "customer_email": "manaminewberry0219@gmail.com", "product_detail_name": "【15分限定特典付き】AIXコンサルタント3日間完全攻略合宿"}</t>
  </si>
  <si>
    <t>{"id_values": ["11f01fd0-e8a1-d1b2-b87a-b72102c54c17"], "worldpay_order_id": {"transaction_id": "11f01fd0-e8a1-d1b2-b87a-b72102c54c17"}}</t>
  </si>
  <si>
    <t>manaminewberry0219@gmail.com</t>
  </si>
  <si>
    <t>CW NEWBERRY</t>
  </si>
  <si>
    <t>WELLS FARGO BANK, NATIONAL ASSOCIATION</t>
  </si>
  <si>
    <t>11f01fc9-b111-ec3e-95e8-a7d47583abf8</t>
  </si>
  <si>
    <t>11f01fc8-1894-0e16-ae76-4f485682df1f</t>
  </si>
  <si>
    <t>{"vE60Adee0": "", "univapay-phone-number": "09061483515"}</t>
  </si>
  <si>
    <t>{"customer_name": "小川名 真理", "customer_email": "mari.ogawana@gmail.com", "product_detail_name": "AIみかみ秘密の部屋（全額返金保証付）"}</t>
  </si>
  <si>
    <t>{"id_values": ["11f01fc9-b111-ec3e-95e8-a7d47583abf8"], "worldpay_order_id": {"transaction_id": "11f01fc9-b111-ec3e-95e8-a7d47583abf8"}}</t>
  </si>
  <si>
    <t>mari.ogawana@gmail.com</t>
  </si>
  <si>
    <t>MARI OGAWANA</t>
  </si>
  <si>
    <t>11f01fc8-91b1-b5aa-a174-aba7710cfc82</t>
  </si>
  <si>
    <t>11f01511-d773-2f72-a80f-8b94f9b3df88</t>
  </si>
  <si>
    <t>{"v851Ac7Ac": "", "univapay-phone-number": "08047646134"}</t>
  </si>
  <si>
    <t>{"customer_name": "松井 美亜", "customer_email": "perfe_info@rouxdi.co.jp", "product_detail_name": "【55%OFFプラン】iステップ"}</t>
  </si>
  <si>
    <t>{"id_values": ["11f01fc8-91b1-b5aa-a174-aba7710cfc82"], "worldpay_order_id": {"transaction_id": "11f01fc8-91b1-b5aa-a174-aba7710cfc82"}}</t>
  </si>
  <si>
    <t>perfe_info@rouxdi.co.jp</t>
  </si>
  <si>
    <t>11f01511-e0e2-dd50-b45e-2fc45be2fcbe</t>
  </si>
  <si>
    <t>TAKESHI MASUHARA</t>
  </si>
  <si>
    <t>11f01fc8-91fd-d28c-8a36-33e84b0b0a8b</t>
  </si>
  <si>
    <t>11f0151f-b610-d1d2-ba70-8f2a8d930bcd</t>
  </si>
  <si>
    <t>{"v851Ac7Ac": "", "univapay-phone-number": "09071120944"}</t>
  </si>
  <si>
    <t>{"customer_name": "浅野功大", "customer_email": "k_asano30090@yahoo.co.jp", "product_detail_name": "【55%OFFプラン】iステップ"}</t>
  </si>
  <si>
    <t>{"id_values": ["11f01fc8-91fd-d28c-8a36-33e84b0b0a8b"], "worldpay_order_id": {"transaction_id": "11f01fc8-91fd-d28c-8a36-33e84b0b0a8b"}}</t>
  </si>
  <si>
    <t>k_asano30090@yahoo.co.jp</t>
  </si>
  <si>
    <t>11f0151f-bf73-85c6-ae2e-63a7a19e1638</t>
  </si>
  <si>
    <t>KODAI ASANO</t>
  </si>
  <si>
    <t>11f01fc8-924e-a3b0-b642-bbf786cfff9f</t>
  </si>
  <si>
    <t>11f01524-38e8-ba6c-9755-7b1c6068d367</t>
  </si>
  <si>
    <t>{"v851Ac7Ac": "", "univapay-phone-number": "08055451694"}</t>
  </si>
  <si>
    <t>{"customer_name": "大塚郁弥", "customer_email": "fdj0198@icloud.com", "product_detail_name": "【55%OFFプラン】iステップ"}</t>
  </si>
  <si>
    <t>{"id_values": ["11f01fc8-924e-a3b0-b642-bbf786cfff9f"], "worldpay_order_id": {"transaction_id": "11f01fc8-924e-a3b0-b642-bbf786cfff9f"}}</t>
  </si>
  <si>
    <t>fdj0198@icloud.com</t>
  </si>
  <si>
    <t>11f01524-6577-6aa6-a72a-174803c90a8c</t>
  </si>
  <si>
    <t>IKUYA OTSUKA</t>
  </si>
  <si>
    <t>11f01fc8-9296-a192-8a38-a3ca6637f2ca</t>
  </si>
  <si>
    <t>11f01528-a80c-e0ea-b700-cf8d6d8d3e04</t>
  </si>
  <si>
    <t>{"v851Ac7Ac": "", "univapay-phone-number": "08040115317"}</t>
  </si>
  <si>
    <t>{"customer_name": "元 啓大", "customer_email": "qq.1130034@icloud.com", "product_detail_name": "【55%OFFプラン】iステップ"}</t>
  </si>
  <si>
    <t>{"id_values": ["11f01fc8-9296-a192-8a38-a3ca6637f2ca"], "worldpay_order_id": {"transaction_id": "11f01fc8-9296-a192-8a38-a3ca6637f2ca"}}</t>
  </si>
  <si>
    <t>qq.1130034@icloud.com</t>
  </si>
  <si>
    <t>11f01528-b075-b28e-ab5a-1fdd222926ba</t>
  </si>
  <si>
    <t>KEITA HAJIME</t>
  </si>
  <si>
    <t>11f01fc8-92e7-a1dc-a7c4-2796a59a91cb</t>
  </si>
  <si>
    <t>11f01534-620d-a898-a92b-531d0ddc7f00</t>
  </si>
  <si>
    <t>{"v851Ac7Ac": "", "univapay-phone-number": "0429729144"}</t>
  </si>
  <si>
    <t>{"customer_name": "村本 朱美", "customer_email": "sugi19581231@gmail.com", "product_detail_name": "【55%OFFプラン】iステップ"}</t>
  </si>
  <si>
    <t>sugi19581231@gmail.com</t>
  </si>
  <si>
    <t>11f01534-6ba0-3574-b854-cbab32c098de</t>
  </si>
  <si>
    <t>AKEMI MURAMOTO</t>
  </si>
  <si>
    <t>11f01fc8-1eed-57c2-b494-3b6b075d2cc5</t>
  </si>
  <si>
    <t>{"customer_name": "小川名 真理", "customer_email": "mari.ogawana@gmail.com", "product_detail_name": "【15分限定特典付き】AIXコンサルタント3日間完全攻略合宿"}</t>
  </si>
  <si>
    <t>{"id_values": ["11f01fc8-1eed-57c2-b494-3b6b075d2cc5"], "worldpay_order_id": {"transaction_id": "11f01fc8-1eed-57c2-b494-3b6b075d2cc5"}}</t>
  </si>
  <si>
    <t>11f01fc6-d066-6040-9cd9-73c384d2f784</t>
  </si>
  <si>
    <t>11f01fc6-bc70-e39e-9563-8b4d8a1c9960</t>
  </si>
  <si>
    <t>{"vE60Adee0": "", "univapay-phone-number": "09055480180"}</t>
  </si>
  <si>
    <t>{"customer_name": "坂下優作", "customer_email": "linker77777@gmail.com", "product_detail_name": "【15分限定特典付き】AIXコンサルタント3日間完全攻略合宿"}</t>
  </si>
  <si>
    <t>{"id_values": ["11f01fc6-d066-6040-9cd9-73c384d2f784"], "worldpay_order_id": {"transaction_id": "11f01fc6-d066-6040-9cd9-73c384d2f784"}}</t>
  </si>
  <si>
    <t>linker77777@gmail.com</t>
  </si>
  <si>
    <t>YUSAKU SAKASHITA</t>
  </si>
  <si>
    <t>11f01fc6-b52c-7792-9cab-276846992828</t>
  </si>
  <si>
    <t>11f01fc6-af5a-6ca2-9ca2-ab594571a3ef</t>
  </si>
  <si>
    <t>{"vE60Adee0": "", "univapay-phone-number": "09093959530"}</t>
  </si>
  <si>
    <t>{"customer_name": "清水 景子", "customer_email": "monteverdeks3@gmail.com", "product_detail_name": "【15分限定特典付き】SNSマーケ完全攻略ダイナマイト合宿"}</t>
  </si>
  <si>
    <t>{"id_values": ["11f01fc6-b52c-7792-9cab-276846992828"], "worldpay_order_id": {"transaction_id": "11f01fc6-b52c-7792-9cab-276846992828"}}</t>
  </si>
  <si>
    <t>monteverdeks3@gmail.com</t>
  </si>
  <si>
    <t>KEIKO SHIMIZU</t>
  </si>
  <si>
    <t>11f01fc6-56f1-1fa2-b2ee-b3b2fc08254c</t>
  </si>
  <si>
    <t>11eee8d0-5607-486a-9e70-afbc4e12ef89</t>
  </si>
  <si>
    <t>{"univapay-name": "越前小百合", "univapay-link-id": "11eed27c-5820-9328-b5cf-57b28dea2932", "univapay-phone-number": "08024763393"}</t>
  </si>
  <si>
    <t>{"id_values": ["11f01fc6-56f1-1fa2-b2ee-b3b2fc08254c"], "worldpay_order_id": {"transaction_id": "11f01fc6-56f1-1fa2-b2ee-b3b2fc08254c"}}</t>
  </si>
  <si>
    <t>petohitosa@gmail.com</t>
  </si>
  <si>
    <t>11eee8d0-5630-ebb6-a3ed-e711e50e7abd</t>
  </si>
  <si>
    <t>SAYURI ECHIZEN</t>
  </si>
  <si>
    <t>11f01fc6-5959-9472-abf1-b3c9261b54b9</t>
  </si>
  <si>
    <t>11eee8e8-9aa9-4c26-89a9-83aa593fbb30</t>
  </si>
  <si>
    <t>{"univapay-name": "野口凜太郎", "univapay-link-id": "11eed27a-801d-945e-b5cf-cb4568c5c84e", "univapay-phone-number": "09017601867"}</t>
  </si>
  <si>
    <t>{"id_values": ["11f01fc6-5959-9472-abf1-b3c9261b54b9"], "worldpay_order_id": {"transaction_id": "11f01fc6-5959-9472-abf1-b3c9261b54b9"}}</t>
  </si>
  <si>
    <t>elcantare.genetis.in@gmail.com</t>
  </si>
  <si>
    <t>11eee8e8-9ad9-44bc-b2de-7b2a4f39e6fa</t>
  </si>
  <si>
    <t>RINTARO NOGUCHI</t>
  </si>
  <si>
    <t>11f01fc6-74a3-420a-90df-eb74f3d3af56</t>
  </si>
  <si>
    <t>11ef0178-1b3b-dba4-bf6e-07381d25cd08</t>
  </si>
  <si>
    <t>{"univapay-name": "若林久美子", "univapay-link-id": "11eed16e-5015-f718-a85d-bfab83f24719", "univapay-phone-number": "07066180266"}</t>
  </si>
  <si>
    <t>{"id_values": ["11f01fc6-74a3-420a-90df-eb74f3d3af56"], "worldpay_order_id": {"transaction_id": "11f01fc6-74a3-420a-90df-eb74f3d3af56"}}</t>
  </si>
  <si>
    <t>blue.velvet.3939@gmail.com</t>
  </si>
  <si>
    <t>11ef0178-1c0e-6ef2-b2e4-3314f96f1cf1</t>
  </si>
  <si>
    <t>KUMIKO WAKABAYASHI</t>
  </si>
  <si>
    <t>11f01fc6-5c9e-fafa-a47f-4f4a8e971a44</t>
  </si>
  <si>
    <t>11eee8f5-ba1b-7c7a-9719-276bfd2552fa</t>
  </si>
  <si>
    <t>{"univapay-name": "長屋友美", "univapay-link-id": "11eed16f-338d-1954-a85d-0f2f534110c7", "univapay-phone-number": "08035028510"}</t>
  </si>
  <si>
    <t>{"id_values": ["11f01fc6-5c9e-fafa-a47f-4f4a8e971a44"], "worldpay_order_id": {"transaction_id": "11f01fc6-5c9e-fafa-a47f-4f4a8e971a44"}}</t>
  </si>
  <si>
    <t>sun3yumi@yahoo.co.jp</t>
  </si>
  <si>
    <t>11eee8f5-ba4a-6bf2-bf6d-77ef33982898</t>
  </si>
  <si>
    <t>YUMI NAGAYA</t>
  </si>
  <si>
    <t>11f01fc6-54d2-504c-b03e-bbc8978f97af</t>
  </si>
  <si>
    <t>11f0159f-e311-ac76-91c0-fb4049525ae5</t>
  </si>
  <si>
    <t>{"univapay-name": "清原健彦", "univapay-link-id": "11ef8aa9-2633-824a-b368-8f5c17b7c4f4", "univapay-phone-number": "+81 09065873695", "univapay-patch-token-id": "11eee8b8-9217-278e-8e38-07b8dc6a5ea0", "univapay-patch-subscription-id": "11eee8b8-9259-8f0c-913a-d353a96667ce"}</t>
  </si>
  <si>
    <t>{"univapay-name": "清原健彦", "univapay-link-id": "11eed27c-5820-9328-b5cf-57b28dea2932", "univapay-phone-number": "09065873695"}</t>
  </si>
  <si>
    <t>{"id_values": ["11f01fc6-54d2-504c-b03e-bbc8978f97af"], "worldpay_order_id": {"transaction_id": "11f01fc6-54d2-504c-b03e-bbc8978f97af"}}</t>
  </si>
  <si>
    <t>kiyoharaart@gmail.com</t>
  </si>
  <si>
    <t>11eee8b8-9259-8f0c-913a-d353a96667ce</t>
  </si>
  <si>
    <t>TAKEHIKO KIYOHARA</t>
  </si>
  <si>
    <t>11f01fc6-2867-154c-b1fb-67273d159805</t>
  </si>
  <si>
    <t>11eed257-abd3-a836-9766-a7933e9263ba</t>
  </si>
  <si>
    <t>{"univapay-name": "仁多見幸子", "univapay-link-id": "11eed16e-b427-a15c-a85d-5758d1c83840", "univapay-phone-number": "08026103919"}</t>
  </si>
  <si>
    <t>{"id_values": ["11f01fc6-2867-154c-b1fb-67273d159805"], "worldpay_order_id": {"transaction_id": "11f01fc6-2867-154c-b1fb-67273d159805"}}</t>
  </si>
  <si>
    <t>sachiko.nitami@gmail.com</t>
  </si>
  <si>
    <t>11eed257-ac0c-fabe-916c-f3ab65566818</t>
  </si>
  <si>
    <t>SACHIKO NITAMI</t>
  </si>
  <si>
    <t>11f01fc6-28b7-8c34-ab52-8fa89cfa8a80</t>
  </si>
  <si>
    <t>11eed25b-1e25-78b2-980e-3b8123130834</t>
  </si>
  <si>
    <t>{"univapay-name": "礒野 舞衣子", "univapay-link-id": "11eed16f-4c74-aa2c-a85d-b30e4e67c0a9", "univapay-phone-number": "08030374197"}</t>
  </si>
  <si>
    <t>{"id_values": ["11f01fc6-28b7-8c34-ab52-8fa89cfa8a80"], "worldpay_order_id": {"transaction_id": "11f01fc6-28b7-8c34-ab52-8fa89cfa8a80"}}</t>
  </si>
  <si>
    <t>wakame1023@yahoo.ne.jp</t>
  </si>
  <si>
    <t>11eed25b-1e77-1730-b9b6-032447be36f3</t>
  </si>
  <si>
    <t>MAIKO IOSNO</t>
  </si>
  <si>
    <t>11f01fc6-2786-a0ac-af36-c35f7bd45d0a</t>
  </si>
  <si>
    <t>11eed251-b5fe-a4d8-8923-af65e07b34d0</t>
  </si>
  <si>
    <t>{"univapay-name": "吉野晏亮", "univapay-link-id": "11eed165-e042-c7fc-a0a8-ebee909645b5", "univapay-phone-number": "08083621479"}</t>
  </si>
  <si>
    <t>{"id_values": ["11f01fc6-2786-a0ac-af36-c35f7bd45d0a"], "worldpay_order_id": {"transaction_id": "11f01fc6-2786-a0ac-af36-c35f7bd45d0a"}}</t>
  </si>
  <si>
    <t>muimi.kiasuya@gmail.com</t>
  </si>
  <si>
    <t>11eed251-b673-02e2-b630-27ce1b0f573a</t>
  </si>
  <si>
    <t>YASUAKI YOSHINO</t>
  </si>
  <si>
    <t>11f01fc6-25bc-9efc-aff3-0b577af7dee8</t>
  </si>
  <si>
    <t>11eed242-2266-ced0-a591-9f74378a7a52</t>
  </si>
  <si>
    <t>{"univapay-name": "大森義久", "univapay-link-id": "11eed159-e8f0-9b92-9646-0b0601409016", "univapay-phone-number": "09079119745"}</t>
  </si>
  <si>
    <t>{"id_values": ["11f01fc6-25bc-9efc-aff3-0b577af7dee8"], "worldpay_order_id": {"transaction_id": "11f01fc6-25bc-9efc-aff3-0b577af7dee8"}}</t>
  </si>
  <si>
    <t>freemasonry@outlook.jp</t>
  </si>
  <si>
    <t>11eed242-2283-0a1e-ba5b-af5758168887</t>
  </si>
  <si>
    <t>YOSHIHISA OMORI</t>
  </si>
  <si>
    <t>11f01fc6-256c-59ec-a93d-47a1848d77cb</t>
  </si>
  <si>
    <t>11eed23d-06b1-d3ba-9c60-5f35f019200f</t>
  </si>
  <si>
    <t>{"univapay-name": "矢崎恵理", "univapay-link-id": "11eed16a-1c65-83ec-a85d-bb06826d7222", "univapay-phone-number": "08051723756"}</t>
  </si>
  <si>
    <t>{"id_values": ["11f01fc6-256c-59ec-a93d-47a1848d77cb"], "worldpay_order_id": {"transaction_id": "11f01fc6-256c-59ec-a93d-47a1848d77cb"}}</t>
  </si>
  <si>
    <t>choco_queen07@yahoo.com</t>
  </si>
  <si>
    <t>11eed23d-071a-1efc-bde4-c39a171b229c</t>
  </si>
  <si>
    <t>ERI YAZAKI</t>
  </si>
  <si>
    <t>11f01fc6-2487-5888-b1ee-7ff711ef8481</t>
  </si>
  <si>
    <t>11ef6269-4e1e-9dfc-95df-d35814eda067</t>
  </si>
  <si>
    <t>{"univapay-name": "清野 操", "univapay-link-id": "11eed15c-cf6a-422e-9646-0fa3a4caf08c", "univapay-phone-number": "08037887100"}</t>
  </si>
  <si>
    <t>{"id_values": ["11f01fc6-2487-5888-b1ee-7ff711ef8481"], "worldpay_order_id": {"transaction_id": "11f01fc6-2487-5888-b1ee-7ff711ef8481"}}</t>
  </si>
  <si>
    <t>misao.arumi@gmail.com</t>
  </si>
  <si>
    <t>11eed22e-8b94-5c42-b278-7faff2443b9d</t>
  </si>
  <si>
    <t>MISAO YAMAGUCHI</t>
  </si>
  <si>
    <t>11f01fc6-23e5-1208-ab4b-5b5e452a907f</t>
  </si>
  <si>
    <t>11eed21d-a751-1012-8369-1b1193a421e3</t>
  </si>
  <si>
    <t>{"univapay-name": "森明日香", "univapay-link-id": "11eed21c-4687-bb4c-b740-df7d3e28059a", "univapay-phone-number": "09034241983"}</t>
  </si>
  <si>
    <t>{"id_values": ["11f01fc6-23e5-1208-ab4b-5b5e452a907f"], "worldpay_order_id": {"transaction_id": "11f01fc6-23e5-1208-ab4b-5b5e452a907f"}}</t>
  </si>
  <si>
    <t>achuman.lgb@gmail.com</t>
  </si>
  <si>
    <t>11eed21d-a77d-4146-9c16-7ff514023d00</t>
  </si>
  <si>
    <t>11f01fc6-2136-b192-a99c-8fdf98b43b1c</t>
  </si>
  <si>
    <t>11ef308c-e390-eed0-b19d-0f4ba21bb929</t>
  </si>
  <si>
    <t>{"univapay-name": "鈴木レナ", "univapay-link-id": "11ef308b-f686-79de-aa96-c3b5ad65386e", "univapay-phone-number": "08013030707"}</t>
  </si>
  <si>
    <t>{"univapay-name": "鈴木レナ", "univapay-link-id": "11eed16a-1c65-83ec-a85d-bb06826d7222", "univapay-phone-number": "08013030707"}</t>
  </si>
  <si>
    <t>{"id_values": ["11f01fc6-2136-b192-a99c-8fdf98b43b1c"], "worldpay_order_id": {"transaction_id": "11f01fc6-2136-b192-a99c-8fdf98b43b1c"}}</t>
  </si>
  <si>
    <t>renlena0707@gmail.com</t>
  </si>
  <si>
    <t>11eed209-fe26-5b5e-ba7c-2f961c7cd444</t>
  </si>
  <si>
    <t>RENA SUZUKI</t>
  </si>
  <si>
    <t>11f01fc6-5ebd-147a-b300-9f6ebd02c437</t>
  </si>
  <si>
    <t>11eee91b-b3f3-1bc0-8b22-2f7b3d2b88ed</t>
  </si>
  <si>
    <t>{"univapay-name": "岡本絵理子", "univapay-link-id": "11eed27c-5820-9328-b5cf-57b28dea2932", "univapay-phone-number": "08056149600"}</t>
  </si>
  <si>
    <t>{"id_values": ["3100500245378", "00014", "0272787"], "stratus_transaction_id": {"terminal_id": "3100500245378", "request_number": "00014", "authorization_code": "0272787"}}</t>
  </si>
  <si>
    <t>erikookamoto1211@gmail.com</t>
  </si>
  <si>
    <t>11eee91b-b483-93ee-b18b-5bb5d972d807</t>
  </si>
  <si>
    <t>ERIKO OKAMOTO</t>
  </si>
  <si>
    <t>11f01fc6-5a38-1f08-aa98-6f3872731d08</t>
  </si>
  <si>
    <t>11ef32e6-5085-d342-a689-1f8a9e2e2724</t>
  </si>
  <si>
    <t>{"univapay-name": "林栞汰", "univapay-link-id": "11ef3282-b97a-80b4-b2d9-6798e320a7c2", "univapay-phone-number": "08045681683"}</t>
  </si>
  <si>
    <t>{"univapay-name": "林栞汰", "univapay-link-id": "11eecd48-ccb1-eed2-a1aa-a322c029ce9e", "univapay-phone-number": "08045681683"}</t>
  </si>
  <si>
    <t>{"id_values": ["3100500245378", "00013", "0994963"], "stratus_transaction_id": {"terminal_id": "3100500245378", "request_number": "00013", "authorization_code": "0994963"}}</t>
  </si>
  <si>
    <t>kanta.hayashi1002@gmail.com</t>
  </si>
  <si>
    <t>11eee8ec-10b9-2582-b5a3-8ffa33b4720e</t>
  </si>
  <si>
    <t>KANTA HAYASHI</t>
  </si>
  <si>
    <t>11f01fc6-556b-977a-a478-0fb56040dc30</t>
  </si>
  <si>
    <t>11eee8c4-6258-e68e-8526-b3edbbea4aca</t>
  </si>
  <si>
    <t>{"univapay-name": "高橋颯一", "univapay-link-id": "11eed16e-a2b7-4292-a85d-57689c6c6254", "univapay-phone-number": "09057937078"}</t>
  </si>
  <si>
    <t>{"id_values": ["3100500245378", "00011", "0648517"], "stratus_transaction_id": {"terminal_id": "3100500245378", "request_number": "00011", "authorization_code": "0648517"}}</t>
  </si>
  <si>
    <t>souichi.t425@icloud.com</t>
  </si>
  <si>
    <t>11eee8c4-6282-290e-a8b3-7b7acc3948da</t>
  </si>
  <si>
    <t>SOUICHI TAKAHASHI</t>
  </si>
  <si>
    <t>11f01fc6-55b2-9abc-aa7d-1baa46383def</t>
  </si>
  <si>
    <t>11eee8c6-d802-87c6-a1fa-57e8af7c7909</t>
  </si>
  <si>
    <t>{"univapay-name": "冨かおり", "univapay-link-id": "11eed27c-5820-9328-b5cf-57b28dea2932", "univapay-phone-number": "09085989888"}</t>
  </si>
  <si>
    <t>{"id_values": ["3100500245378", "00012", "0257810"], "stratus_transaction_id": {"terminal_id": "3100500245378", "request_number": "00012", "authorization_code": "0257810"}}</t>
  </si>
  <si>
    <t>tida.cancan.its.my.life@gmail.com</t>
  </si>
  <si>
    <t>11eee8c6-d848-9ab8-b95f-7f4b02bb6eea</t>
  </si>
  <si>
    <t>KAORI TOMI</t>
  </si>
  <si>
    <t>11f01fc6-24d8-00b2-a438-ef51d058cf44</t>
  </si>
  <si>
    <t>11eed235-ea87-fae0-9dbd-2354257bf45f</t>
  </si>
  <si>
    <t>{"univapay-name": "荒谷徹", "univapay-link-id": "11eed15a-d870-18aa-9646-935d8f30d49d", "univapay-phone-number": "08069093121"}</t>
  </si>
  <si>
    <t>{"id_values": ["11f01fc6-24d8-00b2-a438-ef51d058cf44"], "worldpay_order_id": {"transaction_id": "11f01fc6-24d8-00b2-a438-ef51d058cf44"}}</t>
  </si>
  <si>
    <t>les_cordes_hypnotiques@hotmail.co.jp</t>
  </si>
  <si>
    <t>11eed235-eb4b-cb50-8363-0724212d8485</t>
  </si>
  <si>
    <t>TORU ARATANI</t>
  </si>
  <si>
    <t>11f01fc6-2903-d18e-a43b-47e34809f131</t>
  </si>
  <si>
    <t>11efd995-dfc9-884a-af85-8f7d4b63bd40</t>
  </si>
  <si>
    <t>{"univapay-name": "荒木恵利", "univapay-link-id": "11eed16c-ed74-9fc0-a85d-6b2a405c8dce", "univapay-phone-number": "09011853543"}</t>
  </si>
  <si>
    <t>{"id_values": ["3100500245378", "00009", "0471374"], "stratus_transaction_id": {"terminal_id": "3100500245378", "request_number": "00009", "authorization_code": "0471374"}}</t>
  </si>
  <si>
    <t>11eed25b-ee21-7eee-8e6a-1be3154ce42c</t>
  </si>
  <si>
    <t>11f01fc6-251f-75dc-a9ac-df158cb817ed</t>
  </si>
  <si>
    <t>11eed236-8b6d-8c5e-b9b9-13c09e481dbe</t>
  </si>
  <si>
    <t>{"univapay-name": "田縁久美子", "univapay-link-id": "11eed15a-7b87-acac-9646-d7a9c98c0e2f", "univapay-phone-number": "08026717195"}</t>
  </si>
  <si>
    <t>{"id_values": ["3100500245378", "00008", "0560000"], "stratus_transaction_id": {"terminal_id": "3100500245378", "request_number": "00008", "authorization_code": "0560000"}}</t>
  </si>
  <si>
    <t>kumifairbrasst@gmail.com</t>
  </si>
  <si>
    <t>11eed236-8bf6-c8e8-83b3-67a357acb251</t>
  </si>
  <si>
    <t>KUMIKO TABUCHI</t>
  </si>
  <si>
    <t>11f01fc5-0739-c334-ad23-0390e3ffe396</t>
  </si>
  <si>
    <t>11f01fc4-fdf6-8d8e-af51-eb1529ab2e8e</t>
  </si>
  <si>
    <t>{"vE60Adee0": "", "univapay-phone-number": "09024267830"}</t>
  </si>
  <si>
    <t>{"customer_name": "Hiroshi Kokubun", "customer_email": "dr.newlifechance@gmail.com", "product_detail_name": "【15分限定特典付き】AIXコンサルタント3日間完全攻略合宿"}</t>
  </si>
  <si>
    <t>{"id_values": ["11f01fc5-0739-c334-ad23-0390e3ffe396"], "worldpay_order_id": {"transaction_id": "11f01fc5-0739-c334-ad23-0390e3ffe396"}}</t>
  </si>
  <si>
    <t>dr.newlifechance@gmail.com</t>
  </si>
  <si>
    <t>HIROSHI KOKUBUN</t>
  </si>
  <si>
    <t>11f01fc5-0c77-9542-ad24-5318b725f5fe</t>
  </si>
  <si>
    <t>11f01fc4-bcc2-6626-8a91-bb3d7ccbf283</t>
  </si>
  <si>
    <t>{"vE60Adee0": "", "univapay-phone-number": "09020523972"}</t>
  </si>
  <si>
    <t>{"customer_name": "小野 武靖", "customer_email": "tkys.ono@gmail.com", "product_detail_name": "【15分限定特典付き】AIXコンサルタント3日間完全攻略合宿"}</t>
  </si>
  <si>
    <t>{"id_values": ["11f01fc5-0c77-9542-ad24-5318b725f5fe"], "worldpay_order_id": {"transaction_id": "11f01fc5-0c77-9542-ad24-5318b725f5fe"}}</t>
  </si>
  <si>
    <t>tkys.ono@gmail.com</t>
  </si>
  <si>
    <t>TAKEYASU ONO</t>
  </si>
  <si>
    <t>corporate</t>
  </si>
  <si>
    <t>11f01fc2-5907-11c4-aec8-b310619f517f</t>
  </si>
  <si>
    <t>11f01fc2-5259-eb76-8ab4-af104760c075</t>
  </si>
  <si>
    <t>{"vE60Adee0": "", "univapay-phone-number": "09090151799"}</t>
  </si>
  <si>
    <t>{"customer_name": "丸山 鉄也", "customer_email": "musicboader0114@gmail.com", "product_detail_name": "【15分限定特典付き】AIXコンサルタント3日間完全攻略合宿"}</t>
  </si>
  <si>
    <t>{"id_values": ["11f01fc2-5907-11c4-aec8-b310619f517f"], "worldpay_order_id": {"transaction_id": "11f01fc2-5907-11c4-aec8-b310619f517f"}}</t>
  </si>
  <si>
    <t>musicboader0114@gmail.com</t>
  </si>
  <si>
    <t>TETSUYA MARUYAMA</t>
  </si>
  <si>
    <t>11f01fc0-09e3-6aa4-97cd-a73e2e907420</t>
  </si>
  <si>
    <t>11f01fc0-03fc-e340-b7b5-f761e45154eb</t>
  </si>
  <si>
    <t>{"vE60Adee0": "", "univapay-phone-number": "08060948933"}</t>
  </si>
  <si>
    <t>{"customer_name": "宮田聡", "customer_email": "golden.money1234567@gmail.com", "product_detail_name": "【15分限定特典付き】SNSマーケ完全攻略ダイナマイト合宿"}</t>
  </si>
  <si>
    <t>{"id_values": ["3100500245378", "00007", "0120022"], "stratus_transaction_id": {"terminal_id": "3100500245378", "request_number": "00007", "authorization_code": "0120022"}}</t>
  </si>
  <si>
    <t>golden.money1234567@gmail.com</t>
  </si>
  <si>
    <t>MIYATA ASAMI</t>
  </si>
  <si>
    <t>11f01fbd-7bf1-7882-bffd-a7128a5faa6d</t>
  </si>
  <si>
    <t>11f01fbd-7343-fab6-957b-0f9a7583340e</t>
  </si>
  <si>
    <t>{"vE60Adee0": "", "univapay-phone-number": "09096991050"}</t>
  </si>
  <si>
    <t>{"customer_name": "松永政孝", "customer_email": "masatakamatsunaga@gmail.com", "product_detail_name": "【15分限定特典付き】AIXコンサルタント3日間完全攻略合宿"}</t>
  </si>
  <si>
    <t>{"id_values": ["3100500245378", "00005", "0163786"], "stratus_transaction_id": {"terminal_id": "3100500245378", "request_number": "00005", "authorization_code": "0163786"}}</t>
  </si>
  <si>
    <t>masatakamatsunaga@gmail.com</t>
  </si>
  <si>
    <t>MASATAKA MATSUNAGA</t>
  </si>
  <si>
    <t>11f01f97-9a31-d04c-a016-ab434237266c</t>
  </si>
  <si>
    <t>11f01f97-86fe-7c50-a48f-c38f121c6394</t>
  </si>
  <si>
    <t>{"vE60Adee0": "", "univapay-phone-number": "09069760628"}</t>
  </si>
  <si>
    <t>{"customer_name": "紀田泰良", "customer_email": "taira.3.j.s.b@icloud.com", "product_detail_name": "【15分限定特典付き】SNSマーケ完全攻略ダイナマイト合宿"}</t>
  </si>
  <si>
    <t>{"id_values": ["11f01f97-9a31-d04c-a016-ab434237266c"], "worldpay_order_id": {"transaction_id": "11f01f97-9a31-d04c-a016-ab434237266c"}}</t>
  </si>
  <si>
    <t>taira.3.j.s.b@icloud.com</t>
  </si>
  <si>
    <t>TAIRA KIDA</t>
  </si>
  <si>
    <t>11f01f97-0b3e-3240-8d5f-2b99f141ae79</t>
  </si>
  <si>
    <t>11f01f96-f247-43a8-a463-070eac149138</t>
  </si>
  <si>
    <t>{"vE60Adee0": "", "univapay-phone-number": "09071036703"}</t>
  </si>
  <si>
    <t>{"customer_name": "中越理来", "customer_email": "rk.n1522@gmail.com", "product_detail_name": "【15分限定特典付き】AIXコンサルタント3日間完全攻略合宿"}</t>
  </si>
  <si>
    <t>{"id_values": ["11f01f97-0b3e-3240-8d5f-2b99f141ae79"], "worldpay_order_id": {"transaction_id": "11f01f97-0b3e-3240-8d5f-2b99f141ae79"}}</t>
  </si>
  <si>
    <t>rk.n1522@gmail.com</t>
  </si>
  <si>
    <t>RIKU NAKAGOSHI</t>
  </si>
  <si>
    <t>11f01f92-da77-3a20-9898-3b2012f71d2f</t>
  </si>
  <si>
    <t>11f01f92-a865-3d0c-8dd2-7b6b6f90feb3</t>
  </si>
  <si>
    <t>{"vE60Adee0": "", "univapay-phone-number": "09014938963"}</t>
  </si>
  <si>
    <t>{"customer_name": "渡邊 一樹", "customer_email": "m00445213@gmail.com", "product_detail_name": "【15分限定特典付き】AIXコンサルタント3日間完全攻略合宿"}</t>
  </si>
  <si>
    <t>{"id_values": ["11f01f92-da77-3a20-9898-3b2012f71d2f"], "worldpay_order_id": {"transaction_id": "11f01f92-da77-3a20-9898-3b2012f71d2f"}}</t>
  </si>
  <si>
    <t>m00445213@gmail.com</t>
  </si>
  <si>
    <t>KAZUKI WATANABE</t>
  </si>
  <si>
    <t>11f01f92-b54a-f3a4-8dd8-c7548c4b15c2</t>
  </si>
  <si>
    <t>{"customer_name": "半田守", "customer_email": "hanmamo0528@gmail.com", "product_detail_name": "【15分限定特典付き】SNSマーケ完全攻略ダイナマイト合宿"}</t>
  </si>
  <si>
    <t>{"id_values": ["11f01f92-b54a-f3a4-8dd8-c7548c4b15c2"], "worldpay_order_id": {"transaction_id": "11f01f92-b54a-f3a4-8dd8-c7548c4b15c2"}}</t>
  </si>
  <si>
    <t>11f01f8d-9558-fcda-93dd-b77182491830</t>
  </si>
  <si>
    <t>11f01f8c-9d1b-0784-b911-3f1e30bba525</t>
  </si>
  <si>
    <t>{"vE60Adee0": "", "univapay-phone-number": "09064917121"}</t>
  </si>
  <si>
    <t>{"customer_name": "足立裕介", "customer_email": "high.originalwork.sonar@gmail.com", "product_detail_name": "みかみの秘密の部屋 ~購入後1週間以内に限り【全額返金保証付き】~"}</t>
  </si>
  <si>
    <t>{"id_values": ["11f01f8d-9558-fcda-93dd-b77182491830"], "worldpay_order_id": {"transaction_id": "11f01f8d-9558-fcda-93dd-b77182491830"}}</t>
  </si>
  <si>
    <t>high.originalwork.sonar@gmail.com</t>
  </si>
  <si>
    <t>YUSUKE ADACHI</t>
  </si>
  <si>
    <t>11f01f8d-0f1d-b016-ba33-33a7520cdcd6</t>
  </si>
  <si>
    <t>11f01f8c-6314-598c-9959-5fb677abaafa</t>
  </si>
  <si>
    <t>{"vE60Adee0": "", "univapay-phone-number": "08088503933"}</t>
  </si>
  <si>
    <t>{"customer_name": "桑田宇海", "customer_email": "ugyudddd@gmail.com", "product_detail_name": "みかみの秘密の部屋 ~購入後1週間以内に限り【全額返金保証付き】~"}</t>
  </si>
  <si>
    <t>{"id_values": ["11f01f8d-0f1d-b016-ba33-33a7520cdcd6"], "worldpay_order_id": {"transaction_id": "11f01f8d-0f1d-b016-ba33-33a7520cdcd6"}}</t>
  </si>
  <si>
    <t>ugyudddd@gmail.com</t>
  </si>
  <si>
    <t>UKAI KUWATA</t>
  </si>
  <si>
    <t>11f01f8c-a550-c006-bac5-e3ccb1218a9a</t>
  </si>
  <si>
    <t>{"customer_name": "足立裕介", "customer_email": "high.originalwork.sonar@gmail.com", "product_detail_name": "【15分限定特典付き】SNSマーケ完全攻略ダイナマイト合宿"}</t>
  </si>
  <si>
    <t>{"id_values": ["11f01f8c-a550-c006-bac5-e3ccb1218a9a"], "worldpay_order_id": {"transaction_id": "11f01f8c-a550-c006-bac5-e3ccb1218a9a"}}</t>
  </si>
  <si>
    <t>11f01f8c-847c-d8ce-ba21-97990e913f77</t>
  </si>
  <si>
    <t>{"customer_name": "桑田宇海", "customer_email": "ugyudddd@gmail.com", "product_detail_name": "【15分限定特典付き】SNSマーケ完全攻略ダイナマイト合宿"}</t>
  </si>
  <si>
    <t>{"id_values": ["11f01f8c-847c-d8ce-ba21-97990e913f77"], "worldpay_order_id": {"transaction_id": "11f01f8c-847c-d8ce-ba21-97990e913f77"}}</t>
  </si>
  <si>
    <t>11f01f89-6857-6c0c-94e0-7757832a424c</t>
  </si>
  <si>
    <t>11f01f89-5645-01c8-a4f3-47a988cf4ddd</t>
  </si>
  <si>
    <t>{"vE60Adee0": "", "univapay-phone-number": "08021928010"}</t>
  </si>
  <si>
    <t>{"customer_name": "茂木由愛", "customer_email": "engex2016023@gmail.com", "product_detail_name": "【15分限定特典付き】SNSマーケ完全攻略ダイナマイト合宿"}</t>
  </si>
  <si>
    <t>{"id_values": ["11f01f89-6857-6c0c-94e0-7757832a424c"], "worldpay_order_id": {"transaction_id": "11f01f89-6857-6c0c-94e0-7757832a424c"}}</t>
  </si>
  <si>
    <t>engex2016023@gmail.com</t>
  </si>
  <si>
    <t>YUA MOTEKI</t>
  </si>
  <si>
    <t>11f01f87-a388-5f2c-8e49-9f53e9b62134</t>
  </si>
  <si>
    <t>11f01f85-f4fd-1160-9fa4-cf4187ebcb5b</t>
  </si>
  <si>
    <t>{"vE60Adee0": "", "univapay-phone-number": "08055783210"}</t>
  </si>
  <si>
    <t>{"customer_name": "佐々木大将", "customer_email": "wasabi041655@gmail.com", "product_detail_name": "AIみかみ秘密の部屋（全額返金保証付）"}</t>
  </si>
  <si>
    <t>{"id_values": ["11f01f87-a388-5f2c-8e49-9f53e9b62134"], "worldpay_order_id": {"transaction_id": "11f01f87-a388-5f2c-8e49-9f53e9b62134"}}</t>
  </si>
  <si>
    <t>wasabi041655@gmail.com</t>
  </si>
  <si>
    <t>HIROMASA SASAKI</t>
  </si>
  <si>
    <t>11f01f86-235f-59a0-aab4-c796854ebd49</t>
  </si>
  <si>
    <t>{"customer_name": "佐々木大将", "customer_email": "wasabi041655@gmail.com", "product_detail_name": "【15分限定特典付き】AIXコンサルタント3日間完全攻略合宿"}</t>
  </si>
  <si>
    <t>{"id_values": ["11f01f86-235f-59a0-aab4-c796854ebd49"], "worldpay_order_id": {"transaction_id": "11f01f86-235f-59a0-aab4-c796854ebd49"}}</t>
  </si>
  <si>
    <t>11f01f86-5a51-5c88-9fbf-7bae6f7f84a2</t>
  </si>
  <si>
    <t>11f01f86-1c89-aff4-b76c-b7e87440f9d7</t>
  </si>
  <si>
    <t>{"vE60Adee0": "", "univapay-phone-number": "09091860065"}</t>
  </si>
  <si>
    <t>{"customer_name": "日置啄麻", "customer_email": "takuma.pazuru0605@softbank.ne.jp", "product_detail_name": "AIみかみ秘密の部屋（全額返金保証）"}</t>
  </si>
  <si>
    <t>{"id_values": ["3100500245378", "00073", "0962987"], "stratus_transaction_id": {"terminal_id": "3100500245378", "request_number": "00073", "authorization_code": "0962987"}}</t>
  </si>
  <si>
    <t>takuma.pazuru0605@softbank.ne.jp</t>
  </si>
  <si>
    <t>TAKUMA HIOKI</t>
  </si>
  <si>
    <t>11f01f86-3970-9178-a486-d34f5c02db07</t>
  </si>
  <si>
    <t>11f01f85-1fb9-8844-98e9-ab9f1dc5e654</t>
  </si>
  <si>
    <t>{"vE60Adee0": "", "univapay-phone-number": "08020902873"}</t>
  </si>
  <si>
    <t>{"customer_name": "田嶋佑里恵", "customer_email": "kotosagashi0920@gmail.com", "product_detail_name": "みかみの秘密の部屋 ~購入後1週間以内に限り【全額返金保証付き】~"}</t>
  </si>
  <si>
    <t>{"id_values": ["3100500245378", "00072", "0700072"], "stratus_transaction_id": {"terminal_id": "3100500245378", "request_number": "00072", "authorization_code": "0700072"}}</t>
  </si>
  <si>
    <t>kotosagashi0920@gmail.com</t>
  </si>
  <si>
    <t>YURIE TAJIMA</t>
  </si>
  <si>
    <t>11f01f86-22a4-27ca-9c75-fbf26f5f6370</t>
  </si>
  <si>
    <t>{"customer_name": "日置啄麻", "customer_email": "takuma.pazuru0605@softbank.ne.jp", "product_detail_name": "【超特価割引】AIXコンサルタント3日間完全攻略合宿"}</t>
  </si>
  <si>
    <t>{"id_values": ["3100500245378", "00071", "0977208"], "stratus_transaction_id": {"terminal_id": "3100500245378", "request_number": "00071", "authorization_code": "0977208"}}</t>
  </si>
  <si>
    <t>11f01f85-2581-1300-a656-afd8c4ee7320</t>
  </si>
  <si>
    <t>{"customer_name": "田嶋佑里恵", "customer_email": "kotosagashi0920@gmail.com", "product_detail_name": "【15分限定特典付き】SNSマーケ完全攻略ダイナマイト合宿"}</t>
  </si>
  <si>
    <t>{"id_values": ["3100500245378", "00069", "0700069"], "stratus_transaction_id": {"terminal_id": "3100500245378", "request_number": "00069", "authorization_code": "0700069"}}</t>
  </si>
  <si>
    <t>11f01f83-eb01-0a88-b3a8-27c9fad13f3d</t>
  </si>
  <si>
    <t>11f01f83-d67e-6696-9893-5bba1eaaf9eb</t>
  </si>
  <si>
    <t>{"vE60Adee0": "", "univapay-phone-number": "08038225930"}</t>
  </si>
  <si>
    <t>{"customer_name": "中村ちせ", "customer_email": "ruen.design24@gmail.com", "product_detail_name": "【15分限定特典付き】デザイン限界突破3日間合宿"}</t>
  </si>
  <si>
    <t>{"id_values": ["11f01f83-eb01-0a88-b3a8-27c9fad13f3d"], "worldpay_order_id": {"transaction_id": "11f01f83-eb01-0a88-b3a8-27c9fad13f3d"}}</t>
  </si>
  <si>
    <t>11f01f83-85c5-9544-83ee-1344fad5534a</t>
  </si>
  <si>
    <t>11f01f83-6d0e-8a60-b405-ab6534598ce8</t>
  </si>
  <si>
    <t>{"vE60Adee0": "", "univapay-phone-number": "09082671597"}</t>
  </si>
  <si>
    <t>{"customer_name": "尾島翔大", "customer_email": "y-_-y.os913@ezweb.ne.jp", "product_detail_name": "【15分限定特典付き】AIXコンサルタント3日間完全攻略合宿"}</t>
  </si>
  <si>
    <t>{"id_values": ["11f01f83-85c5-9544-83ee-1344fad5534a"], "worldpay_order_id": {"transaction_id": "11f01f83-85c5-9544-83ee-1344fad5534a"}}</t>
  </si>
  <si>
    <t>y-_-y.os913@ezweb.ne.jp</t>
  </si>
  <si>
    <t>SHODAI OJIMA</t>
  </si>
  <si>
    <t>11f01f81-8324-7582-af7d-a3f43dddaadb</t>
  </si>
  <si>
    <t>11f01f81-4635-b28a-9c21-abb223060284</t>
  </si>
  <si>
    <t>{"vE60Adee0": "", "univapay-phone-number": "09049229014"}</t>
  </si>
  <si>
    <t>{"customer_name": "齋藤よしか", "customer_email": "polar-star.1993@docomo.ne.jp", "product_detail_name": "【15分限定特典付き】SNSマーケ完全攻略ダイナマイト合宿"}</t>
  </si>
  <si>
    <t>{"id_values": ["11f01f81-8324-7582-af7d-a3f43dddaadb"], "worldpay_order_id": {"transaction_id": "11f01f81-8324-7582-af7d-a3f43dddaadb"}}</t>
  </si>
  <si>
    <t>polar-star.1993@docomo.ne.jp</t>
  </si>
  <si>
    <t>YOSHIKA SAITO</t>
  </si>
  <si>
    <t>11f01f81-3332-e7b6-85a7-abd96a5db87f</t>
  </si>
  <si>
    <t>11f01f81-14a8-4124-b4bb-634cd0c46b8f</t>
  </si>
  <si>
    <t>{"vE60Adee0": "", "univapay-phone-number": "07038504698"}</t>
  </si>
  <si>
    <t>{"customer_name": "永井達己", "customer_email": "75.tatsuki@gmail.com", "product_detail_name": "【15分限定特典付き】SNSマーケ完全攻略ダイナマイト合宿"}</t>
  </si>
  <si>
    <t>{"id_values": ["11f01f81-3332-e7b6-85a7-abd96a5db87f"], "worldpay_order_id": {"transaction_id": "11f01f81-3332-e7b6-85a7-abd96a5db87f"}}</t>
  </si>
  <si>
    <t>75.tatsuki@gmail.com</t>
  </si>
  <si>
    <t>TATSUKI NAGAI</t>
  </si>
  <si>
    <t>11f01f80-a8eb-3004-82d3-dbe16245cc94</t>
  </si>
  <si>
    <t>11f01f80-9fe5-d00e-9bf5-039b69df80e1</t>
  </si>
  <si>
    <t>{"vE60Adee0": "", "univapay-phone-number": "09096136473"}</t>
  </si>
  <si>
    <t>{"customer_name": "TSUYOSHI OHISA", "customer_email": "tsuyoshi9819@gmail.com", "product_detail_name": "【15分限定特典付き】AIXコンサルタント3日間完全攻略合宿"}</t>
  </si>
  <si>
    <t>{"id_values": ["11f01f80-a8eb-3004-82d3-dbe16245cc94"], "worldpay_order_id": {"transaction_id": "11f01f80-a8eb-3004-82d3-dbe16245cc94"}}</t>
  </si>
  <si>
    <t>tsuyoshi9819@gmail.com</t>
  </si>
  <si>
    <t>TSUYOSHI OHISA</t>
  </si>
  <si>
    <t>11f01f80-22d6-57d2-8ecc-db26a0907491</t>
  </si>
  <si>
    <t>11f01f7f-fba8-4166-9bbc-6310febf3150</t>
  </si>
  <si>
    <t>{"vE60Adee0": "", "univapay-phone-number": "09034023325"}</t>
  </si>
  <si>
    <t>{"customer_name": "勝 紀子", "customer_email": "lovers.1231coro@gmail.com", "product_detail_name": "【15分限定特典付き】AIXコンサルタント3日間完全攻略合宿"}</t>
  </si>
  <si>
    <t>{"id_values": ["11f01f80-22d6-57d2-8ecc-db26a0907491"], "worldpay_order_id": {"transaction_id": "11f01f80-22d6-57d2-8ecc-db26a0907491"}}</t>
  </si>
  <si>
    <t>lovers.1231coro@gmail.com</t>
  </si>
  <si>
    <t>NORIKO KATSU</t>
  </si>
  <si>
    <t>RESONA CARD CO., LTD.</t>
  </si>
  <si>
    <t>11f01f7e-ea51-9f94-a9c1-73bbc501c55b</t>
  </si>
  <si>
    <t>11f01f7d-d4a7-2232-9198-13f27238fa0a</t>
  </si>
  <si>
    <t>{"vE60Adee0": "", "univapay-phone-number": "08037058648"}</t>
  </si>
  <si>
    <t>{"customer_name": "川田美果", "customer_email": "plusnica8@gmail.com", "product_detail_name": "AIみかみ秘密の部屋（全額返金保証付）"}</t>
  </si>
  <si>
    <t>{"id_values": ["11f01f7e-ea51-9f94-a9c1-73bbc501c55b"], "worldpay_order_id": {"transaction_id": "11f01f7e-ea51-9f94-a9c1-73bbc501c55b"}}</t>
  </si>
  <si>
    <t>plusnica8@gmail.com</t>
  </si>
  <si>
    <t>MIKA KAWATA</t>
  </si>
  <si>
    <t>11f01f7d-f8b7-1a6a-91b2-9b86ba615404</t>
  </si>
  <si>
    <t>{"customer_name": "川田美果", "customer_email": "plusnica8@gmail.com", "product_detail_name": "【15分限定特典付き】AIXコンサルタント3日間完全攻略合宿"}</t>
  </si>
  <si>
    <t>{"id_values": ["11f01f7d-f8b7-1a6a-91b2-9b86ba615404"], "worldpay_order_id": {"transaction_id": "11f01f7d-f8b7-1a6a-91b2-9b86ba615404"}}</t>
  </si>
  <si>
    <t>11f01f7a-169b-0838-ab18-6b35938f5422</t>
  </si>
  <si>
    <t>11f01f7a-1052-c3f8-97be-87d45fdb95bc</t>
  </si>
  <si>
    <t>{"vE60Adee0": "", "univapay-phone-number": "09044653955"}</t>
  </si>
  <si>
    <t>{"customer_name": "村松大海", "customer_email": "omi.11@ezweb.ne.jp", "product_detail_name": "【15分限定特典付き】デザイン限界突破3日間合宿"}</t>
  </si>
  <si>
    <t>{"id_values": ["11f01f7a-169b-0838-ab18-6b35938f5422"], "worldpay_order_id": {"transaction_id": "11f01f7a-169b-0838-ab18-6b35938f5422"}}</t>
  </si>
  <si>
    <t>omi.11@ezweb.ne.jp</t>
  </si>
  <si>
    <t>OOMI MURAMATSU</t>
  </si>
  <si>
    <t>11f01f7a-6916-f1ee-9800-e71dd9d8413a</t>
  </si>
  <si>
    <t>11f01f7a-632c-4afe-ba96-835eb4c366f8</t>
  </si>
  <si>
    <t>{"vE60Adee0": "", "univapay-phone-number": "09084837220"}</t>
  </si>
  <si>
    <t>{"customer_name": "尾崎雅敏", "customer_email": "ttsakm3@gmail.com", "product_detail_name": "【15分限定特典付き】AIXコンサルタント3日間完全攻略合宿"}</t>
  </si>
  <si>
    <t>{"id_values": ["3100500245378", "00067", "0213551"], "stratus_transaction_id": {"terminal_id": "3100500245378", "request_number": "00067", "authorization_code": "0213551"}}</t>
  </si>
  <si>
    <t>ttsakm3@gmail.com</t>
  </si>
  <si>
    <t>MASATOSHI OZAKI</t>
  </si>
  <si>
    <t>11f01f77-935b-7cb6-a7c9-37ba879b4819</t>
  </si>
  <si>
    <t>11f01f77-70d2-6cd6-85f0-7782f8dae7ef</t>
  </si>
  <si>
    <t>{"vE60Adee0": "", "univapay-phone-number": "08052623409"}</t>
  </si>
  <si>
    <t>{"customer_name": "杉野陽", "customer_email": "bungamatahari.cantik@gmail.com", "product_detail_name": "【15分限定特典付き】AIXコンサルタント3日間完全攻略合宿"}</t>
  </si>
  <si>
    <t>{"id_values": ["11f01f77-935b-7cb6-a7c9-37ba879b4819"], "worldpay_order_id": {"transaction_id": "11f01f77-935b-7cb6-a7c9-37ba879b4819"}}</t>
  </si>
  <si>
    <t>bungamatahari.cantik@gmail.com</t>
  </si>
  <si>
    <t>HIKARU SUGINO</t>
  </si>
  <si>
    <t>11f01f74-0b5f-72f2-a5b8-d3499627daaf</t>
  </si>
  <si>
    <t>11f01f73-e67a-9584-a213-13d078358111</t>
  </si>
  <si>
    <t>{"vE60Adee0": "", "univapay-phone-number": "08035235380"}</t>
  </si>
  <si>
    <t>{"customer_name": "村瀬 一輝", "customer_email": "kazukimurase99@gmail.com", "product_detail_name": "【15分限定特典付き】AIXコンサルタント3日間完全攻略合宿"}</t>
  </si>
  <si>
    <t>{"id_values": ["11f01f74-0b5f-72f2-a5b8-d3499627daaf"], "worldpay_order_id": {"transaction_id": "11f01f74-0b5f-72f2-a5b8-d3499627daaf"}}</t>
  </si>
  <si>
    <t>kazukimurase99@gmail.com</t>
  </si>
  <si>
    <t>KAZUKI MURASE</t>
  </si>
  <si>
    <t>11f01f72-efaa-f028-9056-47094950bbe9</t>
  </si>
  <si>
    <t>11f01f72-e9b6-72be-a691-0bb9689daa64</t>
  </si>
  <si>
    <t>{"univapay-name": "竹内光", "univapay-link-id": "11f01543-7ed6-1a28-80a4-871a585e5cd4", "univapay-phone-number": "+81 08029999829"}</t>
  </si>
  <si>
    <t>{"id_values": ["3100500245378", "00063", "0263192"], "stratus_transaction_id": {"terminal_id": "3100500245378", "request_number": "00063", "authorization_code": "0263192"}}</t>
  </si>
  <si>
    <t>fsc.official99@gmail.com</t>
  </si>
  <si>
    <t>11f01f72-ef91-4fd8-851a-7b0499ccda57</t>
  </si>
  <si>
    <t>HIKARU TAKEUCHI</t>
  </si>
  <si>
    <t>11f01f72-5a92-2e0c-899c-6b5ff8abe990</t>
  </si>
  <si>
    <t>11f01f72-1896-b194-8b46-53d460e15366</t>
  </si>
  <si>
    <t>{"vE60Adee0": "", "univapay-phone-number": "09059180621"}</t>
  </si>
  <si>
    <t>{"customer_name": "重松涼子", "customer_email": "ryoko88851@gmail.com", "product_detail_name": "【15分限定特典付き】SNSマーケ完全攻略ダイナマイト合宿"}</t>
  </si>
  <si>
    <t>{"id_values": ["11f01f72-5a92-2e0c-899c-6b5ff8abe990"], "worldpay_order_id": {"transaction_id": "11f01f72-5a92-2e0c-899c-6b5ff8abe990"}}</t>
  </si>
  <si>
    <t>ryoko88851@gmail.com</t>
  </si>
  <si>
    <t>RYOKO SHIGEMATSU</t>
  </si>
  <si>
    <t>11f01f6d-22e2-f28e-8c24-57a54f307b3a</t>
  </si>
  <si>
    <t>11f01f6d-02d3-0b6e-bd26-474d5ac292dd</t>
  </si>
  <si>
    <t>{"vE60Adee0": "", "univapay-phone-number": "08065806255"}</t>
  </si>
  <si>
    <t>{"customer_name": "佐藤友亮", "customer_email": "ys.oneokrock4869@gmail.com", "product_detail_name": "【15分限定特典付き】AIXコンサルタント3日間完全攻略合宿"}</t>
  </si>
  <si>
    <t>{"id_values": ["11f01f6d-22e2-f28e-8c24-57a54f307b3a"], "worldpay_order_id": {"transaction_id": "11f01f6d-22e2-f28e-8c24-57a54f307b3a"}}</t>
  </si>
  <si>
    <t>ys.oneokrock4869@gmail.com</t>
  </si>
  <si>
    <t>YUSUKE SATO</t>
  </si>
  <si>
    <t>11f01f67-0710-904e-9a6e-930c1b91df4d</t>
  </si>
  <si>
    <t>11f01f66-ff33-416e-b6e0-5744dea35421</t>
  </si>
  <si>
    <t>{"vE60Adee0": "", "univapay-phone-number": "08039976874"}</t>
  </si>
  <si>
    <t>{"customer_name": "久保田浩助", "customer_email": "ryu3ks0u0me@gmail.com", "product_detail_name": "【15分限定特典付き】AIXコンサルタント3日間完全攻略合宿"}</t>
  </si>
  <si>
    <t>{"id_values": ["3100500245378", "00062", "0241404"], "stratus_transaction_id": {"terminal_id": "3100500245378", "request_number": "00062", "authorization_code": "0241404"}}</t>
  </si>
  <si>
    <t>ryu3ks0u0me@gmail.com</t>
  </si>
  <si>
    <t>KOSUKE KUBOTA</t>
  </si>
  <si>
    <t>YUME</t>
  </si>
  <si>
    <t>11f01f64-4b53-abfe-b462-ff794fa3b3fd</t>
  </si>
  <si>
    <t>11f01f64-4437-166c-a528-b3548f159628</t>
  </si>
  <si>
    <t>{"vE60Adee0": "", "univapay-phone-number": "09029077521"}</t>
  </si>
  <si>
    <t>{"customer_name": "福岡春菜", "customer_email": "haruna1122september@gmail.com", "product_detail_name": "【15分限定特典付き】デザイン限界突破3日間合宿"}</t>
  </si>
  <si>
    <t>{"id_values": ["11f01f64-4b53-abfe-b462-ff794fa3b3fd"], "worldpay_order_id": {"transaction_id": "11f01f64-4b53-abfe-b462-ff794fa3b3fd"}}</t>
  </si>
  <si>
    <t>haruna1122september@gmail.com</t>
  </si>
  <si>
    <t>HARUNA FUKUOKA</t>
  </si>
  <si>
    <t>11f01f64-22bd-2ddc-b447-dba785f09107</t>
  </si>
  <si>
    <t>11f01f64-0814-bcca-b9d2-af6d51552cce</t>
  </si>
  <si>
    <t>{"vE60Adee0": "", "univapay-phone-number": "08081480551"}</t>
  </si>
  <si>
    <t>{"customer_name": "つぇれんだぐわ ばとむんふ", "customer_email": "tbatmunhk11@gmail.com", "product_detail_name": "【15分限定特典付き】SNSマーケ完全攻略ダイナマイト合宿"}</t>
  </si>
  <si>
    <t>{"id_values": ["11f01f64-22bd-2ddc-b447-dba785f09107"], "worldpay_order_id": {"transaction_id": "11f01f64-22bd-2ddc-b447-dba785f09107"}}</t>
  </si>
  <si>
    <t>tbatmunhk11@gmail.com</t>
  </si>
  <si>
    <t>TSERENDAGV BATMUNKH</t>
  </si>
  <si>
    <t>11f00be5-5257-c40e-846d-8bd8c6c2026d</t>
  </si>
  <si>
    <t>11f00be5-522a-d606-8bdc-d3613ab7d1fd</t>
  </si>
  <si>
    <t>{"univapay-name": "山村宜延", "univapay-link-id": "11eefd54-16bc-5c48-b0c1-f7d93c205e29", "univapay-phone-number": "+81 9069177696"}</t>
  </si>
  <si>
    <t>{"id_values": ["11f00be5-5257-c40e-846d-8bd8c6c2026d"], "worldpay_order_id": {"transaction_id": "11f00be5-5257-c40e-846d-8bd8c6c2026d"}}</t>
  </si>
  <si>
    <t>HITOMI YAMAMURA</t>
  </si>
  <si>
    <t>11f00be5-97b5-beb6-8483-936e85b6e570</t>
  </si>
  <si>
    <t>11f00be5-978d-42ba-8c07-bb3e5de0d493</t>
  </si>
  <si>
    <t>{"id_values": ["11f00be5-97b5-beb6-8483-936e85b6e570"], "worldpay_order_id": {"transaction_id": "11f00be5-97b5-beb6-8483-936e85b6e570"}}</t>
  </si>
  <si>
    <t>YOSHINOBU YAMAMURA</t>
  </si>
  <si>
    <t>11f01f57-859b-c092-828a-27a09bffb910</t>
  </si>
  <si>
    <t>11f01f57-735d-7588-9435-1326b219ac8b</t>
  </si>
  <si>
    <t>{"vE60Adee0": "", "univapay-phone-number": "08041392118"}</t>
  </si>
  <si>
    <t>{"customer_name": "岡部亜樹", "customer_email": "ki.ki.mrk1226@gmail.com", "product_detail_name": "【15分限定特典付き】デザイン限界突破3日間合宿"}</t>
  </si>
  <si>
    <t>{"id_values": ["11f01f57-859b-c092-828a-27a09bffb910"], "worldpay_order_id": {"transaction_id": "11f01f57-859b-c092-828a-27a09bffb910"}}</t>
  </si>
  <si>
    <t>ki.ki.mrk1226@gmail.com</t>
  </si>
  <si>
    <t>AKI OKABE</t>
  </si>
  <si>
    <t>11f01b15-1096-9b96-8918-3b8cd08d40dc</t>
  </si>
  <si>
    <t>11f01b14-f05e-90f4-a628-f73e40b0ca3d</t>
  </si>
  <si>
    <t>{"vE60Adee0": "", "univapay-phone-number": "08031465854"}</t>
  </si>
  <si>
    <t>{"customer_name": "佐藤明子", "customer_email": "otenkiya.more@gmail.com", "product_detail_name": "【15分限定特典付き】SNSマーケ完全攻略ダイナマイト合宿"}</t>
  </si>
  <si>
    <t>{"id_values": ["11f01b15-1096-9b96-8918-3b8cd08d40dc"], "worldpay_order_id": {"transaction_id": "11f01b15-1096-9b96-8918-3b8cd08d40dc"}}</t>
  </si>
  <si>
    <t>otenkiya.more@gmail.com</t>
  </si>
  <si>
    <t>AKIKO SATO</t>
  </si>
  <si>
    <t>11f01b16-f779-355e-a065-ff5e582abe12</t>
  </si>
  <si>
    <t>{"customer_name": "佐藤明子", "customer_email": "otenkiya.more@gmail.com", "product_detail_name": "みかみの秘密の部屋 ~購入後1週間以内に限り【全額返金保証付き】~"}</t>
  </si>
  <si>
    <t>{"id_values": ["11f01b16-f779-355e-a065-ff5e582abe12"], "worldpay_order_id": {"transaction_id": "11f01b16-f779-355e-a065-ff5e582abe12"}}</t>
  </si>
  <si>
    <t>11f01f54-dd89-6fb4-b5c0-4f2320fab8f9</t>
  </si>
  <si>
    <t>11f01f54-8397-c8ac-91bd-fb17c8c7766b</t>
  </si>
  <si>
    <t>{"vE60Adee0": "", "univapay-phone-number": "09021609345"}</t>
  </si>
  <si>
    <t>{"customer_name": "宮内 帝之", "customer_email": "tada1020surf@i.softbank.jp", "product_detail_name": "AIみかみ秘密の部屋（全額返金保証付）"}</t>
  </si>
  <si>
    <t>{"id_values": ["11f01f54-dd89-6fb4-b5c0-4f2320fab8f9"], "worldpay_order_id": {"transaction_id": "11f01f54-dd89-6fb4-b5c0-4f2320fab8f9"}}</t>
  </si>
  <si>
    <t>tada1020surf@i.softbank.jp</t>
  </si>
  <si>
    <t>TADAYUKI MIYAUCHI</t>
  </si>
  <si>
    <t>11f01f54-9958-5c06-8359-037dd7e4fda7</t>
  </si>
  <si>
    <t>{"customer_name": "宮内 帝之", "customer_email": "tada1020surf@i.softbank.jp", "product_detail_name": "【15分限定特典付き】AIXコンサルタント3日間完全攻略合宿"}</t>
  </si>
  <si>
    <t>{"id_values": ["11f01f54-9958-5c06-8359-037dd7e4fda7"], "worldpay_order_id": {"transaction_id": "11f01f54-9958-5c06-8359-037dd7e4fda7"}}</t>
  </si>
  <si>
    <t>11f01f53-d6c0-f590-a9fc-b765cdd1e9f4</t>
  </si>
  <si>
    <t>11f01f53-bd75-7818-a07d-af57e95468db</t>
  </si>
  <si>
    <t>{"vE60Adee0": "", "univapay-phone-number": "09029626116"}</t>
  </si>
  <si>
    <t>{"customer_name": "柄本裕美", "customer_email": "hiromi.biz.emo@outlook.jp", "product_detail_name": "【超特価割引】デザイン限界突破3日間合宿"}</t>
  </si>
  <si>
    <t>{"id_values": ["3100500245378", "00060", "0700060"], "stratus_transaction_id": {"terminal_id": "3100500245378", "request_number": "00060", "authorization_code": "0700060"}}</t>
  </si>
  <si>
    <t>hiromi.biz.emo@outlook.jp</t>
  </si>
  <si>
    <t>HIROMI EMOTO</t>
  </si>
  <si>
    <t>11f01f52-e64d-4370-9f37-0355c614ae49</t>
  </si>
  <si>
    <t>11f01f51-c7d0-fd52-9d9a-0b9fdbe471cf</t>
  </si>
  <si>
    <t>{"vE60Adee0": "", "univapay-phone-number": "08067435064"}</t>
  </si>
  <si>
    <t>{"customer_name": "菊池彩華", "customer_email": "yaya.m0326@gmail.com", "product_detail_name": "みかみの秘密の部屋 ~購入後1週間以内に限り【全額返金保証付き】~"}</t>
  </si>
  <si>
    <t>{"id_values": ["11f01f52-e64d-4370-9f37-0355c614ae49"], "worldpay_order_id": {"transaction_id": "11f01f52-e64d-4370-9f37-0355c614ae49"}}</t>
  </si>
  <si>
    <t>yaya.m0326@gmail.com</t>
  </si>
  <si>
    <t>AYAKA KIKUCHI</t>
  </si>
  <si>
    <t>11f01f52-92a6-165c-8c01-533eb8efe19a</t>
  </si>
  <si>
    <t>11f01f52-8b6f-4930-b98d-7fed907d69a2</t>
  </si>
  <si>
    <t>{"vE60Adee0": "", "univapay-phone-number": "08054058296"}</t>
  </si>
  <si>
    <t>{"customer_name": "伊能明美", "customer_email": "iyoku@sage.ocn.ne.jp", "product_detail_name": "みかみの秘密の部屋 ~購入後1週間以内に限り【全額返金保証付き】~"}</t>
  </si>
  <si>
    <t>{"id_values": ["11f01f52-92a6-165c-8c01-533eb8efe19a"], "worldpay_order_id": {"transaction_id": "11f01f52-92a6-165c-8c01-533eb8efe19a"}}</t>
  </si>
  <si>
    <t>iyoku@sage.ocn.ne.jp</t>
  </si>
  <si>
    <t>AKEMI IYOKU</t>
  </si>
  <si>
    <t>11f01f51-d173-dfdc-9da4-f7206da53343</t>
  </si>
  <si>
    <t>{"customer_name": "菊池彩華", "customer_email": "yaya.m0326@gmail.com", "product_detail_name": "【15分限定特典付き】SNSマーケ完全攻略ダイナマイト合宿"}</t>
  </si>
  <si>
    <t>{"id_values": ["11f01f51-d173-dfdc-9da4-f7206da53343"], "worldpay_order_id": {"transaction_id": "11f01f51-d173-dfdc-9da4-f7206da53343"}}</t>
  </si>
  <si>
    <t>11f01f51-672f-148e-bccb-7ff81f70dd6a</t>
  </si>
  <si>
    <t>11f01f51-4fd3-c1cc-bcb6-7b0d0a6e2832</t>
  </si>
  <si>
    <t>{"vE60Adee0": "", "univapay-phone-number": "07038245127"}</t>
  </si>
  <si>
    <t>{"customer_name": "青柳達弥", "customer_email": "xkanoto@gmail.com", "product_detail_name": "【15分限定特典付き】SNSマーケ完全攻略ダイナマイト合宿"}</t>
  </si>
  <si>
    <t>{"id_values": ["11f01f51-672f-148e-bccb-7ff81f70dd6a"], "worldpay_order_id": {"transaction_id": "11f01f51-672f-148e-bccb-7ff81f70dd6a"}}</t>
  </si>
  <si>
    <t>xkanoto@gmail.com</t>
  </si>
  <si>
    <t>TATSUYA AOYAGI</t>
  </si>
  <si>
    <t>11f01f4f-de52-5636-b34f-07a704afbe57</t>
  </si>
  <si>
    <t>11f01f4f-d73b-794a-a4ff-ff0c2bd35270</t>
  </si>
  <si>
    <t>{"vE60Adee0": "", "univapay-phone-number": "09016030166"}</t>
  </si>
  <si>
    <t>{"customer_name": "多田", "customer_email": "fabliciousty@yahoo.co.jp", "product_detail_name": "【15分限定特典付き】デザイン限界突破3日間合宿"}</t>
  </si>
  <si>
    <t>{"id_values": ["11f01f4f-de52-5636-b34f-07a704afbe57"], "worldpay_order_id": {"transaction_id": "11f01f4f-de52-5636-b34f-07a704afbe57"}}</t>
  </si>
  <si>
    <t>fabliciousty@yahoo.co.jp</t>
  </si>
  <si>
    <t>HIROKO TADA</t>
  </si>
  <si>
    <t>11f01f4f-f50a-f356-a523-4bb46dca6d61</t>
  </si>
  <si>
    <t>11f01f4f-c3c9-30b4-a4e6-1349c9162206</t>
  </si>
  <si>
    <t>{"vE60Adee0": "", "univapay-phone-number": "07043752233"}</t>
  </si>
  <si>
    <t>{"customer_name": "吉見卓馬", "customer_email": "baseball.1407tkm@docomo.ne.jp", "product_detail_name": "【15分限定特典付き】SNSマーケ完全攻略ダイナマイト合宿"}</t>
  </si>
  <si>
    <t>{"id_values": ["11f01f4f-f50a-f356-a523-4bb46dca6d61"], "worldpay_order_id": {"transaction_id": "11f01f4f-f50a-f356-a523-4bb46dca6d61"}}</t>
  </si>
  <si>
    <t>baseball.1407tkm@docomo.ne.jp</t>
  </si>
  <si>
    <t>TAKUMA YOSHIMI</t>
  </si>
  <si>
    <t>11f01cb8-8ce2-a326-9614-5fb81f1868f5</t>
  </si>
  <si>
    <t>11f01cb8-6ff1-a1b8-8ebd-2faa4773e81d</t>
  </si>
  <si>
    <t>{"vE60Adee0": "", "univapay-phone-number": "09039293261"}</t>
  </si>
  <si>
    <t>{"customer_name": "今村一代", "customer_email": "hills.rikuma321@gmail.com", "product_detail_name": "【15分限定特典付き】AIXコンサルタント3日間完全攻略合宿"}</t>
  </si>
  <si>
    <t>{"id_values": ["11f01cb8-8ce2-a326-9614-5fb81f1868f5"], "worldpay_order_id": {"transaction_id": "11f01cb8-8ce2-a326-9614-5fb81f1868f5"}}</t>
  </si>
  <si>
    <t>hills.rikuma321@gmail.com</t>
  </si>
  <si>
    <t>KAZUYO IMAMURA</t>
  </si>
  <si>
    <t>11f01f4d-9e63-bec2-b54c-ff289eb20f4a</t>
  </si>
  <si>
    <t>11f01f4d-9333-3226-b53d-839a8893bd23</t>
  </si>
  <si>
    <t>{"vE60Adee0": "", "univapay-phone-number": "09042423592"}</t>
  </si>
  <si>
    <t>{"customer_name": "赤松弘子", "customer_email": "vicchan808@gmail.com", "product_detail_name": "【超特価割引】デザイン限界突破3日間合宿"}</t>
  </si>
  <si>
    <t>{"id_values": ["11f01f4d-9e63-bec2-b54c-ff289eb20f4a"], "worldpay_order_id": {"transaction_id": "11f01f4d-9e63-bec2-b54c-ff289eb20f4a"}}</t>
  </si>
  <si>
    <t>vicchan808@gmail.com</t>
  </si>
  <si>
    <t>HIROKOAKAMATSU</t>
  </si>
  <si>
    <t>11f01f3e-95b8-ab52-8581-b34db5bbf0b1</t>
  </si>
  <si>
    <t>11f01f3c-d8db-1d90-8ee9-d3e1e9343ac9</t>
  </si>
  <si>
    <t>{"vE60Adee0": "", "univapay-phone-number": "09055899306"}</t>
  </si>
  <si>
    <t>{"customer_name": "播田實博明", "customer_email": "guiliutuan92@gmail.com", "product_detail_name": "AIみかみ秘密の部屋（全額返金保証付）"}</t>
  </si>
  <si>
    <t>{"id_values": ["11f01f3e-95b8-ab52-8581-b34db5bbf0b1"], "worldpay_order_id": {"transaction_id": "11f01f3e-95b8-ab52-8581-b34db5bbf0b1"}}</t>
  </si>
  <si>
    <t>guiliutuan92@gmail.com</t>
  </si>
  <si>
    <t>HIROAKI HATAMI</t>
  </si>
  <si>
    <t>11f01f3c-dffb-49a6-b4fc-eb4615baf0a5</t>
  </si>
  <si>
    <t>{"customer_name": "播田實博明", "customer_email": "guiliutuan92@gmail.com", "product_detail_name": "【15分限定特典付き】AIXコンサルタント3日間完全攻略合宿"}</t>
  </si>
  <si>
    <t>{"id_values": ["11f01f3c-dffb-49a6-b4fc-eb4615baf0a5"], "worldpay_order_id": {"transaction_id": "11f01f3c-dffb-49a6-b4fc-eb4615baf0a5"}}</t>
  </si>
  <si>
    <t>11f01f45-e63f-a808-9fd1-9b87b08eece7</t>
  </si>
  <si>
    <t>11f01f45-0bf2-a6f0-861e-57c16c43330c</t>
  </si>
  <si>
    <t>{"vE60Adee0": "", "univapay-phone-number": "08052087222"}</t>
  </si>
  <si>
    <t>{"customer_name": "板山 美紀", "customer_email": "purplevelvet0626@gmail.com", "product_detail_name": "AIみかみ秘密の部屋（全額返金保証付）"}</t>
  </si>
  <si>
    <t>{"id_values": ["3100500245378", "00057", "0550815"], "stratus_transaction_id": {"terminal_id": "3100500245378", "request_number": "00057", "authorization_code": "0550815"}}</t>
  </si>
  <si>
    <t>purplevelvet0626@gmail.com</t>
  </si>
  <si>
    <t>MIKI ITAYAMA</t>
  </si>
  <si>
    <t>11f01f45-135d-d5e0-bad1-6f9d2ab7992d</t>
  </si>
  <si>
    <t>{"customer_name": "板山 美紀", "customer_email": "purplevelvet0626@gmail.com", "product_detail_name": "【15分限定特典付き】AIXコンサルタント3日間完全攻略合宿"}</t>
  </si>
  <si>
    <t>{"id_values": ["3100500245378", "00056", "0407803"], "stratus_transaction_id": {"terminal_id": "3100500245378", "request_number": "00056", "authorization_code": "0407803"}}</t>
  </si>
  <si>
    <t>11f01f44-8d5a-6ff8-9a3e-9bce779f8c2e</t>
  </si>
  <si>
    <t>11f01f44-775b-977c-87ec-b34defe2c337</t>
  </si>
  <si>
    <t>{"vE60Adee0": "", "univapay-phone-number": "07089061694"}</t>
  </si>
  <si>
    <t>{"customer_name": "山崎大輔", "customer_email": "hakutoeagle@hotmail.co.jp", "product_detail_name": "【15分限定特典付き】SNSマーケ完全攻略ダイナマイト合宿"}</t>
  </si>
  <si>
    <t>{"id_values": ["11f01f44-8d5a-6ff8-9a3e-9bce779f8c2e"], "worldpay_order_id": {"transaction_id": "11f01f44-8d5a-6ff8-9a3e-9bce779f8c2e"}}</t>
  </si>
  <si>
    <t>hakutoeagle@hotmail.co.jp</t>
  </si>
  <si>
    <t>DAISUKE YAMAZAKI</t>
  </si>
  <si>
    <t>11f01f44-0f71-acd2-bfba-bb3a804b0a15</t>
  </si>
  <si>
    <t>11f01f42-f2e0-321a-8fc9-cbd14411254b</t>
  </si>
  <si>
    <t>{"vE60Adee0": "", "univapay-phone-number": "08088078989"}</t>
  </si>
  <si>
    <t>{"customer_name": "新井海翔", "customer_email": "kaguya9739@gmail.com", "product_detail_name": "みかみの秘密の部屋 ~購入後1週間以内に限り【全額返金保証付き】~"}</t>
  </si>
  <si>
    <t>{"id_values": ["11f01f44-0f71-acd2-bfba-bb3a804b0a15"], "worldpay_order_id": {"transaction_id": "11f01f44-0f71-acd2-bfba-bb3a804b0a15"}}</t>
  </si>
  <si>
    <t>kaguya9739@gmail.com</t>
  </si>
  <si>
    <t>KAITO ARAI</t>
  </si>
  <si>
    <t>11f01f43-0f84-ccaa-bd9a-bf03993d43e0</t>
  </si>
  <si>
    <t>{"customer_name": "新井海翔", "customer_email": "kaguya9739@gmail.com", "product_detail_name": "【15分限定特典付き】SNSマーケ完全攻略ダイナマイト合宿"}</t>
  </si>
  <si>
    <t>{"id_values": ["11f01f43-0f84-ccaa-bd9a-bf03993d43e0"], "worldpay_order_id": {"transaction_id": "11f01f43-0f84-ccaa-bd9a-bf03993d43e0"}}</t>
  </si>
  <si>
    <t>11f01f3e-36da-70fc-9180-fbc644a1a031</t>
  </si>
  <si>
    <t>11f01f3e-2fc4-e702-a428-aff77fcc623f</t>
  </si>
  <si>
    <t>{"customer_name": "森本真代", "customer_email": "morimotomayo7179@gmail.com", "product_detail_name": "【15分限定特典付き】AIXコンサルタント3日間完全攻略合宿"}</t>
  </si>
  <si>
    <t>{"id_values": ["11f01f3e-36da-70fc-9180-fbc644a1a031"], "worldpay_order_id": {"transaction_id": "11f01f3e-36da-70fc-9180-fbc644a1a031"}}</t>
  </si>
  <si>
    <t>11f01c28-ac4a-9696-9ef9-53c3a2308176</t>
  </si>
  <si>
    <t>11f01c27-ae40-b012-aa36-6f0e8e751f97</t>
  </si>
  <si>
    <t>{"vE60Adee0": "", "univapay-phone-number": "09067735844"}</t>
  </si>
  <si>
    <t>{"customer_name": "井上久美", "customer_email": "kkumikumik903@gmail.com", "product_detail_name": "AIみかみ秘密の部屋（全額返金保証付）"}</t>
  </si>
  <si>
    <t>{"id_values": ["11f01c28-ac4a-9696-9ef9-53c3a2308176"], "worldpay_order_id": {"transaction_id": "11f01c28-ac4a-9696-9ef9-53c3a2308176"}}</t>
  </si>
  <si>
    <t>kkumikumik903@gmail.com</t>
  </si>
  <si>
    <t>KUMI INOUE</t>
  </si>
  <si>
    <t>11f01c27-b666-d71c-b7fb-6f75e8d56538</t>
  </si>
  <si>
    <t>{"customer_name": "井上久美", "customer_email": "kkumikumik903@gmail.com", "product_detail_name": "【15分限定特典付き】AIXコンサルタント3日間完全攻略合宿"}</t>
  </si>
  <si>
    <t>{"id_values": ["11f01c27-b666-d71c-b7fb-6f75e8d56538"], "worldpay_order_id": {"transaction_id": "11f01c27-b666-d71c-b7fb-6f75e8d56538"}}</t>
  </si>
  <si>
    <t>11f01976-5e3e-ac8a-b226-b38a339976d8</t>
  </si>
  <si>
    <t>11f01976-55f3-d2d0-8399-bff58350e2ba</t>
  </si>
  <si>
    <t>{"vE60Adee0": "", "univapay-phone-number": "08039840230"}</t>
  </si>
  <si>
    <t>{"customer_name": "藤﨑真弓", "customer_email": "sarasa964n@gmail.com", "product_detail_name": "【15分限定特典付き】SNSマーケ完全攻略ダイナマイト合宿"}</t>
  </si>
  <si>
    <t>{"id_values": ["11f01976-5e3e-ac8a-b226-b38a339976d8"], "worldpay_order_id": {"transaction_id": "11f01976-5e3e-ac8a-b226-b38a339976d8"}}</t>
  </si>
  <si>
    <t>sarasa964n@gmail.com</t>
  </si>
  <si>
    <t>MAYUMI FUJISAKI</t>
  </si>
  <si>
    <t>11f01977-c6aa-1da8-b25b-c3023498f82b</t>
  </si>
  <si>
    <t>{"customer_name": "藤﨑真弓", "customer_email": "sarasa964n@gmail.com", "product_detail_name": "みかみの秘密の部屋 ~購入後1週間以内に限り【全額返金保証付き】~"}</t>
  </si>
  <si>
    <t>{"id_values": ["11f01977-c6aa-1da8-b25b-c3023498f82b"], "worldpay_order_id": {"transaction_id": "11f01977-c6aa-1da8-b25b-c3023498f82b"}}</t>
  </si>
  <si>
    <t>11f01e62-42a4-e78c-afa6-0347f122a431</t>
  </si>
  <si>
    <t>11f01e62-2aa0-0888-bf02-e3d3899bcb2e</t>
  </si>
  <si>
    <t>{"vE60Adee0": "", "univapay-phone-number": "09092792036"}</t>
  </si>
  <si>
    <t>{"customer_name": "浜口飛雄馬", "customer_email": "ntgx4ynkrh@gmail.com", "product_detail_name": "【15分限定特典付き】SNSマーケ完全攻略ダイナマイト合宿"}</t>
  </si>
  <si>
    <t>{"id_values": ["11f01e62-42a4-e78c-afa6-0347f122a431"], "worldpay_order_id": {"transaction_id": "11f01e62-42a4-e78c-afa6-0347f122a431"}}</t>
  </si>
  <si>
    <t>ntgx4ynkrh@gmail.com</t>
  </si>
  <si>
    <t>HYUMA HAMAGUCHI</t>
  </si>
  <si>
    <t>11f01d10-6d46-d688-9058-b7f866841c4b</t>
  </si>
  <si>
    <t>11f01d0d-a668-3612-8f01-1f4906782ff8</t>
  </si>
  <si>
    <t>{"vE60Adee0": "", "univapay-phone-number": "09090977357"}</t>
  </si>
  <si>
    <t>{"customer_name": "國賀英郎", "customer_email": "h_kuniga@yahoo.co.jp", "product_detail_name": "AIみかみ秘密の部屋（全額返金保証付）"}</t>
  </si>
  <si>
    <t>{"id_values": ["11f01d10-6d46-d688-9058-b7f866841c4b"], "worldpay_order_id": {"transaction_id": "11f01d10-6d46-d688-9058-b7f866841c4b"}}</t>
  </si>
  <si>
    <t>h_kuniga@yahoo.co.jp</t>
  </si>
  <si>
    <t>HIDEO KUNIGA</t>
  </si>
  <si>
    <t>11f01f32-166e-0204-8984-4fe9ab5d2452</t>
  </si>
  <si>
    <t>11f01f31-fc4a-685e-8f13-5f3be3a2754f</t>
  </si>
  <si>
    <t>{"vE60Adee0": "", "univapay-phone-number": "08027228959"}</t>
  </si>
  <si>
    <t>{"customer_name": "小川祥子", "customer_email": "kuroneko.cam.choco@gmail.com", "product_detail_name": "【15分限定特典付き】AIXコンサルタント3日間完全攻略合宿"}</t>
  </si>
  <si>
    <t>{"id_values": ["11f01f32-166e-0204-8984-4fe9ab5d2452"], "worldpay_order_id": {"transaction_id": "11f01f32-166e-0204-8984-4fe9ab5d2452"}}</t>
  </si>
  <si>
    <t>kuroneko.cam.choco@gmail.com</t>
  </si>
  <si>
    <t>SHOKO OGAWA</t>
  </si>
  <si>
    <t>11f01f2f-12b1-6582-a9ea-972cf0cb1117</t>
  </si>
  <si>
    <t>11f01f2f-082f-22d4-a8ad-afc0a6d888ce</t>
  </si>
  <si>
    <t>{"customer_name": "東江美奈子", "customer_email": "nacnockd@gmail.com", "product_detail_name": "【超特価割引】SNSマーケ完全攻略ダイナマイト合宿"}</t>
  </si>
  <si>
    <t>{"id_values": ["11f01f2f-12b1-6582-a9ea-972cf0cb1117"], "worldpay_order_id": {"transaction_id": "11f01f2f-12b1-6582-a9ea-972cf0cb1117"}}</t>
  </si>
  <si>
    <t>11f01f2e-7d70-d00c-8b1c-ef5eea778bfc</t>
  </si>
  <si>
    <t>11f01f2d-f266-57ac-a7b2-bfc47094a78a</t>
  </si>
  <si>
    <t>{"vE60Adee0": "", "univapay-phone-number": "09097000606"}</t>
  </si>
  <si>
    <t>{"customer_name": "福田高子", "customer_email": "tyurajyura@gmail.com", "product_detail_name": "みかみの秘密の部屋 ~購入後1週間以内に限り【全額返金保証付き】~"}</t>
  </si>
  <si>
    <t>{"id_values": ["11f01f2e-7d70-d00c-8b1c-ef5eea778bfc"], "worldpay_order_id": {"transaction_id": "11f01f2e-7d70-d00c-8b1c-ef5eea778bfc"}}</t>
  </si>
  <si>
    <t>tyurajyura@gmail.com</t>
  </si>
  <si>
    <t>TAKAKO FUKUDA</t>
  </si>
  <si>
    <t>11f01f2d-f918-ebc8-9750-df1ba0bf01e4</t>
  </si>
  <si>
    <t>{"customer_name": "福田高子", "customer_email": "tyurajyura@gmail.com", "product_detail_name": "【15分限定特典付き】SNSマーケ完全攻略ダイナマイト合宿"}</t>
  </si>
  <si>
    <t>{"id_values": ["11f01f2d-f918-ebc8-9750-df1ba0bf01e4"], "worldpay_order_id": {"transaction_id": "11f01f2d-f918-ebc8-9750-df1ba0bf01e4"}}</t>
  </si>
  <si>
    <t>11f01f2b-c0f3-439e-bb04-b3ecf4f34fb5</t>
  </si>
  <si>
    <t>11f01f2b-b86f-adca-a3ef-6bd0e29029bf</t>
  </si>
  <si>
    <t>{"vE60Adee0": "", "univapay-phone-number": "09042116778"}</t>
  </si>
  <si>
    <t>{"customer_name": "永坂 弥生", "customer_email": "aprilfool1973426@gmail.com", "product_detail_name": "【15分限定特典付き】AIXコンサルタント3日間完全攻略合宿"}</t>
  </si>
  <si>
    <t>{"id_values": ["3100500245378", "00051", "7772087"], "stratus_transaction_id": {"terminal_id": "3100500245378", "request_number": "00051", "authorization_code": "7772087"}}</t>
  </si>
  <si>
    <t>aprilfool1973426@gmail.com</t>
  </si>
  <si>
    <t>YAYOI NAGASAKA</t>
  </si>
  <si>
    <t>11f01dcf-34af-6cbc-87f2-27e7bad41fee</t>
  </si>
  <si>
    <t>11f01dcd-cf2d-e9b4-b8b9-5f6256c6261f</t>
  </si>
  <si>
    <t>{"vE60Adee0": "", "univapay-phone-number": "09044552235"}</t>
  </si>
  <si>
    <t>{"customer_name": "金子 千種", "customer_email": "usakichimama55@gmail.com", "product_detail_name": "みかみの秘密の部屋 ~購入後1週間以内に限り【全額返金保証付き】~"}</t>
  </si>
  <si>
    <t>{"id_values": ["11f01dcf-34af-6cbc-87f2-27e7bad41fee"], "worldpay_order_id": {"transaction_id": "11f01dcf-34af-6cbc-87f2-27e7bad41fee"}}</t>
  </si>
  <si>
    <t>usakichimama55@gmail.com</t>
  </si>
  <si>
    <t>CHIGUSA KANEKO</t>
  </si>
  <si>
    <t>11f01f26-f4e1-c6e4-b890-b7e7d394007b</t>
  </si>
  <si>
    <t>11f01f26-ecea-8822-923b-33e6829da288</t>
  </si>
  <si>
    <t>{"vE60Adee0": "", "univapay-phone-number": "09051387909"}</t>
  </si>
  <si>
    <t>{"customer_name": "Genno Yuichi", "customer_email": "yuichi@chefschoice-japan.com", "product_detail_name": "【超特価割引】SNSマーケ完全攻略ダイナマイト合宿"}</t>
  </si>
  <si>
    <t>{"id_values": ["11f01f26-f4e1-c6e4-b890-b7e7d394007b"], "worldpay_order_id": {"transaction_id": "11f01f26-f4e1-c6e4-b890-b7e7d394007b"}}</t>
  </si>
  <si>
    <t>yuichi@chefschoice-japan.com</t>
  </si>
  <si>
    <t>YUICHI GENNO</t>
  </si>
  <si>
    <t>11f01f25-e993-07a4-a21c-5f66d7c559f0</t>
  </si>
  <si>
    <t>11f01f25-e237-29d6-a20b-77c9156ca894</t>
  </si>
  <si>
    <t>{"vE60Adee0": "", "univapay-phone-number": "08012131368"}</t>
  </si>
  <si>
    <t>{"customer_name": "沢村総一", "customer_email": "soichisawa@gmail.com", "product_detail_name": "【15分限定特典付き】AIXコンサルタント3日間完全攻略合宿"}</t>
  </si>
  <si>
    <t>{"id_values": ["11f01f25-e993-07a4-a21c-5f66d7c559f0"], "worldpay_order_id": {"transaction_id": "11f01f25-e993-07a4-a21c-5f66d7c559f0"}}</t>
  </si>
  <si>
    <t>soichisawa@gmail.com</t>
  </si>
  <si>
    <t>SOICHI SAWAMURA</t>
  </si>
  <si>
    <t>11f01f26-0080-683a-a237-9f8c3e04714d</t>
  </si>
  <si>
    <t>11f01f25-f6bc-055c-9718-77a49fa80c5f</t>
  </si>
  <si>
    <t>{"vE60Adee0": "", "univapay-phone-number": "09019464191"}</t>
  </si>
  <si>
    <t>{"customer_name": "義隆 真栄田", "customer_email": "ymaeda1925@gmail.com", "product_detail_name": "【15分限定特典付き】AIXコンサルタント3日間完全攻略合宿"}</t>
  </si>
  <si>
    <t>{"id_values": ["3100500245378", "00049", "0511019"], "stratus_transaction_id": {"terminal_id": "3100500245378", "request_number": "00049", "authorization_code": "0511019"}}</t>
  </si>
  <si>
    <t>ymaeda1925@gmail.com</t>
  </si>
  <si>
    <t>YOSHITAKA MAEDA</t>
  </si>
  <si>
    <t>11f01bd9-664e-d516-b7ec-6720de9171ae</t>
  </si>
  <si>
    <t>11efa57c-dcc9-b126-b807-fb3e4612f3d8</t>
  </si>
  <si>
    <t>{"customer_name": "高木 喬平", "customer_email": "kataroth5@gmail.com", "product_detail_name": "「生成AI CAMP」アフターサポート"}</t>
  </si>
  <si>
    <t>{"id_values": ["11f01bd9-664e-d516-b7ec-6720de9171ae"], "worldpay_order_id": {"transaction_id": "11f01bd9-664e-d516-b7ec-6720de9171ae"}}</t>
  </si>
  <si>
    <t>kataroth5@gmail.com</t>
  </si>
  <si>
    <t>11efa57c-df72-8178-b8bf-53ec8b23bfbd</t>
  </si>
  <si>
    <t>KYOHEI TAKAKI</t>
  </si>
  <si>
    <t>11f00380-1a63-aa3a-ad59-d79befe318cd</t>
  </si>
  <si>
    <t>{"id_values": ["11f00380-1a63-aa3a-ad59-d79befe318cd"], "worldpay_order_id": {"transaction_id": "11f00380-1a63-aa3a-ad59-d79befe318cd"}}</t>
  </si>
  <si>
    <t>11efed87-f456-dc6c-9dfe-2fedee897b2c</t>
  </si>
  <si>
    <t>{"id_values": ["11efed87-f456-dc6c-9dfe-2fedee897b2c"], "worldpay_order_id": {"transaction_id": "11efed87-f456-dc6c-9dfe-2fedee897b2c"}}</t>
  </si>
  <si>
    <t>11efd520-b266-c80a-bf5d-ab7febbc9101</t>
  </si>
  <si>
    <t>{"id_values": ["11efd520-b266-c80a-bf5d-ab7febbc9101"], "worldpay_order_id": {"transaction_id": "11efd520-b266-c80a-bf5d-ab7febbc9101"}}</t>
  </si>
  <si>
    <t>11f01f24-1e37-7032-a69b-571a82049034</t>
  </si>
  <si>
    <t>11f01f23-3ddc-6f74-9a1e-ff85b0de122f</t>
  </si>
  <si>
    <t>{"vE60Adee0": "", "univapay-phone-number": "09093370694"}</t>
  </si>
  <si>
    <t>{"customer_name": "芳本 政季", "customer_email": "xf552335@rb4.so-net.ne.jp", "product_detail_name": "AIみかみ秘密の部屋（全額返金保証付）"}</t>
  </si>
  <si>
    <t>{"id_values": ["11f01f24-1e37-7032-a69b-571a82049034"], "worldpay_order_id": {"transaction_id": "11f01f24-1e37-7032-a69b-571a82049034"}}</t>
  </si>
  <si>
    <t>xf552335@rb4.so-net.ne.jp</t>
  </si>
  <si>
    <t>MASAKI YOSHIMOTO</t>
  </si>
  <si>
    <t>11f01f23-78df-3a02-bfd3-37d1eaa5817f</t>
  </si>
  <si>
    <t>{"customer_name": "芳本 政季", "customer_email": "xf552335@rb4.so-net.ne.jp", "product_detail_name": "【15分限定特典付き】AIXコンサルタント3日間完全攻略合宿"}</t>
  </si>
  <si>
    <t>{"id_values": ["11f01f23-78df-3a02-bfd3-37d1eaa5817f"], "worldpay_order_id": {"transaction_id": "11f01f23-78df-3a02-bfd3-37d1eaa5817f"}}</t>
  </si>
  <si>
    <t>11f01f1e-dc90-a0ea-84ee-2768c141e838</t>
  </si>
  <si>
    <t>11f01f1d-6471-c766-b835-c34945560dca</t>
  </si>
  <si>
    <t>{"vE60Adee0": "", "univapay-phone-number": "09025070515"}</t>
  </si>
  <si>
    <t>{"customer_name": "孫 千鶴", "customer_email": "358choco@gmail.com", "product_detail_name": "みかみの秘密の部屋 ~購入後1週間以内に限り【全額返金保証付き】~"}</t>
  </si>
  <si>
    <t>{"id_values": ["3100500245378", "00047", "0026613"], "stratus_transaction_id": {"terminal_id": "3100500245378", "request_number": "00047", "authorization_code": "0026613"}}</t>
  </si>
  <si>
    <t>358choco@gmail.com</t>
  </si>
  <si>
    <t>CHIZURU SON</t>
  </si>
  <si>
    <t>11f01f1d-6dc1-1574-86b3-bb5ba620ced5</t>
  </si>
  <si>
    <t>{"customer_name": "孫 千鶴", "customer_email": "358choco@gmail.com", "product_detail_name": "【15分限定特典付き】SNSマーケ完全攻略ダイナマイト合宿"}</t>
  </si>
  <si>
    <t>{"id_values": ["3100500245378", "00046", "0026510"], "stratus_transaction_id": {"terminal_id": "3100500245378", "request_number": "00046", "authorization_code": "0026510"}}</t>
  </si>
  <si>
    <t>11f01f1c-e942-7626-83df-6f5c19340f30</t>
  </si>
  <si>
    <t>11f01f1c-dfaf-a8c2-89fa-73d10fa92eb6</t>
  </si>
  <si>
    <t>{"vE60Adee0": "", "univapay-phone-number": "09015354207"}</t>
  </si>
  <si>
    <t>{"customer_name": "宗末 裕人", "customer_email": "lightzero1114@gmail.com", "product_detail_name": "【15分限定特典付き】SNSマーケ完全攻略ダイナマイト合宿"}</t>
  </si>
  <si>
    <t>{"id_values": ["11f01f1c-e942-7626-83df-6f5c19340f30"], "worldpay_order_id": {"transaction_id": "11f01f1c-e942-7626-83df-6f5c19340f30"}}</t>
  </si>
  <si>
    <t>lightzero1114@gmail.com</t>
  </si>
  <si>
    <t>11f01f1a-9913-26e8-b6ae-57c835d7cf8a</t>
  </si>
  <si>
    <t>11f01f1a-931f-9dca-8100-fb58852629c6</t>
  </si>
  <si>
    <t>{"vE60Adee0": "", "univapay-phone-number": "07041780058"}</t>
  </si>
  <si>
    <t>{"customer_name": "高田尚美", "customer_email": "syoumin713@gmail.com", "product_detail_name": "【15分限定特典付き】SNSマーケ完全攻略ダイナマイト合宿"}</t>
  </si>
  <si>
    <t>{"id_values": ["3100500245378", "00044", "0700044"], "stratus_transaction_id": {"terminal_id": "3100500245378", "request_number": "00044", "authorization_code": "0700044"}}</t>
  </si>
  <si>
    <t>syoumin713@gmail.com</t>
  </si>
  <si>
    <t>NAOMI TAKADA</t>
  </si>
  <si>
    <t>11f01f18-d046-2d88-ac54-179f000b0d56</t>
  </si>
  <si>
    <t>11f01f18-b3cb-6786-9d40-5b88cb4100c6</t>
  </si>
  <si>
    <t>{"vE60Adee0": "", "univapay-phone-number": "08012088239"}</t>
  </si>
  <si>
    <t>{"customer_name": "藤原 由起子", "customer_email": "hitoyasumi0821@gmail.com", "product_detail_name": "【15分限定特典付き】SNSマーケ完全攻略ダイナマイト合宿"}</t>
  </si>
  <si>
    <t>{"id_values": ["11f01f18-d046-2d88-ac54-179f000b0d56"], "worldpay_order_id": {"transaction_id": "11f01f18-d046-2d88-ac54-179f000b0d56"}}</t>
  </si>
  <si>
    <t>hitoyasumi0821@gmail.com</t>
  </si>
  <si>
    <t>YUKIKO FUJIWARA</t>
  </si>
  <si>
    <t>11f01f17-c6f6-8346-b3f4-6b00b9c0a19d</t>
  </si>
  <si>
    <t>11f01f17-b153-5afa-9b15-477540712e98</t>
  </si>
  <si>
    <t>{"vE60Adee0": "", "univapay-phone-number": "08036382967"}</t>
  </si>
  <si>
    <t>{"customer_name": "野村春奈", "customer_email": "kirakiranosora42@gmail.com", "product_detail_name": "【15分限定特典付き】SNSマーケ完全攻略ダイナマイト合宿"}</t>
  </si>
  <si>
    <t>{"id_values": ["11f01f17-c6f6-8346-b3f4-6b00b9c0a19d"], "worldpay_order_id": {"transaction_id": "11f01f17-c6f6-8346-b3f4-6b00b9c0a19d"}}</t>
  </si>
  <si>
    <t>kirakiranosora42@gmail.com</t>
  </si>
  <si>
    <t>HARUNA NOMURA</t>
  </si>
  <si>
    <t>11f01f15-d192-0570-abb8-3f85596616d6</t>
  </si>
  <si>
    <t>11f01f15-b443-3192-9a16-479e8ea68277</t>
  </si>
  <si>
    <t>{"vE60Adee0": "", "univapay-phone-number": "09031696759"}</t>
  </si>
  <si>
    <t>{"customer_name": "中田 徹", "customer_email": "ganmensnow@gmail.com", "product_detail_name": "【脱・無駄な努力】月商1.9億を支えるテンプレ大全"}</t>
  </si>
  <si>
    <t>{"id_values": ["11f01f15-d192-0570-abb8-3f85596616d6"], "worldpay_order_id": {"transaction_id": "11f01f15-d192-0570-abb8-3f85596616d6"}}</t>
  </si>
  <si>
    <t>ganmensnow@gmail.com</t>
  </si>
  <si>
    <t>TOORU NAKATA</t>
  </si>
  <si>
    <t>11f01f13-9127-61f8-a320-6779662140ba</t>
  </si>
  <si>
    <t>11f01f13-80d1-96e8-8284-c74c765de836</t>
  </si>
  <si>
    <t>{"vE60Adee0": "", "univapay-phone-number": "09079941123"}</t>
  </si>
  <si>
    <t>{"customer_name": "田丸美紀", "customer_email": "chocolate.bitterrrr1@gmail.com", "product_detail_name": "【15分限定特典付き】SNSマーケ完全攻略ダイナマイト合宿"}</t>
  </si>
  <si>
    <t>{"id_values": ["11f01f13-9127-61f8-a320-6779662140ba"], "worldpay_order_id": {"transaction_id": "11f01f13-9127-61f8-a320-6779662140ba"}}</t>
  </si>
  <si>
    <t>chocolate.bitterrrr1@gmail.com</t>
  </si>
  <si>
    <t>MIKI TAMARU</t>
  </si>
  <si>
    <t>11f01f12-74f3-fe5c-98f0-134800ff489d</t>
  </si>
  <si>
    <t>11f01f12-6f9a-9e0c-98ed-dbf1a5e2f59f</t>
  </si>
  <si>
    <t>{"vE60Adee0": "", "univapay-phone-number": "08056136137"}</t>
  </si>
  <si>
    <t>{"customer_name": "田中大", "customer_email": "dawe0927@gmail.com", "product_detail_name": "【15分限定特典付き】AIXコンサルタント3日間完全攻略合宿"}</t>
  </si>
  <si>
    <t>{"id_values": ["3100500245378", "00042", "0700042"], "stratus_transaction_id": {"terminal_id": "3100500245378", "request_number": "00042", "authorization_code": "0700042"}}</t>
  </si>
  <si>
    <t>dawe0927@gmail.com</t>
  </si>
  <si>
    <t>DAI TANAKA</t>
  </si>
  <si>
    <t>11f01f10-a5a0-eddc-9879-db6797283f28</t>
  </si>
  <si>
    <t>11f01f0f-bc5a-d2f0-9767-13b96388e180</t>
  </si>
  <si>
    <t>{"vE60Adee0": "", "univapay-phone-number": "09064395098"}</t>
  </si>
  <si>
    <t>{"customer_name": "板屋千鶴", "customer_email": "chi.ryo.ria@gmail.com", "product_detail_name": "AIみかみ秘密の部屋（全額返金保証付）"}</t>
  </si>
  <si>
    <t>{"id_values": ["11f01f10-a5a0-eddc-9879-db6797283f28"], "worldpay_order_id": {"transaction_id": "11f01f10-a5a0-eddc-9879-db6797283f28"}}</t>
  </si>
  <si>
    <t>chi.ryo.ria@gmail.com</t>
  </si>
  <si>
    <t>CHIZURU ITAYA</t>
  </si>
  <si>
    <t>11f01f10-52c0-024c-bd42-0b4936c0e75d</t>
  </si>
  <si>
    <t>11f01f0f-5654-c9f2-bc8a-a7d3f917aff8</t>
  </si>
  <si>
    <t>{"vE60Adee0": "", "univapay-phone-number": "08098861537"}</t>
  </si>
  <si>
    <t>{"customer_name": "中山香保利", "customer_email": "le.stelle02@gmail.com", "product_detail_name": "AIみかみ秘密の部屋（全額返金保証付）"}</t>
  </si>
  <si>
    <t>{"id_values": ["11f01f10-52c0-024c-bd42-0b4936c0e75d"], "worldpay_order_id": {"transaction_id": "11f01f10-52c0-024c-bd42-0b4936c0e75d"}}</t>
  </si>
  <si>
    <t>le.stelle02@gmail.com</t>
  </si>
  <si>
    <t>KAHORI NAKAYAMA</t>
  </si>
  <si>
    <t>11f01f0f-d98e-f022-9c50-cfaf83847940</t>
  </si>
  <si>
    <t>{"customer_name": "板屋千鶴", "customer_email": "chi.ryo.ria@gmail.com", "product_detail_name": "【15分限定特典付き】AIXコンサルタント3日間完全攻略合宿"}</t>
  </si>
  <si>
    <t>{"id_values": ["11f01f0f-d98e-f022-9c50-cfaf83847940"], "worldpay_order_id": {"transaction_id": "11f01f0f-d98e-f022-9c50-cfaf83847940"}}</t>
  </si>
  <si>
    <t>11f01f0f-7270-799c-8d87-3fcf19e73962</t>
  </si>
  <si>
    <t>{"customer_name": "中山香保利", "customer_email": "le.stelle02@gmail.com", "product_detail_name": "【15分限定特典付き】AIXコンサルタント3日間完全攻略合宿"}</t>
  </si>
  <si>
    <t>{"id_values": ["11f01f0f-7270-799c-8d87-3fcf19e73962"], "worldpay_order_id": {"transaction_id": "11f01f0f-7270-799c-8d87-3fcf19e73962"}}</t>
  </si>
  <si>
    <t>11f01f0f-2009-aec6-bc5e-fbb5a1179d3a</t>
  </si>
  <si>
    <t>11f01f0e-29f3-dc50-97a0-c75459fa98d5</t>
  </si>
  <si>
    <t>{"vE60Adee0": "", "univapay-phone-number": "08058405808"}</t>
  </si>
  <si>
    <t>{"customer_name": "小松原成高", "customer_email": "naritaka329@gmail.com", "product_detail_name": "みかみの秘密の部屋 ~購入後1週間以内に限り【全額返金保証付き】~"}</t>
  </si>
  <si>
    <t>{"id_values": ["11f01f0f-2009-aec6-bc5e-fbb5a1179d3a"], "worldpay_order_id": {"transaction_id": "11f01f0f-2009-aec6-bc5e-fbb5a1179d3a"}}</t>
  </si>
  <si>
    <t>naritaka329@gmail.com</t>
  </si>
  <si>
    <t>NARITAKA KOMATSUBARA</t>
  </si>
  <si>
    <t>11f01f0e-3063-ba42-904c-dfa2dcb25c28</t>
  </si>
  <si>
    <t>{"customer_name": "小松原成高", "customer_email": "naritaka329@gmail.com", "product_detail_name": "【超特価割引】SNSマーケ完全攻略ダイナマイト合宿"}</t>
  </si>
  <si>
    <t>{"id_values": ["11f01f0e-3063-ba42-904c-dfa2dcb25c28"], "worldpay_order_id": {"transaction_id": "11f01f0e-3063-ba42-904c-dfa2dcb25c28"}}</t>
  </si>
  <si>
    <t>11f01f0e-1027-a9a0-8cd9-b7f6fa3beb69</t>
  </si>
  <si>
    <t>11f01f0d-2e83-6746-a612-37e2d5a4fce1</t>
  </si>
  <si>
    <t>{"vE60Adee0": "", "univapay-phone-number": "07089728451"}</t>
  </si>
  <si>
    <t>{"customer_name": "大舘勇世", "customer_email": "ooyayusei@gmail.com", "product_detail_name": "AIみかみ秘密の部屋（全額返金保証付）"}</t>
  </si>
  <si>
    <t>{"id_values": ["3100500245378", "00040", "0180000"], "stratus_transaction_id": {"terminal_id": "3100500245378", "request_number": "00040", "authorization_code": "0180000"}}</t>
  </si>
  <si>
    <t>ooyayusei@gmail.com</t>
  </si>
  <si>
    <t>YUSEI OYA</t>
  </si>
  <si>
    <t>11f01f0d-4472-d186-af9c-77cce9ed4ce4</t>
  </si>
  <si>
    <t>{"customer_name": "大舘勇世", "customer_email": "ooyayusei@gmail.com", "product_detail_name": "【15分限定特典付き】AIXコンサルタント3日間完全攻略合宿"}</t>
  </si>
  <si>
    <t>{"id_values": ["3100500245378", "00039", "0170000"], "stratus_transaction_id": {"terminal_id": "3100500245378", "request_number": "00039", "authorization_code": "0170000"}}</t>
  </si>
  <si>
    <t>11f01f0c-e2f3-d00e-b3ac-e784fd61cd5d</t>
  </si>
  <si>
    <t>11f01f0b-b2e5-762a-9b44-eb9f719ce162</t>
  </si>
  <si>
    <t>{"vE60Adee0": "", "univapay-phone-number": "09059803285"}</t>
  </si>
  <si>
    <t>{"customer_name": "石川かずひろ", "customer_email": "kazuhiro3504@gmail.com", "product_detail_name": "みかみの秘密の部屋 ~購入後1週間以内に限り【全額返金保証付き】~"}</t>
  </si>
  <si>
    <t>{"id_values": ["11f01f0c-e2f3-d00e-b3ac-e784fd61cd5d"], "worldpay_order_id": {"transaction_id": "11f01f0c-e2f3-d00e-b3ac-e784fd61cd5d"}}</t>
  </si>
  <si>
    <t>kazuhiro3504@gmail.com</t>
  </si>
  <si>
    <t>KAZUHIRO ISHIKAWA</t>
  </si>
  <si>
    <t>11f01f0c-d097-c190-b3a5-97c4642c33b7</t>
  </si>
  <si>
    <t>11f01f0c-b4da-d834-9bd5-ffbc18ab2cba</t>
  </si>
  <si>
    <t>{"vE60Adee0": "", "univapay-phone-number": "08047623600"}</t>
  </si>
  <si>
    <t>{"customer_name": "中川瞳", "customer_email": "feuille.1103@gmail.com", "product_detail_name": "【15分限定特典付き】SNSマーケ完全攻略ダイナマイト合宿"}</t>
  </si>
  <si>
    <t>{"id_values": ["11f01f0c-d097-c190-b3a5-97c4642c33b7"], "worldpay_order_id": {"transaction_id": "11f01f0c-d097-c190-b3a5-97c4642c33b7"}}</t>
  </si>
  <si>
    <t>feuille.1103@gmail.com</t>
  </si>
  <si>
    <t>HITOMI NAKAGAWA</t>
  </si>
  <si>
    <t>11f01f0c-8b5c-2486-a5c3-9fd4158e0c2c</t>
  </si>
  <si>
    <t>11f01f0c-8011-4d4a-abc7-0b7204797b0f</t>
  </si>
  <si>
    <t>{"vE60Adee0": "", "univapay-phone-number": "09097995869"}</t>
  </si>
  <si>
    <t>{"customer_name": "柳川圭子", "customer_email": "yanakko814@gmail.com", "product_detail_name": "【15分限定特典付き】AIXコンサルタント3日間完全攻略合宿"}</t>
  </si>
  <si>
    <t>{"id_values": ["11f01f0c-8b5c-2486-a5c3-9fd4158e0c2c"], "worldpay_order_id": {"transaction_id": "11f01f0c-8b5c-2486-a5c3-9fd4158e0c2c"}}</t>
  </si>
  <si>
    <t>yanakko814@gmail.com</t>
  </si>
  <si>
    <t>KEIKO YANAGAWA</t>
  </si>
  <si>
    <t>11f01f0b-bb98-ca74-ab42-5b9acd0b33d3</t>
  </si>
  <si>
    <t>{"customer_name": "石川かずひろ", "customer_email": "kazuhiro3504@gmail.com", "product_detail_name": "【15分限定特典付き】SNSマーケ完全攻略ダイナマイト合宿"}</t>
  </si>
  <si>
    <t>{"id_values": ["11f01f0b-bb98-ca74-ab42-5b9acd0b33d3"], "worldpay_order_id": {"transaction_id": "11f01f0b-bb98-ca74-ab42-5b9acd0b33d3"}}</t>
  </si>
  <si>
    <t>11f01f0b-0f8c-bb50-9adf-cb784040586a</t>
  </si>
  <si>
    <t>11f01f0b-0604-41fc-a007-b72751d803bf</t>
  </si>
  <si>
    <t>{"vE60Adee0": "", "univapay-phone-number": "08018488905"}</t>
  </si>
  <si>
    <t>{"customer_name": "髙橋さつき", "customer_email": "andante.no.satchan@gmail.com", "product_detail_name": "【15分限定特典付き】AIXコンサルタント3日間完全攻略合宿"}</t>
  </si>
  <si>
    <t>{"id_values": ["3100500245378", "00018", "0102360"], "stratus_transaction_id": {"terminal_id": "3100500245378", "request_number": "00018", "authorization_code": "0102360"}}</t>
  </si>
  <si>
    <t>andante.no.satchan@gmail.com</t>
  </si>
  <si>
    <t>SATSUKI TAKAHASHI</t>
  </si>
  <si>
    <t>11f01f06-581c-5e0c-9f94-6f8b54cd2301</t>
  </si>
  <si>
    <t>11f01f06-4ffc-3b8e-9f91-3ba00cbed1ad</t>
  </si>
  <si>
    <t>{"vE60Adee0": "", "univapay-phone-number": "08040397504"}</t>
  </si>
  <si>
    <t>{"customer_name": "福田 あやな", "customer_email": "sa324chi1877@icloud.com", "product_detail_name": "【15分限定特典付き】デザイン限界突破3日間合宿"}</t>
  </si>
  <si>
    <t>{"id_values": ["11f01f06-581c-5e0c-9f94-6f8b54cd2301"], "worldpay_order_id": {"transaction_id": "11f01f06-581c-5e0c-9f94-6f8b54cd2301"}}</t>
  </si>
  <si>
    <t>sa324chi1877@icloud.com</t>
  </si>
  <si>
    <t>AYANA FUKUDA</t>
  </si>
  <si>
    <t>11f01f05-90a7-6358-b05b-bf47af913e55</t>
  </si>
  <si>
    <t>11f01f05-7ee5-b7d2-9de3-137df0867056</t>
  </si>
  <si>
    <t>{"vE60Adee0": "", "univapay-phone-number": "07053751325"}</t>
  </si>
  <si>
    <t>{"customer_name": "込山尚輝", "customer_email": "naoki11325@gmail.com", "product_detail_name": "【15分限定特典付き】AIXコンサルタント3日間完全攻略合宿"}</t>
  </si>
  <si>
    <t>{"id_values": ["11f01f05-90a7-6358-b05b-bf47af913e55"], "worldpay_order_id": {"transaction_id": "11f01f05-90a7-6358-b05b-bf47af913e55"}}</t>
  </si>
  <si>
    <t>naoki11325@gmail.com</t>
  </si>
  <si>
    <t>NAOKI KOMIYAMA</t>
  </si>
  <si>
    <t>11f01f01-4edc-a19e-857a-cf5ece77e5dd</t>
  </si>
  <si>
    <t>11f01f01-38c0-40fa-a9be-2f4ffa451714</t>
  </si>
  <si>
    <t>{"vE60Adee0": "", "univapay-phone-number": "08017670660"}</t>
  </si>
  <si>
    <t>{"customer_name": "月足陽介", "customer_email": "yoh09010326@gmail.com", "product_detail_name": "【15分限定特典付き】AIXコンサルタント3日間完全攻略合宿"}</t>
  </si>
  <si>
    <t>{"id_values": ["11f01f01-4edc-a19e-857a-cf5ece77e5dd"], "worldpay_order_id": {"transaction_id": "11f01f01-4edc-a19e-857a-cf5ece77e5dd"}}</t>
  </si>
  <si>
    <t>yoh09010326@gmail.com</t>
  </si>
  <si>
    <t>YOSUKE TSUKIASHI</t>
  </si>
  <si>
    <t>11f01f00-1e8c-1278-bc6a-dfa5be2ef557</t>
  </si>
  <si>
    <t>11f01eff-5cbf-9d5e-bf8d-8fb9b4b07c94</t>
  </si>
  <si>
    <t>{"vE60Adee0": "", "univapay-phone-number": "08087129512"}</t>
  </si>
  <si>
    <t>{"customer_name": "松下進也", "customer_email": "msshin.famiglia@gmail.com", "product_detail_name": "みかみの秘密の部屋 ~購入後1週間以内に限り【全額返金保証付き】~"}</t>
  </si>
  <si>
    <t>{"id_values": ["11f01f00-1e8c-1278-bc6a-dfa5be2ef557"], "worldpay_order_id": {"transaction_id": "11f01f00-1e8c-1278-bc6a-dfa5be2ef557"}}</t>
  </si>
  <si>
    <t>msshin.famiglia@gmail.com</t>
  </si>
  <si>
    <t>SHINYA MATSUSHITA</t>
  </si>
  <si>
    <t>11f01eff-7788-6850-bf98-23164efe892c</t>
  </si>
  <si>
    <t>{"customer_name": "松下進也", "customer_email": "msshin.famiglia@gmail.com", "product_detail_name": "【15分限定特典付き】SNSマーケ完全攻略ダイナマイト合宿"}</t>
  </si>
  <si>
    <t>{"id_values": ["11f01eff-7788-6850-bf98-23164efe892c"], "worldpay_order_id": {"transaction_id": "11f01eff-7788-6850-bf98-23164efe892c"}}</t>
  </si>
  <si>
    <t>11f01eff-35bb-a52c-847c-1b3f0a53de05</t>
  </si>
  <si>
    <t>11f01416-5aa0-bdda-929f-6ff6c4add388</t>
  </si>
  <si>
    <t>{"v851Ac7Ac": "", "univapay-phone-number": "09096817059"}</t>
  </si>
  <si>
    <t>{"customer_name": "齊藤寛子", "customer_email": "info@rootsspiral.com", "product_detail_name": "【55%OFFプラン】iステップ"}</t>
  </si>
  <si>
    <t>{"id_values": ["11f01eff-35bb-a52c-847c-1b3f0a53de05"], "worldpay_order_id": {"transaction_id": "11f01eff-35bb-a52c-847c-1b3f0a53de05"}}</t>
  </si>
  <si>
    <t>info@rootsspiral.com</t>
  </si>
  <si>
    <t>11f01416-6b76-4562-9fff-f7c2b10693fd</t>
  </si>
  <si>
    <t>HIROKO SAITOU</t>
  </si>
  <si>
    <t>11f01eff-348a-66ca-8479-a7d2ceb53872</t>
  </si>
  <si>
    <t>11f013dc-a3fb-1bd6-b3ce-63fb27c5f593</t>
  </si>
  <si>
    <t>{"v851Ac7Ac": "", "univapay-phone-number": "08071249015"}</t>
  </si>
  <si>
    <t>{"customer_name": "増田啓至", "customer_email": "m.keiji@emonde.co.jp", "product_detail_name": "【55%OFFプラン】iステップ"}</t>
  </si>
  <si>
    <t>{"id_values": ["11f01eff-348a-66ca-8479-a7d2ceb53872"], "worldpay_order_id": {"transaction_id": "11f01eff-348a-66ca-8479-a7d2ceb53872"}}</t>
  </si>
  <si>
    <t>m.keiji@emonde.co.jp</t>
  </si>
  <si>
    <t>11f013dc-af0d-677c-b3d1-df3498f7bece</t>
  </si>
  <si>
    <t>EMI MASUDA</t>
  </si>
  <si>
    <t>APLUS CO., LTD</t>
  </si>
  <si>
    <t>11f01eff-3522-695c-b492-6727bbf6ebf6</t>
  </si>
  <si>
    <t>11f013e7-2ad7-08fe-85d7-a3ffe641673d</t>
  </si>
  <si>
    <t>{"v851Ac7Ac": "", "univapay-phone-number": "09046057305"}</t>
  </si>
  <si>
    <t>{"customer_name": "上原 康子", "customer_email": "3510011ya@gmail.com", "product_detail_name": "【55%OFFプラン】iステップ"}</t>
  </si>
  <si>
    <t>{"id_values": ["11f01eff-3522-695c-b492-6727bbf6ebf6"], "worldpay_order_id": {"transaction_id": "11f01eff-3522-695c-b492-6727bbf6ebf6"}}</t>
  </si>
  <si>
    <t>3510011ya@gmail.com</t>
  </si>
  <si>
    <t>11f013e7-3579-0046-8bfa-337952115cee</t>
  </si>
  <si>
    <t>YASUKO UEHARA</t>
  </si>
  <si>
    <t>11f01eff-343e-6d74-8477-cb4eaa603629</t>
  </si>
  <si>
    <t>11f013d3-4ec0-a2e8-8c69-2f22ce01b808</t>
  </si>
  <si>
    <t>{"v851Ac7Ac": "", "univapay-phone-number": "08061211317"}</t>
  </si>
  <si>
    <t>{"customer_name": "大窪郁佳", "customer_email": "ri.zhong.ying@gmail.com", "product_detail_name": "【55%OFFプラン】iステップ"}</t>
  </si>
  <si>
    <t>{"id_values": ["11f01eff-343e-6d74-8477-cb4eaa603629"], "worldpay_order_id": {"transaction_id": "11f01eff-343e-6d74-8477-cb4eaa603629"}}</t>
  </si>
  <si>
    <t>ri.zhong.ying@gmail.com</t>
  </si>
  <si>
    <t>11f013d3-5773-0c96-a417-57f90f8a550d</t>
  </si>
  <si>
    <t>AYAKA OKUBO</t>
  </si>
  <si>
    <t>11f01eff-33ed-470a-a1ef-9b54130b6372</t>
  </si>
  <si>
    <t>11f013c6-d739-25d0-9640-d35269e30e48</t>
  </si>
  <si>
    <t>{"v851Ac7Ac": "", "univapay-phone-number": "07090772806"}</t>
  </si>
  <si>
    <t>{"customer_name": "奥野妙子", "customer_email": "nanohanasaitaabc@gmail.com", "product_detail_name": "【55%OFFプラン】iステップ"}</t>
  </si>
  <si>
    <t>{"id_values": ["11f01eff-33ed-470a-a1ef-9b54130b6372"], "worldpay_order_id": {"transaction_id": "11f01eff-33ed-470a-a1ef-9b54130b6372"}}</t>
  </si>
  <si>
    <t>nanohanasaitaabc@gmail.com</t>
  </si>
  <si>
    <t>11f013c6-f81d-f15e-82fa-0f596b20a656</t>
  </si>
  <si>
    <t>TAEKO OKUNO</t>
  </si>
  <si>
    <t>11f01eff-3cef-505a-b4b5-ab4cfd8375e4</t>
  </si>
  <si>
    <t>11f0147b-d7bd-94ea-9392-37a089bb7932</t>
  </si>
  <si>
    <t>{"v851Ac7Ac": "", "univapay-phone-number": "08019224477"}</t>
  </si>
  <si>
    <t>{"customer_name": "後藤祐輔", "customer_email": "e1917107a12@gmail.com", "product_detail_name": "【55%OFFプラン】iステップ"}</t>
  </si>
  <si>
    <t>{"id_values": ["11f01eff-3cef-505a-b4b5-ab4cfd8375e4"], "worldpay_order_id": {"transaction_id": "11f01eff-3cef-505a-b4b5-ab4cfd8375e4"}}</t>
  </si>
  <si>
    <t>e1917107a12@gmail.com</t>
  </si>
  <si>
    <t>11f0147c-1f1a-6a7a-8cac-2feb6b0debd2</t>
  </si>
  <si>
    <t>YOUSE GOTO</t>
  </si>
  <si>
    <t>11f01eff-3c9e-25c2-90ba-4b410a9e6187</t>
  </si>
  <si>
    <t>11f01470-2f23-ba7c-8a7f-774b23d545ab</t>
  </si>
  <si>
    <t>{"v851Ac7Ac": "", "univapay-phone-number": "08031291636"}</t>
  </si>
  <si>
    <t>{"customer_name": "小笠原朱美", "customer_email": "akemiogasawara1119@gmail.com", "product_detail_name": "【55%OFFプラン】iステップ"}</t>
  </si>
  <si>
    <t>{"id_values": ["3100500245378", "00016", "0105578"], "stratus_transaction_id": {"terminal_id": "3100500245378", "request_number": "00016", "authorization_code": "0105578"}}</t>
  </si>
  <si>
    <t>akemiogasawara1119@gmail.com</t>
  </si>
  <si>
    <t>11f01470-39a2-98b0-8a8a-3745bcf7526e</t>
  </si>
  <si>
    <t>AKEMI OGASAWARA</t>
  </si>
  <si>
    <t>11f01efd-a90e-5e5e-a5ba-8b753277d6ec</t>
  </si>
  <si>
    <t>11ef3071-dfe7-eaec-9775-cfe786d9b7ae</t>
  </si>
  <si>
    <t>{"univapay-name": "小野曽貴子", "univapay-link-id": "11eed27c-5820-9328-b5cf-57b28dea2932", "univapay-phone-number": "08069334013"}</t>
  </si>
  <si>
    <t>{"id_values": ["11f01efd-a90e-5e5e-a5ba-8b753277d6ec"], "worldpay_order_id": {"transaction_id": "11f01efd-a90e-5e5e-a5ba-8b753277d6ec"}}</t>
  </si>
  <si>
    <t>ta19741029@gmail.com</t>
  </si>
  <si>
    <t>11ef3071-e01d-d40e-be1a-0fdf6a44c079</t>
  </si>
  <si>
    <t>TAKAKO ONOSO</t>
  </si>
  <si>
    <t>11f01efd-78c2-b9de-8f84-ebd92045a1c5</t>
  </si>
  <si>
    <t>11eee811-5431-0338-b7d7-1fa1312e3736</t>
  </si>
  <si>
    <t>{"univapay-name": "辰原誠一", "univapay-link-id": "11eed167-4057-0814-a0a8-a769a7ea5984", "univapay-phone-number": "09075762863"}</t>
  </si>
  <si>
    <t>{"id_values": ["11f01efd-78c2-b9de-8f84-ebd92045a1c5"], "worldpay_order_id": {"transaction_id": "11f01efd-78c2-b9de-8f84-ebd92045a1c5"}}</t>
  </si>
  <si>
    <t>varuvaru10000@yahoo.co.jp</t>
  </si>
  <si>
    <t>11eee811-5461-1cda-8e24-2bb393f69c83</t>
  </si>
  <si>
    <t>S TATSUHARA</t>
  </si>
  <si>
    <t>11f01efd-790a-8b92-8a75-a3196ca56dd1</t>
  </si>
  <si>
    <t>11eee811-b527-f5c0-a699-73d5f2e158f7</t>
  </si>
  <si>
    <t>{"univapay-name": "辰原誠一", "univapay-link-id": "11eed278-8c4d-f9be-b5cf-1f4f43ca8be0", "univapay-phone-number": "09075762863"}</t>
  </si>
  <si>
    <t>{"id_values": ["11f01efd-790a-8b92-8a75-a3196ca56dd1"], "worldpay_order_id": {"transaction_id": "11f01efd-790a-8b92-8a75-a3196ca56dd1"}}</t>
  </si>
  <si>
    <t>11eee811-b549-5d32-b810-979981b680fa</t>
  </si>
  <si>
    <t>11f01efd-7444-5a7a-8a59-57ba8411ae2f</t>
  </si>
  <si>
    <t>11eee7d4-24c9-ebb0-92f3-c71e5323c07b</t>
  </si>
  <si>
    <t>{"univapay-name": "村田 大和", "univapay-link-id": "11eed16e-f0b0-5326-a85d-07df51b54111", "univapay-phone-number": "08069372554"}</t>
  </si>
  <si>
    <t>{"id_values": ["11f01efd-7444-5a7a-8a59-57ba8411ae2f"], "worldpay_order_id": {"transaction_id": "11f01efd-7444-5a7a-8a59-57ba8411ae2f"}}</t>
  </si>
  <si>
    <t>murata.j09073@gmail.com</t>
  </si>
  <si>
    <t>11eee7d4-24f4-4d06-92f6-9796a725da11</t>
  </si>
  <si>
    <t>YAMATO MURATA</t>
  </si>
  <si>
    <t>11f01efd-7496-909c-b56d-97497cbb4c90</t>
  </si>
  <si>
    <t>11eee7d9-a216-ea3c-84c4-6b00ea061717</t>
  </si>
  <si>
    <t>{"univapay-name": "阿部美香", "univapay-link-id": "11eed16a-06f9-da26-a85d-83b91e8a751b", "univapay-phone-number": "09019862913"}</t>
  </si>
  <si>
    <t>{"id_values": ["11f01efd-7496-909c-b56d-97497cbb4c90"], "worldpay_order_id": {"transaction_id": "11f01efd-7496-909c-b56d-97497cbb4c90"}}</t>
  </si>
  <si>
    <t>peru.xxx13@gmail.com</t>
  </si>
  <si>
    <t>11eee7d9-a252-89a2-84c7-7b85e825c72e</t>
  </si>
  <si>
    <t>HARUKA ABE</t>
  </si>
  <si>
    <t>11f01efd-81c0-b2a2-bab3-03a9f6bb2a44</t>
  </si>
  <si>
    <t>11eeec80-25ff-8b56-9e67-5f70190527f3</t>
  </si>
  <si>
    <t>{"univapay-name": "池田真", "univapay-link-id": "11eeebec-82e3-a2c4-8072-cfe70af8aab6", "univapay-phone-number": "09091421523"}</t>
  </si>
  <si>
    <t>{"id_values": ["11f01efd-81c0-b2a2-bab3-03a9f6bb2a44"], "worldpay_order_id": {"transaction_id": "11f01efd-81c0-b2a2-bab3-03a9f6bb2a44"}}</t>
  </si>
  <si>
    <t>ikedama0@gmail.com</t>
  </si>
  <si>
    <t>11eeec80-2722-9de8-aa9a-1bf8cab8e6b6</t>
  </si>
  <si>
    <t>MAKOTO IKEDA</t>
  </si>
  <si>
    <t>11f01efd-7f58-c68a-8a9b-fb144ce2186d</t>
  </si>
  <si>
    <t>11eee852-689f-4d16-a912-aba1a8053544</t>
  </si>
  <si>
    <t>{"univapay-name": "代田紅葉", "univapay-link-id": "11eed16a-8442-a3f0-a85d-bf75e26216bd", "univapay-phone-number": "08061182333"}</t>
  </si>
  <si>
    <t>{"id_values": ["11f01efd-7f58-c68a-8a9b-fb144ce2186d"], "worldpay_order_id": {"transaction_id": "11f01efd-7f58-c68a-8a9b-fb144ce2186d"}}</t>
  </si>
  <si>
    <t>kureha110604@gmail.com</t>
  </si>
  <si>
    <t>11eee852-68d2-3c94-9f95-63290af98eab</t>
  </si>
  <si>
    <t>11f01efd-7e2c-8378-b580-b35dff7f45e3</t>
  </si>
  <si>
    <t>11eee84a-c95a-6daa-9e35-b768c4fdc836</t>
  </si>
  <si>
    <t>{"univapay-name": "古田玲奈", "univapay-link-id": "11eed27a-801d-945e-b5cf-cb4568c5c84e", "univapay-phone-number": "09073985994"}</t>
  </si>
  <si>
    <t>{"id_values": ["11f01efd-7e2c-8378-b580-b35dff7f45e3"], "worldpay_order_id": {"transaction_id": "11f01efd-7e2c-8378-b580-b35dff7f45e3"}}</t>
  </si>
  <si>
    <t>curea.7zvoice@gmail.com</t>
  </si>
  <si>
    <t>11eee84a-c983-167e-b1fc-873bfdec8ed6</t>
  </si>
  <si>
    <t>RENA FURUTA</t>
  </si>
  <si>
    <t>11f01efd-7bc7-e1fe-8a86-27557dc532ab</t>
  </si>
  <si>
    <t>11eee82d-7c03-a192-9328-8fb947d3644a</t>
  </si>
  <si>
    <t>{"univapay-name": "柏沙苗", "univapay-link-id": "11eed27c-5820-9328-b5cf-57b28dea2932", "univapay-phone-number": "09099465273"}</t>
  </si>
  <si>
    <t>{"id_values": ["11f01efd-7bc7-e1fe-8a86-27557dc532ab"], "worldpay_order_id": {"transaction_id": "11f01efd-7bc7-e1fe-8a86-27557dc532ab"}}</t>
  </si>
  <si>
    <t>11eee82d-7c3a-71c2-bf8e-a3866c8d5c4b</t>
  </si>
  <si>
    <t>11f01efd-6927-15a6-b3e1-931ba40ab657</t>
  </si>
  <si>
    <t>11ef007c-ee60-08cc-bca2-6fd6e9df90de</t>
  </si>
  <si>
    <t>{"univapay-name": "石山 洋", "univapay-link-id": "11eed900-c0f8-76ba-bf5c-af2c7e9b5bdd", "univapay-phone-number": "09075604725"}</t>
  </si>
  <si>
    <t>{"id_values": ["11f01efd-6927-15a6-b3e1-931ba40ab657"], "worldpay_order_id": {"transaction_id": "11f01efd-6927-15a6-b3e1-931ba40ab657"}}</t>
  </si>
  <si>
    <t>hiroshi@suunni.design</t>
  </si>
  <si>
    <t>11ef007c-ee87-f72e-a8b4-5fbc2ef0d9d5</t>
  </si>
  <si>
    <t>HIROSHI ISHIYAMA</t>
  </si>
  <si>
    <t>11f01efd-4520-ba0e-9392-636512b3c870</t>
  </si>
  <si>
    <t>{"id_values": ["11f01efd-4520-ba0e-9392-636512b3c870"], "worldpay_order_id": {"transaction_id": "11f01efd-4520-ba0e-9392-636512b3c870"}}</t>
  </si>
  <si>
    <t>11f01efd-42c2-2ea0-b97f-a355e21f98b3</t>
  </si>
  <si>
    <t>11eed18d-9f39-d67e-b71e-73dd4998260e</t>
  </si>
  <si>
    <t>{"univapay-name": "明石泉", "univapay-link-id": "11eed16a-57a3-d9e0-a85d-bb8f1572a30a", "univapay-phone-number": "08049120617"}</t>
  </si>
  <si>
    <t>{"id_values": ["11f01efd-42c2-2ea0-b97f-a355e21f98b3"], "worldpay_order_id": {"transaction_id": "11f01efd-42c2-2ea0-b97f-a355e21f98b3"}}</t>
  </si>
  <si>
    <t>fountain.617@gmail.com</t>
  </si>
  <si>
    <t>11eed18d-9fcc-998c-a90d-cb0b13fd6a6c</t>
  </si>
  <si>
    <t>DAIJU AKASHI</t>
  </si>
  <si>
    <t>11f01efd-4229-3222-8e9c-cb96c84b1bd5</t>
  </si>
  <si>
    <t>11eed189-3669-d224-b6e1-335bbb762640</t>
  </si>
  <si>
    <t>{"univapay-name": "清水雄大", "univapay-link-id": "11eed16a-1c65-83ec-a85d-bb06826d7222", "univapay-phone-number": "07026526391"}</t>
  </si>
  <si>
    <t>{"id_values": ["11f01efd-4229-3222-8e9c-cb96c84b1bd5"], "worldpay_order_id": {"transaction_id": "11f01efd-4229-3222-8e9c-cb96c84b1bd5"}}</t>
  </si>
  <si>
    <t>yudaidesu0404@icloud.com</t>
  </si>
  <si>
    <t>11eed189-36c4-6766-8bba-83147a91e71f</t>
  </si>
  <si>
    <t>SHIMIZU YUDAI</t>
  </si>
  <si>
    <t>11f01efd-7ff1-a85a-9470-b7772031dfbf</t>
  </si>
  <si>
    <t>11eee859-7106-c48c-a7c1-ef6ace7f9762</t>
  </si>
  <si>
    <t>{"univapay-name": "藤田陸司", "univapay-link-id": "11eed16a-6ced-37d8-a85d-4745dc47ac1b", "univapay-phone-number": "09073714840"}</t>
  </si>
  <si>
    <t>{"id_values": ["3100500245378", "00012", "0209975"], "stratus_transaction_id": {"terminal_id": "3100500245378", "request_number": "00012", "authorization_code": "0209975"}}</t>
  </si>
  <si>
    <t>ko-da-ri0726@docomo.ne.jp</t>
  </si>
  <si>
    <t>11eee859-7175-d96c-9dbf-efeda0c6977e</t>
  </si>
  <si>
    <t>RIKUSHI FUJITA</t>
  </si>
  <si>
    <t>11f01efd-7f0c-792e-946c-f79e184a02d5</t>
  </si>
  <si>
    <t>11eee851-89ff-efb6-8713-d7ca2682a773</t>
  </si>
  <si>
    <t>{"univapay-name": "松尾凌祐", "univapay-link-id": "11eed16a-4101-fe88-a85d-1f959ac69646", "univapay-phone-number": "08014997411"}</t>
  </si>
  <si>
    <t>{"id_values": ["3100500245378", "00011", "0210133"], "stratus_transaction_id": {"terminal_id": "3100500245378", "request_number": "00011", "authorization_code": "0210133"}}</t>
  </si>
  <si>
    <t>vocalman00@gmail.com</t>
  </si>
  <si>
    <t>11eee851-8a3f-89be-bce9-8b574c29f389</t>
  </si>
  <si>
    <t>RYOSUKE MATSUO</t>
  </si>
  <si>
    <t>11f01efd-7e78-46dc-aec4-c3f3ad325ec7</t>
  </si>
  <si>
    <t>11eee84b-ab3b-5d56-aac4-d74374cafa8e</t>
  </si>
  <si>
    <t>{"univapay-name": "片岡美幸", "univapay-link-id": "11eed167-f156-ec38-a0a8-8700f0fb4f6c", "univapay-phone-number": "08015638001"}</t>
  </si>
  <si>
    <t>{"id_values": ["3100500245378", "00010", "0432409"], "stratus_transaction_id": {"terminal_id": "3100500245378", "request_number": "00010", "authorization_code": "0432409"}}</t>
  </si>
  <si>
    <t>miyu07191028@gmail.com</t>
  </si>
  <si>
    <t>11eee84b-ab6f-6a4c-b7f2-df845ea6cb54</t>
  </si>
  <si>
    <t>MIYUKI KATAOKA</t>
  </si>
  <si>
    <t>11f01efd-39b4-5f86-9374-ab329c6825c6</t>
  </si>
  <si>
    <t>11eed12f-e3c0-b668-9b48-c35d2e6e2248</t>
  </si>
  <si>
    <t>{"univapay-name": "清田直輝", "univapay-link-id": "11eecd4a-8c9b-409e-9cab-e71df2c61c67", "univapay-phone-number": "08059729020"}</t>
  </si>
  <si>
    <t>{"id_values": ["11f01efd-39b4-5f86-9374-ab329c6825c6"], "worldpay_order_id": {"transaction_id": "11f01efd-39b4-5f86-9374-ab329c6825c6"}}</t>
  </si>
  <si>
    <t>kiyo40629naoki@gmail.com</t>
  </si>
  <si>
    <t>11eed12f-e403-7052-84bc-bb5a4c1f251c</t>
  </si>
  <si>
    <t>NAOKI KIYOTA</t>
  </si>
  <si>
    <t>11f01efd-7c16-02e4-ba9d-93d66acda9b6</t>
  </si>
  <si>
    <t>11ef8185-0884-eaae-85ee-afd9be0d71c1</t>
  </si>
  <si>
    <t>{"univapay-name": "山田隆二", "univapay-link-id": "11eed27c-5820-9328-b5cf-57b28dea2932", "univapay-phone-number": "09085535536"}</t>
  </si>
  <si>
    <t>{"id_values": ["3100500245378", "00009", "0225135"], "stratus_transaction_id": {"terminal_id": "3100500245378", "request_number": "00009", "authorization_code": "0225135"}}</t>
  </si>
  <si>
    <t>suteki2015@gmail.com</t>
  </si>
  <si>
    <t>11eee82d-b2fe-a8c2-90d0-8397e65dbd44</t>
  </si>
  <si>
    <t>RYUJI YAMADA</t>
  </si>
  <si>
    <t>JCB INTERNATIONAL CREDIT CARD CO.</t>
  </si>
  <si>
    <t>11f01efb-0592-dec8-993b-0b878d18a0a9</t>
  </si>
  <si>
    <t>11f01efa-fc49-f5d6-9113-7fa975c375bd</t>
  </si>
  <si>
    <t>{"vE60Adee0": "", "univapay-phone-number": "08032046324"}</t>
  </si>
  <si>
    <t>{"customer_name": "小松由紀", "customer_email": "happiness120706141029@gmail.com", "product_detail_name": "【15分限定特典付き】SNSマーケ完全攻略ダイナマイト合宿"}</t>
  </si>
  <si>
    <t>{"id_values": ["3100500245378", "00006", "0199213"], "stratus_transaction_id": {"terminal_id": "3100500245378", "request_number": "00006", "authorization_code": "0199213"}}</t>
  </si>
  <si>
    <t>happiness120706141029@gmail.com</t>
  </si>
  <si>
    <t>YUKI KOMATSU</t>
  </si>
  <si>
    <t>11f01ef9-9ed6-8460-aed1-4b43037efb11</t>
  </si>
  <si>
    <t>11f01ef9-90cb-8c4e-9ad3-b33043b6836e</t>
  </si>
  <si>
    <t>{"vE60Adee0": "", "univapay-phone-number": "08026123988"}</t>
  </si>
  <si>
    <t>{"customer_name": "清水あつ子", "customer_email": "cocomonamin@gmail.com", "product_detail_name": "【15分限定特典付き】SNSマーケ完全攻略ダイナマイト合宿"}</t>
  </si>
  <si>
    <t>{"id_values": ["11f01ef9-9ed6-8460-aed1-4b43037efb11"], "worldpay_order_id": {"transaction_id": "11f01ef9-9ed6-8460-aed1-4b43037efb11"}}</t>
  </si>
  <si>
    <t>cocomonamin@gmail.com</t>
  </si>
  <si>
    <t>ATSUKO SHIMIZU</t>
  </si>
  <si>
    <t>11f01ef7-9c1a-0cbc-bb00-ff05fe8b17e8</t>
  </si>
  <si>
    <t>11f01ef7-882f-5f40-8d85-ab2c5d881a2f</t>
  </si>
  <si>
    <t>{"vE60Adee0": "", "univapay-phone-number": "08014043723"}</t>
  </si>
  <si>
    <t>{"customer_name": "Kiya Takayo", "customer_email": "takatakaoni207@gmail.com", "product_detail_name": "【15分限定特典付き】AIXコンサルタント3日間完全攻略合宿"}</t>
  </si>
  <si>
    <t>{"id_values": ["11f01ef7-9c1a-0cbc-bb00-ff05fe8b17e8"], "worldpay_order_id": {"transaction_id": "11f01ef7-9c1a-0cbc-bb00-ff05fe8b17e8"}}</t>
  </si>
  <si>
    <t>takatakaoni207@gmail.com</t>
  </si>
  <si>
    <t>TAKAYO TACHIHARA</t>
  </si>
  <si>
    <t>11f01ef6-489b-2c3e-81b2-3f7faf0b5de9</t>
  </si>
  <si>
    <t>11f01ef6-4090-d0ac-8d3c-1b6098afd084</t>
  </si>
  <si>
    <t>{"vE60Adee0": "", "univapay-phone-number": "09055704690"}</t>
  </si>
  <si>
    <t>{"customer_name": "武市可南子", "customer_email": "konokanako1013@gmail.com", "product_detail_name": "【15分限定特典付き】AIXコンサルタント3日間完全攻略合宿"}</t>
  </si>
  <si>
    <t>{"id_values": ["3100500245378", "00004", "0248978"], "stratus_transaction_id": {"terminal_id": "3100500245378", "request_number": "00004", "authorization_code": "0248978"}}</t>
  </si>
  <si>
    <t>konokanako1013@gmail.com</t>
  </si>
  <si>
    <t>KANAKO TAKECHI</t>
  </si>
  <si>
    <t>11f01eef-f549-762c-bd26-2f2cde3ce31c</t>
  </si>
  <si>
    <t>11f01eef-ecff-3ca4-acfa-e71e7e5a677e</t>
  </si>
  <si>
    <t>{"vE60Adee0": "", "univapay-phone-number": "08054883103"}</t>
  </si>
  <si>
    <t>{"customer_name": "宮崎里美", "customer_email": "myzk.3103@yahoo.ne.jp", "product_detail_name": "【15分限定特典付き】AIXコンサルタント3日間完全攻略合宿"}</t>
  </si>
  <si>
    <t>{"id_values": ["11f01eef-f549-762c-bd26-2f2cde3ce31c"], "worldpay_order_id": {"transaction_id": "11f01eef-f549-762c-bd26-2f2cde3ce31c"}}</t>
  </si>
  <si>
    <t>myzk.3103@yahoo.ne.jp</t>
  </si>
  <si>
    <t>SATOMI MIYAZAKI</t>
  </si>
  <si>
    <t>11f01ed3-63f3-67ee-b0fc-7bcac73c943e</t>
  </si>
  <si>
    <t>11f01ed3-44b0-9212-b04f-03dbc7949ecf</t>
  </si>
  <si>
    <t>{"vE60Adee0": "", "univapay-phone-number": "09087452666"}</t>
  </si>
  <si>
    <t>{"customer_name": "渡辺宏美", "customer_email": "bee.bee.boo.ex37@gmail.com", "product_detail_name": "【15分限定特典付き】SNSマーケ完全攻略ダイナマイト合宿"}</t>
  </si>
  <si>
    <t>{"id_values": ["11f01ed3-63f3-67ee-b0fc-7bcac73c943e"], "worldpay_order_id": {"transaction_id": "11f01ed3-63f3-67ee-b0fc-7bcac73c943e"}}</t>
  </si>
  <si>
    <t>bee.bee.boo.ex37@gmail.com</t>
  </si>
  <si>
    <t>HIROMI WATANABE</t>
  </si>
  <si>
    <t>11f01ed2-7fec-4872-9edb-ffb44c686617</t>
  </si>
  <si>
    <t>11f01ed2-645d-4598-b1bd-53e5a18f438c</t>
  </si>
  <si>
    <t>{"vE60Adee0": "", "univapay-phone-number": "09033297701"}</t>
  </si>
  <si>
    <t>{"customer_name": "阿利 唯", "customer_email": "ariyui.hp15@gmail.com", "product_detail_name": "【15分限定特典付き】SNSマーケ完全攻略ダイナマイト合宿"}</t>
  </si>
  <si>
    <t>{"id_values": ["11f01ed2-7fec-4872-9edb-ffb44c686617"], "worldpay_order_id": {"transaction_id": "11f01ed2-7fec-4872-9edb-ffb44c686617"}}</t>
  </si>
  <si>
    <t>ariyui.hp15@gmail.com</t>
  </si>
  <si>
    <t>YUI ARI</t>
  </si>
  <si>
    <t>11f01ec4-8bca-a4da-bcce-935493124d06</t>
  </si>
  <si>
    <t>11f01ec3-8921-2408-8748-b3d8ff0be848</t>
  </si>
  <si>
    <t>{"vE60Adee0": "", "univapay-phone-number": "09081044445"}</t>
  </si>
  <si>
    <t>{"customer_name": "栗生みな", "customer_email": "mina.cru@icloud.com", "product_detail_name": "みかみの秘密の部屋 ~購入後1週間以内に限り【全額返金保証付き】~"}</t>
  </si>
  <si>
    <t>{"id_values": ["11f01ec4-8bca-a4da-bcce-935493124d06"], "worldpay_order_id": {"transaction_id": "11f01ec4-8bca-a4da-bcce-935493124d06"}}</t>
  </si>
  <si>
    <t>mina.cru@icloud.com</t>
  </si>
  <si>
    <t>MINA KURYU</t>
  </si>
  <si>
    <t>11f01ec3-e3f8-55ea-8e87-ef9c432693b2</t>
  </si>
  <si>
    <t>11f01ec3-c7bf-4fa0-875b-4bbc3e7798eb</t>
  </si>
  <si>
    <t>{"vE60Adee0": "", "univapay-phone-number": "09056433348"}</t>
  </si>
  <si>
    <t>{"customer_name": "安井 麻里杏", "customer_email": "1601083yasuimaria@gmail.com", "product_detail_name": "【15分限定特典付き】SNSマーケ完全攻略ダイナマイト合宿"}</t>
  </si>
  <si>
    <t>{"id_values": ["11f01ec3-e3f8-55ea-8e87-ef9c432693b2"], "worldpay_order_id": {"transaction_id": "11f01ec3-e3f8-55ea-8e87-ef9c432693b2"}}</t>
  </si>
  <si>
    <t>1601083yasuimaria@gmail.com</t>
  </si>
  <si>
    <t>MARIA YASUI</t>
  </si>
  <si>
    <t>11f01ec3-926d-a9f0-af16-b7f3a868babb</t>
  </si>
  <si>
    <t>{"customer_name": "栗生みな", "customer_email": "mina.cru@icloud.com", "product_detail_name": "【15分限定特典付き】SNSマーケ完全攻略ダイナマイト合宿"}</t>
  </si>
  <si>
    <t>{"id_values": ["11f01ec3-926d-a9f0-af16-b7f3a868babb"], "worldpay_order_id": {"transaction_id": "11f01ec3-926d-a9f0-af16-b7f3a868babb"}}</t>
  </si>
  <si>
    <t>11f01ec2-cfd2-c01a-9e84-e322efd2c929</t>
  </si>
  <si>
    <t>11f01ec2-b1f6-320c-8df9-8fffabc7726d</t>
  </si>
  <si>
    <t>{"vE60Adee0": "", "univapay-phone-number": "08028958106"}</t>
  </si>
  <si>
    <t>{"customer_name": "遠藤勝己", "customer_email": "ksrnr0422@gmail.com", "product_detail_name": "【15分限定特典付き】AIXコンサルタント3日間完全攻略合宿"}</t>
  </si>
  <si>
    <t>{"id_values": ["11f01ec2-cfd2-c01a-9e84-e322efd2c929"], "worldpay_order_id": {"transaction_id": "11f01ec2-cfd2-c01a-9e84-e322efd2c929"}}</t>
  </si>
  <si>
    <t>ksrnr0422@gmail.com</t>
  </si>
  <si>
    <t>KATSUMI ENDO</t>
  </si>
  <si>
    <t>CHUGOKU SHINKIN CARD CO., LTD.</t>
  </si>
  <si>
    <t>11f01ec0-b133-cdc2-8fad-2b9e51d7232e</t>
  </si>
  <si>
    <t>11f01ec0-9f19-7812-8fa4-fbb48dc16f39</t>
  </si>
  <si>
    <t>{"vE60Adee0": "", "univapay-phone-number": "09010380092"}</t>
  </si>
  <si>
    <t>{"customer_name": "小林鉄斎", "customer_email": "tessaikobayashi@gmail.com", "product_detail_name": "【15分限定特典付き】SNSマーケ完全攻略ダイナマイト合宿"}</t>
  </si>
  <si>
    <t>{"id_values": ["11f01ec0-b133-cdc2-8fad-2b9e51d7232e"], "worldpay_order_id": {"transaction_id": "11f01ec0-b133-cdc2-8fad-2b9e51d7232e"}}</t>
  </si>
  <si>
    <t>tessaikobayashi@gmail.com</t>
  </si>
  <si>
    <t>TETSUSAI KOBAYASHI</t>
  </si>
  <si>
    <t>11f01ec0-4372-a290-8a58-376a6cb27cd5</t>
  </si>
  <si>
    <t>11f01ec0-39f9-ef84-9e54-5767658aad63</t>
  </si>
  <si>
    <t>{"vE60Adee0": "", "univapay-phone-number": "09097032259"}</t>
  </si>
  <si>
    <t>{"customer_name": "小原 貴美子", "customer_email": "k.teyuni-k_fortunate@ezweb.ne.jp", "product_detail_name": "【15分限定特典付き】AIXコンサルタント3日間完全攻略合宿"}</t>
  </si>
  <si>
    <t>{"id_values": ["11f01ec0-4372-a290-8a58-376a6cb27cd5"], "worldpay_order_id": {"transaction_id": "11f01ec0-4372-a290-8a58-376a6cb27cd5"}}</t>
  </si>
  <si>
    <t>k.teyuni-k_fortunate@ezweb.ne.jp</t>
  </si>
  <si>
    <t>KIMIKO KOHARA</t>
  </si>
  <si>
    <t>11f01ebe-274e-62ae-82cb-8702e609a53f</t>
  </si>
  <si>
    <t>11f01ebd-4f95-72ee-8287-433b0c600375</t>
  </si>
  <si>
    <t>{"vE60Adee0": "", "univapay-phone-number": "09024107306"}</t>
  </si>
  <si>
    <t>{"customer_name": "岡安久美", "customer_email": "oyama0707ko@icloud.com", "product_detail_name": "みかみの秘密の部屋 ~購入後1週間以内に限り【全額返金保証付き】~"}</t>
  </si>
  <si>
    <t>{"id_values": ["3100500245378", "00089", "0924271"], "stratus_transaction_id": {"terminal_id": "3100500245378", "request_number": "00089", "authorization_code": "0924271"}}</t>
  </si>
  <si>
    <t>oyama0707ko@icloud.com</t>
  </si>
  <si>
    <t>KUMI OKAYASU</t>
  </si>
  <si>
    <t>11f01ebd-54d0-9644-8940-cf750d4320b7</t>
  </si>
  <si>
    <t>{"customer_name": "岡安久美", "customer_email": "oyama0707ko@icloud.com", "product_detail_name": "【15分限定特典付き】SNSマーケ完全攻略ダイナマイト合宿"}</t>
  </si>
  <si>
    <t>{"id_values": ["3100500245378", "00088", "0923253"], "stratus_transaction_id": {"terminal_id": "3100500245378", "request_number": "00088", "authorization_code": "0923253"}}</t>
  </si>
  <si>
    <t>11f01ebb-e0a0-9072-94d0-1fc2d0dcff62</t>
  </si>
  <si>
    <t>11f01eba-53ca-4950-be2e-ffee5b44437e</t>
  </si>
  <si>
    <t>{"vE60Adee0": "", "univapay-phone-number": "07075469809"}</t>
  </si>
  <si>
    <t>{"customer_name": "伊藤 太陽", "customer_email": "taiyou7327@icloud.com", "product_detail_name": "AIみかみ秘密の部屋（全額返金保証付）"}</t>
  </si>
  <si>
    <t>{"id_values": ["11f01ebb-e0a0-9072-94d0-1fc2d0dcff62"], "worldpay_order_id": {"transaction_id": "11f01ebb-e0a0-9072-94d0-1fc2d0dcff62"}}</t>
  </si>
  <si>
    <t>taiyou7327@icloud.com</t>
  </si>
  <si>
    <t>TAIYO ITO</t>
  </si>
  <si>
    <t>11f01ebb-1341-a04e-949c-93965a56eda8</t>
  </si>
  <si>
    <t>11f01ebb-0b8e-a73e-bc87-3b32be26ea55</t>
  </si>
  <si>
    <t>{"vE60Adee0": "", "univapay-phone-number": "09061004083"}</t>
  </si>
  <si>
    <t>{"customer_name": "高岡幸司", "customer_email": "kouji.happy-moon@ezweb.ne.jp", "product_detail_name": "【15分限定特典付き】SNSマーケ完全攻略ダイナマイト合宿"}</t>
  </si>
  <si>
    <t>{"id_values": ["3100500245378", "00086", "0997515"], "stratus_transaction_id": {"terminal_id": "3100500245378", "request_number": "00086", "authorization_code": "0997515"}}</t>
  </si>
  <si>
    <t>kouji.happy-moon@ezweb.ne.jp</t>
  </si>
  <si>
    <t>KOUJI TAKAOKA</t>
  </si>
  <si>
    <t>11f01eba-6677-ea80-a6c6-678e63781698</t>
  </si>
  <si>
    <t>{"customer_name": "伊藤 太陽", "customer_email": "taiyou7327@icloud.com", "product_detail_name": "【15分限定特典付き】AIXコンサルタント3日間完全攻略合宿"}</t>
  </si>
  <si>
    <t>{"id_values": ["11f01eba-6677-ea80-a6c6-678e63781698"], "worldpay_order_id": {"transaction_id": "11f01eba-6677-ea80-a6c6-678e63781698"}}</t>
  </si>
  <si>
    <t>11f01eb9-1d8b-ccfc-abec-cb2af77f2fea</t>
  </si>
  <si>
    <t>11f01eb9-0453-42ce-bd0e-0b4f2f521fc9</t>
  </si>
  <si>
    <t>{"vE60Adee0": "", "univapay-phone-number": "09076796122"}</t>
  </si>
  <si>
    <t>{"customer_name": "日山 淳", "customer_email": "hiyama1973@yahoo.co.jp", "product_detail_name": "【15分限定特典付き】AIXコンサルタント3日間完全攻略合宿"}</t>
  </si>
  <si>
    <t>{"id_values": ["11f01eb9-1d8b-ccfc-abec-cb2af77f2fea"], "worldpay_order_id": {"transaction_id": "11f01eb9-1d8b-ccfc-abec-cb2af77f2fea"}}</t>
  </si>
  <si>
    <t>hiyama1973@yahoo.co.jp</t>
  </si>
  <si>
    <t>JUN HIYAMA</t>
  </si>
  <si>
    <t>11f01eb9-7d8a-2e32-977c-1f18344b2076</t>
  </si>
  <si>
    <t>11f01eb8-b2a1-da76-abac-9328d2d29f6a</t>
  </si>
  <si>
    <t>{"vE60Adee0": "", "univapay-phone-number": "08022410528"}</t>
  </si>
  <si>
    <t>{"customer_name": "目黒裕也", "customer_email": "hmeguro748@gmail.com", "product_detail_name": "AIみかみ秘密の部屋（全額返金保証付）"}</t>
  </si>
  <si>
    <t>{"id_values": ["3100500245378", "00084", "0247943"], "stratus_transaction_id": {"terminal_id": "3100500245378", "request_number": "00084", "authorization_code": "0247943"}}</t>
  </si>
  <si>
    <t>hmeguro748@gmail.com</t>
  </si>
  <si>
    <t>YUYAMEGURO</t>
  </si>
  <si>
    <t>SAKURA TYPE SELECT</t>
  </si>
  <si>
    <t>11f01eb9-60ad-c986-9a16-eb9340558b0b</t>
  </si>
  <si>
    <t>11f01eb9-4226-cc24-ac13-9b92318808df</t>
  </si>
  <si>
    <t>{"vE60Adee0": "", "univapay-phone-number": "09043662767"}</t>
  </si>
  <si>
    <t>{"customer_name": "デュケットトモミ", "customer_email": "pow.niigata@gmail.com", "product_detail_name": "【15分限定特典付き】SNSマーケ完全攻略ダイナマイト合宿"}</t>
  </si>
  <si>
    <t>{"id_values": ["3100500245378", "00083", "0150000"], "stratus_transaction_id": {"terminal_id": "3100500245378", "request_number": "00083", "authorization_code": "0150000"}}</t>
  </si>
  <si>
    <t>pow.niigata@gmail.com</t>
  </si>
  <si>
    <t>TOMOMI DUQUETTE</t>
  </si>
  <si>
    <t>11f01eb8-bcc6-b77e-8f6d-a3d9cc8106cf</t>
  </si>
  <si>
    <t>{"customer_name": "目黒裕也", "customer_email": "hmeguro748@gmail.com", "product_detail_name": "【超特価割引】AIXコンサルタント3日間完全攻略合宿"}</t>
  </si>
  <si>
    <t>{"id_values": ["3100500245378", "00081", "0217829"], "stratus_transaction_id": {"terminal_id": "3100500245378", "request_number": "00081", "authorization_code": "0217829"}}</t>
  </si>
  <si>
    <t>11f01eb7-53b4-7920-9b6c-5fd7ea7905c0</t>
  </si>
  <si>
    <t>11f01eb6-3b9c-a5a2-9eb2-fb147af14cf9</t>
  </si>
  <si>
    <t>{"vE60Adee0": "", "univapay-phone-number": "08096787405"}</t>
  </si>
  <si>
    <t>{"customer_name": "中澤剛介", "customer_email": "gnvaio+mikami@gmail.com", "product_detail_name": "AIみかみ秘密の部屋（全額返金保証付）"}</t>
  </si>
  <si>
    <t>{"id_values": ["3100500245378", "00079", "0244980"], "stratus_transaction_id": {"terminal_id": "3100500245378", "request_number": "00079", "authorization_code": "0244980"}}</t>
  </si>
  <si>
    <t>gnvaio+mikami@gmail.com</t>
  </si>
  <si>
    <t>GOSUKE NAKAZAWA</t>
  </si>
  <si>
    <t>11f01eb6-439b-28a0-aac3-6b000ce7eb1b</t>
  </si>
  <si>
    <t>{"customer_name": "中澤剛介", "customer_email": "gnvaio+mikami@gmail.com", "product_detail_name": "【15分限定特典付き】AIXコンサルタント3日間完全攻略合宿"}</t>
  </si>
  <si>
    <t>{"id_values": ["3100500245378", "00078", "0234037"], "stratus_transaction_id": {"terminal_id": "3100500245378", "request_number": "00078", "authorization_code": "0234037"}}</t>
  </si>
  <si>
    <t>11f01eb3-3376-1a46-9b02-5bf49eaba59e</t>
  </si>
  <si>
    <t>11f01eb3-11db-c354-8282-e39ea7930a2d</t>
  </si>
  <si>
    <t>{"vE60Adee0": "", "univapay-phone-number": "09078141158"}</t>
  </si>
  <si>
    <t>{"customer_name": "小林龍世", "customer_email": "ryusei.0316@icloud.com", "product_detail_name": "【15分限定特典付き】SNSマーケ完全攻略ダイナマイト合宿"}</t>
  </si>
  <si>
    <t>{"id_values": ["3100500245378", "00076", "0215416"], "stratus_transaction_id": {"terminal_id": "3100500245378", "request_number": "00076", "authorization_code": "0215416"}}</t>
  </si>
  <si>
    <t>ryusei.0316@icloud.com</t>
  </si>
  <si>
    <t>RYUSEI KOBAYASHI</t>
  </si>
  <si>
    <t>11f01eb2-c200-3270-b613-b37f90ac5188</t>
  </si>
  <si>
    <t>11f01eb2-ba95-b186-b1ed-0f92349c7bfb</t>
  </si>
  <si>
    <t>{"vE60Adee0": "", "univapay-phone-number": "09070999182"}</t>
  </si>
  <si>
    <t>{"customer_name": "長谷有紗", "customer_email": "fight0630@gmail.com", "product_detail_name": "【15分限定特典付き】デザイン限界突破3日間合宿"}</t>
  </si>
  <si>
    <t>{"id_values": ["11f01eb2-c200-3270-b613-b37f90ac5188"], "worldpay_order_id": {"transaction_id": "11f01eb2-c200-3270-b613-b37f90ac5188"}}</t>
  </si>
  <si>
    <t>fight0630@gmail.com</t>
  </si>
  <si>
    <t>ARISA NAGATANI</t>
  </si>
  <si>
    <t>11f01eaf-33ec-ee04-89af-33bb71be4364</t>
  </si>
  <si>
    <t>11f01ead-5354-0a90-926f-8f9c3fafe551</t>
  </si>
  <si>
    <t>{"vE60Adee0": "", "univapay-phone-number": "09093760674"}</t>
  </si>
  <si>
    <t>{"customer_name": "岡嶋渉", "customer_email": "fpmanagement.okajima@gmail.com", "product_detail_name": "AIみかみ秘密の部屋（全額返金保証付）"}</t>
  </si>
  <si>
    <t>{"id_values": ["3100500245378", "00073", "0139323"], "stratus_transaction_id": {"terminal_id": "3100500245378", "request_number": "00073", "authorization_code": "0139323"}}</t>
  </si>
  <si>
    <t>fpmanagement.okajima@gmail.com</t>
  </si>
  <si>
    <t>WATARU OKAJIMA</t>
  </si>
  <si>
    <t>11f01ead-5bd4-ec5c-ab54-c3444ff82b89</t>
  </si>
  <si>
    <t>{"customer_name": "岡嶋渉", "customer_email": "fpmanagement.okajima@gmail.com", "product_detail_name": "【15分限定特典付き】AIXコンサルタント3日間完全攻略合宿"}</t>
  </si>
  <si>
    <t>{"id_values": ["3100500245378", "00072", "0148651"], "stratus_transaction_id": {"terminal_id": "3100500245378", "request_number": "00072", "authorization_code": "0148651"}}</t>
  </si>
  <si>
    <t>11f01ea8-5c5d-ff4c-b43b-0725d0148c7e</t>
  </si>
  <si>
    <t>11f01ea8-5316-ec14-83a2-479af77fd2e6</t>
  </si>
  <si>
    <t>{"vE60Adee0": "", "univapay-phone-number": "09091616147"}</t>
  </si>
  <si>
    <t>{"customer_name": "たにみどり", "customer_email": "mtanim.007@gmail.com", "product_detail_name": "【15分限定特典付き】AIXコンサルタント3日間完全攻略合宿"}</t>
  </si>
  <si>
    <t>{"id_values": ["11f01ea8-5c5d-ff4c-b43b-0725d0148c7e"], "worldpay_order_id": {"transaction_id": "11f01ea8-5c5d-ff4c-b43b-0725d0148c7e"}}</t>
  </si>
  <si>
    <t>mtanim.007@gmail.com</t>
  </si>
  <si>
    <t>MIDORI TANI</t>
  </si>
  <si>
    <t>11f01ea8-85f8-f7b2-b474-bf1b4eb72faf</t>
  </si>
  <si>
    <t>11f01ea8-5b56-77fa-8067-df9a2c938020</t>
  </si>
  <si>
    <t>{"vE60Adee0": "", "univapay-phone-number": "07056902535"}</t>
  </si>
  <si>
    <t>{"customer_name": "瑞慶山誠良", "customer_email": "zutto_mo@yahoo.co.jp", "product_detail_name": "【超特価割引】AIXコンサルタント3日間完全攻略合宿"}</t>
  </si>
  <si>
    <t>{"id_values": ["11f01ea8-85f8-f7b2-b474-bf1b4eb72faf"], "worldpay_order_id": {"transaction_id": "11f01ea8-85f8-f7b2-b474-bf1b4eb72faf"}}</t>
  </si>
  <si>
    <t>zutto_mo@yahoo.co.jp</t>
  </si>
  <si>
    <t>JUNKO ZUKEYAMA</t>
  </si>
  <si>
    <t>11f01ea7-93c3-9290-a4ec-07d3f950fc20</t>
  </si>
  <si>
    <t>11f01ea7-888d-5f00-a4dd-f7310d74c357</t>
  </si>
  <si>
    <t>{"vE60Adee0": "", "univapay-phone-number": "09083786284"}</t>
  </si>
  <si>
    <t>{"customer_name": "中石 聖華", "customer_email": "kitty.1227.s@gmail.com", "product_detail_name": "【15分限定特典付き】AIXコンサルタント3日間完全攻略合宿"}</t>
  </si>
  <si>
    <t>{"id_values": ["11f01ea7-93c3-9290-a4ec-07d3f950fc20"], "worldpay_order_id": {"transaction_id": "11f01ea7-93c3-9290-a4ec-07d3f950fc20"}}</t>
  </si>
  <si>
    <t>kitty.1227.s@gmail.com</t>
  </si>
  <si>
    <t>SEIKA NAKAISHI</t>
  </si>
  <si>
    <t>11f01ea6-62a2-4824-9904-2f4b9cb714c0</t>
  </si>
  <si>
    <t>11f01ea6-5a97-e5b2-b1aa-f31c07686426</t>
  </si>
  <si>
    <t>{"vE60Adee0": "", "univapay-phone-number": "09066338028"}</t>
  </si>
  <si>
    <t>{"customer_name": "中野良子", "customer_email": "rnr020512@gmail.com", "product_detail_name": "【15分限定特典付き】AIXコンサルタント3日間完全攻略合宿"}</t>
  </si>
  <si>
    <t>{"id_values": ["3100500245378", "00070", "0529150"], "stratus_transaction_id": {"terminal_id": "3100500245378", "request_number": "00070", "authorization_code": "0529150"}}</t>
  </si>
  <si>
    <t>rnr020512@gmail.com</t>
  </si>
  <si>
    <t>RYOKO NAKANO</t>
  </si>
  <si>
    <t>11f01ea5-adbc-4b3a-b637-c75de6a972c4</t>
  </si>
  <si>
    <t>11f01ea5-a73e-0c4e-985b-6f7ca7932afc</t>
  </si>
  <si>
    <t>{"vE60Adee0": "", "univapay-phone-number": "09016981949"}</t>
  </si>
  <si>
    <t>{"customer_name": "剱持哲信", "customer_email": "neginegi@wagodo.com", "product_detail_name": "【15分限定特典付き】デザイン限界突破3日間合宿"}</t>
  </si>
  <si>
    <t>{"id_values": ["11f01ea5-adbc-4b3a-b637-c75de6a972c4"], "worldpay_order_id": {"transaction_id": "11f01ea5-adbc-4b3a-b637-c75de6a972c4"}}</t>
  </si>
  <si>
    <t>neginegi@wagodo.com</t>
  </si>
  <si>
    <t>AKINOBU KENMOCHI</t>
  </si>
  <si>
    <t>11f01ea3-ab92-44c4-8df8-5fe266f9ee2c</t>
  </si>
  <si>
    <t>11f01ea3-8977-8ab6-b131-376b0dd89a30</t>
  </si>
  <si>
    <t>{"vE60Adee0": "", "univapay-phone-number": "07090692962"}</t>
  </si>
  <si>
    <t>{"customer_name": "宮澤拓真", "customer_email": "ringojuice.0227@gmail.com", "product_detail_name": "【15分限定特典付き】AIXコンサルタント3日間完全攻略合宿"}</t>
  </si>
  <si>
    <t>{"id_values": ["11f01ea3-ab92-44c4-8df8-5fe266f9ee2c"], "worldpay_order_id": {"transaction_id": "11f01ea3-ab92-44c4-8df8-5fe266f9ee2c"}}</t>
  </si>
  <si>
    <t>ringojuice.0227@gmail.com</t>
  </si>
  <si>
    <t>TAKUMA MIYAZAWA</t>
  </si>
  <si>
    <t>11f01e9e-70a2-a80e-adf7-3384e3c85cb7</t>
  </si>
  <si>
    <t>11f01e9e-5540-5bc4-88e6-434262475234</t>
  </si>
  <si>
    <t>{"vE60Adee0": "", "univapay-phone-number": "09056720621"}</t>
  </si>
  <si>
    <t>{"customer_name": "桝田幸誠", "customer_email": "kou.63.m@gmail.com", "product_detail_name": "【15分限定特典付き】AIXコンサルタント3日間完全攻略合宿"}</t>
  </si>
  <si>
    <t>{"id_values": ["11f01e9e-70a2-a80e-adf7-3384e3c85cb7"], "worldpay_order_id": {"transaction_id": "11f01e9e-70a2-a80e-adf7-3384e3c85cb7"}}</t>
  </si>
  <si>
    <t>kou.63.m@gmail.com</t>
  </si>
  <si>
    <t>KOUSEIMASUDA</t>
  </si>
  <si>
    <t>11f01e9e-09db-6c32-acb2-eb59f3f6f4fb</t>
  </si>
  <si>
    <t>11f01e9d-d684-ccac-bd94-d37e3aa85c6c</t>
  </si>
  <si>
    <t>{"vE60Adee0": "", "univapay-phone-number": "09066943981"}</t>
  </si>
  <si>
    <t>{"customer_name": "根上奈美", "customer_email": "ito.serendipity8187@gmail.com", "product_detail_name": "AIみかみ秘密の部屋（全額返金保証付）"}</t>
  </si>
  <si>
    <t>{"id_values": ["3100500245378", "00068", "0700068"], "stratus_transaction_id": {"terminal_id": "3100500245378", "request_number": "00068", "authorization_code": "0700068"}}</t>
  </si>
  <si>
    <t>ito.serendipity8187@gmail.com</t>
  </si>
  <si>
    <t>NEAGARI NAMI</t>
  </si>
  <si>
    <t>11f01e9d-dbd6-e050-a16d-737a251bd772</t>
  </si>
  <si>
    <t>{"customer_name": "根上奈美", "customer_email": "ito.serendipity8187@gmail.com", "product_detail_name": "【15分限定特典付き】AIXコンサルタント3日間完全攻略合宿"}</t>
  </si>
  <si>
    <t>{"id_values": ["3100500245378", "00067", "0700067"], "stratus_transaction_id": {"terminal_id": "3100500245378", "request_number": "00067", "authorization_code": "0700067"}}</t>
  </si>
  <si>
    <t>11f01e96-8b33-f4f0-a529-b78404cbb279</t>
  </si>
  <si>
    <t>11f01e96-6d2c-2efa-a87d-8f44cdfa4292</t>
  </si>
  <si>
    <t>{"vE60Adee0": "", "univapay-phone-number": "09015742187"}</t>
  </si>
  <si>
    <t>{"customer_name": "中野 秀世", "customer_email": "univwill369@gmail.com", "product_detail_name": "【15分限定特典付き】デザイン限界突破3日間合宿"}</t>
  </si>
  <si>
    <t>{"id_values": ["11f01e96-8b33-f4f0-a529-b78404cbb279"], "worldpay_order_id": {"transaction_id": "11f01e96-8b33-f4f0-a529-b78404cbb279"}}</t>
  </si>
  <si>
    <t>univwill369@gmail.com</t>
  </si>
  <si>
    <t>HIDEYO NAJANO</t>
  </si>
  <si>
    <t>11f01e93-c6cc-4a24-99f4-13c61b1ac417</t>
  </si>
  <si>
    <t>11f01e93-bebe-e5f8-85c3-778702a2d7df</t>
  </si>
  <si>
    <t>{"vE60Adee0": "", "univapay-phone-number": "09071840062"}</t>
  </si>
  <si>
    <t>{"customer_name": "武藤久恵", "customer_email": "innerbeautystyle33@gmail.com", "product_detail_name": "【15分限定特典付き】デザイン限界突破3日間合宿"}</t>
  </si>
  <si>
    <t>{"id_values": ["11f01e93-c6cc-4a24-99f4-13c61b1ac417"], "worldpay_order_id": {"transaction_id": "11f01e93-c6cc-4a24-99f4-13c61b1ac417"}}</t>
  </si>
  <si>
    <t>innerbeautystyle33@gmail.com</t>
  </si>
  <si>
    <t>HUSAE MUTO</t>
  </si>
  <si>
    <t>11f01e93-27d5-5424-84d8-9799d8a7c47f</t>
  </si>
  <si>
    <t>11f01e93-0ef2-7e6e-81d4-97ad2d5e040a</t>
  </si>
  <si>
    <t>{"vE60Adee0": "", "univapay-phone-number": "08069622947"}</t>
  </si>
  <si>
    <t>{"customer_name": "大野 中也", "customer_email": "nakaya.besson@gmail.com", "product_detail_name": "【15分限定特典付き】AIXコンサルタント3日間完全攻略合宿"}</t>
  </si>
  <si>
    <t>{"id_values": ["11f01e93-27d5-5424-84d8-9799d8a7c47f"], "worldpay_order_id": {"transaction_id": "11f01e93-27d5-5424-84d8-9799d8a7c47f"}}</t>
  </si>
  <si>
    <t>nakaya.besson@gmail.com</t>
  </si>
  <si>
    <t>NAKAYA OHNO</t>
  </si>
  <si>
    <t>11f01e92-f59e-5b0e-ad83-4fc7874be9fe</t>
  </si>
  <si>
    <t>11f01e92-d0b3-b83e-8d59-87d094a94e37</t>
  </si>
  <si>
    <t>{"vE60Adee0": "", "univapay-phone-number": "08016283638"}</t>
  </si>
  <si>
    <t>{"customer_name": "赤岩亮輔", "customer_email": "z1.ryo.sk8@gmail.com", "product_detail_name": "【15分限定特典付き】AIXコンサルタント3日間完全攻略合宿"}</t>
  </si>
  <si>
    <t>{"id_values": ["11f01e92-f59e-5b0e-ad83-4fc7874be9fe"], "worldpay_order_id": {"transaction_id": "11f01e92-f59e-5b0e-ad83-4fc7874be9fe"}}</t>
  </si>
  <si>
    <t>z1.ryo.sk8@gmail.com</t>
  </si>
  <si>
    <t>RYOSUKE AKAIWA</t>
  </si>
  <si>
    <t>11f01e92-3000-93f8-a5bb-0704b272d52c</t>
  </si>
  <si>
    <t>11f01e92-2726-7464-ac73-5fa12f633407</t>
  </si>
  <si>
    <t>{"vE60Adee0": "", "univapay-phone-number": "09013851577"}</t>
  </si>
  <si>
    <t>{"customer_name": "平原 真弓", "customer_email": "mayumi.h1577@gmail.com", "product_detail_name": "【15分限定特典付き】AIXコンサルタント3日間完全攻略合宿"}</t>
  </si>
  <si>
    <t>{"id_values": ["3100500245378", "00065", "0214328"], "stratus_transaction_id": {"terminal_id": "3100500245378", "request_number": "00065", "authorization_code": "0214328"}}</t>
  </si>
  <si>
    <t>mayumi.h1577@gmail.com</t>
  </si>
  <si>
    <t>MAYUM HIRAHARA</t>
  </si>
  <si>
    <t>11f01e91-a962-5296-b6e6-4b270c31b14a</t>
  </si>
  <si>
    <t>11f01e91-a245-3988-b6d5-f3b0fabc7d9d</t>
  </si>
  <si>
    <t>{"vE60Adee0": "", "univapay-phone-number": "09054443741"}</t>
  </si>
  <si>
    <t>{"customer_name": "立川和子", "customer_email": "choukako@gmail.com", "product_detail_name": "【15分限定特典付き】AIXコンサルタント3日間完全攻略合宿"}</t>
  </si>
  <si>
    <t>{"id_values": ["3100500245378", "00063", "0166476"], "stratus_transaction_id": {"terminal_id": "3100500245378", "request_number": "00063", "authorization_code": "0166476"}}</t>
  </si>
  <si>
    <t>choukako@gmail.com</t>
  </si>
  <si>
    <t>KAZUKO TACHIKAWA</t>
  </si>
  <si>
    <t>11f01e90-2505-9a04-b52c-6bd632423b55</t>
  </si>
  <si>
    <t>11f01e90-20a0-2d12-af59-5780bb9d74ac</t>
  </si>
  <si>
    <t>{"univapay-name": "丸山 芙羽香", "univapay-link-id": "11efeb92-e861-9542-9e93-1fb82fe2b955", "univapay-phone-number": "+81 08081657180"}</t>
  </si>
  <si>
    <t>{"id_values": ["11f01e90-2505-9a04-b52c-6bd632423b55"], "worldpay_order_id": {"transaction_id": "11f01e90-2505-9a04-b52c-6bd632423b55"}}</t>
  </si>
  <si>
    <t>fuuuuu.u012@gmail.com</t>
  </si>
  <si>
    <t>11f01e90-24f1-8dde-8ac6-e34a1536a04e</t>
  </si>
  <si>
    <t>FUKA MARUYAMA</t>
  </si>
  <si>
    <t>11f01e8c-5a3c-5216-afe1-537f55381c83</t>
  </si>
  <si>
    <t>11f01e8c-50a0-e438-bede-8bad02876e96</t>
  </si>
  <si>
    <t>{"vE60Adee0": "", "univapay-phone-number": "09094592409"}</t>
  </si>
  <si>
    <t>{"customer_name": "宇都宮 健太", "customer_email": "htmk.y.sk@icloud.com", "product_detail_name": "【脱・無駄な努力】月商1.9億を支えるテンプレ大全"}</t>
  </si>
  <si>
    <t>{"id_values": ["3100500245378", "00061", "0185639"], "stratus_transaction_id": {"terminal_id": "3100500245378", "request_number": "00061", "authorization_code": "0185639"}}</t>
  </si>
  <si>
    <t>htmk.y.sk@icloud.com</t>
  </si>
  <si>
    <t>KENTA UTSUNOMIYA</t>
  </si>
  <si>
    <t>11f01e88-054d-5f42-928c-477917528cf6</t>
  </si>
  <si>
    <t>11f01e87-e470-f1b2-9941-f35b16eadb20</t>
  </si>
  <si>
    <t>{"vE60Adee0": "", "univapay-phone-number": "09013261588"}</t>
  </si>
  <si>
    <t>{"customer_name": "前田景子", "customer_email": "keikom1626@gmail.com", "product_detail_name": "【15分限定特典付き】AIXコンサルタント3日間完全攻略合宿"}</t>
  </si>
  <si>
    <t>{"id_values": ["11f01e88-054d-5f42-928c-477917528cf6"], "worldpay_order_id": {"transaction_id": "11f01e88-054d-5f42-928c-477917528cf6"}}</t>
  </si>
  <si>
    <t>keikom1626@gmail.com</t>
  </si>
  <si>
    <t>KEIKO MAEDA</t>
  </si>
  <si>
    <t>11f01e86-a1b2-3256-8b70-b73a74465bb5</t>
  </si>
  <si>
    <t>11f01e86-057a-99aa-908e-2f22308ab0db</t>
  </si>
  <si>
    <t>{"vE60Adee0": "", "univapay-phone-number": "09012587960"}</t>
  </si>
  <si>
    <t>{"customer_name": "鳥居礼", "customer_email": "rtbluereirerererei@gmail.com", "product_detail_name": "みかみの秘密の部屋 ~購入後1週間以内に限り【全額返金保証付き】~"}</t>
  </si>
  <si>
    <t>{"id_values": ["11f01e86-a1b2-3256-8b70-b73a74465bb5"], "worldpay_order_id": {"transaction_id": "11f01e86-a1b2-3256-8b70-b73a74465bb5"}}</t>
  </si>
  <si>
    <t>rtbluereirerererei@gmail.com</t>
  </si>
  <si>
    <t>TORII REI</t>
  </si>
  <si>
    <t>11f01e86-0cfd-c4f4-8a90-63b75d295e94</t>
  </si>
  <si>
    <t>{"customer_name": "鳥居礼", "customer_email": "rtbluereirerererei@gmail.com", "product_detail_name": "【15分限定特典付き】SNSマーケ完全攻略ダイナマイト合宿"}</t>
  </si>
  <si>
    <t>{"id_values": ["11f01e86-0cfd-c4f4-8a90-63b75d295e94"], "worldpay_order_id": {"transaction_id": "11f01e86-0cfd-c4f4-8a90-63b75d295e94"}}</t>
  </si>
  <si>
    <t>11f01e86-1e1c-bc22-a341-afb60bde6384</t>
  </si>
  <si>
    <t>11f01e86-0746-2d58-9091-2b3886233e67</t>
  </si>
  <si>
    <t>{"vE60Adee0": "", "univapay-phone-number": "08027539753"}</t>
  </si>
  <si>
    <t>{"customer_name": "田中里奈", "customer_email": "rinamusi0@gmail.com", "product_detail_name": "【15分限定特典付き】デザイン限界突破3日間合宿"}</t>
  </si>
  <si>
    <t>{"id_values": ["11f01e86-1e1c-bc22-a341-afb60bde6384"], "worldpay_order_id": {"transaction_id": "11f01e86-1e1c-bc22-a341-afb60bde6384"}}</t>
  </si>
  <si>
    <t>rinamusi0@gmail.com</t>
  </si>
  <si>
    <t>RINA TANAKA</t>
  </si>
  <si>
    <t>11f01e4e-6587-5208-b281-272d754f9850</t>
  </si>
  <si>
    <t>11f01e4e-31c3-c744-b658-e7027f719923</t>
  </si>
  <si>
    <t>{"vE60Adee0": "", "univapay-phone-number": "08077938001"}</t>
  </si>
  <si>
    <t>{"customer_name": "喜連川友哉", "customer_email": "yuya20030925@gmail.com", "product_detail_name": "AIみかみ秘密の部屋（全額返金保証付）"}</t>
  </si>
  <si>
    <t>{"id_values": ["11f01e4e-6587-5208-b281-272d754f9850"], "worldpay_order_id": {"transaction_id": "11f01e4e-6587-5208-b281-272d754f9850"}}</t>
  </si>
  <si>
    <t>yuya20030925@gmail.com</t>
  </si>
  <si>
    <t>KIREKAWA YUYA</t>
  </si>
  <si>
    <t>11f01e7f-15da-afee-b5f5-af742c8e0660</t>
  </si>
  <si>
    <t>11f01e7e-e74e-b2d8-84d8-473a7da3ad2b</t>
  </si>
  <si>
    <t>{"vE60Adee0": "", "univapay-phone-number": "09041719305"}</t>
  </si>
  <si>
    <t>{"customer_name": "浅見文子", "customer_email": "felice.qaddaf@gmail.com", "product_detail_name": "【15分限定特典付き】AIXコンサルタント3日間完全攻略合宿"}</t>
  </si>
  <si>
    <t>{"id_values": ["11f01e7f-15da-afee-b5f5-af742c8e0660"], "worldpay_order_id": {"transaction_id": "11f01e7f-15da-afee-b5f5-af742c8e0660"}}</t>
  </si>
  <si>
    <t>felice.qaddaf@gmail.com</t>
  </si>
  <si>
    <t>AYAKO ASAMI</t>
  </si>
  <si>
    <t>11f01e7b-8d13-5556-b87b-538fb3eeddd3</t>
  </si>
  <si>
    <t>11f01e7b-4a4b-bd58-bf5e-b33a14fee644</t>
  </si>
  <si>
    <t>{"vE60Adee0": "", "univapay-phone-number": "09085002196"}</t>
  </si>
  <si>
    <t>{"customer_name": "石井美起", "customer_email": "jiunoon@gmail.com", "product_detail_name": "AIみかみ秘密の部屋（全額返金保証付）"}</t>
  </si>
  <si>
    <t>{"id_values": ["3100500245378", "00058", "0228649"], "stratus_transaction_id": {"terminal_id": "3100500245378", "request_number": "00058", "authorization_code": "0228649"}}</t>
  </si>
  <si>
    <t>jiunoon@gmail.com</t>
  </si>
  <si>
    <t>MIKI ISHII</t>
  </si>
  <si>
    <t>11f01e7e-54a9-b1da-bc6d-e3ef402767a6</t>
  </si>
  <si>
    <t>11f01e7e-41a6-fa98-af52-23591c62417e</t>
  </si>
  <si>
    <t>{"vE60Adee0": "", "univapay-phone-number": "08043610234"}</t>
  </si>
  <si>
    <t>{"customer_name": "大石千尋", "customer_email": "chihiro---n.3.sakil@i.softbank.jp", "product_detail_name": "【15分限定特典付き】AIXコンサルタント3日間完全攻略合宿"}</t>
  </si>
  <si>
    <t>{"id_values": ["11f01e7e-54a9-b1da-bc6d-e3ef402767a6"], "worldpay_order_id": {"transaction_id": "11f01e7e-54a9-b1da-bc6d-e3ef402767a6"}}</t>
  </si>
  <si>
    <t>chihiro---n.3.sakil@i.softbank.jp</t>
  </si>
  <si>
    <t>CHIHIRO OISHI</t>
  </si>
  <si>
    <t>11f01e7b-52ef-613a-994e-6f054597fdf9</t>
  </si>
  <si>
    <t>{"customer_name": "石井美起", "customer_email": "jiunoon@gmail.com", "product_detail_name": "【15分限定特典付き】AIXコンサルタント3日間完全攻略合宿"}</t>
  </si>
  <si>
    <t>{"id_values": ["3100500245378", "00057", "0235176"], "stratus_transaction_id": {"terminal_id": "3100500245378", "request_number": "00057", "authorization_code": "0235176"}}</t>
  </si>
  <si>
    <t>11f01e73-4136-56e0-b96b-73c0d61eea23</t>
  </si>
  <si>
    <t>11f01e71-d871-f7b4-82e1-5f7c89e4bab5</t>
  </si>
  <si>
    <t>{"vE60Adee0": "", "univapay-phone-number": "08083868853"}</t>
  </si>
  <si>
    <t>{"customer_name": "西倉龍希", "customer_email": "ryuki2380@icloud.com", "product_detail_name": "みかみの秘密の部屋 ~購入後1週間以内に限り【全額返金保証付き】~"}</t>
  </si>
  <si>
    <t>{"id_values": ["11f01e73-4136-56e0-b96b-73c0d61eea23"], "worldpay_order_id": {"transaction_id": "11f01e73-4136-56e0-b96b-73c0d61eea23"}}</t>
  </si>
  <si>
    <t>ryuki2380@icloud.com</t>
  </si>
  <si>
    <t>RYUKI NISHIKURA</t>
  </si>
  <si>
    <t>11f01e71-f161-e392-bc0e-2fe9ffa47253</t>
  </si>
  <si>
    <t>{"customer_name": "西倉龍希", "customer_email": "ryuki2380@icloud.com", "product_detail_name": "【15分限定特典付き】SNSマーケ完全攻略ダイナマイト合宿"}</t>
  </si>
  <si>
    <t>{"id_values": ["11f01e71-f161-e392-bc0e-2fe9ffa47253"], "worldpay_order_id": {"transaction_id": "11f01e71-f161-e392-bc0e-2fe9ffa47253"}}</t>
  </si>
  <si>
    <t>11f01e70-3a01-0d5a-9b06-e3b7d69b9327</t>
  </si>
  <si>
    <t>11f01e70-33e3-cb2e-9960-d3741654ff3e</t>
  </si>
  <si>
    <t>{"vE60Adee0": "", "univapay-phone-number": "08084972419"}</t>
  </si>
  <si>
    <t>{"customer_name": "奥野 恵実子", "customer_email": "komameko.e@gmail.com", "product_detail_name": "【15分限定特典付き】AIXコンサルタント3日間完全攻略合宿"}</t>
  </si>
  <si>
    <t>{"id_values": ["11f01e70-3a01-0d5a-9b06-e3b7d69b9327"], "worldpay_order_id": {"transaction_id": "11f01e70-3a01-0d5a-9b06-e3b7d69b9327"}}</t>
  </si>
  <si>
    <t>komameko.e@gmail.com</t>
  </si>
  <si>
    <t>EMIKO OKUNO</t>
  </si>
  <si>
    <t>11f01e6e-e3fa-ab60-b8ac-bb7d721bc2a3</t>
  </si>
  <si>
    <t>11f01e6e-dba2-68cc-8f99-331d5bfe64e2</t>
  </si>
  <si>
    <t>{"vE60Adee0": "", "univapay-phone-number": "07043461997"}</t>
  </si>
  <si>
    <t>{"customer_name": "佐藤眞奈美", "customer_email": "seyon0805@gmail.com", "product_detail_name": "【15分限定特典付き】AIXコンサルタント3日間完全攻略合宿"}</t>
  </si>
  <si>
    <t>{"id_values": ["11f01e6e-e3fa-ab60-b8ac-bb7d721bc2a3"], "worldpay_order_id": {"transaction_id": "11f01e6e-e3fa-ab60-b8ac-bb7d721bc2a3"}}</t>
  </si>
  <si>
    <t>seyon0805@gmail.com</t>
  </si>
  <si>
    <t>11f01e6c-9c45-fefc-ae99-37aed7fbef4f</t>
  </si>
  <si>
    <t>11f01e6c-8991-30b0-8766-0fef87a523d0</t>
  </si>
  <si>
    <t>{"vE60Adee0": "", "univapay-phone-number": "08056908646"}</t>
  </si>
  <si>
    <t>{"customer_name": "森山綾子", "customer_email": "aykmrym22@gmail.com", "product_detail_name": "【15分限定特典付き】SNSマーケ完全攻略ダイナマイト合宿"}</t>
  </si>
  <si>
    <t>{"id_values": ["11f01e6c-9c45-fefc-ae99-37aed7fbef4f"], "worldpay_order_id": {"transaction_id": "11f01e6c-9c45-fefc-ae99-37aed7fbef4f"}}</t>
  </si>
  <si>
    <t>aykmrym22@gmail.com</t>
  </si>
  <si>
    <t>AYAKO MORIYAMA</t>
  </si>
  <si>
    <t>11f01e6c-55db-a052-a373-a7ec3a0ca9a0</t>
  </si>
  <si>
    <t>11f01e6a-4785-f270-b40b-5bd9bf50e2d2</t>
  </si>
  <si>
    <t>{"vE60Adee0": "", "univapay-phone-number": "09027509002"}</t>
  </si>
  <si>
    <t>{"customer_name": "小嶋章代", "customer_email": "akmmjs@docomo.ne.jp", "product_detail_name": "AIみかみ秘密の部屋（全額返金保証付）"}</t>
  </si>
  <si>
    <t>{"id_values": ["11f01e6c-55db-a052-a373-a7ec3a0ca9a0"], "worldpay_order_id": {"transaction_id": "11f01e6c-55db-a052-a373-a7ec3a0ca9a0"}}</t>
  </si>
  <si>
    <t>akmmjs@docomo.ne.jp</t>
  </si>
  <si>
    <t>AKIYOKOJIMA</t>
  </si>
  <si>
    <t>11f01e6a-f809-04ca-b93a-dfc70074a78f</t>
  </si>
  <si>
    <t>11f01e69-d886-36be-bb37-7b30050a1743</t>
  </si>
  <si>
    <t>{"vE60Adee0": "", "univapay-phone-number": "09083610522"}</t>
  </si>
  <si>
    <t>{"customer_name": "森谷公昭", "customer_email": "moritanimasaaki@gmail.com", "product_detail_name": "AIみかみ秘密の部屋（全額返金保証付）"}</t>
  </si>
  <si>
    <t>{"id_values": ["11f01e6a-f809-04ca-b93a-dfc70074a78f"], "worldpay_order_id": {"transaction_id": "11f01e6a-f809-04ca-b93a-dfc70074a78f"}}</t>
  </si>
  <si>
    <t>moritanimasaaki@gmail.com</t>
  </si>
  <si>
    <t>MASAAKI MORITANI</t>
  </si>
  <si>
    <t>11f01e6a-e354-be66-a0b5-67650529d1fd</t>
  </si>
  <si>
    <t>{"customer_name": "小嶋章代", "customer_email": "akmmjs@docomo.ne.jp", "product_detail_name": "【15分限定特典付き】AIXコンサルタント3日間完全攻略合宿"}</t>
  </si>
  <si>
    <t>{"id_values": ["11f01e6a-e354-be66-a0b5-67650529d1fd"], "worldpay_order_id": {"transaction_id": "11f01e6a-e354-be66-a0b5-67650529d1fd"}}</t>
  </si>
  <si>
    <t>11f01e69-e1b0-a602-8ff2-c388c0cc30a6</t>
  </si>
  <si>
    <t>{"customer_name": "森谷公昭", "customer_email": "moritanimasaaki@gmail.com", "product_detail_name": "【15分限定特典付き】AIXコンサルタント3日間完全攻略合宿"}</t>
  </si>
  <si>
    <t>{"id_values": ["11f01e69-e1b0-a602-8ff2-c388c0cc30a6"], "worldpay_order_id": {"transaction_id": "11f01e69-e1b0-a602-8ff2-c388c0cc30a6"}}</t>
  </si>
  <si>
    <t>11f01e69-42a1-012e-baa9-47ee48ee4d2a</t>
  </si>
  <si>
    <t>11f01e69-3a6d-082c-8e42-cf1874237050</t>
  </si>
  <si>
    <t>{"vE60Adee0": "", "univapay-phone-number": "08041615111"}</t>
  </si>
  <si>
    <t>{"customer_name": "松田とも子", "customer_email": "smiletommy117@icloud.com", "product_detail_name": "【15分限定特典付き】SNSマーケ完全攻略ダイナマイト合宿"}</t>
  </si>
  <si>
    <t>{"id_values": ["11f01e69-42a1-012e-baa9-47ee48ee4d2a"], "worldpay_order_id": {"transaction_id": "11f01e69-42a1-012e-baa9-47ee48ee4d2a"}}</t>
  </si>
  <si>
    <t>smiletommy117@icloud.com</t>
  </si>
  <si>
    <t>TOMOKO MATSUDA</t>
  </si>
  <si>
    <t>11f018d2-2756-7972-b52b-57b4a710caee</t>
  </si>
  <si>
    <t>11f018d1-f74c-b44e-b510-d750193ac4b0</t>
  </si>
  <si>
    <t>{"v851Ac7Ac": "", "univapay-phone-number": "09027749759"}</t>
  </si>
  <si>
    <t>{"customer_name": "安藤 維", "customer_email": "ye.s2.ry@gmail.com", "product_detail_name": "みかみの秘密の部屋 ~購入後1週間以内に限り【全額返金保証付き】~"}</t>
  </si>
  <si>
    <t>{"id_values": ["11f018d2-2756-7972-b52b-57b4a710caee"], "worldpay_order_id": {"transaction_id": "11f018d2-2756-7972-b52b-57b4a710caee"}}</t>
  </si>
  <si>
    <t>ye.s2.ry@gmail.com</t>
  </si>
  <si>
    <t>YUKI ANDO</t>
  </si>
  <si>
    <t>11f018d1-fd9e-335e-9937-ef94a2a1d17c</t>
  </si>
  <si>
    <t>{"customer_name": "安藤 維", "customer_email": "ye.s2.ry@gmail.com", "product_detail_name": "【15分限定特典付き】SNSマーケ完全攻略ダイナマイト合宿"}</t>
  </si>
  <si>
    <t>{"id_values": ["11f018d1-fd9e-335e-9937-ef94a2a1d17c"], "worldpay_order_id": {"transaction_id": "11f018d1-fd9e-335e-9937-ef94a2a1d17c"}}</t>
  </si>
  <si>
    <t>11f01e59-ac95-2e30-8fbf-3342bebd22f4</t>
  </si>
  <si>
    <t>11f01e59-99a6-63a2-b73b-13a0d1abeb25</t>
  </si>
  <si>
    <t>{"vE60Adee0": "", "univapay-phone-number": "09070738257"}</t>
  </si>
  <si>
    <t>{"customer_name": "阿部 三吉", "customer_email": "mittyo3244@docomo.ne.jp", "product_detail_name": "【15分限定特典付き】AIXコンサルタント3日間完全攻略合宿"}</t>
  </si>
  <si>
    <t>{"id_values": ["11f01e59-ac95-2e30-8fbf-3342bebd22f4"], "worldpay_order_id": {"transaction_id": "11f01e59-ac95-2e30-8fbf-3342bebd22f4"}}</t>
  </si>
  <si>
    <t>mittyo3244@docomo.ne.jp</t>
  </si>
  <si>
    <t>MITSUYOSHI ABE</t>
  </si>
  <si>
    <t>11f01e58-6070-1c3c-ae2d-a324d2b1146e</t>
  </si>
  <si>
    <t>11f01e58-59cf-9f6a-aa44-a7ade59fdb22</t>
  </si>
  <si>
    <t>{"vE60Adee0": "", "univapay-phone-number": "08024181349"}</t>
  </si>
  <si>
    <t>{"customer_name": "橋本 沙紀", "customer_email": "saki.0813@hotmail.co.jp", "product_detail_name": "【15分限定特典付き】SNSマーケ完全攻略ダイナマイト合宿"}</t>
  </si>
  <si>
    <t>{"id_values": ["11f01e58-6070-1c3c-ae2d-a324d2b1146e"], "worldpay_order_id": {"transaction_id": "11f01e58-6070-1c3c-ae2d-a324d2b1146e"}}</t>
  </si>
  <si>
    <t>saki.0813@hotmail.co.jp</t>
  </si>
  <si>
    <t>SAKI HASHIMOTO</t>
  </si>
  <si>
    <t>11f01e54-0ad5-6f6a-ae83-639ef07997f1</t>
  </si>
  <si>
    <t>11f01e53-e82c-e3da-92af-1383d340fb77</t>
  </si>
  <si>
    <t>{"vE60Adee0": "", "univapay-phone-number": "09019147315"}</t>
  </si>
  <si>
    <t>{"customer_name": "森越男", "customer_email": "asisutoup.mori@gmail.com", "product_detail_name": "【15分限定特典付き】AIXコンサルタント3日間完全攻略合宿"}</t>
  </si>
  <si>
    <t>{"id_values": ["3100500245378", "00053", "0580000"], "stratus_transaction_id": {"terminal_id": "3100500245378", "request_number": "00053", "authorization_code": "0580000"}}</t>
  </si>
  <si>
    <t>asisutoup.mori@gmail.com</t>
  </si>
  <si>
    <t>ETSUO MORI</t>
  </si>
  <si>
    <t>11f01e52-1748-9d82-94e9-57146d978fd6</t>
  </si>
  <si>
    <t>11f01e51-fe42-39a6-a590-fff04f43b177</t>
  </si>
  <si>
    <t>{"vE60Adee0": "", "univapay-phone-number": "09085196382"}</t>
  </si>
  <si>
    <t>{"customer_name": "陸歎彩葉", "customer_email": "saiha47@iCloud.com", "product_detail_name": "【15分限定特典付き】AIXコンサルタント3日間完全攻略合宿"}</t>
  </si>
  <si>
    <t>{"id_values": ["11f01e52-1748-9d82-94e9-57146d978fd6"], "worldpay_order_id": {"transaction_id": "11f01e52-1748-9d82-94e9-57146d978fd6"}}</t>
  </si>
  <si>
    <t>saiha47@iCloud.com</t>
  </si>
  <si>
    <t>SAIHA KUGATANI</t>
  </si>
  <si>
    <t>11f01e51-f8ea-7e78-94d7-9b8a3352f1bf</t>
  </si>
  <si>
    <t>11f01e50-602b-27a6-a49f-f7a0968b8079</t>
  </si>
  <si>
    <t>{"vE60Adee0": "", "univapay-phone-number": "08054020086"}</t>
  </si>
  <si>
    <t>{"customer_name": "土屋友紀", "customer_email": "tsucchysmtb@gmail.com", "product_detail_name": "みかみの秘密の部屋 ~購入後1週間以内に限り【全額返金保証付き】~"}</t>
  </si>
  <si>
    <t>{"id_values": ["3100500245378", "00051", "0108133"], "stratus_transaction_id": {"terminal_id": "3100500245378", "request_number": "00051", "authorization_code": "0108133"}}</t>
  </si>
  <si>
    <t>YUKI TSUCHIYA</t>
  </si>
  <si>
    <t>11f01e50-675e-5714-9c76-0782d1450603</t>
  </si>
  <si>
    <t>{"customer_name": "土屋友紀", "customer_email": "tsucchysmtb@gmail.com", "product_detail_name": "【15分限定特典付き】SNSマーケ完全攻略ダイナマイト合宿"}</t>
  </si>
  <si>
    <t>{"id_values": ["3100500245378", "00050", "0120719"], "stratus_transaction_id": {"terminal_id": "3100500245378", "request_number": "00050", "authorization_code": "0120719"}}</t>
  </si>
  <si>
    <t>11f01e4e-51ff-4984-b266-efb744674835</t>
  </si>
  <si>
    <t>{"customer_name": "喜連川友哉", "customer_email": "yuya20030925@gmail.com", "product_detail_name": "【15分限定特典付き】AIXコンサルタント3日間完全攻略合宿"}</t>
  </si>
  <si>
    <t>{"id_values": ["11f01e4e-51ff-4984-b266-efb744674835"], "worldpay_order_id": {"transaction_id": "11f01e4e-51ff-4984-b266-efb744674835"}}</t>
  </si>
  <si>
    <t>11f01e4b-7c81-dc7e-940a-cfb72ab3375d</t>
  </si>
  <si>
    <t>11f01e4b-3247-e6f8-8438-93a0bb3fa2d9</t>
  </si>
  <si>
    <t>{"vE60Adee0": "", "univapay-phone-number": "09094392807"}</t>
  </si>
  <si>
    <t>{"customer_name": "田所 理恵", "customer_email": "tado1286@gmail.com", "product_detail_name": "【15分限定特典付き】AIXコンサルタント3日間完全攻略合宿"}</t>
  </si>
  <si>
    <t>{"id_values": ["11f01e4b-7c81-dc7e-940a-cfb72ab3375d"], "worldpay_order_id": {"transaction_id": "11f01e4b-7c81-dc7e-940a-cfb72ab3375d"}}</t>
  </si>
  <si>
    <t>tado1286@gmail.com</t>
  </si>
  <si>
    <t>RIE TADOKORO</t>
  </si>
  <si>
    <t>11f01e48-ffff-acaa-a8f9-33cd968e64a7</t>
  </si>
  <si>
    <t>11f01e48-f764-6e32-ac8e-6f7c52f48972</t>
  </si>
  <si>
    <t>{"vE60Adee0": "", "univapay-phone-number": "09057229416"}</t>
  </si>
  <si>
    <t>{"customer_name": "崎原 範夫", "customer_email": "sakihanokinawajp@gmail.com", "product_detail_name": "【15分限定特典付き】AIXコンサルタント3日間完全攻略合宿"}</t>
  </si>
  <si>
    <t>{"id_values": ["11f01e48-ffff-acaa-a8f9-33cd968e64a7"], "worldpay_order_id": {"transaction_id": "11f01e48-ffff-acaa-a8f9-33cd968e64a7"}}</t>
  </si>
  <si>
    <t>sakihanokinawajp@gmail.com</t>
  </si>
  <si>
    <t>11f01e48-7245-9f8c-ae37-3bc62213ef81</t>
  </si>
  <si>
    <t>11f01e48-5af6-a344-9367-7f9c59d39e1f</t>
  </si>
  <si>
    <t>{"vE60Adee0": "", "univapay-phone-number": "08069556645"}</t>
  </si>
  <si>
    <t>{"customer_name": "内海真梨子", "customer_email": "mouton.owo.m19.cocoa@docomo.ne.jp", "product_detail_name": "【15分限定特典付き】SNSマーケ完全攻略ダイナマイト合宿"}</t>
  </si>
  <si>
    <t>{"id_values": ["3100500245378", "00048", "0290000"], "stratus_transaction_id": {"terminal_id": "3100500245378", "request_number": "00048", "authorization_code": "0290000"}}</t>
  </si>
  <si>
    <t>mouton.owo.m19.cocoa@docomo.ne.jp</t>
  </si>
  <si>
    <t>MARIKO UTSUMI</t>
  </si>
  <si>
    <t>11f01e46-0aeb-60b2-b579-b31d09ef3ddc</t>
  </si>
  <si>
    <t>11f01e42-c5dc-261c-88a8-c7639730459f</t>
  </si>
  <si>
    <t>{"vE60Adee0": "", "univapay-phone-number": "09043788271"}</t>
  </si>
  <si>
    <t>{"customer_name": "鈴木大介", "customer_email": "piacere2016@gmail.com", "product_detail_name": "AIみかみ秘密の部屋（全額返金保証付）"}</t>
  </si>
  <si>
    <t>{"id_values": ["11f01e46-0aeb-60b2-b579-b31d09ef3ddc"], "worldpay_order_id": {"transaction_id": "11f01e46-0aeb-60b2-b579-b31d09ef3ddc"}}</t>
  </si>
  <si>
    <t>piacere2016@gmail.com</t>
  </si>
  <si>
    <t>MIKI SUZUKI</t>
  </si>
  <si>
    <t>11f01e44-457b-e6cc-a3b5-2f32f3d0dc0e</t>
  </si>
  <si>
    <t>11f01e44-3d4a-303a-a3bc-5fa68784827a</t>
  </si>
  <si>
    <t>{"vE60Adee0": "", "univapay-phone-number": "07013267674"}</t>
  </si>
  <si>
    <t>{"customer_name": "齋藤直人", "customer_email": "animalhot553@gmail.com", "product_detail_name": "みかみの秘密の部屋 ~購入後1週間以内に限り【全額返金保証付き】~"}</t>
  </si>
  <si>
    <t>{"id_values": ["11f01e44-457b-e6cc-a3b5-2f32f3d0dc0e"], "worldpay_order_id": {"transaction_id": "11f01e44-457b-e6cc-a3b5-2f32f3d0dc0e"}}</t>
  </si>
  <si>
    <t>animalhot553@gmail.com</t>
  </si>
  <si>
    <t>NAOTO SAITO</t>
  </si>
  <si>
    <t>11f01e44-2431-01a0-a3a6-97b7e0093f68</t>
  </si>
  <si>
    <t>11f01e44-14f9-f3a4-8e58-0364816987ef</t>
  </si>
  <si>
    <t>{"vE60Adee0": "", "univapay-phone-number": "08032185146"}</t>
  </si>
  <si>
    <t>{"customer_name": "絹川 礼華", "customer_email": "rei.kinu@icloud.com", "product_detail_name": "【15分限定特典付き】SNSマーケ完全攻略ダイナマイト合宿"}</t>
  </si>
  <si>
    <t>{"id_values": ["3100500245378", "00044", "0002238"], "stratus_transaction_id": {"terminal_id": "3100500245378", "request_number": "00044", "authorization_code": "0002238"}}</t>
  </si>
  <si>
    <t>rei.kinu@icloud.com</t>
  </si>
  <si>
    <t>REIKA KINUKAWA</t>
  </si>
  <si>
    <t>11f01e43-9f15-9648-9ffd-8f1c661b349f</t>
  </si>
  <si>
    <t>{"id_values": ["11f01e43-9f15-9648-9ffd-8f1c661b349f"], "worldpay_order_id": {"transaction_id": "11f01e43-9f15-9648-9ffd-8f1c661b349f"}}</t>
  </si>
  <si>
    <t>11f01e42-e005-b1ac-a2aa-07673f9c042f</t>
  </si>
  <si>
    <t>{"customer_name": "鈴木大介", "customer_email": "piacere2016@gmail.com", "product_detail_name": "【15分限定特典付き】AIXコンサルタント3日間完全攻略合宿"}</t>
  </si>
  <si>
    <t>{"id_values": ["11f01e42-e005-b1ac-a2aa-07673f9c042f"], "worldpay_order_id": {"transaction_id": "11f01e42-e005-b1ac-a2aa-07673f9c042f"}}</t>
  </si>
  <si>
    <t>11f01e42-0c99-d104-8834-7f46e1828236</t>
  </si>
  <si>
    <t>11f01e41-f9b3-3e2c-90ed-57736fc6f5bb</t>
  </si>
  <si>
    <t>{"vE60Adee0": "", "univapay-phone-number": "09010418425"}</t>
  </si>
  <si>
    <t>{"customer_name": "内野 孝昭", "customer_email": "ailandhe15u4@docomo.ne.jp", "product_detail_name": "【15分限定特典付き】AIXコンサルタント3日間完全攻略合宿"}</t>
  </si>
  <si>
    <t>{"id_values": ["11f01e42-0c99-d104-8834-7f46e1828236"], "worldpay_order_id": {"transaction_id": "11f01e42-0c99-d104-8834-7f46e1828236"}}</t>
  </si>
  <si>
    <t>ailandhe15u4@docomo.ne.jp</t>
  </si>
  <si>
    <t>TAKAAKI UCHINO</t>
  </si>
  <si>
    <t>11f01e3e-d657-ed0e-b1da-6fe16fe5fea7</t>
  </si>
  <si>
    <t>11f01e3e-d14b-1b1a-b630-77102faec1f2</t>
  </si>
  <si>
    <t>{"vE60Adee0": "", "univapay-phone-number": "08034363398"}</t>
  </si>
  <si>
    <t>{"customer_name": "稲月美鳳", "customer_email": "ohim_ina1980@icloud.com", "product_detail_name": "【15分限定特典付き】AIXコンサルタント3日間完全攻略合宿"}</t>
  </si>
  <si>
    <t>{"id_values": ["3100500245378", "00023", "7705174"], "stratus_transaction_id": {"terminal_id": "3100500245378", "request_number": "00023", "authorization_code": "7705174"}}</t>
  </si>
  <si>
    <t>ohim_ina1980@icloud.com</t>
  </si>
  <si>
    <t>MIHO INAZUKI</t>
  </si>
  <si>
    <t>11f01e3e-355a-7188-b5c6-a7aa0f3bc6f5</t>
  </si>
  <si>
    <t>{"customer_name": "川嶋奎", "customer_email": "k.k02161999@gmail.com", "product_detail_name": "【15分限定特典付き】AIXコンサルタント3日間完全攻略合宿"}</t>
  </si>
  <si>
    <t>{"id_values": ["11f01e3e-355a-7188-b5c6-a7aa0f3bc6f5"], "worldpay_order_id": {"transaction_id": "11f01e3e-355a-7188-b5c6-a7aa0f3bc6f5"}}</t>
  </si>
  <si>
    <t>11f01e3c-7ff1-9638-9473-6704798ef2c2</t>
  </si>
  <si>
    <t>11f01e3c-7640-cb9a-a49c-23c0895b24af</t>
  </si>
  <si>
    <t>{"vE60Adee0": "", "univapay-phone-number": "09037121646"}</t>
  </si>
  <si>
    <t>{"customer_name": "岸本 誠", "customer_email": "kansaibridalmission@gmail.com", "product_detail_name": "【脱・無駄な努力】月商1.9億を支えるテンプレ大全"}</t>
  </si>
  <si>
    <t>{"id_values": ["11f01e3c-7ff1-9638-9473-6704798ef2c2"], "worldpay_order_id": {"transaction_id": "11f01e3c-7ff1-9638-9473-6704798ef2c2"}}</t>
  </si>
  <si>
    <t>kansaibridalmission@gmail.com</t>
  </si>
  <si>
    <t>MAKOTO KISHIMOTO</t>
  </si>
  <si>
    <t>11f01e3b-1d49-0990-8ce3-9bc18eaa5800</t>
  </si>
  <si>
    <t>11f01e3b-1532-3164-93c7-8b4e2930c8c1</t>
  </si>
  <si>
    <t>{"vE60Adee0": "", "univapay-phone-number": "09057336792"}</t>
  </si>
  <si>
    <t>{"customer_name": "野田智子", "customer_email": "yakuno.24@gmail.com", "product_detail_name": "【15分限定特典付き】AIXコンサルタント3日間完全攻略合宿"}</t>
  </si>
  <si>
    <t>{"id_values": ["11f01e3b-1d49-0990-8ce3-9bc18eaa5800"], "worldpay_order_id": {"transaction_id": "11f01e3b-1d49-0990-8ce3-9bc18eaa5800"}}</t>
  </si>
  <si>
    <t>yakuno.24@gmail.com</t>
  </si>
  <si>
    <t>TOMOKO NODA</t>
  </si>
  <si>
    <t>11f01e3a-9342-0a30-9040-431965bbd20f</t>
  </si>
  <si>
    <t>11f01e39-0e1b-ae8e-b3fe-4bfe81378007</t>
  </si>
  <si>
    <t>{"vE60Adee0": "", "univapay-phone-number": "09036034578"}</t>
  </si>
  <si>
    <t>{"customer_name": "立岩美智代", "customer_email": "michiy.kame.tomo@gmail.com", "product_detail_name": "みかみの秘密の部屋 ~購入後1週間以内に限り【全額返金保証付き】~"}</t>
  </si>
  <si>
    <t>{"id_values": ["3100500245378", "00021", "0232947"], "stratus_transaction_id": {"terminal_id": "3100500245378", "request_number": "00021", "authorization_code": "0232947"}}</t>
  </si>
  <si>
    <t>michiy.kame.tomo@gmail.com</t>
  </si>
  <si>
    <t>MICHIYO TATEIWA</t>
  </si>
  <si>
    <t>SAKURA GRAND</t>
  </si>
  <si>
    <t>11f01e39-16f5-169e-b403-5b70223e6d4f</t>
  </si>
  <si>
    <t>{"customer_name": "立岩美智代", "customer_email": "michiy.kame.tomo@gmail.com", "product_detail_name": "【15分限定特典付き】SNSマーケ完全攻略ダイナマイト合宿"}</t>
  </si>
  <si>
    <t>{"id_values": ["3100500245378", "00020", "0244361"], "stratus_transaction_id": {"terminal_id": "3100500245378", "request_number": "00020", "authorization_code": "0244361"}}</t>
  </si>
  <si>
    <t>11f01e36-19ae-ca54-8e65-87680bfc43ca</t>
  </si>
  <si>
    <t>11f013b8-b4f0-207c-9c6b-3f5de2d0728d</t>
  </si>
  <si>
    <t>{"v851Ac7Ac": "", "univapay-phone-number": "09079139957"}</t>
  </si>
  <si>
    <t>{"customer_name": "牛丸浩太郎", "customer_email": "uxsxmxr14@gmail.com", "product_detail_name": "【55%OFFプラン】iステップ"}</t>
  </si>
  <si>
    <t>{"id_values": ["11f01e36-19ae-ca54-8e65-87680bfc43ca"], "worldpay_order_id": {"transaction_id": "11f01e36-19ae-ca54-8e65-87680bfc43ca"}}</t>
  </si>
  <si>
    <t>uxsxmxr14@gmail.com</t>
  </si>
  <si>
    <t>11f013b8-bd42-4bba-9b8a-d7967cae77e5</t>
  </si>
  <si>
    <t>KOUTAROU USHIMARU</t>
  </si>
  <si>
    <t>11f01e36-1962-65c4-8dcb-37483eb0d897</t>
  </si>
  <si>
    <t>11f013b7-9b9c-8aa8-8a58-b7eb052bafcd</t>
  </si>
  <si>
    <t>{"v851Ac7Ac": "", "univapay-phone-number": "09059840864"}</t>
  </si>
  <si>
    <t>{"customer_name": "西谷未来", "customer_email": "mikiyoga0572@gmail.com", "product_detail_name": "【55%OFFプラン】iステップ"}</t>
  </si>
  <si>
    <t>{"id_values": ["11f01e36-1962-65c4-8dcb-37483eb0d897"], "worldpay_order_id": {"transaction_id": "11f01e36-1962-65c4-8dcb-37483eb0d897"}}</t>
  </si>
  <si>
    <t>mikiyoga0572@gmail.com</t>
  </si>
  <si>
    <t>11f013b7-c618-d138-aa6a-e73e02596a12</t>
  </si>
  <si>
    <t>MIKI NISHITANI</t>
  </si>
  <si>
    <t>11f01e36-18c9-cd32-8e5f-af349f523410</t>
  </si>
  <si>
    <t>11f013af-688c-aeca-b4c0-b79c2de504a7</t>
  </si>
  <si>
    <t>{"v851Ac7Ac": "", "univapay-phone-number": "07083396738"}</t>
  </si>
  <si>
    <t>{"customer_name": "イズミダスミト", "customer_email": "jinjin22539@gmail.com", "product_detail_name": "【55%OFFプラン】iステップ"}</t>
  </si>
  <si>
    <t>{"id_values": ["11f01e36-18c9-cd32-8e5f-af349f523410"], "worldpay_order_id": {"transaction_id": "11f01e36-18c9-cd32-8e5f-af349f523410"}}</t>
  </si>
  <si>
    <t>jinjin22539@gmail.com</t>
  </si>
  <si>
    <t>11f013af-7173-bcc2-896e-cb14f94079fb</t>
  </si>
  <si>
    <t>SUMITO IZUMIDA</t>
  </si>
  <si>
    <t>11f01e36-1825-a572-8dc8-f31b94ea2225</t>
  </si>
  <si>
    <t>11f013a9-a802-d5b2-9b0c-7f203ac77d61</t>
  </si>
  <si>
    <t>{"v851Ac7Ac": "", "univapay-phone-number": "08092708639"}</t>
  </si>
  <si>
    <t>{"customer_name": "山下碧太", "customer_email": "yamakoya16@gmail.com", "product_detail_name": "【55%OFFプラン】iステップ"}</t>
  </si>
  <si>
    <t>{"id_values": ["11f01e36-1825-a572-8dc8-f31b94ea2225"], "worldpay_order_id": {"transaction_id": "11f01e36-1825-a572-8dc8-f31b94ea2225"}}</t>
  </si>
  <si>
    <t>yamakoya16@gmail.com</t>
  </si>
  <si>
    <t>11f013a9-bfe6-e70e-bf7c-7b999780d280</t>
  </si>
  <si>
    <t>KOUTA YAMASHITA</t>
  </si>
  <si>
    <t>11f01e36-186d-86da-91e2-470a21a27e8b</t>
  </si>
  <si>
    <t>11f013ac-249c-0010-9c11-13050605429c</t>
  </si>
  <si>
    <t>{"v851Ac7Ac": "", "univapay-phone-number": "09025250212"}</t>
  </si>
  <si>
    <t>{"customer_name": "椎名絹江", "customer_email": "xpei7ps5@gmail.com", "product_detail_name": "【55%OFFプラン】iステップ"}</t>
  </si>
  <si>
    <t>{"id_values": ["11f01e36-186d-86da-91e2-470a21a27e8b"], "worldpay_order_id": {"transaction_id": "11f01e36-186d-86da-91e2-470a21a27e8b"}}</t>
  </si>
  <si>
    <t>xpei7ps5@gmail.com</t>
  </si>
  <si>
    <t>11f013ac-2f2f-0c02-aea1-5712307ea976</t>
  </si>
  <si>
    <t>KINUE SHIINA</t>
  </si>
  <si>
    <t>11f01e36-1a47-2b82-8c03-4ff520f3e936</t>
  </si>
  <si>
    <t>11f013c0-7f46-14a6-aa4a-8f8bc7da4b67</t>
  </si>
  <si>
    <t>{"v851Ac7Ac": "", "univapay-phone-number": "08039952430"}</t>
  </si>
  <si>
    <t>{"customer_name": "出田正城", "customer_email": "castleman1127@gmail.com", "product_detail_name": "【55%OFFプラン】iステップ"}</t>
  </si>
  <si>
    <t>{"id_values": ["3100500245378", "00018", "0147028"], "stratus_transaction_id": {"terminal_id": "3100500245378", "request_number": "00018", "authorization_code": "0147028"}}</t>
  </si>
  <si>
    <t>castleman1127@gmail.com</t>
  </si>
  <si>
    <t>11f013c0-8a45-cd24-ad03-c750f9cac153</t>
  </si>
  <si>
    <t>MASASHIRO IDETA</t>
  </si>
  <si>
    <t>11f01e36-19f6-d948-8994-ffa63f065a6d</t>
  </si>
  <si>
    <t>11f013bb-2eb2-6300-9425-672870609d61</t>
  </si>
  <si>
    <t>{"v851Ac7Ac": "", "univapay-phone-number": "08092044615"}</t>
  </si>
  <si>
    <t>{"customer_name": "山崎隼苑", "customer_email": "juon.kumakuma.313@gmail.com", "product_detail_name": "【55%OFFプラン】iステップ"}</t>
  </si>
  <si>
    <t>{"id_values": ["3100500245378", "00017", "0731071"], "stratus_transaction_id": {"terminal_id": "3100500245378", "request_number": "00017", "authorization_code": "0731071"}}</t>
  </si>
  <si>
    <t>juon.kumakuma.313@gmail.com</t>
  </si>
  <si>
    <t>11f013bb-38c7-feb8-b73f-eb46c1b7b109</t>
  </si>
  <si>
    <t>JUON YAMAZAKI</t>
  </si>
  <si>
    <t>11f01e36-1916-391a-b6e3-c756b7b7ddb7</t>
  </si>
  <si>
    <t>11f013b3-03d7-e928-8af3-1fc626f9316f</t>
  </si>
  <si>
    <t>{"v851Ac7Ac": "", "univapay-phone-number": "09070402767"}</t>
  </si>
  <si>
    <t>{"customer_name": "大倉", "customer_email": "dennjiroukinakoohagi@gmail.com", "product_detail_name": "【55%OFFプラン】iステップ"}</t>
  </si>
  <si>
    <t>dennjiroukinakoohagi@gmail.com</t>
  </si>
  <si>
    <t>11f013b3-0d1f-3432-909d-8b14bab6c343</t>
  </si>
  <si>
    <t>SACHIYO OOKURA</t>
  </si>
  <si>
    <t>11f01e36-17d9-1cd4-8e56-0bf2902d2465</t>
  </si>
  <si>
    <t>11f013a9-9f66-3a0c-960c-43480fb0c00e</t>
  </si>
  <si>
    <t>{"v851Ac7Ac": "", "univapay-phone-number": "09084341391"}</t>
  </si>
  <si>
    <t>{"customer_name": "金子俊", "customer_email": "sug1313@gmail.com", "product_detail_name": "【55%OFFプラン】iステップ"}</t>
  </si>
  <si>
    <t>{"id_values": ["3100500245378", "00015", "0903604"], "stratus_transaction_id": {"terminal_id": "3100500245378", "request_number": "00015", "authorization_code": "0903604"}}</t>
  </si>
  <si>
    <t>sug1313@gmail.com</t>
  </si>
  <si>
    <t>11f013a9-a79e-86fc-b154-abbada522135</t>
  </si>
  <si>
    <t>SUGURU KANEKO</t>
  </si>
  <si>
    <t>11f01e35-1971-d4b0-8942-e70066d0c962</t>
  </si>
  <si>
    <t>11f00648-cb33-bf24-89e0-eb92ee3e798c</t>
  </si>
  <si>
    <t>{"univapay-name": "森 久美", "univapay-link-id": "11efeb92-e861-9542-9e93-1fb82fe2b955", "univapay-phone-number": "+81 09058385716"}</t>
  </si>
  <si>
    <t>{"id_values": ["11f01e35-1971-d4b0-8942-e70066d0c962"], "worldpay_order_id": {"transaction_id": "11f01e35-1971-d4b0-8942-e70066d0c962"}}</t>
  </si>
  <si>
    <t>yuri126shu218@gmail.com</t>
  </si>
  <si>
    <t>11f00648-cb87-c326-a1ae-63579cb5ff41</t>
  </si>
  <si>
    <t>KUMI MORI</t>
  </si>
  <si>
    <t>11f01e34-c99b-2720-b8a3-03cb26c000ee</t>
  </si>
  <si>
    <t>11ef77d1-e38a-dcf2-8a79-ff423e766b07</t>
  </si>
  <si>
    <t>{"univapay-name": "曽根真弓", "univapay-link-id": "11eed27c-5820-9328-b5cf-57b28dea2932", "univapay-phone-number": "+81 07016157528"}</t>
  </si>
  <si>
    <t>{"id_values": ["11f01e34-c99b-2720-b8a3-03cb26c000ee"], "worldpay_order_id": {"transaction_id": "11f01e34-c99b-2720-b8a3-03cb26c000ee"}}</t>
  </si>
  <si>
    <t>sugimam1351@gmail.com</t>
  </si>
  <si>
    <t>11ef77d1-e3c0-a652-81d8-8fc0f8fa3394</t>
  </si>
  <si>
    <t>MAYUMI SONE</t>
  </si>
  <si>
    <t>11f01e33-f9ad-5d12-bd24-c768fae20939</t>
  </si>
  <si>
    <t>11eee76e-0124-19f8-8317-3f10c0059d68</t>
  </si>
  <si>
    <t>{"univapay-name": "藤田昌民", "univapay-link-id": "11eed278-ef18-e0c2-b5cf-374fa4d27ac5", "univapay-phone-number": "09010728860"}</t>
  </si>
  <si>
    <t>{"id_values": ["11f01e33-f9ad-5d12-bd24-c768fae20939"], "worldpay_order_id": {"transaction_id": "11f01e33-f9ad-5d12-bd24-c768fae20939"}}</t>
  </si>
  <si>
    <t>masatami.fujita@gmail.com</t>
  </si>
  <si>
    <t>11eee76e-0195-1252-abc6-efe39ffc857e</t>
  </si>
  <si>
    <t>MASATAMI FUJITA</t>
  </si>
  <si>
    <t>11f01e33-f4df-7bd0-a78d-03062d15b85a</t>
  </si>
  <si>
    <t>11eee740-9814-7f70-8cef-e7fad8c7ac5c</t>
  </si>
  <si>
    <t>{"univapay-name": "シラハマヒロキ", "univapay-link-id": "11eed168-3712-3156-a0a8-d38c52f5cefa", "univapay-phone-number": "08054528597"}</t>
  </si>
  <si>
    <t>{"id_values": ["11f01e33-f4df-7bd0-a78d-03062d15b85a"], "worldpay_order_id": {"transaction_id": "11f01e33-f4df-7bd0-a78d-03062d15b85a"}}</t>
  </si>
  <si>
    <t>kmdagptwmd58@ezweb.ne.jp</t>
  </si>
  <si>
    <t>11eee740-984b-48ac-a75c-1b3f80efb7b7</t>
  </si>
  <si>
    <t>HIROKI SHIRAHAMA</t>
  </si>
  <si>
    <t>SMBC FINANCE SERVICE CO., LTD.</t>
  </si>
  <si>
    <t>11f01e33-fadc-e57c-8452-87b6822c5d37</t>
  </si>
  <si>
    <t>11eee77b-5e5f-892e-9079-cfabfb6a9f10</t>
  </si>
  <si>
    <t>{"univapay-name": "二橋洋輔", "univapay-link-id": "11eecd48-ccb1-eed2-a1aa-a322c029ce9e", "univapay-phone-number": "07039654172"}</t>
  </si>
  <si>
    <t>{"id_values": ["11f01e33-fadc-e57c-8452-87b6822c5d37"], "worldpay_order_id": {"transaction_id": "11f01e33-fadc-e57c-8452-87b6822c5d37"}}</t>
  </si>
  <si>
    <t>simotuki2756@gmail.con</t>
  </si>
  <si>
    <t>11eee77b-5e84-8d14-9aa8-eb797e6df95e</t>
  </si>
  <si>
    <t>YOSUKE NIHASHI</t>
  </si>
  <si>
    <t>11f01e33-f61c-b8f0-8b72-bbc80808fc6f</t>
  </si>
  <si>
    <t>11eee74b-ece8-a46c-9f03-4376b223dd0b</t>
  </si>
  <si>
    <t>{"univapay-name": "黒澤美晴", "univapay-link-id": "11eed167-85cd-1442-a0a8-97e9a2dceaef", "univapay-phone-number": "08037640794"}</t>
  </si>
  <si>
    <t>{"id_values": ["11f01e33-f61c-b8f0-8b72-bbc80808fc6f"], "worldpay_order_id": {"transaction_id": "11f01e33-f61c-b8f0-8b72-bbc80808fc6f"}}</t>
  </si>
  <si>
    <t>abcm828@gmail.com</t>
  </si>
  <si>
    <t>11eee74b-ed0b-5c00-8325-67d476de60ef</t>
  </si>
  <si>
    <t>MIHARU KUROSAWA</t>
  </si>
  <si>
    <t>11f01e33-fc64-1136-bd35-d7e9b4e35ac6</t>
  </si>
  <si>
    <t>11eee78e-9992-5e64-a861-a77a32ff9fe4</t>
  </si>
  <si>
    <t>{"univapay-name": "中村渉", "univapay-link-id": "11eed16d-94da-44a4-a85d-83c7ae88a6ba", "univapay-phone-number": "08095703546"}</t>
  </si>
  <si>
    <t>{"id_values": ["11f01e33-fc64-1136-bd35-d7e9b4e35ac6"], "worldpay_order_id": {"transaction_id": "11f01e33-fc64-1136-bd35-d7e9b4e35ac6"}}</t>
  </si>
  <si>
    <t>arotbijinesu@gmail.com</t>
  </si>
  <si>
    <t>11eee78e-99b6-9950-a274-1367ad6f6d95</t>
  </si>
  <si>
    <t>11f01e34-12e8-6e02-a82f-a34e549e2fe0</t>
  </si>
  <si>
    <t>11eed0bb-58c5-16b8-a230-bb7786b39d14</t>
  </si>
  <si>
    <t>{"univapay-name": "山内優斗", "univapay-link-id": "11eed0ba-0005-70e6-b6df-0ff94b30a809", "univapay-phone-number": "08045423088"}</t>
  </si>
  <si>
    <t>{"id_values": ["3100500245378", "00014", "0720391"], "stratus_transaction_id": {"terminal_id": "3100500245378", "request_number": "00014", "authorization_code": "0720391"}}</t>
  </si>
  <si>
    <t>11eed0bb-59b9-0142-afcd-c7c964bcdab6</t>
  </si>
  <si>
    <t>11f01e33-f9f7-dcb6-9b63-97ae51ff816d</t>
  </si>
  <si>
    <t>11ef74b5-9b56-4e9a-97dc-075e7e8f45c7</t>
  </si>
  <si>
    <t>{"univapay-name": "畠山京子", "univapay-link-id": "11ef7171-3db2-60cc-9c57-332ac9ceb0f8", "univapay-phone-number": "+81 09017370778", "univapay-patch-token-id": "11eee770-889f-22b8-82b4-eb18f3b23fd0", "univapay-patch-subscription-id": "11eee770-88c3-f94e-8a32-8b1aa543dc22"}</t>
  </si>
  <si>
    <t>{"univapay-name": "畠山京子", "univapay-link-id": "11eee755-2816-0d0a-bbad-5711d1c81db5", "univapay-phone-number": "09017370778"}</t>
  </si>
  <si>
    <t>{"id_values": ["3100500245378", "00012", "0931191"], "stratus_transaction_id": {"terminal_id": "3100500245378", "request_number": "00012", "authorization_code": "0931191"}}</t>
  </si>
  <si>
    <t>abblooming@gmail.com</t>
  </si>
  <si>
    <t>11eee770-88c3-f94e-8a32-8b1aa543dc22</t>
  </si>
  <si>
    <t>KYOKO HATAKEYAMA</t>
  </si>
  <si>
    <t>11f01e29-8fc8-18e2-b02b-2bf87b2bc7fc</t>
  </si>
  <si>
    <t>11f01e29-78d6-fa86-b022-a764067228c1</t>
  </si>
  <si>
    <t>{"vE60Adee0": "", "univapay-phone-number": "07014660715"}</t>
  </si>
  <si>
    <t>{"customer_name": "村上 匠", "customer_email": "f355.ferrari.in.italy@gmail.com", "product_detail_name": "【15分限定特典付き】SNSマーケ完全攻略ダイナマイト合宿"}</t>
  </si>
  <si>
    <t>{"id_values": ["3100500245378", "00009", "0700009"], "stratus_transaction_id": {"terminal_id": "3100500245378", "request_number": "00009", "authorization_code": "0700009"}}</t>
  </si>
  <si>
    <t>f355.ferrari.in.italy@gmail.com</t>
  </si>
  <si>
    <t>TAKUMI MURAKAMI</t>
  </si>
  <si>
    <t>11f01e1c-023e-ad86-9a70-ef0dcc337c61</t>
  </si>
  <si>
    <t>11f01e1b-f81c-638e-831c-a7f5109f9663</t>
  </si>
  <si>
    <t>{"vE60Adee0": "", "univapay-phone-number": "08075395279"}</t>
  </si>
  <si>
    <t>{"customer_name": "山田里香", "customer_email": "ymdrk130@gmail.com", "product_detail_name": "【15分限定特典付き】AIXコンサルタント3日間完全攻略合宿"}</t>
  </si>
  <si>
    <t>{"id_values": ["3100500245378", "00007", "0233666"], "stratus_transaction_id": {"terminal_id": "3100500245378", "request_number": "00007", "authorization_code": "0233666"}}</t>
  </si>
  <si>
    <t>ymdrk130@gmail.com</t>
  </si>
  <si>
    <t>RIKA YAMADA</t>
  </si>
  <si>
    <t>JCB THE CLASS</t>
  </si>
  <si>
    <t>11f01e18-b5fb-9aea-bbad-7f60315759e5</t>
  </si>
  <si>
    <t>11f01e17-ca88-2588-b7b9-4b4ad4572ac0</t>
  </si>
  <si>
    <t>{"vE60Adee0": "", "univapay-phone-number": "09026583732"}</t>
  </si>
  <si>
    <t>{"customer_name": "松本 眞理子", "customer_email": "mairiko.0218.m@docomo.ne.jp", "product_detail_name": "AIみかみ秘密の部屋（全額返金保証付）"}</t>
  </si>
  <si>
    <t>{"id_values": ["11f01e18-b5fb-9aea-bbad-7f60315759e5"], "worldpay_order_id": {"transaction_id": "11f01e18-b5fb-9aea-bbad-7f60315759e5"}}</t>
  </si>
  <si>
    <t>mairiko.0218.m@docomo.ne.jp</t>
  </si>
  <si>
    <t>MARIKO MATSUMOTO</t>
  </si>
  <si>
    <t>11f01e17-e714-cb84-bc24-133d7d355d14</t>
  </si>
  <si>
    <t>{"customer_name": "松本 眞理子", "customer_email": "mairiko.0218.m@docomo.ne.jp", "product_detail_name": "【15分限定特典付き】AIXコンサルタント3日間完全攻略合宿"}</t>
  </si>
  <si>
    <t>{"id_values": ["11f01e17-e714-cb84-bc24-133d7d355d14"], "worldpay_order_id": {"transaction_id": "11f01e17-e714-cb84-bc24-133d7d355d14"}}</t>
  </si>
  <si>
    <t>11f01e09-f837-8298-ac00-53e5a5f497b8</t>
  </si>
  <si>
    <t>11f01e09-f13f-2a7c-87e9-9b18a4e651e2</t>
  </si>
  <si>
    <t>{"vE60Adee0": "", "univapay-phone-number": "08042373247"}</t>
  </si>
  <si>
    <t>{"customer_name": "岡崎早智子", "customer_email": "maeda.sr20@gmail.com", "product_detail_name": "【15分限定特典付き】AIXコンサルタント3日間完全攻略合宿"}</t>
  </si>
  <si>
    <t>{"id_values": ["3100500245378", "00005", "0700005"], "stratus_transaction_id": {"terminal_id": "3100500245378", "request_number": "00005", "authorization_code": "0700005"}}</t>
  </si>
  <si>
    <t>maeda.sr20@gmail.com</t>
  </si>
  <si>
    <t>SACHIKO OKAZAKI</t>
  </si>
  <si>
    <t>11f01e05-d457-2ee0-9752-530431b99453</t>
  </si>
  <si>
    <t>11f01e05-cf07-e506-8875-7376a32227f9</t>
  </si>
  <si>
    <t>{"vE60Adee0": "", "univapay-phone-number": "08025388750"}</t>
  </si>
  <si>
    <t>{"customer_name": "岡田一真", "customer_email": "amuzakadako@gmail.com", "product_detail_name": "【15分限定特典付き】SNSマーケ完全攻略ダイナマイト合宿"}</t>
  </si>
  <si>
    <t>{"id_values": ["3100500245378", "00003", "0935452"], "stratus_transaction_id": {"terminal_id": "3100500245378", "request_number": "00003", "authorization_code": "0935452"}}</t>
  </si>
  <si>
    <t>amuzakadako@gmail.com</t>
  </si>
  <si>
    <t>KAZUMA OKADA</t>
  </si>
  <si>
    <t>11f01df8-9a39-b136-bbfe-3f62987fe8cb</t>
  </si>
  <si>
    <t>11f01df6-eec1-3e42-b520-074f60973601</t>
  </si>
  <si>
    <t>{"vE60Adee0": "", "univapay-phone-number": "08055101601"}</t>
  </si>
  <si>
    <t>{"customer_name": "近藤真美", "customer_email": "mocchimochi0106@gmail.com", "product_detail_name": "AIみかみ秘密の部屋（全額返金保証）"}</t>
  </si>
  <si>
    <t>{"id_values": ["3100500245378", "00001", "0232844"], "stratus_transaction_id": {"terminal_id": "3100500245378", "request_number": "00001", "authorization_code": "0232844"}}</t>
  </si>
  <si>
    <t>mocchimochi0106@gmail.com</t>
  </si>
  <si>
    <t>MAMI KONDO</t>
  </si>
  <si>
    <t>11f01df7-d938-698c-bbbf-17b0ff720fc0</t>
  </si>
  <si>
    <t>11f01df6-a8e9-18fe-b790-2ba34f7c75a3</t>
  </si>
  <si>
    <t>{"vE60Adee0": "", "univapay-phone-number": "07020350700"}</t>
  </si>
  <si>
    <t>{"customer_name": "佐藤由陣", "customer_email": "youzhenzuoteng207@gmail.com", "product_detail_name": "みかみの秘密の部屋 ~購入後1週間以内に限り【全額返金保証付き】~"}</t>
  </si>
  <si>
    <t>{"id_values": ["11f01df7-d938-698c-bbbf-17b0ff720fc0"], "worldpay_order_id": {"transaction_id": "11f01df7-d938-698c-bbbf-17b0ff720fc0"}}</t>
  </si>
  <si>
    <t>youzhenzuoteng207@gmail.com</t>
  </si>
  <si>
    <t>YUJIN SATO</t>
  </si>
  <si>
    <t>11f01df6-c54e-a9be-8e64-6350ea66d85e</t>
  </si>
  <si>
    <t>{"customer_name": "佐藤由陣", "customer_email": "youzhenzuoteng207@gmail.com", "product_detail_name": "【15分限定特典付き】SNSマーケ完全攻略ダイナマイト合宿"}</t>
  </si>
  <si>
    <t>{"id_values": ["11f01df6-c54e-a9be-8e64-6350ea66d85e"], "worldpay_order_id": {"transaction_id": "11f01df6-c54e-a9be-8e64-6350ea66d85e"}}</t>
  </si>
  <si>
    <t>11f01df6-f6a1-c7a8-b524-fb4e5ecc1943</t>
  </si>
  <si>
    <t>{"customer_name": "近藤真美", "customer_email": "mocchimochi0106@gmail.com", "product_detail_name": "【超特価割引】AIXコンサルタント3日間完全攻略合宿"}</t>
  </si>
  <si>
    <t>{"id_values": ["3100500245378", "00084", "0243489"], "stratus_transaction_id": {"terminal_id": "3100500245378", "request_number": "00084", "authorization_code": "0243489"}}</t>
  </si>
  <si>
    <t>11f01df0-f13e-3252-a8f0-b7786871f0a8</t>
  </si>
  <si>
    <t>11f01df0-c12a-1766-813a-3fa27dda15cf</t>
  </si>
  <si>
    <t>{"vE60Adee0": "", "univapay-phone-number": "09060525068"}</t>
  </si>
  <si>
    <t>{"customer_name": "植木 亜美", "customer_email": "amiueki13@icloud.com", "product_detail_name": "【15分限定特典付き】AIXコンサルタント3日間完全攻略合宿"}</t>
  </si>
  <si>
    <t>{"id_values": ["11f01df0-f13e-3252-a8f0-b7786871f0a8"], "worldpay_order_id": {"transaction_id": "11f01df0-f13e-3252-a8f0-b7786871f0a8"}}</t>
  </si>
  <si>
    <t>amiueki13@icloud.com</t>
  </si>
  <si>
    <t>AMI UEKI</t>
  </si>
  <si>
    <t>11f01dee-b8c5-d71a-81ef-5b06d4b5e7f1</t>
  </si>
  <si>
    <t>11f01dee-b2e4-8986-b395-9b9cfe01abda</t>
  </si>
  <si>
    <t>{"vE60Adee0": "", "univapay-phone-number": "08062600171"}</t>
  </si>
  <si>
    <t>{"customer_name": "橋本陸", "customer_email": "nmrw110110riku@ezweb.ne.jp", "product_detail_name": "【15分限定特典付き】AIXコンサルタント3日間完全攻略合宿"}</t>
  </si>
  <si>
    <t>{"id_values": ["11f01dee-b8c5-d71a-81ef-5b06d4b5e7f1"], "worldpay_order_id": {"transaction_id": "11f01dee-b8c5-d71a-81ef-5b06d4b5e7f1"}}</t>
  </si>
  <si>
    <t>nmrw110110riku@ezweb.ne.jp</t>
  </si>
  <si>
    <t>RIKU HASHIMOTO</t>
  </si>
  <si>
    <t>11f01dea-81fe-38c0-b1f5-fbd707cb3881</t>
  </si>
  <si>
    <t>11f01dea-7a0d-5268-a919-6fc5a1beb5be</t>
  </si>
  <si>
    <t>{"vE60Adee0": "", "univapay-phone-number": "09090875574"}</t>
  </si>
  <si>
    <t>{"customer_name": "高田眞宏", "customer_email": "masaworks4u@gmail.com", "product_detail_name": "【15分限定特典付き】AIXコンサルタント3日間完全攻略合宿"}</t>
  </si>
  <si>
    <t>{"id_values": ["11f01dea-81fe-38c0-b1f5-fbd707cb3881"], "worldpay_order_id": {"transaction_id": "11f01dea-81fe-38c0-b1f5-fbd707cb3881"}}</t>
  </si>
  <si>
    <t>masaworks4u@gmail.com</t>
  </si>
  <si>
    <t>MASAHIRO TAKADA</t>
  </si>
  <si>
    <t>11f01de9-30a9-5492-b3ea-bb9d9d4097f0</t>
  </si>
  <si>
    <t>11f01de8-d4b9-7928-b156-cb11bf58a1dc</t>
  </si>
  <si>
    <t>{"vE60Adee0": "", "univapay-phone-number": "08036942912"}</t>
  </si>
  <si>
    <t>{"customer_name": "赤坂真旺", "customer_email": "zhenwangchiban@gmail.com", "product_detail_name": "みかみの秘密の部屋 ~購入後1週間以内に限り【全額返金保証付き】~"}</t>
  </si>
  <si>
    <t>{"id_values": ["11f01de9-30a9-5492-b3ea-bb9d9d4097f0"], "worldpay_order_id": {"transaction_id": "11f01de9-30a9-5492-b3ea-bb9d9d4097f0"}}</t>
  </si>
  <si>
    <t>zhenwangchiban@gmail.com</t>
  </si>
  <si>
    <t>MAO AKASAKA</t>
  </si>
  <si>
    <t>11f01de8-dbcb-28ce-b3ce-f7046fc76f85</t>
  </si>
  <si>
    <t>{"customer_name": "赤坂真旺", "customer_email": "zhenwangchiban@gmail.com", "product_detail_name": "【15分限定特典付き】SNSマーケ完全攻略ダイナマイト合宿"}</t>
  </si>
  <si>
    <t>{"id_values": ["11f01de8-dbcb-28ce-b3ce-f7046fc76f85"], "worldpay_order_id": {"transaction_id": "11f01de8-dbcb-28ce-b3ce-f7046fc76f85"}}</t>
  </si>
  <si>
    <t>11f01de6-7b30-ff04-91d8-ebf41ff04dbe</t>
  </si>
  <si>
    <t>11f01de6-3025-f884-8b04-372de2bde713</t>
  </si>
  <si>
    <t>{"vE60Adee0": "", "univapay-phone-number": "09051322113"}</t>
  </si>
  <si>
    <t>{"customer_name": "池田慧", "customer_email": "ikdki0113@gmail.com", "product_detail_name": "みかみの秘密の部屋 ~購入後1週間以内に限り【全額返金保証付き】~"}</t>
  </si>
  <si>
    <t>{"id_values": ["11f01de6-7b30-ff04-91d8-ebf41ff04dbe"], "worldpay_order_id": {"transaction_id": "11f01de6-7b30-ff04-91d8-ebf41ff04dbe"}}</t>
  </si>
  <si>
    <t>ikdki0113@gmail.com</t>
  </si>
  <si>
    <t>KEI IKEDA</t>
  </si>
  <si>
    <t>11f01de6-41fc-7c9a-8b11-8f4ac01ce3a1</t>
  </si>
  <si>
    <t>{"customer_name": "池田慧", "customer_email": "ikdki0113@gmail.com", "product_detail_name": "【15分限定特典付き】SNSマーケ完全攻略ダイナマイト合宿"}</t>
  </si>
  <si>
    <t>{"id_values": ["11f01de6-41fc-7c9a-8b11-8f4ac01ce3a1"], "worldpay_order_id": {"transaction_id": "11f01de6-41fc-7c9a-8b11-8f4ac01ce3a1"}}</t>
  </si>
  <si>
    <t>11f01de6-6cb1-9fc4-91c8-970700930861</t>
  </si>
  <si>
    <t>11f01de6-66d9-d0f8-8b27-b708a2543e12</t>
  </si>
  <si>
    <t>{"vE60Adee0": "", "univapay-phone-number": "08063690735"}</t>
  </si>
  <si>
    <t>{"customer_name": "辻芽衣", "customer_email": "meyplanet@icloud.com", "product_detail_name": "【15分限定特典付き】AIXコンサルタント3日間完全攻略合宿"}</t>
  </si>
  <si>
    <t>{"id_values": ["3100500245378", "00079", "7792695"], "stratus_transaction_id": {"terminal_id": "3100500245378", "request_number": "00079", "authorization_code": "7792695"}}</t>
  </si>
  <si>
    <t>meyplanet@icloud.com</t>
  </si>
  <si>
    <t>TSUJI MEI</t>
  </si>
  <si>
    <t>11f01de2-ecf6-c6ae-b9eb-9f201953a4c1</t>
  </si>
  <si>
    <t>11f01de2-e4e4-045e-b9db-3f8ad6a9973c</t>
  </si>
  <si>
    <t>{"vE60Adee0": "", "univapay-phone-number": "08088305910"}</t>
  </si>
  <si>
    <t>{"customer_name": "名越 基浩", "customer_email": "nk2r89s31@gmail.com", "product_detail_name": "【超特価割引】AIXコンサルタント3日間完全攻略合宿"}</t>
  </si>
  <si>
    <t>{"id_values": ["3100500245378", "00077", "0240527"], "stratus_transaction_id": {"terminal_id": "3100500245378", "request_number": "00077", "authorization_code": "0240527"}}</t>
  </si>
  <si>
    <t>nk2r89s31@gmail.com</t>
  </si>
  <si>
    <t>KIHIRO NAKOSHI</t>
  </si>
  <si>
    <t>11f01de0-ec89-cd94-bec1-e3ac00032fbf</t>
  </si>
  <si>
    <t>11f01de0-e24d-7074-b8e8-27922fd6b111</t>
  </si>
  <si>
    <t>{"vE60Adee0": "", "univapay-phone-number": "08024027112"}</t>
  </si>
  <si>
    <t>{"customer_name": "田住智哉", "customer_email": "littleboss0310@icloud.com", "product_detail_name": "【15分限定特典付き】SNSマーケ完全攻略ダイナマイト合宿"}</t>
  </si>
  <si>
    <t>{"id_values": ["11f01de0-ec89-cd94-bec1-e3ac00032fbf"], "worldpay_order_id": {"transaction_id": "11f01de0-ec89-cd94-bec1-e3ac00032fbf"}}</t>
  </si>
  <si>
    <t>littleboss0310@icloud.com</t>
  </si>
  <si>
    <t>TOMOYA TAZUMI</t>
  </si>
  <si>
    <t>11f01de0-cd25-03a6-beb0-43f727dd3122</t>
  </si>
  <si>
    <t>11f01de0-be93-c3f4-94c9-afc24ed3b9fa</t>
  </si>
  <si>
    <t>{"vE60Adee0": "", "univapay-phone-number": "09099688332"}</t>
  </si>
  <si>
    <t>{"customer_name": "石塚健太", "customer_email": "k.ishizuka14@gmail.com", "product_detail_name": "【超特価割引】AIXコンサルタント3日間完全攻略合宿"}</t>
  </si>
  <si>
    <t>{"id_values": ["11f01de0-cd25-03a6-beb0-43f727dd3122"], "worldpay_order_id": {"transaction_id": "11f01de0-cd25-03a6-beb0-43f727dd3122"}}</t>
  </si>
  <si>
    <t>k.ishizuka14@gmail.com</t>
  </si>
  <si>
    <t>KENTA ISHIZUKA</t>
  </si>
  <si>
    <t>11f01dde-0d74-c304-a495-43b88a3445d6</t>
  </si>
  <si>
    <t>11f01dde-052e-3680-b8a1-4f65a41ace91</t>
  </si>
  <si>
    <t>{"vE60Adee0": "", "univapay-phone-number": "0798673633"}</t>
  </si>
  <si>
    <t>{"customer_name": "柳瀬 香", "customer_email": "yanase.kaori@gmail.com", "product_detail_name": "【15分限定特典付き】SNSマーケ完全攻略ダイナマイト合宿"}</t>
  </si>
  <si>
    <t>{"id_values": ["3100500245378", "00074", "0216436"], "stratus_transaction_id": {"terminal_id": "3100500245378", "request_number": "00074", "authorization_code": "0216436"}}</t>
  </si>
  <si>
    <t>yanase.kaori@gmail.com</t>
  </si>
  <si>
    <t>KAORI YANASE</t>
  </si>
  <si>
    <t>11f01dd6-773d-d666-990f-eb93da8fa1a0</t>
  </si>
  <si>
    <t>11f01dd5-4106-ea34-8437-0b3db78fd5fe</t>
  </si>
  <si>
    <t>{"vE60Adee0": "", "univapay-phone-number": "09027264561"}</t>
  </si>
  <si>
    <t>{"customer_name": "山下美智子", "customer_email": "rara0204@gmail.com", "product_detail_name": "AIみかみ秘密の部屋（全額返金保証付）"}</t>
  </si>
  <si>
    <t>{"id_values": ["11f01dd6-773d-d666-990f-eb93da8fa1a0"], "worldpay_order_id": {"transaction_id": "11f01dd6-773d-d666-990f-eb93da8fa1a0"}}</t>
  </si>
  <si>
    <t>rara0204@gmail.com</t>
  </si>
  <si>
    <t>MICHIKO YAMASHITA</t>
  </si>
  <si>
    <t>11f01dd5-5437-2f2e-8c13-ebd3b58d2ca6</t>
  </si>
  <si>
    <t>{"customer_name": "山下美智子", "customer_email": "rara0204@gmail.com", "product_detail_name": "【15分限定特典付き】AIXコンサルタント3日間完全攻略合宿"}</t>
  </si>
  <si>
    <t>{"id_values": ["11f01dd5-5437-2f2e-8c13-ebd3b58d2ca6"], "worldpay_order_id": {"transaction_id": "11f01dd5-5437-2f2e-8c13-ebd3b58d2ca6"}}</t>
  </si>
  <si>
    <t>11f01dd4-afac-97b4-93b5-eb82cf5a1213</t>
  </si>
  <si>
    <t>11f01dd3-04f3-f570-a9b9-9b5dda62e254</t>
  </si>
  <si>
    <t>{"vE60Adee0": "", "univapay-phone-number": "07023853788"}</t>
  </si>
  <si>
    <t>{"customer_name": "山下龍一", "customer_email": "longyi.yamasita@gmail.com", "product_detail_name": "みかみの秘密の部屋 ~購入後1週間以内に限り【全額返金保証付き】~"}</t>
  </si>
  <si>
    <t>{"id_values": ["11f01dd4-afac-97b4-93b5-eb82cf5a1213"], "worldpay_order_id": {"transaction_id": "11f01dd4-afac-97b4-93b5-eb82cf5a1213"}}</t>
  </si>
  <si>
    <t>longyi.yamasita@gmail.com</t>
  </si>
  <si>
    <t>RYUICHI YAMASHITA</t>
  </si>
  <si>
    <t>11f01dd3-ebb0-72e0-a38c-2bc5f9668e2a</t>
  </si>
  <si>
    <t>11f01dd3-e44b-f146-8325-cfe8f6064d02</t>
  </si>
  <si>
    <t>{"vE60Adee0": "", "univapay-phone-number": "08056082622"}</t>
  </si>
  <si>
    <t>{"customer_name": "原田功起", "customer_email": "htiff0039@gmail.com", "product_detail_name": "【15分限定特典付き】SNSマーケ完全攻略ダイナマイト合宿"}</t>
  </si>
  <si>
    <t>{"id_values": ["11f01dd3-ebb0-72e0-a38c-2bc5f9668e2a"], "worldpay_order_id": {"transaction_id": "11f01dd3-ebb0-72e0-a38c-2bc5f9668e2a"}}</t>
  </si>
  <si>
    <t>htiff0039@gmail.com</t>
  </si>
  <si>
    <t>KOUKI HARADA</t>
  </si>
  <si>
    <t>11f01dd3-18ed-d316-bf99-b70469b58157</t>
  </si>
  <si>
    <t>{"customer_name": "山下龍一", "customer_email": "longyi.yamasita@gmail.com", "product_detail_name": "【15分限定特典付き】SNSマーケ完全攻略ダイナマイト合宿"}</t>
  </si>
  <si>
    <t>{"id_values": ["11f01dd3-18ed-d316-bf99-b70469b58157"], "worldpay_order_id": {"transaction_id": "11f01dd3-18ed-d316-bf99-b70469b58157"}}</t>
  </si>
  <si>
    <t>11f01dcf-3756-dba8-acd4-77e7b5446f43</t>
  </si>
  <si>
    <t>11f01dce-f362-b232-8c98-33abb9c0093e</t>
  </si>
  <si>
    <t>{"vE60Adee0": "", "univapay-phone-number": "09025149315"}</t>
  </si>
  <si>
    <t>{"customer_name": "山田綾乃", "customer_email": "ayano751204@icloud.com", "product_detail_name": "【15分限定特典付き】AIXコンサルタント3日間完全攻略合宿"}</t>
  </si>
  <si>
    <t>{"id_values": ["11f01dcf-3756-dba8-acd4-77e7b5446f43"], "worldpay_order_id": {"transaction_id": "11f01dcf-3756-dba8-acd4-77e7b5446f43"}}</t>
  </si>
  <si>
    <t>ayano751204@icloud.com</t>
  </si>
  <si>
    <t>AYANO YAMADA</t>
  </si>
  <si>
    <t>11f01dce-d57d-b47e-9e93-338838dca631</t>
  </si>
  <si>
    <t>11f01dce-a1c0-de18-8c29-a3d616ff315d</t>
  </si>
  <si>
    <t>{"vE60Adee0": "", "univapay-phone-number": "09024223274"}</t>
  </si>
  <si>
    <t>{"customer_name": "和浩 宇佐美", "customer_email": "amugjd0542tkgjg5@gmail.com", "product_detail_name": "【脱・無駄な努力】月商1.9億を支えるテンプレ大全"}</t>
  </si>
  <si>
    <t>{"id_values": ["3100500245378", "00072", "0000684"], "stratus_transaction_id": {"terminal_id": "3100500245378", "request_number": "00072", "authorization_code": "0000684"}}</t>
  </si>
  <si>
    <t>amugjd0542tkgjg5@gmail.com</t>
  </si>
  <si>
    <t>KAZUHIRO USAMI</t>
  </si>
  <si>
    <t>11f01dcd-f490-6f92-86be-3b3668942266</t>
  </si>
  <si>
    <t>{"customer_name": "金子 千種", "customer_email": "usakichimama55@gmail.com", "product_detail_name": "【15分限定特典付き】SNSマーケ完全攻略ダイナマイト合宿"}</t>
  </si>
  <si>
    <t>{"id_values": ["11f01dcd-f490-6f92-86be-3b3668942266"], "worldpay_order_id": {"transaction_id": "11f01dcd-f490-6f92-86be-3b3668942266"}}</t>
  </si>
  <si>
    <t>11f01dcb-74a7-aa86-8807-dbe2fc08cfcd</t>
  </si>
  <si>
    <t>11f01dcb-49d3-6476-b779-77a40bac1df5</t>
  </si>
  <si>
    <t>{"vE60Adee0": "", "univapay-phone-number": "09057534556"}</t>
  </si>
  <si>
    <t>{"customer_name": "叶 兆豊", "customer_email": "yo.cyoufu@gmail.com", "product_detail_name": "【15分限定特典付き】AIXコンサルタント3日間完全攻略合宿"}</t>
  </si>
  <si>
    <t>{"id_values": ["11f01dcb-74a7-aa86-8807-dbe2fc08cfcd"], "worldpay_order_id": {"transaction_id": "11f01dcb-74a7-aa86-8807-dbe2fc08cfcd"}}</t>
  </si>
  <si>
    <t>yo.cyoufu@gmail.com</t>
  </si>
  <si>
    <t>ZHAOFENG YE</t>
  </si>
  <si>
    <t>11f01dca-10c4-16e0-ac2d-0ff9c4724e55</t>
  </si>
  <si>
    <t>11f01dca-0aa9-f914-831d-ab52543009f4</t>
  </si>
  <si>
    <t>{"vE60Adee0": "", "univapay-phone-number": "08031111181"}</t>
  </si>
  <si>
    <t>{"customer_name": "荻須真結子", "customer_email": "justlife0921@gmail.com", "product_detail_name": "【15分限定特典付き】SNSマーケ完全攻略ダイナマイト合宿"}</t>
  </si>
  <si>
    <t>{"id_values": ["3100500245378", "00070", "0700070"], "stratus_transaction_id": {"terminal_id": "3100500245378", "request_number": "00070", "authorization_code": "0700070"}}</t>
  </si>
  <si>
    <t>justlife0921@gmail.com</t>
  </si>
  <si>
    <t>MAYUKO OGISU</t>
  </si>
  <si>
    <t>11f01dbc-9246-8580-b455-fb95c08e3d36</t>
  </si>
  <si>
    <t>11f01dbb-f4df-8efe-86c2-bb469a8ea781</t>
  </si>
  <si>
    <t>{"vE60Adee0": "", "univapay-phone-number": "09084869662"}</t>
  </si>
  <si>
    <t>{"customer_name": "尾股 宣忠", "customer_email": "nori19740413@gmail.com", "product_detail_name": "AIみかみ秘密の部屋（全額返金保証付）"}</t>
  </si>
  <si>
    <t>{"id_values": ["11f01dbc-9246-8580-b455-fb95c08e3d36"], "worldpay_order_id": {"transaction_id": "11f01dbc-9246-8580-b455-fb95c08e3d36"}}</t>
  </si>
  <si>
    <t>nori19740413@gmail.com</t>
  </si>
  <si>
    <t>NORITADA OMATA</t>
  </si>
  <si>
    <t>11f01dbb-fb7e-ce32-b844-7f99067fcacd</t>
  </si>
  <si>
    <t>{"customer_name": "尾股 宣忠", "customer_email": "nori19740413@gmail.com", "product_detail_name": "【15分限定特典付き】AIXコンサルタント3日間完全攻略合宿"}</t>
  </si>
  <si>
    <t>{"id_values": ["11f01dbb-fb7e-ce32-b844-7f99067fcacd"], "worldpay_order_id": {"transaction_id": "11f01dbb-fb7e-ce32-b844-7f99067fcacd"}}</t>
  </si>
  <si>
    <t>11f01db8-1216-e5a2-8d2f-afe2b5be1022</t>
  </si>
  <si>
    <t>11f01db8-0ba0-ae1a-8d17-07c0cd655436</t>
  </si>
  <si>
    <t>{"vE60Adee0": "", "univapay-phone-number": "09054629693"}</t>
  </si>
  <si>
    <t>{"customer_name": "TAKAYUKI OTSUKA", "customer_email": "takatsuka22051@gmail.com", "product_detail_name": "【脱・無駄な努力】月商1.9億を支えるテンプレ大全"}</t>
  </si>
  <si>
    <t>{"id_values": ["3100500245378", "00068", "0929319"], "stratus_transaction_id": {"terminal_id": "3100500245378", "request_number": "00068", "authorization_code": "0929319"}}</t>
  </si>
  <si>
    <t>takatsuka22051@gmail.com</t>
  </si>
  <si>
    <t>TAKAYUKI OTSUKA</t>
  </si>
  <si>
    <t>11f01da5-5efa-e868-b8f8-6b999112259d</t>
  </si>
  <si>
    <t>11f01da5-555b-1f8a-bbdd-e7a451978a34</t>
  </si>
  <si>
    <t>{"vE60Adee0": "", "univapay-phone-number": "09015716463"}</t>
  </si>
  <si>
    <t>{"customer_name": "中庄司徳子", "customer_email": "arigatou3tuiteru58@gmail.com", "product_detail_name": "【15分限定特典付き】AIXコンサルタント3日間完全攻略合宿"}</t>
  </si>
  <si>
    <t>{"id_values": ["11f01da5-5efa-e868-b8f8-6b999112259d"], "worldpay_order_id": {"transaction_id": "11f01da5-5efa-e868-b8f8-6b999112259d"}}</t>
  </si>
  <si>
    <t>arigatou3tuiteru58@gmail.com</t>
  </si>
  <si>
    <t>TOKUKO NAKASHOJI</t>
  </si>
  <si>
    <t>11f01da6-cc7f-9a36-a33f-eb53ffbae712</t>
  </si>
  <si>
    <t>{"customer_name": "中庄司徳子", "customer_email": "arigatou3tuiteru58@gmail.com", "product_detail_name": "AIみかみ秘密の部屋（全額返金保証付）"}</t>
  </si>
  <si>
    <t>{"id_values": ["11f01da6-cc7f-9a36-a33f-eb53ffbae712"], "worldpay_order_id": {"transaction_id": "11f01da6-cc7f-9a36-a33f-eb53ffbae712"}}</t>
  </si>
  <si>
    <t>11f01dab-b1a1-aff6-bb33-b72ba1294f33</t>
  </si>
  <si>
    <t>11f01dab-a9e7-eea6-bb16-07c297dd65a1</t>
  </si>
  <si>
    <t>{"vE60Adee0": "", "univapay-phone-number": "08045123600"}</t>
  </si>
  <si>
    <t>{"customer_name": "ゆあん", "customer_email": "kakureyuan@gmail.com", "product_detail_name": "【15分限定特典付き】AIXコンサルタント3日間完全攻略合宿"}</t>
  </si>
  <si>
    <t>{"id_values": ["11f01dab-b1a1-aff6-bb33-b72ba1294f33"], "worldpay_order_id": {"transaction_id": "11f01dab-b1a1-aff6-bb33-b72ba1294f33"}}</t>
  </si>
  <si>
    <t>kakureyuan@gmail.com</t>
  </si>
  <si>
    <t>HIDETSUGU TAKAHASHI</t>
  </si>
  <si>
    <t>11f01d9b-a32f-bcc0-903d-d7d3682aac70</t>
  </si>
  <si>
    <t>11f01d9b-7cdd-b982-95c4-078ca56e753c</t>
  </si>
  <si>
    <t>{"vE60Adee0": "", "univapay-phone-number": "08091258170"}</t>
  </si>
  <si>
    <t>{"customer_name": "林有咲", "customer_email": "yuzupie817@gmail.com", "product_detail_name": "【15分限定特典付き】AIXコンサルタント3日間完全攻略合宿"}</t>
  </si>
  <si>
    <t>{"id_values": ["11f01d9b-a32f-bcc0-903d-d7d3682aac70"], "worldpay_order_id": {"transaction_id": "11f01d9b-a32f-bcc0-903d-d7d3682aac70"}}</t>
  </si>
  <si>
    <t>yuzupie817@gmail.com</t>
  </si>
  <si>
    <t>ARISA HAYASHI</t>
  </si>
  <si>
    <t>11f01d94-f789-4694-9c29-731f1b0e07a2</t>
  </si>
  <si>
    <t>11f01d94-eef9-803e-9b9b-338bd7be35eb</t>
  </si>
  <si>
    <t>{"vE60Adee0": "", "univapay-phone-number": "08043507054"}</t>
  </si>
  <si>
    <t>{"customer_name": "丸山奈保", "customer_email": "fullmoon.lucky0809@gmail.com", "product_detail_name": "【15分限定特典付き】AIXコンサルタント3日間完全攻略合宿"}</t>
  </si>
  <si>
    <t>{"id_values": ["3100500245378", "00065", "0212567"], "stratus_transaction_id": {"terminal_id": "3100500245378", "request_number": "00065", "authorization_code": "0212567"}}</t>
  </si>
  <si>
    <t>fullmoon.lucky0809@gmail.com</t>
  </si>
  <si>
    <t>NAHO MARUYAMA</t>
  </si>
  <si>
    <t>11f01d91-306f-7e14-a6ca-d7122839bab2</t>
  </si>
  <si>
    <t>11f01d91-2a79-faca-a566-f34da999a027</t>
  </si>
  <si>
    <t>{"vE60Adee0": "", "univapay-phone-number": "08017561434"}</t>
  </si>
  <si>
    <t>{"customer_name": "大晟 平野", "customer_email": "hiramasa0116@icloud.com", "product_detail_name": "【15分限定特典付き】AIXコンサルタント3日間完全攻略合宿"}</t>
  </si>
  <si>
    <t>{"id_values": ["3100500245378", "00063", "0966912"], "stratus_transaction_id": {"terminal_id": "3100500245378", "request_number": "00063", "authorization_code": "0966912"}}</t>
  </si>
  <si>
    <t>hiramasa0116@icloud.com</t>
  </si>
  <si>
    <t>TAISEI HIRANO</t>
  </si>
  <si>
    <t>11f01d90-c129-1d4e-bdd3-e38ce52934f7</t>
  </si>
  <si>
    <t>11f01d90-bb43-0476-bdc0-5345fcfdb33e</t>
  </si>
  <si>
    <t>{"vE60Adee0": "", "univapay-phone-number": "08053160527"}</t>
  </si>
  <si>
    <t>{"customer_name": "矢野直子", "customer_email": "omusubikororinnao527@gmail.com", "product_detail_name": "【15分限定特典付き】SNSマーケ完全攻略ダイナマイト合宿"}</t>
  </si>
  <si>
    <t>{"id_values": ["3100500245378", "00061", "0700061"], "stratus_transaction_id": {"terminal_id": "3100500245378", "request_number": "00061", "authorization_code": "0700061"}}</t>
  </si>
  <si>
    <t>omusubikororinnao527@gmail.com</t>
  </si>
  <si>
    <t>NAOKO YANO</t>
  </si>
  <si>
    <t>11f01d90-928f-584a-a3c8-4b3738c71902</t>
  </si>
  <si>
    <t>11f01d8f-c2a7-d210-ac5d-0b49cc5d222f</t>
  </si>
  <si>
    <t>{"vE60Adee0": "", "univapay-phone-number": "07033673027"}</t>
  </si>
  <si>
    <t>{"customer_name": "金子直生", "customer_email": "nao327s626@icloud.com", "product_detail_name": "AIみかみ秘密の部屋（全額返金保証付）"}</t>
  </si>
  <si>
    <t>{"id_values": ["3100500245378", "00059", "0000666"], "stratus_transaction_id": {"terminal_id": "3100500245378", "request_number": "00059", "authorization_code": "0000666"}}</t>
  </si>
  <si>
    <t>nao327s626@icloud.com</t>
  </si>
  <si>
    <t>MASAEKANEKO</t>
  </si>
  <si>
    <t>11f01d8f-cdc3-f8ae-bc45-0799520b7c2e</t>
  </si>
  <si>
    <t>{"customer_name": "金子直生", "customer_email": "nao327s626@icloud.com", "product_detail_name": "【15分限定特典付き】AIXコンサルタント3日間完全攻略合宿"}</t>
  </si>
  <si>
    <t>{"id_values": ["3100500245378", "00058", "0000665"], "stratus_transaction_id": {"terminal_id": "3100500245378", "request_number": "00058", "authorization_code": "0000665"}}</t>
  </si>
  <si>
    <t>11f01d8f-894b-4cc2-b7da-d3e08123b3cd</t>
  </si>
  <si>
    <t>11f01d8f-75d9-076a-b7d7-a7d08e34323e</t>
  </si>
  <si>
    <t>{"vE60Adee0": "", "univapay-phone-number": "09078038977"}</t>
  </si>
  <si>
    <t>{"customer_name": "生井敦也", "customer_email": "hakuokeion.1415@gmail.com", "product_detail_name": "【15分限定特典付き】デザイン限界突破3日間合宿"}</t>
  </si>
  <si>
    <t>{"id_values": ["3100500245378", "00056", "0232433"], "stratus_transaction_id": {"terminal_id": "3100500245378", "request_number": "00056", "authorization_code": "0232433"}}</t>
  </si>
  <si>
    <t>hakuokeion.1415@gmail.com</t>
  </si>
  <si>
    <t>ATSUYA NAMAI</t>
  </si>
  <si>
    <t>11f01d8e-24ad-3d6c-9af7-83e6bbb14dd2</t>
  </si>
  <si>
    <t>11f01d8e-1cde-2ff6-9bcf-df68343ccb2e</t>
  </si>
  <si>
    <t>{"vE60Adee0": "", "univapay-phone-number": "09096283048"}</t>
  </si>
  <si>
    <t>{"customer_name": "壁 ともみ", "customer_email": "hanabeoffice@gmail.com", "product_detail_name": "【15分限定特典付き】デザイン限界突破3日間合宿"}</t>
  </si>
  <si>
    <t>{"id_values": ["11f01d8e-24ad-3d6c-9af7-83e6bbb14dd2"], "worldpay_order_id": {"transaction_id": "11f01d8e-24ad-3d6c-9af7-83e6bbb14dd2"}}</t>
  </si>
  <si>
    <t>hanabeoffice@gmail.com</t>
  </si>
  <si>
    <t>TOMOMI KABE</t>
  </si>
  <si>
    <t>11f01d8b-e6b6-fe46-9c6f-578e64d2b97a</t>
  </si>
  <si>
    <t>11f01d8b-df42-460c-982f-cbadf3ac0f72</t>
  </si>
  <si>
    <t>{"vE60Adee0": "", "univapay-phone-number": "09028717563"}</t>
  </si>
  <si>
    <t>{"customer_name": "鈴木 ゆかり", "customer_email": "yukari197085@gmail.com", "product_detail_name": "【15分限定特典付き】SNSマーケ完全攻略ダイナマイト合宿"}</t>
  </si>
  <si>
    <t>{"id_values": ["3100500245378", "00054", "0121501"], "stratus_transaction_id": {"terminal_id": "3100500245378", "request_number": "00054", "authorization_code": "0121501"}}</t>
  </si>
  <si>
    <t>yukari197085@gmail.com</t>
  </si>
  <si>
    <t>YUKARISUZUKI</t>
  </si>
  <si>
    <t>11f01d8a-df80-face-95fa-a376ec79a9c2</t>
  </si>
  <si>
    <t>11f01d8a-97d2-5286-b2cc-db87de532459</t>
  </si>
  <si>
    <t>{"vE60Adee0": "", "univapay-phone-number": "09035007735"}</t>
  </si>
  <si>
    <t>{"customer_name": "浮田明美", "customer_email": "ukiukiakeyanjp@gmail.com", "product_detail_name": "【15分限定特典付き】SNSマーケ完全攻略ダイナマイト合宿"}</t>
  </si>
  <si>
    <t>{"id_values": ["11f01d8a-df80-face-95fa-a376ec79a9c2"], "worldpay_order_id": {"transaction_id": "11f01d8a-df80-face-95fa-a376ec79a9c2"}}</t>
  </si>
  <si>
    <t>ukiukiakeyanjp@gmail.com</t>
  </si>
  <si>
    <t>AKEMI UKITA</t>
  </si>
  <si>
    <t>11f01d82-2fff-5954-b73a-0bc6ecf7746a</t>
  </si>
  <si>
    <t>{"customer_name": "北村有恵", "customer_email": "riyusaco112@i.softbank.jp", "product_detail_name": "【15分限定特典付き】SNSマーケ完全攻略ダイナマイト合宿"}</t>
  </si>
  <si>
    <t>{"id_values": ["11f01d82-2fff-5954-b73a-0bc6ecf7746a"], "worldpay_order_id": {"transaction_id": "11f01d82-2fff-5954-b73a-0bc6ecf7746a"}}</t>
  </si>
  <si>
    <t>11f01d81-f950-b434-901a-677f16da46a2</t>
  </si>
  <si>
    <t>11f01d81-da47-abce-b108-47832a2b4fc8</t>
  </si>
  <si>
    <t>{"vE60Adee0": "", "univapay-phone-number": "08055704312"}</t>
  </si>
  <si>
    <t>{"customer_name": "吉津高弘", "customer_email": "shoutann-1901-2805@plum.plala.or.jp", "product_detail_name": "【超特価割引】AIXコンサルタント3日間完全攻略合宿"}</t>
  </si>
  <si>
    <t>{"id_values": ["11f01d81-f950-b434-901a-677f16da46a2"], "worldpay_order_id": {"transaction_id": "11f01d81-f950-b434-901a-677f16da46a2"}}</t>
  </si>
  <si>
    <t>shoutann-1901-2805@plum.plala.or.jp</t>
  </si>
  <si>
    <t>TAKAHIRO KITSU</t>
  </si>
  <si>
    <t>THE TOHO BANK LIMITED</t>
  </si>
  <si>
    <t>11f01d81-ce8d-584c-b0f6-a3d5fd80f11a</t>
  </si>
  <si>
    <t>11f01d81-c3f9-43fa-b65c-5f327996bda5</t>
  </si>
  <si>
    <t>{"vE60Adee0": "", "univapay-phone-number": "09047524611"}</t>
  </si>
  <si>
    <t>{"customer_name": "小浜美紀", "customer_email": "mmickyhama7@docomo.ne.jp", "product_detail_name": "【15分限定特典付き】SNSマーケ完全攻略ダイナマイト合宿"}</t>
  </si>
  <si>
    <t>{"id_values": ["11f01d81-ce8d-584c-b0f6-a3d5fd80f11a"], "worldpay_order_id": {"transaction_id": "11f01d81-ce8d-584c-b0f6-a3d5fd80f11a"}}</t>
  </si>
  <si>
    <t>mmickyhama7@docomo.ne.jp</t>
  </si>
  <si>
    <t>MIKI KOHAMA</t>
  </si>
  <si>
    <t>11f01d7f-9974-2d72-ac8d-27343c0c0650</t>
  </si>
  <si>
    <t>11f01d7f-8fb7-4dbe-81a9-c7256868ca4a</t>
  </si>
  <si>
    <t>{"vE60Adee0": "", "univapay-phone-number": "09011917969"}</t>
  </si>
  <si>
    <t>{"customer_name": "古野祐美香", "customer_email": "gratitudestorm0219@gmail.com", "product_detail_name": "【15分限定特典付き】SNSマーケ完全攻略ダイナマイト合宿"}</t>
  </si>
  <si>
    <t>{"id_values": ["11f01d7f-9974-2d72-ac8d-27343c0c0650"], "worldpay_order_id": {"transaction_id": "11f01d7f-9974-2d72-ac8d-27343c0c0650"}}</t>
  </si>
  <si>
    <t>gratitudestorm0219@gmail.com</t>
  </si>
  <si>
    <t>YUMIKA FURUNO</t>
  </si>
  <si>
    <t>11f01d7e-9a7b-9a08-adf7-83f3726a2e6c</t>
  </si>
  <si>
    <t>11f01d7d-8db8-cd6e-8e1b-43fb870381ef</t>
  </si>
  <si>
    <t>{"vE60Adee0": "", "univapay-phone-number": "08056663153"}</t>
  </si>
  <si>
    <t>{"customer_name": "岡田理映", "customer_email": "korolinko18@gmail.com", "product_detail_name": "AIみかみ秘密の部屋（全額返金保証付）"}</t>
  </si>
  <si>
    <t>{"id_values": ["11f01d7e-9a7b-9a08-adf7-83f3726a2e6c"], "worldpay_order_id": {"transaction_id": "11f01d7e-9a7b-9a08-adf7-83f3726a2e6c"}}</t>
  </si>
  <si>
    <t>korolinko18@gmail.com</t>
  </si>
  <si>
    <t>SATOE OKADA</t>
  </si>
  <si>
    <t>11f01d7d-952f-0c5c-ad0a-630a669d5f8f</t>
  </si>
  <si>
    <t>{"customer_name": "岡田理映", "customer_email": "korolinko18@gmail.com", "product_detail_name": "【15分限定特典付き】AIXコンサルタント3日間完全攻略合宿"}</t>
  </si>
  <si>
    <t>{"id_values": ["11f01d7d-952f-0c5c-ad0a-630a669d5f8f"], "worldpay_order_id": {"transaction_id": "11f01d7d-952f-0c5c-ad0a-630a669d5f8f"}}</t>
  </si>
  <si>
    <t>11f01d7c-fb4c-fb9e-8feb-3baccfccc51c</t>
  </si>
  <si>
    <t>11f01d7b-8a0c-16f0-b6a1-f7dc33006612</t>
  </si>
  <si>
    <t>{"vE60Adee0": "", "univapay-phone-number": "09039786396"}</t>
  </si>
  <si>
    <t>{"customer_name": "浅井大河", "customer_email": "asasaitaiga@gmail.com", "product_detail_name": "AIみかみ秘密の部屋（全額返金保証付）"}</t>
  </si>
  <si>
    <t>{"id_values": ["11f01d7c-fb4c-fb9e-8feb-3baccfccc51c"], "worldpay_order_id": {"transaction_id": "11f01d7c-fb4c-fb9e-8feb-3baccfccc51c"}}</t>
  </si>
  <si>
    <t>asasaitaiga@gmail.com</t>
  </si>
  <si>
    <t>TAIGA ASAI</t>
  </si>
  <si>
    <t>11f01d7b-9e5c-01ec-9f9c-2f12714c2a68</t>
  </si>
  <si>
    <t>11f01d7b-4f60-ab74-beee-076207feeb6e</t>
  </si>
  <si>
    <t>{"vE60Adee0": "", "univapay-phone-number": "09055103452"}</t>
  </si>
  <si>
    <t>{"customer_name": "仙波海七太", "customer_email": "kanatasuzu08090619@gmail.com", "product_detail_name": "みかみの秘密の部屋 ~購入後1週間以内に限り【全額返金保証付き】~"}</t>
  </si>
  <si>
    <t>{"id_values": ["11f01d7b-9e5c-01ec-9f9c-2f12714c2a68"], "worldpay_order_id": {"transaction_id": "11f01d7b-9e5c-01ec-9f9c-2f12714c2a68"}}</t>
  </si>
  <si>
    <t>kanatasuzu08090619@gmail.com</t>
  </si>
  <si>
    <t>SENBA KANATA</t>
  </si>
  <si>
    <t>11f01d7b-90a0-2c90-a566-c7ed0569bf9b</t>
  </si>
  <si>
    <t>{"customer_name": "浅井大河", "customer_email": "asasaitaiga@gmail.com", "product_detail_name": "【15分限定特典付き】AIXコンサルタント3日間完全攻略合宿"}</t>
  </si>
  <si>
    <t>{"id_values": ["11f01d7b-90a0-2c90-a566-c7ed0569bf9b"], "worldpay_order_id": {"transaction_id": "11f01d7b-90a0-2c90-a566-c7ed0569bf9b"}}</t>
  </si>
  <si>
    <t>11f01d7b-55cc-b732-b0be-c7fec608f382</t>
  </si>
  <si>
    <t>{"customer_name": "仙波海七太", "customer_email": "kanatasuzu08090619@gmail.com", "product_detail_name": "【15分限定特典付き】SNSマーケ完全攻略ダイナマイト合宿"}</t>
  </si>
  <si>
    <t>{"id_values": ["11f01d7b-55cc-b732-b0be-c7fec608f382"], "worldpay_order_id": {"transaction_id": "11f01d7b-55cc-b732-b0be-c7fec608f382"}}</t>
  </si>
  <si>
    <t>11f01d7a-adb4-9a88-a45f-2f9a3f4a4cb4</t>
  </si>
  <si>
    <t>11f01d7a-a6d6-eb08-9e9a-777ee859eee4</t>
  </si>
  <si>
    <t>{"vE60Adee0": "", "univapay-phone-number": "08040733251"}</t>
  </si>
  <si>
    <t>{"customer_name": "李 暁佶", "customer_email": "xiaoji8893@gmail.com", "product_detail_name": "【15分限定特典付き】デザイン限界突破3日間合宿"}</t>
  </si>
  <si>
    <t>{"id_values": ["11f01d7a-adb4-9a88-a45f-2f9a3f4a4cb4"], "worldpay_order_id": {"transaction_id": "11f01d7a-adb4-9a88-a45f-2f9a3f4a4cb4"}}</t>
  </si>
  <si>
    <t>xiaoji8893@gmail.com</t>
  </si>
  <si>
    <t>XIAOJI LI</t>
  </si>
  <si>
    <t>11f01d7a-745d-86e6-b506-47da9d6173dc</t>
  </si>
  <si>
    <t>{"id_values": ["11f01d7a-745d-86e6-b506-47da9d6173dc"], "worldpay_order_id": {"transaction_id": "11f01d7a-745d-86e6-b506-47da9d6173dc"}}</t>
  </si>
  <si>
    <t>11f01bd0-3c76-162c-9528-8bac40374e21</t>
  </si>
  <si>
    <t>11f01bcf-7062-43ee-aa47-27ca78d452ff</t>
  </si>
  <si>
    <t>{"vE60Adee0": "", "univapay-phone-number": "09040747790"}</t>
  </si>
  <si>
    <t>{"customer_name": "村上哲也", "customer_email": "einemdorf@gmail.com", "product_detail_name": "みかみの秘密の部屋 ~購入後1週間以内に限り【全額返金保証付き】~"}</t>
  </si>
  <si>
    <t>{"id_values": ["11f01bd0-3c76-162c-9528-8bac40374e21"], "worldpay_order_id": {"transaction_id": "11f01bd0-3c76-162c-9528-8bac40374e21"}}</t>
  </si>
  <si>
    <t>einemdorf@gmail.com</t>
  </si>
  <si>
    <t>TETSUYA MURAKAMI</t>
  </si>
  <si>
    <t>11f01d77-5b87-d048-b62f-db4cbc4e3d05</t>
  </si>
  <si>
    <t>11f01d77-543e-7850-b62b-b3b0d5ff0d59</t>
  </si>
  <si>
    <t>{"vE60Adee0": "", "univapay-phone-number": "08034725498"}</t>
  </si>
  <si>
    <t>{"customer_name": "広田誠司", "customer_email": "odayann@gmail.com", "product_detail_name": "【15分限定特典付き】AIXコンサルタント3日間完全攻略合宿"}</t>
  </si>
  <si>
    <t>{"id_values": ["11f01d77-5b87-d048-b62f-db4cbc4e3d05"], "worldpay_order_id": {"transaction_id": "11f01d77-5b87-d048-b62f-db4cbc4e3d05"}}</t>
  </si>
  <si>
    <t>odayann@gmail.com</t>
  </si>
  <si>
    <t>SEIJI HIROTA</t>
  </si>
  <si>
    <t>11f01d74-09dc-834a-88c9-7738a74d4f47</t>
  </si>
  <si>
    <t>11f01d74-01f5-ffda-9ca0-4b0c014815a2</t>
  </si>
  <si>
    <t>{"vE60Adee0": "", "univapay-phone-number": "08012550732"}</t>
  </si>
  <si>
    <t>{"customer_name": "永井 千穂", "customer_email": "chihorinrin9583@gmail.com", "product_detail_name": "【15分限定特典付き】AIXコンサルタント3日間完全攻略合宿"}</t>
  </si>
  <si>
    <t>{"id_values": ["3100500245378", "00029", "0216092"], "stratus_transaction_id": {"terminal_id": "3100500245378", "request_number": "00029", "authorization_code": "0216092"}}</t>
  </si>
  <si>
    <t>chihorinrin9583@gmail.com</t>
  </si>
  <si>
    <t>CHIHO NAGAI</t>
  </si>
  <si>
    <t>11f01d73-1b6b-69a6-8888-3f10de121b78</t>
  </si>
  <si>
    <t>11f01d6f-87dc-89ca-b4f9-7b6b7bfeab5d</t>
  </si>
  <si>
    <t>{"vE60Adee0": "", "univapay-phone-number": "09019987752"}</t>
  </si>
  <si>
    <t>{"customer_name": "山中順子", "customer_email": "info@toneya-inc.com", "product_detail_name": "AIみかみ秘密の部屋（全額返金保証）"}</t>
  </si>
  <si>
    <t>{"id_values": ["3100500245378", "00027", "0916434"], "stratus_transaction_id": {"terminal_id": "3100500245378", "request_number": "00027", "authorization_code": "0916434"}}</t>
  </si>
  <si>
    <t>info@toneya-inc.com</t>
  </si>
  <si>
    <t>JUNKO YAMANAKA</t>
  </si>
  <si>
    <t>11f01d6f-9faf-7cf6-847a-c7e248dac1c8</t>
  </si>
  <si>
    <t>{"customer_name": "山中順子", "customer_email": "info@toneya-inc.com", "product_detail_name": "【超特価割引】AIXコンサルタント3日間完全攻略合宿"}</t>
  </si>
  <si>
    <t>{"id_values": ["3100500245378", "00026", "0910364"], "stratus_transaction_id": {"terminal_id": "3100500245378", "request_number": "00026", "authorization_code": "0910364"}}</t>
  </si>
  <si>
    <t>11f01d6d-cd81-2f32-b63a-cf9c97e59596</t>
  </si>
  <si>
    <t>11efef8d-e9ac-5d84-bb82-ab4394933680</t>
  </si>
  <si>
    <t>{"univapay-name": "青木隆大", "univapay-link-id": "11efeb92-b631-d050-9e93-6fece78c3da6", "univapay-phone-number": "+81 7083610311"}</t>
  </si>
  <si>
    <t>{"id_values": ["11f01d6d-cd81-2f32-b63a-cf9c97e59596"], "worldpay_order_id": {"transaction_id": "11f01d6d-cd81-2f32-b63a-cf9c97e59596"}}</t>
  </si>
  <si>
    <t>11efef8d-e9e2-66c2-83df-2f54dab0c9de</t>
  </si>
  <si>
    <t>11f01d6c-886d-2dac-9e3f-d3ac7d42ed29</t>
  </si>
  <si>
    <t>11f01d6b-9449-656a-bb70-2be1feb5936f</t>
  </si>
  <si>
    <t>{"vE60Adee0": "", "univapay-phone-number": "09066775514"}</t>
  </si>
  <si>
    <t>{"customer_name": "金山 幸司", "customer_email": "yuki7290@ezweb.ne.jp", "product_detail_name": "AIみかみ秘密の部屋（全額返金保証付）"}</t>
  </si>
  <si>
    <t>{"id_values": ["3100500245378", "00024", "0022896"], "stratus_transaction_id": {"terminal_id": "3100500245378", "request_number": "00024", "authorization_code": "0022896"}}</t>
  </si>
  <si>
    <t>yuki7290@ezweb.ne.jp</t>
  </si>
  <si>
    <t>KOJI KANAYAMA</t>
  </si>
  <si>
    <t>11f01d6b-5752-07f2-9e67-479e333e902f</t>
  </si>
  <si>
    <t>11eeff0a-8589-2a18-bbe6-1308f44d769b</t>
  </si>
  <si>
    <t>{"univapay-name": "阿部 真奈", "univapay-link-id": "11eed16f-70d3-4e8c-a85d-4b264279094b", "univapay-phone-number": "07022127528"}</t>
  </si>
  <si>
    <t>{"id_values": ["11f01d6b-5752-07f2-9e67-479e333e902f"], "worldpay_order_id": {"transaction_id": "11f01d6b-5752-07f2-9e67-479e333e902f"}}</t>
  </si>
  <si>
    <t>devicondoria4@gmail.com</t>
  </si>
  <si>
    <t>11eeff0a-85a6-2992-bbe9-07bc402a0e89</t>
  </si>
  <si>
    <t>MANA ABE</t>
  </si>
  <si>
    <t>11f01d6b-9970-fd64-881e-5b4c435de19c</t>
  </si>
  <si>
    <t>{"customer_name": "金山 幸司", "customer_email": "yuki7290@ezweb.ne.jp", "product_detail_name": "【15分限定特典付き】AIXコンサルタント3日間完全攻略合宿"}</t>
  </si>
  <si>
    <t>{"id_values": ["3100500245378", "00023", "0015555"], "stratus_transaction_id": {"terminal_id": "3100500245378", "request_number": "00023", "authorization_code": "0015555"}}</t>
  </si>
  <si>
    <t>11f01d6b-5322-892c-9fcd-57a5e33e8696</t>
  </si>
  <si>
    <t>11eefef6-6456-1612-a2ce-e72582a1c2d6</t>
  </si>
  <si>
    <t>{"univapay-name": "中野 賢一", "univapay-link-id": "11eee4d5-8f44-7c96-85b8-7bcd96d93bbc", "univapay-phone-number": "07038665869"}</t>
  </si>
  <si>
    <t>{"id_values": ["11f01d6b-5322-892c-9fcd-57a5e33e8696"], "worldpay_order_id": {"transaction_id": "11f01d6b-5322-892c-9fcd-57a5e33e8696"}}</t>
  </si>
  <si>
    <t>raiaselect@gmail.com</t>
  </si>
  <si>
    <t>11eefef6-6472-2514-a2d1-87a0f1615f23</t>
  </si>
  <si>
    <t>KENICHI NAKANO</t>
  </si>
  <si>
    <t>11f01d6b-2310-4648-ab9f-fbdcca315f38</t>
  </si>
  <si>
    <t>11eecfab-6c02-df82-8a8b-03c74e5f5664</t>
  </si>
  <si>
    <t>{"univapay-name": "西道明里", "univapay-link-id": "11eecf95-2f81-2e8a-abf7-ffa0cf4c6f77", "univapay-phone-number": "08060859424"}</t>
  </si>
  <si>
    <t>{"id_values": ["11f01d6b-2310-4648-ab9f-fbdcca315f38"], "worldpay_order_id": {"transaction_id": "11f01d6b-2310-4648-ab9f-fbdcca315f38"}}</t>
  </si>
  <si>
    <t>11eecfab-6c31-eab6-8845-4fde17da3137</t>
  </si>
  <si>
    <t>11f01d6a-c845-9452-afb1-5bab6060aead</t>
  </si>
  <si>
    <t>11ef47c8-6be5-ebbc-b1a7-6384f59fe3bb</t>
  </si>
  <si>
    <t>{"univapay-name": "秀島亮", "univapay-link-id": "11eed16e-1df2-cf9a-a85d-ef479e197f7f", "univapay-phone-number": "08014563414"}</t>
  </si>
  <si>
    <t>{"id_values": ["11f01d6a-c845-9452-afb1-5bab6060aead"], "worldpay_order_id": {"transaction_id": "11f01d6a-c845-9452-afb1-5bab6060aead"}}</t>
  </si>
  <si>
    <t>ryoh56762@gmail.com</t>
  </si>
  <si>
    <t>11eee6c6-9895-319e-b8a6-bbd922212bba</t>
  </si>
  <si>
    <t>HIDESHIMA RYO</t>
  </si>
  <si>
    <t>11f01d6a-c462-3dcc-9377-5b158ceda799</t>
  </si>
  <si>
    <t>11eee6b1-2014-fd7c-bde1-334de869396b</t>
  </si>
  <si>
    <t>{"univapay-name": "由比美由紀", "univapay-link-id": "11eed168-2511-82cc-a0a8-4f4b70228861", "univapay-phone-number": "09055906379"}</t>
  </si>
  <si>
    <t>{"id_values": ["11f01d6a-c462-3dcc-9377-5b158ceda799"], "worldpay_order_id": {"transaction_id": "11f01d6a-c462-3dcc-9377-5b158ceda799"}}</t>
  </si>
  <si>
    <t>mxiaoze82@gmail.com</t>
  </si>
  <si>
    <t>11eee6b1-2067-8e34-8beb-abfee8904028</t>
  </si>
  <si>
    <t>MIYUKI YUHI</t>
  </si>
  <si>
    <t>11f01d6a-c204-86ca-9a48-7fd485758ac7</t>
  </si>
  <si>
    <t>11eee699-86c1-5d3a-8ce4-f3d9a9a764a5</t>
  </si>
  <si>
    <t>{"univapay-name": "屋宜叶夢", "univapay-link-id": "11eed168-3712-3156-a0a8-d38c52f5cefa", "univapay-phone-number": "09037929349"}</t>
  </si>
  <si>
    <t>{"id_values": ["11f01d6a-c204-86ca-9a48-7fd485758ac7"], "worldpay_order_id": {"transaction_id": "11f01d6a-c204-86ca-9a48-7fd485758ac7"}}</t>
  </si>
  <si>
    <t>tomu120109@gmail.com</t>
  </si>
  <si>
    <t>11eee699-8702-b550-b3b4-83d371881d34</t>
  </si>
  <si>
    <t>TOMU YAGI</t>
  </si>
  <si>
    <t>11f01d6a-c24c-156c-936f-5f8659490a85</t>
  </si>
  <si>
    <t>11eee69a-4ebe-7732-b6cb-dbd530c02142</t>
  </si>
  <si>
    <t>{"univapay-name": "福井 勝也", "univapay-link-id": "11eed168-3712-3156-a0a8-d38c52f5cefa", "univapay-phone-number": "09092125082"}</t>
  </si>
  <si>
    <t>{"id_values": ["11f01d6a-c24c-156c-936f-5f8659490a85"], "worldpay_order_id": {"transaction_id": "11f01d6a-c24c-156c-936f-5f8659490a85"}}</t>
  </si>
  <si>
    <t>11eee69a-4ef9-dec6-b6ce-0f55c84adacc</t>
  </si>
  <si>
    <t>KATSUYA FUKUI</t>
  </si>
  <si>
    <t>11f01d6a-bc9f-a4d0-ab00-2731923c2e71</t>
  </si>
  <si>
    <t>11eee66e-e8a0-f130-bbfa-87387948200d</t>
  </si>
  <si>
    <t>{"univapay-name": "鈴木大輝", "univapay-link-id": "11eed167-f156-ec38-a0a8-8700f0fb4f6c", "univapay-phone-number": "07021525098"}</t>
  </si>
  <si>
    <t>{"id_values": ["11f01d6a-bc9f-a4d0-ab00-2731923c2e71"], "worldpay_order_id": {"transaction_id": "11f01d6a-bc9f-a4d0-ab00-2731923c2e71"}}</t>
  </si>
  <si>
    <t>dmtk86@gmail.com</t>
  </si>
  <si>
    <t>11eee66e-e8cc-ff6e-951d-03a66d50b207</t>
  </si>
  <si>
    <t>TAIKI SUZUKI</t>
  </si>
  <si>
    <t>11f01d6a-c11f-c68e-9a42-fbbe12812580</t>
  </si>
  <si>
    <t>11eee697-2914-d36c-a80e-7785e1f47f5d</t>
  </si>
  <si>
    <t>{"univapay-name": "五十嵐温華", "univapay-link-id": "11eed167-5536-b388-a0a8-b72508c8714a", "univapay-phone-number": "07011487088"}</t>
  </si>
  <si>
    <t>{"id_values": ["3100500245378", "00017", "0230289"], "stratus_transaction_id": {"terminal_id": "3100500245378", "request_number": "00017", "authorization_code": "0230289"}}</t>
  </si>
  <si>
    <t>h2383@icloud.com</t>
  </si>
  <si>
    <t>11eee697-295b-de7e-b4a6-a71be944ffc3</t>
  </si>
  <si>
    <t>HARUKA IKARASHI</t>
  </si>
  <si>
    <t>11f01d6a-b3fc-9180-b5bb-cb71fa0ad56d</t>
  </si>
  <si>
    <t>11ef3328-f592-0fd0-af17-bbfeab1e68a3</t>
  </si>
  <si>
    <t>{"univapay-name": "是永喜美人", "univapay-link-id": "11eed057-b162-db52-8465-ef1e2472190e", "univapay-phone-number": "07043827131"}</t>
  </si>
  <si>
    <t>{"id_values": ["3100500245378", "00016", "7705059"], "stratus_transaction_id": {"terminal_id": "3100500245378", "request_number": "00016", "authorization_code": "7705059"}}</t>
  </si>
  <si>
    <t>kimitokorenaga@gmail.com</t>
  </si>
  <si>
    <t>11eedb99-ed9d-d750-9e72-5b10cba53aad</t>
  </si>
  <si>
    <t>KIMITO KORENAGA</t>
  </si>
  <si>
    <t>11f01d69-9651-b6b6-9a9e-bbfad5122a98</t>
  </si>
  <si>
    <t>11f01d69-9051-3d04-9cb2-f7a0bcfeaba1</t>
  </si>
  <si>
    <t>{"vE60Adee0": "", "univapay-phone-number": "0542825811"}</t>
  </si>
  <si>
    <t>{"customer_name": "小久江有司", "customer_email": "kossetu1014@gmail.com", "product_detail_name": "【15分限定特典付き】SNSマーケ完全攻略ダイナマイト合宿"}</t>
  </si>
  <si>
    <t>{"id_values": ["3100500245378", "00014", "7797742"], "stratus_transaction_id": {"terminal_id": "3100500245378", "request_number": "00014", "authorization_code": "7797742"}}</t>
  </si>
  <si>
    <t>kossetu1014@gmail.com</t>
  </si>
  <si>
    <t>YUJI OGUE</t>
  </si>
  <si>
    <t>11f01d67-e3f8-7a3c-95ba-3fd35cbb84e6</t>
  </si>
  <si>
    <t>11f01d67-c449-9112-88f4-174220520ce6</t>
  </si>
  <si>
    <t>{"vE60Adee0": "", "univapay-phone-number": "0788430288"}</t>
  </si>
  <si>
    <t>{"customer_name": "大石淳子", "customer_email": "ooisijunko@gmail.com", "product_detail_name": "【15分限定特典付き】AIXコンサルタント3日間完全攻略合宿"}</t>
  </si>
  <si>
    <t>{"id_values": ["11f01d67-e3f8-7a3c-95ba-3fd35cbb84e6"], "worldpay_order_id": {"transaction_id": "11f01d67-e3f8-7a3c-95ba-3fd35cbb84e6"}}</t>
  </si>
  <si>
    <t>ooisijunko@gmail.com</t>
  </si>
  <si>
    <t>JUNKO OISHI</t>
  </si>
  <si>
    <t>11f01d62-f1d4-3290-91dd-138128836ae6</t>
  </si>
  <si>
    <t>11f01d62-e7e8-b8dc-81eb-aff557939a7d</t>
  </si>
  <si>
    <t>{"vE60Adee0": "", "univapay-phone-number": "08043710109"}</t>
  </si>
  <si>
    <t>{"customer_name": "進藤晃大", "customer_email": "b2kezerba@icloud.com", "product_detail_name": "【15分限定特典付き】AIXコンサルタント3日間完全攻略合宿"}</t>
  </si>
  <si>
    <t>{"id_values": ["11f01d62-f1d4-3290-91dd-138128836ae6"], "worldpay_order_id": {"transaction_id": "11f01d62-f1d4-3290-91dd-138128836ae6"}}</t>
  </si>
  <si>
    <t>b2kezerba@icloud.com</t>
  </si>
  <si>
    <t>KODAI SHINDO</t>
  </si>
  <si>
    <t>11f01d4b-2d5f-785a-bc6a-fb62deb1405e</t>
  </si>
  <si>
    <t>11f01d4b-2549-d85e-9785-3b190ac0defd</t>
  </si>
  <si>
    <t>{"vE60Adee0": "", "univapay-phone-number": "08083951469"}</t>
  </si>
  <si>
    <t>{"customer_name": "下釜 丈司", "customer_email": "s.d.m.e.23@icloud.com", "product_detail_name": "【15分限定特典付き】SNSマーケ完全攻略ダイナマイト合宿"}</t>
  </si>
  <si>
    <t>{"id_values": ["3100500245378", "00012", "0229326"], "stratus_transaction_id": {"terminal_id": "3100500245378", "request_number": "00012", "authorization_code": "0229326"}}</t>
  </si>
  <si>
    <t>s.d.m.e.23@icloud.com</t>
  </si>
  <si>
    <t>JOUJI SHIMOGAMA</t>
  </si>
  <si>
    <t>11f01d46-b7a4-0738-b06f-87a0042f834e</t>
  </si>
  <si>
    <t>11f01d46-aecf-816e-9509-13171e4c239a</t>
  </si>
  <si>
    <t>{"vE60Adee0": "", "univapay-phone-number": "09010598875"}</t>
  </si>
  <si>
    <t>{"customer_name": "増田第1", "customer_email": "duffyduffy201@gmail.com", "product_detail_name": "【脱・無駄な努力】月商1.9億を支えるテンプレ大全"}</t>
  </si>
  <si>
    <t>{"id_values": ["11f01d46-b7a4-0738-b06f-87a0042f834e"], "worldpay_order_id": {"transaction_id": "11f01d46-b7a4-0738-b06f-87a0042f834e"}}</t>
  </si>
  <si>
    <t>duffyduffy201@gmail.com</t>
  </si>
  <si>
    <t>TAI MASDA</t>
  </si>
  <si>
    <t>11f01d45-4fba-e8e0-b7bc-efd1c59f1c6e</t>
  </si>
  <si>
    <t>11f01d45-310d-d47a-aec3-f79384881de0</t>
  </si>
  <si>
    <t>{"vE60Adee0": "", "univapay-phone-number": "08032132627"}</t>
  </si>
  <si>
    <t>{"customer_name": "田口雄斗", "customer_email": "yuuto.taguchi.1218@gmail.com", "product_detail_name": "【15分限定特典付き】SNSマーケ完全攻略ダイナマイト合宿"}</t>
  </si>
  <si>
    <t>{"id_values": ["11f01d45-4fba-e8e0-b7bc-efd1c59f1c6e"], "worldpay_order_id": {"transaction_id": "11f01d45-4fba-e8e0-b7bc-efd1c59f1c6e"}}</t>
  </si>
  <si>
    <t>yuuto.taguchi.1218@gmail.com</t>
  </si>
  <si>
    <t>YUUTO TAGUCHI</t>
  </si>
  <si>
    <t>11f01d3f-4662-7e1c-90be-b35752c0ebc9</t>
  </si>
  <si>
    <t>11f01d3f-24b0-be64-9a82-832ad58a23da</t>
  </si>
  <si>
    <t>{"vE60Adee0": "", "univapay-phone-number": "08067862878"}</t>
  </si>
  <si>
    <t>{"customer_name": "高岡歩", "customer_email": "lycoris0316@gmail.com", "product_detail_name": "【15分限定特典付き】デザイン限界突破3日間合宿"}</t>
  </si>
  <si>
    <t>{"id_values": ["11f01d3f-4662-7e1c-90be-b35752c0ebc9"], "worldpay_order_id": {"transaction_id": "11f01d3f-4662-7e1c-90be-b35752c0ebc9"}}</t>
  </si>
  <si>
    <t>lycoris0316@gmail.com</t>
  </si>
  <si>
    <t>AYUMI TAKAOKA</t>
  </si>
  <si>
    <t>11f01d36-75c9-ead6-85ce-43090578c8fa</t>
  </si>
  <si>
    <t>11f01d32-bf46-82ae-94d8-b75db51cb13c</t>
  </si>
  <si>
    <t>{"vE60Adee0": "", "univapay-phone-number": "09046263507"}</t>
  </si>
  <si>
    <t>{"customer_name": "川田かおり", "customer_email": "nekonote523kao@gmail.com", "product_detail_name": "みかみの秘密の部屋 ~購入後1週間以内に限り【全額返金保証付き】~"}</t>
  </si>
  <si>
    <t>{"id_values": ["3100500245378", "00010", "0997006"], "stratus_transaction_id": {"terminal_id": "3100500245378", "request_number": "00010", "authorization_code": "0997006"}}</t>
  </si>
  <si>
    <t>nekonote523kao@gmail.com</t>
  </si>
  <si>
    <t>KAORI KAWATA</t>
  </si>
  <si>
    <t>11f01d34-34d8-d854-8bb1-2322d2452057</t>
  </si>
  <si>
    <t>11f01d34-1296-cd50-ac79-9b63d12c8312</t>
  </si>
  <si>
    <t>{"vE60Adee0": "", "univapay-phone-number": "09042102637"}</t>
  </si>
  <si>
    <t>{"customer_name": "石川貴一", "customer_email": "kic.2000@icloud.com", "product_detail_name": "【15分限定特典付き】AIXコンサルタント3日間完全攻略合宿"}</t>
  </si>
  <si>
    <t>{"id_values": ["11f01d34-34d8-d854-8bb1-2322d2452057"], "worldpay_order_id": {"transaction_id": "11f01d34-34d8-d854-8bb1-2322d2452057"}}</t>
  </si>
  <si>
    <t>kic.2000@icloud.com</t>
  </si>
  <si>
    <t>KIICHI ISHIKAWA</t>
  </si>
  <si>
    <t>11f01d32-c649-f87e-80d9-9318eb4eb9b7</t>
  </si>
  <si>
    <t>{"customer_name": "川田かおり", "customer_email": "nekonote523kao@gmail.com", "product_detail_name": "【15分限定特典付き】SNSマーケ完全攻略ダイナマイト合宿"}</t>
  </si>
  <si>
    <t>{"id_values": ["3100500245378", "00009", "0193530"], "stratus_transaction_id": {"terminal_id": "3100500245378", "request_number": "00009", "authorization_code": "0193530"}}</t>
  </si>
  <si>
    <t>11f01d32-1109-f2f2-be01-7791b8123aa1</t>
  </si>
  <si>
    <t>11f01d32-08b8-11d8-94a1-7fe640573b92</t>
  </si>
  <si>
    <t>{"vE60Adee0": "", "univapay-phone-number": "09015193878"}</t>
  </si>
  <si>
    <t>{"customer_name": "瀬戸山 眞子", "customer_email": "maco19870829@gmail.com", "product_detail_name": "【15分限定特典付き】AIXコンサルタント3日間完全攻略合宿"}</t>
  </si>
  <si>
    <t>{"id_values": ["3100500245378", "00006", "0210583"], "stratus_transaction_id": {"terminal_id": "3100500245378", "request_number": "00006", "authorization_code": "0210583"}}</t>
  </si>
  <si>
    <t>maco19870829@gmail.com</t>
  </si>
  <si>
    <t>MAKO SETOYAMA</t>
  </si>
  <si>
    <t>11f01d30-c269-f7a6-a937-af5855e87856</t>
  </si>
  <si>
    <t>11f01d2f-4b27-3024-8cab-5b693a0e22c7</t>
  </si>
  <si>
    <t>{"vE60Adee0": "", "univapay-phone-number": "09073705707"}</t>
  </si>
  <si>
    <t>{"customer_name": "Miyuki Masuhara", "customer_email": "miyuki92212@yahoo.com", "product_detail_name": "AIみかみ秘密の部屋（全額返金保証付）"}</t>
  </si>
  <si>
    <t>{"id_values": ["3100500245378", "00004", "0129825"], "stratus_transaction_id": {"terminal_id": "3100500245378", "request_number": "00004", "authorization_code": "0129825"}}</t>
  </si>
  <si>
    <t>miyuki92212@yahoo.com</t>
  </si>
  <si>
    <t>MIYUKI MASUHARA</t>
  </si>
  <si>
    <t>AMERICAN EXPRESS US CONSUMER</t>
  </si>
  <si>
    <t>11f01d2f-843a-d8d4-bd2b-dba3dc8fb194</t>
  </si>
  <si>
    <t>11f01d2f-5c10-b04a-bb23-cb13cf9f464b</t>
  </si>
  <si>
    <t>{"vE60Adee0": "", "univapay-phone-number": "08079833028"}</t>
  </si>
  <si>
    <t>{"customer_name": "梅川希", "customer_email": "boxful_chines0i@icloud.com", "product_detail_name": "【15分限定特典付き】AIXコンサルタント3日間完全攻略合宿"}</t>
  </si>
  <si>
    <t>{"id_values": ["11f01d2f-843a-d8d4-bd2b-dba3dc8fb194"], "worldpay_order_id": {"transaction_id": "11f01d2f-843a-d8d4-bd2b-dba3dc8fb194"}}</t>
  </si>
  <si>
    <t>boxful_chines0i@icloud.com</t>
  </si>
  <si>
    <t>NOZOMI UMEKAWA</t>
  </si>
  <si>
    <t>11f01d2f-e80d-7f4c-b089-ab7e43505e81</t>
  </si>
  <si>
    <t>11f01d2f-dfec-f464-80cb-ff4550358d9f</t>
  </si>
  <si>
    <t>{"univapay-name": "山﨑歩夢", "univapay-link-id": "11f01543-7ed6-1a28-80a4-871a585e5cd4", "univapay-phone-number": "+81 09049680303"}</t>
  </si>
  <si>
    <t>{"id_values": ["3100500245378", "00003", "0234171"], "stratus_transaction_id": {"terminal_id": "3100500245378", "request_number": "00003", "authorization_code": "0234171"}}</t>
  </si>
  <si>
    <t>yamazaki@socialgreentech.co.jp</t>
  </si>
  <si>
    <t>11f01d2f-e7fb-740a-b583-07ae5636a987</t>
  </si>
  <si>
    <t>SOCIALGREENTECH</t>
  </si>
  <si>
    <t>11f01d2f-5914-8e0c-9bd3-031155ef1553</t>
  </si>
  <si>
    <t>{"customer_name": "Miyuki Masuhara", "customer_email": "miyuki92212@yahoo.com", "product_detail_name": "【15分限定特典付き】AIXコンサルタント3日間完全攻略合宿"}</t>
  </si>
  <si>
    <t>{"id_values": ["3100500245378", "00002", "0100991"], "stratus_transaction_id": {"terminal_id": "3100500245378", "request_number": "00002", "authorization_code": "0100991"}}</t>
  </si>
  <si>
    <t>11f01d2e-e376-663e-b931-077e988b65eb</t>
  </si>
  <si>
    <t>11f01d2e-dd6e-0116-808a-bf564522b571</t>
  </si>
  <si>
    <t>{"vE60Adee0": "", "univapay-phone-number": "07044905352"}</t>
  </si>
  <si>
    <t>{"customer_name": "松永寛大", "customer_email": "kandai37@icloud.com", "product_detail_name": "【15分限定特典付き】AIXコンサルタント3日間完全攻略合宿"}</t>
  </si>
  <si>
    <t>{"id_values": ["11f01d2e-e376-663e-b931-077e988b65eb"], "worldpay_order_id": {"transaction_id": "11f01d2e-e376-663e-b931-077e988b65eb"}}</t>
  </si>
  <si>
    <t>kandai37@icloud.com</t>
  </si>
  <si>
    <t>KANDAI MATSUNAGA</t>
  </si>
  <si>
    <t>11f01d19-e3a6-9792-aa38-975352a99ca5</t>
  </si>
  <si>
    <t>11f01d19-dc1e-c1ac-a531-bb57070ec9f5</t>
  </si>
  <si>
    <t>{"vE60Adee0": "", "univapay-phone-number": "08052674227"}</t>
  </si>
  <si>
    <t>{"customer_name": "石田 彩香", "customer_email": "pona0919@gmail.com", "product_detail_name": "【15分限定特典付き】AIXコンサルタント3日間完全攻略合宿"}</t>
  </si>
  <si>
    <t>{"id_values": ["11f01d19-e3a6-9792-aa38-975352a99ca5"], "worldpay_order_id": {"transaction_id": "11f01d19-e3a6-9792-aa38-975352a99ca5"}}</t>
  </si>
  <si>
    <t>pona0919@gmail.com</t>
  </si>
  <si>
    <t>AYAKA ISHIDA</t>
  </si>
  <si>
    <t>11f01d14-c1d1-28bc-bad4-2ba53513fb4b</t>
  </si>
  <si>
    <t>11f01d14-9ea1-1898-846d-f7e6831c34a4</t>
  </si>
  <si>
    <t>{"vE60Adee0": "", "univapay-phone-number": "09096166526"}</t>
  </si>
  <si>
    <t>{"customer_name": "有馬 千恵", "customer_email": "chiearima0805@gmail.com", "product_detail_name": "【15分限定特典付き】AIXコンサルタント3日間完全攻略合宿"}</t>
  </si>
  <si>
    <t>{"id_values": ["11f01d14-c1d1-28bc-bad4-2ba53513fb4b"], "worldpay_order_id": {"transaction_id": "11f01d14-c1d1-28bc-bad4-2ba53513fb4b"}}</t>
  </si>
  <si>
    <t>chiearima0805@gmail.com</t>
  </si>
  <si>
    <t>CHIE ARIMA</t>
  </si>
  <si>
    <t>11f01d10-ae08-a494-b805-873668a6591c</t>
  </si>
  <si>
    <t>11f01d0f-9d2f-7978-9d5c-ef2fb0a3b41c</t>
  </si>
  <si>
    <t>{"vE60Adee0": "", "univapay-phone-number": "08016425089"}</t>
  </si>
  <si>
    <t>{"customer_name": "大野孝弘", "customer_email": "crono6805@gmail.com", "product_detail_name": "みかみの秘密の部屋 ~購入後1週間以内に限り【全額返金保証付き】~"}</t>
  </si>
  <si>
    <t>{"id_values": ["11f01d10-ae08-a494-b805-873668a6591c"], "worldpay_order_id": {"transaction_id": "11f01d10-ae08-a494-b805-873668a6591c"}}</t>
  </si>
  <si>
    <t>crono6805@gmail.com</t>
  </si>
  <si>
    <t>TAKAHIRO ONO</t>
  </si>
  <si>
    <t>11f01d0f-a680-f132-9d6d-73a5ecce0aa9</t>
  </si>
  <si>
    <t>{"customer_name": "大野孝弘", "customer_email": "crono6805@gmail.com", "product_detail_name": "【15分限定特典付き】SNSマーケ完全攻略ダイナマイト合宿"}</t>
  </si>
  <si>
    <t>{"id_values": ["11f01d0f-a680-f132-9d6d-73a5ecce0aa9"], "worldpay_order_id": {"transaction_id": "11f01d0f-a680-f132-9d6d-73a5ecce0aa9"}}</t>
  </si>
  <si>
    <t>11f019b9-e711-ad44-a137-bb943c080702</t>
  </si>
  <si>
    <t>11f019b9-d6b3-65b4-a122-6f14dafcdf48</t>
  </si>
  <si>
    <t>{"vE60Adee0": "", "univapay-phone-number": "08091408440"}</t>
  </si>
  <si>
    <t>{"customer_name": "横田拓己", "customer_email": "y.takumi0108@gmail.com", "product_detail_name": "【15分限定特典付き】AIXコンサルタント3日間完全攻略合宿"}</t>
  </si>
  <si>
    <t>{"id_values": ["11f019b9-e711-ad44-a137-bb943c080702"], "worldpay_order_id": {"transaction_id": "11f019b9-e711-ad44-a137-bb943c080702"}}</t>
  </si>
  <si>
    <t>y.takumi0108@gmail.com</t>
  </si>
  <si>
    <t>TAKUMI YOKOTA</t>
  </si>
  <si>
    <t>11f019bb-3246-607e-86b1-f7fa41f8611c</t>
  </si>
  <si>
    <t>{"customer_name": "横田拓己", "customer_email": "y.takumi0108@gmail.com", "product_detail_name": "AIみかみ秘密の部屋（全額返金保証付）"}</t>
  </si>
  <si>
    <t>{"id_values": ["11f019bb-3246-607e-86b1-f7fa41f8611c"], "worldpay_order_id": {"transaction_id": "11f019bb-3246-607e-86b1-f7fa41f8611c"}}</t>
  </si>
  <si>
    <t>11f01d0d-e4d9-012e-9ddb-031719014ff6</t>
  </si>
  <si>
    <t>{"customer_name": "國賀英郎", "customer_email": "h_kuniga@yahoo.co.jp", "product_detail_name": "【超特価割引】AIXコンサルタント3日間完全攻略合宿"}</t>
  </si>
  <si>
    <t>{"id_values": ["11f01d0d-e4d9-012e-9ddb-031719014ff6"], "worldpay_order_id": {"transaction_id": "11f01d0d-e4d9-012e-9ddb-031719014ff6"}}</t>
  </si>
  <si>
    <t>11f01d0e-0996-7fbe-8f4a-276e656ee0c4</t>
  </si>
  <si>
    <t>11f01d0d-ed31-2f04-8f3a-2b5694f9f903</t>
  </si>
  <si>
    <t>{"vE60Adee0": "", "univapay-phone-number": "09088259618"}</t>
  </si>
  <si>
    <t>{"customer_name": "藤岡 真", "customer_email": "artless@ezweb.ne.jp", "product_detail_name": "【15分限定特典付き】SNSマーケ完全攻略ダイナマイト合宿"}</t>
  </si>
  <si>
    <t>{"id_values": ["3100500245378", "00080", "0927082"], "stratus_transaction_id": {"terminal_id": "3100500245378", "request_number": "00080", "authorization_code": "0927082"}}</t>
  </si>
  <si>
    <t>artless@ezweb.ne.jp</t>
  </si>
  <si>
    <t>MAKOTO FUJIOKA</t>
  </si>
  <si>
    <t>11f01d0d-9b44-ba8a-8efd-23eff50df5f4</t>
  </si>
  <si>
    <t>11f01d0d-9470-f52a-a929-3f37f4f7c339</t>
  </si>
  <si>
    <t>{"vE60Adee0": "", "univapay-phone-number": "08095698577"}</t>
  </si>
  <si>
    <t>{"customer_name": "高崎成人", "customer_email": "naru.naruchan.7610@gmail.com", "product_detail_name": "【15分限定特典付き】SNSマーケ完全攻略ダイナマイト合宿"}</t>
  </si>
  <si>
    <t>{"id_values": ["11f01d0d-9b44-ba8a-8efd-23eff50df5f4"], "worldpay_order_id": {"transaction_id": "11f01d0d-9b44-ba8a-8efd-23eff50df5f4"}}</t>
  </si>
  <si>
    <t>naru.naruchan.7610@gmail.com</t>
  </si>
  <si>
    <t>NARUTO TAKASAKI</t>
  </si>
  <si>
    <t>11f01d0a-98eb-6d7c-9aa6-1318bd995e2b</t>
  </si>
  <si>
    <t>11f01d0a-792e-eb4e-acc3-a737f53bfa72</t>
  </si>
  <si>
    <t>{"vE60Adee0": "", "univapay-phone-number": "09095446840"}</t>
  </si>
  <si>
    <t>{"customer_name": "大石啓介", "customer_email": "kei.oishi.1978@gmail.com", "product_detail_name": "【15分限定特典付き】AIXコンサルタント3日間完全攻略合宿"}</t>
  </si>
  <si>
    <t>{"id_values": ["3100500245378", "00078", "0930000"], "stratus_transaction_id": {"terminal_id": "3100500245378", "request_number": "00078", "authorization_code": "0930000"}}</t>
  </si>
  <si>
    <t>kei.oishi.1978@gmail.com</t>
  </si>
  <si>
    <t>KEISUKE OHISHI</t>
  </si>
  <si>
    <t>11f01d09-5cdc-4ea6-ab54-dff47bb65519</t>
  </si>
  <si>
    <t>11f01d08-5f93-a9e2-aa33-d3046d92e3cf</t>
  </si>
  <si>
    <t>{"vE60Adee0": "", "univapay-phone-number": "09092298957"}</t>
  </si>
  <si>
    <t>{"customer_name": "松尾涼太郎", "customer_email": "mr.heat.nagoya@gmail.com", "product_detail_name": "AIみかみ秘密の部屋（全額返金保証付）"}</t>
  </si>
  <si>
    <t>{"id_values": ["3100500245378", "00076", "0957799"], "stratus_transaction_id": {"terminal_id": "3100500245378", "request_number": "00076", "authorization_code": "0957799"}}</t>
  </si>
  <si>
    <t>mr.heat.nagoya@gmail.com</t>
  </si>
  <si>
    <t>RYOTAROU MATSUO</t>
  </si>
  <si>
    <t>11f01d08-65a2-a978-a3db-3bfe157152a5</t>
  </si>
  <si>
    <t>{"customer_name": "松尾涼太郎", "customer_email": "mr.heat.nagoya@gmail.com", "product_detail_name": "【15分限定特典付き】AIXコンサルタント3日間完全攻略合宿"}</t>
  </si>
  <si>
    <t>{"id_values": ["3100500245378", "00075", "0981622"], "stratus_transaction_id": {"terminal_id": "3100500245378", "request_number": "00075", "authorization_code": "0981622"}}</t>
  </si>
  <si>
    <t>11f01a5c-5cc7-2328-b1b6-a3f92b7f49eb</t>
  </si>
  <si>
    <t>11f01a59-7b94-9cac-b81a-d749eded93f0</t>
  </si>
  <si>
    <t>{"vE60Adee0": "", "univapay-phone-number": "08047022220"}</t>
  </si>
  <si>
    <t>{"customer_name": "佐藤佑輔", "customer_email": "youfuzuoteng09@gmail.com", "product_detail_name": "みかみの秘密の部屋 ~購入後1週間以内に限り【全額返金保証付き】~"}</t>
  </si>
  <si>
    <t>{"id_values": ["11f01a5c-5cc7-2328-b1b6-a3f92b7f49eb"], "worldpay_order_id": {"transaction_id": "11f01a5c-5cc7-2328-b1b6-a3f92b7f49eb"}}</t>
  </si>
  <si>
    <t>youfuzuoteng09@gmail.com</t>
  </si>
  <si>
    <t>YUSUKESATO</t>
  </si>
  <si>
    <t>11f01d01-c74c-93a2-b8b1-37738c7703c3</t>
  </si>
  <si>
    <t>11f01d01-c093-a53c-b8a7-fbd5edee5688</t>
  </si>
  <si>
    <t>{"vE60Adee0": "", "univapay-phone-number": "09044431423"}</t>
  </si>
  <si>
    <t>{"customer_name": "下野勝也", "customer_email": "pethotel.ankh@gmail.com", "product_detail_name": "【15分限定特典付き】AIXコンサルタント3日間完全攻略合宿"}</t>
  </si>
  <si>
    <t>pethotel.ankh@gmail.com</t>
  </si>
  <si>
    <t>KATSUNARI SHIMONO</t>
  </si>
  <si>
    <t>11f01cfd-e1e0-d97a-b414-afce3eaa1811</t>
  </si>
  <si>
    <t>11f01cfd-b7aa-a280-b792-cfbedd920d54</t>
  </si>
  <si>
    <t>{"vE60Adee0": "", "univapay-phone-number": "08044551097"}</t>
  </si>
  <si>
    <t>{"customer_name": "藤瀬文美", "customer_email": "a.marin_63@icloud.com", "product_detail_name": "みかみの秘密の部屋 ~購入後1週間以内に限り【全額返金保証付き】~"}</t>
  </si>
  <si>
    <t>{"id_values": ["3100500245378", "00071", "0228711"], "stratus_transaction_id": {"terminal_id": "3100500245378", "request_number": "00071", "authorization_code": "0228711"}}</t>
  </si>
  <si>
    <t>a.marin_63@icloud.com</t>
  </si>
  <si>
    <t>AYAMI FUJISE</t>
  </si>
  <si>
    <t>11f01cfd-bf73-d0cc-9388-b36828873d26</t>
  </si>
  <si>
    <t>{"customer_name": "藤瀬文美", "customer_email": "a.marin_63@icloud.com", "product_detail_name": "【15分限定特典付き】SNSマーケ完全攻略ダイナマイト合宿"}</t>
  </si>
  <si>
    <t>{"id_values": ["3100500245378", "00070", "0247830"], "stratus_transaction_id": {"terminal_id": "3100500245378", "request_number": "00070", "authorization_code": "0247830"}}</t>
  </si>
  <si>
    <t>11f01cf8-d7bd-9f50-9c76-3388d467b17c</t>
  </si>
  <si>
    <t>11f01cf8-ced6-6f66-9e66-df5548f3f419</t>
  </si>
  <si>
    <t>{"vE60Adee0": "", "univapay-phone-number": "08094439321"}</t>
  </si>
  <si>
    <t>{"customer_name": "西山茜", "customer_email": "akoako.mk.65@gmail.com", "product_detail_name": "【15分限定特典付き】AIXコンサルタント3日間完全攻略合宿"}</t>
  </si>
  <si>
    <t>{"id_values": ["3100500245378", "00068", "0415707"], "stratus_transaction_id": {"terminal_id": "3100500245378", "request_number": "00068", "authorization_code": "0415707"}}</t>
  </si>
  <si>
    <t>akoako.mk.65@gmail.com</t>
  </si>
  <si>
    <t>MEGURI KOBAYASHI</t>
  </si>
  <si>
    <t>11f01cf2-dcf2-e828-9d2d-27d86485962e</t>
  </si>
  <si>
    <t>11f01cf2-d492-536c-bdc8-3f1c18c4c61e</t>
  </si>
  <si>
    <t>{"vE60Adee0": "", "univapay-phone-number": "09091022593"}</t>
  </si>
  <si>
    <t>{"customer_name": "横澤裕嗣", "customer_email": "yusihengze@gmail.com", "product_detail_name": "【15分限定特典付き】AIXコンサルタント3日間完全攻略合宿"}</t>
  </si>
  <si>
    <t>{"id_values": ["11f01cf2-dcf2-e828-9d2d-27d86485962e"], "worldpay_order_id": {"transaction_id": "11f01cf2-dcf2-e828-9d2d-27d86485962e"}}</t>
  </si>
  <si>
    <t>yusihengze@gmail.com</t>
  </si>
  <si>
    <t>11f01cf3-1f77-1fe8-8a3e-b71212c64c32</t>
  </si>
  <si>
    <t>11f01cf3-1a54-4c16-b658-0ffb98eb5f8a</t>
  </si>
  <si>
    <t>{"vE60Adee0": "", "univapay-phone-number": "08013454626"}</t>
  </si>
  <si>
    <t>{"customer_name": "林秀樹", "customer_email": "hidekihayashi12104@gmail.com", "product_detail_name": "【15分限定特典付き】AIXコンサルタント3日間完全攻略合宿"}</t>
  </si>
  <si>
    <t>hidekihayashi12104@gmail.com</t>
  </si>
  <si>
    <t>HIDEKI HAYASHI</t>
  </si>
  <si>
    <t>11f01ce5-e2e2-1400-a1ce-73149a96b56e</t>
  </si>
  <si>
    <t>11f01ce5-db77-c368-8fb6-f7640ebecc3a</t>
  </si>
  <si>
    <t>{"vE60Adee0": "", "univapay-phone-number": "09071488209"}</t>
  </si>
  <si>
    <t>{"customer_name": "瀧浦雅哉", "customer_email": "mamasakoya0212@gmail.com", "product_detail_name": "【15分限定特典付き】AIXコンサルタント3日間完全攻略合宿"}</t>
  </si>
  <si>
    <t>{"id_values": ["11f01ce5-e2e2-1400-a1ce-73149a96b56e"], "worldpay_order_id": {"transaction_id": "11f01ce5-e2e2-1400-a1ce-73149a96b56e"}}</t>
  </si>
  <si>
    <t>mamasakoya0212@gmail.com</t>
  </si>
  <si>
    <t>MASAYA TAKIURA</t>
  </si>
  <si>
    <t>11f01ce3-17da-5a9e-a700-b373181e66e0</t>
  </si>
  <si>
    <t>11f01ce2-3b1b-dc36-aa94-5bb37b4ced5c</t>
  </si>
  <si>
    <t>{"vE60Adee0": "", "univapay-phone-number": "08072285437"}</t>
  </si>
  <si>
    <t>{"customer_name": "赤沼敏行", "customer_email": "yuki.a28@gmail.com", "product_detail_name": "AIみかみ秘密の部屋（全額返金保証付）"}</t>
  </si>
  <si>
    <t>{"id_values": ["11f01ce3-17da-5a9e-a700-b373181e66e0"], "worldpay_order_id": {"transaction_id": "11f01ce3-17da-5a9e-a700-b373181e66e0"}}</t>
  </si>
  <si>
    <t>yuki.a28@gmail.com</t>
  </si>
  <si>
    <t>TOSHIYUKI AKANUMA</t>
  </si>
  <si>
    <t>11f01ce2-a384-d7d2-a544-378704acea83</t>
  </si>
  <si>
    <t>11f01ce2-9cd0-bfdc-8642-ff6c6f3c87cd</t>
  </si>
  <si>
    <t>{"vE60Adee0": "", "univapay-phone-number": "08065086789"}</t>
  </si>
  <si>
    <t>{"customer_name": "宇井由香里", "customer_email": "choupette.tokyo@gmail.com", "product_detail_name": "【15分限定特典付き】AIXコンサルタント3日間完全攻略合宿"}</t>
  </si>
  <si>
    <t>{"id_values": ["11f01ce2-a384-d7d2-a544-378704acea83"], "worldpay_order_id": {"transaction_id": "11f01ce2-a384-d7d2-a544-378704acea83"}}</t>
  </si>
  <si>
    <t>choupette.tokyo@gmail.com</t>
  </si>
  <si>
    <t>YUKARI UI</t>
  </si>
  <si>
    <t>11f01ce2-5c6f-6218-8589-f7b07f30eb9d</t>
  </si>
  <si>
    <t>{"customer_name": "赤沼敏行", "customer_email": "yuki.a28@gmail.com", "product_detail_name": "【15分限定特典付き】AIXコンサルタント3日間完全攻略合宿"}</t>
  </si>
  <si>
    <t>{"id_values": ["11f01ce2-5c6f-6218-8589-f7b07f30eb9d"], "worldpay_order_id": {"transaction_id": "11f01ce2-5c6f-6218-8589-f7b07f30eb9d"}}</t>
  </si>
  <si>
    <t>11f01cdd-ce24-8d70-b571-7fd87b9109cf</t>
  </si>
  <si>
    <t>11f01cdd-b9d9-a6fc-ae56-5fc991123134</t>
  </si>
  <si>
    <t>{"vE60Adee0": "", "univapay-phone-number": "09044262115"}</t>
  </si>
  <si>
    <t>{"customer_name": "木内雄介", "customer_email": "info@shikumika-dojo.com", "product_detail_name": "【15分限定特典付き】SNSマーケ完全攻略ダイナマイト合宿"}</t>
  </si>
  <si>
    <t>{"id_values": ["11f01cdd-ce24-8d70-b571-7fd87b9109cf"], "worldpay_order_id": {"transaction_id": "11f01cdd-ce24-8d70-b571-7fd87b9109cf"}}</t>
  </si>
  <si>
    <t>info@shikumika-dojo.com</t>
  </si>
  <si>
    <t>YUSUKE KIUCHI</t>
  </si>
  <si>
    <t>11f01cdd-313b-2820-ab39-53344498b59d</t>
  </si>
  <si>
    <t>11f01cdd-2987-5752-ac61-1b8401498229</t>
  </si>
  <si>
    <t>{"vE60Adee0": "", "univapay-phone-number": "09075560796"}</t>
  </si>
  <si>
    <t>{"customer_name": "船本高市", "customer_email": "chiaki17190857@gmail.com", "product_detail_name": "【15分限定特典付き】SNSマーケ完全攻略ダイナマイト合宿"}</t>
  </si>
  <si>
    <t>{"id_values": ["3100500245378", "00061", "0153569"], "stratus_transaction_id": {"terminal_id": "3100500245378", "request_number": "00061", "authorization_code": "0153569"}}</t>
  </si>
  <si>
    <t>chiaki17190857@gmail.com</t>
  </si>
  <si>
    <t>MUSUOFUNAMOTO</t>
  </si>
  <si>
    <t>11f01cc2-e76a-2738-a8f8-8f78ae13228b</t>
  </si>
  <si>
    <t>11f01cc2-e09d-5c04-9e5e-2b3821071d36</t>
  </si>
  <si>
    <t>{"vE60Adee0": "", "univapay-phone-number": "09074235227"}</t>
  </si>
  <si>
    <t>{"customer_name": "仲田麗", "customer_email": "me8mi21tsu18@icloud.com", "product_detail_name": "【15分限定特典付き】SNSマーケ完全攻略ダイナマイト合宿"}</t>
  </si>
  <si>
    <t>{"id_values": ["11f01cc2-e76a-2738-a8f8-8f78ae13228b"], "worldpay_order_id": {"transaction_id": "11f01cc2-e76a-2738-a8f8-8f78ae13228b"}}</t>
  </si>
  <si>
    <t>me8mi21tsu18@icloud.com</t>
  </si>
  <si>
    <t>REI NAKATA</t>
  </si>
  <si>
    <t>11f01cbf-41cd-a366-bdde-5b13107e6779</t>
  </si>
  <si>
    <t>11f01cbe-d99f-3e9e-8c25-6ba1016b75e8</t>
  </si>
  <si>
    <t>{"vE60Adee0": "", "univapay-phone-number": "05071175220"}</t>
  </si>
  <si>
    <t>{"customer_name": "トイダヒロキ", "customer_email": "pietynet@gmail.com", "product_detail_name": "みかみの秘密の部屋 ~購入後1週間以内に限り【全額返金保証付き】~"}</t>
  </si>
  <si>
    <t>{"id_values": ["3100500245378", "00053", "0140000"], "stratus_transaction_id": {"terminal_id": "3100500245378", "request_number": "00053", "authorization_code": "0140000"}}</t>
  </si>
  <si>
    <t>pietynet@gmail.com</t>
  </si>
  <si>
    <t>HIROKI TOIDA</t>
  </si>
  <si>
    <t>11f01cd7-645a-6f6e-a503-13c2b289734f</t>
  </si>
  <si>
    <t>11f01cd6-7160-76b4-b59f-6ba72d73af6e</t>
  </si>
  <si>
    <t>{"vE60Adee0": "", "univapay-phone-number": "08088628033"}</t>
  </si>
  <si>
    <t>{"customer_name": "朝武玲奈", "customer_email": "reina.as0424@icloud.com", "product_detail_name": "みかみの秘密の部屋 ~購入後1週間以内に限り【全額返金保証付き】~"}</t>
  </si>
  <si>
    <t>{"id_values": ["11f01cd7-645a-6f6e-a503-13c2b289734f"], "worldpay_order_id": {"transaction_id": "11f01cd7-645a-6f6e-a503-13c2b289734f"}}</t>
  </si>
  <si>
    <t>reina.as0424@icloud.com</t>
  </si>
  <si>
    <t>TOMOTAKE REINA</t>
  </si>
  <si>
    <t>11f01cd6-8808-21aa-bc0a-2f4a8df82f10</t>
  </si>
  <si>
    <t>{"customer_name": "朝武玲奈", "customer_email": "reina.as0424@icloud.com", "product_detail_name": "【15分限定特典付き】SNSマーケ完全攻略ダイナマイト合宿"}</t>
  </si>
  <si>
    <t>{"id_values": ["11f01cd6-8808-21aa-bc0a-2f4a8df82f10"], "worldpay_order_id": {"transaction_id": "11f01cd6-8808-21aa-bc0a-2f4a8df82f10"}}</t>
  </si>
  <si>
    <t>11f01cc5-1283-a9ba-bf2c-532ceca63cb2</t>
  </si>
  <si>
    <t>11f01cc5-0975-3802-bf12-972210baec6c</t>
  </si>
  <si>
    <t>{"vE60Adee0": "", "univapay-phone-number": "09018171253"}</t>
  </si>
  <si>
    <t>{"customer_name": "清水 敦子", "customer_email": "atsuko3to@gmail.com", "product_detail_name": "【15分限定特典付き】AIXコンサルタント3日間完全攻略合宿"}</t>
  </si>
  <si>
    <t>{"id_values": ["11f01cc5-1283-a9ba-bf2c-532ceca63cb2"], "worldpay_order_id": {"transaction_id": "11f01cc5-1283-a9ba-bf2c-532ceca63cb2"}}</t>
  </si>
  <si>
    <t>atsuko3to@gmail.com</t>
  </si>
  <si>
    <t>11f01cc1-e18e-eb24-a248-5b8cf81ab35f</t>
  </si>
  <si>
    <t>11f01cc1-db18-337c-8b19-c3edcbb4e5b9</t>
  </si>
  <si>
    <t>{"vE60Adee0": "", "univapay-phone-number": "08052121997"}</t>
  </si>
  <si>
    <t>{"customer_name": "古橋龍", "customer_email": "gdramin19970426@gmail.com", "product_detail_name": "【15分限定特典付き】SNSマーケ完全攻略ダイナマイト合宿"}</t>
  </si>
  <si>
    <t>{"id_values": ["3100500245378", "00057", "0571325"], "stratus_transaction_id": {"terminal_id": "3100500245378", "request_number": "00057", "authorization_code": "0571325"}}</t>
  </si>
  <si>
    <t>gdramin19970426@gmail.com</t>
  </si>
  <si>
    <t>RYU HURUHASHI</t>
  </si>
  <si>
    <t>11f01cc1-2ebe-8662-ba4e-5b7710a22c34</t>
  </si>
  <si>
    <t>11f01cc1-2772-6450-ba31-07343717fe3e</t>
  </si>
  <si>
    <t>{"vE60Adee0": "", "univapay-phone-number": "08010078022"}</t>
  </si>
  <si>
    <t>{"customer_name": "福原智子", "customer_email": "urpaparazzi11@gmail.com", "product_detail_name": "【15分限定特典付き】デザイン限界突破3日間合宿"}</t>
  </si>
  <si>
    <t>{"id_values": ["3100500245378", "00055", "0000196"], "stratus_transaction_id": {"terminal_id": "3100500245378", "request_number": "00055", "authorization_code": "0000196"}}</t>
  </si>
  <si>
    <t>urpaparazzi11@gmail.com</t>
  </si>
  <si>
    <t>TOMOKO FUKUHARA</t>
  </si>
  <si>
    <t>11f01cbe-f127-989a-b693-df9eed359fe2</t>
  </si>
  <si>
    <t>{"customer_name": "トイダヒロキ", "customer_email": "pietynet@gmail.com", "product_detail_name": "【15分限定特典付き】SNSマーケ完全攻略ダイナマイト合宿"}</t>
  </si>
  <si>
    <t>{"id_values": ["3100500245378", "00052", "0130000"], "stratus_transaction_id": {"terminal_id": "3100500245378", "request_number": "00052", "authorization_code": "0130000"}}</t>
  </si>
  <si>
    <t>11f01cbc-2b47-e118-b638-bf9b897d1441</t>
  </si>
  <si>
    <t>11f01cbc-2497-1b54-b4d0-8b1e9b282e68</t>
  </si>
  <si>
    <t>{"vE60Adee0": "", "univapay-phone-number": "09065393773"}</t>
  </si>
  <si>
    <t>{"customer_name": "高木健一", "customer_email": "QZS01027@nifty.com", "product_detail_name": "【15分限定特典付き】SNSマーケ完全攻略ダイナマイト合宿"}</t>
  </si>
  <si>
    <t>{"id_values": ["11f01cbc-2b47-e118-b638-bf9b897d1441"], "worldpay_order_id": {"transaction_id": "11f01cbc-2b47-e118-b638-bf9b897d1441"}}</t>
  </si>
  <si>
    <t>QZS01027@nifty.com</t>
  </si>
  <si>
    <t>KENICHI TAKAGI</t>
  </si>
  <si>
    <t>11f01cba-57a1-8b26-b396-178b454c3510</t>
  </si>
  <si>
    <t>11f01cb8-e967-ab96-9202-57d5263e1309</t>
  </si>
  <si>
    <t>{"vE60Adee0": "", "univapay-phone-number": "09022017210"}</t>
  </si>
  <si>
    <t>{"customer_name": "磯村円", "customer_email": "tantanririjijineco0820@gmail.com", "product_detail_name": "AIみかみ秘密の部屋（全額返金保証付）"}</t>
  </si>
  <si>
    <t>{"id_values": ["3100500245378", "00050", "0243959"], "stratus_transaction_id": {"terminal_id": "3100500245378", "request_number": "00050", "authorization_code": "0243959"}}</t>
  </si>
  <si>
    <t>tantanririjijineco0820@gmail.com</t>
  </si>
  <si>
    <t>MADOKA ISOMURA</t>
  </si>
  <si>
    <t>11f01cb8-f09e-fce8-8183-07397218ebb9</t>
  </si>
  <si>
    <t>{"customer_name": "磯村円", "customer_email": "tantanririjijineco0820@gmail.com", "product_detail_name": "【15分限定特典付き】AIXコンサルタント3日間完全攻略合宿"}</t>
  </si>
  <si>
    <t>{"id_values": ["3100500245378", "00049", "0224630"], "stratus_transaction_id": {"terminal_id": "3100500245378", "request_number": "00049", "authorization_code": "0224630"}}</t>
  </si>
  <si>
    <t>11f01ca0-dd51-dda8-8a41-a78f2fe387e0</t>
  </si>
  <si>
    <t>11f01ca0-c8b1-c48a-8a3c-0ff8e49f2016</t>
  </si>
  <si>
    <t>{"vE60Adee0": "", "univapay-phone-number": "08019258122 "}</t>
  </si>
  <si>
    <t>{"customer_name": "徳永りさ", "customer_email": "atum18.222@gmail.com", "product_detail_name": "AIみかみ秘密の部屋（全額返金保証付）"}</t>
  </si>
  <si>
    <t>{"id_values": ["3100500245378", "00012", "0506765"], "stratus_transaction_id": {"terminal_id": "3100500245378", "request_number": "00012", "authorization_code": "0506765"}}</t>
  </si>
  <si>
    <t>atum18.222@gmail.com</t>
  </si>
  <si>
    <t>RISA TOKUNAGA</t>
  </si>
  <si>
    <t>11f01cb5-342c-0464-b4d4-c7a4351a287b</t>
  </si>
  <si>
    <t>11f01cb5-2d09-9926-9d9e-6b9369ba7d6c</t>
  </si>
  <si>
    <t>{"vE60Adee0": "", "univapay-phone-number": "09068295765"}</t>
  </si>
  <si>
    <t>{"customer_name": "宮田美季", "customer_email": "mmlteh730@i.softbank.jp", "product_detail_name": "【15分限定特典付き】デザイン限界突破3日間合宿"}</t>
  </si>
  <si>
    <t>{"id_values": ["11f01cb5-342c-0464-b4d4-c7a4351a287b"], "worldpay_order_id": {"transaction_id": "11f01cb5-342c-0464-b4d4-c7a4351a287b"}}</t>
  </si>
  <si>
    <t>mmlteh730@i.softbank.jp</t>
  </si>
  <si>
    <t>MIKI MIYATA</t>
  </si>
  <si>
    <t>11f01cb1-49a2-62c4-bfb9-d37efe083fa0</t>
  </si>
  <si>
    <t>{"id_values": ["11f01cb1-49a2-62c4-bfb9-d37efe083fa0"], "worldpay_order_id": {"transaction_id": "11f01cb1-49a2-62c4-bfb9-d37efe083fa0"}}</t>
  </si>
  <si>
    <t>11f01cb0-51e1-0248-9511-af23db5e1319</t>
  </si>
  <si>
    <t>11f01cb0-2fa2-0e70-a0f1-375c1ebba199</t>
  </si>
  <si>
    <t>{"vE60Adee0": "", "univapay-phone-number": "08038362660"}</t>
  </si>
  <si>
    <t>{"customer_name": "藤田みどり", "customer_email": "midorif55@gmail.com", "product_detail_name": "【15分限定特典付き】AIXコンサルタント3日間完全攻略合宿"}</t>
  </si>
  <si>
    <t>{"id_values": ["11f01cb0-51e1-0248-9511-af23db5e1319"], "worldpay_order_id": {"transaction_id": "11f01cb0-51e1-0248-9511-af23db5e1319"}}</t>
  </si>
  <si>
    <t>midorif55@gmail.com</t>
  </si>
  <si>
    <t>MIDORI FUJITA</t>
  </si>
  <si>
    <t>11f01caf-0b4d-20b0-ae26-c79781a8c8b8</t>
  </si>
  <si>
    <t>11f01cae-c451-7724-8f27-53a5c63f6937</t>
  </si>
  <si>
    <t>{"vE60Adee0": "", "univapay-phone-number": "09021078759"}</t>
  </si>
  <si>
    <t>{"customer_name": "松本清史", "customer_email": "matsumoto@oobf.co.jp", "product_detail_name": "みかみの秘密の部屋 ~購入後1週間以内に限り【全額返金保証付き】~"}</t>
  </si>
  <si>
    <t>{"id_values": ["3100500245378", "00027", "0820000"], "stratus_transaction_id": {"terminal_id": "3100500245378", "request_number": "00027", "authorization_code": "0820000"}}</t>
  </si>
  <si>
    <t>matsumoto@oobf.co.jp</t>
  </si>
  <si>
    <t>KIYOSHI MATSUMOTO</t>
  </si>
  <si>
    <t>11f01cae-dde7-7f1c-b379-83de6dd140b4</t>
  </si>
  <si>
    <t>{"customer_name": "松本清史", "customer_email": "matsumoto@oobf.co.jp", "product_detail_name": "【15分限定特典付き】SNSマーケ完全攻略ダイナマイト合宿"}</t>
  </si>
  <si>
    <t>{"id_values": ["3100500245378", "00026", "0810000"], "stratus_transaction_id": {"terminal_id": "3100500245378", "request_number": "00026", "authorization_code": "0810000"}}</t>
  </si>
  <si>
    <t>11f01cad-22a2-bd08-a8a5-e70275c146d9</t>
  </si>
  <si>
    <t>11f01cab-aff1-25e8-a79a-7ba8cbfdc47d</t>
  </si>
  <si>
    <t>{"vE60Adee0": "", "univapay-phone-number": "09035629307"}</t>
  </si>
  <si>
    <t>{"customer_name": "荻野 貴司", "customer_email": "ef.northridgega203@gmail.com", "product_detail_name": "AIみかみ秘密の部屋（全額返金保証付）"}</t>
  </si>
  <si>
    <t>{"id_values": ["11f01cad-22a2-bd08-a8a5-e70275c146d9"], "worldpay_order_id": {"transaction_id": "11f01cad-22a2-bd08-a8a5-e70275c146d9"}}</t>
  </si>
  <si>
    <t>ef.northridgega203@gmail.com</t>
  </si>
  <si>
    <t>TAKASHI OGINO</t>
  </si>
  <si>
    <t>11f01cab-b670-0588-a7a0-5bf329f55cc2</t>
  </si>
  <si>
    <t>{"customer_name": "荻野 貴司", "customer_email": "ef.northridgega203@gmail.com", "product_detail_name": "【超特価割引】AIXコンサルタント3日間完全攻略合宿"}</t>
  </si>
  <si>
    <t>{"id_values": ["11f01cab-b670-0588-a7a0-5bf329f55cc2"], "worldpay_order_id": {"transaction_id": "11f01cab-b670-0588-a7a0-5bf329f55cc2"}}</t>
  </si>
  <si>
    <t>11f01cab-2ae4-5a78-8df1-13267d830002</t>
  </si>
  <si>
    <t>11f01cab-23f6-6332-8deb-eb4ea2052bae</t>
  </si>
  <si>
    <t>{"vE60Adee0": "", "univapay-phone-number": "08040194791"}</t>
  </si>
  <si>
    <t>{"customer_name": "妻鹿 央", "customer_email": "mega_chan@hotmail.co.jp", "product_detail_name": "【15分限定特典付き】SNSマーケ完全攻略ダイナマイト合宿"}</t>
  </si>
  <si>
    <t>{"id_values": ["11f01cab-2ae4-5a78-8df1-13267d830002"], "worldpay_order_id": {"transaction_id": "11f01cab-2ae4-5a78-8df1-13267d830002"}}</t>
  </si>
  <si>
    <t>mega_chan@hotmail.co.jp</t>
  </si>
  <si>
    <t>HISASHI MEGA</t>
  </si>
  <si>
    <t>11f01caa-b7aa-199e-9c8f-df86624e85d0</t>
  </si>
  <si>
    <t>11f01caa-b295-9a46-9c7a-2faa104c903d</t>
  </si>
  <si>
    <t>{"vE60Adee0": "", "univapay-phone-number": "09089251009"}</t>
  </si>
  <si>
    <t>{"customer_name": "沼尻芙美子", "customer_email": "crystal.lotus1111@gmail.com", "product_detail_name": "【15分限定特典付き】AIXコンサルタント3日間完全攻略合宿"}</t>
  </si>
  <si>
    <t>crystal.lotus1111@gmail.com</t>
  </si>
  <si>
    <t>FUMIKO NUMAJIRI</t>
  </si>
  <si>
    <t>11f01ca9-6fe5-19d4-87f9-431a5ef40da5</t>
  </si>
  <si>
    <t>11f01ca9-69e2-54a2-9f44-ef90a44ed285</t>
  </si>
  <si>
    <t>{"vE60Adee0": "", "univapay-phone-number": "07084902758"}</t>
  </si>
  <si>
    <t>{"customer_name": "大本千夏", "customer_email": "co6eee@gmail.com", "product_detail_name": "【15分限定特典付き】SNSマーケ完全攻略ダイナマイト合宿"}</t>
  </si>
  <si>
    <t>co6eee@gmail.com</t>
  </si>
  <si>
    <t>CHINATSU OOMOTO</t>
  </si>
  <si>
    <t>11f01ca6-ef9f-bc18-8cf1-33ff648bf950</t>
  </si>
  <si>
    <t>11f01ca6-e835-b400-b7ec-c7b318795dbf</t>
  </si>
  <si>
    <t>{"vE60Adee0": "", "univapay-phone-number": "09010927186"}</t>
  </si>
  <si>
    <t>{"customer_name": "若山えり", "customer_email": "eriken2@gmail.com", "product_detail_name": "【15分限定特典付き】SNSマーケ完全攻略ダイナマイト合宿"}</t>
  </si>
  <si>
    <t>{"id_values": ["3100500245378", "00020", "0119295"], "stratus_transaction_id": {"terminal_id": "3100500245378", "request_number": "00020", "authorization_code": "0119295"}}</t>
  </si>
  <si>
    <t>eriken2@gmail.com</t>
  </si>
  <si>
    <t>ERI WAKAYAMA</t>
  </si>
  <si>
    <t>11f01ca6-49bb-92d6-8ca4-df0c26aada63</t>
  </si>
  <si>
    <t>11f01ca6-43e2-91de-8ca1-ebee36121b0a</t>
  </si>
  <si>
    <t>{"vE60Adee0": "", "univapay-phone-number": "09093032345"}</t>
  </si>
  <si>
    <t>{"customer_name": "竹村樹里杏", "customer_email": "uiroo0702@gmail.com", "product_detail_name": "【15分限定特典付き】AIXコンサルタント3日間完全攻略合宿"}</t>
  </si>
  <si>
    <t>uiroo0702@gmail.com</t>
  </si>
  <si>
    <t>MIYUKI TAKEMURA</t>
  </si>
  <si>
    <t>11f01ca4-4980-4a48-b2b3-239280da535d</t>
  </si>
  <si>
    <t>11f01ca4-40d5-49e8-b2a6-63062e80c66f</t>
  </si>
  <si>
    <t>{"vE60Adee0": "", "univapay-phone-number": "08011368927"}</t>
  </si>
  <si>
    <t>{"customer_name": "大谷 愛", "customer_email": "littleaichan@icloud.com", "product_detail_name": "【15分限定特典付き】SNSマーケ完全攻略ダイナマイト合宿"}</t>
  </si>
  <si>
    <t>{"id_values": ["11f01ca4-4980-4a48-b2b3-239280da535d"], "worldpay_order_id": {"transaction_id": "11f01ca4-4980-4a48-b2b3-239280da535d"}}</t>
  </si>
  <si>
    <t>littleaichan@icloud.com</t>
  </si>
  <si>
    <t>AI OOTANI</t>
  </si>
  <si>
    <t>11f01ca2-dc0d-6c26-9428-1f8059b3aa14</t>
  </si>
  <si>
    <t>11eefaf5-5793-b754-926c-c3b96c80ecf1</t>
  </si>
  <si>
    <t>{"univapay-name": "羽山翔太", "univapay-link-id": "11eee4d5-8f44-7c96-85b8-7bcd96d93bbc", "univapay-phone-number": "09069781676"}</t>
  </si>
  <si>
    <t>{"id_values": ["11f01ca2-dc0d-6c26-9428-1f8059b3aa14"], "worldpay_order_id": {"transaction_id": "11f01ca2-dc0d-6c26-9428-1f8059b3aa14"}}</t>
  </si>
  <si>
    <t>mirage.majesty@gmail.com</t>
  </si>
  <si>
    <t>11eefaf5-57da-6960-940f-db32cd162f5b</t>
  </si>
  <si>
    <t>11f01ca2-c691-d9e0-b2dd-871d23b929d0</t>
  </si>
  <si>
    <t>11eee5ae-fa5d-bbc6-9dfe-633216d2ea53</t>
  </si>
  <si>
    <t>{"univapay-name": "南佳吾", "univapay-link-id": "11eecd48-ccb1-eed2-a1aa-a322c029ce9e", "univapay-phone-number": "09089887701"}</t>
  </si>
  <si>
    <t>{"id_values": ["11f01ca2-c691-d9e0-b2dd-871d23b929d0"], "worldpay_order_id": {"transaction_id": "11f01ca2-c691-d9e0-b2dd-871d23b929d0"}}</t>
  </si>
  <si>
    <t>ke153739@gmail.com</t>
  </si>
  <si>
    <t>11eee5ae-fa8c-4b12-9e09-bb4746be86a6</t>
  </si>
  <si>
    <t>KEIGO MINAMI</t>
  </si>
  <si>
    <t>11f01ca2-d27d-1918-99fd-c3523e61596a</t>
  </si>
  <si>
    <t>11f01ca2-b6ca-ef92-91f6-8b2f4f45b760</t>
  </si>
  <si>
    <t>{"vE60Adee0": "", "univapay-phone-number": "09050792442"}</t>
  </si>
  <si>
    <t>{"customer_name": "TETSUAKI HAGIOI", "customer_email": "cgyjg298@gmail.com", "product_detail_name": "【15分限定特典付き】AIXコンサルタント3日間完全攻略合宿"}</t>
  </si>
  <si>
    <t>{"id_values": ["11f01ca2-d27d-1918-99fd-c3523e61596a"], "worldpay_order_id": {"transaction_id": "11f01ca2-d27d-1918-99fd-c3523e61596a"}}</t>
  </si>
  <si>
    <t>cgyjg298@gmail.com</t>
  </si>
  <si>
    <t>TETSUAKI HAGIOI</t>
  </si>
  <si>
    <t>11f01ca2-c094-41c2-b34c-53d384e7def4</t>
  </si>
  <si>
    <t>{"id_values": ["11f01ca2-c094-41c2-b34c-53d384e7def4"], "worldpay_order_id": {"transaction_id": "11f01ca2-c094-41c2-b34c-53d384e7def4"}}</t>
  </si>
  <si>
    <t>11f01ca2-f9a4-30b2-b484-b3c44f7c6319</t>
  </si>
  <si>
    <t>11ef15af-a131-6b16-b7cf-d70e7ecd190f</t>
  </si>
  <si>
    <t>{"univapay-name": "渡邉みなみ", "univapay-link-id": "11eecd59-65f2-c106-a1aa-f7ef3628ed57", "univapay-phone-number": "07031973808"}</t>
  </si>
  <si>
    <t>{"id_values": ["3100500245378", "00015", "0115661"], "stratus_transaction_id": {"terminal_id": "3100500245378", "request_number": "00015", "authorization_code": "0115661"}}</t>
  </si>
  <si>
    <t>helpme0808mmmm@gmail.com</t>
  </si>
  <si>
    <t>11ef15af-a167-caee-bbb6-43878beabca1</t>
  </si>
  <si>
    <t>MINAMI WATANABE</t>
  </si>
  <si>
    <t>11f01ca2-c8a7-4cba-8738-4fb1e12fa9d0</t>
  </si>
  <si>
    <t>11ef7b99-c137-bc12-80ef-63d342a90a71</t>
  </si>
  <si>
    <t>{"univapay-name": "田中 あかね", "univapay-link-id": "11eecd4a-a0d9-0460-9cab-abb11ec2d305", "univapay-phone-number": "09020315572"}</t>
  </si>
  <si>
    <t>{"id_values": ["11f01ca2-c8a7-4cba-8738-4fb1e12fa9d0"], "worldpay_order_id": {"transaction_id": "11f01ca2-c8a7-4cba-8738-4fb1e12fa9d0"}}</t>
  </si>
  <si>
    <t>laitka110@gmail.com</t>
  </si>
  <si>
    <t>11eee5b8-6dd5-af6a-a7c8-2f74442093b8</t>
  </si>
  <si>
    <t>AKANE TANAKA</t>
  </si>
  <si>
    <t>11f01ca2-cccf-08d2-93f8-6b175c47cb6e</t>
  </si>
  <si>
    <t>11eee5d8-d5a4-564e-b413-d34b9251f386</t>
  </si>
  <si>
    <t>{"univapay-name": "富岡優也", "univapay-link-id": "11eed16a-4101-fe88-a85d-1f959ac69646", "univapay-phone-number": "08095455230"}</t>
  </si>
  <si>
    <t>{"id_values": ["3100500245378", "00013", "0226997"], "stratus_transaction_id": {"terminal_id": "3100500245378", "request_number": "00013", "authorization_code": "0226997"}}</t>
  </si>
  <si>
    <t>best.sprint400@gmail.com</t>
  </si>
  <si>
    <t>11eee5d8-d5f4-c64c-9c1a-43861e2b868d</t>
  </si>
  <si>
    <t>YUYA TOMIOKA</t>
  </si>
  <si>
    <t>11f01ca2-2d5d-2d24-afd0-97d95bd16bd3</t>
  </si>
  <si>
    <t>11efee55-9518-ed7a-b7b3-1780c904618c</t>
  </si>
  <si>
    <t>{"univapay-name": "森 尊弘", "univapay-link-id": "11efee55-2c54-bc38-81ce-9338d7dbe200", "univapay-phone-number": "+81 09026102574", "univapay-patch-token-id": "11eefe2f-5f44-fb7e-9ffc-d3e8ff52379a", "univapay-patch-subscription-id": "11eefe2f-5f8d-5248-8473-537f865bcfb6"}</t>
  </si>
  <si>
    <t>{"univapay-name": "森 尊弘", "univapay-link-id": "11eed16f-5f9a-e33c-a85d-ab1fc75af1b2", "univapay-phone-number": "09026102574"}</t>
  </si>
  <si>
    <t>{"id_values": ["11f01ca2-2d5d-2d24-afd0-97d95bd16bd3"], "worldpay_order_id": {"transaction_id": "11f01ca2-2d5d-2d24-afd0-97d95bd16bd3"}}</t>
  </si>
  <si>
    <t>tanpopo2045@yahoo.co.jp</t>
  </si>
  <si>
    <t>11eefe2f-5f8d-5248-8473-537f865bcfb6</t>
  </si>
  <si>
    <t>TAKAHIRO MORI</t>
  </si>
  <si>
    <t>11f01ca1-9649-9f62-9150-935acb9cc8fc</t>
  </si>
  <si>
    <t>11f01ca1-8de0-97ae-98c7-6bb3c6fd8475</t>
  </si>
  <si>
    <t>{"vE60Adee0": "", "univapay-phone-number": "09082514396"}</t>
  </si>
  <si>
    <t>{"customer_name": "横山 恵子", "customer_email": "kkzk1117@gmail.com", "product_detail_name": "【15分限定特典付き】AIXコンサルタント3日間完全攻略合宿"}</t>
  </si>
  <si>
    <t>{"id_values": ["11f01ca1-9649-9f62-9150-935acb9cc8fc"], "worldpay_order_id": {"transaction_id": "11f01ca1-9649-9f62-9150-935acb9cc8fc"}}</t>
  </si>
  <si>
    <t>kkzk1117@gmail.com</t>
  </si>
  <si>
    <t>KEIKO YOKOYAMA</t>
  </si>
  <si>
    <t>11f01ca1-8450-7a92-b3aa-9758f455740a</t>
  </si>
  <si>
    <t>11f01ca1-6e08-d63a-8a85-bfd72ede48b4</t>
  </si>
  <si>
    <t>{"vE60Adee0": "", "univapay-phone-number": "08046447161"}</t>
  </si>
  <si>
    <t>{"customer_name": "山田 浩弥", "customer_email": "kou532087@gmail.com", "product_detail_name": "【超特価割引】デザイン限界突破3日間合宿"}</t>
  </si>
  <si>
    <t>{"id_values": ["11f01ca1-8450-7a92-b3aa-9758f455740a"], "worldpay_order_id": {"transaction_id": "11f01ca1-8450-7a92-b3aa-9758f455740a"}}</t>
  </si>
  <si>
    <t>kou532087@gmail.com</t>
  </si>
  <si>
    <t>KOUYA YAMADA</t>
  </si>
  <si>
    <t>11f01ca1-3f0a-c050-9356-f3501e52cb43</t>
  </si>
  <si>
    <t>11efeec2-b95d-6ba8-8946-07b1b20e2557</t>
  </si>
  <si>
    <t>{"customer_name": "今達 喜子", "customer_email": "yoshi.ima02@gmail.com", "product_detail_name": "【スキルプラス限定】動画広告分析Pro「1媒体プラン」初回3ヶ月間"}</t>
  </si>
  <si>
    <t>{"id_values": ["11f01ca1-3f0a-c050-9356-f3501e52cb43"], "worldpay_order_id": {"transaction_id": "11f01ca1-3f0a-c050-9356-f3501e52cb43"}}</t>
  </si>
  <si>
    <t>yoshi.ima02@gmail.com</t>
  </si>
  <si>
    <t>11efeec2-c0b2-93b0-a6ee-fba33f4f7ef3</t>
  </si>
  <si>
    <t>YOSHIKO IMADATE</t>
  </si>
  <si>
    <t>11f01ca0-f2ef-7c1a-88f7-2f12decd9176</t>
  </si>
  <si>
    <t>11f01c5f-05ab-b676-aacb-432a3815a59b</t>
  </si>
  <si>
    <t>{"univapay-name": "小林健丈", "univapay-link-id": "11efb618-6d53-7de8-b6f0-af603fcc5c19", "univapay-phone-number": "+81 08015923721"}</t>
  </si>
  <si>
    <t>{"id_values": ["11f01ca0-f2ef-7c1a-88f7-2f12decd9176"], "worldpay_order_id": {"transaction_id": "11f01ca0-f2ef-7c1a-88f7-2f12decd9176"}}</t>
  </si>
  <si>
    <t>kokoyashi515931@gmail.com</t>
  </si>
  <si>
    <t>11efb7d1-8e85-2c0e-9840-5faf73eeea6e</t>
  </si>
  <si>
    <t>KENJO KOBAYASHI</t>
  </si>
  <si>
    <t>11f01ca0-d1d6-e4d2-9839-2f8027e55990</t>
  </si>
  <si>
    <t>{"customer_name": "徳永りさ", "customer_email": "atum18.222@gmail.com", "product_detail_name": "【15分限定特典付き】AIXコンサルタント3日間完全攻略合宿"}</t>
  </si>
  <si>
    <t>{"id_values": ["3100500245378", "00011", "0506601"], "stratus_transaction_id": {"terminal_id": "3100500245378", "request_number": "00011", "authorization_code": "0506601"}}</t>
  </si>
  <si>
    <t>11f01c9e-6f40-c0e2-bf29-af7cc9cfe368</t>
  </si>
  <si>
    <t>11f01c9d-5403-82fc-8c84-07063d23c8c5</t>
  </si>
  <si>
    <t>{"vE60Adee0": "", "univapay-phone-number": "09058970399"}</t>
  </si>
  <si>
    <t>{"customer_name": "谷川 真隆", "customer_email": "m.tanigawa324@gmail.com", "product_detail_name": "AIみかみ秘密の部屋（全額返金保証付）"}</t>
  </si>
  <si>
    <t>{"id_values": ["11f01c9e-6f40-c0e2-bf29-af7cc9cfe368"], "worldpay_order_id": {"transaction_id": "11f01c9e-6f40-c0e2-bf29-af7cc9cfe368"}}</t>
  </si>
  <si>
    <t>m.tanigawa324@gmail.com</t>
  </si>
  <si>
    <t>MASATAKA TANIGAWA</t>
  </si>
  <si>
    <t>11f01c9d-8e62-645e-a9c5-e70fa82e664a</t>
  </si>
  <si>
    <t>{"customer_name": "谷川 真隆", "customer_email": "m.tanigawa324@gmail.com", "product_detail_name": "【15分限定特典付き】AIXコンサルタント3日間完全攻略合宿"}</t>
  </si>
  <si>
    <t>{"id_values": ["11f01c9d-8e62-645e-a9c5-e70fa82e664a"], "worldpay_order_id": {"transaction_id": "11f01c9d-8e62-645e-a9c5-e70fa82e664a"}}</t>
  </si>
  <si>
    <t>11f01c9c-f029-5946-80a9-534a8f51d472</t>
  </si>
  <si>
    <t>11f01c9c-e354-d25e-9f72-4f2b973462f2</t>
  </si>
  <si>
    <t>{"vE60Adee0": "", "univapay-phone-number": "07075261411"}</t>
  </si>
  <si>
    <t>{"customer_name": "吉田頼弘", "customer_email": "polinyyv@gmail.com", "product_detail_name": "【15分限定特典付き】デザイン限界突破3日間合宿"}</t>
  </si>
  <si>
    <t>{"id_values": ["11f01c9c-f029-5946-80a9-534a8f51d472"], "worldpay_order_id": {"transaction_id": "11f01c9c-f029-5946-80a9-534a8f51d472"}}</t>
  </si>
  <si>
    <t>polinyyv@gmail.com</t>
  </si>
  <si>
    <t>YORIHIRO YOSHIDA</t>
  </si>
  <si>
    <t>11f01c92-00ca-d2da-8771-9b572d9acfa6</t>
  </si>
  <si>
    <t>11f01c91-f7cb-c78e-b33c-83971d9fbee5</t>
  </si>
  <si>
    <t>{"vE60Adee0": "", "univapay-phone-number": "09072778623"}</t>
  </si>
  <si>
    <t>{"customer_name": "具広 奥村", "customer_email": "tomooku1229@gmail.com", "product_detail_name": "【15分限定特典付き】AIXコンサルタント3日間完全攻略合宿"}</t>
  </si>
  <si>
    <t>{"id_values": ["11f01c92-00ca-d2da-8771-9b572d9acfa6"], "worldpay_order_id": {"transaction_id": "11f01c92-00ca-d2da-8771-9b572d9acfa6"}}</t>
  </si>
  <si>
    <t>tomooku1229@gmail.com</t>
  </si>
  <si>
    <t>TOMOHIRO OKUMURA</t>
  </si>
  <si>
    <t>11f01c83-9957-b784-8b35-c3d431a2c5ae</t>
  </si>
  <si>
    <t>11f01c83-771d-d0f4-8b32-573dbf802656</t>
  </si>
  <si>
    <t>{"vE60Adee0": "", "univapay-phone-number": "09093004992"}</t>
  </si>
  <si>
    <t>{"customer_name": "和田", "customer_email": "wada@gofour.jp", "product_detail_name": "【15分限定特典付き】AIXコンサルタント3日間完全攻略合宿"}</t>
  </si>
  <si>
    <t>{"id_values": ["11f01c83-9957-b784-8b35-c3d431a2c5ae"], "worldpay_order_id": {"transaction_id": "11f01c83-9957-b784-8b35-c3d431a2c5ae"}}</t>
  </si>
  <si>
    <t>wada@gofour.jp</t>
  </si>
  <si>
    <t>GO WADA</t>
  </si>
  <si>
    <t>11f01c80-cb04-49b2-b68a-57d435517e92</t>
  </si>
  <si>
    <t>11f01c80-a0a0-6548-8bbb-4fb2b3145df5</t>
  </si>
  <si>
    <t>{"vE60Adee0": "", "univapay-phone-number": "09097440700"}</t>
  </si>
  <si>
    <t>{"customer_name": "蝦名 伸治", "customer_email": "c.p.rise8787@gmail.com", "product_detail_name": "みかみの秘密の部屋 ~購入後1週間以内に限り【全額返金保証付き】~"}</t>
  </si>
  <si>
    <t>{"id_values": ["11f01c80-cb04-49b2-b68a-57d435517e92"], "worldpay_order_id": {"transaction_id": "11f01c80-cb04-49b2-b68a-57d435517e92"}}</t>
  </si>
  <si>
    <t>c.p.rise8787@gmail.com</t>
  </si>
  <si>
    <t>SHINJI EBINA</t>
  </si>
  <si>
    <t>11f01c80-a8e8-7b3c-b501-636d04cff8fc</t>
  </si>
  <si>
    <t>{"customer_name": "蝦名 伸治", "customer_email": "c.p.rise8787@gmail.com", "product_detail_name": "【15分限定特典付き】SNSマーケ完全攻略ダイナマイト合宿"}</t>
  </si>
  <si>
    <t>{"id_values": ["11f01c80-a8e8-7b3c-b501-636d04cff8fc"], "worldpay_order_id": {"transaction_id": "11f01c80-a8e8-7b3c-b501-636d04cff8fc"}}</t>
  </si>
  <si>
    <t>11f01c7c-842e-7912-9f4a-cfdfee66a942</t>
  </si>
  <si>
    <t>11f01c7c-523b-1a6e-9d63-0fddead3c240</t>
  </si>
  <si>
    <t>{"vE60Adee0": "", "univapay-phone-number": "09044222067"}</t>
  </si>
  <si>
    <t>{"customer_name": "吉田浩子", "customer_email": "tigger613@gmail.com", "product_detail_name": "【15分限定特典付き】AIXコンサルタント3日間完全攻略合宿"}</t>
  </si>
  <si>
    <t>{"id_values": ["11f01c7c-842e-7912-9f4a-cfdfee66a942"], "worldpay_order_id": {"transaction_id": "11f01c7c-842e-7912-9f4a-cfdfee66a942"}}</t>
  </si>
  <si>
    <t>tigger613@gmail.com</t>
  </si>
  <si>
    <t>HIROKO YOSHIDA</t>
  </si>
  <si>
    <t>11f01c7c-91a4-b9ee-9d10-8bdaea0a9453</t>
  </si>
  <si>
    <t>11f01c7c-675c-2fa0-986a-7bdaaaa94603</t>
  </si>
  <si>
    <t>{"vE60Adee0": "", "univapay-phone-number": "09023128269"}</t>
  </si>
  <si>
    <t>{"customer_name": "鷹野原 美千代", "customer_email": "ikkakukinn91@gmail.com", "product_detail_name": "【15分限定特典付き】AIXコンサルタント3日間完全攻略合宿"}</t>
  </si>
  <si>
    <t>ikkakukinn91@gmail.com</t>
  </si>
  <si>
    <t>MICHIYO TAKANOHARA</t>
  </si>
  <si>
    <t>11f01c7c-4057-f650-9f3d-93faaeda08c9</t>
  </si>
  <si>
    <t>11f01c7c-2b89-7442-9860-fff9c9498353</t>
  </si>
  <si>
    <t>{"vE60Adee0": "", "univapay-phone-number": "08041141806"}</t>
  </si>
  <si>
    <t>{"customer_name": "鵜飼紀子", "customer_email": "1980norisuke@gmail.com", "product_detail_name": "【15分限定特典付き】AIXコンサルタント3日間完全攻略合宿"}</t>
  </si>
  <si>
    <t>{"id_values": ["11f01c7c-4057-f650-9f3d-93faaeda08c9"], "worldpay_order_id": {"transaction_id": "11f01c7c-4057-f650-9f3d-93faaeda08c9"}}</t>
  </si>
  <si>
    <t>1980norisuke@gmail.com</t>
  </si>
  <si>
    <t>NORIKO UGAI</t>
  </si>
  <si>
    <t>11f01c7b-6b43-5450-bd51-f7d361a6100c</t>
  </si>
  <si>
    <t>11f01c7b-642f-3850-b749-ef3dfb155054</t>
  </si>
  <si>
    <t>{"vE60Adee0": "", "univapay-phone-number": "08053509969"}</t>
  </si>
  <si>
    <t>{"customer_name": "西畑 徹", "customer_email": "toru53@icloud.com", "product_detail_name": "【15分限定特典付き】AIXコンサルタント3日間完全攻略合宿"}</t>
  </si>
  <si>
    <t>{"id_values": ["11f01c7b-6b43-5450-bd51-f7d361a6100c"], "worldpay_order_id": {"transaction_id": "11f01c7b-6b43-5450-bd51-f7d361a6100c"}}</t>
  </si>
  <si>
    <t>toru53@icloud.com</t>
  </si>
  <si>
    <t>TORU NISHIHATA</t>
  </si>
  <si>
    <t>11f01c75-9860-7748-88ca-07b642adaf1a</t>
  </si>
  <si>
    <t>11f01c75-91f5-b558-a6ec-57107b6ff0ed</t>
  </si>
  <si>
    <t>{"vE60Adee0": "", "univapay-phone-number": "08040870383"}</t>
  </si>
  <si>
    <t>{"customer_name": "秀島彩", "customer_email": "ayahideshima@gmail.com", "product_detail_name": "【15分限定特典付き】SNSマーケ完全攻略ダイナマイト合宿"}</t>
  </si>
  <si>
    <t>{"id_values": ["3100500245378", "00007", "0150942"], "stratus_transaction_id": {"terminal_id": "3100500245378", "request_number": "00007", "authorization_code": "0150942"}}</t>
  </si>
  <si>
    <t>ayahideshima@gmail.com</t>
  </si>
  <si>
    <t>AYA HIDESHIMA</t>
  </si>
  <si>
    <t>11f01c70-146d-5eba-9a24-6bf0263f7250</t>
  </si>
  <si>
    <t>11f01c6f-e868-d614-b5c1-57711e27e205</t>
  </si>
  <si>
    <t>{"vE60Adee0": "", "univapay-phone-number": "09042865794"}</t>
  </si>
  <si>
    <t>{"customer_name": "沖 佑丞", "customer_email": "lebensanfanger073@gmail.com", "product_detail_name": "【15分限定特典付き】SNSマーケ完全攻略ダイナマイト合宿"}</t>
  </si>
  <si>
    <t>{"id_values": ["3100500245378", "00005", "0242434"], "stratus_transaction_id": {"terminal_id": "3100500245378", "request_number": "00005", "authorization_code": "0242434"}}</t>
  </si>
  <si>
    <t>lebensanfanger073@gmail.com</t>
  </si>
  <si>
    <t>YUSUKE OKI</t>
  </si>
  <si>
    <t>11f01c6c-5c45-8f36-913f-6ffa9354414b</t>
  </si>
  <si>
    <t>11f01c6b-87b6-fe80-9104-ab409e08308c</t>
  </si>
  <si>
    <t>{"vE60Adee0": "", "univapay-phone-number": "08016211492"}</t>
  </si>
  <si>
    <t>{"customer_name": "石川優志", "customer_email": "ishikawa.yushi325@gmail.com", "product_detail_name": "みかみの秘密の部屋 ~購入後1週間以内に限り【全額返金保証付き】~"}</t>
  </si>
  <si>
    <t>{"id_values": ["3100500245378", "00003", "0135976"], "stratus_transaction_id": {"terminal_id": "3100500245378", "request_number": "00003", "authorization_code": "0135976"}}</t>
  </si>
  <si>
    <t>ishikawa.yushi325@gmail.com</t>
  </si>
  <si>
    <t>YUSHI ISHIKAWA</t>
  </si>
  <si>
    <t>11f01c6b-8f97-808e-b15a-63445eae0cfb</t>
  </si>
  <si>
    <t>{"customer_name": "石川優志", "customer_email": "ishikawa.yushi325@gmail.com", "product_detail_name": "【15分限定特典付き】SNSマーケ完全攻略ダイナマイト合宿"}</t>
  </si>
  <si>
    <t>{"id_values": ["3100500245378", "00002", "0164202"], "stratus_transaction_id": {"terminal_id": "3100500245378", "request_number": "00002", "authorization_code": "0164202"}}</t>
  </si>
  <si>
    <t>11f01c63-a60a-aae2-9bbc-fb93289e4e5e</t>
  </si>
  <si>
    <t>11f01c63-73a2-9178-9fad-c394b9f2913f</t>
  </si>
  <si>
    <t>{"vE60Adee0": "", "univapay-phone-number": "09044044821"}</t>
  </si>
  <si>
    <t>{"customer_name": "大瀧裕樹", "customer_email": "jichuany310@gmail.xn--com-qsb", "product_detail_name": "AIみかみ秘密の部屋（全額返金保証付）"}</t>
  </si>
  <si>
    <t>{"id_values": ["11f01c63-a60a-aae2-9bbc-fb93289e4e5e"], "worldpay_order_id": {"transaction_id": "11f01c63-a60a-aae2-9bbc-fb93289e4e5e"}}</t>
  </si>
  <si>
    <t>jichuany310@gmail.xn--com-qsb</t>
  </si>
  <si>
    <t>YUKI OTAKI</t>
  </si>
  <si>
    <t>11f01c63-7e73-dff8-9afd-13ac1c5448ff</t>
  </si>
  <si>
    <t>{"customer_name": "大瀧裕樹", "customer_email": "jichuany310@gmail.xn--com-qsb", "product_detail_name": "【15分限定特典付き】AIXコンサルタント3日間完全攻略合宿"}</t>
  </si>
  <si>
    <t>{"id_values": ["11f01c63-7e73-dff8-9afd-13ac1c5448ff"], "worldpay_order_id": {"transaction_id": "11f01c63-7e73-dff8-9afd-13ac1c5448ff"}}</t>
  </si>
  <si>
    <t>11f01c60-d1f3-66b0-a883-effeab3d4254</t>
  </si>
  <si>
    <t>11f01c5f-f818-cb06-a373-db943693ddd7</t>
  </si>
  <si>
    <t>{"vE60Adee0": "", "univapay-phone-number": "09033874767"}</t>
  </si>
  <si>
    <t>{"customer_name": "村上睦", "customer_email": "riki.1029.mm@icloud.com", "product_detail_name": "AIみかみ秘密の部屋（全額返金保証付）"}</t>
  </si>
  <si>
    <t>{"id_values": ["11f01c60-d1f3-66b0-a883-effeab3d4254"], "worldpay_order_id": {"transaction_id": "11f01c60-d1f3-66b0-a883-effeab3d4254"}}</t>
  </si>
  <si>
    <t>riki.1029.mm@icloud.com</t>
  </si>
  <si>
    <t>MAKOTO MURAKAMI</t>
  </si>
  <si>
    <t>11f01c60-0049-6c72-bfa3-d35572ea5448</t>
  </si>
  <si>
    <t>{"customer_name": "村上睦", "customer_email": "riki.1029.mm@icloud.com", "product_detail_name": "【15分限定特典付き】AIXコンサルタント3日間完全攻略合宿"}</t>
  </si>
  <si>
    <t>{"id_values": ["11f01c60-0049-6c72-bfa3-d35572ea5448"], "worldpay_order_id": {"transaction_id": "11f01c60-0049-6c72-bfa3-d35572ea5448"}}</t>
  </si>
  <si>
    <t>11f01c5d-b32e-49c8-a3f7-b7bad4a16aaa</t>
  </si>
  <si>
    <t>11f01c5d-aa56-80fe-9f08-27c1f0815cce</t>
  </si>
  <si>
    <t>{"vE60Adee0": "", "univapay-phone-number": "09077062388"}</t>
  </si>
  <si>
    <t>{"customer_name": "澤登舞", "customer_email": "mai1205@docomo.ne.jp", "product_detail_name": "【15分限定特典付き】SNSマーケ完全攻略ダイナマイト合宿"}</t>
  </si>
  <si>
    <t>{"id_values": ["11f01c5d-b32e-49c8-a3f7-b7bad4a16aaa"], "worldpay_order_id": {"transaction_id": "11f01c5d-b32e-49c8-a3f7-b7bad4a16aaa"}}</t>
  </si>
  <si>
    <t>mai1205@docomo.ne.jp</t>
  </si>
  <si>
    <t>SAWANOBORI MAI</t>
  </si>
  <si>
    <t>11f01c5c-0f99-aeca-bf68-eb72fc0628a4</t>
  </si>
  <si>
    <t>11f01c5b-c37b-97c4-b945-77679d558d0a</t>
  </si>
  <si>
    <t>{"vE60Adee0": "", "univapay-phone-number": "09010019318"}</t>
  </si>
  <si>
    <t>{"customer_name": "森本ゆか", "customer_email": "bon.moment.y.3015@icloud.com", "product_detail_name": "みかみの秘密の部屋 ~購入後1週間以内に限り【全額返金保証付き】~"}</t>
  </si>
  <si>
    <t>{"id_values": ["11f01c5c-0f99-aeca-bf68-eb72fc0628a4"], "worldpay_order_id": {"transaction_id": "11f01c5c-0f99-aeca-bf68-eb72fc0628a4"}}</t>
  </si>
  <si>
    <t>bon.moment.y.3015@icloud.com</t>
  </si>
  <si>
    <t>YUKA MORIMOTO</t>
  </si>
  <si>
    <t>11f01c5b-d97e-ffc0-8f3c-d77c7091884f</t>
  </si>
  <si>
    <t>{"customer_name": "森本ゆか", "customer_email": "bon.moment.y.3015@icloud.com", "product_detail_name": "【15分限定特典付き】SNSマーケ完全攻略ダイナマイト合宿"}</t>
  </si>
  <si>
    <t>{"id_values": ["11f01c5b-d97e-ffc0-8f3c-d77c7091884f"], "worldpay_order_id": {"transaction_id": "11f01c5b-d97e-ffc0-8f3c-d77c7091884f"}}</t>
  </si>
  <si>
    <t>11f01c56-92e6-0ed2-9c9c-5b17b03a6289</t>
  </si>
  <si>
    <t>11f01c56-8b79-6e96-9a6a-b7e5bdbb266d</t>
  </si>
  <si>
    <t>{"vE60Adee0": "", "univapay-phone-number": "08046799725"}</t>
  </si>
  <si>
    <t>{"customer_name": "白澤萌子", "customer_email": "kymnjpn@gmail.com", "product_detail_name": "【15分限定特典付き】AIXコンサルタント3日間完全攻略合宿"}</t>
  </si>
  <si>
    <t>{"id_values": ["11f01c56-92e6-0ed2-9c9c-5b17b03a6289"], "worldpay_order_id": {"transaction_id": "11f01c56-92e6-0ed2-9c9c-5b17b03a6289"}}</t>
  </si>
  <si>
    <t>kymnjpn@gmail.com</t>
  </si>
  <si>
    <t>MOEKO SHIRASAWA</t>
  </si>
  <si>
    <t>11f01c54-f24b-672a-b2b0-77a5bd44c4b0</t>
  </si>
  <si>
    <t>11f01c53-c55f-03ee-9e9a-83fb7df9e026</t>
  </si>
  <si>
    <t>{"vE60Adee0": "", "univapay-phone-number": "09063778427"}</t>
  </si>
  <si>
    <t>{"customer_name": "中島 駿", "customer_email": "midshun@icloud.com", "product_detail_name": "AIみかみ秘密の部屋（全額返金保証付）"}</t>
  </si>
  <si>
    <t>{"id_values": ["11f01c54-f24b-672a-b2b0-77a5bd44c4b0"], "worldpay_order_id": {"transaction_id": "11f01c54-f24b-672a-b2b0-77a5bd44c4b0"}}</t>
  </si>
  <si>
    <t>midshun@icloud.com</t>
  </si>
  <si>
    <t>SHUN NAKAJIMA</t>
  </si>
  <si>
    <t>11f01c54-8600-3da2-a3fc-f3bc7729708f</t>
  </si>
  <si>
    <t>11f01c54-602a-7e8a-8cb6-0773c46daef7</t>
  </si>
  <si>
    <t>{"vE60Adee0": "", "univapay-phone-number": "08042297485"}</t>
  </si>
  <si>
    <t>{"customer_name": "田中秀明", "customer_email": "custardboya@gmail.com", "product_detail_name": "【15分限定特典付き】SNSマーケ完全攻略ダイナマイト合宿"}</t>
  </si>
  <si>
    <t>{"id_values": ["11f01c54-8600-3da2-a3fc-f3bc7729708f"], "worldpay_order_id": {"transaction_id": "11f01c54-8600-3da2-a3fc-f3bc7729708f"}}</t>
  </si>
  <si>
    <t>custardboya@gmail.com</t>
  </si>
  <si>
    <t>HIDEAKI TANAKA</t>
  </si>
  <si>
    <t>11f01c53-cc9d-3216-be08-ebfda7756da3</t>
  </si>
  <si>
    <t>{"customer_name": "中島 駿", "customer_email": "midshun@icloud.com", "product_detail_name": "【15分限定特典付き】AIXコンサルタント3日間完全攻略合宿"}</t>
  </si>
  <si>
    <t>{"id_values": ["11f01c53-cc9d-3216-be08-ebfda7756da3"], "worldpay_order_id": {"transaction_id": "11f01c53-cc9d-3216-be08-ebfda7756da3"}}</t>
  </si>
  <si>
    <t>11f01c52-6b92-2ed2-bd3b-a79bc7a50eeb</t>
  </si>
  <si>
    <t>11f01c52-6250-1a96-99db-c7cf400a4595</t>
  </si>
  <si>
    <t>{"vE60Adee0": "", "univapay-phone-number": "09047630966"}</t>
  </si>
  <si>
    <t>{"customer_name": "中辻 美智代", "customer_email": "n.09.michi.28@gmail.com", "product_detail_name": "【15分限定特典付き】AIXコンサルタント3日間完全攻略合宿"}</t>
  </si>
  <si>
    <t>{"id_values": ["11f01c52-6b92-2ed2-bd3b-a79bc7a50eeb"], "worldpay_order_id": {"transaction_id": "11f01c52-6b92-2ed2-bd3b-a79bc7a50eeb"}}</t>
  </si>
  <si>
    <t>n.09.michi.28@gmail.com</t>
  </si>
  <si>
    <t>MICHIYO NAKATSUJI</t>
  </si>
  <si>
    <t>11f01c50-ee99-7b66-9d5b-33bb3357030c</t>
  </si>
  <si>
    <t>11f01c50-e6e6-ad08-ba58-07887a2ae624</t>
  </si>
  <si>
    <t>{"vE60Adee0": "", "univapay-phone-number": "08043640158"}</t>
  </si>
  <si>
    <t>{"customer_name": "大野敏英", "customer_email": "tono19790416@gmail.com", "product_detail_name": "【15分限定特典付き】AIXコンサルタント3日間完全攻略合宿"}</t>
  </si>
  <si>
    <t>{"id_values": ["3100500245378", "00072", "0214710"], "stratus_transaction_id": {"terminal_id": "3100500245378", "request_number": "00072", "authorization_code": "0214710"}}</t>
  </si>
  <si>
    <t>tono19790416@gmail.com</t>
  </si>
  <si>
    <t>TOSHIHIDE ONO</t>
  </si>
  <si>
    <t>FINANCIAL ONE MEMBERS UFJ</t>
  </si>
  <si>
    <t>11f01c50-3f49-8a02-8365-937508586c58</t>
  </si>
  <si>
    <t>11f01c50-3772-c80c-b518-1387e6c72718</t>
  </si>
  <si>
    <t>{"vE60Adee0": "", "univapay-phone-number": "09030767420"}</t>
  </si>
  <si>
    <t>{"customer_name": "吉田", "customer_email": "xxdice425xx@gmail.com", "product_detail_name": "【15分限定特典付き】AIXコンサルタント3日間完全攻略合宿"}</t>
  </si>
  <si>
    <t>{"id_values": ["11f01c50-3f49-8a02-8365-937508586c58"], "worldpay_order_id": {"transaction_id": "11f01c50-3f49-8a02-8365-937508586c58"}}</t>
  </si>
  <si>
    <t>xxdice425xx@gmail.com</t>
  </si>
  <si>
    <t>RUI TAMAKI</t>
  </si>
  <si>
    <t>11f01c50-03ed-e886-8a85-1fa81a055ab5</t>
  </si>
  <si>
    <t>11f01c4f-f4bf-4abc-b4e6-7374b6841842</t>
  </si>
  <si>
    <t>{"vE60Adee0": "", "univapay-phone-number": "08040180299"}</t>
  </si>
  <si>
    <t>{"customer_name": "クージンヤン", "customer_email": "koojinyang@gmail.com", "product_detail_name": "【15分限定特典付き】SNSマーケ完全攻略ダイナマイト合宿"}</t>
  </si>
  <si>
    <t>{"id_values": ["11f01c50-03ed-e886-8a85-1fa81a055ab5"], "worldpay_order_id": {"transaction_id": "11f01c50-03ed-e886-8a85-1fa81a055ab5"}}</t>
  </si>
  <si>
    <t>koojinyang@gmail.com</t>
  </si>
  <si>
    <t>JINYANG KOO</t>
  </si>
  <si>
    <t>11f01a9e-80ac-0b68-9d56-731efff827b6</t>
  </si>
  <si>
    <t>11f01a9e-43c4-b0a6-9cdf-1b6532838c92</t>
  </si>
  <si>
    <t>{"vE60Adee0": "", "univapay-phone-number": "09060685258"}</t>
  </si>
  <si>
    <t>{"customer_name": "須川 優作", "customer_email": "dolce.8s@icloud.com", "product_detail_name": "【15分限定特典付き】AIXコンサルタント3日間完全攻略合宿"}</t>
  </si>
  <si>
    <t>{"id_values": ["3100500245378", "00054", "0405574"], "stratus_transaction_id": {"terminal_id": "3100500245378", "request_number": "00054", "authorization_code": "0405574"}}</t>
  </si>
  <si>
    <t>dolce.8s@icloud.com</t>
  </si>
  <si>
    <t>YUUSAKU SUGAWA</t>
  </si>
  <si>
    <t>11f01c4f-1566-1b2a-b7ea-6fc39b712979</t>
  </si>
  <si>
    <t>11f01c4f-0d73-2066-8a0a-4f6869a67e53</t>
  </si>
  <si>
    <t>{"univapay-name": "株式会社ヒルウラ", "univapay-link-id": "11f01543-7ed6-1a28-80a4-871a585e5cd4", "univapay-phone-number": "+81 08048471147"}</t>
  </si>
  <si>
    <t>{"id_values": ["11f01c4f-1566-1b2a-b7ea-6fc39b712979"], "worldpay_order_id": {"transaction_id": "11f01c4f-1566-1b2a-b7ea-6fc39b712979"}}</t>
  </si>
  <si>
    <t>takatori.bz@gmail.com</t>
  </si>
  <si>
    <t>11f01c4f-1550-65fa-a597-c7ba86b9449e</t>
  </si>
  <si>
    <t>KABUSIKIGAISYA HIRUURA</t>
  </si>
  <si>
    <t>11f01c4d-e397-63fc-bbbe-fb5629fd923e</t>
  </si>
  <si>
    <t>11f01c4d-c0e1-4026-91ea-bfa07bb48c83</t>
  </si>
  <si>
    <t>{"vE60Adee0": "", "univapay-phone-number": "09087310284"}</t>
  </si>
  <si>
    <t>{"customer_name": "鈴木綾哉", "customer_email": "na081123@gmail.com", "product_detail_name": "AIみかみ秘密の部屋（全額返金保証付）"}</t>
  </si>
  <si>
    <t>{"id_values": ["11f01c4d-e397-63fc-bbbe-fb5629fd923e"], "worldpay_order_id": {"transaction_id": "11f01c4d-e397-63fc-bbbe-fb5629fd923e"}}</t>
  </si>
  <si>
    <t>na081123@gmail.com</t>
  </si>
  <si>
    <t>RYOYASUZUKI</t>
  </si>
  <si>
    <t>11f01c4d-c84c-4eb4-91f4-4fede3d80ba7</t>
  </si>
  <si>
    <t>{"customer_name": "鈴木綾哉", "customer_email": "na081123@gmail.com", "product_detail_name": "【15分限定特典付き】AIXコンサルタント3日間完全攻略合宿"}</t>
  </si>
  <si>
    <t>{"id_values": ["11f01c4d-c84c-4eb4-91f4-4fede3d80ba7"], "worldpay_order_id": {"transaction_id": "11f01c4d-c84c-4eb4-91f4-4fede3d80ba7"}}</t>
  </si>
  <si>
    <t>11f01b3a-a730-b634-b106-bbc752fabe3d</t>
  </si>
  <si>
    <t>11f01b3a-997d-3e2c-b730-83eccd7820e3</t>
  </si>
  <si>
    <t>{"vE60Adee0": "", "univapay-phone-number": "08095211650"}</t>
  </si>
  <si>
    <t>{"customer_name": "田村圭吾", "customer_email": "tamu0189@icloud.com", "product_detail_name": "【超特価割引】AIXコンサルタント3日間完全攻略合宿"}</t>
  </si>
  <si>
    <t>{"id_values": ["11f01b3a-a730-b634-b106-bbc752fabe3d"], "worldpay_order_id": {"transaction_id": "11f01b3a-a730-b634-b106-bbc752fabe3d"}}</t>
  </si>
  <si>
    <t>tamu0189@icloud.com</t>
  </si>
  <si>
    <t>KEIGO TAMURA</t>
  </si>
  <si>
    <t>11f01c4c-65fe-e9c0-bade-33989cbdebcf</t>
  </si>
  <si>
    <t>11f01c4c-5e09-dc7a-9468-ef8835fd82f9</t>
  </si>
  <si>
    <t>{"vE60Adee0": "", "univapay-phone-number": "09057619759"}</t>
  </si>
  <si>
    <t>{"customer_name": "安藤かおり", "customer_email": "kaori.no16@gmail.com", "product_detail_name": "【15分限定特典付き】AIXコンサルタント3日間完全攻略合宿"}</t>
  </si>
  <si>
    <t>{"id_values": ["3100500245378", "00069", "0246972"], "stratus_transaction_id": {"terminal_id": "3100500245378", "request_number": "00069", "authorization_code": "0246972"}}</t>
  </si>
  <si>
    <t>kaori.no16@gmail.com</t>
  </si>
  <si>
    <t>KAORI ANDO</t>
  </si>
  <si>
    <t>11f01b3b-97e1-1060-ac53-83a41b22aff7</t>
  </si>
  <si>
    <t>{"customer_name": "田村圭吾", "customer_email": "tamu0189@icloud.com", "product_detail_name": "AIみかみ秘密の部屋（全額返金保証付）"}</t>
  </si>
  <si>
    <t>{"id_values": ["11f01b3b-97e1-1060-ac53-83a41b22aff7"], "worldpay_order_id": {"transaction_id": "11f01b3b-97e1-1060-ac53-83a41b22aff7"}}</t>
  </si>
  <si>
    <t>11f01c4b-5aa8-7efc-911d-8f6d3eb63f8d</t>
  </si>
  <si>
    <t>11f01c4b-462f-ee6a-ada9-afa3ed125ea0</t>
  </si>
  <si>
    <t>{"vE60Adee0": "", "univapay-phone-number": "09064278470"}</t>
  </si>
  <si>
    <t>{"customer_name": "関 弘明", "customer_email": "hiroakiseki1008@gmail.com", "product_detail_name": "【15分限定特典付き】AIXコンサルタント3日間完全攻略合宿"}</t>
  </si>
  <si>
    <t>{"id_values": ["11f01c4b-5aa8-7efc-911d-8f6d3eb63f8d"], "worldpay_order_id": {"transaction_id": "11f01c4b-5aa8-7efc-911d-8f6d3eb63f8d"}}</t>
  </si>
  <si>
    <t>hiroakiseki1008@gmail.com</t>
  </si>
  <si>
    <t>HIROAKI SEKI</t>
  </si>
  <si>
    <t>11f01c49-07dd-558c-b51d-77638836a2f0</t>
  </si>
  <si>
    <t>11f01c49-012b-d47a-8b32-c7e47eb294cb</t>
  </si>
  <si>
    <t>{"customer_name": "伊能明美", "customer_email": "iyoku@sage.ocn.ne.jp", "product_detail_name": "【超特価割引】SNSマーケ完全攻略ダイナマイト合宿"}</t>
  </si>
  <si>
    <t>{"id_values": ["11f01c49-07dd-558c-b51d-77638836a2f0"], "worldpay_order_id": {"transaction_id": "11f01c49-07dd-558c-b51d-77638836a2f0"}}</t>
  </si>
  <si>
    <t>11f01c47-a3ed-dd68-bb66-079976524337</t>
  </si>
  <si>
    <t>11f01c47-8796-a802-b3b8-83ac340304eb</t>
  </si>
  <si>
    <t>{"vE60Adee0": "", "univapay-phone-number": "08025976563"}</t>
  </si>
  <si>
    <t>{"customer_name": "及川達也", "customer_email": "ottyblue3ptc@gmail.com", "product_detail_name": "【15分限定特典付き】AIXコンサルタント3日間完全攻略合宿"}</t>
  </si>
  <si>
    <t>{"id_values": ["11f01c47-a3ed-dd68-bb66-079976524337"], "worldpay_order_id": {"transaction_id": "11f01c47-a3ed-dd68-bb66-079976524337"}}</t>
  </si>
  <si>
    <t>ottyblue3ptc@gmail.com</t>
  </si>
  <si>
    <t>TATSUYA OIKAWA</t>
  </si>
  <si>
    <t>11f01c41-28c4-1784-9a57-1787c15f4f62</t>
  </si>
  <si>
    <t>11f01c41-01e1-fde8-b218-c397e0f4a935</t>
  </si>
  <si>
    <t>{"vE60Adee0": "", "univapay-phone-number": 819099898056}</t>
  </si>
  <si>
    <t>{"customer_name": "奥野裕太郎", "customer_email": "mr.c_k.k_16@icloud.com", "product_detail_name": "【15分限定特典付き】SNSマーケ完全攻略ダイナマイト合宿"}</t>
  </si>
  <si>
    <t>{"id_values": ["11f01c41-28c4-1784-9a57-1787c15f4f62"], "worldpay_order_id": {"transaction_id": "11f01c41-28c4-1784-9a57-1787c15f4f62"}}</t>
  </si>
  <si>
    <t>mr.c_k.k_16@icloud.com</t>
  </si>
  <si>
    <t>YUTARO OKUNO</t>
  </si>
  <si>
    <t>11f01c32-0e2a-4754-a9ea-435181d3fc7a</t>
  </si>
  <si>
    <t>11f01c31-254b-5398-9417-47031b704bfd</t>
  </si>
  <si>
    <t>{"vE60Adee0": "", "univapay-phone-number": "08017194373"}</t>
  </si>
  <si>
    <t>{"customer_name": "森光強仁", "customer_email": "tsuyo1994@hotmail.co.jp", "product_detail_name": "みかみの秘密の部屋 ~購入後1週間以内に限り【全額返金保証付き】~"}</t>
  </si>
  <si>
    <t>{"id_values": ["11f01c32-0e2a-4754-a9ea-435181d3fc7a"], "worldpay_order_id": {"transaction_id": "11f01c32-0e2a-4754-a9ea-435181d3fc7a"}}</t>
  </si>
  <si>
    <t>tsuyo1994@hotmail.co.jp</t>
  </si>
  <si>
    <t>TSUYOHITO MORIMITSU</t>
  </si>
  <si>
    <t>11f01c31-3b18-343e-a84b-8707325d8a32</t>
  </si>
  <si>
    <t>{"customer_name": "森光強仁", "customer_email": "tsuyo1994@hotmail.co.jp", "product_detail_name": "【15分限定特典付き】SNSマーケ完全攻略ダイナマイト合宿"}</t>
  </si>
  <si>
    <t>{"id_values": ["11f01c31-3b18-343e-a84b-8707325d8a32"], "worldpay_order_id": {"transaction_id": "11f01c31-3b18-343e-a84b-8707325d8a32"}}</t>
  </si>
  <si>
    <t>11f01c30-0912-02c2-a89e-5b4956ed699a</t>
  </si>
  <si>
    <t>11f01c2f-f5be-1f3a-a88f-27db638ad5e1</t>
  </si>
  <si>
    <t>{"vE60Adee0": "", "univapay-phone-number": "08082105514"}</t>
  </si>
  <si>
    <t>{"customer_name": "芳賀航太", "customer_email": "hgkt0208@gmail.com", "product_detail_name": "【15分限定特典付き】SNSマーケ完全攻略ダイナマイト合宿"}</t>
  </si>
  <si>
    <t>{"id_values": ["3100500245378", "00067", "0310000"], "stratus_transaction_id": {"terminal_id": "3100500245378", "request_number": "00067", "authorization_code": "0310000"}}</t>
  </si>
  <si>
    <t>hgkt0208@gmail.com</t>
  </si>
  <si>
    <t>KOTA HAGA</t>
  </si>
  <si>
    <t>11f01c29-7fd5-df2a-a002-bbac00631704</t>
  </si>
  <si>
    <t>11f01c28-a365-237a-aac7-471ea1b8ca74</t>
  </si>
  <si>
    <t>{"vE60Adee0": "", "univapay-phone-number": "08015660235"}</t>
  </si>
  <si>
    <t>{"customer_name": "高橋慶至", "customer_email": "Keishi1008silk@icloud.com", "product_detail_name": "みかみの秘密の部屋 ~購入後1週間以内に限り【全額返金保証付き】~"}</t>
  </si>
  <si>
    <t>{"id_values": ["11f01c29-7fd5-df2a-a002-bbac00631704"], "worldpay_order_id": {"transaction_id": "11f01c29-7fd5-df2a-a002-bbac00631704"}}</t>
  </si>
  <si>
    <t>Keishi1008silk@icloud.com</t>
  </si>
  <si>
    <t>KEISHI TAKAHASHI</t>
  </si>
  <si>
    <t>11f01c28-a9d2-b3c6-aad4-e71415c7a59d</t>
  </si>
  <si>
    <t>{"customer_name": "高橋慶至", "customer_email": "Keishi1008silk@icloud.com", "product_detail_name": "【15分限定特典付き】SNSマーケ完全攻略ダイナマイト合宿"}</t>
  </si>
  <si>
    <t>{"id_values": ["11f01c28-a9d2-b3c6-aad4-e71415c7a59d"], "worldpay_order_id": {"transaction_id": "11f01c28-a9d2-b3c6-aad4-e71415c7a59d"}}</t>
  </si>
  <si>
    <t>11f01c27-16ab-5af4-b101-93acdeffb4d2</t>
  </si>
  <si>
    <t>11f01c26-4c10-91e2-bfe9-c7ca5a1dbbf0</t>
  </si>
  <si>
    <t>{"vE60Adee0": "", "univapay-phone-number": "09058551327"}</t>
  </si>
  <si>
    <t>{"customer_name": "小長井尋美", "customer_email": "sponge181818@gmail.com", "product_detail_name": "AIみかみ秘密の部屋（全額返金保証付）"}</t>
  </si>
  <si>
    <t>sponge181818@gmail.com</t>
  </si>
  <si>
    <t>KONAGAI HIROMI</t>
  </si>
  <si>
    <t>11f01c26-522b-7cae-96b5-87eacd4b5965</t>
  </si>
  <si>
    <t>{"customer_name": "小長井尋美", "customer_email": "sponge181818@gmail.com", "product_detail_name": "【15分限定特典付き】AIXコンサルタント3日間完全攻略合宿"}</t>
  </si>
  <si>
    <t>11f01c16-ac7d-967a-8596-07bd4af7ea84</t>
  </si>
  <si>
    <t>11f01c16-67f4-6c72-ab6b-df7223af4f55</t>
  </si>
  <si>
    <t>{"v60540B2B": "", "univapay-phone-number": "08055729722"}</t>
  </si>
  <si>
    <t>{"customer_name": "澁谷和希", "customer_email": "sibuyakazuki428@icloud.com", "product_detail_name": "みかみの秘密の部屋 ~購入後1週間以内に限り【全額返金保証付き】~"}</t>
  </si>
  <si>
    <t>{"id_values": ["3100500245378", "00062", "0229432"], "stratus_transaction_id": {"terminal_id": "3100500245378", "request_number": "00062", "authorization_code": "0229432"}}</t>
  </si>
  <si>
    <t>sibuyakazuki428@icloud.com</t>
  </si>
  <si>
    <t>KAZUKI SHIBUYA</t>
  </si>
  <si>
    <t>11f01c15-39dd-4c38-8329-53078abd50a9</t>
  </si>
  <si>
    <t>11f01c15-34f6-5b24-831e-ef7b567b4e90</t>
  </si>
  <si>
    <t>{"vE60Adee0": "", "univapay-phone-number": "08055729722"}</t>
  </si>
  <si>
    <t>{"customer_name": "澁谷和希", "customer_email": "sibuyakazuki428@icloud.com", "product_detail_name": "【15分限定特典付き】SNSマーケ完全攻略ダイナマイト合宿"}</t>
  </si>
  <si>
    <t>{"id_values": ["3100500245378", "00057", "0102827"], "stratus_transaction_id": {"terminal_id": "3100500245378", "request_number": "00057", "authorization_code": "0102827"}}</t>
  </si>
  <si>
    <t>11f01c13-dad4-e15c-8a91-a3fd89831978</t>
  </si>
  <si>
    <t>11f01c13-d2d2-2294-ad0b-eb7e8d7aeae4</t>
  </si>
  <si>
    <t>{"vE60Adee0": "", "univapay-phone-number": "08069426733"}</t>
  </si>
  <si>
    <t>{"customer_name": "鈴木利和", "customer_email": "coach@bellnote.jp", "product_detail_name": "【15分限定特典付き】AIXコンサルタント3日間完全攻略合宿"}</t>
  </si>
  <si>
    <t>{"id_values": ["3100500245378", "00054", "0115213"], "stratus_transaction_id": {"terminal_id": "3100500245378", "request_number": "00054", "authorization_code": "0115213"}}</t>
  </si>
  <si>
    <t>coach@bellnote.jp</t>
  </si>
  <si>
    <t>SUZUKI TOSHIKAZU</t>
  </si>
  <si>
    <t>11f01c12-3360-015a-b32a-cb56e82938be</t>
  </si>
  <si>
    <t>11f01c11-ac59-c006-9b8e-9f949ca9acd9</t>
  </si>
  <si>
    <t>{"vE60Adee0": "", "univapay-phone-number": "07013040500"}</t>
  </si>
  <si>
    <t>{"customer_name": "大澤 雅之", "customer_email": "i.l.k.and.fj@icloud.com", "product_detail_name": "みかみの秘密の部屋 ~購入後1週間以内に限り【全額返金保証付き】~"}</t>
  </si>
  <si>
    <t>{"id_values": ["11f01c12-3360-015a-b32a-cb56e82938be"], "worldpay_order_id": {"transaction_id": "11f01c12-3360-015a-b32a-cb56e82938be"}}</t>
  </si>
  <si>
    <t>i.l.k.and.fj@icloud.com</t>
  </si>
  <si>
    <t>MASAYUKI OSAWA</t>
  </si>
  <si>
    <t>11f01c11-f09f-f2b2-b2d0-f7c776006f45</t>
  </si>
  <si>
    <t>{"customer_name": "大澤 雅之", "customer_email": "i.l.k.and.fj@icloud.com", "product_detail_name": "【15分限定特典付き】SNSマーケ完全攻略ダイナマイト合宿"}</t>
  </si>
  <si>
    <t>{"id_values": ["11f01c11-f09f-f2b2-b2d0-f7c776006f45"], "worldpay_order_id": {"transaction_id": "11f01c11-f09f-f2b2-b2d0-f7c776006f45"}}</t>
  </si>
  <si>
    <t>11f01c11-d19e-606a-b2b3-832983c1303e</t>
  </si>
  <si>
    <t>11f01c11-1e24-6534-ad03-931ceccca924</t>
  </si>
  <si>
    <t>{"vE60Adee0": "", "univapay-phone-number": "08027429198"}</t>
  </si>
  <si>
    <t>{"customer_name": "池村祐人", "customer_email": "ikemura623@icloud.com", "product_detail_name": "みかみの秘密の部屋 ~購入後1週間以内に限り【全額返金保証付き】~"}</t>
  </si>
  <si>
    <t>{"id_values": ["3100500245378", "00052", "0240367"], "stratus_transaction_id": {"terminal_id": "3100500245378", "request_number": "00052", "authorization_code": "0240367"}}</t>
  </si>
  <si>
    <t>ikemura623@icloud.com</t>
  </si>
  <si>
    <t>IKEMURA YOSHIMI</t>
  </si>
  <si>
    <t>11f01c11-265d-5b84-94dd-cf65c5e1ce84</t>
  </si>
  <si>
    <t>{"customer_name": "池村祐人", "customer_email": "ikemura623@icloud.com", "product_detail_name": "【超特価割引】SNSマーケ完全攻略ダイナマイト合宿"}</t>
  </si>
  <si>
    <t>{"id_values": ["3100500245378", "00051", "0215051"], "stratus_transaction_id": {"terminal_id": "3100500245378", "request_number": "00051", "authorization_code": "0215051"}}</t>
  </si>
  <si>
    <t>11f01c0b-ba9a-620c-938a-37d9304e9133</t>
  </si>
  <si>
    <t>11f01c0b-b438-fe64-a76e-87ed05f5ce2c</t>
  </si>
  <si>
    <t>{"vE60Adee0": "", "univapay-phone-number": "09016580374"}</t>
  </si>
  <si>
    <t>{"customer_name": "坂村 彩華", "customer_email": "anpanpanchi@gmail.com", "product_detail_name": "【15分限定特典付き】AIXコンサルタント3日間完全攻略合宿"}</t>
  </si>
  <si>
    <t>{"id_values": ["11f01c0b-ba9a-620c-938a-37d9304e9133"], "worldpay_order_id": {"transaction_id": "11f01c0b-ba9a-620c-938a-37d9304e9133"}}</t>
  </si>
  <si>
    <t>anpanpanchi@gmail.com</t>
  </si>
  <si>
    <t>SAYAKA SAKAMURA</t>
  </si>
  <si>
    <t>11f01c0a-74f3-bc2c-923b-db260e40e226</t>
  </si>
  <si>
    <t>11f01c0a-4ceb-b6b2-89e9-eb10850c1f0f</t>
  </si>
  <si>
    <t>{"vE60Adee0": "", "univapay-phone-number": "09093035292"}</t>
  </si>
  <si>
    <t>{"customer_name": "ともこ", "customer_email": "ktomoccco@gmail.com", "product_detail_name": "【15分限定特典付き】デザイン限界突破3日間合宿"}</t>
  </si>
  <si>
    <t>{"id_values": ["11f01c0a-74f3-bc2c-923b-db260e40e226"], "worldpay_order_id": {"transaction_id": "11f01c0a-74f3-bc2c-923b-db260e40e226"}}</t>
  </si>
  <si>
    <t>ktomoccco@gmail.com</t>
  </si>
  <si>
    <t>TOMOKO KITSUNAI</t>
  </si>
  <si>
    <t>11f01c09-3dd2-1e9c-a946-037b9be756e4</t>
  </si>
  <si>
    <t>11f01c06-32e2-fe0a-97ea-afe20f68b21a</t>
  </si>
  <si>
    <t>{"vE60Adee0": "", "univapay-phone-number": "08091831825"}</t>
  </si>
  <si>
    <t>{"customer_name": "山下玲史", "customer_email": "ymst012@icloud.com", "product_detail_name": "AIみかみ秘密の部屋（全額返金保証付）"}</t>
  </si>
  <si>
    <t>{"id_values": ["11f01c09-3dd2-1e9c-a946-037b9be756e4"], "worldpay_order_id": {"transaction_id": "11f01c09-3dd2-1e9c-a946-037b9be756e4"}}</t>
  </si>
  <si>
    <t>ymst012@icloud.com</t>
  </si>
  <si>
    <t>REIJI YAMASHITA</t>
  </si>
  <si>
    <t>11f01c08-4e9c-6c42-b160-5711445f0560</t>
  </si>
  <si>
    <t>11f01c07-f530-94d0-8ff9-1f77f4f1529a</t>
  </si>
  <si>
    <t>{"vE60Adee0": "", "univapay-phone-number": "08024701522"}</t>
  </si>
  <si>
    <t>{"customer_name": "太秦 涼花", "customer_email": "suzukauzu@gmail.com", "product_detail_name": "【15分限定特典付き】SNSマーケ完全攻略ダイナマイト合宿"}</t>
  </si>
  <si>
    <t>{"id_values": ["11f01c08-4e9c-6c42-b160-5711445f0560"], "worldpay_order_id": {"transaction_id": "11f01c08-4e9c-6c42-b160-5711445f0560"}}</t>
  </si>
  <si>
    <t>suzukauzu@gmail.com</t>
  </si>
  <si>
    <t>SUZUKA UZUMASA</t>
  </si>
  <si>
    <t>11f01c06-3d2b-fb82-859c-f7316dc7e6db</t>
  </si>
  <si>
    <t>{"customer_name": "山下玲史", "customer_email": "ymst012@icloud.com", "product_detail_name": "【超特価割引】AIXコンサルタント3日間完全攻略合宿"}</t>
  </si>
  <si>
    <t>{"id_values": ["11f01c06-3d2b-fb82-859c-f7316dc7e6db"], "worldpay_order_id": {"transaction_id": "11f01c06-3d2b-fb82-859c-f7316dc7e6db"}}</t>
  </si>
  <si>
    <t>11f01b5c-1645-da6a-b438-77bc075a7774</t>
  </si>
  <si>
    <t>11f01b5c-0c50-86b8-8664-737ba4eb5482</t>
  </si>
  <si>
    <t>{"vE60Adee0": "", "univapay-phone-number": "09055244785"}</t>
  </si>
  <si>
    <t>{"customer_name": "丸山繁", "customer_email": "sigeyama1718@gmail.com", "product_detail_name": "【15分限定特典付き】AIXコンサルタント3日間完全攻略合宿"}</t>
  </si>
  <si>
    <t>{"id_values": ["11f01b5c-1645-da6a-b438-77bc075a7774"], "worldpay_order_id": {"transaction_id": "11f01b5c-1645-da6a-b438-77bc075a7774"}}</t>
  </si>
  <si>
    <t>sigeyama1718@gmail.com</t>
  </si>
  <si>
    <t>SHIGERU MARUYAMA</t>
  </si>
  <si>
    <t>11f01b5c-ecd3-a904-b2c1-c3cf9ca9b479</t>
  </si>
  <si>
    <t>{"customer_name": "丸山繁", "customer_email": "sigeyama1718@gmail.com", "product_detail_name": "AIみかみ秘密の部屋（全額返金保証付）"}</t>
  </si>
  <si>
    <t>{"id_values": ["11f01b5c-ecd3-a904-b2c1-c3cf9ca9b479"], "worldpay_order_id": {"transaction_id": "11f01b5c-ecd3-a904-b2c1-c3cf9ca9b479"}}</t>
  </si>
  <si>
    <t>11f01c00-cd4f-f53e-9db5-3329fe39ce09</t>
  </si>
  <si>
    <t>11f01bff-fb5b-8a48-94c3-2f76a9ff06fb</t>
  </si>
  <si>
    <t>{"vE60Adee0": "", "univapay-phone-number": "08095388965"}</t>
  </si>
  <si>
    <t>{"customer_name": "佐藤克哉", "customer_email": "kttth0320@gmail.com", "product_detail_name": "AIみかみ秘密の部屋（全額返金保証付）"}</t>
  </si>
  <si>
    <t>{"id_values": ["11f01c00-cd4f-f53e-9db5-3329fe39ce09"], "worldpay_order_id": {"transaction_id": "11f01c00-cd4f-f53e-9db5-3329fe39ce09"}}</t>
  </si>
  <si>
    <t>kttth0320@gmail.com</t>
  </si>
  <si>
    <t>KATSUYA SATO</t>
  </si>
  <si>
    <t>11f01c00-1234-aea2-aebf-4b4f4d924652</t>
  </si>
  <si>
    <t>{"customer_name": "佐藤克哉", "customer_email": "kttth0320@gmail.com", "product_detail_name": "【15分限定特典付き】AIXコンサルタント3日間完全攻略合宿"}</t>
  </si>
  <si>
    <t>{"id_values": ["11f01c00-1234-aea2-aebf-4b4f4d924652"], "worldpay_order_id": {"transaction_id": "11f01c00-1234-aea2-aebf-4b4f4d924652"}}</t>
  </si>
  <si>
    <t>11f01bf5-b0fa-e3ae-b053-23d419073d74</t>
  </si>
  <si>
    <t>11f01bf5-97af-13fc-92fd-1b014a324624</t>
  </si>
  <si>
    <t>{"vE60Adee0": "", "univapay-phone-number": "08027826261"}</t>
  </si>
  <si>
    <t>{"customer_name": "竹ノ内 大翼", "customer_email": "daisuke.11132004@icloud.com", "product_detail_name": "【脱・無駄な努力】月商1.9億を支えるテンプレ大全"}</t>
  </si>
  <si>
    <t>{"id_values": ["11f01bf5-b0fa-e3ae-b053-23d419073d74"], "worldpay_order_id": {"transaction_id": "11f01bf5-b0fa-e3ae-b053-23d419073d74"}}</t>
  </si>
  <si>
    <t>daisuke.11132004@icloud.com</t>
  </si>
  <si>
    <t>TAKENOUCHIDAISUKE</t>
  </si>
  <si>
    <t>11f01bf3-e556-5eb4-82a6-efea1ba17ce8</t>
  </si>
  <si>
    <t>11f01bf3-dc15-4bee-afff-bb6377ed1315</t>
  </si>
  <si>
    <t>{"vE60Adee0": "", "univapay-phone-number": "09088301019"}</t>
  </si>
  <si>
    <t>{"customer_name": "笈川千景", "customer_email": "shibatama23@gmail.com", "product_detail_name": "【15分限定特典付き】AIXコンサルタント3日間完全攻略合宿"}</t>
  </si>
  <si>
    <t>{"id_values": ["11f01bf3-e556-5eb4-82a6-efea1ba17ce8"], "worldpay_order_id": {"transaction_id": "11f01bf3-e556-5eb4-82a6-efea1ba17ce8"}}</t>
  </si>
  <si>
    <t>shibatama23@gmail.com</t>
  </si>
  <si>
    <t>CHIKAGE OIKAWA</t>
  </si>
  <si>
    <t>11f01bf3-bc83-7094-bddd-5b5db60dadcd</t>
  </si>
  <si>
    <t>11f01bf3-b69a-0990-ae66-f3d331cb546f</t>
  </si>
  <si>
    <t>{"vE60Adee0": "", "univapay-phone-number": "09067331356"}</t>
  </si>
  <si>
    <t>{"customer_name": "大住元寿美子", "customer_email": "seo@reagelabo.com", "product_detail_name": "【15分限定特典付き】AIXコンサルタント3日間完全攻略合宿"}</t>
  </si>
  <si>
    <t>{"id_values": ["3100500245378", "00049", "0840681"], "stratus_transaction_id": {"terminal_id": "3100500245378", "request_number": "00049", "authorization_code": "0840681"}}</t>
  </si>
  <si>
    <t>seo@reagelabo.com</t>
  </si>
  <si>
    <t>SUMIKO OSUMIMOTO</t>
  </si>
  <si>
    <t>11f01bf1-656e-7864-b63c-b7c164a95255</t>
  </si>
  <si>
    <t>11f01bf1-541c-f496-a3e1-ff7ac54da201</t>
  </si>
  <si>
    <t>{"vE60Adee0": "", "univapay-phone-number": "08067044976"}</t>
  </si>
  <si>
    <t>{"customer_name": "小川亮", "customer_email": "pigzil3410@gmail.com", "product_detail_name": "【超特価割引】AIXコンサルタント3日間完全攻略合宿"}</t>
  </si>
  <si>
    <t>{"id_values": ["11f01bf1-656e-7864-b63c-b7c164a95255"], "worldpay_order_id": {"transaction_id": "11f01bf1-656e-7864-b63c-b7c164a95255"}}</t>
  </si>
  <si>
    <t>pigzil3410@gmail.com</t>
  </si>
  <si>
    <t>RYO OGAWA</t>
  </si>
  <si>
    <t>11f01bf0-d145-a608-bb66-eb27da8b07e3</t>
  </si>
  <si>
    <t>11f01bf0-cb43-42ec-9dce-0b4b43602db2</t>
  </si>
  <si>
    <t>{"vE60Adee0": "", "univapay-phone-number": "08088584103"}</t>
  </si>
  <si>
    <t>{"customer_name": "たぶちひろみ", "customer_email": "chiro_gh1919@yahoo.co.jp", "product_detail_name": "【15分限定特典付き】AIXコンサルタント3日間完全攻略合宿"}</t>
  </si>
  <si>
    <t>{"id_values": ["3100500245378", "00047", "0700047"], "stratus_transaction_id": {"terminal_id": "3100500245378", "request_number": "00047", "authorization_code": "0700047"}}</t>
  </si>
  <si>
    <t>chiro_gh1919@yahoo.co.jp</t>
  </si>
  <si>
    <t>HIROMI TABUCHI</t>
  </si>
  <si>
    <t>11f01bef-f700-437c-901a-4bc8c97b02e1</t>
  </si>
  <si>
    <t>11f01bef-f050-78d0-aea9-0f1ed2267c08</t>
  </si>
  <si>
    <t>{"vE60Adee0": "", "univapay-phone-number": "09077585293"}</t>
  </si>
  <si>
    <t>{"customer_name": "太田道生", "customer_email": "ota@kaiketsu-lab.jp", "product_detail_name": "【15分限定特典付き】SNSマーケ完全攻略ダイナマイト合宿"}</t>
  </si>
  <si>
    <t>{"id_values": ["3100500245378", "00045", "0405157"], "stratus_transaction_id": {"terminal_id": "3100500245378", "request_number": "00045", "authorization_code": "0405157"}}</t>
  </si>
  <si>
    <t>ota@kaiketsu-lab.jp</t>
  </si>
  <si>
    <t>OTA MICHIO</t>
  </si>
  <si>
    <t>11f01bed-558c-c1f2-8a65-e72ec01f4b3e</t>
  </si>
  <si>
    <t>11f01bed-49d7-43b4-8a5e-6b667e747098</t>
  </si>
  <si>
    <t>{"vE60Adee0": "", "univapay-phone-number": "09042413517"}</t>
  </si>
  <si>
    <t>{"customer_name": "比嘉志保", "customer_email": "yamm0909@yahoo.co.jp", "product_detail_name": "【超特価割引】AIXコンサルタント3日間完全攻略合宿"}</t>
  </si>
  <si>
    <t>{"id_values": ["11f01bed-558c-c1f2-8a65-e72ec01f4b3e"], "worldpay_order_id": {"transaction_id": "11f01bed-558c-c1f2-8a65-e72ec01f4b3e"}}</t>
  </si>
  <si>
    <t>yamm0909@yahoo.co.jp</t>
  </si>
  <si>
    <t>SHIHO HIGA</t>
  </si>
  <si>
    <t>11f01be8-84e2-bee8-9ef6-ab2a64b7796b</t>
  </si>
  <si>
    <t>11f01be7-54fa-9b0c-8a52-f3d88680b9c5</t>
  </si>
  <si>
    <t>{"vE60Adee0": "", "univapay-phone-number": "09036450871"}</t>
  </si>
  <si>
    <t>{"customer_name": "細矢起子", "customer_email": "yucco140408@gmail.com", "product_detail_name": "みかみの秘密の部屋 ~購入後1週間以内に限り【全額返金保証付き】~"}</t>
  </si>
  <si>
    <t>{"id_values": ["11f01be8-84e2-bee8-9ef6-ab2a64b7796b"], "worldpay_order_id": {"transaction_id": "11f01be8-84e2-bee8-9ef6-ab2a64b7796b"}}</t>
  </si>
  <si>
    <t>yucco140408@gmail.com</t>
  </si>
  <si>
    <t>YUKIKO HOSOYA</t>
  </si>
  <si>
    <t>11f01be7-5ea7-ef10-8a5e-a31ce8015b1e</t>
  </si>
  <si>
    <t>{"customer_name": "細矢起子", "customer_email": "yucco140408@gmail.com", "product_detail_name": "【15分限定特典付き】SNSマーケ完全攻略ダイナマイト合宿"}</t>
  </si>
  <si>
    <t>{"id_values": ["11f01be7-5ea7-ef10-8a5e-a31ce8015b1e"], "worldpay_order_id": {"transaction_id": "11f01be7-5ea7-ef10-8a5e-a31ce8015b1e"}}</t>
  </si>
  <si>
    <t>11f01bde-421a-fe5e-aa1a-9f8fed7f7aef</t>
  </si>
  <si>
    <t>11f01bde-3aeb-a610-aa13-4393e92e092a</t>
  </si>
  <si>
    <t>{"vE60Adee0": "", "univapay-phone-number": "08014473771"}</t>
  </si>
  <si>
    <t>{"customer_name": "山口 智苗", "customer_email": "aqbi-9.28@docomo.ne.jp", "product_detail_name": "【15分限定特典付き】AIXコンサルタント3日間完全攻略合宿"}</t>
  </si>
  <si>
    <t>{"id_values": ["11f01bde-421a-fe5e-aa1a-9f8fed7f7aef"], "worldpay_order_id": {"transaction_id": "11f01bde-421a-fe5e-aa1a-9f8fed7f7aef"}}</t>
  </si>
  <si>
    <t>aqbi-9.28@docomo.ne.jp</t>
  </si>
  <si>
    <t>TOMOE YAMAGUCHI</t>
  </si>
  <si>
    <t>11f01bd9-e97d-b5d8-9026-9708d551914c</t>
  </si>
  <si>
    <t>11efedf5-2b50-62e8-91d3-93ff27d97e51</t>
  </si>
  <si>
    <t>{"customer_name": "小田 竜馬", "customer_email": "oda@lastday.co.jp", "product_detail_name": "【スキルプラス限定】動画広告分析Pro「1媒体プラン」初回3ヶ月間"}</t>
  </si>
  <si>
    <t>{"id_values": ["11f01bd9-e97d-b5d8-9026-9708d551914c"], "worldpay_order_id": {"transaction_id": "11f01bd9-e97d-b5d8-9026-9708d551914c"}}</t>
  </si>
  <si>
    <t>oda@lastday.co.jp</t>
  </si>
  <si>
    <t>11efedf5-2ddc-b20a-aaa8-9b08e001d5ea</t>
  </si>
  <si>
    <t>RYOMA ODA</t>
  </si>
  <si>
    <t>11f01bda-2f12-38a8-97f0-1f60836d0ab1</t>
  </si>
  <si>
    <t>11f00398-0730-8182-9628-8354e0268b6e</t>
  </si>
  <si>
    <t>{"univapay-name": "渡部広也", "univapay-link-id": "11efeb92-e861-9542-9e93-1fb82fe2b955", "univapay-phone-number": "+81 08049918170"}</t>
  </si>
  <si>
    <t>{"id_values": ["3100500245378", "00024", "0234792"], "stratus_transaction_id": {"terminal_id": "3100500245378", "request_number": "00024", "authorization_code": "0234792"}}</t>
  </si>
  <si>
    <t>hiroya16160510@gmail.com</t>
  </si>
  <si>
    <t>11f00398-0767-2782-9411-a7e93dc4527d</t>
  </si>
  <si>
    <t>WATANABE HIROYA</t>
  </si>
  <si>
    <t>11f01bd9-a537-178e-9b48-17c2ef7ec48b</t>
  </si>
  <si>
    <t>11f01bd7-da28-7692-bf6a-c3bf3c162c14</t>
  </si>
  <si>
    <t>{"vE60Adee0": "", "univapay-phone-number": "09095610711"}</t>
  </si>
  <si>
    <t>{"customer_name": "塩野谷典秀", "customer_email": "sio_nori@yahoo.co.jp", "product_detail_name": "AIみかみ秘密の部屋（全額返金保証付）"}</t>
  </si>
  <si>
    <t>{"id_values": ["11f01bd9-a537-178e-9b48-17c2ef7ec48b"], "worldpay_order_id": {"transaction_id": "11f01bd9-a537-178e-9b48-17c2ef7ec48b"}}</t>
  </si>
  <si>
    <t>sio_nori@yahoo.co.jp</t>
  </si>
  <si>
    <t>NORIHIDE SHIONOYA</t>
  </si>
  <si>
    <t>11f01bd9-5ed3-a44c-a1c3-67bba4d364c0</t>
  </si>
  <si>
    <t>11efa555-ed99-b50e-a85c-8f1f47a5a8e5</t>
  </si>
  <si>
    <t>{"univapay-name": "太田成美", "univapay-link-id": "11efa54f-a492-2e82-9ce3-3f9c6e0ee8c0", "univapay-phone-number": "+81 08055565692"}</t>
  </si>
  <si>
    <t>{"id_values": ["11f01bd9-5ed3-a44c-a1c3-67bba4d364c0"], "worldpay_order_id": {"transaction_id": "11f01bd9-5ed3-a44c-a1c3-67bba4d364c0"}}</t>
  </si>
  <si>
    <t>narumi1005@live.jp</t>
  </si>
  <si>
    <t>11efa555-edc5-7554-b284-6fbee61490f9</t>
  </si>
  <si>
    <t>NARUMI OTA</t>
  </si>
  <si>
    <t>11f01bd8-6961-2836-9d75-0bcd0832508f</t>
  </si>
  <si>
    <t>11eff492-087a-0d66-adff-e7ea80620195</t>
  </si>
  <si>
    <t>{"univapay-name": "石飛 修一", "univapay-link-id": "11eecd48-ccb1-eed2-a1aa-a322c029ce9e", "univapay-phone-number": "09032342352"}</t>
  </si>
  <si>
    <t>{"id_values": ["11f01bd8-6961-2836-9d75-0bcd0832508f"], "worldpay_order_id": {"transaction_id": "11f01bd8-6961-2836-9d75-0bcd0832508f"}}</t>
  </si>
  <si>
    <t>tobi717@gmail.com</t>
  </si>
  <si>
    <t>11eeec39-8c7b-4376-ba90-ab715758f5c4</t>
  </si>
  <si>
    <t>SHUICHI ISHITOBI</t>
  </si>
  <si>
    <t>11f01bd8-d350-e240-929f-7f3362b8b456</t>
  </si>
  <si>
    <t>11efe054-2b90-f0fa-b979-df06ac9773d4</t>
  </si>
  <si>
    <t>{"univapay-name": "藤原照子", "univapay-link-id": "11eed16a-e132-6c08-a85d-ebdedbf31470", "univapay-phone-number": "08016497221"}</t>
  </si>
  <si>
    <t>{"id_values": ["3100500245378", "00023", "0511069"], "stratus_transaction_id": {"terminal_id": "3100500245378", "request_number": "00023", "authorization_code": "0511069"}}</t>
  </si>
  <si>
    <t>sakura39302225@gmail.com</t>
  </si>
  <si>
    <t>11ef4e47-32a7-8a1a-aa41-3bdb0761ce26</t>
  </si>
  <si>
    <t>TERUKO FUJIWARA</t>
  </si>
  <si>
    <t>11f01bd8-6797-3932-b22b-efb93f1bd5cd</t>
  </si>
  <si>
    <t>11eee6a2-ed1f-9ffc-81cd-d7bcee23f263</t>
  </si>
  <si>
    <t>{"univapay-name": "平良磨斗", "univapay-link-id": "11eed167-5536-b388-a0a8-b72508c8714a", "univapay-phone-number": "08083886123"}</t>
  </si>
  <si>
    <t>{"id_values": ["11f01bd8-6797-3932-b22b-efb93f1bd5cd"], "worldpay_order_id": {"transaction_id": "11f01bd8-6797-3932-b22b-efb93f1bd5cd"}}</t>
  </si>
  <si>
    <t>takuto.210@icloud.com</t>
  </si>
  <si>
    <t>11eee6a2-ed55-7910-81d0-8f6bba02e00d</t>
  </si>
  <si>
    <t>TAKUTO TAIRA</t>
  </si>
  <si>
    <t>11f01bd8-601a-acc0-a7e3-179a2ec4aab7</t>
  </si>
  <si>
    <t>11eee4f6-e6a1-9002-9f81-ff589223816e</t>
  </si>
  <si>
    <t>{"univapay-name": "鎌田真帆", "univapay-link-id": "11eed16d-17df-ada4-a85d-ab30c4719118", "univapay-phone-number": "08063834679"}</t>
  </si>
  <si>
    <t>{"id_values": ["11f01bd8-601a-acc0-a7e3-179a2ec4aab7"], "worldpay_order_id": {"transaction_id": "11f01bd8-601a-acc0-a7e3-179a2ec4aab7"}}</t>
  </si>
  <si>
    <t>the-prince.of-the-star@ezweb.ne.jp</t>
  </si>
  <si>
    <t>11eee4f6-e6e2-6d16-9f84-6b2c323b867b</t>
  </si>
  <si>
    <t>MAHO KAMADA</t>
  </si>
  <si>
    <t>11f01bd8-5d68-228c-97dd-d7b8fc9f5a4d</t>
  </si>
  <si>
    <t>11eee4e3-fea6-b94c-8276-57d569deb256</t>
  </si>
  <si>
    <t>{"univapay-name": "八木佳織", "univapay-link-id": "11eee4d5-8f44-7c96-85b8-7bcd96d93bbc", "univapay-phone-number": "09060587689"}</t>
  </si>
  <si>
    <t>{"id_values": ["11f01bd8-5d68-228c-97dd-d7b8fc9f5a4d"], "worldpay_order_id": {"transaction_id": "11f01bd8-5d68-228c-97dd-d7b8fc9f5a4d"}}</t>
  </si>
  <si>
    <t>kaokao.dh@gmail.com</t>
  </si>
  <si>
    <t>11eee4e3-fed7-ae26-9919-cfd9181fb8be</t>
  </si>
  <si>
    <t>KAORI YAGI</t>
  </si>
  <si>
    <t>11f01bd8-0c13-d4f8-9091-f71ab70074cd</t>
  </si>
  <si>
    <t>11eefd54-277b-a5e8-895f-4716d24d01b9</t>
  </si>
  <si>
    <t>{"univapay-name": "清水光俊", "univapay-link-id": "11eed16f-4c74-aa2c-a85d-b30e4e67c0a9", "univapay-phone-number": "08018584224"}</t>
  </si>
  <si>
    <t>{"id_values": ["11f01bd8-0c13-d4f8-9091-f71ab70074cd"], "worldpay_order_id": {"transaction_id": "11f01bd8-0c13-d4f8-9091-f71ab70074cd"}}</t>
  </si>
  <si>
    <t>as0412my0207@gmail.com</t>
  </si>
  <si>
    <t>11eefd54-27b4-1130-9127-cb8169dd5f03</t>
  </si>
  <si>
    <t>KOUSHUN SHIMIZU</t>
  </si>
  <si>
    <t>11f01bd8-5f36-0822-a7d7-0bc147648c8d</t>
  </si>
  <si>
    <t>11eee4f1-ca2a-6232-a478-7baa3499b6e0</t>
  </si>
  <si>
    <t>{"univapay-name": "岩本 節子", "univapay-link-id": "11eecd4f-2fc1-390a-9cab-fb507dbef067", "univapay-phone-number": "09056574222"}</t>
  </si>
  <si>
    <t>{"id_values": ["3100500245378", "00019", "7743069"], "stratus_transaction_id": {"terminal_id": "3100500245378", "request_number": "00019", "authorization_code": "7743069"}}</t>
  </si>
  <si>
    <t>funashichi@gmail.com</t>
  </si>
  <si>
    <t>11eee4f1-ca65-3c72-a63e-3f408d4c2fa3</t>
  </si>
  <si>
    <t>SETSUKO IWAMOTO</t>
  </si>
  <si>
    <t>11f01bd8-5e4c-f5d8-b405-17f8b7e1c3e6</t>
  </si>
  <si>
    <t>11eee4ed-3676-7f8e-8a2d-ef05e496ae8a</t>
  </si>
  <si>
    <t>{"univapay-name": "石山心太", "univapay-link-id": "11eee4d5-8f44-7c96-85b8-7bcd96d93bbc", "univapay-phone-number": "08040461290"}</t>
  </si>
  <si>
    <t>{"id_values": ["3100500245378", "00018", "3235621"], "stratus_transaction_id": {"terminal_id": "3100500245378", "request_number": "00018", "authorization_code": "3235621"}}</t>
  </si>
  <si>
    <t>isymhkut219@yahoo.ne.jp</t>
  </si>
  <si>
    <t>11eee4ed-36bd-d668-8a30-8fbecb06a1d0</t>
  </si>
  <si>
    <t>SHINTA ISHIYAMA</t>
  </si>
  <si>
    <t>NISSENREN OBIHIRO</t>
  </si>
  <si>
    <t>11f01bd8-5769-8b00-917f-832071cc3cc3</t>
  </si>
  <si>
    <t>11ef1320-22d3-02ca-b375-ab5ee1c7e1a0</t>
  </si>
  <si>
    <t>{"univapay-name": "青木天馬", "univapay-link-id": "11ef10f3-218a-af5a-a890-5bdd8e058f21", "univapay-phone-number": "09021626907"}</t>
  </si>
  <si>
    <t>{"univapay-name": "青木天馬", "univapay-link-id": "11eed168-3712-3156-a0a8-d38c52f5cefa", "univapay-phone-number": "09021626907"}</t>
  </si>
  <si>
    <t>{"id_values": ["3100500245378", "00016", "0902501"], "stratus_transaction_id": {"terminal_id": "3100500245378", "request_number": "00016", "authorization_code": "0902501"}}</t>
  </si>
  <si>
    <t>tenmabasket@gmail.com</t>
  </si>
  <si>
    <t>11eeda15-caf4-0c2c-897f-836b4c4786b7</t>
  </si>
  <si>
    <t>TENMA AOKI</t>
  </si>
  <si>
    <t>11f01bd7-e68a-20f2-9d1c-37b8739a9de3</t>
  </si>
  <si>
    <t>{"customer_name": "塩野谷典秀", "customer_email": "sio_nori@yahoo.co.jp", "product_detail_name": "【15分限定特典付き】AIXコンサルタント3日間完全攻略合宿"}</t>
  </si>
  <si>
    <t>{"id_values": ["11f01bd7-e68a-20f2-9d1c-37b8739a9de3"], "worldpay_order_id": {"transaction_id": "11f01bd7-e68a-20f2-9d1c-37b8739a9de3"}}</t>
  </si>
  <si>
    <t>11f01bd0-4182-aee6-952b-cb06d8ce8ddc</t>
  </si>
  <si>
    <t>11f01bd0-35e7-3e62-9972-e3aa0ad253c7</t>
  </si>
  <si>
    <t>{"vE60Adee0": "", "univapay-phone-number": "09036209913"}</t>
  </si>
  <si>
    <t>{"customer_name": "中原由紀子", "customer_email": "yuki51804@gmail.com", "product_detail_name": "【15分限定特典付き】デザイン限界突破3日間合宿"}</t>
  </si>
  <si>
    <t>{"id_values": ["11f01bd0-4182-aee6-952b-cb06d8ce8ddc"], "worldpay_order_id": {"transaction_id": "11f01bd0-4182-aee6-952b-cb06d8ce8ddc"}}</t>
  </si>
  <si>
    <t>yuki51804@gmail.com</t>
  </si>
  <si>
    <t>YUKIKO NAKAHARA</t>
  </si>
  <si>
    <t>11f01bcf-9365-0624-aa52-d777380fca52</t>
  </si>
  <si>
    <t>{"customer_name": "村上哲也", "customer_email": "einemdorf@gmail.com", "product_detail_name": "【超特価割引】SNSマーケ完全攻略ダイナマイト合宿"}</t>
  </si>
  <si>
    <t>{"id_values": ["11f01bcf-9365-0624-aa52-d777380fca52"], "worldpay_order_id": {"transaction_id": "11f01bcf-9365-0624-aa52-d777380fca52"}}</t>
  </si>
  <si>
    <t>11f01bc8-34e4-0b92-80a4-231162cb5514</t>
  </si>
  <si>
    <t>11f01bc7-10bc-8150-ab50-c33c1b24dd29</t>
  </si>
  <si>
    <t>{"vE60Adee0": "", "univapay-phone-number": "09026971821"}</t>
  </si>
  <si>
    <t>{"customer_name": "武田浩史", "customer_email": "hirosee128@gmail.com", "product_detail_name": "みかみの秘密の部屋 ~購入後1週間以内に限り【全額返金保証付き】~"}</t>
  </si>
  <si>
    <t>{"id_values": ["11f01bc8-34e4-0b92-80a4-231162cb5514"], "worldpay_order_id": {"transaction_id": "11f01bc8-34e4-0b92-80a4-231162cb5514"}}</t>
  </si>
  <si>
    <t>hirosee128@gmail.com</t>
  </si>
  <si>
    <t>HIROSHI TAKEDA</t>
  </si>
  <si>
    <t>11f01bc7-1a9a-c8ee-a245-6b633fd9cba2</t>
  </si>
  <si>
    <t>{"customer_name": "武田浩史", "customer_email": "hirosee128@gmail.com", "product_detail_name": "【15分限定特典付き】SNSマーケ完全攻略ダイナマイト合宿"}</t>
  </si>
  <si>
    <t>{"id_values": ["11f01bc7-1a9a-c8ee-a245-6b633fd9cba2"], "worldpay_order_id": {"transaction_id": "11f01bc7-1a9a-c8ee-a245-6b633fd9cba2"}}</t>
  </si>
  <si>
    <t>11f01bbc-3528-64f6-be3a-f379c86d5008</t>
  </si>
  <si>
    <t>11f01bbb-ea6f-f578-be30-e36391bc469c</t>
  </si>
  <si>
    <t>{"vE60Adee0": "", "univapay-phone-number": "09037109031"}</t>
  </si>
  <si>
    <t>{"customer_name": "半井康裕", "customer_email": "nakabaiya2@ezweb.ne.jp", "product_detail_name": "【15分限定特典付き】AIXコンサルタント3日間完全攻略合宿"}</t>
  </si>
  <si>
    <t>{"id_values": ["3100500245378", "00015", "0216884"], "stratus_transaction_id": {"terminal_id": "3100500245378", "request_number": "00015", "authorization_code": "0216884"}}</t>
  </si>
  <si>
    <t>nakabaiya2@ezweb.ne.jp</t>
  </si>
  <si>
    <t>YASUHIRO NAKARAI</t>
  </si>
  <si>
    <t>11f01bb7-6dfd-4c92-99d1-3bd74c82b7a6</t>
  </si>
  <si>
    <t>11f01bb7-49dc-2d7e-94c3-8b058bf2979d</t>
  </si>
  <si>
    <t>{"vE60Adee0": "", "univapay-phone-number": "07090368812"}</t>
  </si>
  <si>
    <t>{"customer_name": "住吉優生", "customer_email": "index.yuuki@gmail.com", "product_detail_name": "【15分限定特典付き】AIXコンサルタント3日間完全攻略合宿"}</t>
  </si>
  <si>
    <t>{"id_values": ["11f01bb7-6dfd-4c92-99d1-3bd74c82b7a6"], "worldpay_order_id": {"transaction_id": "11f01bb7-6dfd-4c92-99d1-3bd74c82b7a6"}}</t>
  </si>
  <si>
    <t>index.yuuki@gmail.com</t>
  </si>
  <si>
    <t>YUKISUMIYOSHI</t>
  </si>
  <si>
    <t>11f01bb5-8cf0-6cda-999b-17a70f3dc5cd</t>
  </si>
  <si>
    <t>11f01bb4-a6c2-4436-ab90-3360c4552684</t>
  </si>
  <si>
    <t>{"vE60Adee0": "", "univapay-phone-number": "07023181880"}</t>
  </si>
  <si>
    <t>{"customer_name": "砂子 正樹", "customer_email": "sunako@e-reco.co.jp", "product_detail_name": "AIみかみ秘密の部屋（全額返金保証付）"}</t>
  </si>
  <si>
    <t>{"id_values": ["3100500245378", "00013", "0182979"], "stratus_transaction_id": {"terminal_id": "3100500245378", "request_number": "00013", "authorization_code": "0182979"}}</t>
  </si>
  <si>
    <t>sunako@e-reco.co.jp</t>
  </si>
  <si>
    <t>MASAKI SUNAKO</t>
  </si>
  <si>
    <t>11f01bb4-af6b-5f0a-8f94-4b9130e87676</t>
  </si>
  <si>
    <t>{"customer_name": "砂子 正樹", "customer_email": "sunako@e-reco.co.jp", "product_detail_name": "【15分限定特典付き】AIXコンサルタント3日間完全攻略合宿"}</t>
  </si>
  <si>
    <t>{"id_values": ["3100500245378", "00012", "0125182"], "stratus_transaction_id": {"terminal_id": "3100500245378", "request_number": "00012", "authorization_code": "0125182"}}</t>
  </si>
  <si>
    <t>11f01bb4-7f04-cd38-a9ef-57d9a599a94b</t>
  </si>
  <si>
    <t>11f01bb4-759b-fe42-a9e9-6fe9d271c339</t>
  </si>
  <si>
    <t>{"vE60Adee0": "", "univapay-phone-number": "09036804144"}</t>
  </si>
  <si>
    <t>{"customer_name": "下川原和代", "customer_email": "shimogawara@gmail.com", "product_detail_name": "【15分限定特典付き】AIXコンサルタント3日間完全攻略合宿"}</t>
  </si>
  <si>
    <t>diners_club</t>
  </si>
  <si>
    <t>{"id_values": ["3100500245378", "00010", "0491518"], "stratus_transaction_id": {"terminal_id": "3100500245378", "request_number": "00010", "authorization_code": "0491518"}}</t>
  </si>
  <si>
    <t>shimogawara@gmail.com</t>
  </si>
  <si>
    <t>KAZUYO SHIMOGAWARA</t>
  </si>
  <si>
    <t>DC JAPAN</t>
  </si>
  <si>
    <t>11f01ba9-8877-463a-a5f2-4b108ad523a6</t>
  </si>
  <si>
    <t>11f01ba9-6fc5-19b4-a80d-8f8fc3eefb6a</t>
  </si>
  <si>
    <t>{"vE60Adee0": "", "univapay-phone-number": "08042375220"}</t>
  </si>
  <si>
    <t>{"customer_name": "Takano", "customer_email": "takurinaaa@gmail.com", "product_detail_name": "【超特価割引】AIXコンサルタント3日間完全攻略合宿"}</t>
  </si>
  <si>
    <t>{"id_values": ["3100500245378", "00008", "0180000"], "stratus_transaction_id": {"terminal_id": "3100500245378", "request_number": "00008", "authorization_code": "0180000"}}</t>
  </si>
  <si>
    <t>takurinaaa@gmail.com</t>
  </si>
  <si>
    <t>TAKUMI TAKANO</t>
  </si>
  <si>
    <t>MITSUBISHI UFJ NICOS CO</t>
  </si>
  <si>
    <t>11f01ba9-747d-7d8e-a38a-175df0583caa</t>
  </si>
  <si>
    <t>11f01ba9-69f0-4cb6-a80a-efb29c603da2</t>
  </si>
  <si>
    <t>{"vE60Adee0": "", "univapay-phone-number": "08039059022"}</t>
  </si>
  <si>
    <t>{"customer_name": "福間彩季", "customer_email": "snw7rbt@gmail.com", "product_detail_name": "【15分限定特典付き】SNSマーケ完全攻略ダイナマイト合宿"}</t>
  </si>
  <si>
    <t>{"id_values": ["3100500245378", "00007", "0211948"], "stratus_transaction_id": {"terminal_id": "3100500245378", "request_number": "00007", "authorization_code": "0211948"}}</t>
  </si>
  <si>
    <t>snw7rbt@gmail.com</t>
  </si>
  <si>
    <t>SAYAKI FUKUMA</t>
  </si>
  <si>
    <t>11f01ba4-e371-adf0-8bbf-13e828e56a7b</t>
  </si>
  <si>
    <t>11f01ba3-b35e-2978-9104-a7e6de320fb1</t>
  </si>
  <si>
    <t>{"vE60Adee0": "", "univapay-phone-number": "09051650474"}</t>
  </si>
  <si>
    <t>{"customer_name": "熊澤利奈", "customer_email": "ha-gu.ma-bo.to-pi@outlook.jp", "product_detail_name": "AIみかみ秘密の部屋（全額返金保証付）"}</t>
  </si>
  <si>
    <t>{"id_values": ["11f01ba4-e371-adf0-8bbf-13e828e56a7b"], "worldpay_order_id": {"transaction_id": "11f01ba4-e371-adf0-8bbf-13e828e56a7b"}}</t>
  </si>
  <si>
    <t>ha-gu.ma-bo.to-pi@outlook.jp</t>
  </si>
  <si>
    <t>RINA KUMAZAWA</t>
  </si>
  <si>
    <t>11f01ba3-d05b-5050-90cc-23f4f2974f53</t>
  </si>
  <si>
    <t>{"customer_name": "熊澤利奈", "customer_email": "ha-gu.ma-bo.to-pi@outlook.jp", "product_detail_name": "【15分限定特典付き】AIXコンサルタント3日間完全攻略合宿"}</t>
  </si>
  <si>
    <t>{"id_values": ["11f01ba3-d05b-5050-90cc-23f4f2974f53"], "worldpay_order_id": {"transaction_id": "11f01ba3-d05b-5050-90cc-23f4f2974f53"}}</t>
  </si>
  <si>
    <t>11f01ba0-eb2b-8d6c-9a08-0714f9e2ce41</t>
  </si>
  <si>
    <t>11f01b9f-f39d-060c-bdc3-c35a5bd18257</t>
  </si>
  <si>
    <t>{"vE60Adee0": "", "univapay-phone-number": "09088839171"}</t>
  </si>
  <si>
    <t>{"customer_name": "三浦敦暉", "customer_email": "atsuki1031soccer@gmail.com", "product_detail_name": "AIみかみ秘密の部屋（全額返金保証付）"}</t>
  </si>
  <si>
    <t>{"id_values": ["11f01ba0-eb2b-8d6c-9a08-0714f9e2ce41"], "worldpay_order_id": {"transaction_id": "11f01ba0-eb2b-8d6c-9a08-0714f9e2ce41"}}</t>
  </si>
  <si>
    <t>atsuki1031soccer@gmail.com</t>
  </si>
  <si>
    <t>ATSUKI MIURA</t>
  </si>
  <si>
    <t>11f01ba0-0481-73a4-97ee-b3f7e1830cc4</t>
  </si>
  <si>
    <t>{"customer_name": "三浦敦暉", "customer_email": "atsuki1031soccer@gmail.com", "product_detail_name": "【15分限定特典付き】AIXコンサルタント3日間完全攻略合宿"}</t>
  </si>
  <si>
    <t>{"id_values": ["11f01ba0-0481-73a4-97ee-b3f7e1830cc4"], "worldpay_order_id": {"transaction_id": "11f01ba0-0481-73a4-97ee-b3f7e1830cc4"}}</t>
  </si>
  <si>
    <t>11f01b9d-ef2f-0bf8-99e7-978c95dfbdd2</t>
  </si>
  <si>
    <t>11f01b9d-e73f-93fe-99e3-bf89d7adee33</t>
  </si>
  <si>
    <t>{"vE60Adee0": "", "univapay-phone-number": "08050971341"}</t>
  </si>
  <si>
    <t>{"customer_name": "橋本英利子", "customer_email": "eriko.patty11@gmail.com", "product_detail_name": "【15分限定特典付き】SNSマーケ完全攻略ダイナマイト合宿"}</t>
  </si>
  <si>
    <t>{"id_values": ["3100500245378", "00002", "0103023"], "stratus_transaction_id": {"terminal_id": "3100500245378", "request_number": "00002", "authorization_code": "0103023"}}</t>
  </si>
  <si>
    <t>eriko.patty11@gmail.com</t>
  </si>
  <si>
    <t>ERIKO HASHIMOTO</t>
  </si>
  <si>
    <t>11f01b9d-04c7-bf92-849a-cb89e2a2239b</t>
  </si>
  <si>
    <t>11f01b9c-fec7-2df8-8ef5-4fb6cf8bfeaa</t>
  </si>
  <si>
    <t>{"vE60Adee0": "", "univapay-phone-number": "07023240254"}</t>
  </si>
  <si>
    <t>{"customer_name": "玉岡亜朱", "customer_email": "a20a01y10a14@icloud.com", "product_detail_name": "【15分限定特典付き】AIXコンサルタント3日間完全攻略合宿"}</t>
  </si>
  <si>
    <t>{"id_values": ["11f01b9d-04c7-bf92-849a-cb89e2a2239b"], "worldpay_order_id": {"transaction_id": "11f01b9d-04c7-bf92-849a-cb89e2a2239b"}}</t>
  </si>
  <si>
    <t>a20a01y10a14@icloud.com</t>
  </si>
  <si>
    <t>AAYA TAMAOKA</t>
  </si>
  <si>
    <t>11f01b9c-2563-579e-b032-438121ddcb82</t>
  </si>
  <si>
    <t>11f01b9b-acad-e760-a97d-13aa2491ccb0</t>
  </si>
  <si>
    <t>{"vE60Adee0": "", "univapay-phone-number": "08027893295"}</t>
  </si>
  <si>
    <t>{"customer_name": "Erika Ueki", "customer_email": "erikaueki.730x@icloud.com", "product_detail_name": "【15分限定特典付き】SNSマーケ完全攻略ダイナマイト合宿"}</t>
  </si>
  <si>
    <t>{"id_values": ["11f01b9c-2563-579e-b032-438121ddcb82"], "worldpay_order_id": {"transaction_id": "11f01b9c-2563-579e-b032-438121ddcb82"}}</t>
  </si>
  <si>
    <t>erikaueki.730x@icloud.com</t>
  </si>
  <si>
    <t>ERIKA UEKI</t>
  </si>
  <si>
    <t>11f01b95-2b0d-a214-9713-f7243c3ff4b1</t>
  </si>
  <si>
    <t>11f01b95-0b72-2b8c-944b-ef244635a742</t>
  </si>
  <si>
    <t>{"vE60Adee0": "", "univapay-phone-number": "08066304442"}</t>
  </si>
  <si>
    <t>{"customer_name": "吉田衣那", "customer_email": "yoshidaya04510@gmail.com", "product_detail_name": "【超特価割引】デザイン限界突破3日間合宿"}</t>
  </si>
  <si>
    <t>{"id_values": ["11f01b95-2b0d-a214-9713-f7243c3ff4b1"], "worldpay_order_id": {"transaction_id": "11f01b95-2b0d-a214-9713-f7243c3ff4b1"}}</t>
  </si>
  <si>
    <t>yoshidaya04510@gmail.com</t>
  </si>
  <si>
    <t>MISUZU YOSHIDA</t>
  </si>
  <si>
    <t>11f01b94-e60d-a6d2-beb9-dfb6639df972</t>
  </si>
  <si>
    <t>11f01b94-cd15-de74-9f30-2f1181a43e09</t>
  </si>
  <si>
    <t>{"vE60Adee0": "", "univapay-phone-number": "09051475595"}</t>
  </si>
  <si>
    <t>{"customer_name": "HIROFUMI NAGANUMA", "customer_email": "hn7126@gmail.com", "product_detail_name": "【15分限定特典付き】SNSマーケ完全攻略ダイナマイト合宿"}</t>
  </si>
  <si>
    <t>{"id_values": ["11f01b94-e60d-a6d2-beb9-dfb6639df972"], "worldpay_order_id": {"transaction_id": "11f01b94-e60d-a6d2-beb9-dfb6639df972"}}</t>
  </si>
  <si>
    <t>hn7126@gmail.com</t>
  </si>
  <si>
    <t>HIROFUMI NAGANUMA</t>
  </si>
  <si>
    <t>11f01b91-2578-380e-9827-53b6eed5f7ee</t>
  </si>
  <si>
    <t>11f01b91-0a07-62b6-9e83-5f443c4feb91</t>
  </si>
  <si>
    <t>{"customer_name": "齋藤直人", "customer_email": "animalhot553@gmail.com", "product_detail_name": "【15分限定特典付き】SNSマーケ完全攻略ダイナマイト合宿"}</t>
  </si>
  <si>
    <t>{"id_values": ["11f01b91-2578-380e-9827-53b6eed5f7ee"], "worldpay_order_id": {"transaction_id": "11f01b91-2578-380e-9827-53b6eed5f7ee"}}</t>
  </si>
  <si>
    <t>11f01b8d-c5f3-aa6a-b474-5f578dfd3fb2</t>
  </si>
  <si>
    <t>11f01b8d-b437-489a-96af-cbdb771bc8cc</t>
  </si>
  <si>
    <t>{"vE60Adee0": "", "univapay-phone-number": "07042946187"}</t>
  </si>
  <si>
    <t>{"customer_name": "早川弘海", "customer_email": "hiromi.mai0325@icloud.com", "product_detail_name": "【15分限定特典付き】SNSマーケ完全攻略ダイナマイト合宿"}</t>
  </si>
  <si>
    <t>{"id_values": ["11f01b8d-c5f3-aa6a-b474-5f578dfd3fb2"], "worldpay_order_id": {"transaction_id": "11f01b8d-c5f3-aa6a-b474-5f578dfd3fb2"}}</t>
  </si>
  <si>
    <t>hiromi.mai0325@icloud.com</t>
  </si>
  <si>
    <t>HIROMI HAYAKAWA</t>
  </si>
  <si>
    <t>11f01b8c-5e4e-157c-9c92-eb95e0b26d66</t>
  </si>
  <si>
    <t>11f01b8b-6f62-2e8a-b867-0fa781cf8340</t>
  </si>
  <si>
    <t>{"vE60Adee0": "", "univapay-phone-number": "09029723137"}</t>
  </si>
  <si>
    <t>{"customer_name": "守 竜皓", "customer_email": "tatsuaki.mori19881110@gmail.com", "product_detail_name": "AIみかみ秘密の部屋（全額返金保証付）"}</t>
  </si>
  <si>
    <t>{"id_values": ["3100500245378", "00057", "0593747"], "stratus_transaction_id": {"terminal_id": "3100500245378", "request_number": "00057", "authorization_code": "0593747"}}</t>
  </si>
  <si>
    <t>tatsuaki.mori19881110@gmail.com</t>
  </si>
  <si>
    <t>TATSUAKI MORI</t>
  </si>
  <si>
    <t>11f01b8b-9edc-27f6-9be8-4be763dc1b6a</t>
  </si>
  <si>
    <t>11f01b8b-2a7c-e4e0-a2e4-c3148e9534f7</t>
  </si>
  <si>
    <t>{"vE60Adee0": "", "univapay-phone-number": "09050446855"}</t>
  </si>
  <si>
    <t>{"customer_name": "真輝 山下", "customer_email": "makiron6565@gmail.com", "product_detail_name": "AIみかみ秘密の部屋（全額返金保証付）"}</t>
  </si>
  <si>
    <t>{"id_values": ["3100500245378", "00056", "0700056"], "stratus_transaction_id": {"terminal_id": "3100500245378", "request_number": "00056", "authorization_code": "0700056"}}</t>
  </si>
  <si>
    <t>makiron6565@gmail.com</t>
  </si>
  <si>
    <t>MAKI YAMASHITA</t>
  </si>
  <si>
    <t>11f01b8b-5e00-6c56-a0b0-fba41de41b2d</t>
  </si>
  <si>
    <t>11f01b8b-56a4-1ff2-9b99-bbbbca8d8f12</t>
  </si>
  <si>
    <t>{"vE60Adee0": "", "univapay-phone-number": "07041333934"}</t>
  </si>
  <si>
    <t>{"customer_name": "太田 有鴻", "customer_email": "oota.youkou@gmail.com", "product_detail_name": "【15分限定特典付き】AIXコンサルタント3日間完全攻略合宿"}</t>
  </si>
  <si>
    <t>{"id_values": ["11f01b8b-5e00-6c56-a0b0-fba41de41b2d"], "worldpay_order_id": {"transaction_id": "11f01b8b-5e00-6c56-a0b0-fba41de41b2d"}}</t>
  </si>
  <si>
    <t>oota.youkou@gmail.com</t>
  </si>
  <si>
    <t>YUKO OTA</t>
  </si>
  <si>
    <t>11f01b8b-8887-b2c2-8811-931bbf9a8d71</t>
  </si>
  <si>
    <t>{"customer_name": "守 竜皓", "customer_email": "tatsuaki.mori19881110@gmail.com", "product_detail_name": "【15分限定特典付き】AIXコンサルタント3日間完全攻略合宿"}</t>
  </si>
  <si>
    <t>{"id_values": ["3100500245378", "00055", "0587093"], "stratus_transaction_id": {"terminal_id": "3100500245378", "request_number": "00055", "authorization_code": "0587093"}}</t>
  </si>
  <si>
    <t>11f01b8b-3084-50d0-a2e6-c36462ab1c6a</t>
  </si>
  <si>
    <t>{"customer_name": "真輝 山下", "customer_email": "makiron6565@gmail.com", "product_detail_name": "【15分限定特典付き】AIXコンサルタント3日間完全攻略合宿"}</t>
  </si>
  <si>
    <t>{"id_values": ["3100500245378", "00053", "0700053"], "stratus_transaction_id": {"terminal_id": "3100500245378", "request_number": "00053", "authorization_code": "0700053"}}</t>
  </si>
  <si>
    <t>11f01b88-5f28-4048-bf2b-f779855b4369</t>
  </si>
  <si>
    <t>11f01b88-4f4d-920e-8747-9b55b41aa1bd</t>
  </si>
  <si>
    <t>{"vE60Adee0": "", "univapay-phone-number": "09084990876"}</t>
  </si>
  <si>
    <t>{"customer_name": "村上勝保", "customer_email": "goonruntongue@gmail.com", "product_detail_name": "【15分限定特典付き】AIXコンサルタント3日間完全攻略合宿"}</t>
  </si>
  <si>
    <t>{"id_values": ["11f01b88-5f28-4048-bf2b-f779855b4369"], "worldpay_order_id": {"transaction_id": "11f01b88-5f28-4048-bf2b-f779855b4369"}}</t>
  </si>
  <si>
    <t>goonruntongue@gmail.com</t>
  </si>
  <si>
    <t>KATSUYORI MURAKAMI</t>
  </si>
  <si>
    <t>11f01b86-1bbf-ff1e-b95a-5beb708d7466</t>
  </si>
  <si>
    <t>11f01b85-0f39-df54-b86f-9b1eab1dc3f8</t>
  </si>
  <si>
    <t>{"vE60Adee0": "", "univapay-phone-number": "07042390516"}</t>
  </si>
  <si>
    <t>{"customer_name": "内海風香", "customer_email": "ufuka2001@gmail.com", "product_detail_name": "みかみの秘密の部屋 ~購入後1週間以内に限り【全額返金保証付き】~"}</t>
  </si>
  <si>
    <t>{"id_values": ["11f01b86-1bbf-ff1e-b95a-5beb708d7466"], "worldpay_order_id": {"transaction_id": "11f01b86-1bbf-ff1e-b95a-5beb708d7466"}}</t>
  </si>
  <si>
    <t>ufuka2001@gmail.com</t>
  </si>
  <si>
    <t>FUKA UTSUMI</t>
  </si>
  <si>
    <t>11f01b85-ee72-92d8-950e-2713119ee8a6</t>
  </si>
  <si>
    <t>11f01b82-93a0-e9fc-a406-a3b24b100be5</t>
  </si>
  <si>
    <t>{"vE60Adee0": "", "univapay-phone-number": "09093242791"}</t>
  </si>
  <si>
    <t>{"customer_name": "高木妙子", "customer_email": "takagi.momo0303@gmail.com", "product_detail_name": "みかみの秘密の部屋 ~購入後1週間以内に限り【全額返金保証付き】~"}</t>
  </si>
  <si>
    <t>{"id_values": ["11f01b85-ee72-92d8-950e-2713119ee8a6"], "worldpay_order_id": {"transaction_id": "11f01b85-ee72-92d8-950e-2713119ee8a6"}}</t>
  </si>
  <si>
    <t>takagi.momo0303@gmail.com</t>
  </si>
  <si>
    <t>TAEKO TAKAGI</t>
  </si>
  <si>
    <t>11f01b85-1704-7366-9ee7-1f71fa6a1737</t>
  </si>
  <si>
    <t>{"customer_name": "内海風香", "customer_email": "ufuka2001@gmail.com", "product_detail_name": "【超特価割引】SNSマーケ完全攻略ダイナマイト合宿"}</t>
  </si>
  <si>
    <t>{"id_values": ["11f01b85-1704-7366-9ee7-1f71fa6a1737"], "worldpay_order_id": {"transaction_id": "11f01b85-1704-7366-9ee7-1f71fa6a1737"}}</t>
  </si>
  <si>
    <t>11f01b84-ee79-ae20-a5b9-0fe6ae7cc4e0</t>
  </si>
  <si>
    <t>11f01b84-dc51-717e-b842-43afcf3b615a</t>
  </si>
  <si>
    <t>{"vE60Adee0": "", "univapay-phone-number": "08018342869"}</t>
  </si>
  <si>
    <t>{"customer_name": "岩谷 翔斗", "customer_email": "kaketo762@gmail.com", "product_detail_name": "【15分限定特典付き】SNSマーケ完全攻略ダイナマイト合宿"}</t>
  </si>
  <si>
    <t>{"id_values": ["3100500245378", "00051", "0002147"], "stratus_transaction_id": {"terminal_id": "3100500245378", "request_number": "00051", "authorization_code": "0002147"}}</t>
  </si>
  <si>
    <t>kaketo762@gmail.com</t>
  </si>
  <si>
    <t>KAKETO IWAYA</t>
  </si>
  <si>
    <t>11f01b82-adf6-5df0-8cc9-37f3ace8bafc</t>
  </si>
  <si>
    <t>{"customer_name": "高木妙子", "customer_email": "takagi.momo0303@gmail.com", "product_detail_name": "【15分限定特典付き】SNSマーケ完全攻略ダイナマイト合宿"}</t>
  </si>
  <si>
    <t>{"id_values": ["11f01b82-adf6-5df0-8cc9-37f3ace8bafc"], "worldpay_order_id": {"transaction_id": "11f01b82-adf6-5df0-8cc9-37f3ace8bafc"}}</t>
  </si>
  <si>
    <t>11f01225-9125-9eea-b663-0f420a3749ab</t>
  </si>
  <si>
    <t>11f01225-7bae-020a-b656-5fd40f0fa210</t>
  </si>
  <si>
    <t>{"v851Ac7Ac": "", "univapay-phone-number": "09046100662"}</t>
  </si>
  <si>
    <t>{"customer_name": "大沼 健", "customer_email": "takeball777@gmail.com", "product_detail_name": "【15分限定特典付き】AIXコンサルタント3日間完全攻略合宿"}</t>
  </si>
  <si>
    <t>{"id_values": ["11f01225-9125-9eea-b663-0f420a3749ab"], "worldpay_order_id": {"transaction_id": "11f01225-9125-9eea-b663-0f420a3749ab"}}</t>
  </si>
  <si>
    <t>takeball777@gmail.com</t>
  </si>
  <si>
    <t>TAKESHI ONUMA</t>
  </si>
  <si>
    <t>11f01b64-522a-283a-bce7-b782bf9ef5c7</t>
  </si>
  <si>
    <t>11f01b63-3c17-b194-93ac-5fc5b715c826</t>
  </si>
  <si>
    <t>{"vE60Adee0": "", "univapay-phone-number": "07023306034"}</t>
  </si>
  <si>
    <t>{"customer_name": "池田千馬", "customer_email": "kazupeko29@gmail.com", "product_detail_name": "AIみかみ秘密の部屋（全額返金保証付）"}</t>
  </si>
  <si>
    <t>{"id_values": ["3100500245378", "00044", "0246851"], "stratus_transaction_id": {"terminal_id": "3100500245378", "request_number": "00044", "authorization_code": "0246851"}}</t>
  </si>
  <si>
    <t>kazupeko29@gmail.com</t>
  </si>
  <si>
    <t>IKEDA KAZUMA</t>
  </si>
  <si>
    <t>11f01b78-7e0f-9bec-be58-eb69572f7f96</t>
  </si>
  <si>
    <t>11f01b78-7220-a150-be48-ffce6ee896c3</t>
  </si>
  <si>
    <t>{"vE60Adee0": "", "univapay-phone-number": "09045798461"}</t>
  </si>
  <si>
    <t>{"customer_name": "渡辺桃子", "customer_email": "momoko.w.8825@gmail.com", "product_detail_name": "【15分限定特典付き】SNSマーケ完全攻略ダイナマイト合宿"}</t>
  </si>
  <si>
    <t>{"id_values": ["3100500245378", "00048", "0467709"], "stratus_transaction_id": {"terminal_id": "3100500245378", "request_number": "00048", "authorization_code": "0467709"}}</t>
  </si>
  <si>
    <t>momoko.w.8825@gmail.com</t>
  </si>
  <si>
    <t>MOMOKO WATANABE</t>
  </si>
  <si>
    <t>11f01b72-0bd8-e354-b16e-e31212c6d2c0</t>
  </si>
  <si>
    <t>11f01b70-de44-5d20-a4d6-f78879e298b9</t>
  </si>
  <si>
    <t>{"vE60Adee0": "", "univapay-phone-number": "09030617947"}</t>
  </si>
  <si>
    <t>{"customer_name": "古城美武", "customer_email": "kojo@jonanpack.com", "product_detail_name": "AIみかみ秘密の部屋（全額返金保証付）"}</t>
  </si>
  <si>
    <t>{"id_values": ["11f01b72-0bd8-e354-b16e-e31212c6d2c0"], "worldpay_order_id": {"transaction_id": "11f01b72-0bd8-e354-b16e-e31212c6d2c0"}}</t>
  </si>
  <si>
    <t>kojo@jonanpack.com</t>
  </si>
  <si>
    <t>YOSHITAKE KOJO</t>
  </si>
  <si>
    <t>11f01b70-cb65-f79a-87da-5bc5365d21ac</t>
  </si>
  <si>
    <t>11f01b6f-371d-cd2a-b014-8b5e46262e4a</t>
  </si>
  <si>
    <t>{"vE60Adee0": "", "univapay-phone-number": "09075483947"}</t>
  </si>
  <si>
    <t>{"customer_name": "伊達陽祐", "customer_email": "yo0303suke.2290.403@icloud.com", "product_detail_name": "AIみかみ秘密の部屋（全額返金保証付）"}</t>
  </si>
  <si>
    <t>{"id_values": ["11f01b70-cb65-f79a-87da-5bc5365d21ac"], "worldpay_order_id": {"transaction_id": "11f01b70-cb65-f79a-87da-5bc5365d21ac"}}</t>
  </si>
  <si>
    <t>yo0303suke.2290.403@icloud.com</t>
  </si>
  <si>
    <t>YOSUKE DATE</t>
  </si>
  <si>
    <t>11f01b70-ea45-7064-b593-7372807aa62e</t>
  </si>
  <si>
    <t>{"customer_name": "古城美武", "customer_email": "kojo@jonanpack.com", "product_detail_name": "【15分限定特典付き】AIXコンサルタント3日間完全攻略合宿"}</t>
  </si>
  <si>
    <t>{"id_values": ["11f01b70-ea45-7064-b593-7372807aa62e"], "worldpay_order_id": {"transaction_id": "11f01b70-ea45-7064-b593-7372807aa62e"}}</t>
  </si>
  <si>
    <t>11f01b70-3965-04da-b06d-575fd401d912</t>
  </si>
  <si>
    <t>{"customer_name": "渡辺大翔", "customer_email": "hiroto09086622966@icloud.com", "product_detail_name": "【超特価割引】SNSマーケ完全攻略ダイナマイト合宿"}</t>
  </si>
  <si>
    <t>{"id_values": ["11f01b70-3965-04da-b06d-575fd401d912"], "worldpay_order_id": {"transaction_id": "11f01b70-3965-04da-b06d-575fd401d912"}}</t>
  </si>
  <si>
    <t>11f01b6f-3f5b-f1a6-a7b7-83129567fc8c</t>
  </si>
  <si>
    <t>{"customer_name": "伊達陽祐", "customer_email": "yo0303suke.2290.403@icloud.com", "product_detail_name": "【15分限定特典付き】AIXコンサルタント3日間完全攻略合宿"}</t>
  </si>
  <si>
    <t>{"id_values": ["11f01b6f-3f5b-f1a6-a7b7-83129567fc8c"], "worldpay_order_id": {"transaction_id": "11f01b6f-3f5b-f1a6-a7b7-83129567fc8c"}}</t>
  </si>
  <si>
    <t>11f01b6c-7f0f-0c82-9318-c7d5d4ac36a5</t>
  </si>
  <si>
    <t>11f01b6c-6a26-fdb6-9e90-0bb82c5e0b71</t>
  </si>
  <si>
    <t>{"vE60Adee0": "", "univapay-phone-number": "08030086910"}</t>
  </si>
  <si>
    <t>{"customer_name": "今村 陽", "customer_email": "arvankan_81@yahoo.co.jp", "product_detail_name": "【15分限定特典付き】デザイン限界突破3日間合宿"}</t>
  </si>
  <si>
    <t>{"id_values": ["11f01b6c-7f0f-0c82-9318-c7d5d4ac36a5"], "worldpay_order_id": {"transaction_id": "11f01b6c-7f0f-0c82-9318-c7d5d4ac36a5"}}</t>
  </si>
  <si>
    <t>arvankan_81@yahoo.co.jp</t>
  </si>
  <si>
    <t>AKIRA IMAMURA</t>
  </si>
  <si>
    <t>11f01b6b-6702-357a-9e0c-e323cbcca328</t>
  </si>
  <si>
    <t>11f01b6b-5f7d-189c-bd23-579817c44144</t>
  </si>
  <si>
    <t>{"vE60Adee0": "", "univapay-phone-number": "09065857129"}</t>
  </si>
  <si>
    <t>{"customer_name": "山本英史", "customer_email": "almightybusiness0707@gmail.com", "product_detail_name": "【15分限定特典付き】SNSマーケ完全攻略ダイナマイト合宿"}</t>
  </si>
  <si>
    <t>{"id_values": ["3100500245378", "00046", "0169087"], "stratus_transaction_id": {"terminal_id": "3100500245378", "request_number": "00046", "authorization_code": "0169087"}}</t>
  </si>
  <si>
    <t>almightybusiness0707@gmail.com</t>
  </si>
  <si>
    <t>EIJI YAMAMOTO</t>
  </si>
  <si>
    <t>11f01b6a-2bc6-c0f8-b823-4fb6055ae7a4</t>
  </si>
  <si>
    <t>11f01b6a-141b-6de6-bbaa-dffb7f0e03e8</t>
  </si>
  <si>
    <t>{"vE60Adee0": "", "univapay-phone-number": "09015166865"}</t>
  </si>
  <si>
    <t>{"customer_name": "椿愛", "customer_email": "kisakiai0621@gmail.com", "product_detail_name": "【15分限定特典付き】デザイン限界突破3日間合宿"}</t>
  </si>
  <si>
    <t>{"id_values": ["11f01b6a-2bc6-c0f8-b823-4fb6055ae7a4"], "worldpay_order_id": {"transaction_id": "11f01b6a-2bc6-c0f8-b823-4fb6055ae7a4"}}</t>
  </si>
  <si>
    <t>kisakiai0621@gmail.com</t>
  </si>
  <si>
    <t>AI TSUBAKI</t>
  </si>
  <si>
    <t>11f01b68-dbc7-f622-8ee1-17cba3bf2bc3</t>
  </si>
  <si>
    <t>11f01b68-d2df-66d0-a14f-171310720fbd</t>
  </si>
  <si>
    <t>{"vE60Adee0": "", "univapay-phone-number": "08013047270"}</t>
  </si>
  <si>
    <t>{"customer_name": "鬼頭有沙", "customer_email": "s2xx147.csrf-27@docomo.ne.jp", "product_detail_name": "【15分限定特典付き】デザイン限界突破3日間合宿"}</t>
  </si>
  <si>
    <t>{"id_values": ["11f01b68-dbc7-f622-8ee1-17cba3bf2bc3"], "worldpay_order_id": {"transaction_id": "11f01b68-dbc7-f622-8ee1-17cba3bf2bc3"}}</t>
  </si>
  <si>
    <t>s2xx147.csrf-27@docomo.ne.jp</t>
  </si>
  <si>
    <t>ARISA KITO</t>
  </si>
  <si>
    <t>11f01b63-21e5-51aa-9a2d-cfb6a2e6de67</t>
  </si>
  <si>
    <t>11f01b62-eb89-cd66-aba3-df97502c52c5</t>
  </si>
  <si>
    <t>{"vE60Adee0": "", "univapay-phone-number": "09034818569"}</t>
  </si>
  <si>
    <t>{"customer_name": "坂本公陽", "customer_email": "harly0912ks@au.com", "product_detail_name": "【15分限定特典付き】AIXコンサルタント3日間完全攻略合宿"}</t>
  </si>
  <si>
    <t>{"id_values": ["11f01b63-21e5-51aa-9a2d-cfb6a2e6de67"], "worldpay_order_id": {"transaction_id": "11f01b63-21e5-51aa-9a2d-cfb6a2e6de67"}}</t>
  </si>
  <si>
    <t>harly0912ks@au.com</t>
  </si>
  <si>
    <t>KOYO SAKAMOTO</t>
  </si>
  <si>
    <t>11f01b63-4401-24c6-9a53-1307d26f9a6b</t>
  </si>
  <si>
    <t>{"customer_name": "池田千馬", "customer_email": "kazupeko29@gmail.com", "product_detail_name": "【15分限定特典付き】AIXコンサルタント3日間完全攻略合宿"}</t>
  </si>
  <si>
    <t>{"id_values": ["3100500245378", "00043", "0244029"], "stratus_transaction_id": {"terminal_id": "3100500245378", "request_number": "00043", "authorization_code": "0244029"}}</t>
  </si>
  <si>
    <t>11f01b57-62bd-38de-849b-cfb984ddedc3</t>
  </si>
  <si>
    <t>11f01b57-4ddd-4760-be68-0f4caa9034c5</t>
  </si>
  <si>
    <t>{"vE60Adee0": "", "univapay-phone-number": "0172400681"}</t>
  </si>
  <si>
    <t>{"customer_name": "米沢智子", "customer_email": "yonekyon105@icloud.com", "product_detail_name": "【15分限定特典付き】AIXコンサルタント3日間完全攻略合宿"}</t>
  </si>
  <si>
    <t>{"id_values": ["11f01b57-62bd-38de-849b-cfb984ddedc3"], "worldpay_order_id": {"transaction_id": "11f01b57-62bd-38de-849b-cfb984ddedc3"}}</t>
  </si>
  <si>
    <t>yonekyon105@icloud.com</t>
  </si>
  <si>
    <t>TOMOKO YONEZAWA</t>
  </si>
  <si>
    <t>11f01b57-7f99-767a-99ea-9ba173a85c1a</t>
  </si>
  <si>
    <t>11f01b57-49d8-4d86-8476-4f1badfaf6da</t>
  </si>
  <si>
    <t>{"vE60Adee0": "", "univapay-phone-number": "09039362931"}</t>
  </si>
  <si>
    <t>{"customer_name": "西田京介", "customer_email": "maison0730@gmail.com", "product_detail_name": "AIみかみ秘密の部屋（全額返金保証付）"}</t>
  </si>
  <si>
    <t>{"id_values": ["3100500245378", "00041", "0218870"], "stratus_transaction_id": {"terminal_id": "3100500245378", "request_number": "00041", "authorization_code": "0218870"}}</t>
  </si>
  <si>
    <t>maison0730@gmail.com</t>
  </si>
  <si>
    <t>KYOSUKE NISHIDA</t>
  </si>
  <si>
    <t>11f01b57-7256-0140-b091-33bd51d719f3</t>
  </si>
  <si>
    <t>{"customer_name": "西田京介", "customer_email": "maison0730@gmail.com", "product_detail_name": "【15分限定特典付き】AIXコンサルタント3日間完全攻略合宿"}</t>
  </si>
  <si>
    <t>{"id_values": ["3100500245378", "00040", "0243637"], "stratus_transaction_id": {"terminal_id": "3100500245378", "request_number": "00040", "authorization_code": "0243637"}}</t>
  </si>
  <si>
    <t>11f01b55-fc51-c7b4-bc78-af7cb03c2be0</t>
  </si>
  <si>
    <t>11f01b55-f515-d9fe-97c7-2fd22d7b7cf2</t>
  </si>
  <si>
    <t>{"vE60Adee0": "", "univapay-phone-number": "09041755844"}</t>
  </si>
  <si>
    <t>{"customer_name": "松田ちなみ", "customer_email": "china622.m@gmail.com", "product_detail_name": "【15分限定特典付き】SNSマーケ完全攻略ダイナマイト合宿"}</t>
  </si>
  <si>
    <t>{"id_values": ["11f01b55-fc51-c7b4-bc78-af7cb03c2be0"], "worldpay_order_id": {"transaction_id": "11f01b55-fc51-c7b4-bc78-af7cb03c2be0"}}</t>
  </si>
  <si>
    <t>china622.m@gmail.com</t>
  </si>
  <si>
    <t>CHINAMI MATSUDA</t>
  </si>
  <si>
    <t>11f01b4e-8564-b028-9331-77142606df92</t>
  </si>
  <si>
    <t>11f01b4e-55ab-bc14-9eb5-d7e17c54fd72</t>
  </si>
  <si>
    <t>{"vE60Adee0": "", "univapay-phone-number": "09099128178"}</t>
  </si>
  <si>
    <t>{"customer_name": "山本真司", "customer_email": "dorikin.yamamoto@gmail.com", "product_detail_name": "みかみの秘密の部屋 ~購入後1週間以内に限り【全額返金保証付き】~"}</t>
  </si>
  <si>
    <t>{"id_values": ["11f01b4e-8564-b028-9331-77142606df92"], "worldpay_order_id": {"transaction_id": "11f01b4e-8564-b028-9331-77142606df92"}}</t>
  </si>
  <si>
    <t>dorikin.yamamoto@gmail.com</t>
  </si>
  <si>
    <t>SHINJI YAMAMOTO</t>
  </si>
  <si>
    <t>11f01b4e-6e4a-89b2-941d-8705d24110a5</t>
  </si>
  <si>
    <t>{"customer_name": "山本真司", "customer_email": "dorikin.yamamoto@gmail.com", "product_detail_name": "【15分限定特典付き】SNSマーケ完全攻略ダイナマイト合宿"}</t>
  </si>
  <si>
    <t>{"id_values": ["11f01b4e-6e4a-89b2-941d-8705d24110a5"], "worldpay_order_id": {"transaction_id": "11f01b4e-6e4a-89b2-941d-8705d24110a5"}}</t>
  </si>
  <si>
    <t>11f01b4b-2ded-190a-9980-8fea55244d57</t>
  </si>
  <si>
    <t>11f01b4a-1a60-f86c-9a91-6f09997701a0</t>
  </si>
  <si>
    <t>{"vE60Adee0": "", "univapay-phone-number": "08017485384"}</t>
  </si>
  <si>
    <t>{"customer_name": "長濵 俊輝", "customer_email": "beattoshiki@gmail.com", "product_detail_name": "みかみの秘密の部屋 ~購入後1週間以内に限り【全額返金保証付き】~"}</t>
  </si>
  <si>
    <t>{"id_values": ["11f01b4b-2ded-190a-9980-8fea55244d57"], "worldpay_order_id": {"transaction_id": "11f01b4b-2ded-190a-9980-8fea55244d57"}}</t>
  </si>
  <si>
    <t>beattoshiki@gmail.com</t>
  </si>
  <si>
    <t>TOSHIKI NAGAHAMA</t>
  </si>
  <si>
    <t>11f01b4a-222e-9662-92b7-23d86da192e6</t>
  </si>
  <si>
    <t>{"customer_name": "長濵 俊輝", "customer_email": "beattoshiki@gmail.com", "product_detail_name": "【15分限定特典付き】SNSマーケ完全攻略ダイナマイト合宿"}</t>
  </si>
  <si>
    <t>{"id_values": ["11f01b4a-222e-9662-92b7-23d86da192e6"], "worldpay_order_id": {"transaction_id": "11f01b4a-222e-9662-92b7-23d86da192e6"}}</t>
  </si>
  <si>
    <t>11f01b44-250b-ef02-9010-d7e2e09caf44</t>
  </si>
  <si>
    <t>11f01b44-1e37-4906-bd79-b72fc5076711</t>
  </si>
  <si>
    <t>{"vE60Adee0": "", "univapay-phone-number": "09063994169"}</t>
  </si>
  <si>
    <t>{"customer_name": "金原佑樹", "customer_email": "kimpara.yuu@gmail.com", "product_detail_name": "【15分限定特典付き】SNSマーケ完全攻略ダイナマイト合宿"}</t>
  </si>
  <si>
    <t>{"id_values": ["11f01b44-250b-ef02-9010-d7e2e09caf44"], "worldpay_order_id": {"transaction_id": "11f01b44-250b-ef02-9010-d7e2e09caf44"}}</t>
  </si>
  <si>
    <t>kimpara.yuu@gmail.com</t>
  </si>
  <si>
    <t>YUKI KIMPARA</t>
  </si>
  <si>
    <t>11f01b3c-7af8-4bd4-8410-f78575464178</t>
  </si>
  <si>
    <t>11f01b3c-7533-865a-bed7-7befc0d6f7f1</t>
  </si>
  <si>
    <t>{"vE60Adee0": "", "univapay-phone-number": "09089371022"}</t>
  </si>
  <si>
    <t>{"customer_name": "辻本楓果", "customer_email": "hv_24_laav@icloud.com", "product_detail_name": "【15分限定特典付き】SNSマーケ完全攻略ダイナマイト合宿"}</t>
  </si>
  <si>
    <t>{"id_values": ["11f01b3c-7af8-4bd4-8410-f78575464178"], "worldpay_order_id": {"transaction_id": "11f01b3c-7af8-4bd4-8410-f78575464178"}}</t>
  </si>
  <si>
    <t>hv_24_laav@icloud.com</t>
  </si>
  <si>
    <t>FUKA TSUJIMOTO</t>
  </si>
  <si>
    <t>11f01b38-e2df-40a8-a4b2-3f81138068ac</t>
  </si>
  <si>
    <t>11f01b38-ce68-1898-b39c-fbf2bfd6784f</t>
  </si>
  <si>
    <t>{"vE60Adee0": "", "univapay-phone-number": "09038356581"}</t>
  </si>
  <si>
    <t>{"customer_name": "大坂拓馬", "customer_email": "takumaosaka00@gmail.com", "product_detail_name": "【15分限定特典付き】SNSマーケ完全攻略ダイナマイト合宿"}</t>
  </si>
  <si>
    <t>{"id_values": ["11f01b38-e2df-40a8-a4b2-3f81138068ac"], "worldpay_order_id": {"transaction_id": "11f01b38-e2df-40a8-a4b2-3f81138068ac"}}</t>
  </si>
  <si>
    <t>takumaosaka00@gmail.com</t>
  </si>
  <si>
    <t>TAKUMA OSAKASAKA</t>
  </si>
  <si>
    <t>11f01999-9f14-994a-96ad-8b93a2b30981</t>
  </si>
  <si>
    <t>11f01998-8347-73c8-a2fa-6372bcfea3d6</t>
  </si>
  <si>
    <t>{"vE60Adee0": "", "univapay-phone-number": "08093862456"}</t>
  </si>
  <si>
    <t>{"customer_name": "塩田将矢", "customer_email": "m.shioda2001@gmail.com", "product_detail_name": "AIみかみ秘密の部屋（全額返金保証付）"}</t>
  </si>
  <si>
    <t>{"id_values": ["11f01999-9f14-994a-96ad-8b93a2b30981"], "worldpay_order_id": {"transaction_id": "11f01999-9f14-994a-96ad-8b93a2b30981"}}</t>
  </si>
  <si>
    <t>m.shioda2001@gmail.com</t>
  </si>
  <si>
    <t>MASAYA SHIODA</t>
  </si>
  <si>
    <t>11f01998-95ca-9368-bdd1-0b412660f2c7</t>
  </si>
  <si>
    <t>{"customer_name": "塩田将矢", "customer_email": "m.shioda2001@gmail.com", "product_detail_name": "【15分限定特典付き】AIXコンサルタント3日間完全攻略合宿"}</t>
  </si>
  <si>
    <t>{"id_values": ["11f01998-95ca-9368-bdd1-0b412660f2c7"], "worldpay_order_id": {"transaction_id": "11f01998-95ca-9368-bdd1-0b412660f2c7"}}</t>
  </si>
  <si>
    <t>11f01671-85be-3cc4-b4f6-8f53beb592f3</t>
  </si>
  <si>
    <t>11f01671-65c9-f156-baed-6f79496d48f8</t>
  </si>
  <si>
    <t>{"v851Ac7Ac": "", "univapay-phone-number": "09064038550"}</t>
  </si>
  <si>
    <t>{"customer_name": "田頭 良哉", "customer_email": "hanahanatodo@gmail.com", "product_detail_name": "【超特価割引】SNSマーケ完全攻略ダイナマイト合宿"}</t>
  </si>
  <si>
    <t>{"id_values": ["11f01671-85be-3cc4-b4f6-8f53beb592f3"], "worldpay_order_id": {"transaction_id": "11f01671-85be-3cc4-b4f6-8f53beb592f3"}}</t>
  </si>
  <si>
    <t>hanahanatodo@gmail.com</t>
  </si>
  <si>
    <t>RYOYA TAGASHIRA</t>
  </si>
  <si>
    <t>11f01672-a04c-4468-bbf8-13f9ca0a1d92</t>
  </si>
  <si>
    <t>{"customer_name": "田頭 良哉", "customer_email": "hanahanatodo@gmail.com", "product_detail_name": "みかみの秘密の部屋 ~購入後1週間以内に限り【全額返金保証付き】~"}</t>
  </si>
  <si>
    <t>{"id_values": ["11f01672-a04c-4468-bbf8-13f9ca0a1d92"], "worldpay_order_id": {"transaction_id": "11f01672-a04c-4468-bbf8-13f9ca0a1d92"}}</t>
  </si>
  <si>
    <t>11f01b30-7196-e0d4-8e00-5b21aeaf17cd</t>
  </si>
  <si>
    <t>11f01b30-6972-1ff4-8dfc-074429fbb919</t>
  </si>
  <si>
    <t>{"vE60Adee0": "", "univapay-phone-number": "07023854911"}</t>
  </si>
  <si>
    <t>{"customer_name": "橋本朋樹", "customer_email": "tomoki0714soccer@gmail.com", "product_detail_name": "【15分限定特典付き】SNSマーケ完全攻略ダイナマイト合宿"}</t>
  </si>
  <si>
    <t>{"id_values": ["3100500245378", "00036", "0128421"], "stratus_transaction_id": {"terminal_id": "3100500245378", "request_number": "00036", "authorization_code": "0128421"}}</t>
  </si>
  <si>
    <t>tomoki0714soccer@gmail.com</t>
  </si>
  <si>
    <t>DAIKI WATANABE</t>
  </si>
  <si>
    <t>11f012ee-d0a2-9982-b986-5b78cea24d33</t>
  </si>
  <si>
    <t>11f012ed-d78e-b74a-a0b4-f7fa21f10a28</t>
  </si>
  <si>
    <t>{"v851Ac7Ac": "", "univapay-phone-number": "07083684731"}</t>
  </si>
  <si>
    <t>{"customer_name": "嶌田裕子", "customer_email": "bts.v.txt8@gmail.com", "product_detail_name": "AIみかみ秘密の部屋（全額返金保証付）"}</t>
  </si>
  <si>
    <t>{"id_values": ["11f012ee-d0a2-9982-b986-5b78cea24d33"], "worldpay_order_id": {"transaction_id": "11f012ee-d0a2-9982-b986-5b78cea24d33"}}</t>
  </si>
  <si>
    <t>bts.v.txt8@gmail.com</t>
  </si>
  <si>
    <t>11f012ed-fd36-8496-a0be-0b26b1562607</t>
  </si>
  <si>
    <t>{"customer_name": "嶌田裕子", "customer_email": "bts.v.txt8@gmail.com", "product_detail_name": "【15分限定特典付き】AIXコンサルタント3日間完全攻略合宿"}</t>
  </si>
  <si>
    <t>{"id_values": ["11f012ed-fd36-8496-a0be-0b26b1562607"], "worldpay_order_id": {"transaction_id": "11f012ed-fd36-8496-a0be-0b26b1562607"}}</t>
  </si>
  <si>
    <t>11f01b2b-4e28-f452-a1fc-b31f730e0e86</t>
  </si>
  <si>
    <t>11f01b2b-4515-5702-b845-5b5b7aac1868</t>
  </si>
  <si>
    <t>{"vE60Adee0": "", "univapay-phone-number": "09026668958"}</t>
  </si>
  <si>
    <t>{"customer_name": "潮田明子", "customer_email": "kos-aki@hotmail.co.jp", "product_detail_name": "【15分限定特典付き】AIXコンサルタント3日間完全攻略合宿"}</t>
  </si>
  <si>
    <t>{"id_values": ["11f01b2b-4e28-f452-a1fc-b31f730e0e86"], "worldpay_order_id": {"transaction_id": "11f01b2b-4e28-f452-a1fc-b31f730e0e86"}}</t>
  </si>
  <si>
    <t>kos-aki@hotmail.co.jp</t>
  </si>
  <si>
    <t>AKIKOUSHIODA</t>
  </si>
  <si>
    <t>11f01b2b-7ea3-3462-b84f-139adb359929</t>
  </si>
  <si>
    <t>11f01b2b-798b-f61c-a2eb-7b90f1be8585</t>
  </si>
  <si>
    <t>{"vE60Adee0": "", "univapay-phone-number": "09028531412"}</t>
  </si>
  <si>
    <t>{"customer_name": "渡邉彩美", "customer_email": "ayamin81877@gmail.com", "product_detail_name": "【15分限定特典付き】SNSマーケ完全攻略ダイナマイト合宿"}</t>
  </si>
  <si>
    <t>{"id_values": ["3100500245378", "00034", "0700034"], "stratus_transaction_id": {"terminal_id": "3100500245378", "request_number": "00034", "authorization_code": "0700034"}}</t>
  </si>
  <si>
    <t>ayamin81877@gmail.com</t>
  </si>
  <si>
    <t>AYAMI WATANABE</t>
  </si>
  <si>
    <t>11f01b2b-5441-c35a-8f1d-e7231a50d4ba</t>
  </si>
  <si>
    <t>11f01b2b-0b8f-7256-8ec2-8fc629fd8a56</t>
  </si>
  <si>
    <t>{"vE60Adee0": "", "univapay-phone-number": "08034004831"}</t>
  </si>
  <si>
    <t>{"customer_name": "齊藤 沙友里", "customer_email": "g.kurowassan.0901raisetech@gmail.com", "product_detail_name": "【15分限定特典付き】デザイン限界突破3日間合宿"}</t>
  </si>
  <si>
    <t>{"id_values": ["3100500245378", "00032", "0249801"], "stratus_transaction_id": {"terminal_id": "3100500245378", "request_number": "00032", "authorization_code": "0249801"}}</t>
  </si>
  <si>
    <t>g.kurowassan.0901raisetech@gmail.com</t>
  </si>
  <si>
    <t>SAYURI SAITOU</t>
  </si>
  <si>
    <t>11f01b2a-d912-0e92-a7e1-2b3417d53d91</t>
  </si>
  <si>
    <t>11f01b2a-9dfc-f90c-88e8-2fb01c40f390</t>
  </si>
  <si>
    <t>{"vE60Adee0": "", "univapay-phone-number": "09084142528"}</t>
  </si>
  <si>
    <t>{"customer_name": "畑中由美", "customer_email": "yumiyumlyumi20120524@gmail.com", "product_detail_name": "【15分限定特典付き】SNSマーケ完全攻略ダイナマイト合宿"}</t>
  </si>
  <si>
    <t>{"id_values": ["11f01b2a-d912-0e92-a7e1-2b3417d53d91"], "worldpay_order_id": {"transaction_id": "11f01b2a-d912-0e92-a7e1-2b3417d53d91"}}</t>
  </si>
  <si>
    <t>yumiyumlyumi20120524@gmail.com</t>
  </si>
  <si>
    <t>YUMI HATANAKA</t>
  </si>
  <si>
    <t>11f01b2a-98fb-4bf2-a798-af9a29a20675</t>
  </si>
  <si>
    <t>11f01b2a-739d-7d3a-8e4c-1314585ac502</t>
  </si>
  <si>
    <t>{"vE60Adee0": "", "univapay-phone-number": "07040123517"}</t>
  </si>
  <si>
    <t>{"customer_name": "村山 よしたけ", "customer_email": "yoshitake0211@gmail.com", "product_detail_name": "【脱・無駄な努力】月商1.9億を支えるテンプレ大全"}</t>
  </si>
  <si>
    <t>yoshitake0211@gmail.com</t>
  </si>
  <si>
    <t>YOSHITAKE MURAYAMA</t>
  </si>
  <si>
    <t>11f01b29-f788-6d4a-949c-ff33f0fa4660</t>
  </si>
  <si>
    <t>11f01b29-f0d3-e59c-9499-2f782b7caa5c</t>
  </si>
  <si>
    <t>{"vE60Adee0": "", "univapay-phone-number": "09082364091"}</t>
  </si>
  <si>
    <t>{"customer_name": "中井将太", "customer_email": "gaman-the-way@i.softbank.jp", "product_detail_name": "【15分限定特典付き】AIXコンサルタント3日間完全攻略合宿"}</t>
  </si>
  <si>
    <t>{"id_values": ["11f01b29-f788-6d4a-949c-ff33f0fa4660"], "worldpay_order_id": {"transaction_id": "11f01b29-f788-6d4a-949c-ff33f0fa4660"}}</t>
  </si>
  <si>
    <t>gaman-the-way@i.softbank.jp</t>
  </si>
  <si>
    <t>SHIYOUTA NAKAI</t>
  </si>
  <si>
    <t>11f01b2a-62ed-4da8-8a22-cb24536d5834</t>
  </si>
  <si>
    <t>11f01b2a-3356-5166-aeaa-3fd78c534e69</t>
  </si>
  <si>
    <t>{"vE60Adee0": "", "univapay-phone-number": "09040880028"}</t>
  </si>
  <si>
    <t>{"customer_name": "高嶋諒", "customer_email": "wanted.smile.cava2@gmail.com", "product_detail_name": "【15分限定特典付き】AIXコンサルタント3日間完全攻略合宿"}</t>
  </si>
  <si>
    <t>{"id_values": ["3100500245378", "00028", "0244251"], "stratus_transaction_id": {"terminal_id": "3100500245378", "request_number": "00028", "authorization_code": "0244251"}}</t>
  </si>
  <si>
    <t>wanted.smile.cava2@gmail.com</t>
  </si>
  <si>
    <t>KATSUHIKO TAKASHIMA</t>
  </si>
  <si>
    <t>11f01429-5a13-eb72-8b61-7f834465fe32</t>
  </si>
  <si>
    <t>11f01428-6a5e-0a40-9626-e39cabff1175</t>
  </si>
  <si>
    <t>{"v851Ac7Ac": "", "univapay-phone-number": "08066710661"}</t>
  </si>
  <si>
    <t>{"customer_name": "米山史織", "customer_email": "fp.s25@icloud.com", "product_detail_name": "みかみの秘密の部屋 ~購入後1週間以内に限り【全額返金保証付き】~"}</t>
  </si>
  <si>
    <t>{"id_values": ["11f01429-5a13-eb72-8b61-7f834465fe32"], "worldpay_order_id": {"transaction_id": "11f01429-5a13-eb72-8b61-7f834465fe32"}}</t>
  </si>
  <si>
    <t>fp.s25@icloud.com</t>
  </si>
  <si>
    <t>SHIORI YONEYAMA</t>
  </si>
  <si>
    <t>11f01b27-47c6-234a-be0d-5f3495e877c8</t>
  </si>
  <si>
    <t>11f01b26-a66d-860a-91de-cf62d2d76a72</t>
  </si>
  <si>
    <t>{"vE60Adee0": "", "univapay-phone-number": "08012139296"}</t>
  </si>
  <si>
    <t>{"customer_name": "奥澤 優子", "customer_email": "neal.peater@gmail.com", "product_detail_name": "AIみかみ秘密の部屋（全額返金保証付）"}</t>
  </si>
  <si>
    <t>{"id_values": ["11f01b27-47c6-234a-be0d-5f3495e877c8"], "worldpay_order_id": {"transaction_id": "11f01b27-47c6-234a-be0d-5f3495e877c8"}}</t>
  </si>
  <si>
    <t>neal.peater@gmail.com</t>
  </si>
  <si>
    <t>YUKO OKUSAWA</t>
  </si>
  <si>
    <t>11f01b26-e12c-5c26-bd9f-d35a8573dffe</t>
  </si>
  <si>
    <t>11f01b25-d75f-2ecc-bc57-8beb7c81ff7c</t>
  </si>
  <si>
    <t>{"vE60Adee0": "", "univapay-phone-number": "09012131431"}</t>
  </si>
  <si>
    <t>{"customer_name": "荻原美紀", "customer_email": "miki.ogihara.221@gmail.com", "product_detail_name": "AIみかみ秘密の部屋（全額返金保証付）"}</t>
  </si>
  <si>
    <t>{"id_values": ["11f01b26-e12c-5c26-bd9f-d35a8573dffe"], "worldpay_order_id": {"transaction_id": "11f01b26-e12c-5c26-bd9f-d35a8573dffe"}}</t>
  </si>
  <si>
    <t>miki.ogihara.221@gmail.com</t>
  </si>
  <si>
    <t>MIKI OGIHARA</t>
  </si>
  <si>
    <t>11f01b26-b0eb-8dde-bd5a-abb501bb203a</t>
  </si>
  <si>
    <t>{"customer_name": "奥澤 優子", "customer_email": "neal.peater@gmail.com", "product_detail_name": "【15分限定特典付き】AIXコンサルタント3日間完全攻略合宿"}</t>
  </si>
  <si>
    <t>{"id_values": ["11f01b26-b0eb-8dde-bd5a-abb501bb203a"], "worldpay_order_id": {"transaction_id": "11f01b26-b0eb-8dde-bd5a-abb501bb203a"}}</t>
  </si>
  <si>
    <t>11f01b26-298a-8d18-8f19-933f09573548</t>
  </si>
  <si>
    <t>11f01b24-8c15-b3ec-89b6-dbb5a868fcfd</t>
  </si>
  <si>
    <t>{"vE60Adee0": "", "univapay-phone-number": "08014584429"}</t>
  </si>
  <si>
    <t>{"customer_name": "杉本涼", "customer_email": "www.5v81nn0@gmail.com", "product_detail_name": "みかみの秘密の部屋 ~購入後1週間以内に限り【全額返金保証付き】~"}</t>
  </si>
  <si>
    <t>{"id_values": ["11f01b26-298a-8d18-8f19-933f09573548"], "worldpay_order_id": {"transaction_id": "11f01b26-298a-8d18-8f19-933f09573548"}}</t>
  </si>
  <si>
    <t>www.5v81nn0@gmail.com</t>
  </si>
  <si>
    <t>RYOU SUGIMOTO</t>
  </si>
  <si>
    <t>11f01b25-f4ff-2a54-aa18-230be4223436</t>
  </si>
  <si>
    <t>{"customer_name": "荻原美紀", "customer_email": "miki.ogihara.221@gmail.com", "product_detail_name": "【15分限定特典付き】AIXコンサルタント3日間完全攻略合宿"}</t>
  </si>
  <si>
    <t>{"id_values": ["11f01b25-f4ff-2a54-aa18-230be4223436"], "worldpay_order_id": {"transaction_id": "11f01b25-f4ff-2a54-aa18-230be4223436"}}</t>
  </si>
  <si>
    <t>11f01b24-a326-f5b4-9be9-a3f77c538805</t>
  </si>
  <si>
    <t>{"customer_name": "杉本涼", "customer_email": "www.5v81nn0@gmail.com", "product_detail_name": "【15分限定特典付き】SNSマーケ完全攻略ダイナマイト合宿"}</t>
  </si>
  <si>
    <t>{"id_values": ["11f01b24-a326-f5b4-9be9-a3f77c538805"], "worldpay_order_id": {"transaction_id": "11f01b24-a326-f5b4-9be9-a3f77c538805"}}</t>
  </si>
  <si>
    <t>11f01b24-2909-c338-9c20-235becd2695f</t>
  </si>
  <si>
    <t>11f01b23-bbc2-1a50-8dcd-cb7e89d32990</t>
  </si>
  <si>
    <t>{"vE60Adee0": "", "univapay-phone-number": "07023346868"}</t>
  </si>
  <si>
    <t>{"customer_name": "YOKO ISHIHARA", "customer_email": "0909yoco@gmail.com", "product_detail_name": "【脱・無駄な努力】月商1.9億を支えるテンプレ大全"}</t>
  </si>
  <si>
    <t>{"id_values": ["11f01b24-2909-c338-9c20-235becd2695f"], "worldpay_order_id": {"transaction_id": "11f01b24-2909-c338-9c20-235becd2695f"}}</t>
  </si>
  <si>
    <t>0909yoco@gmail.com</t>
  </si>
  <si>
    <t>YOKOISHIHARA</t>
  </si>
  <si>
    <t>11f01b22-3dee-3bbe-94fc-7fa38b7e1460</t>
  </si>
  <si>
    <t>11f01b20-fe23-5178-9f2c-2379e4753f9e</t>
  </si>
  <si>
    <t>{"vE60Adee0": "", "univapay-phone-number": "09045872122"}</t>
  </si>
  <si>
    <t>{"customer_name": "古川美鈴", "customer_email": "221misuzu@gmail.com", "product_detail_name": "みかみの秘密の部屋 ~購入後1週間以内に限り【全額返金保証付き】~"}</t>
  </si>
  <si>
    <t>{"id_values": ["11f01b22-3dee-3bbe-94fc-7fa38b7e1460"], "worldpay_order_id": {"transaction_id": "11f01b22-3dee-3bbe-94fc-7fa38b7e1460"}}</t>
  </si>
  <si>
    <t>221misuzu@gmail.com</t>
  </si>
  <si>
    <t>MISUZU FURUKAWA</t>
  </si>
  <si>
    <t>11f01b21-1cc4-a4ec-a136-8b182397e76b</t>
  </si>
  <si>
    <t>{"customer_name": "古川美鈴", "customer_email": "221misuzu@gmail.com", "product_detail_name": "【15分限定特典付き】SNSマーケ完全攻略ダイナマイト合宿"}</t>
  </si>
  <si>
    <t>{"id_values": ["11f01b21-1cc4-a4ec-a136-8b182397e76b"], "worldpay_order_id": {"transaction_id": "11f01b21-1cc4-a4ec-a136-8b182397e76b"}}</t>
  </si>
  <si>
    <t>11f01b1d-7cb3-14a0-8b38-b7b93b2655c1</t>
  </si>
  <si>
    <t>11f01b1d-6057-ef88-bc7b-7fbb3db88564</t>
  </si>
  <si>
    <t>{"vE60Adee0": "", "univapay-phone-number": "09016136590"}</t>
  </si>
  <si>
    <t>{"customer_name": "中島佑佳子", "customer_email": "yuka.sho.dream0106@icloud.com", "product_detail_name": "【15分限定特典付き】デザイン限界突破3日間合宿"}</t>
  </si>
  <si>
    <t>{"id_values": ["11f01b1d-7cb3-14a0-8b38-b7b93b2655c1"], "worldpay_order_id": {"transaction_id": "11f01b1d-7cb3-14a0-8b38-b7b93b2655c1"}}</t>
  </si>
  <si>
    <t>yuka.sho.dream0106@icloud.com</t>
  </si>
  <si>
    <t>YUKAKO NAKAJIMA</t>
  </si>
  <si>
    <t>11f01b1c-492c-04ee-8c48-d7eb586b5818</t>
  </si>
  <si>
    <t>11f01b1c-2c8e-3ab4-bbcb-8707b9a9adca</t>
  </si>
  <si>
    <t>{"vE60Adee0": "", "univapay-phone-number": "09083374567"}</t>
  </si>
  <si>
    <t>{"customer_name": "太田まさ子", "customer_email": "kanaiplateart.flow@gmail.com", "product_detail_name": "【15分限定特典付き】SNSマーケ完全攻略ダイナマイト合宿"}</t>
  </si>
  <si>
    <t>{"id_values": ["11f01b1c-492c-04ee-8c48-d7eb586b5818"], "worldpay_order_id": {"transaction_id": "11f01b1c-492c-04ee-8c48-d7eb586b5818"}}</t>
  </si>
  <si>
    <t>kanaiplateart.flow@gmail.com</t>
  </si>
  <si>
    <t>MASAKO OTA</t>
  </si>
  <si>
    <t>11f01b1b-1c59-e64e-a629-3bb341392271</t>
  </si>
  <si>
    <t>11f01b1b-1495-af38-a620-2366fe3cef7e</t>
  </si>
  <si>
    <t>{"vE60Adee0": "", "univapay-phone-number": "08039795385"}</t>
  </si>
  <si>
    <t>{"customer_name": "川邊慎大", "customer_email": "que_sera_sera18@i.softbank.jp", "product_detail_name": "【15分限定特典付き】AIXコンサルタント3日間完全攻略合宿"}</t>
  </si>
  <si>
    <t>{"id_values": ["11f01b1b-1c59-e64e-a629-3bb341392271"], "worldpay_order_id": {"transaction_id": "11f01b1b-1c59-e64e-a629-3bb341392271"}}</t>
  </si>
  <si>
    <t>que_sera_sera18@i.softbank.jp</t>
  </si>
  <si>
    <t>SHINTA KAWABE</t>
  </si>
  <si>
    <t>11f01b1a-78d2-47fa-a5e7-07f17ca57442</t>
  </si>
  <si>
    <t>11f01b1a-71ce-f8b8-bf63-8711daeafa98</t>
  </si>
  <si>
    <t>{"vE60Adee0": "", "univapay-phone-number": "08087209782"}</t>
  </si>
  <si>
    <t>{"customer_name": "鷺恵子", "customer_email": "masachan.0710@gmail.com", "product_detail_name": "【15分限定特典付き】AIXコンサルタント3日間完全攻略合宿"}</t>
  </si>
  <si>
    <t>{"id_values": ["11f01b1a-78d2-47fa-a5e7-07f17ca57442"], "worldpay_order_id": {"transaction_id": "11f01b1a-78d2-47fa-a5e7-07f17ca57442"}}</t>
  </si>
  <si>
    <t>masachan.0710@gmail.com</t>
  </si>
  <si>
    <t>KEIKO SAGI</t>
  </si>
  <si>
    <t>11f01b1a-62ef-d3e4-b7ec-2b3f2b030ca4</t>
  </si>
  <si>
    <t>11f01b19-f868-7698-9086-034b5bf1ae3e</t>
  </si>
  <si>
    <t>{"vE60Adee0": "", "univapay-phone-number": "08093388211"}</t>
  </si>
  <si>
    <t>{"customer_name": "今大晴", "customer_email": "taisei0172@gmail.com", "product_detail_name": "【15分限定特典付き】AIXコンサルタント3日間完全攻略合宿"}</t>
  </si>
  <si>
    <t>{"id_values": ["3100500245378", "00007", "0620000"], "stratus_transaction_id": {"terminal_id": "3100500245378", "request_number": "00007", "authorization_code": "0620000"}}</t>
  </si>
  <si>
    <t>taisei0172@gmail.com</t>
  </si>
  <si>
    <t>TAISEI KON</t>
  </si>
  <si>
    <t>11f01b16-3cd3-633c-a000-ab6613ffef2c</t>
  </si>
  <si>
    <t>11f01b15-72f6-0880-9fbf-87b0ad1955d3</t>
  </si>
  <si>
    <t>{"vE60Adee0": "", "univapay-phone-number": "08013898583"}</t>
  </si>
  <si>
    <t>{"customer_name": "三浦久美子", "customer_email": "miuraccho.116@gmail.com", "product_detail_name": "AIみかみ秘密の部屋（全額返金保証付）"}</t>
  </si>
  <si>
    <t>{"id_values": ["11f01b16-3cd3-633c-a000-ab6613ffef2c"], "worldpay_order_id": {"transaction_id": "11f01b16-3cd3-633c-a000-ab6613ffef2c"}}</t>
  </si>
  <si>
    <t>miuraccho.116@gmail.com</t>
  </si>
  <si>
    <t>KUMIKO MIURA</t>
  </si>
  <si>
    <t>11f01b15-7992-309c-9fc3-53eb466fde0c</t>
  </si>
  <si>
    <t>{"customer_name": "三浦久美子", "customer_email": "miuraccho.116@gmail.com", "product_detail_name": "【15分限定特典付き】AIXコンサルタント3日間完全攻略合宿"}</t>
  </si>
  <si>
    <t>{"id_values": ["11f01b15-7992-309c-9fc3-53eb466fde0c"], "worldpay_order_id": {"transaction_id": "11f01b15-7992-309c-9fc3-53eb466fde0c"}}</t>
  </si>
  <si>
    <t>11f01b10-8f8b-5932-b575-835ff91f56f7</t>
  </si>
  <si>
    <t>11f01b10-7173-0774-a923-4b102f9c8a27</t>
  </si>
  <si>
    <t>{"vE60Adee0": "", "univapay-phone-number": "07013735136"}</t>
  </si>
  <si>
    <t>{"customer_name": "上田舜", "customer_email": "s76456381@gmail.com", "product_detail_name": "【超特価割引】SNSマーケ完全攻略ダイナマイト合宿"}</t>
  </si>
  <si>
    <t>{"id_values": ["11f01b10-8f8b-5932-b575-835ff91f56f7"], "worldpay_order_id": {"transaction_id": "11f01b10-8f8b-5932-b575-835ff91f56f7"}}</t>
  </si>
  <si>
    <t>s76456381@gmail.com</t>
  </si>
  <si>
    <t>SHUN UEDA</t>
  </si>
  <si>
    <t>11f01b0f-dce2-d13e-be20-379740b70ce6</t>
  </si>
  <si>
    <t>11ef2c6d-39b2-9d78-ae10-576ceed5aef9</t>
  </si>
  <si>
    <t>{"univapay-name": "小澤史佳", "univapay-link-id": "11ef20b9-e233-f704-97f6-bb15a070a2fa", "univapay-phone-number": "08027965890"}</t>
  </si>
  <si>
    <t>{"id_values": ["11f01b0f-dce2-d13e-be20-379740b70ce6"], "worldpay_order_id": {"transaction_id": "11f01b0f-dce2-d13e-be20-379740b70ce6"}}</t>
  </si>
  <si>
    <t>oz.fm0324@gmail.com</t>
  </si>
  <si>
    <t>11ef2c6d-39e7-d10a-b4ef-837ebdc5cd04</t>
  </si>
  <si>
    <t>FUMIKA OZAWA</t>
  </si>
  <si>
    <t>11f01b0f-c8c1-db32-a860-7387b3742070</t>
  </si>
  <si>
    <t>11efbd57-66f5-3180-90da-8b2cf9322f8d</t>
  </si>
  <si>
    <t>{"univapay-name": "福沢優斗", "univapay-link-id": "11eee4d5-8f44-7c96-85b8-7bcd96d93bbc", "univapay-phone-number": "08083000788"}</t>
  </si>
  <si>
    <t>{"id_values": ["11f01b0f-c8c1-db32-a860-7387b3742070"], "worldpay_order_id": {"transaction_id": "11f01b0f-c8c1-db32-a860-7387b3742070"}}</t>
  </si>
  <si>
    <t>yutofukuzawa20050302@gmail.com</t>
  </si>
  <si>
    <t>11ef144a-7dde-41e0-bb3f-438f97d3090c</t>
  </si>
  <si>
    <t>FUKUZAWA YUUTO</t>
  </si>
  <si>
    <t>11f01b0f-8e97-3c68-bcb3-3bc11ef3bc2f</t>
  </si>
  <si>
    <t>11eef63e-9cf1-dd96-b49f-9750fb22430c</t>
  </si>
  <si>
    <t>{"univapay-name": "木村真実", "univapay-link-id": "11eecd48-ccb1-eed2-a1aa-a322c029ce9e", "univapay-phone-number": "09062813446"}</t>
  </si>
  <si>
    <t>{"id_values": ["11f01b0f-8e97-3c68-bcb3-3bc11ef3bc2f"], "worldpay_order_id": {"transaction_id": "11f01b0f-8e97-3c68-bcb3-3bc11ef3bc2f"}}</t>
  </si>
  <si>
    <t>benibenisakura2@gmail.com</t>
  </si>
  <si>
    <t>11eef63e-9d20-5766-8588-671052a8cef4</t>
  </si>
  <si>
    <t>MAMI KIMURA</t>
  </si>
  <si>
    <t>11f01b0f-8335-5ecc-a295-77c71d135fd3</t>
  </si>
  <si>
    <t>11eee452-1473-6e06-81c3-e71402c53f09</t>
  </si>
  <si>
    <t>{"univapay-name": "Motoki Furuyama", "univapay-link-id": "11eed16e-5015-f718-a85d-bfab83f24719", "univapay-phone-number": "07021714024"}</t>
  </si>
  <si>
    <t>{"id_values": ["11f01b0f-8335-5ecc-a295-77c71d135fd3"], "worldpay_order_id": {"transaction_id": "11f01b0f-8335-5ecc-a295-77c71d135fd3"}}</t>
  </si>
  <si>
    <t>gushanjishu54@gmail.com</t>
  </si>
  <si>
    <t>11eee452-14a2-7ae8-beba-233e570e7627</t>
  </si>
  <si>
    <t>11f01b0f-c61d-9614-bdab-0f52002e5f38</t>
  </si>
  <si>
    <t>11ef1425-4a25-b056-adf7-6fd81bfbd653</t>
  </si>
  <si>
    <t>{"univapay-name": "森山達成", "univapay-link-id": "11ef0e9c-0305-b344-b6e3-3bf9f6684d90", "univapay-phone-number": "08042658287"}</t>
  </si>
  <si>
    <t>{"id_values": ["3100500245378", "00004", "0210000"], "stratus_transaction_id": {"terminal_id": "3100500245378", "request_number": "00004", "authorization_code": "0210000"}}</t>
  </si>
  <si>
    <t>pctby.gemini@gmail.com</t>
  </si>
  <si>
    <t>11ef1425-4a58-12bc-adfa-a7b09a629f24</t>
  </si>
  <si>
    <t>TATSUNARI MORIYAMA</t>
  </si>
  <si>
    <t>11f01b0f-829c-89e0-bc75-f79508859a99</t>
  </si>
  <si>
    <t>11ef5df3-6b32-8ea0-9a57-5335d9a15dbb</t>
  </si>
  <si>
    <t>{"univapay-name": "堂薗尚子", "univapay-link-id": "11ef5dec-e949-52e4-ae85-037300dc235e", "univapay-phone-number": "09038193880", "univapay-patch-token-id": "11eee44b-e681-c6ba-ad35-eb7c39fdaaa2", "univapay-patch-subscription-id": "11eee44b-e6ca-778e-9769-f70dbd2d9da4"}</t>
  </si>
  <si>
    <t>{"univapay-name": "堂薗尚子", "univapay-link-id": "11eed16a-4101-fe88-a85d-1f959ac69646", "univapay-phone-number": "09038193880"}</t>
  </si>
  <si>
    <t>{"id_values": ["11f01b0f-829c-89e0-bc75-f79508859a99"], "worldpay_order_id": {"transaction_id": "11f01b0f-829c-89e0-bc75-f79508859a99"}}</t>
  </si>
  <si>
    <t>morningglory494@gmail.com</t>
  </si>
  <si>
    <t>11eee44b-e6ca-778e-9769-f70dbd2d9da4</t>
  </si>
  <si>
    <t>NAOKO DOZONO</t>
  </si>
  <si>
    <t>11f01b0f-77c5-0af6-a68a-7399f9e0265a</t>
  </si>
  <si>
    <t>11eed6b7-177d-0556-8429-e35871b9bc40</t>
  </si>
  <si>
    <t>{"univapay-name": "菅原純子", "univapay-link-id": "11eed27a-1908-5808-b5cf-8bb927053ee8", "univapay-phone-number": "09029827718"}</t>
  </si>
  <si>
    <t>{"id_values": ["11f01b0f-77c5-0af6-a68a-7399f9e0265a"], "worldpay_order_id": {"transaction_id": "11f01b0f-77c5-0af6-a68a-7399f9e0265a"}}</t>
  </si>
  <si>
    <t>nijihana.kirarikan8@gmail.com</t>
  </si>
  <si>
    <t>11eed6b7-17a7-d308-842c-3b22eda767fa</t>
  </si>
  <si>
    <t>JUNKO SUGAWARA</t>
  </si>
  <si>
    <t>11f01b0f-777b-dbba-8615-3b7dc06f8974</t>
  </si>
  <si>
    <t>11eed629-9687-2874-a484-13a204c2233a</t>
  </si>
  <si>
    <t>{"univapay-name": "菅原純子", "univapay-link-id": "11eed16f-338d-1954-a85d-0f2f534110c7", "univapay-phone-number": "09029827718"}</t>
  </si>
  <si>
    <t>{"id_values": ["11f01b0f-777b-dbba-8615-3b7dc06f8974"], "worldpay_order_id": {"transaction_id": "11f01b0f-777b-dbba-8615-3b7dc06f8974"}}</t>
  </si>
  <si>
    <t>11eed629-9722-2f2c-81ce-9f3e39cc8695</t>
  </si>
  <si>
    <t>11f01b0f-9e78-8f1a-bcf9-6393433edc7c</t>
  </si>
  <si>
    <t>11eefc64-37d2-a586-9e3c-47487d078f2e</t>
  </si>
  <si>
    <t>{"univapay-name": "大西珠江", "univapay-link-id": "11eed167-1652-620c-a0a8-9b2f6dd5b5ae", "univapay-phone-number": "09013275479"}</t>
  </si>
  <si>
    <t>tamanojo2534@icloud.com</t>
  </si>
  <si>
    <t>11eefc64-3825-830a-9e3f-c7f1e60e92a8</t>
  </si>
  <si>
    <t>TAMAE ONISHI</t>
  </si>
  <si>
    <t>11f01b0f-8ab4-bdc8-bca2-afc3a253d224</t>
  </si>
  <si>
    <t>11eef002-8136-b366-b2a8-ab34ad58db9b</t>
  </si>
  <si>
    <t>{"univapay-name": "石田雅夫", "univapay-link-id": "11eed167-4057-0814-a0a8-a769a7ea5984", "univapay-phone-number": "09085004478"}</t>
  </si>
  <si>
    <t>{"id_values": ["3100500245378", "00001", "0104805"], "stratus_transaction_id": {"terminal_id": "3100500245378", "request_number": "00001", "authorization_code": "0104805"}}</t>
  </si>
  <si>
    <t>imsvsrx0088@gmail.com</t>
  </si>
  <si>
    <t>11eef002-816e-87f0-8b1f-3b93c8242422</t>
  </si>
  <si>
    <t>MASAO ISHIDA</t>
  </si>
  <si>
    <t>11f01afd-c5d5-613a-838d-83f6f3b8152a</t>
  </si>
  <si>
    <t>11f01afd-a75e-33e4-bb19-bfea0641e88b</t>
  </si>
  <si>
    <t>{"vE60Adee0": "", "univapay-phone-number": "08038260663"}</t>
  </si>
  <si>
    <t>{"customer_name": "柴阪喜幸", "customer_email": "y.shibasaka@gmail.com", "product_detail_name": "【15分限定特典付き】AIXコンサルタント3日間完全攻略合宿"}</t>
  </si>
  <si>
    <t>{"id_values": ["11f01afd-c5d5-613a-838d-83f6f3b8152a"], "worldpay_order_id": {"transaction_id": "11f01afd-c5d5-613a-838d-83f6f3b8152a"}}</t>
  </si>
  <si>
    <t>y.shibasaka@gmail.com</t>
  </si>
  <si>
    <t>YOSHIYUKI SHIBASAKA</t>
  </si>
  <si>
    <t>11f01af6-6c02-57d2-8a05-1329fe498aa4</t>
  </si>
  <si>
    <t>11f01af6-6306-1628-9ab5-9b3b711be306</t>
  </si>
  <si>
    <t>{"vE60Adee0": "", "univapay-phone-number": "09028405208"}</t>
  </si>
  <si>
    <t>{"customer_name": "倉部昌弥", "customer_email": "masaya08112004@gmail.com", "product_detail_name": "【超特価割引】AIXコンサルタント3日間完全攻略合宿"}</t>
  </si>
  <si>
    <t>{"id_values": ["11f01af6-6c02-57d2-8a05-1329fe498aa4"], "worldpay_order_id": {"transaction_id": "11f01af6-6c02-57d2-8a05-1329fe498aa4"}}</t>
  </si>
  <si>
    <t>masaya08112004@gmail.com</t>
  </si>
  <si>
    <t>MASAYA KURABE</t>
  </si>
  <si>
    <t>11f01af3-8b90-e9b8-92d5-0bdcbc4f082c</t>
  </si>
  <si>
    <t>11f01af3-8225-25c4-99e3-5f21c64c4898</t>
  </si>
  <si>
    <t>{"vE60Adee0": "", "univapay-phone-number": "08064442312"}</t>
  </si>
  <si>
    <t>{"customer_name": "多賀一輝", "customer_email": "kazukibeatbox2@gmail.com", "product_detail_name": "【15分限定特典付き】SNSマーケ完全攻略ダイナマイト合宿"}</t>
  </si>
  <si>
    <t>{"id_values": ["11f01af3-8b90-e9b8-92d5-0bdcbc4f082c"], "worldpay_order_id": {"transaction_id": "11f01af3-8b90-e9b8-92d5-0bdcbc4f082c"}}</t>
  </si>
  <si>
    <t>kazukibeatbox2@gmail.com</t>
  </si>
  <si>
    <t>11f01ae8-d163-41e4-914b-0341a86ed0a6</t>
  </si>
  <si>
    <t>11f01ae8-a842-c870-b78d-3fee620fd3c2</t>
  </si>
  <si>
    <t>{"vE60Adee0": "", "univapay-phone-number": "08061229559"}</t>
  </si>
  <si>
    <t>{"customer_name": "小巻有子", "customer_email": "ucom12ucom17@gmail.com", "product_detail_name": "【15分限定特典付き】AIXコンサルタント3日間完全攻略合宿"}</t>
  </si>
  <si>
    <t>{"id_values": ["11f01ae8-d163-41e4-914b-0341a86ed0a6"], "worldpay_order_id": {"transaction_id": "11f01ae8-d163-41e4-914b-0341a86ed0a6"}}</t>
  </si>
  <si>
    <t>ucom12ucom17@gmail.com</t>
  </si>
  <si>
    <t>YUUKO KOMAKI</t>
  </si>
  <si>
    <t>11f01add-4bff-d554-a18a-5f437ec677ed</t>
  </si>
  <si>
    <t>11f01add-4247-6bf8-9bdf-2fc7e3efe4f3</t>
  </si>
  <si>
    <t>{"vE60Adee0": "", "univapay-phone-number": "09056386000"}</t>
  </si>
  <si>
    <t>{"customer_name": "矢吹和之", "customer_email": "yabuki@tradjapan.ltd", "product_detail_name": "【15分限定特典付き】AIXコンサルタント3日間完全攻略合宿"}</t>
  </si>
  <si>
    <t>{"id_values": ["11f01add-4bff-d554-a18a-5f437ec677ed"], "worldpay_order_id": {"transaction_id": "11f01add-4bff-d554-a18a-5f437ec677ed"}}</t>
  </si>
  <si>
    <t>yabuki@tradjapan.ltd</t>
  </si>
  <si>
    <t>KAZUYUKI YABUKI</t>
  </si>
  <si>
    <t>11f01ad7-b1b5-e15a-ba92-1b079c446326</t>
  </si>
  <si>
    <t>11f01ad7-95c6-f038-807e-0b701ec6ab33</t>
  </si>
  <si>
    <t>{"vE60Adee0": "", "univapay-phone-number": "07085222345"}</t>
  </si>
  <si>
    <t>{"customer_name": "一瀬剣心", "customer_email": "tamaki7654@icloud.com", "product_detail_name": "【15分限定特典付き】SNSマーケ完全攻略ダイナマイト合宿"}</t>
  </si>
  <si>
    <t>{"id_values": ["11f01ad7-b1b5-e15a-ba92-1b079c446326"], "worldpay_order_id": {"transaction_id": "11f01ad7-b1b5-e15a-ba92-1b079c446326"}}</t>
  </si>
  <si>
    <t>tamaki7654@icloud.com</t>
  </si>
  <si>
    <t>KENSHIN ICHINOSE</t>
  </si>
  <si>
    <t>11f01ad3-2597-cd9a-917b-0ba511310326</t>
  </si>
  <si>
    <t>11f01ad3-1e39-c6a2-bfae-9b8c151f8a36</t>
  </si>
  <si>
    <t>{"vE60Adee0": "", "univapay-phone-number": "08073247180"}</t>
  </si>
  <si>
    <t>{"customer_name": "諌山倫果", "customer_email": "nimg.0718@gmail.com", "product_detail_name": "【15分限定特典付き】SNSマーケ完全攻略ダイナマイト合宿"}</t>
  </si>
  <si>
    <t>{"id_values": ["11f01ad3-2597-cd9a-917b-0ba511310326"], "worldpay_order_id": {"transaction_id": "11f01ad3-2597-cd9a-917b-0ba511310326"}}</t>
  </si>
  <si>
    <t>nimg.0718@gmail.com</t>
  </si>
  <si>
    <t>NORIKA ISAYAMA</t>
  </si>
  <si>
    <t>11f01ad1-adfe-80d6-b835-db57ee632ca4</t>
  </si>
  <si>
    <t>11f01ad1-a74e-4992-9ede-fbf67305ff0f</t>
  </si>
  <si>
    <t>{"vE60Adee0": "", "univapay-phone-number": "09064829044"}</t>
  </si>
  <si>
    <t>{"customer_name": "MottyMouse", "customer_email": "gabugabu.wendy@gmail.com", "product_detail_name": "【15分限定特典付き】AIXコンサルタント3日間完全攻略合宿"}</t>
  </si>
  <si>
    <t>{"id_values": ["11f01ad1-adfe-80d6-b835-db57ee632ca4"], "worldpay_order_id": {"transaction_id": "11f01ad1-adfe-80d6-b835-db57ee632ca4"}}</t>
  </si>
  <si>
    <t>gabugabu.wendy@gmail.com</t>
  </si>
  <si>
    <t>TAKAAKI YAMAMOTO</t>
  </si>
  <si>
    <t>11f01acf-cb7b-b004-9316-bf4cd2a0ce2b</t>
  </si>
  <si>
    <t>11f01acf-a3f1-d9be-a854-db55373e7713</t>
  </si>
  <si>
    <t>{"vE60Adee0": "", "univapay-phone-number": "09082244688"}</t>
  </si>
  <si>
    <t>{"customer_name": "架維 市尾", "customer_email": "kanaruzawa123@gmail.com", "product_detail_name": "【15分限定特典付き】AIXコンサルタント3日間完全攻略合宿"}</t>
  </si>
  <si>
    <t>{"id_values": ["11f01acf-cb7b-b004-9316-bf4cd2a0ce2b"], "worldpay_order_id": {"transaction_id": "11f01acf-cb7b-b004-9316-bf4cd2a0ce2b"}}</t>
  </si>
  <si>
    <t>kanaruzawa123@gmail.com</t>
  </si>
  <si>
    <t>KAI ICHIO</t>
  </si>
  <si>
    <t>THE KYUSHU CARD CO., LTD.</t>
  </si>
  <si>
    <t>11f01acf-d6af-497c-b77a-7b4e24cd52bd</t>
  </si>
  <si>
    <t>11f01acf-baa3-79d8-a859-a3b9d411250b</t>
  </si>
  <si>
    <t>{"vE60Adee0": "", "univapay-phone-number": "08028081852"}</t>
  </si>
  <si>
    <t>{"customer_name": "武田朱生", "customer_email": "ayaki.t@icloud.com", "product_detail_name": "【15分限定特典付き】デザイン限界突破3日間合宿"}</t>
  </si>
  <si>
    <t>{"id_values": ["3100500245378", "00063", "0242576"], "stratus_transaction_id": {"terminal_id": "3100500245378", "request_number": "00063", "authorization_code": "0242576"}}</t>
  </si>
  <si>
    <t>ayaki.t@icloud.com</t>
  </si>
  <si>
    <t>AYAKI TAKEDA</t>
  </si>
  <si>
    <t>11f01ac7-1613-d7e4-9677-abdea051e0c9</t>
  </si>
  <si>
    <t>11f01ac6-8b56-210c-8a5a-3f5943f3399b</t>
  </si>
  <si>
    <t>{"vE60Adee0": "", "univapay-phone-number": "08033338791"}</t>
  </si>
  <si>
    <t>{"customer_name": "及川高輝", "customer_email": "koukioikawa84@gmail.com", "product_detail_name": "みかみの秘密の部屋 ~購入後1週間以内に限り【全額返金保証付き】~"}</t>
  </si>
  <si>
    <t>{"id_values": ["11f01ac7-1613-d7e4-9677-abdea051e0c9"], "worldpay_order_id": {"transaction_id": "11f01ac7-1613-d7e4-9677-abdea051e0c9"}}</t>
  </si>
  <si>
    <t>koukioikawa84@gmail.com</t>
  </si>
  <si>
    <t>KOKIOIKAWA</t>
  </si>
  <si>
    <t>11f01ac6-960c-fa08-952b-77a98fa8af5c</t>
  </si>
  <si>
    <t>{"customer_name": "及川高輝", "customer_email": "koukioikawa84@gmail.com", "product_detail_name": "【15分限定特典付き】SNSマーケ完全攻略ダイナマイト合宿"}</t>
  </si>
  <si>
    <t>{"id_values": ["11f01ac6-960c-fa08-952b-77a98fa8af5c"], "worldpay_order_id": {"transaction_id": "11f01ac6-960c-fa08-952b-77a98fa8af5c"}}</t>
  </si>
  <si>
    <t>11f01ac4-aa83-1208-91a3-efd7c15e316a</t>
  </si>
  <si>
    <t>11f01ac4-9472-cb2a-9290-eb72791b8f2c</t>
  </si>
  <si>
    <t>{"vE60Adee0": "", "univapay-phone-number": "09038403815"}</t>
  </si>
  <si>
    <t>{"customer_name": "前阪 匠", "customer_email": "paris-.-soccer@ezweb.ne.jp", "product_detail_name": "【15分限定特典付き】AIXコンサルタント3日間完全攻略合宿"}</t>
  </si>
  <si>
    <t>{"id_values": ["3100500245378", "00061", "0111107"], "stratus_transaction_id": {"terminal_id": "3100500245378", "request_number": "00061", "authorization_code": "0111107"}}</t>
  </si>
  <si>
    <t>paris-.-soccer@ezweb.ne.jp</t>
  </si>
  <si>
    <t>TAKUMI MAESAKA</t>
  </si>
  <si>
    <t>11f01ac1-01cd-be90-8fa9-6373219d1a64</t>
  </si>
  <si>
    <t>11f01ac0-eec4-4760-ad25-ef286dd87a40</t>
  </si>
  <si>
    <t>{"vE60Adee0": "", "univapay-phone-number": "08043778135"}</t>
  </si>
  <si>
    <t>{"customer_name": "北山久仁子", "customer_email": "quniconico@gmail.com", "product_detail_name": "【15分限定特典付き】AIXコンサルタント3日間完全攻略合宿"}</t>
  </si>
  <si>
    <t>{"id_values": ["11f01ac1-01cd-be90-8fa9-6373219d1a64"], "worldpay_order_id": {"transaction_id": "11f01ac1-01cd-be90-8fa9-6373219d1a64"}}</t>
  </si>
  <si>
    <t>quniconico@gmail.com</t>
  </si>
  <si>
    <t>KUNIKO KITAYAMA</t>
  </si>
  <si>
    <t>11f01ac0-1261-ac18-a798-27a25d9d1447</t>
  </si>
  <si>
    <t>11f01abe-fd81-71a8-abe0-9fcc4d6cc15f</t>
  </si>
  <si>
    <t>{"vE60Adee0": "", "univapay-phone-number": "09074330212"}</t>
  </si>
  <si>
    <t>{"customer_name": "谷 貴美", "customer_email": "tanitanisatomasaf@gmail.com", "product_detail_name": "AIみかみ秘密の部屋（全額返金保証付）"}</t>
  </si>
  <si>
    <t>{"id_values": ["11f01ac0-1261-ac18-a798-27a25d9d1447"], "worldpay_order_id": {"transaction_id": "11f01ac0-1261-ac18-a798-27a25d9d1447"}}</t>
  </si>
  <si>
    <t>tanitanisatomasaf@gmail.com</t>
  </si>
  <si>
    <t>KIMI TANI</t>
  </si>
  <si>
    <t>11f01abf-0dc7-1130-b57f-c3a88ed72131</t>
  </si>
  <si>
    <t>{"customer_name": "谷 貴美", "customer_email": "tanitanisatomasaf@gmail.com", "product_detail_name": "【15分限定特典付き】AIXコンサルタント3日間完全攻略合宿"}</t>
  </si>
  <si>
    <t>{"id_values": ["11f01abf-0dc7-1130-b57f-c3a88ed72131"], "worldpay_order_id": {"transaction_id": "11f01abf-0dc7-1130-b57f-c3a88ed72131"}}</t>
  </si>
  <si>
    <t>11f01abd-d4a9-2f7e-b49e-abfb8333c9ae</t>
  </si>
  <si>
    <t>11f01abd-ce14-5d46-851c-5f61faf13206</t>
  </si>
  <si>
    <t>{"vE60Adee0": "", "univapay-phone-number": "09031619738"}</t>
  </si>
  <si>
    <t>{"customer_name": "濱路 侑希", "customer_email": "yuu.h.3790@gmail.com", "product_detail_name": "【15分限定特典付き】AIXコンサルタント3日間完全攻略合宿"}</t>
  </si>
  <si>
    <t>{"id_values": ["11f01abd-d4a9-2f7e-b49e-abfb8333c9ae"], "worldpay_order_id": {"transaction_id": "11f01abd-d4a9-2f7e-b49e-abfb8333c9ae"}}</t>
  </si>
  <si>
    <t>yuu.h.3790@gmail.com</t>
  </si>
  <si>
    <t>YUUKI HAMAJI</t>
  </si>
  <si>
    <t>11f01ab6-8432-8ec0-a65c-33b57646c8b0</t>
  </si>
  <si>
    <t>11f01ab6-7dbb-1e7c-a651-ab1ae521d485</t>
  </si>
  <si>
    <t>{"vE60Adee0": "", "univapay-phone-number": "09070225712"}</t>
  </si>
  <si>
    <t>{"customer_name": "白木飛向", "customer_email": "21nn083@st.nuas.ac.jp", "product_detail_name": "【15分限定特典付き】AIXコンサルタント3日間完全攻略合宿"}</t>
  </si>
  <si>
    <t>{"id_values": ["11f01ab6-8432-8ec0-a65c-33b57646c8b0"], "worldpay_order_id": {"transaction_id": "11f01ab6-8432-8ec0-a65c-33b57646c8b0"}}</t>
  </si>
  <si>
    <t>21nn083@st.nuas.ac.jp</t>
  </si>
  <si>
    <t>HINATA SHIRAKI</t>
  </si>
  <si>
    <t>11f01ab1-83e9-0606-a9da-3372cacbcb3f</t>
  </si>
  <si>
    <t>11f01ab0-b336-874a-91be-4f64d6d3ab47</t>
  </si>
  <si>
    <t>{"vE60Adee0": "", "univapay-phone-number": "08042171907"}</t>
  </si>
  <si>
    <t>{"customer_name": "土屋颯河", "customer_email": "sou30719@gmail.com", "product_detail_name": "AIみかみ秘密の部屋（全額返金保証付）"}</t>
  </si>
  <si>
    <t>{"id_values": ["11f01ab1-83e9-0606-a9da-3372cacbcb3f"], "worldpay_order_id": {"transaction_id": "11f01ab1-83e9-0606-a9da-3372cacbcb3f"}}</t>
  </si>
  <si>
    <t>sou30719@gmail.com</t>
  </si>
  <si>
    <t>SOGA TSUCHIYA</t>
  </si>
  <si>
    <t>11f01ab0-d6d5-4e70-b9d4-6bd4b1fe73ff</t>
  </si>
  <si>
    <t>{"customer_name": "土屋颯河", "customer_email": "sou30719@gmail.com", "product_detail_name": "【15分限定特典付き】AIXコンサルタント3日間完全攻略合宿"}</t>
  </si>
  <si>
    <t>{"id_values": ["11f01ab0-d6d5-4e70-b9d4-6bd4b1fe73ff"], "worldpay_order_id": {"transaction_id": "11f01ab0-d6d5-4e70-b9d4-6bd4b1fe73ff"}}</t>
  </si>
  <si>
    <t>11f01aac-1333-7bc6-9b39-fb725e28b306</t>
  </si>
  <si>
    <t>11f01aab-91f6-c9fa-8e61-7b1c0024aa3e</t>
  </si>
  <si>
    <t>{"vE60Adee0": "", "univapay-phone-number": "09012695248"}</t>
  </si>
  <si>
    <t>{"customer_name": "大家愛太", "customer_email": "kanata.or@gmail.com", "product_detail_name": "みかみの秘密の部屋 ~購入後1週間以内に限り【全額返金保証付き】~"}</t>
  </si>
  <si>
    <t>{"id_values": ["3100500245378", "00059", "0235375"], "stratus_transaction_id": {"terminal_id": "3100500245378", "request_number": "00059", "authorization_code": "0235375"}}</t>
  </si>
  <si>
    <t>kanata.or@gmail.com</t>
  </si>
  <si>
    <t>KANATA OYA</t>
  </si>
  <si>
    <t>11f01aab-9a74-c988-ba75-3bd43f319c92</t>
  </si>
  <si>
    <t>{"customer_name": "大家愛太", "customer_email": "kanata.or@gmail.com", "product_detail_name": "【15分限定特典付き】SNSマーケ完全攻略ダイナマイト合宿"}</t>
  </si>
  <si>
    <t>{"id_values": ["3100500245378", "00058", "0231437"], "stratus_transaction_id": {"terminal_id": "3100500245378", "request_number": "00058", "authorization_code": "0231437"}}</t>
  </si>
  <si>
    <t>11f01aa9-6177-2a88-8e38-8779776a3bcf</t>
  </si>
  <si>
    <t>11f01aa9-5a3d-4f72-b19e-73e2fb196d31</t>
  </si>
  <si>
    <t>{"vE60Adee0": "", "univapay-phone-number": "08095645548"}</t>
  </si>
  <si>
    <t>{"customer_name": "勝又 美香子", "customer_email": "mkatsumata86455@gmail.com", "product_detail_name": "【超特価割引】SNSマーケ完全攻略ダイナマイト合宿"}</t>
  </si>
  <si>
    <t>mkatsumata86455@gmail.com</t>
  </si>
  <si>
    <t>MIKAKO KATSUMATA</t>
  </si>
  <si>
    <t>11f01a9e-6717-725a-9d21-5b56b9a4eb59</t>
  </si>
  <si>
    <t>11f01a9e-6075-39a0-9d14-e3bd60aeb8b5</t>
  </si>
  <si>
    <t>{"vE60Adee0": "", "univapay-phone-number": "08048416211"}</t>
  </si>
  <si>
    <t>{"customer_name": "礒野絵莉香", "customer_email": "s.puki.bam@gmail.com", "product_detail_name": "【15分限定特典付き】デザイン限界突破3日間合宿"}</t>
  </si>
  <si>
    <t>{"id_values": ["11f01a9e-6717-725a-9d21-5b56b9a4eb59"], "worldpay_order_id": {"transaction_id": "11f01a9e-6717-725a-9d21-5b56b9a4eb59"}}</t>
  </si>
  <si>
    <t>s.puki.bam@gmail.com</t>
  </si>
  <si>
    <t>ERIKA SAKAI</t>
  </si>
  <si>
    <t>11f01a9b-6c0c-1a98-ae13-8b07e78bc67b</t>
  </si>
  <si>
    <t>11f01a98-6e35-27ae-bf3a-47cb1eb6eeab</t>
  </si>
  <si>
    <t>{"vE60Adee0": "", "univapay-phone-number": "09085120837"}</t>
  </si>
  <si>
    <t>{"customer_name": "きくちかな", "customer_email": "huanai1122@gmail.com", "product_detail_name": "みかみの秘密の部屋 ~購入後1週間以内に限り【全額返金保証付き】~"}</t>
  </si>
  <si>
    <t>{"id_values": ["11f01a9b-6c0c-1a98-ae13-8b07e78bc67b"], "worldpay_order_id": {"transaction_id": "11f01a9b-6c0c-1a98-ae13-8b07e78bc67b"}}</t>
  </si>
  <si>
    <t>huanai1122@gmail.com</t>
  </si>
  <si>
    <t>KANA KIKUCHI</t>
  </si>
  <si>
    <t>11f01a98-8004-14ae-a229-8744c0ffcedf</t>
  </si>
  <si>
    <t>{"customer_name": "きくちかな", "customer_email": "huanai1122@gmail.com", "product_detail_name": "【15分限定特典付き】SNSマーケ完全攻略ダイナマイト合宿"}</t>
  </si>
  <si>
    <t>{"id_values": ["11f01a98-8004-14ae-a229-8744c0ffcedf"], "worldpay_order_id": {"transaction_id": "11f01a98-8004-14ae-a229-8744c0ffcedf"}}</t>
  </si>
  <si>
    <t>11f01a93-2cba-1c3a-9682-bbb0baf76aa6</t>
  </si>
  <si>
    <t>11f01a92-f07a-35ca-962e-cbd2ae6af7ee</t>
  </si>
  <si>
    <t>{"vE60Adee0": "", "univapay-phone-number": "09016164789"}</t>
  </si>
  <si>
    <t>{"customer_name": "王野 百合子", "customer_email": "rinohno34@gmail.com", "product_detail_name": "【15分限定特典付き】AIXコンサルタント3日間完全攻略合宿"}</t>
  </si>
  <si>
    <t>{"id_values": ["11f01a93-2cba-1c3a-9682-bbb0baf76aa6"], "worldpay_order_id": {"transaction_id": "11f01a93-2cba-1c3a-9682-bbb0baf76aa6"}}</t>
  </si>
  <si>
    <t>rinohno34@gmail.com</t>
  </si>
  <si>
    <t>YURIKO OHNO</t>
  </si>
  <si>
    <t>11f01a8f-923b-182e-b5b8-7715a2e01bb1</t>
  </si>
  <si>
    <t>11f01a8f-2da6-ebb8-a9d9-075c1e8dfd47</t>
  </si>
  <si>
    <t>{"vE60Adee0": "", "univapay-phone-number": "09026677362"}</t>
  </si>
  <si>
    <t>{"customer_name": "福島雛子", "customer_email": "hinakofukushima@gmail.com", "product_detail_name": "AIみかみ秘密の部屋（全額返金保証付）"}</t>
  </si>
  <si>
    <t>{"id_values": ["11f01a8f-923b-182e-b5b8-7715a2e01bb1"], "worldpay_order_id": {"transaction_id": "11f01a8f-923b-182e-b5b8-7715a2e01bb1"}}</t>
  </si>
  <si>
    <t>hinakofukushima@gmail.com</t>
  </si>
  <si>
    <t>HINAKO FUKUSHIMA</t>
  </si>
  <si>
    <t>11f01a8f-3bd6-4f1c-962d-077fdad037db</t>
  </si>
  <si>
    <t>{"customer_name": "福島雛子", "customer_email": "hinakofukushima@gmail.com", "product_detail_name": "【15分限定特典付き】AIXコンサルタント3日間完全攻略合宿"}</t>
  </si>
  <si>
    <t>{"id_values": ["11f01a8f-3bd6-4f1c-962d-077fdad037db"], "worldpay_order_id": {"transaction_id": "11f01a8f-3bd6-4f1c-962d-077fdad037db"}}</t>
  </si>
  <si>
    <t>11f01a8b-bb90-c272-94be-aba0f3b7564d</t>
  </si>
  <si>
    <t>11f01a8b-a86e-36e8-876a-5b98a9e68845</t>
  </si>
  <si>
    <t>{"vE60Adee0": "", "univapay-phone-number": "08065971151"}</t>
  </si>
  <si>
    <t>{"customer_name": "小飯塚貴世江", "customer_email": "kiyoeduka@gmail.com", "product_detail_name": "【15分限定特典付き】AIXコンサルタント3日間完全攻略合宿"}</t>
  </si>
  <si>
    <t>{"id_values": ["11f01a8b-bb90-c272-94be-aba0f3b7564d"], "worldpay_order_id": {"transaction_id": "11f01a8b-bb90-c272-94be-aba0f3b7564d"}}</t>
  </si>
  <si>
    <t>kiyoeduka@gmail.com</t>
  </si>
  <si>
    <t>KOIIDUKA KIYOE</t>
  </si>
  <si>
    <t>11f01a81-11e7-bbcc-8a5d-874f0cbaa1b4</t>
  </si>
  <si>
    <t>11f01a80-f900-3238-8a3e-338c0274cef7</t>
  </si>
  <si>
    <t>{"vE60Adee0": "", "univapay-phone-number": "08027178719"}</t>
  </si>
  <si>
    <t>{"customer_name": "佐々木 明穂", "customer_email": "akiho140708@gmail.com", "product_detail_name": "【15分限定特典付き】AIXコンサルタント3日間完全攻略合宿"}</t>
  </si>
  <si>
    <t>{"id_values": ["11f01a81-11e7-bbcc-8a5d-874f0cbaa1b4"], "worldpay_order_id": {"transaction_id": "11f01a81-11e7-bbcc-8a5d-874f0cbaa1b4"}}</t>
  </si>
  <si>
    <t>akiho140708@gmail.com</t>
  </si>
  <si>
    <t>AKIHO SASAKI</t>
  </si>
  <si>
    <t>11efc648-c419-8de4-be28-27019ee3aff6</t>
  </si>
  <si>
    <t>11ef7fbe-471c-9456-a366-ab4f3e557bfc</t>
  </si>
  <si>
    <t>{"univapay-name": "鈴木健司", "univapay-link-id": "11ef64d5-cb9e-0722-912a-e3be69a76221", "univapay-phone-number": "+81 09091770106"}</t>
  </si>
  <si>
    <t>{"id_values": ["3100500245378", "00053", "0096784"], "stratus_transaction_id": {"terminal_id": "3100500245378", "request_number": "00053", "authorization_code": "0096784"}}</t>
  </si>
  <si>
    <t>11ef7fbe-480a-0dee-abf2-0f02040489a0</t>
  </si>
  <si>
    <t>11efde96-b5dd-4db8-96e4-3b54d9165875</t>
  </si>
  <si>
    <t>{"id_values": ["3100500245378", "00021", "0061367"], "stratus_transaction_id": {"terminal_id": "3100500245378", "request_number": "00021", "authorization_code": "0061367"}}</t>
  </si>
  <si>
    <t>11f016d8-5b03-eb20-91bc-f35e9d417efa</t>
  </si>
  <si>
    <t>11f016d8-4046-bf10-b7f3-d3c0e447dece</t>
  </si>
  <si>
    <t>{"v851Ac7Ac": "", "univapay-phone-number": "08058487991"}</t>
  </si>
  <si>
    <t>{"customer_name": "黒﨑 日都美", "customer_email": "chappulovedog48@gmail.com", "product_detail_name": "みかみの秘密の部屋 ~購入後1週間以内に限り【全額返金保証付き】~"}</t>
  </si>
  <si>
    <t>{"id_values": ["11f016d8-5b03-eb20-91bc-f35e9d417efa"], "worldpay_order_id": {"transaction_id": "11f016d8-5b03-eb20-91bc-f35e9d417efa"}}</t>
  </si>
  <si>
    <t>chappulovedog48@gmail.com</t>
  </si>
  <si>
    <t>HITOMI KUROSAKI</t>
  </si>
  <si>
    <t>11f016d8-4790-f682-a576-e3bf5bae44f5</t>
  </si>
  <si>
    <t>{"customer_name": "黒﨑 日都美", "customer_email": "chappulovedog48@gmail.com", "product_detail_name": "【15分限定特典付き】SNSマーケ完全攻略ダイナマイト合宿"}</t>
  </si>
  <si>
    <t>{"id_values": ["11f016d8-4790-f682-a576-e3bf5bae44f5"], "worldpay_order_id": {"transaction_id": "11f016d8-4790-f682-a576-e3bf5bae44f5"}}</t>
  </si>
  <si>
    <t>11f01a73-f300-ba54-ae9d-7375c67c5c8c</t>
  </si>
  <si>
    <t>11f01a73-eab0-d136-932f-976b1732a855</t>
  </si>
  <si>
    <t>{"vE60Adee0": "", "univapay-phone-number": "08052390411"}</t>
  </si>
  <si>
    <t>{"customer_name": "森山克淑", "customer_email": "katsutoshi18@gmail.com", "product_detail_name": "【15分限定特典付き】AIXコンサルタント3日間完全攻略合宿"}</t>
  </si>
  <si>
    <t>{"id_values": ["3100500245378", "00050", "0571285"], "stratus_transaction_id": {"terminal_id": "3100500245378", "request_number": "00050", "authorization_code": "0571285"}}</t>
  </si>
  <si>
    <t>katsutoshi18@gmail.com</t>
  </si>
  <si>
    <t>KATSUTOSHI MORIYAMA</t>
  </si>
  <si>
    <t>11f01a73-b2ab-3100-9e15-37b40610d8f9</t>
  </si>
  <si>
    <t>11f01a73-ac0f-2a86-ae14-b78da9e22a7f</t>
  </si>
  <si>
    <t>{"vE60Adee0": "", "univapay-phone-number": "09042082406"}</t>
  </si>
  <si>
    <t>{"customer_name": "老沼 晴彦", "customer_email": "GHALM840526@gmail.com", "product_detail_name": "【15分限定特典付き】デザイン限界突破3日間合宿"}</t>
  </si>
  <si>
    <t>{"id_values": ["11f01a73-b2ab-3100-9e15-37b40610d8f9"], "worldpay_order_id": {"transaction_id": "11f01a73-b2ab-3100-9e15-37b40610d8f9"}}</t>
  </si>
  <si>
    <t>GHALM840526@gmail.com</t>
  </si>
  <si>
    <t>HARUHIKO OINUMA</t>
  </si>
  <si>
    <t>11f01a72-b83a-3ffe-9cef-c30f07a24d21</t>
  </si>
  <si>
    <t>11f01a71-fd9c-912e-9141-cf99d25f43b1</t>
  </si>
  <si>
    <t>{"vE60Adee0": "", "univapay-phone-number": "09050140404"}</t>
  </si>
  <si>
    <t>{"customer_name": "久米川拓海", "customer_email": "furuyanagi14@gmail.com", "product_detail_name": "みかみの秘密の部屋 ~購入後1週間以内に限り【全額返金保証付き】~"}</t>
  </si>
  <si>
    <t>{"id_values": ["11f01a72-b83a-3ffe-9cef-c30f07a24d21"], "worldpay_order_id": {"transaction_id": "11f01a72-b83a-3ffe-9cef-c30f07a24d21"}}</t>
  </si>
  <si>
    <t>furuyanagi14@gmail.com</t>
  </si>
  <si>
    <t>TAKUMI KUMEGAWA</t>
  </si>
  <si>
    <t>11f01a72-14da-90ca-a021-9ba90703deab</t>
  </si>
  <si>
    <t>{"customer_name": "久米川拓海", "customer_email": "furuyanagi14@gmail.com", "product_detail_name": "【15分限定特典付き】SNSマーケ完全攻略ダイナマイト合宿"}</t>
  </si>
  <si>
    <t>{"id_values": ["11f01a72-14da-90ca-a021-9ba90703deab"], "worldpay_order_id": {"transaction_id": "11f01a72-14da-90ca-a021-9ba90703deab"}}</t>
  </si>
  <si>
    <t>11f01a6c-866f-6f22-9a6a-67a86ecd5a4d</t>
  </si>
  <si>
    <t>11f01a6c-8168-4d46-a946-97a36b65973e</t>
  </si>
  <si>
    <t>{"vE60Adee0": "", "univapay-phone-number": "09039425724"}</t>
  </si>
  <si>
    <t>{"customer_name": "小山彩夏", "customer_email": "p.aca.n0226@gmail.com", "product_detail_name": "【15分限定特典付き】AIXコンサルタント3日間完全攻略合宿"}</t>
  </si>
  <si>
    <t>{"id_values": ["3100500245378", "00048", "0700048"], "stratus_transaction_id": {"terminal_id": "3100500245378", "request_number": "00048", "authorization_code": "0700048"}}</t>
  </si>
  <si>
    <t>p.aca.n0226@gmail.com</t>
  </si>
  <si>
    <t>AYAKA KOYAMA</t>
  </si>
  <si>
    <t>11f01a6c-8274-ddbc-b56b-cf1ce68cecfd</t>
  </si>
  <si>
    <t>11f01a6c-6b49-a4a6-b7e7-eb86560063c4</t>
  </si>
  <si>
    <t>{"vE60Adee0": "", "univapay-phone-number": "09027007462"}</t>
  </si>
  <si>
    <t>{"customer_name": "山本恵子", "customer_email": "ke5i1ko7@gmail.com", "product_detail_name": "【15分限定特典付き】AIXコンサルタント3日間完全攻略合宿"}</t>
  </si>
  <si>
    <t>{"id_values": ["3100500245378", "00047", "0830000"], "stratus_transaction_id": {"terminal_id": "3100500245378", "request_number": "00047", "authorization_code": "0830000"}}</t>
  </si>
  <si>
    <t>ke5i1ko7@gmail.com</t>
  </si>
  <si>
    <t>KEIKO YAMAMOTO</t>
  </si>
  <si>
    <t>11f017ab-cc65-1b80-af86-df927cefdc2a</t>
  </si>
  <si>
    <t>11f017ab-ad97-e106-94af-9764ee8b8003</t>
  </si>
  <si>
    <t>{"v851Ac7Ac": "", "univapay-phone-number": "08097023966"}</t>
  </si>
  <si>
    <t>{"customer_name": "久保玲奈", "customer_email": "kubo.bogor@gmail.com", "product_detail_name": "【15分限定特典付き】AIXコンサルタント3日間完全攻略合宿"}</t>
  </si>
  <si>
    <t>{"id_values": ["11f017ab-cc65-1b80-af86-df927cefdc2a"], "worldpay_order_id": {"transaction_id": "11f017ab-cc65-1b80-af86-df927cefdc2a"}}</t>
  </si>
  <si>
    <t>kubo.bogor@gmail.com</t>
  </si>
  <si>
    <t>RENA KUBO</t>
  </si>
  <si>
    <t>11f0184a-5d69-c074-9285-83af161b6b82</t>
  </si>
  <si>
    <t>11f0184a-564b-04d8-8c4d-3782135e54ed</t>
  </si>
  <si>
    <t>{"v851Ac7Ac": "", "univapay-phone-number": "09049292362"}</t>
  </si>
  <si>
    <t>{"customer_name": "奥原健佑", "customer_email": "clmarines30@gmail.com", "product_detail_name": "【15分限定特典付き】AIXコンサルタント3日間完全攻略合宿"}</t>
  </si>
  <si>
    <t>{"id_values": ["3100500245378", "00055", "0151945"], "stratus_transaction_id": {"terminal_id": "3100500245378", "request_number": "00055", "authorization_code": "0151945"}}</t>
  </si>
  <si>
    <t>clmarines30@gmail.com</t>
  </si>
  <si>
    <t>KENSUKE OKUHARA</t>
  </si>
  <si>
    <t>11f01a61-9422-fd56-9778-fbe9980d7381</t>
  </si>
  <si>
    <t>11f01a61-7321-0fc6-ba17-335773bac7e1</t>
  </si>
  <si>
    <t>{"vE60Adee0": "", "univapay-phone-number": "08017588811"}</t>
  </si>
  <si>
    <t>{"customer_name": "鶴野海斗", "customer_email": "kaito.t10@gmail.com", "product_detail_name": "【15分限定特典付き】SNSマーケ完全攻略ダイナマイト合宿"}</t>
  </si>
  <si>
    <t>{"id_values": ["3100500245378", "00043", "0222237"], "stratus_transaction_id": {"terminal_id": "3100500245378", "request_number": "00043", "authorization_code": "0222237"}}</t>
  </si>
  <si>
    <t>kaito.t10@gmail.com</t>
  </si>
  <si>
    <t>KAITO TSURUNO</t>
  </si>
  <si>
    <t>11f01a5f-e3b9-0736-84ce-57699179ac8e</t>
  </si>
  <si>
    <t>11f01a5f-dba5-58ec-9e0d-4f91e251097d</t>
  </si>
  <si>
    <t>{"vE60Adee0": "", "univapay-phone-number": "09010743137"}</t>
  </si>
  <si>
    <t>{"customer_name": "北西 則子", "customer_email": "nocco.radiante@gmail.com", "product_detail_name": "【15分限定特典付き】AIXコンサルタント3日間完全攻略合宿"}</t>
  </si>
  <si>
    <t>{"id_values": ["3100500245378", "00041", "0089731"], "stratus_transaction_id": {"terminal_id": "3100500245378", "request_number": "00041", "authorization_code": "0089731"}}</t>
  </si>
  <si>
    <t>nocco.radiante@gmail.com</t>
  </si>
  <si>
    <t>NORIKO KITANISHI</t>
  </si>
  <si>
    <t>11f01a5c-fdfd-76b6-a607-3f222fdfd4e6</t>
  </si>
  <si>
    <t>11f01a5c-f33d-b236-b95c-bf33a7213c8e</t>
  </si>
  <si>
    <t>{"vE60Adee0": "", "univapay-phone-number": "08080209577"}</t>
  </si>
  <si>
    <t>{"customer_name": "福地竜一朗", "customer_email": "ryuichiroujudo@gmail.com", "product_detail_name": "【15分限定特典付き】AIXコンサルタント3日間完全攻略合宿"}</t>
  </si>
  <si>
    <t>{"id_values": ["11f01a5c-fdfd-76b6-a607-3f222fdfd4e6"], "worldpay_order_id": {"transaction_id": "11f01a5c-fdfd-76b6-a607-3f222fdfd4e6"}}</t>
  </si>
  <si>
    <t>ryuichiroujudo@gmail.com</t>
  </si>
  <si>
    <t>RYUICHIRO FUKUCHI</t>
  </si>
  <si>
    <t>11f01a5a-cdc8-4eb4-901a-5f3198dee6ef</t>
  </si>
  <si>
    <t>11f01a5a-c789-f64c-b575-e70d7ca90afc</t>
  </si>
  <si>
    <t>{"vE60Adee0": "", "univapay-phone-number": "08077388131"}</t>
  </si>
  <si>
    <t>{"customer_name": "荒井智恵", "customer_email": "happyrabbit0721@gmail.com", "product_detail_name": "【15分限定特典付き】デザイン限界突破3日間合宿"}</t>
  </si>
  <si>
    <t>{"id_values": ["11f01a5a-cdc8-4eb4-901a-5f3198dee6ef"], "worldpay_order_id": {"transaction_id": "11f01a5a-cdc8-4eb4-901a-5f3198dee6ef"}}</t>
  </si>
  <si>
    <t>happyrabbit0721@gmail.com</t>
  </si>
  <si>
    <t>CHIE ARAI</t>
  </si>
  <si>
    <t>11f01a5a-576d-b70e-af18-238ee54e8b23</t>
  </si>
  <si>
    <t>11f01a5a-4eb9-880e-8e18-db0e63c20c92</t>
  </si>
  <si>
    <t>{"vE60Adee0": "", "univapay-phone-number": "08066460789"}</t>
  </si>
  <si>
    <t>{"customer_name": "関矢浩介", "customer_email": "haro20070809@me.com", "product_detail_name": "【15分限定特典付き】AIXコンサルタント3日間完全攻略合宿"}</t>
  </si>
  <si>
    <t>{"id_values": ["11f01a5a-576d-b70e-af18-238ee54e8b23"], "worldpay_order_id": {"transaction_id": "11f01a5a-576d-b70e-af18-238ee54e8b23"}}</t>
  </si>
  <si>
    <t>haro20070809@me.com</t>
  </si>
  <si>
    <t>HIROYUKI SEKIYA</t>
  </si>
  <si>
    <t>11f01a59-8311-7194-8458-bf814faf70fb</t>
  </si>
  <si>
    <t>{"customer_name": "佐藤佑輔", "customer_email": "youfuzuoteng09@gmail.com", "product_detail_name": "【15分限定特典付き】SNSマーケ完全攻略ダイナマイト合宿"}</t>
  </si>
  <si>
    <t>{"id_values": ["11f01a59-8311-7194-8458-bf814faf70fb"], "worldpay_order_id": {"transaction_id": "11f01a59-8311-7194-8458-bf814faf70fb"}}</t>
  </si>
  <si>
    <t>11f01a57-c3e8-9fa0-bfe9-cb328c2c2478</t>
  </si>
  <si>
    <t>11f01a57-bdcb-6832-8cbb-a7c744275aeb</t>
  </si>
  <si>
    <t>{"vE60Adee0": "", "univapay-phone-number": "0775002074"}</t>
  </si>
  <si>
    <t>{"customer_name": "寺島 裕二", "customer_email": "thirteensports@gmail.com", "product_detail_name": "【超特価割引】AIXコンサルタント3日間完全攻略合宿"}</t>
  </si>
  <si>
    <t>{"id_values": ["11f01a57-c3e8-9fa0-bfe9-cb328c2c2478"], "worldpay_order_id": {"transaction_id": "11f01a57-c3e8-9fa0-bfe9-cb328c2c2478"}}</t>
  </si>
  <si>
    <t>thirteensports@gmail.com</t>
  </si>
  <si>
    <t>YUJI TERASHIMA</t>
  </si>
  <si>
    <t>11f01a54-969d-98f0-a943-63e52b231c41</t>
  </si>
  <si>
    <t>11f01a54-2f1e-f322-b423-5fd3ab996352</t>
  </si>
  <si>
    <t>{"vE60Adee0": "", "univapay-phone-number": "09083347984"}</t>
  </si>
  <si>
    <t>{"customer_name": "原 英則", "customer_email": "harahide1450@gmail.com", "product_detail_name": "AIみかみ秘密の部屋（全額返金保証付）"}</t>
  </si>
  <si>
    <t>{"id_values": ["11f01a54-969d-98f0-a943-63e52b231c41"], "worldpay_order_id": {"transaction_id": "11f01a54-969d-98f0-a943-63e52b231c41"}}</t>
  </si>
  <si>
    <t>harahide1450@gmail.com</t>
  </si>
  <si>
    <t>HIDENORI HARA</t>
  </si>
  <si>
    <t>11f01a54-48b4-65ba-a920-4bc4d3bf06e0</t>
  </si>
  <si>
    <t>{"customer_name": "原 英則", "customer_email": "harahide1450@gmail.com", "product_detail_name": "【15分限定特典付き】AIXコンサルタント3日間完全攻略合宿"}</t>
  </si>
  <si>
    <t>{"id_values": ["11f01a54-48b4-65ba-a920-4bc4d3bf06e0"], "worldpay_order_id": {"transaction_id": "11f01a54-48b4-65ba-a920-4bc4d3bf06e0"}}</t>
  </si>
  <si>
    <t>11f01a4c-ed9e-aeee-927d-8bc95bc06476</t>
  </si>
  <si>
    <t>11f01a4c-e669-24f6-a560-0fffe2763171</t>
  </si>
  <si>
    <t>{"vE60Adee0": "", "univapay-phone-number": "09058736000"}</t>
  </si>
  <si>
    <t>{"customer_name": "高野 友晴", "customer_email": "rrs12345677@i.softbank.jp", "product_detail_name": "【15分限定特典付き】AIXコンサルタント3日間完全攻略合宿"}</t>
  </si>
  <si>
    <t>{"id_values": ["3100500245378", "00020", "0115399"], "stratus_transaction_id": {"terminal_id": "3100500245378", "request_number": "00020", "authorization_code": "0115399"}}</t>
  </si>
  <si>
    <t>rrs12345677@i.softbank.jp</t>
  </si>
  <si>
    <t>TOMOHARU TAKANO</t>
  </si>
  <si>
    <t>11f01a47-e8a5-3868-9aba-4f96010f8848</t>
  </si>
  <si>
    <t>11efec28-0ae5-0e56-a2c1-8b317cc2044f</t>
  </si>
  <si>
    <t>{"customer_name": "岡村里沙", "customer_email": "t.z.wr.s.sg.tmdg@gmail.com", "product_detail_name": "【スキルプラス限定】動画広告分析Pro「1媒体プラン」初回3ヶ月間"}</t>
  </si>
  <si>
    <t>{"id_values": ["11f01a47-e8a5-3868-9aba-4f96010f8848"], "worldpay_order_id": {"transaction_id": "11f01a47-e8a5-3868-9aba-4f96010f8848"}}</t>
  </si>
  <si>
    <t>t.z.wr.s.sg.tmdg@gmail.com</t>
  </si>
  <si>
    <t>11efec28-0d72-0f70-aede-77ea9fa9f54e</t>
  </si>
  <si>
    <t>OKAMURARISA</t>
  </si>
  <si>
    <t>11f01a47-fc7a-0a26-a963-9ba724022e4e</t>
  </si>
  <si>
    <t>11efec56-fe55-9276-82c6-7319581c56bc</t>
  </si>
  <si>
    <t>{"customer_name": "谷口 貴章", "customer_email": "wiyearth@gmail.com", "product_detail_name": "【スキルプラス限定】動画広告分析Pro「1媒体プラン」初回3ヶ月間"}</t>
  </si>
  <si>
    <t>{"id_values": ["11f01a47-fc7a-0a26-a963-9ba724022e4e"], "worldpay_order_id": {"transaction_id": "11f01a47-fc7a-0a26-a963-9ba724022e4e"}}</t>
  </si>
  <si>
    <t>wiyearth@gmail.com</t>
  </si>
  <si>
    <t>11efec57-00ca-7a1c-b118-d3644af14f81</t>
  </si>
  <si>
    <t>TAKAAKI TANIGUCHI</t>
  </si>
  <si>
    <t>11f01a47-de2a-60de-aa71-83e2504726c2</t>
  </si>
  <si>
    <t>11efec0e-8f41-e8fa-9f0c-f768be34cbec</t>
  </si>
  <si>
    <t>{"customer_name": "千葉伸", "customer_email": "S_chiba@pal-ltd.co.jp", "product_detail_name": "【スキルプラス限定】動画広告分析Pro「1媒体プラン」初回3ヶ月間"}</t>
  </si>
  <si>
    <t>{"id_values": ["11f01a47-de2a-60de-aa71-83e2504726c2"], "worldpay_order_id": {"transaction_id": "11f01a47-de2a-60de-aa71-83e2504726c2"}}</t>
  </si>
  <si>
    <t>S_chiba@pal-ltd.co.jp</t>
  </si>
  <si>
    <t>11efec0e-911b-d334-a827-5f19f057c219</t>
  </si>
  <si>
    <t>CHIBA SHIN</t>
  </si>
  <si>
    <t>11f01a47-d6f7-80d0-aa4f-8b8531a83ea9</t>
  </si>
  <si>
    <t>11efebef-13c9-b2a8-b5d8-973fd2894364</t>
  </si>
  <si>
    <t>{"customer_name": "巻島伸子", "customer_email": "nobuko.ns.ns@gmail.com", "product_detail_name": "【スキルプラス限定】動画広告分析Pro「3媒体プラン」初回3ヶ月間"}</t>
  </si>
  <si>
    <t>{"id_values": ["11f01a47-d6f7-80d0-aa4f-8b8531a83ea9"], "worldpay_order_id": {"transaction_id": "11f01a47-d6f7-80d0-aa4f-8b8531a83ea9"}}</t>
  </si>
  <si>
    <t>nobuko.ns.ns@gmail.com</t>
  </si>
  <si>
    <t>11efebef-167f-fd2c-a920-6b02c2eb5c3f</t>
  </si>
  <si>
    <t>NOBUKO MAKISHIMA</t>
  </si>
  <si>
    <t>11f01a47-dcf3-0aae-a648-9324731f796c</t>
  </si>
  <si>
    <t>11efec0b-1cd7-75b2-a1a6-8b18fd6f779d</t>
  </si>
  <si>
    <t>{"customer_name": "前広健太", "customer_email": "corporation@grateful-universe.info", "product_detail_name": "【スキルプラス限定】動画広告分析Pro「1媒体プラン」初回3ヶ月間"}</t>
  </si>
  <si>
    <t>{"id_values": ["3100500245378", "00018", "0162251"], "stratus_transaction_id": {"terminal_id": "3100500245378", "request_number": "00018", "authorization_code": "0162251"}}</t>
  </si>
  <si>
    <t>corporation@grateful-universe.info</t>
  </si>
  <si>
    <t>11efec0b-1e96-044a-b81f-db9d3e2de1c0</t>
  </si>
  <si>
    <t>KENJI KOIKE GRATEFUL UNIVERSE</t>
  </si>
  <si>
    <t>11f01a47-7dca-69e6-ac78-bbc4d4cc78cb</t>
  </si>
  <si>
    <t>11efcd09-c915-f978-9b49-c3b36fd2f752</t>
  </si>
  <si>
    <t>{"univapay-name": "坪井雄大", "univapay-link-id": "11efc290-0757-71b4-8f7f-afb7a9995934", "univapay-phone-number": "+81 08066202469"}</t>
  </si>
  <si>
    <t>{"id_values": ["11f01a47-7dca-69e6-ac78-bbc4d4cc78cb"], "worldpay_order_id": {"transaction_id": "11f01a47-7dca-69e6-ac78-bbc4d4cc78cb"}}</t>
  </si>
  <si>
    <t>yudai.brave.89@gmail.com</t>
  </si>
  <si>
    <t>11efcd09-ca34-2c8a-92d8-c7c0c5b0ff54</t>
  </si>
  <si>
    <t>YUDAI TSUBOI</t>
  </si>
  <si>
    <t>11f01a46-5642-b5aa-aa33-17d0ee3805bf</t>
  </si>
  <si>
    <t>11ef2a1e-0242-34c6-afd8-43844b91ad9a</t>
  </si>
  <si>
    <t>{"univapay-name": "与儀尭成", "univapay-link-id": "11eeda33-5428-06d4-a873-57d2ab69afcd", "univapay-phone-number": "08064958685"}</t>
  </si>
  <si>
    <t>{"id_values": ["11f01a46-5642-b5aa-aa33-17d0ee3805bf"], "worldpay_order_id": {"transaction_id": "11f01a46-5642-b5aa-aa33-17d0ee3805bf"}}</t>
  </si>
  <si>
    <t>yt.1205green@gmail.com</t>
  </si>
  <si>
    <t>11ef2a1e-026b-6a8a-be14-37280077692c</t>
  </si>
  <si>
    <t>TAKANARI YOGI</t>
  </si>
  <si>
    <t>11f01a46-a151-7b30-b5c0-8b9f7659340f</t>
  </si>
  <si>
    <t>11ef4326-8545-a83c-98cb-8f9183f583ae</t>
  </si>
  <si>
    <t>{"univapay-name": "九万田智美", "univapay-link-id": "11eecd59-853d-5b5c-a1aa-23edf1470f9c", "univapay-phone-number": "09066451099"}</t>
  </si>
  <si>
    <t>{"id_values": ["3100500245378", "00017", "0000109"], "stratus_transaction_id": {"terminal_id": "3100500245378", "request_number": "00017", "authorization_code": "0000109"}}</t>
  </si>
  <si>
    <t>l12045r@yahoo.co.jp</t>
  </si>
  <si>
    <t>11ef4326-8566-a974-873b-134e92e720bf</t>
  </si>
  <si>
    <t>TOMOMI KUMANDA</t>
  </si>
  <si>
    <t>11f01a46-42ce-e228-bb94-3756bb1505b1</t>
  </si>
  <si>
    <t>11ef1351-a72a-df62-bcf5-cb294e5796f4</t>
  </si>
  <si>
    <t>{"univapay-name": "白井誠二", "univapay-link-id": "11eecd48-ccb1-eed2-a1aa-a322c029ce9e", "univapay-phone-number": "09039310534"}</t>
  </si>
  <si>
    <t>{"id_values": ["11f01a46-42ce-e228-bb94-3756bb1505b1"], "worldpay_order_id": {"transaction_id": "11f01a46-42ce-e228-bb94-3756bb1505b1"}}</t>
  </si>
  <si>
    <t>bluestar.shirai@gmail.com</t>
  </si>
  <si>
    <t>11ef1351-a772-8b46-a334-375dcc6da400</t>
  </si>
  <si>
    <t>SEIJI SHIRAI</t>
  </si>
  <si>
    <t>11f01a46-40f7-2410-befc-c76a807cb160</t>
  </si>
  <si>
    <t>11ef1344-ee62-f1ce-bcef-8f1baebb95c3</t>
  </si>
  <si>
    <t>{"univapay-name": "瀧倉修", "univapay-link-id": "11eecd48-ccb1-eed2-a1aa-a322c029ce9e", "univapay-phone-number": "08047194733"}</t>
  </si>
  <si>
    <t>{"id_values": ["11f01a46-40f7-2410-befc-c76a807cb160"], "worldpay_order_id": {"transaction_id": "11f01a46-40f7-2410-befc-c76a807cb160"}}</t>
  </si>
  <si>
    <t>osamu.takikura@gmail.com</t>
  </si>
  <si>
    <t>11ef1344-eea2-7754-8cd7-3b181702bf88</t>
  </si>
  <si>
    <t>OSAMU TAKIKURA</t>
  </si>
  <si>
    <t>11f01a46-19f5-98ec-bb07-2f5b3cd1b239</t>
  </si>
  <si>
    <t>11eef0eb-15b8-6366-808b-fba62be00c55</t>
  </si>
  <si>
    <t>{"univapay-name": "宮戸達弘", "univapay-link-id": "11eed167-4057-0814-a0a8-a769a7ea5984", "univapay-phone-number": "07015148514"}</t>
  </si>
  <si>
    <t>{"id_values": ["11f01a46-19f5-98ec-bb07-2f5b3cd1b239"], "worldpay_order_id": {"transaction_id": "11f01a46-19f5-98ec-bb07-2f5b3cd1b239"}}</t>
  </si>
  <si>
    <t>3810.goh@gmail.com</t>
  </si>
  <si>
    <t>11eef0eb-15f5-feec-a39b-73d561af710c</t>
  </si>
  <si>
    <t>11f01a46-3af0-6310-9d54-bf281f28a205</t>
  </si>
  <si>
    <t>11efea0c-4c49-e402-8a9a-73054c93dbba</t>
  </si>
  <si>
    <t>{"univapay-name": "岩崎佳子", "univapay-link-id": "11efe9e0-ce27-180e-8d4f-47e0ce483e4b", "univapay-phone-number": "+81 09013314801", "univapay-patch-token-id": "11efbcf3-e9fa-ef16-8c8c-2b240108a586", "univapay-patch-subscription-id": "11ef12ff-d0cf-84fa-a50c-ab7338c635b5"}</t>
  </si>
  <si>
    <t>{"univapay-name": "岩崎佳子", "univapay-link-id": "11eed16f-915b-4fec-a85d-7fc7adcc004d", "univapay-phone-number": "09013314801"}</t>
  </si>
  <si>
    <t>{"id_values": ["3100500245378", "00015", "0910830"], "stratus_transaction_id": {"terminal_id": "3100500245378", "request_number": "00015", "authorization_code": "0910830"}}</t>
  </si>
  <si>
    <t>senon2302bear@yahoo.ne.jp</t>
  </si>
  <si>
    <t>11ef12ff-d0cf-84fa-a50c-ab7338c635b5</t>
  </si>
  <si>
    <t>YOSHIKO IWASAKI</t>
  </si>
  <si>
    <t>11f01a46-113e-34a2-9cad-af2886b674f3</t>
  </si>
  <si>
    <t>11eee39f-6507-f322-9e02-cf384eb3b95f</t>
  </si>
  <si>
    <t>{"univapay-name": "篠﨑知江子", "univapay-link-id": "11eecd4a-8c9b-409e-9cab-e71df2c61c67", "univapay-phone-number": "09032334949"}</t>
  </si>
  <si>
    <t>{"id_values": ["3100500245378", "00012", "0402058"], "stratus_transaction_id": {"terminal_id": "3100500245378", "request_number": "00012", "authorization_code": "0402058"}}</t>
  </si>
  <si>
    <t>we.can.do.it4949@gmail.com</t>
  </si>
  <si>
    <t>11eee39f-6525-136c-8531-073b122a1e3f</t>
  </si>
  <si>
    <t>CHIEKO SHINOZAKI</t>
  </si>
  <si>
    <t>11f01a46-0d9e-2bfe-9c98-3babdd9295e9</t>
  </si>
  <si>
    <t>11eee385-6c1a-8234-b91a-5b1bfe8cd4f9</t>
  </si>
  <si>
    <t>{"univapay-name": "YUKITO SAITO", "univapay-link-id": "11eed16d-3d6a-c450-a85d-df3cd9d131f2", "univapay-phone-number": "08044336663"}</t>
  </si>
  <si>
    <t>{"id_values": ["3100500245378", "00011", "0235921"], "stratus_transaction_id": {"terminal_id": "3100500245378", "request_number": "00011", "authorization_code": "0235921"}}</t>
  </si>
  <si>
    <t>ykt055@icloud.com</t>
  </si>
  <si>
    <t>11eee385-6cc8-e36a-b91d-478955125ff0</t>
  </si>
  <si>
    <t>YUKITO SAITO</t>
  </si>
  <si>
    <t>11f01a30-3675-8696-a59a-1fbc2f9378d2</t>
  </si>
  <si>
    <t>11f01a2f-3874-a18a-8abb-67b6c83141c1</t>
  </si>
  <si>
    <t>{"vE60Adee0": "", "univapay-phone-number": "080 8905 7485"}</t>
  </si>
  <si>
    <t>{"customer_name": "もな", "customer_email": "toshikosen14@gmail.com", "product_detail_name": "みかみの秘密の部屋 ~購入後1週間以内に限り【全額返金保証付き】~"}</t>
  </si>
  <si>
    <t>{"id_values": ["3100500245378", "00005", "0643025"], "stratus_transaction_id": {"terminal_id": "3100500245378", "request_number": "00005", "authorization_code": "0643025"}}</t>
  </si>
  <si>
    <t>toshikosen14@gmail.com</t>
  </si>
  <si>
    <t>KEIKO HOMMURA</t>
  </si>
  <si>
    <t>11f01a2f-77bd-73c6-af61-cb65731929f2</t>
  </si>
  <si>
    <t>{"customer_name": "もな", "customer_email": "toshikosen14@gmail.com", "product_detail_name": "【15分限定特典付き】SNSマーケ完全攻略ダイナマイト合宿"}</t>
  </si>
  <si>
    <t>{"id_values": ["3100500245378", "00004", "0643062"], "stratus_transaction_id": {"terminal_id": "3100500245378", "request_number": "00004", "authorization_code": "0643062"}}</t>
  </si>
  <si>
    <t>11f01a20-ac68-b6e4-855c-1ffd30e82204</t>
  </si>
  <si>
    <t>11f01a20-a2ff-3010-8559-bbc4ad479f3c</t>
  </si>
  <si>
    <t>{"vE60Adee0": "", "univapay-phone-number": "07036150405"}</t>
  </si>
  <si>
    <t>{"customer_name": "高塚彰吾", "customer_email": "shogo89315@gmail.com", "product_detail_name": "【15分限定特典付き】AIXコンサルタント3日間完全攻略合宿"}</t>
  </si>
  <si>
    <t>{"id_values": ["3100500245378", "00002", "0246694"], "stratus_transaction_id": {"terminal_id": "3100500245378", "request_number": "00002", "authorization_code": "0246694"}}</t>
  </si>
  <si>
    <t>shogo89315@gmail.com</t>
  </si>
  <si>
    <t>SHOGO TAKATSUKA</t>
  </si>
  <si>
    <t>11f01a16-30ad-d584-b351-afb37425aab7</t>
  </si>
  <si>
    <t>11f01a16-2900-410a-b34d-cb7ada9e3227</t>
  </si>
  <si>
    <t>{"vE60Adee0": "", "univapay-phone-number": "09075950237"}</t>
  </si>
  <si>
    <t>{"customer_name": "宝守 高橋", "customer_email": "houjieshart@gmail.com", "product_detail_name": "【15分限定特典付き】AIXコンサルタント3日間完全攻略合宿"}</t>
  </si>
  <si>
    <t>{"id_values": ["11f01a16-30ad-d584-b351-afb37425aab7"], "worldpay_order_id": {"transaction_id": "11f01a16-30ad-d584-b351-afb37425aab7"}}</t>
  </si>
  <si>
    <t>houjieshart@gmail.com</t>
  </si>
  <si>
    <t>HOJI TAKAHASHI</t>
  </si>
  <si>
    <t>11f01a12-f9b0-794a-b22f-ef8d2a3d75be</t>
  </si>
  <si>
    <t>11f01a12-f310-798c-8bda-3f980089e721</t>
  </si>
  <si>
    <t>{"vE60Adee0": "", "univapay-phone-number": "08084236465"}</t>
  </si>
  <si>
    <t>{"customer_name": "TAMAMI NARUSE", "customer_email": "hugyuwazi@haren.uk", "product_detail_name": "【15分限定特典付き】SNSマーケ完全攻略ダイナマイト合宿"}</t>
  </si>
  <si>
    <t>{"id_values": ["11f01a12-f9b0-794a-b22f-ef8d2a3d75be"], "worldpay_order_id": {"transaction_id": "11f01a12-f9b0-794a-b22f-ef8d2a3d75be"}}</t>
  </si>
  <si>
    <t>hugyuwazi@haren.uk</t>
  </si>
  <si>
    <t>TAMAMI NARUSE</t>
  </si>
  <si>
    <t>11f01a12-5187-8074-a784-a7c4ed24a554</t>
  </si>
  <si>
    <t>11f01a12-1244-b2ba-8ba8-ffa442119dd0</t>
  </si>
  <si>
    <t>{"vE60Adee0": "", "univapay-phone-number": "09066678629"}</t>
  </si>
  <si>
    <t>{"customer_name": "鈎智恵", "customer_email": "chiewhite2020@gmail.com", "product_detail_name": "【15分限定特典付き】SNSマーケ完全攻略ダイナマイト合宿"}</t>
  </si>
  <si>
    <t>{"id_values": ["11f01a12-5187-8074-a784-a7c4ed24a554"], "worldpay_order_id": {"transaction_id": "11f01a12-5187-8074-a784-a7c4ed24a554"}}</t>
  </si>
  <si>
    <t>chiewhite2020@gmail.com</t>
  </si>
  <si>
    <t>CHIE MAGARI</t>
  </si>
  <si>
    <t>11f01a12-0c4d-7f0e-a77c-db9ecd096df0</t>
  </si>
  <si>
    <t>11f01a11-f237-81c8-8ba1-6752199fbcf6</t>
  </si>
  <si>
    <t>{"vE60Adee0": "", "univapay-phone-number": "07018235346"}</t>
  </si>
  <si>
    <t>{"customer_name": "瀬戸川玄材", "customer_email": "setogawa2005@gmail.com", "product_detail_name": "【15分限定特典付き】AIXコンサルタント3日間完全攻略合宿"}</t>
  </si>
  <si>
    <t>{"id_values": ["11f01a12-0c4d-7f0e-a77c-db9ecd096df0"], "worldpay_order_id": {"transaction_id": "11f01a12-0c4d-7f0e-a77c-db9ecd096df0"}}</t>
  </si>
  <si>
    <t>setogawa2005@gmail.com</t>
  </si>
  <si>
    <t>SETOGAWA GENKI</t>
  </si>
  <si>
    <t>11f01a0a-fabc-a88e-a3b8-e724cfc77140</t>
  </si>
  <si>
    <t>11f01a0a-f2a3-7858-a3b5-cfad74b61c5c</t>
  </si>
  <si>
    <t>{"vE60Adee0": "", "univapay-phone-number": "09086944796"}</t>
  </si>
  <si>
    <t>{"customer_name": "徳元知恵子", "customer_email": "goodychie@gmail.com", "product_detail_name": "【15分限定特典付き】SNSマーケ完全攻略ダイナマイト合宿"}</t>
  </si>
  <si>
    <t>{"id_values": ["11f01a0a-fabc-a88e-a3b8-e724cfc77140"], "worldpay_order_id": {"transaction_id": "11f01a0a-fabc-a88e-a3b8-e724cfc77140"}}</t>
  </si>
  <si>
    <t>goodychie@gmail.com</t>
  </si>
  <si>
    <t>CHIEKO TOKUMOTO</t>
  </si>
  <si>
    <t>11f01a08-4bed-2218-9bad-87e5bb7bcccd</t>
  </si>
  <si>
    <t>11f01a08-23fe-f470-9fb2-87ea79318b62</t>
  </si>
  <si>
    <t>{"vE60Adee0": "", "univapay-phone-number": "08013071021"}</t>
  </si>
  <si>
    <t>{"customer_name": "成田 光輝", "customer_email": "hikaru77310@gmail.com", "product_detail_name": "みかみの秘密の部屋 ~購入後1週間以内に限り【全額返金保証付き】~"}</t>
  </si>
  <si>
    <t>{"id_values": ["11f01a08-4bed-2218-9bad-87e5bb7bcccd"], "worldpay_order_id": {"transaction_id": "11f01a08-4bed-2218-9bad-87e5bb7bcccd"}}</t>
  </si>
  <si>
    <t>hikaru77310@gmail.com</t>
  </si>
  <si>
    <t>HIKARU NARITA</t>
  </si>
  <si>
    <t>11f01a08-2cd9-b0c6-9d00-bf3d99dd97d3</t>
  </si>
  <si>
    <t>{"customer_name": "成田 光輝", "customer_email": "hikaru77310@gmail.com", "product_detail_name": "【15分限定特典付き】SNSマーケ完全攻略ダイナマイト合宿"}</t>
  </si>
  <si>
    <t>{"id_values": ["11f01a08-2cd9-b0c6-9d00-bf3d99dd97d3"], "worldpay_order_id": {"transaction_id": "11f01a08-2cd9-b0c6-9d00-bf3d99dd97d3"}}</t>
  </si>
  <si>
    <t>11f01a07-21f2-2310-b5db-53c461a55910</t>
  </si>
  <si>
    <t>11f01a03-203b-ec80-aacd-271ce5f458b5</t>
  </si>
  <si>
    <t>{"vE60Adee0": "", "univapay-phone-number": "07091265252"}</t>
  </si>
  <si>
    <t>{"customer_name": "松嶋さおり", "customer_email": "matsu.tama1010@gmail.com", "product_detail_name": "AIみかみ秘密の部屋（全額返金保証付）"}</t>
  </si>
  <si>
    <t>matsu.tama1010@gmail.com</t>
  </si>
  <si>
    <t>SAORI MATSUSHIMA</t>
  </si>
  <si>
    <t>11f01a03-ff3d-4712-9764-a7eecb022574</t>
  </si>
  <si>
    <t>11f01a03-df65-5218-ba38-23f1ee7d403d</t>
  </si>
  <si>
    <t>{"vE60Adee0": "", "univapay-phone-number": "07023890090"}</t>
  </si>
  <si>
    <t>{"customer_name": "すが ゆきひと", "customer_email": "g.nezimakidori@gmail.com", "product_detail_name": "AIみかみ秘密の部屋（全額返金保証付）"}</t>
  </si>
  <si>
    <t>{"id_values": ["3100500245378", "00072", "0678729"], "stratus_transaction_id": {"terminal_id": "3100500245378", "request_number": "00072", "authorization_code": "0678729"}}</t>
  </si>
  <si>
    <t>g.nezimakidori@gmail.com</t>
  </si>
  <si>
    <t>YUKIHITO SUGA</t>
  </si>
  <si>
    <t>11f01a03-e8aa-76aa-93e6-f72189c59c64</t>
  </si>
  <si>
    <t>{"customer_name": "すが ゆきひと", "customer_email": "g.nezimakidori@gmail.com", "product_detail_name": "【15分限定特典付き】AIXコンサルタント3日間完全攻略合宿"}</t>
  </si>
  <si>
    <t>{"id_values": ["3100500245378", "00071", "0678117"], "stratus_transaction_id": {"terminal_id": "3100500245378", "request_number": "00071", "authorization_code": "0678117"}}</t>
  </si>
  <si>
    <t>11f01a03-1506-738a-982a-5f27c04f7177</t>
  </si>
  <si>
    <t>11f01a03-0c8f-cb52-aabf-9be5ba3ac297</t>
  </si>
  <si>
    <t>{"vE60Adee0": "", "univapay-phone-number": "07024730729"}</t>
  </si>
  <si>
    <t>{"customer_name": "永藤奏斗", "customer_email": "n.kanato.729@icloud.com", "product_detail_name": "【15分限定特典付き】SNSマーケ完全攻略ダイナマイト合宿"}</t>
  </si>
  <si>
    <t>{"id_values": ["11f01a03-1506-738a-982a-5f27c04f7177"], "worldpay_order_id": {"transaction_id": "11f01a03-1506-738a-982a-5f27c04f7177"}}</t>
  </si>
  <si>
    <t>n.kanato.729@icloud.com</t>
  </si>
  <si>
    <t>KANATO NAGAFUJI</t>
  </si>
  <si>
    <t>11f01a03-2616-16e4-b9de-c7c385538425</t>
  </si>
  <si>
    <t>{"customer_name": "松嶋さおり", "customer_email": "matsu.tama1010@gmail.com", "product_detail_name": "【15分限定特典付き】AIXコンサルタント3日間完全攻略合宿"}</t>
  </si>
  <si>
    <t>11f019ff-8330-9f42-83be-f7ac3999af3b</t>
  </si>
  <si>
    <t>11f019ff-27fe-d0f8-9657-0b7bdc2ce331</t>
  </si>
  <si>
    <t>{"vE60Adee0": "", "univapay-phone-number": "08046069300"}</t>
  </si>
  <si>
    <t>{"customer_name": "TORIYABE KOSUKE", "customer_email": "tori.kousuke@gmail.com", "product_detail_name": "みかみの秘密の部屋 ~購入後1週間以内に限り【全額返金保証付き】~"}</t>
  </si>
  <si>
    <t>{"id_values": ["3100500245378", "00067", "7796061"], "stratus_transaction_id": {"terminal_id": "3100500245378", "request_number": "00067", "authorization_code": "7796061"}}</t>
  </si>
  <si>
    <t>tori.kousuke@gmail.com</t>
  </si>
  <si>
    <t>TORIYABEKOSUKE</t>
  </si>
  <si>
    <t>11f019ff-2e01-0eb2-9662-efae7d78301e</t>
  </si>
  <si>
    <t>{"customer_name": "TORIYABE KOSUKE", "customer_email": "tori.kousuke@gmail.com", "product_detail_name": "【15分限定特典付き】SNSマーケ完全攻略ダイナマイト合宿"}</t>
  </si>
  <si>
    <t>{"id_values": ["3100500245378", "00066", "7792533"], "stratus_transaction_id": {"terminal_id": "3100500245378", "request_number": "00066", "authorization_code": "7792533"}}</t>
  </si>
  <si>
    <t>11efb67b-e7c5-7a8c-9b1e-27622b6ea1db</t>
  </si>
  <si>
    <t>11ef6f42-08f3-f7fa-a999-53c3ac03dd15</t>
  </si>
  <si>
    <t>{"univapay-name": "タナカコウノスケ", "univapay-link-id": "11ef64d5-5525-db88-912a-cb9a6f93c97f", "univapay-phone-number": "+81 08021240001"}</t>
  </si>
  <si>
    <t>{"id_values": ["11efb67b-e7c5-7a8c-9b1e-27622b6ea1db"], "worldpay_order_id": {"transaction_id": "11efb67b-e7c5-7a8c-9b1e-27622b6ea1db"}}</t>
  </si>
  <si>
    <t>wakworker@pm.me</t>
  </si>
  <si>
    <t>11ef6f42-0a95-17b0-a8b4-87f818283236</t>
  </si>
  <si>
    <t>KONOSUKE TANAKA</t>
  </si>
  <si>
    <t>11efced7-cebb-0560-b4d9-7bdb954ece76</t>
  </si>
  <si>
    <t>{"id_values": ["11efced7-cebb-0560-b4d9-7bdb954ece76"], "worldpay_order_id": {"transaction_id": "11efced7-cebb-0560-b4d9-7bdb954ece76"}}</t>
  </si>
  <si>
    <t>11f019f1-3478-a542-92ec-87832f197b5a</t>
  </si>
  <si>
    <t>11f019f1-0f83-84dc-9dca-0f01d347fb3d</t>
  </si>
  <si>
    <t>{"vE60Adee0": "", "univapay-phone-number": "09017089984"}</t>
  </si>
  <si>
    <t>{"customer_name": "小川博吉", "customer_email": "ogahirogk1@gmail.com", "product_detail_name": "【15分限定特典付き】AIXコンサルタント3日間完全攻略合宿"}</t>
  </si>
  <si>
    <t>{"id_values": ["11f019f1-3478-a542-92ec-87832f197b5a"], "worldpay_order_id": {"transaction_id": "11f019f1-3478-a542-92ec-87832f197b5a"}}</t>
  </si>
  <si>
    <t>ogahirogk1@gmail.com</t>
  </si>
  <si>
    <t>HIROYOSHI OGAWA</t>
  </si>
  <si>
    <t>11f019ea-9874-4f30-a445-cf1c5449decc</t>
  </si>
  <si>
    <t>11f019ea-8fd9-8cbe-b5f9-9ffeeb30694c</t>
  </si>
  <si>
    <t>{"vE60Adee0": "", "univapay-phone-number": "08025817714"}</t>
  </si>
  <si>
    <t>{"customer_name": "山川陽生", "customer_email": "shanchuanyangsheng@gmail.com", "product_detail_name": "【脱・無駄な努力】月商1.9億を支えるテンプレ大全"}</t>
  </si>
  <si>
    <t>{"id_values": ["11f019ea-9874-4f30-a445-cf1c5449decc"], "worldpay_order_id": {"transaction_id": "11f019ea-9874-4f30-a445-cf1c5449decc"}}</t>
  </si>
  <si>
    <t>shanchuanyangsheng@gmail.com</t>
  </si>
  <si>
    <t>HARUKI YAMAKAWA</t>
  </si>
  <si>
    <t>11f019e7-638d-3ed8-87c8-abc8aa34ef43</t>
  </si>
  <si>
    <t>11f019e7-5a58-ee2a-86b1-f7df49b0feb4</t>
  </si>
  <si>
    <t>{"vE60Adee0": "", "univapay-phone-number": "09010092353"}</t>
  </si>
  <si>
    <t>{"customer_name": "八束典子", "customer_email": "emih.vvv@gmail.com", "product_detail_name": "【15分限定特典付き】AIXコンサルタント3日間完全攻略合宿"}</t>
  </si>
  <si>
    <t>{"id_values": ["11f019e7-638d-3ed8-87c8-abc8aa34ef43"], "worldpay_order_id": {"transaction_id": "11f019e7-638d-3ed8-87c8-abc8aa34ef43"}}</t>
  </si>
  <si>
    <t>emih.vvv@gmail.com</t>
  </si>
  <si>
    <t>NORIKO YATSUZUKA</t>
  </si>
  <si>
    <t>11f012e5-380c-35a6-9c81-cf8f813ad684</t>
  </si>
  <si>
    <t>11f012e5-22dd-9ec2-b376-4b1a0fb03135</t>
  </si>
  <si>
    <t>{"univapay-name": "濱戸 都有", "univapay-link-id": "11efeb92-83a8-489e-9e93-8b9496fc5b6b", "univapay-phone-number": "+81 08085136761"}</t>
  </si>
  <si>
    <t>{"id_values": ["11f012e5-380c-35a6-9c81-cf8f813ad684"], "worldpay_order_id": {"transaction_id": "11f012e5-380c-35a6-9c81-cf8f813ad684"}}</t>
  </si>
  <si>
    <t>miyuu06530@gmail.com</t>
  </si>
  <si>
    <t>11f012e5-37f8-0946-ae90-8354e5b50338</t>
  </si>
  <si>
    <t>MIYU HAMATO</t>
  </si>
  <si>
    <t>11f019de-de42-4762-904b-978e3c8b6b3d</t>
  </si>
  <si>
    <t>11f019dd-9d34-e852-b3fe-7f77fca715e2</t>
  </si>
  <si>
    <t>{"vE60Adee0": "", "univapay-phone-number": "09039067556"}</t>
  </si>
  <si>
    <t>{"customer_name": "柴野由利子", "customer_email": "saxphone027@gmail.com", "product_detail_name": "AIみかみ秘密の部屋（全額返金保証付）"}</t>
  </si>
  <si>
    <t>{"id_values": ["11f019de-de42-4762-904b-978e3c8b6b3d"], "worldpay_order_id": {"transaction_id": "11f019de-de42-4762-904b-978e3c8b6b3d"}}</t>
  </si>
  <si>
    <t>saxphone027@gmail.com</t>
  </si>
  <si>
    <t>YURIKO SHIBANO</t>
  </si>
  <si>
    <t>11f019de-c6af-4cb2-becd-0fbb5dd6bc67</t>
  </si>
  <si>
    <t>11f019de-ae76-844e-9d2f-5f921125b061</t>
  </si>
  <si>
    <t>{"univapay-name": "内山巧登", "univapay-link-id": "11f016ed-a543-8d0c-925f-77189e8c7eeb", "univapay-phone-number": "+81 8016203555"}</t>
  </si>
  <si>
    <t>{"id_values": ["11f019de-c6af-4cb2-becd-0fbb5dd6bc67"], "worldpay_order_id": {"transaction_id": "11f019de-c6af-4cb2-becd-0fbb5dd6bc67"}}</t>
  </si>
  <si>
    <t>potyamilily@gmail.com</t>
  </si>
  <si>
    <t>TAKUTO UCHIYAMA</t>
  </si>
  <si>
    <t>11f019dd-b9ca-1032-a8d9-bfe1fa0914d3</t>
  </si>
  <si>
    <t>{"customer_name": "柴野由利子", "customer_email": "saxphone027@gmail.com", "product_detail_name": "【15分限定特典付き】AIXコンサルタント3日間完全攻略合宿"}</t>
  </si>
  <si>
    <t>{"id_values": ["11f019dd-b9ca-1032-a8d9-bfe1fa0914d3"], "worldpay_order_id": {"transaction_id": "11f019dd-b9ca-1032-a8d9-bfe1fa0914d3"}}</t>
  </si>
  <si>
    <t>11f0181f-f2ce-3968-b55a-b3ca250ddf4b</t>
  </si>
  <si>
    <t>11f0181f-e9b6-5518-82d0-9b350afe89a1</t>
  </si>
  <si>
    <t>{"v851Ac7Ac": "", "univapay-phone-number": "09040731651"}</t>
  </si>
  <si>
    <t>{"customer_name": "田子美穂", "customer_email": "aka.ichigo.sakuranbo@gmail.com", "product_detail_name": "【15分限定特典付き】SNSマーケ完全攻略ダイナマイト合宿"}</t>
  </si>
  <si>
    <t>{"id_values": ["11f0181f-f2ce-3968-b55a-b3ca250ddf4b"], "worldpay_order_id": {"transaction_id": "11f0181f-f2ce-3968-b55a-b3ca250ddf4b"}}</t>
  </si>
  <si>
    <t>aka.ichigo.sakuranbo@gmail.com</t>
  </si>
  <si>
    <t>MIHO TAGO</t>
  </si>
  <si>
    <t>11f019dc-3081-705a-b36f-1b2435a371be</t>
  </si>
  <si>
    <t>11f019dc-2b3f-d71c-ba59-07a5d967cbad</t>
  </si>
  <si>
    <t>{"vE60Adee0": "", "univapay-phone-number": "09060121342"}</t>
  </si>
  <si>
    <t>{"customer_name": "江崎宏哲", "customer_email": "eza.umibouzu@gmail.com", "product_detail_name": "【15分限定特典付き】SNSマーケ完全攻略ダイナマイト合宿"}</t>
  </si>
  <si>
    <t>{"id_values": ["3100500245378", "00064", "0978374"], "stratus_transaction_id": {"terminal_id": "3100500245378", "request_number": "00064", "authorization_code": "0978374"}}</t>
  </si>
  <si>
    <t>eza.umibouzu@gmail.com</t>
  </si>
  <si>
    <t>HIRONORI EZAKI</t>
  </si>
  <si>
    <t>11f019d1-b11d-1148-aa00-8be698bd8306</t>
  </si>
  <si>
    <t>11f019d1-abe9-842c-bc9e-cb801a9497ed</t>
  </si>
  <si>
    <t>{"univapay-name": "和田晃樹", "univapay-link-id": "11f01543-7ed6-1a28-80a4-871a585e5cd4", "univapay-phone-number": "+81 08038651665"}</t>
  </si>
  <si>
    <t>{"id_values": ["3100500245378", "00062", "0268455"], "stratus_transaction_id": {"terminal_id": "3100500245378", "request_number": "00062", "authorization_code": "0268455"}}</t>
  </si>
  <si>
    <t>koukimoja5@gmail.com</t>
  </si>
  <si>
    <t>11f019d1-b102-15e6-a182-1f72a07de575</t>
  </si>
  <si>
    <t>WADA KOUKI</t>
  </si>
  <si>
    <t>11f019bc-e1be-d2a6-bbe2-ab061a66ec8b</t>
  </si>
  <si>
    <t>11f019bc-1486-398c-bb3f-b7c4fe65e0e1</t>
  </si>
  <si>
    <t>{"vE60Adee0": "", "univapay-phone-number": "09096233721"}</t>
  </si>
  <si>
    <t>{"customer_name": "榑本 佳史", "customer_email": "x9f28d2e72unr@gmail.com", "product_detail_name": "みかみの秘密の部屋 ~購入後1週間以内に限り【全額返金保証付き】~"}</t>
  </si>
  <si>
    <t>{"id_values": ["3100500245378", "00059", "0168860"], "stratus_transaction_id": {"terminal_id": "3100500245378", "request_number": "00059", "authorization_code": "0168860"}}</t>
  </si>
  <si>
    <t>x9f28d2e72unr@gmail.com</t>
  </si>
  <si>
    <t>YOSHIFUMI KUREMOTO</t>
  </si>
  <si>
    <t>11f018c1-4b39-cddc-8dec-97b519cf02cc</t>
  </si>
  <si>
    <t>11f018c1-209e-7a1e-8824-079e4a1f0252</t>
  </si>
  <si>
    <t>{"v851Ac7Ac": "", "univapay-phone-number": "09059286176"}</t>
  </si>
  <si>
    <t>{"customer_name": "堀江 史", "customer_email": "fumimi27@gmail.com", "product_detail_name": "【15分限定特典付き】AIXコンサルタント3日間完全攻略合宿"}</t>
  </si>
  <si>
    <t>{"id_values": ["11f018c1-4b39-cddc-8dec-97b519cf02cc"], "worldpay_order_id": {"transaction_id": "11f018c1-4b39-cddc-8dec-97b519cf02cc"}}</t>
  </si>
  <si>
    <t>fumimi27@gmail.com</t>
  </si>
  <si>
    <t>FUMI HORIE</t>
  </si>
  <si>
    <t>11f016af-c2e6-0242-9950-db4f51c2da7e</t>
  </si>
  <si>
    <t>11f016ae-8c9a-0f2c-ae21-432b988d58c0</t>
  </si>
  <si>
    <t>{"v851Ac7Ac": "", "univapay-phone-number": "09069213752"}</t>
  </si>
  <si>
    <t>{"customer_name": "神永博行", "customer_email": "h.kaminaga3@gmail.com", "product_detail_name": "AIみかみ秘密の部屋（全額返金保証付）"}</t>
  </si>
  <si>
    <t>{"id_values": ["11f016af-c2e6-0242-9950-db4f51c2da7e"], "worldpay_order_id": {"transaction_id": "11f016af-c2e6-0242-9950-db4f51c2da7e"}}</t>
  </si>
  <si>
    <t>h.kaminaga3@gmail.com</t>
  </si>
  <si>
    <t>HIROYUKI KAMINAGA</t>
  </si>
  <si>
    <t>11f019c4-92d7-a548-85fb-6f9adf4ad72f</t>
  </si>
  <si>
    <t>11f019c3-4d11-ed76-8f3f-4fb87d0773af</t>
  </si>
  <si>
    <t>{"vE60Adee0": "", "univapay-phone-number": "09028532531"}</t>
  </si>
  <si>
    <t>{"customer_name": "松崎太一", "customer_email": "taiyou131@icloud.com", "product_detail_name": "AIみかみ秘密の部屋（全額返金保証付）"}</t>
  </si>
  <si>
    <t>{"id_values": ["11f019c4-92d7-a548-85fb-6f9adf4ad72f"], "worldpay_order_id": {"transaction_id": "11f019c4-92d7-a548-85fb-6f9adf4ad72f"}}</t>
  </si>
  <si>
    <t>taiyou131@icloud.com</t>
  </si>
  <si>
    <t>TAICHI MATUZAKI</t>
  </si>
  <si>
    <t>11f019c3-549c-21e2-bbfb-47e141e99c3c</t>
  </si>
  <si>
    <t>{"customer_name": "松崎太一", "customer_email": "taiyou131@icloud.com", "product_detail_name": "【15分限定特典付き】AIXコンサルタント3日間完全攻略合宿"}</t>
  </si>
  <si>
    <t>{"id_values": ["11f019c3-549c-21e2-bbfb-47e141e99c3c"], "worldpay_order_id": {"transaction_id": "11f019c3-549c-21e2-bbfb-47e141e99c3c"}}</t>
  </si>
  <si>
    <t>11f019c2-9879-66b4-a805-a3e8b622b043</t>
  </si>
  <si>
    <t>11f019c2-9286-3052-95b5-4f778f4c3724</t>
  </si>
  <si>
    <t>{"univapay-name": "小宅章太", "univapay-link-id": "11f01543-7ed6-1a28-80a4-871a585e5cd4", "univapay-phone-number": "+81 08078856853"}</t>
  </si>
  <si>
    <t>{"id_values": ["3100500245378", "00060", "0208350"], "stratus_transaction_id": {"terminal_id": "3100500245378", "request_number": "00060", "authorization_code": "0208350"}}</t>
  </si>
  <si>
    <t>shota.o.0406@gmail.com</t>
  </si>
  <si>
    <t>11f019c2-9865-18b2-9441-07583422601d</t>
  </si>
  <si>
    <t>SHOTA OYAKE</t>
  </si>
  <si>
    <t>11f01930-70bd-f41a-9e58-0bff11c44aa8</t>
  </si>
  <si>
    <t>11f0192f-67fa-dce0-9d72-ef3156d3fa0e</t>
  </si>
  <si>
    <t>{"v851Ac7Ac": "", "univapay-phone-number": "09051514880"}</t>
  </si>
  <si>
    <t>{"customer_name": "増井 悠大", "customer_email": "1028yudai@gmail.com", "product_detail_name": "AIみかみ秘密の部屋（全額返金保証付）"}</t>
  </si>
  <si>
    <t>{"id_values": ["11f01930-70bd-f41a-9e58-0bff11c44aa8"], "worldpay_order_id": {"transaction_id": "11f01930-70bd-f41a-9e58-0bff11c44aa8"}}</t>
  </si>
  <si>
    <t>1028yudai@gmail.com</t>
  </si>
  <si>
    <t>YUDAI MASUI</t>
  </si>
  <si>
    <t>11f0192f-6e69-228a-9d79-1f1ce86c662d</t>
  </si>
  <si>
    <t>{"customer_name": "増井 悠大", "customer_email": "1028yudai@gmail.com", "product_detail_name": "【15分限定特典付き】AIXコンサルタント3日間完全攻略合宿"}</t>
  </si>
  <si>
    <t>{"id_values": ["11f0192f-6e69-228a-9d79-1f1ce86c662d"], "worldpay_order_id": {"transaction_id": "11f0192f-6e69-228a-9d79-1f1ce86c662d"}}</t>
  </si>
  <si>
    <t>11f019bc-fd1a-046c-9293-afab1aa8e352</t>
  </si>
  <si>
    <t>11f019bc-f5e0-c94c-affa-fb031b82aede</t>
  </si>
  <si>
    <t>{"vE60Adee0": "", "univapay-phone-number": "08069297707"}</t>
  </si>
  <si>
    <t>{"customer_name": "長江恵美子", "customer_email": "tubahika@gmail.com", "product_detail_name": "【15分限定特典付き】SNSマーケ完全攻略ダイナマイト合宿"}</t>
  </si>
  <si>
    <t>{"id_values": ["11f019bc-fd1a-046c-9293-afab1aa8e352"], "worldpay_order_id": {"transaction_id": "11f019bc-fd1a-046c-9293-afab1aa8e352"}}</t>
  </si>
  <si>
    <t>tubahika@gmail.com</t>
  </si>
  <si>
    <t>EMIKO NAGAE</t>
  </si>
  <si>
    <t>11f019bc-1b9a-c68e-88da-0f6654467964</t>
  </si>
  <si>
    <t>{"customer_name": "榑本 佳史", "customer_email": "x9f28d2e72unr@gmail.com", "product_detail_name": "【15分限定特典付き】SNSマーケ完全攻略ダイナマイト合宿"}</t>
  </si>
  <si>
    <t>{"id_values": ["3100500245378", "00058", "0145294"], "stratus_transaction_id": {"terminal_id": "3100500245378", "request_number": "00058", "authorization_code": "0145294"}}</t>
  </si>
  <si>
    <t>11f019b9-49cd-ac36-a047-57a8e825ebe6</t>
  </si>
  <si>
    <t>11f019b8-7213-c4ba-9ad4-bb8f5eb8ef71</t>
  </si>
  <si>
    <t>{"vE60Adee0": "", "univapay-phone-number": "09037950375"}</t>
  </si>
  <si>
    <t>{"customer_name": "津川美奈子", "customer_email": "mina375momo@gmail.com", "product_detail_name": "AIみかみ秘密の部屋（全額返金保証付）"}</t>
  </si>
  <si>
    <t>mina375momo@gmail.com</t>
  </si>
  <si>
    <t>MINAKO TSUGAWA</t>
  </si>
  <si>
    <t>11f019b8-77ef-be7a-b16f-ebc729fd5d5e</t>
  </si>
  <si>
    <t>{"customer_name": "津川美奈子", "customer_email": "mina375momo@gmail.com", "product_detail_name": "【15分限定特典付き】AIXコンサルタント3日間完全攻略合宿"}</t>
  </si>
  <si>
    <t>{"id_values": ["3100500245378", "00055", "0700055"], "stratus_transaction_id": {"terminal_id": "3100500245378", "request_number": "00055", "authorization_code": "0700055"}}</t>
  </si>
  <si>
    <t>11f019b5-d239-8184-9b23-9760f87ce437</t>
  </si>
  <si>
    <t>11f019b5-cabd-ab10-935f-a3a010b9ad58</t>
  </si>
  <si>
    <t>{"vE60Adee0": "", "univapay-phone-number": "08065080225"}</t>
  </si>
  <si>
    <t>{"customer_name": "澤山 良", "customer_email": "sawayamaryo@gmail.com", "product_detail_name": "【15分限定特典付き】SNSマーケ完全攻略ダイナマイト合宿"}</t>
  </si>
  <si>
    <t>{"id_values": ["11f019b5-d239-8184-9b23-9760f87ce437"], "worldpay_order_id": {"transaction_id": "11f019b5-d239-8184-9b23-9760f87ce437"}}</t>
  </si>
  <si>
    <t>sawayamaryo@gmail.com</t>
  </si>
  <si>
    <t>RYO SAWAYAMA</t>
  </si>
  <si>
    <t>11f019b2-a910-4d2c-bb29-ebd689e15a9a</t>
  </si>
  <si>
    <t>11f019b2-a167-a192-91ed-ff566f0e0d92</t>
  </si>
  <si>
    <t>{"vE60Adee0": "", "univapay-phone-number": "09025879390"}</t>
  </si>
  <si>
    <t>{"customer_name": "吉田由佳子", "customer_email": "yukako.rj@gmail.com", "product_detail_name": "【超特価割引】AIXコンサルタント3日間完全攻略合宿"}</t>
  </si>
  <si>
    <t>{"id_values": ["11f019b2-a910-4d2c-bb29-ebd689e15a9a"], "worldpay_order_id": {"transaction_id": "11f019b2-a910-4d2c-bb29-ebd689e15a9a"}}</t>
  </si>
  <si>
    <t>yukako.rj@gmail.com</t>
  </si>
  <si>
    <t>11f019ac-7e27-ee04-abb3-27ef815634b9</t>
  </si>
  <si>
    <t>11f019ac-75a7-1cc8-aba0-df517b2fca00</t>
  </si>
  <si>
    <t>{"vE60Adee0": "", "univapay-phone-number": "09026728136"}</t>
  </si>
  <si>
    <t>{"customer_name": "小林美妃", "customer_email": "dobyussyvamp22@gmail.com", "product_detail_name": "【15分限定特典付き】AIXコンサルタント3日間完全攻略合宿"}</t>
  </si>
  <si>
    <t>{"id_values": ["3100500245378", "00051", "0142455"], "stratus_transaction_id": {"terminal_id": "3100500245378", "request_number": "00051", "authorization_code": "0142455"}}</t>
  </si>
  <si>
    <t>dobyussyvamp22@gmail.com</t>
  </si>
  <si>
    <t>MIKI KOBAYASHI</t>
  </si>
  <si>
    <t>11f019ab-99d1-8ed6-9fdc-7b247e7b879d</t>
  </si>
  <si>
    <t>11f019ab-814f-0500-9faa-d3405980f43d</t>
  </si>
  <si>
    <t>{"vE60Adee0": "", "univapay-phone-number": "09021427375"}</t>
  </si>
  <si>
    <t>{"customer_name": "蛯原若枝", "customer_email": "ebi0905@gmail.com", "product_detail_name": "【超特価割引】SNSマーケ完全攻略ダイナマイト合宿"}</t>
  </si>
  <si>
    <t>{"id_values": ["11f019ab-99d1-8ed6-9fdc-7b247e7b879d"], "worldpay_order_id": {"transaction_id": "11f019ab-99d1-8ed6-9fdc-7b247e7b879d"}}</t>
  </si>
  <si>
    <t>ebi0905@gmail.com</t>
  </si>
  <si>
    <t>WAKAE EBIHARA</t>
  </si>
  <si>
    <t>11f019a9-e732-4ae6-a2d5-ef0e87f84e3b</t>
  </si>
  <si>
    <t>11f019a9-e00d-d096-aa5b-8bec93d2fe10</t>
  </si>
  <si>
    <t>{"vE60Adee0": "", "univapay-phone-number": "09010808561"}</t>
  </si>
  <si>
    <t>{"customer_name": "渡邊展章", "customer_email": "nobott923@docomo.ne.jp", "product_detail_name": "【15分限定特典付き】AIXコンサルタント3日間完全攻略合宿"}</t>
  </si>
  <si>
    <t>{"id_values": ["11f019a9-e732-4ae6-a2d5-ef0e87f84e3b"], "worldpay_order_id": {"transaction_id": "11f019a9-e732-4ae6-a2d5-ef0e87f84e3b"}}</t>
  </si>
  <si>
    <t>nobott923@docomo.ne.jp</t>
  </si>
  <si>
    <t>NOBUTOSHI WATANABE</t>
  </si>
  <si>
    <t>11f019a9-2f7e-ba92-a935-b76829416094</t>
  </si>
  <si>
    <t>11f019a9-2846-a280-a6d2-d3e66c16e2f4</t>
  </si>
  <si>
    <t>{"vE60Adee0": "", "univapay-phone-number": "08043220123"}</t>
  </si>
  <si>
    <t>{"customer_name": "畔上有香", "customer_email": "yukakichirow@gmail.com", "product_detail_name": "【15分限定特典付き】SNSマーケ完全攻略ダイナマイト合宿"}</t>
  </si>
  <si>
    <t>{"id_values": ["11f019a9-2f7e-ba92-a935-b76829416094"], "worldpay_order_id": {"transaction_id": "11f019a9-2f7e-ba92-a935-b76829416094"}}</t>
  </si>
  <si>
    <t>yukakichirow@gmail.com</t>
  </si>
  <si>
    <t>YUKA AZEGAMI</t>
  </si>
  <si>
    <t>11f01915-8825-2cec-97e1-2b35d936416e</t>
  </si>
  <si>
    <t>11f01914-361c-56c4-b611-cf79c908267f</t>
  </si>
  <si>
    <t>{"v851Ac7Ac": "", "univapay-phone-number": "08028840139"}</t>
  </si>
  <si>
    <t>{"customer_name": "鹿内 健人", "customer_email": "kebin0503@gmail.com", "product_detail_name": "AIみかみ秘密の部屋（全額返金保証付）"}</t>
  </si>
  <si>
    <t>{"id_values": ["11f01915-8825-2cec-97e1-2b35d936416e"], "worldpay_order_id": {"transaction_id": "11f01915-8825-2cec-97e1-2b35d936416e"}}</t>
  </si>
  <si>
    <t>kebin0503@gmail.com</t>
  </si>
  <si>
    <t>KANTO SHIKAUCHI</t>
  </si>
  <si>
    <t>11f019a3-9cb0-f720-a5fe-6b205c045707</t>
  </si>
  <si>
    <t>11f019a3-96f2-7e8a-b4e2-37fa9eaa1618</t>
  </si>
  <si>
    <t>{"univapay-name": "吉原一将", "univapay-link-id": "11f01543-7ed6-1a28-80a4-871a585e5cd4", "univapay-phone-number": "+81 7052533385"}</t>
  </si>
  <si>
    <t>{"id_values": ["3100500245378", "00049", "0226415"], "stratus_transaction_id": {"terminal_id": "3100500245378", "request_number": "00049", "authorization_code": "0226415"}}</t>
  </si>
  <si>
    <t>yoshihara@banana-inc.jp</t>
  </si>
  <si>
    <t>11f019a3-9c99-fcf0-b329-27b48c5ccc91</t>
  </si>
  <si>
    <t>KAZUMASA YOSHIHARA</t>
  </si>
  <si>
    <t>11f019a2-7a36-a15a-96e7-17cc28f78e08</t>
  </si>
  <si>
    <t>11f019a2-7353-a3ba-8a7c-4baef899f6f6</t>
  </si>
  <si>
    <t>{"vE60Adee0": "", "univapay-phone-number": "09072366029"}</t>
  </si>
  <si>
    <t>{"customer_name": "岩崎陽", "customer_email": "akirawithwind100@gmail.com", "product_detail_name": "【15分限定特典付き】SNSマーケ完全攻略ダイナマイト合宿"}</t>
  </si>
  <si>
    <t>{"id_values": ["11f019a2-7a36-a15a-96e7-17cc28f78e08"], "worldpay_order_id": {"transaction_id": "11f019a2-7a36-a15a-96e7-17cc28f78e08"}}</t>
  </si>
  <si>
    <t>akirawithwind100@gmail.com</t>
  </si>
  <si>
    <t>VPRECA</t>
  </si>
  <si>
    <t>11f019a1-e71d-f4a4-8a42-47e1018ae1de</t>
  </si>
  <si>
    <t>11f019a1-df70-eef0-8ea2-cb8ef80e7d13</t>
  </si>
  <si>
    <t>{"vE60Adee0": "", "univapay-phone-number": "08016536643"}</t>
  </si>
  <si>
    <t>{"customer_name": "浮田 遥", "customer_email": "mak1.10mo@icloud.com", "product_detail_name": "【15分限定特典付き】デザイン限界突破3日間合宿"}</t>
  </si>
  <si>
    <t>{"id_values": ["11f019a1-e71d-f4a4-8a42-47e1018ae1de"], "worldpay_order_id": {"transaction_id": "11f019a1-e71d-f4a4-8a42-47e1018ae1de"}}</t>
  </si>
  <si>
    <t>mak1.10mo@icloud.com</t>
  </si>
  <si>
    <t>HARUKA UKITA</t>
  </si>
  <si>
    <t>11f019a0-4653-efa2-ad39-3bdd9a5eecd3</t>
  </si>
  <si>
    <t>11f0199e-8766-2fca-83f8-d3b5e96b13c6</t>
  </si>
  <si>
    <t>{"vE60Adee0": "", "univapay-phone-number": "09099833155"}</t>
  </si>
  <si>
    <t>{"customer_name": "長谷部敏美", "customer_email": "satomi.rabbit.315@gmail.com", "product_detail_name": "AIみかみ秘密の部屋（全額返金保証付）"}</t>
  </si>
  <si>
    <t>{"id_values": ["3100500245378", "00048", "0177507"], "stratus_transaction_id": {"terminal_id": "3100500245378", "request_number": "00048", "authorization_code": "0177507"}}</t>
  </si>
  <si>
    <t>satomi.rabbit.315@gmail.com</t>
  </si>
  <si>
    <t>SATOMI HASEBE</t>
  </si>
  <si>
    <t>11f0199e-9f01-4a48-93bf-730336438eff</t>
  </si>
  <si>
    <t>{"customer_name": "長谷部敏美", "customer_email": "satomi.rabbit.315@gmail.com", "product_detail_name": "【15分限定特典付き】AIXコンサルタント3日間完全攻略合宿"}</t>
  </si>
  <si>
    <t>{"id_values": ["3100500245378", "00047", "0174771"], "stratus_transaction_id": {"terminal_id": "3100500245378", "request_number": "00047", "authorization_code": "0174771"}}</t>
  </si>
  <si>
    <t>11f0199c-d3f4-ee28-8e2c-43a0259d110e</t>
  </si>
  <si>
    <t>11f0199c-cb41-8ca0-8e18-17abe4cf9750</t>
  </si>
  <si>
    <t>{"vE60Adee0": "", "univapay-phone-number": "07085124091"}</t>
  </si>
  <si>
    <t>{"customer_name": "Inaba Mieko", "customer_email": "kaileonllc@gmail.com", "product_detail_name": "【15分限定特典付き】AIXコンサルタント3日間完全攻略合宿"}</t>
  </si>
  <si>
    <t>{"id_values": ["11f0199c-d3f4-ee28-8e2c-43a0259d110e"], "worldpay_order_id": {"transaction_id": "11f0199c-d3f4-ee28-8e2c-43a0259d110e"}}</t>
  </si>
  <si>
    <t>kaileonllc@gmail.com</t>
  </si>
  <si>
    <t>MIEKO INABA</t>
  </si>
  <si>
    <t>11f0199c-543d-709c-856c-9f7f10f5bcbe</t>
  </si>
  <si>
    <t>11f0199c-1c56-d25e-a2e0-7f5426aa4dfb</t>
  </si>
  <si>
    <t>{"vE60Adee0": "", "univapay-phone-number": "07089995264"}</t>
  </si>
  <si>
    <t>{"customer_name": "高橋栄美", "customer_email": "emitakahashi2021@gmail.com", "product_detail_name": "【15分限定特典付き】SNSマーケ完全攻略ダイナマイト合宿"}</t>
  </si>
  <si>
    <t>{"id_values": ["11f0199c-543d-709c-856c-9f7f10f5bcbe"], "worldpay_order_id": {"transaction_id": "11f0199c-543d-709c-856c-9f7f10f5bcbe"}}</t>
  </si>
  <si>
    <t>emitakahashi2021@gmail.com</t>
  </si>
  <si>
    <t>EMI TAKAHASHI</t>
  </si>
  <si>
    <t>11f0199b-799a-ea5a-a1e1-7f64e5f94f35</t>
  </si>
  <si>
    <t>11f0199b-3feb-07ea-ba51-6b3a1a4b238e</t>
  </si>
  <si>
    <t>{"vE60Adee0": "", "univapay-phone-number": "09090609067"}</t>
  </si>
  <si>
    <t>{"customer_name": "黒田 咲織", "customer_email": "sakura7.factory@ymail.ne.jp", "product_detail_name": "【超特価割引】AIXコンサルタント3日間完全攻略合宿"}</t>
  </si>
  <si>
    <t>{"id_values": ["11f0199b-799a-ea5a-a1e1-7f64e5f94f35"], "worldpay_order_id": {"transaction_id": "11f0199b-799a-ea5a-a1e1-7f64e5f94f35"}}</t>
  </si>
  <si>
    <t>sakura7.factory@ymail.ne.jp</t>
  </si>
  <si>
    <t>SAORI KURODA</t>
  </si>
  <si>
    <t>11f0199a-8417-5b90-9222-8397b748a4c1</t>
  </si>
  <si>
    <t>11f0199a-7e7b-4a70-9214-d3a61a3420b4</t>
  </si>
  <si>
    <t>{"vE60Adee0": "", "univapay-phone-number": "09066181113"}</t>
  </si>
  <si>
    <t>{"customer_name": "野口 実央", "customer_email": "mi34no@gmail.com", "product_detail_name": "【超特価割引】デザイン限界突破3日間合宿"}</t>
  </si>
  <si>
    <t>{"id_values": ["3100500245378", "00045", "0700045"], "stratus_transaction_id": {"terminal_id": "3100500245378", "request_number": "00045", "authorization_code": "0700045"}}</t>
  </si>
  <si>
    <t>mi34no@gmail.com</t>
  </si>
  <si>
    <t>MIYO NOGUCHI</t>
  </si>
  <si>
    <t>11f01999-f3ea-c20a-9733-63f3cb139cab</t>
  </si>
  <si>
    <t>11f01999-dc16-3b8c-9704-3ba72ef0d100</t>
  </si>
  <si>
    <t>{"vE60Adee0": "", "univapay-phone-number": "08055285573"}</t>
  </si>
  <si>
    <t>{"customer_name": "波多野奈奈", "customer_email": "nana.hatano.73@gmail.com", "product_detail_name": "【15分限定特典付き】AIXコンサルタント3日間完全攻略合宿"}</t>
  </si>
  <si>
    <t>{"id_values": ["3100500245378", "00043", "0930000"], "stratus_transaction_id": {"terminal_id": "3100500245378", "request_number": "00043", "authorization_code": "0930000"}}</t>
  </si>
  <si>
    <t>nana.hatano.73@gmail.com</t>
  </si>
  <si>
    <t>NANA HATANO</t>
  </si>
  <si>
    <t>11f01990-f7e2-6e70-8b06-a7f3e356a91c</t>
  </si>
  <si>
    <t>11f01990-ed1d-52f2-8cac-7b7056d5aa6b</t>
  </si>
  <si>
    <t>{"vE60Adee0": "", "univapay-phone-number": "09015148056"}</t>
  </si>
  <si>
    <t>{"customer_name": "山田辰樹", "customer_email": "t.y.104.ds.yrsk@gmail.com", "product_detail_name": "【15分限定特典付き】SNSマーケ完全攻略ダイナマイト合宿"}</t>
  </si>
  <si>
    <t>{"id_values": ["11f01990-f7e2-6e70-8b06-a7f3e356a91c"], "worldpay_order_id": {"transaction_id": "11f01990-f7e2-6e70-8b06-a7f3e356a91c"}}</t>
  </si>
  <si>
    <t>t.y.104.ds.yrsk@gmail.com</t>
  </si>
  <si>
    <t>TATSUKI YAMADA</t>
  </si>
  <si>
    <t>11f0198e-c80c-75c6-af03-ef08ad6364f1</t>
  </si>
  <si>
    <t>11f0198e-0933-6cb8-a419-eb6ef40fd1a4</t>
  </si>
  <si>
    <t>{"vE60Adee0": "", "univapay-phone-number": "09033450757"}</t>
  </si>
  <si>
    <t>{"customer_name": "平林 優子", "customer_email": "mmnce00137@yahoo.co.jp", "product_detail_name": "みかみの秘密の部屋 ~購入後1週間以内に限り【全額返金保証付き】~"}</t>
  </si>
  <si>
    <t>{"id_values": ["11f0198e-c80c-75c6-af03-ef08ad6364f1"], "worldpay_order_id": {"transaction_id": "11f0198e-c80c-75c6-af03-ef08ad6364f1"}}</t>
  </si>
  <si>
    <t>mmnce00137@yahoo.co.jp</t>
  </si>
  <si>
    <t>YUKO HIRABAYASHI</t>
  </si>
  <si>
    <t>11f0198f-1188-637c-b1aa-978ccd4a8b26</t>
  </si>
  <si>
    <t>11f0198f-0c1c-f880-bfe8-73475f1b2437</t>
  </si>
  <si>
    <t>{"vE60Adee0": "", "univapay-phone-number": "09051683786"}</t>
  </si>
  <si>
    <t>{"customer_name": "堀内広乃", "customer_email": "s.r.h.t0118@icloud.com", "product_detail_name": "【15分限定特典付き】SNSマーケ完全攻略ダイナマイト合宿"}</t>
  </si>
  <si>
    <t>{"id_values": ["3100500245378", "00041", "0211870"], "stratus_transaction_id": {"terminal_id": "3100500245378", "request_number": "00041", "authorization_code": "0211870"}}</t>
  </si>
  <si>
    <t>s.r.h.t0118@icloud.com</t>
  </si>
  <si>
    <t>HIRONO HORIUCHI</t>
  </si>
  <si>
    <t>11f0198e-1252-242e-b3e7-47385f2ce9df</t>
  </si>
  <si>
    <t>{"customer_name": "平林 優子", "customer_email": "mmnce00137@yahoo.co.jp", "product_detail_name": "【15分限定特典付き】SNSマーケ完全攻略ダイナマイト合宿"}</t>
  </si>
  <si>
    <t>{"id_values": ["11f0198e-1252-242e-b3e7-47385f2ce9df"], "worldpay_order_id": {"transaction_id": "11f0198e-1252-242e-b3e7-47385f2ce9df"}}</t>
  </si>
  <si>
    <t>11f0198e-1418-1e94-ae5c-f76d2027c0fe</t>
  </si>
  <si>
    <t>11f0198e-0e52-d008-b3e2-3388624f3b7a</t>
  </si>
  <si>
    <t>{"vE60Adee0": "", "univapay-phone-number": "08029131860"}</t>
  </si>
  <si>
    <t>{"customer_name": "梶原麻奈美", "customer_email": "ma0411na.mi@gmail.com", "product_detail_name": "【15分限定特典付き】デザイン限界突破3日間合宿"}</t>
  </si>
  <si>
    <t>{"id_values": ["3100500245378", "00039", "0700039"], "stratus_transaction_id": {"terminal_id": "3100500245378", "request_number": "00039", "authorization_code": "0700039"}}</t>
  </si>
  <si>
    <t>ma0411na.mi@gmail.com</t>
  </si>
  <si>
    <t>MANAMI KAJIWARA</t>
  </si>
  <si>
    <t>11f0198c-acc8-08fe-9509-87df076c4e74</t>
  </si>
  <si>
    <t>11efa107-4c8e-22d2-ba55-9ba570551fd0</t>
  </si>
  <si>
    <t>{"univapay-name": "米田早希", "univapay-link-id": "11eed278-8c4d-f9be-b5cf-1f4f43ca8be0", "univapay-phone-number": "08037430041"}</t>
  </si>
  <si>
    <t>{"id_values": ["3100500245378", "00036", "0475043"], "stratus_transaction_id": {"terminal_id": "3100500245378", "request_number": "00036", "authorization_code": "0475043"}}</t>
  </si>
  <si>
    <t>saki.main.effort1109@gmail.com</t>
  </si>
  <si>
    <t>11ef1c70-e7aa-b06c-94ef-9bba899c0e78</t>
  </si>
  <si>
    <t>SAKI YONEDA</t>
  </si>
  <si>
    <t>11f0198c-34d6-925c-a8f8-7b0652913202</t>
  </si>
  <si>
    <t>11f0198a-e3f5-fbee-bcd6-dfdc7fe232dc</t>
  </si>
  <si>
    <t>{"vE60Adee0": "", "univapay-phone-number": "09013083878"}</t>
  </si>
  <si>
    <t>{"customer_name": "村上隆博", "customer_email": "mt_redart@samba.ocn.ne.jp", "product_detail_name": "AIみかみ秘密の部屋（全額返金保証付）"}</t>
  </si>
  <si>
    <t>{"id_values": ["11f0198c-34d6-925c-a8f8-7b0652913202"], "worldpay_order_id": {"transaction_id": "11f0198c-34d6-925c-a8f8-7b0652913202"}}</t>
  </si>
  <si>
    <t>mt_redart@samba.ocn.ne.jp</t>
  </si>
  <si>
    <t>TAKAHIRO MURAKAMI</t>
  </si>
  <si>
    <t>SMBC TRUST BANK LTD.</t>
  </si>
  <si>
    <t>11f0198b-6b58-a7e4-a858-9750a84952e2</t>
  </si>
  <si>
    <t>11f0198b-6151-c442-ad06-e7ce8dcb0da2</t>
  </si>
  <si>
    <t>{"vE60Adee0": "", "univapay-phone-number": "09060455110"}</t>
  </si>
  <si>
    <t>{"customer_name": "千葉珠未", "customer_email": "tama.y.mi0510@gmail.com", "product_detail_name": "【15分限定特典付き】デザイン限界突破3日間合宿"}</t>
  </si>
  <si>
    <t>{"id_values": ["3100500245378", "00018", "0197854"], "stratus_transaction_id": {"terminal_id": "3100500245378", "request_number": "00018", "authorization_code": "0197854"}}</t>
  </si>
  <si>
    <t>tama.y.mi0510@gmail.com</t>
  </si>
  <si>
    <t>TAMAMI CHIBA</t>
  </si>
  <si>
    <t>11f0198b-2269-f27c-8062-6b5a239090fb</t>
  </si>
  <si>
    <t>{"customer_name": "村上隆博", "customer_email": "mt_redart@samba.ocn.ne.jp", "product_detail_name": "【15分限定特典付き】AIXコンサルタント3日間完全攻略合宿"}</t>
  </si>
  <si>
    <t>{"id_values": ["11f0198b-2269-f27c-8062-6b5a239090fb"], "worldpay_order_id": {"transaction_id": "11f0198b-2269-f27c-8062-6b5a239090fb"}}</t>
  </si>
  <si>
    <t>11f01986-145b-eb2c-a0e2-4f5ab268d6b4</t>
  </si>
  <si>
    <t>11f01983-f0cb-1e6e-b249-1bbd564c14e0</t>
  </si>
  <si>
    <t>{"vE60Adee0": "", "univapay-phone-number": "09051101422"}</t>
  </si>
  <si>
    <t>{"customer_name": "福田芳子", "customer_email": "ayapan670@gmail.com", "product_detail_name": "みかみの秘密の部屋 ~購入後1週間以内に限り【全額返金保証付き】~"}</t>
  </si>
  <si>
    <t>{"id_values": ["3100500245378", "00016", "7561685"], "stratus_transaction_id": {"terminal_id": "3100500245378", "request_number": "00016", "authorization_code": "7561685"}}</t>
  </si>
  <si>
    <t>ayapan670@gmail.com</t>
  </si>
  <si>
    <t>YOSHIKO FUKUTA</t>
  </si>
  <si>
    <t>11f01984-4f79-2302-919f-571f33fb150c</t>
  </si>
  <si>
    <t>11f01983-7e0d-8e7a-b21d-57caadd1bade</t>
  </si>
  <si>
    <t>{"vE60Adee0": "", "univapay-phone-number": "08064171626"}</t>
  </si>
  <si>
    <t>{"customer_name": "高取由布子", "customer_email": "takatori.yuko@ymail.ne.jp", "product_detail_name": "みかみの秘密の部屋 ~購入後1週間以内に限り【全額返金保証付き】~"}</t>
  </si>
  <si>
    <t>{"id_values": ["11f01984-4f79-2302-919f-571f33fb150c"], "worldpay_order_id": {"transaction_id": "11f01984-4f79-2302-919f-571f33fb150c"}}</t>
  </si>
  <si>
    <t>takatori.yuko@ymail.ne.jp</t>
  </si>
  <si>
    <t>YUKO TAKATORI</t>
  </si>
  <si>
    <t>11f01983-f617-6c88-b468-670bf7d8d1ed</t>
  </si>
  <si>
    <t>{"customer_name": "福田芳子", "customer_email": "ayapan670@gmail.com", "product_detail_name": "【15分限定特典付き】SNSマーケ完全攻略ダイナマイト合宿"}</t>
  </si>
  <si>
    <t>{"id_values": ["3100500245378", "00015", "7561466"], "stratus_transaction_id": {"terminal_id": "3100500245378", "request_number": "00015", "authorization_code": "7561466"}}</t>
  </si>
  <si>
    <t>11f01983-8706-1722-806f-f7cb9c63d95b</t>
  </si>
  <si>
    <t>{"customer_name": "高取由布子", "customer_email": "takatori.yuko@ymail.ne.jp", "product_detail_name": "【15分限定特典付き】SNSマーケ完全攻略ダイナマイト合宿"}</t>
  </si>
  <si>
    <t>{"id_values": ["11f01983-8706-1722-806f-f7cb9c63d95b"], "worldpay_order_id": {"transaction_id": "11f01983-8706-1722-806f-f7cb9c63d95b"}}</t>
  </si>
  <si>
    <t>11f01981-41e6-8cbe-9421-978aeaaec1ae</t>
  </si>
  <si>
    <t>11f01981-3cce-c5c0-bece-277844edbb18</t>
  </si>
  <si>
    <t>{"vE60Adee0": "", "univapay-phone-number": "08031183519"}</t>
  </si>
  <si>
    <t>{"customer_name": "日高知子", "customer_email": "tomokofurutani215@gmail.com", "product_detail_name": "【15分限定特典付き】デザイン限界突破3日間合宿"}</t>
  </si>
  <si>
    <t>{"id_values": ["3100500245378", "00013", "0578029"], "stratus_transaction_id": {"terminal_id": "3100500245378", "request_number": "00013", "authorization_code": "0578029"}}</t>
  </si>
  <si>
    <t>tomokofurutani215@gmail.com</t>
  </si>
  <si>
    <t>TOMOKO HIDAKA</t>
  </si>
  <si>
    <t>11f01980-3008-fda2-ae20-1fbb8b0e4d4d</t>
  </si>
  <si>
    <t>11efeb25-7d3a-2030-8514-7fd51c107a9d</t>
  </si>
  <si>
    <t>{"customer_name": "内田瑞穂", "customer_email": "info@oto-biz.com", "product_detail_name": "【スキルプラス限定】動画広告分析Pro「1媒体プラン」初回3ヶ月間"}</t>
  </si>
  <si>
    <t>{"id_values": ["11f01980-3008-fda2-ae20-1fbb8b0e4d4d"], "worldpay_order_id": {"transaction_id": "11f01980-3008-fda2-ae20-1fbb8b0e4d4d"}}</t>
  </si>
  <si>
    <t>info@oto-biz.com</t>
  </si>
  <si>
    <t>11efeb25-7f4a-472e-b016-c3fa8813b9d3</t>
  </si>
  <si>
    <t>MIZUHO UCHIDA</t>
  </si>
  <si>
    <t>11f0197f-ddc6-78a8-b782-3b39dd203db2</t>
  </si>
  <si>
    <t>11f0197f-d46e-0a14-9cb4-17f6738cea0c</t>
  </si>
  <si>
    <t>{"vE60Adee0": "", "univapay-phone-number": "09087689109"}</t>
  </si>
  <si>
    <t>{"customer_name": "田川貴子", "customer_email": "momotaka8835@gmail.com", "product_detail_name": "【15分限定特典付き】AIXコンサルタント3日間完全攻略合宿"}</t>
  </si>
  <si>
    <t>{"id_values": ["11f0197f-ddc6-78a8-b782-3b39dd203db2"], "worldpay_order_id": {"transaction_id": "11f0197f-ddc6-78a8-b782-3b39dd203db2"}}</t>
  </si>
  <si>
    <t>momotaka8835@gmail.com</t>
  </si>
  <si>
    <t>TAKAKOTAGAWA</t>
  </si>
  <si>
    <t>11f0197f-b761-9260-bd2b-57d339ffbbc8</t>
  </si>
  <si>
    <t>11efeb99-27b8-0d60-8202-8b92d2b3af1f</t>
  </si>
  <si>
    <t>{"customer_name": "林久美子", "customer_email": "kumiko.srm0303@gmail.com", "product_detail_name": "【スキルプラス限定】動画広告分析Pro「1媒体プラン」初回3ヶ月間"}</t>
  </si>
  <si>
    <t>{"id_values": ["11f0197f-b761-9260-bd2b-57d339ffbbc8"], "worldpay_order_id": {"transaction_id": "11f0197f-b761-9260-bd2b-57d339ffbbc8"}}</t>
  </si>
  <si>
    <t>11efeb99-2b97-a936-b46d-4740d0bd7d74</t>
  </si>
  <si>
    <t>KUMIKO HAYASHI</t>
  </si>
  <si>
    <t>11f0197f-b4b2-27fa-bc83-6b5faa31e807</t>
  </si>
  <si>
    <t>11efeb8d-c4c8-3992-9a3c-23798af43baa</t>
  </si>
  <si>
    <t>{"customer_name": "椎名絹江", "customer_email": "xpei7ps5@gmail.com", "product_detail_name": "【スキルプラス限定】動画広告分析Pro「1媒体プラン」初回3ヶ月間"}</t>
  </si>
  <si>
    <t>{"id_values": ["11f0197f-b4b2-27fa-bc83-6b5faa31e807"], "worldpay_order_id": {"transaction_id": "11f0197f-b4b2-27fa-bc83-6b5faa31e807"}}</t>
  </si>
  <si>
    <t>11efeb8d-c77e-a31a-9ecd-8b632e03bf27</t>
  </si>
  <si>
    <t>11f0197e-cd73-4194-a88e-bb1eaaf9ff6b</t>
  </si>
  <si>
    <t>11f0197c-e15a-560e-a047-174553d4d4f0</t>
  </si>
  <si>
    <t>{"vE60Adee0": "", "univapay-phone-number": "09099361519"}</t>
  </si>
  <si>
    <t>{"customer_name": "原伸幸", "customer_email": "gazichan2002@gmail.com", "product_detail_name": "AIみかみ秘密の部屋（全額返金保証付）"}</t>
  </si>
  <si>
    <t>{"id_values": ["11f0197e-cd73-4194-a88e-bb1eaaf9ff6b"], "worldpay_order_id": {"transaction_id": "11f0197e-cd73-4194-a88e-bb1eaaf9ff6b"}}</t>
  </si>
  <si>
    <t>gazichan2002@gmail.com</t>
  </si>
  <si>
    <t>NOBUYUKI HARA</t>
  </si>
  <si>
    <t>11f0197d-f7f7-5212-a465-5b68554d43b4</t>
  </si>
  <si>
    <t>11eefaec-e066-2e1c-9f4c-cb19c8f8a9ea</t>
  </si>
  <si>
    <t>{"univapay-name": "内海誠", "univapay-link-id": "11eeddcf-103d-e7f0-be7b-5b3a4bd107a2", "univapay-phone-number": "09078432028"}</t>
  </si>
  <si>
    <t>{"id_values": ["11f0197d-f7f7-5212-a465-5b68554d43b4"], "worldpay_order_id": {"transaction_id": "11f0197d-f7f7-5212-a465-5b68554d43b4"}}</t>
  </si>
  <si>
    <t>matoumi45@yahoo.co.jp</t>
  </si>
  <si>
    <t>11eefaec-e09d-824a-b0d8-07b1ed40a951</t>
  </si>
  <si>
    <t>USER VANDLE</t>
  </si>
  <si>
    <t>11f0197d-c327-f8b6-a375-030cc8f2b00e</t>
  </si>
  <si>
    <t>11eed480-ec50-2062-a3dc-c7df7cc9f98a</t>
  </si>
  <si>
    <t>{"univapay-name": "乾 映伸", "univapay-link-id": "11eed16e-84f4-4dc2-a85d-1b8d32dcc626", "univapay-phone-number": "09039771683"}</t>
  </si>
  <si>
    <t>{"id_values": ["11f0197d-c327-f8b6-a375-030cc8f2b00e"], "worldpay_order_id": {"transaction_id": "11f0197d-c327-f8b6-a375-030cc8f2b00e"}}</t>
  </si>
  <si>
    <t>e.soccermu1101@gmail.com</t>
  </si>
  <si>
    <t>11eed480-ec91-224c-b825-f3660945749c</t>
  </si>
  <si>
    <t>EISHIN INUI</t>
  </si>
  <si>
    <t>11f0197d-fc7b-f48c-b7a2-5766ffe2b6f0</t>
  </si>
  <si>
    <t>11ef517c-dd08-c6f8-b3a1-abe1d9b3f8bc</t>
  </si>
  <si>
    <t>{"univapay-name": "杉原美世子", "univapay-link-id": "11ef5165-a097-e508-80d7-234211295e60", "univapay-phone-number": "08030071961", "univapay-patch-token-id": "11eefb19-e732-b53a-9772-774f839272b7", "univapay-patch-subscription-id": "11eefb19-e762-e264-83ca-d3ef461e14ac"}</t>
  </si>
  <si>
    <t>{"univapay-name": "杉原美世子", "univapay-link-id": "11eed15a-a46b-340e-9646-d74b8a674c2a", "univapay-phone-number": "08030071961"}</t>
  </si>
  <si>
    <t>{"id_values": ["11f0197d-fc7b-f48c-b7a2-5766ffe2b6f0"], "worldpay_order_id": {"transaction_id": "11f0197d-fc7b-f48c-b7a2-5766ffe2b6f0"}}</t>
  </si>
  <si>
    <t>crach3pm@gmail.com</t>
  </si>
  <si>
    <t>11eefb19-e762-e264-83ca-d3ef461e14ac</t>
  </si>
  <si>
    <t>MIYOKO SUGIHARA</t>
  </si>
  <si>
    <t>11f0197d-d068-96de-b378-2b3bd9a56a4b</t>
  </si>
  <si>
    <t>11eed868-e060-809e-b501-6318b3840be9</t>
  </si>
  <si>
    <t>{"univapay-name": "高橋芽功", "univapay-link-id": "11eed15c-72ec-d1ba-9646-03f7ef735e74", "univapay-phone-number": "09082734488"}</t>
  </si>
  <si>
    <t>{"id_values": ["11f0197d-d068-96de-b378-2b3bd9a56a4b"], "worldpay_order_id": {"transaction_id": "11f0197d-d068-96de-b378-2b3bd9a56a4b"}}</t>
  </si>
  <si>
    <t>gaaacuu.1107@gmail.com</t>
  </si>
  <si>
    <t>11eed868-e09a-c0f6-8f2f-834c57c4b658</t>
  </si>
  <si>
    <t>GAKU TAKAHASHI</t>
  </si>
  <si>
    <t>11f0197d-d95a-3e1e-9ad3-4758f6060333</t>
  </si>
  <si>
    <t>11eff400-daa3-235a-9e0c-671e3ccca8e5</t>
  </si>
  <si>
    <t>{"univapay-name": "三原陽子", "univapay-link-id": "11eed27a-1908-5808-b5cf-8bb927053ee8", "univapay-phone-number": "09086975249"}</t>
  </si>
  <si>
    <t>{"id_values": ["11f0197d-d95a-3e1e-9ad3-4758f6060333"], "worldpay_order_id": {"transaction_id": "11f0197d-d95a-3e1e-9ad3-4758f6060333"}}</t>
  </si>
  <si>
    <t>himawari.job17@gmail.com</t>
  </si>
  <si>
    <t>11eee273-bbd7-60e8-a290-1f9d6e4bf1ec</t>
  </si>
  <si>
    <t>YOKO MIHARA</t>
  </si>
  <si>
    <t>11f0197d-9156-420c-b4e9-dbfed1863aac</t>
  </si>
  <si>
    <t>{"id_values": ["11f0197d-9156-420c-b4e9-dbfed1863aac"], "worldpay_order_id": {"transaction_id": "11f0197d-9156-420c-b4e9-dbfed1863aac"}}</t>
  </si>
  <si>
    <t>11f0197d-d5ba-461e-9ab9-0314e662f8df</t>
  </si>
  <si>
    <t>11f0032d-57d8-e48c-8fd8-cb98d105dfb9</t>
  </si>
  <si>
    <t>{"univapay-name": "石原友美", "univapay-link-id": "11eed167-da04-b66e-a0a8-6b846bdf7942", "univapay-phone-number": "09062815514"}</t>
  </si>
  <si>
    <t>{"id_values": ["11f0197d-d5ba-461e-9ab9-0314e662f8df"], "worldpay_order_id": {"transaction_id": "11f0197d-d5ba-461e-9ab9-0314e662f8df"}}</t>
  </si>
  <si>
    <t>sweetxsweetxkiss@gmail.com</t>
  </si>
  <si>
    <t>11eee244-fc87-5082-8431-7f0610d0c7a0</t>
  </si>
  <si>
    <t>TOMOMI ISHIHARA</t>
  </si>
  <si>
    <t>11f0197d-1c35-de74-874c-9f219585d4ed</t>
  </si>
  <si>
    <t>{"customer_name": "原伸幸", "customer_email": "gazichan2002@gmail.com", "product_detail_name": "【15分限定特典付き】AIXコンサルタント3日間完全攻略合宿"}</t>
  </si>
  <si>
    <t>{"id_values": ["11f0197d-1c35-de74-874c-9f219585d4ed"], "worldpay_order_id": {"transaction_id": "11f0197d-1c35-de74-874c-9f219585d4ed"}}</t>
  </si>
  <si>
    <t>11f0197c-1a27-9f4c-832d-db8a99b8939a</t>
  </si>
  <si>
    <t>11f0197c-11ec-e9cc-959d-f37432e00fef</t>
  </si>
  <si>
    <t>{"vE60Adee0": "", "univapay-phone-number": "09038076271"}</t>
  </si>
  <si>
    <t>{"customer_name": "北村公恵", "customer_email": "kimieeeeen@gmail.com", "product_detail_name": "【15分限定特典付き】デザイン限界突破3日間合宿"}</t>
  </si>
  <si>
    <t>{"id_values": ["11f0197c-1a27-9f4c-832d-db8a99b8939a"], "worldpay_order_id": {"transaction_id": "11f0197c-1a27-9f4c-832d-db8a99b8939a"}}</t>
  </si>
  <si>
    <t>kimieeeeen@gmail.com</t>
  </si>
  <si>
    <t>KIMIE KITAMURA</t>
  </si>
  <si>
    <t>11f01977-6f8d-966c-b24e-df1a86a1ae0f</t>
  </si>
  <si>
    <t>11f01975-3c1d-2556-af07-8bb0e819204a</t>
  </si>
  <si>
    <t>{"vE60Adee0": "", "univapay-phone-number": "08021637406"}</t>
  </si>
  <si>
    <t>{"customer_name": "戸賀俊行", "customer_email": "tonto1414555@gmail.com", "product_detail_name": "AIみかみ秘密の部屋（全額返金保証付）"}</t>
  </si>
  <si>
    <t>{"id_values": ["11f01977-6f8d-966c-b24e-df1a86a1ae0f"], "worldpay_order_id": {"transaction_id": "11f01977-6f8d-966c-b24e-df1a86a1ae0f"}}</t>
  </si>
  <si>
    <t>tonto1414555@gmail.com</t>
  </si>
  <si>
    <t>TOSHIYUKI TOGA</t>
  </si>
  <si>
    <t>11f01975-8459-b44c-b575-ab8354db390d</t>
  </si>
  <si>
    <t>{"customer_name": "戸賀俊行", "customer_email": "tonto1414555@gmail.com", "product_detail_name": "【15分限定特典付き】AIXコンサルタント3日間完全攻略合宿"}</t>
  </si>
  <si>
    <t>{"id_values": ["11f01975-8459-b44c-b575-ab8354db390d"], "worldpay_order_id": {"transaction_id": "11f01975-8459-b44c-b575-ab8354db390d"}}</t>
  </si>
  <si>
    <t>11f01973-96fe-023a-b596-d3d8f538dae3</t>
  </si>
  <si>
    <t>11f01972-829e-48a0-bb0a-d78a6159b1fd</t>
  </si>
  <si>
    <t>{"vE60Adee0": "", "univapay-phone-number": "09033358878"}</t>
  </si>
  <si>
    <t>{"customer_name": "藤本友寛", "customer_email": "natsu.otoko0923@gmail.com", "product_detail_name": "AIみかみ秘密の部屋（全額返金保証付）"}</t>
  </si>
  <si>
    <t>{"id_values": ["11f01973-96fe-023a-b596-d3d8f538dae3"], "worldpay_order_id": {"transaction_id": "11f01973-96fe-023a-b596-d3d8f538dae3"}}</t>
  </si>
  <si>
    <t>natsu.otoko0923@gmail.com</t>
  </si>
  <si>
    <t>TOMOHIRO FUJIMOTO</t>
  </si>
  <si>
    <t>11f01972-b45c-6c5a-b8b3-0b73b06f17c2</t>
  </si>
  <si>
    <t>{"customer_name": "藤本友寛", "customer_email": "natsu.otoko0923@gmail.com", "product_detail_name": "【15分限定特典付き】AIXコンサルタント3日間完全攻略合宿"}</t>
  </si>
  <si>
    <t>{"id_values": ["11f01972-b45c-6c5a-b8b3-0b73b06f17c2"], "worldpay_order_id": {"transaction_id": "11f01972-b45c-6c5a-b8b3-0b73b06f17c2"}}</t>
  </si>
  <si>
    <t>11f01970-ce05-cb94-ac7d-5fc5972cd749</t>
  </si>
  <si>
    <t>11f01970-3ad7-3dda-a646-fbd92660ff20</t>
  </si>
  <si>
    <t>{"vE60Adee0": "", "univapay-phone-number": "09083092992"}</t>
  </si>
  <si>
    <t>{"customer_name": "齊藤貴大", "customer_email": "tamahiro5018@gmail.com", "product_detail_name": "AIみかみ秘密の部屋（全額返金保証付）"}</t>
  </si>
  <si>
    <t>{"id_values": ["11f01970-ce05-cb94-ac7d-5fc5972cd749"], "worldpay_order_id": {"transaction_id": "11f01970-ce05-cb94-ac7d-5fc5972cd749"}}</t>
  </si>
  <si>
    <t>tamahiro5018@gmail.com</t>
  </si>
  <si>
    <t>TAKAHIRO SAITO</t>
  </si>
  <si>
    <t>11f01971-0e65-5f4c-b875-775200168cb2</t>
  </si>
  <si>
    <t>11f01970-3db3-f354-a649-875ebf7be137</t>
  </si>
  <si>
    <t>{"vE60Adee0": "", "univapay-phone-number": "09068674131"}</t>
  </si>
  <si>
    <t>{"customer_name": "金城達樹", "customer_email": "mogyama.mogtarou@gmail.com", "product_detail_name": "みかみの秘密の部屋 ~購入後1週間以内に限り【全額返金保証付き】~"}</t>
  </si>
  <si>
    <t>{"id_values": ["3100500245378", "00005", "0529022"], "stratus_transaction_id": {"terminal_id": "3100500245378", "request_number": "00005", "authorization_code": "0529022"}}</t>
  </si>
  <si>
    <t>mogyama.mogtarou@gmail.com</t>
  </si>
  <si>
    <t>TATSUKI KINJO</t>
  </si>
  <si>
    <t>11f01970-416c-d52e-a947-0fb1c521556d</t>
  </si>
  <si>
    <t>{"customer_name": "齊藤貴大", "customer_email": "tamahiro5018@gmail.com", "product_detail_name": "【15分限定特典付き】AIXコンサルタント3日間完全攻略合宿"}</t>
  </si>
  <si>
    <t>{"id_values": ["11f01970-416c-d52e-a947-0fb1c521556d"], "worldpay_order_id": {"transaction_id": "11f01970-416c-d52e-a947-0fb1c521556d"}}</t>
  </si>
  <si>
    <t>11f01970-44b2-b316-945c-877b22f9600f</t>
  </si>
  <si>
    <t>{"customer_name": "金城達樹", "customer_email": "mogyama.mogtarou@gmail.com", "product_detail_name": "【15分限定特典付き】SNSマーケ完全攻略ダイナマイト合宿"}</t>
  </si>
  <si>
    <t>{"id_values": ["3100500245378", "00004", "0433016"], "stratus_transaction_id": {"terminal_id": "3100500245378", "request_number": "00004", "authorization_code": "0433016"}}</t>
  </si>
  <si>
    <t>11f01941-c942-5246-856e-33ea91c83f30</t>
  </si>
  <si>
    <t>11f01941-a931-7572-8ce9-aba2515eb7db</t>
  </si>
  <si>
    <t>{"v851Ac7Ac": "", "univapay-phone-number": "09055803853"}</t>
  </si>
  <si>
    <t>{"customer_name": "藤原立和", "customer_email": "fujiwara37.1104@gmail.com", "product_detail_name": "【15分限定特典付き】SNSマーケ完全攻略ダイナマイト合宿"}</t>
  </si>
  <si>
    <t>{"id_values": ["11f01941-c942-5246-856e-33ea91c83f30"], "worldpay_order_id": {"transaction_id": "11f01941-c942-5246-856e-33ea91c83f30"}}</t>
  </si>
  <si>
    <t>fujiwara37.1104@gmail.com</t>
  </si>
  <si>
    <t>TAKAYOSHI FUJIWARA</t>
  </si>
  <si>
    <t>11f0193e-06ff-fea2-a2f4-87c76d6ca177</t>
  </si>
  <si>
    <t>11f0193d-fd7c-2270-a25f-7740f448f237</t>
  </si>
  <si>
    <t>{"v851Ac7Ac": "", "univapay-phone-number": "08098358424"}</t>
  </si>
  <si>
    <t>{"customer_name": "村田流樹", "customer_email": "shuicaiqiteng@gmail.com", "product_detail_name": "【15分限定特典付き】SNSマーケ完全攻略ダイナマイト合宿"}</t>
  </si>
  <si>
    <t>{"id_values": ["3100500245378", "00059", "0194349"], "stratus_transaction_id": {"terminal_id": "3100500245378", "request_number": "00059", "authorization_code": "0194349"}}</t>
  </si>
  <si>
    <t>shuicaiqiteng@gmail.com</t>
  </si>
  <si>
    <t>RUKI MURATA</t>
  </si>
  <si>
    <t>11f0193a-82c0-e050-8fcb-ab82273457d1</t>
  </si>
  <si>
    <t>11f0193a-7c28-f52a-9362-8f35acab5c99</t>
  </si>
  <si>
    <t>{"v851Ac7Ac": "", "univapay-phone-number": "09070324601"}</t>
  </si>
  <si>
    <t>{"customer_name": "後藤知絵", "customer_email": "msosc1sz2ai@gmail.com", "product_detail_name": "【15分限定特典付き】AIXコンサルタント3日間完全攻略合宿"}</t>
  </si>
  <si>
    <t>{"id_values": ["11f0193a-82c0-e050-8fcb-ab82273457d1"], "worldpay_order_id": {"transaction_id": "11f0193a-82c0-e050-8fcb-ab82273457d1"}}</t>
  </si>
  <si>
    <t>msosc1sz2ai@gmail.com</t>
  </si>
  <si>
    <t>CHIE GOTO</t>
  </si>
  <si>
    <t>11f01938-946b-3852-9c2a-235608a06526</t>
  </si>
  <si>
    <t>11f01938-8d84-7756-81a6-c721a4d7c21b</t>
  </si>
  <si>
    <t>{"v851Ac7Ac": "", "univapay-phone-number": "08069615936"}</t>
  </si>
  <si>
    <t>{"customer_name": "加藤", "customer_email": "jiatengzhiren76@gmail.com", "product_detail_name": "【15分限定特典付き】AIXコンサルタント3日間完全攻略合宿"}</t>
  </si>
  <si>
    <t>{"id_values": ["11f01938-946b-3852-9c2a-235608a06526"], "worldpay_order_id": {"transaction_id": "11f01938-946b-3852-9c2a-235608a06526"}}</t>
  </si>
  <si>
    <t>jiatengzhiren76@gmail.com</t>
  </si>
  <si>
    <t>NAOTO KATOU</t>
  </si>
  <si>
    <t>11f01936-7229-1b80-b49b-8bfaa0972487</t>
  </si>
  <si>
    <t>11f01936-509f-2158-b472-e7f8d96b2b78</t>
  </si>
  <si>
    <t>{"v851Ac7Ac": "", "univapay-phone-number": "08040845849"}</t>
  </si>
  <si>
    <t>{"customer_name": "髙松龍一", "customer_email": "ryu1takama2@icloud.com", "product_detail_name": "【15分限定特典付き】AIXコンサルタント3日間完全攻略合宿"}</t>
  </si>
  <si>
    <t>{"id_values": ["11f01936-7229-1b80-b49b-8bfaa0972487"], "worldpay_order_id": {"transaction_id": "11f01936-7229-1b80-b49b-8bfaa0972487"}}</t>
  </si>
  <si>
    <t>ryu1takama2@icloud.com</t>
  </si>
  <si>
    <t>RYUICHI TAKAMATSU</t>
  </si>
  <si>
    <t>11f007cf-afc1-72f8-b7eb-9b2b59e600c0</t>
  </si>
  <si>
    <t>11f007ce-e30d-f1a0-a51c-77f82be8ff17</t>
  </si>
  <si>
    <t>{"customer_name": "馬渡尊行", "customer_email": "tak@tm-manage.com", "product_detail_name": "AIみかみ秘密の部屋（全額返金保証付）"}</t>
  </si>
  <si>
    <t>{"id_values": ["3100500245378", "00059", "0140537"], "stratus_transaction_id": {"terminal_id": "3100500245378", "request_number": "00059", "authorization_code": "0140537"}}</t>
  </si>
  <si>
    <t>今井担当</t>
  </si>
  <si>
    <t>tak@tm-manage.com</t>
  </si>
  <si>
    <t>TAKAYUKI MAWATARI</t>
  </si>
  <si>
    <t>11f007ce-e5c2-50ee-aef0-f3cb5ecf8beb</t>
  </si>
  <si>
    <t>{"customer_name": "馬渡尊行", "customer_email": "tak@tm-manage.com", "product_detail_name": "【15分限定特典付き】AIXコンサルタント3日間完全攻略合宿"}</t>
  </si>
  <si>
    <t>{"id_values": ["3100500245378", "00058", "0103689"], "stratus_transaction_id": {"terminal_id": "3100500245378", "request_number": "00058", "authorization_code": "0103689"}}</t>
  </si>
  <si>
    <t>11f0192c-5132-072a-8949-eff125d36f2b</t>
  </si>
  <si>
    <t>11f0192c-452d-2540-a771-dfdd1dc9dacd</t>
  </si>
  <si>
    <t>{"v851Ac7Ac": "", "univapay-phone-number": "08062619286"}</t>
  </si>
  <si>
    <t>{"customer_name": "栗川瞳", "customer_email": "rilakkumamarron@gmail.com", "product_detail_name": "【15分限定特典付き】AIXコンサルタント3日間完全攻略合宿"}</t>
  </si>
  <si>
    <t>{"id_values": ["3100500245378", "00055", "0945653"], "stratus_transaction_id": {"terminal_id": "3100500245378", "request_number": "00055", "authorization_code": "0945653"}}</t>
  </si>
  <si>
    <t>rilakkumamarron@gmail.com</t>
  </si>
  <si>
    <t>HITOMI KURIKAWA</t>
  </si>
  <si>
    <t>11f01928-665d-ed5c-8146-efdf0b328126</t>
  </si>
  <si>
    <t>11f01928-5cb5-8d82-b428-6fcd4ca05792</t>
  </si>
  <si>
    <t>{"v851Ac7Ac": "", "univapay-phone-number": "09025351871"}</t>
  </si>
  <si>
    <t>{"customer_name": "白石みさ", "customer_email": "it33satt@gmail.com", "product_detail_name": "【脱・無駄な努力】月商1.9億を支えるテンプレ大全"}</t>
  </si>
  <si>
    <t>{"id_values": ["11f01928-665d-ed5c-8146-efdf0b328126"], "worldpay_order_id": {"transaction_id": "11f01928-665d-ed5c-8146-efdf0b328126"}}</t>
  </si>
  <si>
    <t>it33satt@gmail.com</t>
  </si>
  <si>
    <t>MISA SHIRAISHI</t>
  </si>
  <si>
    <t>11f01926-c8f3-9626-a4fb-0f78257f77fa</t>
  </si>
  <si>
    <t>11f01925-6061-004a-8955-d32ab0f0dc94</t>
  </si>
  <si>
    <t>{"v851Ac7Ac": "", "univapay-phone-number": "08027979607"}</t>
  </si>
  <si>
    <t>{"customer_name": "坪田英倫", "customer_email": "hi09de04@icloud.com", "product_detail_name": "みかみの秘密の部屋 ~購入後1週間以内に限り【全額返金保証付き】~"}</t>
  </si>
  <si>
    <t>{"id_values": ["11f01926-c8f3-9626-a4fb-0f78257f77fa"], "worldpay_order_id": {"transaction_id": "11f01926-c8f3-9626-a4fb-0f78257f77fa"}}</t>
  </si>
  <si>
    <t>hi09de04@icloud.com</t>
  </si>
  <si>
    <t>HIDETOSHI TSUBOTA</t>
  </si>
  <si>
    <t>11f01927-298d-bf52-8aed-bf7245e770ae</t>
  </si>
  <si>
    <t>11f01927-07b8-3218-b0ad-1bdf20b0860c</t>
  </si>
  <si>
    <t>{"v851Ac7Ac": "", "univapay-phone-number": "08088583422"}</t>
  </si>
  <si>
    <t>{"customer_name": "山縣惇生", "customer_email": "shunki.yamagata@gmail.com", "product_detail_name": "【15分限定特典付き】AIXコンサルタント3日間完全攻略合宿"}</t>
  </si>
  <si>
    <t>{"id_values": ["3100500245378", "00053", "0130000"], "stratus_transaction_id": {"terminal_id": "3100500245378", "request_number": "00053", "authorization_code": "0130000"}}</t>
  </si>
  <si>
    <t>shunki.yamagata@gmail.com</t>
  </si>
  <si>
    <t>SHUNKI YAMAGATA</t>
  </si>
  <si>
    <t>11f01926-d75f-15f0-8a0c-4f574bb29693</t>
  </si>
  <si>
    <t>11f01926-c03c-4bf4-ac20-abc3178612c1</t>
  </si>
  <si>
    <t>{"v851Ac7Ac": "", "univapay-phone-number": "07089836612"}</t>
  </si>
  <si>
    <t>{"customer_name": "下笠真由美", "customer_email": "mary.axe.london@gmail.com", "product_detail_name": "【15分限定特典付き】AIXコンサルタント3日間完全攻略合宿"}</t>
  </si>
  <si>
    <t>{"id_values": ["3100500245378", "00051", "0240000"], "stratus_transaction_id": {"terminal_id": "3100500245378", "request_number": "00051", "authorization_code": "0240000"}}</t>
  </si>
  <si>
    <t>mary.axe.london@gmail.com</t>
  </si>
  <si>
    <t>MAYUMI SHIMOGASA</t>
  </si>
  <si>
    <t>11f01925-68d0-3282-abe5-c3c2d4069cea</t>
  </si>
  <si>
    <t>{"customer_name": "坪田英倫", "customer_email": "hi09de04@icloud.com", "product_detail_name": "【15分限定特典付き】SNSマーケ完全攻略ダイナマイト合宿"}</t>
  </si>
  <si>
    <t>{"id_values": ["11f01925-68d0-3282-abe5-c3c2d4069cea"], "worldpay_order_id": {"transaction_id": "11f01925-68d0-3282-abe5-c3c2d4069cea"}}</t>
  </si>
  <si>
    <t>11f01922-4f43-ae64-a0a7-37697af8ce82</t>
  </si>
  <si>
    <t>11f01922-39e5-a8a6-b665-537118b864b2</t>
  </si>
  <si>
    <t>{"v851Ac7Ac": "", "univapay-phone-number": "07075671873"}</t>
  </si>
  <si>
    <t>{"customer_name": "宮崎 舜矢", "customer_email": "miya.0130.shunya@icloud.com", "product_detail_name": "【脱・無駄な努力】月商1.9億を支えるテンプレ大全"}</t>
  </si>
  <si>
    <t>{"id_values": ["11f01922-4f43-ae64-a0a7-37697af8ce82"], "worldpay_order_id": {"transaction_id": "11f01922-4f43-ae64-a0a7-37697af8ce82"}}</t>
  </si>
  <si>
    <t>miya.0130.shunya@icloud.com</t>
  </si>
  <si>
    <t>SHUNYA MIYAZAKI</t>
  </si>
  <si>
    <t>11f01921-7d5f-deea-8ae0-630ba279b35b</t>
  </si>
  <si>
    <t>11f01920-bdea-a496-b56b-1b3479719512</t>
  </si>
  <si>
    <t>{"v851Ac7Ac": "", "univapay-phone-number": "08057965484"}</t>
  </si>
  <si>
    <t>{"customer_name": "神田 萌香", "customer_email": "moepeach525@gmail.com", "product_detail_name": "みかみの秘密の部屋 ~購入後1週間以内に限り【全額返金保証付き】~"}</t>
  </si>
  <si>
    <t>{"id_values": ["11f01921-7d5f-deea-8ae0-630ba279b35b"], "worldpay_order_id": {"transaction_id": "11f01921-7d5f-deea-8ae0-630ba279b35b"}}</t>
  </si>
  <si>
    <t>moepeach525@gmail.com</t>
  </si>
  <si>
    <t>MOEKA KODA</t>
  </si>
  <si>
    <t>11f01920-e99b-5ef0-b684-fff3db5048da</t>
  </si>
  <si>
    <t>11f0191f-d218-b116-ac1a-bb7e73439bdd</t>
  </si>
  <si>
    <t>{"v851Ac7Ac": "", "univapay-phone-number": "09017974673"}</t>
  </si>
  <si>
    <t>{"customer_name": "佐藤良祐", "customer_email": "ryousuke.310.310@gmail.com", "product_detail_name": "AIみかみ秘密の部屋（全額返金保証付）"}</t>
  </si>
  <si>
    <t>{"id_values": ["11f01920-e99b-5ef0-b684-fff3db5048da"], "worldpay_order_id": {"transaction_id": "11f01920-e99b-5ef0-b684-fff3db5048da"}}</t>
  </si>
  <si>
    <t>ryousuke.310.310@gmail.com</t>
  </si>
  <si>
    <t>RYOSUKE SATO</t>
  </si>
  <si>
    <t>11f01920-c4c3-71da-9eb8-efee86f4a4fa</t>
  </si>
  <si>
    <t>{"customer_name": "神田 萌香", "customer_email": "moepeach525@gmail.com", "product_detail_name": "【超特価割引】SNSマーケ完全攻略ダイナマイト合宿"}</t>
  </si>
  <si>
    <t>{"id_values": ["11f01920-c4c3-71da-9eb8-efee86f4a4fa"], "worldpay_order_id": {"transaction_id": "11f01920-c4c3-71da-9eb8-efee86f4a4fa"}}</t>
  </si>
  <si>
    <t>11f0191f-fb84-ece0-bb18-a72b50eff1b0</t>
  </si>
  <si>
    <t>{"customer_name": "佐藤良祐", "customer_email": "ryousuke.310.310@gmail.com", "product_detail_name": "【15分限定特典付き】AIXコンサルタント3日間完全攻略合宿"}</t>
  </si>
  <si>
    <t>{"id_values": ["11f0191f-fb84-ece0-bb18-a72b50eff1b0"], "worldpay_order_id": {"transaction_id": "11f0191f-fb84-ece0-bb18-a72b50eff1b0"}}</t>
  </si>
  <si>
    <t>11f01917-a685-02dc-96cb-d35add4a2807</t>
  </si>
  <si>
    <t>11f01917-9e21-9d94-a7b4-1f412f1311b8</t>
  </si>
  <si>
    <t>{"v851Ac7Ac": "", "univapay-phone-number": "09049897989"}</t>
  </si>
  <si>
    <t>{"customer_name": "市瀬健一郎", "customer_email": "ichi.k0008@gmail.com", "product_detail_name": "【脱・無駄な努力】月商1.9億を支えるテンプレ大全"}</t>
  </si>
  <si>
    <t>{"id_values": ["11f01917-a685-02dc-96cb-d35add4a2807"], "worldpay_order_id": {"transaction_id": "11f01917-a685-02dc-96cb-d35add4a2807"}}</t>
  </si>
  <si>
    <t>ichi.k0008@gmail.com</t>
  </si>
  <si>
    <t>KENICHIROU ICHISE</t>
  </si>
  <si>
    <t>11f01917-571c-bb86-ad6f-d7d4fde66682</t>
  </si>
  <si>
    <t>11f01916-24a6-eb1e-beff-37028613c292</t>
  </si>
  <si>
    <t>{"v851Ac7Ac": "", "univapay-phone-number": "08032091624"}</t>
  </si>
  <si>
    <t>{"customer_name": "永堀 楓", "customer_email": "fu.usagi@gmail.com", "product_detail_name": "みかみの秘密の部屋 ~購入後1週間以内に限り【全額返金保証付き】~"}</t>
  </si>
  <si>
    <t>{"id_values": ["11f01917-571c-bb86-ad6f-d7d4fde66682"], "worldpay_order_id": {"transaction_id": "11f01917-571c-bb86-ad6f-d7d4fde66682"}}</t>
  </si>
  <si>
    <t>fu.usagi@gmail.com</t>
  </si>
  <si>
    <t>FU NAGAHORI</t>
  </si>
  <si>
    <t>11f01916-6b9e-09d0-822e-fbd64921a659</t>
  </si>
  <si>
    <t>{"customer_name": "永堀 楓", "customer_email": "fu.usagi@gmail.com", "product_detail_name": "【15分限定特典付き】SNSマーケ完全攻略ダイナマイト合宿"}</t>
  </si>
  <si>
    <t>{"id_values": ["11f01916-6b9e-09d0-822e-fbd64921a659"], "worldpay_order_id": {"transaction_id": "11f01916-6b9e-09d0-822e-fbd64921a659"}}</t>
  </si>
  <si>
    <t>11f01914-3f9e-30b4-915e-eba58aa9023d</t>
  </si>
  <si>
    <t>{"customer_name": "鹿内 健人", "customer_email": "kebin0503@gmail.com", "product_detail_name": "【15分限定特典付き】AIXコンサルタント3日間完全攻略合宿"}</t>
  </si>
  <si>
    <t>{"id_values": ["11f01914-3f9e-30b4-915e-eba58aa9023d"], "worldpay_order_id": {"transaction_id": "11f01914-3f9e-30b4-915e-eba58aa9023d"}}</t>
  </si>
  <si>
    <t>11f01509-7f41-d8e2-9d9a-0f9d41c4011e</t>
  </si>
  <si>
    <t>11f01508-1b36-5e5a-ab95-2355b3405408</t>
  </si>
  <si>
    <t>{"v851Ac7Ac": "", "univapay-phone-number": "08092727079"}</t>
  </si>
  <si>
    <t>{"customer_name": "藤井亮成", "customer_email": "ryoseitigers@gmail.com", "product_detail_name": "AIみかみ秘密の部屋（全額返金保証付）"}</t>
  </si>
  <si>
    <t>ryoseitigers@gmail.com</t>
  </si>
  <si>
    <t>RYOSEFUJII</t>
  </si>
  <si>
    <t>11f01911-023a-548a-bc78-ef6e5d77a877</t>
  </si>
  <si>
    <t>11f01910-ba5f-99a4-b4d8-a3872d9f3656</t>
  </si>
  <si>
    <t>{"v851Ac7Ac": "", "univapay-phone-number": "09075705126"}</t>
  </si>
  <si>
    <t>{"customer_name": "溝口祥子", "customer_email": "odeko_sleep@gmail.com", "product_detail_name": "【15分限定特典付き】AIXコンサルタント3日間完全攻略合宿"}</t>
  </si>
  <si>
    <t>{"id_values": ["3100500245378", "00048", "0586599"], "stratus_transaction_id": {"terminal_id": "3100500245378", "request_number": "00048", "authorization_code": "0586599"}}</t>
  </si>
  <si>
    <t>odeko_sleep@gmail.com</t>
  </si>
  <si>
    <t>SHOKO MIZOGUCHI</t>
  </si>
  <si>
    <t>11f0190d-222a-4592-97d9-cfa460f672c5</t>
  </si>
  <si>
    <t>11f0190d-06d8-c6b0-9d43-33cd55d89a6e</t>
  </si>
  <si>
    <t>{"v851Ac7Ac": "", "univapay-phone-number": "08015103616"}</t>
  </si>
  <si>
    <t>{"customer_name": "神吉かれん", "customer_email": "xxkxrxnxx.000@gmail.com", "product_detail_name": "【15分限定特典付き】SNSマーケ完全攻略ダイナマイト合宿"}</t>
  </si>
  <si>
    <t>{"id_values": ["3100500245378", "00046", "0351180"], "stratus_transaction_id": {"terminal_id": "3100500245378", "request_number": "00046", "authorization_code": "0351180"}}</t>
  </si>
  <si>
    <t>xxkxrxnxx.000@gmail.com</t>
  </si>
  <si>
    <t>KAREN KANKI</t>
  </si>
  <si>
    <t>11f0190a-68e3-605c-95b8-2f3dfd673d97</t>
  </si>
  <si>
    <t>11f01908-7d13-1092-9057-e3f4b72c090a</t>
  </si>
  <si>
    <t>{"v851Ac7Ac": "", "univapay-phone-number": "09043623784"}</t>
  </si>
  <si>
    <t>{"customer_name": "川端勇太郎", "customer_email": "kawabatanwb@gmail.com", "product_detail_name": "みかみの秘密の部屋 ~購入後1週間以内に限り【全額返金保証付き】~"}</t>
  </si>
  <si>
    <t>{"id_values": ["11f0190a-68e3-605c-95b8-2f3dfd673d97"], "worldpay_order_id": {"transaction_id": "11f0190a-68e3-605c-95b8-2f3dfd673d97"}}</t>
  </si>
  <si>
    <t>kawabatanwb@gmail.com</t>
  </si>
  <si>
    <t>YUTARO KAWABATA</t>
  </si>
  <si>
    <t>11f01291-50c2-7596-9521-6312d8a0a75e</t>
  </si>
  <si>
    <t>11f01291-2773-d43c-94e1-73642a16aa95</t>
  </si>
  <si>
    <t>{"v851Ac7Ac": "", "univapay-phone-number": "09051017711"}</t>
  </si>
  <si>
    <t>{"customer_name": "田中瑞穂", "customer_email": "t-321-mizuho-t.1965@docomo.ne.jp", "product_detail_name": "【15分限定特典付き】AIXコンサルタント3日間完全攻略合宿"}</t>
  </si>
  <si>
    <t>{"id_values": ["11f01291-50c2-7596-9521-6312d8a0a75e"], "worldpay_order_id": {"transaction_id": "11f01291-50c2-7596-9521-6312d8a0a75e"}}</t>
  </si>
  <si>
    <t>t-321-mizuho-t.1965@docomo.ne.jp</t>
  </si>
  <si>
    <t>MIZUHO TANAKA</t>
  </si>
  <si>
    <t>11f01292-34c1-a622-8110-cbcf16d930db</t>
  </si>
  <si>
    <t>{"customer_name": "田中瑞穂", "customer_email": "t-321-mizuho-t.1965@docomo.ne.jp", "product_detail_name": "AIみかみ秘密の部屋（全額返金保証付）"}</t>
  </si>
  <si>
    <t>{"id_values": ["11f01292-34c1-a622-8110-cbcf16d930db"], "worldpay_order_id": {"transaction_id": "11f01292-34c1-a622-8110-cbcf16d930db"}}</t>
  </si>
  <si>
    <t>11f01908-9213-1aaa-9921-b3e5951961bd</t>
  </si>
  <si>
    <t>{"customer_name": "川端勇太郎", "customer_email": "kawabatanwb@gmail.com", "product_detail_name": "【15分限定特典付き】SNSマーケ完全攻略ダイナマイト合宿"}</t>
  </si>
  <si>
    <t>{"id_values": ["11f01908-9213-1aaa-9921-b3e5951961bd"], "worldpay_order_id": {"transaction_id": "11f01908-9213-1aaa-9921-b3e5951961bd"}}</t>
  </si>
  <si>
    <t>11f01908-387b-75aa-9fad-d3f699ee43d6</t>
  </si>
  <si>
    <t>11f01908-2789-32be-bddc-3b4ab7c8204e</t>
  </si>
  <si>
    <t>{"v851Ac7Ac": "", "univapay-phone-number": "09076934242"}</t>
  </si>
  <si>
    <t>{"customer_name": "三橋麻人", "customer_email": "starwars.dv.1207@gmail.com", "product_detail_name": "【15分限定特典付き】SNSマーケ完全攻略ダイナマイト合宿"}</t>
  </si>
  <si>
    <t>{"id_values": ["11f01908-387b-75aa-9fad-d3f699ee43d6"], "worldpay_order_id": {"transaction_id": "11f01908-387b-75aa-9fad-d3f699ee43d6"}}</t>
  </si>
  <si>
    <t>starwars.dv.1207@gmail.com</t>
  </si>
  <si>
    <t>ASATO MITSUHASHI</t>
  </si>
  <si>
    <t>11f01905-a423-fb86-9136-9bc4fd5ae590</t>
  </si>
  <si>
    <t>11f01905-9e0b-a474-940a-ffc12e6faf35</t>
  </si>
  <si>
    <t>{"v851Ac7Ac": "", "univapay-phone-number": "08099953320"}</t>
  </si>
  <si>
    <t>{"customer_name": "藤田哲弘", "customer_email": "tetsupingpong@gmail.com", "product_detail_name": "【超特価割引】AIXコンサルタント3日間完全攻略合宿"}</t>
  </si>
  <si>
    <t>{"id_values": ["11f01905-a423-fb86-9136-9bc4fd5ae590"], "worldpay_order_id": {"transaction_id": "11f01905-a423-fb86-9136-9bc4fd5ae590"}}</t>
  </si>
  <si>
    <t>tetsupingpong@gmail.com</t>
  </si>
  <si>
    <t>TETSUHIRO FUJITA</t>
  </si>
  <si>
    <t>11f018ef-a71b-b6be-ac6b-f7c4049810b8</t>
  </si>
  <si>
    <t>11f018ef-63ed-f1cc-9f50-a337c8071c54</t>
  </si>
  <si>
    <t>{"v851Ac7Ac": "", "univapay-phone-number": "08049156108"}</t>
  </si>
  <si>
    <t>{"customer_name": "吉田礼岐", "customer_email": "design.h.yoshida@gmail.com", "product_detail_name": "AIみかみ秘密の部屋（全額返金保証付）"}</t>
  </si>
  <si>
    <t>{"id_values": ["11f018ef-a71b-b6be-ac6b-f7c4049810b8"], "worldpay_order_id": {"transaction_id": "11f018ef-a71b-b6be-ac6b-f7c4049810b8"}}</t>
  </si>
  <si>
    <t>design.h.yoshida@gmail.com</t>
  </si>
  <si>
    <t>11effc81-0c25-82dc-b767-33add650ad03</t>
  </si>
  <si>
    <t>11effc81-0a28-e3d4-9abe-e3a2ae90ac4f</t>
  </si>
  <si>
    <t>{"customer_name": "Sachiko", "customer_email": "sachikobangs1122@gmail.com", "product_detail_name": "【15分限定特典付き】AIXコンサルタント3日間完全攻略合宿"}</t>
  </si>
  <si>
    <t>{"id_values": ["11effc81-0c25-82dc-b767-33add650ad03"], "worldpay_order_id": {"transaction_id": "11effc81-0c25-82dc-b767-33add650ad03"}}</t>
  </si>
  <si>
    <t>sachikobangs1122@gmail.com</t>
  </si>
  <si>
    <t>SACHIKO BANGS</t>
  </si>
  <si>
    <t>FIRST HAWAIIAN BANK</t>
  </si>
  <si>
    <t>11f01900-5df8-251a-9952-87ec124ffd83</t>
  </si>
  <si>
    <t>11f01900-4d6e-1182-b03b-1732a91112df</t>
  </si>
  <si>
    <t>{"v851Ac7Ac": "", "univapay-phone-number": "07090363205"}</t>
  </si>
  <si>
    <t>{"customer_name": "鈴木拓弥", "customer_email": "yakyubaka.ichigou@icloud.com", "product_detail_name": "【脱・無駄な努力】月商1.9億を支えるテンプレ大全"}</t>
  </si>
  <si>
    <t>{"id_values": ["11f01900-5df8-251a-9952-87ec124ffd83"], "worldpay_order_id": {"transaction_id": "11f01900-5df8-251a-9952-87ec124ffd83"}}</t>
  </si>
  <si>
    <t>yakyubaka.ichigou@icloud.com</t>
  </si>
  <si>
    <t>TAKUMI SUZUKI</t>
  </si>
  <si>
    <t>11f018ff-f6d2-6a30-9ee6-97dcd8426756</t>
  </si>
  <si>
    <t>11f018ff-e3f3-8c64-9ede-67044bc29598</t>
  </si>
  <si>
    <t>{"v851Ac7Ac": "", "univapay-phone-number": "07044384830"}</t>
  </si>
  <si>
    <t>{"customer_name": "和田涼馬", "customer_email": "ryoma201224@gmail.com", "product_detail_name": "【15分限定特典付き】AIXコンサルタント3日間完全攻略合宿"}</t>
  </si>
  <si>
    <t>{"id_values": ["11f018ff-f6d2-6a30-9ee6-97dcd8426756"], "worldpay_order_id": {"transaction_id": "11f018ff-f6d2-6a30-9ee6-97dcd8426756"}}</t>
  </si>
  <si>
    <t>ryoma201224@gmail.com</t>
  </si>
  <si>
    <t>RYOMA WADA</t>
  </si>
  <si>
    <t>11f018fe-f9a2-36c4-adfe-c3044f86eae6</t>
  </si>
  <si>
    <t>11f018fe-f14c-c020-adeb-8f3d958fc472</t>
  </si>
  <si>
    <t>{"v851Ac7Ac": "", "univapay-phone-number": "09075561107"}</t>
  </si>
  <si>
    <t>{"customer_name": "安藤 敦史", "customer_email": "aa561107@gmail.com", "product_detail_name": "【15分限定特典付き】AIXコンサルタント3日間完全攻略合宿"}</t>
  </si>
  <si>
    <t>{"id_values": ["3100500245378", "00044", "0123208"], "stratus_transaction_id": {"terminal_id": "3100500245378", "request_number": "00044", "authorization_code": "0123208"}}</t>
  </si>
  <si>
    <t>aa561107@gmail.com</t>
  </si>
  <si>
    <t>ASTUSHI ANDO</t>
  </si>
  <si>
    <t>11f018fe-480a-ef64-b7d1-63b97688ca91</t>
  </si>
  <si>
    <t>11f018fe-3444-4ec6-8487-af8c2575f3c4</t>
  </si>
  <si>
    <t>{"v851Ac7Ac": "", "univapay-phone-number": "09014316107"}</t>
  </si>
  <si>
    <t>{"customer_name": "國井葵", "customer_email": "aoimame100@gmail.com", "product_detail_name": "【15分限定特典付き】AIXコンサルタント3日間完全攻略合宿"}</t>
  </si>
  <si>
    <t>{"id_values": ["11f018fe-480a-ef64-b7d1-63b97688ca91"], "worldpay_order_id": {"transaction_id": "11f018fe-480a-ef64-b7d1-63b97688ca91"}}</t>
  </si>
  <si>
    <t>aoimame100@gmail.com</t>
  </si>
  <si>
    <t>AOI KUNII</t>
  </si>
  <si>
    <t>11f018f9-ab03-8798-98e7-a3a9b8cb5820</t>
  </si>
  <si>
    <t>11f018f9-a365-181c-8daa-2b84e233f386</t>
  </si>
  <si>
    <t>{"v851Ac7Ac": "", "univapay-phone-number": "09073937352"}</t>
  </si>
  <si>
    <t>{"customer_name": "瀬戸口真紀", "customer_email": "mmakiii.st.1121@gmail.com", "product_detail_name": "【15分限定特典付き】デザイン限界突破3日間合宿"}</t>
  </si>
  <si>
    <t>{"id_values": ["3100500245378", "00042", "0417361"], "stratus_transaction_id": {"terminal_id": "3100500245378", "request_number": "00042", "authorization_code": "0417361"}}</t>
  </si>
  <si>
    <t>mmakiii.st.1121@gmail.com</t>
  </si>
  <si>
    <t>MAKI SETOGUCHI</t>
  </si>
  <si>
    <t>11f018f7-1a75-f672-8d92-87f1914835de</t>
  </si>
  <si>
    <t>11f018f7-0fdf-eaf6-a2af-67a85e06432c</t>
  </si>
  <si>
    <t>{"v851Ac7Ac": "", "univapay-phone-number": "09034706231"}</t>
  </si>
  <si>
    <t>{"customer_name": "寺沢のぞみ", "customer_email": "gappliuhouho@gmail.com", "product_detail_name": "【15分限定特典付き】AIXコンサルタント3日間完全攻略合宿"}</t>
  </si>
  <si>
    <t>{"id_values": ["11f018f7-1a75-f672-8d92-87f1914835de"], "worldpay_order_id": {"transaction_id": "11f018f7-1a75-f672-8d92-87f1914835de"}}</t>
  </si>
  <si>
    <t>gappliuhouho@gmail.com</t>
  </si>
  <si>
    <t>MAKI KOMIYA</t>
  </si>
  <si>
    <t>11f018ef-7abd-7c24-9437-f3af2081df30</t>
  </si>
  <si>
    <t>{"customer_name": "吉田礼岐", "customer_email": "design.h.yoshida@gmail.com", "product_detail_name": "【15分限定特典付き】AIXコンサルタント3日間完全攻略合宿"}</t>
  </si>
  <si>
    <t>{"id_values": ["11f018ef-7abd-7c24-9437-f3af2081df30"], "worldpay_order_id": {"transaction_id": "11f018ef-7abd-7c24-9437-f3af2081df30"}}</t>
  </si>
  <si>
    <t>11f0185f-3a33-08a8-909d-cf14df61a0fd</t>
  </si>
  <si>
    <t>11f0185f-0fc0-2a92-b460-eb482c7e6b7a</t>
  </si>
  <si>
    <t>{"v851Ac7Ac": "", "univapay-phone-number": "08027535141"}</t>
  </si>
  <si>
    <t>{"customer_name": "筧 諒", "customer_email": "daybreaksryo05@gmail.com", "product_detail_name": "【15分限定特典付き】AIXコンサルタント3日間完全攻略合宿"}</t>
  </si>
  <si>
    <t>{"id_values": ["11f0185f-3a33-08a8-909d-cf14df61a0fd"], "worldpay_order_id": {"transaction_id": "11f0185f-3a33-08a8-909d-cf14df61a0fd"}}</t>
  </si>
  <si>
    <t>daybreaksryo05@gmail.com</t>
  </si>
  <si>
    <t>RYO KAKEI</t>
  </si>
  <si>
    <t>11f018e9-bffe-fc32-b118-d38a9cd50814</t>
  </si>
  <si>
    <t>11f018e9-a64b-9d9a-bf7a-cf292cccf54f</t>
  </si>
  <si>
    <t>{"v851Ac7Ac": "", "univapay-phone-number": "09065603678"}</t>
  </si>
  <si>
    <t>{"customer_name": "持田佐和子", "customer_email": "s.c.design111@gmail.com", "product_detail_name": "【15分限定特典付き】AIXコンサルタント3日間完全攻略合宿"}</t>
  </si>
  <si>
    <t>{"id_values": ["11f018e9-bffe-fc32-b118-d38a9cd50814"], "worldpay_order_id": {"transaction_id": "11f018e9-bffe-fc32-b118-d38a9cd50814"}}</t>
  </si>
  <si>
    <t>s.c.design111@gmail.com</t>
  </si>
  <si>
    <t>SAWAKO MOCHIDA</t>
  </si>
  <si>
    <t>11f018e8-384f-db2c-bce6-f3b31f48c10c</t>
  </si>
  <si>
    <t>11f018e8-2fda-3532-b015-d777b8a5eb73</t>
  </si>
  <si>
    <t>{"v851Ac7Ac": "", "univapay-phone-number": "09073808833"}</t>
  </si>
  <si>
    <t>{"customer_name": "吉田惠子", "customer_email": "angera.2.18.k@gmail.com", "product_detail_name": "【15分限定特典付き】AIXコンサルタント3日間完全攻略合宿"}</t>
  </si>
  <si>
    <t>{"id_values": ["3100500245378", "00040", "0347603"], "stratus_transaction_id": {"terminal_id": "3100500245378", "request_number": "00040", "authorization_code": "0347603"}}</t>
  </si>
  <si>
    <t>angera.2.18.k@gmail.com</t>
  </si>
  <si>
    <t>KEIKOYOSHIDA</t>
  </si>
  <si>
    <t>11f018e6-9d6f-95a8-9bd3-ef4c7b6c7974</t>
  </si>
  <si>
    <t>11f018e6-7a45-bca6-8849-83d9880e75e2</t>
  </si>
  <si>
    <t>{"v851Ac7Ac": "", "univapay-phone-number": "09028752935"}</t>
  </si>
  <si>
    <t>{"customer_name": "田口 哲也", "customer_email": "c.independente@nifty.com", "product_detail_name": "【15分限定特典付き】SNSマーケ完全攻略ダイナマイト合宿"}</t>
  </si>
  <si>
    <t>{"id_values": ["3100500245378", "00038", "0830000"], "stratus_transaction_id": {"terminal_id": "3100500245378", "request_number": "00038", "authorization_code": "0830000"}}</t>
  </si>
  <si>
    <t>c.independente@nifty.com</t>
  </si>
  <si>
    <t>TETSUYA TAGUCHI</t>
  </si>
  <si>
    <t>11f018e4-121d-dbce-98e6-ffb005f05c09</t>
  </si>
  <si>
    <t>11f018e0-b16f-96f8-8541-5361c7eebc65</t>
  </si>
  <si>
    <t>{"v851Ac7Ac": "", "univapay-phone-number": "09098678091"}</t>
  </si>
  <si>
    <t>{"customer_name": "蒔田千晶", "customer_email": "chiachimaki@icloud.com", "product_detail_name": "AIみかみ秘密の部屋（全額返金保証付）"}</t>
  </si>
  <si>
    <t>{"id_values": ["11f018e4-121d-dbce-98e6-ffb005f05c09"], "worldpay_order_id": {"transaction_id": "11f018e4-121d-dbce-98e6-ffb005f05c09"}}</t>
  </si>
  <si>
    <t>chiachimaki@icloud.com</t>
  </si>
  <si>
    <t>MAKITA CHIAKI</t>
  </si>
  <si>
    <t>11f018e1-0666-ec4c-9c7b-a70d8556b65c</t>
  </si>
  <si>
    <t>11f018e0-ff58-9b08-bf2c-bb54e6ab1321</t>
  </si>
  <si>
    <t>{"v851Ac7Ac": "", "univapay-phone-number": "09023119060"}</t>
  </si>
  <si>
    <t>{"customer_name": "荻原 聡美", "customer_email": "satomin0709@gmail.com", "product_detail_name": "【15分限定特典付き】デザイン限界突破3日間合宿"}</t>
  </si>
  <si>
    <t>{"id_values": ["11f018e1-0666-ec4c-9c7b-a70d8556b65c"], "worldpay_order_id": {"transaction_id": "11f018e1-0666-ec4c-9c7b-a70d8556b65c"}}</t>
  </si>
  <si>
    <t>satomin0709@gmail.com</t>
  </si>
  <si>
    <t>SATOMI OGIWARA</t>
  </si>
  <si>
    <t>11f018e0-c6b1-88be-93a5-cf3c17fb7d85</t>
  </si>
  <si>
    <t>{"customer_name": "蒔田千晶", "customer_email": "chiachimaki@icloud.com", "product_detail_name": "【15分限定特典付き】AIXコンサルタント3日間完全攻略合宿"}</t>
  </si>
  <si>
    <t>{"id_values": ["11f018e0-c6b1-88be-93a5-cf3c17fb7d85"], "worldpay_order_id": {"transaction_id": "11f018e0-c6b1-88be-93a5-cf3c17fb7d85"}}</t>
  </si>
  <si>
    <t>11f0148a-7c11-7864-837b-c3c9005f7bf1</t>
  </si>
  <si>
    <t>11f01489-d63e-40e8-9250-a7de6a0da634</t>
  </si>
  <si>
    <t>{"v851Ac7Ac": "", "univapay-phone-number": "08094075158"}</t>
  </si>
  <si>
    <t>{"customer_name": "三井翔馬", "customer_email": "syouma.m0404@i.softbank.jp", "product_detail_name": "みかみの秘密の部屋 ~購入後1週間以内に限り【全額返金保証付き】~"}</t>
  </si>
  <si>
    <t>{"id_values": ["11f0148a-7c11-7864-837b-c3c9005f7bf1"], "worldpay_order_id": {"transaction_id": "11f0148a-7c11-7864-837b-c3c9005f7bf1"}}</t>
  </si>
  <si>
    <t>ほたて対応</t>
  </si>
  <si>
    <t>syouma.m0404@i.softbank.jp</t>
  </si>
  <si>
    <t>SHOMA MITSUI</t>
  </si>
  <si>
    <t>11f018da-aa69-b0e2-944a-f7f93ee54818</t>
  </si>
  <si>
    <t>11f018da-947c-dbce-a91a-638073f5d589</t>
  </si>
  <si>
    <t>{"v851Ac7Ac": "", "univapay-phone-number": "09054294083"}</t>
  </si>
  <si>
    <t>{"customer_name": "山本琴音", "customer_email": "kotama.piyo@gmail.com", "product_detail_name": "【15分限定特典付き】AIXコンサルタント3日間完全攻略合宿"}</t>
  </si>
  <si>
    <t>{"id_values": ["11f018da-aa69-b0e2-944a-f7f93ee54818"], "worldpay_order_id": {"transaction_id": "11f018da-aa69-b0e2-944a-f7f93ee54818"}}</t>
  </si>
  <si>
    <t>kotama.piyo@gmail.com</t>
  </si>
  <si>
    <t>KOTONE YAMAMOTO</t>
  </si>
  <si>
    <t>11f018da-5595-6bc4-9ac9-b7f871dfb0e1</t>
  </si>
  <si>
    <t>11f018da-3963-5236-87b4-a35e0886eb15</t>
  </si>
  <si>
    <t>{"v851Ac7Ac": "", "univapay-phone-number": "09057918416"}</t>
  </si>
  <si>
    <t>{"customer_name": "飯岡竜也", "customer_email": "ironnahitogairune@docomo.ne.jp", "product_detail_name": "【超特価割引】AIXコンサルタント3日間完全攻略合宿"}</t>
  </si>
  <si>
    <t>{"id_values": ["11f018da-5595-6bc4-9ac9-b7f871dfb0e1"], "worldpay_order_id": {"transaction_id": "11f018da-5595-6bc4-9ac9-b7f871dfb0e1"}}</t>
  </si>
  <si>
    <t>ironnahitogairune@docomo.ne.jp</t>
  </si>
  <si>
    <t>TATSUYA IIOKA</t>
  </si>
  <si>
    <t>11f018d8-2aad-d8da-a67e-4f288bab34e3</t>
  </si>
  <si>
    <t>11f018d7-e098-abc6-8f1b-bb177db6f75f</t>
  </si>
  <si>
    <t>{"v851Ac7Ac": "", "univapay-phone-number": "08059450724"}</t>
  </si>
  <si>
    <t>{"customer_name": "岸波 貴大", "customer_email": "takahir070724@gmail.com", "product_detail_name": "【15分限定特典付き】AIXコンサルタント3日間完全攻略合宿"}</t>
  </si>
  <si>
    <t>{"id_values": ["11f018d8-2aad-d8da-a67e-4f288bab34e3"], "worldpay_order_id": {"transaction_id": "11f018d8-2aad-d8da-a67e-4f288bab34e3"}}</t>
  </si>
  <si>
    <t>takahir070724@gmail.com</t>
  </si>
  <si>
    <t>TAKAHIRO KISHINAMI</t>
  </si>
  <si>
    <t>11f01862-bcde-a34a-827e-a379238d8de9</t>
  </si>
  <si>
    <t>11f01862-ab94-5dbe-b794-c37022a287ec</t>
  </si>
  <si>
    <t>{"v851Ac7Ac": "", "univapay-phone-number": "07026281938"}</t>
  </si>
  <si>
    <t>{"customer_name": "小美野 晃", "customer_email": "omipika0228@gmail.com", "product_detail_name": "みかみの秘密の部屋 ~購入後1週間以内に限り【全額返金保証付き】~"}</t>
  </si>
  <si>
    <t>{"id_values": ["3100500245378", "00059", "0177122"], "stratus_transaction_id": {"terminal_id": "3100500245378", "request_number": "00059", "authorization_code": "0177122"}}</t>
  </si>
  <si>
    <t>omipika0228@gmail.com</t>
  </si>
  <si>
    <t>OMINO HIKARU</t>
  </si>
  <si>
    <t>11f018cd-6506-e90a-b905-230075238bca</t>
  </si>
  <si>
    <t>11f018cd-4811-7aae-a461-a73f4180634f</t>
  </si>
  <si>
    <t>{"v851Ac7Ac": "", "univapay-phone-number": "08036121005"}</t>
  </si>
  <si>
    <t>{"customer_name": "宇野孝子", "customer_email": "takko1up@gmail.com", "product_detail_name": "【15分限定特典付き】SNSマーケ完全攻略ダイナマイト合宿"}</t>
  </si>
  <si>
    <t>{"id_values": ["11f018cd-6506-e90a-b905-230075238bca"], "worldpay_order_id": {"transaction_id": "11f018cd-6506-e90a-b905-230075238bca"}}</t>
  </si>
  <si>
    <t>takko1up@gmail.com</t>
  </si>
  <si>
    <t>TAKAKO UNO</t>
  </si>
  <si>
    <t>11f018c5-73b0-22b2-b9ce-ab8fbb3959d3</t>
  </si>
  <si>
    <t>11f018c5-6bc1-932e-89b7-e71501a225e0</t>
  </si>
  <si>
    <t>{"v851Ac7Ac": "", "univapay-phone-number": "09061422361"}</t>
  </si>
  <si>
    <t>{"customer_name": "北村良平", "customer_email": "ryoheikitamura@gmail.com", "product_detail_name": "【15分限定特典付き】SNSマーケ完全攻略ダイナマイト合宿"}</t>
  </si>
  <si>
    <t>{"id_values": ["3100500245378", "00034", "0182310"], "stratus_transaction_id": {"terminal_id": "3100500245378", "request_number": "00034", "authorization_code": "0182310"}}</t>
  </si>
  <si>
    <t>ryoheikitamura@gmail.com</t>
  </si>
  <si>
    <t>RYOHEI KITAMURA</t>
  </si>
  <si>
    <t>11f018c4-6b1a-60f0-b15a-ef1aa05eb845</t>
  </si>
  <si>
    <t>11f018c4-4d4b-92c4-b134-1b792329dcad</t>
  </si>
  <si>
    <t>{"v851Ac7Ac": "", "univapay-phone-number": "08061448818"}</t>
  </si>
  <si>
    <t>{"customer_name": "三浦教子", "customer_email": "arigatou-since1966@ezweb.ne.jp", "product_detail_name": "【超特価割引】AIXコンサルタント3日間完全攻略合宿"}</t>
  </si>
  <si>
    <t>{"id_values": ["11f018c4-6b1a-60f0-b15a-ef1aa05eb845"], "worldpay_order_id": {"transaction_id": "11f018c4-6b1a-60f0-b15a-ef1aa05eb845"}}</t>
  </si>
  <si>
    <t>arigatou-since1966@ezweb.ne.jp</t>
  </si>
  <si>
    <t>NORIKO MIURA</t>
  </si>
  <si>
    <t>11f018bb-eb9c-0746-b9f9-4fc6187fb2d5</t>
  </si>
  <si>
    <t>11f018ba-bf6c-04d8-9801-ab6d80e78b72</t>
  </si>
  <si>
    <t>{"v851Ac7Ac": "", "univapay-phone-number": "09015973768"}</t>
  </si>
  <si>
    <t>{"customer_name": "山本佳則", "customer_email": "reogulard@gmail.com", "product_detail_name": "みかみの秘密の部屋 ~購入後1週間以内に限り【全額返金保証付き】~"}</t>
  </si>
  <si>
    <t>{"id_values": ["11f018bb-eb9c-0746-b9f9-4fc6187fb2d5"], "worldpay_order_id": {"transaction_id": "11f018bb-eb9c-0746-b9f9-4fc6187fb2d5"}}</t>
  </si>
  <si>
    <t>reogulard@gmail.com</t>
  </si>
  <si>
    <t>YOSHINORI YAMAMOTO</t>
  </si>
  <si>
    <t>11f018bb-a467-be88-98a5-6ba1855e4949</t>
  </si>
  <si>
    <t>11f018ba-fde9-614c-92d7-c3cdc52508d2</t>
  </si>
  <si>
    <t>{"v851Ac7Ac": "", "univapay-phone-number": "09010061313"}</t>
  </si>
  <si>
    <t>{"customer_name": "吉川真人", "customer_email": "afirim248@gmail.com", "product_detail_name": "みかみの秘密の部屋 ~購入後1週間以内に限り【全額返金保証付き】~"}</t>
  </si>
  <si>
    <t>{"id_values": ["11f018bb-a467-be88-98a5-6ba1855e4949"], "worldpay_order_id": {"transaction_id": "11f018bb-a467-be88-98a5-6ba1855e4949"}}</t>
  </si>
  <si>
    <t>afirim248@gmail.com</t>
  </si>
  <si>
    <t>MANATO YOSHIKAWA</t>
  </si>
  <si>
    <t>11f018bb-1737-ce04-ab1a-1f7ecda1a41e</t>
  </si>
  <si>
    <t>{"customer_name": "吉川真人", "customer_email": "afirim248@gmail.com", "product_detail_name": "【15分限定特典付き】SNSマーケ完全攻略ダイナマイト合宿"}</t>
  </si>
  <si>
    <t>{"id_values": ["11f018bb-1737-ce04-ab1a-1f7ecda1a41e"], "worldpay_order_id": {"transaction_id": "11f018bb-1737-ce04-ab1a-1f7ecda1a41e"}}</t>
  </si>
  <si>
    <t>11f018ba-efa4-70d6-b663-1f07f301e70d</t>
  </si>
  <si>
    <t>{"customer_name": "山本佳則", "customer_email": "reogulard@gmail.com", "product_detail_name": "【15分限定特典付き】SNSマーケ完全攻略ダイナマイト合宿"}</t>
  </si>
  <si>
    <t>{"id_values": ["11f018ba-efa4-70d6-b663-1f07f301e70d"], "worldpay_order_id": {"transaction_id": "11f018ba-efa4-70d6-b663-1f07f301e70d"}}</t>
  </si>
  <si>
    <t>11f018b5-8a65-1eaa-bb87-b7a52997e0d6</t>
  </si>
  <si>
    <t>11f000af-2b92-24c2-9066-2fb903ab271d</t>
  </si>
  <si>
    <t>{"univapay-name": "清原 晃", "univapay-link-id": "11f0009f-890a-1020-8f5d-97a98b6cd0ec", "univapay-phone-number": "+81 09096960229"}</t>
  </si>
  <si>
    <t>{"id_values": ["11f018b5-8a65-1eaa-bb87-b7a52997e0d6"], "worldpay_order_id": {"transaction_id": "11f018b5-8a65-1eaa-bb87-b7a52997e0d6"}}</t>
  </si>
  <si>
    <t>akiyohara6@gmail.com</t>
  </si>
  <si>
    <t>11f000af-2bbd-de8c-9069-1364289a123b</t>
  </si>
  <si>
    <t>AKIRA KIYOHARA</t>
  </si>
  <si>
    <t>11f018b5-9d05-8a2c-b0e0-63fa26375c9c</t>
  </si>
  <si>
    <t>11f0007f-0a61-aad2-a168-d71b443b0c32</t>
  </si>
  <si>
    <t>{"univapay-name": "髙鍋和由喜", "univapay-link-id": "11efeb92-b631-d050-9e93-6fece78c3da6", "univapay-phone-number": "+81 8064482549"}</t>
  </si>
  <si>
    <t>{"id_values": ["11f018b5-9d05-8a2c-b0e0-63fa26375c9c"], "worldpay_order_id": {"transaction_id": "11f018b5-9d05-8a2c-b0e0-63fa26375c9c"}}</t>
  </si>
  <si>
    <t>kazuyuki.success@gmail.com</t>
  </si>
  <si>
    <t>11f0007f-0aa6-88dc-a16c-f77674c8019d</t>
  </si>
  <si>
    <t>KAZUYUKI TAKANABE</t>
  </si>
  <si>
    <t>11f018b5-605d-bc66-bb05-e73237b3a084</t>
  </si>
  <si>
    <t>11efeadb-d118-eee2-b813-a30d48941764</t>
  </si>
  <si>
    <t>{"customer_name": "渡邊隆之", "customer_email": "mr.pairen@gmail.com", "product_detail_name": "【スキルプラス限定】動画広告分析Pro「3媒体プラン」初回3ヶ月間"}</t>
  </si>
  <si>
    <t>{"id_values": ["11f018b5-605d-bc66-bb05-e73237b3a084"], "worldpay_order_id": {"transaction_id": "11f018b5-605d-bc66-bb05-e73237b3a084"}}</t>
  </si>
  <si>
    <t>mr.pairen@gmail.com</t>
  </si>
  <si>
    <t>11efeadb-d362-b728-882d-f30c684c5e1d</t>
  </si>
  <si>
    <t>TAKAYUKI WATANABE</t>
  </si>
  <si>
    <t>11f018b5-58e2-39b2-ad6a-3bc4ab5c1183</t>
  </si>
  <si>
    <t>11efeac4-68c3-3cd8-97d9-cbca4f0aeb08</t>
  </si>
  <si>
    <t>{"customer_name": "佐々木真美", "customer_email": "mapig.luv.s@gmail.com", "product_detail_name": "【スキルプラス限定】動画広告分析Pro「1媒体プラン」初回3ヶ月間"}</t>
  </si>
  <si>
    <t>{"id_values": ["11f018b5-58e2-39b2-ad6a-3bc4ab5c1183"], "worldpay_order_id": {"transaction_id": "11f018b5-58e2-39b2-ad6a-3bc4ab5c1183"}}</t>
  </si>
  <si>
    <t>mapig.luv.s@gmail.com</t>
  </si>
  <si>
    <t>11efeac4-6b6f-4602-a229-b7b6de312336</t>
  </si>
  <si>
    <t>SASAKI MANAMI</t>
  </si>
  <si>
    <t>11f018b5-5fc5-a7fa-b62b-23a5da448cc5</t>
  </si>
  <si>
    <t>11efead9-150a-0418-8813-f3934bc709cc</t>
  </si>
  <si>
    <t>{"customer_name": "中野伸", "customer_email": "shinjou.n01@gmail.com", "product_detail_name": "【スキルプラス限定】動画広告分析Pro「1媒体プラン」初回3ヶ月間"}</t>
  </si>
  <si>
    <t>{"id_values": ["11f018b5-5fc5-a7fa-b62b-23a5da448cc5"], "worldpay_order_id": {"transaction_id": "11f018b5-5fc5-a7fa-b62b-23a5da448cc5"}}</t>
  </si>
  <si>
    <t>shinjou.n01@gmail.com</t>
  </si>
  <si>
    <t>11efead9-16e9-c87c-8f1b-cbd6615a3049</t>
  </si>
  <si>
    <t>SHIN NAKANO</t>
  </si>
  <si>
    <t>11f018b5-59c2-6258-933a-931dad425699</t>
  </si>
  <si>
    <t>11efeac6-0d20-d87a-81bf-6bc69b2a11d4</t>
  </si>
  <si>
    <t>{"customer_name": "高本由美", "customer_email": "kousumi.mam@gmail.com", "product_detail_name": "【スキルプラス限定】動画広告分析Pro「3媒体プラン」初回3ヶ月間"}</t>
  </si>
  <si>
    <t>{"id_values": ["11f018b5-59c2-6258-933a-931dad425699"], "worldpay_order_id": {"transaction_id": "11f018b5-59c2-6258-933a-931dad425699"}}</t>
  </si>
  <si>
    <t>kousumi.mam@gmail.com</t>
  </si>
  <si>
    <t>11efeac6-0f9e-7454-a312-dbfd9c97601e</t>
  </si>
  <si>
    <t>YUMI TAKAMOTO</t>
  </si>
  <si>
    <t>11f018b5-5895-c32a-ad68-8b5decf743e6</t>
  </si>
  <si>
    <t>11efeac3-9b46-9520-90c7-2f9fd50bb283</t>
  </si>
  <si>
    <t>{"customer_name": "橋本典子", "customer_email": "noriko_8_5469_8@yahoo.co.jp", "product_detail_name": "【スキルプラス限定】動画広告分析Pro「1媒体プラン」初回3ヶ月間"}</t>
  </si>
  <si>
    <t>{"id_values": ["3100500245378", "00013", "7723474"], "stratus_transaction_id": {"terminal_id": "3100500245378", "request_number": "00013", "authorization_code": "7723474"}}</t>
  </si>
  <si>
    <t>noriko_8_5469_8@yahoo.co.jp</t>
  </si>
  <si>
    <t>11efeac3-9cfd-5ae8-90d2-e77c91c81ba1</t>
  </si>
  <si>
    <t>NORIKO HASHIMOTO</t>
  </si>
  <si>
    <t>11f018b3-e507-7fbc-b3b6-e79529b5f2b6</t>
  </si>
  <si>
    <t>11f008b5-87db-270c-89ba-af74de172308</t>
  </si>
  <si>
    <t>{"univapay-name": "鶴淵秀斗", "univapay-link-id": "11f007af-2e5b-88a4-9eb7-93852fa46ada", "univapay-phone-number": "+81 00878537208", "univapay-patch-token-id": "11efbb4a-a625-ac18-b42e-c7e65939ee8b", "univapay-patch-subscription-id": "11ef2a01-cfd8-2b9c-9ed7-a7394ddf54a8"}</t>
  </si>
  <si>
    <t>{"univapay-name": "鶴淵秀斗", "univapay-link-id": "11eed16a-4101-fe88-a85d-1f959ac69646", "univapay-phone-number": "00878537208"}</t>
  </si>
  <si>
    <t>{"id_values": ["11f018b3-e507-7fbc-b3b6-e79529b5f2b6"], "worldpay_order_id": {"transaction_id": "11f018b3-e507-7fbc-b3b6-e79529b5f2b6"}}</t>
  </si>
  <si>
    <t>tbuchiage7@gmail.com</t>
  </si>
  <si>
    <t>11ef2a01-cfd8-2b9c-9ed7-a7394ddf54a8</t>
  </si>
  <si>
    <t>TSURUBUCHI HIDETO</t>
  </si>
  <si>
    <t>11f018b3-bd28-4fee-aa53-9bf54d8d5aff</t>
  </si>
  <si>
    <t>11eefa0c-b40b-b14c-9bf4-1f8f5ce92c26</t>
  </si>
  <si>
    <t>{"univapay-name": "山崎 晃熙", "univapay-link-id": "11eed166-c83b-e6b0-a0a8-eb32012c082e", "univapay-phone-number": "07085776602"}</t>
  </si>
  <si>
    <t>{"id_values": ["11f018b3-bd28-4fee-aa53-9bf54d8d5aff"], "worldpay_order_id": {"transaction_id": "11f018b3-bd28-4fee-aa53-9bf54d8d5aff"}}</t>
  </si>
  <si>
    <t>noriwox3@gmail.com</t>
  </si>
  <si>
    <t>11eefa0c-b453-bea6-97b8-9b45b0a8f04d</t>
  </si>
  <si>
    <t>YAMASAKI AKINORI</t>
  </si>
  <si>
    <t>11f018b3-d274-fc4e-b02d-17eb8031ab51</t>
  </si>
  <si>
    <t>11ef11bd-20b1-8214-b530-9b174dea7b66</t>
  </si>
  <si>
    <t>{"univapay-name": "鬼木良輔", "univapay-link-id": "11ef0e9c-0305-b344-b6e3-3bf9f6684d90", "univapay-phone-number": "08015213369"}</t>
  </si>
  <si>
    <t>{"id_values": ["11f018b3-d274-fc4e-b02d-17eb8031ab51"], "worldpay_order_id": {"transaction_id": "11f018b3-d274-fc4e-b02d-17eb8031ab51"}}</t>
  </si>
  <si>
    <t>fragmentkc@gmail.com</t>
  </si>
  <si>
    <t>11ef11bd-20e0-e69e-b533-fb2bc4bb97a8</t>
  </si>
  <si>
    <t>RYOSUKE ONIKI</t>
  </si>
  <si>
    <t>11f018b3-afa4-5f52-b2b0-fb6d1464beef</t>
  </si>
  <si>
    <t>11eee209-3ec2-2a9e-867d-3f4caa3d0469</t>
  </si>
  <si>
    <t>{"univapay-name": "永嶋早伽", "univapay-link-id": "11eee1aa-1cef-6026-b883-a70c16bd6af6", "univapay-phone-number": "08035808070"}</t>
  </si>
  <si>
    <t>{"id_values": ["11f018b3-afa4-5f52-b2b0-fb6d1464beef"], "worldpay_order_id": {"transaction_id": "11f018b3-afa4-5f52-b2b0-fb6d1464beef"}}</t>
  </si>
  <si>
    <t>hyk0807hyk@gmail.com</t>
  </si>
  <si>
    <t>11eee209-3eff-a856-9005-13bb9ca03f5b</t>
  </si>
  <si>
    <t>HAYAKA NAGASHIMA</t>
  </si>
  <si>
    <t>11f018b3-a99e-af72-8772-83b0b79bbe08</t>
  </si>
  <si>
    <t>11efa1a7-f03c-5f34-b369-43819d0156fb</t>
  </si>
  <si>
    <t>{"univapay-name": "野崎沙織", "univapay-link-id": "11eed166-eff4-0156-a0a8-fb80038481cc", "univapay-phone-number": "09037579330"}</t>
  </si>
  <si>
    <t>{"id_values": ["11f018b3-a99e-af72-8772-83b0b79bbe08"], "worldpay_order_id": {"transaction_id": "11f018b3-a99e-af72-8772-83b0b79bbe08"}}</t>
  </si>
  <si>
    <t>little.0v0.trip@gmail.com</t>
  </si>
  <si>
    <t>11eee1b2-ab5c-cb48-9946-ef1ac10f6e62</t>
  </si>
  <si>
    <t>11f018b3-a39c-2f28-8901-730ab9d1e722</t>
  </si>
  <si>
    <t>11eed9dd-5e66-d482-acf5-9f11f447755d</t>
  </si>
  <si>
    <t>{"univapay-name": "山本総系", "univapay-link-id": "11eed167-74e2-3522-a0a8-a3c380b80e0f", "univapay-phone-number": "09012085555"}</t>
  </si>
  <si>
    <t>{"id_values": ["11f018b3-a39c-2f28-8901-730ab9d1e722"], "worldpay_order_id": {"transaction_id": "11f018b3-a39c-2f28-8901-730ab9d1e722"}}</t>
  </si>
  <si>
    <t>sokeinobu@gmail.com</t>
  </si>
  <si>
    <t>11eed9dd-5ebb-d18a-acf8-771100e9c807</t>
  </si>
  <si>
    <t>11f018b3-a350-2e98-874a-4f2d7c27082d</t>
  </si>
  <si>
    <t>11f011e5-d178-3484-b609-2746916ae2fc</t>
  </si>
  <si>
    <t>{"univapay-name": "大藤雄也", "univapay-link-id": "11eed7b2-0b1f-c540-a53b-6f79abfe6217", "univapay-phone-number": "09094714061"}</t>
  </si>
  <si>
    <t>{"id_values": ["3100500245378", "00008", "0925455"], "stratus_transaction_id": {"terminal_id": "3100500245378", "request_number": "00008", "authorization_code": "0925455"}}</t>
  </si>
  <si>
    <t>boast.original@i.softbank.jp</t>
  </si>
  <si>
    <t>11eed90f-7998-85b2-97df-db1ba15c6e88</t>
  </si>
  <si>
    <t>YUYA OTO</t>
  </si>
  <si>
    <t>11f018ae-320e-5e9e-8056-cf1610b40953</t>
  </si>
  <si>
    <t>11f018ae-2ce2-917e-aa98-03b2dd46d61c</t>
  </si>
  <si>
    <t>{"v851Ac7Ac": "", "univapay-phone-number": "08024472941"}</t>
  </si>
  <si>
    <t>{"customer_name": "田中江里子", "customer_email": "risa.725.nobu@icloud.com", "product_detail_name": "【15分限定特典付き】AIXコンサルタント3日間完全攻略合宿"}</t>
  </si>
  <si>
    <t>risa.725.nobu@icloud.com</t>
  </si>
  <si>
    <t>ERIKO TANAKA</t>
  </si>
  <si>
    <t>11f0189c-4b46-d75e-b113-1f3af6971fa7</t>
  </si>
  <si>
    <t>11f0189c-28f7-5b24-a3fb-6b3ffe5fcdbf</t>
  </si>
  <si>
    <t>{"v851Ac7Ac": "", "univapay-phone-number": "09030332288"}</t>
  </si>
  <si>
    <t>{"customer_name": "安部愛菜", "customer_email": "aina20040324@icloud.com", "product_detail_name": "【15分限定特典付き】デザイン限界突破3日間合宿"}</t>
  </si>
  <si>
    <t>{"id_values": ["11f0189c-4b46-d75e-b113-1f3af6971fa7"], "worldpay_order_id": {"transaction_id": "11f0189c-4b46-d75e-b113-1f3af6971fa7"}}</t>
  </si>
  <si>
    <t>aina20040324@icloud.com</t>
  </si>
  <si>
    <t>AINAABE</t>
  </si>
  <si>
    <t>11f0189b-7fb3-4140-b7bc-e72a9e631834</t>
  </si>
  <si>
    <t>11f0189b-73e9-5610-9dbc-c382c2937f12</t>
  </si>
  <si>
    <t>{"v851Ac7Ac": "", "univapay-phone-number": "08022501650"}</t>
  </si>
  <si>
    <t>{"customer_name": "中嶋雅隆", "customer_email": "sky047622@gmail.com", "product_detail_name": "【15分限定特典付き】SNSマーケ完全攻略ダイナマイト合宿"}</t>
  </si>
  <si>
    <t>{"id_values": ["11f0189b-7fb3-4140-b7bc-e72a9e631834"], "worldpay_order_id": {"transaction_id": "11f0189b-7fb3-4140-b7bc-e72a9e631834"}}</t>
  </si>
  <si>
    <t>sky047622@gmail.com</t>
  </si>
  <si>
    <t>MASAOKI NAKAJIMA</t>
  </si>
  <si>
    <t>11f0189a-32b7-cbbe-8dee-9b933718fb63</t>
  </si>
  <si>
    <t>11f01897-8db9-60b6-ba27-97f2ae836a94</t>
  </si>
  <si>
    <t>{"v851Ac7Ac": "", "univapay-phone-number": "09088026755"}</t>
  </si>
  <si>
    <t>{"customer_name": "田北泰久", "customer_email": "tangodebsas@gmail.com", "product_detail_name": "AIみかみ秘密の部屋（全額返金保証付）"}</t>
  </si>
  <si>
    <t>{"id_values": ["3100500245378", "00005", "0440980"], "stratus_transaction_id": {"terminal_id": "3100500245378", "request_number": "00005", "authorization_code": "0440980"}}</t>
  </si>
  <si>
    <t>tangodebsas@gmail.com</t>
  </si>
  <si>
    <t>YASUHISA TAKITA</t>
  </si>
  <si>
    <t>11f01897-97b3-cfde-ba2a-bf1c8636fa18</t>
  </si>
  <si>
    <t>{"customer_name": "田北泰久", "customer_email": "tangodebsas@gmail.com", "product_detail_name": "【15分限定特典付き】AIXコンサルタント3日間完全攻略合宿"}</t>
  </si>
  <si>
    <t>{"id_values": ["3100500245378", "00004", "0595983"], "stratus_transaction_id": {"terminal_id": "3100500245378", "request_number": "00004", "authorization_code": "0595983"}}</t>
  </si>
  <si>
    <t>11f0188a-431b-1584-8b84-3fcc6e6468d1</t>
  </si>
  <si>
    <t>11f01889-f15f-602e-ac13-07604856b057</t>
  </si>
  <si>
    <t>{"v851Ac7Ac": "", "univapay-phone-number": "07053414050"}</t>
  </si>
  <si>
    <t>{"customer_name": "仁木 葉子", "customer_email": "wanko.noa@gmail.com", "product_detail_name": "【15分限定特典付き】AIXコンサルタント3日間完全攻略合宿"}</t>
  </si>
  <si>
    <t>{"id_values": ["11f0188a-431b-1584-8b84-3fcc6e6468d1"], "worldpay_order_id": {"transaction_id": "11f0188a-431b-1584-8b84-3fcc6e6468d1"}}</t>
  </si>
  <si>
    <t>wanko.noa@gmail.com</t>
  </si>
  <si>
    <t>YMUKO NIKI</t>
  </si>
  <si>
    <t>11f0188a-4073-a62a-b2d7-5fe9e23f8997</t>
  </si>
  <si>
    <t>11f0188a-01ef-5a52-b2c6-431dd0a680e4</t>
  </si>
  <si>
    <t>{"v851Ac7Ac": "", "univapay-phone-number": "09048408641"}</t>
  </si>
  <si>
    <t>{"customer_name": "Gen", "customer_email": "gen1@angel.ocn.ne.jp", "product_detail_name": "【15分限定特典付き】SNSマーケ完全攻略ダイナマイト合宿"}</t>
  </si>
  <si>
    <t>{"id_values": ["11f0188a-4073-a62a-b2d7-5fe9e23f8997"], "worldpay_order_id": {"transaction_id": "11f0188a-4073-a62a-b2d7-5fe9e23f8997"}}</t>
  </si>
  <si>
    <t>gen1@angel.ocn.ne.jp</t>
  </si>
  <si>
    <t>MOTOKAZU MIMURA</t>
  </si>
  <si>
    <t>11f01888-89e7-76d0-af04-bfd059b303a0</t>
  </si>
  <si>
    <t>11f01888-7053-c796-8fbd-e313c05c9357</t>
  </si>
  <si>
    <t>{"v851Ac7Ac": "", "univapay-phone-number": "08026615010"}</t>
  </si>
  <si>
    <t>{"customer_name": "山田彪", "customer_email": "yamadaakira19931030@icloud.com", "product_detail_name": "【15分限定特典付き】AIXコンサルタント3日間完全攻略合宿"}</t>
  </si>
  <si>
    <t>{"id_values": ["11f01888-89e7-76d0-af04-bfd059b303a0"], "worldpay_order_id": {"transaction_id": "11f01888-89e7-76d0-af04-bfd059b303a0"}}</t>
  </si>
  <si>
    <t>yamadaakira19931030@icloud.com</t>
  </si>
  <si>
    <t>AKIRA YAMADA</t>
  </si>
  <si>
    <t>11f01880-feb3-b5d0-9620-d77f504fc48f</t>
  </si>
  <si>
    <t>11f01880-f95a-a0d0-a432-87232bdfdf02</t>
  </si>
  <si>
    <t>{"v851Ac7Ac": "", "univapay-phone-number": "08049926650"}</t>
  </si>
  <si>
    <t>{"customer_name": "福崎みずか", "customer_email": "mk526.10v6.mk99@gmail.com", "product_detail_name": "【15分限定特典付き】SNSマーケ完全攻略ダイナマイト合宿"}</t>
  </si>
  <si>
    <t>{"id_values": ["3100500245378", "00002", "7753371"], "stratus_transaction_id": {"terminal_id": "3100500245378", "request_number": "00002", "authorization_code": "7753371"}}</t>
  </si>
  <si>
    <t>mk526.10v6.mk99@gmail.com</t>
  </si>
  <si>
    <t>MIZUKA FUKUZAKI</t>
  </si>
  <si>
    <t>11f01878-332d-e514-a493-b333f0c5f88f</t>
  </si>
  <si>
    <t>11f01876-b720-b876-a4ee-c3d97e0e438b</t>
  </si>
  <si>
    <t>{"v851Ac7Ac": "", "univapay-phone-number": "08085419611"}</t>
  </si>
  <si>
    <t>{"customer_name": "宮原ニコラス", "customer_email": "nikolasmiyahara1806@gmail.com", "product_detail_name": "AIみかみ秘密の部屋（全額返金保証付）"}</t>
  </si>
  <si>
    <t>{"id_values": ["11f01878-332d-e514-a493-b333f0c5f88f"], "worldpay_order_id": {"transaction_id": "11f01878-332d-e514-a493-b333f0c5f88f"}}</t>
  </si>
  <si>
    <t>nikolasmiyahara1806@gmail.com</t>
  </si>
  <si>
    <t>NIKOLAS MIYAHARA</t>
  </si>
  <si>
    <t>11f01876-d845-e17a-af32-53ae44151a0d</t>
  </si>
  <si>
    <t>{"customer_name": "宮原ニコラス", "customer_email": "nikolasmiyahara1806@gmail.com", "product_detail_name": "【15分限定特典付き】AIXコンサルタント3日間完全攻略合宿"}</t>
  </si>
  <si>
    <t>{"id_values": ["11f01876-d845-e17a-af32-53ae44151a0d"], "worldpay_order_id": {"transaction_id": "11f01876-d845-e17a-af32-53ae44151a0d"}}</t>
  </si>
  <si>
    <t>11f01872-dffe-2c1e-a13f-0f767fedeb09</t>
  </si>
  <si>
    <t>11f01872-c368-21cc-bb93-7f3bef9ee01b</t>
  </si>
  <si>
    <t>{"v851Ac7Ac": "", "univapay-phone-number": "07047492559"}</t>
  </si>
  <si>
    <t>{"customer_name": "荒巻秀冬", "customer_email": "a-hideto0707@ezweb.ne.jp", "product_detail_name": "【15分限定特典付き】AIXコンサルタント3日間完全攻略合宿"}</t>
  </si>
  <si>
    <t>{"id_values": ["11f01872-dffe-2c1e-a13f-0f767fedeb09"], "worldpay_order_id": {"transaction_id": "11f01872-dffe-2c1e-a13f-0f767fedeb09"}}</t>
  </si>
  <si>
    <t>a-hideto0707@ezweb.ne.jp</t>
  </si>
  <si>
    <t>HIDETO ARAMAKI</t>
  </si>
  <si>
    <t>11f01872-bb29-6a98-aa60-cf99c7515dde</t>
  </si>
  <si>
    <t>11f01872-a5d4-fa22-9786-53ebbcb1cfdc</t>
  </si>
  <si>
    <t>{"v851Ac7Ac": "", "univapay-phone-number": "09068643796"}</t>
  </si>
  <si>
    <t>{"customer_name": "比嘉一輝", "customer_email": "makudonarudo05@gmail.com", "product_detail_name": "【15分限定特典付き】AIXコンサルタント3日間完全攻略合宿"}</t>
  </si>
  <si>
    <t>{"id_values": ["11f01872-bb29-6a98-aa60-cf99c7515dde"], "worldpay_order_id": {"transaction_id": "11f01872-bb29-6a98-aa60-cf99c7515dde"}}</t>
  </si>
  <si>
    <t>makudonarudo05@gmail.com</t>
  </si>
  <si>
    <t>KAZUKIHIGA</t>
  </si>
  <si>
    <t>11f0186f-1153-f496-a195-2ff62d2b6387</t>
  </si>
  <si>
    <t>11f0186e-3831-82be-ac45-db86959f75d2</t>
  </si>
  <si>
    <t>{"v851Ac7Ac": "", "univapay-phone-number": "08025817714"}</t>
  </si>
  <si>
    <t>{"customer_name": "山川陽生", "customer_email": "shanchuanyangsheng@gmail.com", "product_detail_name": "みかみの秘密の部屋 ~購入後1週間以内に限り【全額返金保証付き】~"}</t>
  </si>
  <si>
    <t>{"id_values": ["11f0186f-1153-f496-a195-2ff62d2b6387"], "worldpay_order_id": {"transaction_id": "11f0186f-1153-f496-a195-2ff62d2b6387"}}</t>
  </si>
  <si>
    <t>11f0186e-9147-6e4a-9080-67228fe9cb16</t>
  </si>
  <si>
    <t>11f0186e-82e4-857c-9074-3f736f0d15f8</t>
  </si>
  <si>
    <t>{"v851Ac7Ac": "", "univapay-phone-number": "09048662360"}</t>
  </si>
  <si>
    <t>{"customer_name": "けけ", "customer_email": "kinohibiki@icloud.com", "product_detail_name": "【15分限定特典付き】SNSマーケ完全攻略ダイナマイト合宿"}</t>
  </si>
  <si>
    <t>{"id_values": ["11f0186e-9147-6e4a-9080-67228fe9cb16"], "worldpay_order_id": {"transaction_id": "11f0186e-9147-6e4a-9080-67228fe9cb16"}}</t>
  </si>
  <si>
    <t>kinohibiki@icloud.com</t>
  </si>
  <si>
    <t>HIBIKI KINO</t>
  </si>
  <si>
    <t>11f0186e-ea16-8754-90b2-2fb18158a13f</t>
  </si>
  <si>
    <t>11f0186e-c7db-4a30-b28d-7ba20552eebd</t>
  </si>
  <si>
    <t>{"v851Ac7Ac": "", "univapay-phone-number": 819066922630}</t>
  </si>
  <si>
    <t>{"customer_name": "越後 里織", "customer_email": "miraclequeen.mercury@gmail.com", "product_detail_name": "【15分限定特典付き】AIXコンサルタント3日間完全攻略合宿"}</t>
  </si>
  <si>
    <t>{"id_values": ["3100500245378", "00067", "0910000"], "stratus_transaction_id": {"terminal_id": "3100500245378", "request_number": "00067", "authorization_code": "0910000"}}</t>
  </si>
  <si>
    <t>miraclequeen.mercury@gmail.com</t>
  </si>
  <si>
    <t>SAORI ECHIGO</t>
  </si>
  <si>
    <t>MI CARD CO. LTD</t>
  </si>
  <si>
    <t>11f0186e-41fd-fe26-be00-a3703234469b</t>
  </si>
  <si>
    <t>{"customer_name": "山川陽生", "customer_email": "shanchuanyangsheng@gmail.com", "product_detail_name": "【15分限定特典付き】SNSマーケ完全攻略ダイナマイト合宿"}</t>
  </si>
  <si>
    <t>{"id_values": ["11f0186e-41fd-fe26-be00-a3703234469b"], "worldpay_order_id": {"transaction_id": "11f0186e-41fd-fe26-be00-a3703234469b"}}</t>
  </si>
  <si>
    <t>11f0186c-3877-82fc-ac43-ef7bc6e3e730</t>
  </si>
  <si>
    <t>11f0186c-05ad-4bb8-ab23-47a5c0896124</t>
  </si>
  <si>
    <t>{"v851Ac7Ac": "", "univapay-phone-number": "09065452732"}</t>
  </si>
  <si>
    <t>{"customer_name": "高田憲人", "customer_email": "kent_ken0924@icloud.com", "product_detail_name": "【15分限定特典付き】SNSマーケ完全攻略ダイナマイト合宿"}</t>
  </si>
  <si>
    <t>{"id_values": ["3100500245378", "00063", "0700000"], "stratus_transaction_id": {"terminal_id": "3100500245378", "request_number": "00063", "authorization_code": "0700000"}}</t>
  </si>
  <si>
    <t>kent_ken0924@icloud.com</t>
  </si>
  <si>
    <t>KENTO TAKADA</t>
  </si>
  <si>
    <t>11f01868-c012-f1e6-8b6e-f3d7b1ce64ec</t>
  </si>
  <si>
    <t>11f01868-8bd9-d462-940f-5718f6a767ea</t>
  </si>
  <si>
    <t>{"v851Ac7Ac": "", "univapay-phone-number": "09077967869"}</t>
  </si>
  <si>
    <t>{"customer_name": "深山早香", "customer_email": "preiselbeere@docomo.ne.jp", "product_detail_name": "【15分限定特典付き】AIXコンサルタント3日間完全攻略合宿"}</t>
  </si>
  <si>
    <t>{"id_values": ["11f01868-c012-f1e6-8b6e-f3d7b1ce64ec"], "worldpay_order_id": {"transaction_id": "11f01868-c012-f1e6-8b6e-f3d7b1ce64ec"}}</t>
  </si>
  <si>
    <t>preiselbeere@docomo.ne.jp</t>
  </si>
  <si>
    <t>SAYAKA FUKAYAMA</t>
  </si>
  <si>
    <t>11f01862-e9a9-065e-8e23-3f29a6305bb0</t>
  </si>
  <si>
    <t>11f01862-e345-d490-bb2f-3f6d32f5144c</t>
  </si>
  <si>
    <t>{"v851Ac7Ac": "", "univapay-phone-number": "09087263546"}</t>
  </si>
  <si>
    <t>{"customer_name": "増田悠甫", "customer_email": "personaltrainer.yusuke@gmail.com", "product_detail_name": "【15分限定特典付き】AIXコンサルタント3日間完全攻略合宿"}</t>
  </si>
  <si>
    <t>{"id_values": ["3100500245378", "00061", "0190011"], "stratus_transaction_id": {"terminal_id": "3100500245378", "request_number": "00061", "authorization_code": "0190011"}}</t>
  </si>
  <si>
    <t>personaltrainer.yusuke@gmail.com</t>
  </si>
  <si>
    <t>YUSUKE MASUDA</t>
  </si>
  <si>
    <t>11f01862-b34f-13dc-8deb-1b2e6290acf7</t>
  </si>
  <si>
    <t>{"customer_name": "小美野 晃", "customer_email": "omipika0228@gmail.com", "product_detail_name": "【15分限定特典付き】SNSマーケ完全攻略ダイナマイト合宿"}</t>
  </si>
  <si>
    <t>{"id_values": ["3100500245378", "00058", "0172631"], "stratus_transaction_id": {"terminal_id": "3100500245378", "request_number": "00058", "authorization_code": "0172631"}}</t>
  </si>
  <si>
    <t>11f0185c-a224-4628-b56b-4ffd5a3de261</t>
  </si>
  <si>
    <t>11f0185b-ed6b-4222-9123-d397aa16cc62</t>
  </si>
  <si>
    <t>{"v851Ac7Ac": "", "univapay-phone-number": "07040709992"}</t>
  </si>
  <si>
    <t>{"customer_name": "市川真紀", "customer_email": "y7dee28534v17@gmail.com", "product_detail_name": "AIみかみ秘密の部屋（全額返金保証付）"}</t>
  </si>
  <si>
    <t>{"id_values": ["11f0185c-a224-4628-b56b-4ffd5a3de261"], "worldpay_order_id": {"transaction_id": "11f0185c-a224-4628-b56b-4ffd5a3de261"}}</t>
  </si>
  <si>
    <t>y7dee28534v17@gmail.com</t>
  </si>
  <si>
    <t>MAKI ICHIKAWA</t>
  </si>
  <si>
    <t>11f0185c-6dc1-cf68-baa7-e7a46f1a88d2</t>
  </si>
  <si>
    <t>11f0185c-5008-c44a-ad3e-237e844c91d3</t>
  </si>
  <si>
    <t>{"v851Ac7Ac": "", "univapay-phone-number": "07056472729"}</t>
  </si>
  <si>
    <t>{"customer_name": "福田誠", "customer_email": "arb777@hotmail.co.jp", "product_detail_name": "【15分限定特典付き】AIXコンサルタント3日間完全攻略合宿"}</t>
  </si>
  <si>
    <t>{"id_values": ["11f0185c-6dc1-cf68-baa7-e7a46f1a88d2"], "worldpay_order_id": {"transaction_id": "11f0185c-6dc1-cf68-baa7-e7a46f1a88d2"}}</t>
  </si>
  <si>
    <t>arb777@hotmail.co.jp</t>
  </si>
  <si>
    <t>MAKOTO FUKUDA</t>
  </si>
  <si>
    <t>11f0185c-0e17-1e38-93e2-5b6a6868784d</t>
  </si>
  <si>
    <t>{"customer_name": "市川真紀", "customer_email": "y7dee28534v17@gmail.com", "product_detail_name": "【15分限定特典付き】AIXコンサルタント3日間完全攻略合宿"}</t>
  </si>
  <si>
    <t>{"id_values": ["11f0185c-0e17-1e38-93e2-5b6a6868784d"], "worldpay_order_id": {"transaction_id": "11f0185c-0e17-1e38-93e2-5b6a6868784d"}}</t>
  </si>
  <si>
    <t>11f0185a-f90f-dce2-b1ed-ef4fd2e44d26</t>
  </si>
  <si>
    <t>11f0185a-e7e4-6f14-b9f6-232d70cad6b3</t>
  </si>
  <si>
    <t>{"v851Ac7Ac": "", "univapay-phone-number": "09085083722"}</t>
  </si>
  <si>
    <t>{"customer_name": "原賢太郎", "customer_email": "kentaro.jzs161@gmail.com", "product_detail_name": "【15分限定特典付き】AIXコンサルタント3日間完全攻略合宿"}</t>
  </si>
  <si>
    <t>{"id_values": ["11f0185a-f90f-dce2-b1ed-ef4fd2e44d26"], "worldpay_order_id": {"transaction_id": "11f0185a-f90f-dce2-b1ed-ef4fd2e44d26"}}</t>
  </si>
  <si>
    <t>kentaro.jzs161@gmail.com</t>
  </si>
  <si>
    <t>KENTARO HARA</t>
  </si>
  <si>
    <t>11f0185a-c84c-1436-b1d3-e798f41602da</t>
  </si>
  <si>
    <t>11f0185a-9da3-bc5c-a904-6766fb390e3b</t>
  </si>
  <si>
    <t>{"v851Ac7Ac": "", "univapay-phone-number": "08088460009"}</t>
  </si>
  <si>
    <t>{"customer_name": "柳生 尚也", "customer_email": "bisineslabo@gmail.com", "product_detail_name": "みかみの秘密の部屋 ~購入後1週間以内に限り【全額返金保証付き】~"}</t>
  </si>
  <si>
    <t>{"id_values": ["11f0185a-c84c-1436-b1d3-e798f41602da"], "worldpay_order_id": {"transaction_id": "11f0185a-c84c-1436-b1d3-e798f41602da"}}</t>
  </si>
  <si>
    <t>bisineslabo@gmail.com</t>
  </si>
  <si>
    <t>NAOYA YAGYUU</t>
  </si>
  <si>
    <t>11f0185a-a699-2cd4-931d-0fe433429630</t>
  </si>
  <si>
    <t>{"customer_name": "柳生 尚也", "customer_email": "bisineslabo@gmail.com", "product_detail_name": "【15分限定特典付き】SNSマーケ完全攻略ダイナマイト合宿"}</t>
  </si>
  <si>
    <t>{"id_values": ["11f0185a-a699-2cd4-931d-0fe433429630"], "worldpay_order_id": {"transaction_id": "11f0185a-a699-2cd4-931d-0fe433429630"}}</t>
  </si>
  <si>
    <t>11f01859-03a1-cdfc-a0ac-e3844cfe2e27</t>
  </si>
  <si>
    <t>11f01858-e3b1-1f66-afbf-879dbe93778e</t>
  </si>
  <si>
    <t>{"v851Ac7Ac": "", "univapay-phone-number": "07013729131"}</t>
  </si>
  <si>
    <t>{"customer_name": "山崎 友愛", "customer_email": "yuaymzk01220@gmail.com", "product_detail_name": "【15分限定特典付き】SNSマーケ完全攻略ダイナマイト合宿"}</t>
  </si>
  <si>
    <t>{"id_values": ["11f01859-03a1-cdfc-a0ac-e3844cfe2e27"], "worldpay_order_id": {"transaction_id": "11f01859-03a1-cdfc-a0ac-e3844cfe2e27"}}</t>
  </si>
  <si>
    <t>yuaymzk01220@gmail.com</t>
  </si>
  <si>
    <t>YUA YANAZAKI</t>
  </si>
  <si>
    <t>11f01856-4a02-cc36-99da-97e4e95bfeeb</t>
  </si>
  <si>
    <t>11f01856-2cf0-5a64-be88-b78fbcf264f5</t>
  </si>
  <si>
    <t>{"v851Ac7Ac": "", "univapay-phone-number": "09036082494"}</t>
  </si>
  <si>
    <t>{"customer_name": "寒川壮大", "customer_email": "zhuangdahanchuan6@gmail.com", "product_detail_name": "【超特価割引】AIXコンサルタント3日間完全攻略合宿"}</t>
  </si>
  <si>
    <t>{"id_values": ["11f01856-4a02-cc36-99da-97e4e95bfeeb"], "worldpay_order_id": {"transaction_id": "11f01856-4a02-cc36-99da-97e4e95bfeeb"}}</t>
  </si>
  <si>
    <t>zhuangdahanchuan6@gmail.com</t>
  </si>
  <si>
    <t>SOTA SAMUKAWA</t>
  </si>
  <si>
    <t>11f01854-3b10-6122-9855-33998a710182</t>
  </si>
  <si>
    <t>11f01854-3011-71d0-bf9f-8be617810033</t>
  </si>
  <si>
    <t>{"v851Ac7Ac": "", "univapay-phone-number": "09042175532"}</t>
  </si>
  <si>
    <t>{"customer_name": "坂川侑次朗", "customer_email": "yujiro022631@gmail.com", "product_detail_name": "【超特価割引】SNSマーケ完全攻略ダイナマイト合宿"}</t>
  </si>
  <si>
    <t>{"id_values": ["11f01854-3b10-6122-9855-33998a710182"], "worldpay_order_id": {"transaction_id": "11f01854-3b10-6122-9855-33998a710182"}}</t>
  </si>
  <si>
    <t>yujiro022631@gmail.com</t>
  </si>
  <si>
    <t>VANDL USER</t>
  </si>
  <si>
    <t>11f0184e-32e7-eb56-b70f-7b42691e9272</t>
  </si>
  <si>
    <t>11f0184e-2ac0-ba20-9cf2-5b88afe1e9d2</t>
  </si>
  <si>
    <t>{"v851Ac7Ac": "", "univapay-phone-number": "08010860972"}</t>
  </si>
  <si>
    <t>{"customer_name": "千葉祐太", "customer_email": "ykhmy90@gmail.com", "product_detail_name": "【15分限定特典付き】AIXコンサルタント3日間完全攻略合宿"}</t>
  </si>
  <si>
    <t>{"id_values": ["11f0184e-32e7-eb56-b70f-7b42691e9272"], "worldpay_order_id": {"transaction_id": "11f0184e-32e7-eb56-b70f-7b42691e9272"}}</t>
  </si>
  <si>
    <t>ykhmy90@gmail.com</t>
  </si>
  <si>
    <t>YUTA CHIBA</t>
  </si>
  <si>
    <t>11f0184a-bc87-470c-bd34-cb581f67dcd9</t>
  </si>
  <si>
    <t>11f01849-8484-10c0-b428-2f1c30546b05</t>
  </si>
  <si>
    <t>{"v851Ac7Ac": "", "univapay-phone-number": "09043062918"}</t>
  </si>
  <si>
    <t>{"customer_name": "長野聡", "customer_email": "nagano3386556@gmail.com", "product_detail_name": "AIみかみ秘密の部屋（全額返金保証付）"}</t>
  </si>
  <si>
    <t>{"id_values": ["3100500245378", "00056", "0127301"], "stratus_transaction_id": {"terminal_id": "3100500245378", "request_number": "00056", "authorization_code": "0127301"}}</t>
  </si>
  <si>
    <t>nagano3386556@gmail.com</t>
  </si>
  <si>
    <t>SATOSHI NAGANO</t>
  </si>
  <si>
    <t>11f01849-aa48-6900-a89b-8b234fda38d9</t>
  </si>
  <si>
    <t>11f01848-94df-1362-b29a-4702a14d09b2</t>
  </si>
  <si>
    <t>{"v851Ac7Ac": "", "univapay-phone-number": "08015600693"}</t>
  </si>
  <si>
    <t>{"customer_name": "徳田亮", "customer_email": "tokujapo3@gmail.com", "product_detail_name": "みかみの秘密の部屋 ~購入後1週間以内に限り【全額返金保証付き】~"}</t>
  </si>
  <si>
    <t>{"id_values": ["3100500245378", "00053", "0187076"], "stratus_transaction_id": {"terminal_id": "3100500245378", "request_number": "00053", "authorization_code": "0187076"}}</t>
  </si>
  <si>
    <t>tokujapo3@gmail.com</t>
  </si>
  <si>
    <t>RYO TOKUDA</t>
  </si>
  <si>
    <t>11f01849-8bad-5b72-878f-0f3030b57d6b</t>
  </si>
  <si>
    <t>{"customer_name": "長野聡", "customer_email": "nagano3386556@gmail.com", "product_detail_name": "【15分限定特典付き】AIXコンサルタント3日間完全攻略合宿"}</t>
  </si>
  <si>
    <t>{"id_values": ["3100500245378", "00052", "0102595"], "stratus_transaction_id": {"terminal_id": "3100500245378", "request_number": "00052", "authorization_code": "0102595"}}</t>
  </si>
  <si>
    <t>11f01848-6dc3-2f48-b286-6b242571a1ea</t>
  </si>
  <si>
    <t>11f01848-4de6-7d88-9819-f72db4c85215</t>
  </si>
  <si>
    <t>{"v851Ac7Ac": "", "univapay-phone-number": "09097478030"}</t>
  </si>
  <si>
    <t>{"customer_name": "佐藤静香", "customer_email": "haya.14830@gmail.com", "product_detail_name": "【15分限定特典付き】AIXコンサルタント3日間完全攻略合宿"}</t>
  </si>
  <si>
    <t>{"id_values": ["11f01848-6dc3-2f48-b286-6b242571a1ea"], "worldpay_order_id": {"transaction_id": "11f01848-6dc3-2f48-b286-6b242571a1ea"}}</t>
  </si>
  <si>
    <t>haya.14830@gmail.com</t>
  </si>
  <si>
    <t>SHIZUKA SATO</t>
  </si>
  <si>
    <t>11f01848-afdf-cdb4-9807-4b47b68f293a</t>
  </si>
  <si>
    <t>{"customer_name": "徳田亮", "customer_email": "tokujapo3@gmail.com", "product_detail_name": "【15分限定特典付き】SNSマーケ完全攻略ダイナマイト合宿"}</t>
  </si>
  <si>
    <t>{"id_values": ["3100500245378", "00050", "0184034"], "stratus_transaction_id": {"terminal_id": "3100500245378", "request_number": "00050", "authorization_code": "0184034"}}</t>
  </si>
  <si>
    <t>11f01847-fb2d-7696-93f2-e30f6fe72d03</t>
  </si>
  <si>
    <t>11f01847-de63-e13a-a941-07a340bb9da7</t>
  </si>
  <si>
    <t>{"v851Ac7Ac": "", "univapay-phone-number": "07011892809"}</t>
  </si>
  <si>
    <t>{"customer_name": "原田敬介", "customer_email": "garden.quattro@gmail.com", "product_detail_name": "【15分限定特典付き】SNSマーケ完全攻略ダイナマイト合宿"}</t>
  </si>
  <si>
    <t>{"id_values": ["11f01847-fb2d-7696-93f2-e30f6fe72d03"], "worldpay_order_id": {"transaction_id": "11f01847-fb2d-7696-93f2-e30f6fe72d03"}}</t>
  </si>
  <si>
    <t>garden.quattro@gmail.com</t>
  </si>
  <si>
    <t>KEISUKE HARADA</t>
  </si>
  <si>
    <t>11f01844-90d8-2f50-8184-67affb3ff1a1</t>
  </si>
  <si>
    <t>11f01844-8931-4ae8-817a-a3818505ee29</t>
  </si>
  <si>
    <t>{"v851Ac7Ac": "", "univapay-phone-number": "08023595693"}</t>
  </si>
  <si>
    <t>{"customer_name": "増田 祐輔", "customer_email": "masuda_y@s-renaissance.co.jp", "product_detail_name": "【15分限定特典付き】AIXコンサルタント3日間完全攻略合宿"}</t>
  </si>
  <si>
    <t>{"id_values": ["11f01844-90d8-2f50-8184-67affb3ff1a1"], "worldpay_order_id": {"transaction_id": "11f01844-90d8-2f50-8184-67affb3ff1a1"}}</t>
  </si>
  <si>
    <t>masuda_y@s-renaissance.co.jp</t>
  </si>
  <si>
    <t>11f0183f-60c7-c050-a35b-1b0025b42eb4</t>
  </si>
  <si>
    <t>11f0183d-b6b5-1df2-9811-839030fa0124</t>
  </si>
  <si>
    <t>{"v851Ac7Ac": "", "univapay-phone-number": "09032128616"}</t>
  </si>
  <si>
    <t>{"customer_name": "菊池時子", "customer_email": "toto@a2.rimnet.ne.jp", "product_detail_name": "みかみの秘密の部屋 ~購入後1週間以内に限り【全額返金保証付き】~"}</t>
  </si>
  <si>
    <t>{"id_values": ["3100500245378", "00048", "0252584"], "stratus_transaction_id": {"terminal_id": "3100500245378", "request_number": "00048", "authorization_code": "0252584"}}</t>
  </si>
  <si>
    <t>toto@a2.rimnet.ne.jp</t>
  </si>
  <si>
    <t>TOKIKO KIKUCHI</t>
  </si>
  <si>
    <t>11f0183d-bde4-38f6-981e-171eb63c3ea4</t>
  </si>
  <si>
    <t>{"customer_name": "菊池時子", "customer_email": "toto@a2.rimnet.ne.jp", "product_detail_name": "【15分限定特典付き】SNSマーケ完全攻略ダイナマイト合宿"}</t>
  </si>
  <si>
    <t>{"id_values": ["3100500245378", "00047", "0217842"], "stratus_transaction_id": {"terminal_id": "3100500245378", "request_number": "00047", "authorization_code": "0217842"}}</t>
  </si>
  <si>
    <t>11f0183a-a664-f93e-9be0-7b630b095bcf</t>
  </si>
  <si>
    <t>11f0183a-94ff-ed70-a7ea-9f1288023503</t>
  </si>
  <si>
    <t>{"v851Ac7Ac": "", "univapay-phone-number": "08034737264"}</t>
  </si>
  <si>
    <t>{"customer_name": "阿南 良", "customer_email": "nanjam14@gmail.com", "product_detail_name": "【15分限定特典付き】AIXコンサルタント3日間完全攻略合宿"}</t>
  </si>
  <si>
    <t>{"id_values": ["11f0183a-a664-f93e-9be0-7b630b095bcf"], "worldpay_order_id": {"transaction_id": "11f0183a-a664-f93e-9be0-7b630b095bcf"}}</t>
  </si>
  <si>
    <t>nanjam14@gmail.com</t>
  </si>
  <si>
    <t>RYO ANAMI</t>
  </si>
  <si>
    <t>11f017ab-ed0b-b7b8-b25e-2716e440739a</t>
  </si>
  <si>
    <t>{"customer_name": "久保玲奈", "customer_email": "kubo.bogor@gmail.com", "product_detail_name": "AIみかみ秘密の部屋（全額返金保証付）"}</t>
  </si>
  <si>
    <t>{"id_values": ["11f017ab-ed0b-b7b8-b25e-2716e440739a"], "worldpay_order_id": {"transaction_id": "11f017ab-ed0b-b7b8-b25e-2716e440739a"}}</t>
  </si>
  <si>
    <t>11f01836-ea66-3f8e-9c15-27ff19749016</t>
  </si>
  <si>
    <t>11f01836-ce44-6588-9b3d-db4a6511b82a</t>
  </si>
  <si>
    <t>{"v851Ac7Ac": "", "univapay-phone-number": "0842136828"}</t>
  </si>
  <si>
    <t>{"customer_name": "片岡麻衣", "customer_email": "m.k.net.k.m@gmail.com", "product_detail_name": "【15分限定特典付き】SNSマーケ完全攻略ダイナマイト合宿"}</t>
  </si>
  <si>
    <t>{"id_values": ["11f01836-ea66-3f8e-9c15-27ff19749016"], "worldpay_order_id": {"transaction_id": "11f01836-ea66-3f8e-9c15-27ff19749016"}}</t>
  </si>
  <si>
    <t>m.k.net.k.m@gmail.com</t>
  </si>
  <si>
    <t>TETSUYA KATAOKA</t>
  </si>
  <si>
    <t>11f01834-85e6-fa50-aa48-876ba1b613e7</t>
  </si>
  <si>
    <t>11f01834-7eb7-813c-a16b-cbed0c2241d1</t>
  </si>
  <si>
    <t>{"v851Ac7Ac": "", "univapay-phone-number": "08076398114"}</t>
  </si>
  <si>
    <t>{"customer_name": "手島勝雄", "customer_email": "m3gku3rnms@i.softbank.jp", "product_detail_name": "【15分限定特典付き】SNSマーケ完全攻略ダイナマイト合宿"}</t>
  </si>
  <si>
    <t>{"id_values": ["11f01834-85e6-fa50-aa48-876ba1b613e7"], "worldpay_order_id": {"transaction_id": "11f01834-85e6-fa50-aa48-876ba1b613e7"}}</t>
  </si>
  <si>
    <t>m3gku3rnms@i.softbank.jp</t>
  </si>
  <si>
    <t>MASAO TEJIMA</t>
  </si>
  <si>
    <t>11f01828-a009-ff92-a77f-4b407dad0d68</t>
  </si>
  <si>
    <t>11f01828-7b73-06e2-a711-67e11e3e6dc5</t>
  </si>
  <si>
    <t>{"v851Ac7Ac": "", "univapay-phone-number": "08048334917"}</t>
  </si>
  <si>
    <t>{"customer_name": "高杉絵里", "customer_email": "eri_takasugi@hotmail.com", "product_detail_name": "みかみの秘密の部屋 ~購入後1週間以内に限り【全額返金保証付き】~"}</t>
  </si>
  <si>
    <t>{"id_values": ["11f01828-a009-ff92-a77f-4b407dad0d68"], "worldpay_order_id": {"transaction_id": "11f01828-a009-ff92-a77f-4b407dad0d68"}}</t>
  </si>
  <si>
    <t>eri_takasugi@hotmail.com</t>
  </si>
  <si>
    <t>ERI TAKASUGI</t>
  </si>
  <si>
    <t>11f01828-84b3-d0ce-b89d-e796d9e9edac</t>
  </si>
  <si>
    <t>{"customer_name": "高杉絵里", "customer_email": "eri_takasugi@hotmail.com", "product_detail_name": "【15分限定特典付き】SNSマーケ完全攻略ダイナマイト合宿"}</t>
  </si>
  <si>
    <t>{"id_values": ["11f01828-84b3-d0ce-b89d-e796d9e9edac"], "worldpay_order_id": {"transaction_id": "11f01828-84b3-d0ce-b89d-e796d9e9edac"}}</t>
  </si>
  <si>
    <t>11f01826-af2b-9942-a96b-1f764e355f55</t>
  </si>
  <si>
    <t>11f01826-a6e4-2cea-a4ec-0fccd56e8eeb</t>
  </si>
  <si>
    <t>{"v851Ac7Ac": "", "univapay-phone-number": "09039709128"}</t>
  </si>
  <si>
    <t>{"customer_name": "仁科友里", "customer_email": "ome317237251v4@gmail.com", "product_detail_name": "【15分限定特典付き】AIXコンサルタント3日間完全攻略合宿"}</t>
  </si>
  <si>
    <t>{"id_values": ["11f01826-af2b-9942-a96b-1f764e355f55"], "worldpay_order_id": {"transaction_id": "11f01826-af2b-9942-a96b-1f764e355f55"}}</t>
  </si>
  <si>
    <t>ome317237251v4@gmail.com</t>
  </si>
  <si>
    <t>YURI NISHINA</t>
  </si>
  <si>
    <t>11f01825-25c9-6310-84f5-b77d28450f58</t>
  </si>
  <si>
    <t>11f01825-1fee-3f9c-890a-e76e2d789d33</t>
  </si>
  <si>
    <t>{"v851Ac7Ac": "", "univapay-phone-number": "08057220704"}</t>
  </si>
  <si>
    <t>{"customer_name": "松田尚史", "customer_email": "zs11.0704@gmail.com", "product_detail_name": "【15分限定特典付き】SNSマーケ完全攻略ダイナマイト合宿"}</t>
  </si>
  <si>
    <t>{"id_values": ["11f01825-25c9-6310-84f5-b77d28450f58"], "worldpay_order_id": {"transaction_id": "11f01825-25c9-6310-84f5-b77d28450f58"}}</t>
  </si>
  <si>
    <t>zs11.0704@gmail.com</t>
  </si>
  <si>
    <t>NAOSHI MATSUDA</t>
  </si>
  <si>
    <t>11f01824-aaff-8d8a-8482-83cf02aa32e9</t>
  </si>
  <si>
    <t>11f01824-9b80-60aa-baba-272a617b4fc3</t>
  </si>
  <si>
    <t>{"univapay-name": "西山義晃", "univapay-link-id": "11efeb92-e861-9542-9e93-1fb82fe2b955", "univapay-phone-number": "+81 07047642224"}</t>
  </si>
  <si>
    <t>{"id_values": ["11f01824-aaff-8d8a-8482-83cf02aa32e9"], "worldpay_order_id": {"transaction_id": "11f01824-aaff-8d8a-8482-83cf02aa32e9"}}</t>
  </si>
  <si>
    <t>tsurugi4432@gmail.com</t>
  </si>
  <si>
    <t>11f01824-aae6-87e0-ad24-cf85f0872acf</t>
  </si>
  <si>
    <t>YOSHIMITSU NISHIYAMA</t>
  </si>
  <si>
    <t>11f01824-6464-bd14-83c1-2b7a0d450bf3</t>
  </si>
  <si>
    <t>11f01824-5dd3-ae88-ba6d-87c1690f423c</t>
  </si>
  <si>
    <t>{"v851Ac7Ac": "", "univapay-phone-number": "09012379641"}</t>
  </si>
  <si>
    <t>{"customer_name": "松田美和", "customer_email": "doramusumusic@yahoo.co.jp", "product_detail_name": "【15分限定特典付き】デザイン限界突破3日間合宿"}</t>
  </si>
  <si>
    <t>{"id_values": ["11f01824-6464-bd14-83c1-2b7a0d450bf3"], "worldpay_order_id": {"transaction_id": "11f01824-6464-bd14-83c1-2b7a0d450bf3"}}</t>
  </si>
  <si>
    <t>doramusumusic@yahoo.co.jp</t>
  </si>
  <si>
    <t>MIWA MATSUDA</t>
  </si>
  <si>
    <t>11f01820-1e46-44c8-8342-f7709d178a79</t>
  </si>
  <si>
    <t>11f0181e-3b3c-b0dc-92ca-af6fb2190063</t>
  </si>
  <si>
    <t>{"v851Ac7Ac": "", "univapay-phone-number": "08014241108"}</t>
  </si>
  <si>
    <t>{"customer_name": "安藤加奈子", "customer_email": "love.jack02ak25@outlook.jp", "product_detail_name": "AIみかみ秘密の部屋（全額返金保証付）"}</t>
  </si>
  <si>
    <t>{"id_values": ["11f01820-1e46-44c8-8342-f7709d178a79"], "worldpay_order_id": {"transaction_id": "11f01820-1e46-44c8-8342-f7709d178a79"}}</t>
  </si>
  <si>
    <t>love.jack02ak25@outlook.jp</t>
  </si>
  <si>
    <t>KANAKO ANDO</t>
  </si>
  <si>
    <t>11f0181e-6da4-fb10-9313-73348e975a0f</t>
  </si>
  <si>
    <t>{"customer_name": "安藤加奈子", "customer_email": "love.jack02ak25@outlook.jp", "product_detail_name": "【15分限定特典付き】AIXコンサルタント3日間完全攻略合宿"}</t>
  </si>
  <si>
    <t>{"id_values": ["11f0181e-6da4-fb10-9313-73348e975a0f"], "worldpay_order_id": {"transaction_id": "11f0181e-6da4-fb10-9313-73348e975a0f"}}</t>
  </si>
  <si>
    <t>11f01818-fd1e-35d2-ae12-3b20f162cf80</t>
  </si>
  <si>
    <t>11f01818-f649-1fc4-8b17-6f4ed6d7fb03</t>
  </si>
  <si>
    <t>{"v851Ac7Ac": "", "univapay-phone-number": "08043470743"}</t>
  </si>
  <si>
    <t>{"customer_name": "松田悟志", "customer_email": "kizuna1203@icloud.com", "product_detail_name": "【15分限定特典付き】AIXコンサルタント3日間完全攻略合宿"}</t>
  </si>
  <si>
    <t>{"id_values": ["11f01818-fd1e-35d2-ae12-3b20f162cf80"], "worldpay_order_id": {"transaction_id": "11f01818-fd1e-35d2-ae12-3b20f162cf80"}}</t>
  </si>
  <si>
    <t>kizuna1203@icloud.com</t>
  </si>
  <si>
    <t>SATOSHI MATSUDA</t>
  </si>
  <si>
    <t>11f015d6-85c0-8a74-a8bb-97317089f5e7</t>
  </si>
  <si>
    <t>11f015d6-49cd-f876-a8cd-13ee5d68b35b</t>
  </si>
  <si>
    <t>{"v851Ac7Ac": "", "univapay-phone-number": "09080864098"}</t>
  </si>
  <si>
    <t>{"customer_name": "柴田 香代子", "customer_email": "shibahome@gmail.com", "product_detail_name": "AIみかみ秘密の部屋（全額返金保証付）"}</t>
  </si>
  <si>
    <t>{"id_values": ["11f015d6-85c0-8a74-a8bb-97317089f5e7"], "worldpay_order_id": {"transaction_id": "11f015d6-85c0-8a74-a8bb-97317089f5e7"}}</t>
  </si>
  <si>
    <t>shibahome@gmail.com</t>
  </si>
  <si>
    <t>KAYOKO SHIBATA</t>
  </si>
  <si>
    <t>11f015d6-5587-5072-b4f6-93a57e680301</t>
  </si>
  <si>
    <t>{"customer_name": "柴田 香代子", "customer_email": "shibahome@gmail.com", "product_detail_name": "【15分限定特典付き】AIXコンサルタント3日間完全攻略合宿"}</t>
  </si>
  <si>
    <t>{"id_values": ["11f015d6-5587-5072-b4f6-93a57e680301"], "worldpay_order_id": {"transaction_id": "11f015d6-5587-5072-b4f6-93a57e680301"}}</t>
  </si>
  <si>
    <t>11f01816-28cf-ec3c-a367-a703dfdca010</t>
  </si>
  <si>
    <t>11f01816-0fd4-77d4-87aa-87f215d4c22f</t>
  </si>
  <si>
    <t>{"v851Ac7Ac": "", "univapay-phone-number": "09078566914"}</t>
  </si>
  <si>
    <t>{"customer_name": "吉田周平", "customer_email": "info@magocolo-design.com", "product_detail_name": "【超特価割引】AIXコンサルタント3日間完全攻略合宿"}</t>
  </si>
  <si>
    <t>{"id_values": ["11f01816-28cf-ec3c-a367-a703dfdca010"], "worldpay_order_id": {"transaction_id": "11f01816-28cf-ec3c-a367-a703dfdca010"}}</t>
  </si>
  <si>
    <t>info@magocolo-design.com</t>
  </si>
  <si>
    <t>SHUHEI YOSHIDA</t>
  </si>
  <si>
    <t>11f01812-db5f-3352-84d5-2366fde0a7e4</t>
  </si>
  <si>
    <t>11f01812-d32e-062c-9fdb-cb94c09297c2</t>
  </si>
  <si>
    <t>{"v851Ac7Ac": "", "univapay-phone-number": "08057129777"}</t>
  </si>
  <si>
    <t>{"customer_name": "神谷康弘", "customer_email": "ykamitanigastronomie@icloud.com", "product_detail_name": "【超特価割引】AIXコンサルタント3日間完全攻略合宿"}</t>
  </si>
  <si>
    <t>ykamitanigastronomie@icloud.com</t>
  </si>
  <si>
    <t>YASUHIRO KAMITANI</t>
  </si>
  <si>
    <t>11f01811-0c6d-a728-ba14-f753533d5c58</t>
  </si>
  <si>
    <t>11f01811-05c2-9a14-ba05-af7cdb202029</t>
  </si>
  <si>
    <t>{"v851Ac7Ac": "", "univapay-phone-number": "08051415006"}</t>
  </si>
  <si>
    <t>{"customer_name": "内村星央", "customer_email": "seo.uchimura@gmail.com", "product_detail_name": "【15分限定特典付き】SNSマーケ完全攻略ダイナマイト合宿"}</t>
  </si>
  <si>
    <t>{"id_values": ["11f01811-0c6d-a728-ba14-f753533d5c58"], "worldpay_order_id": {"transaction_id": "11f01811-0c6d-a728-ba14-f753533d5c58"}}</t>
  </si>
  <si>
    <t>seo.uchimura@gmail.com</t>
  </si>
  <si>
    <t>SEO UCHIMURA</t>
  </si>
  <si>
    <t>11f0180c-18dc-6fe4-9a58-cb09e02679a7</t>
  </si>
  <si>
    <t>11f0180b-ff99-06e6-b716-1b9d05de81d9</t>
  </si>
  <si>
    <t>{"v851Ac7Ac": "", "univapay-phone-number": "09051559268"}</t>
  </si>
  <si>
    <t>{"customer_name": "北村ひとみ", "customer_email": "ryokei1103@gmail.com", "product_detail_name": "【15分限定特典付き】SNSマーケ完全攻略ダイナマイト合宿"}</t>
  </si>
  <si>
    <t>{"id_values": ["11f0180c-18dc-6fe4-9a58-cb09e02679a7"], "worldpay_order_id": {"transaction_id": "11f0180c-18dc-6fe4-9a58-cb09e02679a7"}}</t>
  </si>
  <si>
    <t>ryokei1103@gmail.com</t>
  </si>
  <si>
    <t>HITOMI KITAMURA</t>
  </si>
  <si>
    <t>11f0180b-066a-b5d8-81dd-7b7988562bb9</t>
  </si>
  <si>
    <t>11f0180b-008f-30bc-bab9-df200b5e4452</t>
  </si>
  <si>
    <t>{"v851Ac7Ac": "", "univapay-phone-number": "09024624264"}</t>
  </si>
  <si>
    <t>{"customer_name": "新森佑味子", "customer_email": "y07m11k77@gmail.com", "product_detail_name": "【15分限定特典付き】AIXコンサルタント3日間完全攻略合宿"}</t>
  </si>
  <si>
    <t>{"id_values": ["3100500245378", "00043", "0956868"], "stratus_transaction_id": {"terminal_id": "3100500245378", "request_number": "00043", "authorization_code": "0956868"}}</t>
  </si>
  <si>
    <t>y07m11k77@gmail.com</t>
  </si>
  <si>
    <t>YUMIKO SHINMORI</t>
  </si>
  <si>
    <t>11f0180a-0ca2-da76-9b04-4314fc860f31</t>
  </si>
  <si>
    <t>11f01808-9a0a-53aa-96e2-ab8db0c0c51f</t>
  </si>
  <si>
    <t>{"v851Ac7Ac": "", "univapay-phone-number": "08085124882"}</t>
  </si>
  <si>
    <t>{"customer_name": "西堀 頼", "customer_email": "rai46jp@gmail.com", "product_detail_name": "みかみの秘密の部屋 ~購入後1週間以内に限り【全額返金保証付き】~"}</t>
  </si>
  <si>
    <t>{"id_values": ["11f0180a-0ca2-da76-9b04-4314fc860f31"], "worldpay_order_id": {"transaction_id": "11f0180a-0ca2-da76-9b04-4314fc860f31"}}</t>
  </si>
  <si>
    <t>rai46jp@gmail.com</t>
  </si>
  <si>
    <t>RAI NISHIBORI</t>
  </si>
  <si>
    <t>11f01809-0417-5608-9948-ff1b53011c14</t>
  </si>
  <si>
    <t>11f01808-fb23-0074-983a-0f5d6f8467bd</t>
  </si>
  <si>
    <t>{"v851Ac7Ac": "", "univapay-phone-number": "08050156770"}</t>
  </si>
  <si>
    <t>{"customer_name": "那須裕美", "customer_email": "nasu55115511@gmail.com", "product_detail_name": "【15分限定特典付き】SNSマーケ完全攻略ダイナマイト合宿"}</t>
  </si>
  <si>
    <t>{"id_values": ["11f01809-0417-5608-9948-ff1b53011c14"], "worldpay_order_id": {"transaction_id": "11f01809-0417-5608-9948-ff1b53011c14"}}</t>
  </si>
  <si>
    <t>nasu55115511@gmail.com</t>
  </si>
  <si>
    <t>HIROMI NASU</t>
  </si>
  <si>
    <t>11f01808-b43f-94c4-9315-8f811e820d75</t>
  </si>
  <si>
    <t>{"customer_name": "西堀 頼", "customer_email": "rai46jp@gmail.com", "product_detail_name": "【15分限定特典付き】SNSマーケ完全攻略ダイナマイト合宿"}</t>
  </si>
  <si>
    <t>{"id_values": ["11f01808-b43f-94c4-9315-8f811e820d75"], "worldpay_order_id": {"transaction_id": "11f01808-b43f-94c4-9315-8f811e820d75"}}</t>
  </si>
  <si>
    <t>11f01806-85dd-bf72-93b4-cbebd1575d60</t>
  </si>
  <si>
    <t>11f01806-7ce0-4660-8d2d-7ff889818718</t>
  </si>
  <si>
    <t>{"v851Ac7Ac": "", "univapay-phone-number": "09077064785"}</t>
  </si>
  <si>
    <t>{"customer_name": "稲福恭愛", "customer_email": "testuser0716kyo@gmail.com", "product_detail_name": "【15分限定特典付き】AIXコンサルタント3日間完全攻略合宿"}</t>
  </si>
  <si>
    <t>{"id_values": ["11f01806-85dd-bf72-93b4-cbebd1575d60"], "worldpay_order_id": {"transaction_id": "11f01806-85dd-bf72-93b4-cbebd1575d60"}}</t>
  </si>
  <si>
    <t>testuser0716kyo@gmail.com</t>
  </si>
  <si>
    <t>KYOA INAFUKU</t>
  </si>
  <si>
    <t>11f01805-a16f-caba-940d-27cc7cd3e556</t>
  </si>
  <si>
    <t>11f01805-0409-864e-abc3-e34ba5a7bc89</t>
  </si>
  <si>
    <t>{"customer_name": "白石みさ", "customer_email": "it33satt@gmail.com", "product_detail_name": "AIみかみ秘密の部屋（全額返金保証付）"}</t>
  </si>
  <si>
    <t>{"id_values": ["11f01805-a16f-caba-940d-27cc7cd3e556"], "worldpay_order_id": {"transaction_id": "11f01805-a16f-caba-940d-27cc7cd3e556"}}</t>
  </si>
  <si>
    <t>11f01805-6b19-9388-8c99-9719ca9c2314</t>
  </si>
  <si>
    <t>11f01805-6307-640e-93b0-a78dd40ef20b</t>
  </si>
  <si>
    <t>{"v851Ac7Ac": "", "univapay-phone-number": "09047342150"}</t>
  </si>
  <si>
    <t>{"customer_name": "小宅 千", "customer_email": "kimonodefuruuto@gmail.com", "product_detail_name": "【15分限定特典付き】AIXコンサルタント3日間完全攻略合宿"}</t>
  </si>
  <si>
    <t>{"id_values": ["11f01805-6b19-9388-8c99-9719ca9c2314"], "worldpay_order_id": {"transaction_id": "11f01805-6b19-9388-8c99-9719ca9c2314"}}</t>
  </si>
  <si>
    <t>kimonodefuruuto@gmail.com</t>
  </si>
  <si>
    <t>YUKI OYAKE</t>
  </si>
  <si>
    <t>11f01805-0ad3-3718-949b-2bceeb00e4c2</t>
  </si>
  <si>
    <t>{"customer_name": "白石みさ", "customer_email": "it33satt@gmail.com", "product_detail_name": "【15分限定特典付き】AIXコンサルタント3日間完全攻略合宿"}</t>
  </si>
  <si>
    <t>{"id_values": ["11f01805-0ad3-3718-949b-2bceeb00e4c2"], "worldpay_order_id": {"transaction_id": "11f01805-0ad3-3718-949b-2bceeb00e4c2"}}</t>
  </si>
  <si>
    <t>11f01804-bc36-f9d2-94d7-9f69e65e2971</t>
  </si>
  <si>
    <t>11f01804-b5c3-037a-87b9-db3b9386f3cb</t>
  </si>
  <si>
    <t>{"v851Ac7Ac": "", "univapay-phone-number": "09034001315"}</t>
  </si>
  <si>
    <t>{"customer_name": "田中三友", "customer_email": "setchin.miyu@gmail.com", "product_detail_name": "【15分限定特典付き】SNSマーケ完全攻略ダイナマイト合宿"}</t>
  </si>
  <si>
    <t>{"id_values": ["11f01804-bc36-f9d2-94d7-9f69e65e2971"], "worldpay_order_id": {"transaction_id": "11f01804-bc36-f9d2-94d7-9f69e65e2971"}}</t>
  </si>
  <si>
    <t>setchin.miyu@gmail.com</t>
  </si>
  <si>
    <t>MIYU TANAKA</t>
  </si>
  <si>
    <t>11f01804-33ef-211c-944e-a3b5395e8449</t>
  </si>
  <si>
    <t>11f01804-16bc-f18c-bac3-1be1d4ed6bcc</t>
  </si>
  <si>
    <t>{"v851Ac7Ac": "", "univapay-phone-number": "09036534354"}</t>
  </si>
  <si>
    <t>{"customer_name": "森川俊介", "customer_email": "smorikawa@kobeymca.org", "product_detail_name": "【15分限定特典付き】SNSマーケ完全攻略ダイナマイト合宿"}</t>
  </si>
  <si>
    <t>{"id_values": ["11f01804-33ef-211c-944e-a3b5395e8449"], "worldpay_order_id": {"transaction_id": "11f01804-33ef-211c-944e-a3b5395e8449"}}</t>
  </si>
  <si>
    <t>smorikawa@kobeymca.org</t>
  </si>
  <si>
    <t>SHUNSUKE MORIKAWA</t>
  </si>
  <si>
    <t>11f01804-1936-8afe-baca-47de8147c0c7</t>
  </si>
  <si>
    <t>11f01804-11fa-ae00-babd-8f29f7801bad</t>
  </si>
  <si>
    <t>{"v851Ac7Ac": "", "univapay-phone-number": "09064356448"}</t>
  </si>
  <si>
    <t>{"customer_name": "秋重日登志", "customer_email": "byebyegoodman@gmail.com", "product_detail_name": "【15分限定特典付き】AIXコンサルタント3日間完全攻略合宿"}</t>
  </si>
  <si>
    <t>{"id_values": ["3100500245378", "00041", "0175534"], "stratus_transaction_id": {"terminal_id": "3100500245378", "request_number": "00041", "authorization_code": "0175534"}}</t>
  </si>
  <si>
    <t>byebyegoodman@gmail.com</t>
  </si>
  <si>
    <t>HITOSHI AKISHIGE</t>
  </si>
  <si>
    <t>FUKUOKA BANK ARECORE</t>
  </si>
  <si>
    <t>11f01801-b0be-2128-b676-5f6060071d25</t>
  </si>
  <si>
    <t>11f01801-a7f7-e650-8db2-03aba75a4d99</t>
  </si>
  <si>
    <t>{"v851Ac7Ac": "", "univapay-phone-number": "08057361101"}</t>
  </si>
  <si>
    <t>{"customer_name": "長内明枝", "customer_email": "gurutamin0390@gmail.com", "product_detail_name": "【15分限定特典付き】AIXコンサルタント3日間完全攻略合宿"}</t>
  </si>
  <si>
    <t>{"id_values": ["3100500245378", "00039", "0194436"], "stratus_transaction_id": {"terminal_id": "3100500245378", "request_number": "00039", "authorization_code": "0194436"}}</t>
  </si>
  <si>
    <t>gurutamin0390@gmail.com</t>
  </si>
  <si>
    <t>AKIE OSANAI</t>
  </si>
  <si>
    <t>11f01801-3b3b-6258-b625-7bd7b3c7154b</t>
  </si>
  <si>
    <t>11f01800-f0cb-c99c-86fc-6f7e5da81c5b</t>
  </si>
  <si>
    <t>{"v851Ac7Ac": "", "univapay-phone-number": "08016467442"}</t>
  </si>
  <si>
    <t>{"customer_name": "松原小百合", "customer_email": "daichi.yuuga.karen@i.softbank.jp", "product_detail_name": "【15分限定特典付き】AIXコンサルタント3日間完全攻略合宿"}</t>
  </si>
  <si>
    <t>{"id_values": ["3100500245378", "00037", "0870000"], "stratus_transaction_id": {"terminal_id": "3100500245378", "request_number": "00037", "authorization_code": "0870000"}}</t>
  </si>
  <si>
    <t>daichi.yuuga.karen@i.softbank.jp</t>
  </si>
  <si>
    <t>SAYURI MATSUBARA</t>
  </si>
  <si>
    <t>11f01800-451f-990c-8685-d3fcfb4aa1cd</t>
  </si>
  <si>
    <t>11f01800-3f4f-db04-a4dc-b738f3e2e0ca</t>
  </si>
  <si>
    <t>{"v851Ac7Ac": "", "univapay-phone-number": "07033238489"}</t>
  </si>
  <si>
    <t>{"customer_name": "吾孫子 雄希", "customer_email": "yuki.abiko1204@gmail.com", "product_detail_name": "【15分限定特典付き】AIXコンサルタント3日間完全攻略合宿"}</t>
  </si>
  <si>
    <t>{"id_values": ["11f01800-451f-990c-8685-d3fcfb4aa1cd"], "worldpay_order_id": {"transaction_id": "11f01800-451f-990c-8685-d3fcfb4aa1cd"}}</t>
  </si>
  <si>
    <t>yuki.abiko1204@gmail.com</t>
  </si>
  <si>
    <t>YUKI ABIKO</t>
  </si>
  <si>
    <t>11f017ff-cc40-63d6-84e8-ff23658a9472</t>
  </si>
  <si>
    <t>11f017ff-b187-1cce-a421-5bc503ccee5c</t>
  </si>
  <si>
    <t>{"v851Ac7Ac": "", "univapay-phone-number": "08046150862"}</t>
  </si>
  <si>
    <t>{"customer_name": "増田幹", "customer_email": "labo.kan.bot@gmail.com", "product_detail_name": "【15分限定特典付き】AIXコンサルタント3日間完全攻略合宿"}</t>
  </si>
  <si>
    <t>{"id_values": ["11f017ff-cc40-63d6-84e8-ff23658a9472"], "worldpay_order_id": {"transaction_id": "11f017ff-cc40-63d6-84e8-ff23658a9472"}}</t>
  </si>
  <si>
    <t>labo.kan.bot@gmail.com</t>
  </si>
  <si>
    <t>KAN MASUDA</t>
  </si>
  <si>
    <t>11f017ff-242e-1d50-b632-930ebbed0ba2</t>
  </si>
  <si>
    <t>11f017ff-1c33-4dbe-8482-d31d8922a36c</t>
  </si>
  <si>
    <t>{"v851Ac7Ac": "", "univapay-phone-number": "09032626500"}</t>
  </si>
  <si>
    <t>{"customer_name": "森田 光普", "customer_email": "eifuku.no1@gmail.com", "product_detail_name": "【15分限定特典付き】SNSマーケ完全攻略ダイナマイト合宿"}</t>
  </si>
  <si>
    <t>{"id_values": ["3100500245378", "00035", "0159320"], "stratus_transaction_id": {"terminal_id": "3100500245378", "request_number": "00035", "authorization_code": "0159320"}}</t>
  </si>
  <si>
    <t>eifuku.no1@gmail.com</t>
  </si>
  <si>
    <t>MITSUYUKI MORITA</t>
  </si>
  <si>
    <t>11f017fe-629c-88f2-a33e-1beb4e53a9b7</t>
  </si>
  <si>
    <t>11f017fe-5c17-69a2-b5bf-7b86a25de282</t>
  </si>
  <si>
    <t>{"v851Ac7Ac": "", "univapay-phone-number": "09078166134"}</t>
  </si>
  <si>
    <t>{"customer_name": "相馬和幸", "customer_email": "ksohma19820211@gmail.com", "product_detail_name": "【15分限定特典付き】AIXコンサルタント3日間完全攻略合宿"}</t>
  </si>
  <si>
    <t>{"id_values": ["11f017fe-629c-88f2-a33e-1beb4e53a9b7"], "worldpay_order_id": {"transaction_id": "11f017fe-629c-88f2-a33e-1beb4e53a9b7"}}</t>
  </si>
  <si>
    <t>ksohma19820211@gmail.com</t>
  </si>
  <si>
    <t>KAZUYUKI SOUMA</t>
  </si>
  <si>
    <t>11f017f7-dcd5-4b38-a2df-3793b5e30a26</t>
  </si>
  <si>
    <t>11f017f7-d510-fa00-bb0c-c35380e0142d</t>
  </si>
  <si>
    <t>{"v851Ac7Ac": "", "univapay-phone-number": "09036493718"}</t>
  </si>
  <si>
    <t>{"customer_name": "細河 麻里子", "customer_email": "hello3789.55@gmail.com", "product_detail_name": "【15分限定特典付き】デザイン限界突破3日間合宿"}</t>
  </si>
  <si>
    <t>{"id_values": ["11f017f7-dcd5-4b38-a2df-3793b5e30a26"], "worldpay_order_id": {"transaction_id": "11f017f7-dcd5-4b38-a2df-3793b5e30a26"}}</t>
  </si>
  <si>
    <t>hello3789.55@gmail.com</t>
  </si>
  <si>
    <t>MARIKO HOSOKAWA</t>
  </si>
  <si>
    <t>11f017f7-bd44-17f4-bb03-9779bccc2d03</t>
  </si>
  <si>
    <t>11f017f7-b783-66da-970c-675142e4f14d</t>
  </si>
  <si>
    <t>{"v851Ac7Ac": "", "univapay-phone-number": "08055864229"}</t>
  </si>
  <si>
    <t>{"customer_name": "梶 綾華", "customer_email": "ayakawei345@gmail.com", "product_detail_name": "【15分限定特典付き】デザイン限界突破3日間合宿"}</t>
  </si>
  <si>
    <t>ayakawei345@gmail.com</t>
  </si>
  <si>
    <t>AYAKA KAJI</t>
  </si>
  <si>
    <t>11f017f2-456b-74ac-867e-a32505d071ce</t>
  </si>
  <si>
    <t>11f017f2-3ec4-6c4e-867a-070577feddbf</t>
  </si>
  <si>
    <t>{"v851Ac7Ac": "", "univapay-phone-number": "09072908505"}</t>
  </si>
  <si>
    <t>{"customer_name": "古川かおり", "customer_email": "kaoriririririii34@gmail.com", "product_detail_name": "【15分限定特典付き】AIXコンサルタント3日間完全攻略合宿"}</t>
  </si>
  <si>
    <t>kaoriririririii34@gmail.com</t>
  </si>
  <si>
    <t>KAORI FURUKAWA</t>
  </si>
  <si>
    <t>11f017ec-04fc-63a0-a60d-3be45a54daf2</t>
  </si>
  <si>
    <t>11f017eb-0c43-8bf8-97ab-0f4cdd89c53e</t>
  </si>
  <si>
    <t>{"v851Ac7Ac": "", "univapay-phone-number": "09038396131"}</t>
  </si>
  <si>
    <t>{"customer_name": "石川陽子", "customer_email": "the.music.is.beyond.words@gmail.com", "product_detail_name": "AIみかみ秘密の部屋（全額返金保証付）"}</t>
  </si>
  <si>
    <t>{"id_values": ["11f017ec-04fc-63a0-a60d-3be45a54daf2"], "worldpay_order_id": {"transaction_id": "11f017ec-04fc-63a0-a60d-3be45a54daf2"}}</t>
  </si>
  <si>
    <t>the.music.is.beyond.words@gmail.com</t>
  </si>
  <si>
    <t>YOKO ISHIKAWA</t>
  </si>
  <si>
    <t>11f017eb-ba3a-db26-990b-5ff4947dcfa7</t>
  </si>
  <si>
    <t>11efd167-c764-9244-ba11-1bb93e117e68</t>
  </si>
  <si>
    <t>{"univapay-name": "浅井とも江", "univapay-link-id": "11efd161-04af-af6e-bf8a-ebbffef635a7", "univapay-phone-number": "+81 09085579068"}</t>
  </si>
  <si>
    <t>{"id_values": ["11f017eb-ba3a-db26-990b-5ff4947dcfa7"], "worldpay_order_id": {"transaction_id": "11f017eb-ba3a-db26-990b-5ff4947dcfa7"}}</t>
  </si>
  <si>
    <t>rikyu122@gmail.com</t>
  </si>
  <si>
    <t>11efd167-c78d-7100-bb37-e719b9d7516b</t>
  </si>
  <si>
    <t>TOMOE ASAI</t>
  </si>
  <si>
    <t>11f017eb-1513-23b0-94ff-6b4c5c628cbf</t>
  </si>
  <si>
    <t>{"customer_name": "石川陽子", "customer_email": "the.music.is.beyond.words@gmail.com", "product_detail_name": "【15分限定特典付き】AIXコンサルタント3日間完全攻略合宿"}</t>
  </si>
  <si>
    <t>{"id_values": ["11f017eb-1513-23b0-94ff-6b4c5c628cbf"], "worldpay_order_id": {"transaction_id": "11f017eb-1513-23b0-94ff-6b4c5c628cbf"}}</t>
  </si>
  <si>
    <t>11f017ea-d60b-62e0-bd35-2ff5afe508e6</t>
  </si>
  <si>
    <t>11f00920-a9b0-d604-a48e-f7ba07604f37</t>
  </si>
  <si>
    <t>{"univapay-name": "中野寿洋", "univapay-link-id": "11ef2223-a3f8-cf80-a100-a7eb0654fe3f", "univapay-phone-number": "08049510815"}</t>
  </si>
  <si>
    <t>{"id_values": ["11f017ea-d60b-62e0-bd35-2ff5afe508e6"], "worldpay_order_id": {"transaction_id": "11f017ea-d60b-62e0-bd35-2ff5afe508e6"}}</t>
  </si>
  <si>
    <t>wasser4735@gmail.com</t>
  </si>
  <si>
    <t>11ef2955-3574-5988-b8f7-a3850a887626</t>
  </si>
  <si>
    <t>TOSHIHIRO NAKANO</t>
  </si>
  <si>
    <t>11f017ea-be6b-bd06-94cd-076ca91f4edf</t>
  </si>
  <si>
    <t>11ef1128-f30d-d4f0-b828-efda05974575</t>
  </si>
  <si>
    <t>{"univapay-name": "鎌内 優菜", "univapay-link-id": "11eee4d5-8f44-7c96-85b8-7bcd96d93bbc", "univapay-phone-number": "07089072473"}</t>
  </si>
  <si>
    <t>{"id_values": ["11f017ea-be6b-bd06-94cd-076ca91f4edf"], "worldpay_order_id": {"transaction_id": "11f017ea-be6b-bd06-94cd-076ca91f4edf"}}</t>
  </si>
  <si>
    <t>lianneiyoucai@gmail.com</t>
  </si>
  <si>
    <t>11ef1128-f33e-19da-b82b-87cc7e9aeb34</t>
  </si>
  <si>
    <t>YUNA KAMAUCHI</t>
  </si>
  <si>
    <t>11f017ea-8dc0-9960-9403-1b0750be13a6</t>
  </si>
  <si>
    <t>11ef452e-969d-9da6-b18e-5b15d008a9c1</t>
  </si>
  <si>
    <t>{"univapay-name": "猶木 征人", "univapay-link-id": "11eecd4a-a0d9-0460-9cab-abb11ec2d305", "univapay-phone-number": "09039694708"}</t>
  </si>
  <si>
    <t>{"id_values": ["11f017ea-8dc0-9960-9403-1b0750be13a6"], "worldpay_order_id": {"transaction_id": "11f017ea-8dc0-9960-9403-1b0750be13a6"}}</t>
  </si>
  <si>
    <t>deen333777@gmail.com</t>
  </si>
  <si>
    <t>11eee147-91e7-5bda-96b6-876b4adabb05</t>
  </si>
  <si>
    <t>MASATO NAOKI</t>
  </si>
  <si>
    <t>11f017ea-bd3a-a726-94c9-5b0a24da4678</t>
  </si>
  <si>
    <t>11ef1119-de22-a14c-9417-8f41242f07bb</t>
  </si>
  <si>
    <t>{"univapay-name": "鰐田透也", "univapay-link-id": "11eed167-da04-b66e-a0a8-6b846bdf7942", "univapay-phone-number": "09064590637"}</t>
  </si>
  <si>
    <t>{"id_values": ["11f017ea-bd3a-a726-94c9-5b0a24da4678"], "worldpay_order_id": {"transaction_id": "11f017ea-bd3a-a726-94c9-5b0a24da4678"}}</t>
  </si>
  <si>
    <t>waniya00_0204@ymobile.ne.jp</t>
  </si>
  <si>
    <t>11ef1119-de5e-79ec-8a25-1b5b9848c8f2</t>
  </si>
  <si>
    <t>TOYA WANITA</t>
  </si>
  <si>
    <t>11f017ea-b19b-8804-a2c7-1b507fe1c616</t>
  </si>
  <si>
    <t>11ef10c8-5dde-d1aa-a14a-ff5e98483877</t>
  </si>
  <si>
    <t>{"univapay-name": "萬田大地", "univapay-link-id": "11eed16f-8016-f722-a85d-eb29292dbbf7", "univapay-phone-number": "08053349630"}</t>
  </si>
  <si>
    <t>{"id_values": ["11f017ea-b19b-8804-a2c7-1b507fe1c616"], "worldpay_order_id": {"transaction_id": "11f017ea-b19b-8804-a2c7-1b507fe1c616"}}</t>
  </si>
  <si>
    <t>over.killed.red0821@gmail.com</t>
  </si>
  <si>
    <t>11ef10c8-5e2b-ae58-a107-7fe50e9e215e</t>
  </si>
  <si>
    <t>DAICHI MANTA</t>
  </si>
  <si>
    <t>11f017ea-b0b2-4798-a0ff-c36134a4acc9</t>
  </si>
  <si>
    <t>11efb1ed-7437-f938-9dbd-b316fa38b0e8</t>
  </si>
  <si>
    <t>{"univapay-name": "棟方大樹", "univapay-link-id": "11efb147-b754-990c-b7ae-3fe3ec74a110", "univapay-phone-number": "+81 09017814507", "univapay-patch-token-id": "11ef10be-10d0-23be-8eed-abc0f9ff35cb", "univapay-patch-subscription-id": "11ef10be-1107-1964-9858-bfa3f0c42d97"}</t>
  </si>
  <si>
    <t>{"univapay-name": "棟方大樹", "univapay-link-id": "11ef0e9c-0305-b344-b6e3-3bf9f6684d90", "univapay-phone-number": "09017814507"}</t>
  </si>
  <si>
    <t>{"id_values": ["11f017ea-b0b2-4798-a0ff-c36134a4acc9"], "worldpay_order_id": {"transaction_id": "11f017ea-b0b2-4798-a0ff-c36134a4acc9"}}</t>
  </si>
  <si>
    <t>muna12201220@gmail.com</t>
  </si>
  <si>
    <t>11ef10be-1107-1964-9858-bfa3f0c42d97</t>
  </si>
  <si>
    <t>DAIKIMUNAKATA</t>
  </si>
  <si>
    <t>11f017ea-8fdb-3a34-a1fe-d313c92efaa5</t>
  </si>
  <si>
    <t>11eee69c-d97c-5cde-a362-bf62d543628a</t>
  </si>
  <si>
    <t>{"univapay-name": "寺前洋喜", "univapay-link-id": "11eed167-4057-0814-a0a8-a769a7ea5984", "univapay-phone-number": "09066608627"}</t>
  </si>
  <si>
    <t>{"id_values": ["11f017ea-8fdb-3a34-a1fe-d313c92efaa5"], "worldpay_order_id": {"transaction_id": "11f017ea-8fdb-3a34-a1fe-d313c92efaa5"}}</t>
  </si>
  <si>
    <t>cpfelice0327@gmail.com</t>
  </si>
  <si>
    <t>11eee69c-d9d6-0c70-a365-c3d990246d1b</t>
  </si>
  <si>
    <t>HIROKI TERAMAE</t>
  </si>
  <si>
    <t>11f017ea-82b6-c56c-b9da-4bca47c4d80e</t>
  </si>
  <si>
    <t>11eee047-25a1-cfec-8157-07f5784b3241</t>
  </si>
  <si>
    <t>{"univapay-name": "後藤英昭", "univapay-link-id": "11eed16d-949c-30c4-a85d-77384e5408a4", "univapay-phone-number": "07036684397"}</t>
  </si>
  <si>
    <t>{"id_values": ["11f017ea-82b6-c56c-b9da-4bca47c4d80e"], "worldpay_order_id": {"transaction_id": "11f017ea-82b6-c56c-b9da-4bca47c4d80e"}}</t>
  </si>
  <si>
    <t>boo10021212@yahoo.co.jp</t>
  </si>
  <si>
    <t>11eee047-25d8-fd6e-8893-d3dc2a7f75c7</t>
  </si>
  <si>
    <t>HIDEAKI GOTO</t>
  </si>
  <si>
    <t>11f017ea-8219-a3ea-93d6-dbf422045ebf</t>
  </si>
  <si>
    <t>11f01689-0177-39a8-ac9f-735d2403fafb</t>
  </si>
  <si>
    <t>{"univapay-name": "國師美里", "univapay-link-id": "11eed15a-a46b-340e-9646-d74b8a674c2a", "univapay-phone-number": "08090503779"}</t>
  </si>
  <si>
    <t>{"id_values": ["11f017ea-8219-a3ea-93d6-dbf422045ebf"], "worldpay_order_id": {"transaction_id": "11f017ea-8219-a3ea-93d6-dbf422045ebf"}}</t>
  </si>
  <si>
    <t>mksh315402@yahoo.co.jp</t>
  </si>
  <si>
    <t>11eed6f5-a86e-6f08-9a2e-3725cb46f4d1</t>
  </si>
  <si>
    <t>MISATO KOKUSHI</t>
  </si>
  <si>
    <t>11f017ea-8864-1f78-80e3-0b813a31e712</t>
  </si>
  <si>
    <t>11eff6af-1165-568c-a08b-8ffb61cfbe67</t>
  </si>
  <si>
    <t>{"univapay-name": "小泉 沙季", "univapay-link-id": "11eff504-d016-50f6-b5c4-137e18c5453d", "univapay-phone-number": "+81 08034863888", "univapay-patch-token-id": "11eee106-da4e-ce08-ae03-4ffbc57600a5", "univapay-patch-subscription-id": "11eee106-da7a-acc6-ac84-335482c1d284"}</t>
  </si>
  <si>
    <t>{"univapay-name": "小泉 沙季", "univapay-link-id": "11eed167-3882-0918-a0a8-5718d0b2473f", "univapay-phone-number": "08034863888"}</t>
  </si>
  <si>
    <t>{"id_values": ["11f017ea-8864-1f78-80e3-0b813a31e712"], "worldpay_order_id": {"transaction_id": "11f017ea-8864-1f78-80e3-0b813a31e712"}}</t>
  </si>
  <si>
    <t>keya2932@gmail.com</t>
  </si>
  <si>
    <t>11eee106-da7a-acc6-ac84-335482c1d284</t>
  </si>
  <si>
    <t>SAKI KOIZUMI</t>
  </si>
  <si>
    <t>11f017cd-6cfc-97be-8cdd-7b849083081b</t>
  </si>
  <si>
    <t>11f017cd-6267-1108-8cda-f7be0f3ae1f3</t>
  </si>
  <si>
    <t>{"v851Ac7Ac": "", "univapay-phone-number": "07091922120"}</t>
  </si>
  <si>
    <t>{"customer_name": "岩本 慎太郎", "customer_email": "aku358423@gmail.com", "product_detail_name": "【15分限定特典付き】デザイン限界突破3日間合宿"}</t>
  </si>
  <si>
    <t>{"id_values": ["11f017cd-6cfc-97be-8cdd-7b849083081b"], "worldpay_order_id": {"transaction_id": "11f017cd-6cfc-97be-8cdd-7b849083081b"}}</t>
  </si>
  <si>
    <t>aku358423@gmail.com</t>
  </si>
  <si>
    <t>11f017c5-465b-8668-8b98-9f61ae02631b</t>
  </si>
  <si>
    <t>11f017c5-3f39-6102-8473-ebab9eaf3ce8</t>
  </si>
  <si>
    <t>{"v851Ac7Ac": "", "univapay-phone-number": "09082792226"}</t>
  </si>
  <si>
    <t>{"customer_name": "坂野友紀", "customer_email": "tomokisakano@gmail.com", "product_detail_name": "【15分限定特典付き】AIXコンサルタント3日間完全攻略合宿"}</t>
  </si>
  <si>
    <t>{"id_values": ["3100500245378", "00007", "0315664"], "stratus_transaction_id": {"terminal_id": "3100500245378", "request_number": "00007", "authorization_code": "0315664"}}</t>
  </si>
  <si>
    <t>tomokisakano@gmail.com</t>
  </si>
  <si>
    <t>TOMOKI SAKANO</t>
  </si>
  <si>
    <t>11f017be-974a-99e4-bda5-6bffeb647320</t>
  </si>
  <si>
    <t>11f017be-8e7f-d342-b782-7b1926a8181e</t>
  </si>
  <si>
    <t>{"v851Ac7Ac": "", "univapay-phone-number": "09096731570"}</t>
  </si>
  <si>
    <t>{"customer_name": "榎本岳人", "customer_email": "raylily.1023@gmail.com", "product_detail_name": "【15分限定特典付き】SNSマーケ完全攻略ダイナマイト合宿"}</t>
  </si>
  <si>
    <t>{"id_values": ["3100500245378", "00005", "0152598"], "stratus_transaction_id": {"terminal_id": "3100500245378", "request_number": "00005", "authorization_code": "0152598"}}</t>
  </si>
  <si>
    <t>raylily.1023@gmail.com</t>
  </si>
  <si>
    <t>TAKEHITO ENOMOTO</t>
  </si>
  <si>
    <t>11f017bc-3eb9-b460-b34f-af8db625803a</t>
  </si>
  <si>
    <t>11f017bb-f769-b6f0-bae2-0fcf3c817832</t>
  </si>
  <si>
    <t>{"v851Ac7Ac": "", "univapay-phone-number": "09058679642"}</t>
  </si>
  <si>
    <t>{"customer_name": "北島さと美", "customer_email": "satomi.galaxy@icloud.com", "product_detail_name": "AIみかみ秘密の部屋（全額返金保証付）"}</t>
  </si>
  <si>
    <t>{"id_values": ["3100500245378", "00003", "0425217"], "stratus_transaction_id": {"terminal_id": "3100500245378", "request_number": "00003", "authorization_code": "0425217"}}</t>
  </si>
  <si>
    <t>satomi.galaxy@icloud.com</t>
  </si>
  <si>
    <t>SATOMI KITAJIMA</t>
  </si>
  <si>
    <t>11f017bc-02f3-8302-bae6-837b1d2264dc</t>
  </si>
  <si>
    <t>{"customer_name": "北島さと美", "customer_email": "satomi.galaxy@icloud.com", "product_detail_name": "【15分限定特典付き】AIXコンサルタント3日間完全攻略合宿"}</t>
  </si>
  <si>
    <t>{"id_values": ["3100500245378", "00002", "0424033"], "stratus_transaction_id": {"terminal_id": "3100500245378", "request_number": "00002", "authorization_code": "0424033"}}</t>
  </si>
  <si>
    <t>11f017b9-260c-a204-95e2-f747b836b186</t>
  </si>
  <si>
    <t>11f017b9-0265-bed0-b29f-93ab48d441f6</t>
  </si>
  <si>
    <t>{"v851Ac7Ac": "", "univapay-phone-number": "07035210115"}</t>
  </si>
  <si>
    <t>{"customer_name": "伊藤祐子", "customer_email": "yuko.ueno.0219@gmail.com", "product_detail_name": "【15分限定特典付き】SNSマーケ完全攻略ダイナマイト合宿"}</t>
  </si>
  <si>
    <t>{"id_values": ["11f017b9-260c-a204-95e2-f747b836b186"], "worldpay_order_id": {"transaction_id": "11f017b9-260c-a204-95e2-f747b836b186"}}</t>
  </si>
  <si>
    <t>yuko.ueno.0219@gmail.com</t>
  </si>
  <si>
    <t>YUKO ITO</t>
  </si>
  <si>
    <t>11f017b1-7254-e1f6-9926-fba55d84bb39</t>
  </si>
  <si>
    <t>11f017b1-6bba-aa6a-8c5b-bfdc5d12e42b</t>
  </si>
  <si>
    <t>{"v851Ac7Ac": "", "univapay-phone-number": "08092451629"}</t>
  </si>
  <si>
    <t>{"customer_name": "杉原和樹", "customer_email": "kazuki.sugihara88@gmail.com", "product_detail_name": "【15分限定特典付き】SNSマーケ完全攻略ダイナマイト合宿"}</t>
  </si>
  <si>
    <t>{"id_values": ["11f017b1-7254-e1f6-9926-fba55d84bb39"], "worldpay_order_id": {"transaction_id": "11f017b1-7254-e1f6-9926-fba55d84bb39"}}</t>
  </si>
  <si>
    <t>kazuki.sugihara88@gmail.com</t>
  </si>
  <si>
    <t>KAZUKI SUGIHARA</t>
  </si>
  <si>
    <t>11f017ad-eb2d-99f0-abe3-0b1e5284a98e</t>
  </si>
  <si>
    <t>11f017ad-d5d3-58c4-abd6-83abe2243541</t>
  </si>
  <si>
    <t>{"v851Ac7Ac": "", "univapay-phone-number": "09072032449"}</t>
  </si>
  <si>
    <t>{"customer_name": "青木隼人", "customer_email": "s2000_hayato@icloud.com", "product_detail_name": "【15分限定特典付き】AIXコンサルタント3日間完全攻略合宿"}</t>
  </si>
  <si>
    <t>{"id_values": ["11f017ad-eb2d-99f0-abe3-0b1e5284a98e"], "worldpay_order_id": {"transaction_id": "11f017ad-eb2d-99f0-abe3-0b1e5284a98e"}}</t>
  </si>
  <si>
    <t>s2000_hayato@icloud.com</t>
  </si>
  <si>
    <t>HAYATO AOKI</t>
  </si>
  <si>
    <t>11f017a7-ac62-3394-93e5-9f3468abad80</t>
  </si>
  <si>
    <t>11f017a7-9eb7-caf6-9c46-5fab5a8f2152</t>
  </si>
  <si>
    <t>{"v851Ac7Ac": "", "univapay-phone-number": "09066151096"}</t>
  </si>
  <si>
    <t>{"customer_name": "鈴木凌平", "customer_email": "ryo547994@gmail.com", "product_detail_name": "【15分限定特典付き】AIXコンサルタント3日間完全攻略合宿"}</t>
  </si>
  <si>
    <t>{"id_values": ["11f017a7-ac62-3394-93e5-9f3468abad80"], "worldpay_order_id": {"transaction_id": "11f017a7-ac62-3394-93e5-9f3468abad80"}}</t>
  </si>
  <si>
    <t>ryo547994@gmail.com</t>
  </si>
  <si>
    <t>RYOHEI SUZUKI</t>
  </si>
  <si>
    <t>11f017a7-61c2-61ec-9c1d-03f52e2db85e</t>
  </si>
  <si>
    <t>11f017a6-3c57-66ce-b9a1-33be8ba90f68</t>
  </si>
  <si>
    <t>{"v851Ac7Ac": "", "univapay-phone-number": "09041426537"}</t>
  </si>
  <si>
    <t>{"customer_name": "木藤菜奈美", "customer_email": "n.kitou@torinome-design.jp", "product_detail_name": "みかみの秘密の部屋 ~購入後1週間以内に限り【全額返金保証付き】~"}</t>
  </si>
  <si>
    <t>n.kitou@torinome-design.jp</t>
  </si>
  <si>
    <t>NANAMI KITOU</t>
  </si>
  <si>
    <t>11f017a6-4262-81ac-b9a8-d3491ca70bdb</t>
  </si>
  <si>
    <t>{"customer_name": "木藤菜奈美", "customer_email": "n.kitou@torinome-design.jp", "product_detail_name": "【15分限定特典付き】SNSマーケ完全攻略ダイナマイト合宿"}</t>
  </si>
  <si>
    <t>{"id_values": ["3100500245378", "00075", "0700075"], "stratus_transaction_id": {"terminal_id": "3100500245378", "request_number": "00075", "authorization_code": "0700075"}}</t>
  </si>
  <si>
    <t>11f017a5-96b6-aba8-b47d-cb98a510ab88</t>
  </si>
  <si>
    <t>11f017a4-9542-7da2-817f-a7d9b89e78b3</t>
  </si>
  <si>
    <t>{"v851Ac7Ac": "", "univapay-phone-number": "09015937685"}</t>
  </si>
  <si>
    <t>{"customer_name": "原 道昌", "customer_email": "ryokun0914@au.com", "product_detail_name": "みかみの秘密の部屋 ~購入後1週間以内に限り【全額返金保証付き】~"}</t>
  </si>
  <si>
    <t>{"id_values": ["11f017a5-96b6-aba8-b47d-cb98a510ab88"], "worldpay_order_id": {"transaction_id": "11f017a5-96b6-aba8-b47d-cb98a510ab88"}}</t>
  </si>
  <si>
    <t>ryokun0914@au.com</t>
  </si>
  <si>
    <t>MICHIMASA HARA</t>
  </si>
  <si>
    <t>11f017a4-bbe0-fe52-ab56-7fee93c85cab</t>
  </si>
  <si>
    <t>{"customer_name": "原 道昌", "customer_email": "ryokun0914@au.com", "product_detail_name": "【15分限定特典付き】SNSマーケ完全攻略ダイナマイト合宿"}</t>
  </si>
  <si>
    <t>{"id_values": ["11f017a4-bbe0-fe52-ab56-7fee93c85cab"], "worldpay_order_id": {"transaction_id": "11f017a4-bbe0-fe52-ab56-7fee93c85cab"}}</t>
  </si>
  <si>
    <t>11f017a3-e152-c5fe-aacb-e72f405c5177</t>
  </si>
  <si>
    <t>11f017a3-cb01-6c24-8352-fb25151a82dc</t>
  </si>
  <si>
    <t>{"v851Ac7Ac": "", "univapay-phone-number": "07091521614"}</t>
  </si>
  <si>
    <t>{"customer_name": "瀬川 諒幸", "customer_email": "2000lovemusic@gmail.com", "product_detail_name": "【15分限定特典付き】AIXコンサルタント3日間完全攻略合宿"}</t>
  </si>
  <si>
    <t>{"id_values": ["11f017a3-e152-c5fe-aacb-e72f405c5177"], "worldpay_order_id": {"transaction_id": "11f017a3-e152-c5fe-aacb-e72f405c5177"}}</t>
  </si>
  <si>
    <t>2000lovemusic@gmail.com</t>
  </si>
  <si>
    <t>MASAYUKI SEGAWA</t>
  </si>
  <si>
    <t>11f017a0-43e1-617a-b92e-4b3ee5bd9a04</t>
  </si>
  <si>
    <t>11f0179f-bcc6-3f58-b536-f75e3a0dfbd0</t>
  </si>
  <si>
    <t>{"v851Ac7Ac": "", "univapay-phone-number": "09021330529"}</t>
  </si>
  <si>
    <t>{"customer_name": "市川 元美", "customer_email": "immy6103@gmail.com", "product_detail_name": "みかみの秘密の部屋 ~購入後1週間以内に限り【全額返金保証付き】~"}</t>
  </si>
  <si>
    <t>{"id_values": ["11f017a0-43e1-617a-b92e-4b3ee5bd9a04"], "worldpay_order_id": {"transaction_id": "11f017a0-43e1-617a-b92e-4b3ee5bd9a04"}}</t>
  </si>
  <si>
    <t>immy6103@gmail.com</t>
  </si>
  <si>
    <t>MOTOMI ICHIKAWA</t>
  </si>
  <si>
    <t>11f017a0-979b-be96-8484-fbdc3de62812</t>
  </si>
  <si>
    <t>11f017a0-91dc-6186-88de-9b81c21f5ede</t>
  </si>
  <si>
    <t>{"v851Ac7Ac": "", "univapay-phone-number": "08029501772"}</t>
  </si>
  <si>
    <t>{"customer_name": "永井悠陽", "customer_email": "soccer.yuuuuu1229@icloud.com", "product_detail_name": "【15分限定特典付き】AIXコンサルタント3日間完全攻略合宿"}</t>
  </si>
  <si>
    <t>soccer.yuuuuu1229@icloud.com</t>
  </si>
  <si>
    <t>YUHI NAGAI</t>
  </si>
  <si>
    <t>11f0179f-c57c-be88-bc24-77f33239a8bb</t>
  </si>
  <si>
    <t>{"customer_name": "市川 元美", "customer_email": "immy6103@gmail.com", "product_detail_name": "【15分限定特典付き】SNSマーケ完全攻略ダイナマイト合宿"}</t>
  </si>
  <si>
    <t>{"id_values": ["11f0179f-c57c-be88-bc24-77f33239a8bb"], "worldpay_order_id": {"transaction_id": "11f0179f-c57c-be88-bc24-77f33239a8bb"}}</t>
  </si>
  <si>
    <t>11f0179d-3e1e-fef8-82be-ef1c86c73d1e</t>
  </si>
  <si>
    <t>11f0179d-2476-e9e8-b79c-fbae4ecb5842</t>
  </si>
  <si>
    <t>{"v851Ac7Ac": "", "univapay-phone-number": "07014004200"}</t>
  </si>
  <si>
    <t>{"customer_name": "加藤匠", "customer_email": "takuminngo1020@gmail.com", "product_detail_name": "【15分限定特典付き】デザイン限界突破3日間合宿"}</t>
  </si>
  <si>
    <t>{"id_values": ["3100500245378", "00071", "0940000"], "stratus_transaction_id": {"terminal_id": "3100500245378", "request_number": "00071", "authorization_code": "0940000"}}</t>
  </si>
  <si>
    <t>takuminngo1020@gmail.com</t>
  </si>
  <si>
    <t>TAKUMI KATO</t>
  </si>
  <si>
    <t>11f0179b-c011-6cae-a582-13b06c9a6cb0</t>
  </si>
  <si>
    <t>11f0179b-b81b-fb68-a57f-5b30c3dce047</t>
  </si>
  <si>
    <t>{"v851Ac7Ac": "", "univapay-phone-number": "08064171626"}</t>
  </si>
  <si>
    <t>{"customer_name": "高取由布子", "customer_email": "takatori.yuko@ymail.ne.jp", "product_detail_name": "【超特価割引】AIXコンサルタント3日間完全攻略合宿"}</t>
  </si>
  <si>
    <t>{"id_values": ["11f0179b-c011-6cae-a582-13b06c9a6cb0"], "worldpay_order_id": {"transaction_id": "11f0179b-c011-6cae-a582-13b06c9a6cb0"}}</t>
  </si>
  <si>
    <t>11f0179b-89a0-3a06-a2a2-bfca82654936</t>
  </si>
  <si>
    <t>11f0179b-83a8-cf6e-b689-f32045357e5f</t>
  </si>
  <si>
    <t>{"v851Ac7Ac": "", "univapay-phone-number": "08058591221"}</t>
  </si>
  <si>
    <t>{"customer_name": "高橋尊", "customer_email": "takahashitakeru1123@gmail.com", "product_detail_name": "【15分限定特典付き】AIXコンサルタント3日間完全攻略合宿"}</t>
  </si>
  <si>
    <t>takahashitakeru1123@gmail.com</t>
  </si>
  <si>
    <t>ERIKA TAKAHASHI</t>
  </si>
  <si>
    <t>11f01797-ff64-7620-8e95-db9d8885fc94</t>
  </si>
  <si>
    <t>11f01796-d4c1-3ba2-8436-ebee752220e5</t>
  </si>
  <si>
    <t>{"v851Ac7Ac": "", "univapay-phone-number": "08082430797"}</t>
  </si>
  <si>
    <t>{"customer_name": "村上康平", "customer_email": "kohei121111@gmail.com", "product_detail_name": "AIみかみ秘密の部屋（全額返金保証付）"}</t>
  </si>
  <si>
    <t>{"id_values": ["3100500245378", "00067", "0149114"], "stratus_transaction_id": {"terminal_id": "3100500245378", "request_number": "00067", "authorization_code": "0149114"}}</t>
  </si>
  <si>
    <t>kohei121111@gmail.com</t>
  </si>
  <si>
    <t>KOUHEI MURAKAMI</t>
  </si>
  <si>
    <t>11f01796-dd80-f534-8de3-7fc586b1c1cb</t>
  </si>
  <si>
    <t>{"customer_name": "村上康平", "customer_email": "kohei121111@gmail.com", "product_detail_name": "【15分限定特典付き】AIXコンサルタント3日間完全攻略合宿"}</t>
  </si>
  <si>
    <t>{"id_values": ["3100500245378", "00066", "0155552"], "stratus_transaction_id": {"terminal_id": "3100500245378", "request_number": "00066", "authorization_code": "0155552"}}</t>
  </si>
  <si>
    <t>11f01796-4321-e0c0-97fe-8b4b4e831f49</t>
  </si>
  <si>
    <t>11f01796-2aa8-8292-a4c5-775fc2bcb61e</t>
  </si>
  <si>
    <t>{"v851Ac7Ac": "", "univapay-phone-number": "08056555611"}</t>
  </si>
  <si>
    <t>{"customer_name": "石井滉一", "customer_email": "Kyakyuu611v@gmail.com", "product_detail_name": "【15分限定特典付き】AIXコンサルタント3日間完全攻略合宿"}</t>
  </si>
  <si>
    <t>{"id_values": ["3100500245378", "00064", "0935149"], "stratus_transaction_id": {"terminal_id": "3100500245378", "request_number": "00064", "authorization_code": "0935149"}}</t>
  </si>
  <si>
    <t>Kyakyuu611v@gmail.com</t>
  </si>
  <si>
    <t>KOICHI ISHII</t>
  </si>
  <si>
    <t>11f01793-44cb-7a56-90f9-33a0e335c567</t>
  </si>
  <si>
    <t>11f01793-3d3b-bef4-ae94-67a25c184898</t>
  </si>
  <si>
    <t>{"v851Ac7Ac": "", "univapay-phone-number": "09059268132"}</t>
  </si>
  <si>
    <t>{"customer_name": "浅尾真紀子", "customer_email": "manamama.point@gmail.com", "product_detail_name": "【15分限定特典付き】SNSマーケ完全攻略ダイナマイト合宿"}</t>
  </si>
  <si>
    <t>{"id_values": ["11f01793-44cb-7a56-90f9-33a0e335c567"], "worldpay_order_id": {"transaction_id": "11f01793-44cb-7a56-90f9-33a0e335c567"}}</t>
  </si>
  <si>
    <t>manamama.point@gmail.com</t>
  </si>
  <si>
    <t>MAKIKO ASAO</t>
  </si>
  <si>
    <t>11f0178f-e033-6a7a-b899-ef0a9beedcb5</t>
  </si>
  <si>
    <t>11f0178f-db24-1584-be18-2b7a9ab169b2</t>
  </si>
  <si>
    <t>{"v851Ac7Ac": "", "univapay-phone-number": "08040711687"}</t>
  </si>
  <si>
    <t>{"customer_name": "野田直美", "customer_email": "naoping29@gmail.com", "product_detail_name": "【15分限定特典付き】AIXコンサルタント3日間完全攻略合宿"}</t>
  </si>
  <si>
    <t>{"id_values": ["3100500245378", "00061", "0110771"], "stratus_transaction_id": {"terminal_id": "3100500245378", "request_number": "00061", "authorization_code": "0110771"}}</t>
  </si>
  <si>
    <t>naoping29@gmail.com</t>
  </si>
  <si>
    <t>NAOMI NODA</t>
  </si>
  <si>
    <t>11f0178e-8086-106a-a967-2ff0a182328f</t>
  </si>
  <si>
    <t>11f0178e-58a3-d49c-bd1c-f31df9b4a8cf</t>
  </si>
  <si>
    <t>{"v851Ac7Ac": "", "univapay-phone-number": "09088830973"}</t>
  </si>
  <si>
    <t>{"customer_name": "寺西宗司", "customer_email": "steranis09@gmail.com", "product_detail_name": "【超特価割引】AIXコンサルタント3日間完全攻略合宿"}</t>
  </si>
  <si>
    <t>{"id_values": ["11f0178e-8086-106a-a967-2ff0a182328f"], "worldpay_order_id": {"transaction_id": "11f0178e-8086-106a-a967-2ff0a182328f"}}</t>
  </si>
  <si>
    <t>steranis09@gmail.com</t>
  </si>
  <si>
    <t>SOUJI TERANISHI</t>
  </si>
  <si>
    <t>11f0178c-4cfc-6d72-8811-ebff80a159e8</t>
  </si>
  <si>
    <t>11f0178c-3be9-1472-87f2-bfa953c9b366</t>
  </si>
  <si>
    <t>{"v851Ac7Ac": "", "univapay-phone-number": "08082687033"}</t>
  </si>
  <si>
    <t>{"customer_name": "田中豊大", "customer_email": "babys.521@icloud.com", "product_detail_name": "【15分限定特典付き】AIXコンサルタント3日間完全攻略合宿"}</t>
  </si>
  <si>
    <t>{"id_values": ["11f0178c-4cfc-6d72-8811-ebff80a159e8"], "worldpay_order_id": {"transaction_id": "11f0178c-4cfc-6d72-8811-ebff80a159e8"}}</t>
  </si>
  <si>
    <t>babys.521@icloud.com</t>
  </si>
  <si>
    <t>TOYOHIRO TANAKA</t>
  </si>
  <si>
    <t>11f0178b-15c8-a8e4-871e-dbdf456f5afa</t>
  </si>
  <si>
    <t>11f0178b-0e61-e5f2-8f79-dbe1469746ed</t>
  </si>
  <si>
    <t>{"v851Ac7Ac": "", "univapay-phone-number": "09091451159"}</t>
  </si>
  <si>
    <t>{"customer_name": "新谷佐智恵", "customer_email": "jojostudy4499@gmail.com", "product_detail_name": "【超特価割引】AIXコンサルタント3日間完全攻略合宿"}</t>
  </si>
  <si>
    <t>{"id_values": ["11f0178b-15c8-a8e4-871e-dbdf456f5afa"], "worldpay_order_id": {"transaction_id": "11f0178b-15c8-a8e4-871e-dbdf456f5afa"}}</t>
  </si>
  <si>
    <t>jojostudy4499@gmail.com</t>
  </si>
  <si>
    <t>SACHIE SHINTANI</t>
  </si>
  <si>
    <t>11f01778-8490-9358-85dd-77048ae0d049</t>
  </si>
  <si>
    <t>11f01778-66a5-1094-85a8-23c1e90b82ff</t>
  </si>
  <si>
    <t>{"v851Ac7Ac": "", "univapay-phone-number": "09049151685"}</t>
  </si>
  <si>
    <t>{"customer_name": "藤本雅司", "customer_email": "asukara_start01@gmail.com", "product_detail_name": "【15分限定特典付き】SNSマーケ完全攻略ダイナマイト合宿"}</t>
  </si>
  <si>
    <t>{"id_values": ["3100500245378", "00058", "0929691"], "stratus_transaction_id": {"terminal_id": "3100500245378", "request_number": "00058", "authorization_code": "0929691"}}</t>
  </si>
  <si>
    <t>asukara_start01@gmail.com</t>
  </si>
  <si>
    <t>FUJIMOTO MASASHI</t>
  </si>
  <si>
    <t>11f01481-9bb2-54f8-a3de-1b1f3a83df9d</t>
  </si>
  <si>
    <t>11f01481-9378-ce0c-bfb6-c3b45dfc80cf</t>
  </si>
  <si>
    <t>{"univapay-name": "藤田里佳", "univapay-link-id": "11efeb92-e861-9542-9e93-1fb82fe2b955", "univapay-phone-number": "+81 09098969227"}</t>
  </si>
  <si>
    <t>{"id_values": ["11f01481-9bb2-54f8-a3de-1b1f3a83df9d"], "worldpay_order_id": {"transaction_id": "11f01481-9bb2-54f8-a3de-1b1f3a83df9d"}}</t>
  </si>
  <si>
    <t>gsakura8saku0218@gmail.com</t>
  </si>
  <si>
    <t>11f01481-9ba0-68ba-a8d1-6783477e3200</t>
  </si>
  <si>
    <t>RIKA FUJITA</t>
  </si>
  <si>
    <t>11f01780-78ce-7adc-bf35-a7f565b37b60</t>
  </si>
  <si>
    <t>11f01780-7279-5472-a18a-cfbf820194c7</t>
  </si>
  <si>
    <t>{"v851Ac7Ac": "", "univapay-phone-number": "09083419040"}</t>
  </si>
  <si>
    <t>{"customer_name": "伊東多奈美", "customer_email": "nogawa.design@gmail.com", "product_detail_name": "【15分限定特典付き】デザイン限界突破3日間合宿"}</t>
  </si>
  <si>
    <t>{"id_values": ["11f01780-78ce-7adc-bf35-a7f565b37b60"], "worldpay_order_id": {"transaction_id": "11f01780-78ce-7adc-bf35-a7f565b37b60"}}</t>
  </si>
  <si>
    <t>nogawa.design@gmail.com</t>
  </si>
  <si>
    <t>TANAMI ITO</t>
  </si>
  <si>
    <t>11f01482-c8af-b972-a4c3-a3319a1bde13</t>
  </si>
  <si>
    <t>11f01482-c028-dc2a-8a89-c36b462c0991</t>
  </si>
  <si>
    <t>{"id_values": ["11f01482-c8af-b972-a4c3-a3319a1bde13"], "worldpay_order_id": {"transaction_id": "11f01482-c8af-b972-a4c3-a3319a1bde13"}}</t>
  </si>
  <si>
    <t>11f01482-c895-cd96-8f99-2be9327a1079</t>
  </si>
  <si>
    <t>11f0177c-168f-e710-b185-23f89eb8e332</t>
  </si>
  <si>
    <t>11f0177c-0f51-0ea2-b16f-672f13b7e810</t>
  </si>
  <si>
    <t>{"v851Ac7Ac": "", "univapay-phone-number": "08028194722"}</t>
  </si>
  <si>
    <t>{"customer_name": "大沼 絵里香", "customer_email": "step.by.step.0617@gmail.com", "product_detail_name": "【15分限定特典付き】SNSマーケ完全攻略ダイナマイト合宿"}</t>
  </si>
  <si>
    <t>{"id_values": ["11f0177c-168f-e710-b185-23f89eb8e332"], "worldpay_order_id": {"transaction_id": "11f0177c-168f-e710-b185-23f89eb8e332"}}</t>
  </si>
  <si>
    <t>step.by.step.0617@gmail.com</t>
  </si>
  <si>
    <t>ERIKA OMUNA</t>
  </si>
  <si>
    <t>11f0177a-c4f6-6b00-a48d-1767fcc6e270</t>
  </si>
  <si>
    <t>11f0177a-be56-ce84-b03d-3747a814908a</t>
  </si>
  <si>
    <t>{"v851Ac7Ac": "", "univapay-phone-number": "09034420167"}</t>
  </si>
  <si>
    <t>{"customer_name": "谷津太陽", "customer_email": "yy727272@icloud.com", "product_detail_name": "【15分限定特典付き】AIXコンサルタント3日間完全攻略合宿"}</t>
  </si>
  <si>
    <t>{"id_values": ["11f0177a-c4f6-6b00-a48d-1767fcc6e270"], "worldpay_order_id": {"transaction_id": "11f0177a-c4f6-6b00-a48d-1767fcc6e270"}}</t>
  </si>
  <si>
    <t>yy727272@icloud.com</t>
  </si>
  <si>
    <t>TAIYOU YATSU</t>
  </si>
  <si>
    <t>11f01777-b4ea-8e6a-ab39-4b2477a756f8</t>
  </si>
  <si>
    <t>11f01777-ac38-a392-844c-0ba8e445ede4</t>
  </si>
  <si>
    <t>{"v851Ac7Ac": "", "univapay-phone-number": "08064470141"}</t>
  </si>
  <si>
    <t>{"customer_name": "立石 一真", "customer_email": "issii014103@gmail.com", "product_detail_name": "【超特価割引】AIXコンサルタント3日間完全攻略合宿"}</t>
  </si>
  <si>
    <t>{"id_values": ["3100500245378", "00056", "0156561"], "stratus_transaction_id": {"terminal_id": "3100500245378", "request_number": "00056", "authorization_code": "0156561"}}</t>
  </si>
  <si>
    <t>issii014103@gmail.com</t>
  </si>
  <si>
    <t>KAZUMA TATEISHI</t>
  </si>
  <si>
    <t>11f01772-eded-8406-8394-0f9c5ba6903b</t>
  </si>
  <si>
    <t>11f01772-e4ba-e298-838d-1ffae5e3e92c</t>
  </si>
  <si>
    <t>{"v851Ac7Ac": "", "univapay-phone-number": "09025449760"}</t>
  </si>
  <si>
    <t>{"customer_name": "関根 裕美", "customer_email": "sky14ground29@gmail.com", "product_detail_name": "【15分限定特典付き】AIXコンサルタント3日間完全攻略合宿"}</t>
  </si>
  <si>
    <t>{"id_values": ["11f01772-eded-8406-8394-0f9c5ba6903b"], "worldpay_order_id": {"transaction_id": "11f01772-eded-8406-8394-0f9c5ba6903b"}}</t>
  </si>
  <si>
    <t>sky14ground29@gmail.com</t>
  </si>
  <si>
    <t>HIROMI SEKINE</t>
  </si>
  <si>
    <t>11f01771-dbae-6374-9828-1ff98abae98d</t>
  </si>
  <si>
    <t>11f01771-021b-f7d4-9e6d-737e2c03c63e</t>
  </si>
  <si>
    <t>{"v851Ac7Ac": "", "univapay-phone-number": "08051650677"}</t>
  </si>
  <si>
    <t>{"customer_name": "伊藤 洸亮", "customer_email": "kosuke0707flam@gmail.com", "product_detail_name": "みかみの秘密の部屋 ~購入後1週間以内に限り【全額返金保証付き】~"}</t>
  </si>
  <si>
    <t>{"id_values": ["11f01771-dbae-6374-9828-1ff98abae98d"], "worldpay_order_id": {"transaction_id": "11f01771-dbae-6374-9828-1ff98abae98d"}}</t>
  </si>
  <si>
    <t>kosuke0707flam@gmail.com</t>
  </si>
  <si>
    <t>KOSUKE ITO</t>
  </si>
  <si>
    <t>11f01771-1dd4-071e-8538-cfb6c5c8342c</t>
  </si>
  <si>
    <t>{"customer_name": "伊藤 洸亮", "customer_email": "kosuke0707flam@gmail.com", "product_detail_name": "【15分限定特典付き】SNSマーケ完全攻略ダイナマイト合宿"}</t>
  </si>
  <si>
    <t>{"id_values": ["11f01771-1dd4-071e-8538-cfb6c5c8342c"], "worldpay_order_id": {"transaction_id": "11f01771-1dd4-071e-8538-cfb6c5c8342c"}}</t>
  </si>
  <si>
    <t>11f01770-88aa-cdda-9d07-276fa0c26a30</t>
  </si>
  <si>
    <t>11f0176c-9571-c0a4-a4b7-0feb7f9862aa</t>
  </si>
  <si>
    <t>{"v851Ac7Ac": "", "univapay-phone-number": "09051610699"}</t>
  </si>
  <si>
    <t>{"customer_name": "立石雄大", "customer_email": "st89318931@gmail.com", "product_detail_name": "みかみの秘密の部屋 ~購入後1週間以内に限り【全額返金保証付き】~"}</t>
  </si>
  <si>
    <t>{"id_values": ["11f01770-88aa-cdda-9d07-276fa0c26a30"], "worldpay_order_id": {"transaction_id": "11f01770-88aa-cdda-9d07-276fa0c26a30"}}</t>
  </si>
  <si>
    <t>st89318931@gmail.com</t>
  </si>
  <si>
    <t>TOMOYA SUZUKI</t>
  </si>
  <si>
    <t>11f01770-1ba8-6634-9c35-a7f87b0b2597</t>
  </si>
  <si>
    <t>11f0176e-d739-6d32-aab8-7b2161117293</t>
  </si>
  <si>
    <t>{"v851Ac7Ac": "", "univapay-phone-number": "08031972604"}</t>
  </si>
  <si>
    <t>{"customer_name": "宗田尚子", "customer_email": "naoko5voyage@gmail.com", "product_detail_name": "AIみかみ秘密の部屋（全額返金保証付）"}</t>
  </si>
  <si>
    <t>{"id_values": ["11f01770-1ba8-6634-9c35-a7f87b0b2597"], "worldpay_order_id": {"transaction_id": "11f01770-1ba8-6634-9c35-a7f87b0b2597"}}</t>
  </si>
  <si>
    <t>naoko5voyage@gmail.com</t>
  </si>
  <si>
    <t>NAOKO MUNETA</t>
  </si>
  <si>
    <t>11f0176e-ebc3-e5ac-aadc-fb3cb8300832</t>
  </si>
  <si>
    <t>{"customer_name": "宗田尚子", "customer_email": "naoko5voyage@gmail.com", "product_detail_name": "【超特価割引】AIXコンサルタント3日間完全攻略合宿"}</t>
  </si>
  <si>
    <t>{"id_values": ["11f0176e-ebc3-e5ac-aadc-fb3cb8300832"], "worldpay_order_id": {"transaction_id": "11f0176e-ebc3-e5ac-aadc-fb3cb8300832"}}</t>
  </si>
  <si>
    <t>11f0176e-f622-96e2-9ad4-d334294db767</t>
  </si>
  <si>
    <t>{"id_values": ["11f0176e-f622-96e2-9ad4-d334294db767"], "worldpay_order_id": {"transaction_id": "11f0176e-f622-96e2-9ad4-d334294db767"}}</t>
  </si>
  <si>
    <t>11f0176c-a91f-c68c-a4e7-ebc5a97289a3</t>
  </si>
  <si>
    <t>{"customer_name": "立石雄大", "customer_email": "st89318931@gmail.com", "product_detail_name": "【15分限定特典付き】SNSマーケ完全攻略ダイナマイト合宿"}</t>
  </si>
  <si>
    <t>{"id_values": ["11f0176c-a91f-c68c-a4e7-ebc5a97289a3"], "worldpay_order_id": {"transaction_id": "11f0176c-a91f-c68c-a4e7-ebc5a97289a3"}}</t>
  </si>
  <si>
    <t>11f0176c-e0f9-5e6a-ac6a-b78cd5f6d325</t>
  </si>
  <si>
    <t>11f0176c-d9ba-15a4-b90c-a72cc7ea30b0</t>
  </si>
  <si>
    <t>{"v851Ac7Ac": "", "univapay-phone-number": "09043398469"}</t>
  </si>
  <si>
    <t>{"customer_name": "三宅 公美子", "customer_email": "coffee.bread.0105@ezweb.ne.jp", "product_detail_name": "【超特価割引】SNSマーケ完全攻略ダイナマイト合宿"}</t>
  </si>
  <si>
    <t>{"id_values": ["3100500245378", "00054", "0000350"], "stratus_transaction_id": {"terminal_id": "3100500245378", "request_number": "00054", "authorization_code": "0000350"}}</t>
  </si>
  <si>
    <t>coffee.bread.0105@ezweb.ne.jp</t>
  </si>
  <si>
    <t>KUMIKO MIYAKE</t>
  </si>
  <si>
    <t>11f01768-34ee-337e-8407-f7656eb1d472</t>
  </si>
  <si>
    <t>11f01768-2db3-b930-8936-0befa9e298a5</t>
  </si>
  <si>
    <t>{"v851Ac7Ac": "", "univapay-phone-number": "08092726141"}</t>
  </si>
  <si>
    <t>{"customer_name": "斎藤 丹彦", "customer_email": "xy.pkm2@gmail.com", "product_detail_name": "【15分限定特典付き】SNSマーケ完全攻略ダイナマイト合宿"}</t>
  </si>
  <si>
    <t>{"id_values": ["11f01768-34ee-337e-8407-f7656eb1d472"], "worldpay_order_id": {"transaction_id": "11f01768-34ee-337e-8407-f7656eb1d472"}}</t>
  </si>
  <si>
    <t>xy.pkm2@gmail.com</t>
  </si>
  <si>
    <t>11f01764-50d6-021e-b787-8b5b9caa9ceb</t>
  </si>
  <si>
    <t>11f01762-17f6-c8b8-84fa-63d10edc5ddf</t>
  </si>
  <si>
    <t>{"v851Ac7Ac": "", "univapay-phone-number": "09017452522"}</t>
  </si>
  <si>
    <t>{"customer_name": "三崎孝子", "customer_email": "takakolaura@gmail.com", "product_detail_name": "AIみかみ秘密の部屋（全額返金保証付）"}</t>
  </si>
  <si>
    <t>{"id_values": ["3100500245378", "00052", "0153552"], "stratus_transaction_id": {"terminal_id": "3100500245378", "request_number": "00052", "authorization_code": "0153552"}}</t>
  </si>
  <si>
    <t>takakolaura@gmail.com</t>
  </si>
  <si>
    <t>TAKAKO MISAKI</t>
  </si>
  <si>
    <t>11f01762-1f7b-ae14-851b-2bba56f75b2d</t>
  </si>
  <si>
    <t>{"customer_name": "三崎孝子", "customer_email": "takakolaura@gmail.com", "product_detail_name": "【15分限定特典付き】AIXコンサルタント3日間完全攻略合宿"}</t>
  </si>
  <si>
    <t>{"id_values": ["3100500245378", "00051", "0152777"], "stratus_transaction_id": {"terminal_id": "3100500245378", "request_number": "00051", "authorization_code": "0152777"}}</t>
  </si>
  <si>
    <t>11f01761-8a18-ca96-8318-f3c8926b2a0b</t>
  </si>
  <si>
    <t>11f01761-8125-fc4c-8436-d712aa4849cd</t>
  </si>
  <si>
    <t>{"v851Ac7Ac": "", "univapay-phone-number": "07083025962"}</t>
  </si>
  <si>
    <t>{"customer_name": "秋間早苗", "customer_email": "sanae.akima@gmail.com", "product_detail_name": "【15分限定特典付き】AIXコンサルタント3日間完全攻略合宿"}</t>
  </si>
  <si>
    <t>{"id_values": ["11f01761-8a18-ca96-8318-f3c8926b2a0b"], "worldpay_order_id": {"transaction_id": "11f01761-8a18-ca96-8318-f3c8926b2a0b"}}</t>
  </si>
  <si>
    <t>sanae.akima@gmail.com</t>
  </si>
  <si>
    <t>SANAE AKIMA</t>
  </si>
  <si>
    <t>11f0175c-db24-6828-8b44-7b4f4f61cd4c</t>
  </si>
  <si>
    <t>11f0175b-570d-465a-9bd1-0fd736a75be4</t>
  </si>
  <si>
    <t>{"v851Ac7Ac": "", "univapay-phone-number": "08094700703"}</t>
  </si>
  <si>
    <t>{"customer_name": "杉本 武司", "customer_email": "non19971005@gmail.com", "product_detail_name": "みかみの秘密の部屋 ~購入後1週間以内に限り【全額返金保証付き】~"}</t>
  </si>
  <si>
    <t>{"id_values": ["11f0175c-db24-6828-8b44-7b4f4f61cd4c"], "worldpay_order_id": {"transaction_id": "11f0175c-db24-6828-8b44-7b4f4f61cd4c"}}</t>
  </si>
  <si>
    <t>non19971005@gmail.com</t>
  </si>
  <si>
    <t>TAKESHI SUGIMOTO</t>
  </si>
  <si>
    <t>MINATO CARD CO., LTD.</t>
  </si>
  <si>
    <t>11f0175b-6f8f-209a-8573-271d98f40ab4</t>
  </si>
  <si>
    <t>{"customer_name": "杉本 武司", "customer_email": "non19971005@gmail.com", "product_detail_name": "【15分限定特典付き】SNSマーケ完全攻略ダイナマイト合宿"}</t>
  </si>
  <si>
    <t>{"id_values": ["11f0175b-6f8f-209a-8573-271d98f40ab4"], "worldpay_order_id": {"transaction_id": "11f0175b-6f8f-209a-8573-271d98f40ab4"}}</t>
  </si>
  <si>
    <t>11f0175a-5420-f71c-adfe-e3574b945bcf</t>
  </si>
  <si>
    <t>11f01758-247a-a186-88cd-4bb4c2df280a</t>
  </si>
  <si>
    <t>{"v851Ac7Ac": "", "univapay-phone-number": "08046135072"}</t>
  </si>
  <si>
    <t>{"customer_name": "橋本愛", "customer_email": "aiaikiwi0824@gmail.com", "product_detail_name": "AIみかみ秘密の部屋（全額返金保証付）"}</t>
  </si>
  <si>
    <t>{"id_values": ["11f0175a-5420-f71c-adfe-e3574b945bcf"], "worldpay_order_id": {"transaction_id": "11f0175a-5420-f71c-adfe-e3574b945bcf"}}</t>
  </si>
  <si>
    <t>aiaikiwi0824@gmail.com</t>
  </si>
  <si>
    <t>AI HASHIMOTO</t>
  </si>
  <si>
    <t>11f01758-3ca3-a91a-99fb-5346c3aadb17</t>
  </si>
  <si>
    <t>{"customer_name": "橋本愛", "customer_email": "aiaikiwi0824@gmail.com", "product_detail_name": "【15分限定特典付き】AIXコンサルタント3日間完全攻略合宿"}</t>
  </si>
  <si>
    <t>{"id_values": ["11f01758-3ca3-a91a-99fb-5346c3aadb17"], "worldpay_order_id": {"transaction_id": "11f01758-3ca3-a91a-99fb-5346c3aadb17"}}</t>
  </si>
  <si>
    <t>11f01756-b9aa-5afa-8b3b-2728ca56818c</t>
  </si>
  <si>
    <t>11f01756-b1fc-fe84-baed-379e151fda7a</t>
  </si>
  <si>
    <t>{"v851Ac7Ac": "", "univapay-phone-number": "09045938709"}</t>
  </si>
  <si>
    <t>{"customer_name": "向井百合子", "customer_email": "yurikko0316@icloud.com", "product_detail_name": "【15分限定特典付き】AIXコンサルタント3日間完全攻略合宿"}</t>
  </si>
  <si>
    <t>{"id_values": ["11f01756-b9aa-5afa-8b3b-2728ca56818c"], "worldpay_order_id": {"transaction_id": "11f01756-b9aa-5afa-8b3b-2728ca56818c"}}</t>
  </si>
  <si>
    <t>yurikko0316@icloud.com</t>
  </si>
  <si>
    <t>YURIKO MUKAI</t>
  </si>
  <si>
    <t>11f01753-144e-fb7c-8bd9-ef80b05efbe1</t>
  </si>
  <si>
    <t>11f01753-010d-f7e8-8fea-1b8092ec1ab9</t>
  </si>
  <si>
    <t>{"customer_name": "鈴木拓弥", "customer_email": "yakyubaka.ichigou@icloud.com", "product_detail_name": "【15分限定特典付き】AIXコンサルタント3日間完全攻略合宿"}</t>
  </si>
  <si>
    <t>{"id_values": ["11f01753-144e-fb7c-8bd9-ef80b05efbe1"], "worldpay_order_id": {"transaction_id": "11f01753-144e-fb7c-8bd9-ef80b05efbe1"}}</t>
  </si>
  <si>
    <t>11f01752-a95b-b620-8d81-0363db6ce5e4</t>
  </si>
  <si>
    <t>11f01752-a3f2-94b0-a52d-dfc7462db5bc</t>
  </si>
  <si>
    <t>{"v851Ac7Ac": "", "univapay-phone-number": "07090335874"}</t>
  </si>
  <si>
    <t>{"customer_name": "中谷司", "customer_email": "tsukarin1008@gmail.com", "product_detail_name": "【15分限定特典付き】SNSマーケ完全攻略ダイナマイト合宿"}</t>
  </si>
  <si>
    <t>tsukarin1008@gmail.com</t>
  </si>
  <si>
    <t>TSUKASA NAKAYA</t>
  </si>
  <si>
    <t>11f01752-7cd5-dcf2-a4b1-3338f22c7476</t>
  </si>
  <si>
    <t>11f01752-7778-b2fc-8b21-f714d102bf06</t>
  </si>
  <si>
    <t>{"v851Ac7Ac": "", "univapay-phone-number": "08016883324"}</t>
  </si>
  <si>
    <t>{"customer_name": "佐藤拓海", "customer_email": "takkutakku0516@gmail.com", "product_detail_name": "【超特価割引】デザイン限界突破3日間合宿"}</t>
  </si>
  <si>
    <t>{"id_values": ["3100500245378", "00047", "0367486"], "stratus_transaction_id": {"terminal_id": "3100500245378", "request_number": "00047", "authorization_code": "0367486"}}</t>
  </si>
  <si>
    <t>takkutakku0516@gmail.com</t>
  </si>
  <si>
    <t>SATO TAKUMI</t>
  </si>
  <si>
    <t>11f01750-8cb3-a4e4-97f7-df3627c0eba1</t>
  </si>
  <si>
    <t>11f01750-8548-4b06-a727-2b97b76887be</t>
  </si>
  <si>
    <t>{"v851Ac7Ac": "", "univapay-phone-number": "08053658359"}</t>
  </si>
  <si>
    <t>{"customer_name": "平中 翔太", "customer_email": "shoooota0927@gmail.com", "product_detail_name": "【15分限定特典付き】SNSマーケ完全攻略ダイナマイト合宿"}</t>
  </si>
  <si>
    <t>{"id_values": ["3100500245378", "00045", "0175335"], "stratus_transaction_id": {"terminal_id": "3100500245378", "request_number": "00045", "authorization_code": "0175335"}}</t>
  </si>
  <si>
    <t>shoooota0927@gmail.com</t>
  </si>
  <si>
    <t>SHOTA HIRANAKA</t>
  </si>
  <si>
    <t>11f0174c-3c0a-f58c-9521-d3c73a9a13a9</t>
  </si>
  <si>
    <t>11f0174b-3916-9828-a5a5-bfa1c9309a95</t>
  </si>
  <si>
    <t>{"v851Ac7Ac": "", "univapay-phone-number": "08057297117"}</t>
  </si>
  <si>
    <t>{"customer_name": "滝川智史", "customer_email": "zhishilongchuan@gmail.com", "product_detail_name": "みかみの秘密の部屋 ~購入後1週間以内に限り【全額返金保証付き】~"}</t>
  </si>
  <si>
    <t>{"id_values": ["3100500245378", "00043", "0000919"], "stratus_transaction_id": {"terminal_id": "3100500245378", "request_number": "00043", "authorization_code": "0000919"}}</t>
  </si>
  <si>
    <t>zhishilongchuan@gmail.com</t>
  </si>
  <si>
    <t>SATOSHI TAKIKAWA</t>
  </si>
  <si>
    <t>11f0174b-0c8e-c7e4-8231-938e093812a6</t>
  </si>
  <si>
    <t>11f0174a-1b3e-440a-bb27-d7f93b080598</t>
  </si>
  <si>
    <t>{"v851Ac7Ac": "", "univapay-phone-number": "08057871599"}</t>
  </si>
  <si>
    <t>{"customer_name": "武川竜二", "customer_email": "ryuji052418@gmail.com", "product_detail_name": "みかみの秘密の部屋 ~購入後1週間以内に限り【全額返金保証付き】~"}</t>
  </si>
  <si>
    <t>{"id_values": ["11f0174b-0c8e-c7e4-8231-938e093812a6"], "worldpay_order_id": {"transaction_id": "11f0174b-0c8e-c7e4-8231-938e093812a6"}}</t>
  </si>
  <si>
    <t>ryuji052418@gmail.com</t>
  </si>
  <si>
    <t>RYUJI TAKEGAWA</t>
  </si>
  <si>
    <t>11f0174b-4bed-866e-867f-5765ec9e64d7</t>
  </si>
  <si>
    <t>{"customer_name": "滝川智史", "customer_email": "zhishilongchuan@gmail.com", "product_detail_name": "【15分限定特典付き】SNSマーケ完全攻略ダイナマイト合宿"}</t>
  </si>
  <si>
    <t>{"id_values": ["3100500245378", "00042", "0000901"], "stratus_transaction_id": {"terminal_id": "3100500245378", "request_number": "00042", "authorization_code": "0000901"}}</t>
  </si>
  <si>
    <t>11f0174a-2314-a930-a8f2-4b5a4273bcf0</t>
  </si>
  <si>
    <t>{"customer_name": "武川竜二", "customer_email": "ryuji052418@gmail.com", "product_detail_name": "【15分限定特典付き】SNSマーケ完全攻略ダイナマイト合宿"}</t>
  </si>
  <si>
    <t>{"id_values": ["11f0174a-2314-a930-a8f2-4b5a4273bcf0"], "worldpay_order_id": {"transaction_id": "11f0174a-2314-a930-a8f2-4b5a4273bcf0"}}</t>
  </si>
  <si>
    <t>11f01747-1894-f45e-b8fd-5b679fa255f7</t>
  </si>
  <si>
    <t>11f01744-b4ab-a7a0-bef1-07bad6bb48a0</t>
  </si>
  <si>
    <t>{"v851Ac7Ac": "", "univapay-phone-number": "08016020978"}</t>
  </si>
  <si>
    <t>{"customer_name": "酒井伸吾", "customer_email": "shingo3208@gmail.com", "product_detail_name": "AIみかみ秘密の部屋（全額返金保証付）"}</t>
  </si>
  <si>
    <t>{"id_values": ["11f01747-1894-f45e-b8fd-5b679fa255f7"], "worldpay_order_id": {"transaction_id": "11f01747-1894-f45e-b8fd-5b679fa255f7"}}</t>
  </si>
  <si>
    <t>shingo3208@gmail.com</t>
  </si>
  <si>
    <t>11f01746-2566-a692-8926-4f1338fa4494</t>
  </si>
  <si>
    <t>11f01746-1fa0-4e34-b70d-4f056a276285</t>
  </si>
  <si>
    <t>{"v851Ac7Ac": "", "univapay-phone-number": "08022513806"}</t>
  </si>
  <si>
    <t>{"customer_name": "佐藤俊克", "customer_email": "gontax111@gmail.com", "product_detail_name": "【15分限定特典付き】AIXコンサルタント3日間完全攻略合宿"}</t>
  </si>
  <si>
    <t>{"id_values": ["3100500245378", "00040", "0857071"], "stratus_transaction_id": {"terminal_id": "3100500245378", "request_number": "00040", "authorization_code": "0857071"}}</t>
  </si>
  <si>
    <t>gontax111@gmail.com</t>
  </si>
  <si>
    <t>TOSHIKATSU SATO</t>
  </si>
  <si>
    <t>11f01744-d85d-76f6-bf25-4f9cbdea150a</t>
  </si>
  <si>
    <t>{"customer_name": "酒井伸吾", "customer_email": "shingo3208@gmail.com", "product_detail_name": "【15分限定特典付き】AIXコンサルタント3日間完全攻略合宿"}</t>
  </si>
  <si>
    <t>{"id_values": ["11f01744-d85d-76f6-bf25-4f9cbdea150a"], "worldpay_order_id": {"transaction_id": "11f01744-d85d-76f6-bf25-4f9cbdea150a"}}</t>
  </si>
  <si>
    <t>11f01741-7947-ad06-a550-0b374d1e7426</t>
  </si>
  <si>
    <t>11f01741-61a3-6af0-96d7-fbf0d6916969</t>
  </si>
  <si>
    <t>{"v851Ac7Ac": "", "univapay-phone-number": "08069548791"}</t>
  </si>
  <si>
    <t>{"customer_name": "村田大志", "customer_email": "dazhic847@gmail.com", "product_detail_name": "【15分限定特典付き】AIXコンサルタント3日間完全攻略合宿"}</t>
  </si>
  <si>
    <t>{"id_values": ["11f01741-7947-ad06-a550-0b374d1e7426"], "worldpay_order_id": {"transaction_id": "11f01741-7947-ad06-a550-0b374d1e7426"}}</t>
  </si>
  <si>
    <t>dazhic847@gmail.com</t>
  </si>
  <si>
    <t>DAISHI MURATA</t>
  </si>
  <si>
    <t>11f01740-a867-bf64-a270-8f46706b57bd</t>
  </si>
  <si>
    <t>11f0173f-9d90-0de0-92d8-27660353e6ff</t>
  </si>
  <si>
    <t>{"v851Ac7Ac": "", "univapay-phone-number": "08075876591"}</t>
  </si>
  <si>
    <t>{"customer_name": "林 剛汰", "customer_email": "gou5204@gmail.com", "product_detail_name": "AIみかみ秘密の部屋（全額返金保証付）"}</t>
  </si>
  <si>
    <t>{"id_values": ["11f01740-a867-bf64-a270-8f46706b57bd"], "worldpay_order_id": {"transaction_id": "11f01740-a867-bf64-a270-8f46706b57bd"}}</t>
  </si>
  <si>
    <t>gou5204@gmail.com</t>
  </si>
  <si>
    <t>GOTA HAYASHI</t>
  </si>
  <si>
    <t>11f0173f-b093-0c12-b6df-6ba6125637ca</t>
  </si>
  <si>
    <t>{"customer_name": "林 剛汰", "customer_email": "gou5204@gmail.com", "product_detail_name": "【15分限定特典付き】AIXコンサルタント3日間完全攻略合宿"}</t>
  </si>
  <si>
    <t>{"id_values": ["11f0173f-b093-0c12-b6df-6ba6125637ca"], "worldpay_order_id": {"transaction_id": "11f0173f-b093-0c12-b6df-6ba6125637ca"}}</t>
  </si>
  <si>
    <t>11f0173e-4507-30c8-a645-7bc437fad687</t>
  </si>
  <si>
    <t>11f0173e-25d0-e55a-9d54-db3f6e360cba</t>
  </si>
  <si>
    <t>{"v851Ac7Ac": "", "univapay-phone-number": "07085852817"}</t>
  </si>
  <si>
    <t>{"customer_name": "高橋 健太", "customer_email": "kenta.takahashi9@icloud.com", "product_detail_name": "【15分限定特典付き】AIXコンサルタント3日間完全攻略合宿"}</t>
  </si>
  <si>
    <t>{"id_values": ["11f0173e-4507-30c8-a645-7bc437fad687"], "worldpay_order_id": {"transaction_id": "11f0173e-4507-30c8-a645-7bc437fad687"}}</t>
  </si>
  <si>
    <t>kenta.takahashi9@icloud.com</t>
  </si>
  <si>
    <t>SOE AYE AYE</t>
  </si>
  <si>
    <t>11f0173d-0703-e56a-bb79-73f5cd612a99</t>
  </si>
  <si>
    <t>11f0173c-e7ba-62d8-bb23-87d1b87ceaba</t>
  </si>
  <si>
    <t>{"v851Ac7Ac": "", "univapay-phone-number": "09091399081"}</t>
  </si>
  <si>
    <t>{"customer_name": "成次 照屋", "customer_email": "g.teruya0516@gmail.com", "product_detail_name": "【15分限定特典付き】SNSマーケ完全攻略ダイナマイト合宿"}</t>
  </si>
  <si>
    <t>{"id_values": ["11f0173d-0703-e56a-bb79-73f5cd612a99"], "worldpay_order_id": {"transaction_id": "11f0173d-0703-e56a-bb79-73f5cd612a99"}}</t>
  </si>
  <si>
    <t>g.teruya0516@gmail.com</t>
  </si>
  <si>
    <t>JOJI TERUYA</t>
  </si>
  <si>
    <t>BANK OF THE RYUKYUS, LIMITED.</t>
  </si>
  <si>
    <t>11f0173a-8f78-6f90-8cca-6376931df9df</t>
  </si>
  <si>
    <t>11f0173a-78e7-9422-8c97-cf5f0dbaed17</t>
  </si>
  <si>
    <t>{"v851Ac7Ac": "", "univapay-phone-number": "09093477836"}</t>
  </si>
  <si>
    <t>{"customer_name": "米倉紳子", "customer_email": "shinkogb@gmail.com", "product_detail_name": "【15分限定特典付き】SNSマーケ完全攻略ダイナマイト合宿"}</t>
  </si>
  <si>
    <t>{"id_values": ["11f0173a-8f78-6f90-8cca-6376931df9df"], "worldpay_order_id": {"transaction_id": "11f0173a-8f78-6f90-8cca-6376931df9df"}}</t>
  </si>
  <si>
    <t>shinkogb@gmail.com</t>
  </si>
  <si>
    <t>SHINKOPP YONEKURA</t>
  </si>
  <si>
    <t>11f0173a-bcfb-57ca-82f8-fb582ed6bf81</t>
  </si>
  <si>
    <t>11f0173a-9e3c-a820-8ce3-7fed092caf96</t>
  </si>
  <si>
    <t>{"v851Ac7Ac": "", "univapay-phone-number": "08031304544"}</t>
  </si>
  <si>
    <t>{"customer_name": "河本順子", "customer_email": "jkawamoto0911@gmail.com", "product_detail_name": "【15分限定特典付き】デザイン限界突破3日間合宿"}</t>
  </si>
  <si>
    <t>{"id_values": ["3100500245378", "00038", "0634360"], "stratus_transaction_id": {"terminal_id": "3100500245378", "request_number": "00038", "authorization_code": "0634360"}}</t>
  </si>
  <si>
    <t>jkawamoto0911@gmail.com</t>
  </si>
  <si>
    <t>JUNKO KAWAMOTO</t>
  </si>
  <si>
    <t>11f01738-af9e-b010-b21b-9361a4823bcc</t>
  </si>
  <si>
    <t>11f01738-a91e-9f3e-8a6c-cf02613588fb</t>
  </si>
  <si>
    <t>{"v851Ac7Ac": "", "univapay-phone-number": "09029468331"}</t>
  </si>
  <si>
    <t>{"customer_name": "屋比久 康隆", "customer_email": "yyworld.okinawa@gmail.com", "product_detail_name": "【15分限定特典付き】AIXコンサルタント3日間完全攻略合宿"}</t>
  </si>
  <si>
    <t>{"id_values": ["11f01738-af9e-b010-b21b-9361a4823bcc"], "worldpay_order_id": {"transaction_id": "11f01738-af9e-b010-b21b-9361a4823bcc"}}</t>
  </si>
  <si>
    <t>yyworld.okinawa@gmail.com</t>
  </si>
  <si>
    <t>YASUTAKA YABIKU</t>
  </si>
  <si>
    <t>11f0165e-ec69-5764-8eaf-6fec0a5e9ad2</t>
  </si>
  <si>
    <t>11f0165e-d43f-d302-a02f-03ce145334a2</t>
  </si>
  <si>
    <t>{"v851Ac7Ac": "", "univapay-phone-number": "07015862120"}</t>
  </si>
  <si>
    <t>{"customer_name": "高橋宏彰", "customer_email": "kaburemonn@gmail.com", "product_detail_name": "みかみの秘密の部屋 ~購入後1週間以内に限り【全額返金保証付き】~"}</t>
  </si>
  <si>
    <t>{"id_values": ["11f0165e-ec69-5764-8eaf-6fec0a5e9ad2"], "worldpay_order_id": {"transaction_id": "11f0165e-ec69-5764-8eaf-6fec0a5e9ad2"}}</t>
  </si>
  <si>
    <t>kaburemonn@gmail.com</t>
  </si>
  <si>
    <t>HIROAKI TAKAHASHI</t>
  </si>
  <si>
    <t>11f0155c-37cc-1fb0-8234-e3990d913a90</t>
  </si>
  <si>
    <t>11f0155c-07c6-1f50-8229-07a141f36994</t>
  </si>
  <si>
    <t>{"v851Ac7Ac": "", "univapay-phone-number": "08061324888"}</t>
  </si>
  <si>
    <t>{"customer_name": "山口ひより", "customer_email": "karutohiyoco@gmail.com", "product_detail_name": "【15分限定特典付き】AIXコンサルタント3日間完全攻略合宿"}</t>
  </si>
  <si>
    <t>{"id_values": ["3100500245378", "00002", "0794599"], "stratus_transaction_id": {"terminal_id": "3100500245378", "request_number": "00002", "authorization_code": "0794599"}}</t>
  </si>
  <si>
    <t>karutohiyoco@gmail.com</t>
  </si>
  <si>
    <t>HIYORI YAMAGUHI</t>
  </si>
  <si>
    <t>11f01720-86ac-a0f8-aff6-7f7a1e3815f6</t>
  </si>
  <si>
    <t>11f01720-7fef-1106-92f1-a7fac6066038</t>
  </si>
  <si>
    <t>{"v851Ac7Ac": "", "univapay-phone-number": "09047289162"}</t>
  </si>
  <si>
    <t>{"customer_name": "権田浩幸", "customer_email": "gonda.hiroyuki19701120@gmail.com", "product_detail_name": "【15分限定特典付き】AIXコンサルタント3日間完全攻略合宿"}</t>
  </si>
  <si>
    <t>{"id_values": ["11f01720-86ac-a0f8-aff6-7f7a1e3815f6"], "worldpay_order_id": {"transaction_id": "11f01720-86ac-a0f8-aff6-7f7a1e3815f6"}}</t>
  </si>
  <si>
    <t>gonda.hiroyuki19701120@gmail.com</t>
  </si>
  <si>
    <t>HIROYUKI GONDA</t>
  </si>
  <si>
    <t>11f01734-db9c-9f64-ae55-4350ebdcb030</t>
  </si>
  <si>
    <t>11f01734-c3e2-d046-92d7-cb006c25f73b</t>
  </si>
  <si>
    <t>{"v851Ac7Ac": "", "univapay-phone-number": "09014643512"}</t>
  </si>
  <si>
    <t>{"customer_name": "中台勝", "customer_email": "nmbasket0818@gmail.com", "product_detail_name": "【15分限定特典付き】AIXコンサルタント3日間完全攻略合宿"}</t>
  </si>
  <si>
    <t>{"id_values": ["11f01734-db9c-9f64-ae55-4350ebdcb030"], "worldpay_order_id": {"transaction_id": "11f01734-db9c-9f64-ae55-4350ebdcb030"}}</t>
  </si>
  <si>
    <t>nmbasket0818@gmail.com</t>
  </si>
  <si>
    <t>MASARU NAKADAI</t>
  </si>
  <si>
    <t>11f01733-6690-62ce-9165-23af4455eb5b</t>
  </si>
  <si>
    <t>11f01733-5f76-3eb4-9f95-7330454f7634</t>
  </si>
  <si>
    <t>{"v851Ac7Ac": "", "univapay-phone-number": "09089222531"}</t>
  </si>
  <si>
    <t>{"customer_name": "斎藤豊", "customer_email": "tama6410@gmail.com", "product_detail_name": "【15分限定特典付き】AIXコンサルタント3日間完全攻略合宿"}</t>
  </si>
  <si>
    <t>{"id_values": ["11f01733-6690-62ce-9165-23af4455eb5b"], "worldpay_order_id": {"transaction_id": "11f01733-6690-62ce-9165-23af4455eb5b"}}</t>
  </si>
  <si>
    <t>tama6410@gmail.com</t>
  </si>
  <si>
    <t>YUTAKA SAITO</t>
  </si>
  <si>
    <t>11f01733-611a-e4c2-8548-831f753f9256</t>
  </si>
  <si>
    <t>11f01733-5a3c-93a8-be86-f7fefbd13705</t>
  </si>
  <si>
    <t>{"v851Ac7Ac": "", "univapay-phone-number": "08055956854"}</t>
  </si>
  <si>
    <t>{"customer_name": "齋藤有妃子", "customer_email": "moonyue1208@gmail.com", "product_detail_name": "【15分限定特典付き】AIXコンサルタント3日間完全攻略合宿"}</t>
  </si>
  <si>
    <t>{"id_values": ["11f01733-611a-e4c2-8548-831f753f9256"], "worldpay_order_id": {"transaction_id": "11f01733-611a-e4c2-8548-831f753f9256"}}</t>
  </si>
  <si>
    <t>moonyue1208@gmail.com</t>
  </si>
  <si>
    <t>AKIKO SAITO</t>
  </si>
  <si>
    <t>11f01731-e645-b6a6-8d96-bb12ebad2af6</t>
  </si>
  <si>
    <t>11f01731-dfa6-4ae0-9867-d38bd2cf1e4a</t>
  </si>
  <si>
    <t>{"v851Ac7Ac": "", "univapay-phone-number": "08066624094"}</t>
  </si>
  <si>
    <t>{"customer_name": "阿部あすか", "customer_email": "wktkask1994@gmail.com", "product_detail_name": "【15分限定特典付き】デザイン限界突破3日間合宿"}</t>
  </si>
  <si>
    <t>{"id_values": ["11f01731-e645-b6a6-8d96-bb12ebad2af6"], "worldpay_order_id": {"transaction_id": "11f01731-e645-b6a6-8d96-bb12ebad2af6"}}</t>
  </si>
  <si>
    <t>wktkask1994@gmail.com</t>
  </si>
  <si>
    <t>ASUKA ABE</t>
  </si>
  <si>
    <t>11f01730-42af-fe30-89f0-3f949837a45d</t>
  </si>
  <si>
    <t>11f01730-393f-bc82-b068-9b17fadc44c1</t>
  </si>
  <si>
    <t>{"v851Ac7Ac": "", "univapay-phone-number": "090962722684"}</t>
  </si>
  <si>
    <t>{"customer_name": "花村 篤司", "customer_email": "a.hanamura@nike.eonet.ne.jp", "product_detail_name": "【15分限定特典付き】AIXコンサルタント3日間完全攻略合宿"}</t>
  </si>
  <si>
    <t>{"id_values": ["3100500245378", "00016", "0164557"], "stratus_transaction_id": {"terminal_id": "3100500245378", "request_number": "00016", "authorization_code": "0164557"}}</t>
  </si>
  <si>
    <t>a.hanamura@nike.eonet.ne.jp</t>
  </si>
  <si>
    <t>ATSUSHI HANAMURA</t>
  </si>
  <si>
    <t>11f0172d-09c1-6030-a035-83abe390064c</t>
  </si>
  <si>
    <t>11f0172d-03a3-bee6-852a-9b7022a2fbe3</t>
  </si>
  <si>
    <t>{"v851Ac7Ac": "", "univapay-phone-number": "08020471938"}</t>
  </si>
  <si>
    <t>{"customer_name": "杉浦亜香翔", "customer_email": "cal.p22@icloud.com", "product_detail_name": "【15分限定特典付き】AIXコンサルタント3日間完全攻略合宿"}</t>
  </si>
  <si>
    <t>cal.p22@icloud.com</t>
  </si>
  <si>
    <t>AKOTO SUGIURA</t>
  </si>
  <si>
    <t>11f0172a-d360-316c-9afa-5350c8dae52a</t>
  </si>
  <si>
    <t>11f0172a-b2ee-d064-9aea-53da8fff02b5</t>
  </si>
  <si>
    <t>{"v851Ac7Ac": "", "univapay-phone-number": "09024542978"}</t>
  </si>
  <si>
    <t>{"customer_name": "小西 加奈枝", "customer_email": "je.te.manque.trop@gmail.com", "product_detail_name": "【15分限定特典付き】AIXコンサルタント3日間完全攻略合宿"}</t>
  </si>
  <si>
    <t>{"id_values": ["11f0172a-d360-316c-9afa-5350c8dae52a"], "worldpay_order_id": {"transaction_id": "11f0172a-d360-316c-9afa-5350c8dae52a"}}</t>
  </si>
  <si>
    <t>je.te.manque.trop@gmail.com</t>
  </si>
  <si>
    <t>KANAE KONISHI</t>
  </si>
  <si>
    <t>11f01729-a97a-55ea-9887-33e17f1cc595</t>
  </si>
  <si>
    <t>11f01729-8b16-0efa-9bca-4fb1dbf7e71f</t>
  </si>
  <si>
    <t>{"v851Ac7Ac": "", "univapay-phone-number": "09093051229"}</t>
  </si>
  <si>
    <t>{"customer_name": "日野まい", "customer_email": "tomoe115@docomo.ne.jp", "product_detail_name": "【15分限定特典付き】SNSマーケ完全攻略ダイナマイト合宿"}</t>
  </si>
  <si>
    <t>{"id_values": ["11f01729-a97a-55ea-9887-33e17f1cc595"], "worldpay_order_id": {"transaction_id": "11f01729-a97a-55ea-9887-33e17f1cc595"}}</t>
  </si>
  <si>
    <t>tomoe115@docomo.ne.jp</t>
  </si>
  <si>
    <t>MAI HINO</t>
  </si>
  <si>
    <t>11f01729-d964-c6be-b15a-8321fb931428</t>
  </si>
  <si>
    <t>11f01729-d1c3-fe3e-b7be-6b5a7b8eab5f</t>
  </si>
  <si>
    <t>{"v851Ac7Ac": "", "univapay-phone-number": "09029778575"}</t>
  </si>
  <si>
    <t>{"customer_name": "和泉 馨", "customer_email": "forest20190904@gmail.com", "product_detail_name": "【15分限定特典付き】AIXコンサルタント3日間完全攻略合宿"}</t>
  </si>
  <si>
    <t>{"id_values": ["3100500245378", "00012", "0976794"], "stratus_transaction_id": {"terminal_id": "3100500245378", "request_number": "00012", "authorization_code": "0976794"}}</t>
  </si>
  <si>
    <t>forest20190904@gmail.com</t>
  </si>
  <si>
    <t>KAORU IZUMI</t>
  </si>
  <si>
    <t>11f01728-bc8f-7f9e-84f3-c7afd070412a</t>
  </si>
  <si>
    <t>11f01728-9dfe-aa96-b6ca-f7e42606b488</t>
  </si>
  <si>
    <t>{"v851Ac7Ac": "", "univapay-phone-number": "05052169220"}</t>
  </si>
  <si>
    <t>{"customer_name": "NORIKO MIYAMOTO", "customer_email": "shimanet2009@gmail.com", "product_detail_name": "【15分限定特典付き】AIXコンサルタント3日間完全攻略合宿"}</t>
  </si>
  <si>
    <t>{"id_values": ["11f01728-bc8f-7f9e-84f3-c7afd070412a"], "worldpay_order_id": {"transaction_id": "11f01728-bc8f-7f9e-84f3-c7afd070412a"}}</t>
  </si>
  <si>
    <t>shimanet2009@gmail.com</t>
  </si>
  <si>
    <t>NORIKO MIYAMOTO</t>
  </si>
  <si>
    <t>11f01721-c857-5b28-a593-abaec52087db</t>
  </si>
  <si>
    <t>11f01721-ab72-f454-8ccc-675e2e8f06f2</t>
  </si>
  <si>
    <t>{"v851Ac7Ac": "", "univapay-phone-number": "09042343872"}</t>
  </si>
  <si>
    <t>{"customer_name": "佐次田磨紀", "customer_email": "yumanakaito@gmail.com", "product_detail_name": "【15分限定特典付き】SNSマーケ完全攻略ダイナマイト合宿"}</t>
  </si>
  <si>
    <t>{"id_values": ["11f01721-c857-5b28-a593-abaec52087db"], "worldpay_order_id": {"transaction_id": "11f01721-c857-5b28-a593-abaec52087db"}}</t>
  </si>
  <si>
    <t>yumanakaito@gmail.com</t>
  </si>
  <si>
    <t>MAKI SASHIDA</t>
  </si>
  <si>
    <t>11f01720-b2dc-8bde-9428-07ff8b1d6174</t>
  </si>
  <si>
    <t>11ef1057-3a1b-8df6-ad71-135701880c5b</t>
  </si>
  <si>
    <t>{"univapay-name": "市井康介", "univapay-link-id": "11ef1051-09cd-d3da-a890-df1d1de5180c", "univapay-phone-number": "08025210718"}</t>
  </si>
  <si>
    <t>{"id_values": ["11f01720-b2dc-8bde-9428-07ff8b1d6174"], "worldpay_order_id": {"transaction_id": "11f01720-b2dc-8bde-9428-07ff8b1d6174"}}</t>
  </si>
  <si>
    <t>uveraaa1@gmail.com</t>
  </si>
  <si>
    <t>11ef1057-3bbd-7f2a-9b80-0767d8bc0ae2</t>
  </si>
  <si>
    <t>KOSUKEICHII</t>
  </si>
  <si>
    <t>11f01720-af88-c830-909b-bb0e911e3fbd</t>
  </si>
  <si>
    <t>11ef1021-2939-0fa8-aa4b-9b4bd3384e2f</t>
  </si>
  <si>
    <t>{"univapay-name": "塩田 亜紀", "univapay-link-id": "11ef0e9b-d931-2daa-b6e3-47890613f760", "univapay-phone-number": "09039893290"}</t>
  </si>
  <si>
    <t>{"id_values": ["11f01720-af88-c830-909b-bb0e911e3fbd"], "worldpay_order_id": {"transaction_id": "11f01720-af88-c830-909b-bb0e911e3fbd"}}</t>
  </si>
  <si>
    <t>nakia1012@icloud.com</t>
  </si>
  <si>
    <t>11ef1021-2969-4cc2-a616-23cdbdca722a</t>
  </si>
  <si>
    <t>AKI SIOTA</t>
  </si>
  <si>
    <t>11f01720-72a8-4634-b715-577ad029dd04</t>
  </si>
  <si>
    <t>11ef8dc2-e7fb-bd22-892c-538767fd5fbb</t>
  </si>
  <si>
    <t>{"univapay-name": "中村諒人", "univapay-link-id": "11eed166-6013-9042-a0a8-fb108a95c9a9", "univapay-phone-number": "08097080114"}</t>
  </si>
  <si>
    <t>{"id_values": ["11f01720-72a8-4634-b715-577ad029dd04"], "worldpay_order_id": {"transaction_id": "11f01720-72a8-4634-b715-577ad029dd04"}}</t>
  </si>
  <si>
    <t>fn2001114@gmail.com</t>
  </si>
  <si>
    <t>11eed49b-884c-ad40-9b4b-9b3bd5eb11ae</t>
  </si>
  <si>
    <t>RYOTO NAKMAURA</t>
  </si>
  <si>
    <t>11f01720-72f0-6d6a-8d34-776aa09b6a2f</t>
  </si>
  <si>
    <t>11ef8dc2-b49c-2296-88c3-ef00a4559d87</t>
  </si>
  <si>
    <t>{"univapay-name": "中村 諒人", "univapay-link-id": "11eed16c-344d-4e48-a85d-d755dcd3b9b0", "univapay-phone-number": "08097080114"}</t>
  </si>
  <si>
    <t>{"id_values": ["11f01720-72f0-6d6a-8d34-776aa09b6a2f"], "worldpay_order_id": {"transaction_id": "11f01720-72f0-6d6a-8d34-776aa09b6a2f"}}</t>
  </si>
  <si>
    <t>11eed49c-3a79-4fbe-bd4b-671a8a2b4704</t>
  </si>
  <si>
    <t>11f01720-9b70-94d6-b763-0bfd63255712</t>
  </si>
  <si>
    <t>11ef3fa4-528d-be82-a554-0773810f6216</t>
  </si>
  <si>
    <t>{"univapay-name": "小林敬太郎", "univapay-link-id": "11ef2f7c-9dbd-bf02-9c36-33a3a7017271", "univapay-phone-number": "08080435094", "univapay-patch-token-id": "11eef893-502d-629e-b0cc-03e2cfba6337", "univapay-patch-subscription-id": "11eef893-5069-5394-a3f1-f7b42bd56151"}</t>
  </si>
  <si>
    <t>{"univapay-name": "小林敬太郎", "univapay-link-id": "11eed167-85cd-1442-a0a8-97e9a2dceaef", "univapay-phone-number": "08080435094"}</t>
  </si>
  <si>
    <t>{"id_values": ["3100500245378", "00007", "0143877"], "stratus_transaction_id": {"terminal_id": "3100500245378", "request_number": "00007", "authorization_code": "0143877"}}</t>
  </si>
  <si>
    <t>s221138g@gmail.com</t>
  </si>
  <si>
    <t>11eef893-5069-5394-a3f1-f7b42bd56151</t>
  </si>
  <si>
    <t>KEITARO KOBAYASHI</t>
  </si>
  <si>
    <t>11f01720-9660-b02a-b039-bf512de0ab4a</t>
  </si>
  <si>
    <t>11f014c7-c76a-a8fc-914b-e78c58c89c4a</t>
  </si>
  <si>
    <t>{"univapay-name": "前田 美保", "univapay-link-id": "11eed168-3712-3156-a0a8-d38c52f5cefa", "univapay-phone-number": "08062139090"}</t>
  </si>
  <si>
    <t>{"id_values": ["3100500245378", "00006", "0130000"], "stratus_transaction_id": {"terminal_id": "3100500245378", "request_number": "00006", "authorization_code": "0130000"}}</t>
  </si>
  <si>
    <t>m.maeda0034@gmail.com</t>
  </si>
  <si>
    <t>11eef849-2604-812c-aebb-cfac652a7e36</t>
  </si>
  <si>
    <t>MIHO MAEDA</t>
  </si>
  <si>
    <t>11f01720-7b0d-a666-b724-9b51e3736ff3</t>
  </si>
  <si>
    <t>11eef8c3-b2a2-8e4c-872e-f3e237ee419d</t>
  </si>
  <si>
    <t>{"univapay-name": "河瀬美由紀", "univapay-link-id": "11eee4d5-8f44-7c96-85b8-7bcd96d93bbc", "univapay-phone-number": "01038853077"}</t>
  </si>
  <si>
    <t>{"id_values": ["3100500245378", "00005", "0140225"], "stratus_transaction_id": {"terminal_id": "3100500245378", "request_number": "00005", "authorization_code": "0140225"}}</t>
  </si>
  <si>
    <t>chame7631@gmail.com</t>
  </si>
  <si>
    <t>11eef8c3-b2e0-3d82-bdc4-ef16d85507e4</t>
  </si>
  <si>
    <t>KAWASE MIYUKI</t>
  </si>
  <si>
    <t>11f01720-750a-e2ce-b235-af9137e7a390</t>
  </si>
  <si>
    <t>11eed79e-2386-ce12-82dc-3f005b092033</t>
  </si>
  <si>
    <t>{"univapay-name": "西 智代香", "univapay-link-id": "11eed15a-a46b-340e-9646-d74b8a674c2a", "univapay-phone-number": "09079203145"}</t>
  </si>
  <si>
    <t>{"id_values": ["3100500245378", "00003", "0247066"], "stratus_transaction_id": {"terminal_id": "3100500245378", "request_number": "00003", "authorization_code": "0247066"}}</t>
  </si>
  <si>
    <t>ibnab.24@gmail.com</t>
  </si>
  <si>
    <t>11eed79e-23bd-6666-8c69-83d8e22b0e33</t>
  </si>
  <si>
    <t>CHIYOKA NISHI</t>
  </si>
  <si>
    <t>11f0171f-6ad0-e926-aa35-33b1071e7596</t>
  </si>
  <si>
    <t>11f0171f-649a-50a6-bb94-470e3929ad15</t>
  </si>
  <si>
    <t>{"v851Ac7Ac": "", "univapay-phone-number": "08096404872"}</t>
  </si>
  <si>
    <t>{"customer_name": "西口拓亜", "customer_email": "tnsol0122@gmail.com", "product_detail_name": "【15分限定特典付き】AIXコンサルタント3日間完全攻略合宿"}</t>
  </si>
  <si>
    <t>tnsol0122@gmail.com</t>
  </si>
  <si>
    <t>TAKUA NISHIGUCHI</t>
  </si>
  <si>
    <t>11f0171e-6fdc-e83a-a378-0bebea2149b2</t>
  </si>
  <si>
    <t>11f0171e-4b6f-7d1e-98a9-c3f68e0b492a</t>
  </si>
  <si>
    <t>{"v851Ac7Ac": "", "univapay-phone-number": "09072817530"}</t>
  </si>
  <si>
    <t>{"customer_name": "平山 晴美", "customer_email": "leeetan.honey@gmail.com", "product_detail_name": "【15分限定特典付き】AIXコンサルタント3日間完全攻略合宿"}</t>
  </si>
  <si>
    <t>{"id_values": ["11f0171e-6fdc-e83a-a378-0bebea2149b2"], "worldpay_order_id": {"transaction_id": "11f0171e-6fdc-e83a-a378-0bebea2149b2"}}</t>
  </si>
  <si>
    <t>leeetan.honey@gmail.com</t>
  </si>
  <si>
    <t>HARUMI HIRAYAMA</t>
  </si>
  <si>
    <t>11f0171a-a33a-beae-a8a1-d7ffd4660586</t>
  </si>
  <si>
    <t>11f0171a-8831-f0be-9dd8-37bc34aad7ce</t>
  </si>
  <si>
    <t>{"v851Ac7Ac": "", "univapay-phone-number": "09039439565"}</t>
  </si>
  <si>
    <t>{"customer_name": "玉田晋平", "customer_email": "shimpeitamada@gmail.com", "product_detail_name": "【15分限定特典付き】AIXコンサルタント3日間完全攻略合宿"}</t>
  </si>
  <si>
    <t>{"id_values": ["11f0171a-a33a-beae-a8a1-d7ffd4660586"], "worldpay_order_id": {"transaction_id": "11f0171a-a33a-beae-a8a1-d7ffd4660586"}}</t>
  </si>
  <si>
    <t>shimpeitamada@gmail.com</t>
  </si>
  <si>
    <t>SHIMPEI TAMADA</t>
  </si>
  <si>
    <t>11f01716-0d7e-6ab8-bf22-131ec7ff81b6</t>
  </si>
  <si>
    <t>11f01716-062b-baae-9c98-c38305a6faa0</t>
  </si>
  <si>
    <t>{"v851Ac7Ac": "", "univapay-phone-number": "09091383826"}</t>
  </si>
  <si>
    <t>{"customer_name": "将人 藤田", "customer_email": "masato.1301@icloud.com", "product_detail_name": "【15分限定特典付き】AIXコンサルタント3日間完全攻略合宿"}</t>
  </si>
  <si>
    <t>{"id_values": ["11f01716-0d7e-6ab8-bf22-131ec7ff81b6"], "worldpay_order_id": {"transaction_id": "11f01716-0d7e-6ab8-bf22-131ec7ff81b6"}}</t>
  </si>
  <si>
    <t>masato.1301@icloud.com</t>
  </si>
  <si>
    <t>MASATO FUJITA</t>
  </si>
  <si>
    <t>11f01716-3d0a-6732-bf28-2b9f4c05e3bf</t>
  </si>
  <si>
    <t>{"customer_name": "将人 藤田", "customer_email": "masato.1301@icloud.com", "product_detail_name": "AIみかみ秘密の部屋（全額返金保証付）"}</t>
  </si>
  <si>
    <t>{"id_values": ["11f01716-3d0a-6732-bf28-2b9f4c05e3bf"], "worldpay_order_id": {"transaction_id": "11f01716-3d0a-6732-bf28-2b9f4c05e3bf"}}</t>
  </si>
  <si>
    <t>11f01711-80bf-e95c-a6f6-1b4f5a2239c3</t>
  </si>
  <si>
    <t>11f01711-6006-6cea-9633-87eb8929400a</t>
  </si>
  <si>
    <t>{"v851Ac7Ac": "", "univapay-phone-number": "08045459499"}</t>
  </si>
  <si>
    <t>{"customer_name": "光永 り恵", "customer_email": "riebless@gmail.com", "product_detail_name": "【15分限定特典付き】AIXコンサルタント3日間完全攻略合宿"}</t>
  </si>
  <si>
    <t>{"id_values": ["11f01711-80bf-e95c-a6f6-1b4f5a2239c3"], "worldpay_order_id": {"transaction_id": "11f01711-80bf-e95c-a6f6-1b4f5a2239c3"}}</t>
  </si>
  <si>
    <t>riebless@gmail.com</t>
  </si>
  <si>
    <t>RIE MITSUNAGA</t>
  </si>
  <si>
    <t>11f016e3-61d4-18d4-9e09-2f9f36353a50</t>
  </si>
  <si>
    <t>11f016e3-58ea-aaa8-9d17-0752d10210b2</t>
  </si>
  <si>
    <t>{"v851Ac7Ac": "", "univapay-phone-number": "09092252904"}</t>
  </si>
  <si>
    <t>{"customer_name": "小島颯太", "customer_email": "kojiso4410@icloud.com", "product_detail_name": "【15分限定特典付き】AIXコンサルタント3日間完全攻略合宿"}</t>
  </si>
  <si>
    <t>{"id_values": ["11f016e3-61d4-18d4-9e09-2f9f36353a50"], "worldpay_order_id": {"transaction_id": "11f016e3-61d4-18d4-9e09-2f9f36353a50"}}</t>
  </si>
  <si>
    <t>kojiso4410@icloud.com</t>
  </si>
  <si>
    <t>SOTA KOJIMA</t>
  </si>
  <si>
    <t>11f016e3-459f-f8b8-905b-ff2e31137352</t>
  </si>
  <si>
    <t>11f016e3-3d04-8322-9d14-6715c35f1b2c</t>
  </si>
  <si>
    <t>{"v851Ac7Ac": "", "univapay-phone-number": "08019802726"}</t>
  </si>
  <si>
    <t>{"customer_name": "須田 はなか", "customer_email": "sudahanaka87617@gmail.com", "product_detail_name": "【15分限定特典付き】AIXコンサルタント3日間完全攻略合宿"}</t>
  </si>
  <si>
    <t>{"id_values": ["11f016e3-459f-f8b8-905b-ff2e31137352"], "worldpay_order_id": {"transaction_id": "11f016e3-459f-f8b8-905b-ff2e31137352"}}</t>
  </si>
  <si>
    <t>sudahanaka87617@gmail.com</t>
  </si>
  <si>
    <t>HANAKA SUDA</t>
  </si>
  <si>
    <t>11f016db-c83c-c588-8dc1-679f78608ea1</t>
  </si>
  <si>
    <t>11f016da-a5db-689c-8d23-8f2620b19d2e</t>
  </si>
  <si>
    <t>{"v851Ac7Ac": "", "univapay-phone-number": "09029278971"}</t>
  </si>
  <si>
    <t>{"customer_name": "平田ゆかり", "customer_email": "kiki.h2.0908@gmail.com", "product_detail_name": "みかみの秘密の部屋 ~購入後1週間以内に限り【全額返金保証付き】~"}</t>
  </si>
  <si>
    <t>{"id_values": ["3100500245378", "00076", "0010685"], "stratus_transaction_id": {"terminal_id": "3100500245378", "request_number": "00076", "authorization_code": "0010685"}}</t>
  </si>
  <si>
    <t>kiki.h2.0908@gmail.com</t>
  </si>
  <si>
    <t>YUKARI HIRATA</t>
  </si>
  <si>
    <t>11f016da-ba96-713c-8d2e-b35b39eb6b1f</t>
  </si>
  <si>
    <t>{"customer_name": "平田ゆかり", "customer_email": "kiki.h2.0908@gmail.com", "product_detail_name": "【超特価割引】SNSマーケ完全攻略ダイナマイト合宿"}</t>
  </si>
  <si>
    <t>{"id_values": ["3100500245378", "00075", "0003077"], "stratus_transaction_id": {"terminal_id": "3100500245378", "request_number": "00075", "authorization_code": "0003077"}}</t>
  </si>
  <si>
    <t>11f015e3-4b6e-abdc-93b9-fbbe13179a14</t>
  </si>
  <si>
    <t>11f015e1-d316-442a-9bd5-6f6620ad027a</t>
  </si>
  <si>
    <t>{"v851Ac7Ac": "", "univapay-phone-number": "08060046062"}</t>
  </si>
  <si>
    <t>{"customer_name": "佐藤", "customer_email": "ns.marie.vivien@gmail.com", "product_detail_name": "みかみの秘密の部屋 ~購入後1週間以内に限り【全額返金保証付き】~"}</t>
  </si>
  <si>
    <t>{"id_values": ["11f015e3-4b6e-abdc-93b9-fbbe13179a14"], "worldpay_order_id": {"transaction_id": "11f015e3-4b6e-abdc-93b9-fbbe13179a14"}}</t>
  </si>
  <si>
    <t>ns.marie.vivien@gmail.com</t>
  </si>
  <si>
    <t>SATO NAOTO</t>
  </si>
  <si>
    <t>11f015e1-e6e4-6d4c-b3b3-6799505eafd8</t>
  </si>
  <si>
    <t>{"customer_name": "佐藤", "customer_email": "ns.marie.vivien@gmail.com", "product_detail_name": "【15分限定特典付き】SNSマーケ完全攻略ダイナマイト合宿"}</t>
  </si>
  <si>
    <t>{"id_values": ["11f015e1-e6e4-6d4c-b3b3-6799505eafd8"], "worldpay_order_id": {"transaction_id": "11f015e1-e6e4-6d4c-b3b3-6799505eafd8"}}</t>
  </si>
  <si>
    <t>11f016c9-5781-fb90-a0a4-7f3d4132dc9b</t>
  </si>
  <si>
    <t>11f016c9-3b06-2ce8-9645-931106886ed6</t>
  </si>
  <si>
    <t>{"v851Ac7Ac": "", "univapay-phone-number": "07010681099"}</t>
  </si>
  <si>
    <t>{"customer_name": "飯草翔太", "customer_email": "ishotasw@icloud.com", "product_detail_name": "【15分限定特典付き】SNSマーケ完全攻略ダイナマイト合宿"}</t>
  </si>
  <si>
    <t>{"id_values": ["11f016c9-5781-fb90-a0a4-7f3d4132dc9b"], "worldpay_order_id": {"transaction_id": "11f016c9-5781-fb90-a0a4-7f3d4132dc9b"}}</t>
  </si>
  <si>
    <t>ishotasw@icloud.com</t>
  </si>
  <si>
    <t>SHOTA IIGUSA</t>
  </si>
  <si>
    <t>11f016c6-6616-3de0-b075-bfa4bcc2e0e5</t>
  </si>
  <si>
    <t>11f016c6-5eba-ff2c-b072-3bdf5570c796</t>
  </si>
  <si>
    <t>{"v851Ac7Ac": "", "univapay-phone-number": "08080828395"}</t>
  </si>
  <si>
    <t>{"customer_name": "渡辺剛", "customer_email": "peridot.1810.1212@docomo.ne.jp", "product_detail_name": "【脱・無駄な努力】月商1.9億を支えるテンプレ大全"}</t>
  </si>
  <si>
    <t>{"id_values": ["11f016c6-6616-3de0-b075-bfa4bcc2e0e5"], "worldpay_order_id": {"transaction_id": "11f016c6-6616-3de0-b075-bfa4bcc2e0e5"}}</t>
  </si>
  <si>
    <t>peridot.1810.1212@docomo.ne.jp</t>
  </si>
  <si>
    <t>11f01489-deb2-e1ac-9254-abbcf1490cee</t>
  </si>
  <si>
    <t>{"customer_name": "三井翔馬", "customer_email": "syouma.m0404@i.softbank.jp", "product_detail_name": "【15分限定特典付き】SNSマーケ完全攻略ダイナマイト合宿"}</t>
  </si>
  <si>
    <t>{"id_values": ["11f01489-deb2-e1ac-9254-abbcf1490cee"], "worldpay_order_id": {"transaction_id": "11f01489-deb2-e1ac-9254-abbcf1490cee"}}</t>
  </si>
  <si>
    <t>11f016c3-b6a2-7182-9b76-3f218508992f</t>
  </si>
  <si>
    <t>11f016c3-9b09-aef4-a618-a3231c2dfc37</t>
  </si>
  <si>
    <t>{"v851Ac7Ac": "", "univapay-phone-number": "08083713231"}</t>
  </si>
  <si>
    <t>{"customer_name": "山本崇暉", "customer_email": "n7s10sh05@icloud.com", "product_detail_name": "【15分限定特典付き】SNSマーケ完全攻略ダイナマイト合宿"}</t>
  </si>
  <si>
    <t>{"id_values": ["3100500245378", "00072", "0000620"], "stratus_transaction_id": {"terminal_id": "3100500245378", "request_number": "00072", "authorization_code": "0000620"}}</t>
  </si>
  <si>
    <t>n7s10sh05@icloud.com</t>
  </si>
  <si>
    <t>SHUKI YAMAMOTO</t>
  </si>
  <si>
    <t>11f016ba-e8df-d90e-b0a9-63a61209e257</t>
  </si>
  <si>
    <t>11f016ba-cfbf-01e8-9778-f31d1204f308</t>
  </si>
  <si>
    <t>{"v851Ac7Ac": "", "univapay-phone-number": "09083596340"}</t>
  </si>
  <si>
    <t>{"customer_name": "山岡幸奈", "customer_email": "yukina01216340@gmail.com", "product_detail_name": "【15分限定特典付き】AIXコンサルタント3日間完全攻略合宿"}</t>
  </si>
  <si>
    <t>{"id_values": ["11f016ba-e8df-d90e-b0a9-63a61209e257"], "worldpay_order_id": {"transaction_id": "11f016ba-e8df-d90e-b0a9-63a61209e257"}}</t>
  </si>
  <si>
    <t>yukina01216340@gmail.com</t>
  </si>
  <si>
    <t>YAMAOKA YUKINA</t>
  </si>
  <si>
    <t>11f016b8-4810-4fba-9421-77612516bdd3</t>
  </si>
  <si>
    <t>11f016b8-41a9-da4c-bc03-fbf9b2e8e665</t>
  </si>
  <si>
    <t>{"v851Ac7Ac": "", "univapay-phone-number": "07035432431"}</t>
  </si>
  <si>
    <t>{"customer_name": "間庭隆光", "customer_email": "maniworld.2452.from.a.to.z@gmail.com", "product_detail_name": "【15分限定特典付き】AIXコンサルタント3日間完全攻略合宿"}</t>
  </si>
  <si>
    <t>{"id_values": ["11f016b8-4810-4fba-9421-77612516bdd3"], "worldpay_order_id": {"transaction_id": "11f016b8-4810-4fba-9421-77612516bdd3"}}</t>
  </si>
  <si>
    <t>maniworld.2452.from.a.to.z@gmail.com</t>
  </si>
  <si>
    <t>TAKAMITSU MANIWA</t>
  </si>
  <si>
    <t>11f01363-cb0f-2056-ab48-ff45c71ef493</t>
  </si>
  <si>
    <t>11f01362-b929-cefa-a927-231d7a017c30</t>
  </si>
  <si>
    <t>{"v851Ac7Ac": "", "univapay-phone-number": "08034591245"}</t>
  </si>
  <si>
    <t>{"customer_name": "森颯太", "customer_email": "soutan.mori@gmail.com", "product_detail_name": "AIみかみ秘密の部屋（全額返金保証付）"}</t>
  </si>
  <si>
    <t>soutan.mori@gmail.com</t>
  </si>
  <si>
    <t>SOUTA MORI</t>
  </si>
  <si>
    <t>11f016b4-5584-6b80-aa18-83decf62b0b4</t>
  </si>
  <si>
    <t>11f016b4-4620-3fc0-a9b4-8f9c42a2e006</t>
  </si>
  <si>
    <t>{"v851Ac7Ac": "", "univapay-phone-number": "08088655641"}</t>
  </si>
  <si>
    <t>{"customer_name": "小野大樹", "customer_email": "daiki.ono0322@gmail.com", "product_detail_name": "【15分限定特典付き】AIXコンサルタント3日間完全攻略合宿"}</t>
  </si>
  <si>
    <t>{"id_values": ["11f016b4-5584-6b80-aa18-83decf62b0b4"], "worldpay_order_id": {"transaction_id": "11f016b4-5584-6b80-aa18-83decf62b0b4"}}</t>
  </si>
  <si>
    <t>daiki.ono0322@gmail.com</t>
  </si>
  <si>
    <t>DAIKI ONO</t>
  </si>
  <si>
    <t>11f016b3-b74c-1fda-9234-cf46d93d538d</t>
  </si>
  <si>
    <t>11f016b3-b01a-d13e-aed8-13fd90d2bd5e</t>
  </si>
  <si>
    <t>{"v851Ac7Ac": "", "univapay-phone-number": "08091018005"}</t>
  </si>
  <si>
    <t>{"customer_name": "毎熊巨子", "customer_email": "mikazuse@gmail.com", "product_detail_name": "【15分限定特典付き】SNSマーケ完全攻略ダイナマイト合宿"}</t>
  </si>
  <si>
    <t>{"id_values": ["11f016b3-b74c-1fda-9234-cf46d93d538d"], "worldpay_order_id": {"transaction_id": "11f016b3-b74c-1fda-9234-cf46d93d538d"}}</t>
  </si>
  <si>
    <t>mikazuse@gmail.com</t>
  </si>
  <si>
    <t>HIROKO MAIGUMA</t>
  </si>
  <si>
    <t>11f016af-061e-ec8c-8b68-8791b0baa6ec</t>
  </si>
  <si>
    <t>11f016ae-f940-9448-911f-5fb553dd7d20</t>
  </si>
  <si>
    <t>{"v851Ac7Ac": "", "univapay-phone-number": "08088453596"}</t>
  </si>
  <si>
    <t>{"customer_name": "鈴木翔也", "customer_email": "jyannpara@gmail.com", "product_detail_name": "【15分限定特典付き】SNSマーケ完全攻略ダイナマイト合宿"}</t>
  </si>
  <si>
    <t>{"id_values": ["3100500245378", "00060", "0133521"], "stratus_transaction_id": {"terminal_id": "3100500245378", "request_number": "00060", "authorization_code": "0133521"}}</t>
  </si>
  <si>
    <t>jyannpara@gmail.com</t>
  </si>
  <si>
    <t>SHOYA SUZUKI</t>
  </si>
  <si>
    <t>11f016ae-964c-3702-9863-8734b47bcce8</t>
  </si>
  <si>
    <t>{"customer_name": "神永博行", "customer_email": "h.kaminaga3@gmail.com", "product_detail_name": "【15分限定特典付き】AIXコンサルタント3日間完全攻略合宿"}</t>
  </si>
  <si>
    <t>{"id_values": ["11f016ae-964c-3702-9863-8734b47bcce8"], "worldpay_order_id": {"transaction_id": "11f016ae-964c-3702-9863-8734b47bcce8"}}</t>
  </si>
  <si>
    <t>11f016ad-870a-2e30-babd-137468306a9d</t>
  </si>
  <si>
    <t>11f016ad-770c-5b2a-97ff-0b7e7380275a</t>
  </si>
  <si>
    <t>{"v851Ac7Ac": "", "univapay-phone-number": "08035219594"}</t>
  </si>
  <si>
    <t>{"customer_name": "前田由理", "customer_email": "yysr08771@gmail.com", "product_detail_name": "【15分限定特典付き】デザイン限界突破3日間合宿"}</t>
  </si>
  <si>
    <t>{"id_values": ["3100500245378", "00058", "0563837"], "stratus_transaction_id": {"terminal_id": "3100500245378", "request_number": "00058", "authorization_code": "0563837"}}</t>
  </si>
  <si>
    <t>yysr08771@gmail.com</t>
  </si>
  <si>
    <t>YURI MAEDA</t>
  </si>
  <si>
    <t>11f016aa-c0b9-9eb6-8731-6f52a1a07940</t>
  </si>
  <si>
    <t>11f016aa-bb93-96f8-bfe6-476b4d86555b</t>
  </si>
  <si>
    <t>{"v851Ac7Ac": "", "univapay-phone-number": "09051139490"}</t>
  </si>
  <si>
    <t>{"customer_name": "平林真由子", "customer_email": "pinkberry-creamo@docomo.ne.jp", "product_detail_name": "【15分限定特典付き】デザイン限界突破3日間合宿"}</t>
  </si>
  <si>
    <t>{"id_values": ["3100500245378", "00055", "7799981"], "stratus_transaction_id": {"terminal_id": "3100500245378", "request_number": "00055", "authorization_code": "7799981"}}</t>
  </si>
  <si>
    <t>pinkberry-creamo@docomo.ne.jp</t>
  </si>
  <si>
    <t>MAYUKO HIRABAYASHI</t>
  </si>
  <si>
    <t>11f0128b-0c82-9dc6-9356-6f6e532bfe1c</t>
  </si>
  <si>
    <t>11f0128a-c8a5-06c0-9b82-8318a2673a3f</t>
  </si>
  <si>
    <t>{"v851Ac7Ac": "", "univapay-phone-number": "09076037945"}</t>
  </si>
  <si>
    <t>{"customer_name": "中邑謙二", "customer_email": "dongriongakukai@gmail.com", "product_detail_name": "AIみかみ秘密の部屋（全額返金保証付）"}</t>
  </si>
  <si>
    <t>{"id_values": ["11f0128b-0c82-9dc6-9356-6f6e532bfe1c"], "worldpay_order_id": {"transaction_id": "11f0128b-0c82-9dc6-9356-6f6e532bfe1c"}}</t>
  </si>
  <si>
    <t>dongriongakukai@gmail.com</t>
  </si>
  <si>
    <t>KENJI NAKAMURA</t>
  </si>
  <si>
    <t>11f0128a-f306-bc24-91d2-0b6ac138df1f</t>
  </si>
  <si>
    <t>{"customer_name": "中邑謙二", "customer_email": "dongriongakukai@gmail.com", "product_detail_name": "【15分限定特典付き】AIXコンサルタント3日間完全攻略合宿"}</t>
  </si>
  <si>
    <t>{"id_values": ["11f0128a-f306-bc24-91d2-0b6ac138df1f"], "worldpay_order_id": {"transaction_id": "11f0128a-f306-bc24-91d2-0b6ac138df1f"}}</t>
  </si>
  <si>
    <t>11f0169f-a012-98bc-b9ab-f7fcfca045ca</t>
  </si>
  <si>
    <t>11f0169f-9964-2bde-8772-4f4e4ef99c71</t>
  </si>
  <si>
    <t>{"v851Ac7Ac": "", "univapay-phone-number": "08061122585"}</t>
  </si>
  <si>
    <t>{"customer_name": "務台 実晴", "customer_email": "rearco2024@gmail.com", "product_detail_name": "【15分限定特典付き】AIXコンサルタント3日間完全攻略合宿"}</t>
  </si>
  <si>
    <t>{"id_values": ["11f0169f-a012-98bc-b9ab-f7fcfca045ca"], "worldpay_order_id": {"transaction_id": "11f0169f-a012-98bc-b9ab-f7fcfca045ca"}}</t>
  </si>
  <si>
    <t>rearco2024@gmail.com</t>
  </si>
  <si>
    <t>MIHARU MUTAI</t>
  </si>
  <si>
    <t>11f0169d-8258-90a8-afb6-d7adecb3e9eb</t>
  </si>
  <si>
    <t>11f0169d-79d0-a8ee-bc2e-139f9a17cc55</t>
  </si>
  <si>
    <t>{"v851Ac7Ac": "", "univapay-phone-number": "08032187003"}</t>
  </si>
  <si>
    <t>{"customer_name": "松岡傑", "customer_email": "sugurumatsuoka3@gmail.com", "product_detail_name": "【15分限定特典付き】AIXコンサルタント3日間完全攻略合宿"}</t>
  </si>
  <si>
    <t>{"id_values": ["11f0169d-8258-90a8-afb6-d7adecb3e9eb"], "worldpay_order_id": {"transaction_id": "11f0169d-8258-90a8-afb6-d7adecb3e9eb"}}</t>
  </si>
  <si>
    <t>sugurumatsuoka3@gmail.com</t>
  </si>
  <si>
    <t>SUGURU MATSUOKA</t>
  </si>
  <si>
    <t>11f0169a-6405-ae68-b389-f722b20c92ef</t>
  </si>
  <si>
    <t>11f0169a-5c25-f95a-8dc1-ef867c883efb</t>
  </si>
  <si>
    <t>{"v851Ac7Ac": "", "univapay-phone-number": "09032285874"}</t>
  </si>
  <si>
    <t>{"customer_name": "小山桜緒里", "customer_email": "skoyamatk@gmail.com", "product_detail_name": "【15分限定特典付き】AIXコンサルタント3日間完全攻略合宿"}</t>
  </si>
  <si>
    <t>{"id_values": ["3100500245378", "00053", "0159238"], "stratus_transaction_id": {"terminal_id": "3100500245378", "request_number": "00053", "authorization_code": "0159238"}}</t>
  </si>
  <si>
    <t>skoyamatk@gmail.com</t>
  </si>
  <si>
    <t>SAORI AOKI</t>
  </si>
  <si>
    <t>11f01697-9b20-be54-9db2-f76d3ddd90f1</t>
  </si>
  <si>
    <t>11f01697-8b03-0284-ba26-b3e57061491e</t>
  </si>
  <si>
    <t>{"v851Ac7Ac": "", "univapay-phone-number": "08060951682"}</t>
  </si>
  <si>
    <t>{"customer_name": "井上里紗子", "customer_email": "ramirami0528@gmail.com", "product_detail_name": "【脱・無駄な努力】月商1.9億を支えるテンプレ大全"}</t>
  </si>
  <si>
    <t>{"id_values": ["11f01697-9b20-be54-9db2-f76d3ddd90f1"], "worldpay_order_id": {"transaction_id": "11f01697-9b20-be54-9db2-f76d3ddd90f1"}}</t>
  </si>
  <si>
    <t>ramirami0528@gmail.com</t>
  </si>
  <si>
    <t>RISAKO INOUE</t>
  </si>
  <si>
    <t>11f01696-c7cd-e5ae-a945-77b771368f2a</t>
  </si>
  <si>
    <t>11f01696-bd7e-2b40-a935-9ff0be094817</t>
  </si>
  <si>
    <t>{"v851Ac7Ac": "", "univapay-phone-number": "09062067065"}</t>
  </si>
  <si>
    <t>{"customer_name": "那須 美香", "customer_email": "yururiya.since2011@gmail.com", "product_detail_name": "【15分限定特典付き】AIXコンサルタント3日間完全攻略合宿"}</t>
  </si>
  <si>
    <t>{"id_values": ["11f01696-c7cd-e5ae-a945-77b771368f2a"], "worldpay_order_id": {"transaction_id": "11f01696-c7cd-e5ae-a945-77b771368f2a"}}</t>
  </si>
  <si>
    <t>yururiya.since2011@gmail.com</t>
  </si>
  <si>
    <t>MIKA NASU</t>
  </si>
  <si>
    <t>11f0032b-2358-78aa-8af9-9b09f9a2dec0</t>
  </si>
  <si>
    <t>11f0032b-20f9-1e98-8ab3-c3c2f562a160</t>
  </si>
  <si>
    <t>{"customer_name": "たなかひろみ", "customer_email": "himarin0812.2243@gmail.com", "product_detail_name": "【15分限定特典付き】SNSマーケ完全攻略ダイナマイト合宿"}</t>
  </si>
  <si>
    <t>{"id_values": ["11f0032b-2358-78aa-8af9-9b09f9a2dec0"], "worldpay_order_id": {"transaction_id": "11f0032b-2358-78aa-8af9-9b09f9a2dec0"}}</t>
  </si>
  <si>
    <t>himarin0812.2243@gmail.com</t>
  </si>
  <si>
    <t>TANAKA HIROMI</t>
  </si>
  <si>
    <t>11f013a4-e3cf-041c-961a-6fd73818a311</t>
  </si>
  <si>
    <t>11f013a4-db76-89fc-a602-935d78679a4b</t>
  </si>
  <si>
    <t>{"v851Ac7Ac": "", "univapay-phone-number": "08097757838"}</t>
  </si>
  <si>
    <t>{"customer_name": "藤野 ひかる", "customer_email": "hikaru.115st@gmail.com", "product_detail_name": "【15分限定特典付き】AIXコンサルタント3日間完全攻略合宿"}</t>
  </si>
  <si>
    <t>hikaru.115st@gmail.com</t>
  </si>
  <si>
    <t>HIKARU FUJINO</t>
  </si>
  <si>
    <t>11f012e3-845a-4d3c-9295-efea8cbecc88</t>
  </si>
  <si>
    <t>11f012e3-61ee-a70c-a323-bf94a2e31c31</t>
  </si>
  <si>
    <t>{"univapay-name": "山口令子", "univapay-link-id": "11efeb92-e861-9542-9e93-1fb82fe2b955", "univapay-phone-number": "+81 08030705261"}</t>
  </si>
  <si>
    <t>{"id_values": ["11f012e3-845a-4d3c-9295-efea8cbecc88"], "worldpay_order_id": {"transaction_id": "11f012e3-845a-4d3c-9295-efea8cbecc88"}}</t>
  </si>
  <si>
    <t>kkvioletinc@gmail.com</t>
  </si>
  <si>
    <t>11f012e3-8441-31c6-95f0-3370d7109105</t>
  </si>
  <si>
    <t>REIKO MORIGAMI</t>
  </si>
  <si>
    <t>11f01688-5dcb-6a72-ab42-e717a0548e8e</t>
  </si>
  <si>
    <t>11f01688-48d5-469c-ab15-d7cdc67a4548</t>
  </si>
  <si>
    <t>{"univapay-name": "山田貴之", "univapay-link-id": "11f01684-dd8e-b9ac-9b45-3fc9daea6f1b", "univapay-phone-number": "+81 08077159173"}</t>
  </si>
  <si>
    <t>{"id_values": ["3100500245378", "00045", "0142918"], "stratus_transaction_id": {"terminal_id": "3100500245378", "request_number": "00045", "authorization_code": "0142918"}}</t>
  </si>
  <si>
    <t>TAKAYUKI YAMADA</t>
  </si>
  <si>
    <t>11f01687-fdca-8496-ba3f-dbd0172692bd</t>
  </si>
  <si>
    <t>11f01685-d5bc-0f44-9f08-e758bd1cd55e</t>
  </si>
  <si>
    <t>{"v851Ac7Ac": "", "univapay-phone-number": "09065299072"}</t>
  </si>
  <si>
    <t>{"customer_name": "村田佐織", "customer_email": "saori67n@gmail.com", "product_detail_name": "みかみの秘密の部屋 ~購入後1週間以内に限り【全額返金保証付き】~"}</t>
  </si>
  <si>
    <t>{"id_values": ["3100500245378", "00044", "0410048"], "stratus_transaction_id": {"terminal_id": "3100500245378", "request_number": "00044", "authorization_code": "0410048"}}</t>
  </si>
  <si>
    <t>saori67n@gmail.com</t>
  </si>
  <si>
    <t>SAORI MURATA</t>
  </si>
  <si>
    <t>11f01687-58d1-c44a-a67c-33354edb592b</t>
  </si>
  <si>
    <t>11f01687-2384-9042-b58d-03445c0a2525</t>
  </si>
  <si>
    <t>{"v851Ac7Ac": "", "univapay-phone-number": "08029325321"}</t>
  </si>
  <si>
    <t>{"customer_name": "田中優弥", "customer_email": "tanatyu45450721@gmail.com", "product_detail_name": "みかみの秘密の部屋 ~購入後1週間以内に限り【全額返金保証付き】~"}</t>
  </si>
  <si>
    <t>{"id_values": ["3100500245378", "00043", "0142040"], "stratus_transaction_id": {"terminal_id": "3100500245378", "request_number": "00043", "authorization_code": "0142040"}}</t>
  </si>
  <si>
    <t>tanatyu45450721@gmail.com</t>
  </si>
  <si>
    <t>YUYA TANAKA</t>
  </si>
  <si>
    <t>11f01687-29a3-135e-92b3-abda90ab71db</t>
  </si>
  <si>
    <t>{"customer_name": "田中優弥", "customer_email": "tanatyu45450721@gmail.com", "product_detail_name": "【15分限定特典付き】SNSマーケ完全攻略ダイナマイト合宿"}</t>
  </si>
  <si>
    <t>{"id_values": ["3100500245378", "00042", "0142782"], "stratus_transaction_id": {"terminal_id": "3100500245378", "request_number": "00042", "authorization_code": "0142782"}}</t>
  </si>
  <si>
    <t>11f01685-d1fb-eee2-b752-27cd5d8cc545</t>
  </si>
  <si>
    <t>11f01685-ab2b-229c-8d18-bf287739ba76</t>
  </si>
  <si>
    <t>{"v851Ac7Ac": "", "univapay-phone-number": "09034248012"}</t>
  </si>
  <si>
    <t>{"customer_name": "岡 雅代", "customer_email": "mashimasho10@yahoo.co.jp", "product_detail_name": "【15分限定特典付き】デザイン限界突破3日間合宿"}</t>
  </si>
  <si>
    <t>{"id_values": ["11f01685-d1fb-eee2-b752-27cd5d8cc545"], "worldpay_order_id": {"transaction_id": "11f01685-d1fb-eee2-b752-27cd5d8cc545"}}</t>
  </si>
  <si>
    <t>mashimasho10@yahoo.co.jp</t>
  </si>
  <si>
    <t>MASAYO O KA</t>
  </si>
  <si>
    <t>11f01685-dfc3-dc38-9760-7b67c380e648</t>
  </si>
  <si>
    <t>{"customer_name": "村田佐織", "customer_email": "saori67n@gmail.com", "product_detail_name": "【超特価割引】SNSマーケ完全攻略ダイナマイト合宿"}</t>
  </si>
  <si>
    <t>{"id_values": ["3100500245378", "00040", "0435026"], "stratus_transaction_id": {"terminal_id": "3100500245378", "request_number": "00040", "authorization_code": "0435026"}}</t>
  </si>
  <si>
    <t>11f01685-1edc-54dc-9428-5ffe5e37bad0</t>
  </si>
  <si>
    <t>11f01685-0c95-d370-9635-4bff35cdcbb6</t>
  </si>
  <si>
    <t>{"v851Ac7Ac": "", "univapay-phone-number": "08078218376"}</t>
  </si>
  <si>
    <t>{"customer_name": "藤岡 永", "customer_email": "hisasi19810921@gmail.com", "product_detail_name": "【15分限定特典付き】AIXコンサルタント3日間完全攻略合宿"}</t>
  </si>
  <si>
    <t>{"id_values": ["11f01685-1edc-54dc-9428-5ffe5e37bad0"], "worldpay_order_id": {"transaction_id": "11f01685-1edc-54dc-9428-5ffe5e37bad0"}}</t>
  </si>
  <si>
    <t>hisasi19810921@gmail.com</t>
  </si>
  <si>
    <t>HISASHI FUJIOKA</t>
  </si>
  <si>
    <t>11f01685-13d1-73b0-bde6-e3b8bb459287</t>
  </si>
  <si>
    <t>11f01685-033b-0228-98ce-f7f558ea15fe</t>
  </si>
  <si>
    <t>{"v851Ac7Ac": "", "univapay-phone-number": "09042185420"}</t>
  </si>
  <si>
    <t>{"customer_name": "花嶋真実", "customer_email": "ml012409270910@gmail.com", "product_detail_name": "【15分限定特典付き】SNSマーケ完全攻略ダイナマイト合宿"}</t>
  </si>
  <si>
    <t>{"id_values": ["11f01685-13d1-73b0-bde6-e3b8bb459287"], "worldpay_order_id": {"transaction_id": "11f01685-13d1-73b0-bde6-e3b8bb459287"}}</t>
  </si>
  <si>
    <t>ml012409270910@gmail.com</t>
  </si>
  <si>
    <t>MANAMI HANAJIMA</t>
  </si>
  <si>
    <t>11f0167f-a40c-efa0-825a-27f9c2c705f9</t>
  </si>
  <si>
    <t>11f0167f-92d9-57d2-949c-1b11c0ae23ce</t>
  </si>
  <si>
    <t>{"v851Ac7Ac": "", "univapay-phone-number": "08014487910"}</t>
  </si>
  <si>
    <t>{"customer_name": "勝田誠重", "customer_email": "shengtianchengzhong@gmail.com", "product_detail_name": "【15分限定特典付き】AIXコンサルタント3日間完全攻略合宿"}</t>
  </si>
  <si>
    <t>{"id_values": ["11f0167f-a40c-efa0-825a-27f9c2c705f9"], "worldpay_order_id": {"transaction_id": "11f0167f-a40c-efa0-825a-27f9c2c705f9"}}</t>
  </si>
  <si>
    <t>shengtianchengzhong@gmail.com</t>
  </si>
  <si>
    <t>MASASHIGE KATSUDA</t>
  </si>
  <si>
    <t>11f0167f-71c7-cfe2-bf1c-c390151a2587</t>
  </si>
  <si>
    <t>11f0167d-b0a9-cb22-9761-e7a5ba249cf9</t>
  </si>
  <si>
    <t>{"v851Ac7Ac": "", "univapay-phone-number": "08040057818"}</t>
  </si>
  <si>
    <t>{"customer_name": "田辺将臣", "customer_email": "masaomi.dia@gmail.com", "product_detail_name": "AIみかみ秘密の部屋（全額返金保証付）"}</t>
  </si>
  <si>
    <t>{"id_values": ["11f0167f-71c7-cfe2-bf1c-c390151a2587"], "worldpay_order_id": {"transaction_id": "11f0167f-71c7-cfe2-bf1c-c390151a2587"}}</t>
  </si>
  <si>
    <t>masaomi.dia@gmail.com</t>
  </si>
  <si>
    <t>MASAOMI TANABE</t>
  </si>
  <si>
    <t>11f0167f-e0d1-9a30-87d7-ffe9d299c4c2</t>
  </si>
  <si>
    <t>11f0167f-c4c4-3ac8-8263-c7b144b91f91</t>
  </si>
  <si>
    <t>{"v851Ac7Ac": "", "univapay-phone-number": "09043898793"}</t>
  </si>
  <si>
    <t>{"customer_name": "近藤功", "customer_email": "gunmajihan@gmail.com", "product_detail_name": "【超特価割引】AIXコンサルタント3日間完全攻略合宿"}</t>
  </si>
  <si>
    <t>{"id_values": ["3100500245378", "00038", "0663712"], "stratus_transaction_id": {"terminal_id": "3100500245378", "request_number": "00038", "authorization_code": "0663712"}}</t>
  </si>
  <si>
    <t>gunmajihan@gmail.com</t>
  </si>
  <si>
    <t>ISAO KONDO</t>
  </si>
  <si>
    <t>11f0167d-c7a6-37b6-8f15-df71ea17edb0</t>
  </si>
  <si>
    <t>{"customer_name": "田辺将臣", "customer_email": "masaomi.dia@gmail.com", "product_detail_name": "【15分限定特典付き】AIXコンサルタント3日間完全攻略合宿"}</t>
  </si>
  <si>
    <t>{"id_values": ["11f0167d-c7a6-37b6-8f15-df71ea17edb0"], "worldpay_order_id": {"transaction_id": "11f0167d-c7a6-37b6-8f15-df71ea17edb0"}}</t>
  </si>
  <si>
    <t>11f01377-6767-a208-865a-fbb8eae03907</t>
  </si>
  <si>
    <t>11f01377-5c60-1c6e-8a6e-63538d290023</t>
  </si>
  <si>
    <t>{"univapay-name": "板垣明子", "univapay-link-id": "11efeb92-e861-9542-9e93-1fb82fe2b955", "univapay-phone-number": "+81 09041417828"}</t>
  </si>
  <si>
    <t>{"id_values": ["11f01377-6767-a208-865a-fbb8eae03907"], "worldpay_order_id": {"transaction_id": "11f01377-6767-a208-865a-fbb8eae03907"}}</t>
  </si>
  <si>
    <t>aromadream.55@gmail.com</t>
  </si>
  <si>
    <t>11f01377-6755-b200-af52-43ea13894234</t>
  </si>
  <si>
    <t>AKIKO ITAGAKI</t>
  </si>
  <si>
    <t>11f01675-debf-8eb4-9052-0f866e5f279d</t>
  </si>
  <si>
    <t>11f01675-7bdf-4988-89b4-2b78c4e1e417</t>
  </si>
  <si>
    <t>{"v851Ac7Ac": "", "univapay-phone-number": "09032724180"}</t>
  </si>
  <si>
    <t>{"customer_name": "Hikaru Toyama", "customer_email": "newhigh90@gmail.com", "product_detail_name": "みかみの秘密の部屋 ~購入後1週間以内に限り【全額返金保証付き】~"}</t>
  </si>
  <si>
    <t>{"id_values": ["11f01675-debf-8eb4-9052-0f866e5f279d"], "worldpay_order_id": {"transaction_id": "11f01675-debf-8eb4-9052-0f866e5f279d"}}</t>
  </si>
  <si>
    <t>newhigh90@gmail.com</t>
  </si>
  <si>
    <t>HIKARU TOYAMA</t>
  </si>
  <si>
    <t>11f01675-8574-81b6-8db2-9f07e9af49fa</t>
  </si>
  <si>
    <t>{"customer_name": "Hikaru Toyama", "customer_email": "newhigh90@gmail.com", "product_detail_name": "【15分限定特典付き】SNSマーケ完全攻略ダイナマイト合宿"}</t>
  </si>
  <si>
    <t>{"id_values": ["11f01675-8574-81b6-8db2-9f07e9af49fa"], "worldpay_order_id": {"transaction_id": "11f01675-8574-81b6-8db2-9f07e9af49fa"}}</t>
  </si>
  <si>
    <t>11f012e4-6fbc-7ec6-9381-7b6fa0c98012</t>
  </si>
  <si>
    <t>11f012e4-5285-ba8e-be54-dfbaaae0ed3b</t>
  </si>
  <si>
    <t>{"univapay-name": "木村知早", "univapay-link-id": "11efeb92-e861-9542-9e93-1fb82fe2b955", "univapay-phone-number": "+81 09054457741"}</t>
  </si>
  <si>
    <t>{"id_values": ["11f012e4-6fbc-7ec6-9381-7b6fa0c98012"], "worldpay_order_id": {"transaction_id": "11f012e4-6fbc-7ec6-9381-7b6fa0c98012"}}</t>
  </si>
  <si>
    <t>11f012e4-6fa5-d3c4-b593-2716212997a2</t>
  </si>
  <si>
    <t>CHISA KIMURA</t>
  </si>
  <si>
    <t>11f01673-4ed2-8132-87ac-4363d3a8c3e8</t>
  </si>
  <si>
    <t>11f01673-4541-d384-b7a1-57ce243338d0</t>
  </si>
  <si>
    <t>{"v851Ac7Ac": "", "univapay-phone-number": "09091498939"}</t>
  </si>
  <si>
    <t>{"customer_name": "坂上哲也", "customer_email": "tez@sakagami.org", "product_detail_name": "【15分限定特典付き】AIXコンサルタント3日間完全攻略合宿"}</t>
  </si>
  <si>
    <t>{"id_values": ["11f01673-4ed2-8132-87ac-4363d3a8c3e8"], "worldpay_order_id": {"transaction_id": "11f01673-4ed2-8132-87ac-4363d3a8c3e8"}}</t>
  </si>
  <si>
    <t>tez@sakagami.org</t>
  </si>
  <si>
    <t>TETSUYA SAKAGAMI</t>
  </si>
  <si>
    <t>11f01672-be99-2a12-954c-4b4fcafe9142</t>
  </si>
  <si>
    <t>11f01672-b69a-8d56-bffd-b38d1c1a314c</t>
  </si>
  <si>
    <t>{"v851Ac7Ac": "", "univapay-phone-number": "09013581748"}</t>
  </si>
  <si>
    <t>{"customer_name": "加藤信行", "customer_email": "jskatou@gmail.com", "product_detail_name": "【15分限定特典付き】AIXコンサルタント3日間完全攻略合宿"}</t>
  </si>
  <si>
    <t>{"id_values": ["11f01672-be99-2a12-954c-4b4fcafe9142"], "worldpay_order_id": {"transaction_id": "11f01672-be99-2a12-954c-4b4fcafe9142"}}</t>
  </si>
  <si>
    <t>jskatou@gmail.com</t>
  </si>
  <si>
    <t>NOBUYUKI KATO</t>
  </si>
  <si>
    <t>11f01671-de77-5f8a-bb50-cfba8cd7c391</t>
  </si>
  <si>
    <t>11f01671-d530-f9fe-bfb2-afa51c08e731</t>
  </si>
  <si>
    <t>{"v851Ac7Ac": "", "univapay-phone-number": "0447013525"}</t>
  </si>
  <si>
    <t>{"customer_name": "服部文美", "customer_email": "happyluckyami@gmail.com", "product_detail_name": "【15分限定特典付き】AIXコンサルタント3日間完全攻略合宿"}</t>
  </si>
  <si>
    <t>{"id_values": ["3100500245378", "00036", "0150884"], "stratus_transaction_id": {"terminal_id": "3100500245378", "request_number": "00036", "authorization_code": "0150884"}}</t>
  </si>
  <si>
    <t>happyluckyami@gmail.com</t>
  </si>
  <si>
    <t>AYAMI HATTORI</t>
  </si>
  <si>
    <t>JAL MILEAGE BANK</t>
  </si>
  <si>
    <t>11f0166f-1eca-f8ec-b1ae-cff6f3d58dc2</t>
  </si>
  <si>
    <t>11f0166f-00e0-93f0-919e-771348ac028b</t>
  </si>
  <si>
    <t>{"v851Ac7Ac": "", "univapay-phone-number": "07091885419"}</t>
  </si>
  <si>
    <t>{"customer_name": "溝垣柚菜", "customer_email": "myuna103019130301@gmail.com", "product_detail_name": "【15分限定特典付き】デザイン限界突破3日間合宿"}</t>
  </si>
  <si>
    <t>{"id_values": ["11f0166f-1eca-f8ec-b1ae-cff6f3d58dc2"], "worldpay_order_id": {"transaction_id": "11f0166f-1eca-f8ec-b1ae-cff6f3d58dc2"}}</t>
  </si>
  <si>
    <t>myuna103019130301@gmail.com</t>
  </si>
  <si>
    <t>MIZOGAKI YUNA</t>
  </si>
  <si>
    <t>11f0166b-1017-326a-9349-676f8295cece</t>
  </si>
  <si>
    <t>11f0166a-ee99-f1b8-9598-379f43c6acb7</t>
  </si>
  <si>
    <t>{"v851Ac7Ac": "", "univapay-phone-number": "09042329541"}</t>
  </si>
  <si>
    <t>{"customer_name": "浅野舞里子", "customer_email": "mariko-wakuwaku-piano-lesson@zm.commufa.jp", "product_detail_name": "【15分限定特典付き】AIXコンサルタント3日間完全攻略合宿"}</t>
  </si>
  <si>
    <t>{"id_values": ["11f0166b-1017-326a-9349-676f8295cece"], "worldpay_order_id": {"transaction_id": "11f0166b-1017-326a-9349-676f8295cece"}}</t>
  </si>
  <si>
    <t>mariko-wakuwaku-piano-lesson@zm.commufa.jp</t>
  </si>
  <si>
    <t>MARIKO ASANO</t>
  </si>
  <si>
    <t>11f01668-b8b1-238e-95f6-cfb5ecee490c</t>
  </si>
  <si>
    <t>11f01667-bfc6-2f26-a299-978bb539bb18</t>
  </si>
  <si>
    <t>{"v851Ac7Ac": "", "univapay-phone-number": "09034310399"}</t>
  </si>
  <si>
    <t>{"customer_name": "小林俊さん", "customer_email": "kobayashi.syunsuke@icloud.com", "product_detail_name": "AIみかみ秘密の部屋（全額返金保証付）"}</t>
  </si>
  <si>
    <t>{"id_values": ["3100500245378", "00034", "0143650"], "stratus_transaction_id": {"terminal_id": "3100500245378", "request_number": "00034", "authorization_code": "0143650"}}</t>
  </si>
  <si>
    <t>SHUNSUKE KOBAYASHI</t>
  </si>
  <si>
    <t>11f01667-c79e-87f2-bd47-ef1305bce912</t>
  </si>
  <si>
    <t>{"customer_name": "小林俊さん", "customer_email": "kobayashi.syunsuke@icloud.com", "product_detail_name": "【15分限定特典付き】AIXコンサルタント3日間完全攻略合宿"}</t>
  </si>
  <si>
    <t>{"id_values": ["3100500245378", "00014", "0160562"], "stratus_transaction_id": {"terminal_id": "3100500245378", "request_number": "00014", "authorization_code": "0160562"}}</t>
  </si>
  <si>
    <t>11f01667-7b0d-56a2-bd0c-e7a98718fd2c</t>
  </si>
  <si>
    <t>11f01667-6dcc-e3ea-a129-d7403a40876c</t>
  </si>
  <si>
    <t>{"v851Ac7Ac": "", "univapay-phone-number": "08014829408"}</t>
  </si>
  <si>
    <t>{"customer_name": "千葉晶", "customer_email": "h-chiba.124@outlook.com", "product_detail_name": "【15分限定特典付き】AIXコンサルタント3日間完全攻略合宿"}</t>
  </si>
  <si>
    <t>{"id_values": ["11f01667-7b0d-56a2-bd0c-e7a98718fd2c"], "worldpay_order_id": {"transaction_id": "11f01667-7b0d-56a2-bd0c-e7a98718fd2c"}}</t>
  </si>
  <si>
    <t>h-chiba.124@outlook.com</t>
  </si>
  <si>
    <t>HIKARI CHIBA</t>
  </si>
  <si>
    <t>11f01662-bbb4-cda2-87fa-1f811927499c</t>
  </si>
  <si>
    <t>11f01662-a922-c662-9d63-bb3e961f6461</t>
  </si>
  <si>
    <t>{"v851Ac7Ac": "", "univapay-phone-number": "08053113167"}</t>
  </si>
  <si>
    <t>{"customer_name": "高島 琢也", "customer_email": "t.t.taku025@gmail.com", "product_detail_name": "【15分限定特典付き】AIXコンサルタント3日間完全攻略合宿"}</t>
  </si>
  <si>
    <t>{"id_values": ["11f01662-bbb4-cda2-87fa-1f811927499c"], "worldpay_order_id": {"transaction_id": "11f01662-bbb4-cda2-87fa-1f811927499c"}}</t>
  </si>
  <si>
    <t>t.t.taku025@gmail.com</t>
  </si>
  <si>
    <t>TAKUYA TAKASHIMA</t>
  </si>
  <si>
    <t>11f01661-4eaf-ce56-870e-6b41349c23e0</t>
  </si>
  <si>
    <t>11f01661-15f0-9cb2-8471-4f89359c8c45</t>
  </si>
  <si>
    <t>{"v851Ac7Ac": "", "univapay-phone-number": "07042909941"}</t>
  </si>
  <si>
    <t>{"customer_name": "長原心音", "customer_email": "kokochantv3311@gmail.com", "product_detail_name": "【15分限定特典付き】デザイン限界突破3日間合宿"}</t>
  </si>
  <si>
    <t>{"id_values": ["3100500245378", "00012", "0423808"], "stratus_transaction_id": {"terminal_id": "3100500245378", "request_number": "00012", "authorization_code": "0423808"}}</t>
  </si>
  <si>
    <t>kokochantv3311@gmail.com</t>
  </si>
  <si>
    <t>KOKONE NAGAHARA</t>
  </si>
  <si>
    <t>11f0165d-86df-0250-8463-ab11a0bfcff3</t>
  </si>
  <si>
    <t>11f0165d-7e8e-ad3a-8460-77d38f3c5a07</t>
  </si>
  <si>
    <t>{"v851Ac7Ac": "", "univapay-phone-number": "08096946423"}</t>
  </si>
  <si>
    <t>{"customer_name": "保坂金太郎", "customer_email": "ijnms4mp@i.softbank.jp", "product_detail_name": "【15分限定特典付き】AIXコンサルタント3日間完全攻略合宿"}</t>
  </si>
  <si>
    <t>{"id_values": ["11f0165d-86df-0250-8463-ab11a0bfcff3"], "worldpay_order_id": {"transaction_id": "11f0165d-86df-0250-8463-ab11a0bfcff3"}}</t>
  </si>
  <si>
    <t>ijnms4mp@i.softbank.jp</t>
  </si>
  <si>
    <t>KINTARO HOSAKA</t>
  </si>
  <si>
    <t>11f0165d-e3cb-eaaa-aac5-3fa5ec2ed0d3</t>
  </si>
  <si>
    <t>11f0165d-dc62-42c8-ac11-a3bc8475333f</t>
  </si>
  <si>
    <t>{"v851Ac7Ac": "", "univapay-phone-number": "09024762869"}</t>
  </si>
  <si>
    <t>{"customer_name": "内野雅和", "customer_email": "ma-u10.07@docomo.ne.jp", "product_detail_name": "【15分限定特典付き】AIXコンサルタント3日間完全攻略合宿"}</t>
  </si>
  <si>
    <t>{"id_values": ["3100500245378", "00010", "0340342"], "stratus_transaction_id": {"terminal_id": "3100500245378", "request_number": "00010", "authorization_code": "0340342"}}</t>
  </si>
  <si>
    <t>ma-u10.07@docomo.ne.jp</t>
  </si>
  <si>
    <t>MASAKAZU UCHINO</t>
  </si>
  <si>
    <t>11f0165a-2fb1-d87a-a9b9-33f77ac6b026</t>
  </si>
  <si>
    <t>11efd029-b023-3098-afed-93c356bafb46</t>
  </si>
  <si>
    <t>{"univapay-name": "中根真由美", "univapay-link-id": "11efcefa-94ae-fe1c-b1bd-bfff26381aa2", "univapay-phone-number": "+81 08037308168"}</t>
  </si>
  <si>
    <t>{"id_values": ["11f0165a-2fb1-d87a-a9b9-33f77ac6b026"], "worldpay_order_id": {"transaction_id": "11f0165a-2fb1-d87a-a9b9-33f77ac6b026"}}</t>
  </si>
  <si>
    <t>ocean_6652@yahoo.co.jp</t>
  </si>
  <si>
    <t>11efd029-b052-1854-aff0-ef99514a3ae5</t>
  </si>
  <si>
    <t>MAYUMI NAKANE</t>
  </si>
  <si>
    <t>11f0165a-0aa1-8116-b563-07272a10226d</t>
  </si>
  <si>
    <t>11f01659-19b6-3530-a8f1-1333ba9a6bc8</t>
  </si>
  <si>
    <t>{"v851Ac7Ac": "", "univapay-phone-number": "09098787525"}</t>
  </si>
  <si>
    <t>{"customer_name": "勝部梓", "customer_email": "y0816.a0412@gmail.com", "product_detail_name": "みかみの秘密の部屋 ~購入後1週間以内に限り【全額返金保証付き】~"}</t>
  </si>
  <si>
    <t>{"id_values": ["11f0165a-0aa1-8116-b563-07272a10226d"], "worldpay_order_id": {"transaction_id": "11f0165a-0aa1-8116-b563-07272a10226d"}}</t>
  </si>
  <si>
    <t>y0816.a0412@gmail.com</t>
  </si>
  <si>
    <t>AZUSA KATSUBE</t>
  </si>
  <si>
    <t>11f01659-b2a2-f24c-bbb3-539b9e0b6ee7</t>
  </si>
  <si>
    <t>11f01659-9ae0-46be-ba87-4338481b32b2</t>
  </si>
  <si>
    <t>{"v851Ac7Ac": "", "univapay-phone-number": "09072593290"}</t>
  </si>
  <si>
    <t>{"customer_name": "永瀬勝久", "customer_email": "life.axis.green.leaf@gmail.com", "product_detail_name": "【15分限定特典付き】AIXコンサルタント3日間完全攻略合宿"}</t>
  </si>
  <si>
    <t>{"id_values": ["3100500245378", "00008", "0970000"], "stratus_transaction_id": {"terminal_id": "3100500245378", "request_number": "00008", "authorization_code": "0970000"}}</t>
  </si>
  <si>
    <t>life.axis.green.leaf@gmail.com</t>
  </si>
  <si>
    <t>KATSUHISA NAGASE</t>
  </si>
  <si>
    <t>11f01659-2e3f-0eb4-82a0-cfe648e61e52</t>
  </si>
  <si>
    <t>{"customer_name": "勝部梓", "customer_email": "y0816.a0412@gmail.com", "product_detail_name": "【15分限定特典付き】SNSマーケ完全攻略ダイナマイト合宿"}</t>
  </si>
  <si>
    <t>{"id_values": ["11f01659-2e3f-0eb4-82a0-cfe648e61e52"], "worldpay_order_id": {"transaction_id": "11f01659-2e3f-0eb4-82a0-cfe648e61e52"}}</t>
  </si>
  <si>
    <t>11f01658-5c6f-f786-b5e7-1f3ccf580774</t>
  </si>
  <si>
    <t>11ef0f1f-8a58-699e-9b50-1315e2f22eb8</t>
  </si>
  <si>
    <t>{"univapay-name": "浜月めぐみ", "univapay-link-id": "11ef0ded-0257-1082-8883-4f7cf71afcf8", "univapay-phone-number": "08048356719"}</t>
  </si>
  <si>
    <t>{"id_values": ["11f01658-5c6f-f786-b5e7-1f3ccf580774"], "worldpay_order_id": {"transaction_id": "11f01658-5c6f-f786-b5e7-1f3ccf580774"}}</t>
  </si>
  <si>
    <t>a_sleeping_drug.xx19die_kusse@softbank.ne.jp</t>
  </si>
  <si>
    <t>11ef0f1f-8a78-b514-b22e-ab8f93189e68</t>
  </si>
  <si>
    <t>MEGUMI HAMATSUKI</t>
  </si>
  <si>
    <t>11f01658-5bd7-31a4-8c28-3ff65a938f56</t>
  </si>
  <si>
    <t>11ef0ef5-9ff3-5702-b37f-7f2b5ef574ed</t>
  </si>
  <si>
    <t>{"univapay-name": "竹田大樹", "univapay-link-id": "11ef0c81-9b66-6204-b813-b7fe71c7298b", "univapay-phone-number": "08052016037"}</t>
  </si>
  <si>
    <t>{"id_values": ["11f01658-5bd7-31a4-8c28-3ff65a938f56"], "worldpay_order_id": {"transaction_id": "11f01658-5bd7-31a4-8c28-3ff65a938f56"}}</t>
  </si>
  <si>
    <t>sagan_hawks_love@yahoo.co.jp</t>
  </si>
  <si>
    <t>11ef0ef5-a034-9758-8c8c-a3360ff03479</t>
  </si>
  <si>
    <t>TAIJUTAKEDA</t>
  </si>
  <si>
    <t>11f01658-93bf-a970-9dca-67dd8adcbcc8</t>
  </si>
  <si>
    <t>11eef7ad-d68d-51a0-a01b-73dda21f11c3</t>
  </si>
  <si>
    <t>{"univapay-name": "水廣輝光", "univapay-link-id": "11eed167-85cd-1442-a0a8-97e9a2dceaef", "univapay-phone-number": "08029427148"}</t>
  </si>
  <si>
    <t>{"id_values": ["11f01658-93bf-a970-9dca-67dd8adcbcc8"], "worldpay_order_id": {"transaction_id": "11f01658-93bf-a970-9dca-67dd8adcbcc8"}}</t>
  </si>
  <si>
    <t>teru57900@gmail.com</t>
  </si>
  <si>
    <t>11eef7ad-d6ba-d1ca-a6f3-b7f78061220f</t>
  </si>
  <si>
    <t>11f01658-6ce9-0760-b632-9b900a2ef7ea</t>
  </si>
  <si>
    <t>{"id_values": ["11f01658-6ce9-0760-b632-9b900a2ef7ea"], "worldpay_order_id": {"transaction_id": "11f01658-6ce9-0760-b632-9b900a2ef7ea"}}</t>
  </si>
  <si>
    <t>11f01658-6c50-849a-9918-2b1e51d6131e</t>
  </si>
  <si>
    <t>{"id_values": ["11f01658-6c50-849a-9918-2b1e51d6131e"], "worldpay_order_id": {"transaction_id": "11f01658-6c50-849a-9918-2b1e51d6131e"}}</t>
  </si>
  <si>
    <t>11f01658-63ec-46b8-9907-fbd2508a01bb</t>
  </si>
  <si>
    <t>11ef0f81-702e-7be6-8d8a-cf803db85092</t>
  </si>
  <si>
    <t>{"univapay-name": "後藤麻友", "univapay-link-id": "11ef0e9b-d931-2daa-b6e3-47890613f760", "univapay-phone-number": "09085441009"}</t>
  </si>
  <si>
    <t>{"id_values": ["11f01658-63ec-46b8-9907-fbd2508a01bb"], "worldpay_order_id": {"transaction_id": "11f01658-63ec-46b8-9907-fbd2508a01bb"}}</t>
  </si>
  <si>
    <t>2mcmaayu@gmail.com</t>
  </si>
  <si>
    <t>11ef0f81-706d-9376-821c-d3338be41ccc</t>
  </si>
  <si>
    <t>MAYU GOTO</t>
  </si>
  <si>
    <t>11f01658-762e-8548-b357-3bb59aa53a96</t>
  </si>
  <si>
    <t>11eedf63-e32f-fd52-b9c8-3b9a81e114c8</t>
  </si>
  <si>
    <t>{"univapay-name": "水野 佑香", "univapay-link-id": "11eed6e5-1337-8a74-a95e-a7acdaece8ef", "univapay-phone-number": "09054309325"}</t>
  </si>
  <si>
    <t>{"id_values": ["11f01658-762e-8548-b357-3bb59aa53a96"], "worldpay_order_id": {"transaction_id": "11f01658-762e-8548-b357-3bb59aa53a96"}}</t>
  </si>
  <si>
    <t>aquaries.sadalsuud@gmail.com</t>
  </si>
  <si>
    <t>11eedf63-e34b-9968-b902-3f7764a56c39</t>
  </si>
  <si>
    <t>YUKA MIZUNO</t>
  </si>
  <si>
    <t>11f01658-5ed6-059c-85b5-3331ab97fd2a</t>
  </si>
  <si>
    <t>11ef0f46-6c41-c94c-b62d-afeb48362616</t>
  </si>
  <si>
    <t>{"univapay-name": "西田顕信", "univapay-link-id": "11ef0e9c-60d3-71a0-b6e3-0fda37939fbe", "univapay-phone-number": "09077622957"}</t>
  </si>
  <si>
    <t>{"id_values": ["3100500245378", "00005", "0497413"], "stratus_transaction_id": {"terminal_id": "3100500245378", "request_number": "00005", "authorization_code": "0497413"}}</t>
  </si>
  <si>
    <t>nishida5821@gmail.com</t>
  </si>
  <si>
    <t>11ef0f46-6c7c-aecc-b630-4f1f576bae09</t>
  </si>
  <si>
    <t>KENSHINNISHIDA</t>
  </si>
  <si>
    <t>11f01658-08e4-88d4-b3d4-c355895c95b7</t>
  </si>
  <si>
    <t>11f01657-c509-e50a-9717-1318bb5e05f4</t>
  </si>
  <si>
    <t>{"v851Ac7Ac": "", "univapay-phone-number": "0457856827"}</t>
  </si>
  <si>
    <t>{"customer_name": "田中 純", "customer_email": "junanddao@outlook.jp", "product_detail_name": "【15分限定特典付き】SNSマーケ完全攻略ダイナマイト合宿"}</t>
  </si>
  <si>
    <t>{"id_values": ["11f01658-08e4-88d4-b3d4-c355895c95b7"], "worldpay_order_id": {"transaction_id": "11f01658-08e4-88d4-b3d4-c355895c95b7"}}</t>
  </si>
  <si>
    <t>junanddao@outlook.jp</t>
  </si>
  <si>
    <t>JUN TANAKA</t>
  </si>
  <si>
    <t>11f01653-4ea8-47b6-9016-471291231b42</t>
  </si>
  <si>
    <t>11f01653-1d09-e4da-89e9-cf76dc695cc8</t>
  </si>
  <si>
    <t>{"v851Ac7Ac": "", "univapay-phone-number": "09054463772"}</t>
  </si>
  <si>
    <t>{"customer_name": "北川 めぐみ", "customer_email": "jenma-love@ezweb.ne.jp", "product_detail_name": "みかみの秘密の部屋 ~購入後1週間以内に限り【全額返金保証付き】~"}</t>
  </si>
  <si>
    <t>{"id_values": ["11f01653-4ea8-47b6-9016-471291231b42"], "worldpay_order_id": {"transaction_id": "11f01653-4ea8-47b6-9016-471291231b42"}}</t>
  </si>
  <si>
    <t>jenma-love@ezweb.ne.jp</t>
  </si>
  <si>
    <t>MEGUMI KITAGAWA</t>
  </si>
  <si>
    <t>11f01653-2b70-dba0-8e7e-ababb6f41c1f</t>
  </si>
  <si>
    <t>{"customer_name": "北川 めぐみ", "customer_email": "jenma-love@ezweb.ne.jp", "product_detail_name": "【超特価割引】SNSマーケ完全攻略ダイナマイト合宿"}</t>
  </si>
  <si>
    <t>{"id_values": ["11f01653-2b70-dba0-8e7e-ababb6f41c1f"], "worldpay_order_id": {"transaction_id": "11f01653-2b70-dba0-8e7e-ababb6f41c1f"}}</t>
  </si>
  <si>
    <t>11f01653-029f-cba0-b6ef-03a1e6fa3c10</t>
  </si>
  <si>
    <t>11f01651-db0f-4fbc-870e-5bb5f151299b</t>
  </si>
  <si>
    <t>{"customer_name": "市瀬健一郎", "customer_email": "ichi.k0008@gmail.com", "product_detail_name": "AIみかみ秘密の部屋（全額返金保証付）"}</t>
  </si>
  <si>
    <t>{"id_values": ["11f01653-029f-cba0-b6ef-03a1e6fa3c10"], "worldpay_order_id": {"transaction_id": "11f01653-029f-cba0-b6ef-03a1e6fa3c10"}}</t>
  </si>
  <si>
    <t>11f01651-f2cc-3e9e-a533-0faa6aeafbe2</t>
  </si>
  <si>
    <t>{"customer_name": "市瀬健一郎", "customer_email": "ichi.k0008@gmail.com", "product_detail_name": "【15分限定特典付き】AIXコンサルタント3日間完全攻略合宿"}</t>
  </si>
  <si>
    <t>{"id_values": ["11f01651-f2cc-3e9e-a533-0faa6aeafbe2"], "worldpay_order_id": {"transaction_id": "11f01651-f2cc-3e9e-a533-0faa6aeafbe2"}}</t>
  </si>
  <si>
    <t>11f01651-b0d0-f20a-8cc8-f3df65da6892</t>
  </si>
  <si>
    <t>11f01651-a88f-d192-8e2e-eb35421ae177</t>
  </si>
  <si>
    <t>{"v851Ac7Ac": "", "univapay-phone-number": "09044625958"}</t>
  </si>
  <si>
    <t>{"customer_name": "大塚雪乃", "customer_email": "otsukayukino5@gmail.com", "product_detail_name": "【15分限定特典付き】AIXコンサルタント3日間完全攻略合宿"}</t>
  </si>
  <si>
    <t>{"id_values": ["11f01651-b0d0-f20a-8cc8-f3df65da6892"], "worldpay_order_id": {"transaction_id": "11f01651-b0d0-f20a-8cc8-f3df65da6892"}}</t>
  </si>
  <si>
    <t>otsukayukino5@gmail.com</t>
  </si>
  <si>
    <t>YUKINO OTSUKA</t>
  </si>
  <si>
    <t>11f01624-5595-3220-83de-1be8eb7bdfe1</t>
  </si>
  <si>
    <t>11f01624-3e49-b618-98f7-ef84fdd7c16f</t>
  </si>
  <si>
    <t>{"v851Ac7Ac": "", "univapay-phone-number": "08020478199"}</t>
  </si>
  <si>
    <t>{"customer_name": "児玉晃喜", "customer_email": "a.buzzways@gmail.com", "product_detail_name": "【15分限定特典付き】SNSマーケ完全攻略ダイナマイト合宿"}</t>
  </si>
  <si>
    <t>{"id_values": ["11f01624-5595-3220-83de-1be8eb7bdfe1"], "worldpay_order_id": {"transaction_id": "11f01624-5595-3220-83de-1be8eb7bdfe1"}}</t>
  </si>
  <si>
    <t>a.buzzways@gmail.com</t>
  </si>
  <si>
    <t>KODAMA AKINOBU</t>
  </si>
  <si>
    <t>11f01621-4f13-5330-be8a-3f811431dc2d</t>
  </si>
  <si>
    <t>11f01621-475a-2970-9984-4bb58a407873</t>
  </si>
  <si>
    <t>{"v851Ac7Ac": "", "univapay-phone-number": "08097913601"}</t>
  </si>
  <si>
    <t>{"customer_name": "中野さつき", "customer_email": "ssss345221068love@gmail.com", "product_detail_name": "【15分限定特典付き】AIXコンサルタント3日間完全攻略合宿"}</t>
  </si>
  <si>
    <t>{"id_values": ["3100500245378", "00002", "0146991"], "stratus_transaction_id": {"terminal_id": "3100500245378", "request_number": "00002", "authorization_code": "0146991"}}</t>
  </si>
  <si>
    <t>ssss345221068love@gmail.com</t>
  </si>
  <si>
    <t>SATSUKI NAKANO</t>
  </si>
  <si>
    <t>11f0161b-7546-3dca-ae60-ef33453ef507</t>
  </si>
  <si>
    <t>11f0161b-5789-090c-ae57-13a27a214f3d</t>
  </si>
  <si>
    <t>{"v851Ac7Ac": "", "univapay-phone-number": "09085706110"}</t>
  </si>
  <si>
    <t>{"customer_name": "西 大二朗", "customer_email": "biru0tarako@gmail.com", "product_detail_name": "【15分限定特典付き】AIXコンサルタント3日間完全攻略合宿"}</t>
  </si>
  <si>
    <t>{"id_values": ["11f0161b-7546-3dca-ae60-ef33453ef507"], "worldpay_order_id": {"transaction_id": "11f0161b-7546-3dca-ae60-ef33453ef507"}}</t>
  </si>
  <si>
    <t>biru0tarako@gmail.com</t>
  </si>
  <si>
    <t>DAIJIRO NISHI</t>
  </si>
  <si>
    <t>11f0160b-2822-9ba2-91c5-a71c1b7b4021</t>
  </si>
  <si>
    <t>11f01609-afc4-70be-ac47-c71030ddc508</t>
  </si>
  <si>
    <t>{"v851Ac7Ac": "", "univapay-phone-number": "09077687801"}</t>
  </si>
  <si>
    <t>{"customer_name": "山田哲也", "customer_email": "ojaman532@outlook.jp", "product_detail_name": "AIみかみ秘密の部屋（全額返金保証付）"}</t>
  </si>
  <si>
    <t>{"id_values": ["11f0160b-2822-9ba2-91c5-a71c1b7b4021"], "worldpay_order_id": {"transaction_id": "11f0160b-2822-9ba2-91c5-a71c1b7b4021"}}</t>
  </si>
  <si>
    <t>ojaman532@outlook.jp</t>
  </si>
  <si>
    <t>TETSUYA YAMADA</t>
  </si>
  <si>
    <t>11f0160a-49ca-70e6-b4c0-eb3c09c444a3</t>
  </si>
  <si>
    <t>11f0160a-4233-53b6-aca2-cb56abb747ed</t>
  </si>
  <si>
    <t>{"v851Ac7Ac": "", "univapay-phone-number": "09039557544"}</t>
  </si>
  <si>
    <t>{"customer_name": "吉川たか", "customer_email": "affidabile672217@yahoo.co.jp", "product_detail_name": "【15分限定特典付き】デザイン限界突破3日間合宿"}</t>
  </si>
  <si>
    <t>{"id_values": ["11f0160a-49ca-70e6-b4c0-eb3c09c444a3"], "worldpay_order_id": {"transaction_id": "11f0160a-49ca-70e6-b4c0-eb3c09c444a3"}}</t>
  </si>
  <si>
    <t>affidabile672217@yahoo.co.jp</t>
  </si>
  <si>
    <t>TAKAKO YOSHIKAWA</t>
  </si>
  <si>
    <t>11f0160a-0d7d-f78e-87de-875896f871cd</t>
  </si>
  <si>
    <t>{"customer_name": "山田哲也", "customer_email": "ojaman532@outlook.jp", "product_detail_name": "【15分限定特典付き】AIXコンサルタント3日間完全攻略合宿"}</t>
  </si>
  <si>
    <t>{"id_values": ["11f0160a-0d7d-f78e-87de-875896f871cd"], "worldpay_order_id": {"transaction_id": "11f0160a-0d7d-f78e-87de-875896f871cd"}}</t>
  </si>
  <si>
    <t>11f0160a-1ef2-8174-ac86-d3c2792819de</t>
  </si>
  <si>
    <t>11f0160a-189d-c2ac-9163-b79052d35d57</t>
  </si>
  <si>
    <t>{"v851Ac7Ac": "", "univapay-phone-number": "08060278661"}</t>
  </si>
  <si>
    <t>{"customer_name": "松田由葵", "customer_email": "yukiiinn19@gmail.com", "product_detail_name": "【15分限定特典付き】AIXコンサルタント3日間完全攻略合宿"}</t>
  </si>
  <si>
    <t>{"id_values": ["3100500245378", "00051", "0469548"], "stratus_transaction_id": {"terminal_id": "3100500245378", "request_number": "00051", "authorization_code": "0469548"}}</t>
  </si>
  <si>
    <t>yukiiinn19@gmail.com</t>
  </si>
  <si>
    <t>YUKI MATSUDA</t>
  </si>
  <si>
    <t>11f0160a-07f2-6610-b6b5-1b0da5bccc79</t>
  </si>
  <si>
    <t>11f0160a-0078-20a0-9152-4bfcb357b852</t>
  </si>
  <si>
    <t>{"v851Ac7Ac": "", "univapay-phone-number": "08043670040"}</t>
  </si>
  <si>
    <t>{"customer_name": "三浦裕之", "customer_email": "eacafe98@gmail.com", "product_detail_name": "【15分限定特典付き】AIXコンサルタント3日間完全攻略合宿"}</t>
  </si>
  <si>
    <t>{"id_values": ["3100500245378", "00049", "0151101"], "stratus_transaction_id": {"terminal_id": "3100500245378", "request_number": "00049", "authorization_code": "0151101"}}</t>
  </si>
  <si>
    <t>eacafe98@gmail.com</t>
  </si>
  <si>
    <t>HIROYUKI MIURA</t>
  </si>
  <si>
    <t>11f01609-a8c8-ca3a-8b14-3361177681b0</t>
  </si>
  <si>
    <t>11f01609-5013-7fc0-9122-f38ca986f3ad</t>
  </si>
  <si>
    <t>{"v851Ac7Ac": "", "univapay-phone-number": "08089504464"}</t>
  </si>
  <si>
    <t>{"customer_name": "芳賀祥平", "customer_email": "hemuhemu44242@gmail.com", "product_detail_name": "【15分限定特典付き】AIXコンサルタント3日間完全攻略合宿"}</t>
  </si>
  <si>
    <t>{"id_values": ["11f01609-a8c8-ca3a-8b14-3361177681b0"], "worldpay_order_id": {"transaction_id": "11f01609-a8c8-ca3a-8b14-3361177681b0"}}</t>
  </si>
  <si>
    <t>hemuhemu44242@gmail.com</t>
  </si>
  <si>
    <t>SHOHEI HAGA</t>
  </si>
  <si>
    <t>11f015fd-e3e6-1f20-863d-6fe49f29abff</t>
  </si>
  <si>
    <t>11f015fd-cc69-5b32-9ec9-ff4b73f21d8a</t>
  </si>
  <si>
    <t>{"v851Ac7Ac": "", "univapay-phone-number": "09072138558"}</t>
  </si>
  <si>
    <t>{"customer_name": "伊澤孝太", "customer_email": "hei142002@gmail.com", "product_detail_name": "【15分限定特典付き】SNSマーケ完全攻略ダイナマイト合宿"}</t>
  </si>
  <si>
    <t>{"id_values": ["11f015fd-e3e6-1f20-863d-6fe49f29abff"], "worldpay_order_id": {"transaction_id": "11f015fd-e3e6-1f20-863d-6fe49f29abff"}}</t>
  </si>
  <si>
    <t>hei142002@gmail.com</t>
  </si>
  <si>
    <t>KOTA IZAWA</t>
  </si>
  <si>
    <t>11f015f9-b0b2-cb66-b2b8-43ad2df5d239</t>
  </si>
  <si>
    <t>11f015f9-a881-ec60-a3b1-33bd140fa8b3</t>
  </si>
  <si>
    <t>{"v851Ac7Ac": "", "univapay-phone-number": "08056436910"}</t>
  </si>
  <si>
    <t>{"customer_name": "櫻井和哉", "customer_email": "kazuya.mkupph@gmail.com", "product_detail_name": "【15分限定特典付き】AIXコンサルタント3日間完全攻略合宿"}</t>
  </si>
  <si>
    <t>{"id_values": ["3100500245378", "00047", "0164369"], "stratus_transaction_id": {"terminal_id": "3100500245378", "request_number": "00047", "authorization_code": "0164369"}}</t>
  </si>
  <si>
    <t>kazuya.mkupph@gmail.com</t>
  </si>
  <si>
    <t>KAZUYA SAKURAI</t>
  </si>
  <si>
    <t>11f015f7-39a8-1cc6-a1cd-1fd95f42c954</t>
  </si>
  <si>
    <t>11f015f7-1a21-8b3a-aeae-a387d3542a41</t>
  </si>
  <si>
    <t>{"v851Ac7Ac": "", "univapay-phone-number": "09061600720"}</t>
  </si>
  <si>
    <t>{"customer_name": "川島 多恵子", "customer_email": "taekoko.7283k@gmail.com", "product_detail_name": "【15分限定特典付き】AIXコンサルタント3日間完全攻略合宿"}</t>
  </si>
  <si>
    <t>{"id_values": ["3100500245378", "00045", "0230000"], "stratus_transaction_id": {"terminal_id": "3100500245378", "request_number": "00045", "authorization_code": "0230000"}}</t>
  </si>
  <si>
    <t>taekoko.7283k@gmail.com</t>
  </si>
  <si>
    <t>TAEKO KAWASHIMA</t>
  </si>
  <si>
    <t>11f015f5-2c08-ad30-9017-77ccc427b421</t>
  </si>
  <si>
    <t>11f015f5-257f-0bee-967d-1f327158e63e</t>
  </si>
  <si>
    <t>{"v851Ac7Ac": "", "univapay-phone-number": "07075470399"}</t>
  </si>
  <si>
    <t>{"customer_name": "坂井篤", "customer_email": "kotori496@gmail.com", "product_detail_name": "【15分限定特典付き】SNSマーケ完全攻略ダイナマイト合宿"}</t>
  </si>
  <si>
    <t>{"id_values": ["11f015f5-2c08-ad30-9017-77ccc427b421"], "worldpay_order_id": {"transaction_id": "11f015f5-2c08-ad30-9017-77ccc427b421"}}</t>
  </si>
  <si>
    <t>kotori496@gmail.com</t>
  </si>
  <si>
    <t>ATSUSHI SAKAI</t>
  </si>
  <si>
    <t>11f015ec-9ffa-02ce-88f1-ab5c056fb073</t>
  </si>
  <si>
    <t>11f015eb-d186-a85c-8cee-377bd11b4e83</t>
  </si>
  <si>
    <t>{"v851Ac7Ac": "", "univapay-phone-number": "08013305157"}</t>
  </si>
  <si>
    <t>{"customer_name": "迫村美由紀", "customer_email": "umauma1122umauma@gmail.co.jp", "product_detail_name": "AIみかみ秘密の部屋（全額返金保証付）"}</t>
  </si>
  <si>
    <t>{"id_values": ["11f015ec-9ffa-02ce-88f1-ab5c056fb073"], "worldpay_order_id": {"transaction_id": "11f015ec-9ffa-02ce-88f1-ab5c056fb073"}}</t>
  </si>
  <si>
    <t>umauma1122umauma@gmail.co.jp</t>
  </si>
  <si>
    <t>MIYUKI SAKOMURA</t>
  </si>
  <si>
    <t>11f015eb-d08e-8262-8c4e-8b507ac034c6</t>
  </si>
  <si>
    <t>11f015eb-9dd0-7b46-88db-0b14e5608b0f</t>
  </si>
  <si>
    <t>{"v851Ac7Ac": "", "univapay-phone-number": "09069282274"}</t>
  </si>
  <si>
    <t>{"customer_name": "久保田裕介", "customer_email": "bossan8323@icloud.com", "product_detail_name": "【15分限定特典付き】AIXコンサルタント3日間完全攻略合宿"}</t>
  </si>
  <si>
    <t>{"id_values": ["11f015eb-d08e-8262-8c4e-8b507ac034c6"], "worldpay_order_id": {"transaction_id": "11f015eb-d08e-8262-8c4e-8b507ac034c6"}}</t>
  </si>
  <si>
    <t>bossan8323@icloud.com</t>
  </si>
  <si>
    <t>YUSUKE KUBOTA</t>
  </si>
  <si>
    <t>11f015eb-f20b-b072-994f-9bf139aaeb03</t>
  </si>
  <si>
    <t>{"customer_name": "迫村美由紀", "customer_email": "umauma1122umauma@gmail.co.jp", "product_detail_name": "【超特価割引】AIXコンサルタント3日間完全攻略合宿"}</t>
  </si>
  <si>
    <t>{"id_values": ["11f015eb-f20b-b072-994f-9bf139aaeb03"], "worldpay_order_id": {"transaction_id": "11f015eb-f20b-b072-994f-9bf139aaeb03"}}</t>
  </si>
  <si>
    <t>11f015eb-0f62-66d0-94dc-a73f6c71c062</t>
  </si>
  <si>
    <t>11f015ea-f676-459c-bddb-076e4baff47a</t>
  </si>
  <si>
    <t>{"v851Ac7Ac": "", "univapay-phone-number": "09025845787"}</t>
  </si>
  <si>
    <t>{"customer_name": "松尾 美枝", "customer_email": "mmmok0127@gmail.com", "product_detail_name": "【15分限定特典付き】AIXコンサルタント3日間完全攻略合宿"}</t>
  </si>
  <si>
    <t>{"id_values": ["11f015eb-0f62-66d0-94dc-a73f6c71c062"], "worldpay_order_id": {"transaction_id": "11f015eb-0f62-66d0-94dc-a73f6c71c062"}}</t>
  </si>
  <si>
    <t>mmmok0127@gmail.com</t>
  </si>
  <si>
    <t>MIE MATSUO</t>
  </si>
  <si>
    <t>11f015e2-1f75-5ebe-a64e-9b793a2a038f</t>
  </si>
  <si>
    <t>11f015e1-fd05-6b76-9f5b-b7250d2a405d</t>
  </si>
  <si>
    <t>{"v851Ac7Ac": "", "univapay-phone-number": "08069947440"}</t>
  </si>
  <si>
    <t>{"customer_name": "横山", "customer_email": "nickelbaok@gmail.com", "product_detail_name": "【15分限定特典付き】AIXコンサルタント3日間完全攻略合宿"}</t>
  </si>
  <si>
    <t>{"id_values": ["3100500245378", "00043", "0923067"], "stratus_transaction_id": {"terminal_id": "3100500245378", "request_number": "00043", "authorization_code": "0923067"}}</t>
  </si>
  <si>
    <t>nickelbaok@gmail.com</t>
  </si>
  <si>
    <t>KENJI YOKOYAMA</t>
  </si>
  <si>
    <t>11f015e0-8f1e-48f4-b3e8-7fcfa68b784a</t>
  </si>
  <si>
    <t>11f015e0-7508-11b6-8748-13b6ac26ffd3</t>
  </si>
  <si>
    <t>{"v851Ac7Ac": "", "univapay-phone-number": "09017652485"}</t>
  </si>
  <si>
    <t>{"customer_name": "繁富美砂", "customer_email": "2hannahchan0@gmail.com", "product_detail_name": "【15分限定特典付き】SNSマーケ完全攻略ダイナマイト合宿"}</t>
  </si>
  <si>
    <t>{"id_values": ["11f015e0-8f1e-48f4-b3e8-7fcfa68b784a"], "worldpay_order_id": {"transaction_id": "11f015e0-8f1e-48f4-b3e8-7fcfa68b784a"}}</t>
  </si>
  <si>
    <t>2hannahchan0@gmail.com</t>
  </si>
  <si>
    <t>MISA SHIGETOMI</t>
  </si>
  <si>
    <t>11f015de-5b5c-3708-80d1-eb4c8fcd2079</t>
  </si>
  <si>
    <t>11f015de-3738-e380-ba5d-4b1dc5172092</t>
  </si>
  <si>
    <t>{"v851Ac7Ac": "", "univapay-phone-number": "09070150428"}</t>
  </si>
  <si>
    <t>{"customer_name": "名取河", "customer_email": "rainmaker428@icloud.com", "product_detail_name": "【15分限定特典付き】AIXコンサルタント3日間完全攻略合宿"}</t>
  </si>
  <si>
    <t>{"id_values": ["11f015de-5b5c-3708-80d1-eb4c8fcd2079"], "worldpay_order_id": {"transaction_id": "11f015de-5b5c-3708-80d1-eb4c8fcd2079"}}</t>
  </si>
  <si>
    <t>rainmaker428@icloud.com</t>
  </si>
  <si>
    <t>KOH NATORI</t>
  </si>
  <si>
    <t>11f015de-8413-cf8a-8271-5bc4112a12e5</t>
  </si>
  <si>
    <t>11f015de-7bd6-9c1c-b091-6b8c67ff396a</t>
  </si>
  <si>
    <t>{"v851Ac7Ac": "", "univapay-phone-number": "09017545519"}</t>
  </si>
  <si>
    <t>{"customer_name": "玉腰 玉腰恵梨", "customer_email": "kokorotokarada.en.2022@gmail.com", "product_detail_name": "【15分限定特典付き】SNSマーケ完全攻略ダイナマイト合宿"}</t>
  </si>
  <si>
    <t>{"id_values": ["11f015de-8413-cf8a-8271-5bc4112a12e5"], "worldpay_order_id": {"transaction_id": "11f015de-8413-cf8a-8271-5bc4112a12e5"}}</t>
  </si>
  <si>
    <t>kokorotokarada.en.2022@gmail.com</t>
  </si>
  <si>
    <t>ERI TAMAKOSHI</t>
  </si>
  <si>
    <t>11f015dd-32cb-1378-85d8-fb7ecbdfd17e</t>
  </si>
  <si>
    <t>11f015dd-1e03-3060-af77-7b00ecd4e76d</t>
  </si>
  <si>
    <t>{"v851Ac7Ac": "", "univapay-phone-number": "08069638293"}</t>
  </si>
  <si>
    <t>{"customer_name": "吉田夏都", "customer_email": "natsu.yoshida.5a@stu.hosei.ac.jp", "product_detail_name": "【15分限定特典付き】AIXコンサルタント3日間完全攻略合宿"}</t>
  </si>
  <si>
    <t>{"id_values": ["11f015dd-32cb-1378-85d8-fb7ecbdfd17e"], "worldpay_order_id": {"transaction_id": "11f015dd-32cb-1378-85d8-fb7ecbdfd17e"}}</t>
  </si>
  <si>
    <t>natsu.yoshida.5a@stu.hosei.ac.jp</t>
  </si>
  <si>
    <t>YOSHIDA NATSU</t>
  </si>
  <si>
    <t>11f015dc-bc8f-51c4-ba53-1f607601ec0f</t>
  </si>
  <si>
    <t>11f015dc-b0a1-3f30-8d9f-af00f3d410e7</t>
  </si>
  <si>
    <t>{"v851Ac7Ac": "", "univapay-phone-number": "08078921426"}</t>
  </si>
  <si>
    <t>{"customer_name": "佐藤李沙子", "customer_email": "sumomosuger.67@gmail.com", "product_detail_name": "【15分限定特典付き】AIXコンサルタント3日間完全攻略合宿"}</t>
  </si>
  <si>
    <t>{"id_values": ["11f015dc-bc8f-51c4-ba53-1f607601ec0f"], "worldpay_order_id": {"transaction_id": "11f015dc-bc8f-51c4-ba53-1f607601ec0f"}}</t>
  </si>
  <si>
    <t>sumomosuger.67@gmail.com</t>
  </si>
  <si>
    <t>RISAKO SATO</t>
  </si>
  <si>
    <t>11f015d6-dd5c-b05a-a276-5b2b3e86e309</t>
  </si>
  <si>
    <t>11f015d6-ae9e-efbc-8703-932b5457c3ac</t>
  </si>
  <si>
    <t>{"v851Ac7Ac": "", "univapay-phone-number": "09041957521"}</t>
  </si>
  <si>
    <t>{"customer_name": "山本 八重", "customer_email": "soybeans088@ezweb.ne.jp", "product_detail_name": "【15分限定特典付き】SNSマーケ完全攻略ダイナマイト合宿"}</t>
  </si>
  <si>
    <t>{"id_values": ["11f015d6-dd5c-b05a-a276-5b2b3e86e309"], "worldpay_order_id": {"transaction_id": "11f015d6-dd5c-b05a-a276-5b2b3e86e309"}}</t>
  </si>
  <si>
    <t>soybeans088@ezweb.ne.jp</t>
  </si>
  <si>
    <t>YAE YAMAMOTO</t>
  </si>
  <si>
    <t>11f015cd-3ac3-7a26-a02b-4bb4c0531ea3</t>
  </si>
  <si>
    <t>11f015cd-32a2-eea8-ab11-03cce65828d6</t>
  </si>
  <si>
    <t>{"v851Ac7Ac": "", "univapay-phone-number": "09073224671"}</t>
  </si>
  <si>
    <t>{"customer_name": "高橋修平", "customer_email": "ilovenike0906@icloud.com", "product_detail_name": "【15分限定特典付き】SNSマーケ完全攻略ダイナマイト合宿"}</t>
  </si>
  <si>
    <t>{"id_values": ["11f015cd-3ac3-7a26-a02b-4bb4c0531ea3"], "worldpay_order_id": {"transaction_id": "11f015cd-3ac3-7a26-a02b-4bb4c0531ea3"}}</t>
  </si>
  <si>
    <t>ilovenike0906@icloud.com</t>
  </si>
  <si>
    <t>SHUHEI TAKAHASHI</t>
  </si>
  <si>
    <t>11f015cb-7575-4c3c-bee5-330c6a8fb7ba</t>
  </si>
  <si>
    <t>11f015cb-3483-8248-9544-372bd723675a</t>
  </si>
  <si>
    <t>{"v851Ac7Ac": "", "univapay-phone-number": "09058672823"}</t>
  </si>
  <si>
    <t>{"customer_name": "森下瞳", "customer_email": "genkimorimori.366@gmail.com", "product_detail_name": "【15分限定特典付き】AIXコンサルタント3日間完全攻略合宿"}</t>
  </si>
  <si>
    <t>{"id_values": ["11f015cb-7575-4c3c-bee5-330c6a8fb7ba"], "worldpay_order_id": {"transaction_id": "11f015cb-7575-4c3c-bee5-330c6a8fb7ba"}}</t>
  </si>
  <si>
    <t>genkimorimori.366@gmail.com</t>
  </si>
  <si>
    <t>HITOMI MORISHITA</t>
  </si>
  <si>
    <t>11f015c9-ea13-b850-8861-97ea478d4463</t>
  </si>
  <si>
    <t>11f015c9-e22f-519e-8279-9f03b88fe94e</t>
  </si>
  <si>
    <t>{"v851Ac7Ac": "", "univapay-phone-number": "08027423620"}</t>
  </si>
  <si>
    <t>{"customer_name": "安朝奈", "customer_email": "asana1010.ykyt@icloud.com", "product_detail_name": "【15分限定特典付き】AIXコンサルタント3日間完全攻略合宿"}</t>
  </si>
  <si>
    <t>asana1010.ykyt@icloud.com</t>
  </si>
  <si>
    <t>ASANA UASU</t>
  </si>
  <si>
    <t>11f015c6-34da-02e4-a540-aff0595839a5</t>
  </si>
  <si>
    <t>11f015c6-1929-239a-b3c6-8f2080edf610</t>
  </si>
  <si>
    <t>{"v851Ac7Ac": "", "univapay-phone-number": "09091005417"}</t>
  </si>
  <si>
    <t>{"customer_name": "堤内ちふみ", "customer_email": "chifuchi23@yahoo.co.jp", "product_detail_name": "【15分限定特典付き】AIXコンサルタント3日間完全攻略合宿"}</t>
  </si>
  <si>
    <t>{"id_values": ["11f015c6-34da-02e4-a540-aff0595839a5"], "worldpay_order_id": {"transaction_id": "11f015c6-34da-02e4-a540-aff0595839a5"}}</t>
  </si>
  <si>
    <t>chifuchi23@yahoo.co.jp</t>
  </si>
  <si>
    <t>CHIFUMI TSUTSUMINAI</t>
  </si>
  <si>
    <t>11f015c0-a39f-1404-8eb0-4b64ea4c6c06</t>
  </si>
  <si>
    <t>11f015c0-82fd-1d54-8489-477856dde858</t>
  </si>
  <si>
    <t>{"v851Ac7Ac": "", "univapay-phone-number": "09012477372"}</t>
  </si>
  <si>
    <t>{"customer_name": "RYOHEI YOSHIDA", "customer_email": "aisucaiyue@gmail.com", "product_detail_name": "【脱・無駄な努力】月商1.9億を支えるテンプレ大全"}</t>
  </si>
  <si>
    <t>{"id_values": ["11f015c0-a39f-1404-8eb0-4b64ea4c6c06"], "worldpay_order_id": {"transaction_id": "11f015c0-a39f-1404-8eb0-4b64ea4c6c06"}}</t>
  </si>
  <si>
    <t>11f01519-a909-6a04-868c-33f9a314298b</t>
  </si>
  <si>
    <t>11f01519-8a1b-db9a-83ed-c7a82854c4a4</t>
  </si>
  <si>
    <t>{"v851Ac7Ac": "", "univapay-phone-number": "09014511986"}</t>
  </si>
  <si>
    <t>{"customer_name": "近藤希依子", "customer_email": "suzukiazuwashi@gmail.com", "product_detail_name": "【15分限定特典付き】AIXコンサルタント3日間完全攻略合宿"}</t>
  </si>
  <si>
    <t>{"id_values": ["11f01519-a909-6a04-868c-33f9a314298b"], "worldpay_order_id": {"transaction_id": "11f01519-a909-6a04-868c-33f9a314298b"}}</t>
  </si>
  <si>
    <t>suzukiazuwashi@gmail.com</t>
  </si>
  <si>
    <t>KIYOKO KONDO</t>
  </si>
  <si>
    <t>11f015bf-a490-6ab2-b523-9bb07cd3b09c</t>
  </si>
  <si>
    <t>11f015bf-9d1f-92bc-b433-3761afd4b667</t>
  </si>
  <si>
    <t>{"v851Ac7Ac": "", "univapay-phone-number": "09042355845"}</t>
  </si>
  <si>
    <t>{"customer_name": "壇宏文", "customer_email": "16dan23@gmail.com", "product_detail_name": "【15分限定特典付き】AIXコンサルタント3日間完全攻略合宿"}</t>
  </si>
  <si>
    <t>{"id_values": ["3100500245378", "00036", "0700036"], "stratus_transaction_id": {"terminal_id": "3100500245378", "request_number": "00036", "authorization_code": "0700036"}}</t>
  </si>
  <si>
    <t>16dan23@gmail.com</t>
  </si>
  <si>
    <t>HIROFUMI DAN</t>
  </si>
  <si>
    <t>11f00e40-634d-a1ae-8842-b7df5455adfb</t>
  </si>
  <si>
    <t>11f00e40-5af9-5f98-ad77-cf5f51df5d38</t>
  </si>
  <si>
    <t>{"v851Ac7Ac": "", "univapay-phone-number": "09020841160"}</t>
  </si>
  <si>
    <t>{"customer_name": "藤井 劍", "customer_email": "kkeenn386844@gmail.com", "product_detail_name": "【15分限定特典付き】AIXコンサルタント3日間完全攻略合宿"}</t>
  </si>
  <si>
    <t>{"id_values": ["3100500245378", "00072", "0906525"], "stratus_transaction_id": {"terminal_id": "3100500245378", "request_number": "00072", "authorization_code": "0906525"}}</t>
  </si>
  <si>
    <t>kkeenn386844@gmail.com</t>
  </si>
  <si>
    <t>KEN FUJII</t>
  </si>
  <si>
    <t>11f013f3-a7ce-6968-bbec-9b64ca97d87d</t>
  </si>
  <si>
    <t>11f013f3-8851-b8c4-ad86-5318aede5233</t>
  </si>
  <si>
    <t>{"v851Ac7Ac": "", "univapay-phone-number": "08092023773"}</t>
  </si>
  <si>
    <t>{"customer_name": "ナカガワテルオ", "customer_email": "sakuradabuyou01@gmail.com", "product_detail_name": "【15分限定特典付き】SNSマーケ完全攻略ダイナマイト合宿"}</t>
  </si>
  <si>
    <t>{"id_values": ["11f013f3-a7ce-6968-bbec-9b64ca97d87d"], "worldpay_order_id": {"transaction_id": "11f013f3-a7ce-6968-bbec-9b64ca97d87d"}}</t>
  </si>
  <si>
    <t>sakuradabuyou01@gmail.com</t>
  </si>
  <si>
    <t>TERUO NAKAGAWA</t>
  </si>
  <si>
    <t>11f013f7-71bb-a422-b35b-6347024e28db</t>
  </si>
  <si>
    <t>{"customer_name": "ナカガワテルオ", "customer_email": "sakuradabuyou01@gmail.com", "product_detail_name": "みかみの秘密の部屋 ~購入後1週間以内に限り【全額返金保証付き】~"}</t>
  </si>
  <si>
    <t>{"id_values": ["11f013f7-71bb-a422-b35b-6347024e28db"], "worldpay_order_id": {"transaction_id": "11f013f7-71bb-a422-b35b-6347024e28db"}}</t>
  </si>
  <si>
    <t>11f015ba-3162-7080-b58a-b3eba75fc860</t>
  </si>
  <si>
    <t>11f015b9-fcad-9662-b587-33d0d627501e</t>
  </si>
  <si>
    <t>{"v851Ac7Ac": "", "univapay-phone-number": "08069122809"}</t>
  </si>
  <si>
    <t>{"customer_name": "三田貴一", "customer_email": "mitatakakazu@gmail.com", "product_detail_name": "【脱・無駄な努力】月商1.9億を支えるテンプレ大全"}</t>
  </si>
  <si>
    <t>{"id_values": ["11f015ba-3162-7080-b58a-b3eba75fc860"], "worldpay_order_id": {"transaction_id": "11f015ba-3162-7080-b58a-b3eba75fc860"}}</t>
  </si>
  <si>
    <t>mitatakakazu@gmail.com</t>
  </si>
  <si>
    <t>MITA TAKAKAZU</t>
  </si>
  <si>
    <t>11f015b7-e182-105e-ad91-f3d981c7ceb0</t>
  </si>
  <si>
    <t>11f015b6-b1a1-b732-b38e-634e2493edc2</t>
  </si>
  <si>
    <t>{"v851Ac7Ac": "", "univapay-phone-number": "08066547184"}</t>
  </si>
  <si>
    <t>{"customer_name": "舍川克成", "customer_email": "ran2411daisukigo@icloud.com", "product_detail_name": "みかみの秘密の部屋 ~購入後1週間以内に限り【全額返金保証付き】~"}</t>
  </si>
  <si>
    <t>{"id_values": ["11f015b7-e182-105e-ad91-f3d981c7ceb0"], "worldpay_order_id": {"transaction_id": "11f015b7-e182-105e-ad91-f3d981c7ceb0"}}</t>
  </si>
  <si>
    <t>KATSUNARI TONEGAWA</t>
  </si>
  <si>
    <t>11f015b6-c9eb-a370-b929-4795dff696f6</t>
  </si>
  <si>
    <t>{"customer_name": "舍川克成", "customer_email": "ran2411daisukigo@icloud.com", "product_detail_name": "【超特価割引】SNSマーケ完全攻略ダイナマイト合宿"}</t>
  </si>
  <si>
    <t>{"id_values": ["11f015b6-c9eb-a370-b929-4795dff696f6"], "worldpay_order_id": {"transaction_id": "11f015b6-c9eb-a370-b929-4795dff696f6"}}</t>
  </si>
  <si>
    <t>11effe0c-b5ae-b5da-9c40-3f1ea3c4df11</t>
  </si>
  <si>
    <t>11effe0c-b33d-1774-bc99-ff1e5931b5b7</t>
  </si>
  <si>
    <t>{"customer_name": "たなかひろみ", "customer_email": "himarin0812.2243@gmail.com", "product_detail_name": "【15分限定特典付き】AIXコンサルタント3日間完全攻略合宿"}</t>
  </si>
  <si>
    <t>{"id_values": ["11effe0c-b5ae-b5da-9c40-3f1ea3c4df11"], "worldpay_order_id": {"transaction_id": "11effe0c-b5ae-b5da-9c40-3f1ea3c4df11"}}</t>
  </si>
  <si>
    <t>HIROMI TANAKA</t>
  </si>
  <si>
    <t>11f015b4-2766-652e-ab0d-9fb1e1b63fb7</t>
  </si>
  <si>
    <t>11f015b4-1ec1-e1e6-bc7d-07f061e2adb8</t>
  </si>
  <si>
    <t>{"v851Ac7Ac": "", "univapay-phone-number": "09026124028"}</t>
  </si>
  <si>
    <t>{"customer_name": "石田ゆかり", "customer_email": "mkc2_luv@docomo.ne.jp", "product_detail_name": "【15分限定特典付き】SNSマーケ完全攻略ダイナマイト合宿"}</t>
  </si>
  <si>
    <t>{"id_values": ["11f015b4-2766-652e-ab0d-9fb1e1b63fb7"], "worldpay_order_id": {"transaction_id": "11f015b4-2766-652e-ab0d-9fb1e1b63fb7"}}</t>
  </si>
  <si>
    <t>mkc2_luv@docomo.ne.jp</t>
  </si>
  <si>
    <t>YUKARI ISHIDA</t>
  </si>
  <si>
    <t>11f015b2-e845-1d46-a899-7f56e48cb10d</t>
  </si>
  <si>
    <t>11f015b0-d0d4-7f50-95ed-db591ad12db6</t>
  </si>
  <si>
    <t>{"v851Ac7Ac": "", "univapay-phone-number": "08066483655"}</t>
  </si>
  <si>
    <t>{"customer_name": "髙浦 弘代", "customer_email": "hiroyo5059@gmail.com", "product_detail_name": "AIみかみ秘密の部屋（全額返金保証付）"}</t>
  </si>
  <si>
    <t>{"id_values": ["11f015b2-e845-1d46-a899-7f56e48cb10d"], "worldpay_order_id": {"transaction_id": "11f015b2-e845-1d46-a899-7f56e48cb10d"}}</t>
  </si>
  <si>
    <t>hiroyo5059@gmail.com</t>
  </si>
  <si>
    <t>HIROYO TAKAURA</t>
  </si>
  <si>
    <t>11f015b1-d3b9-30e8-8a7d-57bf30de8490</t>
  </si>
  <si>
    <t>11f015b1-ca47-5472-a11d-87119261e57a</t>
  </si>
  <si>
    <t>{"v851Ac7Ac": "", "univapay-phone-number": "09082043027"}</t>
  </si>
  <si>
    <t>{"customer_name": "山脇 幸子", "customer_email": "wata42esa0atae9de@gmail.com", "product_detail_name": "【15分限定特典付き】AIXコンサルタント3日間完全攻略合宿"}</t>
  </si>
  <si>
    <t>{"id_values": ["11f015b1-d3b9-30e8-8a7d-57bf30de8490"], "worldpay_order_id": {"transaction_id": "11f015b1-d3b9-30e8-8a7d-57bf30de8490"}}</t>
  </si>
  <si>
    <t>wata42esa0atae9de@gmail.com</t>
  </si>
  <si>
    <t>YUKIKO YAMAWAKI</t>
  </si>
  <si>
    <t>11f015b1-3e78-87e0-971b-1b4daad4e4b6</t>
  </si>
  <si>
    <t>11f015b1-1a3a-895a-96ad-573690cef4aa</t>
  </si>
  <si>
    <t>{"v851Ac7Ac": "", "univapay-phone-number": "08053485317"}</t>
  </si>
  <si>
    <t>{"customer_name": "荒木 栄典", "customer_email": "dolphinblue.kyo@gmail.com", "product_detail_name": "【15分限定特典付き】SNSマーケ完全攻略ダイナマイト合宿"}</t>
  </si>
  <si>
    <t>{"id_values": ["11f015b1-3e78-87e0-971b-1b4daad4e4b6"], "worldpay_order_id": {"transaction_id": "11f015b1-3e78-87e0-971b-1b4daad4e4b6"}}</t>
  </si>
  <si>
    <t>dolphinblue.kyo@gmail.com</t>
  </si>
  <si>
    <t>HIDENORI ARAKI</t>
  </si>
  <si>
    <t>11f015b0-e904-5bfe-8864-93f3df11c079</t>
  </si>
  <si>
    <t>{"customer_name": "髙浦 弘代", "customer_email": "hiroyo5059@gmail.com", "product_detail_name": "【15分限定特典付き】AIXコンサルタント3日間完全攻略合宿"}</t>
  </si>
  <si>
    <t>{"id_values": ["11f015b0-e904-5bfe-8864-93f3df11c079"], "worldpay_order_id": {"transaction_id": "11f015b0-e904-5bfe-8864-93f3df11c079"}}</t>
  </si>
  <si>
    <t>11f015a4-f15a-954a-be04-f7b7e9bbea79</t>
  </si>
  <si>
    <t>11f015a4-e8ba-acfe-8776-a3c7bcef44cf</t>
  </si>
  <si>
    <t>{"v851Ac7Ac": "", "univapay-phone-number": "08093502940"}</t>
  </si>
  <si>
    <t>{"customer_name": "平田愛", "customer_email": "arare814@gmail.com", "product_detail_name": "【15分限定特典付き】AIXコンサルタント3日間完全攻略合宿"}</t>
  </si>
  <si>
    <t>{"id_values": ["11f015a4-f15a-954a-be04-f7b7e9bbea79"], "worldpay_order_id": {"transaction_id": "11f015a4-f15a-954a-be04-f7b7e9bbea79"}}</t>
  </si>
  <si>
    <t>arare814@gmail.com</t>
  </si>
  <si>
    <t>AI HIRATA</t>
  </si>
  <si>
    <t>11f015a4-caf6-62b2-bdd7-c7449f9053be</t>
  </si>
  <si>
    <t>11f015a4-abfe-b3d2-9ce0-8b88480b79df</t>
  </si>
  <si>
    <t>{"v851Ac7Ac": "", "univapay-phone-number": "09025514350"}</t>
  </si>
  <si>
    <t>{"customer_name": "井坂 香奈子", "customer_email": "ctoadre727ls@icloud.com", "product_detail_name": "【15分限定特典付き】AIXコンサルタント3日間完全攻略合宿"}</t>
  </si>
  <si>
    <t>{"id_values": ["11f015a4-caf6-62b2-bdd7-c7449f9053be"], "worldpay_order_id": {"transaction_id": "11f015a4-caf6-62b2-bdd7-c7449f9053be"}}</t>
  </si>
  <si>
    <t>ctoadre727ls@icloud.com</t>
  </si>
  <si>
    <t>KANAKO ISAKA</t>
  </si>
  <si>
    <t>11f015a2-bc7e-7eba-a3ed-db5077be74cc</t>
  </si>
  <si>
    <t>11f015a2-b1c2-591a-aff3-4ba7ed917045</t>
  </si>
  <si>
    <t>{"v851Ac7Ac": "", "univapay-phone-number": "09031960362"}</t>
  </si>
  <si>
    <t>{"customer_name": "井上 洋一郎", "customer_email": "hisui4160@gmail.com", "product_detail_name": "【15分限定特典付き】SNSマーケ完全攻略ダイナマイト合宿"}</t>
  </si>
  <si>
    <t>{"id_values": ["3100500245378", "00033", "0171178"], "stratus_transaction_id": {"terminal_id": "3100500245378", "request_number": "00033", "authorization_code": "0171178"}}</t>
  </si>
  <si>
    <t>hisui4160@gmail.com</t>
  </si>
  <si>
    <t>YOICHIRO INOUE</t>
  </si>
  <si>
    <t>11f015a0-0939-0b60-8f0d-af7b9ba2ea6a</t>
  </si>
  <si>
    <t>11f0159f-5255-bda8-933e-6382504468ff</t>
  </si>
  <si>
    <t>{"v851Ac7Ac": "", "univapay-phone-number": "08098002818"}</t>
  </si>
  <si>
    <t>{"customer_name": "牧瀬 恭兵", "customer_email": "makisetiryouin@gmail.com", "product_detail_name": "みかみの秘密の部屋 ~購入後1週間以内に限り【全額返金保証付き】~"}</t>
  </si>
  <si>
    <t>{"id_values": ["11f015a0-0939-0b60-8f0d-af7b9ba2ea6a"], "worldpay_order_id": {"transaction_id": "11f015a0-0939-0b60-8f0d-af7b9ba2ea6a"}}</t>
  </si>
  <si>
    <t>makisetiryouin@gmail.com</t>
  </si>
  <si>
    <t>KYOHEI MAKISE</t>
  </si>
  <si>
    <t>11f0159f-cbc7-e562-b4b2-f705efba8a4c</t>
  </si>
  <si>
    <t>11f0159f-c25f-5c30-9e9f-774e4d32bbcc</t>
  </si>
  <si>
    <t>{"v851Ac7Ac": "", "univapay-phone-number": "08099881775"}</t>
  </si>
  <si>
    <t>{"customer_name": "堤 大志", "customer_email": "tsutsumi4289@gmail.com", "product_detail_name": "【15分限定特典付き】AIXコンサルタント3日間完全攻略合宿"}</t>
  </si>
  <si>
    <t>{"id_values": ["11f0159f-cbc7-e562-b4b2-f705efba8a4c"], "worldpay_order_id": {"transaction_id": "11f0159f-cbc7-e562-b4b2-f705efba8a4c"}}</t>
  </si>
  <si>
    <t>tsutsumi4289@gmail.com</t>
  </si>
  <si>
    <t>TAISHI TSUTSUMI</t>
  </si>
  <si>
    <t>POCKET CARD COMPANY, LIMITED</t>
  </si>
  <si>
    <t>11f0159f-737c-0280-87cf-0f8ef3842b99</t>
  </si>
  <si>
    <t>{"customer_name": "牧瀬 恭兵", "customer_email": "makisetiryouin@gmail.com", "product_detail_name": "【15分限定特典付き】SNSマーケ完全攻略ダイナマイト合宿"}</t>
  </si>
  <si>
    <t>{"id_values": ["11f0159f-737c-0280-87cf-0f8ef3842b99"], "worldpay_order_id": {"transaction_id": "11f0159f-737c-0280-87cf-0f8ef3842b99"}}</t>
  </si>
  <si>
    <t>11f0159c-dbe5-d358-b592-ef206f0b08e8</t>
  </si>
  <si>
    <t>11f0159c-d377-b63c-a8c2-f785e20ca924</t>
  </si>
  <si>
    <t>{"v851Ac7Ac": "", "univapay-phone-number": "08023316365"}</t>
  </si>
  <si>
    <t>{"customer_name": "本田亜由未", "customer_email": "luck3kareen@gmail.com", "product_detail_name": "【15分限定特典付き】AIXコンサルタント3日間完全攻略合宿"}</t>
  </si>
  <si>
    <t>{"id_values": ["11f0159c-dbe5-d358-b592-ef206f0b08e8"], "worldpay_order_id": {"transaction_id": "11f0159c-dbe5-d358-b592-ef206f0b08e8"}}</t>
  </si>
  <si>
    <t>luck3kareen@gmail.com</t>
  </si>
  <si>
    <t>AYUMI HONDA</t>
  </si>
  <si>
    <t>11f01599-5877-b4b2-a973-bf9210b1b482</t>
  </si>
  <si>
    <t>11f01599-3e98-5128-9a97-cb38ebe05d9a</t>
  </si>
  <si>
    <t>{"v851Ac7Ac": "", "univapay-phone-number": "07015340661"}</t>
  </si>
  <si>
    <t>{"customer_name": "冨田まりえ", "customer_email": "mariedayo0526@gmail.com", "product_detail_name": "【15分限定特典付き】AIXコンサルタント3日間完全攻略合宿"}</t>
  </si>
  <si>
    <t>{"id_values": ["11f01599-5877-b4b2-a973-bf9210b1b482"], "worldpay_order_id": {"transaction_id": "11f01599-5877-b4b2-a973-bf9210b1b482"}}</t>
  </si>
  <si>
    <t>mariedayo0526@gmail.com</t>
  </si>
  <si>
    <t>MARIE TOMITA</t>
  </si>
  <si>
    <t>11f01598-61e4-9b74-9a2f-2f1c213538f2</t>
  </si>
  <si>
    <t>11f01598-5709-08de-bd7b-bb3c73a9bf15</t>
  </si>
  <si>
    <t>{"v851Ac7Ac": "", "univapay-phone-number": "08010111040"}</t>
  </si>
  <si>
    <t>{"customer_name": "高木 千有", "customer_email": "chocolate.ope48@gmail.com", "product_detail_name": "【超特価割引】AIXコンサルタント3日間完全攻略合宿"}</t>
  </si>
  <si>
    <t>{"id_values": ["11f01598-61e4-9b74-9a2f-2f1c213538f2"], "worldpay_order_id": {"transaction_id": "11f01598-61e4-9b74-9a2f-2f1c213538f2"}}</t>
  </si>
  <si>
    <t>chocolate.ope48@gmail.com</t>
  </si>
  <si>
    <t>CHIARI TAKAGI</t>
  </si>
  <si>
    <t>11f01597-428b-b11e-af4a-fff8608feee7</t>
  </si>
  <si>
    <t>11f01597-1e4f-fb20-bcdd-1f13ab02a120</t>
  </si>
  <si>
    <t>{"v851Ac7Ac": "", "univapay-phone-number": "08020430640"}</t>
  </si>
  <si>
    <t>{"customer_name": "髙木龍之助", "customer_email": "rrrrryyyyyuuuuu6@gmail.com", "product_detail_name": "【15分限定特典付き】AIXコンサルタント3日間完全攻略合宿"}</t>
  </si>
  <si>
    <t>{"id_values": ["11f01597-428b-b11e-af4a-fff8608feee7"], "worldpay_order_id": {"transaction_id": "11f01597-428b-b11e-af4a-fff8608feee7"}}</t>
  </si>
  <si>
    <t>rrrrryyyyyuuuuu6@gmail.com</t>
  </si>
  <si>
    <t>RYUNOSUKE TAKAGI</t>
  </si>
  <si>
    <t>11f01595-ddc5-75b8-9c2a-e3eeb2aa66b8</t>
  </si>
  <si>
    <t>11f01595-d605-92a4-86a1-eb6ebd414730</t>
  </si>
  <si>
    <t>{"v851Ac7Ac": "", "univapay-phone-number": "09088440216"}</t>
  </si>
  <si>
    <t>{"customer_name": "KUMIKO ARAI", "customer_email": "aaieba.koyu@gmail.com", "product_detail_name": "【15分限定特典付き】AIXコンサルタント3日間完全攻略合宿"}</t>
  </si>
  <si>
    <t>{"id_values": ["11f01595-ddc5-75b8-9c2a-e3eeb2aa66b8"], "worldpay_order_id": {"transaction_id": "11f01595-ddc5-75b8-9c2a-e3eeb2aa66b8"}}</t>
  </si>
  <si>
    <t>aaieba.koyu@gmail.com</t>
  </si>
  <si>
    <t>KUMIKO ARAI</t>
  </si>
  <si>
    <t>11f01594-3370-6524-b8d4-5b9d86d8f43d</t>
  </si>
  <si>
    <t>11f01594-0d9e-38d0-a87f-1382ffcccc27</t>
  </si>
  <si>
    <t>{"v851Ac7Ac": "", "univapay-phone-number": "08037382551"}</t>
  </si>
  <si>
    <t>{"customer_name": "工藤拳斗", "customer_email": "kentokudo62@gmail.com", "product_detail_name": "【15分限定特典付き】AIXコンサルタント3日間完全攻略合宿"}</t>
  </si>
  <si>
    <t>{"id_values": ["11f01594-3370-6524-b8d4-5b9d86d8f43d"], "worldpay_order_id": {"transaction_id": "11f01594-3370-6524-b8d4-5b9d86d8f43d"}}</t>
  </si>
  <si>
    <t>KENTO KUDO</t>
  </si>
  <si>
    <t>11f01591-971c-a6da-9011-63947b132762</t>
  </si>
  <si>
    <t>11efe75d-926b-f3e6-9d52-f79b65c717c6</t>
  </si>
  <si>
    <t>{"univapay-name": "川晃弘", "univapay-link-id": "11efe385-c6f7-9baa-95de-6b2d9fdb1331", "univapay-phone-number": "+81 8058574986"}</t>
  </si>
  <si>
    <t>{"id_values": ["3100500245378", "00012", "0848766"], "stratus_transaction_id": {"terminal_id": "3100500245378", "request_number": "00012", "authorization_code": "0848766"}}</t>
  </si>
  <si>
    <t>dekgtk@gmail.com</t>
  </si>
  <si>
    <t>11efe75d-936e-5bb2-acc2-734b34b9a0ed</t>
  </si>
  <si>
    <t>AKIHORO KAWA</t>
  </si>
  <si>
    <t>11f01590-77ff-8da4-9bd5-e3ad7b9b3478</t>
  </si>
  <si>
    <t>11eef72b-6560-84ac-b832-0b607b201022</t>
  </si>
  <si>
    <t>{"univapay-name": "奥村薫", "univapay-link-id": "11eed167-4057-0814-a0a8-a769a7ea5984", "univapay-phone-number": "09021994148"}</t>
  </si>
  <si>
    <t>{"id_values": ["11f01590-77ff-8da4-9bd5-e3ad7b9b3478"], "worldpay_order_id": {"transaction_id": "11f01590-77ff-8da4-9bd5-e3ad7b9b3478"}}</t>
  </si>
  <si>
    <t>738-littlefuttookk@au.com</t>
  </si>
  <si>
    <t>11eef72b-658f-584a-b4f5-4ff677b84dcc</t>
  </si>
  <si>
    <t>KAORU OKUMURA</t>
  </si>
  <si>
    <t>11f01590-9713-2994-a589-07987f977957</t>
  </si>
  <si>
    <t>11ef9f70-110b-36d4-bd87-230aa5b2d552</t>
  </si>
  <si>
    <t>{"customer_name": "宮田 英明", "customer_email": "finlandia@ymail.ne.jp", "product_detail_name": "「生成AI CAMP」アフターサポート"}</t>
  </si>
  <si>
    <t>{"id_values": ["3100500245378", "00008", "7517182"], "stratus_transaction_id": {"terminal_id": "3100500245378", "request_number": "00008", "authorization_code": "7517182"}}</t>
  </si>
  <si>
    <t>finlandia@ymail.ne.jp</t>
  </si>
  <si>
    <t>11ef9f70-1404-891c-bd8d-eb4dc5ff7c1c</t>
  </si>
  <si>
    <t>HIDEAKI MIYATA</t>
  </si>
  <si>
    <t>11f01590-8f4f-5872-a73a-c7971322d859</t>
  </si>
  <si>
    <t>11ef9f5d-1bf0-d4f4-bb83-cf955260907c</t>
  </si>
  <si>
    <t>{"customer_name": "HIDEAKI MIYATA", "customer_email": "finlandia@ymail.ne.jp", "product_detail_name": "生成AI CAMP アフターサポートプラン"}</t>
  </si>
  <si>
    <t>{"id_values": ["3100500245378", "00007", "7517179"], "stratus_transaction_id": {"terminal_id": "3100500245378", "request_number": "00007", "authorization_code": "7517179"}}</t>
  </si>
  <si>
    <t>11ef9f5d-1dbd-96c8-8200-3b864dc98f1a</t>
  </si>
  <si>
    <t>11f01590-0929-6206-9ae2-1b9d57a0f7a6</t>
  </si>
  <si>
    <t>11efb7d7-7d2c-b430-9396-1fa84bb1fd81</t>
  </si>
  <si>
    <t>{"univapay-name": "山口美奈子", "univapay-link-id": "11eed165-e042-c7fc-a0a8-ebee909645b5", "univapay-phone-number": "09017224730"}</t>
  </si>
  <si>
    <t>{"id_values": ["11f01590-0929-6206-9ae2-1b9d57a0f7a6"], "worldpay_order_id": {"transaction_id": "11f01590-0929-6206-9ae2-1b9d57a0f7a6"}}</t>
  </si>
  <si>
    <t>crystal.of.universe@gmail.com</t>
  </si>
  <si>
    <t>11eed9ab-2d9a-abd0-a1ea-9fbb09298e82</t>
  </si>
  <si>
    <t>MINAKO YAMAGUCHI</t>
  </si>
  <si>
    <t>11f0158b-7ec2-aeb4-bc11-fb53ce7f96c3</t>
  </si>
  <si>
    <t>11f0158b-6567-b2ac-913f-a3fa08f1618d</t>
  </si>
  <si>
    <t>{"v851Ac7Ac": "", "univapay-phone-number": "09029479273"}</t>
  </si>
  <si>
    <t>{"customer_name": "杉山真由子", "customer_email": "rcc.sugiyama0304@gmail.com", "product_detail_name": "【超特価割引】AIXコンサルタント3日間完全攻略合宿"}</t>
  </si>
  <si>
    <t>{"id_values": ["11f0158b-7ec2-aeb4-bc11-fb53ce7f96c3"], "worldpay_order_id": {"transaction_id": "11f0158b-7ec2-aeb4-bc11-fb53ce7f96c3"}}</t>
  </si>
  <si>
    <t>rcc.sugiyama0304@gmail.com</t>
  </si>
  <si>
    <t>MAYUKO SUGIYAMA</t>
  </si>
  <si>
    <t>11f01585-57b5-df4a-92d5-c3a4c0ee575d</t>
  </si>
  <si>
    <t>11f01585-3355-4a3c-9775-c7a0daa0f41c</t>
  </si>
  <si>
    <t>{"v851Ac7Ac": "", "univapay-phone-number": "09023663563"}</t>
  </si>
  <si>
    <t>{"customer_name": "遠藤愛", "customer_email": "endoailoveyou1016@gmail.com", "product_detail_name": "【15分限定特典付き】AIXコンサルタント3日間完全攻略合宿"}</t>
  </si>
  <si>
    <t>{"id_values": ["11f01585-57b5-df4a-92d5-c3a4c0ee575d"], "worldpay_order_id": {"transaction_id": "11f01585-57b5-df4a-92d5-c3a4c0ee575d"}}</t>
  </si>
  <si>
    <t>endoailoveyou1016@gmail.com</t>
  </si>
  <si>
    <t>AI ENDOU</t>
  </si>
  <si>
    <t>11f01568-ed0c-9f88-bf56-cb48b0087380</t>
  </si>
  <si>
    <t>11f01568-e216-20ea-ab82-4b75cd6a1c09</t>
  </si>
  <si>
    <t>{"v851Ac7Ac": "", "univapay-phone-number": "08030523864"}</t>
  </si>
  <si>
    <t>{"customer_name": "河村 祐二", "customer_email": "yj.kawamura0410@gmail.com", "product_detail_name": "【15分限定特典付き】AIXコンサルタント3日間完全攻略合宿"}</t>
  </si>
  <si>
    <t>{"id_values": ["3100500245378", "00004", "0139125"], "stratus_transaction_id": {"terminal_id": "3100500245378", "request_number": "00004", "authorization_code": "0139125"}}</t>
  </si>
  <si>
    <t>yj.kawamura0410@gmail.com</t>
  </si>
  <si>
    <t>YUJI KAWAMURA</t>
  </si>
  <si>
    <t>11f01564-3a98-59e0-8c3e-0360f9ab8b75</t>
  </si>
  <si>
    <t>11f01564-26d3-eafa-a92e-1fd637cd36b2</t>
  </si>
  <si>
    <t>{"v851Ac7Ac": "", "univapay-phone-number": "08096018716"}</t>
  </si>
  <si>
    <t>{"customer_name": "宮地ひかり", "customer_email": "hikahikari0330@icloud.com", "product_detail_name": "【15分限定特典付き】デザイン限界突破3日間合宿"}</t>
  </si>
  <si>
    <t>{"id_values": ["11f01564-3a98-59e0-8c3e-0360f9ab8b75"], "worldpay_order_id": {"transaction_id": "11f01564-3a98-59e0-8c3e-0360f9ab8b75"}}</t>
  </si>
  <si>
    <t>hikahikari0330@icloud.com</t>
  </si>
  <si>
    <t>HIKARI MIYACHI</t>
  </si>
  <si>
    <t>11f01562-1c47-bbe0-be2d-072675c53f66</t>
  </si>
  <si>
    <t>11f01561-6f95-e52a-aa61-e7ab3fe9e088</t>
  </si>
  <si>
    <t>{"v851Ac7Ac": "", "univapay-phone-number": "09051994439"}</t>
  </si>
  <si>
    <t>{"customer_name": "佐藤静香", "customer_email": "shizuka860226@gmail.com", "product_detail_name": "AIみかみ秘密の部屋（全額返金保証付）"}</t>
  </si>
  <si>
    <t>{"id_values": ["11f01562-1c47-bbe0-be2d-072675c53f66"], "worldpay_order_id": {"transaction_id": "11f01562-1c47-bbe0-be2d-072675c53f66"}}</t>
  </si>
  <si>
    <t>shizuka860226@gmail.com</t>
  </si>
  <si>
    <t>11f01561-7853-f5d0-be02-7ff472c4c84a</t>
  </si>
  <si>
    <t>{"customer_name": "佐藤静香", "customer_email": "shizuka860226@gmail.com", "product_detail_name": "【15分限定特典付き】AIXコンサルタント3日間完全攻略合宿"}</t>
  </si>
  <si>
    <t>{"id_values": ["11f01561-7853-f5d0-be02-7ff472c4c84a"], "worldpay_order_id": {"transaction_id": "11f01561-7853-f5d0-be02-7ff472c4c84a"}}</t>
  </si>
  <si>
    <t>11f0155b-1db5-ddec-a46b-1381aac7c9ca</t>
  </si>
  <si>
    <t>11f0155a-9ded-43d4-817e-ff2d93dc44df</t>
  </si>
  <si>
    <t>{"v851Ac7Ac": "", "univapay-phone-number": "08065929047"}</t>
  </si>
  <si>
    <t>{"customer_name": "角谷 真季", "customer_email": "flutestudiocrescent@gmail.com", "product_detail_name": "【15分限定特典付き】AIXコンサルタント3日間完全攻略合宿"}</t>
  </si>
  <si>
    <t>{"id_values": ["11f0155b-1db5-ddec-a46b-1381aac7c9ca"], "worldpay_order_id": {"transaction_id": "11f0155b-1db5-ddec-a46b-1381aac7c9ca"}}</t>
  </si>
  <si>
    <t>flutestudiocrescent@gmail.com</t>
  </si>
  <si>
    <t>MAKI KAKUTANI</t>
  </si>
  <si>
    <t>11f0155a-0aa9-edac-a440-670d0cfbba24</t>
  </si>
  <si>
    <t>11f01559-2d16-3fea-813b-3fa64e8a785c</t>
  </si>
  <si>
    <t>{"v851Ac7Ac": "", "univapay-phone-number": "08056802658"}</t>
  </si>
  <si>
    <t>{"customer_name": "西澤 祐司", "customer_email": "youandgee.mag@gmail.com", "product_detail_name": "AIみかみ秘密の部屋（全額返金保証付）"}</t>
  </si>
  <si>
    <t>{"id_values": ["11f0155a-0aa9-edac-a440-670d0cfbba24"], "worldpay_order_id": {"transaction_id": "11f0155a-0aa9-edac-a440-670d0cfbba24"}}</t>
  </si>
  <si>
    <t>youandgee.mag@gmail.com</t>
  </si>
  <si>
    <t>YUJI NISHIZAWA</t>
  </si>
  <si>
    <t>11f01559-467f-6182-bf72-67f901162f46</t>
  </si>
  <si>
    <t>{"customer_name": "西澤 祐司", "customer_email": "youandgee.mag@gmail.com", "product_detail_name": "【15分限定特典付き】AIXコンサルタント3日間完全攻略合宿"}</t>
  </si>
  <si>
    <t>{"id_values": ["11f01559-467f-6182-bf72-67f901162f46"], "worldpay_order_id": {"transaction_id": "11f01559-467f-6182-bf72-67f901162f46"}}</t>
  </si>
  <si>
    <t>11f01556-f5c0-3dae-a034-6fde95c37a75</t>
  </si>
  <si>
    <t>11f01556-dfde-3d92-823a-47ce0bcf3783</t>
  </si>
  <si>
    <t>{"univapay-name": "高橋貴大", "univapay-link-id": "11f01543-7ed6-1a28-80a4-871a585e5cd4", "univapay-phone-number": "+81 9082844584"}</t>
  </si>
  <si>
    <t>{"id_values": ["11f01556-f5c0-3dae-a034-6fde95c37a75"], "worldpay_order_id": {"transaction_id": "11f01556-f5c0-3dae-a034-6fde95c37a75"}}</t>
  </si>
  <si>
    <t>takahashi3584@gmail.com</t>
  </si>
  <si>
    <t>11f01556-f5ad-cd18-bb67-d74d7b43d1c6</t>
  </si>
  <si>
    <t>TAKAHASHIYUMIKO</t>
  </si>
  <si>
    <t>11f01550-f550-5a9e-8e5b-1f012aae1844</t>
  </si>
  <si>
    <t>11f01550-ec17-8b28-83d7-83b5043293f0</t>
  </si>
  <si>
    <t>{"v851Ac7Ac": "", "univapay-phone-number": "07010793762"}</t>
  </si>
  <si>
    <t>{"customer_name": "日下詩保", "customer_email": "skrrr8726@gmail.com", "product_detail_name": "【15分限定特典付き】SNSマーケ完全攻略ダイナマイト合宿"}</t>
  </si>
  <si>
    <t>{"id_values": ["11f01550-f550-5a9e-8e5b-1f012aae1844"], "worldpay_order_id": {"transaction_id": "11f01550-f550-5a9e-8e5b-1f012aae1844"}}</t>
  </si>
  <si>
    <t>skrrr8726@gmail.com</t>
  </si>
  <si>
    <t>SHIHO KUSAKA</t>
  </si>
  <si>
    <t>11f01550-050b-b2fe-b123-0f93ef9302f3</t>
  </si>
  <si>
    <t>11f0154f-fc59-c970-9abb-6f5b6da99d8e</t>
  </si>
  <si>
    <t>{"v851Ac7Ac": "", "univapay-phone-number": "08066114111"}</t>
  </si>
  <si>
    <t>{"customer_name": "澤田直哉", "customer_email": "naoya_4111@outlook.jp", "product_detail_name": "【15分限定特典付き】AIXコンサルタント3日間完全攻略合宿"}</t>
  </si>
  <si>
    <t>{"id_values": ["11f01550-050b-b2fe-b123-0f93ef9302f3"], "worldpay_order_id": {"transaction_id": "11f01550-050b-b2fe-b123-0f93ef9302f3"}}</t>
  </si>
  <si>
    <t>naoya_4111@outlook.jp</t>
  </si>
  <si>
    <t>NAOYA SAWADA</t>
  </si>
  <si>
    <t>11f0154f-db5d-1e0c-9aab-eb324541bbd4</t>
  </si>
  <si>
    <t>11f0154f-cfca-92fe-a0ba-df478bb0bb3c</t>
  </si>
  <si>
    <t>{"v851Ac7Ac": "", "univapay-phone-number": "0972222535"}</t>
  </si>
  <si>
    <t>{"customer_name": "神河照美", "customer_email": "info@hyoutansui.jp", "product_detail_name": "【15分限定特典付き】AIXコンサルタント3日間完全攻略合宿"}</t>
  </si>
  <si>
    <t>{"id_values": ["11f0154f-db5d-1e0c-9aab-eb324541bbd4"], "worldpay_order_id": {"transaction_id": "11f0154f-db5d-1e0c-9aab-eb324541bbd4"}}</t>
  </si>
  <si>
    <t>info@hyoutansui.jp</t>
  </si>
  <si>
    <t>TERUMI KAMIKAWA</t>
  </si>
  <si>
    <t>11f01547-f8db-e89e-b80e-a36cf6e77775</t>
  </si>
  <si>
    <t>11f01547-e2cd-e930-b7f2-4305b3a81cdc</t>
  </si>
  <si>
    <t>{"v851Ac7Ac": "", "univapay-phone-number": "08030140242"}</t>
  </si>
  <si>
    <t>{"customer_name": "伊藤悠", "customer_email": "youyiteng56@gmail.com", "product_detail_name": "【15分限定特典付き】AIXコンサルタント3日間完全攻略合宿"}</t>
  </si>
  <si>
    <t>{"id_values": ["11f01547-f8db-e89e-b80e-a36cf6e77775"], "worldpay_order_id": {"transaction_id": "11f01547-f8db-e89e-b80e-a36cf6e77775"}}</t>
  </si>
  <si>
    <t>youyiteng56@gmail.com</t>
  </si>
  <si>
    <t>YUU ITOU</t>
  </si>
  <si>
    <t>11f01547-8d5d-f710-8d22-bface231bd87</t>
  </si>
  <si>
    <t>11f01547-7e0e-6560-b68f-7fe36817ca27</t>
  </si>
  <si>
    <t>{"v851Ac7Ac": "", "univapay-phone-number": "09054750747"}</t>
  </si>
  <si>
    <t>{"customer_name": "末吉陽子", "customer_email": "elf.morocco.eileen@gmail.com", "product_detail_name": "【15分限定特典付き】AIXコンサルタント3日間完全攻略合宿"}</t>
  </si>
  <si>
    <t>{"id_values": ["3100500245378", "00073", "0138744"], "stratus_transaction_id": {"terminal_id": "3100500245378", "request_number": "00073", "authorization_code": "0138744"}}</t>
  </si>
  <si>
    <t>elf.morocco.eileen@gmail.com</t>
  </si>
  <si>
    <t>YOKO SUEYOSHI</t>
  </si>
  <si>
    <t>11f01546-29de-d46c-add6-870260a905d0</t>
  </si>
  <si>
    <t>11f01546-1ebb-bd7a-b195-637ddd264931</t>
  </si>
  <si>
    <t>{"v851Ac7Ac": "", "univapay-phone-number": "09085350513"}</t>
  </si>
  <si>
    <t>{"customer_name": "はる", "customer_email": "secret.haru.life@gmail.com", "product_detail_name": "【15分限定特典付き】SNSマーケ完全攻略ダイナマイト合宿"}</t>
  </si>
  <si>
    <t>{"id_values": ["3100500245378", "00071", "0180861"], "stratus_transaction_id": {"terminal_id": "3100500245378", "request_number": "00071", "authorization_code": "0180861"}}</t>
  </si>
  <si>
    <t>secret.haru.life@gmail.com</t>
  </si>
  <si>
    <t>HWA RYEONG KIM</t>
  </si>
  <si>
    <t>11f0153e-e6a5-37ec-83d5-8706483c2063</t>
  </si>
  <si>
    <t>11f0153e-c793-4826-8700-df5fc019ae94</t>
  </si>
  <si>
    <t>{"v851Ac7Ac": "", "univapay-phone-number": "08039776593"}</t>
  </si>
  <si>
    <t>{"customer_name": "平良亮太", "customer_email": "madeintaira18@gmail.com", "product_detail_name": "【15分限定特典付き】デザイン限界突破3日間合宿"}</t>
  </si>
  <si>
    <t>{"id_values": ["11f0153e-e6a5-37ec-83d5-8706483c2063"], "worldpay_order_id": {"transaction_id": "11f0153e-e6a5-37ec-83d5-8706483c2063"}}</t>
  </si>
  <si>
    <t>madeintaira18@gmail.com</t>
  </si>
  <si>
    <t>RYOTA TAIRA</t>
  </si>
  <si>
    <t>11f0153b-f07b-bf6e-8f81-1bb25c2c5f38</t>
  </si>
  <si>
    <t>11f0153b-e706-bda8-966d-cfd6b5f2f738</t>
  </si>
  <si>
    <t>{"v851Ac7Ac": "", "univapay-phone-number": "09030756414"}</t>
  </si>
  <si>
    <t>{"customer_name": "泉川寛茂", "customer_email": "info.jointplanning@gmail.com", "product_detail_name": "【超特価割引】AIXコンサルタント3日間完全攻略合宿"}</t>
  </si>
  <si>
    <t>{"id_values": ["3100500245378", "00069", "0125680"], "stratus_transaction_id": {"terminal_id": "3100500245378", "request_number": "00069", "authorization_code": "0125680"}}</t>
  </si>
  <si>
    <t>info.jointplanning@gmail.com</t>
  </si>
  <si>
    <t>HIROSHIGE IZUMIKAWA</t>
  </si>
  <si>
    <t>11f01539-f29c-486a-9b6f-bf59ee12e83d</t>
  </si>
  <si>
    <t>11f01539-9e67-fb40-9565-07b86a25ac89</t>
  </si>
  <si>
    <t>{"v851Ac7Ac": "", "univapay-phone-number": "09097670509"}</t>
  </si>
  <si>
    <t>{"customer_name": "吉澤龍七", "customer_email": "ryun05xoxo@icloud.com", "product_detail_name": "AIみかみ秘密の部屋（全額返金保証付）"}</t>
  </si>
  <si>
    <t>{"id_values": ["11f01539-f29c-486a-9b6f-bf59ee12e83d"], "worldpay_order_id": {"transaction_id": "11f01539-f29c-486a-9b6f-bf59ee12e83d"}}</t>
  </si>
  <si>
    <t>ryun05xoxo@icloud.com</t>
  </si>
  <si>
    <t>RYUNA YOSHIZAWA</t>
  </si>
  <si>
    <t>11f01539-b757-290a-9572-fb4ea0cac503</t>
  </si>
  <si>
    <t>{"customer_name": "吉澤龍七", "customer_email": "ryun05xoxo@icloud.com", "product_detail_name": "【15分限定特典付き】AIXコンサルタント3日間完全攻略合宿"}</t>
  </si>
  <si>
    <t>{"id_values": ["11f01539-b757-290a-9572-fb4ea0cac503"], "worldpay_order_id": {"transaction_id": "11f01539-b757-290a-9572-fb4ea0cac503"}}</t>
  </si>
  <si>
    <t>11f01539-347b-ab64-a19d-87ed00ca6328</t>
  </si>
  <si>
    <t>11f01538-4ac5-8bc0-9af5-d37b12029174</t>
  </si>
  <si>
    <t>{"v851Ac7Ac": "", "univapay-phone-number": "08059893011"}</t>
  </si>
  <si>
    <t>{"customer_name": "後藤 悠史", "customer_email": "y.k0187.stbb.g@gmail.com", "product_detail_name": "AIみかみ秘密の部屋（全額返金保証付）"}</t>
  </si>
  <si>
    <t>{"id_values": ["11f01539-347b-ab64-a19d-87ed00ca6328"], "worldpay_order_id": {"transaction_id": "11f01539-347b-ab64-a19d-87ed00ca6328"}}</t>
  </si>
  <si>
    <t>y.k0187.stbb.g@gmail.com</t>
  </si>
  <si>
    <t>YUSHI GOTO</t>
  </si>
  <si>
    <t>11f01538-6a80-d348-9b1d-1f9497d18a27</t>
  </si>
  <si>
    <t>11f01538-61d5-6c36-9b10-97bafb503cc7</t>
  </si>
  <si>
    <t>{"v851Ac7Ac": "", "univapay-phone-number": "09091661601"}</t>
  </si>
  <si>
    <t>{"customer_name": "松尾愛香", "customer_email": "m.tomosue@gmail.com", "product_detail_name": "【15分限定特典付き】デザイン限界突破3日間合宿"}</t>
  </si>
  <si>
    <t>{"id_values": ["11f01538-6a80-d348-9b1d-1f9497d18a27"], "worldpay_order_id": {"transaction_id": "11f01538-6a80-d348-9b1d-1f9497d18a27"}}</t>
  </si>
  <si>
    <t>m.tomosue@gmail.com</t>
  </si>
  <si>
    <t>MANAKA MATSUO</t>
  </si>
  <si>
    <t>11f01538-66aa-8750-8d03-87e81cf686fa</t>
  </si>
  <si>
    <t>{"customer_name": "後藤 悠史", "customer_email": "y.k0187.stbb.g@gmail.com", "product_detail_name": "【15分限定特典付き】AIXコンサルタント3日間完全攻略合宿"}</t>
  </si>
  <si>
    <t>{"id_values": ["11f01538-66aa-8750-8d03-87e81cf686fa"], "worldpay_order_id": {"transaction_id": "11f01538-66aa-8750-8d03-87e81cf686fa"}}</t>
  </si>
  <si>
    <t>11f01538-4e59-9bf0-8cfc-4f2fe68e57ba</t>
  </si>
  <si>
    <t>11f01538-45ec-25fa-aad8-371d37600da3</t>
  </si>
  <si>
    <t>{"v851Ac7Ac": "", "univapay-phone-number": "08086977101"}</t>
  </si>
  <si>
    <t>{"customer_name": "目細広大", "customer_email": "muxiguangda@gmail.com", "product_detail_name": "【15分限定特典付き】AIXコンサルタント3日間完全攻略合宿"}</t>
  </si>
  <si>
    <t>{"id_values": ["11f01538-4e59-9bf0-8cfc-4f2fe68e57ba"], "worldpay_order_id": {"transaction_id": "11f01538-4e59-9bf0-8cfc-4f2fe68e57ba"}}</t>
  </si>
  <si>
    <t>muxiguangda@gmail.com</t>
  </si>
  <si>
    <t>KODAI MEBOSO</t>
  </si>
  <si>
    <t>11f01530-e7d0-688e-9628-7f8be709f752</t>
  </si>
  <si>
    <t>11f01530-df20-d796-b27d-977e2a964180</t>
  </si>
  <si>
    <t>{"v851Ac7Ac": "", "univapay-phone-number": "08035562080"}</t>
  </si>
  <si>
    <t>{"customer_name": "田畑友梨奈", "customer_email": "jijiko0623@icloud.com", "product_detail_name": "【15分限定特典付き】SNSマーケ完全攻略ダイナマイト合宿"}</t>
  </si>
  <si>
    <t>jijiko0623@icloud.com</t>
  </si>
  <si>
    <t>YURINA TABATA</t>
  </si>
  <si>
    <t>11f0152b-e905-198e-a60a-9b4b9c6a2c70</t>
  </si>
  <si>
    <t>11f0152b-cf21-8e9e-a909-1fbf24948e03</t>
  </si>
  <si>
    <t>{"v851Ac7Ac": "", "univapay-phone-number": "08046071016"}</t>
  </si>
  <si>
    <t>{"customer_name": "丸山 茜", "customer_email": "akane__0106_yuu_0716@au.com", "product_detail_name": "【超特価割引】SNSマーケ完全攻略ダイナマイト合宿"}</t>
  </si>
  <si>
    <t>{"id_values": ["11f0152b-e905-198e-a60a-9b4b9c6a2c70"], "worldpay_order_id": {"transaction_id": "11f0152b-e905-198e-a60a-9b4b9c6a2c70"}}</t>
  </si>
  <si>
    <t>11f003ab-68b8-0ae8-b9aa-3b46ba8e1e51</t>
  </si>
  <si>
    <t>11f003aa-22ea-5710-91a5-b3ac78bff634</t>
  </si>
  <si>
    <t>{"customer_name": "沼田麗", "customer_email": "ulaland5@gmail.com", "product_detail_name": "AIみかみ秘密の部屋（全額返金保証付）"}</t>
  </si>
  <si>
    <t>{"id_values": ["11f003ab-68b8-0ae8-b9aa-3b46ba8e1e51"], "worldpay_order_id": {"transaction_id": "11f003ab-68b8-0ae8-b9aa-3b46ba8e1e51"}}</t>
  </si>
  <si>
    <t>URARA NUMATA</t>
  </si>
  <si>
    <t>11f0151f-6d92-7550-8b95-db121fdd27ae</t>
  </si>
  <si>
    <t>11f0151f-6520-1800-b629-c3743fb5a9dc</t>
  </si>
  <si>
    <t>{"v851Ac7Ac": "", "univapay-phone-number": "08048231009"}</t>
  </si>
  <si>
    <t>{"customer_name": "seiga fukushima", "customer_email": "seiga.2001.1009@i.softbank.jp", "product_detail_name": "【15分限定特典付き】SNSマーケ完全攻略ダイナマイト合宿"}</t>
  </si>
  <si>
    <t>{"id_values": ["11f0151f-6d92-7550-8b95-db121fdd27ae"], "worldpay_order_id": {"transaction_id": "11f0151f-6d92-7550-8b95-db121fdd27ae"}}</t>
  </si>
  <si>
    <t>seiga.2001.1009@i.softbank.jp</t>
  </si>
  <si>
    <t>SEIGA FUKUSHIMA</t>
  </si>
  <si>
    <t>11f0151f-4001-2e6a-b9e9-7f15d6ffd378</t>
  </si>
  <si>
    <t>11f0151e-c87b-2bde-ac24-8392d054c3b2</t>
  </si>
  <si>
    <t>{"v851Ac7Ac": "", "univapay-phone-number": "09052734134"}</t>
  </si>
  <si>
    <t>{"customer_name": "乘松稔明", "customer_email": "noridertoshi@gmail.com", "product_detail_name": "AIみかみ秘密の部屋（全額返金保証付）"}</t>
  </si>
  <si>
    <t>{"id_values": ["11f0151f-4001-2e6a-b9e9-7f15d6ffd378"], "worldpay_order_id": {"transaction_id": "11f0151f-4001-2e6a-b9e9-7f15d6ffd378"}}</t>
  </si>
  <si>
    <t>noridertoshi@gmail.com</t>
  </si>
  <si>
    <t>TOSHIAKI NORIMATSU</t>
  </si>
  <si>
    <t>11f0151e-d4d2-b38e-8de6-8329673b27dc</t>
  </si>
  <si>
    <t>{"customer_name": "乘松稔明", "customer_email": "noridertoshi@gmail.com", "product_detail_name": "【15分限定特典付き】AIXコンサルタント3日間完全攻略合宿"}</t>
  </si>
  <si>
    <t>{"id_values": ["11f0151e-d4d2-b38e-8de6-8329673b27dc"], "worldpay_order_id": {"transaction_id": "11f0151e-d4d2-b38e-8de6-8329673b27dc"}}</t>
  </si>
  <si>
    <t>11f01518-2d01-5cce-9210-4bf755fe04a2</t>
  </si>
  <si>
    <t>11f01518-256b-63c4-9206-37f13d7d2c99</t>
  </si>
  <si>
    <t>{"v851Ac7Ac": "", "univapay-phone-number": "08061460008"}</t>
  </si>
  <si>
    <t>{"customer_name": "鳥居 慎太朗", "customer_email": "toriishintaro0916@gmail.com", "product_detail_name": "【15分限定特典付き】AIXコンサルタント3日間完全攻略合宿"}</t>
  </si>
  <si>
    <t>{"id_values": ["11f01518-2d01-5cce-9210-4bf755fe04a2"], "worldpay_order_id": {"transaction_id": "11f01518-2d01-5cce-9210-4bf755fe04a2"}}</t>
  </si>
  <si>
    <t>toriishintaro0916@gmail.com</t>
  </si>
  <si>
    <t>SHINO TORII</t>
  </si>
  <si>
    <t>11f0150f-bd78-aa40-b9f2-9b236250d41f</t>
  </si>
  <si>
    <t>11f0150f-9b21-5c9e-9050-e3f51bcb921e</t>
  </si>
  <si>
    <t>{"v851Ac7Ac": "", "univapay-phone-number": "09044682327"}</t>
  </si>
  <si>
    <t>{"customer_name": "高橋克明", "customer_email": "team301discovery@gmail.com", "product_detail_name": "【15分限定特典付き】AIXコンサルタント3日間完全攻略合宿"}</t>
  </si>
  <si>
    <t>{"id_values": ["3100500245378", "00061", "0154253"], "stratus_transaction_id": {"terminal_id": "3100500245378", "request_number": "00061", "authorization_code": "0154253"}}</t>
  </si>
  <si>
    <t>team301discovery@gmail.com</t>
  </si>
  <si>
    <t>KATSUAKI TAKAHASHI</t>
  </si>
  <si>
    <t>11f01508-2227-7d3e-aba2-8f618c33395e</t>
  </si>
  <si>
    <t>{"customer_name": "藤井亮成", "customer_email": "ryoseitigers@gmail.com", "product_detail_name": "【15分限定特典付き】AIXコンサルタント3日間完全攻略合宿"}</t>
  </si>
  <si>
    <t>11f01507-94af-533c-aaf9-d758248aaabb</t>
  </si>
  <si>
    <t>11f01507-19ad-66a6-86a3-03c3c9f9af6e</t>
  </si>
  <si>
    <t>{"v851Ac7Ac": "", "univapay-phone-number": "09081520953"}</t>
  </si>
  <si>
    <t>{"customer_name": "岩田和樹", "customer_email": "iwtkzk0329cool-guys@au.com", "product_detail_name": "AIみかみ秘密の部屋（全額返金保証付）"}</t>
  </si>
  <si>
    <t>{"id_values": ["3100500245378", "00054", "0052089"], "stratus_transaction_id": {"terminal_id": "3100500245378", "request_number": "00054", "authorization_code": "0052089"}}</t>
  </si>
  <si>
    <t>iwtkzk0329cool-guys@au.com</t>
  </si>
  <si>
    <t>KAZUKI IWATA</t>
  </si>
  <si>
    <t>11f01507-2472-0e0c-a129-174f134e56ab</t>
  </si>
  <si>
    <t>{"customer_name": "岩田和樹", "customer_email": "iwtkzk0329cool-guys@au.com", "product_detail_name": "【15分限定特典付き】AIXコンサルタント3日間完全攻略合宿"}</t>
  </si>
  <si>
    <t>{"id_values": ["3100500245378", "00053", "0048361"], "stratus_transaction_id": {"terminal_id": "3100500245378", "request_number": "00053", "authorization_code": "0048361"}}</t>
  </si>
  <si>
    <t>11f01505-7b97-4050-b7aa-17308a594805</t>
  </si>
  <si>
    <t>11f01505-59e9-82b0-9ff0-fbbb96b0d850</t>
  </si>
  <si>
    <t>{"v851Ac7Ac": "", "univapay-phone-number": "08046753508"}</t>
  </si>
  <si>
    <t>{"customer_name": "濵田風斗", "customer_email": "futo313.h@icloud.com", "product_detail_name": "【15分限定特典付き】SNSマーケ完全攻略ダイナマイト合宿"}</t>
  </si>
  <si>
    <t>{"id_values": ["11f01505-7b97-4050-b7aa-17308a594805"], "worldpay_order_id": {"transaction_id": "11f01505-7b97-4050-b7aa-17308a594805"}}</t>
  </si>
  <si>
    <t>futo313.h@icloud.com</t>
  </si>
  <si>
    <t>FUTO HAMADA</t>
  </si>
  <si>
    <t>11f0080d-5c67-fa12-a55e-23a7831b1757</t>
  </si>
  <si>
    <t>11f0080d-598d-6fd4-bce6-572f86d8d5f7</t>
  </si>
  <si>
    <t>{"customer_name": "橋本康祐", "customer_email": "kousukeh9888@icloud.com", "product_detail_name": "【15分限定特典付き】AIXコンサルタント3日間完全攻略合宿"}</t>
  </si>
  <si>
    <t>{"id_values": ["3100500245378", "00007", "0049115"], "stratus_transaction_id": {"terminal_id": "3100500245378", "request_number": "00007", "authorization_code": "0049115"}}</t>
  </si>
  <si>
    <t>kousukeh9888@icloud.com</t>
  </si>
  <si>
    <t>KOSUKE HASHIMOTO</t>
  </si>
  <si>
    <t>11f01474-338d-7d1a-b715-aba5ef0f4dc0</t>
  </si>
  <si>
    <t>11f01473-e472-f9b2-ad7b-371cab25eeed</t>
  </si>
  <si>
    <t>{"v851Ac7Ac": "", "univapay-phone-number": "09066947312"}</t>
  </si>
  <si>
    <t>{"customer_name": "高橋浩介", "customer_email": "rikrik11111@gmail.com", "product_detail_name": "みかみの秘密の部屋 ~購入後1週間以内に限り【全額返金保証付き】~"}</t>
  </si>
  <si>
    <t>{"id_values": ["11f01474-338d-7d1a-b715-aba5ef0f4dc0"], "worldpay_order_id": {"transaction_id": "11f01474-338d-7d1a-b715-aba5ef0f4dc0"}}</t>
  </si>
  <si>
    <t>rikrik11111@gmail.com</t>
  </si>
  <si>
    <t>KOSUKE HARADA</t>
  </si>
  <si>
    <t>11f0115a-8be5-1c2e-b1fc-778e79f5c703</t>
  </si>
  <si>
    <t>11f0115a-72d1-fe8c-8bc9-d3d1c65f5fcf</t>
  </si>
  <si>
    <t>{"v851Ac7Ac": "", "univapay-phone-number": "08065494003"}</t>
  </si>
  <si>
    <t>{"customer_name": "上田結梨花", "customer_email": "yurika1196@gmail.com", "product_detail_name": "【15分限定特典付き】AIXコンサルタント3日間完全攻略合宿"}</t>
  </si>
  <si>
    <t>{"id_values": ["11f0115a-8be5-1c2e-b1fc-778e79f5c703"], "worldpay_order_id": {"transaction_id": "11f0115a-8be5-1c2e-b1fc-778e79f5c703"}}</t>
  </si>
  <si>
    <t>yurika1196@gmail.com</t>
  </si>
  <si>
    <t>YURIKA UEDA</t>
  </si>
  <si>
    <t>11f014fe-05e0-7cfc-a1d9-2fdf9f29335a</t>
  </si>
  <si>
    <t>11f014fd-e5d8-40a2-bc0e-63348d4871be</t>
  </si>
  <si>
    <t>{"v851Ac7Ac": "", "univapay-phone-number": "09049253269"}</t>
  </si>
  <si>
    <t>{"customer_name": "千野浩幸", "customer_email": "chinoyuki53@yahoo.co.jp", "product_detail_name": "【15分限定特典付き】デザイン限界突破3日間合宿"}</t>
  </si>
  <si>
    <t>{"id_values": ["11f014fe-05e0-7cfc-a1d9-2fdf9f29335a"], "worldpay_order_id": {"transaction_id": "11f014fe-05e0-7cfc-a1d9-2fdf9f29335a"}}</t>
  </si>
  <si>
    <t>chinoyuki53@yahoo.co.jp</t>
  </si>
  <si>
    <t>HIROYUKI CHINO</t>
  </si>
  <si>
    <t>11f014fc-58bf-fa58-9d12-e31805e03459</t>
  </si>
  <si>
    <t>11f014fc-42e4-17be-ad3d-57de64244895</t>
  </si>
  <si>
    <t>{"v851Ac7Ac": "", "univapay-phone-number": "09069240804"}</t>
  </si>
  <si>
    <t>{"customer_name": "伏見知可子", "customer_email": "murphy.720v@gmail.com", "product_detail_name": "【15分限定特典付き】AIXコンサルタント3日間完全攻略合宿"}</t>
  </si>
  <si>
    <t>{"id_values": ["3100500245378", "00048", "0250000"], "stratus_transaction_id": {"terminal_id": "3100500245378", "request_number": "00048", "authorization_code": "0250000"}}</t>
  </si>
  <si>
    <t>murphy.720v@gmail.com</t>
  </si>
  <si>
    <t>CHIKAKO FUSHIMI</t>
  </si>
  <si>
    <t>11f014f7-1d65-7ca8-ab91-2b697bfa0df5</t>
  </si>
  <si>
    <t>11f014f7-155a-ea2a-a9c1-5f107d0cfa5e</t>
  </si>
  <si>
    <t>{"v851Ac7Ac": "", "univapay-phone-number": "09084145058"}</t>
  </si>
  <si>
    <t>{"customer_name": "村上亜矢子", "customer_email": "kotemama5326@gmail.com", "product_detail_name": "【15分限定特典付き】AIXコンサルタント3日間完全攻略合宿"}</t>
  </si>
  <si>
    <t>{"id_values": ["3100500245378", "00046", "0589681"], "stratus_transaction_id": {"terminal_id": "3100500245378", "request_number": "00046", "authorization_code": "0589681"}}</t>
  </si>
  <si>
    <t>kotemama5326@gmail.com</t>
  </si>
  <si>
    <t>AYAKOMURAKAMI</t>
  </si>
  <si>
    <t>11f014bb-03b2-f6e6-80e5-abca4353c98d</t>
  </si>
  <si>
    <t>11f014ba-fb92-a6aa-9bce-83188ba15abe</t>
  </si>
  <si>
    <t>{"v851Ac7Ac": "", "univapay-phone-number": "08016371322"}</t>
  </si>
  <si>
    <t>{"customer_name": "平佐央恵", "customer_email": "hai.hai.0926@gmail.com", "product_detail_name": "【15分限定特典付き】AIXコンサルタント3日間完全攻略合宿"}</t>
  </si>
  <si>
    <t>{"id_values": ["3100500245378", "00002", "7729399"], "stratus_transaction_id": {"terminal_id": "3100500245378", "request_number": "00002", "authorization_code": "7729399"}}</t>
  </si>
  <si>
    <t>hai.hai.0926@gmail.com</t>
  </si>
  <si>
    <t>HISAE HIRASA</t>
  </si>
  <si>
    <t>11f014f3-4241-406a-999e-67a0dfda22c4</t>
  </si>
  <si>
    <t>11f014f3-3afc-8e9a-a998-73bd762803eb</t>
  </si>
  <si>
    <t>{"v851Ac7Ac": "", "univapay-phone-number": "09023905782"}</t>
  </si>
  <si>
    <t>{"customer_name": "和田博恵", "customer_email": "hiro7229@icloud.com", "product_detail_name": "【15分限定特典付き】SNSマーケ完全攻略ダイナマイト合宿"}</t>
  </si>
  <si>
    <t>{"id_values": ["11f014f3-4241-406a-999e-67a0dfda22c4"], "worldpay_order_id": {"transaction_id": "11f014f3-4241-406a-999e-67a0dfda22c4"}}</t>
  </si>
  <si>
    <t>hiro7229@icloud.com</t>
  </si>
  <si>
    <t>HIROE WADA</t>
  </si>
  <si>
    <t>11f014f0-8000-f56a-8d02-2b650a376dc6</t>
  </si>
  <si>
    <t>11f014f0-78c6-28ba-8358-a3a3c4aeddde</t>
  </si>
  <si>
    <t>{"v851Ac7Ac": "", "univapay-phone-number": "07040818634"}</t>
  </si>
  <si>
    <t>{"customer_name": "坂本 遊", "customer_email": "sakayusouken@icloud.com", "product_detail_name": "【15分限定特典付き】SNSマーケ完全攻略ダイナマイト合宿"}</t>
  </si>
  <si>
    <t>{"id_values": ["3100500245378", "00043", "0700043"], "stratus_transaction_id": {"terminal_id": "3100500245378", "request_number": "00043", "authorization_code": "0700043"}}</t>
  </si>
  <si>
    <t>sakayusouken@icloud.com</t>
  </si>
  <si>
    <t>SAKAMOTO MIWA</t>
  </si>
  <si>
    <t>11f014ee-ff27-c4c4-96fa-db4108c33f86</t>
  </si>
  <si>
    <t>11f014ee-e3ad-0d44-96b6-57f1633672d8</t>
  </si>
  <si>
    <t>{"v851Ac7Ac": "", "univapay-phone-number": "09078866976"}</t>
  </si>
  <si>
    <t>{"customer_name": "山下瑠美子", "customer_email": "miurin851022@gmail.com", "product_detail_name": "【15分限定特典付き】AIXコンサルタント3日間完全攻略合宿"}</t>
  </si>
  <si>
    <t>{"id_values": ["11f014ee-ff27-c4c4-96fa-db4108c33f86"], "worldpay_order_id": {"transaction_id": "11f014ee-ff27-c4c4-96fa-db4108c33f86"}}</t>
  </si>
  <si>
    <t>miurin851022@gmail.com</t>
  </si>
  <si>
    <t>RUMIKO YAMASHITA</t>
  </si>
  <si>
    <t>11f014e9-2f72-43ee-a7a0-fb2c804cbe08</t>
  </si>
  <si>
    <t>11f014e9-2722-9554-a008-571a5b44c045</t>
  </si>
  <si>
    <t>{"v851Ac7Ac": "", "univapay-phone-number": "09063993494"}</t>
  </si>
  <si>
    <t>{"customer_name": "Bruno Wakuta Wakuta", "customer_email": "joshuawakuta@gmail.com", "product_detail_name": "【15分限定特典付き】SNSマーケ完全攻略ダイナマイト合宿"}</t>
  </si>
  <si>
    <t>{"id_values": ["11f014e9-2f72-43ee-a7a0-fb2c804cbe08"], "worldpay_order_id": {"transaction_id": "11f014e9-2f72-43ee-a7a0-fb2c804cbe08"}}</t>
  </si>
  <si>
    <t>joshuawakuta@gmail.com</t>
  </si>
  <si>
    <t>ALINEAYANE IGUCHI</t>
  </si>
  <si>
    <t>11f014e9-2bb1-1aaa-a79c-cfaec5d4ae7b</t>
  </si>
  <si>
    <t>11f014e8-ffb4-83ce-9fe3-7f03d8ee5582</t>
  </si>
  <si>
    <t>{"v851Ac7Ac": "", "univapay-phone-number": "09037329229"}</t>
  </si>
  <si>
    <t>{"customer_name": "辻野光基", "customer_email": "tsujinomitsu1018@gmail.com", "product_detail_name": "【15分限定特典付き】AIXコンサルタント3日間完全攻略合宿"}</t>
  </si>
  <si>
    <t>{"id_values": ["3100500245378", "00041", "0145000"], "stratus_transaction_id": {"terminal_id": "3100500245378", "request_number": "00041", "authorization_code": "0145000"}}</t>
  </si>
  <si>
    <t>tsujinomitsu1018@gmail.com</t>
  </si>
  <si>
    <t>MITSUKI TUJINO</t>
  </si>
  <si>
    <t>11f014e8-984c-78d6-aca4-5b4d550d873f</t>
  </si>
  <si>
    <t>11f014e8-9081-84b6-a745-0be1031133fd</t>
  </si>
  <si>
    <t>{"v851Ac7Ac": "", "univapay-phone-number": "09098868279"}</t>
  </si>
  <si>
    <t>{"customer_name": "今岡永美那", "customer_email": "eminai1004@i.softbank.jp", "product_detail_name": "【15分限定特典付き】デザイン限界突破3日間合宿"}</t>
  </si>
  <si>
    <t>{"id_values": ["11f014e8-984c-78d6-aca4-5b4d550d873f"], "worldpay_order_id": {"transaction_id": "11f014e8-984c-78d6-aca4-5b4d550d873f"}}</t>
  </si>
  <si>
    <t>eminai1004@i.softbank.jp</t>
  </si>
  <si>
    <t>EMINA IMAOKA</t>
  </si>
  <si>
    <t>11f014e4-2570-d96e-9da5-43da3242ad03</t>
  </si>
  <si>
    <t>11f014e4-089c-6704-9d8a-db422c757fdc</t>
  </si>
  <si>
    <t>{"v851Ac7Ac": "", "univapay-phone-number": "08012345937"}</t>
  </si>
  <si>
    <t>{"customer_name": "田中麻奈美", "customer_email": "eertube55@gmail.com", "product_detail_name": "【15分限定特典付き】SNSマーケ完全攻略ダイナマイト合宿"}</t>
  </si>
  <si>
    <t>{"id_values": ["11f014e4-2570-d96e-9da5-43da3242ad03"], "worldpay_order_id": {"transaction_id": "11f014e4-2570-d96e-9da5-43da3242ad03"}}</t>
  </si>
  <si>
    <t>eertube55@gmail.com</t>
  </si>
  <si>
    <t>MANAMI TANAKA</t>
  </si>
  <si>
    <t>11f014e3-e889-d4c4-a2c0-7741136f528b</t>
  </si>
  <si>
    <t>11f014e3-df7f-af0c-8a00-eb49e5d75fdb</t>
  </si>
  <si>
    <t>{"v851Ac7Ac": "", "univapay-phone-number": "09048898579"}</t>
  </si>
  <si>
    <t>{"customer_name": "宇佐美千紘", "customer_email": "www.cheers31.gogo@gmail.com", "product_detail_name": "【15分限定特典付き】SNSマーケ完全攻略ダイナマイト合宿"}</t>
  </si>
  <si>
    <t>{"id_values": ["11f014e3-e889-d4c4-a2c0-7741136f528b"], "worldpay_order_id": {"transaction_id": "11f014e3-e889-d4c4-a2c0-7741136f528b"}}</t>
  </si>
  <si>
    <t>www.cheers31.gogo@gmail.com</t>
  </si>
  <si>
    <t>CHIHIRO USAMI</t>
  </si>
  <si>
    <t>11f014dd-9e28-7292-8da9-5fe7154b5fe8</t>
  </si>
  <si>
    <t>11f014dd-957a-2c58-aef9-1f782167b142</t>
  </si>
  <si>
    <t>{"v851Ac7Ac": "", "univapay-phone-number": "08019272129"}</t>
  </si>
  <si>
    <t>{"customer_name": "田中園", "customer_email": "sonotanaka10@gmail.com", "product_detail_name": "【超特価割引】デザイン限界突破3日間合宿"}</t>
  </si>
  <si>
    <t>{"id_values": ["11f014dd-9e28-7292-8da9-5fe7154b5fe8"], "worldpay_order_id": {"transaction_id": "11f014dd-9e28-7292-8da9-5fe7154b5fe8"}}</t>
  </si>
  <si>
    <t>sonotanaka10@gmail.com</t>
  </si>
  <si>
    <t>SONO TAKANA</t>
  </si>
  <si>
    <t>11f014dd-8547-fa04-9432-ab73b99c91ce</t>
  </si>
  <si>
    <t>11f014dd-6d68-9e7a-8d70-07c6782e65a6</t>
  </si>
  <si>
    <t>{"v851Ac7Ac": "", "univapay-phone-number": "08037234897"}</t>
  </si>
  <si>
    <t>{"customer_name": "園内俊昭", "customer_email": "toshinio.bcnista@gmail.com", "product_detail_name": "【15分限定特典付き】SNSマーケ完全攻略ダイナマイト合宿"}</t>
  </si>
  <si>
    <t>{"id_values": ["11f014dd-8547-fa04-9432-ab73b99c91ce"], "worldpay_order_id": {"transaction_id": "11f014dd-8547-fa04-9432-ab73b99c91ce"}}</t>
  </si>
  <si>
    <t>toshinio.bcnista@gmail.com</t>
  </si>
  <si>
    <t>TOSHIAKI SONOUCHI</t>
  </si>
  <si>
    <t>11f014d9-e8d7-92ea-b6c3-5fe1a8d474d2</t>
  </si>
  <si>
    <t>11f014d9-1413-a792-ae86-4f1efff540c3</t>
  </si>
  <si>
    <t>{"v851Ac7Ac": "", "univapay-phone-number": 818086382933}</t>
  </si>
  <si>
    <t>{"customer_name": "児島壱征", "customer_email": "ichi980915@gmail.com", "product_detail_name": "みかみの秘密の部屋 ~購入後1週間以内に限り【全額返金保証付き】~"}</t>
  </si>
  <si>
    <t>ichi980915@gmail.com</t>
  </si>
  <si>
    <t>ISSEI KOJIMA</t>
  </si>
  <si>
    <t>11f014d9-1c3c-c7b4-b659-e7b3b7408ae9</t>
  </si>
  <si>
    <t>{"customer_name": "児島壱征", "customer_email": "ichi980915@gmail.com", "product_detail_name": "【15分限定特典付き】SNSマーケ完全攻略ダイナマイト合宿"}</t>
  </si>
  <si>
    <t>{"id_values": ["3100500245378", "00037", "0700037"], "stratus_transaction_id": {"terminal_id": "3100500245378", "request_number": "00037", "authorization_code": "0700037"}}</t>
  </si>
  <si>
    <t>11f014d5-599c-9b06-b348-df2a5ae09736</t>
  </si>
  <si>
    <t>11f014d5-3af0-bb56-9a63-a7d5e04ca025</t>
  </si>
  <si>
    <t>{"v851Ac7Ac": "", "univapay-phone-number": "09068654224"}</t>
  </si>
  <si>
    <t>{"customer_name": "高井梢", "customer_email": "retoyu4224@gmail.com", "product_detail_name": "【15分限定特典付き】SNSマーケ完全攻略ダイナマイト合宿"}</t>
  </si>
  <si>
    <t>{"id_values": ["11f014d5-599c-9b06-b348-df2a5ae09736"], "worldpay_order_id": {"transaction_id": "11f014d5-599c-9b06-b348-df2a5ae09736"}}</t>
  </si>
  <si>
    <t>retoyu4224@gmail.com</t>
  </si>
  <si>
    <t>KOZUE TAKAI</t>
  </si>
  <si>
    <t>11f014cf-541c-05c8-a7de-6b38f979a985</t>
  </si>
  <si>
    <t>11f014cf-14e1-7a00-9af0-0bf25876edb3</t>
  </si>
  <si>
    <t>{"v851Ac7Ac": "", "univapay-phone-number": "09099166096"}</t>
  </si>
  <si>
    <t>{"customer_name": "高須賀大索", "customer_email": "kaigan51@gmail.com", "product_detail_name": "【15分限定特典付き】AIXコンサルタント3日間完全攻略合宿"}</t>
  </si>
  <si>
    <t>{"id_values": ["11f014cf-541c-05c8-a7de-6b38f979a985"], "worldpay_order_id": {"transaction_id": "11f014cf-541c-05c8-a7de-6b38f979a985"}}</t>
  </si>
  <si>
    <t>kaigan51@gmail.com</t>
  </si>
  <si>
    <t>DAISAKU TAKASUGA</t>
  </si>
  <si>
    <t>11f014cc-dbce-6036-8a78-cffcf558e27c</t>
  </si>
  <si>
    <t>11f014cc-a4ac-7034-8522-6332e00b6231</t>
  </si>
  <si>
    <t>{"v851Ac7Ac": "", "univapay-phone-number": "08050400854"}</t>
  </si>
  <si>
    <t>{"customer_name": "見目俊輔", "customer_email": "shunsuke1008@ezweb.ne.jp", "product_detail_name": "【15分限定特典付き】AIXコンサルタント3日間完全攻略合宿"}</t>
  </si>
  <si>
    <t>{"id_values": ["3100500245378", "00010", "0360000"], "stratus_transaction_id": {"terminal_id": "3100500245378", "request_number": "00010", "authorization_code": "0360000"}}</t>
  </si>
  <si>
    <t>shunsuke1008@ezweb.ne.jp</t>
  </si>
  <si>
    <t>SHUNSUKE KENMOKU</t>
  </si>
  <si>
    <t>11f014ca-28fc-f0d2-baff-0fb1e226eb8c</t>
  </si>
  <si>
    <t>11f014ca-0754-9cbe-9dd3-db718860fa3c</t>
  </si>
  <si>
    <t>{"v851Ac7Ac": "", "univapay-phone-number": "09011077876"}</t>
  </si>
  <si>
    <t>{"customer_name": "宮本ゆか", "customer_email": "yuka.8.miya@gmail.com", "product_detail_name": "【15分限定特典付き】AIXコンサルタント3日間完全攻略合宿"}</t>
  </si>
  <si>
    <t>{"id_values": ["11f014ca-28fc-f0d2-baff-0fb1e226eb8c"], "worldpay_order_id": {"transaction_id": "11f014ca-28fc-f0d2-baff-0fb1e226eb8c"}}</t>
  </si>
  <si>
    <t>yuka.8.miya@gmail.com</t>
  </si>
  <si>
    <t>YUKA MIYAMOTO</t>
  </si>
  <si>
    <t>11f014c6-8cda-e248-a703-931c28811757</t>
  </si>
  <si>
    <t>11ef9e9f-d8c7-2830-ad00-7fbc039fc8a6</t>
  </si>
  <si>
    <t>{"customer_name": "廣田恭一", "customer_email": "hirota@miyoshic.com", "product_detail_name": "生成AI CAMP アフターサポートプラン"}</t>
  </si>
  <si>
    <t>{"id_values": ["11f014c6-8cda-e248-a703-931c28811757"], "worldpay_order_id": {"transaction_id": "11f014c6-8cda-e248-a703-931c28811757"}}</t>
  </si>
  <si>
    <t>hirota@miyoshic.com</t>
  </si>
  <si>
    <t>11ef9e9f-db3a-f47a-8281-bf63618ad760</t>
  </si>
  <si>
    <t>KYOICHI HIROTA</t>
  </si>
  <si>
    <t>11f014c6-8e5b-8c1c-b632-d72292be8a0a</t>
  </si>
  <si>
    <t>11ef9ea4-6521-9924-97d3-d79ce2913f30</t>
  </si>
  <si>
    <t>{"customer_name": "吉平禎俊", "customer_email": "koukaidakewasuruna@gmail.com", "product_detail_name": "生成AI CAMP アフターサポートプラン"}</t>
  </si>
  <si>
    <t>{"id_values": ["3100500245378", "00007", "0164565"], "stratus_transaction_id": {"terminal_id": "3100500245378", "request_number": "00007", "authorization_code": "0164565"}}</t>
  </si>
  <si>
    <t>koukaidakewasuruna@gmail.com</t>
  </si>
  <si>
    <t>11ef9ea4-66f2-ad92-97d9-377aebaf0013</t>
  </si>
  <si>
    <t>SADATOSHI YOSHIHIRA</t>
  </si>
  <si>
    <t>11f014c5-ee3f-19ba-a1c0-3b1c2a016c99</t>
  </si>
  <si>
    <t>{"id_values": ["11f014c5-ee3f-19ba-a1c0-3b1c2a016c99"], "worldpay_order_id": {"transaction_id": "11f014c5-ee3f-19ba-a1c0-3b1c2a016c99"}}</t>
  </si>
  <si>
    <t>11f014c5-e891-1ffe-a2e0-03a911d840de</t>
  </si>
  <si>
    <t>11eede21-f686-6bf4-8ce6-5382d7b72f2e</t>
  </si>
  <si>
    <t>{"univapay-name": "小山玲奈", "univapay-link-id": "11eed164-f96e-3af0-a0a8-03a124820504", "univapay-phone-number": "09058068314"}</t>
  </si>
  <si>
    <t>{"id_values": ["11f014c5-e891-1ffe-a2e0-03a911d840de"], "worldpay_order_id": {"transaction_id": "11f014c5-e891-1ffe-a2e0-03a911d840de"}}</t>
  </si>
  <si>
    <t>lemonkotori1215@gmail.com</t>
  </si>
  <si>
    <t>11eede21-f6ac-754c-a2ca-17a105951cc4</t>
  </si>
  <si>
    <t>RENA KOYAMA</t>
  </si>
  <si>
    <t>11f014c6-0a54-9904-a39f-0bb5683c2676</t>
  </si>
  <si>
    <t>11f01450-d80b-7cee-959e-efc8e7ae8894</t>
  </si>
  <si>
    <t>{"univapay-name": "石川 誠子", "univapay-link-id": "11eecd59-26d7-09be-a1aa-f74cbe671a9f", "univapay-phone-number": "09093328704"}</t>
  </si>
  <si>
    <t>{"id_values": ["3100500245378", "00005", "0131634"], "stratus_transaction_id": {"terminal_id": "3100500245378", "request_number": "00005", "authorization_code": "0131634"}}</t>
  </si>
  <si>
    <t>choco0718paro0930wanta0603@gmail.com</t>
  </si>
  <si>
    <t>11ef0758-8ab0-0b82-901a-1b122a0d88cf</t>
  </si>
  <si>
    <t>TOMOKO ISHIKAWA</t>
  </si>
  <si>
    <t>11f014bb-63bc-02a8-bbe6-e3a5f469cb4c</t>
  </si>
  <si>
    <t>11f014bb-58f0-ebea-950b-abebec11537e</t>
  </si>
  <si>
    <t>{"v851Ac7Ac": "", "univapay-phone-number": "09017822806"}</t>
  </si>
  <si>
    <t>{"customer_name": "加藤高則", "customer_email": "takakato.02@gmail.com", "product_detail_name": "【15分限定特典付き】SNSマーケ完全攻略ダイナマイト合宿"}</t>
  </si>
  <si>
    <t>{"id_values": ["11f014bb-63bc-02a8-bbe6-e3a5f469cb4c"], "worldpay_order_id": {"transaction_id": "11f014bb-63bc-02a8-bbe6-e3a5f469cb4c"}}</t>
  </si>
  <si>
    <t>takakato.02@gmail.com</t>
  </si>
  <si>
    <t>TAKANORI KATO</t>
  </si>
  <si>
    <t>11f014b9-6dce-aeb4-80d1-63ecd3d92e2e</t>
  </si>
  <si>
    <t>11f014b9-3135-3b30-90fc-3be20c2b5b43</t>
  </si>
  <si>
    <t>{"v851Ac7Ac": "", "univapay-phone-number": "08067902017"}</t>
  </si>
  <si>
    <t>{"customer_name": "横田リカ", "customer_email": "rr191388y@gmail.com", "product_detail_name": "【15分限定特典付き】デザイン限界突破3日間合宿"}</t>
  </si>
  <si>
    <t>{"id_values": ["11f014b9-6dce-aeb4-80d1-63ecd3d92e2e"], "worldpay_order_id": {"transaction_id": "11f014b9-6dce-aeb4-80d1-63ecd3d92e2e"}}</t>
  </si>
  <si>
    <t>rr191388y@gmail.com</t>
  </si>
  <si>
    <t>RIKA YOKOTA</t>
  </si>
  <si>
    <t>11f014ae-73cf-dab4-88fe-939ff0018583</t>
  </si>
  <si>
    <t>11f014ae-6764-e6de-9d4c-83cf6c901187</t>
  </si>
  <si>
    <t>{"v851Ac7Ac": "", "univapay-phone-number": "09086001779"}</t>
  </si>
  <si>
    <t>{"customer_name": "澤江雅章", "customer_email": "sawae_m_110890611@yahoo.ne.jp", "product_detail_name": "【15分限定特典付き】AIXコンサルタント3日間完全攻略合宿"}</t>
  </si>
  <si>
    <t>{"id_values": ["11f014ae-73cf-dab4-88fe-939ff0018583"], "worldpay_order_id": {"transaction_id": "11f014ae-73cf-dab4-88fe-939ff0018583"}}</t>
  </si>
  <si>
    <t>sawae_m_110890611@yahoo.ne.jp</t>
  </si>
  <si>
    <t>MASAAKI SAWAE</t>
  </si>
  <si>
    <t>11f014a5-71a6-332c-a8ed-43e8d69c4e25</t>
  </si>
  <si>
    <t>11f014a5-682b-9cb0-b286-0b4bf9b79329</t>
  </si>
  <si>
    <t>{"v851Ac7Ac": "", "univapay-phone-number": "07089952705"}</t>
  </si>
  <si>
    <t>{"customer_name": "久保田晃平", "customer_email": "kuttarou180@gmail.com", "product_detail_name": "【15分限定特典付き】SNSマーケ完全攻略ダイナマイト合宿"}</t>
  </si>
  <si>
    <t>{"id_values": ["11f014a5-71a6-332c-a8ed-43e8d69c4e25"], "worldpay_order_id": {"transaction_id": "11f014a5-71a6-332c-a8ed-43e8d69c4e25"}}</t>
  </si>
  <si>
    <t>kuttarou180@gmail.com</t>
  </si>
  <si>
    <t>KOUHEI KUBOTA</t>
  </si>
  <si>
    <t>11f014a4-929d-92d8-93eb-f704cbca1a73</t>
  </si>
  <si>
    <t>11f014a4-7bfc-55aa-988b-f7798d53e37f</t>
  </si>
  <si>
    <t>{"v851Ac7Ac": "", "univapay-phone-number": "08011237703"}</t>
  </si>
  <si>
    <t>{"customer_name": "松江ビオレッタ", "customer_email": "violetta.kisa@gmail.com", "product_detail_name": "【15分限定特典付き】AIXコンサルタント3日間完全攻略合宿"}</t>
  </si>
  <si>
    <t>{"id_values": ["11f014a4-929d-92d8-93eb-f704cbca1a73"], "worldpay_order_id": {"transaction_id": "11f014a4-929d-92d8-93eb-f704cbca1a73"}}</t>
  </si>
  <si>
    <t>violetta.kisa@gmail.com</t>
  </si>
  <si>
    <t>MATSUE VIOLETA</t>
  </si>
  <si>
    <t>11f014a3-460a-403e-9763-9bcfc9012fc6</t>
  </si>
  <si>
    <t>11f014a2-6fe7-dcfa-974a-7b61af185616</t>
  </si>
  <si>
    <t>{"v851Ac7Ac": "", "univapay-phone-number": "09062173130"}</t>
  </si>
  <si>
    <t>{"customer_name": "佐藤勝治", "customer_email": "mshrrrsuger19@gmail.com", "product_detail_name": "みかみの秘密の部屋 ~購入後1週間以内に限り【全額返金保証付き】~"}</t>
  </si>
  <si>
    <t>{"id_values": ["11f014a3-460a-403e-9763-9bcfc9012fc6"], "worldpay_order_id": {"transaction_id": "11f014a3-460a-403e-9763-9bcfc9012fc6"}}</t>
  </si>
  <si>
    <t>mshrrrsuger19@gmail.com</t>
  </si>
  <si>
    <t>MASAHARU SATO</t>
  </si>
  <si>
    <t>11f014a2-853f-4fa2-974f-23f805c55a1e</t>
  </si>
  <si>
    <t>{"customer_name": "佐藤勝治", "customer_email": "mshrrrsuger19@gmail.com", "product_detail_name": "【15分限定特典付き】SNSマーケ完全攻略ダイナマイト合宿"}</t>
  </si>
  <si>
    <t>{"id_values": ["11f014a2-853f-4fa2-974f-23f805c55a1e"], "worldpay_order_id": {"transaction_id": "11f014a2-853f-4fa2-974f-23f805c55a1e"}}</t>
  </si>
  <si>
    <t>11f0149b-c489-42b4-975f-73db4429976e</t>
  </si>
  <si>
    <t>11f0149b-7c9e-28e8-854a-07702551eded</t>
  </si>
  <si>
    <t>{"v851Ac7Ac": "", "univapay-phone-number": "08060992706"}</t>
  </si>
  <si>
    <t>{"customer_name": "芳賀俊弥", "customer_email": "fanghetoshiya944@gmail.com", "product_detail_name": "【15分限定特典付き】AIXコンサルタント3日間完全攻略合宿"}</t>
  </si>
  <si>
    <t>{"id_values": ["11f0149b-c489-42b4-975f-73db4429976e"], "worldpay_order_id": {"transaction_id": "11f0149b-c489-42b4-975f-73db4429976e"}}</t>
  </si>
  <si>
    <t>fanghetoshiya944@gmail.com</t>
  </si>
  <si>
    <t>TOSHIYA HAGA</t>
  </si>
  <si>
    <t>11f01492-fd8a-3fea-be91-67e524aaa7d4</t>
  </si>
  <si>
    <t>11f01491-a7b1-6914-b593-031e9c4cc00c</t>
  </si>
  <si>
    <t>{"v851Ac7Ac": "", "univapay-phone-number": "09069222910"}</t>
  </si>
  <si>
    <t>{"customer_name": "上田 隆弘", "customer_email": "megurinnko90@gmail.com", "product_detail_name": "AIみかみ秘密の部屋（全額返金保証付）"}</t>
  </si>
  <si>
    <t>{"id_values": ["11f01492-fd8a-3fea-be91-67e524aaa7d4"], "worldpay_order_id": {"transaction_id": "11f01492-fd8a-3fea-be91-67e524aaa7d4"}}</t>
  </si>
  <si>
    <t>megurinnko90@gmail.com</t>
  </si>
  <si>
    <t>TAKAHIRO UEDA</t>
  </si>
  <si>
    <t>11f01491-cbda-5c06-8c5f-ebdc28c27bae</t>
  </si>
  <si>
    <t>{"customer_name": "上田 隆弘", "customer_email": "megurinnko90@gmail.com", "product_detail_name": "【15分限定特典付き】AIXコンサルタント3日間完全攻略合宿"}</t>
  </si>
  <si>
    <t>{"id_values": ["11f01491-cbda-5c06-8c5f-ebdc28c27bae"], "worldpay_order_id": {"transaction_id": "11f01491-cbda-5c06-8c5f-ebdc28c27bae"}}</t>
  </si>
  <si>
    <t>11f01490-e9d1-6048-be15-b3f86beac407</t>
  </si>
  <si>
    <t>11f0148e-c3b1-779c-92b0-7b9321a78a15</t>
  </si>
  <si>
    <t>{"v851Ac7Ac": "", "univapay-phone-number": "08011094624"}</t>
  </si>
  <si>
    <t>{"customer_name": "関口美香", "customer_email": "skgcmcmk@gmail.com", "product_detail_name": "AIみかみ秘密の部屋（全額返金保証付）"}</t>
  </si>
  <si>
    <t>{"id_values": ["11f01490-e9d1-6048-be15-b3f86beac407"], "worldpay_order_id": {"transaction_id": "11f01490-e9d1-6048-be15-b3f86beac407"}}</t>
  </si>
  <si>
    <t>skgcmcmk@gmail.com</t>
  </si>
  <si>
    <t>MIKA SEKIGUCHI</t>
  </si>
  <si>
    <t>11f0148e-e492-5472-a7be-cb8e4ac92fa2</t>
  </si>
  <si>
    <t>{"customer_name": "関口美香", "customer_email": "skgcmcmk@gmail.com", "product_detail_name": "【15分限定特典付き】AIXコンサルタント3日間完全攻略合宿"}</t>
  </si>
  <si>
    <t>{"id_values": ["11f0148e-e492-5472-a7be-cb8e4ac92fa2"], "worldpay_order_id": {"transaction_id": "11f0148e-e492-5472-a7be-cb8e4ac92fa2"}}</t>
  </si>
  <si>
    <t>11f0148c-de8c-576e-a702-2fdfc12bb931</t>
  </si>
  <si>
    <t>11f0148b-edac-7e96-af87-5f4cd8039535</t>
  </si>
  <si>
    <t>{"v851Ac7Ac": "", "univapay-phone-number": "09081616566"}</t>
  </si>
  <si>
    <t>{"customer_name": "市毛良雄", "customer_email": "yosshi0506banbi@gmail.com", "product_detail_name": "みかみの秘密の部屋 ~購入後1週間以内に限り【全額返金保証付き】~"}</t>
  </si>
  <si>
    <t>{"id_values": ["11f0148c-de8c-576e-a702-2fdfc12bb931"], "worldpay_order_id": {"transaction_id": "11f0148c-de8c-576e-a702-2fdfc12bb931"}}</t>
  </si>
  <si>
    <t>yosshi0506banbi@gmail.com</t>
  </si>
  <si>
    <t>YOSHITAKA ICHIGE</t>
  </si>
  <si>
    <t>11f0148b-f6bd-c63e-83d6-6f83ee7d20b2</t>
  </si>
  <si>
    <t>{"customer_name": "市毛良雄", "customer_email": "yosshi0506banbi@gmail.com", "product_detail_name": "【15分限定特典付き】SNSマーケ完全攻略ダイナマイト合宿"}</t>
  </si>
  <si>
    <t>{"id_values": ["11f0148b-f6bd-c63e-83d6-6f83ee7d20b2"], "worldpay_order_id": {"transaction_id": "11f0148b-f6bd-c63e-83d6-6f83ee7d20b2"}}</t>
  </si>
  <si>
    <t>11f0148b-c0d4-ae0c-9992-3f5ad4a764fa</t>
  </si>
  <si>
    <t>11f0148a-0d42-afd4-bea6-fb1b21ec7b60</t>
  </si>
  <si>
    <t>{"v851Ac7Ac": "", "univapay-phone-number": "08078949359"}</t>
  </si>
  <si>
    <t>{"customer_name": "鈴木賢真", "customer_email": "kenshinjakky@gmail.com", "product_detail_name": "みかみの秘密の部屋 ~購入後1週間以内に限り【全額返金保証付き】~"}</t>
  </si>
  <si>
    <t>{"id_values": ["11f0148b-c0d4-ae0c-9992-3f5ad4a764fa"], "worldpay_order_id": {"transaction_id": "11f0148b-c0d4-ae0c-9992-3f5ad4a764fa"}}</t>
  </si>
  <si>
    <t>kenshinjakky@gmail.com</t>
  </si>
  <si>
    <t>SUZUKI KENNSHIN</t>
  </si>
  <si>
    <t>11f0148a-2a68-2738-9b31-23c5eba65954</t>
  </si>
  <si>
    <t>{"customer_name": "鈴木賢真", "customer_email": "kenshinjakky@gmail.com", "product_detail_name": "【15分限定特典付き】SNSマーケ完全攻略ダイナマイト合宿"}</t>
  </si>
  <si>
    <t>{"id_values": ["11f0148a-2a68-2738-9b31-23c5eba65954"], "worldpay_order_id": {"transaction_id": "11f0148a-2a68-2738-9b31-23c5eba65954"}}</t>
  </si>
  <si>
    <t>11f01489-06b4-18ca-ab46-f716192abae3</t>
  </si>
  <si>
    <t>11f01488-51b9-7b4a-aaf7-23a2e954e5e9</t>
  </si>
  <si>
    <t>{"v851Ac7Ac": "", "univapay-phone-number": "09031380026"}</t>
  </si>
  <si>
    <t>{"customer_name": "岩本佳祐", "customer_email": "keisuke.21921825b558910@docomo.ne.jp", "product_detail_name": "みかみの秘密の部屋 ~購入後1週間以内に限り【全額返金保証付き】~"}</t>
  </si>
  <si>
    <t>{"id_values": ["11f01489-06b4-18ca-ab46-f716192abae3"], "worldpay_order_id": {"transaction_id": "11f01489-06b4-18ca-ab46-f716192abae3"}}</t>
  </si>
  <si>
    <t>keisuke.21921825b558910@docomo.ne.jp</t>
  </si>
  <si>
    <t>KEISUKE IWAMOTO</t>
  </si>
  <si>
    <t>11f01488-d8f2-7012-ae96-d7aeacee7012</t>
  </si>
  <si>
    <t>11f01488-d047-f87e-b07b-2388f7d6e012</t>
  </si>
  <si>
    <t>{"v851Ac7Ac": "", "univapay-phone-number": "09058073783"}</t>
  </si>
  <si>
    <t>{"customer_name": "浅倉香", "customer_email": "caoxiang.iori@gmail.com", "product_detail_name": "【15分限定特典付き】デザイン限界突破3日間合宿"}</t>
  </si>
  <si>
    <t>{"id_values": ["11f01488-d8f2-7012-ae96-d7aeacee7012"], "worldpay_order_id": {"transaction_id": "11f01488-d8f2-7012-ae96-d7aeacee7012"}}</t>
  </si>
  <si>
    <t>caoxiang.iori@gmail.com</t>
  </si>
  <si>
    <t>KAORU ASAKURA</t>
  </si>
  <si>
    <t>11f01488-5ad5-09a6-9212-2f0b32cbc8b6</t>
  </si>
  <si>
    <t>{"customer_name": "岩本佳祐", "customer_email": "keisuke.21921825b558910@docomo.ne.jp", "product_detail_name": "【15分限定特典付き】SNSマーケ完全攻略ダイナマイト合宿"}</t>
  </si>
  <si>
    <t>{"id_values": ["11f01488-5ad5-09a6-9212-2f0b32cbc8b6"], "worldpay_order_id": {"transaction_id": "11f01488-5ad5-09a6-9212-2f0b32cbc8b6"}}</t>
  </si>
  <si>
    <t>11f01480-f3b4-2d9e-a89c-9bf430080325</t>
  </si>
  <si>
    <t>11f01480-e571-2764-89d0-532242b74519</t>
  </si>
  <si>
    <t>{"v851Ac7Ac": "", "univapay-phone-number": "09037593415"}</t>
  </si>
  <si>
    <t>{"customer_name": "高橋克也", "customer_email": "nine.stone3415@gmail.com", "product_detail_name": "【15分限定特典付き】AIXコンサルタント3日間完全攻略合宿"}</t>
  </si>
  <si>
    <t>{"id_values": ["3100500245378", "00082", "0545392"], "stratus_transaction_id": {"terminal_id": "3100500245378", "request_number": "00082", "authorization_code": "0545392"}}</t>
  </si>
  <si>
    <t>nine.stone3415@gmail.com</t>
  </si>
  <si>
    <t>KATSUYA TAKAHASHI</t>
  </si>
  <si>
    <t>11f01480-5896-b3e0-b98a-b78e072fe72e</t>
  </si>
  <si>
    <t>11f01480-4cdb-f68c-a122-b7cca678351c</t>
  </si>
  <si>
    <t>{"v851Ac7Ac": "", "univapay-phone-number": "08070910418"}</t>
  </si>
  <si>
    <t>{"customer_name": "中島創也", "customer_email": "souya0418supinju2@gmail.com", "product_detail_name": "【15分限定特典付き】SNSマーケ完全攻略ダイナマイト合宿"}</t>
  </si>
  <si>
    <t>{"id_values": ["11f01480-5896-b3e0-b98a-b78e072fe72e"], "worldpay_order_id": {"transaction_id": "11f01480-5896-b3e0-b98a-b78e072fe72e"}}</t>
  </si>
  <si>
    <t>souya0418supinju2@gmail.com</t>
  </si>
  <si>
    <t>SOYA NAKAJIMA</t>
  </si>
  <si>
    <t>11f0147f-eb37-b98e-8c05-6f16c9448d37</t>
  </si>
  <si>
    <t>11f0147f-9e10-1de0-ab94-cb6d1529c960</t>
  </si>
  <si>
    <t>{"v851Ac7Ac": "", "univapay-phone-number": "08067766422"}</t>
  </si>
  <si>
    <t>{"customer_name": "柳 淳", "customer_email": "usagiya@jcom.zaq.ne.jp", "product_detail_name": "みかみの秘密の部屋 ~購入後1週間以内に限り【全額返金保証付き】~"}</t>
  </si>
  <si>
    <t>{"id_values": ["11f0147f-eb37-b98e-8c05-6f16c9448d37"], "worldpay_order_id": {"transaction_id": "11f0147f-eb37-b98e-8c05-6f16c9448d37"}}</t>
  </si>
  <si>
    <t>usagiya@jcom.zaq.ne.jp</t>
  </si>
  <si>
    <t>JUN YANAGI</t>
  </si>
  <si>
    <t>11f0147f-a974-d1b2-a0cf-874004de8e0f</t>
  </si>
  <si>
    <t>{"customer_name": "柳 淳", "customer_email": "usagiya@jcom.zaq.ne.jp", "product_detail_name": "【15分限定特典付き】SNSマーケ完全攻略ダイナマイト合宿"}</t>
  </si>
  <si>
    <t>{"id_values": ["11f0147f-a974-d1b2-a0cf-874004de8e0f"], "worldpay_order_id": {"transaction_id": "11f0147f-a974-d1b2-a0cf-874004de8e0f"}}</t>
  </si>
  <si>
    <t>11f01474-c09d-d89e-ae0e-8b6da2320ed4</t>
  </si>
  <si>
    <t>11f01473-e4c9-a05a-b6e1-33d338b19034</t>
  </si>
  <si>
    <t>{"v851Ac7Ac": "", "univapay-phone-number": "09040848799"}</t>
  </si>
  <si>
    <t>{"customer_name": "ひろせ ゆりこ", "customer_email": "yuriko@yurikong.com", "product_detail_name": "AIみかみ秘密の部屋（全額返金保証付）"}</t>
  </si>
  <si>
    <t>{"id_values": ["3100500245378", "00079", "0173818"], "stratus_transaction_id": {"terminal_id": "3100500245378", "request_number": "00079", "authorization_code": "0173818"}}</t>
  </si>
  <si>
    <t>yuriko@yurikong.com</t>
  </si>
  <si>
    <t>YURIKO HIROSE</t>
  </si>
  <si>
    <t>11f01474-5f1b-5182-a17a-bf9b5184d1dd</t>
  </si>
  <si>
    <t>11f01472-4907-429a-b7af-c76ab86c1b40</t>
  </si>
  <si>
    <t>{"v851Ac7Ac": "", "univapay-phone-number": "08044098409"}</t>
  </si>
  <si>
    <t>{"customer_name": "YOSUKE UECHI", "customer_email": "uwecchi@gmail.com", "product_detail_name": "みかみの秘密の部屋 ~購入後1週間以内に限り【全額返金保証付き】~"}</t>
  </si>
  <si>
    <t>{"id_values": ["11f01474-5f1b-5182-a17a-bf9b5184d1dd"], "worldpay_order_id": {"transaction_id": "11f01474-5f1b-5182-a17a-bf9b5184d1dd"}}</t>
  </si>
  <si>
    <t>uwecchi@gmail.com</t>
  </si>
  <si>
    <t>YOSUKE UECHI</t>
  </si>
  <si>
    <t>11f01473-ec8c-83ac-84ce-cbfe505b0b6d</t>
  </si>
  <si>
    <t>{"customer_name": "高橋浩介", "customer_email": "rikrik11111@gmail.com", "product_detail_name": "【15分限定特典付き】SNSマーケ完全攻略ダイナマイト合宿"}</t>
  </si>
  <si>
    <t>{"id_values": ["11f01473-ec8c-83ac-84ce-cbfe505b0b6d"], "worldpay_order_id": {"transaction_id": "11f01473-ec8c-83ac-84ce-cbfe505b0b6d"}}</t>
  </si>
  <si>
    <t>11f01473-f076-e66a-af27-239e7ab98ee2</t>
  </si>
  <si>
    <t>{"customer_name": "ひろせ ゆりこ", "customer_email": "yuriko@yurikong.com", "product_detail_name": "【15分限定特典付き】AIXコンサルタント3日間完全攻略合宿"}</t>
  </si>
  <si>
    <t>{"id_values": ["3100500245378", "00077", "0130591"], "stratus_transaction_id": {"terminal_id": "3100500245378", "request_number": "00077", "authorization_code": "0130591"}}</t>
  </si>
  <si>
    <t>11f01472-aace-8696-8437-ab24848d99cf</t>
  </si>
  <si>
    <t>11f01472-94ef-c01a-a51e-ab786d75274e</t>
  </si>
  <si>
    <t>{"univapay-name": "森本隼翔", "univapay-link-id": "11efeb92-e861-9542-9e93-1fb82fe2b955", "univapay-phone-number": "+81 08046573156"}</t>
  </si>
  <si>
    <t>{"id_values": ["11f01472-aace-8696-8437-ab24848d99cf"], "worldpay_order_id": {"transaction_id": "11f01472-aace-8696-8437-ab24848d99cf"}}</t>
  </si>
  <si>
    <t>11f01472-aab7-6d76-b4a3-fbd201501537</t>
  </si>
  <si>
    <t>HAYATO MORIMOTO</t>
  </si>
  <si>
    <t>11f01472-6eee-6e16-a589-e75e46350df1</t>
  </si>
  <si>
    <t>{"customer_name": "YOSUKE UECHI", "customer_email": "uwecchi@gmail.com", "product_detail_name": "【15分限定特典付き】SNSマーケ完全攻略ダイナマイト合宿"}</t>
  </si>
  <si>
    <t>{"id_values": ["11f01472-6eee-6e16-a589-e75e46350df1"], "worldpay_order_id": {"transaction_id": "11f01472-6eee-6e16-a589-e75e46350df1"}}</t>
  </si>
  <si>
    <t>11f0146d-fda8-c76e-b258-13e0bae4dfb2</t>
  </si>
  <si>
    <t>11f0146d-f6a7-6a24-83be-b36be338b1c9</t>
  </si>
  <si>
    <t>{"v851Ac7Ac": "", "univapay-phone-number": "09045235695"}</t>
  </si>
  <si>
    <t>{"customer_name": "一泉百葉", "customer_email": "tokyocosmo@gmail.com", "product_detail_name": "【脱・無駄な努力】月商1.9億を支えるテンプレ大全"}</t>
  </si>
  <si>
    <t>{"id_values": ["3100500245378", "00074", "0304281"], "stratus_transaction_id": {"terminal_id": "3100500245378", "request_number": "00074", "authorization_code": "0304281"}}</t>
  </si>
  <si>
    <t>tokyocosmo@gmail.com</t>
  </si>
  <si>
    <t>MOMOHA ICHIIZUMI</t>
  </si>
  <si>
    <t>11f0146b-9bc1-29ee-b674-8b132c69dff6</t>
  </si>
  <si>
    <t>11f0146a-27ce-e018-8449-677fac7e43d2</t>
  </si>
  <si>
    <t>{"v851Ac7Ac": "", "univapay-phone-number": "09031750393"}</t>
  </si>
  <si>
    <t>{"customer_name": "順子 芦田", "customer_email": "raimu8700@gmail.com", "product_detail_name": "みかみの秘密の部屋 ~購入後1週間以内に限り【全額返金保証付き】~"}</t>
  </si>
  <si>
    <t>{"id_values": ["11f0146b-9bc1-29ee-b674-8b132c69dff6"], "worldpay_order_id": {"transaction_id": "11f0146b-9bc1-29ee-b674-8b132c69dff6"}}</t>
  </si>
  <si>
    <t>raimu8700@gmail.com</t>
  </si>
  <si>
    <t>JUNKO ASHIDA</t>
  </si>
  <si>
    <t>11f0146a-6aa1-acf4-ba8f-930f9557b560</t>
  </si>
  <si>
    <t>11f0146a-61aa-f862-a62f-f3cafdaef22e</t>
  </si>
  <si>
    <t>{"v851Ac7Ac": "", "univapay-phone-number": "09080411890"}</t>
  </si>
  <si>
    <t>{"customer_name": "山本晃子", "customer_email": "ytreker777@gmail.com", "product_detail_name": "【15分限定特典付き】AIXコンサルタント3日間完全攻略合宿"}</t>
  </si>
  <si>
    <t>{"id_values": ["11f0146a-6aa1-acf4-ba8f-930f9557b560"], "worldpay_order_id": {"transaction_id": "11f0146a-6aa1-acf4-ba8f-930f9557b560"}}</t>
  </si>
  <si>
    <t>ytreker777@gmail.com</t>
  </si>
  <si>
    <t>11f0146a-3088-44a6-87a1-5366ed2bf9bb</t>
  </si>
  <si>
    <t>{"customer_name": "順子 芦田", "customer_email": "raimu8700@gmail.com", "product_detail_name": "【15分限定特典付き】SNSマーケ完全攻略ダイナマイト合宿"}</t>
  </si>
  <si>
    <t>{"id_values": ["11f0146a-3088-44a6-87a1-5366ed2bf9bb"], "worldpay_order_id": {"transaction_id": "11f0146a-3088-44a6-87a1-5366ed2bf9bb"}}</t>
  </si>
  <si>
    <t>11f00fb8-08af-5bba-b571-5f3ac4e6634f</t>
  </si>
  <si>
    <t>11f00fb5-0c44-bd4a-a652-bb72302e9390</t>
  </si>
  <si>
    <t>{"v851Ac7Ac": "", "univapay-phone-number": "08081599847"}</t>
  </si>
  <si>
    <t>{"customer_name": "児玉 悠輔", "customer_email": "3145123yk@gmail.com", "product_detail_name": "みかみの秘密の部屋 ~購入後1週間以内に限り【全額返金保証付き】~"}</t>
  </si>
  <si>
    <t>3145123yk@gmail.com</t>
  </si>
  <si>
    <t>YUSUKE KODAMA</t>
  </si>
  <si>
    <t>11f01465-497e-da74-be41-c7fda077dda6</t>
  </si>
  <si>
    <t>11f01464-ff43-9292-b676-3bba501e4a2d</t>
  </si>
  <si>
    <t>{"v851Ac7Ac": "", "univapay-phone-number": "08067893800"}</t>
  </si>
  <si>
    <t>{"customer_name": "佐藤 健", "customer_email": "9star88takahide@gmail.com", "product_detail_name": "みかみの秘密の部屋 ~購入後1週間以内に限り【全額返金保証付き】~"}</t>
  </si>
  <si>
    <t>{"id_values": ["11f01465-497e-da74-be41-c7fda077dda6"], "worldpay_order_id": {"transaction_id": "11f01465-497e-da74-be41-c7fda077dda6"}}</t>
  </si>
  <si>
    <t>9star88takahide@gmail.com</t>
  </si>
  <si>
    <t>TAKERU SATO</t>
  </si>
  <si>
    <t>11f01465-1a3a-5702-8203-f3e85e2e8773</t>
  </si>
  <si>
    <t>{"customer_name": "佐藤 健", "customer_email": "9star88takahide@gmail.com", "product_detail_name": "【15分限定特典付き】SNSマーケ完全攻略ダイナマイト合宿"}</t>
  </si>
  <si>
    <t>{"id_values": ["11f01465-1a3a-5702-8203-f3e85e2e8773"], "worldpay_order_id": {"transaction_id": "11f01465-1a3a-5702-8203-f3e85e2e8773"}}</t>
  </si>
  <si>
    <t>11f0145d-cf8f-4354-920b-2f61ba35670f</t>
  </si>
  <si>
    <t>11f0145d-c7a2-2e40-8e21-0f45d8ef50c2</t>
  </si>
  <si>
    <t>{"v851Ac7Ac": "", "univapay-phone-number": "09072126430"}</t>
  </si>
  <si>
    <t>{"customer_name": "久住 洋司", "customer_email": "kussun511-seminar@yahoo.co.jp", "product_detail_name": "【15分限定特典付き】AIXコンサルタント3日間完全攻略合宿"}</t>
  </si>
  <si>
    <t>{"id_values": ["11f0145d-cf8f-4354-920b-2f61ba35670f"], "worldpay_order_id": {"transaction_id": "11f0145d-cf8f-4354-920b-2f61ba35670f"}}</t>
  </si>
  <si>
    <t>kussun511-seminar@yahoo.co.jp</t>
  </si>
  <si>
    <t>HIROSHI KUSUMI</t>
  </si>
  <si>
    <t>11f0145c-abcf-51da-ad75-0b852b6437f6</t>
  </si>
  <si>
    <t>11f0145c-7760-7500-9c47-ffe31c2b7839</t>
  </si>
  <si>
    <t>{"v851Ac7Ac": "", "univapay-phone-number": "09031058879"}</t>
  </si>
  <si>
    <t>{"customer_name": "新村きよみ", "customer_email": "ki3mj3@hotmail.com", "product_detail_name": "【超特価割引】デザイン限界突破3日間合宿"}</t>
  </si>
  <si>
    <t>{"id_values": ["11f0145c-abcf-51da-ad75-0b852b6437f6"], "worldpay_order_id": {"transaction_id": "11f0145c-abcf-51da-ad75-0b852b6437f6"}}</t>
  </si>
  <si>
    <t>ki3mj3@hotmail.com</t>
  </si>
  <si>
    <t>KIYOMI SHIMMURA</t>
  </si>
  <si>
    <t>11f0145c-dabb-cdfc-ad9c-5f01182762d0</t>
  </si>
  <si>
    <t>11f0145c-3f5f-9dc0-bd6a-abdf4625074f</t>
  </si>
  <si>
    <t>{"v851Ac7Ac": "", "univapay-phone-number": "08046110130"}</t>
  </si>
  <si>
    <t>{"customer_name": "金善道", "customer_email": "sondokin@gmail.com", "product_detail_name": "AIみかみ秘密の部屋（全額返金保証付）"}</t>
  </si>
  <si>
    <t>{"id_values": ["3100500245378", "00071", "0424064"], "stratus_transaction_id": {"terminal_id": "3100500245378", "request_number": "00071", "authorization_code": "0424064"}}</t>
  </si>
  <si>
    <t>sondokin@gmail.com</t>
  </si>
  <si>
    <t>KIN SONDO</t>
  </si>
  <si>
    <t>11f0145c-47db-4364-9c24-2bdec84b7b9b</t>
  </si>
  <si>
    <t>{"customer_name": "金善道", "customer_email": "sondokin@gmail.com", "product_detail_name": "【15分限定特典付き】AIXコンサルタント3日間完全攻略合宿"}</t>
  </si>
  <si>
    <t>{"id_values": ["3100500245378", "00070", "0552064"], "stratus_transaction_id": {"terminal_id": "3100500245378", "request_number": "00070", "authorization_code": "0552064"}}</t>
  </si>
  <si>
    <t>11f0145a-27da-3b76-b76d-67b01f80cc55</t>
  </si>
  <si>
    <t>11f0145a-1efe-1068-8f29-87515f02f3a9</t>
  </si>
  <si>
    <t>{"v851Ac7Ac": "", "univapay-phone-number": "08098783885"}</t>
  </si>
  <si>
    <t>{"customer_name": "田又爽", "customer_email": "souru170@gmail.com", "product_detail_name": "【脱・無駄な努力】月商1.9億を支えるテンプレ大全"}</t>
  </si>
  <si>
    <t>{"id_values": ["3100500245378", "00068", "0410035"], "stratus_transaction_id": {"terminal_id": "3100500245378", "request_number": "00068", "authorization_code": "0410035"}}</t>
  </si>
  <si>
    <t>souru170@gmail.com</t>
  </si>
  <si>
    <t>SOU TAMATA</t>
  </si>
  <si>
    <t>11f01452-0444-a12c-84f6-07376498f69f</t>
  </si>
  <si>
    <t>11f01451-f776-acec-84e8-eb725d9b4abd</t>
  </si>
  <si>
    <t>{"v851Ac7Ac": "", "univapay-phone-number": "09031087785"}</t>
  </si>
  <si>
    <t>{"customer_name": "大野直美", "customer_email": "gontarouru@yahoo.co.jp", "product_detail_name": "【15分限定特典付き】デザイン限界突破3日間合宿"}</t>
  </si>
  <si>
    <t>{"id_values": ["11f01452-0444-a12c-84f6-07376498f69f"], "worldpay_order_id": {"transaction_id": "11f01452-0444-a12c-84f6-07376498f69f"}}</t>
  </si>
  <si>
    <t>gontarouru@yahoo.co.jp</t>
  </si>
  <si>
    <t>NAOMI ONO</t>
  </si>
  <si>
    <t>11f01451-6ca5-8ab6-8518-87020a852b72</t>
  </si>
  <si>
    <t>11f01451-5a31-4848-95e1-af9aaff204df</t>
  </si>
  <si>
    <t>{"v851Ac7Ac": "", "univapay-phone-number": "08039521892"}</t>
  </si>
  <si>
    <t>{"customer_name": "吉田まな", "customer_email": "bellram.1207@gmail.com", "product_detail_name": "【15分限定特典付き】AIXコンサルタント3日間完全攻略合宿"}</t>
  </si>
  <si>
    <t>{"id_values": ["11f01451-6ca5-8ab6-8518-87020a852b72"], "worldpay_order_id": {"transaction_id": "11f01451-6ca5-8ab6-8518-87020a852b72"}}</t>
  </si>
  <si>
    <t>bellram.1207@gmail.com</t>
  </si>
  <si>
    <t>MANA YOSHIDA</t>
  </si>
  <si>
    <t>11f01449-4701-702a-89a6-8be2266c3dbd</t>
  </si>
  <si>
    <t>11f01449-3e07-b2ae-aacd-87ac8bc85730</t>
  </si>
  <si>
    <t>{"v851Ac7Ac": "", "univapay-phone-number": "08039542722"}</t>
  </si>
  <si>
    <t>{"customer_name": "松田 徳子", "customer_email": "em0802@gmail.com", "product_detail_name": "【15分限定特典付き】AIXコンサルタント3日間完全攻略合宿"}</t>
  </si>
  <si>
    <t>em0802@gmail.com</t>
  </si>
  <si>
    <t>TOKUKO MATSUDA</t>
  </si>
  <si>
    <t>11f01446-2dc1-3dfa-93e3-8f76b9274387</t>
  </si>
  <si>
    <t>11f01446-264c-4402-946a-274254030a36</t>
  </si>
  <si>
    <t>{"univapay-name": "神ﾉ川喬伍", "univapay-link-id": "11f01388-d7ff-1152-9d7d-57616e3977d9", "univapay-phone-number": "+81 08052409486"}</t>
  </si>
  <si>
    <t>{"id_values": ["3100500245378", "00063", "7716169"], "stratus_transaction_id": {"terminal_id": "3100500245378", "request_number": "00063", "authorization_code": "7716169"}}</t>
  </si>
  <si>
    <t>KYOGO KAMINOKAWA</t>
  </si>
  <si>
    <t>11f01444-342a-ed8c-aa5e-cf889db24dff</t>
  </si>
  <si>
    <t>11f01444-1574-16ac-974d-f7ffdde5bd38</t>
  </si>
  <si>
    <t>{"v851Ac7Ac": "", "univapay-phone-number": 819037698786}</t>
  </si>
  <si>
    <t>{"customer_name": "水戸雅之", "customer_email": "masayukimito401@gmail.com", "product_detail_name": "【15分限定特典付き】SNSマーケ完全攻略ダイナマイト合宿"}</t>
  </si>
  <si>
    <t>{"id_values": ["11f01444-342a-ed8c-aa5e-cf889db24dff"], "worldpay_order_id": {"transaction_id": "11f01444-342a-ed8c-aa5e-cf889db24dff"}}</t>
  </si>
  <si>
    <t>masayukimito401@gmail.com</t>
  </si>
  <si>
    <t>MASAYUKI MITO</t>
  </si>
  <si>
    <t>11f01441-99f2-994c-aa80-7fa7aca7cb0f</t>
  </si>
  <si>
    <t>11f01441-8f5a-c2fc-b164-b3b379b4090c</t>
  </si>
  <si>
    <t>{"v851Ac7Ac": "", "univapay-phone-number": "08017615533"}</t>
  </si>
  <si>
    <t>{"customer_name": "山下奈津美", "customer_email": "ymnt277@gmail.com", "product_detail_name": "【15分限定特典付き】AIXコンサルタント3日間完全攻略合宿"}</t>
  </si>
  <si>
    <t>{"id_values": ["11f01441-99f2-994c-aa80-7fa7aca7cb0f"], "worldpay_order_id": {"transaction_id": "11f01441-99f2-994c-aa80-7fa7aca7cb0f"}}</t>
  </si>
  <si>
    <t>ymnt277@gmail.com</t>
  </si>
  <si>
    <t>11f01440-1235-6f08-babb-6b19aafdaba2</t>
  </si>
  <si>
    <t>11f01440-0888-36ac-a97b-83b0e625b282</t>
  </si>
  <si>
    <t>{"v851Ac7Ac": "", "univapay-phone-number": "08026404840"}</t>
  </si>
  <si>
    <t>{"customer_name": "濱口怜那", "customer_email": "genlove0705@gmail.com", "product_detail_name": "【15分限定特典付き】SNSマーケ完全攻略ダイナマイト合宿"}</t>
  </si>
  <si>
    <t>{"id_values": ["11f01440-1235-6f08-babb-6b19aafdaba2"], "worldpay_order_id": {"transaction_id": "11f01440-1235-6f08-babb-6b19aafdaba2"}}</t>
  </si>
  <si>
    <t>genlove0705@gmail.com</t>
  </si>
  <si>
    <t>11f0143d-d881-0b2a-b821-1f8d8bbc1991</t>
  </si>
  <si>
    <t>11f0143d-50bb-27e8-b322-97690b6d0c96</t>
  </si>
  <si>
    <t>{"v851Ac7Ac": "", "univapay-phone-number": "09045622688"}</t>
  </si>
  <si>
    <t>{"customer_name": "いたの よしこ", "customer_email": "yo17joie4pc727sun@gmail.com", "product_detail_name": "みかみの秘密の部屋 ~購入後1週間以内に限り【全額返金保証付き】~"}</t>
  </si>
  <si>
    <t>yo17joie4pc727sun@gmail.com</t>
  </si>
  <si>
    <t>YOSHIKO ITANO</t>
  </si>
  <si>
    <t>11f0143d-5a3f-ecd6-b334-074f08acb165</t>
  </si>
  <si>
    <t>{"customer_name": "いたの よしこ", "customer_email": "yo17joie4pc727sun@gmail.com", "product_detail_name": "【15分限定特典付き】SNSマーケ完全攻略ダイナマイト合宿"}</t>
  </si>
  <si>
    <t>11f011c6-dca2-07f0-a0e5-27decfc2e5ea</t>
  </si>
  <si>
    <t>11f011c5-f20b-ddec-bafa-5b2708517691</t>
  </si>
  <si>
    <t>{"v851Ac7Ac": "", "univapay-phone-number": "08042254256"}</t>
  </si>
  <si>
    <t>{"customer_name": "岡崎ちえこ", "customer_email": "japanesqueart@gmail.com", "product_detail_name": "AIみかみ秘密の部屋（全額返金保証付）"}</t>
  </si>
  <si>
    <t>{"id_values": ["11f011c6-dca2-07f0-a0e5-27decfc2e5ea"], "worldpay_order_id": {"transaction_id": "11f011c6-dca2-07f0-a0e5-27decfc2e5ea"}}</t>
  </si>
  <si>
    <t>japanesqueart@gmail.com</t>
  </si>
  <si>
    <t>CHIEKO OKAZAKI</t>
  </si>
  <si>
    <t>11f01438-42ba-fb1e-b447-d37049871c35</t>
  </si>
  <si>
    <t>11f01438-1c4a-f9a2-b424-c7eb7284eb6f</t>
  </si>
  <si>
    <t>{"v851Ac7Ac": "", "univapay-phone-number": 33745152999}</t>
  </si>
  <si>
    <t>{"customer_name": "ブゲ", "customer_email": "dietcoer.h.8948@gmail.com", "product_detail_name": "【15分限定特典付き】AIXコンサルタント3日間完全攻略合宿"}</t>
  </si>
  <si>
    <t>{"id_values": ["11f01438-42ba-fb1e-b447-d37049871c35"], "worldpay_order_id": {"transaction_id": "11f01438-42ba-fb1e-b447-d37049871c35"}}</t>
  </si>
  <si>
    <t>dietcoer.h.8948@gmail.com</t>
  </si>
  <si>
    <t>TAKAKO BOUGUET</t>
  </si>
  <si>
    <t>11f01437-4225-8be8-8a9c-47108d08dd99</t>
  </si>
  <si>
    <t>11f01437-212a-d29a-94b6-b72823d1724e</t>
  </si>
  <si>
    <t>{"v851Ac7Ac": "", "univapay-phone-number": "0474852489"}</t>
  </si>
  <si>
    <t>{"customer_name": "杉田 優子", "customer_email": "serendipity.colors@gmail.com", "product_detail_name": "【15分限定特典付き】SNSマーケ完全攻略ダイナマイト合宿"}</t>
  </si>
  <si>
    <t>serendipity.colors@gmail.com</t>
  </si>
  <si>
    <t>YUUKO SUGITA</t>
  </si>
  <si>
    <t>11f00e90-fe28-cc6c-b003-9701331f63f4</t>
  </si>
  <si>
    <t>11f00e90-f548-8326-b80a-434ef1da7b42</t>
  </si>
  <si>
    <t>{"v851Ac7Ac": "", "univapay-phone-number": "09013109878"}</t>
  </si>
  <si>
    <t>{"customer_name": "和泉侑汰", "customer_email": "tko.427.dongbei@gmail.com", "product_detail_name": "【15分限定特典付き】AIXコンサルタント3日間完全攻略合宿"}</t>
  </si>
  <si>
    <t>{"id_values": ["11f00e90-fe28-cc6c-b003-9701331f63f4"], "worldpay_order_id": {"transaction_id": "11f00e90-fe28-cc6c-b003-9701331f63f4"}}</t>
  </si>
  <si>
    <t>tko.427.dongbei@gmail.com</t>
  </si>
  <si>
    <t>YUTA IZUMI</t>
  </si>
  <si>
    <t>11f01434-dd2a-596e-b0bb-47b35035f165</t>
  </si>
  <si>
    <t>11f01431-551b-21f0-8925-3f6165854da8</t>
  </si>
  <si>
    <t>{"v851Ac7Ac": "", "univapay-phone-number": "08016348788"}</t>
  </si>
  <si>
    <t>{"customer_name": "柳田優介", "customer_email": "aty0323@gmail.com", "product_detail_name": "AIみかみ秘密の部屋（全額返金保証付）"}</t>
  </si>
  <si>
    <t>{"id_values": ["11f01434-dd2a-596e-b0bb-47b35035f165"], "worldpay_order_id": {"transaction_id": "11f01434-dd2a-596e-b0bb-47b35035f165"}}</t>
  </si>
  <si>
    <t>aty0323@gmail.com</t>
  </si>
  <si>
    <t>YUSUKE YANAGIDA</t>
  </si>
  <si>
    <t>11f01434-45f6-6b0a-85fa-ffa8739cded2</t>
  </si>
  <si>
    <t>11f01434-2fdd-07a2-9c6f-9f454fbf5645</t>
  </si>
  <si>
    <t>{"v851Ac7Ac": "", "univapay-phone-number": "08027998913"}</t>
  </si>
  <si>
    <t>{"customer_name": "仲宗根有香", "customer_email": "tp03yutty13@gmail.com", "product_detail_name": "【15分限定特典付き】AIXコンサルタント3日間完全攻略合宿"}</t>
  </si>
  <si>
    <t>{"id_values": ["11f01434-45f6-6b0a-85fa-ffa8739cded2"], "worldpay_order_id": {"transaction_id": "11f01434-45f6-6b0a-85fa-ffa8739cded2"}}</t>
  </si>
  <si>
    <t>tp03yutty13@gmail.com</t>
  </si>
  <si>
    <t>YUKA NAKASONE</t>
  </si>
  <si>
    <t>11f01346-211d-c178-b210-2f6a5e3d3174</t>
  </si>
  <si>
    <t>11f01343-fe5d-a92a-bf46-97482fcceb9c</t>
  </si>
  <si>
    <t>{"v851Ac7Ac": "", "univapay-phone-number": "08018456494"}</t>
  </si>
  <si>
    <t>{"customer_name": "馬場法孝", "customer_email": "harapunch@gmail.com", "product_detail_name": "みかみの秘密の部屋 ~購入後1週間以内に限り【全額返金保証付き】~"}</t>
  </si>
  <si>
    <t>{"id_values": ["3100500245378", "00036", "0172598"], "stratus_transaction_id": {"terminal_id": "3100500245378", "request_number": "00036", "authorization_code": "0172598"}}</t>
  </si>
  <si>
    <t>harapunch@gmail.com</t>
  </si>
  <si>
    <t>NYRITAKA BABA</t>
  </si>
  <si>
    <t>11f01432-8977-5c92-8beb-3369aeb44478</t>
  </si>
  <si>
    <t>11f01432-80a7-6d78-bfef-cb1351a4188d</t>
  </si>
  <si>
    <t>{"v851Ac7Ac": "", "univapay-phone-number": "08091162873"}</t>
  </si>
  <si>
    <t>{"customer_name": "稲垣結斗", "customer_email": "yuito12170@gmail.com", "product_detail_name": "【15分限定特典付き】SNSマーケ完全攻略ダイナマイト合宿"}</t>
  </si>
  <si>
    <t>{"id_values": ["11f01432-8977-5c92-8beb-3369aeb44478"], "worldpay_order_id": {"transaction_id": "11f01432-8977-5c92-8beb-3369aeb44478"}}</t>
  </si>
  <si>
    <t>yuito12170@gmail.com</t>
  </si>
  <si>
    <t>YUITO INAGAKI</t>
  </si>
  <si>
    <t>11f01432-4d56-bfa0-bfb9-f73372cc4314</t>
  </si>
  <si>
    <t>11f01430-c2d7-25be-b030-234eafcb42fa</t>
  </si>
  <si>
    <t>{"v851Ac7Ac": "", "univapay-phone-number": "09090273806"}</t>
  </si>
  <si>
    <t>{"customer_name": "大島弓佳", "customer_email": "yuuka.22111@gmail.com", "product_detail_name": "AIみかみ秘密の部屋（全額返金保証付）"}</t>
  </si>
  <si>
    <t>{"id_values": ["3100500245378", "00050", "0143331"], "stratus_transaction_id": {"terminal_id": "3100500245378", "request_number": "00050", "authorization_code": "0143331"}}</t>
  </si>
  <si>
    <t>yuuka.22111@gmail.com</t>
  </si>
  <si>
    <t>YUMIKA OSHIMA</t>
  </si>
  <si>
    <t>11f01431-e7ab-d7f8-b10b-07557b9806da</t>
  </si>
  <si>
    <t>11f01431-c322-b1a4-a78c-43e8ca83fd5d</t>
  </si>
  <si>
    <t>{"v851Ac7Ac": "", "univapay-phone-number": "09079830914"}</t>
  </si>
  <si>
    <t>{"customer_name": "肥後智美", "customer_email": "mitosa.gohi@gmail.com", "product_detail_name": "【15分限定特典付き】AIXコンサルタント3日間完全攻略合宿"}</t>
  </si>
  <si>
    <t>{"id_values": ["11f01431-e7ab-d7f8-b10b-07557b9806da"], "worldpay_order_id": {"transaction_id": "11f01431-e7ab-d7f8-b10b-07557b9806da"}}</t>
  </si>
  <si>
    <t>mitosa.gohi@gmail.com</t>
  </si>
  <si>
    <t>SATOMI HIGO</t>
  </si>
  <si>
    <t>11f01431-7b28-f660-a6c5-73cee88814be</t>
  </si>
  <si>
    <t>{"customer_name": "柳田優介", "customer_email": "aty0323@gmail.com", "product_detail_name": "【15分限定特典付き】AIXコンサルタント3日間完全攻略合宿"}</t>
  </si>
  <si>
    <t>{"id_values": ["11f01431-7b28-f660-a6c5-73cee88814be"], "worldpay_order_id": {"transaction_id": "11f01431-7b28-f660-a6c5-73cee88814be"}}</t>
  </si>
  <si>
    <t>11f012e8-5832-e976-b239-bb61514fd001</t>
  </si>
  <si>
    <t>11f012e7-4d0e-8ae2-b66e-93501d800461</t>
  </si>
  <si>
    <t>{"v851Ac7Ac": "", "univapay-phone-number": "09083073894"}</t>
  </si>
  <si>
    <t>{"customer_name": "エマ イカワ", "customer_email": "emma.ikawa@gmail.com", "product_detail_name": "AIみかみ秘密の部屋（全額返金保証付）"}</t>
  </si>
  <si>
    <t>{"id_values": ["3100500245378", "00074", "0156314"], "stratus_transaction_id": {"terminal_id": "3100500245378", "request_number": "00074", "authorization_code": "0156314"}}</t>
  </si>
  <si>
    <t>emma.ikawa@gmail.com</t>
  </si>
  <si>
    <t>EMMA IKAWA</t>
  </si>
  <si>
    <t>11f012e7-571c-6252-b48f-2be800c3ce07</t>
  </si>
  <si>
    <t>{"customer_name": "エマ イカワ", "customer_email": "emma.ikawa@gmail.com", "product_detail_name": "【15分限定特典付き】AIXコンサルタント3日間完全攻略合宿"}</t>
  </si>
  <si>
    <t>{"id_values": ["3100500245378", "00073", "0162302"], "stratus_transaction_id": {"terminal_id": "3100500245378", "request_number": "00073", "authorization_code": "0162302"}}</t>
  </si>
  <si>
    <t>11f01430-cfe7-e4aa-973b-c380ed42cee8</t>
  </si>
  <si>
    <t>{"customer_name": "大島弓佳", "customer_email": "yuuka.22111@gmail.com", "product_detail_name": "【15分限定特典付き】AIXコンサルタント3日間完全攻略合宿"}</t>
  </si>
  <si>
    <t>{"id_values": ["3100500245378", "00047", "0164170"], "stratus_transaction_id": {"terminal_id": "3100500245378", "request_number": "00047", "authorization_code": "0164170"}}</t>
  </si>
  <si>
    <t>11f013a6-0baa-b386-9135-eb0d9cf81428</t>
  </si>
  <si>
    <t>{"customer_name": "藤野 ひかる", "customer_email": "hikaru.115st@gmail.com", "product_detail_name": "AIみかみ秘密の部屋（全額返金保証付）"}</t>
  </si>
  <si>
    <t>11f0142d-97c3-17c8-8e73-c7716d50c5a9</t>
  </si>
  <si>
    <t>11f0142d-8c42-4fea-9571-274543413937</t>
  </si>
  <si>
    <t>{"v851Ac7Ac": "", "univapay-phone-number": "08053485749"}</t>
  </si>
  <si>
    <t>{"customer_name": "佐野良介", "customer_email": "claude.878@ezweb.ne.jp", "product_detail_name": "【15分限定特典付き】AIXコンサルタント3日間完全攻略合宿"}</t>
  </si>
  <si>
    <t>{"id_values": ["11f0142d-97c3-17c8-8e73-c7716d50c5a9"], "worldpay_order_id": {"transaction_id": "11f0142d-97c3-17c8-8e73-c7716d50c5a9"}}</t>
  </si>
  <si>
    <t>claude.878@ezweb.ne.jp</t>
  </si>
  <si>
    <t>RYOSUKE SANO</t>
  </si>
  <si>
    <t>11f01428-8e63-4e50-a59c-67b635877450</t>
  </si>
  <si>
    <t>{"customer_name": "米山史織", "customer_email": "fp.s25@icloud.com", "product_detail_name": "【15分限定特典付き】SNSマーケ完全攻略ダイナマイト合宿"}</t>
  </si>
  <si>
    <t>{"id_values": ["11f01428-8e63-4e50-a59c-67b635877450"], "worldpay_order_id": {"transaction_id": "11f01428-8e63-4e50-a59c-67b635877450"}}</t>
  </si>
  <si>
    <t>11f01371-880b-57a8-9078-73c03af6b704</t>
  </si>
  <si>
    <t>11f01371-7ea3-4572-92ea-179731dd8c2c</t>
  </si>
  <si>
    <t>{"v851Ac7Ac": "", "univapay-phone-number": "07041565238"}</t>
  </si>
  <si>
    <t>{"customer_name": "山田和希", "customer_email": "kazuu05@icloud.com", "product_detail_name": "【15分限定特典付き】AIXコンサルタント3日間完全攻略合宿"}</t>
  </si>
  <si>
    <t>{"id_values": ["11f01371-880b-57a8-9078-73c03af6b704"], "worldpay_order_id": {"transaction_id": "11f01371-880b-57a8-9078-73c03af6b704"}}</t>
  </si>
  <si>
    <t>kazuu05@icloud.com</t>
  </si>
  <si>
    <t>KAZUKI YAMADA</t>
  </si>
  <si>
    <t>11f01427-9e89-c4f4-944a-0f133ead5373</t>
  </si>
  <si>
    <t>11f01427-93f3-9f06-9ed6-c3f254f17109</t>
  </si>
  <si>
    <t>{"v851Ac7Ac": "", "univapay-phone-number": "09046468979"}</t>
  </si>
  <si>
    <t>{"customer_name": "神崎恵子", "customer_email": "remuma1106@gmail.com", "product_detail_name": "【15分限定特典付き】AIXコンサルタント3日間完全攻略合宿"}</t>
  </si>
  <si>
    <t>{"id_values": ["3100500245378", "00044", "0566571"], "stratus_transaction_id": {"terminal_id": "3100500245378", "request_number": "00044", "authorization_code": "0566571"}}</t>
  </si>
  <si>
    <t>remuma1106@gmail.com</t>
  </si>
  <si>
    <t>KEIKO KANZAKI</t>
  </si>
  <si>
    <t>11f01427-8877-2332-94da-1b599cf2442d</t>
  </si>
  <si>
    <t>11f01427-6ece-9492-9648-fb0d062aabe0</t>
  </si>
  <si>
    <t>{"v851Ac7Ac": "", "univapay-phone-number": "09065647734"}</t>
  </si>
  <si>
    <t>{"customer_name": "渡辺柊平", "customer_email": "shuheihiragi@gmail.com", "product_detail_name": "【15分限定特典付き】SNSマーケ完全攻略ダイナマイト合宿"}</t>
  </si>
  <si>
    <t>{"id_values": ["3100500245378", "00042", "0100000"], "stratus_transaction_id": {"terminal_id": "3100500245378", "request_number": "00042", "authorization_code": "0100000"}}</t>
  </si>
  <si>
    <t>shuheihiragi@gmail.com</t>
  </si>
  <si>
    <t>SHUHEI WATANABE</t>
  </si>
  <si>
    <t>11f01426-8406-9766-8aac-336249cef356</t>
  </si>
  <si>
    <t>11f01426-6d27-01ac-88bf-c79e4390197a</t>
  </si>
  <si>
    <t>{"v851Ac7Ac": "", "univapay-phone-number": "08022713477"}</t>
  </si>
  <si>
    <t>{"customer_name": "琉唯 金澤", "customer_email": "knzwrui4321@icloud.com", "product_detail_name": "【15分限定特典付き】デザイン限界突破3日間合宿"}</t>
  </si>
  <si>
    <t>{"id_values": ["11f01426-8406-9766-8aac-336249cef356"], "worldpay_order_id": {"transaction_id": "11f01426-8406-9766-8aac-336249cef356"}}</t>
  </si>
  <si>
    <t>knzwrui4321@icloud.com</t>
  </si>
  <si>
    <t>RUI KANAZAWA</t>
  </si>
  <si>
    <t>11f013d6-f0a2-ff36-81df-2f201a3eb6bd</t>
  </si>
  <si>
    <t>11f013d6-9573-db30-bba7-cf825ddb5a8f</t>
  </si>
  <si>
    <t>{"v851Ac7Ac": "", "univapay-phone-number": "09026143785"}</t>
  </si>
  <si>
    <t>{"customer_name": "嘉子 橋本", "customer_email": "kelly640355@gmail.com", "product_detail_name": "【15分限定特典付き】AIXコンサルタント3日間完全攻略合宿"}</t>
  </si>
  <si>
    <t>{"id_values": ["11f013d6-f0a2-ff36-81df-2f201a3eb6bd"], "worldpay_order_id": {"transaction_id": "11f013d6-f0a2-ff36-81df-2f201a3eb6bd"}}</t>
  </si>
  <si>
    <t>kelly640355@gmail.com</t>
  </si>
  <si>
    <t>YOSHIKO HASHIMOTO</t>
  </si>
  <si>
    <t>11f01420-fb84-e604-ad1c-f3a43c08af70</t>
  </si>
  <si>
    <t>11f01420-db08-4bc8-aceb-3ba691d90d98</t>
  </si>
  <si>
    <t>{"v851Ac7Ac": "", "univapay-phone-number": "09080454418"}</t>
  </si>
  <si>
    <t>{"customer_name": "やすがひら かずや", "customer_email": "yayyay4900@gmai.com", "product_detail_name": "【15分限定特典付き】SNSマーケ完全攻略ダイナマイト合宿"}</t>
  </si>
  <si>
    <t>{"id_values": ["11f01420-fb84-e604-ad1c-f3a43c08af70"], "worldpay_order_id": {"transaction_id": "11f01420-fb84-e604-ad1c-f3a43c08af70"}}</t>
  </si>
  <si>
    <t>yayyay4900@gmai.com</t>
  </si>
  <si>
    <t>KAZUYA YASUGAHIRA</t>
  </si>
  <si>
    <t>11f0141b-2e78-179e-bb91-0f52d6434a53</t>
  </si>
  <si>
    <t>11f0141b-17dd-c6be-aa28-6390b7a2f58e</t>
  </si>
  <si>
    <t>{"v851Ac7Ac": "", "univapay-phone-number": "09078735065"}</t>
  </si>
  <si>
    <t>{"customer_name": "中嶋円香", "customer_email": "maara1001@gmail.com", "product_detail_name": "【15分限定特典付き】SNSマーケ完全攻略ダイナマイト合宿"}</t>
  </si>
  <si>
    <t>{"id_values": ["11f0141b-2e78-179e-bb91-0f52d6434a53"], "worldpay_order_id": {"transaction_id": "11f0141b-2e78-179e-bb91-0f52d6434a53"}}</t>
  </si>
  <si>
    <t>maara1001@gmail.com</t>
  </si>
  <si>
    <t>MADOKA NAKAJIMA</t>
  </si>
  <si>
    <t>11f0141a-6437-5490-9291-ff486e9e783e</t>
  </si>
  <si>
    <t>11f01419-e59d-79f2-91e0-0bb66ba48da7</t>
  </si>
  <si>
    <t>{"v851Ac7Ac": "", "univapay-phone-number": "09033945052"}</t>
  </si>
  <si>
    <t>{"customer_name": "佐藤 奈緒美", "customer_email": "mikahachi5spyer@gmail.com", "product_detail_name": "【15分限定特典付き】AIXコンサルタント3日間完全攻略合宿"}</t>
  </si>
  <si>
    <t>{"id_values": ["11f0141a-6437-5490-9291-ff486e9e783e"], "worldpay_order_id": {"transaction_id": "11f0141a-6437-5490-9291-ff486e9e783e"}}</t>
  </si>
  <si>
    <t>mikahachi5spyer@gmail.com</t>
  </si>
  <si>
    <t>NAOMI SATO</t>
  </si>
  <si>
    <t>11f01419-3025-e0f0-b5c2-23c0667c6114</t>
  </si>
  <si>
    <t>11f01419-0f07-89b4-b5a7-334319821396</t>
  </si>
  <si>
    <t>{"v851Ac7Ac": "", "univapay-phone-number": "08039635171"}</t>
  </si>
  <si>
    <t>{"customer_name": "小島華子", "customer_email": "mrsmo.1117.mwito@gmail.com", "product_detail_name": "みかみの秘密の部屋 ~購入後1週間以内に限り【全額返金保証付き】~"}</t>
  </si>
  <si>
    <t>{"id_values": ["11f01419-3025-e0f0-b5c2-23c0667c6114"], "worldpay_order_id": {"transaction_id": "11f01419-3025-e0f0-b5c2-23c0667c6114"}}</t>
  </si>
  <si>
    <t>mrsmo.1117.mwito@gmail.com</t>
  </si>
  <si>
    <t>HANAKO KOJIMA</t>
  </si>
  <si>
    <t>11f01419-240f-aba2-a44e-c7620354312e</t>
  </si>
  <si>
    <t>{"customer_name": "小島華子", "customer_email": "mrsmo.1117.mwito@gmail.com", "product_detail_name": "【15分限定特典付き】SNSマーケ完全攻略ダイナマイト合宿"}</t>
  </si>
  <si>
    <t>{"id_values": ["11f01419-240f-aba2-a44e-c7620354312e"], "worldpay_order_id": {"transaction_id": "11f01419-240f-aba2-a44e-c7620354312e"}}</t>
  </si>
  <si>
    <t>11f01418-990e-187c-8fc8-c7c312666e32</t>
  </si>
  <si>
    <t>11f01418-7fab-1268-81f6-b39fde275c87</t>
  </si>
  <si>
    <t>{"v851Ac7Ac": "", "univapay-phone-number": "09051448610"}</t>
  </si>
  <si>
    <t>{"customer_name": "萌華 田中", "customer_email": "moeka20020116@icloud.com", "product_detail_name": "【15分限定特典付き】SNSマーケ完全攻略ダイナマイト合宿"}</t>
  </si>
  <si>
    <t>{"id_values": ["11f01418-990e-187c-8fc8-c7c312666e32"], "worldpay_order_id": {"transaction_id": "11f01418-990e-187c-8fc8-c7c312666e32"}}</t>
  </si>
  <si>
    <t>moeka20020116@icloud.com</t>
  </si>
  <si>
    <t>MOEKA TANAKA</t>
  </si>
  <si>
    <t>11f01418-6739-fffa-81dc-e7a85e1b42b5</t>
  </si>
  <si>
    <t>11f01417-4bb3-184e-a990-e7c9b738975f</t>
  </si>
  <si>
    <t>{"v851Ac7Ac": "", "univapay-phone-number": "08056618992"}</t>
  </si>
  <si>
    <t>{"customer_name": "高田 くみ", "customer_email": "kkeggn@gmail.com", "product_detail_name": "AIみかみ秘密の部屋（全額返金保証付）"}</t>
  </si>
  <si>
    <t>{"id_values": ["3100500245378", "00040", "0105841"], "stratus_transaction_id": {"terminal_id": "3100500245378", "request_number": "00040", "authorization_code": "0105841"}}</t>
  </si>
  <si>
    <t>kkeggn@gmail.com</t>
  </si>
  <si>
    <t>KUMI TAKADA</t>
  </si>
  <si>
    <t>11f01417-55a4-4166-8e58-abf4ef776e60</t>
  </si>
  <si>
    <t>{"customer_name": "高田 くみ", "customer_email": "kkeggn@gmail.com", "product_detail_name": "【15分限定特典付き】AIXコンサルタント3日間完全攻略合宿"}</t>
  </si>
  <si>
    <t>{"id_values": ["3100500245378", "00039", "0119374"], "stratus_transaction_id": {"terminal_id": "3100500245378", "request_number": "00039", "authorization_code": "0119374"}}</t>
  </si>
  <si>
    <t>11f01415-4ecb-be20-aa48-6fcb8187ad91</t>
  </si>
  <si>
    <t>11f01413-17f3-88e4-8b6f-8bffd4e4b1ea</t>
  </si>
  <si>
    <t>{"v851Ac7Ac": "", "univapay-phone-number": "09037861375"}</t>
  </si>
  <si>
    <t>{"customer_name": "寺尾健治", "customer_email": "knj.0228@gmail.com", "product_detail_name": "みかみの秘密の部屋 ~購入後1週間以内に限り【全額返金保証付き】~"}</t>
  </si>
  <si>
    <t>{"id_values": ["11f01415-4ecb-be20-aa48-6fcb8187ad91"], "worldpay_order_id": {"transaction_id": "11f01415-4ecb-be20-aa48-6fcb8187ad91"}}</t>
  </si>
  <si>
    <t>knj.0228@gmail.com</t>
  </si>
  <si>
    <t>KENJI TERAO</t>
  </si>
  <si>
    <t>11f01414-5485-7492-9feb-e7850e4a684c</t>
  </si>
  <si>
    <t>11f01414-49dd-00d2-9fd0-7b8d24ba397b</t>
  </si>
  <si>
    <t>{"v851Ac7Ac": "", "univapay-phone-number": "09095720568"}</t>
  </si>
  <si>
    <t>{"customer_name": "千晴 齋藤", "customer_email": "chiharu26music@icloud.com", "product_detail_name": "【15分限定特典付き】デザイン限界突破3日間合宿"}</t>
  </si>
  <si>
    <t>{"id_values": ["11f01414-5485-7492-9feb-e7850e4a684c"], "worldpay_order_id": {"transaction_id": "11f01414-5485-7492-9feb-e7850e4a684c"}}</t>
  </si>
  <si>
    <t>chiharu26music@icloud.com</t>
  </si>
  <si>
    <t>CHIHARU SAITOH</t>
  </si>
  <si>
    <t>11f01413-9b08-831a-a125-137cad6d436c</t>
  </si>
  <si>
    <t>{"customer_name": "寺尾健治", "customer_email": "knj.0228@gmail.com", "product_detail_name": "【15分限定特典付き】SNSマーケ完全攻略ダイナマイト合宿"}</t>
  </si>
  <si>
    <t>{"id_values": ["11f01413-9b08-831a-a125-137cad6d436c"], "worldpay_order_id": {"transaction_id": "11f01413-9b08-831a-a125-137cad6d436c"}}</t>
  </si>
  <si>
    <t>11f01412-9896-f81a-a209-6f7505befb3f</t>
  </si>
  <si>
    <t>11f01412-8ef7-339c-938d-734ddcd79810</t>
  </si>
  <si>
    <t>{"v851Ac7Ac": "", "univapay-phone-number": "09052501183"}</t>
  </si>
  <si>
    <t>{"customer_name": "松居昌志", "customer_email": "f33j51i43@gmail.com", "product_detail_name": "【15分限定特典付き】AIXコンサルタント3日間完全攻略合宿"}</t>
  </si>
  <si>
    <t>{"id_values": ["11f01412-9896-f81a-a209-6f7505befb3f"], "worldpay_order_id": {"transaction_id": "11f01412-9896-f81a-a209-6f7505befb3f"}}</t>
  </si>
  <si>
    <t>f33j51i43@gmail.com</t>
  </si>
  <si>
    <t>MASASHI MATSUI</t>
  </si>
  <si>
    <t>11f01412-0146-e7f4-9ce7-e385d2bcfea7</t>
  </si>
  <si>
    <t>11f01411-f938-c69a-9cdb-3bf4c4aa8a00</t>
  </si>
  <si>
    <t>{"v851Ac7Ac": "", "univapay-phone-number": "09062887127"}</t>
  </si>
  <si>
    <t>{"customer_name": "湯浅美土里", "customer_email": "iammii74@gmail.com", "product_detail_name": "【15分限定特典付き】AIXコンサルタント3日間完全攻略合宿"}</t>
  </si>
  <si>
    <t>{"id_values": ["11f01412-0146-e7f4-9ce7-e385d2bcfea7"], "worldpay_order_id": {"transaction_id": "11f01412-0146-e7f4-9ce7-e385d2bcfea7"}}</t>
  </si>
  <si>
    <t>iammii74@gmail.com</t>
  </si>
  <si>
    <t>MIDORI YUASA</t>
  </si>
  <si>
    <t>11f0140f-16d5-f37e-91c3-a3e6316c1432</t>
  </si>
  <si>
    <t>11f0140e-bd29-2d5a-9177-d7f7f866ab71</t>
  </si>
  <si>
    <t>{"v851Ac7Ac": "", "univapay-phone-number": "07055772553"}</t>
  </si>
  <si>
    <t>{"customer_name": "竹村匡弘", "customer_email": "mtakemura2@gmail.com", "product_detail_name": "【15分限定特典付き】AIXコンサルタント3日間完全攻略合宿"}</t>
  </si>
  <si>
    <t>{"id_values": ["3100500245378", "00037", "0930803"], "stratus_transaction_id": {"terminal_id": "3100500245378", "request_number": "00037", "authorization_code": "0930803"}}</t>
  </si>
  <si>
    <t>mtakemura2@gmail.com</t>
  </si>
  <si>
    <t>TAKEMURA MASAHIRO</t>
  </si>
  <si>
    <t>11f0140d-d5ed-0a2e-97da-57b2819f5d15</t>
  </si>
  <si>
    <t>11f0140d-ce08-b4fc-ad05-d3661bd7e0e6</t>
  </si>
  <si>
    <t>{"v851Ac7Ac": "", "univapay-phone-number": "08051022129"}</t>
  </si>
  <si>
    <t>{"customer_name": "花角 香穂里", "customer_email": "tenni1004-hana@ezweb.ne.jp", "product_detail_name": "【15分限定特典付き】デザイン限界突破3日間合宿"}</t>
  </si>
  <si>
    <t>{"id_values": ["11f0140d-d5ed-0a2e-97da-57b2819f5d15"], "worldpay_order_id": {"transaction_id": "11f0140d-d5ed-0a2e-97da-57b2819f5d15"}}</t>
  </si>
  <si>
    <t>tenni1004-hana@ezweb.ne.jp</t>
  </si>
  <si>
    <t>KAHORI HANAZUMI</t>
  </si>
  <si>
    <t>11f0140a-5d03-3280-b698-173d9b7d0441</t>
  </si>
  <si>
    <t>11f0140a-54ac-413a-b90f-0399fa713635</t>
  </si>
  <si>
    <t>{"v851Ac7Ac": "", "univapay-phone-number": "08018259177"}</t>
  </si>
  <si>
    <t>{"customer_name": "藤山あゆみ", "customer_email": "f.ayumi09@docomo.ne.jp", "product_detail_name": "【15分限定特典付き】SNSマーケ完全攻略ダイナマイト合宿"}</t>
  </si>
  <si>
    <t>{"id_values": ["3100500245378", "00016", "7754479"], "stratus_transaction_id": {"terminal_id": "3100500245378", "request_number": "00016", "authorization_code": "7754479"}}</t>
  </si>
  <si>
    <t>f.ayumi09@docomo.ne.jp</t>
  </si>
  <si>
    <t>AYUMI FUJIYAMA</t>
  </si>
  <si>
    <t>11f01406-effd-b7a8-87e5-038f23c75b8a</t>
  </si>
  <si>
    <t>11f01405-7b47-ba4a-9992-13adabc590c3</t>
  </si>
  <si>
    <t>{"v851Ac7Ac": "", "univapay-phone-number": "09053957656"}</t>
  </si>
  <si>
    <t>{"customer_name": "小島和也", "customer_email": "eden-art-heaven-_k6.k21@docomo.ne.jp", "product_detail_name": "AIみかみ秘密の部屋（全額返金保証付）"}</t>
  </si>
  <si>
    <t>{"id_values": ["11f01406-effd-b7a8-87e5-038f23c75b8a"], "worldpay_order_id": {"transaction_id": "11f01406-effd-b7a8-87e5-038f23c75b8a"}}</t>
  </si>
  <si>
    <t>eden-art-heaven-_k6.k21@docomo.ne.jp</t>
  </si>
  <si>
    <t>KAZUYA KOJIMA</t>
  </si>
  <si>
    <t>11f01406-4026-1c58-b389-5fead69822a6</t>
  </si>
  <si>
    <t>11f01406-352b-ff70-b382-cf40012b6d3c</t>
  </si>
  <si>
    <t>{"v851Ac7Ac": "", "univapay-phone-number": "09054750366"}</t>
  </si>
  <si>
    <t>{"customer_name": "さかたに ともみ", "customer_email": "shiawasedesu0@gmail.com", "product_detail_name": "【15分限定特典付き】SNSマーケ完全攻略ダイナマイト合宿"}</t>
  </si>
  <si>
    <t>{"id_values": ["3100500245378", "00014", "0097759"], "stratus_transaction_id": {"terminal_id": "3100500245378", "request_number": "00014", "authorization_code": "0097759"}}</t>
  </si>
  <si>
    <t>shiawasedesu0@gmail.com</t>
  </si>
  <si>
    <t>TOMOMI SAKATANI</t>
  </si>
  <si>
    <t>JAL CARD CLUB-A</t>
  </si>
  <si>
    <t>11f01405-a67f-53bc-99a6-6794faa5f020</t>
  </si>
  <si>
    <t>11f01405-6889-1aa2-9984-9357e3dbe551</t>
  </si>
  <si>
    <t>{"v851Ac7Ac": "", "univapay-phone-number": "08060304721"}</t>
  </si>
  <si>
    <t>{"customer_name": "渡部隆貴", "customer_email": "d.c.t.singer@gmail.com", "product_detail_name": "みかみの秘密の部屋 ~購入後1週間以内に限り【全額返金保証付き】~"}</t>
  </si>
  <si>
    <t>{"id_values": ["11f01405-a67f-53bc-99a6-6794faa5f020"], "worldpay_order_id": {"transaction_id": "11f01405-a67f-53bc-99a6-6794faa5f020"}}</t>
  </si>
  <si>
    <t>d.c.t.singer@gmail.com</t>
  </si>
  <si>
    <t>RYUKI WATANABE</t>
  </si>
  <si>
    <t>11f01405-8458-f8ec-b33d-2f088945a9de</t>
  </si>
  <si>
    <t>{"customer_name": "小島和也", "customer_email": "eden-art-heaven-_k6.k21@docomo.ne.jp", "product_detail_name": "【15分限定特典付き】AIXコンサルタント3日間完全攻略合宿"}</t>
  </si>
  <si>
    <t>{"id_values": ["11f01405-8458-f8ec-b33d-2f088945a9de"], "worldpay_order_id": {"transaction_id": "11f01405-8458-f8ec-b33d-2f088945a9de"}}</t>
  </si>
  <si>
    <t>11f01405-7c65-9dac-9a0e-b3aa57bce972</t>
  </si>
  <si>
    <t>{"customer_name": "渡部隆貴", "customer_email": "d.c.t.singer@gmail.com", "product_detail_name": "【15分限定特典付き】SNSマーケ完全攻略ダイナマイト合宿"}</t>
  </si>
  <si>
    <t>{"id_values": ["11f01405-7c65-9dac-9a0e-b3aa57bce972"], "worldpay_order_id": {"transaction_id": "11f01405-7c65-9dac-9a0e-b3aa57bce972"}}</t>
  </si>
  <si>
    <t>11f01400-a45d-0ba6-b3dd-bba4e514d284</t>
  </si>
  <si>
    <t>11f01400-67c6-ab98-b314-775ef5207f95</t>
  </si>
  <si>
    <t>{"customer_name": "三田貴一", "customer_email": "mitatakakazu@gmail.com", "product_detail_name": "【15分限定特典付き】AIXコンサルタント3日間完全攻略合宿"}</t>
  </si>
  <si>
    <t>{"id_values": ["11f01400-a45d-0ba6-b3dd-bba4e514d284"], "worldpay_order_id": {"transaction_id": "11f01400-a45d-0ba6-b3dd-bba4e514d284"}}</t>
  </si>
  <si>
    <t>11f013fe-caf4-2e36-ac35-af6d3eee1f06</t>
  </si>
  <si>
    <t>11f013fe-b504-4138-a20c-173df30796b6</t>
  </si>
  <si>
    <t>{"v851Ac7Ac": "", "univapay-phone-number": "09036656566"}</t>
  </si>
  <si>
    <t>{"customer_name": "吉永 麻由美", "customer_email": "ma6yu12.sukha@gmail.com", "product_detail_name": "【15分限定特典付き】AIXコンサルタント3日間完全攻略合宿"}</t>
  </si>
  <si>
    <t>{"id_values": ["11f013fe-caf4-2e36-ac35-af6d3eee1f06"], "worldpay_order_id": {"transaction_id": "11f013fe-caf4-2e36-ac35-af6d3eee1f06"}}</t>
  </si>
  <si>
    <t>ma6yu12.sukha@gmail.com</t>
  </si>
  <si>
    <t>GO YOSHINAGA</t>
  </si>
  <si>
    <t>11f013fe-9d10-2dee-a58a-731898a982c3</t>
  </si>
  <si>
    <t>11f013fe-94bc-58a2-a584-d37c7460938d</t>
  </si>
  <si>
    <t>{"v851Ac7Ac": "", "univapay-phone-number": "08031175303"}</t>
  </si>
  <si>
    <t>{"customer_name": "安良春香", "customer_email": "chanharu.konomono@gmail.com", "product_detail_name": "【15分限定特典付き】デザイン限界突破3日間合宿"}</t>
  </si>
  <si>
    <t>chanharu.konomono@gmail.com</t>
  </si>
  <si>
    <t>HARUKA YASURA</t>
  </si>
  <si>
    <t>11f013fe-5c86-014a-8105-430f283b232d</t>
  </si>
  <si>
    <t>11f013fe-16b1-4670-b2d3-0f86360f8927</t>
  </si>
  <si>
    <t>{"v851Ac7Ac": "", "univapay-phone-number": "09029058718"}</t>
  </si>
  <si>
    <t>{"customer_name": "瀧中英一", "customer_email": "etaki-naka-20501231@nifty.com", "product_detail_name": "【15分限定特典付き】AIXコンサルタント3日間完全攻略合宿"}</t>
  </si>
  <si>
    <t>{"id_values": ["3100500245378", "00009", "0111509"], "stratus_transaction_id": {"terminal_id": "3100500245378", "request_number": "00009", "authorization_code": "0111509"}}</t>
  </si>
  <si>
    <t>etaki-naka-20501231@nifty.com</t>
  </si>
  <si>
    <t>EIICHI TAKINAKA</t>
  </si>
  <si>
    <t>11f013fd-ab10-cd0a-b2a1-5bb24f719500</t>
  </si>
  <si>
    <t>11f013fd-8f0f-87ea-9663-9b992b31e0aa</t>
  </si>
  <si>
    <t>{"v851Ac7Ac": "", "univapay-phone-number": "09014522687"}</t>
  </si>
  <si>
    <t>{"customer_name": "KAZUYO KISHIDA", "customer_email": "aromapeame@gmail.com", "product_detail_name": "【15分限定特典付き】AIXコンサルタント3日間完全攻略合宿"}</t>
  </si>
  <si>
    <t>{"id_values": ["11f013fd-ab10-cd0a-b2a1-5bb24f719500"], "worldpay_order_id": {"transaction_id": "11f013fd-ab10-cd0a-b2a1-5bb24f719500"}}</t>
  </si>
  <si>
    <t>aromapeame@gmail.com</t>
  </si>
  <si>
    <t>KAZUYO KISHIDA</t>
  </si>
  <si>
    <t>11f013fd-6244-8864-af73-fbae0e405dda</t>
  </si>
  <si>
    <t>11ef0ce3-5e58-f5f4-9a85-171d348e916f</t>
  </si>
  <si>
    <t>{"univapay-name": "久保美智", "univapay-link-id": "11eed27c-357b-6dfc-b5cf-1f5694ad0dfe", "univapay-phone-number": "09053307049"}</t>
  </si>
  <si>
    <t>{"id_values": ["11f013fd-6244-8864-af73-fbae0e405dda"], "worldpay_order_id": {"transaction_id": "11f013fd-6244-8864-af73-fbae0e405dda"}}</t>
  </si>
  <si>
    <t>sasane.uranai.369@gmail.com</t>
  </si>
  <si>
    <t>11ef0ce3-5e8e-922c-8e97-6f641b8cfaf7</t>
  </si>
  <si>
    <t>MISATO KUBO</t>
  </si>
  <si>
    <t>11f013fd-2348-3afc-ae27-5be84746a9db</t>
  </si>
  <si>
    <t>11eedd0c-1ff9-76b4-863f-ab9a7d0a3407</t>
  </si>
  <si>
    <t>{"univapay-name": "菅井知美", "univapay-link-id": "11eed16f-8016-f722-a85d-eb29292dbbf7", "univapay-phone-number": "09055935852"}</t>
  </si>
  <si>
    <t>{"id_values": ["11f013fd-2348-3afc-ae27-5be84746a9db"], "worldpay_order_id": {"transaction_id": "11f013fd-2348-3afc-ae27-5be84746a9db"}}</t>
  </si>
  <si>
    <t>it.sgitmm@gmail.com</t>
  </si>
  <si>
    <t>11eedd0c-2026-ca10-a16f-2f7450be6588</t>
  </si>
  <si>
    <t>11f013fd-1e2b-0f40-be29-f768d934583f</t>
  </si>
  <si>
    <t>11eedcb6-9c3a-9d80-b95b-779bace68dc9</t>
  </si>
  <si>
    <t>{"univapay-name": "涌井健介", "univapay-link-id": "11eed167-1652-620c-a0a8-9b2f6dd5b5ae", "univapay-phone-number": "09068528847"}</t>
  </si>
  <si>
    <t>{"id_values": ["11f013fd-1e2b-0f40-be29-f768d934583f"], "worldpay_order_id": {"transaction_id": "11f013fd-1e2b-0f40-be29-f768d934583f"}}</t>
  </si>
  <si>
    <t>suitekisekisen7911crwk@gmail.com</t>
  </si>
  <si>
    <t>11eedcb6-9c72-2002-b95e-63c283b259cb</t>
  </si>
  <si>
    <t>KENSUKE WAKUI</t>
  </si>
  <si>
    <t>11f013fc-f4c4-47ac-9127-8bb40c6a7c65</t>
  </si>
  <si>
    <t>11eef4f8-7a50-c244-bbbd-77607977fa8b</t>
  </si>
  <si>
    <t>{"univapay-name": "木戸紗礼", "univapay-link-id": "11eed38f-995b-a918-9640-bf0f529c8003", "univapay-phone-number": "08085871494"}</t>
  </si>
  <si>
    <t>{"id_values": ["11f013fc-f4c4-47ac-9127-8bb40c6a7c65"], "worldpay_order_id": {"transaction_id": "11f013fc-f4c4-47ac-9127-8bb40c6a7c65"}}</t>
  </si>
  <si>
    <t>11eef4f8-7bd5-d05a-a662-0f75da389dbf</t>
  </si>
  <si>
    <t>11f013fc-f261-e6cc-ac1e-832322dabdaa</t>
  </si>
  <si>
    <t>11eef1c6-68e6-8910-8492-f349b1976609</t>
  </si>
  <si>
    <t>{"univapay-name": "渡辺誠也", "univapay-link-id": "11eed16f-b898-3c1e-a0a8-eb6f00b0ec5e", "univapay-phone-number": "09079174761"}</t>
  </si>
  <si>
    <t>{"id_values": ["11f013fc-f261-e6cc-ac1e-832322dabdaa"], "worldpay_order_id": {"transaction_id": "11f013fc-f261-e6cc-ac1e-832322dabdaa"}}</t>
  </si>
  <si>
    <t>refusal1225@gmail.com</t>
  </si>
  <si>
    <t>11eef1c6-691c-5748-ba70-5f28e2989567</t>
  </si>
  <si>
    <t>SEIYA WATANABE</t>
  </si>
  <si>
    <t>11f013fc-cde3-4e30-b23d-6f4585f3bf5f</t>
  </si>
  <si>
    <t>11f013fc-bd8d-6200-95fa-874ef56fb7da</t>
  </si>
  <si>
    <t>{"v851Ac7Ac": "", "univapay-phone-number": "08010387264"}</t>
  </si>
  <si>
    <t>{"customer_name": "藤谷友理恵", "customer_email": "yuriefujitani@gmail.com", "product_detail_name": "【15分限定特典付き】SNSマーケ完全攻略ダイナマイト合宿"}</t>
  </si>
  <si>
    <t>{"id_values": ["11f013fc-cde3-4e30-b23d-6f4585f3bf5f"], "worldpay_order_id": {"transaction_id": "11f013fc-cde3-4e30-b23d-6f4585f3bf5f"}}</t>
  </si>
  <si>
    <t>yuriefujitani@gmail.com</t>
  </si>
  <si>
    <t>YURIE FUJITANI</t>
  </si>
  <si>
    <t>MIZUHO BANK, LTD.</t>
  </si>
  <si>
    <t>11f013f8-6b1e-7e86-8c08-933a7a5b305b</t>
  </si>
  <si>
    <t>11f013f8-61a7-9bf8-8c02-5b334ae66052</t>
  </si>
  <si>
    <t>{"v851Ac7Ac": "", "univapay-phone-number": "08031236312"}</t>
  </si>
  <si>
    <t>{"customer_name": "山岸未季", "customer_email": "rose-q0122@muh.biglobe.ne.jp", "product_detail_name": "【15分限定特典付き】AIXコンサルタント3日間完全攻略合宿"}</t>
  </si>
  <si>
    <t>{"id_values": ["11f013f8-6b1e-7e86-8c08-933a7a5b305b"], "worldpay_order_id": {"transaction_id": "11f013f8-6b1e-7e86-8c08-933a7a5b305b"}}</t>
  </si>
  <si>
    <t>rose-q0122@muh.biglobe.ne.jp</t>
  </si>
  <si>
    <t>MIKI YAMAGISHI</t>
  </si>
  <si>
    <t>11f013f1-8d8a-12e8-be5f-97f515b8a159</t>
  </si>
  <si>
    <t>11f013f1-84af-3072-be55-3b7cf5afe011</t>
  </si>
  <si>
    <t>{"v851Ac7Ac": "", "univapay-phone-number": "09093906105"}</t>
  </si>
  <si>
    <t>{"customer_name": "伊東未来", "customer_email": "miku0521@hotmail.co.jp", "product_detail_name": "【15分限定特典付き】AIXコンサルタント3日間完全攻略合宿"}</t>
  </si>
  <si>
    <t>{"id_values": ["3100500245378", "00004", "0587321"], "stratus_transaction_id": {"terminal_id": "3100500245378", "request_number": "00004", "authorization_code": "0587321"}}</t>
  </si>
  <si>
    <t>miku0521@hotmail.co.jp</t>
  </si>
  <si>
    <t>MIKU ITOU</t>
  </si>
  <si>
    <t>11f013ef-7015-2588-81d9-972cde7fd298</t>
  </si>
  <si>
    <t>11f013ef-6529-f8ba-afb4-278aaa10e45c</t>
  </si>
  <si>
    <t>{"v851Ac7Ac": "", "univapay-phone-number": "07013696375"}</t>
  </si>
  <si>
    <t>{"customer_name": "田川博基", "customer_email": "hironori.tagawa01@g.softbank.co.jp", "product_detail_name": "【15分限定特典付き】SNSマーケ完全攻略ダイナマイト合宿"}</t>
  </si>
  <si>
    <t>{"id_values": ["3100500245378", "00002", "0014681"], "stratus_transaction_id": {"terminal_id": "3100500245378", "request_number": "00002", "authorization_code": "0014681"}}</t>
  </si>
  <si>
    <t>hironori.tagawa01@g.softbank.co.jp</t>
  </si>
  <si>
    <t>HIRONORI TAGAWA</t>
  </si>
  <si>
    <t>11f013ea-4af4-c808-b6e9-6395c4204737</t>
  </si>
  <si>
    <t>11f013ea-417c-3932-8ff8-4f7d21e6ddc0</t>
  </si>
  <si>
    <t>{"v851Ac7Ac": "", "univapay-phone-number": "09015903616"}</t>
  </si>
  <si>
    <t>{"customer_name": "南 賢造", "customer_email": "kenzo373@gmail.com", "product_detail_name": "【15分限定特典付き】AIXコンサルタント3日間完全攻略合宿"}</t>
  </si>
  <si>
    <t>{"id_values": ["11f013ea-4af4-c808-b6e9-6395c4204737"], "worldpay_order_id": {"transaction_id": "11f013ea-4af4-c808-b6e9-6395c4204737"}}</t>
  </si>
  <si>
    <t>kenzo373@gmail.com</t>
  </si>
  <si>
    <t>MINAMI KENZO</t>
  </si>
  <si>
    <t>11f013c8-e4e4-c6a6-9cb3-d34f33099613</t>
  </si>
  <si>
    <t>11f013c8-db9a-b664-804a-d7af5b9eb73c</t>
  </si>
  <si>
    <t>{"v851Ac7Ac": "", "univapay-phone-number": "05055391349"}</t>
  </si>
  <si>
    <t>{"customer_name": "ヤマダヨウ", "customer_email": "njpbh927@protonmail.com", "product_detail_name": "【15分限定特典付き】SNSマーケ完全攻略ダイナマイト合宿"}</t>
  </si>
  <si>
    <t>{"id_values": ["11f013c8-e4e4-c6a6-9cb3-d34f33099613"], "worldpay_order_id": {"transaction_id": "11f013c8-e4e4-c6a6-9cb3-d34f33099613"}}</t>
  </si>
  <si>
    <t>njpbh927@protonmail.com</t>
  </si>
  <si>
    <t>YOHEI YASU</t>
  </si>
  <si>
    <t>11f013c2-fbc1-da2c-92d6-6b8805410bb8</t>
  </si>
  <si>
    <t>11f013c2-cc91-0688-92c7-eb92073a9a3f</t>
  </si>
  <si>
    <t>{"v851Ac7Ac": "", "univapay-phone-number": "08069668073"}</t>
  </si>
  <si>
    <t>{"customer_name": "野原真友子", "customer_email": "thanks.fftts417@gmail.com", "product_detail_name": "【15分限定特典付き】SNSマーケ完全攻略ダイナマイト合宿"}</t>
  </si>
  <si>
    <t>{"id_values": ["11f013c2-fbc1-da2c-92d6-6b8805410bb8"], "worldpay_order_id": {"transaction_id": "11f013c2-fbc1-da2c-92d6-6b8805410bb8"}}</t>
  </si>
  <si>
    <t>thanks.fftts417@gmail.com</t>
  </si>
  <si>
    <t>MAYUKO NOHARA</t>
  </si>
  <si>
    <t>11f013c1-c8b4-b89e-b06f-db37a98fe9de</t>
  </si>
  <si>
    <t>11f013c0-db5a-6378-8f7c-23c27c14b708</t>
  </si>
  <si>
    <t>{"v851Ac7Ac": "", "univapay-phone-number": "08054259293"}</t>
  </si>
  <si>
    <t>{"customer_name": "平野政信", "customer_email": "harurikomeri1005@gmail.com", "product_detail_name": "AIみかみ秘密の部屋（全額返金保証付）"}</t>
  </si>
  <si>
    <t>{"id_values": ["11f013c1-c8b4-b89e-b06f-db37a98fe9de"], "worldpay_order_id": {"transaction_id": "11f013c1-c8b4-b89e-b06f-db37a98fe9de"}}</t>
  </si>
  <si>
    <t>harurikomeri1005@gmail.com</t>
  </si>
  <si>
    <t>MASANOBU HIRANO</t>
  </si>
  <si>
    <t>11f013c0-e329-f6fe-ad13-fb3d2cf2d7e5</t>
  </si>
  <si>
    <t>{"customer_name": "平野政信", "customer_email": "harurikomeri1005@gmail.com", "product_detail_name": "【15分限定特典付き】AIXコンサルタント3日間完全攻略合宿"}</t>
  </si>
  <si>
    <t>{"id_values": ["11f013c0-e329-f6fe-ad13-fb3d2cf2d7e5"], "worldpay_order_id": {"transaction_id": "11f013c0-e329-f6fe-ad13-fb3d2cf2d7e5"}}</t>
  </si>
  <si>
    <t>11f013b9-5286-82d6-a82c-9b324274cca8</t>
  </si>
  <si>
    <t>11f013b9-4a7e-8a70-b569-c3c9275b9e6e</t>
  </si>
  <si>
    <t>{"v851Ac7Ac": "", "univapay-phone-number": "09067866126"}</t>
  </si>
  <si>
    <t>{"customer_name": "YUSUKE MURAI", "customer_email": "muramurakun@touhoku.me", "product_detail_name": "【15分限定特典付き】AIXコンサルタント3日間完全攻略合宿"}</t>
  </si>
  <si>
    <t>{"id_values": ["11f013b9-5286-82d6-a82c-9b324274cca8"], "worldpay_order_id": {"transaction_id": "11f013b9-5286-82d6-a82c-9b324274cca8"}}</t>
  </si>
  <si>
    <t>muramurakun@touhoku.me</t>
  </si>
  <si>
    <t>YUSUKE MURAI</t>
  </si>
  <si>
    <t>11f013b9-605d-f6dc-8284-b7165642465f</t>
  </si>
  <si>
    <t>11f013b9-4387-93a6-9bc4-6ba2c674ebd4</t>
  </si>
  <si>
    <t>{"v851Ac7Ac": "", "univapay-phone-number": "09060635667"}</t>
  </si>
  <si>
    <t>{"customer_name": "江藤 滉平", "customer_email": "ekouto.0505@ezweb.ne.jp", "product_detail_name": "【15分限定特典付き】AIXコンサルタント3日間完全攻略合宿"}</t>
  </si>
  <si>
    <t>{"id_values": ["11f013b9-605d-f6dc-8284-b7165642465f"], "worldpay_order_id": {"transaction_id": "11f013b9-605d-f6dc-8284-b7165642465f"}}</t>
  </si>
  <si>
    <t>ekouto.0505@ezweb.ne.jp</t>
  </si>
  <si>
    <t>KOHEI ETO</t>
  </si>
  <si>
    <t>11f013b6-a737-72de-9cb1-5fa3b3fd14db</t>
  </si>
  <si>
    <t>11f013b6-902b-68d4-a9ff-77657aa28588</t>
  </si>
  <si>
    <t>{"v851Ac7Ac": "", "univapay-phone-number": "08069498317"}</t>
  </si>
  <si>
    <t>{"customer_name": "市川昇吾", "customer_email": "sy.ichikawa1309@gmail.com", "product_detail_name": "【脱・無駄な努力】月商1.9億を支えるテンプレ大全"}</t>
  </si>
  <si>
    <t>{"id_values": ["11f013b6-a737-72de-9cb1-5fa3b3fd14db"], "worldpay_order_id": {"transaction_id": "11f013b6-a737-72de-9cb1-5fa3b3fd14db"}}</t>
  </si>
  <si>
    <t>sy.ichikawa1309@gmail.com</t>
  </si>
  <si>
    <t>SHOGO ICHIKAWA</t>
  </si>
  <si>
    <t>11f013b4-3d2b-5358-baf7-dfc732029213</t>
  </si>
  <si>
    <t>11f013b3-33c6-4f62-ba93-8f3928ab71f2</t>
  </si>
  <si>
    <t>{"v851Ac7Ac": "", "univapay-phone-number": "09098684554"}</t>
  </si>
  <si>
    <t>{"customer_name": "柏原 沙紀", "customer_email": "sakippe.10@gmail.com", "product_detail_name": "AIみかみ秘密の部屋（全額返金保証付）"}</t>
  </si>
  <si>
    <t>sakippe.10@gmail.com</t>
  </si>
  <si>
    <t>SAKI KASHIHARA</t>
  </si>
  <si>
    <t>11f013b3-3bd3-c8f6-90b4-cf49b637e5eb</t>
  </si>
  <si>
    <t>{"customer_name": "柏原 沙紀", "customer_email": "sakippe.10@gmail.com", "product_detail_name": "【15分限定特典付き】AIXコンサルタント3日間完全攻略合宿"}</t>
  </si>
  <si>
    <t>11f013b1-0654-026a-ba4c-cba9bc1eb435</t>
  </si>
  <si>
    <t>11f013b0-ef63-e430-b7a9-8b5ecc73350b</t>
  </si>
  <si>
    <t>{"univapay-name": "平川貴幸", "univapay-link-id": "11efeb92-b631-d050-9e93-6fece78c3da6", "univapay-phone-number": "+81 09082724368"}</t>
  </si>
  <si>
    <t>{"id_values": ["11f013b1-0654-026a-ba4c-cba9bc1eb435"], "worldpay_order_id": {"transaction_id": "11f013b1-0654-026a-ba4c-cba9bc1eb435"}}</t>
  </si>
  <si>
    <t>11f013b1-0641-dba8-9bde-cb64a568d624</t>
  </si>
  <si>
    <t>TAKAYUKI HIRAKAWA</t>
  </si>
  <si>
    <t>11f013ae-9680-2f9c-81e9-bfd8c5973d91</t>
  </si>
  <si>
    <t>11f013ad-79b4-448a-b325-276882d2c28d</t>
  </si>
  <si>
    <t>{"v851Ac7Ac": "", "univapay-phone-number": "09086041783"}</t>
  </si>
  <si>
    <t>{"customer_name": "藤井大輔", "customer_email": "dansyakukinoko@gmail.com", "product_detail_name": "AIみかみ秘密の部屋（全額返金保証付）"}</t>
  </si>
  <si>
    <t>{"id_values": ["3100500245378", "00072", "0197438"], "stratus_transaction_id": {"terminal_id": "3100500245378", "request_number": "00072", "authorization_code": "0197438"}}</t>
  </si>
  <si>
    <t>dansyakukinoko@gmail.com</t>
  </si>
  <si>
    <t>DAISKE FUJII</t>
  </si>
  <si>
    <t>11f013ad-84d7-2b52-b32d-ff4dad65b901</t>
  </si>
  <si>
    <t>{"customer_name": "藤井大輔", "customer_email": "dansyakukinoko@gmail.com", "product_detail_name": "【15分限定特典付き】AIXコンサルタント3日間完全攻略合宿"}</t>
  </si>
  <si>
    <t>{"id_values": ["3100500245378", "00071", "0188688"], "stratus_transaction_id": {"terminal_id": "3100500245378", "request_number": "00071", "authorization_code": "0188688"}}</t>
  </si>
  <si>
    <t>11f013a9-a7b2-c0c2-b4a7-138141f2ff2c</t>
  </si>
  <si>
    <t>11f013a9-8bde-a776-bf6d-63b212c6d14a</t>
  </si>
  <si>
    <t>{"customer_name": "高橋宏彰", "customer_email": "kaburemonn@gmail.com", "product_detail_name": "【超特価割引】SNSマーケ完全攻略ダイナマイト合宿"}</t>
  </si>
  <si>
    <t>{"id_values": ["11f013a9-a7b2-c0c2-b4a7-138141f2ff2c"], "worldpay_order_id": {"transaction_id": "11f013a9-a7b2-c0c2-b4a7-138141f2ff2c"}}</t>
  </si>
  <si>
    <t>11f013a6-f8bd-05d4-a753-b7c85f89428f</t>
  </si>
  <si>
    <t>11f013a6-dd3a-792c-9184-bf2bbe7d43f3</t>
  </si>
  <si>
    <t>{"v851Ac7Ac": "", "univapay-phone-number": "09058435352"}</t>
  </si>
  <si>
    <t>{"customer_name": "千葉結允", "customer_email": "mc70bb73ss66@yahoo.co.jp", "product_detail_name": "【15分限定特典付き】AIXコンサルタント3日間完全攻略合宿"}</t>
  </si>
  <si>
    <t>{"id_values": ["11f013a6-f8bd-05d4-a753-b7c85f89428f"], "worldpay_order_id": {"transaction_id": "11f013a6-f8bd-05d4-a753-b7c85f89428f"}}</t>
  </si>
  <si>
    <t>mc70bb73ss66@yahoo.co.jp</t>
  </si>
  <si>
    <t>YUSUKE CHIBA</t>
  </si>
  <si>
    <t>11f013a0-db6c-fdfa-93ed-47488d6cf1e8</t>
  </si>
  <si>
    <t>11f013a0-bcd4-161c-9f42-4f3eb9265bdf</t>
  </si>
  <si>
    <t>{"v851Ac7Ac": "", "univapay-phone-number": "08093979512"}</t>
  </si>
  <si>
    <t>{"customer_name": "馬場尚輝", "customer_email": "syounanbaka1010@gmail.com", "product_detail_name": "【15分限定特典付き】SNSマーケ完全攻略ダイナマイト合宿"}</t>
  </si>
  <si>
    <t>{"id_values": ["11f013a0-db6c-fdfa-93ed-47488d6cf1e8"], "worldpay_order_id": {"transaction_id": "11f013a0-db6c-fdfa-93ed-47488d6cf1e8"}}</t>
  </si>
  <si>
    <t>syounanbaka1010@gmail.com</t>
  </si>
  <si>
    <t>NAOKI BABA</t>
  </si>
  <si>
    <t>11f012bc-ea06-3b18-a69b-dfbce2decf09</t>
  </si>
  <si>
    <t>11f012bb-4b66-9224-a8dc-dfee1e1bf3f4</t>
  </si>
  <si>
    <t>{"v851Ac7Ac": "", "univapay-phone-number": "08054840569"}</t>
  </si>
  <si>
    <t>{"customer_name": "神島麗", "customer_email": "uru1999@gmail.com", "product_detail_name": "みかみの秘密の部屋 ~購入後1週間以内に限り【全額返金保証付き】~"}</t>
  </si>
  <si>
    <t>{"id_values": ["11f012bc-ea06-3b18-a69b-dfbce2decf09"], "worldpay_order_id": {"transaction_id": "11f012bc-ea06-3b18-a69b-dfbce2decf09"}}</t>
  </si>
  <si>
    <t>uru1999@gmail.com</t>
  </si>
  <si>
    <t>URUHA KAMISHIMA</t>
  </si>
  <si>
    <t>11f013a0-84c6-4f24-8708-dbd1ae033f44</t>
  </si>
  <si>
    <t>11f013a0-79a1-14a8-b7f1-afaa316ddf5b</t>
  </si>
  <si>
    <t>{"v851Ac7Ac": "", "univapay-phone-number": "09090244265"}</t>
  </si>
  <si>
    <t>{"customer_name": "森田 脩司", "customer_email": "inbs10@gmail.com", "product_detail_name": "【脱・無駄な努力】月商1.9億を支えるテンプレ大全"}</t>
  </si>
  <si>
    <t>{"id_values": ["3100500245378", "00065", "0125504"], "stratus_transaction_id": {"terminal_id": "3100500245378", "request_number": "00065", "authorization_code": "0125504"}}</t>
  </si>
  <si>
    <t>inbs10@gmail.com</t>
  </si>
  <si>
    <t>SHUJI MORITA</t>
  </si>
  <si>
    <t>11f012bb-574b-684e-9630-dbe6e1fa722a</t>
  </si>
  <si>
    <t>{"customer_name": "神島麗", "customer_email": "uru1999@gmail.com", "product_detail_name": "【15分限定特典付き】SNSマーケ完全攻略ダイナマイト合宿"}</t>
  </si>
  <si>
    <t>{"id_values": ["11f012bb-574b-684e-9630-dbe6e1fa722a"], "worldpay_order_id": {"transaction_id": "11f012bb-574b-684e-9630-dbe6e1fa722a"}}</t>
  </si>
  <si>
    <t>11f0139f-8a86-a9d2-b953-bfec38bca584</t>
  </si>
  <si>
    <t>11f0139f-7305-123a-9e1d-ebf8d792f270</t>
  </si>
  <si>
    <t>{"v851Ac7Ac": "", "univapay-phone-number": "08057359154"}</t>
  </si>
  <si>
    <t>{"customer_name": "赤石絢宣", "customer_email": "jbbc.2222@gmail.com", "product_detail_name": "【15分限定特典付き】AIXコンサルタント3日間完全攻略合宿"}</t>
  </si>
  <si>
    <t>{"id_values": ["11f0139f-8a86-a9d2-b953-bfec38bca584"], "worldpay_order_id": {"transaction_id": "11f0139f-8a86-a9d2-b953-bfec38bca584"}}</t>
  </si>
  <si>
    <t>jbbc.2222@gmail.com</t>
  </si>
  <si>
    <t>JUNKI AKAISHI</t>
  </si>
  <si>
    <t>11f0139d-a185-6058-8791-7bc9d4cac240</t>
  </si>
  <si>
    <t>11f0139d-98dd-5c76-970c-4b86626e3d4a</t>
  </si>
  <si>
    <t>{"v851Ac7Ac": "", "univapay-phone-number": "07018762387"}</t>
  </si>
  <si>
    <t>{"customer_name": "三野優人", "customer_email": "myutom028@gmail.com", "product_detail_name": "【15分限定特典付き】AIXコンサルタント3日間完全攻略合宿"}</t>
  </si>
  <si>
    <t>{"id_values": ["11f0139d-a185-6058-8791-7bc9d4cac240"], "worldpay_order_id": {"transaction_id": "11f0139d-a185-6058-8791-7bc9d4cac240"}}</t>
  </si>
  <si>
    <t>myutom028@gmail.com</t>
  </si>
  <si>
    <t>YUTO MINO</t>
  </si>
  <si>
    <t>11f00e0f-a866-e498-aa42-0b0a0f05cf95</t>
  </si>
  <si>
    <t>11f00e0d-28ad-e9a6-9d54-4bb8bdc6ff91</t>
  </si>
  <si>
    <t>{"v851Ac7Ac": "", "univapay-phone-number": "09010334733"}</t>
  </si>
  <si>
    <t>{"customer_name": "磯田若葉", "customer_email": "isodawsrk@gmail.com", "product_detail_name": "AIみかみ秘密の部屋（全額返金保証付）"}</t>
  </si>
  <si>
    <t>{"id_values": ["11f00e0f-a866-e498-aa42-0b0a0f05cf95"], "worldpay_order_id": {"transaction_id": "11f00e0f-a866-e498-aa42-0b0a0f05cf95"}}</t>
  </si>
  <si>
    <t>isodawsrk@gmail.com</t>
  </si>
  <si>
    <t>WAKABA ISODA</t>
  </si>
  <si>
    <t>11f00e0d-6a61-ba30-b01b-7bb147c79be0</t>
  </si>
  <si>
    <t>{"customer_name": "磯田若葉", "customer_email": "isodawsrk@gmail.com", "product_detail_name": "【15分限定特典付き】AIXコンサルタント3日間完全攻略合宿"}</t>
  </si>
  <si>
    <t>{"id_values": ["11f00e0d-6a61-ba30-b01b-7bb147c79be0"], "worldpay_order_id": {"transaction_id": "11f00e0d-6a61-ba30-b01b-7bb147c79be0"}}</t>
  </si>
  <si>
    <t>11f0139b-0c7d-2db2-8e09-6f42e3611c4e</t>
  </si>
  <si>
    <t>11f0139a-f90a-4d50-8ddc-d76e4d96f845</t>
  </si>
  <si>
    <t>{"v851Ac7Ac": "", "univapay-phone-number": "08074974273"}</t>
  </si>
  <si>
    <t>{"customer_name": "市原和茂", "customer_email": "pab0813kazu@gmail.com", "product_detail_name": "【15分限定特典付き】AIXコンサルタント3日間完全攻略合宿"}</t>
  </si>
  <si>
    <t>{"id_values": ["11f0139b-0c7d-2db2-8e09-6f42e3611c4e"], "worldpay_order_id": {"transaction_id": "11f0139b-0c7d-2db2-8e09-6f42e3611c4e"}}</t>
  </si>
  <si>
    <t>pab0813kazu@gmail.com</t>
  </si>
  <si>
    <t>KAZUSHIGE ICHIHARA</t>
  </si>
  <si>
    <t>11f00e32-3323-6ff8-b6cf-97badc79f731</t>
  </si>
  <si>
    <t>11f00e31-4f34-ba9a-ad49-b341a958bfb9</t>
  </si>
  <si>
    <t>{"v851Ac7Ac": "", "univapay-phone-number": "08088187373"}</t>
  </si>
  <si>
    <t>{"customer_name": "Shibuya Sora", "customer_email": "so.ra.3.luana.6@gmail.com", "product_detail_name": "みかみの秘密の部屋 ~購入後1週間以内に限り【全額返金保証付き】~"}</t>
  </si>
  <si>
    <t>{"id_values": ["11f00e32-3323-6ff8-b6cf-97badc79f731"], "worldpay_order_id": {"transaction_id": "11f00e32-3323-6ff8-b6cf-97badc79f731"}}</t>
  </si>
  <si>
    <t>so.ra.3.luana.6@gmail.com</t>
  </si>
  <si>
    <t>AKEMI SHIBUYA</t>
  </si>
  <si>
    <t>11f01390-b551-f61c-85bd-6bc6a0044b20</t>
  </si>
  <si>
    <t>11f01390-ab11-92c0-bbe6-3f9c1cac306e</t>
  </si>
  <si>
    <t>{"v851Ac7Ac": "", "univapay-phone-number": "09041815103"}</t>
  </si>
  <si>
    <t>{"customer_name": "大澤 香代子", "customer_email": "haru97132@gmail.com", "product_detail_name": "【15分限定特典付き】デザイン限界突破3日間合宿"}</t>
  </si>
  <si>
    <t>{"id_values": ["11f01390-b551-f61c-85bd-6bc6a0044b20"], "worldpay_order_id": {"transaction_id": "11f01390-b551-f61c-85bd-6bc6a0044b20"}}</t>
  </si>
  <si>
    <t>haru97132@gmail.com</t>
  </si>
  <si>
    <t>KAYOKO OOSAWA</t>
  </si>
  <si>
    <t>11f0138a-e520-950c-a78e-57097060245f</t>
  </si>
  <si>
    <t>11f0138a-d389-e276-b298-eb5ea139b6b8</t>
  </si>
  <si>
    <t>{"v851Ac7Ac": "", "univapay-phone-number": "08063957901"}</t>
  </si>
  <si>
    <t>{"customer_name": "米本奈緒", "customer_email": "shinumadewakuwaku1985@gmail.com", "product_detail_name": "【15分限定特典付き】AIXコンサルタント3日間完全攻略合宿"}</t>
  </si>
  <si>
    <t>{"id_values": ["11f0138a-e520-950c-a78e-57097060245f"], "worldpay_order_id": {"transaction_id": "11f0138a-e520-950c-a78e-57097060245f"}}</t>
  </si>
  <si>
    <t>shinumadewakuwaku1985@gmail.com</t>
  </si>
  <si>
    <t>NAOYONEMOTO</t>
  </si>
  <si>
    <t>11f0138a-217e-6df4-a648-bf2fb78b3edd</t>
  </si>
  <si>
    <t>11f01389-f241-1802-87c0-fba513b01d59</t>
  </si>
  <si>
    <t>{"v851Ac7Ac": "", "univapay-phone-number": "09038615757"}</t>
  </si>
  <si>
    <t>{"customer_name": "岡本 紀雄", "customer_email": "okabonsun31@gmail.com", "product_detail_name": "AIみかみ秘密の部屋（全額返金保証付）"}</t>
  </si>
  <si>
    <t>{"id_values": ["3100500245378", "00063", "0502765"], "stratus_transaction_id": {"terminal_id": "3100500245378", "request_number": "00063", "authorization_code": "0502765"}}</t>
  </si>
  <si>
    <t>okabonsun31@gmail.com</t>
  </si>
  <si>
    <t>NORIO OKAMOTO</t>
  </si>
  <si>
    <t>11f01389-fae5-b300-a606-e7fc187523dd</t>
  </si>
  <si>
    <t>{"customer_name": "岡本 紀雄", "customer_email": "okabonsun31@gmail.com", "product_detail_name": "【15分限定特典付き】AIXコンサルタント3日間完全攻略合宿"}</t>
  </si>
  <si>
    <t>{"id_values": ["3100500245378", "00062", "0595753"], "stratus_transaction_id": {"terminal_id": "3100500245378", "request_number": "00062", "authorization_code": "0595753"}}</t>
  </si>
  <si>
    <t>11f01385-98b3-e372-bba7-a71f1bd06ba7</t>
  </si>
  <si>
    <t>11f01383-bab2-c5e4-989b-7f1ecd4e7f42</t>
  </si>
  <si>
    <t>{"v851Ac7Ac": "", "univapay-phone-number": "08083252530"}</t>
  </si>
  <si>
    <t>{"customer_name": "中村 亘希", "customer_email": "kouki20041224@gmail.com", "product_detail_name": "AIみかみ秘密の部屋（全額返金保証付）"}</t>
  </si>
  <si>
    <t>{"id_values": ["11f01385-98b3-e372-bba7-a71f1bd06ba7"], "worldpay_order_id": {"transaction_id": "11f01385-98b3-e372-bba7-a71f1bd06ba7"}}</t>
  </si>
  <si>
    <t>kouki20041224@gmail.com</t>
  </si>
  <si>
    <t>KOKI NAKAMURA</t>
  </si>
  <si>
    <t>11f01383-c28e-81b8-87ea-d75f5ae25579</t>
  </si>
  <si>
    <t>{"customer_name": "中村 亘希", "customer_email": "kouki20041224@gmail.com", "product_detail_name": "【15分限定特典付き】AIXコンサルタント3日間完全攻略合宿"}</t>
  </si>
  <si>
    <t>{"id_values": ["11f01383-c28e-81b8-87ea-d75f5ae25579"], "worldpay_order_id": {"transaction_id": "11f01383-c28e-81b8-87ea-d75f5ae25579"}}</t>
  </si>
  <si>
    <t>11f01381-d95f-4bcc-aad3-1364dc5e450a</t>
  </si>
  <si>
    <t>11f01381-c3e5-1c54-aabc-1326190b9f6c</t>
  </si>
  <si>
    <t>{"v851Ac7Ac": "", "univapay-phone-number": "09047238639"}</t>
  </si>
  <si>
    <t>{"customer_name": "石田充代子", "customer_email": "ishida8668@gmail.com", "product_detail_name": "【15分限定特典付き】AIXコンサルタント3日間完全攻略合宿"}</t>
  </si>
  <si>
    <t>{"id_values": ["3100500245378", "00060", "0907250"], "stratus_transaction_id": {"terminal_id": "3100500245378", "request_number": "00060", "authorization_code": "0907250"}}</t>
  </si>
  <si>
    <t>ishida8668@gmail.com</t>
  </si>
  <si>
    <t>MIYOKO ISHIDA</t>
  </si>
  <si>
    <t>11f01381-30cb-0c4e-aa18-b71545bb3669</t>
  </si>
  <si>
    <t>11f01381-2748-82be-b506-436cb68d9f31</t>
  </si>
  <si>
    <t>{"v851Ac7Ac": "", "univapay-phone-number": "08012284378"}</t>
  </si>
  <si>
    <t>{"customer_name": "平岡翼", "customer_email": "hirat0999@gmail.com", "product_detail_name": "【15分限定特典付き】SNSマーケ完全攻略ダイナマイト合宿"}</t>
  </si>
  <si>
    <t>{"id_values": ["3100500245378", "00058", "0101950"], "stratus_transaction_id": {"terminal_id": "3100500245378", "request_number": "00058", "authorization_code": "0101950"}}</t>
  </si>
  <si>
    <t>hirat0999@gmail.com</t>
  </si>
  <si>
    <t>TSUBASA HRAOKA</t>
  </si>
  <si>
    <t>11f01381-0583-1c0c-85e0-0f355d94f9ca</t>
  </si>
  <si>
    <t>11f01380-fb90-6a9c-ad80-537fc2435099</t>
  </si>
  <si>
    <t>{"v851Ac7Ac": "", "univapay-phone-number": "08027492875"}</t>
  </si>
  <si>
    <t>{"customer_name": "鳥居飛来里", "customer_email": "0fit1t2h5@gmail.com", "product_detail_name": "【15分限定特典付き】デザイン限界突破3日間合宿"}</t>
  </si>
  <si>
    <t>0fit1t2h5@gmail.com</t>
  </si>
  <si>
    <t>HIRARI TORII</t>
  </si>
  <si>
    <t>11f0137b-e5fa-162e-a92c-e38e80d2e627</t>
  </si>
  <si>
    <t>11f0137b-db9d-ab3c-beaa-13946acfb207</t>
  </si>
  <si>
    <t>{"v851Ac7Ac": "", "univapay-phone-number": "09087657743"}</t>
  </si>
  <si>
    <t>{"customer_name": "谷川由利子", "customer_email": "yuri.348@icloud.com", "product_detail_name": "【15分限定特典付き】AIXコンサルタント3日間完全攻略合宿"}</t>
  </si>
  <si>
    <t>{"id_values": ["3100500245378", "00054", "0107537"], "stratus_transaction_id": {"terminal_id": "3100500245378", "request_number": "00054", "authorization_code": "0107537"}}</t>
  </si>
  <si>
    <t>yuri.348@icloud.com</t>
  </si>
  <si>
    <t>YURIKO TANIGAWA</t>
  </si>
  <si>
    <t>11f01375-103b-46c6-ac97-ab338b3e6cee</t>
  </si>
  <si>
    <t>11f01375-07cc-3bda-b113-d343f6f316cb</t>
  </si>
  <si>
    <t>{"v851Ac7Ac": "", "univapay-phone-number": "08097739139"}</t>
  </si>
  <si>
    <t>{"customer_name": "佐々木由美", "customer_email": "warafuku_3150life@i.softbank.jp", "product_detail_name": "【15分限定特典付き】AIXコンサルタント3日間完全攻略合宿"}</t>
  </si>
  <si>
    <t>{"id_values": ["11f01375-103b-46c6-ac97-ab338b3e6cee"], "worldpay_order_id": {"transaction_id": "11f01375-103b-46c6-ac97-ab338b3e6cee"}}</t>
  </si>
  <si>
    <t>warafuku_3150life@i.softbank.jp</t>
  </si>
  <si>
    <t>YUMI SASAKI</t>
  </si>
  <si>
    <t>11f01372-4e39-c3ce-935b-6bc60820a9be</t>
  </si>
  <si>
    <t>11f01372-4408-ba68-a90c-c3c605d9f518</t>
  </si>
  <si>
    <t>{"v851Ac7Ac": "", "univapay-phone-number": "08052603176"}</t>
  </si>
  <si>
    <t>{"customer_name": "東野卓也", "customer_email": "takuya.sakamoto3176@gmail.com", "product_detail_name": "【15分限定特典付き】SNSマーケ完全攻略ダイナマイト合宿"}</t>
  </si>
  <si>
    <t>{"id_values": ["11f01372-4e39-c3ce-935b-6bc60820a9be"], "worldpay_order_id": {"transaction_id": "11f01372-4e39-c3ce-935b-6bc60820a9be"}}</t>
  </si>
  <si>
    <t>takuya.sakamoto3176@gmail.com</t>
  </si>
  <si>
    <t>TAKUYA TONO</t>
  </si>
  <si>
    <t>11f0136b-f335-a00c-b096-13346467cd31</t>
  </si>
  <si>
    <t>11f0136b-e9ac-1606-b09a-bb9a04dae54e</t>
  </si>
  <si>
    <t>{"v851Ac7Ac": "", "univapay-phone-number": "09088079677"}</t>
  </si>
  <si>
    <t>{"customer_name": "Takanobu Toyoda", "customer_email": "n2.toyoda@gmail.com", "product_detail_name": "【15分限定特典付き】SNSマーケ完全攻略ダイナマイト合宿"}</t>
  </si>
  <si>
    <t>{"id_values": ["11f0136b-f335-a00c-b096-13346467cd31"], "worldpay_order_id": {"transaction_id": "11f0136b-f335-a00c-b096-13346467cd31"}}</t>
  </si>
  <si>
    <t>n2.toyoda@gmail.com</t>
  </si>
  <si>
    <t>NOZOMI TOYODA</t>
  </si>
  <si>
    <t>11f01047-b0d7-ef02-bd50-a3b619f08ec9</t>
  </si>
  <si>
    <t>11f01045-b51a-99b8-af21-1b8d1f5c48ee</t>
  </si>
  <si>
    <t>{"v851Ac7Ac": "", "univapay-phone-number": "08064908410"}</t>
  </si>
  <si>
    <t>{"customer_name": "町田 夏輝", "customer_email": "youmtk1714@gmail.com", "product_detail_name": "みかみの秘密の部屋 ~購入後1週間以内に限り【全額返金保証付き】~"}</t>
  </si>
  <si>
    <t>{"id_values": ["3100500245378", "00054", "0127237"], "stratus_transaction_id": {"terminal_id": "3100500245378", "request_number": "00054", "authorization_code": "0127237"}}</t>
  </si>
  <si>
    <t>youmtk1714@gmail.com</t>
  </si>
  <si>
    <t>NATSUKI MACHIDA</t>
  </si>
  <si>
    <t>11f01092-09ac-b51e-b5db-93d6fa3ab2c1</t>
  </si>
  <si>
    <t>11f01091-3670-9044-8456-2f8c0dbc1d45</t>
  </si>
  <si>
    <t>{"v851Ac7Ac": "", "univapay-phone-number": "09079923162"}</t>
  </si>
  <si>
    <t>{"customer_name": "佐藤智輝", "customer_email": "tomokisato.home@gmail.com", "product_detail_name": "みかみの秘密の部屋 ~購入後1週間以内に限り【全額返金保証付き】~"}</t>
  </si>
  <si>
    <t>tomokisato.home@gmail.com</t>
  </si>
  <si>
    <t>TOMOKI SATO</t>
  </si>
  <si>
    <t>11f01366-e0fa-cff2-95fe-7766aac88dcb</t>
  </si>
  <si>
    <t>11f01366-bd60-231c-8834-771df98060ea</t>
  </si>
  <si>
    <t>{"v851Ac7Ac": "", "univapay-phone-number": "0801454438"}</t>
  </si>
  <si>
    <t>{"customer_name": "森本 浩司", "customer_email": "yrt11232@gmail.com", "product_detail_name": "【15分限定特典付き】AIXコンサルタント3日間完全攻略合宿"}</t>
  </si>
  <si>
    <t>{"id_values": ["11f01366-e0fa-cff2-95fe-7766aac88dcb"], "worldpay_order_id": {"transaction_id": "11f01366-e0fa-cff2-95fe-7766aac88dcb"}}</t>
  </si>
  <si>
    <t>yrt11232@gmail.com</t>
  </si>
  <si>
    <t>KOJIMORIMOTO</t>
  </si>
  <si>
    <t>11f01081-6b00-aa48-9471-2b7d27eeee56</t>
  </si>
  <si>
    <t>11f01081-2d13-8d5e-842d-f3ef3a0c06df</t>
  </si>
  <si>
    <t>{"v851Ac7Ac": "", "univapay-phone-number": "09015307108"}</t>
  </si>
  <si>
    <t>{"customer_name": "佐藤寿秀", "customer_email": "dopedrackker@gmail.com", "product_detail_name": "【15分限定特典付き】SNSマーケ完全攻略ダイナマイト合宿"}</t>
  </si>
  <si>
    <t>{"id_values": ["11f01081-6b00-aa48-9471-2b7d27eeee56"], "worldpay_order_id": {"transaction_id": "11f01081-6b00-aa48-9471-2b7d27eeee56"}}</t>
  </si>
  <si>
    <t>dopedrackker@gmail.com</t>
  </si>
  <si>
    <t>TOSHIHIDE SATO</t>
  </si>
  <si>
    <t>11f01082-ec88-0920-97ff-5bdd1eecfb6c</t>
  </si>
  <si>
    <t>{"customer_name": "佐藤寿秀", "customer_email": "dopedrackker@gmail.com", "product_detail_name": "みかみの秘密の部屋 ~購入後1週間以内に限り【全額返金保証付き】~"}</t>
  </si>
  <si>
    <t>{"id_values": ["11f01082-ec88-0920-97ff-5bdd1eecfb6c"], "worldpay_order_id": {"transaction_id": "11f01082-ec88-0920-97ff-5bdd1eecfb6c"}}</t>
  </si>
  <si>
    <t>11f010ed-24a1-44d8-b1a5-e736442fe504</t>
  </si>
  <si>
    <t>11f010ec-46dc-f138-bad9-2b83b565bdd3</t>
  </si>
  <si>
    <t>{"v851Ac7Ac": "", "univapay-phone-number": "08054280294"}</t>
  </si>
  <si>
    <t>{"customer_name": "太田皓也", "customer_email": "hry.o0315@gmail.com", "product_detail_name": "AIみかみ秘密の部屋（全額返金保証付）"}</t>
  </si>
  <si>
    <t>{"id_values": ["11f010ed-24a1-44d8-b1a5-e736442fe504"], "worldpay_order_id": {"transaction_id": "11f010ed-24a1-44d8-b1a5-e736442fe504"}}</t>
  </si>
  <si>
    <t>hry.o0315@gmail.com</t>
  </si>
  <si>
    <t>HIROYA OTA</t>
  </si>
  <si>
    <t>11f010ec-6663-d116-89d9-ef6fa7e5a44f</t>
  </si>
  <si>
    <t>{"customer_name": "太田皓也", "customer_email": "hry.o0315@gmail.com", "product_detail_name": "【15分限定特典付き】AIXコンサルタント3日間完全攻略合宿"}</t>
  </si>
  <si>
    <t>{"id_values": ["11f010ec-6663-d116-89d9-ef6fa7e5a44f"], "worldpay_order_id": {"transaction_id": "11f010ec-6663-d116-89d9-ef6fa7e5a44f"}}</t>
  </si>
  <si>
    <t>11f012f6-c64e-3ace-8a24-43a317c63981</t>
  </si>
  <si>
    <t>11f012f6-a123-1026-9665-1b7263f665e8</t>
  </si>
  <si>
    <t>{"v851Ac7Ac": "", "univapay-phone-number": "07047955662"}</t>
  </si>
  <si>
    <t>{"customer_name": "山下浩", "customer_email": "monika.coo@gmail.com", "product_detail_name": "【15分限定特典付き】AIXコンサルタント3日間完全攻略合宿"}</t>
  </si>
  <si>
    <t>{"id_values": ["3100500245378", "00084", "0090743"], "stratus_transaction_id": {"terminal_id": "3100500245378", "request_number": "00084", "authorization_code": "0090743"}}</t>
  </si>
  <si>
    <t>monika.coo@gmail.com</t>
  </si>
  <si>
    <t>HIROSHI YAMASHITA</t>
  </si>
  <si>
    <t>11f012f7-dab6-dec0-8ac7-47c6c24be89a</t>
  </si>
  <si>
    <t>{"customer_name": "山下浩", "customer_email": "monika.coo@gmail.com", "product_detail_name": "AIみかみ秘密の部屋（全額返金保証付）"}</t>
  </si>
  <si>
    <t>{"id_values": ["3100500245378", "00001", "0116228"], "stratus_transaction_id": {"terminal_id": "3100500245378", "request_number": "00001", "authorization_code": "0116228"}}</t>
  </si>
  <si>
    <t>11f01362-f756-a5ae-a9df-430bfd7dd14c</t>
  </si>
  <si>
    <t>11f01361-6112-6d22-8714-5b702c8c5cdb</t>
  </si>
  <si>
    <t>{"v851Ac7Ac": "", "univapay-phone-number": "08015903404"}</t>
  </si>
  <si>
    <t>{"customer_name": "榑林 奈々", "customer_email": "krnn7@icloud.com", "product_detail_name": "AIみかみ秘密の部屋（全額返金保証付）"}</t>
  </si>
  <si>
    <t>{"id_values": ["11f01362-f756-a5ae-a9df-430bfd7dd14c"], "worldpay_order_id": {"transaction_id": "11f01362-f756-a5ae-a9df-430bfd7dd14c"}}</t>
  </si>
  <si>
    <t>krnn7@icloud.com</t>
  </si>
  <si>
    <t>NANA KUREBAYASHI</t>
  </si>
  <si>
    <t>11f01362-d366-79e4-af51-4bd0f5d6cf1e</t>
  </si>
  <si>
    <t>{"customer_name": "森颯太", "customer_email": "soutan.mori@gmail.com", "product_detail_name": "【15分限定特典付き】AIXコンサルタント3日間完全攻略合宿"}</t>
  </si>
  <si>
    <t>11f01361-6b16-b65c-8727-ff69ea874b40</t>
  </si>
  <si>
    <t>{"customer_name": "榑林 奈々", "customer_email": "krnn7@icloud.com", "product_detail_name": "【15分限定特典付き】AIXコンサルタント3日間完全攻略合宿"}</t>
  </si>
  <si>
    <t>{"id_values": ["11f01361-6b16-b65c-8727-ff69ea874b40"], "worldpay_order_id": {"transaction_id": "11f01361-6b16-b65c-8727-ff69ea874b40"}}</t>
  </si>
  <si>
    <t>11f0135f-8584-cf1c-9aea-0367390b75cd</t>
  </si>
  <si>
    <t>11f0135f-6411-9356-88bb-2f2b082b4924</t>
  </si>
  <si>
    <t>{"v851Ac7Ac": "", "univapay-phone-number": "07026781652"}</t>
  </si>
  <si>
    <t>{"customer_name": "二ノ宮巧望", "customer_email": "takumin274@icloud.com", "product_detail_name": "【15分限定特典付き】SNSマーケ完全攻略ダイナマイト合宿"}</t>
  </si>
  <si>
    <t>{"id_values": ["11f0135f-8584-cf1c-9aea-0367390b75cd"], "worldpay_order_id": {"transaction_id": "11f0135f-8584-cf1c-9aea-0367390b75cd"}}</t>
  </si>
  <si>
    <t>takumin274@icloud.com</t>
  </si>
  <si>
    <t>TAKUMI NINOMIYA</t>
  </si>
  <si>
    <t>11f0135f-39eb-d514-abd8-5f64035e3cbb</t>
  </si>
  <si>
    <t>11f0135f-31b8-0fa2-ab2b-17ab8d47e143</t>
  </si>
  <si>
    <t>{"v851Ac7Ac": "", "univapay-phone-number": "09068784994"}</t>
  </si>
  <si>
    <t>{"customer_name": "三上 みゆき", "customer_email": "moko.moko.moko.0104@gmail.com", "product_detail_name": "【15分限定特典付き】デザイン限界突破3日間合宿"}</t>
  </si>
  <si>
    <t>moko.moko.moko.0104@gmail.com</t>
  </si>
  <si>
    <t>MIYUKI MIKAMI</t>
  </si>
  <si>
    <t>11f0135b-125d-4f9a-bb9b-5732a936d037</t>
  </si>
  <si>
    <t>11f0135a-f164-3bbe-99a4-c76ca06eefd0</t>
  </si>
  <si>
    <t>{"v851Ac7Ac": "", "univapay-phone-number": "08020529219"}</t>
  </si>
  <si>
    <t>{"customer_name": "鹿野伊吹", "customer_email": "ibukishika00@gmail.com", "product_detail_name": "【脱・無駄な努力】月商1.9億を支えるテンプレ大全"}</t>
  </si>
  <si>
    <t>{"id_values": ["11f0135b-125d-4f9a-bb9b-5732a936d037"], "worldpay_order_id": {"transaction_id": "11f0135b-125d-4f9a-bb9b-5732a936d037"}}</t>
  </si>
  <si>
    <t>ibukishika00@gmail.com</t>
  </si>
  <si>
    <t>SHIKANO IBUKI</t>
  </si>
  <si>
    <t>11f0135a-8a8d-b726-aafb-6f025d719005</t>
  </si>
  <si>
    <t>11f0135a-6bad-2382-9aa8-b394745ffa94</t>
  </si>
  <si>
    <t>{"univapay-name": "米中京子", "univapay-link-id": "11efeb92-e861-9542-9e93-1fb82fe2b955", "univapay-phone-number": "+81 09063687206"}</t>
  </si>
  <si>
    <t>{"id_values": ["11f0135a-8a8d-b726-aafb-6f025d719005"], "worldpay_order_id": {"transaction_id": "11f0135a-8a8d-b726-aafb-6f025d719005"}}</t>
  </si>
  <si>
    <t>kyon8084@gmail.com</t>
  </si>
  <si>
    <t>11f0135a-8a79-5024-bd40-87f9d954e1ae</t>
  </si>
  <si>
    <t>KYOKO YONENAKA</t>
  </si>
  <si>
    <t>11f01359-4112-a9b8-9c59-3f2c0aa8d629</t>
  </si>
  <si>
    <t>11f01359-163f-47e6-aace-478468fee2f5</t>
  </si>
  <si>
    <t>{"v851Ac7Ac": "", "univapay-phone-number": "08046311810"}</t>
  </si>
  <si>
    <t>{"customer_name": "朝比奈基臣", "customer_email": "tomo5haru2@gmail.com", "product_detail_name": "【15分限定特典付き】SNSマーケ完全攻略ダイナマイト合宿"}</t>
  </si>
  <si>
    <t>{"id_values": ["11f01359-4112-a9b8-9c59-3f2c0aa8d629"], "worldpay_order_id": {"transaction_id": "11f01359-4112-a9b8-9c59-3f2c0aa8d629"}}</t>
  </si>
  <si>
    <t>tomo5haru2@gmail.com</t>
  </si>
  <si>
    <t>MOTOMI ASAHINA</t>
  </si>
  <si>
    <t>11f01355-d434-275c-a604-672445c79dfd</t>
  </si>
  <si>
    <t>11f01355-ca1a-c8ca-95c4-cb190b261ea2</t>
  </si>
  <si>
    <t>{"v851Ac7Ac": "", "univapay-phone-number": "09038926124"}</t>
  </si>
  <si>
    <t>{"customer_name": "鎌田 鎌田", "customer_email": "tenteto59@gmail.com", "product_detail_name": "【15分限定特典付き】AIXコンサルタント3日間完全攻略合宿"}</t>
  </si>
  <si>
    <t>{"id_values": ["3100500245378", "00043", "0096147"], "stratus_transaction_id": {"terminal_id": "3100500245378", "request_number": "00043", "authorization_code": "0096147"}}</t>
  </si>
  <si>
    <t>tenteto59@gmail.com</t>
  </si>
  <si>
    <t>SAE KAMADA</t>
  </si>
  <si>
    <t>11f012d1-7a4a-7f22-a797-7ba79b502281</t>
  </si>
  <si>
    <t>11f012d1-711f-dbae-a77a-53937b146d39</t>
  </si>
  <si>
    <t>{"v851Ac7Ac": "", "univapay-phone-number": "08027165511"}</t>
  </si>
  <si>
    <t>{"customer_name": "添島吏央", "customer_email": "ru.430@icloud.com", "product_detail_name": "【15分限定特典付き】SNSマーケ完全攻略ダイナマイト合宿"}</t>
  </si>
  <si>
    <t>{"id_values": ["11f012d1-7a4a-7f22-a797-7ba79b502281"], "worldpay_order_id": {"transaction_id": "11f012d1-7a4a-7f22-a797-7ba79b502281"}}</t>
  </si>
  <si>
    <t>ru.430@icloud.com</t>
  </si>
  <si>
    <t>RIOSOEJIMA</t>
  </si>
  <si>
    <t>11f012d2-587a-eab6-968b-6b5cf81bc129</t>
  </si>
  <si>
    <t>{"customer_name": "添島吏央", "customer_email": "ru.430@icloud.com", "product_detail_name": "みかみの秘密の部屋 ~購入後1週間以内に限り【全額返金保証付き】~"}</t>
  </si>
  <si>
    <t>{"id_values": ["11f012d2-587a-eab6-968b-6b5cf81bc129"], "worldpay_order_id": {"transaction_id": "11f012d2-587a-eab6-968b-6b5cf81bc129"}}</t>
  </si>
  <si>
    <t>11f01354-9632-6d7a-8970-37e68cdb9a80</t>
  </si>
  <si>
    <t>11f01354-8ca9-023c-ab3a-775c2dce4c99</t>
  </si>
  <si>
    <t>{"v851Ac7Ac": "", "univapay-phone-number": "09037609315"}</t>
  </si>
  <si>
    <t>{"customer_name": "高畠 真理子", "customer_email": "aoikuma0930@gmail.com", "product_detail_name": "【15分限定特典付き】SNSマーケ完全攻略ダイナマイト合宿"}</t>
  </si>
  <si>
    <t>aoikuma0930@gmail.com</t>
  </si>
  <si>
    <t>MARIKO TAKABATA</t>
  </si>
  <si>
    <t>11f01354-57fc-b466-961f-93410ed7f71a</t>
  </si>
  <si>
    <t>11f01354-1df1-a42a-a8d3-23a91661d6d0</t>
  </si>
  <si>
    <t>{"univapay-name": "竹内明美", "univapay-link-id": "11efeb92-e861-9542-9e93-1fb82fe2b955", "univapay-phone-number": "+81 08012196544"}</t>
  </si>
  <si>
    <t>takeuchi.vgc@gmail.com</t>
  </si>
  <si>
    <t>11f01354-57e3-be20-9613-6be43c0a50ab</t>
  </si>
  <si>
    <t>AKEMI TAKEUCHI</t>
  </si>
  <si>
    <t>11f01353-346f-ee1a-9588-bf9ba16285b3</t>
  </si>
  <si>
    <t>11f01353-17c9-8320-9ba7-0b953d162363</t>
  </si>
  <si>
    <t>{"v851Ac7Ac": "", "univapay-phone-number": "07050114805"}</t>
  </si>
  <si>
    <t>{"customer_name": "高野郁乃", "customer_email": "gomaikago@gmail.com", "product_detail_name": "【15分限定特典付き】AIXコンサルタント3日間完全攻略合宿"}</t>
  </si>
  <si>
    <t>{"id_values": ["11f01353-346f-ee1a-9588-bf9ba16285b3"], "worldpay_order_id": {"transaction_id": "11f01353-346f-ee1a-9588-bf9ba16285b3"}}</t>
  </si>
  <si>
    <t>gomaikago@gmail.com</t>
  </si>
  <si>
    <t>IKUNO KONO</t>
  </si>
  <si>
    <t>11f00d77-3f29-b958-84ab-637b6af1e9e3</t>
  </si>
  <si>
    <t>11f00d77-3ca4-7f4c-a525-9f7f90aa3a90</t>
  </si>
  <si>
    <t>{"v851Ac7Ac": "", "univapay-phone-number": "08053178923"}</t>
  </si>
  <si>
    <t>{"customer_name": "辻田未来", "customer_email": "future19960923@gmail.com", "product_detail_name": "【15分限定特典付き】AIXコンサルタント3日間完全攻略合宿"}</t>
  </si>
  <si>
    <t>{"id_values": ["11f00d77-3f29-b958-84ab-637b6af1e9e3"], "worldpay_order_id": {"transaction_id": "11f00d77-3f29-b958-84ab-637b6af1e9e3"}}</t>
  </si>
  <si>
    <t>future19960923@gmail.com</t>
  </si>
  <si>
    <t>MIKU TSUJITA</t>
  </si>
  <si>
    <t>11f00d78-a3a6-2e74-9cf5-ab8702a69c01</t>
  </si>
  <si>
    <t>{"customer_name": "辻田未来", "customer_email": "future19960923@gmail.com", "product_detail_name": "AIみかみ秘密の部屋（全額返金保証付）"}</t>
  </si>
  <si>
    <t>{"id_values": ["11f00d78-a3a6-2e74-9cf5-ab8702a69c01"], "worldpay_order_id": {"transaction_id": "11f00d78-a3a6-2e74-9cf5-ab8702a69c01"}}</t>
  </si>
  <si>
    <t>11f01350-151f-92b6-adec-ffc3bc1c554e</t>
  </si>
  <si>
    <t>11f01350-0d0a-8720-92ff-a75410621d19</t>
  </si>
  <si>
    <t>{"v851Ac7Ac": "", "univapay-phone-number": "09087060035"}</t>
  </si>
  <si>
    <t>{"customer_name": "東てるみ", "customer_email": "sakuteru246@gmail.com", "product_detail_name": "【15分限定特典付き】AIXコンサルタント3日間完全攻略合宿"}</t>
  </si>
  <si>
    <t>{"id_values": ["3100500245378", "00038", "7726898"], "stratus_transaction_id": {"terminal_id": "3100500245378", "request_number": "00038", "authorization_code": "7726898"}}</t>
  </si>
  <si>
    <t>sakuteru246@gmail.com</t>
  </si>
  <si>
    <t>TERUMI AZUMA</t>
  </si>
  <si>
    <t>11f0134d-6c79-492e-8f14-633ab065d503</t>
  </si>
  <si>
    <t>11f0134d-4e66-7402-85c2-af7dcf9f9bf1</t>
  </si>
  <si>
    <t>{"v851Ac7Ac": "", "univapay-phone-number": "08029590449"}</t>
  </si>
  <si>
    <t>{"customer_name": "定塚 真歩", "customer_email": "maho12152125@icloud.com", "product_detail_name": "【15分限定特典付き】AIXコンサルタント3日間完全攻略合宿"}</t>
  </si>
  <si>
    <t>{"id_values": ["11f0134d-6c79-492e-8f14-633ab065d503"], "worldpay_order_id": {"transaction_id": "11f0134d-6c79-492e-8f14-633ab065d503"}}</t>
  </si>
  <si>
    <t>maho12152125@icloud.com</t>
  </si>
  <si>
    <t>MAHO JYOZUKA</t>
  </si>
  <si>
    <t>11f0134c-d685-d98c-905b-ff958dd8fbf6</t>
  </si>
  <si>
    <t>11f0134c-cbff-ddaa-9cbd-e7f2e30b7d4b</t>
  </si>
  <si>
    <t>{"v851Ac7Ac": "", "univapay-phone-number": "09029030072"}</t>
  </si>
  <si>
    <t>{"customer_name": "長門 佑紀", "customer_email": "n.1000watching@gmail.com", "product_detail_name": "【15分限定特典付き】SNSマーケ完全攻略ダイナマイト合宿"}</t>
  </si>
  <si>
    <t>{"id_values": ["11f0134c-d685-d98c-905b-ff958dd8fbf6"], "worldpay_order_id": {"transaction_id": "11f0134c-d685-d98c-905b-ff958dd8fbf6"}}</t>
  </si>
  <si>
    <t>n.1000watching@gmail.com</t>
  </si>
  <si>
    <t>NAGATO YUKI</t>
  </si>
  <si>
    <t>11f01349-9d6c-c096-a3a5-cf2e4e4a4a08</t>
  </si>
  <si>
    <t>11f01349-6818-1724-b506-870177366148</t>
  </si>
  <si>
    <t>{"v851Ac7Ac": "", "univapay-phone-number": "05037032923"}</t>
  </si>
  <si>
    <t>{"customer_name": "ryoich sasho", "customer_email": "gg.sasho@gmail.com", "product_detail_name": "【15分限定特典付き】AIXコンサルタント3日間完全攻略合宿"}</t>
  </si>
  <si>
    <t>{"id_values": ["11f01349-9d6c-c096-a3a5-cf2e4e4a4a08"], "worldpay_order_id": {"transaction_id": "11f01349-9d6c-c096-a3a5-cf2e4e4a4a08"}}</t>
  </si>
  <si>
    <t>gg.sasho@gmail.com</t>
  </si>
  <si>
    <t>RYOICH SASHO</t>
  </si>
  <si>
    <t>11f01344-088a-f90c-8f67-fb6c334604c3</t>
  </si>
  <si>
    <t>{"customer_name": "馬場法孝", "customer_email": "harapunch@gmail.com", "product_detail_name": "【15分限定特典付き】SNSマーケ完全攻略ダイナマイト合宿"}</t>
  </si>
  <si>
    <t>{"id_values": ["3100500245378", "00034", "0129200"], "stratus_transaction_id": {"terminal_id": "3100500245378", "request_number": "00034", "authorization_code": "0129200"}}</t>
  </si>
  <si>
    <t>11f01343-4e75-0da0-8c90-3b791adb95bb</t>
  </si>
  <si>
    <t>{"id_values": ["3100500245378", "00020", "0788619"], "stratus_transaction_id": {"terminal_id": "3100500245378", "request_number": "00020", "authorization_code": "0788619"}}</t>
  </si>
  <si>
    <t>11f0133d-2efc-b9f6-8b7b-bf39bcc9755f</t>
  </si>
  <si>
    <t>11f0133b-8dee-4300-beea-73b7cc894133</t>
  </si>
  <si>
    <t>{"v851Ac7Ac": "", "univapay-phone-number": "08018590779"}</t>
  </si>
  <si>
    <t>{"customer_name": "牧 斉人", "customer_email": "kuruminokodomo0426@gmail.com", "product_detail_name": "AIみかみ秘密の部屋（全額返金保証付）"}</t>
  </si>
  <si>
    <t>{"id_values": ["11f0133d-2efc-b9f6-8b7b-bf39bcc9755f"], "worldpay_order_id": {"transaction_id": "11f0133d-2efc-b9f6-8b7b-bf39bcc9755f"}}</t>
  </si>
  <si>
    <t>kuruminokodomo0426@gmail.com</t>
  </si>
  <si>
    <t>MASATO MAKI</t>
  </si>
  <si>
    <t>11f0133b-ad43-2e82-bf1d-5fc9d6958a1e</t>
  </si>
  <si>
    <t>{"customer_name": "牧 斉人", "customer_email": "kuruminokodomo0426@gmail.com", "product_detail_name": "【15分限定特典付き】AIXコンサルタント3日間完全攻略合宿"}</t>
  </si>
  <si>
    <t>{"id_values": ["11f0133b-ad43-2e82-bf1d-5fc9d6958a1e"], "worldpay_order_id": {"transaction_id": "11f0133b-ad43-2e82-bf1d-5fc9d6958a1e"}}</t>
  </si>
  <si>
    <t>11f0133a-68a8-7350-931b-6b99dbc6d9cc</t>
  </si>
  <si>
    <t>11f0133a-5e94-03e8-8194-37c40a8feca4</t>
  </si>
  <si>
    <t>{"v851Ac7Ac": "", "univapay-phone-number": "07052553975"}</t>
  </si>
  <si>
    <t>{"customer_name": "佐々木 道美", "customer_email": "m.sasa.mobil@gmail.com", "product_detail_name": "【15分限定特典付き】AIXコンサルタント3日間完全攻略合宿"}</t>
  </si>
  <si>
    <t>{"id_values": ["11f0133a-68a8-7350-931b-6b99dbc6d9cc"], "worldpay_order_id": {"transaction_id": "11f0133a-68a8-7350-931b-6b99dbc6d9cc"}}</t>
  </si>
  <si>
    <t>m.sasa.mobil@gmail.com</t>
  </si>
  <si>
    <t>MICHIYOSHI SASAKI</t>
  </si>
  <si>
    <t>11f01336-f827-6a44-98b4-134feb2e4ce9</t>
  </si>
  <si>
    <t>11f01336-ee90-545a-9892-37323e5f8c72</t>
  </si>
  <si>
    <t>{"v851Ac7Ac": "", "univapay-phone-number": "09075392610"}</t>
  </si>
  <si>
    <t>{"customer_name": "遠山光", "customer_email": "tekeru-1205@ezweb.ne.jp", "product_detail_name": "【15分限定特典付き】AIXコンサルタント3日間完全攻略合宿"}</t>
  </si>
  <si>
    <t>{"id_values": ["11f01336-f827-6a44-98b4-134feb2e4ce9"], "worldpay_order_id": {"transaction_id": "11f01336-f827-6a44-98b4-134feb2e4ce9"}}</t>
  </si>
  <si>
    <t>tekeru-1205@ezweb.ne.jp</t>
  </si>
  <si>
    <t>HIKARU TOOYAMA</t>
  </si>
  <si>
    <t>11f01336-a834-6dfc-9641-676a2697b090</t>
  </si>
  <si>
    <t>11f01336-9fb8-f102-9daa-c3bdb30948e3</t>
  </si>
  <si>
    <t>{"v851Ac7Ac": "", "univapay-phone-number": "08079385235"}</t>
  </si>
  <si>
    <t>{"customer_name": "黒澤 明美", "customer_email": "s0827501@gmail.com", "product_detail_name": "【15分限定特典付き】AIXコンサルタント3日間完全攻略合宿"}</t>
  </si>
  <si>
    <t>{"id_values": ["11f01336-a834-6dfc-9641-676a2697b090"], "worldpay_order_id": {"transaction_id": "11f01336-a834-6dfc-9641-676a2697b090"}}</t>
  </si>
  <si>
    <t>s0827501@gmail.com</t>
  </si>
  <si>
    <t>AKEMI KUROSAWA</t>
  </si>
  <si>
    <t>11f01335-9061-e070-ad2e-23d69f09e045</t>
  </si>
  <si>
    <t>11f01335-7bc1-77e8-9f38-ebe6d5a403a3</t>
  </si>
  <si>
    <t>{"v851Ac7Ac": "", "univapay-phone-number": "08012142159"}</t>
  </si>
  <si>
    <t>{"customer_name": "二ノ宮恭子", "customer_email": "kyoko-ninomiya20110429@i.softbank.jp", "product_detail_name": "【15分限定特典付き】SNSマーケ完全攻略ダイナマイト合宿"}</t>
  </si>
  <si>
    <t>{"id_values": ["11f01335-9061-e070-ad2e-23d69f09e045"], "worldpay_order_id": {"transaction_id": "11f01335-9061-e070-ad2e-23d69f09e045"}}</t>
  </si>
  <si>
    <t>kyoko-ninomiya20110429@i.softbank.jp</t>
  </si>
  <si>
    <t>KYOKO NINOMIYA</t>
  </si>
  <si>
    <t>11f01334-365e-3d04-bd5b-9f9935e08cfa</t>
  </si>
  <si>
    <t>11ef253e-9223-f078-a8d1-aff9290841c8</t>
  </si>
  <si>
    <t>{"univapay-name": "四日谷栄作", "univapay-link-id": "11ef24a4-7ea5-3d8a-8418-bb0622194463", "univapay-phone-number": "09040560144"}</t>
  </si>
  <si>
    <t>{"id_values": ["11f01334-365e-3d04-bd5b-9f9935e08cfa"], "worldpay_order_id": {"transaction_id": "11f01334-365e-3d04-bd5b-9f9935e08cfa"}}</t>
  </si>
  <si>
    <t>eisku1017@gmail.com</t>
  </si>
  <si>
    <t>11ef253e-93bd-a21c-a8d4-1b2486b42c1c</t>
  </si>
  <si>
    <t>EISAKU SHIKAYA</t>
  </si>
  <si>
    <t>11f01334-357c-d5ee-aefa-1b3bef944c5d</t>
  </si>
  <si>
    <t>11f00e12-863c-faf8-a7fa-d7c9f712f27f</t>
  </si>
  <si>
    <t>{"univapay-name": "中野目則子", "univapay-link-id": "11f00dce-96e3-e842-8eb4-7fd71ac4de25", "univapay-phone-number": "+81 09043775768", "univapay-patch-token-id": "11ef3b20-c66a-3070-9af7-dfd856d46c67", "univapay-patch-subscription-id": "11ef24da-156a-e73a-a246-8fc7ad00df5a"}</t>
  </si>
  <si>
    <t>{"univapay-name": "中野目則子", "univapay-link-id": "11eed279-5be9-5204-b5cf-53b01db63959", "univapay-phone-number": "09043775768"}</t>
  </si>
  <si>
    <t>{"id_values": ["11f01334-357c-d5ee-aefa-1b3bef944c5d"], "worldpay_order_id": {"transaction_id": "11f01334-357c-d5ee-aefa-1b3bef944c5d"}}</t>
  </si>
  <si>
    <t>noriko.noriko.no1@gmail.com</t>
  </si>
  <si>
    <t>11ef24da-156a-e73a-a246-8fc7ad00df5a</t>
  </si>
  <si>
    <t>NORIKO NAKANOME</t>
  </si>
  <si>
    <t>11f01334-0267-ff1c-920a-23bee5a6b23d</t>
  </si>
  <si>
    <t>11eedc55-6ddd-a10a-a276-433df3becc88</t>
  </si>
  <si>
    <t>{"univapay-name": "清遠 ちあき", "univapay-link-id": "11eecd59-26d7-09be-a1aa-f74cbe671a9f", "univapay-phone-number": "07044351881"}</t>
  </si>
  <si>
    <t>{"id_values": ["11f01334-0267-ff1c-920a-23bee5a6b23d"], "worldpay_order_id": {"transaction_id": "11f01334-0267-ff1c-920a-23bee5a6b23d"}}</t>
  </si>
  <si>
    <t>kiyoto220541@gmail.com</t>
  </si>
  <si>
    <t>11eedc55-6e10-15e0-921f-f753da7261ae</t>
  </si>
  <si>
    <t>CHIAKI KIYOTO</t>
  </si>
  <si>
    <t>11f01334-01ca-d62e-af23-7fea170792fa</t>
  </si>
  <si>
    <t>11efab89-e03b-68be-ac5d-47996cb6779c</t>
  </si>
  <si>
    <t>{"univapay-name": "米田早希", "univapay-link-id": "11eed166-eff4-0156-a0a8-fb80038481cc", "univapay-phone-number": "08037430041"}</t>
  </si>
  <si>
    <t>{"id_values": ["11f01334-01ca-d62e-af23-7fea170792fa"], "worldpay_order_id": {"transaction_id": "11f01334-01ca-d62e-af23-7fea170792fa"}}</t>
  </si>
  <si>
    <t>saki.cerisier1109@gmail.com</t>
  </si>
  <si>
    <t>11eedc51-d343-2ee2-8b0d-cf219949d69f</t>
  </si>
  <si>
    <t>11f01333-a405-9ace-90be-9fe1b039cb16</t>
  </si>
  <si>
    <t>11eef4ca-bace-4ec8-99c4-4b4072a851fd</t>
  </si>
  <si>
    <t>{"univapay-name": "橋本 聡明", "univapay-link-id": "11eed16f-8016-f722-a85d-eb29292dbbf7", "univapay-phone-number": "07044130779"}</t>
  </si>
  <si>
    <t>{"id_values": ["11f01333-a405-9ace-90be-9fe1b039cb16"], "worldpay_order_id": {"transaction_id": "11f01333-a405-9ace-90be-9fe1b039cb16"}}</t>
  </si>
  <si>
    <t>desutoroia1@yahoo.co.jp</t>
  </si>
  <si>
    <t>11eef4ca-baef-c616-af4a-1fcc5d0890f0</t>
  </si>
  <si>
    <t>TOSHIAKI HASHIMOTO</t>
  </si>
  <si>
    <t>11f01327-1eca-4398-9528-9f52c811aefe</t>
  </si>
  <si>
    <t>11f01327-1558-cd20-a024-9b464b91cbc8</t>
  </si>
  <si>
    <t>{"v851Ac7Ac": "", "univapay-phone-number": "09073378449"}</t>
  </si>
  <si>
    <t>{"customer_name": "杉田和可子", "customer_email": "uruha@mbh.nifty.com", "product_detail_name": "【15分限定特典付き】AIXコンサルタント3日間完全攻略合宿"}</t>
  </si>
  <si>
    <t>{"id_values": ["11f01327-1eca-4398-9528-9f52c811aefe"], "worldpay_order_id": {"transaction_id": "11f01327-1eca-4398-9528-9f52c811aefe"}}</t>
  </si>
  <si>
    <t>uruha@mbh.nifty.com</t>
  </si>
  <si>
    <t>M.SUGITA</t>
  </si>
  <si>
    <t>11f01321-6e29-1f1e-8ace-db4fa071e5a1</t>
  </si>
  <si>
    <t>11f01321-05b6-f870-85fd-87cd6fd93dba</t>
  </si>
  <si>
    <t>{"v851Ac7Ac": "", "univapay-phone-number": "+81 08000000000"}</t>
  </si>
  <si>
    <t>{"customer_email": "w.koinoki@gmail.com", "product_detail_name": "【15分限定特典付き】SNSマーケ完全攻略ダイナマイト合宿"}</t>
  </si>
  <si>
    <t>{"id_values": ["11f01321-6e29-1f1e-8ace-db4fa071e5a1"], "worldpay_order_id": {"transaction_id": "11f01321-6e29-1f1e-8ace-db4fa071e5a1"}}</t>
  </si>
  <si>
    <t>w.koinoki@gmail.com</t>
  </si>
  <si>
    <t>IKUKO SUZUKI</t>
  </si>
  <si>
    <t>THE SHONAI BANK, LTD.</t>
  </si>
  <si>
    <t>11f01315-7f31-008a-b085-0374e7870b8e</t>
  </si>
  <si>
    <t>11f01315-77ce-0ae0-bd35-0f4ab66081d2</t>
  </si>
  <si>
    <t>{"v851Ac7Ac": "", "univapay-phone-number": "09034292798"}</t>
  </si>
  <si>
    <t>{"customer_name": "野原絢子", "customer_email": "tana.at563@gmail.com", "product_detail_name": "【15分限定特典付き】AIXコンサルタント3日間完全攻略合宿"}</t>
  </si>
  <si>
    <t>tana.at563@gmail.com</t>
  </si>
  <si>
    <t>AYAKO NOHARA</t>
  </si>
  <si>
    <t>11f0130f-a3c6-7020-8645-4b68b4c1ab71</t>
  </si>
  <si>
    <t>11f0130f-9810-fe4e-8e77-9715eab7145a</t>
  </si>
  <si>
    <t>{"v851Ac7Ac": "", "univapay-phone-number": "08026127518"}</t>
  </si>
  <si>
    <t>{"customer_name": "Kensaku Hiraya", "customer_email": "kensakurvt1000r1@gmail.com", "product_detail_name": "【15分限定特典付き】AIXコンサルタント3日間完全攻略合宿"}</t>
  </si>
  <si>
    <t>{"id_values": ["11f0130f-a3c6-7020-8645-4b68b4c1ab71"], "worldpay_order_id": {"transaction_id": "11f0130f-a3c6-7020-8645-4b68b4c1ab71"}}</t>
  </si>
  <si>
    <t>kensakurvt1000r1@gmail.com</t>
  </si>
  <si>
    <t>KENSAKU HIRAYA</t>
  </si>
  <si>
    <t>11f0130a-5961-cd22-9d4c-ebbcb7037612</t>
  </si>
  <si>
    <t>11f0130a-501b-2b32-9d47-bf6640d668ce</t>
  </si>
  <si>
    <t>{"v851Ac7Ac": "", "univapay-phone-number": "08087305755"}</t>
  </si>
  <si>
    <t>{"customer_name": "小川 楓", "customer_email": "ogawa.20061009ko@gmail.com", "product_detail_name": "【15分限定特典付き】SNSマーケ完全攻略ダイナマイト合宿"}</t>
  </si>
  <si>
    <t>{"id_values": ["3100500245378", "00005", "0440171"], "stratus_transaction_id": {"terminal_id": "3100500245378", "request_number": "00005", "authorization_code": "0440171"}}</t>
  </si>
  <si>
    <t>ogawa.20061009ko@gmail.com</t>
  </si>
  <si>
    <t>KAEDE OGAWA</t>
  </si>
  <si>
    <t>11f01308-df96-7246-b30a-9347f7f8f141</t>
  </si>
  <si>
    <t>11f01308-d732-cef6-b90f-4f52a8de41bd</t>
  </si>
  <si>
    <t>{"v851Ac7Ac": "", "univapay-phone-number": "08092026479"}</t>
  </si>
  <si>
    <t>{"customer_name": "苔縄惠", "customer_email": "aimioharume@gmail.com", "product_detail_name": "【15分限定特典付き】SNSマーケ完全攻略ダイナマイト合宿"}</t>
  </si>
  <si>
    <t>{"id_values": ["3100500245378", "00003", "0161914"], "stratus_transaction_id": {"terminal_id": "3100500245378", "request_number": "00003", "authorization_code": "0161914"}}</t>
  </si>
  <si>
    <t>aimioharume@gmail.com</t>
  </si>
  <si>
    <t>MEGUMI KOKENAWA</t>
  </si>
  <si>
    <t>11f01307-ffbd-8830-8b22-0734bff1ce43</t>
  </si>
  <si>
    <t>11f01307-817b-755e-b2b4-b34bffc43bfa</t>
  </si>
  <si>
    <t>{"v851Ac7Ac": "", "univapay-phone-number": "07018150308"}</t>
  </si>
  <si>
    <t>{"customer_name": "中島麻衣", "customer_email": "mai69887199@gmail.com", "product_detail_name": "AIみかみ秘密の部屋（全額返金保証付）"}</t>
  </si>
  <si>
    <t>{"id_values": ["11f01307-ffbd-8830-8b22-0734bff1ce43"], "worldpay_order_id": {"transaction_id": "11f01307-ffbd-8830-8b22-0734bff1ce43"}}</t>
  </si>
  <si>
    <t>mai69887199@gmail.com</t>
  </si>
  <si>
    <t>MAI NAKASHIMA</t>
  </si>
  <si>
    <t>11f01307-9b35-b108-ae00-c39b4cce163d</t>
  </si>
  <si>
    <t>{"customer_name": "中島麻衣", "customer_email": "mai69887199@gmail.com", "product_detail_name": "【15分限定特典付き】AIXコンサルタント3日間完全攻略合宿"}</t>
  </si>
  <si>
    <t>{"id_values": ["11f01307-9b35-b108-ae00-c39b4cce163d"], "worldpay_order_id": {"transaction_id": "11f01307-9b35-b108-ae00-c39b4cce163d"}}</t>
  </si>
  <si>
    <t>11f01300-f1e7-a3fa-a9e0-ffb90300134c</t>
  </si>
  <si>
    <t>11f01300-cb9e-8600-bc3e-7b31f0802f19</t>
  </si>
  <si>
    <t>{"v851Ac7Ac": "", "univapay-phone-number": "0706142055"}</t>
  </si>
  <si>
    <t>{"customer_name": "吉野貴一朗", "customer_email": "zara52.iekre@gmail.com", "product_detail_name": "【15分限定特典付き】SNSマーケ完全攻略ダイナマイト合宿"}</t>
  </si>
  <si>
    <t>{"id_values": ["11f01300-f1e7-a3fa-a9e0-ffb90300134c"], "worldpay_order_id": {"transaction_id": "11f01300-f1e7-a3fa-a9e0-ffb90300134c"}}</t>
  </si>
  <si>
    <t>zara52.iekre@gmail.com</t>
  </si>
  <si>
    <t>KIICHIRO YOSHINO</t>
  </si>
  <si>
    <t>11f012fd-df26-3ae0-b9e5-a7e58a42b726</t>
  </si>
  <si>
    <t>11f012fd-d438-0e1a-84b5-1b31951bfdbf</t>
  </si>
  <si>
    <t>{"univapay-name": "川上和伸", "univapay-link-id": "11efeb92-e861-9542-9e93-1fb82fe2b955", "univapay-phone-number": "+81 9027798530"}</t>
  </si>
  <si>
    <t>{"id_values": ["11f012fd-df26-3ae0-b9e5-a7e58a42b726"], "worldpay_order_id": {"transaction_id": "11f012fd-df26-3ae0-b9e5-a7e58a42b726"}}</t>
  </si>
  <si>
    <t>k.upstream.358@gmail.com</t>
  </si>
  <si>
    <t>11f012fd-df11-a7b0-8ff0-57287e67b4bf</t>
  </si>
  <si>
    <t>KAZUNOBU KAWAKAMI</t>
  </si>
  <si>
    <t>11f012f9-a70e-7cac-873a-a7a714dd90fe</t>
  </si>
  <si>
    <t>11f012f8-fa04-6fee-a2be-cfb9626ac3d1</t>
  </si>
  <si>
    <t>{"v851Ac7Ac": "", "univapay-phone-number": "08011402731"}</t>
  </si>
  <si>
    <t>{"customer_name": "三好 航平", "customer_email": "soccer0706.925@gmail.com", "product_detail_name": "AIみかみ秘密の部屋（全額返金保証付）"}</t>
  </si>
  <si>
    <t>{"id_values": ["11f012f9-a70e-7cac-873a-a7a714dd90fe"], "worldpay_order_id": {"transaction_id": "11f012f9-a70e-7cac-873a-a7a714dd90fe"}}</t>
  </si>
  <si>
    <t>soccer0706.925@gmail.com</t>
  </si>
  <si>
    <t>KOUHEI MIYOSHI</t>
  </si>
  <si>
    <t>11f012f9-2a98-814a-8702-6bab33c51f6e</t>
  </si>
  <si>
    <t>{"customer_name": "三好 航平", "customer_email": "soccer0706.925@gmail.com", "product_detail_name": "【15分限定特典付き】AIXコンサルタント3日間完全攻略合宿"}</t>
  </si>
  <si>
    <t>{"id_values": ["11f012f9-2a98-814a-8702-6bab33c51f6e"], "worldpay_order_id": {"transaction_id": "11f012f9-2a98-814a-8702-6bab33c51f6e"}}</t>
  </si>
  <si>
    <t>11f012f6-cacf-b230-8d87-b7212c0e34e5</t>
  </si>
  <si>
    <t>11f012f6-c304-edb8-98bb-73dd8be4a618</t>
  </si>
  <si>
    <t>{"univapay-name": "片岡龍亮", "univapay-link-id": "11efeb92-e861-9542-9e93-1fb82fe2b955", "univapay-phone-number": "+81 09083241060"}</t>
  </si>
  <si>
    <t>{"id_values": ["11f012f6-cacf-b230-8d87-b7212c0e34e5"], "worldpay_order_id": {"transaction_id": "11f012f6-cacf-b230-8d87-b7212c0e34e5"}}</t>
  </si>
  <si>
    <t>turutomtam@gmail.com</t>
  </si>
  <si>
    <t>11f012f6-cab6-5efc-a94b-739273787b83</t>
  </si>
  <si>
    <t>RYOUSUKE KATAOKA</t>
  </si>
  <si>
    <t>11f012f6-3bba-6040-9631-3f1bb2a7f1b2</t>
  </si>
  <si>
    <t>11f012f6-12cc-6ce6-a350-3b048ec36a25</t>
  </si>
  <si>
    <t>{"v851Ac7Ac": "", "univapay-phone-number": "09050740516"}</t>
  </si>
  <si>
    <t>{"customer_name": "原林志", "customer_email": "harashin.goto@gmail.com", "product_detail_name": "【15分限定特典付き】AIXコンサルタント3日間完全攻略合宿"}</t>
  </si>
  <si>
    <t>harashin.goto@gmail.com</t>
  </si>
  <si>
    <t>SHIGESHI HARA</t>
  </si>
  <si>
    <t>11f012f4-56bf-f92e-9919-73af0b21287c</t>
  </si>
  <si>
    <t>11f012f4-4cbe-4b6a-ae7c-1ba9e15d6656</t>
  </si>
  <si>
    <t>{"univapay-name": "中山 ルミ", "univapay-link-id": "11efeb92-b631-d050-9e93-6fece78c3da6", "univapay-phone-number": "+81 08031739784"}</t>
  </si>
  <si>
    <t>{"id_values": ["11f012f4-56bf-f92e-9919-73af0b21287c"], "worldpay_order_id": {"transaction_id": "11f012f4-56bf-f92e-9919-73af0b21287c"}}</t>
  </si>
  <si>
    <t>awcworld@gmail.com</t>
  </si>
  <si>
    <t>11f012f4-56ab-d886-989e-8f02ecaa5f55</t>
  </si>
  <si>
    <t>RUMI NAKAYAMA</t>
  </si>
  <si>
    <t>11f012ef-a91d-3182-a232-736e1a79cd55</t>
  </si>
  <si>
    <t>11f012ef-a0a3-d222-83ce-4f524a6ab3aa</t>
  </si>
  <si>
    <t>{"v851Ac7Ac": "", "univapay-phone-number": "09070803075"}</t>
  </si>
  <si>
    <t>{"customer_name": "宮島昌太郎", "customer_email": "acousticmyj3@gmail.com", "product_detail_name": "【15分限定特典付き】AIXコンサルタント3日間完全攻略合宿"}</t>
  </si>
  <si>
    <t>{"id_values": ["11f012ef-a91d-3182-a232-736e1a79cd55"], "worldpay_order_id": {"transaction_id": "11f012ef-a91d-3182-a232-736e1a79cd55"}}</t>
  </si>
  <si>
    <t>acousticmyj3@gmail.com</t>
  </si>
  <si>
    <t>SHOTARO MIYAJIMA</t>
  </si>
  <si>
    <t>11f012ee-d5d4-d7da-8697-a3678e7fff97</t>
  </si>
  <si>
    <t>11f012ee-aaa2-af6a-883a-9fd8ecc85161</t>
  </si>
  <si>
    <t>{"v851Ac7Ac": "", "univapay-phone-number": "08076894326"}</t>
  </si>
  <si>
    <t>{"customer_name": "HIROYUKI URATA", "customer_email": "guarhiro@gmail.com", "product_detail_name": "【15分限定特典付き】AIXコンサルタント3日間完全攻略合宿"}</t>
  </si>
  <si>
    <t>{"id_values": ["11f012ee-d5d4-d7da-8697-a3678e7fff97"], "worldpay_order_id": {"transaction_id": "11f012ee-d5d4-d7da-8697-a3678e7fff97"}}</t>
  </si>
  <si>
    <t>guarhiro@gmail.com</t>
  </si>
  <si>
    <t>HIROYUKI URATA</t>
  </si>
  <si>
    <t>11f012ed-e472-fd9a-94c8-d31eb730a707</t>
  </si>
  <si>
    <t>11f012ed-dc73-d2cc-b904-b31c82997d78</t>
  </si>
  <si>
    <t>{"univapay-name": "金富裕史", "univapay-link-id": "11efeb92-e861-9542-9e93-1fb82fe2b955", "univapay-phone-number": "+81 09076180220"}</t>
  </si>
  <si>
    <t>{"id_values": ["11f012ed-e472-fd9a-94c8-d31eb730a707"], "worldpay_order_id": {"transaction_id": "11f012ed-e472-fd9a-94c8-d31eb730a707"}}</t>
  </si>
  <si>
    <t>d1928akon@icloud.com</t>
  </si>
  <si>
    <t>11f012ed-e45c-22d2-863e-93b74120ca24</t>
  </si>
  <si>
    <t>HIROSHI KANETOMI</t>
  </si>
  <si>
    <t>11f012ec-773d-628e-b55e-c78fe7187fca</t>
  </si>
  <si>
    <t>11f012eb-fe0a-28c0-bf44-bf57dbb81e1a</t>
  </si>
  <si>
    <t>{"v851Ac7Ac": "", "univapay-phone-number": "09059353233"}</t>
  </si>
  <si>
    <t>{"customer_name": "奥田絵美", "customer_email": "emi.okuda1@gmail.com", "product_detail_name": "みかみの秘密の部屋 ~購入後1週間以内に限り【全額返金保証付き】~"}</t>
  </si>
  <si>
    <t>{"id_values": ["3100500245378", "00079", "0470000"], "stratus_transaction_id": {"terminal_id": "3100500245378", "request_number": "00079", "authorization_code": "0470000"}}</t>
  </si>
  <si>
    <t>emi.okuda1@gmail.com</t>
  </si>
  <si>
    <t>EMI OKUDA</t>
  </si>
  <si>
    <t>11f012ec-1c98-2616-bf52-5f3ebcf9cd88</t>
  </si>
  <si>
    <t>{"customer_name": "奥田絵美", "customer_email": "emi.okuda1@gmail.com", "product_detail_name": "【15分限定特典付き】SNSマーケ完全攻略ダイナマイト合宿"}</t>
  </si>
  <si>
    <t>{"id_values": ["3100500245378", "00078", "0580000"], "stratus_transaction_id": {"terminal_id": "3100500245378", "request_number": "00078", "authorization_code": "0580000"}}</t>
  </si>
  <si>
    <t>11f012eb-a042-d4f8-b878-aff016863f45</t>
  </si>
  <si>
    <t>11f012eb-96a0-ce14-b86f-3bbd1e1f3b38</t>
  </si>
  <si>
    <t>{"v851Ac7Ac": "", "univapay-phone-number": "08076910993"}</t>
  </si>
  <si>
    <t>{"customer_name": "宮野覚史", "customer_email": "satoshi.m.17+insta@gmail.com", "product_detail_name": "【15分限定特典付き】AIXコンサルタント3日間完全攻略合宿"}</t>
  </si>
  <si>
    <t>{"id_values": ["3100500245378", "00076", "0136335"], "stratus_transaction_id": {"terminal_id": "3100500245378", "request_number": "00076", "authorization_code": "0136335"}}</t>
  </si>
  <si>
    <t>satoshi.m.17+insta@gmail.com</t>
  </si>
  <si>
    <t>SATOSHI MIYANO</t>
  </si>
  <si>
    <t>11f012e9-095d-7f7c-bbe2-9b3af4b356d3</t>
  </si>
  <si>
    <t>11f012e8-39ae-0422-96e8-cb2a9e944f99</t>
  </si>
  <si>
    <t>{"v851Ac7Ac": "", "univapay-phone-number": "09034862136"}</t>
  </si>
  <si>
    <t>{"customer_name": "渡邊 学", "customer_email": "nabchan7@gmail.com", "product_detail_name": "みかみの秘密の部屋 ~購入後1週間以内に限り【全額返金保証付き】~"}</t>
  </si>
  <si>
    <t>{"id_values": ["11f012e9-095d-7f7c-bbe2-9b3af4b356d3"], "worldpay_order_id": {"transaction_id": "11f012e9-095d-7f7c-bbe2-9b3af4b356d3"}}</t>
  </si>
  <si>
    <t>nabchan7@gmail.com</t>
  </si>
  <si>
    <t>MANABU WATANABE</t>
  </si>
  <si>
    <t>11f012e8-4294-6504-acbd-fb8d34fa24f8</t>
  </si>
  <si>
    <t>{"customer_name": "渡邊 学", "customer_email": "nabchan7@gmail.com", "product_detail_name": "【15分限定特典付き】SNSマーケ完全攻略ダイナマイト合宿"}</t>
  </si>
  <si>
    <t>{"id_values": ["11f012e8-4294-6504-acbd-fb8d34fa24f8"], "worldpay_order_id": {"transaction_id": "11f012e8-4294-6504-acbd-fb8d34fa24f8"}}</t>
  </si>
  <si>
    <t>11f012e8-6f0f-43d8-9717-77be470cda05</t>
  </si>
  <si>
    <t>11f012e8-670f-719e-9701-dfedb28a60cd</t>
  </si>
  <si>
    <t>{"v851Ac7Ac": "", "univapay-phone-number": "08092452570"}</t>
  </si>
  <si>
    <t>{"customer_name": "三宅 創", "customer_email": "sivatenten@gmail.com", "product_detail_name": "【15分限定特典付き】SNSマーケ完全攻略ダイナマイト合宿"}</t>
  </si>
  <si>
    <t>{"id_values": ["11f012e8-6f0f-43d8-9717-77be470cda05"], "worldpay_order_id": {"transaction_id": "11f012e8-6f0f-43d8-9717-77be470cda05"}}</t>
  </si>
  <si>
    <t>sivatenten@gmail.com</t>
  </si>
  <si>
    <t>SHIBA MIYAKE</t>
  </si>
  <si>
    <t>11f012e5-0c34-803c-aa10-3f5dc3fcdf31</t>
  </si>
  <si>
    <t>11f012e5-03d0-03da-b820-1bbde0df24fe</t>
  </si>
  <si>
    <t>{"univapay-name": "小泉秀一", "univapay-link-id": "11efeb92-e861-9542-9e93-1fb82fe2b955", "univapay-phone-number": "+81 9025435207"}</t>
  </si>
  <si>
    <t>{"id_values": ["11f012e5-0c34-803c-aa10-3f5dc3fcdf31"], "worldpay_order_id": {"transaction_id": "11f012e5-0c34-803c-aa10-3f5dc3fcdf31"}}</t>
  </si>
  <si>
    <t>bh5248shu@gmail.com</t>
  </si>
  <si>
    <t>11f012e5-0c1b-3abe-91e9-eff41aea1ee5</t>
  </si>
  <si>
    <t>SHUICHI KOIZUMI</t>
  </si>
  <si>
    <t>11f012e4-1c3c-2378-a442-6329748bf6f8</t>
  </si>
  <si>
    <t>11f012e4-057e-3392-b760-8f28a71e93f5</t>
  </si>
  <si>
    <t>{"univapay-name": "遠矢 大介(PC）", "univapay-link-id": "11efeb92-e861-9542-9e93-1fb82fe2b955", "univapay-phone-number": "+81 08064384953"}</t>
  </si>
  <si>
    <t>{"id_values": ["3100500245378", "00071", "0125825"], "stratus_transaction_id": {"terminal_id": "3100500245378", "request_number": "00071", "authorization_code": "0125825"}}</t>
  </si>
  <si>
    <t>zeal.labo@ezweb.ne.jp</t>
  </si>
  <si>
    <t>11f012e4-1c28-2080-9683-6397e7815399</t>
  </si>
  <si>
    <t>DAISUKE TOYA</t>
  </si>
  <si>
    <t>11f012e3-1e19-f3b0-b6e4-8bb5911e6ee6</t>
  </si>
  <si>
    <t>11f012e3-13ec-f5ae-b44b-57253f436283</t>
  </si>
  <si>
    <t>{"v851Ac7Ac": "", "univapay-phone-number": "09020522378"}</t>
  </si>
  <si>
    <t>{"customer_name": "赤石容子", "customer_email": "mgsaqina@gmail.com", "product_detail_name": "【15分限定特典付き】AIXコンサルタント3日間完全攻略合宿"}</t>
  </si>
  <si>
    <t>{"id_values": ["3100500245378", "00070", "0090774"], "stratus_transaction_id": {"terminal_id": "3100500245378", "request_number": "00070", "authorization_code": "0090774"}}</t>
  </si>
  <si>
    <t>mgsaqina@gmail.com</t>
  </si>
  <si>
    <t>MASAKO AKAISHI</t>
  </si>
  <si>
    <t>11f012e2-5605-a50e-8752-8f7a690b4092</t>
  </si>
  <si>
    <t>11f012e2-3c37-b6a8-873b-67eccc7ff003</t>
  </si>
  <si>
    <t>{"v851Ac7Ac": "", "univapay-phone-number": "08060370910"}</t>
  </si>
  <si>
    <t>{"customer_name": "佐々木 翔太", "customer_email": "ss0409kk@gmail.com", "product_detail_name": "【15分限定特典付き】SNSマーケ完全攻略ダイナマイト合宿"}</t>
  </si>
  <si>
    <t>{"id_values": ["11f012e2-5605-a50e-8752-8f7a690b4092"], "worldpay_order_id": {"transaction_id": "11f012e2-5605-a50e-8752-8f7a690b4092"}}</t>
  </si>
  <si>
    <t>ss0409kk@gmail.com</t>
  </si>
  <si>
    <t>SHOTA SASAKI</t>
  </si>
  <si>
    <t>11f012e2-506c-7c8a-85f3-231898d4524d</t>
  </si>
  <si>
    <t>11f012e2-3900-a8b4-b3b3-579bbe48b2ec</t>
  </si>
  <si>
    <t>{"univapay-name": "橋本 卓宗", "univapay-link-id": "11efeb92-e861-9542-9e93-1fb82fe2b955", "univapay-phone-number": "+81 08018642507"}</t>
  </si>
  <si>
    <t>{"id_values": ["11f012e2-506c-7c8a-85f3-231898d4524d"], "worldpay_order_id": {"transaction_id": "11f012e2-506c-7c8a-85f3-231898d4524d"}}</t>
  </si>
  <si>
    <t>davidtakavilla@i.softbank.jp</t>
  </si>
  <si>
    <t>11f012e2-5051-0504-9531-e3d1677a2dc5</t>
  </si>
  <si>
    <t>TAKANORI HASHIMOTO</t>
  </si>
  <si>
    <t>11f012e1-9c67-e5b2-84c6-9fdeea1b27fe</t>
  </si>
  <si>
    <t>11f012e1-93c4-c038-a6a8-575ab5894a72</t>
  </si>
  <si>
    <t>{"univapay-name": "川瀬健", "univapay-link-id": "11efeb92-e861-9542-9e93-1fb82fe2b955", "univapay-phone-number": "+81 08089401134"}</t>
  </si>
  <si>
    <t>{"id_values": ["11f012e1-9c67-e5b2-84c6-9fdeea1b27fe"], "worldpay_order_id": {"transaction_id": "11f012e1-9c67-e5b2-84c6-9fdeea1b27fe"}}</t>
  </si>
  <si>
    <t>midas46a@icloud.com</t>
  </si>
  <si>
    <t>11f012e1-9c4c-d2ea-86c3-23ef68a1c6f3</t>
  </si>
  <si>
    <t>KEN KAWASE</t>
  </si>
  <si>
    <t>11f012e1-3e74-d47e-8456-d32ad40e3581</t>
  </si>
  <si>
    <t>11f012e1-356d-1a44-bc4f-ffc9b4c6b25c</t>
  </si>
  <si>
    <t>{"univapay-name": "仲谷崇", "univapay-link-id": "11efeb92-83a8-489e-9e93-8b9496fc5b6b", "univapay-phone-number": "+81 09070989138"}</t>
  </si>
  <si>
    <t>{"id_values": ["11f012e1-3e74-d47e-8456-d32ad40e3581"], "worldpay_order_id": {"transaction_id": "11f012e1-3e74-d47e-8456-d32ad40e3581"}}</t>
  </si>
  <si>
    <t>enchant.consultant@gmail.com</t>
  </si>
  <si>
    <t>11f012e1-3e5d-ceb4-bc60-13a664470e24</t>
  </si>
  <si>
    <t>TAKASHI NAKATANI</t>
  </si>
  <si>
    <t>11f012e1-08bc-f456-8410-bf62676de828</t>
  </si>
  <si>
    <t>11f012e0-fe9e-a776-bc1f-afc56db70241</t>
  </si>
  <si>
    <t>{"univapay-name": "岩崎廉", "univapay-link-id": "11efeb92-b631-d050-9e93-6fece78c3da6", "univapay-phone-number": "+81 08014683505"}</t>
  </si>
  <si>
    <t>{"id_values": ["11f012e1-08bc-f456-8410-bf62676de828"], "worldpay_order_id": {"transaction_id": "11f012e1-08bc-f456-8410-bf62676de828"}}</t>
  </si>
  <si>
    <t>reniwasaki@icloud.com</t>
  </si>
  <si>
    <t>11f012e1-08a6-cf6e-bc2c-cfeeb3329489</t>
  </si>
  <si>
    <t>REN IWASAKI</t>
  </si>
  <si>
    <t>11f012e1-088b-ad60-a3be-231ec970eb78</t>
  </si>
  <si>
    <t>11f012e0-ee3f-f362-8617-ebac579eebcb</t>
  </si>
  <si>
    <t>{"univapay-name": "山本昭正", "univapay-link-id": "11efeb92-e861-9542-9e93-1fb82fe2b955", "univapay-phone-number": "+81 09016078629"}</t>
  </si>
  <si>
    <t>{"id_values": ["3100500245378", "00067", "0140000"], "stratus_transaction_id": {"terminal_id": "3100500245378", "request_number": "00067", "authorization_code": "0140000"}}</t>
  </si>
  <si>
    <t>akimasa.ymamoto@gmail.com</t>
  </si>
  <si>
    <t>11f012e1-0879-945e-a1c0-276c19e5d8eb</t>
  </si>
  <si>
    <t>AKIMASAYAMAMOTO</t>
  </si>
  <si>
    <t>11f012e1-0252-c884-8403-335e558ac3b8</t>
  </si>
  <si>
    <t>11f012e0-eee2-2916-a1b2-9703662c28ae</t>
  </si>
  <si>
    <t>{"univapay-name": "木村直宏", "univapay-link-id": "11efeb92-e861-9542-9e93-1fb82fe2b955", "univapay-phone-number": "+81 9039646908"}</t>
  </si>
  <si>
    <t>kimra.naohiro@gmail.com</t>
  </si>
  <si>
    <t>11f012e1-023b-bf68-ba61-9399f91b0fef</t>
  </si>
  <si>
    <t>NAOHIRO KIMURA</t>
  </si>
  <si>
    <t>11f012e0-7b37-beae-847a-bfe935549f5d</t>
  </si>
  <si>
    <t>11f012e0-744e-452c-9da5-934803136f83</t>
  </si>
  <si>
    <t>{"univapay-name": "中村充良", "univapay-link-id": "11efeb92-b631-d050-9e93-6fece78c3da6", "univapay-phone-number": "+81 09041553659"}</t>
  </si>
  <si>
    <t>{"id_values": ["11f012e0-7b37-beae-847a-bfe935549f5d"], "worldpay_order_id": {"transaction_id": "11f012e0-7b37-beae-847a-bfe935549f5d"}}</t>
  </si>
  <si>
    <t>hibikiwa7@yahoo.co.jp</t>
  </si>
  <si>
    <t>11f012e0-7b1f-d9ba-9dac-e78794ed24e9</t>
  </si>
  <si>
    <t>M.NAKAMURA</t>
  </si>
  <si>
    <t>11f012e0-5843-041c-8809-6f64f29b7d26</t>
  </si>
  <si>
    <t>11f012e0-4f8f-de44-9d8a-0b472c8be72a</t>
  </si>
  <si>
    <t>{"univapay-name": "広見薫平", "univapay-link-id": "11efeb92-b631-d050-9e93-6fece78c3da6", "univapay-phone-number": "+81 08070056877"}</t>
  </si>
  <si>
    <t>kunkunadgkunkun@gmail.com</t>
  </si>
  <si>
    <t>11f012e0-582c-d458-82d7-3f9a6fe7a2d8</t>
  </si>
  <si>
    <t>KUNPEI HIROMI</t>
  </si>
  <si>
    <t>11f012e0-25a3-39aa-a158-3f50f8613a19</t>
  </si>
  <si>
    <t>11f012e0-1a0e-7136-bfd1-ef95ad3d0fd7</t>
  </si>
  <si>
    <t>{"v851Ac7Ac": "", "univapay-phone-number": "08054327622"}</t>
  </si>
  <si>
    <t>{"customer_name": "染野柚公", "customer_email": "yuzullyyu@gmail.com", "product_detail_name": "【15分限定特典付き】SNSマーケ完全攻略ダイナマイト合宿"}</t>
  </si>
  <si>
    <t>{"id_values": ["11f012e0-25a3-39aa-a158-3f50f8613a19"], "worldpay_order_id": {"transaction_id": "11f012e0-25a3-39aa-a158-3f50f8613a19"}}</t>
  </si>
  <si>
    <t>yuzullyyu@gmail.com</t>
  </si>
  <si>
    <t>SOMENO YUZUKI</t>
  </si>
  <si>
    <t>11f012e0-48e5-c5a4-846e-b74245568948</t>
  </si>
  <si>
    <t>11f012e0-3de4-d3d4-a15c-9f42a069f0f6</t>
  </si>
  <si>
    <t>{"univapay-name": "福井英人", "univapay-link-id": "11efeb92-b631-d050-9e93-6fece78c3da6", "univapay-phone-number": "+81 09078443147"}</t>
  </si>
  <si>
    <t>{"id_values": ["3100500245378", "00064", "0090685"], "stratus_transaction_id": {"terminal_id": "3100500245378", "request_number": "00064", "authorization_code": "0090685"}}</t>
  </si>
  <si>
    <t>fukui.aj@gmail.com</t>
  </si>
  <si>
    <t>11f012e0-48ce-5b9e-9d83-4b35e9a29e7a</t>
  </si>
  <si>
    <t>HIDETO FUKUI</t>
  </si>
  <si>
    <t>11f012df-746d-e950-8d58-735c6b8c248d</t>
  </si>
  <si>
    <t>11f012df-0fb4-9d56-9cd1-ebb1af3173fc</t>
  </si>
  <si>
    <t>{"v851Ac7Ac": "", "univapay-phone-number": "08031571025"}</t>
  </si>
  <si>
    <t>{"customer_name": "北爪花歩", "customer_email": "mikemira0613@gmail.com", "product_detail_name": "【15分限定特典付き】デザイン限界突破3日間合宿"}</t>
  </si>
  <si>
    <t>{"id_values": ["11f012df-746d-e950-8d58-735c6b8c248d"], "worldpay_order_id": {"transaction_id": "11f012df-746d-e950-8d58-735c6b8c248d"}}</t>
  </si>
  <si>
    <t>mikemira0613@gmail.com</t>
  </si>
  <si>
    <t>TOSHIE KITAZUME</t>
  </si>
  <si>
    <t>11f012de-5e05-6a5e-b753-6388953dbf0e</t>
  </si>
  <si>
    <t>11f012dd-3c27-c3f6-8eb5-e3831eee22de</t>
  </si>
  <si>
    <t>{"v851Ac7Ac": "", "univapay-phone-number": "08087100438"}</t>
  </si>
  <si>
    <t>{"customer_name": "森悠輔", "customer_email": "kesuyu0404@gmail.com", "product_detail_name": "AIみかみ秘密の部屋（全額返金保証付）"}</t>
  </si>
  <si>
    <t>{"id_values": ["11f012de-5e05-6a5e-b753-6388953dbf0e"], "worldpay_order_id": {"transaction_id": "11f012de-5e05-6a5e-b753-6388953dbf0e"}}</t>
  </si>
  <si>
    <t>kesuyu0404@gmail.com</t>
  </si>
  <si>
    <t>YUSUKE MORI</t>
  </si>
  <si>
    <t>11f012dd-5751-7faa-bb7d-ab4a761231ea</t>
  </si>
  <si>
    <t>{"customer_name": "森悠輔", "customer_email": "kesuyu0404@gmail.com", "product_detail_name": "【15分限定特典付き】AIXコンサルタント3日間完全攻略合宿"}</t>
  </si>
  <si>
    <t>{"id_values": ["11f012dd-5751-7faa-bb7d-ab4a761231ea"], "worldpay_order_id": {"transaction_id": "11f012dd-5751-7faa-bb7d-ab4a761231ea"}}</t>
  </si>
  <si>
    <t>11f012dc-8ec5-aa70-b55a-0fd30bc36cfb</t>
  </si>
  <si>
    <t>11f012dc-7691-22a4-8ebf-37020102780c</t>
  </si>
  <si>
    <t>{"v851Ac7Ac": "", "univapay-phone-number": "09016643910"}</t>
  </si>
  <si>
    <t>{"customer_name": "森明子", "customer_email": "akok105@gmail.com", "product_detail_name": "【15分限定特典付き】AIXコンサルタント3日間完全攻略合宿"}</t>
  </si>
  <si>
    <t>{"id_values": ["11f012dc-8ec5-aa70-b55a-0fd30bc36cfb"], "worldpay_order_id": {"transaction_id": "11f012dc-8ec5-aa70-b55a-0fd30bc36cfb"}}</t>
  </si>
  <si>
    <t>akok105@gmail.com</t>
  </si>
  <si>
    <t>AKIKO MORI</t>
  </si>
  <si>
    <t>11f012db-8b33-f098-90e3-6f02185ca757</t>
  </si>
  <si>
    <t>11f012da-6bba-6414-b4fc-33037922d75a</t>
  </si>
  <si>
    <t>{"v851Ac7Ac": "", "univapay-phone-number": "09024538534"}</t>
  </si>
  <si>
    <t>{"customer_name": "川上孝裕", "customer_email": "t2-kawaka@docomo.ne.jp", "product_detail_name": "AIみかみ秘密の部屋（全額返金保証付）"}</t>
  </si>
  <si>
    <t>{"id_values": ["11f012db-8b33-f098-90e3-6f02185ca757"], "worldpay_order_id": {"transaction_id": "11f012db-8b33-f098-90e3-6f02185ca757"}}</t>
  </si>
  <si>
    <t>t2-kawaka@docomo.ne.jp</t>
  </si>
  <si>
    <t>TAKAHIRO KAWAKAMI</t>
  </si>
  <si>
    <t>11f012da-7647-97da-affb-db89b439f767</t>
  </si>
  <si>
    <t>{"customer_name": "川上孝裕", "customer_email": "t2-kawaka@docomo.ne.jp", "product_detail_name": "【15分限定特典付き】AIXコンサルタント3日間完全攻略合宿"}</t>
  </si>
  <si>
    <t>{"id_values": ["11f012da-7647-97da-affb-db89b439f767"], "worldpay_order_id": {"transaction_id": "11f012da-7647-97da-affb-db89b439f767"}}</t>
  </si>
  <si>
    <t>11f012d9-db80-8b4e-9070-e35a9d486e4e</t>
  </si>
  <si>
    <t>11f012d9-c3ec-ed60-b413-e7c749268dec</t>
  </si>
  <si>
    <t>{"v851Ac7Ac": "", "univapay-phone-number": "08088508860"}</t>
  </si>
  <si>
    <t>{"customer_name": "香川優月", "customer_email": "youyuex861@gmail.com", "product_detail_name": "【15分限定特典付き】SNSマーケ完全攻略ダイナマイト合宿"}</t>
  </si>
  <si>
    <t>{"id_values": ["11f012d9-db80-8b4e-9070-e35a9d486e4e"], "worldpay_order_id": {"transaction_id": "11f012d9-db80-8b4e-9070-e35a9d486e4e"}}</t>
  </si>
  <si>
    <t>youyuex861@gmail.com</t>
  </si>
  <si>
    <t>YUZUKI KAGAWA</t>
  </si>
  <si>
    <t>11f012d1-96cd-46b6-a258-5767c562ae24</t>
  </si>
  <si>
    <t>11f012d1-8de5-a854-a596-5f29f105b859</t>
  </si>
  <si>
    <t>{"v851Ac7Ac": "", "univapay-phone-number": "09020500342"}</t>
  </si>
  <si>
    <t>{"customer_name": "東大地", "customer_email": "higadai7828@gmail.com", "product_detail_name": "【超特価割引】AIXコンサルタント3日間完全攻略合宿"}</t>
  </si>
  <si>
    <t>{"id_values": ["11f012d1-96cd-46b6-a258-5767c562ae24"], "worldpay_order_id": {"transaction_id": "11f012d1-96cd-46b6-a258-5767c562ae24"}}</t>
  </si>
  <si>
    <t>higadai7828@gmail.com</t>
  </si>
  <si>
    <t>KENICHI HIGASHI</t>
  </si>
  <si>
    <t>11f012ce-9d5f-310e-908d-5be590f01daa</t>
  </si>
  <si>
    <t>11f012ce-893f-88ea-ae82-8bc9790dd59f</t>
  </si>
  <si>
    <t>{"v851Ac7Ac": "", "univapay-phone-number": "08015113850"}</t>
  </si>
  <si>
    <t>{"customer_name": "松尾 哲哉", "customer_email": "abc.cord.06@gmail.com", "product_detail_name": "【15分限定特典付き】AIXコンサルタント3日間完全攻略合宿"}</t>
  </si>
  <si>
    <t>{"id_values": ["11f012ce-9d5f-310e-908d-5be590f01daa"], "worldpay_order_id": {"transaction_id": "11f012ce-9d5f-310e-908d-5be590f01daa"}}</t>
  </si>
  <si>
    <t>abc.cord.06@gmail.com</t>
  </si>
  <si>
    <t>TETSUYA MATSUO</t>
  </si>
  <si>
    <t>11f012cc-ecfb-4056-a682-27fbc85efebc</t>
  </si>
  <si>
    <t>11f012cc-7db0-41ce-a63f-f76b8712dbef</t>
  </si>
  <si>
    <t>{"v851Ac7Ac": "", "univapay-phone-number": "09064531627"}</t>
  </si>
  <si>
    <t>{"customer_name": "千葉大輝", "customer_email": "chibahiroki5@gmail.com", "product_detail_name": "みかみの秘密の部屋 ~購入後1週間以内に限り【全額返金保証付き】~"}</t>
  </si>
  <si>
    <t>{"id_values": ["11f012cc-ecfb-4056-a682-27fbc85efebc"], "worldpay_order_id": {"transaction_id": "11f012cc-ecfb-4056-a682-27fbc85efebc"}}</t>
  </si>
  <si>
    <t>chibahiroki5@gmail.com</t>
  </si>
  <si>
    <t>HIROKICHIBA</t>
  </si>
  <si>
    <t>11f012cc-9197-6a96-92f6-236529c933c8</t>
  </si>
  <si>
    <t>{"customer_name": "千葉大輝", "customer_email": "chibahiroki5@gmail.com", "product_detail_name": "【15分限定特典付き】SNSマーケ完全攻略ダイナマイト合宿"}</t>
  </si>
  <si>
    <t>{"id_values": ["11f012cc-9197-6a96-92f6-236529c933c8"], "worldpay_order_id": {"transaction_id": "11f012cc-9197-6a96-92f6-236529c933c8"}}</t>
  </si>
  <si>
    <t>11f012ca-d6b0-278c-8aed-670d37ede90a</t>
  </si>
  <si>
    <t>11f012c9-5537-7f6c-8efd-e3262517f1bf</t>
  </si>
  <si>
    <t>{"v851Ac7Ac": "", "univapay-phone-number": "09099069785"}</t>
  </si>
  <si>
    <t>{"customer_name": "つちやりか", "customer_email": "bakeanddeco2022@gmail.com", "product_detail_name": "AIみかみ秘密の部屋（全額返金保証付）"}</t>
  </si>
  <si>
    <t>{"id_values": ["11f012ca-d6b0-278c-8aed-670d37ede90a"], "worldpay_order_id": {"transaction_id": "11f012ca-d6b0-278c-8aed-670d37ede90a"}}</t>
  </si>
  <si>
    <t>bakeanddeco2022@gmail.com</t>
  </si>
  <si>
    <t>RIKA TSUCHIYA</t>
  </si>
  <si>
    <t>11f012c9-5dba-388c-870e-8b64cccdee6e</t>
  </si>
  <si>
    <t>{"customer_name": "つちやりか", "customer_email": "bakeanddeco2022@gmail.com", "product_detail_name": "【15分限定特典付き】AIXコンサルタント3日間完全攻略合宿"}</t>
  </si>
  <si>
    <t>{"id_values": ["11f012c9-5dba-388c-870e-8b64cccdee6e"], "worldpay_order_id": {"transaction_id": "11f012c9-5dba-388c-870e-8b64cccdee6e"}}</t>
  </si>
  <si>
    <t>11f012c9-55a6-8f2e-be7d-978fa8b32756</t>
  </si>
  <si>
    <t>11f012c9-37dd-2b1a-bcd6-2f96937bdd50</t>
  </si>
  <si>
    <t>{"v851Ac7Ac": "", "univapay-phone-number": "08019668773"}</t>
  </si>
  <si>
    <t>{"customer_name": "ツヨシ", "customer_email": "tsuyoshi15success@gmail.com", "product_detail_name": "【15分限定特典付き】SNSマーケ完全攻略ダイナマイト合宿"}</t>
  </si>
  <si>
    <t>{"id_values": ["11f012c9-55a6-8f2e-be7d-978fa8b32756"], "worldpay_order_id": {"transaction_id": "11f012c9-55a6-8f2e-be7d-978fa8b32756"}}</t>
  </si>
  <si>
    <t>tsuyoshi15success@gmail.com</t>
  </si>
  <si>
    <t>TAKASHIBA TSUYOSHI</t>
  </si>
  <si>
    <t>11f012c6-758f-d3f2-8a32-4bfb4e07af47</t>
  </si>
  <si>
    <t>11f012c6-6d66-2438-938a-db314794067e</t>
  </si>
  <si>
    <t>{"v851Ac7Ac": "", "univapay-phone-number": "08085854823"}</t>
  </si>
  <si>
    <t>{"customer_name": "吉村悠楠", "customer_email": "yuna930.i.feel.happy@icloud.com", "product_detail_name": "【15分限定特典付き】AIXコンサルタント3日間完全攻略合宿"}</t>
  </si>
  <si>
    <t>{"id_values": ["11f012c6-758f-d3f2-8a32-4bfb4e07af47"], "worldpay_order_id": {"transaction_id": "11f012c6-758f-d3f2-8a32-4bfb4e07af47"}}</t>
  </si>
  <si>
    <t>yuna930.i.feel.happy@icloud.com</t>
  </si>
  <si>
    <t>YUNAYOSHIMURA</t>
  </si>
  <si>
    <t>11f012c5-bbca-ab9a-bf6d-f715488c20fe</t>
  </si>
  <si>
    <t>11f012c5-b49a-9790-b603-afe2c545a0c5</t>
  </si>
  <si>
    <t>{"v851Ac7Ac": "", "univapay-phone-number": "09057572816"}</t>
  </si>
  <si>
    <t>{"customer_name": "畠山 直子", "customer_email": "naoringo.79.82@docomo.ne.jp", "product_detail_name": "【15分限定特典付き】SNSマーケ完全攻略ダイナマイト合宿"}</t>
  </si>
  <si>
    <t>{"id_values": ["3100500245378", "00061", "7729836"], "stratus_transaction_id": {"terminal_id": "3100500245378", "request_number": "00061", "authorization_code": "7729836"}}</t>
  </si>
  <si>
    <t>naoringo.79.82@docomo.ne.jp</t>
  </si>
  <si>
    <t>NAOKO HATAKEYAMA</t>
  </si>
  <si>
    <t>11f012c3-dbda-4884-95cd-b785aded31c2</t>
  </si>
  <si>
    <t>11f012c2-30f0-000e-a25a-e3348b6546c3</t>
  </si>
  <si>
    <t>{"v851Ac7Ac": "", "univapay-phone-number": "09082613013"}</t>
  </si>
  <si>
    <t>{"customer_name": "元尾 仁美", "customer_email": "112233445566778899mo@i.softbank.jp", "product_detail_name": "みかみの秘密の部屋 ~購入後1週間以内に限り【全額返金保証付き】~"}</t>
  </si>
  <si>
    <t>{"id_values": ["11f012c3-dbda-4884-95cd-b785aded31c2"], "worldpay_order_id": {"transaction_id": "11f012c3-dbda-4884-95cd-b785aded31c2"}}</t>
  </si>
  <si>
    <t>112233445566778899mo@i.softbank.jp</t>
  </si>
  <si>
    <t>HITOMI MOTOO</t>
  </si>
  <si>
    <t>11f012c2-5b7f-8600-90e4-2b9a5fbf3ac9</t>
  </si>
  <si>
    <t>{"customer_name": "元尾 仁美", "customer_email": "112233445566778899mo@i.softbank.jp", "product_detail_name": "【15分限定特典付き】SNSマーケ完全攻略ダイナマイト合宿"}</t>
  </si>
  <si>
    <t>{"id_values": ["11f012c2-5b7f-8600-90e4-2b9a5fbf3ac9"], "worldpay_order_id": {"transaction_id": "11f012c2-5b7f-8600-90e4-2b9a5fbf3ac9"}}</t>
  </si>
  <si>
    <t>11f012b3-f587-e742-b8fd-4b7e4e177d86</t>
  </si>
  <si>
    <t>11f012b3-ec7a-4406-b92a-af320a4e33c6</t>
  </si>
  <si>
    <t>{"v851Ac7Ac": "", "univapay-phone-number": "08060363946"}</t>
  </si>
  <si>
    <t>{"customer_name": "小玉志穂", "customer_email": "k.shiho912@gmail.com", "product_detail_name": "【15分限定特典付き】SNSマーケ完全攻略ダイナマイト合宿"}</t>
  </si>
  <si>
    <t>{"id_values": ["11f012b3-f587-e742-b8fd-4b7e4e177d86"], "worldpay_order_id": {"transaction_id": "11f012b3-f587-e742-b8fd-4b7e4e177d86"}}</t>
  </si>
  <si>
    <t>SHIHO KODAMA</t>
  </si>
  <si>
    <t>11f012b3-a199-16ba-b7c4-174ed6f513f5</t>
  </si>
  <si>
    <t>11f012b3-96d9-5cb2-95b2-8b99039fca32</t>
  </si>
  <si>
    <t>{"v851Ac7Ac": "", "univapay-phone-number": "09027300371"}</t>
  </si>
  <si>
    <t>{"customer_name": "笹岡万貴子", "customer_email": "reservoir.ma@gmail.com", "product_detail_name": "【15分限定特典付き】AIXコンサルタント3日間完全攻略合宿"}</t>
  </si>
  <si>
    <t>{"id_values": ["11f012b3-a199-16ba-b7c4-174ed6f513f5"], "worldpay_order_id": {"transaction_id": "11f012b3-a199-16ba-b7c4-174ed6f513f5"}}</t>
  </si>
  <si>
    <t>reservoir.ma@gmail.com</t>
  </si>
  <si>
    <t>MAKIKO SASAOKA</t>
  </si>
  <si>
    <t>11f012b1-4365-4fde-9eb6-7b3bdaf0c050</t>
  </si>
  <si>
    <t>11f012b0-d4d6-aac2-9dae-c3d7d3901708</t>
  </si>
  <si>
    <t>{"v851Ac7Ac": "", "univapay-phone-number": "09072794795"}</t>
  </si>
  <si>
    <t>{"customer_name": "中山真一", "customer_email": "snicmnmmrtmky@gmail.com", "product_detail_name": "【15分限定特典付き】AIXコンサルタント3日間完全攻略合宿"}</t>
  </si>
  <si>
    <t>{"id_values": ["11f012b1-4365-4fde-9eb6-7b3bdaf0c050"], "worldpay_order_id": {"transaction_id": "11f012b1-4365-4fde-9eb6-7b3bdaf0c050"}}</t>
  </si>
  <si>
    <t>snicmnmmrtmky@gmail.com</t>
  </si>
  <si>
    <t>SHINICHI NAKAYAMA</t>
  </si>
  <si>
    <t>11f00edd-184d-36f4-8b7d-7b090922ebf1</t>
  </si>
  <si>
    <t>11f00edd-10d7-c20e-9513-0b34fcfaa183</t>
  </si>
  <si>
    <t>{"v851Ac7Ac": "", "univapay-phone-number": "09016535833"}</t>
  </si>
  <si>
    <t>{"customer_name": "河野 公恵", "customer_email": "kim414ho125@gmail.com", "product_detail_name": "【超特価割引】AIXコンサルタント3日間完全攻略合宿"}</t>
  </si>
  <si>
    <t>{"id_values": ["3100500245378", "00063", "0953621"], "stratus_transaction_id": {"terminal_id": "3100500245378", "request_number": "00063", "authorization_code": "0953621"}}</t>
  </si>
  <si>
    <t>kim414ho125@gmail.com</t>
  </si>
  <si>
    <t>KIMIE KONO</t>
  </si>
  <si>
    <t>11f00eb5-b4df-3594-aace-f34b6d67b2ba</t>
  </si>
  <si>
    <t>11f00eb3-d2bd-69b6-ad4c-bbc1948a5b5d</t>
  </si>
  <si>
    <t>{"v851Ac7Ac": "", "univapay-phone-number": "07011819903"}</t>
  </si>
  <si>
    <t>{"customer_name": "寺坂 哲郎", "customer_email": "teddieno9@gmail.com", "product_detail_name": "AIみかみ秘密の部屋（全額返金保証付）"}</t>
  </si>
  <si>
    <t>{"id_values": ["3100500245378", "00045", "0480000"], "stratus_transaction_id": {"terminal_id": "3100500245378", "request_number": "00045", "authorization_code": "0480000"}}</t>
  </si>
  <si>
    <t>teddieno9@gmail.com</t>
  </si>
  <si>
    <t>TETSURO TERASAKA</t>
  </si>
  <si>
    <t>11f012ae-c794-3ba6-af8d-270a6b6ee795</t>
  </si>
  <si>
    <t>11f012ae-b042-d9a8-84f7-03371ad07bce</t>
  </si>
  <si>
    <t>{"v851Ac7Ac": "", "univapay-phone-number": "08066261495"}</t>
  </si>
  <si>
    <t>{"customer_name": "東 賢太郎", "customer_email": "azkenjp34@gmail.com", "product_detail_name": "【15分限定特典付き】SNSマーケ完全攻略ダイナマイト合宿"}</t>
  </si>
  <si>
    <t>{"id_values": ["11f012ae-c794-3ba6-af8d-270a6b6ee795"], "worldpay_order_id": {"transaction_id": "11f012ae-c794-3ba6-af8d-270a6b6ee795"}}</t>
  </si>
  <si>
    <t>azkenjp34@gmail.com</t>
  </si>
  <si>
    <t>KENTARO AZUMA</t>
  </si>
  <si>
    <t>11f00ee7-4965-75d0-bd8e-5fce1cd34384</t>
  </si>
  <si>
    <t>11f00ee7-3f9c-422c-bd88-77c983ea94a4</t>
  </si>
  <si>
    <t>{"v851Ac7Ac": "", "univapay-phone-number": "09099740904"}</t>
  </si>
  <si>
    <t>{"customer_name": "鈴木 涼平", "customer_email": "ryouhei99740904@gmail.com", "product_detail_name": "【15分限定特典付き】AIXコンサルタント3日間完全攻略合宿"}</t>
  </si>
  <si>
    <t>{"id_values": ["3100500245378", "00065", "0092185"], "stratus_transaction_id": {"terminal_id": "3100500245378", "request_number": "00065", "authorization_code": "0092185"}}</t>
  </si>
  <si>
    <t>ryouhei99740904@gmail.com</t>
  </si>
  <si>
    <t>RYOUHEI SUZUKI</t>
  </si>
  <si>
    <t>11f0114c-0ff9-7244-b761-7b3e29ed1948</t>
  </si>
  <si>
    <t>11f0114a-eee8-ca56-b675-673f98669622</t>
  </si>
  <si>
    <t>{"v851Ac7Ac": "", "univapay-phone-number": "08047070603"}</t>
  </si>
  <si>
    <t>{"customer_name": "寺山和哉", "customer_email": "takeryuma12@gmail.com", "product_detail_name": "みかみの秘密の部屋 ~購入後1週間以内に限り【全額返金保証付き】~"}</t>
  </si>
  <si>
    <t>{"id_values": ["11f0114c-0ff9-7244-b761-7b3e29ed1948"], "worldpay_order_id": {"transaction_id": "11f0114c-0ff9-7244-b761-7b3e29ed1948"}}</t>
  </si>
  <si>
    <t>takeryuma12@gmail.com</t>
  </si>
  <si>
    <t>KAZUYA TERAYAMA</t>
  </si>
  <si>
    <t>11f012a3-0675-5046-a1c5-bfc8350089a7</t>
  </si>
  <si>
    <t>11f012a2-e69f-a866-bbe6-a3ec0269014d</t>
  </si>
  <si>
    <t>{"v851Ac7Ac": "", "univapay-phone-number": "05017203677"}</t>
  </si>
  <si>
    <t>{"customer_name": "大久保香澄", "customer_email": "info@bluedeer.jp", "product_detail_name": "【15分限定特典付き】SNSマーケ完全攻略ダイナマイト合宿"}</t>
  </si>
  <si>
    <t>{"id_values": ["3100500245378", "00051", "0123041"], "stratus_transaction_id": {"terminal_id": "3100500245378", "request_number": "00051", "authorization_code": "0123041"}}</t>
  </si>
  <si>
    <t>info@bluedeer.jp</t>
  </si>
  <si>
    <t>TAKUMA OKUBO</t>
  </si>
  <si>
    <t>11f01291-67f3-2c24-932a-47aa610ad05f</t>
  </si>
  <si>
    <t>11f01291-5f59-6132-ac29-a741d3dbeeb4</t>
  </si>
  <si>
    <t>{"v851Ac7Ac": "", "univapay-phone-number": "09042410218"}</t>
  </si>
  <si>
    <t>{"customer_name": "磯本 裕子", "customer_email": "nenekii0201@gmail.com", "product_detail_name": "【15分限定特典付き】AIXコンサルタント3日間完全攻略合宿"}</t>
  </si>
  <si>
    <t>{"id_values": ["11f01291-67f3-2c24-932a-47aa610ad05f"], "worldpay_order_id": {"transaction_id": "11f01291-67f3-2c24-932a-47aa610ad05f"}}</t>
  </si>
  <si>
    <t>nenekii0201@gmail.com</t>
  </si>
  <si>
    <t>HIROKO ISOMOTO</t>
  </si>
  <si>
    <t>11f0127f-9ae9-5fd4-8a97-234acecbdb32</t>
  </si>
  <si>
    <t>11f0127e-1ebe-1504-833b-970621e19a5c</t>
  </si>
  <si>
    <t>{"v851Ac7Ac": "", "univapay-phone-number": "09083321623"}</t>
  </si>
  <si>
    <t>{"customer_name": "胡桃澤 悦子", "customer_email": "fulanvo929@gmail.com", "product_detail_name": "AIみかみ秘密の部屋（全額返金保証付）"}</t>
  </si>
  <si>
    <t>{"id_values": ["3100500245378", "00045", "0000067"], "stratus_transaction_id": {"terminal_id": "3100500245378", "request_number": "00045", "authorization_code": "0000067"}}</t>
  </si>
  <si>
    <t>fulanvo929@gmail.com</t>
  </si>
  <si>
    <t>ETSUKO KURUMIZAWA</t>
  </si>
  <si>
    <t>11f00f6d-c4a8-6d48-bfc9-579a63837e34</t>
  </si>
  <si>
    <t>11f00f6d-b1d8-f840-9bc9-b72e20321f16</t>
  </si>
  <si>
    <t>{"v851Ac7Ac": "", "univapay-phone-number": "09096614426"}</t>
  </si>
  <si>
    <t>{"customer_name": "竹内 彩華", "customer_email": "ayk3degca@gmail.com", "product_detail_name": "みかみの秘密の部屋 ~購入後1週間以内に限り【全額返金保証付き】~"}</t>
  </si>
  <si>
    <t>{"id_values": ["3100500245378", "00051", "0128448"], "stratus_transaction_id": {"terminal_id": "3100500245378", "request_number": "00051", "authorization_code": "0128448"}}</t>
  </si>
  <si>
    <t>ayk3degca@gmail.com</t>
  </si>
  <si>
    <t>AYAKA TAKEUCHI</t>
  </si>
  <si>
    <t>11f012a4-c9e6-0a42-bc6a-6f76a942cb34</t>
  </si>
  <si>
    <t>11f012a4-a9ee-cec2-a355-cb5426b2e155</t>
  </si>
  <si>
    <t>{"v851Ac7Ac": "", "univapay-phone-number": "09033162361"}</t>
  </si>
  <si>
    <t>{"customer_name": "河野達", "customer_email": "itarukono@gmail.com", "product_detail_name": "AIみかみ秘密の部屋（全額返金保証付）"}</t>
  </si>
  <si>
    <t>{"id_values": ["11f012a4-c9e6-0a42-bc6a-6f76a942cb34"], "worldpay_order_id": {"transaction_id": "11f012a4-c9e6-0a42-bc6a-6f76a942cb34"}}</t>
  </si>
  <si>
    <t>itarukono@gmail.com</t>
  </si>
  <si>
    <t>ITARU KONO</t>
  </si>
  <si>
    <t>11f012a4-b535-2934-a36d-63476027f187</t>
  </si>
  <si>
    <t>{"customer_name": "河野達", "customer_email": "itarukono@gmail.com", "product_detail_name": "【15分限定特典付き】AIXコンサルタント3日間完全攻略合宿"}</t>
  </si>
  <si>
    <t>{"id_values": ["11f012a4-b535-2934-a36d-63476027f187"], "worldpay_order_id": {"transaction_id": "11f012a4-b535-2934-a36d-63476027f187"}}</t>
  </si>
  <si>
    <t>11f012a4-deb3-678a-9fed-eff40fba07ae</t>
  </si>
  <si>
    <t>11f012a4-d3ea-e86e-82af-9b0a20e8aeac</t>
  </si>
  <si>
    <t>{"customer_name": "大久保香澄", "customer_email": "bluedeer.info@gmail.com", "product_detail_name": "【15分限定特典付き】SNSマーケ完全攻略ダイナマイト合宿"}</t>
  </si>
  <si>
    <t>{"id_values": ["3100500245378", "00053", "0167232"], "stratus_transaction_id": {"terminal_id": "3100500245378", "request_number": "00053", "authorization_code": "0167232"}}</t>
  </si>
  <si>
    <t>bluedeer.info@gmail.com</t>
  </si>
  <si>
    <t>11f012a3-4763-171e-bc4a-c74a965e252c</t>
  </si>
  <si>
    <t>11f012a3-3e0f-a83a-bc40-5fac5a29bbc1</t>
  </si>
  <si>
    <t>{"v851Ac7Ac": "", "univapay-phone-number": "08032038136"}</t>
  </si>
  <si>
    <t>{"customer_name": "元太 三木", "customer_email": "gmiki1112@gmail.com", "product_detail_name": "【15分限定特典付き】AIXコンサルタント3日間完全攻略合宿"}</t>
  </si>
  <si>
    <t>{"id_values": ["11f012a3-4763-171e-bc4a-c74a965e252c"], "worldpay_order_id": {"transaction_id": "11f012a3-4763-171e-bc4a-c74a965e252c"}}</t>
  </si>
  <si>
    <t>gmiki1112@gmail.com</t>
  </si>
  <si>
    <t>GENTA MIKI</t>
  </si>
  <si>
    <t>11f01299-7157-9194-b7cd-33d9614f0619</t>
  </si>
  <si>
    <t>11f01298-5520-5c96-94da-93654484bcbf</t>
  </si>
  <si>
    <t>{"v851Ac7Ac": "", "univapay-phone-number": "09074820489"}</t>
  </si>
  <si>
    <t>{"customer_name": "橋 正修", "customer_email": "kami23232012@gmail.com", "product_detail_name": "AIみかみ秘密の部屋（全額返金保証付）"}</t>
  </si>
  <si>
    <t>{"id_values": ["11f01299-7157-9194-b7cd-33d9614f0619"], "worldpay_order_id": {"transaction_id": "11f01299-7157-9194-b7cd-33d9614f0619"}}</t>
  </si>
  <si>
    <t>kami23232012@gmail.com</t>
  </si>
  <si>
    <t>MASANOBU HASHI</t>
  </si>
  <si>
    <t>11f01298-794b-f0d0-9537-ef4ecafddf61</t>
  </si>
  <si>
    <t>{"customer_name": "橋 正修", "customer_email": "kami23232012@gmail.com", "product_detail_name": "【15分限定特典付き】AIXコンサルタント3日間完全攻略合宿"}</t>
  </si>
  <si>
    <t>{"id_values": ["11f01298-794b-f0d0-9537-ef4ecafddf61"], "worldpay_order_id": {"transaction_id": "11f01298-794b-f0d0-9537-ef4ecafddf61"}}</t>
  </si>
  <si>
    <t>11f01296-8f29-6d80-8f70-93eb4fb083ae</t>
  </si>
  <si>
    <t>11f01296-82b0-96be-aea7-037343e33efe</t>
  </si>
  <si>
    <t>{"v851Ac7Ac": "", "univapay-phone-number": "09000000000"}</t>
  </si>
  <si>
    <t>{"customer_name": "nariyuki matsuzawa", "customer_email": "nariyuki72@gmail.com", "product_detail_name": "【15分限定特典付き】AIXコンサルタント3日間完全攻略合宿"}</t>
  </si>
  <si>
    <t>{"id_values": ["11f01296-8f29-6d80-8f70-93eb4fb083ae"], "worldpay_order_id": {"transaction_id": "11f01296-8f29-6d80-8f70-93eb4fb083ae"}}</t>
  </si>
  <si>
    <t>nariyuki72@gmail.com</t>
  </si>
  <si>
    <t>NARIYUKI MATSUZAWA</t>
  </si>
  <si>
    <t>11f01296-81ae-9086-8f5e-1bff9dbab0dd</t>
  </si>
  <si>
    <t>11f01296-77ff-7ece-8b9b-d32d96b39be4</t>
  </si>
  <si>
    <t>{"v851Ac7Ac": "", "univapay-phone-number": "08031262712"}</t>
  </si>
  <si>
    <t>{"customer_name": "宮原 諒子", "customer_email": "a.haes-pll5@i.softbank.jp", "product_detail_name": "【15分限定特典付き】AIXコンサルタント3日間完全攻略合宿"}</t>
  </si>
  <si>
    <t>{"id_values": ["11f01296-81ae-9086-8f5e-1bff9dbab0dd"], "worldpay_order_id": {"transaction_id": "11f01296-81ae-9086-8f5e-1bff9dbab0dd"}}</t>
  </si>
  <si>
    <t>a.haes-pll5@i.softbank.jp</t>
  </si>
  <si>
    <t>RYOKO MIYAHARA</t>
  </si>
  <si>
    <t>11f01290-c5d4-9c16-bcc6-9bd821e27278</t>
  </si>
  <si>
    <t>11f01290-bdd3-f804-8504-3f1e84eb0394</t>
  </si>
  <si>
    <t>{"v851Ac7Ac": "", "univapay-phone-number": "09065704571"}</t>
  </si>
  <si>
    <t>{"customer_name": "桶谷正幸", "customer_email": "masa.oke0205@gmail.com", "product_detail_name": "【15分限定特典付き】AIXコンサルタント3日間完全攻略合宿"}</t>
  </si>
  <si>
    <t>{"id_values": ["11f01290-c5d4-9c16-bcc6-9bd821e27278"], "worldpay_order_id": {"transaction_id": "11f01290-c5d4-9c16-bcc6-9bd821e27278"}}</t>
  </si>
  <si>
    <t>masa.oke0205@gmail.com</t>
  </si>
  <si>
    <t>MASAYUKI OKETANI</t>
  </si>
  <si>
    <t>11f0128e-5900-e970-9ac3-5b61e0922208</t>
  </si>
  <si>
    <t>11f0128e-50e0-52ee-9e65-bfde483ed256</t>
  </si>
  <si>
    <t>{"v851Ac7Ac": "", "univapay-phone-number": "09034345334"}</t>
  </si>
  <si>
    <t>{"customer_name": "毛利さやか", "customer_email": "sayakamohri221@icloud.com", "product_detail_name": "【15分限定特典付き】AIXコンサルタント3日間完全攻略合宿"}</t>
  </si>
  <si>
    <t>{"id_values": ["11f0128e-5900-e970-9ac3-5b61e0922208"], "worldpay_order_id": {"transaction_id": "11f0128e-5900-e970-9ac3-5b61e0922208"}}</t>
  </si>
  <si>
    <t>sayakamohri221@icloud.com</t>
  </si>
  <si>
    <t>SAYAKA MOHRI</t>
  </si>
  <si>
    <t>11f00cea-2aa5-f52e-b80e-43d504777e7b</t>
  </si>
  <si>
    <t>11f00ce9-81fb-5428-864a-7f04542886c2</t>
  </si>
  <si>
    <t>{"v851Ac7Ac": "", "univapay-phone-number": "08060179647"}</t>
  </si>
  <si>
    <t>{"customer_name": "鳴本大輝", "customer_email": "naru2736daiki@gmail.com", "product_detail_name": "AIみかみ秘密の部屋（全額返金保証付）"}</t>
  </si>
  <si>
    <t>{"id_values": ["11f00cea-2aa5-f52e-b80e-43d504777e7b"], "worldpay_order_id": {"transaction_id": "11f00cea-2aa5-f52e-b80e-43d504777e7b"}}</t>
  </si>
  <si>
    <t>naru2736daiki@gmail.com</t>
  </si>
  <si>
    <t>DAIKI NARUMOTO</t>
  </si>
  <si>
    <t>11f01287-f4e1-b65a-a538-631ce5e49f83</t>
  </si>
  <si>
    <t>11f01287-cc8f-c4da-a444-830355d29759</t>
  </si>
  <si>
    <t>{"v851Ac7Ac": "", "univapay-phone-number": "08088104113"}</t>
  </si>
  <si>
    <t>{"customer_name": "龍野史帆", "customer_email": "hsnsh81918@gmail.com", "product_detail_name": "【15分限定特典付き】AIXコンサルタント3日間完全攻略合宿"}</t>
  </si>
  <si>
    <t>{"id_values": ["11f01287-f4e1-b65a-a538-631ce5e49f83"], "worldpay_order_id": {"transaction_id": "11f01287-f4e1-b65a-a538-631ce5e49f83"}}</t>
  </si>
  <si>
    <t>hsnsh81918@gmail.com</t>
  </si>
  <si>
    <t>SHIHO TATSUNO</t>
  </si>
  <si>
    <t>11f01284-e357-9254-a891-fbaba4523f82</t>
  </si>
  <si>
    <t>11f01284-dab8-21d6-8ea7-6f4ecf28c8aa</t>
  </si>
  <si>
    <t>{"v851Ac7Ac": "", "univapay-phone-number": "08010942051"}</t>
  </si>
  <si>
    <t>{"customer_name": "西宮由美恵", "customer_email": "nozomidaiski2438@icloud.com", "product_detail_name": "【15分限定特典付き】AIXコンサルタント3日間完全攻略合宿"}</t>
  </si>
  <si>
    <t>{"id_values": ["11f01284-e357-9254-a891-fbaba4523f82"], "worldpay_order_id": {"transaction_id": "11f01284-e357-9254-a891-fbaba4523f82"}}</t>
  </si>
  <si>
    <t>nozomidaiski2438@icloud.com</t>
  </si>
  <si>
    <t>YUMIE NISHIMIYA</t>
  </si>
  <si>
    <t>11f01281-e5bf-0d2c-b065-c7e209a38b85</t>
  </si>
  <si>
    <t>11f01281-6dc8-4a2c-8cd9-67fbcc283ee0</t>
  </si>
  <si>
    <t>{"v851Ac7Ac": "", "univapay-phone-number": "09041262244"}</t>
  </si>
  <si>
    <t>{"customer_name": "角田", "customer_email": "chocolate.coleha@gmail.com", "product_detail_name": "【15分限定特典付き】SNSマーケ完全攻略ダイナマイト合宿"}</t>
  </si>
  <si>
    <t>{"id_values": ["11f01281-e5bf-0d2c-b065-c7e209a38b85"], "worldpay_order_id": {"transaction_id": "11f01281-e5bf-0d2c-b065-c7e209a38b85"}}</t>
  </si>
  <si>
    <t>chocolate.coleha@gmail.com</t>
  </si>
  <si>
    <t>ROKA TSUNODA</t>
  </si>
  <si>
    <t>11f01280-8f7e-cd72-935c-fb25bd32893a</t>
  </si>
  <si>
    <t>11f01280-8696-15e4-b9c8-9b9ed4a047bc</t>
  </si>
  <si>
    <t>{"v851Ac7Ac": "", "univapay-phone-number": "08091180312"}</t>
  </si>
  <si>
    <t>{"customer_name": "豊田 恵利加", "customer_email": "erika.2-life.k0h20200229@outlook.jp", "product_detail_name": "【15分限定特典付き】AIXコンサルタント3日間完全攻略合宿"}</t>
  </si>
  <si>
    <t>{"id_values": ["11f01280-8f7e-cd72-935c-fb25bd32893a"], "worldpay_order_id": {"transaction_id": "11f01280-8f7e-cd72-935c-fb25bd32893a"}}</t>
  </si>
  <si>
    <t>erika.2-life.k0h20200229@outlook.jp</t>
  </si>
  <si>
    <t>ERIKA TOYODA</t>
  </si>
  <si>
    <t>11f0127e-3938-f7dc-8366-0f23c37780e1</t>
  </si>
  <si>
    <t>{"customer_name": "胡桃澤 悦子", "customer_email": "fulanvo929@gmail.com", "product_detail_name": "【15分限定特典付き】AIXコンサルタント3日間完全攻略合宿"}</t>
  </si>
  <si>
    <t>{"id_values": ["3100500245378", "00044", "0000059"], "stratus_transaction_id": {"terminal_id": "3100500245378", "request_number": "00044", "authorization_code": "0000059"}}</t>
  </si>
  <si>
    <t>11f0127d-a89a-bbac-b8e9-e7190cafa72f</t>
  </si>
  <si>
    <t>11f0127d-9e3d-675e-8276-f748295315a4</t>
  </si>
  <si>
    <t>{"v851Ac7Ac": "", "univapay-phone-number": "09019554674"}</t>
  </si>
  <si>
    <t>{"customer_name": "芳美 滝水", "customer_email": "radyone.nail@gmail.com", "product_detail_name": "【15分限定特典付き】SNSマーケ完全攻略ダイナマイト合宿"}</t>
  </si>
  <si>
    <t>{"id_values": ["11f0127d-a89a-bbac-b8e9-e7190cafa72f"], "worldpay_order_id": {"transaction_id": "11f0127d-a89a-bbac-b8e9-e7190cafa72f"}}</t>
  </si>
  <si>
    <t>radyone.nail@gmail.com</t>
  </si>
  <si>
    <t>YOSHIMI TAKIMIZU</t>
  </si>
  <si>
    <t>11f01221-92a8-fa90-839a-7b8b52293a38</t>
  </si>
  <si>
    <t>11f01221-8837-dacc-b4f4-bfde2f04fa49</t>
  </si>
  <si>
    <t>{"v851Ac7Ac": "", "univapay-phone-number": "09058314491"}</t>
  </si>
  <si>
    <t>{"customer_name": "小形朋広", "customer_email": "fj_obbligato@icloud.com", "product_detail_name": "【15分限定特典付き】AIXコンサルタント3日間完全攻略合宿"}</t>
  </si>
  <si>
    <t>{"id_values": ["11f01221-92a8-fa90-839a-7b8b52293a38"], "worldpay_order_id": {"transaction_id": "11f01221-92a8-fa90-839a-7b8b52293a38"}}</t>
  </si>
  <si>
    <t>fj_obbligato@icloud.com</t>
  </si>
  <si>
    <t>OGATA TOMOHIRO</t>
  </si>
  <si>
    <t>11f0127d-631e-9166-ac3d-ff9cf9b3fb63</t>
  </si>
  <si>
    <t>11f0127d-3f58-fb2c-90d6-0fe286cee5f8</t>
  </si>
  <si>
    <t>{"v851Ac7Ac": "", "univapay-phone-number": "08037977386"}</t>
  </si>
  <si>
    <t>{"customer_name": "なかの", "customer_email": "honakan@icloud.com", "product_detail_name": "【15分限定特典付き】AIXコンサルタント3日間完全攻略合宿"}</t>
  </si>
  <si>
    <t>{"id_values": ["11f0127d-631e-9166-ac3d-ff9cf9b3fb63"], "worldpay_order_id": {"transaction_id": "11f0127d-631e-9166-ac3d-ff9cf9b3fb63"}}</t>
  </si>
  <si>
    <t>honakan@icloud.com</t>
  </si>
  <si>
    <t>HIROBUMI NAKANO</t>
  </si>
  <si>
    <t>11f0127d-2a02-4378-90ca-afd84047d283</t>
  </si>
  <si>
    <t>11f0127d-0ef2-a3fc-821a-87c9ca5dc604</t>
  </si>
  <si>
    <t>{"v851Ac7Ac": "", "univapay-phone-number": "08048841035"}</t>
  </si>
  <si>
    <t>{"customer_name": "小野 登美子", "customer_email": "tmk.10mi10mi@gmail.com", "product_detail_name": "【15分限定特典付き】AIXコンサルタント3日間完全攻略合宿"}</t>
  </si>
  <si>
    <t>{"id_values": ["11f0127d-2a02-4378-90ca-afd84047d283"], "worldpay_order_id": {"transaction_id": "11f0127d-2a02-4378-90ca-afd84047d283"}}</t>
  </si>
  <si>
    <t>tmk.10mi10mi@gmail.com</t>
  </si>
  <si>
    <t>TOMIKO ONO</t>
  </si>
  <si>
    <t>11f0127c-a819-af04-92dc-73ab106a2b9a</t>
  </si>
  <si>
    <t>11f0127c-87d1-f71a-8588-4bc92395e99f</t>
  </si>
  <si>
    <t>{"v851Ac7Ac": "", "univapay-phone-number": "09069134831"}</t>
  </si>
  <si>
    <t>{"customer_name": "中村友哉", "customer_email": "aohige127@gmail.com", "product_detail_name": "【15分限定特典付き】SNSマーケ完全攻略ダイナマイト合宿"}</t>
  </si>
  <si>
    <t>{"id_values": ["11f0127c-a819-af04-92dc-73ab106a2b9a"], "worldpay_order_id": {"transaction_id": "11f0127c-a819-af04-92dc-73ab106a2b9a"}}</t>
  </si>
  <si>
    <t>aohige127@gmail.com</t>
  </si>
  <si>
    <t>TOMOYA NAKAMURA</t>
  </si>
  <si>
    <t>11f010e0-f16e-7e70-978f-37d74f08c43a</t>
  </si>
  <si>
    <t>11f010e0-0012-9dd6-96e3-7727fb8901e8</t>
  </si>
  <si>
    <t>{"v851Ac7Ac": "", "univapay-phone-number": "08010876420"}</t>
  </si>
  <si>
    <t>{"customer_name": "松浦裕子", "customer_email": "yumarumina@gmail.com", "product_detail_name": "AIみかみ秘密の部屋（全額返金保証付）"}</t>
  </si>
  <si>
    <t>{"id_values": ["11f010e0-f16e-7e70-978f-37d74f08c43a"], "worldpay_order_id": {"transaction_id": "11f010e0-f16e-7e70-978f-37d74f08c43a"}}</t>
  </si>
  <si>
    <t>yumarumina@gmail.com</t>
  </si>
  <si>
    <t>YUKO MATSUURA</t>
  </si>
  <si>
    <t>11f010e0-0a14-18e6-9052-0f07cc0ef48d</t>
  </si>
  <si>
    <t>{"customer_name": "松浦裕子", "customer_email": "yumarumina@gmail.com", "product_detail_name": "【15分限定特典付き】AIXコンサルタント3日間完全攻略合宿"}</t>
  </si>
  <si>
    <t>{"id_values": ["11f010e0-0a14-18e6-9052-0f07cc0ef48d"], "worldpay_order_id": {"transaction_id": "11f010e0-0a14-18e6-9052-0f07cc0ef48d"}}</t>
  </si>
  <si>
    <t>11f0127a-23da-d440-8413-bbaab7382fea</t>
  </si>
  <si>
    <t>{"id_values": ["3100500245378", "00025", "0316485"], "stratus_transaction_id": {"terminal_id": "3100500245378", "request_number": "00025", "authorization_code": "0316485"}}</t>
  </si>
  <si>
    <t>11f01277-f410-53a4-a186-677ea527d9da</t>
  </si>
  <si>
    <t>11f01276-e26e-a6ba-9f87-ffc843f4ceb6</t>
  </si>
  <si>
    <t>{"v851Ac7Ac": "", "univapay-phone-number": "08013717966"}</t>
  </si>
  <si>
    <t>{"customer_name": "樋口 三季江", "customer_email": "miki.20240311@gmail.com", "product_detail_name": "みかみの秘密の部屋 ~購入後1週間以内に限り【全額返金保証付き】~"}</t>
  </si>
  <si>
    <t>{"id_values": ["11f01277-f410-53a4-a186-677ea527d9da"], "worldpay_order_id": {"transaction_id": "11f01277-f410-53a4-a186-677ea527d9da"}}</t>
  </si>
  <si>
    <t>miki.20240311@gmail.com</t>
  </si>
  <si>
    <t>MIKIE HIGUCHI</t>
  </si>
  <si>
    <t>11f01276-ffc1-8e30-84f0-87267241abef</t>
  </si>
  <si>
    <t>{"customer_name": "樋口 三季江", "customer_email": "miki.20240311@gmail.com", "product_detail_name": "【15分限定特典付き】SNSマーケ完全攻略ダイナマイト合宿"}</t>
  </si>
  <si>
    <t>{"id_values": ["11f01276-ffc1-8e30-84f0-87267241abef"], "worldpay_order_id": {"transaction_id": "11f01276-ffc1-8e30-84f0-87267241abef"}}</t>
  </si>
  <si>
    <t>11f01277-31e6-527e-9fc4-f377defe3038</t>
  </si>
  <si>
    <t>11f01277-23ce-01f0-8502-57c70a42e9b9</t>
  </si>
  <si>
    <t>{"v851Ac7Ac": "", "univapay-phone-number": "09042660872"}</t>
  </si>
  <si>
    <t>{"customer_name": "大久保勇志", "customer_email": "payforward88@gmail.com", "product_detail_name": "【15分限定特典付き】AIXコンサルタント3日間完全攻略合宿"}</t>
  </si>
  <si>
    <t>{"id_values": ["3100500245378", "00015", "0302017"], "stratus_transaction_id": {"terminal_id": "3100500245378", "request_number": "00015", "authorization_code": "0302017"}}</t>
  </si>
  <si>
    <t>payforward88@gmail.com</t>
  </si>
  <si>
    <t>YUJI OKUBO</t>
  </si>
  <si>
    <t>11f01276-6fc0-73b4-843a-c77e28329150</t>
  </si>
  <si>
    <t>11f01275-f1c4-d810-8413-572b0bf64eab</t>
  </si>
  <si>
    <t>{"v851Ac7Ac": "", "univapay-phone-number": "09098131381"}</t>
  </si>
  <si>
    <t>{"customer_name": "田中麻衣子", "customer_email": "mai10ko19@gmail.com", "product_detail_name": "みかみの秘密の部屋 ~購入後1週間以内に限り【全額返金保証付き】~"}</t>
  </si>
  <si>
    <t>{"id_values": ["11f01276-6fc0-73b4-843a-c77e28329150"], "worldpay_order_id": {"transaction_id": "11f01276-6fc0-73b4-843a-c77e28329150"}}</t>
  </si>
  <si>
    <t>mai10ko19@gmail.com</t>
  </si>
  <si>
    <t>MAIKO TANAKA</t>
  </si>
  <si>
    <t>11f01276-1198-23fe-9ed3-db682b82a92d</t>
  </si>
  <si>
    <t>{"customer_name": "田中麻衣子", "customer_email": "mai10ko19@gmail.com", "product_detail_name": "【15分限定特典付き】SNSマーケ完全攻略ダイナマイト合宿"}</t>
  </si>
  <si>
    <t>{"id_values": ["11f01276-1198-23fe-9ed3-db682b82a92d"], "worldpay_order_id": {"transaction_id": "11f01276-1198-23fe-9ed3-db682b82a92d"}}</t>
  </si>
  <si>
    <t>11f01275-941c-5da0-9e93-2bd9efab73f7</t>
  </si>
  <si>
    <t>11f01275-6fa7-ab00-ad25-0bbb655ce916</t>
  </si>
  <si>
    <t>{"customer_name": "板垣明子", "customer_email": "aromadreaam.55@gmail.com", "product_detail_name": "【脱・無駄な努力】月商1.9億を支えるテンプレ大全"}</t>
  </si>
  <si>
    <t>{"id_values": ["11f01275-941c-5da0-9e93-2bd9efab73f7"], "worldpay_order_id": {"transaction_id": "11f01275-941c-5da0-9e93-2bd9efab73f7"}}</t>
  </si>
  <si>
    <t>11f01274-85c1-1062-b47b-6be595410af3</t>
  </si>
  <si>
    <t>11f01274-7d5f-c6ca-9282-b7c762c26bfb</t>
  </si>
  <si>
    <t>{"v851Ac7Ac": "", "univapay-phone-number": "09028181981"}</t>
  </si>
  <si>
    <t>{"customer_name": "阿曽沼 秀兵", "customer_email": "p.syuhey@gmail.com", "product_detail_name": "【15分限定特典付き】AIXコンサルタント3日間完全攻略合宿"}</t>
  </si>
  <si>
    <t>{"id_values": ["11f01274-85c1-1062-b47b-6be595410af3"], "worldpay_order_id": {"transaction_id": "11f01274-85c1-1062-b47b-6be595410af3"}}</t>
  </si>
  <si>
    <t>p.syuhey@gmail.com</t>
  </si>
  <si>
    <t>ASONUMA SHUHEI</t>
  </si>
  <si>
    <t>11f0126e-9e3b-2d68-9a10-970a416c64cb</t>
  </si>
  <si>
    <t>11f0126e-94f9-9c62-9ff1-db85a0354a6b</t>
  </si>
  <si>
    <t>{"v851Ac7Ac": "", "univapay-phone-number": "07091413914"}</t>
  </si>
  <si>
    <t>{"customer_name": "吉田英仁", "customer_email": "phoenixbeautifulworld@gmail.com", "product_detail_name": "【15分限定特典付き】SNSマーケ完全攻略ダイナマイト合宿"}</t>
  </si>
  <si>
    <t>{"id_values": ["11f0126e-9e3b-2d68-9a10-970a416c64cb"], "worldpay_order_id": {"transaction_id": "11f0126e-9e3b-2d68-9a10-970a416c64cb"}}</t>
  </si>
  <si>
    <t>phoenixbeautifulworld@gmail.com</t>
  </si>
  <si>
    <t>11f0126b-1ac1-f384-8e33-dfe96776a801</t>
  </si>
  <si>
    <t>11ef23cd-412e-6a3a-a646-dffb77515f1c</t>
  </si>
  <si>
    <t>{"univapay-name": "片松優希", "univapay-link-id": "11eed166-6013-9042-a0a8-fb108a95c9a9", "univapay-phone-number": "08019346243"}</t>
  </si>
  <si>
    <t>{"id_values": ["11f0126b-1ac1-f384-8e33-dfe96776a801"], "worldpay_order_id": {"transaction_id": "11f0126b-1ac1-f384-8e33-dfe96776a801"}}</t>
  </si>
  <si>
    <t>baskeyuki4@gmail.com</t>
  </si>
  <si>
    <t>11ef23cd-414f-425a-8da1-bf8a2b03adb9</t>
  </si>
  <si>
    <t>YUKI KATAMATSU</t>
  </si>
  <si>
    <t>11f0126a-d151-1946-be51-4b4ec8a92848</t>
  </si>
  <si>
    <t>11ef0ec0-e3c6-cd7c-a105-331e63da4dd5</t>
  </si>
  <si>
    <t>{"univapay-name": "小田部 歩実", "univapay-link-id": "11eed953-1df7-bfd6-bf5c-5b3791e271c0", "univapay-phone-number": "0704492449"}</t>
  </si>
  <si>
    <t>{"id_values": ["11f0126a-d151-1946-be51-4b4ec8a92848"], "worldpay_order_id": {"transaction_id": "11f0126a-d151-1946-be51-4b4ec8a92848"}}</t>
  </si>
  <si>
    <t>ohanamuzumuzu@gmail.com</t>
  </si>
  <si>
    <t>11eedbb9-fac5-57a8-b301-cb0e37139930</t>
  </si>
  <si>
    <t>AYUMI OTABE</t>
  </si>
  <si>
    <t>11f0126a-fce5-190e-8db1-0f56fd7e2ce8</t>
  </si>
  <si>
    <t>11ef0b62-3491-c3cc-b119-f7362b650bd3</t>
  </si>
  <si>
    <t>{"univapay-name": "渡邊由里", "univapay-link-id": "11eed167-1652-620c-a0a8-9b2f6dd5b5ae", "univapay-phone-number": "09076875405"}</t>
  </si>
  <si>
    <t>{"id_values": ["11f0126a-fce5-190e-8db1-0f56fd7e2ce8"], "worldpay_order_id": {"transaction_id": "11f0126a-fce5-190e-8db1-0f56fd7e2ce8"}}</t>
  </si>
  <si>
    <t>mountwind2380617@gmail.com</t>
  </si>
  <si>
    <t>11ef0b62-34d8-fce2-9908-578bb8c80c31</t>
  </si>
  <si>
    <t>YURI WATANABE</t>
  </si>
  <si>
    <t>11f0126a-cee3-f85e-be44-2398977aaac4</t>
  </si>
  <si>
    <t>11eedba7-cbcd-e422-9644-8739a1fc3e0f</t>
  </si>
  <si>
    <t>{"univapay-name": "中川一政", "univapay-link-id": "11eed85d-602f-fc02-a53b-0bb7fa657280", "univapay-phone-number": "09027101884"}</t>
  </si>
  <si>
    <t>{"id_values": ["11f0126a-cee3-f85e-be44-2398977aaac4"], "worldpay_order_id": {"transaction_id": "11f0126a-cee3-f85e-be44-2398977aaac4"}}</t>
  </si>
  <si>
    <t>takeruyrazz@gmail.com</t>
  </si>
  <si>
    <t>11eedba7-cc01-13f6-a618-bb1ddf91d2d3</t>
  </si>
  <si>
    <t>KAZUMASA NAKAGAWA</t>
  </si>
  <si>
    <t>11f0126a-8f92-c310-a473-d3b289be4906</t>
  </si>
  <si>
    <t>11ef3b76-ce78-8040-a2e2-8b07a3a69fda</t>
  </si>
  <si>
    <t>{"univapay-name": "山王 颯", "univapay-link-id": "11ef20b9-e233-f704-97f6-bb15a070a2fa", "univapay-phone-number": "09029661528"}</t>
  </si>
  <si>
    <t>{"id_values": ["11f0126a-8f92-c310-a473-d3b289be4906"], "worldpay_order_id": {"transaction_id": "11f0126a-8f92-c310-a473-d3b289be4906"}}</t>
  </si>
  <si>
    <t>so12rhut.3118@gmail.com</t>
  </si>
  <si>
    <t>11ef3b76-ceb3-4220-b0a8-2fc8ef825f1b</t>
  </si>
  <si>
    <t>SOU SANNOU</t>
  </si>
  <si>
    <t>11f0126a-ce99-3f76-aaa1-173b467cd688</t>
  </si>
  <si>
    <t>11eedba4-f8e3-826c-81b2-afbbface2a68</t>
  </si>
  <si>
    <t>{"univapay-name": "高野梨乃", "univapay-link-id": "11eed16f-5f9a-e33c-a85d-ab1fc75af1b2", "univapay-phone-number": "09022443080"}</t>
  </si>
  <si>
    <t>{"id_values": ["11f0126a-ce99-3f76-aaa1-173b467cd688"], "worldpay_order_id": {"transaction_id": "11f0126a-ce99-3f76-aaa1-173b467cd688"}}</t>
  </si>
  <si>
    <t>love.gra.happy13@gmail.com</t>
  </si>
  <si>
    <t>11eedba4-f909-4af6-bbfb-0b81939434f9</t>
  </si>
  <si>
    <t>RINO TAKANO</t>
  </si>
  <si>
    <t>11f0126a-c6d4-9308-aa74-236987716cfb</t>
  </si>
  <si>
    <t>11eedb0c-29ba-0b0c-b0a1-eb9a6a8bbc7d</t>
  </si>
  <si>
    <t>{"univapay-name": "石井悟志", "univapay-link-id": "11eed16f-915b-4fec-a85d-7fc7adcc004d", "univapay-phone-number": "07038396215"}</t>
  </si>
  <si>
    <t>{"id_values": ["3100500245378", "00008", "0188361"], "stratus_transaction_id": {"terminal_id": "3100500245378", "request_number": "00008", "authorization_code": "0188361"}}</t>
  </si>
  <si>
    <t>sat22icb@gmail.com</t>
  </si>
  <si>
    <t>11eedb0c-2a12-e6be-a49b-a3f3810ed229</t>
  </si>
  <si>
    <t>SATOSHIISHII</t>
  </si>
  <si>
    <t>11f0126a-c17d-02d2-9e14-53898a6ec12e</t>
  </si>
  <si>
    <t>11eef3ed-4a37-61c8-b075-f788496ad126</t>
  </si>
  <si>
    <t>{"customer_name": "保木健飛", "customer_email": "hokikento@gmail.com", "product_detail_name": "センサーズ【24分割プラン】※頭金10万円銀行振込用"}</t>
  </si>
  <si>
    <t>{"id_values": ["3100500245378", "00007", "7503935"], "stratus_transaction_id": {"terminal_id": "3100500245378", "request_number": "00007", "authorization_code": "7503935"}}</t>
  </si>
  <si>
    <t>hokikento@gmail.com</t>
  </si>
  <si>
    <t>11eef3ed-4c19-d46c-85f6-73dd4b54cf77</t>
  </si>
  <si>
    <t>KENTO HOKI</t>
  </si>
  <si>
    <t>11f01267-e23e-2a08-affb-97f201384426</t>
  </si>
  <si>
    <t>11f01267-0f19-94a0-ae90-7bff6063b9d2</t>
  </si>
  <si>
    <t>{"v851Ac7Ac": "", "univapay-phone-number": "09054988721"}</t>
  </si>
  <si>
    <t>{"customer_name": "日高亜紀", "customer_email": "hirochavin0326@gmail.com", "product_detail_name": "AIみかみ秘密の部屋（全額返金保証付）"}</t>
  </si>
  <si>
    <t>{"id_values": ["11f01267-e23e-2a08-affb-97f201384426"], "worldpay_order_id": {"transaction_id": "11f01267-e23e-2a08-affb-97f201384426"}}</t>
  </si>
  <si>
    <t>hirochavin0326@gmail.com</t>
  </si>
  <si>
    <t>AKI HIDAKA</t>
  </si>
  <si>
    <t>11f01267-1a44-8e8e-8257-afe497384c99</t>
  </si>
  <si>
    <t>{"customer_name": "日高亜紀", "customer_email": "hirochavin0326@gmail.com", "product_detail_name": "【15分限定特典付き】AIXコンサルタント3日間完全攻略合宿"}</t>
  </si>
  <si>
    <t>{"id_values": ["11f01267-1a44-8e8e-8257-afe497384c99"], "worldpay_order_id": {"transaction_id": "11f01267-1a44-8e8e-8257-afe497384c99"}}</t>
  </si>
  <si>
    <t>11f01266-d65e-a010-8eaa-73e269e788bd</t>
  </si>
  <si>
    <t>11f01266-cb77-2348-8ea3-4b5f08a5636e</t>
  </si>
  <si>
    <t>{"v851Ac7Ac": "", "univapay-phone-number": "09075669231"}</t>
  </si>
  <si>
    <t>{"customer_name": "小林 瑞季", "customer_email": "maje.an0920@icloud.com", "product_detail_name": "【15分限定特典付き】AIXコンサルタント3日間完全攻略合宿"}</t>
  </si>
  <si>
    <t>{"id_values": ["11f01266-d65e-a010-8eaa-73e269e788bd"], "worldpay_order_id": {"transaction_id": "11f01266-d65e-a010-8eaa-73e269e788bd"}}</t>
  </si>
  <si>
    <t>maje.an0920@icloud.com</t>
  </si>
  <si>
    <t>MIZUKI KOBAYASHI</t>
  </si>
  <si>
    <t>11f01265-db43-f874-ab4b-db41992edb7b</t>
  </si>
  <si>
    <t>11f01265-d18b-97f6-b02a-0fcea1626bf7</t>
  </si>
  <si>
    <t>{"v851Ac7Ac": "", "univapay-phone-number": "09038020067"}</t>
  </si>
  <si>
    <t>{"customer_name": "江川 美香", "customer_email": "mika-hana0113@i.softbank.jp", "product_detail_name": "【15分限定特典付き】AIXコンサルタント3日間完全攻略合宿"}</t>
  </si>
  <si>
    <t>{"id_values": ["11f01265-db43-f874-ab4b-db41992edb7b"], "worldpay_order_id": {"transaction_id": "11f01265-db43-f874-ab4b-db41992edb7b"}}</t>
  </si>
  <si>
    <t>mika-hana0113@i.softbank.jp</t>
  </si>
  <si>
    <t>MIKA EGAWA</t>
  </si>
  <si>
    <t>11f01262-5b8e-2116-b2b4-e75d82b1a6f2</t>
  </si>
  <si>
    <t>11f01262-206f-3caa-b747-4bdf17961296</t>
  </si>
  <si>
    <t>{"customer_name": "ナカガワテルオ", "customer_email": "nakagawateruokyotokankou4419@gmail.com", "product_detail_name": "【15分限定特典付き】AIXコンサルタント3日間完全攻略合宿"}</t>
  </si>
  <si>
    <t>{"id_values": ["11f01262-5b8e-2116-b2b4-e75d82b1a6f2"], "worldpay_order_id": {"transaction_id": "11f01262-5b8e-2116-b2b4-e75d82b1a6f2"}}</t>
  </si>
  <si>
    <t>nakagawateruokyotokankou4419@gmail.com</t>
  </si>
  <si>
    <t>11f0125f-ce5b-32ea-8e08-bf24408780d9</t>
  </si>
  <si>
    <t>11f0125e-ed5e-e976-901d-47d6cd172dfa</t>
  </si>
  <si>
    <t>{"v851Ac7Ac": "", "univapay-phone-number": "07083367342"}</t>
  </si>
  <si>
    <t>{"customer_name": "MURAMATSU AKIRA", "customer_email": "akirabow@gmail.com", "product_detail_name": "AIみかみ秘密の部屋（全額返金保証付）"}</t>
  </si>
  <si>
    <t>{"id_values": ["11f0125f-ce5b-32ea-8e08-bf24408780d9"], "worldpay_order_id": {"transaction_id": "11f0125f-ce5b-32ea-8e08-bf24408780d9"}}</t>
  </si>
  <si>
    <t>akirabow@gmail.com</t>
  </si>
  <si>
    <t>AKIRA MURAMATSU</t>
  </si>
  <si>
    <t>11f0125e-f955-e900-9cf0-078bae3ba89a</t>
  </si>
  <si>
    <t>{"customer_name": "MURAMATSU AKIRA", "customer_email": "akirabow@gmail.com", "product_detail_name": "【15分限定特典付き】AIXコンサルタント3日間完全攻略合宿"}</t>
  </si>
  <si>
    <t>{"id_values": ["11f0125e-f955-e900-9cf0-078bae3ba89a"], "worldpay_order_id": {"transaction_id": "11f0125e-f955-e900-9cf0-078bae3ba89a"}}</t>
  </si>
  <si>
    <t>11f0125e-eddc-8c0a-a4dc-a3389a2f6804</t>
  </si>
  <si>
    <t>11f0125e-d611-a60a-9c25-e3ad68502138</t>
  </si>
  <si>
    <t>{"v851Ac7Ac": "", "univapay-phone-number": "08068062587"}</t>
  </si>
  <si>
    <t>{"customer_name": "梅澤仁美", "customer_email": "hattikun.love@gmail.com", "product_detail_name": "【15分限定特典付き】SNSマーケ完全攻略ダイナマイト合宿"}</t>
  </si>
  <si>
    <t>{"id_values": ["11f0125e-eddc-8c0a-a4dc-a3389a2f6804"], "worldpay_order_id": {"transaction_id": "11f0125e-eddc-8c0a-a4dc-a3389a2f6804"}}</t>
  </si>
  <si>
    <t>hattikun.love@gmail.com</t>
  </si>
  <si>
    <t>UMEZAWA HITOMI</t>
  </si>
  <si>
    <t>11f0125c-3c40-2774-a867-1fb21f0f668b</t>
  </si>
  <si>
    <t>11f0125b-5986-a624-a1f3-7f3cf29968e5</t>
  </si>
  <si>
    <t>{"v851Ac7Ac": "", "univapay-phone-number": "07074725891"}</t>
  </si>
  <si>
    <t>{"customer_name": "渡邉彩人", "customer_email": "otaya52@icloud.com", "product_detail_name": "みかみの秘密の部屋 ~購入後1週間以内に限り【全額返金保証付き】~"}</t>
  </si>
  <si>
    <t>{"id_values": ["11f0125c-3c40-2774-a867-1fb21f0f668b"], "worldpay_order_id": {"transaction_id": "11f0125c-3c40-2774-a867-1fb21f0f668b"}}</t>
  </si>
  <si>
    <t>otaya52@icloud.com</t>
  </si>
  <si>
    <t>AYATO WATANABE</t>
  </si>
  <si>
    <t>11f0125b-730d-44fe-9f1f-b3149f1b6ca3</t>
  </si>
  <si>
    <t>{"customer_name": "渡邉彩人", "customer_email": "otaya52@icloud.com", "product_detail_name": "【15分限定特典付き】SNSマーケ完全攻略ダイナマイト合宿"}</t>
  </si>
  <si>
    <t>{"id_values": ["11f0125b-730d-44fe-9f1f-b3149f1b6ca3"], "worldpay_order_id": {"transaction_id": "11f0125b-730d-44fe-9f1f-b3149f1b6ca3"}}</t>
  </si>
  <si>
    <t>11f01252-7eef-1062-a136-bb54805d2a86</t>
  </si>
  <si>
    <t>11f01252-5fc6-c05e-a133-ef1577e3f56e</t>
  </si>
  <si>
    <t>{"v851Ac7Ac": "", "univapay-phone-number": "08096084087"}</t>
  </si>
  <si>
    <t>{"customer_name": "西田佳代", "customer_email": "cocochan1842@gmail.com", "product_detail_name": "【15分限定特典付き】AIXコンサルタント3日間完全攻略合宿"}</t>
  </si>
  <si>
    <t>{"id_values": ["11f01252-7eef-1062-a136-bb54805d2a86"], "worldpay_order_id": {"transaction_id": "11f01252-7eef-1062-a136-bb54805d2a86"}}</t>
  </si>
  <si>
    <t>cocochan1842@gmail.com</t>
  </si>
  <si>
    <t>KAYO NISHIDA</t>
  </si>
  <si>
    <t>11f01252-9844-9c62-83b6-efabd129799b</t>
  </si>
  <si>
    <t>11f0124e-b7a9-11e0-a32e-9bdd30d8e534</t>
  </si>
  <si>
    <t>{"v851Ac7Ac": "", "univapay-phone-number": "09063205497"}</t>
  </si>
  <si>
    <t>{"customer_name": "井上紗希", "customer_email": "osaki3145@icloud.com", "product_detail_name": "みかみの秘密の部屋 ~購入後1週間以内に限り【全額返金保証付き】~"}</t>
  </si>
  <si>
    <t>{"id_values": ["11f01252-9844-9c62-83b6-efabd129799b"], "worldpay_order_id": {"transaction_id": "11f01252-9844-9c62-83b6-efabd129799b"}}</t>
  </si>
  <si>
    <t>osaki3145@icloud.com</t>
  </si>
  <si>
    <t>SAKI INOUE</t>
  </si>
  <si>
    <t>11f0124e-c28e-76fe-93fc-7f4aec056c79</t>
  </si>
  <si>
    <t>{"customer_name": "井上紗希", "customer_email": "osaki3145@icloud.com", "product_detail_name": "【15分限定特典付き】SNSマーケ完全攻略ダイナマイト合宿"}</t>
  </si>
  <si>
    <t>{"id_values": ["11f0124e-c28e-76fe-93fc-7f4aec056c79"], "worldpay_order_id": {"transaction_id": "11f0124e-c28e-76fe-93fc-7f4aec056c79"}}</t>
  </si>
  <si>
    <t>11f0124a-1e68-34ec-becd-377c3ff32852</t>
  </si>
  <si>
    <t>11f01249-f116-1a22-b878-7755e14b6d2e</t>
  </si>
  <si>
    <t>{"v851Ac7Ac": "", "univapay-phone-number": "08085355425"}</t>
  </si>
  <si>
    <t>{"customer_name": "奥山紗代子", "customer_email": "kuri.0980@gmail.com", "product_detail_name": "【15分限定特典付き】デザイン限界突破3日間合宿"}</t>
  </si>
  <si>
    <t>{"id_values": ["11f0124a-1e68-34ec-becd-377c3ff32852"], "worldpay_order_id": {"transaction_id": "11f0124a-1e68-34ec-becd-377c3ff32852"}}</t>
  </si>
  <si>
    <t>kuri.0980@gmail.com</t>
  </si>
  <si>
    <t>SAYOKO OKUYAMA</t>
  </si>
  <si>
    <t>11f01247-d225-c088-bc34-8348ab1a0f21</t>
  </si>
  <si>
    <t>11f01247-c872-e8ae-bea0-57487df08bb7</t>
  </si>
  <si>
    <t>{"v851Ac7Ac": "", "univapay-phone-number": "09094251189"}</t>
  </si>
  <si>
    <t>{"customer_name": "田中陽一朗", "customer_email": "yoichiro.t.1116@gmail.com", "product_detail_name": "【15分限定特典付き】SNSマーケ完全攻略ダイナマイト合宿"}</t>
  </si>
  <si>
    <t>{"id_values": ["11f01247-d225-c088-bc34-8348ab1a0f21"], "worldpay_order_id": {"transaction_id": "11f01247-d225-c088-bc34-8348ab1a0f21"}}</t>
  </si>
  <si>
    <t>yoichiro.t.1116@gmail.com</t>
  </si>
  <si>
    <t>YOICHIRO TANAKA</t>
  </si>
  <si>
    <t>11f0123f-8ae1-7fb2-992f-23652dcf5933</t>
  </si>
  <si>
    <t>11f0123f-5008-0528-adfa-736ec094641d</t>
  </si>
  <si>
    <t>{"v851Ac7Ac": "", "univapay-phone-number": "09081220278"}</t>
  </si>
  <si>
    <t>{"customer_name": "竹口敬一", "customer_email": "shiroikazego@gmail.com", "product_detail_name": "【15分限定特典付き】AIXコンサルタント3日間完全攻略合宿"}</t>
  </si>
  <si>
    <t>{"id_values": ["3100500245378", "00005", "0968207"], "stratus_transaction_id": {"terminal_id": "3100500245378", "request_number": "00005", "authorization_code": "0968207"}}</t>
  </si>
  <si>
    <t>shiroikazego@gmail.com</t>
  </si>
  <si>
    <t>KEIICHI TAKEGUCHI</t>
  </si>
  <si>
    <t>11f0123e-0b02-bd34-9a28-036ccae59043</t>
  </si>
  <si>
    <t>11f0123d-f1b6-4d96-b7b2-8f319818d5f1</t>
  </si>
  <si>
    <t>{"v851Ac7Ac": "", "univapay-phone-number": "08034415076"}</t>
  </si>
  <si>
    <t>{"customer_name": "日下壮希", "customer_email": "manmaru.kaka@outlook.jp", "product_detail_name": "【15分限定特典付き】SNSマーケ完全攻略ダイナマイト合宿"}</t>
  </si>
  <si>
    <t>{"id_values": ["11f0123e-0b02-bd34-9a28-036ccae59043"], "worldpay_order_id": {"transaction_id": "11f0123e-0b02-bd34-9a28-036ccae59043"}}</t>
  </si>
  <si>
    <t>manmaru.kaka@outlook.jp</t>
  </si>
  <si>
    <t>MASAKI KUSAKA</t>
  </si>
  <si>
    <t>11f01236-2b24-f594-a26e-d717478dbcf2</t>
  </si>
  <si>
    <t>11f01235-efd0-6b7c-a24e-eb3d31df3643</t>
  </si>
  <si>
    <t>{"v851Ac7Ac": "", "univapay-phone-number": "09044782915"}</t>
  </si>
  <si>
    <t>{"customer_name": "石井 幸司郎", "customer_email": "koushirou.1120.5460@gmail.com", "product_detail_name": "【15分限定特典付き】SNSマーケ完全攻略ダイナマイト合宿"}</t>
  </si>
  <si>
    <t>{"id_values": ["11f01236-2b24-f594-a26e-d717478dbcf2"], "worldpay_order_id": {"transaction_id": "11f01236-2b24-f594-a26e-d717478dbcf2"}}</t>
  </si>
  <si>
    <t>koushirou.1120.5460@gmail.com</t>
  </si>
  <si>
    <t>KOUSHIROU ISHII</t>
  </si>
  <si>
    <t>11f01231-fc23-4b96-901e-8b3598afe67b</t>
  </si>
  <si>
    <t>11f0122f-a3bb-5c02-baaa-df71d0897514</t>
  </si>
  <si>
    <t>{"customer_name": "一泉百葉", "customer_email": "tokyocosmo@gmail.com", "product_detail_name": "AIみかみ秘密の部屋（全額返金保証付）"}</t>
  </si>
  <si>
    <t>{"id_values": ["3100500245378", "00003", "0809371"], "stratus_transaction_id": {"terminal_id": "3100500245378", "request_number": "00003", "authorization_code": "0809371"}}</t>
  </si>
  <si>
    <t>11f0122f-ab03-989e-90db-e3db7a2ef401</t>
  </si>
  <si>
    <t>{"customer_name": "一泉百葉", "customer_email": "tokyocosmo@gmail.com", "product_detail_name": "【15分限定特典付き】AIXコンサルタント3日間完全攻略合宿"}</t>
  </si>
  <si>
    <t>{"id_values": ["3100500245378", "00002", "0503161"], "stratus_transaction_id": {"terminal_id": "3100500245378", "request_number": "00002", "authorization_code": "0503161"}}</t>
  </si>
  <si>
    <t>11f0122d-f39a-a176-88bc-8bb4c45c6e25</t>
  </si>
  <si>
    <t>11f0122d-e8ee-cd42-88b4-5325bf77019e</t>
  </si>
  <si>
    <t>{"v851Ac7Ac": "", "univapay-phone-number": "09098270357"}</t>
  </si>
  <si>
    <t>{"customer_name": "小林隆雄", "customer_email": "koba49925@gmail.com", "product_detail_name": "【15分限定特典付き】AIXコンサルタント3日間完全攻略合宿"}</t>
  </si>
  <si>
    <t>{"id_values": ["11f0122d-f39a-a176-88bc-8bb4c45c6e25"], "worldpay_order_id": {"transaction_id": "11f0122d-f39a-a176-88bc-8bb4c45c6e25"}}</t>
  </si>
  <si>
    <t>koba49925@gmail.com</t>
  </si>
  <si>
    <t>TAKAO KOBAYASHI</t>
  </si>
  <si>
    <t>11f0122b-8090-02d6-a9b6-afe53b2428ad</t>
  </si>
  <si>
    <t>11f0122b-765d-f34a-afab-8bed2ce73690</t>
  </si>
  <si>
    <t>{"v851Ac7Ac": "", "univapay-phone-number": "09098626932"}</t>
  </si>
  <si>
    <t>{"customer_name": "橋本剛", "customer_email": "hashimoto0905@gmail.com", "product_detail_name": "【15分限定特典付き】AIXコンサルタント3日間完全攻略合宿"}</t>
  </si>
  <si>
    <t>{"id_values": ["11f0122b-8090-02d6-a9b6-afe53b2428ad"], "worldpay_order_id": {"transaction_id": "11f0122b-8090-02d6-a9b6-afe53b2428ad"}}</t>
  </si>
  <si>
    <t>hashimoto0905@gmail.com</t>
  </si>
  <si>
    <t>TSUYOSHI HASHIMOTO</t>
  </si>
  <si>
    <t>11f01228-d162-3c0e-a4c9-8b4684e10e84</t>
  </si>
  <si>
    <t>11f01228-c813-a71e-a4c3-1b512e7a6f0f</t>
  </si>
  <si>
    <t>{"v851Ac7Ac": "", "univapay-phone-number": "09042253600"}</t>
  </si>
  <si>
    <t>{"customer_name": "松田隆志", "customer_email": "2020shikata@gmail.com", "product_detail_name": "【15分限定特典付き】AIXコンサルタント3日間完全攻略合宿"}</t>
  </si>
  <si>
    <t>{"id_values": ["11f01228-d162-3c0e-a4c9-8b4684e10e84"], "worldpay_order_id": {"transaction_id": "11f01228-d162-3c0e-a4c9-8b4684e10e84"}}</t>
  </si>
  <si>
    <t>2020shikata@gmail.com</t>
  </si>
  <si>
    <t>TAKASHI MATSUDA</t>
  </si>
  <si>
    <t>11f01225-2ee0-f14e-be2a-0333ec753d75</t>
  </si>
  <si>
    <t>11f01224-2a3c-3848-bd8a-bb94671162fb</t>
  </si>
  <si>
    <t>{"v851Ac7Ac": "", "univapay-phone-number": "08013687910"}</t>
  </si>
  <si>
    <t>{"customer_name": "末山幹人", "customer_email": "mikito.s@docomo.ne.jp", "product_detail_name": "みかみの秘密の部屋 ~購入後1週間以内に限り【全額返金保証付き】~"}</t>
  </si>
  <si>
    <t>{"id_values": ["11f01225-2ee0-f14e-be2a-0333ec753d75"], "worldpay_order_id": {"transaction_id": "11f01225-2ee0-f14e-be2a-0333ec753d75"}}</t>
  </si>
  <si>
    <t>mikito.s@docomo.ne.jp</t>
  </si>
  <si>
    <t>MIKITO SUEYAMA</t>
  </si>
  <si>
    <t>11f01224-d5da-c354-b5ef-0f1c3744471e</t>
  </si>
  <si>
    <t>11f01224-036d-87f8-8e81-f70c6904be9a</t>
  </si>
  <si>
    <t>{"v851Ac7Ac": "", "univapay-phone-number": "08016050457"}</t>
  </si>
  <si>
    <t>{"customer_name": "伊勢地めぐみ", "customer_email": "megu.tezu@gmail.com", "product_detail_name": "AIみかみ秘密の部屋（全額返金保証付）"}</t>
  </si>
  <si>
    <t>{"id_values": ["11f01224-d5da-c354-b5ef-0f1c3744471e"], "worldpay_order_id": {"transaction_id": "11f01224-d5da-c354-b5ef-0f1c3744471e"}}</t>
  </si>
  <si>
    <t>megu.tezu@gmail.com</t>
  </si>
  <si>
    <t>MEGUMI ISEJI</t>
  </si>
  <si>
    <t>11f00f5a-ceb9-fdbe-9e83-470639a7e265</t>
  </si>
  <si>
    <t>11f00f5a-c142-3872-9a9c-db9a3a6607a5</t>
  </si>
  <si>
    <t>{"v851Ac7Ac": "", "univapay-phone-number": "08012037013"}</t>
  </si>
  <si>
    <t>{"customer_name": "オギハラ", "customer_email": "cryingstar127@gmail.com", "product_detail_name": "【15分限定特典付き】AIXコンサルタント3日間完全攻略合宿"}</t>
  </si>
  <si>
    <t>{"id_values": ["11f00f5a-ceb9-fdbe-9e83-470639a7e265"], "worldpay_order_id": {"transaction_id": "11f00f5a-ceb9-fdbe-9e83-470639a7e265"}}</t>
  </si>
  <si>
    <t>cryingstar127@gmail.com</t>
  </si>
  <si>
    <t>SEIYA OGIHARA</t>
  </si>
  <si>
    <t>11f01224-32b7-5ebc-86b7-5308c707a98a</t>
  </si>
  <si>
    <t>{"customer_name": "末山幹人", "customer_email": "mikito.s@docomo.ne.jp", "product_detail_name": "【15分限定特典付き】SNSマーケ完全攻略ダイナマイト合宿"}</t>
  </si>
  <si>
    <t>{"id_values": ["11f01224-32b7-5ebc-86b7-5308c707a98a"], "worldpay_order_id": {"transaction_id": "11f01224-32b7-5ebc-86b7-5308c707a98a"}}</t>
  </si>
  <si>
    <t>11f01224-0c21-df3e-bd8d-2b1003c8b7dc</t>
  </si>
  <si>
    <t>{"customer_name": "伊勢地めぐみ", "customer_email": "megu.tezu@gmail.com", "product_detail_name": "【15分限定特典付き】AIXコンサルタント3日間完全攻略合宿"}</t>
  </si>
  <si>
    <t>{"id_values": ["11f01224-0c21-df3e-bd8d-2b1003c8b7dc"], "worldpay_order_id": {"transaction_id": "11f01224-0c21-df3e-bd8d-2b1003c8b7dc"}}</t>
  </si>
  <si>
    <t>11f01223-bc8e-322e-8675-077299177047</t>
  </si>
  <si>
    <t>11f01223-b4c9-f10e-bd6d-73292153384d</t>
  </si>
  <si>
    <t>{"v851Ac7Ac": "", "univapay-phone-number": "08035462381"}</t>
  </si>
  <si>
    <t>{"customer_name": "島田真紀子", "customer_email": "visakuramakiko@gmail.com", "product_detail_name": "【15分限定特典付き】SNSマーケ完全攻略ダイナマイト合宿"}</t>
  </si>
  <si>
    <t>{"id_values": ["11f01223-bc8e-322e-8675-077299177047"], "worldpay_order_id": {"transaction_id": "11f01223-bc8e-322e-8675-077299177047"}}</t>
  </si>
  <si>
    <t>visakuramakiko@gmail.com</t>
  </si>
  <si>
    <t>MAKIKO SHIMADA</t>
  </si>
  <si>
    <t>11f01222-56e9-ad32-accb-93bd0463f33b</t>
  </si>
  <si>
    <t>11f01222-4f47-84fa-ba3f-6ffc8335a8f2</t>
  </si>
  <si>
    <t>{"v851Ac7Ac": "", "univapay-phone-number": "09054073778"}</t>
  </si>
  <si>
    <t>{"customer_name": "森山純代", "customer_email": "sumiyo.moriyama@hotmail.co.jp", "product_detail_name": "【脱・無駄な努力】月商1.9億を支えるテンプレ大全"}</t>
  </si>
  <si>
    <t>{"id_values": ["11f01222-56e9-ad32-accb-93bd0463f33b"], "worldpay_order_id": {"transaction_id": "11f01222-56e9-ad32-accb-93bd0463f33b"}}</t>
  </si>
  <si>
    <t>sumiyo.moriyama@hotmail.co.jp</t>
  </si>
  <si>
    <t>SUMIYO ITABA</t>
  </si>
  <si>
    <t>11f01222-67da-b7d0-bd0b-f34b24fcf85a</t>
  </si>
  <si>
    <t>11f01222-5e8f-2404-a02e-e7d401c5bda7</t>
  </si>
  <si>
    <t>{"v851Ac7Ac": "", "univapay-phone-number": "08050708026"}</t>
  </si>
  <si>
    <t>{"customer_name": "眞下義男", "customer_email": "iiilvlvlv@gmail.com", "product_detail_name": "【15分限定特典付き】AIXコンサルタント3日間完全攻略合宿"}</t>
  </si>
  <si>
    <t>iiilvlvlv@gmail.com</t>
  </si>
  <si>
    <t>YOSHIO MASHIMO</t>
  </si>
  <si>
    <t>11f0121c-6615-604a-83a9-4fcd253780c3</t>
  </si>
  <si>
    <t>11f0121c-53b3-6e2e-a365-0bdd736667ca</t>
  </si>
  <si>
    <t>{"v851Ac7Ac": "", "univapay-phone-number": "08091511298"}</t>
  </si>
  <si>
    <t>{"customer_name": "荻野 遥", "customer_email": "kb5_1214@yahoo.co.jp", "product_detail_name": "【15分限定特典付き】デザイン限界突破3日間合宿"}</t>
  </si>
  <si>
    <t>{"id_values": ["11f0121c-6615-604a-83a9-4fcd253780c3"], "worldpay_order_id": {"transaction_id": "11f0121c-6615-604a-83a9-4fcd253780c3"}}</t>
  </si>
  <si>
    <t>kb5_1214@yahoo.co.jp</t>
  </si>
  <si>
    <t>HARUKA OGINO</t>
  </si>
  <si>
    <t>11f01216-ed10-615e-a366-4706136140b9</t>
  </si>
  <si>
    <t>11f01216-cc52-229a-b4a7-77871c0649ab</t>
  </si>
  <si>
    <t>{"v851Ac7Ac": "", "univapay-phone-number": "08028638838"}</t>
  </si>
  <si>
    <t>{"customer_name": "今島七斗", "customer_email": "accont.seven2578@gmail.com", "product_detail_name": "【15分限定特典付き】SNSマーケ完全攻略ダイナマイト合宿"}</t>
  </si>
  <si>
    <t>{"id_values": ["11f01216-ed10-615e-a366-4706136140b9"], "worldpay_order_id": {"transaction_id": "11f01216-ed10-615e-a366-4706136140b9"}}</t>
  </si>
  <si>
    <t>accont.seven2578@gmail.com</t>
  </si>
  <si>
    <t>NANATO IMASHIMA</t>
  </si>
  <si>
    <t>11f01214-0593-c69c-bb55-1723bc5ab175</t>
  </si>
  <si>
    <t>11f01213-fce5-7d6a-838f-a36b5d76f805</t>
  </si>
  <si>
    <t>{"v851Ac7Ac": "", "univapay-phone-number": "08037688063"}</t>
  </si>
  <si>
    <t>{"customer_name": "師井 順子", "customer_email": "tsurishido56@gmail.com", "product_detail_name": "【超特価割引】デザイン限界突破3日間合宿"}</t>
  </si>
  <si>
    <t>{"id_values": ["11f01214-0593-c69c-bb55-1723bc5ab175"], "worldpay_order_id": {"transaction_id": "11f01214-0593-c69c-bb55-1723bc5ab175"}}</t>
  </si>
  <si>
    <t>tsurishido56@gmail.com</t>
  </si>
  <si>
    <t>JUNKO MOROI</t>
  </si>
  <si>
    <t>11f01213-58d3-8b36-b73f-3761bd145775</t>
  </si>
  <si>
    <t>11f01212-bc2f-044a-a330-931df14b4b79</t>
  </si>
  <si>
    <t>{"v851Ac7Ac": "", "univapay-phone-number": "08057048102"}</t>
  </si>
  <si>
    <t>{"customer_name": "西森建太", "customer_email": "moricontb@gmail.com", "product_detail_name": "AIみかみ秘密の部屋（全額返金保証付）"}</t>
  </si>
  <si>
    <t>{"id_values": ["11f01213-58d3-8b36-b73f-3761bd145775"], "worldpay_order_id": {"transaction_id": "11f01213-58d3-8b36-b73f-3761bd145775"}}</t>
  </si>
  <si>
    <t>moricontb@gmail.com</t>
  </si>
  <si>
    <t>KENTA NISHIMORI</t>
  </si>
  <si>
    <t>11f01212-cde7-c410-b6aa-fbec5df085fc</t>
  </si>
  <si>
    <t>{"customer_name": "西森建太", "customer_email": "moricontb@gmail.com", "product_detail_name": "【15分限定特典付き】AIXコンサルタント3日間完全攻略合宿"}</t>
  </si>
  <si>
    <t>{"id_values": ["11f01212-cde7-c410-b6aa-fbec5df085fc"], "worldpay_order_id": {"transaction_id": "11f01212-cde7-c410-b6aa-fbec5df085fc"}}</t>
  </si>
  <si>
    <t>11f01211-9710-1a6a-acf8-e74cd102cc3b</t>
  </si>
  <si>
    <t>11f01211-2842-b124-9b1d-a7de401fd5ae</t>
  </si>
  <si>
    <t>{"v851Ac7Ac": "", "univapay-phone-number": "09078327127"}</t>
  </si>
  <si>
    <t>{"customer_name": "三井那夏", "customer_email": "nanan77755@gmail.com", "product_detail_name": "AIみかみ秘密の部屋（全額返金保証付）"}</t>
  </si>
  <si>
    <t>{"id_values": ["11f01211-9710-1a6a-acf8-e74cd102cc3b"], "worldpay_order_id": {"transaction_id": "11f01211-9710-1a6a-acf8-e74cd102cc3b"}}</t>
  </si>
  <si>
    <t>nanan77755@gmail.com</t>
  </si>
  <si>
    <t>NANA MITSUI</t>
  </si>
  <si>
    <t>11f01211-3a61-2642-ab58-fb8a7474e082</t>
  </si>
  <si>
    <t>{"customer_name": "三井那夏", "customer_email": "nanan77755@gmail.com", "product_detail_name": "【15分限定特典付き】AIXコンサルタント3日間完全攻略合宿"}</t>
  </si>
  <si>
    <t>{"id_values": ["11f01211-3a61-2642-ab58-fb8a7474e082"], "worldpay_order_id": {"transaction_id": "11f01211-3a61-2642-ab58-fb8a7474e082"}}</t>
  </si>
  <si>
    <t>11f01211-8da3-44ac-bb0a-0f0363849b0c</t>
  </si>
  <si>
    <t>11f01211-84e1-5412-9433-8f76086e0b58</t>
  </si>
  <si>
    <t>{"v851Ac7Ac": "", "univapay-phone-number": "0432660787"}</t>
  </si>
  <si>
    <t>{"customer_name": "古木 鏡子", "customer_email": "pain.rain@ezweb.ne.jp", "product_detail_name": "【15分限定特典付き】AIXコンサルタント3日間完全攻略合宿"}</t>
  </si>
  <si>
    <t>{"id_values": ["11f01211-8da3-44ac-bb0a-0f0363849b0c"], "worldpay_order_id": {"transaction_id": "11f01211-8da3-44ac-bb0a-0f0363849b0c"}}</t>
  </si>
  <si>
    <t>pain.rain@ezweb.ne.jp</t>
  </si>
  <si>
    <t>KYOKO FURUKI</t>
  </si>
  <si>
    <t>11f0120f-c676-394e-9220-73ca22795186</t>
  </si>
  <si>
    <t>11f0120d-e9ae-94e4-bdce-1711587061e2</t>
  </si>
  <si>
    <t>{"v851Ac7Ac": "", "univapay-phone-number": "09057127538"}</t>
  </si>
  <si>
    <t>{"customer_name": "佐々木さな", "customer_email": "nasa50025@gmail.com", "product_detail_name": "AIみかみ秘密の部屋（全額返金保証付）"}</t>
  </si>
  <si>
    <t>{"id_values": ["11f0120f-c676-394e-9220-73ca22795186"], "worldpay_order_id": {"transaction_id": "11f0120f-c676-394e-9220-73ca22795186"}}</t>
  </si>
  <si>
    <t>nasa50025@gmail.com</t>
  </si>
  <si>
    <t>MINA SASAKI</t>
  </si>
  <si>
    <t>11f0120e-d6d4-4c96-9626-7332e8692985</t>
  </si>
  <si>
    <t>11f0120e-0b5a-5b5a-a318-c359c192a1c1</t>
  </si>
  <si>
    <t>{"v851Ac7Ac": "", "univapay-phone-number": "09078374181 "}</t>
  </si>
  <si>
    <t>{"customer_name": "横山 江美子", "customer_email": "senakomama1223@gmail.com", "product_detail_name": "みかみの秘密の部屋 ~購入後1週間以内に限り【全額返金保証付き】~"}</t>
  </si>
  <si>
    <t>{"id_values": ["3100500245378", "00063", "0022624"], "stratus_transaction_id": {"terminal_id": "3100500245378", "request_number": "00063", "authorization_code": "0022624"}}</t>
  </si>
  <si>
    <t>senakomama1223@gmail.com</t>
  </si>
  <si>
    <t>EMIKO YOKOYAMA</t>
  </si>
  <si>
    <t>YUBINCHOKIN</t>
  </si>
  <si>
    <t>11f0120e-068c-c36a-9023-7f95719cb1cd</t>
  </si>
  <si>
    <t>{"customer_name": "佐々木さな", "customer_email": "nasa50025@gmail.com", "product_detail_name": "【15分限定特典付き】AIXコンサルタント3日間完全攻略合宿"}</t>
  </si>
  <si>
    <t>{"id_values": ["11f0120e-068c-c36a-9023-7f95719cb1cd"], "worldpay_order_id": {"transaction_id": "11f0120e-068c-c36a-9023-7f95719cb1cd"}}</t>
  </si>
  <si>
    <t>11f0120e-2395-585a-81d1-9b9d26b02a76</t>
  </si>
  <si>
    <t>{"customer_name": "横山 江美子", "customer_email": "senakomama1223@gmail.com", "product_detail_name": "【15分限定特典付き】SNSマーケ完全攻略ダイナマイト合宿"}</t>
  </si>
  <si>
    <t>{"id_values": ["3100500245378", "00062", "0022616"], "stratus_transaction_id": {"terminal_id": "3100500245378", "request_number": "00062", "authorization_code": "0022616"}}</t>
  </si>
  <si>
    <t>11f0120a-894e-efa2-a11b-7bf44df62db5</t>
  </si>
  <si>
    <t>11f0120a-8026-aca8-9122-abff25e6e282</t>
  </si>
  <si>
    <t>{"v851Ac7Ac": "", "univapay-phone-number": "09090624409"}</t>
  </si>
  <si>
    <t>{"customer_name": "羽田和江", "customer_email": "anpunch0204@gmail.com", "product_detail_name": "【15分限定特典付き】AIXコンサルタント3日間完全攻略合宿"}</t>
  </si>
  <si>
    <t>{"id_values": ["11f0120a-894e-efa2-a11b-7bf44df62db5"], "worldpay_order_id": {"transaction_id": "11f0120a-894e-efa2-a11b-7bf44df62db5"}}</t>
  </si>
  <si>
    <t>anpunch0204@gmail.com</t>
  </si>
  <si>
    <t>KAZUE HADA</t>
  </si>
  <si>
    <t>11f01208-3ec7-0516-8760-9f83cbbe0789</t>
  </si>
  <si>
    <t>11f01207-9f38-1350-905f-2fc14f6fbf0f</t>
  </si>
  <si>
    <t>{"v851Ac7Ac": "", "univapay-phone-number": "08053821616"}</t>
  </si>
  <si>
    <t>{"customer_name": "服部史香", "customer_email": "momoten50@hotmail.com", "product_detail_name": "【15分限定特典付き】デザイン限界突破3日間合宿"}</t>
  </si>
  <si>
    <t>{"id_values": ["11f01208-3ec7-0516-8760-9f83cbbe0789"], "worldpay_order_id": {"transaction_id": "11f01208-3ec7-0516-8760-9f83cbbe0789"}}</t>
  </si>
  <si>
    <t>momoten50@hotmail.com</t>
  </si>
  <si>
    <t>FUMIKA HATTORI</t>
  </si>
  <si>
    <t>11f0065d-a27e-c4e2-b7e3-5f34cff105e0</t>
  </si>
  <si>
    <t>11f0065d-9fe0-c456-a284-a7984248ce2b</t>
  </si>
  <si>
    <t>{"customer_name": "隠地実咲", "customer_email": "misaki.misaki.919@gmail.com", "product_detail_name": "【15分限定特典付き】SNSマーケ完全攻略ダイナマイト合宿"}</t>
  </si>
  <si>
    <t>{"id_values": ["11f0065d-a27e-c4e2-b7e3-5f34cff105e0"], "worldpay_order_id": {"transaction_id": "11f0065d-a27e-c4e2-b7e3-5f34cff105e0"}}</t>
  </si>
  <si>
    <t>misaki.misaki.919@gmail.com</t>
  </si>
  <si>
    <t>MISAKI ONJI</t>
  </si>
  <si>
    <t>11f01201-abc6-8b16-b624-1f6893e14c2a</t>
  </si>
  <si>
    <t>11f01201-a462-8690-9d9a-27d91c4ccad5</t>
  </si>
  <si>
    <t>{"v851Ac7Ac": "", "univapay-phone-number": "09039333487"}</t>
  </si>
  <si>
    <t>{"customer_name": "森下 春香", "customer_email": "haruka.m0309@gmail.com", "product_detail_name": "【15分限定特典付き】デザイン限界突破3日間合宿"}</t>
  </si>
  <si>
    <t>haruka.m0309@gmail.com</t>
  </si>
  <si>
    <t>HARUKA MORISHITA</t>
  </si>
  <si>
    <t>11f01200-97f8-972e-97a8-437b46985dbc</t>
  </si>
  <si>
    <t>11f011ff-7ece-3f5c-a7b1-9705071e90c4</t>
  </si>
  <si>
    <t>{"v851Ac7Ac": "", "univapay-phone-number": "08045601740"}</t>
  </si>
  <si>
    <t>{"customer_name": "中西昌将", "customer_email": "masanobu508@gmail.com", "product_detail_name": "AIみかみ秘密の部屋（全額返金保証付）"}</t>
  </si>
  <si>
    <t>{"id_values": ["11f01200-97f8-972e-97a8-437b46985dbc"], "worldpay_order_id": {"transaction_id": "11f01200-97f8-972e-97a8-437b46985dbc"}}</t>
  </si>
  <si>
    <t>masanobu508@gmail.com</t>
  </si>
  <si>
    <t>MASANOBU NAKANISHI</t>
  </si>
  <si>
    <t>11f011ff-9db6-ad00-9154-5b23518a4d09</t>
  </si>
  <si>
    <t>{"customer_name": "中西昌将", "customer_email": "masanobu508@gmail.com", "product_detail_name": "【15分限定特典付き】AIXコンサルタント3日間完全攻略合宿"}</t>
  </si>
  <si>
    <t>{"id_values": ["11f011ff-9db6-ad00-9154-5b23518a4d09"], "worldpay_order_id": {"transaction_id": "11f011ff-9db6-ad00-9154-5b23518a4d09"}}</t>
  </si>
  <si>
    <t>11f011f5-eb5e-46a8-87f8-6f9e0000c640</t>
  </si>
  <si>
    <t>11f011f5-ccfd-c42c-87c9-5bbc666495e4</t>
  </si>
  <si>
    <t>{"v851Ac7Ac": "", "univapay-phone-number": "09041290769"}</t>
  </si>
  <si>
    <t>{"customer_name": "山貫航平", "customer_email": "koheikk@icloud.com", "product_detail_name": "【15分限定特典付き】AIXコンサルタント3日間完全攻略合宿"}</t>
  </si>
  <si>
    <t>{"id_values": ["11f011f5-eb5e-46a8-87f8-6f9e0000c640"], "worldpay_order_id": {"transaction_id": "11f011f5-eb5e-46a8-87f8-6f9e0000c640"}}</t>
  </si>
  <si>
    <t>koheikk@icloud.com</t>
  </si>
  <si>
    <t>KOHEI YAMANUKI</t>
  </si>
  <si>
    <t>11f011ee-3b26-6b00-bb27-9fccaa710502</t>
  </si>
  <si>
    <t>11f011ee-2280-92e2-bf5b-f3736b27653a</t>
  </si>
  <si>
    <t>{"v851Ac7Ac": "", "univapay-phone-number": "08080379703"}</t>
  </si>
  <si>
    <t>{"customer_name": "岩田 隼弥", "customer_email": "yantian.7749@gmail.com", "product_detail_name": "【15分限定特典付き】AIXコンサルタント3日間完全攻略合宿"}</t>
  </si>
  <si>
    <t>{"id_values": ["3100500245378", "00058", "0550000"], "stratus_transaction_id": {"terminal_id": "3100500245378", "request_number": "00058", "authorization_code": "0550000"}}</t>
  </si>
  <si>
    <t>yantian.7749@gmail.com</t>
  </si>
  <si>
    <t>SHUNYA IWATA</t>
  </si>
  <si>
    <t>11f011eb-eb87-b02e-b3bc-9b6d407f2b90</t>
  </si>
  <si>
    <t>11f011eb-dfb2-3710-b3a6-03b6d3764a1f</t>
  </si>
  <si>
    <t>{"v851Ac7Ac": "", "univapay-phone-number": "09093691745"}</t>
  </si>
  <si>
    <t>{"customer_name": "西村 奈穂", "customer_email": "pyro0812jp@yahoo.co.jp", "product_detail_name": "【15分限定特典付き】デザイン限界突破3日間合宿"}</t>
  </si>
  <si>
    <t>{"id_values": ["11f011eb-eb87-b02e-b3bc-9b6d407f2b90"], "worldpay_order_id": {"transaction_id": "11f011eb-eb87-b02e-b3bc-9b6d407f2b90"}}</t>
  </si>
  <si>
    <t>pyro0812jp@yahoo.co.jp</t>
  </si>
  <si>
    <t>NAHO NISHIMURA</t>
  </si>
  <si>
    <t>11f011ea-eccb-29c6-a220-974781834c55</t>
  </si>
  <si>
    <t>11f011ea-ce15-ab0a-b0fb-735ec0086a08</t>
  </si>
  <si>
    <t>{"v851Ac7Ac": "", "univapay-phone-number": "09089129939"}</t>
  </si>
  <si>
    <t>{"customer_name": "渡哲太", "customer_email": "tettawatari0909@icloud.com", "product_detail_name": "【15分限定特典付き】SNSマーケ完全攻略ダイナマイト合宿"}</t>
  </si>
  <si>
    <t>{"id_values": ["11f011ea-eccb-29c6-a220-974781834c55"], "worldpay_order_id": {"transaction_id": "11f011ea-eccb-29c6-a220-974781834c55"}}</t>
  </si>
  <si>
    <t>tettawatari0909@icloud.com</t>
  </si>
  <si>
    <t>TETTA WATARI</t>
  </si>
  <si>
    <t>11f011e8-f523-c1c0-ab04-571612d07740</t>
  </si>
  <si>
    <t>11f011e8-ec78-be90-aae8-93a25ff311ed</t>
  </si>
  <si>
    <t>{"v851Ac7Ac": "", "univapay-phone-number": "08066893794"}</t>
  </si>
  <si>
    <t>{"customer_name": "松沢佳代子", "customer_email": "matsuzawa.kayoko615@gmail.com", "product_detail_name": "【15分限定特典付き】SNSマーケ完全攻略ダイナマイト合宿"}</t>
  </si>
  <si>
    <t>{"id_values": ["11f011e8-f523-c1c0-ab04-571612d07740"], "worldpay_order_id": {"transaction_id": "11f011e8-f523-c1c0-ab04-571612d07740"}}</t>
  </si>
  <si>
    <t>matsuzawa.kayoko615@gmail.com</t>
  </si>
  <si>
    <t>KAYOKO MATSUZAWA</t>
  </si>
  <si>
    <t>11f011e0-17dd-0446-aab1-6f468ae77bc0</t>
  </si>
  <si>
    <t>11f011e0-0f5b-f02a-a4ee-ef65dc19f227</t>
  </si>
  <si>
    <t>{"v851Ac7Ac": "", "univapay-phone-number": "09088834676"}</t>
  </si>
  <si>
    <t>{"customer_name": "川田紗妃", "customer_email": "hysk917@gmail.com", "product_detail_name": "【15分限定特典付き】デザイン限界突破3日間合宿"}</t>
  </si>
  <si>
    <t>{"id_values": ["11f011e0-17dd-0446-aab1-6f468ae77bc0"], "worldpay_order_id": {"transaction_id": "11f011e0-17dd-0446-aab1-6f468ae77bc0"}}</t>
  </si>
  <si>
    <t>hysk917@gmail.com</t>
  </si>
  <si>
    <t>SAKI HAYAKAWA</t>
  </si>
  <si>
    <t>11f011db-c233-d9f6-bca4-9b20400aa387</t>
  </si>
  <si>
    <t>11f011db-b36c-1280-a994-dbc09483a87d</t>
  </si>
  <si>
    <t>{"v851Ac7Ac": "", "univapay-phone-number": "09074634812"}</t>
  </si>
  <si>
    <t>{"customer_name": "東郷", "customer_email": "n.tougou89@gmail.com", "product_detail_name": "【15分限定特典付き】AIXコンサルタント3日間完全攻略合宿"}</t>
  </si>
  <si>
    <t>{"id_values": ["11f011db-c233-d9f6-bca4-9b20400aa387"], "worldpay_order_id": {"transaction_id": "11f011db-c233-d9f6-bca4-9b20400aa387"}}</t>
  </si>
  <si>
    <t>n.tougou89@gmail.com</t>
  </si>
  <si>
    <t>NORIHIROT TOGO</t>
  </si>
  <si>
    <t>11f011d6-5c6f-d412-a562-77f282a7b42b</t>
  </si>
  <si>
    <t>11f011d5-4426-8578-bed2-3fd953fa0b4d</t>
  </si>
  <si>
    <t>{"v851Ac7Ac": "", "univapay-phone-number": "09054629693"}</t>
  </si>
  <si>
    <t>{"customer_name": "大塚 隆行", "customer_email": "takatsuka22051@gmail.com", "product_detail_name": "みかみの秘密の部屋 ~購入後1週間以内に限り【全額返金保証付き】~"}</t>
  </si>
  <si>
    <t>{"id_values": ["3100500245378", "00054", "0916448"], "stratus_transaction_id": {"terminal_id": "3100500245378", "request_number": "00054", "authorization_code": "0916448"}}</t>
  </si>
  <si>
    <t>11f011d5-4d13-98ec-8aaf-c30be1d91de5</t>
  </si>
  <si>
    <t>{"customer_name": "大塚 隆行", "customer_email": "takatsuka22051@gmail.com", "product_detail_name": "【15分限定特典付き】SNSマーケ完全攻略ダイナマイト合宿"}</t>
  </si>
  <si>
    <t>{"id_values": ["3100500245378", "00053", "0998896"], "stratus_transaction_id": {"terminal_id": "3100500245378", "request_number": "00053", "authorization_code": "0998896"}}</t>
  </si>
  <si>
    <t>11f011d3-6373-3c8e-9f67-537c77acadf3</t>
  </si>
  <si>
    <t>11f011d3-514f-e548-9f41-9709dc13586c</t>
  </si>
  <si>
    <t>{"v851Ac7Ac": "", "univapay-phone-number": "09058343695"}</t>
  </si>
  <si>
    <t>{"customer_name": "後藤 涼佑", "customer_email": "regga-regga@ezweb.ne.jp", "product_detail_name": "【脱・無駄な努力】月商1.9億を支えるテンプレ大全"}</t>
  </si>
  <si>
    <t>{"id_values": ["3100500245378", "00051", "0186947"], "stratus_transaction_id": {"terminal_id": "3100500245378", "request_number": "00051", "authorization_code": "0186947"}}</t>
  </si>
  <si>
    <t>regga-regga@ezweb.ne.jp</t>
  </si>
  <si>
    <t>RYOSUKE GOTO</t>
  </si>
  <si>
    <t>11f011d2-7174-0058-9ce7-9748d7612606</t>
  </si>
  <si>
    <t>11f011d2-6750-cb10-9cd3-c765967fb491</t>
  </si>
  <si>
    <t>{"v851Ac7Ac": "", "univapay-phone-number": "09056116555"}</t>
  </si>
  <si>
    <t>{"customer_name": "清野照夫", "customer_email": "moemoefairy@yahoo.co.jp", "product_detail_name": "【15分限定特典付き】AIXコンサルタント3日間完全攻略合宿"}</t>
  </si>
  <si>
    <t>{"id_values": ["3100500245378", "00049", "0186597"], "stratus_transaction_id": {"terminal_id": "3100500245378", "request_number": "00049", "authorization_code": "0186597"}}</t>
  </si>
  <si>
    <t>moemoefairy@yahoo.co.jp</t>
  </si>
  <si>
    <t>TERUO KIYONO</t>
  </si>
  <si>
    <t>11f011cf-48d9-a4d4-8fa6-53441a8874f4</t>
  </si>
  <si>
    <t>11f011cf-3dca-58f4-b3ad-03d8845efe33</t>
  </si>
  <si>
    <t>{"v851Ac7Ac": "", "univapay-phone-number": "0907563077"}</t>
  </si>
  <si>
    <t>{"customer_name": "益森真弓", "customer_email": "mayu425.hina@icloud.com", "product_detail_name": "【15分限定特典付き】デザイン限界突破3日間合宿"}</t>
  </si>
  <si>
    <t>{"id_values": ["3100500245378", "00047", "0307631"], "stratus_transaction_id": {"terminal_id": "3100500245378", "request_number": "00047", "authorization_code": "0307631"}}</t>
  </si>
  <si>
    <t>mayu425.hina@icloud.com</t>
  </si>
  <si>
    <t>MAYUMI MASUMORI</t>
  </si>
  <si>
    <t>11f011cb-9057-03f0-930d-ef91ed997004</t>
  </si>
  <si>
    <t>11f011ca-8996-9bd0-97bd-8b974f2c991a</t>
  </si>
  <si>
    <t>{"v851Ac7Ac": "", "univapay-phone-number": "08043047190"}</t>
  </si>
  <si>
    <t>{"customer_name": "大塔京子", "customer_email": "hijyon1976@gmail.com", "product_detail_name": "AIみかみ秘密の部屋（全額返金保証付）"}</t>
  </si>
  <si>
    <t>{"id_values": ["3100500245378", "00045", "0118140"], "stratus_transaction_id": {"terminal_id": "3100500245378", "request_number": "00045", "authorization_code": "0118140"}}</t>
  </si>
  <si>
    <t>hijyon1976@gmail.com</t>
  </si>
  <si>
    <t>KYOKO DAITO</t>
  </si>
  <si>
    <t>11f011ca-933b-5770-90b0-735c088683ec</t>
  </si>
  <si>
    <t>{"customer_name": "大塔京子", "customer_email": "hijyon1976@gmail.com", "product_detail_name": "【15分限定特典付き】AIXコンサルタント3日間完全攻略合宿"}</t>
  </si>
  <si>
    <t>{"id_values": ["3100500245378", "00044", "0124564"], "stratus_transaction_id": {"terminal_id": "3100500245378", "request_number": "00044", "authorization_code": "0124564"}}</t>
  </si>
  <si>
    <t>11f011c7-679d-79ac-bda3-7bd20e3405ff</t>
  </si>
  <si>
    <t>11f011c7-5ffb-1d8a-ab7b-13532ac3c9cf</t>
  </si>
  <si>
    <t>{"v851Ac7Ac": "", "univapay-phone-number": "08039898320"}</t>
  </si>
  <si>
    <t>{"customer_name": "城彩優香", "customer_email": "psy81.oj03@gmail.com", "product_detail_name": "【15分限定特典付き】SNSマーケ完全攻略ダイナマイト合宿"}</t>
  </si>
  <si>
    <t>{"id_values": ["11f011c7-679d-79ac-bda3-7bd20e3405ff"], "worldpay_order_id": {"transaction_id": "11f011c7-679d-79ac-bda3-7bd20e3405ff"}}</t>
  </si>
  <si>
    <t>psy81.oj03@gmail.com</t>
  </si>
  <si>
    <t>SAYAKA JO</t>
  </si>
  <si>
    <t>11f011c5-f99b-c40a-9fe9-bb3096921e84</t>
  </si>
  <si>
    <t>{"customer_name": "岡崎ちえこ", "customer_email": "japanesqueart@gmail.com", "product_detail_name": "【15分限定特典付き】AIXコンサルタント3日間完全攻略合宿"}</t>
  </si>
  <si>
    <t>{"id_values": ["11f011c5-f99b-c40a-9fe9-bb3096921e84"], "worldpay_order_id": {"transaction_id": "11f011c5-f99b-c40a-9fe9-bb3096921e84"}}</t>
  </si>
  <si>
    <t>11f011c5-70ac-7a36-8e5d-eb4b7793da24</t>
  </si>
  <si>
    <t>11f011c5-56a5-a202-8c02-23373444817b</t>
  </si>
  <si>
    <t>{"v851Ac7Ac": "", "univapay-phone-number": "08065486302"}</t>
  </si>
  <si>
    <t>{"customer_name": "小鷹 知", "customer_email": "0ek35y36726028t@au.com", "product_detail_name": "【15分限定特典付き】AIXコンサルタント3日間完全攻略合宿"}</t>
  </si>
  <si>
    <t>{"id_values": ["11f011c5-70ac-7a36-8e5d-eb4b7793da24"], "worldpay_order_id": {"transaction_id": "11f011c5-70ac-7a36-8e5d-eb4b7793da24"}}</t>
  </si>
  <si>
    <t>0ek35y36726028t@au.com</t>
  </si>
  <si>
    <t>KAZU KOTAKA</t>
  </si>
  <si>
    <t>11f011c2-ea36-a802-937b-973716f51681</t>
  </si>
  <si>
    <t>11f011c2-e095-9de4-8e48-db62dc2d6235</t>
  </si>
  <si>
    <t>{"v851Ac7Ac": "", "univapay-phone-number": "09071563077"}</t>
  </si>
  <si>
    <t>{"customer_name": "益森真弓", "customer_email": "mayu425.hina@icloud.com", "product_detail_name": "【15分限定特典付き】AIXコンサルタント3日間完全攻略合宿"}</t>
  </si>
  <si>
    <t>{"id_values": ["3100500245378", "00042", "0306452"], "stratus_transaction_id": {"terminal_id": "3100500245378", "request_number": "00042", "authorization_code": "0306452"}}</t>
  </si>
  <si>
    <t>11f011c2-0df5-5758-bd1d-77698b4dfd21</t>
  </si>
  <si>
    <t>11f011c2-05e2-3eb4-bd07-93ea89760212</t>
  </si>
  <si>
    <t>{"v851Ac7Ac": "", "univapay-phone-number": "08038605056"}</t>
  </si>
  <si>
    <t>{"customer_name": "中西賢治ら", "customer_email": "nankaitak1127@gmail.com", "product_detail_name": "【15分限定特典付き】デザイン限界突破3日間合宿"}</t>
  </si>
  <si>
    <t>{"id_values": ["11f011c2-0df5-5758-bd1d-77698b4dfd21"], "worldpay_order_id": {"transaction_id": "11f011c2-0df5-5758-bd1d-77698b4dfd21"}}</t>
  </si>
  <si>
    <t>nankaitak1127@gmail.com</t>
  </si>
  <si>
    <t>KENJI NAKANISHI</t>
  </si>
  <si>
    <t>11f011c0-ffcf-52c4-bb7b-67a85c546a07</t>
  </si>
  <si>
    <t>11f011bf-f9a0-c820-8195-333883d173b4</t>
  </si>
  <si>
    <t>{"v851Ac7Ac": "", "univapay-phone-number": "09080962327"}</t>
  </si>
  <si>
    <t>{"customer_name": "田中颯太", "customer_email": "sota.1024.r.0307@icloud.com", "product_detail_name": "みかみの秘密の部屋 ~購入後1週間以内に限り【全額返金保証付き】~"}</t>
  </si>
  <si>
    <t>{"id_values": ["11f011c0-ffcf-52c4-bb7b-67a85c546a07"], "worldpay_order_id": {"transaction_id": "11f011c0-ffcf-52c4-bb7b-67a85c546a07"}}</t>
  </si>
  <si>
    <t>sota.1024.r.0307@icloud.com</t>
  </si>
  <si>
    <t>SOTA TANAKA</t>
  </si>
  <si>
    <t>11f011c0-0b3a-d2e2-aa69-978e4b24d8c2</t>
  </si>
  <si>
    <t>{"customer_name": "田中颯太", "customer_email": "sota.1024.r.0307@icloud.com", "product_detail_name": "【15分限定特典付き】SNSマーケ完全攻略ダイナマイト合宿"}</t>
  </si>
  <si>
    <t>{"id_values": ["11f011c0-0b3a-d2e2-aa69-978e4b24d8c2"], "worldpay_order_id": {"transaction_id": "11f011c0-0b3a-d2e2-aa69-978e4b24d8c2"}}</t>
  </si>
  <si>
    <t>11f011bf-0eaa-3ec8-a707-bb34024e36c3</t>
  </si>
  <si>
    <t>11f011bf-0702-9f62-9817-b73538c398e3</t>
  </si>
  <si>
    <t>{"v851Ac7Ac": "", "univapay-phone-number": "09019390568"}</t>
  </si>
  <si>
    <t>{"customer_name": "照井真美子", "customer_email": "yuduxhiyo@gmail.com", "product_detail_name": "【15分限定特典付き】AIXコンサルタント3日間完全攻略合宿"}</t>
  </si>
  <si>
    <t>{"id_values": ["3100500245378", "00040", "0700040"], "stratus_transaction_id": {"terminal_id": "3100500245378", "request_number": "00040", "authorization_code": "0700040"}}</t>
  </si>
  <si>
    <t>yuduxhiyo@gmail.com</t>
  </si>
  <si>
    <t>MAMIKO TERUI</t>
  </si>
  <si>
    <t>11f011b3-988d-501e-bda6-cb08a5a1d017</t>
  </si>
  <si>
    <t>11f011b3-9097-a256-8126-03bd47a45b38</t>
  </si>
  <si>
    <t>{"v851Ac7Ac": "", "univapay-phone-number": "09048344662"}</t>
  </si>
  <si>
    <t>{"customer_name": "髙橋加奈", "customer_email": "kana.desin.715@gmail.com", "product_detail_name": "【15分限定特典付き】デザイン限界突破3日間合宿"}</t>
  </si>
  <si>
    <t>{"id_values": ["11f011b3-988d-501e-bda6-cb08a5a1d017"], "worldpay_order_id": {"transaction_id": "11f011b3-988d-501e-bda6-cb08a5a1d017"}}</t>
  </si>
  <si>
    <t>kana.desin.715@gmail.com</t>
  </si>
  <si>
    <t>KANA TAKAHASHI</t>
  </si>
  <si>
    <t>11f011b0-fd3f-fe10-bdce-9741f3aec95c</t>
  </si>
  <si>
    <t>11eee7a3-b7f2-14d4-8b25-9733ee2aac07</t>
  </si>
  <si>
    <t>{"univapay-name": "小山文華", "univapay-link-id": "11eed279-5be9-5204-b5cf-53b01db63959", "univapay-phone-number": "09046748553"}</t>
  </si>
  <si>
    <t>{"id_values": ["11f011b0-fd3f-fe10-bdce-9741f3aec95c"], "worldpay_order_id": {"transaction_id": "11f011b0-fd3f-fe10-bdce-9741f3aec95c"}}</t>
  </si>
  <si>
    <t>minifriend.125@docomo.ne.jp</t>
  </si>
  <si>
    <t>11eee7a3-b813-5324-8edb-17efcbed89a0</t>
  </si>
  <si>
    <t>11f011b0-fddd-b448-b219-ffc4d2d40a5a</t>
  </si>
  <si>
    <t>11eee8d2-0b89-3c74-a146-17642685ea8a</t>
  </si>
  <si>
    <t>{"univapay-name": "小山文華", "univapay-link-id": "11eed27c-5820-9328-b5cf-57b28dea2932", "univapay-phone-number": "09046748553"}</t>
  </si>
  <si>
    <t>{"id_values": ["11f011b0-fddd-b448-b219-ffc4d2d40a5a"], "worldpay_order_id": {"transaction_id": "11f011b0-fddd-b448-b219-ffc4d2d40a5a"}}</t>
  </si>
  <si>
    <t>11eee8d2-0bb9-e3ec-a149-4f23232481b0</t>
  </si>
  <si>
    <t>11f011af-60b9-557e-9986-23aa821dd97c</t>
  </si>
  <si>
    <t>11f011af-585e-7f9e-9254-0f8280b31f4b</t>
  </si>
  <si>
    <t>{"v851Ac7Ac": "", "univapay-phone-number": "08020009863"}</t>
  </si>
  <si>
    <t>{"customer_name": "佐藤大地", "customer_email": "daichi.produce@gmail.com", "product_detail_name": "【15分限定特典付き】SNSマーケ完全攻略ダイナマイト合宿"}</t>
  </si>
  <si>
    <t>{"id_values": ["11f011af-60b9-557e-9986-23aa821dd97c"], "worldpay_order_id": {"transaction_id": "11f011af-60b9-557e-9986-23aa821dd97c"}}</t>
  </si>
  <si>
    <t>daichi.produce@gmail.com</t>
  </si>
  <si>
    <t>DAICHI SATO</t>
  </si>
  <si>
    <t>11f011af-6856-d202-abce-aba2dd56dbf9</t>
  </si>
  <si>
    <t>11f011af-5cfd-74c4-b287-a7f3b07aa219</t>
  </si>
  <si>
    <t>{"v851Ac7Ac": "", "univapay-phone-number": "09061300628"}</t>
  </si>
  <si>
    <t>{"customer_name": "上田 桂子", "customer_email": "keeptoprunner@gmail.com", "product_detail_name": "【15分限定特典付き】AIXコンサルタント3日間完全攻略合宿"}</t>
  </si>
  <si>
    <t>{"id_values": ["3100500245378", "00018", "0191354"], "stratus_transaction_id": {"terminal_id": "3100500245378", "request_number": "00018", "authorization_code": "0191354"}}</t>
  </si>
  <si>
    <t>keeptoprunner@gmail.com</t>
  </si>
  <si>
    <t>KEIKO UEDA</t>
  </si>
  <si>
    <t>11f011ad-503e-06a6-82c4-2766e2f935a6</t>
  </si>
  <si>
    <t>11f011ad-46c6-ff74-8978-87e362f7ec69</t>
  </si>
  <si>
    <t>{"v851Ac7Ac": "", "univapay-phone-number": "08088132279"}</t>
  </si>
  <si>
    <t>{"customer_name": "柴田桂太朗", "customer_email": "kshibataro@gmail.com", "product_detail_name": "【15分限定特典付き】AIXコンサルタント3日間完全攻略合宿"}</t>
  </si>
  <si>
    <t>{"id_values": ["11f011ad-503e-06a6-82c4-2766e2f935a6"], "worldpay_order_id": {"transaction_id": "11f011ad-503e-06a6-82c4-2766e2f935a6"}}</t>
  </si>
  <si>
    <t>kshibataro@gmail.com</t>
  </si>
  <si>
    <t>KEITARO SHIBATA</t>
  </si>
  <si>
    <t>11f011ad-0c2f-eace-99a9-672cfe68b4ea</t>
  </si>
  <si>
    <t>11f011ad-0375-bc1a-b3e8-87f7d8f4c3af</t>
  </si>
  <si>
    <t>{"v851Ac7Ac": "", "univapay-phone-number": "09052856314"}</t>
  </si>
  <si>
    <t>{"customer_name": "井手 優", "customer_email": "bbss4yu@gmail.com", "product_detail_name": "【15分限定特典付き】AIXコンサルタント3日間完全攻略合宿"}</t>
  </si>
  <si>
    <t>{"id_values": ["11f011ad-0c2f-eace-99a9-672cfe68b4ea"], "worldpay_order_id": {"transaction_id": "11f011ad-0c2f-eace-99a9-672cfe68b4ea"}}</t>
  </si>
  <si>
    <t>bbss4yu@gmail.com</t>
  </si>
  <si>
    <t>YU IDE</t>
  </si>
  <si>
    <t>11f011ab-47f7-33f2-8ac1-77597d7721f6</t>
  </si>
  <si>
    <t>11f011a9-c58b-f6d8-8942-3b90fd64a82f</t>
  </si>
  <si>
    <t>{"v851Ac7Ac": "", "univapay-phone-number": "08029345489"}</t>
  </si>
  <si>
    <t>{"customer_name": "三石真奈美", "customer_email": "drossettilove@gmail.com", "product_detail_name": "AIみかみ秘密の部屋（全額返金保証付）"}</t>
  </si>
  <si>
    <t>{"id_values": ["3100500245378", "00016", "0114357"], "stratus_transaction_id": {"terminal_id": "3100500245378", "request_number": "00016", "authorization_code": "0114357"}}</t>
  </si>
  <si>
    <t>drossettilove@gmail.com</t>
  </si>
  <si>
    <t>MANAMI MITSUISHI</t>
  </si>
  <si>
    <t>11f011a9-d1df-3012-8caa-b7e9077fa387</t>
  </si>
  <si>
    <t>{"customer_name": "三石真奈美", "customer_email": "drossettilove@gmail.com", "product_detail_name": "【15分限定特典付き】AIXコンサルタント3日間完全攻略合宿"}</t>
  </si>
  <si>
    <t>{"id_values": ["3100500245378", "00015", "0090915"], "stratus_transaction_id": {"terminal_id": "3100500245378", "request_number": "00015", "authorization_code": "0090915"}}</t>
  </si>
  <si>
    <t>11f011a7-c35a-6bda-a3ff-6b4087c2994c</t>
  </si>
  <si>
    <t>11f011a7-ab53-6dd4-b0b9-f3a8a95566cf</t>
  </si>
  <si>
    <t>{"customer_name": "田又爽", "customer_email": "souru170@gmail.com", "product_detail_name": "AIみかみ秘密の部屋（全額返金保証付）"}</t>
  </si>
  <si>
    <t>{"id_values": ["3100500245378", "00013", "0490086"], "stratus_transaction_id": {"terminal_id": "3100500245378", "request_number": "00013", "authorization_code": "0490086"}}</t>
  </si>
  <si>
    <t>11f011a7-b3f7-bae4-aaaa-a3753ab278cf</t>
  </si>
  <si>
    <t>{"customer_name": "田又爽", "customer_email": "souru170@gmail.com", "product_detail_name": "【15分限定特典付き】AIXコンサルタント3日間完全攻略合宿"}</t>
  </si>
  <si>
    <t>{"id_values": ["3100500245378", "00012", "0497084"], "stratus_transaction_id": {"terminal_id": "3100500245378", "request_number": "00012", "authorization_code": "0497084"}}</t>
  </si>
  <si>
    <t>11f011a7-3d66-440e-a39a-9f2e41b63201</t>
  </si>
  <si>
    <t>11f011a7-163a-4650-a37f-e73d66dab14f</t>
  </si>
  <si>
    <t>{"v851Ac7Ac": "", "univapay-phone-number": "09082458655"}</t>
  </si>
  <si>
    <t>{"customer_name": "洲脇文子", "customer_email": "charley0201@gmail.com", "product_detail_name": "【15分限定特典付き】AIXコンサルタント3日間完全攻略合宿"}</t>
  </si>
  <si>
    <t>{"id_values": ["11f011a7-3d66-440e-a39a-9f2e41b63201"], "worldpay_order_id": {"transaction_id": "11f011a7-3d66-440e-a39a-9f2e41b63201"}}</t>
  </si>
  <si>
    <t>AYAKO SUWAKI</t>
  </si>
  <si>
    <t>11f011a6-e177-19e8-a35a-0f25e7912640</t>
  </si>
  <si>
    <t>11f011a6-b8c8-f8ae-a345-53726bf92d9d</t>
  </si>
  <si>
    <t>{"v851Ac7Ac": "", "univapay-phone-number": "08044905071"}</t>
  </si>
  <si>
    <t>{"customer_name": "是成 望月", "customer_email": "0gw43231324478c@gmail.com", "product_detail_name": "【15分限定特典付き】SNSマーケ完全攻略ダイナマイト合宿"}</t>
  </si>
  <si>
    <t>{"id_values": ["11f011a6-e177-19e8-a35a-0f25e7912640"], "worldpay_order_id": {"transaction_id": "11f011a6-e177-19e8-a35a-0f25e7912640"}}</t>
  </si>
  <si>
    <t>0gw43231324478c@gmail.com</t>
  </si>
  <si>
    <t>KORENARI MOCHIZUKI</t>
  </si>
  <si>
    <t>11f011a6-43ea-7fa8-acf0-03927bf94a60</t>
  </si>
  <si>
    <t>11f011a6-26fb-6bc8-85c8-0f96f8ca906b</t>
  </si>
  <si>
    <t>{"id_values": ["11f011a6-43ea-7fa8-acf0-03927bf94a60"], "worldpay_order_id": {"transaction_id": "11f011a6-43ea-7fa8-acf0-03927bf94a60"}}</t>
  </si>
  <si>
    <t>11f011a1-c990-9c14-8774-33add15d9af9</t>
  </si>
  <si>
    <t>11eedab9-385c-72ce-9091-57a947f157f4</t>
  </si>
  <si>
    <t>{"univapay-name": "大塲寿稀也", "univapay-link-id": "11eed16d-c595-82d4-a85d-334a58df7ce5", "univapay-phone-number": "08050675331"}</t>
  </si>
  <si>
    <t>{"id_values": ["11f011a1-c990-9c14-8774-33add15d9af9"], "worldpay_order_id": {"transaction_id": "11f011a1-c990-9c14-8774-33add15d9af9"}}</t>
  </si>
  <si>
    <t>osyadebu5383@icloud.com</t>
  </si>
  <si>
    <t>11eedab9-3892-c3ba-abb4-8f4abe493967</t>
  </si>
  <si>
    <t>JUKIYA OOBA</t>
  </si>
  <si>
    <t>11f011a1-cc8b-7e98-877b-7321739a222c</t>
  </si>
  <si>
    <t>11eedace-44e7-e860-a9ec-335f29504cae</t>
  </si>
  <si>
    <t>{"univapay-name": "宮前貴一", "univapay-link-id": "11eedaba-6448-d3d6-8268-ffd5213ce1e9", "univapay-phone-number": "08056428527"}</t>
  </si>
  <si>
    <t>{"id_values": ["11f011a1-cc8b-7e98-877b-7321739a222c"], "worldpay_order_id": {"transaction_id": "11f011a1-cc8b-7e98-877b-7321739a222c"}}</t>
  </si>
  <si>
    <t>kiichi.miyamae724@gmail.com</t>
  </si>
  <si>
    <t>11eedace-450f-e446-9367-5fc9f6be4ad0</t>
  </si>
  <si>
    <t>KIICHI MIYAMAE</t>
  </si>
  <si>
    <t>11f011a1-adf5-2ed4-9f99-67cd5dd9e856</t>
  </si>
  <si>
    <t>{"id_values": ["11f011a1-adf5-2ed4-9f99-67cd5dd9e856"], "worldpay_order_id": {"transaction_id": "11f011a1-adf5-2ed4-9f99-67cd5dd9e856"}}</t>
  </si>
  <si>
    <t>11f011a1-acbf-c024-8f24-2f4c1f1886a2</t>
  </si>
  <si>
    <t>11eed2e7-29d8-6e26-9a0d-a3ed7f7da7b6</t>
  </si>
  <si>
    <t>{"univapay-name": "三津原恵", "univapay-link-id": "11eed277-dc75-ea1a-b740-d79e7c70d1a9", "univapay-phone-number": "09021896202"}</t>
  </si>
  <si>
    <t>{"id_values": ["11f011a1-acbf-c024-8f24-2f4c1f1886a2"], "worldpay_order_id": {"transaction_id": "11f011a1-acbf-c024-8f24-2f4c1f1886a2"}}</t>
  </si>
  <si>
    <t>cherry.bom.bom14923@gmail.com</t>
  </si>
  <si>
    <t>11eed2e7-2a05-e126-bf50-77f2238e4de8</t>
  </si>
  <si>
    <t>MEGUMI MITSUHARA</t>
  </si>
  <si>
    <t>11f011a1-5412-6f12-a398-3bc046eed7da</t>
  </si>
  <si>
    <t>11f011a1-0944-160c-a35f-2f9f1880e77f</t>
  </si>
  <si>
    <t>{"v851Ac7Ac": "", "univapay-phone-number": "09086690977"}</t>
  </si>
  <si>
    <t>{"customer_name": "植村 典子", "customer_email": "melodyimayday5@gmail.com", "product_detail_name": "【15分限定特典付き】SNSマーケ完全攻略ダイナマイト合宿"}</t>
  </si>
  <si>
    <t>{"id_values": ["11f011a1-5412-6f12-a398-3bc046eed7da"], "worldpay_order_id": {"transaction_id": "11f011a1-5412-6f12-a398-3bc046eed7da"}}</t>
  </si>
  <si>
    <t>melodyimayday5@gmail.com</t>
  </si>
  <si>
    <t>NORIKO UEMURA</t>
  </si>
  <si>
    <t>11f011a1-2b64-26be-b2fa-9344899d1d86</t>
  </si>
  <si>
    <t>11eed8ad-4c9a-40a8-a2a0-a7337e499034</t>
  </si>
  <si>
    <t>{"univapay-name": "瀧口里美", "univapay-link-id": "11eed16a-6ced-37d8-a85d-4745dc47ac1b", "univapay-phone-number": "08065450272"}</t>
  </si>
  <si>
    <t>{"id_values": ["11f011a1-2b64-26be-b2fa-9344899d1d86"], "worldpay_order_id": {"transaction_id": "11f011a1-2b64-26be-b2fa-9344899d1d86"}}</t>
  </si>
  <si>
    <t>happy.1004.s.t@icloud.com</t>
  </si>
  <si>
    <t>11eed8ad-4cd4-6b8e-9860-977bd21bc425</t>
  </si>
  <si>
    <t>SATOMI TAKIGUCHI</t>
  </si>
  <si>
    <t>11f011a1-0c17-1dca-805c-7bed73ef1a22</t>
  </si>
  <si>
    <t>11f011a0-eac4-539a-a813-3b17aa01c059</t>
  </si>
  <si>
    <t>{"v851Ac7Ac": "", "univapay-phone-number": "08018457287"}</t>
  </si>
  <si>
    <t>{"customer_name": "鈴木和裕", "customer_email": "kazuhiro941@gmail.com", "product_detail_name": "【15分限定特典付き】AIXコンサルタント3日間完全攻略合宿"}</t>
  </si>
  <si>
    <t>{"id_values": ["11f011a1-0c17-1dca-805c-7bed73ef1a22"], "worldpay_order_id": {"transaction_id": "11f011a1-0c17-1dca-805c-7bed73ef1a22"}}</t>
  </si>
  <si>
    <t>kazuhiro941@gmail.com</t>
  </si>
  <si>
    <t>KAZUHIRO SUZUKI</t>
  </si>
  <si>
    <t>11f011a1-2c8e-45ce-9fdd-b78e0cb1e795</t>
  </si>
  <si>
    <t>11efe6ce-c60c-e474-b43f-036591773e4f</t>
  </si>
  <si>
    <t>{"univapay-name": "坂本浩樹", "univapay-link-id": "11eed15d-06b8-b29c-9646-83266741dd9b", "univapay-phone-number": "08011456385"}</t>
  </si>
  <si>
    <t>{"id_values": ["11f011a1-2c8e-45ce-9fdd-b78e0cb1e795"], "worldpay_order_id": {"transaction_id": "11f011a1-2c8e-45ce-9fdd-b78e0cb1e795"}}</t>
  </si>
  <si>
    <t>ryuzin1031@gmail.com</t>
  </si>
  <si>
    <t>11eeda4b-f02f-0f2e-ad85-1b281fc2536c</t>
  </si>
  <si>
    <t>HIROKI SAKAMOTO</t>
  </si>
  <si>
    <t>11f0119e-7a96-1358-bdc4-8b94b60ce10a</t>
  </si>
  <si>
    <t>11f0119e-703e-0fa0-9c60-dbccdf589e7c</t>
  </si>
  <si>
    <t>{"v851Ac7Ac": "", "univapay-phone-number": "09052156293"}</t>
  </si>
  <si>
    <t>{"customer_name": "戸田夕香", "customer_email": "ku-yu-917@yahoo.ne.jp", "product_detail_name": "【15分限定特典付き】AIXコンサルタント3日間完全攻略合宿"}</t>
  </si>
  <si>
    <t>{"id_values": ["11f0119e-7a96-1358-bdc4-8b94b60ce10a"], "worldpay_order_id": {"transaction_id": "11f0119e-7a96-1358-bdc4-8b94b60ce10a"}}</t>
  </si>
  <si>
    <t>ku-yu-917@yahoo.ne.jp</t>
  </si>
  <si>
    <t>YUKA TODA</t>
  </si>
  <si>
    <t>11f0119d-1ab7-db34-923b-83e59a5733b4</t>
  </si>
  <si>
    <t>11f0119c-1411-7926-8dd6-db3896c41b4d</t>
  </si>
  <si>
    <t>{"customer_name": "吉田涼平", "customer_email": "aisucaiyue@gmail.com", "product_detail_name": "みかみの秘密の部屋 ~購入後1週間以内に限り【全額返金保証付き】~"}</t>
  </si>
  <si>
    <t>{"id_values": ["11f0119d-1ab7-db34-923b-83e59a5733b4"], "worldpay_order_id": {"transaction_id": "11f0119d-1ab7-db34-923b-83e59a5733b4"}}</t>
  </si>
  <si>
    <t>11f0119c-338f-7cda-a866-9360fd16374e</t>
  </si>
  <si>
    <t>{"customer_name": "吉田涼平", "customer_email": "aisucaiyue@gmail.com", "product_detail_name": "【15分限定特典付き】SNSマーケ完全攻略ダイナマイト合宿"}</t>
  </si>
  <si>
    <t>{"id_values": ["11f0119c-338f-7cda-a866-9360fd16374e"], "worldpay_order_id": {"transaction_id": "11f0119c-338f-7cda-a866-9360fd16374e"}}</t>
  </si>
  <si>
    <t>11f0117d-64ac-6518-a406-83df84dabf13</t>
  </si>
  <si>
    <t>11f0117d-3ddd-521c-bc60-5f8c67448a44</t>
  </si>
  <si>
    <t>{"v851Ac7Ac": "", "univapay-phone-number": "08031214800"}</t>
  </si>
  <si>
    <t>{"customer_name": "土屋裕彦", "customer_email": "karen_yuko.yasu-080126@outlook.com", "product_detail_name": "【15分限定特典付き】デザイン限界突破3日間合宿"}</t>
  </si>
  <si>
    <t>{"id_values": ["11f0117d-64ac-6518-a406-83df84dabf13"], "worldpay_order_id": {"transaction_id": "11f0117d-64ac-6518-a406-83df84dabf13"}}</t>
  </si>
  <si>
    <t>karen_yuko.yasu-080126@outlook.com</t>
  </si>
  <si>
    <t>YASUHIKO TSUCHIYA</t>
  </si>
  <si>
    <t>11f01169-3c37-8d24-bd8b-87c3afbd8df7</t>
  </si>
  <si>
    <t>11f01169-2529-80c4-bd84-4bb09699166c</t>
  </si>
  <si>
    <t>{"v851Ac7Ac": "", "univapay-phone-number": "09054089856"}</t>
  </si>
  <si>
    <t>{"customer_name": "西村 庸平", "customer_email": "yohei.0718@gmail.com", "product_detail_name": "【15分限定特典付き】AIXコンサルタント3日間完全攻略合宿"}</t>
  </si>
  <si>
    <t>{"id_values": ["11f01169-3c37-8d24-bd8b-87c3afbd8df7"], "worldpay_order_id": {"transaction_id": "11f01169-3c37-8d24-bd8b-87c3afbd8df7"}}</t>
  </si>
  <si>
    <t>yohei.0718@gmail.com</t>
  </si>
  <si>
    <t>YOUHEI NISHIMURA</t>
  </si>
  <si>
    <t>11f01162-71ae-dd42-bbef-ff5d9846d0bd</t>
  </si>
  <si>
    <t>11f01162-4d1f-57c2-8d67-2f0d599cc0e1</t>
  </si>
  <si>
    <t>{"v851Ac7Ac": "", "univapay-phone-number": "08031571254"}</t>
  </si>
  <si>
    <t>{"customer_name": "鈴木ゆりか", "customer_email": "ss23kmkm.conn@i.softbank.jp", "product_detail_name": "【超特価割引】SNSマーケ完全攻略ダイナマイト合宿"}</t>
  </si>
  <si>
    <t>{"id_values": ["11f01162-71ae-dd42-bbef-ff5d9846d0bd"], "worldpay_order_id": {"transaction_id": "11f01162-71ae-dd42-bbef-ff5d9846d0bd"}}</t>
  </si>
  <si>
    <t>ss23kmkm.conn@i.softbank.jp</t>
  </si>
  <si>
    <t>YURIKA SUZUKI</t>
  </si>
  <si>
    <t>11f01162-028e-9948-8d47-2772ee3df5f6</t>
  </si>
  <si>
    <t>11f01161-ec3f-9a20-ace4-e39daaa4daff</t>
  </si>
  <si>
    <t>{"v851Ac7Ac": "", "univapay-phone-number": "08063265634"}</t>
  </si>
  <si>
    <t>{"customer_name": "柴田茂典", "customer_email": "onepeace-saikou0405@au.com", "product_detail_name": "【15分限定特典付き】AIXコンサルタント3日間完全攻略合宿"}</t>
  </si>
  <si>
    <t>{"id_values": ["11f01162-028e-9948-8d47-2772ee3df5f6"], "worldpay_order_id": {"transaction_id": "11f01162-028e-9948-8d47-2772ee3df5f6"}}</t>
  </si>
  <si>
    <t>onepeace-saikou0405@au.com</t>
  </si>
  <si>
    <t>SHIGENORI SHIBATA</t>
  </si>
  <si>
    <t>11f01161-872c-d77e-acc1-d775387a10ab</t>
  </si>
  <si>
    <t>11f01161-7d02-125a-95bd-53c995c22946</t>
  </si>
  <si>
    <t>{"v851Ac7Ac": "", "univapay-phone-number": "09090317494"}</t>
  </si>
  <si>
    <t>{"customer_name": "遠藤 将斗", "customer_email": "masato141113@icloud.com", "product_detail_name": "【15分限定特典付き】SNSマーケ完全攻略ダイナマイト合宿"}</t>
  </si>
  <si>
    <t>{"id_values": ["11f01161-872c-d77e-acc1-d775387a10ab"], "worldpay_order_id": {"transaction_id": "11f01161-872c-d77e-acc1-d775387a10ab"}}</t>
  </si>
  <si>
    <t>masato141113@icloud.com</t>
  </si>
  <si>
    <t>MASATO ENDO</t>
  </si>
  <si>
    <t>11f0115d-a249-519e-8539-a3cd4ac19621</t>
  </si>
  <si>
    <t>11f0115d-83be-7a60-8cc9-ab5563e4d521</t>
  </si>
  <si>
    <t>{"v851Ac7Ac": "", "univapay-phone-number": "09099320699"}</t>
  </si>
  <si>
    <t>{"customer_name": "行場未緒", "customer_email": "mikoka2022@gmail.com", "product_detail_name": "【15分限定特典付き】AIXコンサルタント3日間完全攻略合宿"}</t>
  </si>
  <si>
    <t>{"id_values": ["11f0115d-a249-519e-8539-a3cd4ac19621"], "worldpay_order_id": {"transaction_id": "11f0115d-a249-519e-8539-a3cd4ac19621"}}</t>
  </si>
  <si>
    <t>mikoka2022@gmail.com</t>
  </si>
  <si>
    <t>MIO GYOBA</t>
  </si>
  <si>
    <t>11f0115d-8ec2-6af2-94e2-3b17c7c93afd</t>
  </si>
  <si>
    <t>11f0115d-772e-8a10-a8e6-074213ecbec3</t>
  </si>
  <si>
    <t>{"v851Ac7Ac": "", "univapay-phone-number": "09046065036"}</t>
  </si>
  <si>
    <t>{"customer_name": "黒子 清美", "customer_email": "kiyo1009k@gmail.com", "product_detail_name": "【15分限定特典付き】AIXコンサルタント3日間完全攻略合宿"}</t>
  </si>
  <si>
    <t>{"id_values": ["11f0115d-8ec2-6af2-94e2-3b17c7c93afd"], "worldpay_order_id": {"transaction_id": "11f0115d-8ec2-6af2-94e2-3b17c7c93afd"}}</t>
  </si>
  <si>
    <t>kiyo1009k@gmail.com</t>
  </si>
  <si>
    <t>KIYOMI KUROKO</t>
  </si>
  <si>
    <t>11f01159-41c8-0062-8b08-ab30d3718295</t>
  </si>
  <si>
    <t>11f01159-2940-1afc-8273-07e77114405d</t>
  </si>
  <si>
    <t>{"v851Ac7Ac": "", "univapay-phone-number": "09032566175"}</t>
  </si>
  <si>
    <t>{"customer_name": "丹山ゆみ", "customer_email": "yumi1113yumi@gmail.com", "product_detail_name": "【15分限定特典付き】AIXコンサルタント3日間完全攻略合宿"}</t>
  </si>
  <si>
    <t>{"id_values": ["11f01159-41c8-0062-8b08-ab30d3718295"], "worldpay_order_id": {"transaction_id": "11f01159-41c8-0062-8b08-ab30d3718295"}}</t>
  </si>
  <si>
    <t>yumi1113yumi@gmail.com</t>
  </si>
  <si>
    <t>YUMI NIYAMA</t>
  </si>
  <si>
    <t>11f01159-0061-1244-8259-7754d31a884c</t>
  </si>
  <si>
    <t>11f01158-be47-07a6-a75a-83f0fd9145b3</t>
  </si>
  <si>
    <t>{"v851Ac7Ac": "", "univapay-phone-number": "09053853586"}</t>
  </si>
  <si>
    <t>{"customer_name": "YUMIARITA", "customer_email": "yayayaya0818@gmail.com", "product_detail_name": "【15分限定特典付き】AIXコンサルタント3日間完全攻略合宿"}</t>
  </si>
  <si>
    <t>{"id_values": ["11f01159-0061-1244-8259-7754d31a884c"], "worldpay_order_id": {"transaction_id": "11f01159-0061-1244-8259-7754d31a884c"}}</t>
  </si>
  <si>
    <t>yayayaya0818@gmail.com</t>
  </si>
  <si>
    <t>YUMIARITA</t>
  </si>
  <si>
    <t>11f01156-682e-ebb0-a1c2-2f325862f4a9</t>
  </si>
  <si>
    <t>11f01156-5efc-a578-89d1-334e62bfa343</t>
  </si>
  <si>
    <t>{"v851Ac7Ac": "", "univapay-phone-number": "08054565730"}</t>
  </si>
  <si>
    <t>{"customer_name": "島田竜児", "customer_email": "sun_neo_h_air@yahoo.co.jp", "product_detail_name": "【15分限定特典付き】AIXコンサルタント3日間完全攻略合宿"}</t>
  </si>
  <si>
    <t>{"id_values": ["11f01156-682e-ebb0-a1c2-2f325862f4a9"], "worldpay_order_id": {"transaction_id": "11f01156-682e-ebb0-a1c2-2f325862f4a9"}}</t>
  </si>
  <si>
    <t>sun_neo_h_air@yahoo.co.jp</t>
  </si>
  <si>
    <t>RYUJI SHIMADA</t>
  </si>
  <si>
    <t>11f0114a-f9d3-40cc-82cc-c78d53c64dcf</t>
  </si>
  <si>
    <t>{"customer_name": "寺山和哉", "customer_email": "takeryuma12@gmail.com", "product_detail_name": "【15分限定特典付き】SNSマーケ完全攻略ダイナマイト合宿"}</t>
  </si>
  <si>
    <t>{"id_values": ["11f0114a-f9d3-40cc-82cc-c78d53c64dcf"], "worldpay_order_id": {"transaction_id": "11f0114a-f9d3-40cc-82cc-c78d53c64dcf"}}</t>
  </si>
  <si>
    <t>11f0114a-6fe4-21f6-86f5-7f0d16ee92be</t>
  </si>
  <si>
    <t>11f0114a-58e2-7480-86d4-bf5fd7126961</t>
  </si>
  <si>
    <t>{"v851Ac7Ac": "", "univapay-phone-number": "09026160474"}</t>
  </si>
  <si>
    <t>{"customer_name": "堀越直美", "customer_email": "naomi.719@icloud.com", "product_detail_name": "【15分限定特典付き】SNSマーケ完全攻略ダイナマイト合宿"}</t>
  </si>
  <si>
    <t>{"id_values": ["11f0114a-6fe4-21f6-86f5-7f0d16ee92be"], "worldpay_order_id": {"transaction_id": "11f0114a-6fe4-21f6-86f5-7f0d16ee92be"}}</t>
  </si>
  <si>
    <t>naomi.719@icloud.com</t>
  </si>
  <si>
    <t>NAOMI HORIKOSHI</t>
  </si>
  <si>
    <t>11f01148-e55b-4e84-862a-cb527e44439b</t>
  </si>
  <si>
    <t>11f01148-9d27-bb16-b572-2f290de6a8a9</t>
  </si>
  <si>
    <t>{"v851Ac7Ac": "", "univapay-phone-number": "08024754848"}</t>
  </si>
  <si>
    <t>{"customer_name": "上西 真柚子", "customer_email": "mayuue11@gmail.com", "product_detail_name": "【15分限定特典付き】AIXコンサルタント3日間完全攻略合宿"}</t>
  </si>
  <si>
    <t>{"id_values": ["11f01148-e55b-4e84-862a-cb527e44439b"], "worldpay_order_id": {"transaction_id": "11f01148-e55b-4e84-862a-cb527e44439b"}}</t>
  </si>
  <si>
    <t>mayuue11@gmail.com</t>
  </si>
  <si>
    <t>UENISHI MAYUKO</t>
  </si>
  <si>
    <t>11f01144-a0b2-cd2e-a974-7f381cd4abbe</t>
  </si>
  <si>
    <t>11f01144-98ac-c9fe-aca4-bfef81297e4e</t>
  </si>
  <si>
    <t>{"v851Ac7Ac": "", "univapay-phone-number": "08099825010"}</t>
  </si>
  <si>
    <t>{"customer_name": "横田真之介", "customer_email": "sinnosuke141228@gmail.com", "product_detail_name": "【15分限定特典付き】SNSマーケ完全攻略ダイナマイト合宿"}</t>
  </si>
  <si>
    <t>{"id_values": ["3100500245378", "00059", "7746868"], "stratus_transaction_id": {"terminal_id": "3100500245378", "request_number": "00059", "authorization_code": "7746868"}}</t>
  </si>
  <si>
    <t>sinnosuke141228@gmail.com</t>
  </si>
  <si>
    <t>SHINNOSUKE YKOTA</t>
  </si>
  <si>
    <t>AEON</t>
  </si>
  <si>
    <t>11f00dc1-269c-d92a-aa2f-036b092d25fe</t>
  </si>
  <si>
    <t>11f00dc0-60c1-6644-92d6-b7b338bf2004</t>
  </si>
  <si>
    <t>{"v851Ac7Ac": "", "univapay-phone-number": "08083985743"}</t>
  </si>
  <si>
    <t>{"customer_name": "森重美月", "customer_email": "morimizu2525@gmail.com", "product_detail_name": "みかみの秘密の部屋 ~購入後1週間以内に限り【全額返金保証付き】~"}</t>
  </si>
  <si>
    <t>{"id_values": ["11f00dc1-269c-d92a-aa2f-036b092d25fe"], "worldpay_order_id": {"transaction_id": "11f00dc1-269c-d92a-aa2f-036b092d25fe"}}</t>
  </si>
  <si>
    <t>morimizu2525@gmail.com</t>
  </si>
  <si>
    <t>MIDORI MORISHIGE</t>
  </si>
  <si>
    <t>11f00e9c-58cb-1eb2-be00-b78ce98ab4ec</t>
  </si>
  <si>
    <t>11f00e9c-51bf-4c92-ba8d-f7aa628865c7</t>
  </si>
  <si>
    <t>{"v851Ac7Ac": "", "univapay-phone-number": "08038589926"}</t>
  </si>
  <si>
    <t>{"customer_name": "吉田心美", "customer_email": "kokomi20061025@gmail.com", "product_detail_name": "【15分限定特典付き】AIXコンサルタント3日間完全攻略合宿"}</t>
  </si>
  <si>
    <t>{"id_values": ["3100500245378", "00038", "7793855"], "stratus_transaction_id": {"terminal_id": "3100500245378", "request_number": "00038", "authorization_code": "7793855"}}</t>
  </si>
  <si>
    <t>TAKAYO YOSHIDA</t>
  </si>
  <si>
    <t>11f01139-f6c2-aae6-82c9-ffb259125cf1</t>
  </si>
  <si>
    <t>11f01139-49a3-47ee-8c73-3f63bacea517</t>
  </si>
  <si>
    <t>{"v851Ac7Ac": "", "univapay-phone-number": "08028963008"}</t>
  </si>
  <si>
    <t>{"customer_name": "﨑谷虎太朗", "customer_email": "sakyabasu930@gmail.com", "product_detail_name": "みかみの秘密の部屋 ~購入後1週間以内に限り【全額返金保証付き】~"}</t>
  </si>
  <si>
    <t>{"id_values": ["3100500245378", "00056", "0980121"], "stratus_transaction_id": {"terminal_id": "3100500245378", "request_number": "00056", "authorization_code": "0980121"}}</t>
  </si>
  <si>
    <t>sakyabasu930@gmail.com</t>
  </si>
  <si>
    <t>KOTAROU SAKIYA</t>
  </si>
  <si>
    <t>11f01139-6428-57e4-b37c-c787eb6c6412</t>
  </si>
  <si>
    <t>{"customer_name": "﨑谷虎太朗", "customer_email": "sakyabasu930@gmail.com", "product_detail_name": "【15分限定特典付き】SNSマーケ完全攻略ダイナマイト合宿"}</t>
  </si>
  <si>
    <t>{"id_values": ["3100500245378", "00055", "0929282"], "stratus_transaction_id": {"terminal_id": "3100500245378", "request_number": "00055", "authorization_code": "0929282"}}</t>
  </si>
  <si>
    <t>11f01138-2c2f-407e-ae59-a7b94366e4b5</t>
  </si>
  <si>
    <t>11f01138-2372-f2b4-ae47-2f98af644e2b</t>
  </si>
  <si>
    <t>{"v851Ac7Ac": "", "univapay-phone-number": "08096020078"}</t>
  </si>
  <si>
    <t>{"customer_name": "岡崎達也", "customer_email": "dogtrainer.zaki@icloud.com", "product_detail_name": "【15分限定特典付き】SNSマーケ完全攻略ダイナマイト合宿"}</t>
  </si>
  <si>
    <t>{"id_values": ["11f01138-2c2f-407e-ae59-a7b94366e4b5"], "worldpay_order_id": {"transaction_id": "11f01138-2c2f-407e-ae59-a7b94366e4b5"}}</t>
  </si>
  <si>
    <t>dogtrainer.zaki@icloud.com</t>
  </si>
  <si>
    <t>TATSUYA OKAZAKI</t>
  </si>
  <si>
    <t>11f010b4-9da5-f18c-b0f1-83c276d270dd</t>
  </si>
  <si>
    <t>11f010b4-2b89-8dd4-ba6d-5ba9659579aa</t>
  </si>
  <si>
    <t>{"v851Ac7Ac": "", "univapay-phone-number": "09032333609"}</t>
  </si>
  <si>
    <t>{"customer_name": "小野田 茂", "customer_email": "one.of.cosmo.twenty.one@gmail.com", "product_detail_name": "AIみかみ秘密の部屋（全額返金保証付）"}</t>
  </si>
  <si>
    <t>{"id_values": ["11f010b4-9da5-f18c-b0f1-83c276d270dd"], "worldpay_order_id": {"transaction_id": "11f010b4-9da5-f18c-b0f1-83c276d270dd"}}</t>
  </si>
  <si>
    <t>one.of.cosmo.twenty.one@gmail.com</t>
  </si>
  <si>
    <t>SIGERU ONNDA</t>
  </si>
  <si>
    <t>11f01132-8c76-f14e-a49c-8bcef5eef949</t>
  </si>
  <si>
    <t>11f01131-8b67-2b62-9305-6fd0b978110b</t>
  </si>
  <si>
    <t>{"v851Ac7Ac": "", "univapay-phone-number": "09059074705"}</t>
  </si>
  <si>
    <t>{"customer_name": "玉置聡之", "customer_email": "dct.tast@gmail.com", "product_detail_name": "AIみかみ秘密の部屋（全額返金保証付）"}</t>
  </si>
  <si>
    <t>{"id_values": ["3100500245378", "00053", "0121788"], "stratus_transaction_id": {"terminal_id": "3100500245378", "request_number": "00053", "authorization_code": "0121788"}}</t>
  </si>
  <si>
    <t>dct.tast@gmail.com</t>
  </si>
  <si>
    <t>KIYOMI TAMAKI</t>
  </si>
  <si>
    <t>11f01131-a095-d0f6-a69a-c70c339c5ebc</t>
  </si>
  <si>
    <t>11f01131-9759-1ba6-86ae-571511a4813f</t>
  </si>
  <si>
    <t>{"v851Ac7Ac": "", "univapay-phone-number": "09046739355"}</t>
  </si>
  <si>
    <t>{"customer_name": "羽部 晃司", "customer_email": "info@habu-kouji.com", "product_detail_name": "【15分限定特典付き】AIXコンサルタント3日間完全攻略合宿"}</t>
  </si>
  <si>
    <t>{"id_values": ["3100500245378", "00052", "0149938"], "stratus_transaction_id": {"terminal_id": "3100500245378", "request_number": "00052", "authorization_code": "0149938"}}</t>
  </si>
  <si>
    <t>info@habu-kouji.com</t>
  </si>
  <si>
    <t>KOUJI HABU</t>
  </si>
  <si>
    <t>11f01131-94bc-68f8-9609-1323a1f63aab</t>
  </si>
  <si>
    <t>{"customer_name": "玉置聡之", "customer_email": "dct.tast@gmail.com", "product_detail_name": "【15分限定特典付き】AIXコンサルタント3日間完全攻略合宿"}</t>
  </si>
  <si>
    <t>{"id_values": ["3100500245378", "00050", "0129318"], "stratus_transaction_id": {"terminal_id": "3100500245378", "request_number": "00050", "authorization_code": "0129318"}}</t>
  </si>
  <si>
    <t>11f0112f-60f5-6558-8e12-c7fe6f1a2679</t>
  </si>
  <si>
    <t>11f0112f-582c-66ce-8b36-43d77dfa2397</t>
  </si>
  <si>
    <t>{"v851Ac7Ac": "", "univapay-phone-number": "09062130434"}</t>
  </si>
  <si>
    <t>{"customer_name": "喜多由佳", "customer_email": "kirakirachakulahouse@gmail.com", "product_detail_name": "【15分限定特典付き】デザイン限界突破3日間合宿"}</t>
  </si>
  <si>
    <t>{"id_values": ["11f0112f-60f5-6558-8e12-c7fe6f1a2679"], "worldpay_order_id": {"transaction_id": "11f0112f-60f5-6558-8e12-c7fe6f1a2679"}}</t>
  </si>
  <si>
    <t>kirakirachakulahouse@gmail.com</t>
  </si>
  <si>
    <t>YUKA KITA</t>
  </si>
  <si>
    <t>11f010b8-5b71-df66-a3ee-1b998a5740b5</t>
  </si>
  <si>
    <t>11f010b7-79d1-aef6-93ad-13e13d12ad60</t>
  </si>
  <si>
    <t>{"v851Ac7Ac": "", "univapay-phone-number": "09084234601"}</t>
  </si>
  <si>
    <t>{"customer_name": "横川さや", "customer_email": "sayayokokawa@icloud.com", "product_detail_name": "AIみかみ秘密の部屋（全額返金保証付）"}</t>
  </si>
  <si>
    <t>{"id_values": ["11f010b8-5b71-df66-a3ee-1b998a5740b5"], "worldpay_order_id": {"transaction_id": "11f010b8-5b71-df66-a3ee-1b998a5740b5"}}</t>
  </si>
  <si>
    <t>sayayokokawa@icloud.com</t>
  </si>
  <si>
    <t>SAYA YOKOKAWA</t>
  </si>
  <si>
    <t>11f0112a-b4ce-0dce-9245-dbdbbfe35af4</t>
  </si>
  <si>
    <t>11f0112a-ad92-36d4-9849-ef7e317746e4</t>
  </si>
  <si>
    <t>{"v851Ac7Ac": "", "univapay-phone-number": "08047277880"}</t>
  </si>
  <si>
    <t>{"customer_name": "五十嵐真希子", "customer_email": "makiduck1978@gmail.com", "product_detail_name": "【15分限定特典付き】AIXコンサルタント3日間完全攻略合宿"}</t>
  </si>
  <si>
    <t>{"id_values": ["3100500245378", "00048", "0760911"], "stratus_transaction_id": {"terminal_id": "3100500245378", "request_number": "00048", "authorization_code": "0760911"}}</t>
  </si>
  <si>
    <t>makiduck1978@gmail.com</t>
  </si>
  <si>
    <t>MAKIKO IGARASHI</t>
  </si>
  <si>
    <t>11f01125-0be7-b70a-a8cc-1b7721457628</t>
  </si>
  <si>
    <t>11f01124-f035-175a-b809-f7b57e3cac6e</t>
  </si>
  <si>
    <t>{"v851Ac7Ac": "", "univapay-phone-number": "08090168825"}</t>
  </si>
  <si>
    <t>{"customer_name": "和久直樹", "customer_email": "anc51663a@gmail.com", "product_detail_name": "【15分限定特典付き】AIXコンサルタント3日間完全攻略合宿"}</t>
  </si>
  <si>
    <t>{"id_values": ["11f01125-0be7-b70a-a8cc-1b7721457628"], "worldpay_order_id": {"transaction_id": "11f01125-0be7-b70a-a8cc-1b7721457628"}}</t>
  </si>
  <si>
    <t>anc51663a@gmail.com</t>
  </si>
  <si>
    <t>NAOKI WAKU</t>
  </si>
  <si>
    <t>11f01119-5050-df04-a6e8-ef9fda4ca9b7</t>
  </si>
  <si>
    <t>11f01118-bedb-2642-b87b-a34de2bf1dae</t>
  </si>
  <si>
    <t>{"v851Ac7Ac": "", "univapay-phone-number": "09093964887"}</t>
  </si>
  <si>
    <t>{"customer_name": "さとうのぶひこ", "customer_email": "photosnr137@gmail.com", "product_detail_name": "【15分限定特典付き】AIXコンサルタント3日間完全攻略合宿"}</t>
  </si>
  <si>
    <t>{"id_values": ["11f01119-5050-df04-a6e8-ef9fda4ca9b7"], "worldpay_order_id": {"transaction_id": "11f01119-5050-df04-a6e8-ef9fda4ca9b7"}}</t>
  </si>
  <si>
    <t>photosnr137@gmail.com</t>
  </si>
  <si>
    <t>NOBUHIKO SATOH</t>
  </si>
  <si>
    <t>11f01117-87ea-3c82-934a-d386109a6640</t>
  </si>
  <si>
    <t>11f01117-7d0e-93b2-85fb-eb02f92502a8</t>
  </si>
  <si>
    <t>{"v851Ac7Ac": "", "univapay-phone-number": "07085992463"}</t>
  </si>
  <si>
    <t>{"customer_name": "原田 陽平", "customer_email": "vovoadgj@gmail.com", "product_detail_name": "【15分限定特典付き】AIXコンサルタント3日間完全攻略合宿"}</t>
  </si>
  <si>
    <t>{"id_values": ["11f01117-87ea-3c82-934a-d386109a6640"], "worldpay_order_id": {"transaction_id": "11f01117-87ea-3c82-934a-d386109a6640"}}</t>
  </si>
  <si>
    <t>vovoadgj@gmail.com</t>
  </si>
  <si>
    <t>YOUHEI HARADA</t>
  </si>
  <si>
    <t>11f01114-b90f-fe44-9f9a-f73ea0a80669</t>
  </si>
  <si>
    <t>11f01114-1cc4-e5c2-b83a-33b64f6a9309</t>
  </si>
  <si>
    <t>{"v851Ac7Ac": "", "univapay-phone-number": "09065893647"}</t>
  </si>
  <si>
    <t>{"customer_name": "梶原 博文", "customer_email": "fleer1975@gmail.com", "product_detail_name": "AIみかみ秘密の部屋（全額返金保証付）"}</t>
  </si>
  <si>
    <t>{"id_values": ["3100500245378", "00046", "0360000"], "stratus_transaction_id": {"terminal_id": "3100500245378", "request_number": "00046", "authorization_code": "0360000"}}</t>
  </si>
  <si>
    <t>fleer1975@gmail.com</t>
  </si>
  <si>
    <t>HIROFUMI KAJIWARA</t>
  </si>
  <si>
    <t>11f01114-3db5-12fc-85ec-b316ed83eb4e</t>
  </si>
  <si>
    <t>11f01114-2f4f-e87c-9e8f-3fd140eff67d</t>
  </si>
  <si>
    <t>{"v851Ac7Ac": "", "univapay-phone-number": "08098934510"}</t>
  </si>
  <si>
    <t>{"customer_name": "志水将修", "customer_email": "smbshimizu28@gmail.com", "product_detail_name": "【15分限定特典付き】SNSマーケ完全攻略ダイナマイト合宿"}</t>
  </si>
  <si>
    <t>{"id_values": ["11f01114-3db5-12fc-85ec-b316ed83eb4e"], "worldpay_order_id": {"transaction_id": "11f01114-3db5-12fc-85ec-b316ed83eb4e"}}</t>
  </si>
  <si>
    <t>smbshimizu28@gmail.com</t>
  </si>
  <si>
    <t>MASANOBUSHIMIZU</t>
  </si>
  <si>
    <t>11f01114-3eab-7d7c-9eb0-2b22856d7310</t>
  </si>
  <si>
    <t>{"customer_name": "梶原 博文", "customer_email": "fleer1975@gmail.com", "product_detail_name": "【15分限定特典付き】AIXコンサルタント3日間完全攻略合宿"}</t>
  </si>
  <si>
    <t>{"id_values": ["3100500245378", "00045", "0350000"], "stratus_transaction_id": {"terminal_id": "3100500245378", "request_number": "00045", "authorization_code": "0350000"}}</t>
  </si>
  <si>
    <t>11f01079-0852-477e-ae66-333768625496</t>
  </si>
  <si>
    <t>11f01078-e0c2-1df6-ae27-cff887bdd345</t>
  </si>
  <si>
    <t>{"v851Ac7Ac": "", "univapay-phone-number": "09044088146"}</t>
  </si>
  <si>
    <t>{"customer_name": "東崎公一", "customer_email": "higashi.loverugby@icloud.com", "product_detail_name": "AIみかみ秘密の部屋（全額返金保証付）"}</t>
  </si>
  <si>
    <t>{"id_values": ["11f01079-0852-477e-ae66-333768625496"], "worldpay_order_id": {"transaction_id": "11f01079-0852-477e-ae66-333768625496"}}</t>
  </si>
  <si>
    <t>higashi.loverugby@icloud.com</t>
  </si>
  <si>
    <t>MASAKAZU HIGASHIZAKI</t>
  </si>
  <si>
    <t>11f00df9-d03a-ae0c-b9a4-47ac15e67f3e</t>
  </si>
  <si>
    <t>11f00df8-ea44-ea2a-b7e2-b71356a3dcd0</t>
  </si>
  <si>
    <t>{"v851Ac7Ac": "", "univapay-phone-number": "07012300317"}</t>
  </si>
  <si>
    <t>{"customer_name": "神田 陽向", "customer_email": "hinako5959@gmail.com", "product_detail_name": "AIみかみ秘密の部屋（全額返金保証付）"}</t>
  </si>
  <si>
    <t>{"id_values": ["11f00df9-d03a-ae0c-b9a4-47ac15e67f3e"], "worldpay_order_id": {"transaction_id": "11f00df9-d03a-ae0c-b9a4-47ac15e67f3e"}}</t>
  </si>
  <si>
    <t>hinako5959@gmail.com</t>
  </si>
  <si>
    <t>KANDA HINATA</t>
  </si>
  <si>
    <t>11f01107-d901-ba10-b65e-8f66bf0785cf</t>
  </si>
  <si>
    <t>11f01107-bf42-f472-9c77-5fa9aa265934</t>
  </si>
  <si>
    <t>{"v851Ac7Ac": "", "univapay-phone-number": "09064764801"}</t>
  </si>
  <si>
    <t>{"customer_name": "大原公美", "customer_email": "masamiohara@hotmail.com", "product_detail_name": "【15分限定特典付き】AIXコンサルタント3日間完全攻略合宿"}</t>
  </si>
  <si>
    <t>{"id_values": ["11f01107-d901-ba10-b65e-8f66bf0785cf"], "worldpay_order_id": {"transaction_id": "11f01107-d901-ba10-b65e-8f66bf0785cf"}}</t>
  </si>
  <si>
    <t>masamiohara@hotmail.com</t>
  </si>
  <si>
    <t>MASAMI OHARA</t>
  </si>
  <si>
    <t>11f0108c-89c3-8b52-ba97-97150535fbf0</t>
  </si>
  <si>
    <t>11f0108c-80bd-d076-9a2f-6ba29a4fd33e</t>
  </si>
  <si>
    <t>{"v851Ac7Ac": "", "univapay-phone-number": "0928452477"}</t>
  </si>
  <si>
    <t>{"customer_name": "秋山 由美子", "customer_email": "ymk-ak@kii.bbiq.jp", "product_detail_name": "【15分限定特典付き】AIXコンサルタント3日間完全攻略合宿"}</t>
  </si>
  <si>
    <t>{"id_values": ["11f0108c-89c3-8b52-ba97-97150535fbf0"], "worldpay_order_id": {"transaction_id": "11f0108c-89c3-8b52-ba97-97150535fbf0"}}</t>
  </si>
  <si>
    <t>ymk-ak@kii.bbiq.jp</t>
  </si>
  <si>
    <t>YUMIKO AKIYAMA</t>
  </si>
  <si>
    <t>11f010fe-83e3-ca18-94e7-0f0b0d67a0d4</t>
  </si>
  <si>
    <t>11f010fe-7a82-d784-94d9-4fc1692e6e1e</t>
  </si>
  <si>
    <t>{"v851Ac7Ac": "", "univapay-phone-number": "09062976492"}</t>
  </si>
  <si>
    <t>{"customer_name": "大澤興城", "customer_email": "tokis.k.t.s@gmail.com", "product_detail_name": "【15分限定特典付き】AIXコンサルタント3日間完全攻略合宿"}</t>
  </si>
  <si>
    <t>{"id_values": ["11f010fe-83e3-ca18-94e7-0f0b0d67a0d4"], "worldpay_order_id": {"transaction_id": "11f010fe-83e3-ca18-94e7-0f0b0d67a0d4"}}</t>
  </si>
  <si>
    <t>tokis.k.t.s@gmail.com</t>
  </si>
  <si>
    <t>KOKI OSAWA</t>
  </si>
  <si>
    <t>11f0108d-82cb-d2ea-a9ed-93a4cf22547c</t>
  </si>
  <si>
    <t>{"customer_name": "秋山 由美子", "customer_email": "ymk-ak@kii.bbiq.jp", "product_detail_name": "AIみかみ秘密の部屋（全額返金保証付）"}</t>
  </si>
  <si>
    <t>{"id_values": ["11f0108d-82cb-d2ea-a9ed-93a4cf22547c"], "worldpay_order_id": {"transaction_id": "11f0108d-82cb-d2ea-a9ed-93a4cf22547c"}}</t>
  </si>
  <si>
    <t>11f010f9-8314-e7ca-8a9d-f7f9b3f7d878</t>
  </si>
  <si>
    <t>11f010f9-7b2e-6748-948d-dfbb09b53e19</t>
  </si>
  <si>
    <t>{"v851Ac7Ac": "", "univapay-phone-number": "08082097067"}</t>
  </si>
  <si>
    <t>{"customer_name": "中嶋 理子", "customer_email": "coricoricorocoro@gmail.com", "product_detail_name": "【15分限定特典付き】AIXコンサルタント3日間完全攻略合宿"}</t>
  </si>
  <si>
    <t>{"id_values": ["11f010f9-8314-e7ca-8a9d-f7f9b3f7d878"], "worldpay_order_id": {"transaction_id": "11f010f9-8314-e7ca-8a9d-f7f9b3f7d878"}}</t>
  </si>
  <si>
    <t>coricoricorocoro@gmail.com</t>
  </si>
  <si>
    <t>RIKO NAKASHIMA</t>
  </si>
  <si>
    <t>11f010f3-d4ae-4186-95c4-5f19231ec42b</t>
  </si>
  <si>
    <t>11f010f3-caf4-5414-9e6f-035da4ef7b30</t>
  </si>
  <si>
    <t>{"v851Ac7Ac": "", "univapay-phone-number": "08048185270"}</t>
  </si>
  <si>
    <t>{"customer_name": "佐々木理人", "customer_email": "rihito_goodlife@icloud.com", "product_detail_name": "【15分限定特典付き】SNSマーケ完全攻略ダイナマイト合宿"}</t>
  </si>
  <si>
    <t>{"id_values": ["11f010f3-d4ae-4186-95c4-5f19231ec42b"], "worldpay_order_id": {"transaction_id": "11f010f3-d4ae-4186-95c4-5f19231ec42b"}}</t>
  </si>
  <si>
    <t>rihito_goodlife@icloud.com</t>
  </si>
  <si>
    <t>RIHITO SASAKI</t>
  </si>
  <si>
    <t>11f010f1-3327-c2e4-8608-6b6d52824c7e</t>
  </si>
  <si>
    <t>11f010f1-07aa-3264-a79d-f3569bf4a4ff</t>
  </si>
  <si>
    <t>{"v851Ac7Ac": "", "univapay-phone-number": "08065104347"}</t>
  </si>
  <si>
    <t>{"customer_name": "中丸彩衣", "customer_email": "kai.1993.09.07@gmail.com", "product_detail_name": "【15分限定特典付き】デザイン限界突破3日間合宿"}</t>
  </si>
  <si>
    <t>{"id_values": ["11f010f1-3327-c2e4-8608-6b6d52824c7e"], "worldpay_order_id": {"transaction_id": "11f010f1-3327-c2e4-8608-6b6d52824c7e"}}</t>
  </si>
  <si>
    <t>kai.1993.09.07@gmail.com</t>
  </si>
  <si>
    <t>AI NAKAMARU</t>
  </si>
  <si>
    <t>11f010ed-34bf-4590-a313-733053ddf11c</t>
  </si>
  <si>
    <t>11f010ed-25a8-eba6-b1a6-8b2e9055fe5e</t>
  </si>
  <si>
    <t>{"v851Ac7Ac": "", "univapay-phone-number": "07085742715"}</t>
  </si>
  <si>
    <t>{"customer_name": "藤井", "customer_email": "abab1212@na-cat.com", "product_detail_name": "【15分限定特典付き】AIXコンサルタント3日間完全攻略合宿"}</t>
  </si>
  <si>
    <t>{"id_values": ["11f010ed-34bf-4590-a313-733053ddf11c"], "worldpay_order_id": {"transaction_id": "11f010ed-34bf-4590-a313-733053ddf11c"}}</t>
  </si>
  <si>
    <t>abab1212@na-cat.com</t>
  </si>
  <si>
    <t>HITO FUJI</t>
  </si>
  <si>
    <t>11f010ed-51dd-ab80-bd19-4ba28267352d</t>
  </si>
  <si>
    <t>11f010ec-56c3-72fc-9c5d-936074d03057</t>
  </si>
  <si>
    <t>{"v851Ac7Ac": "", "univapay-phone-number": "08052769812"}</t>
  </si>
  <si>
    <t>{"customer_name": "安光 日菜", "customer_email": "ricaianguang@gmail.com", "product_detail_name": "みかみの秘密の部屋 ~購入後1週間以内に限り【全額返金保証付き】~"}</t>
  </si>
  <si>
    <t>{"id_values": ["3100500245378", "00043", "0992589"], "stratus_transaction_id": {"terminal_id": "3100500245378", "request_number": "00043", "authorization_code": "0992589"}}</t>
  </si>
  <si>
    <t>ricaianguang@gmail.com</t>
  </si>
  <si>
    <t>HINA YASUMITSU</t>
  </si>
  <si>
    <t>11f010ec-793b-d874-b7a0-cbabc2f24b1f</t>
  </si>
  <si>
    <t>{"customer_name": "安光 日菜", "customer_email": "ricaianguang@gmail.com", "product_detail_name": "【15分限定特典付き】SNSマーケ完全攻略ダイナマイト合宿"}</t>
  </si>
  <si>
    <t>{"id_values": ["3100500245378", "00042", "0973776"], "stratus_transaction_id": {"terminal_id": "3100500245378", "request_number": "00042", "authorization_code": "0973776"}}</t>
  </si>
  <si>
    <t>11f010e8-4edc-7f06-b77b-0f162eb97861</t>
  </si>
  <si>
    <t>11f010e8-4778-2e40-b770-e3aa344c070c</t>
  </si>
  <si>
    <t>{"v851Ac7Ac": "", "univapay-phone-number": "09023388246"}</t>
  </si>
  <si>
    <t>{"customer_name": "佐々木勇之", "customer_email": "totty-s0928@ezweb.ne.jp", "product_detail_name": "【15分限定特典付き】AIXコンサルタント3日間完全攻略合宿"}</t>
  </si>
  <si>
    <t>{"id_values": ["11f010e8-4edc-7f06-b77b-0f162eb97861"], "worldpay_order_id": {"transaction_id": "11f010e8-4edc-7f06-b77b-0f162eb97861"}}</t>
  </si>
  <si>
    <t>totty-s0928@ezweb.ne.jp</t>
  </si>
  <si>
    <t>TOSHIYUKISASAKI</t>
  </si>
  <si>
    <t>11f010e8-3135-af7c-98ab-eb9125795d6b</t>
  </si>
  <si>
    <t>11f010e8-19eb-a538-ad4b-8b855f87aa79</t>
  </si>
  <si>
    <t>{"v851Ac7Ac": "", "univapay-phone-number": "09010879729"}</t>
  </si>
  <si>
    <t>{"customer_name": "松下薫", "customer_email": "herbdrops@gmail.com", "product_detail_name": "【15分限定特典付き】SNSマーケ完全攻略ダイナマイト合宿"}</t>
  </si>
  <si>
    <t>{"id_values": ["11f010e8-3135-af7c-98ab-eb9125795d6b"], "worldpay_order_id": {"transaction_id": "11f010e8-3135-af7c-98ab-eb9125795d6b"}}</t>
  </si>
  <si>
    <t>herbdrops@gmail.com</t>
  </si>
  <si>
    <t>KAORU MATSUSHITA</t>
  </si>
  <si>
    <t>11f010e6-7d15-2136-bdb3-376a2d14274b</t>
  </si>
  <si>
    <t>11f010e6-7362-91f0-9645-5b1ebfdc3d4a</t>
  </si>
  <si>
    <t>{"v851Ac7Ac": "", "univapay-phone-number": "09020615879"}</t>
  </si>
  <si>
    <t>{"customer_name": "鳥居 佑次", "customer_email": "yuji.from.oosaka@gmail.com", "product_detail_name": "【15分限定特典付き】SNSマーケ完全攻略ダイナマイト合宿"}</t>
  </si>
  <si>
    <t>{"id_values": ["11f010e6-7d15-2136-bdb3-376a2d14274b"], "worldpay_order_id": {"transaction_id": "11f010e6-7d15-2136-bdb3-376a2d14274b"}}</t>
  </si>
  <si>
    <t>yuji.from.oosaka@gmail.com</t>
  </si>
  <si>
    <t>YUJI TORII</t>
  </si>
  <si>
    <t>11f010e6-50ee-3d2c-b5b7-3f7365b977bc</t>
  </si>
  <si>
    <t>11f010e6-15fa-913e-933b-a783752582a7</t>
  </si>
  <si>
    <t>{"v851Ac7Ac": "", "univapay-phone-number": "08060403240"}</t>
  </si>
  <si>
    <t>{"customer_name": "熊谷佳織里", "customer_email": "karukaru324@gmail.com", "product_detail_name": "【15分限定特典付き】デザイン限界突破3日間合宿"}</t>
  </si>
  <si>
    <t>{"id_values": ["11f010e6-50ee-3d2c-b5b7-3f7365b977bc"], "worldpay_order_id": {"transaction_id": "11f010e6-50ee-3d2c-b5b7-3f7365b977bc"}}</t>
  </si>
  <si>
    <t>karukaru324@gmail.com</t>
  </si>
  <si>
    <t>KAORI KUMAGAI</t>
  </si>
  <si>
    <t>11f010e4-1c84-8304-9997-83e116d72ac3</t>
  </si>
  <si>
    <t>11f010e3-fd48-fcf4-9985-83b6c27d1fe2</t>
  </si>
  <si>
    <t>{"v851Ac7Ac": "", "univapay-phone-number": "09078239871"}</t>
  </si>
  <si>
    <t>{"customer_name": "永井敏行", "customer_email": "beautiful0feather0music@gmail.com", "product_detail_name": "【15分限定特典付き】AIXコンサルタント3日間完全攻略合宿"}</t>
  </si>
  <si>
    <t>{"id_values": ["11f010e4-1c84-8304-9997-83e116d72ac3"], "worldpay_order_id": {"transaction_id": "11f010e4-1c84-8304-9997-83e116d72ac3"}}</t>
  </si>
  <si>
    <t>beautiful0feather0music@gmail.com</t>
  </si>
  <si>
    <t>TOSHIYUKI NAGAI</t>
  </si>
  <si>
    <t>11f010e1-47e1-d860-a09b-630631206825</t>
  </si>
  <si>
    <t>11f010e0-07b6-9a6a-8a8f-bf2899e999cb</t>
  </si>
  <si>
    <t>{"v851Ac7Ac": "", "univapay-phone-number": "09067069865"}</t>
  </si>
  <si>
    <t>{"customer_name": "服部雅治", "customer_email": "ruto0910@gmail.com", "product_detail_name": "AIみかみ秘密の部屋（全額返金保証付）"}</t>
  </si>
  <si>
    <t>{"id_values": ["3100500245378", "00020", "0257895"], "stratus_transaction_id": {"terminal_id": "3100500245378", "request_number": "00020", "authorization_code": "0257895"}}</t>
  </si>
  <si>
    <t>ruto0910@gmail.com</t>
  </si>
  <si>
    <t>MASAHARU HATTORI</t>
  </si>
  <si>
    <t>11f010e0-2681-1d3a-9063-bbf29e7f1ff7</t>
  </si>
  <si>
    <t>{"customer_name": "服部雅治", "customer_email": "ruto0910@gmail.com", "product_detail_name": "【15分限定特典付き】AIXコンサルタント3日間完全攻略合宿"}</t>
  </si>
  <si>
    <t>{"id_values": ["3100500245378", "00019", "0249685"], "stratus_transaction_id": {"terminal_id": "3100500245378", "request_number": "00019", "authorization_code": "0249685"}}</t>
  </si>
  <si>
    <t>11f010df-6da9-16a0-a62a-3ba83e620a3f</t>
  </si>
  <si>
    <t>11f010df-5494-e3ec-a949-eb797843d95e</t>
  </si>
  <si>
    <t>{"v851Ac7Ac": "", "univapay-phone-number": "09071082880"}</t>
  </si>
  <si>
    <t>{"customer_name": "小倉のりこ", "customer_email": "n-ogura@k-two.jp", "product_detail_name": "【15分限定特典付き】AIXコンサルタント3日間完全攻略合宿"}</t>
  </si>
  <si>
    <t>{"id_values": ["11f010df-6da9-16a0-a62a-3ba83e620a3f"], "worldpay_order_id": {"transaction_id": "11f010df-6da9-16a0-a62a-3ba83e620a3f"}}</t>
  </si>
  <si>
    <t>n-ogura@k-two.jp</t>
  </si>
  <si>
    <t>NORIKO OGURA</t>
  </si>
  <si>
    <t>11f010dc-807b-6d1c-a802-3b49929cb83e</t>
  </si>
  <si>
    <t>11f010dc-6636-307c-a5ce-7fdf7955a478</t>
  </si>
  <si>
    <t>{"v851Ac7Ac": "", "univapay-phone-number": "09033863555"}</t>
  </si>
  <si>
    <t>{"customer_name": "東尚子", "customer_email": "happy_rara.513@hotmail.co.jp", "product_detail_name": "【15分限定特典付き】AIXコンサルタント3日間完全攻略合宿"}</t>
  </si>
  <si>
    <t>{"id_values": ["3100500245378", "00017", "0370000"], "stratus_transaction_id": {"terminal_id": "3100500245378", "request_number": "00017", "authorization_code": "0370000"}}</t>
  </si>
  <si>
    <t>happy_rara.513@hotmail.co.jp</t>
  </si>
  <si>
    <t>NAOKO AZUMA</t>
  </si>
  <si>
    <t>11f010db-5894-0cc4-a53d-b7a39a943c63</t>
  </si>
  <si>
    <t>11f010d8-2c97-f1d8-97d4-77d9fcbeec4c</t>
  </si>
  <si>
    <t>{"v851Ac7Ac": "", "univapay-phone-number": "08036001386"}</t>
  </si>
  <si>
    <t>{"customer_name": "田部井 竣", "customer_email": "shun.net0011@gmail.com", "product_detail_name": "みかみの秘密の部屋 ~購入後1週間以内に限り【全額返金保証付き】~"}</t>
  </si>
  <si>
    <t>{"id_values": ["11f010db-5894-0cc4-a53d-b7a39a943c63"], "worldpay_order_id": {"transaction_id": "11f010db-5894-0cc4-a53d-b7a39a943c63"}}</t>
  </si>
  <si>
    <t>shun.net0011@gmail.com</t>
  </si>
  <si>
    <t>SHUN TABEI</t>
  </si>
  <si>
    <t>11f010d9-ac0f-ecee-90db-0b326b036b4b</t>
  </si>
  <si>
    <t>11efb390-6c03-49c6-9c70-af1d458b7bd3</t>
  </si>
  <si>
    <t>{"univapay-name": "Azuma Chieko", "univapay-link-id": "11ef20b9-e233-f704-97f6-bb15a070a2fa", "univapay-phone-number": "08054854398"}</t>
  </si>
  <si>
    <t>{"id_values": ["11f010d9-ac0f-ecee-90db-0b326b036b4b"], "worldpay_order_id": {"transaction_id": "11f010d9-ac0f-ecee-90db-0b326b036b4b"}}</t>
  </si>
  <si>
    <t>chiekoceans@yahoo.com</t>
  </si>
  <si>
    <t>11ef38e5-7d7a-9414-9ff2-c732fbee6141</t>
  </si>
  <si>
    <t>CHIEKO AZUMA</t>
  </si>
  <si>
    <t>11f010d9-5eff-1812-97dc-035739c3cd65</t>
  </si>
  <si>
    <t>11eef274-d805-d3ec-a56b-bb9a417abb71</t>
  </si>
  <si>
    <t>{"univapay-name": "加藤 亮丞", "univapay-link-id": "11eed167-da04-b66e-a0a8-6b846bdf7942", "univapay-phone-number": "08013342961"}</t>
  </si>
  <si>
    <t>{"id_values": ["11f010d9-5eff-1812-97dc-035739c3cd65"], "worldpay_order_id": {"transaction_id": "11f010d9-5eff-1812-97dc-035739c3cd65"}}</t>
  </si>
  <si>
    <t>akitsugu.91god@docomo.ne.jp</t>
  </si>
  <si>
    <t>11eef274-d83d-d10c-8af4-dff0d734b83f</t>
  </si>
  <si>
    <t>11f010d9-9341-ec08-9056-cfd11271ed81</t>
  </si>
  <si>
    <t>11ef223c-4b29-f820-98e0-efb051a6236e</t>
  </si>
  <si>
    <t>{"univapay-name": "高谷あゆみ", "univapay-link-id": "11ef0c6e-a6ab-aefc-ad0a-9f7407daa50c", "univapay-phone-number": "09070632838"}</t>
  </si>
  <si>
    <t>{"id_values": ["11f010d9-9341-ec08-9056-cfd11271ed81"], "worldpay_order_id": {"transaction_id": "11f010d9-9341-ec08-9056-cfd11271ed81"}}</t>
  </si>
  <si>
    <t>a.t0206@ezweb.ne.jp</t>
  </si>
  <si>
    <t>11ef223c-4b59-bdda-9f1d-73fd47845c3f</t>
  </si>
  <si>
    <t>AYUMI TAKAYA</t>
  </si>
  <si>
    <t>11f010d9-3873-a028-9674-8f0388e20453</t>
  </si>
  <si>
    <t>11eed9f7-5d3d-3532-8262-dba839ec9b95</t>
  </si>
  <si>
    <t>{"univapay-name": "小井土友見", "univapay-link-id": "11eed16a-5884-b2e4-a85d-47804fa9a051", "univapay-phone-number": "07083030385"}</t>
  </si>
  <si>
    <t>{"id_values": ["11f010d9-3873-a028-9674-8f0388e20453"], "worldpay_order_id": {"transaction_id": "11f010d9-3873-a028-9674-8f0388e20453"}}</t>
  </si>
  <si>
    <t>t.koido365@gmail.com</t>
  </si>
  <si>
    <t>11eed9f7-5d81-a708-8265-e7ee22ce7f17</t>
  </si>
  <si>
    <t>TOMOMI KOIDO</t>
  </si>
  <si>
    <t>11f010d9-382c-0308-ab47-1f766274b1cd</t>
  </si>
  <si>
    <t>11eed9f7-5299-3180-b327-37aef310e8f8</t>
  </si>
  <si>
    <t>{"univapay-name": "境川章一郎", "univapay-link-id": "11eed159-e8f0-9b92-9646-0b0601409016", "univapay-phone-number": "08077281619"}</t>
  </si>
  <si>
    <t>{"id_values": ["11f010d9-382c-0308-ab47-1f766274b1cd"], "worldpay_order_id": {"transaction_id": "11f010d9-382c-0308-ab47-1f766274b1cd"}}</t>
  </si>
  <si>
    <t>littlepumpkin1031eses@gmail.com</t>
  </si>
  <si>
    <t>11eed9f7-52b7-12ae-b00c-9f06a936407d</t>
  </si>
  <si>
    <t>SHOICHIRO SAKAGAWA</t>
  </si>
  <si>
    <t>11f010d9-37dd-4f56-9c35-77c41cdf28e8</t>
  </si>
  <si>
    <t>11eed9f7-3118-bd46-b7dd-c3459d34795f</t>
  </si>
  <si>
    <t>{"univapay-name": "境川章一郎", "univapay-link-id": "11eed16e-84f4-4dc2-a85d-1b8d32dcc626", "univapay-phone-number": "08077281619"}</t>
  </si>
  <si>
    <t>{"id_values": ["11f010d9-37dd-4f56-9c35-77c41cdf28e8"], "worldpay_order_id": {"transaction_id": "11f010d9-37dd-4f56-9c35-77c41cdf28e8"}}</t>
  </si>
  <si>
    <t>11eed9f7-3139-2586-9af2-a3968fcb1a43</t>
  </si>
  <si>
    <t>11f010d9-4b43-2e4e-87f9-a35392505ede</t>
  </si>
  <si>
    <t>11eef0f4-d423-36ba-b650-9f3f33d1d2d5</t>
  </si>
  <si>
    <t>{"univapay-name": "川田 美果", "univapay-link-id": "11eed164-f96e-3af0-a0a8-03a124820504", "univapay-phone-number": "08037058648"}</t>
  </si>
  <si>
    <t>{"id_values": ["11f010d9-4b43-2e4e-87f9-a35392505ede"], "worldpay_order_id": {"transaction_id": "11f010d9-4b43-2e4e-87f9-a35392505ede"}}</t>
  </si>
  <si>
    <t>11eef0f4-d44b-b1f8-92c6-57c10f7c4f9c</t>
  </si>
  <si>
    <t>11f010d9-497e-73ca-abaf-fb135f925014</t>
  </si>
  <si>
    <t>11eeedef-1210-60b4-abf6-cbede2677c6b</t>
  </si>
  <si>
    <t>{"univapay-name": "長友政一", "univapay-link-id": "11eed27a-a88d-f71c-b5cf-2783e354f14d", "univapay-phone-number": "09096868142"}</t>
  </si>
  <si>
    <t>{"id_values": ["3100500245378", "00013", "0206711"], "stratus_transaction_id": {"terminal_id": "3100500245378", "request_number": "00013", "authorization_code": "0206711"}}</t>
  </si>
  <si>
    <t>littleani97@gmail.com</t>
  </si>
  <si>
    <t>11eeedef-127b-2688-a718-2bd67d4ada37</t>
  </si>
  <si>
    <t>SHOICHI NAGATOMO</t>
  </si>
  <si>
    <t>11f010d9-0391-f4fe-874c-df381bfc2b5d</t>
  </si>
  <si>
    <t>11eed83a-5d7c-1da6-bba0-7beb0a7da3b8</t>
  </si>
  <si>
    <t>{"univapay-name": "浜洋子", "univapay-link-id": "11eed15d-06b8-b29c-9646-83266741dd9b", "univapay-phone-number": "08034062477"}</t>
  </si>
  <si>
    <t>{"id_values": ["11f010d9-0391-f4fe-874c-df381bfc2b5d"], "worldpay_order_id": {"transaction_id": "11f010d9-0391-f4fe-874c-df381bfc2b5d"}}</t>
  </si>
  <si>
    <t>cangrejo62261963@gmail.com</t>
  </si>
  <si>
    <t>11eed83a-5db0-63a4-90f6-630be46aeaeb</t>
  </si>
  <si>
    <t>CANDLE USER</t>
  </si>
  <si>
    <t>11f010d9-0000-67a8-9ac6-37a80db30b4a</t>
  </si>
  <si>
    <t>11eed36f-6faf-9a68-aa92-9fb52231a350</t>
  </si>
  <si>
    <t>{"univapay-name": "真鍋哲子", "univapay-link-id": "11eed16f-8016-f722-a85d-eb29292dbbf7", "univapay-phone-number": "09057218238"}</t>
  </si>
  <si>
    <t>{"id_values": ["11f010d9-0000-67a8-9ac6-37a80db30b4a"], "worldpay_order_id": {"transaction_id": "11f010d9-0000-67a8-9ac6-37a80db30b4a"}}</t>
  </si>
  <si>
    <t>t57218238@gmail.com</t>
  </si>
  <si>
    <t>11eed36f-6fdf-d0de-a347-2bc28723ab5e</t>
  </si>
  <si>
    <t>TETSUKOMANABE</t>
  </si>
  <si>
    <t>11f010d9-3e22-245e-9c44-a7f19a893fc7</t>
  </si>
  <si>
    <t>11ef6a6f-159a-4fe0-9377-2f4b0218762b</t>
  </si>
  <si>
    <t>{"univapay-name": "森脇一真", "univapay-link-id": "11eed167-4057-0814-a0a8-a769a7ea5984", "univapay-phone-number": "08035758248"}</t>
  </si>
  <si>
    <t>{"id_values": ["3100500245378", "00011", "0094740"], "stratus_transaction_id": {"terminal_id": "3100500245378", "request_number": "00011", "authorization_code": "0094740"}}</t>
  </si>
  <si>
    <t>275947260mrkz1131@gmail.com</t>
  </si>
  <si>
    <t>11eeda27-e975-eb40-a865-4f688429ff90</t>
  </si>
  <si>
    <t>KAZUMA MORIWAKI</t>
  </si>
  <si>
    <t>11f010d9-3c9f-c7e4-87d7-bb0648712ad8</t>
  </si>
  <si>
    <t>11eeda1d-4ed1-e468-b910-032f347cc3a5</t>
  </si>
  <si>
    <t>{"univapay-name": "千葉和成", "univapay-link-id": "11eed16e-84f4-4dc2-a85d-1b8d32dcc626", "univapay-phone-number": "09062575315"}</t>
  </si>
  <si>
    <t>{"id_values": ["3100500245378", "00010", "0126395"], "stratus_transaction_id": {"terminal_id": "3100500245378", "request_number": "00010", "authorization_code": "0126395"}}</t>
  </si>
  <si>
    <t>apm_rk.dk._9@icloud.com</t>
  </si>
  <si>
    <t>11eeda1d-4ef9-e062-8baa-47f77f632610</t>
  </si>
  <si>
    <t>KAZUNARI CHIBA</t>
  </si>
  <si>
    <t>11f010d9-3b73-369e-8f7f-3377c825e54e</t>
  </si>
  <si>
    <t>11eeda15-3d64-7540-8944-737ea5e411e1</t>
  </si>
  <si>
    <t>{"univapay-name": "佐々木葉", "univapay-link-id": "11eecd48-ccb1-eed2-a1aa-a322c029ce9e", "univapay-phone-number": "09072006731"}</t>
  </si>
  <si>
    <t>{"id_values": ["3100500245378", "00009", "0519995"], "stratus_transaction_id": {"terminal_id": "3100500245378", "request_number": "00009", "authorization_code": "0519995"}}</t>
  </si>
  <si>
    <t>sskyo1017@gmail.com</t>
  </si>
  <si>
    <t>11eeda15-3d96-b6b8-b8ca-5f4780de5448</t>
  </si>
  <si>
    <t>YO SASAKI</t>
  </si>
  <si>
    <t>11f010d9-378e-d9de-9c33-1f489b0eb05f</t>
  </si>
  <si>
    <t>11eed9f3-3d1c-3bee-a4b2-6fefe423845f</t>
  </si>
  <si>
    <t>{"univapay-name": "島谷晃成", "univapay-link-id": "11eed15c-72ec-d1ba-9646-03f7ef735e74", "univapay-phone-number": "08040877011"}</t>
  </si>
  <si>
    <t>{"id_values": ["3100500245378", "00008", "0206519"], "stratus_transaction_id": {"terminal_id": "3100500245378", "request_number": "00008", "authorization_code": "0206519"}}</t>
  </si>
  <si>
    <t>kobu.brine@gmail.com</t>
  </si>
  <si>
    <t>11eed9f3-3d52-6d4a-9be4-e706e78a2625</t>
  </si>
  <si>
    <t>SHIMATANI KOUSEI</t>
  </si>
  <si>
    <t>11f010d9-348f-3544-966e-777dc231ad36</t>
  </si>
  <si>
    <t>11eff891-509f-3262-bd78-3f8f3e97d3fb</t>
  </si>
  <si>
    <t>{"univapay-name": "河合亜里沙", "univapay-link-id": "11eecd59-26d7-09be-a1aa-f74cbe671a9f", "univapay-phone-number": "09040863387"}</t>
  </si>
  <si>
    <t>{"id_values": ["3100500245378", "00007", "0968768"], "stratus_transaction_id": {"terminal_id": "3100500245378", "request_number": "00007", "authorization_code": "0968768"}}</t>
  </si>
  <si>
    <t>sango0163@gmail.com</t>
  </si>
  <si>
    <t>11eed9d9-918e-3fac-8efa-4b371bfabc93</t>
  </si>
  <si>
    <t>ARISA KAWAI</t>
  </si>
  <si>
    <t>11f010d9-03e6-125a-aa25-8bf1a8024b44</t>
  </si>
  <si>
    <t>11eed970-0c3f-b132-b1ba-638156ac4017</t>
  </si>
  <si>
    <t>{"id_values": ["11f010d9-03e6-125a-aa25-8bf1a8024b44"], "worldpay_order_id": {"transaction_id": "11f010d9-03e6-125a-aa25-8bf1a8024b44"}}</t>
  </si>
  <si>
    <t>11eed970-0c67-9242-b230-dfda3352a6aa</t>
  </si>
  <si>
    <t>11f010d9-00e7-c472-965b-1f38d5da6481</t>
  </si>
  <si>
    <t>{"id_values": ["11f010d9-00e7-c472-965b-1f38d5da6481"], "worldpay_order_id": {"transaction_id": "11f010d9-00e7-c472-965b-1f38d5da6481"}}</t>
  </si>
  <si>
    <t>11f010d8-4799-4cc0-840b-2b10bdeee6bb</t>
  </si>
  <si>
    <t>{"customer_name": "田部井 竣", "customer_email": "shun.net0011@gmail.com", "product_detail_name": "【15分限定特典付き】SNSマーケ完全攻略ダイナマイト合宿"}</t>
  </si>
  <si>
    <t>{"id_values": ["11f010d8-4799-4cc0-840b-2b10bdeee6bb"], "worldpay_order_id": {"transaction_id": "11f010d8-4799-4cc0-840b-2b10bdeee6bb"}}</t>
  </si>
  <si>
    <t>11f010d7-16f9-e166-9a42-cf8be37fa71a</t>
  </si>
  <si>
    <t>11ef8234-913b-3452-aebc-1bb8b8418f22</t>
  </si>
  <si>
    <t>{"univapay-name": "釣由美", "univapay-link-id": "11ef8189-1d5d-1cb8-849d-ab4d4d8691f7", "univapay-phone-number": "+81 09039556930"}</t>
  </si>
  <si>
    <t>remyuremyu3@gmail.com</t>
  </si>
  <si>
    <t>11ef8234-9167-59e2-aebf-9f489919db7c</t>
  </si>
  <si>
    <t>YUMI TSURI</t>
  </si>
  <si>
    <t>11f010b9-23d8-b204-8b6e-b7dbaa4bc538</t>
  </si>
  <si>
    <t>11f010b7-b98f-5fac-93b0-7790e2f68089</t>
  </si>
  <si>
    <t>{"v851Ac7Ac": "", "univapay-phone-number": "08056282111"}</t>
  </si>
  <si>
    <t>{"customer_name": "高橋翔", "customer_email": "aspsiyo@gmail.com", "product_detail_name": "AIみかみ秘密の部屋（全額返金保証付）"}</t>
  </si>
  <si>
    <t>{"id_values": ["11f010b9-23d8-b204-8b6e-b7dbaa4bc538"], "worldpay_order_id": {"transaction_id": "11f010b9-23d8-b204-8b6e-b7dbaa4bc538"}}</t>
  </si>
  <si>
    <t>aspsiyo@gmail.com</t>
  </si>
  <si>
    <t>BUSINESS CARD</t>
  </si>
  <si>
    <t>11f010b7-8c4b-b504-b3af-d74ebef6a0f7</t>
  </si>
  <si>
    <t>{"customer_name": "横川さや", "customer_email": "sayayokokawa@icloud.com", "product_detail_name": "【15分限定特典付き】AIXコンサルタント3日間完全攻略合宿"}</t>
  </si>
  <si>
    <t>{"id_values": ["11f010b7-8c4b-b504-b3af-d74ebef6a0f7"], "worldpay_order_id": {"transaction_id": "11f010b7-8c4b-b504-b3af-d74ebef6a0f7"}}</t>
  </si>
  <si>
    <t>11f010b7-c3cf-e522-a3de-4f7f62768bfa</t>
  </si>
  <si>
    <t>{"customer_name": "高橋翔", "customer_email": "aspsiyo@gmail.com", "product_detail_name": "【15分限定特典付き】AIXコンサルタント3日間完全攻略合宿"}</t>
  </si>
  <si>
    <t>{"id_values": ["11f010b7-c3cf-e522-a3de-4f7f62768bfa"], "worldpay_order_id": {"transaction_id": "11f010b7-c3cf-e522-a3de-4f7f62768bfa"}}</t>
  </si>
  <si>
    <t>11f010b7-818a-db86-a3d5-fb5850db757b</t>
  </si>
  <si>
    <t>11f010b6-a279-068e-a3cd-eb6be9583787</t>
  </si>
  <si>
    <t>{"v851Ac7Ac": "", "univapay-phone-number": "09078586112"}</t>
  </si>
  <si>
    <t>{"customer_name": "牧田玲央", "customer_email": "leoole0508@gmail.com", "product_detail_name": "AIみかみ秘密の部屋（全額返金保証付）"}</t>
  </si>
  <si>
    <t>{"id_values": ["11f010b7-818a-db86-a3d5-fb5850db757b"], "worldpay_order_id": {"transaction_id": "11f010b7-818a-db86-a3d5-fb5850db757b"}}</t>
  </si>
  <si>
    <t>leoole0508@gmail.com</t>
  </si>
  <si>
    <t>KUNISHIGE MAKITA</t>
  </si>
  <si>
    <t>11f010b6-adc7-ae46-89aa-1f8f2adde506</t>
  </si>
  <si>
    <t>{"customer_name": "牧田玲央", "customer_email": "leoole0508@gmail.com", "product_detail_name": "【15分限定特典付き】AIXコンサルタント3日間完全攻略合宿"}</t>
  </si>
  <si>
    <t>{"id_values": ["11f010b6-adc7-ae46-89aa-1f8f2adde506"], "worldpay_order_id": {"transaction_id": "11f010b6-adc7-ae46-89aa-1f8f2adde506"}}</t>
  </si>
  <si>
    <t>11f010b5-6a08-4478-ba8d-23a794bdff5d</t>
  </si>
  <si>
    <t>{"id_values": ["11f010b5-6a08-4478-ba8d-23a794bdff5d"], "worldpay_order_id": {"transaction_id": "11f010b5-6a08-4478-ba8d-23a794bdff5d"}}</t>
  </si>
  <si>
    <t>11f010b4-4989-5eb8-b0d8-6bd9e679e6f8</t>
  </si>
  <si>
    <t>{"customer_name": "小野田 茂", "customer_email": "one.of.cosmo.twenty.one@gmail.com", "product_detail_name": "【15分限定特典付き】AIXコンサルタント3日間完全攻略合宿"}</t>
  </si>
  <si>
    <t>{"id_values": ["11f010b4-4989-5eb8-b0d8-6bd9e679e6f8"], "worldpay_order_id": {"transaction_id": "11f010b4-4989-5eb8-b0d8-6bd9e679e6f8"}}</t>
  </si>
  <si>
    <t>11f010aa-b989-8774-82a7-4704e9cbe679</t>
  </si>
  <si>
    <t>11f010aa-9a9d-2cee-84ff-bb78c4257af8</t>
  </si>
  <si>
    <t>{"v851Ac7Ac": "", "univapay-phone-number": "08027926560"}</t>
  </si>
  <si>
    <t>{"customer_name": "中山結佳", "customer_email": "st5493y1348@docomo.ne.jp", "product_detail_name": "【15分限定特典付き】SNSマーケ完全攻略ダイナマイト合宿"}</t>
  </si>
  <si>
    <t>{"id_values": ["11f010aa-b989-8774-82a7-4704e9cbe679"], "worldpay_order_id": {"transaction_id": "11f010aa-b989-8774-82a7-4704e9cbe679"}}</t>
  </si>
  <si>
    <t>st5493y1348@docomo.ne.jp</t>
  </si>
  <si>
    <t>YUKA NAKAYAMA</t>
  </si>
  <si>
    <t>11f0109f-611b-7076-aa1b-9771362035da</t>
  </si>
  <si>
    <t>11f0109f-58a5-4cfa-896d-4b5b374b687c</t>
  </si>
  <si>
    <t>{"v851Ac7Ac": "", "univapay-phone-number": "09030667343"}</t>
  </si>
  <si>
    <t>{"customer_name": "後藤洋介", "customer_email": "yosuke.goto@outlook.jp", "product_detail_name": "【15分限定特典付き】AIXコンサルタント3日間完全攻略合宿"}</t>
  </si>
  <si>
    <t>{"id_values": ["3100500245378", "00004", "0119267"], "stratus_transaction_id": {"terminal_id": "3100500245378", "request_number": "00004", "authorization_code": "0119267"}}</t>
  </si>
  <si>
    <t>yosuke.goto@outlook.jp</t>
  </si>
  <si>
    <t>YOSUKE GOTO</t>
  </si>
  <si>
    <t>11f0109f-41ee-4322-ae50-2b81d74b423c</t>
  </si>
  <si>
    <t>11f0109f-37b7-2ad6-90c9-ebe41841f085</t>
  </si>
  <si>
    <t>{"v851Ac7Ac": "", "univapay-phone-number": "09096561307"}</t>
  </si>
  <si>
    <t>{"customer_name": "岡本いつえ", "customer_email": "s.i.o.itsue@gmail.com", "product_detail_name": "【15分限定特典付き】AIXコンサルタント3日間完全攻略合宿"}</t>
  </si>
  <si>
    <t>{"id_values": ["3100500245378", "00002", "0125148"], "stratus_transaction_id": {"terminal_id": "3100500245378", "request_number": "00002", "authorization_code": "0125148"}}</t>
  </si>
  <si>
    <t>s.i.o.itsue@gmail.com</t>
  </si>
  <si>
    <t>ITSUE OKAMOTO</t>
  </si>
  <si>
    <t>JAL</t>
  </si>
  <si>
    <t>11f0109e-3482-4d60-b35c-870f3e8d153e</t>
  </si>
  <si>
    <t>11f0109e-1aac-9fbc-907c-0fabc34e972a</t>
  </si>
  <si>
    <t>{"v851Ac7Ac": "", "univapay-phone-number": "09052894904"}</t>
  </si>
  <si>
    <t>{"customer_name": "松岡空", "customer_email": "sora-m@outlook.jp", "product_detail_name": "【15分限定特典付き】デザイン限界突破3日間合宿"}</t>
  </si>
  <si>
    <t>{"id_values": ["11f0109e-3482-4d60-b35c-870f3e8d153e"], "worldpay_order_id": {"transaction_id": "11f0109e-3482-4d60-b35c-870f3e8d153e"}}</t>
  </si>
  <si>
    <t>sora-m@outlook.jp</t>
  </si>
  <si>
    <t>SORA MATSUOKA</t>
  </si>
  <si>
    <t>11f0109d-adfe-80ba-a9b7-6f9f9228cd0f</t>
  </si>
  <si>
    <t>11f0109b-697d-acc4-b3b0-3f0fa7fdb13b</t>
  </si>
  <si>
    <t>{"v851Ac7Ac": "", "univapay-phone-number": "08020574617"}</t>
  </si>
  <si>
    <t>{"customer_name": "伊村彩", "customer_email": "imurayann6u6@gmail.com", "product_detail_name": "AIみかみ秘密の部屋（全額返金保証付）"}</t>
  </si>
  <si>
    <t>{"id_values": ["11f0109d-adfe-80ba-a9b7-6f9f9228cd0f"], "worldpay_order_id": {"transaction_id": "11f0109d-adfe-80ba-a9b7-6f9f9228cd0f"}}</t>
  </si>
  <si>
    <t>imurayann6u6@gmail.com</t>
  </si>
  <si>
    <t>AYA IMURA</t>
  </si>
  <si>
    <t>11f0109d-97ca-b19c-903b-432946961a3a</t>
  </si>
  <si>
    <t>11f0109d-7a95-91e6-9029-dffafab628c5</t>
  </si>
  <si>
    <t>{"v851Ac7Ac": "", "univapay-phone-number": "08050631283"}</t>
  </si>
  <si>
    <t>{"customer_name": "水沼洋華", "customer_email": "ryona_eryzela@hotmail.co.jp", "product_detail_name": "【15分限定特典付き】SNSマーケ完全攻略ダイナマイト合宿"}</t>
  </si>
  <si>
    <t>{"id_values": ["11f0109d-97ca-b19c-903b-432946961a3a"], "worldpay_order_id": {"transaction_id": "11f0109d-97ca-b19c-903b-432946961a3a"}}</t>
  </si>
  <si>
    <t>ryona_eryzela@hotmail.co.jp</t>
  </si>
  <si>
    <t>HIROKA MIZUNUMA</t>
  </si>
  <si>
    <t>11f0109b-712f-4d10-8967-77a2b2a0a6d3</t>
  </si>
  <si>
    <t>{"customer_name": "伊村彩", "customer_email": "imurayann6u6@gmail.com", "product_detail_name": "【15分限定特典付き】AIXコンサルタント3日間完全攻略合宿"}</t>
  </si>
  <si>
    <t>{"id_values": ["11f0109b-712f-4d10-8967-77a2b2a0a6d3"], "worldpay_order_id": {"transaction_id": "11f0109b-712f-4d10-8967-77a2b2a0a6d3"}}</t>
  </si>
  <si>
    <t>11f0109a-fa3e-9670-bf73-e3b8d560e364</t>
  </si>
  <si>
    <t>11f0109a-df70-d2ae-a10f-4f67d6485ecd</t>
  </si>
  <si>
    <t>{"v851Ac7Ac": "", "univapay-phone-number": "09079049877"}</t>
  </si>
  <si>
    <t>{"customer_name": "白石聖人", "customer_email": "rosarose0048@gmail.com", "product_detail_name": "【15分限定特典付き】AIXコンサルタント3日間完全攻略合宿"}</t>
  </si>
  <si>
    <t>{"id_values": ["11f0109a-fa3e-9670-bf73-e3b8d560e364"], "worldpay_order_id": {"transaction_id": "11f0109a-fa3e-9670-bf73-e3b8d560e364"}}</t>
  </si>
  <si>
    <t>rosarose0048@gmail.com</t>
  </si>
  <si>
    <t>KIYOTO SHIRAISHI</t>
  </si>
  <si>
    <t>11f01098-0dbc-a9d8-8384-7fd6cfa76058</t>
  </si>
  <si>
    <t>11f01097-f3c0-a778-9dd5-b3da834cd2d4</t>
  </si>
  <si>
    <t>{"v851Ac7Ac": "", "univapay-phone-number": "07026354134"}</t>
  </si>
  <si>
    <t>{"customer_name": "江花凌", "customer_email": "bansf535@jcom.zaq.ne.jp", "product_detail_name": "【15分限定特典付き】AIXコンサルタント3日間完全攻略合宿"}</t>
  </si>
  <si>
    <t>{"id_values": ["11f01098-0dbc-a9d8-8384-7fd6cfa76058"], "worldpay_order_id": {"transaction_id": "11f01098-0dbc-a9d8-8384-7fd6cfa76058"}}</t>
  </si>
  <si>
    <t>bansf535@jcom.zaq.ne.jp</t>
  </si>
  <si>
    <t>RYO EBANA</t>
  </si>
  <si>
    <t>11f01095-7d86-fd66-8544-bb5940ad8fdc</t>
  </si>
  <si>
    <t>11f01095-7304-e254-a405-577eec64ba1e</t>
  </si>
  <si>
    <t>{"v851Ac7Ac": "", "univapay-phone-number": "07083905637"}</t>
  </si>
  <si>
    <t>{"customer_name": "竹田", "customer_email": "takeda0814212@icloud.com", "product_detail_name": "【15分限定特典付き】デザイン限界突破3日間合宿"}</t>
  </si>
  <si>
    <t>{"id_values": ["11f01095-7d86-fd66-8544-bb5940ad8fdc"], "worldpay_order_id": {"transaction_id": "11f01095-7d86-fd66-8544-bb5940ad8fdc"}}</t>
  </si>
  <si>
    <t>takeda0814212@icloud.com</t>
  </si>
  <si>
    <t>KOTOHA TAKEDA</t>
  </si>
  <si>
    <t>11f01092-b22b-ef5c-b211-af29a4c401c2</t>
  </si>
  <si>
    <t>11f01092-a9a1-b1aa-836f-23d1101b042e</t>
  </si>
  <si>
    <t>{"v851Ac7Ac": "", "univapay-phone-number": "08087227878"}</t>
  </si>
  <si>
    <t>{"customer_name": "長坂歩", "customer_email": "chibigomakuro.32156@gmail.com", "product_detail_name": "【15分限定特典付き】AIXコンサルタント3日間完全攻略合宿"}</t>
  </si>
  <si>
    <t>{"id_values": ["11f01092-b22b-ef5c-b211-af29a4c401c2"], "worldpay_order_id": {"transaction_id": "11f01092-b22b-ef5c-b211-af29a4c401c2"}}</t>
  </si>
  <si>
    <t>chibigomakuro.32156@gmail.com</t>
  </si>
  <si>
    <t>AYUMU NAGASAKA</t>
  </si>
  <si>
    <t>11f01091-4b9d-5e5c-82e0-83cf3d257096</t>
  </si>
  <si>
    <t>{"customer_name": "佐藤智輝", "customer_email": "tomokisato.home@gmail.com", "product_detail_name": "【15分限定特典付き】SNSマーケ完全攻略ダイナマイト合宿"}</t>
  </si>
  <si>
    <t>11f0108e-e4dd-c71c-a654-0ba6ac99a1f5</t>
  </si>
  <si>
    <t>11f0108e-caef-4f4c-8343-979976be0d59</t>
  </si>
  <si>
    <t>{"v851Ac7Ac": "", "univapay-phone-number": "09063341984"}</t>
  </si>
  <si>
    <t>{"customer_name": "菅谷昌杜", "customer_email": "strong.24.0507@gmail.com", "product_detail_name": "【15分限定特典付き】SNSマーケ完全攻略ダイナマイト合宿"}</t>
  </si>
  <si>
    <t>{"id_values": ["11f0108e-e4dd-c71c-a654-0ba6ac99a1f5"], "worldpay_order_id": {"transaction_id": "11f0108e-e4dd-c71c-a654-0ba6ac99a1f5"}}</t>
  </si>
  <si>
    <t>strong.24.0507@gmail.com</t>
  </si>
  <si>
    <t>MASATO SUGAYA</t>
  </si>
  <si>
    <t>11f0108a-e640-6c9e-a658-a337f7f45f3e</t>
  </si>
  <si>
    <t>11f0108a-de36-dc9a-a651-7b92788e0771</t>
  </si>
  <si>
    <t>{"v851Ac7Ac": "", "univapay-phone-number": "08042858878"}</t>
  </si>
  <si>
    <t>{"customer_name": "太田ひかり", "customer_email": "ota.hikari2918@icloud.com", "product_detail_name": "【15分限定特典付き】AIXコンサルタント3日間完全攻略合宿"}</t>
  </si>
  <si>
    <t>{"id_values": ["11f0108a-e640-6c9e-a658-a337f7f45f3e"], "worldpay_order_id": {"transaction_id": "11f0108a-e640-6c9e-a658-a337f7f45f3e"}}</t>
  </si>
  <si>
    <t>ota.hikari2918@icloud.com</t>
  </si>
  <si>
    <t>HIKARI OOTA</t>
  </si>
  <si>
    <t>11f0108b-08bc-9946-a66e-ef5e391c5fa0</t>
  </si>
  <si>
    <t>11f0108a-feb8-6d4e-a665-a7209a9c703c</t>
  </si>
  <si>
    <t>{"customer_name": "寺坂 哲郎", "customer_email": "teddieno9@gmail.com", "product_detail_name": "【脱・無駄な努力】月商1.9億を支えるテンプレ大全"}</t>
  </si>
  <si>
    <t>{"id_values": ["3100500245378", "00069", "0111310"], "stratus_transaction_id": {"terminal_id": "3100500245378", "request_number": "00069", "authorization_code": "0111310"}}</t>
  </si>
  <si>
    <t>11f01087-7a29-500a-8eb2-bfdcc4c0ef75</t>
  </si>
  <si>
    <t>11f01087-5998-e986-b609-6bc99bbd8ec3</t>
  </si>
  <si>
    <t>{"v851Ac7Ac": "", "univapay-phone-number": "07037893960"}</t>
  </si>
  <si>
    <t>{"customer_name": "沖本陽音", "customer_email": "hrt.ok1m0t0@gmail.com", "product_detail_name": "【15分限定特典付き】SNSマーケ完全攻略ダイナマイト合宿"}</t>
  </si>
  <si>
    <t>{"id_values": ["11f01087-7a29-500a-8eb2-bfdcc4c0ef75"], "worldpay_order_id": {"transaction_id": "11f01087-7a29-500a-8eb2-bfdcc4c0ef75"}}</t>
  </si>
  <si>
    <t>hrt.ok1m0t0@gmail.com</t>
  </si>
  <si>
    <t>OKIMOTO HARUTO</t>
  </si>
  <si>
    <t>11f00e3e-fba9-a92c-a5af-9370ad2c1c93</t>
  </si>
  <si>
    <t>11f00e3e-dde7-c540-a59d-87e21ff24e37</t>
  </si>
  <si>
    <t>{"v851Ac7Ac": "", "univapay-phone-number": "07045431903"}</t>
  </si>
  <si>
    <t>{"customer_name": "百海 駿", "customer_email": "mituba.minto@gmail.com", "product_detail_name": "【15分限定特典付き】AIXコンサルタント3日間完全攻略合宿"}</t>
  </si>
  <si>
    <t>{"id_values": ["11f00e3e-fba9-a92c-a5af-9370ad2c1c93"], "worldpay_order_id": {"transaction_id": "11f00e3e-fba9-a92c-a5af-9370ad2c1c93"}}</t>
  </si>
  <si>
    <t>mituba.minto@gmail.com</t>
  </si>
  <si>
    <t>SHUN HYAKUKAI</t>
  </si>
  <si>
    <t>11f01086-0db0-5096-8c33-57c14b92430f</t>
  </si>
  <si>
    <t>11f01085-4595-c01e-b1a3-937bb879e117</t>
  </si>
  <si>
    <t>{"customer_name": "井上里紗子", "customer_email": "ramirami0528@gmail.com", "product_detail_name": "AIみかみ秘密の部屋（全額返金保証付）"}</t>
  </si>
  <si>
    <t>{"id_values": ["11f01086-0db0-5096-8c33-57c14b92430f"], "worldpay_order_id": {"transaction_id": "11f01086-0db0-5096-8c33-57c14b92430f"}}</t>
  </si>
  <si>
    <t>11f01085-5950-8b66-b4fa-c3b585fdc01a</t>
  </si>
  <si>
    <t>{"customer_name": "井上里紗子", "customer_email": "ramirami0528@gmail.com", "product_detail_name": "【15分限定特典付き】AIXコンサルタント3日間完全攻略合宿"}</t>
  </si>
  <si>
    <t>{"id_values": ["11f01085-5950-8b66-b4fa-c3b585fdc01a"], "worldpay_order_id": {"transaction_id": "11f01085-5950-8b66-b4fa-c3b585fdc01a"}}</t>
  </si>
  <si>
    <t>11f01084-5153-4774-ba05-0f8f0bb4b825</t>
  </si>
  <si>
    <t>11f01084-2614-ce20-b0ae-afda40ae6bac</t>
  </si>
  <si>
    <t>{"v851Ac7Ac": "", "univapay-phone-number": "09040649638"}</t>
  </si>
  <si>
    <t>{"customer_name": "中田貴之", "customer_email": "nasutado@gmail.com", "product_detail_name": "【15分限定特典付き】SNSマーケ完全攻略ダイナマイト合宿"}</t>
  </si>
  <si>
    <t>{"id_values": ["3100500245378", "00067", "0082142"], "stratus_transaction_id": {"terminal_id": "3100500245378", "request_number": "00067", "authorization_code": "0082142"}}</t>
  </si>
  <si>
    <t>nasutado@gmail.com</t>
  </si>
  <si>
    <t>TAKAYUKI NAKADA</t>
  </si>
  <si>
    <t>11f01083-e857-62be-96db-73ed12be02ae</t>
  </si>
  <si>
    <t>11f01083-ddd5-ce34-96d0-470b75348924</t>
  </si>
  <si>
    <t>{"v851Ac7Ac": "", "univapay-phone-number": "08093300042"}</t>
  </si>
  <si>
    <t>{"customer_name": "ブシャマイブラヒーム", "customer_email": "russelofficial96@gmail.com", "product_detail_name": "【15分限定特典付き】SNSマーケ完全攻略ダイナマイト合宿"}</t>
  </si>
  <si>
    <t>{"id_values": ["11f01083-e857-62be-96db-73ed12be02ae"], "worldpay_order_id": {"transaction_id": "11f01083-e857-62be-96db-73ed12be02ae"}}</t>
  </si>
  <si>
    <t>russelofficial96@gmail.com</t>
  </si>
  <si>
    <t>IBRAHIM BOUCHAMA</t>
  </si>
  <si>
    <t>11f01083-e392-db0a-bd31-6f02530d6ef4</t>
  </si>
  <si>
    <t>11f01083-d96a-2714-a914-43b7f7e8e633</t>
  </si>
  <si>
    <t>{"v851Ac7Ac": "", "univapay-phone-number": "09084775214"}</t>
  </si>
  <si>
    <t>{"customer_name": "長内聖子", "customer_email": "yukiakarisou15@gmail.com", "product_detail_name": "【15分限定特典付き】AIXコンサルタント3日間完全攻略合宿"}</t>
  </si>
  <si>
    <t>{"id_values": ["3100500245378", "00065", "0169376"], "stratus_transaction_id": {"terminal_id": "3100500245378", "request_number": "00065", "authorization_code": "0169376"}}</t>
  </si>
  <si>
    <t>yukiakarisou15@gmail.com</t>
  </si>
  <si>
    <t>SEIKO OSANAI</t>
  </si>
  <si>
    <t>11f01083-5eef-6fa8-9660-9b83539fcd06</t>
  </si>
  <si>
    <t>11f01083-54a2-f3f8-a8c5-6750ff0995e2</t>
  </si>
  <si>
    <t>{"v851Ac7Ac": "", "univapay-phone-number": "09015843783"}</t>
  </si>
  <si>
    <t>{"customer_name": "芳賀 美佐子", "customer_email": "misamisa.676801@gmail.com", "product_detail_name": "【超特価割引】AIXコンサルタント3日間完全攻略合宿"}</t>
  </si>
  <si>
    <t>{"id_values": ["3100500245378", "00063", "0100000"], "stratus_transaction_id": {"terminal_id": "3100500245378", "request_number": "00063", "authorization_code": "0100000"}}</t>
  </si>
  <si>
    <t>misamisa.676801@gmail.com</t>
  </si>
  <si>
    <t>SHIGESUMI HAGA</t>
  </si>
  <si>
    <t>11f0107c-bdc6-9de6-995c-93c3e81a8aff</t>
  </si>
  <si>
    <t>11f0107c-b55b-516a-8b7e-df0da0c05475</t>
  </si>
  <si>
    <t>{"v851Ac7Ac": "", "univapay-phone-number": "08033211605"}</t>
  </si>
  <si>
    <t>{"customer_name": "砂口 公孝", "customer_email": "kmtk.12s@gmail.com", "product_detail_name": "【15分限定特典付き】AIXコンサルタント3日間完全攻略合宿"}</t>
  </si>
  <si>
    <t>{"id_values": ["11f0107c-bdc6-9de6-995c-93c3e81a8aff"], "worldpay_order_id": {"transaction_id": "11f0107c-bdc6-9de6-995c-93c3e81a8aff"}}</t>
  </si>
  <si>
    <t>kmtk.12s@gmail.com</t>
  </si>
  <si>
    <t>KIMITAKA SUNAGUCHI</t>
  </si>
  <si>
    <t>11f01078-f641-9d14-8e16-17620288ddd9</t>
  </si>
  <si>
    <t>{"customer_name": "東崎公一", "customer_email": "higashi.loverugby@icloud.com", "product_detail_name": "【15分限定特典付き】AIXコンサルタント3日間完全攻略合宿"}</t>
  </si>
  <si>
    <t>{"id_values": ["11f01078-f641-9d14-8e16-17620288ddd9"], "worldpay_order_id": {"transaction_id": "11f01078-f641-9d14-8e16-17620288ddd9"}}</t>
  </si>
  <si>
    <t>11f01078-8986-4b48-8d62-a784f52f8669</t>
  </si>
  <si>
    <t>11f01078-8193-f6d8-adb4-7763bb8efab4</t>
  </si>
  <si>
    <t>{"v851Ac7Ac": "", "univapay-phone-number": "08057973916"}</t>
  </si>
  <si>
    <t>{"customer_name": "齋藤俊介", "customer_email": "dse@eumail.docusign.net", "product_detail_name": "【15分限定特典付き】SNSマーケ完全攻略ダイナマイト合宿"}</t>
  </si>
  <si>
    <t>{"id_values": ["11f01078-8986-4b48-8d62-a784f52f8669"], "worldpay_order_id": {"transaction_id": "11f01078-8986-4b48-8d62-a784f52f8669"}}</t>
  </si>
  <si>
    <t>dse@eumail.docusign.net</t>
  </si>
  <si>
    <t>SHUNSUKE SAITOU</t>
  </si>
  <si>
    <t>11f01078-2829-4594-b5fd-03357ccb6061</t>
  </si>
  <si>
    <t>11f01078-09fa-7642-a57d-072d8cc71693</t>
  </si>
  <si>
    <t>{"v851Ac7Ac": "", "univapay-phone-number": "09028127422"}</t>
  </si>
  <si>
    <t>{"customer_name": "石橋愛美", "customer_email": "yoshishibox@kzc.biglobe.ne.jp", "product_detail_name": "【15分限定特典付き】AIXコンサルタント3日間完全攻略合宿"}</t>
  </si>
  <si>
    <t>{"id_values": ["11f01078-2829-4594-b5fd-03357ccb6061"], "worldpay_order_id": {"transaction_id": "11f01078-2829-4594-b5fd-03357ccb6061"}}</t>
  </si>
  <si>
    <t>yoshishibox@kzc.biglobe.ne.jp</t>
  </si>
  <si>
    <t>YOSHIMI ISHIBASHI</t>
  </si>
  <si>
    <t>11f0106f-b1ca-0184-aa72-afce89cecefc</t>
  </si>
  <si>
    <t>11f0106f-a56b-ebaa-b1f1-5fb506701ce5</t>
  </si>
  <si>
    <t>{"v851Ac7Ac": "", "univapay-phone-number": "09056220786"}</t>
  </si>
  <si>
    <t>{"customer_name": "鈴木文浩", "customer_email": "fumyhello@gmail.com", "product_detail_name": "【15分限定特典付き】AIXコンサルタント3日間完全攻略合宿"}</t>
  </si>
  <si>
    <t>{"id_values": ["11f0106f-b1ca-0184-aa72-afce89cecefc"], "worldpay_order_id": {"transaction_id": "11f0106f-b1ca-0184-aa72-afce89cecefc"}}</t>
  </si>
  <si>
    <t>fumyhello@gmail.com</t>
  </si>
  <si>
    <t>FUMIHIRO SUZUKI</t>
  </si>
  <si>
    <t>11f0106b-c868-ef80-8b2b-17b92a91b23a</t>
  </si>
  <si>
    <t>11f0106b-b0a3-ed50-b701-c76f1d7e3d50</t>
  </si>
  <si>
    <t>{"v851Ac7Ac": "", "univapay-phone-number": "09098200118"}</t>
  </si>
  <si>
    <t>{"customer_name": "福元 美紀", "customer_email": "mkfmroom@gmail.com", "product_detail_name": "【15分限定特典付き】AIXコンサルタント3日間完全攻略合宿"}</t>
  </si>
  <si>
    <t>{"id_values": ["11f0106b-c868-ef80-8b2b-17b92a91b23a"], "worldpay_order_id": {"transaction_id": "11f0106b-c868-ef80-8b2b-17b92a91b23a"}}</t>
  </si>
  <si>
    <t>mkfmroom@gmail.com</t>
  </si>
  <si>
    <t>MIKI FUKUMOTO</t>
  </si>
  <si>
    <t>11f0106a-cc69-30c8-b61f-0bfc1b2ea7eb</t>
  </si>
  <si>
    <t>11f0106a-bcc0-faf2-87a4-67ddce2c9729</t>
  </si>
  <si>
    <t>{"v851Ac7Ac": "", "univapay-phone-number": "09026473793"}</t>
  </si>
  <si>
    <t>{"customer_name": "齊藤弘之", "customer_email": "rakusyo358@gmail.com", "product_detail_name": "【15分限定特典付き】SNSマーケ完全攻略ダイナマイト合宿"}</t>
  </si>
  <si>
    <t>{"id_values": ["11f0106a-cc69-30c8-b61f-0bfc1b2ea7eb"], "worldpay_order_id": {"transaction_id": "11f0106a-cc69-30c8-b61f-0bfc1b2ea7eb"}}</t>
  </si>
  <si>
    <t>rakusyo358@gmail.com</t>
  </si>
  <si>
    <t>HIROYUKI SAITOU</t>
  </si>
  <si>
    <t>11f01065-7e81-a962-a73b-1bbe50989fc9</t>
  </si>
  <si>
    <t>11f01064-4c21-47b2-90c3-3b03daa8c6f3</t>
  </si>
  <si>
    <t>{"v851Ac7Ac": "", "univapay-phone-number": "08035342559"}</t>
  </si>
  <si>
    <t>{"customer_name": "仙石 祐子", "customer_email": "yu.5.21.phone@icloud.com", "product_detail_name": "AIみかみ秘密の部屋（全額返金保証付）"}</t>
  </si>
  <si>
    <t>{"id_values": ["11f01065-7e81-a962-a73b-1bbe50989fc9"], "worldpay_order_id": {"transaction_id": "11f01065-7e81-a962-a73b-1bbe50989fc9"}}</t>
  </si>
  <si>
    <t>yu.5.21.phone@icloud.com</t>
  </si>
  <si>
    <t>YUKO SENGOKU</t>
  </si>
  <si>
    <t>11f01064-549e-d936-a2bb-2767221a3553</t>
  </si>
  <si>
    <t>{"customer_name": "仙石 祐子", "customer_email": "yu.5.21.phone@icloud.com", "product_detail_name": "【15分限定特典付き】AIXコンサルタント3日間完全攻略合宿"}</t>
  </si>
  <si>
    <t>{"id_values": ["11f01064-549e-d936-a2bb-2767221a3553"], "worldpay_order_id": {"transaction_id": "11f01064-549e-d936-a2bb-2767221a3553"}}</t>
  </si>
  <si>
    <t>11f01060-3520-a106-92ae-73554f0bc4fa</t>
  </si>
  <si>
    <t>11f01060-2d4f-d01e-92a3-7b4320d42f60</t>
  </si>
  <si>
    <t>{"v851Ac7Ac": "", "univapay-phone-number": "08042781713"}</t>
  </si>
  <si>
    <t>{"customer_name": "石井 梓", "customer_email": "zuusaa0713@gmail.com", "product_detail_name": "【15分限定特典付き】AIXコンサルタント3日間完全攻略合宿"}</t>
  </si>
  <si>
    <t>{"id_values": ["11f01060-3520-a106-92ae-73554f0bc4fa"], "worldpay_order_id": {"transaction_id": "11f01060-3520-a106-92ae-73554f0bc4fa"}}</t>
  </si>
  <si>
    <t>zuusaa0713@gmail.com</t>
  </si>
  <si>
    <t>AZUSA ISHII</t>
  </si>
  <si>
    <t>11f00fcc-35ca-551e-9037-47692a280242</t>
  </si>
  <si>
    <t>11f00fcc-2d0c-b322-9034-1f8ddde5c49f</t>
  </si>
  <si>
    <t>{"id_values": ["11f00fcc-35ca-551e-9037-47692a280242"], "worldpay_order_id": {"transaction_id": "11f00fcc-35ca-551e-9037-47692a280242"}}</t>
  </si>
  <si>
    <t>11f0105c-dbb4-962a-ac6d-efc6cbb6dc93</t>
  </si>
  <si>
    <t>11f0105c-bf8a-6b32-9e8d-3325a57f57a7</t>
  </si>
  <si>
    <t>{"v851Ac7Ac": "", "univapay-phone-number": "08071130069"}</t>
  </si>
  <si>
    <t>{"customer_name": "伊東陽平", "customer_email": "les-7-couleurs@hotmail.co.jp", "product_detail_name": "【15分限定特典付き】AIXコンサルタント3日間完全攻略合宿"}</t>
  </si>
  <si>
    <t>{"id_values": ["11f0105c-dbb4-962a-ac6d-efc6cbb6dc93"], "worldpay_order_id": {"transaction_id": "11f0105c-dbb4-962a-ac6d-efc6cbb6dc93"}}</t>
  </si>
  <si>
    <t>les-7-couleurs@hotmail.co.jp</t>
  </si>
  <si>
    <t>YOHEI ITO</t>
  </si>
  <si>
    <t>11f0104c-1090-214a-a3da-fba3e592f6bb</t>
  </si>
  <si>
    <t>11f0104a-e0b3-86e8-b384-679908262a95</t>
  </si>
  <si>
    <t>{"v851Ac7Ac": "", "univapay-phone-number": "08018470751"}</t>
  </si>
  <si>
    <t>{"customer_name": "大久保愛", "customer_email": "ai.love.you85@gmail.com", "product_detail_name": "AIみかみ秘密の部屋（全額返金保証付）"}</t>
  </si>
  <si>
    <t>{"id_values": ["3100500245378", "00058", "0123202"], "stratus_transaction_id": {"terminal_id": "3100500245378", "request_number": "00058", "authorization_code": "0123202"}}</t>
  </si>
  <si>
    <t>ai.love.you85@gmail.com</t>
  </si>
  <si>
    <t>AI OHKUBO</t>
  </si>
  <si>
    <t>11f0104f-94cb-f968-9f8f-37d0f5f749a9</t>
  </si>
  <si>
    <t>11f0104f-844d-5082-8858-3b6948536cdd</t>
  </si>
  <si>
    <t>{"v851Ac7Ac": "", "univapay-phone-number": "09039123716"}</t>
  </si>
  <si>
    <t>{"customer_name": "季武慶樹", "customer_email": "y.suetake6341284@gmail.com", "product_detail_name": "【15分限定特典付き】AIXコンサルタント3日間完全攻略合宿"}</t>
  </si>
  <si>
    <t>{"id_values": ["3100500245378", "00060", "0113556"], "stratus_transaction_id": {"terminal_id": "3100500245378", "request_number": "00060", "authorization_code": "0113556"}}</t>
  </si>
  <si>
    <t>y.suetake6341284@gmail.com</t>
  </si>
  <si>
    <t>YOSHIKI SUETAKE</t>
  </si>
  <si>
    <t>11f0104b-b456-c2a8-9b45-5fe68ff11808</t>
  </si>
  <si>
    <t>{"id_values": ["3100500245378", "00057", "0180471"], "stratus_transaction_id": {"terminal_id": "3100500245378", "request_number": "00057", "authorization_code": "0180471"}}</t>
  </si>
  <si>
    <t>11f0104a-eb4b-ac7a-b39b-23e7f59008a9</t>
  </si>
  <si>
    <t>{"customer_name": "大久保愛", "customer_email": "ai.love.you85@gmail.com", "product_detail_name": "【15分限定特典付き】AIXコンサルタント3日間完全攻略合宿"}</t>
  </si>
  <si>
    <t>{"id_values": ["3100500245378", "00056", "0163158"], "stratus_transaction_id": {"terminal_id": "3100500245378", "request_number": "00056", "authorization_code": "0163158"}}</t>
  </si>
  <si>
    <t>11f01048-e064-8054-b84a-8f0eb681b7e1</t>
  </si>
  <si>
    <t>11f01048-b4d6-31e4-8eb5-b7e98a2582a3</t>
  </si>
  <si>
    <t>{"v851Ac7Ac": "", "univapay-phone-number": "08083701116"}</t>
  </si>
  <si>
    <t>{"customer_name": "櫻井 佳代子", "customer_email": "oozi0401p@gmail.com", "product_detail_name": "【15分限定特典付き】SNSマーケ完全攻略ダイナマイト合宿"}</t>
  </si>
  <si>
    <t>{"id_values": ["11f01048-e064-8054-b84a-8f0eb681b7e1"], "worldpay_order_id": {"transaction_id": "11f01048-e064-8054-b84a-8f0eb681b7e1"}}</t>
  </si>
  <si>
    <t>oozi0401p@gmail.com</t>
  </si>
  <si>
    <t>KAYOKO SAKURAI</t>
  </si>
  <si>
    <t>11f01045-cd84-57d2-af5f-c3f0a63d7426</t>
  </si>
  <si>
    <t>{"customer_name": "町田 夏輝", "customer_email": "youmtk1714@gmail.com", "product_detail_name": "【15分限定特典付き】SNSマーケ完全攻略ダイナマイト合宿"}</t>
  </si>
  <si>
    <t>{"id_values": ["3100500245378", "00053", "0105086"], "stratus_transaction_id": {"terminal_id": "3100500245378", "request_number": "00053", "authorization_code": "0105086"}}</t>
  </si>
  <si>
    <t>11f0103b-c1d4-b648-b946-675e7fd801e5</t>
  </si>
  <si>
    <t>11f0103b-b844-6196-ae19-376a08e9d678</t>
  </si>
  <si>
    <t>{"v851Ac7Ac": "", "univapay-phone-number": "09046925907"}</t>
  </si>
  <si>
    <t>{"customer_name": "渡辺和哉", "customer_email": "betti.kazuya@gmail.com", "product_detail_name": "【15分限定特典付き】AIXコンサルタント3日間完全攻略合宿"}</t>
  </si>
  <si>
    <t>{"id_values": ["11f0103b-c1d4-b648-b946-675e7fd801e5"], "worldpay_order_id": {"transaction_id": "11f0103b-c1d4-b648-b946-675e7fd801e5"}}</t>
  </si>
  <si>
    <t>betti.kazuya@gmail.com</t>
  </si>
  <si>
    <t>KAZUYA WATANABE</t>
  </si>
  <si>
    <t>11f00f01-15fb-d832-b77a-0b8aa8b3a2e5</t>
  </si>
  <si>
    <t>11f00f00-435a-9990-978c-b7d1db93b2aa</t>
  </si>
  <si>
    <t>{"v851Ac7Ac": "", "univapay-phone-number": "08093361061"}</t>
  </si>
  <si>
    <t>{"customer_name": "坂井滉太郎", "customer_email": "0wh662213293f2x@ezweb.ne.jp", "product_detail_name": "AIみかみ秘密の部屋（全額返金保証付）"}</t>
  </si>
  <si>
    <t>{"id_values": ["3100500245378", "00079", "0043263"], "stratus_transaction_id": {"terminal_id": "3100500245378", "request_number": "00079", "authorization_code": "0043263"}}</t>
  </si>
  <si>
    <t>0wh662213293f2x@ezweb.ne.jp</t>
  </si>
  <si>
    <t>KOUTAROU SAKAI</t>
  </si>
  <si>
    <t>11f00f00-651a-de8c-b732-93480493356c</t>
  </si>
  <si>
    <t>{"customer_name": "坂井滉太郎", "customer_email": "0wh662213293f2x@ezweb.ne.jp", "product_detail_name": "【15分限定特典付き】AIXコンサルタント3日間完全攻略合宿"}</t>
  </si>
  <si>
    <t>{"id_values": ["3100500245378", "00078", "0769243"], "stratus_transaction_id": {"terminal_id": "3100500245378", "request_number": "00078", "authorization_code": "0769243"}}</t>
  </si>
  <si>
    <t>11f01036-3c23-4dac-b551-77f53391fea5</t>
  </si>
  <si>
    <t>11f01034-997c-6936-8257-13b5eff50c19</t>
  </si>
  <si>
    <t>{"v851Ac7Ac": "", "univapay-phone-number": "09062905560"}</t>
  </si>
  <si>
    <t>{"customer_name": "森若真理子", "customer_email": "yumamaomanamama@gmail.com", "product_detail_name": "AIみかみ秘密の部屋（全額返金保証付）"}</t>
  </si>
  <si>
    <t>{"id_values": ["11f01036-3c23-4dac-b551-77f53391fea5"], "worldpay_order_id": {"transaction_id": "11f01036-3c23-4dac-b551-77f53391fea5"}}</t>
  </si>
  <si>
    <t>yumamaomanamama@gmail.com</t>
  </si>
  <si>
    <t>MARIKO MORIWAKA</t>
  </si>
  <si>
    <t>11f01034-ef25-9b50-913a-27746081676d</t>
  </si>
  <si>
    <t>11f01034-e407-c356-bc6b-0f9e9fdacc2f</t>
  </si>
  <si>
    <t>{"v851Ac7Ac": "", "univapay-phone-number": "08056161114"}</t>
  </si>
  <si>
    <t>{"customer_name": "山根勇平", "customer_email": "bump.ok.wimps.1114@gmail.com", "product_detail_name": "【15分限定特典付き】AIXコンサルタント3日間完全攻略合宿"}</t>
  </si>
  <si>
    <t>bump.ok.wimps.1114@gmail.com</t>
  </si>
  <si>
    <t>YUHEI YAMANE</t>
  </si>
  <si>
    <t>11f01034-a3f5-54ea-8262-4f2c18a63cca</t>
  </si>
  <si>
    <t>{"customer_name": "森若真理子", "customer_email": "yumamaomanamama@gmail.com", "product_detail_name": "【15分限定特典付き】AIXコンサルタント3日間完全攻略合宿"}</t>
  </si>
  <si>
    <t>{"id_values": ["11f01034-a3f5-54ea-8262-4f2c18a63cca"], "worldpay_order_id": {"transaction_id": "11f01034-a3f5-54ea-8262-4f2c18a63cca"}}</t>
  </si>
  <si>
    <t>11f01034-bccf-9f20-8f8a-7f9b2b9d8f6d</t>
  </si>
  <si>
    <t>11f01032-b57f-26b6-8d41-036f620bdadc</t>
  </si>
  <si>
    <t>{"v851Ac7Ac": "", "univapay-phone-number": "09063641446"}</t>
  </si>
  <si>
    <t>{"customer_name": "森近琉斗", "customer_email": "kuromaguro564@gmail.com", "product_detail_name": "AIみかみ秘密の部屋（全額返金保証付）"}</t>
  </si>
  <si>
    <t>{"id_values": ["3100500245378", "00047", "0091670"], "stratus_transaction_id": {"terminal_id": "3100500245378", "request_number": "00047", "authorization_code": "0091670"}}</t>
  </si>
  <si>
    <t>kuromaguro564@gmail.com</t>
  </si>
  <si>
    <t>RYUTO MORICHIKA</t>
  </si>
  <si>
    <t>11f00a27-8271-562e-a120-8fd3a195ab86</t>
  </si>
  <si>
    <t>11f00a26-6d47-6410-975d-43181c7efa3d</t>
  </si>
  <si>
    <t>{"customer_name": "岡崎貴則", "customer_email": "mytriggergenius@gmail.com", "product_detail_name": "みかみの秘密の部屋 ~購入後1週間以内に限り【全額返金保証付き】~"}</t>
  </si>
  <si>
    <t>{"id_values": ["11f00a27-8271-562e-a120-8fd3a195ab86"], "worldpay_order_id": {"transaction_id": "11f00a27-8271-562e-a120-8fd3a195ab86"}}</t>
  </si>
  <si>
    <t>mytriggergenius@gmail.com</t>
  </si>
  <si>
    <t>UPSIDER MEMBER</t>
  </si>
  <si>
    <t>11f01032-c085-1cf0-b7d8-c3409d76d513</t>
  </si>
  <si>
    <t>{"customer_name": "森近琉斗", "customer_email": "kuromaguro564@gmail.com", "product_detail_name": "【超特価割引】AIXコンサルタント3日間完全攻略合宿"}</t>
  </si>
  <si>
    <t>{"id_values": ["3100500245378", "00046", "0125728"], "stratus_transaction_id": {"terminal_id": "3100500245378", "request_number": "00046", "authorization_code": "0125728"}}</t>
  </si>
  <si>
    <t>11f00fda-155d-0d36-b35f-cf4158aa5477</t>
  </si>
  <si>
    <t>11f00fd9-f49b-7132-b351-db5fe680fdde</t>
  </si>
  <si>
    <t>{"v851Ac7Ac": "", "univapay-phone-number": "09055635700"}</t>
  </si>
  <si>
    <t>{"customer_name": "森田 眞豊", "customer_email": "masatoyo.morita@gmail.com", "product_detail_name": "【15分限定特典付き】AIXコンサルタント3日間完全攻略合宿"}</t>
  </si>
  <si>
    <t>{"id_values": ["11f00fda-155d-0d36-b35f-cf4158aa5477"], "worldpay_order_id": {"transaction_id": "11f00fda-155d-0d36-b35f-cf4158aa5477"}}</t>
  </si>
  <si>
    <t>masatoyo.morita@gmail.com</t>
  </si>
  <si>
    <t>MASATOYO MORITA</t>
  </si>
  <si>
    <t>11f00cf1-b1f0-e24e-a893-bb12f1eec3cc</t>
  </si>
  <si>
    <t>11f00cf1-af16-4e38-a1cd-273aea069a6d</t>
  </si>
  <si>
    <t>{"v851Ac7Ac": "", "univapay-phone-number": "08014104125"}</t>
  </si>
  <si>
    <t>{"customer_name": "一ノ瀬はる香", "customer_email": "lilokami514@gmail.com", "product_detail_name": "【15分限定特典付き】SNSマーケ完全攻略ダイナマイト合宿"}</t>
  </si>
  <si>
    <t>{"id_values": ["11f00cf1-b1f0-e24e-a893-bb12f1eec3cc"], "worldpay_order_id": {"transaction_id": "11f00cf1-b1f0-e24e-a893-bb12f1eec3cc"}}</t>
  </si>
  <si>
    <t>lilokami514@gmail.com</t>
  </si>
  <si>
    <t>HARUKAKUBO</t>
  </si>
  <si>
    <t>11f00cf1-d0b6-fd76-9b53-0f31718745dc</t>
  </si>
  <si>
    <t>{"customer_name": "一ノ瀬はる香", "customer_email": "lilokami514@gmail.com", "product_detail_name": "みかみの秘密の部屋 ~購入後1週間以内に限り【全額返金保証付き】~"}</t>
  </si>
  <si>
    <t>{"id_values": ["11f00cf1-d0b6-fd76-9b53-0f31718745dc"], "worldpay_order_id": {"transaction_id": "11f00cf1-d0b6-fd76-9b53-0f31718745dc"}}</t>
  </si>
  <si>
    <t>11f0102e-5073-05ac-91b7-5ff9b59d76e1</t>
  </si>
  <si>
    <t>11f0102e-488c-f726-91a6-371257747de1</t>
  </si>
  <si>
    <t>{"v851Ac7Ac": "", "univapay-phone-number": "09021914192"}</t>
  </si>
  <si>
    <t>{"customer_name": "廣世紹瑛", "customer_email": "shoei.hirose@gmail.com", "product_detail_name": "【15分限定特典付き】デザイン限界突破3日間合宿"}</t>
  </si>
  <si>
    <t>{"id_values": ["11f0102e-5073-05ac-91b7-5ff9b59d76e1"], "worldpay_order_id": {"transaction_id": "11f0102e-5073-05ac-91b7-5ff9b59d76e1"}}</t>
  </si>
  <si>
    <t>shoei.hirose@gmail.com</t>
  </si>
  <si>
    <t>SHOEI HIROSE</t>
  </si>
  <si>
    <t>11f0102e-6772-5bc2-bb00-bb33e12a5e4b</t>
  </si>
  <si>
    <t>11f0102e-54e9-7422-abdb-c337291b172c</t>
  </si>
  <si>
    <t>{"v851Ac7Ac": "", "univapay-phone-number": "08031302386"}</t>
  </si>
  <si>
    <t>{"customer_name": "貴文 山下", "customer_email": "taka.cwo@icloud.com", "product_detail_name": "【15分限定特典付き】SNSマーケ完全攻略ダイナマイト合宿"}</t>
  </si>
  <si>
    <t>{"id_values": ["3100500245378", "00044", "0002793"], "stratus_transaction_id": {"terminal_id": "3100500245378", "request_number": "00044", "authorization_code": "0002793"}}</t>
  </si>
  <si>
    <t>taka.cwo@icloud.com</t>
  </si>
  <si>
    <t>T YAMASHITA</t>
  </si>
  <si>
    <t>11f01029-d2dc-d4fa-98b7-db845c6a3b77</t>
  </si>
  <si>
    <t>11f01029-c153-ac36-9ec9-cfac1835d9c1</t>
  </si>
  <si>
    <t>{"v851Ac7Ac": "", "univapay-phone-number": "07084882628"}</t>
  </si>
  <si>
    <t>{"customer_name": "水野拓人", "customer_email": "zak.waterfield808@gmail.com", "product_detail_name": "【15分限定特典付き】SNSマーケ完全攻略ダイナマイト合宿"}</t>
  </si>
  <si>
    <t>{"id_values": ["11f01029-d2dc-d4fa-98b7-db845c6a3b77"], "worldpay_order_id": {"transaction_id": "11f01029-d2dc-d4fa-98b7-db845c6a3b77"}}</t>
  </si>
  <si>
    <t>zak.waterfield808@gmail.com</t>
  </si>
  <si>
    <t>TAKUTO MIZUNO</t>
  </si>
  <si>
    <t>THE MINATO BANK, LTD.</t>
  </si>
  <si>
    <t>11f01026-0c63-be36-b671-fb695240b04a</t>
  </si>
  <si>
    <t>11f01025-e0d2-553e-b654-df4264e2efba</t>
  </si>
  <si>
    <t>{"v851Ac7Ac": "", "univapay-phone-number": "07054356110"}</t>
  </si>
  <si>
    <t>{"customer_name": "道浦 空", "customer_email": "soramichiura0845@gmail.com", "product_detail_name": "【15分限定特典付き】AIXコンサルタント3日間完全攻略合宿"}</t>
  </si>
  <si>
    <t>{"id_values": ["11f01026-0c63-be36-b671-fb695240b04a"], "worldpay_order_id": {"transaction_id": "11f01026-0c63-be36-b671-fb695240b04a"}}</t>
  </si>
  <si>
    <t>soramichiura0845@gmail.com</t>
  </si>
  <si>
    <t>SORAMICHIURA</t>
  </si>
  <si>
    <t>11f01025-a17f-a1fc-8bea-ffa1ecfe7d39</t>
  </si>
  <si>
    <t>11f01025-9871-6ea6-8be1-3b6febc25b2a</t>
  </si>
  <si>
    <t>{"v851Ac7Ac": "", "univapay-phone-number": "09074158721"}</t>
  </si>
  <si>
    <t>{"customer_name": "河村みどり", "customer_email": "mimi.0.3.n@gmail.com", "product_detail_name": "【15分限定特典付き】デザイン限界突破3日間合宿"}</t>
  </si>
  <si>
    <t>{"id_values": ["11f01025-a17f-a1fc-8bea-ffa1ecfe7d39"], "worldpay_order_id": {"transaction_id": "11f01025-a17f-a1fc-8bea-ffa1ecfe7d39"}}</t>
  </si>
  <si>
    <t>mimi.0.3.n@gmail.com</t>
  </si>
  <si>
    <t>MIDORI KAWAMURA</t>
  </si>
  <si>
    <t>11f01022-8546-c7b6-9e2f-d7170c27a820</t>
  </si>
  <si>
    <t>11f01022-7dfa-3326-ad3c-ff1681ee5499</t>
  </si>
  <si>
    <t>{"v851Ac7Ac": "", "univapay-phone-number": "08050271807"}</t>
  </si>
  <si>
    <t>{"customer_name": "関口みか", "customer_email": "akari_nmh615@icloud.com", "product_detail_name": "【15分限定特典付き】AIXコンサルタント3日間完全攻略合宿"}</t>
  </si>
  <si>
    <t>{"id_values": ["11f01022-8546-c7b6-9e2f-d7170c27a820"], "worldpay_order_id": {"transaction_id": "11f01022-8546-c7b6-9e2f-d7170c27a820"}}</t>
  </si>
  <si>
    <t>akari_nmh615@icloud.com</t>
  </si>
  <si>
    <t>11f01022-994c-3e94-9e3f-8bc663dd755b</t>
  </si>
  <si>
    <t>11f01022-6e91-b42c-bcd4-6b223a479b3f</t>
  </si>
  <si>
    <t>{"v851Ac7Ac": "", "univapay-phone-number": "08097236051"}</t>
  </si>
  <si>
    <t>{"customer_name": "奥村颯士", "customer_email": "soushi_0213@icloud.com", "product_detail_name": "【15分限定特典付き】AIXコンサルタント3日間完全攻略合宿"}</t>
  </si>
  <si>
    <t>{"id_values": ["3100500245378", "00040", "0941059"], "stratus_transaction_id": {"terminal_id": "3100500245378", "request_number": "00040", "authorization_code": "0941059"}}</t>
  </si>
  <si>
    <t>soushi_0213@icloud.com</t>
  </si>
  <si>
    <t>SOUSHI OKUMURA</t>
  </si>
  <si>
    <t>11f0101b-e6f3-ed6a-8e29-6fad8fc8d901</t>
  </si>
  <si>
    <t>11f0101a-6b41-c896-b6f9-57192c083a16</t>
  </si>
  <si>
    <t>{"v851Ac7Ac": "", "univapay-phone-number": "08031862212"}</t>
  </si>
  <si>
    <t>{"customer_name": "松尾幸栄", "customer_email": "ic_i.s2omfft@icloud.com", "product_detail_name": "AIみかみ秘密の部屋（全額返金保証付）"}</t>
  </si>
  <si>
    <t>{"id_values": ["3100500245378", "00015", "0005041"], "stratus_transaction_id": {"terminal_id": "3100500245378", "request_number": "00015", "authorization_code": "0005041"}}</t>
  </si>
  <si>
    <t>ic_i.s2omfft@icloud.com</t>
  </si>
  <si>
    <t>YUKIE MATSUO</t>
  </si>
  <si>
    <t>MIZUHO</t>
  </si>
  <si>
    <t>11f0101a-8822-9daa-84e3-3b47520c01f0</t>
  </si>
  <si>
    <t>{"customer_name": "松尾幸栄", "customer_email": "ic_i.s2omfft@icloud.com", "product_detail_name": "【15分限定特典付き】AIXコンサルタント3日間完全攻略合宿"}</t>
  </si>
  <si>
    <t>{"id_values": ["3100500245378", "00014", "0005033"], "stratus_transaction_id": {"terminal_id": "3100500245378", "request_number": "00014", "authorization_code": "0005033"}}</t>
  </si>
  <si>
    <t>11f01019-d24d-6a5a-8619-e72b79c0cb60</t>
  </si>
  <si>
    <t>11f01019-2a1b-c46c-85b5-038a1887e3da</t>
  </si>
  <si>
    <t>{"v851Ac7Ac": "", "univapay-phone-number": "09056717694"}</t>
  </si>
  <si>
    <t>{"customer_name": "さばずしまる", "customer_email": "sabazushimaru@gmail.com", "product_detail_name": "AIみかみ秘密の部屋（全額返金保証付）"}</t>
  </si>
  <si>
    <t>{"id_values": ["11f01019-d24d-6a5a-8619-e72b79c0cb60"], "worldpay_order_id": {"transaction_id": "11f01019-d24d-6a5a-8619-e72b79c0cb60"}}</t>
  </si>
  <si>
    <t>sabazushimaru@gmail.com</t>
  </si>
  <si>
    <t>KAZUHIRO TSUJI</t>
  </si>
  <si>
    <t>11f01019-63d1-709e-9d58-5b7c2cb2d6a4</t>
  </si>
  <si>
    <t>11f01019-5607-2418-b6be-d327cec00068</t>
  </si>
  <si>
    <t>{"v851Ac7Ac": "", "univapay-phone-number": "09061015631"}</t>
  </si>
  <si>
    <t>{"customer_name": "吉田聡子", "customer_email": "cono@j-report.jp", "product_detail_name": "【15分限定特典付き】AIXコンサルタント3日間完全攻略合宿"}</t>
  </si>
  <si>
    <t>{"id_values": ["11f01019-63d1-709e-9d58-5b7c2cb2d6a4"], "worldpay_order_id": {"transaction_id": "11f01019-63d1-709e-9d58-5b7c2cb2d6a4"}}</t>
  </si>
  <si>
    <t>cono@j-report.jp</t>
  </si>
  <si>
    <t>SATOKO YOSHIDA</t>
  </si>
  <si>
    <t>11f01019-5f86-8b0a-85dd-07820aaa0706</t>
  </si>
  <si>
    <t>11f01019-560d-d3bc-adb3-03c837ec4542</t>
  </si>
  <si>
    <t>{"v851Ac7Ac": "", "univapay-phone-number": "09037326223"}</t>
  </si>
  <si>
    <t>{"customer_name": "櫛下愛", "customer_email": "cloud9597047@gmail.com", "product_detail_name": "【15分限定特典付き】SNSマーケ完全攻略ダイナマイト合宿"}</t>
  </si>
  <si>
    <t>{"id_values": ["11f01019-5f86-8b0a-85dd-07820aaa0706"], "worldpay_order_id": {"transaction_id": "11f01019-5f86-8b0a-85dd-07820aaa0706"}}</t>
  </si>
  <si>
    <t>cloud9597047@gmail.com</t>
  </si>
  <si>
    <t>11f01019-3b3c-0dec-adaa-07152cb9e15e</t>
  </si>
  <si>
    <t>{"customer_name": "さばずしまる", "customer_email": "sabazushimaru@gmail.com", "product_detail_name": "【15分限定特典付き】AIXコンサルタント3日間完全攻略合宿"}</t>
  </si>
  <si>
    <t>{"id_values": ["11f01019-3b3c-0dec-adaa-07152cb9e15e"], "worldpay_order_id": {"transaction_id": "11f01019-3b3c-0dec-adaa-07152cb9e15e"}}</t>
  </si>
  <si>
    <t>11f01012-d82b-8058-8ce8-cbf3809c23d8</t>
  </si>
  <si>
    <t>11f01012-cee8-030e-ab67-5b7d3d470a17</t>
  </si>
  <si>
    <t>{"v851Ac7Ac": "", "univapay-phone-number": "08030219002"}</t>
  </si>
  <si>
    <t>{"customer_name": "浜根禎二", "customer_email": "ecopri@coda.ocn.ne.jp", "product_detail_name": "【15分限定特典付き】AIXコンサルタント3日間完全攻略合宿"}</t>
  </si>
  <si>
    <t>{"id_values": ["3100500245378", "00012", "0105179"], "stratus_transaction_id": {"terminal_id": "3100500245378", "request_number": "00012", "authorization_code": "0105179"}}</t>
  </si>
  <si>
    <t>ecopri@coda.ocn.ne.jp</t>
  </si>
  <si>
    <t>TEIJI HAMANE</t>
  </si>
  <si>
    <t>11f01011-750e-c4e0-9592-c7b48997fa90</t>
  </si>
  <si>
    <t>11f01011-68bd-6200-958c-57f27333acfa</t>
  </si>
  <si>
    <t>{"v851Ac7Ac": "", "univapay-phone-number": "08014071575"}</t>
  </si>
  <si>
    <t>{"customer_name": "葉山 由美", "customer_email": "suimin7757@gmail.com", "product_detail_name": "【15分限定特典付き】SNSマーケ完全攻略ダイナマイト合宿"}</t>
  </si>
  <si>
    <t>{"id_values": ["11f01011-750e-c4e0-9592-c7b48997fa90"], "worldpay_order_id": {"transaction_id": "11f01011-750e-c4e0-9592-c7b48997fa90"}}</t>
  </si>
  <si>
    <t>suimin7757@gmail.com</t>
  </si>
  <si>
    <t>YUMI HAYAMA</t>
  </si>
  <si>
    <t>11f0100f-63e9-858a-aaab-1ffd66fbbd61</t>
  </si>
  <si>
    <t>11ef61bc-1d2b-5bca-8891-5725cdd3685e</t>
  </si>
  <si>
    <t>{"univapay-name": "小針陸矢", "univapay-link-id": "11ef2be5-5d5b-6eea-bf22-57852ccd596c", "univapay-phone-number": "08023711630"}</t>
  </si>
  <si>
    <t>{"id_values": ["11f0100f-63e9-858a-aaab-1ffd66fbbd61"], "worldpay_order_id": {"transaction_id": "11f0100f-63e9-858a-aaab-1ffd66fbbd61"}}</t>
  </si>
  <si>
    <t>kobari.rikuya9680@gmail.com</t>
  </si>
  <si>
    <t>11ef3931-8ba6-d57e-a5e4-7b4cfa0c6057</t>
  </si>
  <si>
    <t>11f0100f-4035-0c54-a9e2-174f2cea438a</t>
  </si>
  <si>
    <t>11ef2178-8893-0f04-8532-9bd3bdc7407a</t>
  </si>
  <si>
    <t>{"univapay-name": "飯田真耶", "univapay-link-id": "11eecd48-ccb1-eed2-a1aa-a322c029ce9e", "univapay-phone-number": "09066556750"}</t>
  </si>
  <si>
    <t>{"id_values": ["11f0100f-4035-0c54-a9e2-174f2cea438a"], "worldpay_order_id": {"transaction_id": "11f0100f-4035-0c54-a9e2-174f2cea438a"}}</t>
  </si>
  <si>
    <t>mayaiida21826@gmail.com</t>
  </si>
  <si>
    <t>11ef2178-88d6-85fe-8535-63072c0e0d7d</t>
  </si>
  <si>
    <t>MAYA IIDA</t>
  </si>
  <si>
    <t>11f0100f-0995-3412-b684-6b4eea88ab34</t>
  </si>
  <si>
    <t>11eed918-e859-a14e-880e-8ff52dbc0720</t>
  </si>
  <si>
    <t>{"univapay-name": "森田裕之", "univapay-link-id": "11eed167-f156-ec38-a0a8-8700f0fb4f6c", "univapay-phone-number": "09089425755"}</t>
  </si>
  <si>
    <t>{"id_values": ["11f0100f-0995-3412-b684-6b4eea88ab34"], "worldpay_order_id": {"transaction_id": "11f0100f-0995-3412-b684-6b4eea88ab34"}}</t>
  </si>
  <si>
    <t>h-morita@j-vac.co.jp</t>
  </si>
  <si>
    <t>11eed918-e91e-8b30-8ee0-c73d25368140</t>
  </si>
  <si>
    <t>HIROYUKI MORITA</t>
  </si>
  <si>
    <t>11f0100f-0c45-633a-acde-f37ea0c6a6b1</t>
  </si>
  <si>
    <t>11eed94d-a7e5-6988-81e4-d3410800d6a4</t>
  </si>
  <si>
    <t>{"univapay-name": "秋野恵美子", "univapay-link-id": "11eed79d-1a38-1b0a-aab9-678d21e68833", "univapay-phone-number": "08065068586"}</t>
  </si>
  <si>
    <t>{"id_values": ["11f0100f-0c45-633a-acde-f37ea0c6a6b1"], "worldpay_order_id": {"transaction_id": "11f0100f-0c45-633a-acde-f37ea0c6a6b1"}}</t>
  </si>
  <si>
    <t>11eed94d-a811-9580-bb94-978cb90c7174</t>
  </si>
  <si>
    <t>11f0100f-05b6-e9b2-acc2-23b3ac33a554</t>
  </si>
  <si>
    <t>11f00ef0-95cf-6da0-b486-079410ad3441</t>
  </si>
  <si>
    <t>{"univapay-name": "清水剣", "univapay-link-id": "11eed16f-34a6-1e76-a85d-77ff129064e1", "univapay-phone-number": "09026619275"}</t>
  </si>
  <si>
    <t>{"id_values": ["11f0100f-05b6-e9b2-acc2-23b3ac33a554"], "worldpay_order_id": {"transaction_id": "11f0100f-05b6-e9b2-acc2-23b3ac33a554"}}</t>
  </si>
  <si>
    <t>tsurugidictha@gmail.com</t>
  </si>
  <si>
    <t>11eed764-7e50-7184-b721-bbe704aa2933</t>
  </si>
  <si>
    <t>TSURUGI SHIMIZU</t>
  </si>
  <si>
    <t>11f0100f-218e-2146-b6ed-fbc18370232f</t>
  </si>
  <si>
    <t>11eef17a-e550-4f64-9b3e-07ea0a72235e</t>
  </si>
  <si>
    <t>{"customer_name": "辰巳雄一", "customer_email": "lilulea20220802@gmail.com", "product_detail_name": "AIカレッジ【頭金10万円＋24分割払いプラン】"}</t>
  </si>
  <si>
    <t>{"id_values": ["11f0100f-218e-2146-b6ed-fbc18370232f"], "worldpay_order_id": {"transaction_id": "11f0100f-218e-2146-b6ed-fbc18370232f"}}</t>
  </si>
  <si>
    <t>lilulea20220802@gmail.com</t>
  </si>
  <si>
    <t>11eef17a-e707-b176-90e2-ff77c33283a8</t>
  </si>
  <si>
    <t>YUUICHI TATSUMI</t>
  </si>
  <si>
    <t>11f0100f-1715-49ce-8a7e-bb5c2dae2abd</t>
  </si>
  <si>
    <t>11eee836-4339-95c0-ba46-7359806aa972</t>
  </si>
  <si>
    <t>{"univapay-name": "辰原誠一", "univapay-link-id": "11eed27c-5820-9328-b5cf-57b28dea2932", "univapay-phone-number": "09075762863"}</t>
  </si>
  <si>
    <t>{"id_values": ["11f0100f-1715-49ce-8a7e-bb5c2dae2abd"], "worldpay_order_id": {"transaction_id": "11f0100f-1715-49ce-8a7e-bb5c2dae2abd"}}</t>
  </si>
  <si>
    <t>11eee836-4376-997a-85ad-3f7c2158c87b</t>
  </si>
  <si>
    <t>11f0100e-d5f9-7848-bb9f-f7c5c59e3bd7</t>
  </si>
  <si>
    <t>11ef08af-8ee4-8018-b603-6bfcf56f9bef</t>
  </si>
  <si>
    <t>{"univapay-name": "ルグラン美都子", "univapay-link-id": "11eecd48-ccb1-eed2-a1aa-a322c029ce9e", "univapay-phone-number": "09087119458"}</t>
  </si>
  <si>
    <t>{"id_values": ["11f0100e-d5f9-7848-bb9f-f7c5c59e3bd7"], "worldpay_order_id": {"transaction_id": "11f0100e-d5f9-7848-bb9f-f7c5c59e3bd7"}}</t>
  </si>
  <si>
    <t>mitsuko.legrand@gmail.com</t>
  </si>
  <si>
    <t>11ef08af-8f18-3b92-83be-1f760046e0ea</t>
  </si>
  <si>
    <t>MITSUKO LEGRAND</t>
  </si>
  <si>
    <t>11f0100f-017e-5d8a-a8d6-87a1c8c5eb63</t>
  </si>
  <si>
    <t>11ef7ba2-9e61-1d60-a1dc-6b4be3af60f6</t>
  </si>
  <si>
    <t>{"univapay-name": "古賀柊次", "univapay-link-id": "11eed15a-a46b-340e-9646-d74b8a674c2a", "univapay-phone-number": "08017130546"}</t>
  </si>
  <si>
    <t>{"id_values": ["3100500245378", "00008", "0795241"], "stratus_transaction_id": {"terminal_id": "3100500245378", "request_number": "00008", "authorization_code": "0795241"}}</t>
  </si>
  <si>
    <t>shuji1121ice@icloud.com</t>
  </si>
  <si>
    <t>11eed2e0-dcf9-1322-9772-372cd62668c3</t>
  </si>
  <si>
    <t>SHUJI KOGA</t>
  </si>
  <si>
    <t>11f0100b-f16a-fdc0-beef-436436e305f8</t>
  </si>
  <si>
    <t>11f0100b-e754-c06e-ba9a-e73034dc047b</t>
  </si>
  <si>
    <t>{"v851Ac7Ac": "", "univapay-phone-number": "08013443057"}</t>
  </si>
  <si>
    <t>{"customer_name": "小林 杏里", "customer_email": "antamanriii@gmail.com", "product_detail_name": "【15分限定特典付き】AIXコンサルタント3日間完全攻略合宿"}</t>
  </si>
  <si>
    <t>{"id_values": ["11f0100b-f16a-fdc0-beef-436436e305f8"], "worldpay_order_id": {"transaction_id": "11f0100b-f16a-fdc0-beef-436436e305f8"}}</t>
  </si>
  <si>
    <t>antamanriii@gmail.com</t>
  </si>
  <si>
    <t>ANRI KOBAYASHI</t>
  </si>
  <si>
    <t>11f00ff6-a885-f2f0-882d-e326c7341ff3</t>
  </si>
  <si>
    <t>11f00ff6-186d-2ac6-8bf0-57f952707915</t>
  </si>
  <si>
    <t>{"v851Ac7Ac": "", "univapay-phone-number": "08056582543"}</t>
  </si>
  <si>
    <t>{"customer_name": "鴻池 佑馬", "customer_email": "y.kounoike1992@gmail.com", "product_detail_name": "みかみの秘密の部屋 ~購入後1週間以内に限り【全額返金保証付き】~"}</t>
  </si>
  <si>
    <t>{"id_values": ["11f00ff6-a885-f2f0-882d-e326c7341ff3"], "worldpay_order_id": {"transaction_id": "11f00ff6-a885-f2f0-882d-e326c7341ff3"}}</t>
  </si>
  <si>
    <t>y.kounoike1992@gmail.com</t>
  </si>
  <si>
    <t>YUMA KOUNOIKE</t>
  </si>
  <si>
    <t>11f00ff6-3d7c-f4cc-84f4-730f1bcd494e</t>
  </si>
  <si>
    <t>{"customer_name": "鴻池 佑馬", "customer_email": "y.kounoike1992@gmail.com", "product_detail_name": "【15分限定特典付き】SNSマーケ完全攻略ダイナマイト合宿"}</t>
  </si>
  <si>
    <t>{"id_values": ["11f00ff6-3d7c-f4cc-84f4-730f1bcd494e"], "worldpay_order_id": {"transaction_id": "11f00ff6-3d7c-f4cc-84f4-730f1bcd494e"}}</t>
  </si>
  <si>
    <t>11f00feb-4def-420c-b7c8-9bc72f16b890</t>
  </si>
  <si>
    <t>11f00fea-b31b-b7e2-9634-d39c14be283c</t>
  </si>
  <si>
    <t>{"v851Ac7Ac": "", "univapay-phone-number": "08035048204"}</t>
  </si>
  <si>
    <t>{"customer_name": "清谷哲也", "customer_email": "kolob@mtj.biglobe.ne.jp", "product_detail_name": "AIみかみ秘密の部屋（全額返金保証付）"}</t>
  </si>
  <si>
    <t>{"id_values": ["3100500245378", "00005", "0117955"], "stratus_transaction_id": {"terminal_id": "3100500245378", "request_number": "00005", "authorization_code": "0117955"}}</t>
  </si>
  <si>
    <t>kolob@mtj.biglobe.ne.jp</t>
  </si>
  <si>
    <t>TETSUYA KIYOTANI</t>
  </si>
  <si>
    <t>11f00fea-bd24-00aa-9387-1348de345615</t>
  </si>
  <si>
    <t>{"customer_name": "清谷哲也", "customer_email": "kolob@mtj.biglobe.ne.jp", "product_detail_name": "【15分限定特典付き】AIXコンサルタント3日間完全攻略合宿"}</t>
  </si>
  <si>
    <t>{"id_values": ["3100500245378", "00004", "0102386"], "stratus_transaction_id": {"terminal_id": "3100500245378", "request_number": "00004", "authorization_code": "0102386"}}</t>
  </si>
  <si>
    <t>11f00fe0-ef02-a0d6-92fe-c798f8828273</t>
  </si>
  <si>
    <t>11f00fe0-e70f-3d4e-a579-b3cc889fe767</t>
  </si>
  <si>
    <t>{"v851Ac7Ac": "", "univapay-phone-number": "09026919807"}</t>
  </si>
  <si>
    <t>{"customer_name": "五十嵐利香", "customer_email": "igarashi0531@gmail.com", "product_detail_name": "【15分限定特典付き】AIXコンサルタント3日間完全攻略合宿"}</t>
  </si>
  <si>
    <t>igarashi0531@gmail.com</t>
  </si>
  <si>
    <t>RIKA IGARASHI</t>
  </si>
  <si>
    <t>11f00fd4-064f-749c-9c55-e72364d1b2e3</t>
  </si>
  <si>
    <t>11f00fd3-d966-d24a-b76b-8347500bb6e2</t>
  </si>
  <si>
    <t>{"v851Ac7Ac": "", "univapay-phone-number": "08085746305"}</t>
  </si>
  <si>
    <t>{"customer_name": "北園陽貴", "customer_email": "haruki07kita@icloud.com", "product_detail_name": "【15分限定特典付き】SNSマーケ完全攻略ダイナマイト合宿"}</t>
  </si>
  <si>
    <t>{"id_values": ["11f00fd4-064f-749c-9c55-e72364d1b2e3"], "worldpay_order_id": {"transaction_id": "11f00fd4-064f-749c-9c55-e72364d1b2e3"}}</t>
  </si>
  <si>
    <t>haruki07kita@icloud.com</t>
  </si>
  <si>
    <t>HARUKI KITAZONO</t>
  </si>
  <si>
    <t>11f00fcd-d711-e738-a6df-937a18ce046c</t>
  </si>
  <si>
    <t>11f00fcd-cdc1-0600-9428-03c5071d20f1</t>
  </si>
  <si>
    <t>{"v851Ac7Ac": "", "univapay-phone-number": "09068547786"}</t>
  </si>
  <si>
    <t>{"customer_name": "斎藤如絵", "customer_email": "chama11shan@outlook.jp", "product_detail_name": "【超特価割引】AIXコンサルタント3日間完全攻略合宿"}</t>
  </si>
  <si>
    <t>{"id_values": ["11f00fcd-d711-e738-a6df-937a18ce046c"], "worldpay_order_id": {"transaction_id": "11f00fcd-d711-e738-a6df-937a18ce046c"}}</t>
  </si>
  <si>
    <t>chama11shan@outlook.jp</t>
  </si>
  <si>
    <t>KISAE SAITOU</t>
  </si>
  <si>
    <t>11f00fcb-1385-e514-9163-4fa36fa1a24f</t>
  </si>
  <si>
    <t>11f00fcb-08b4-91e4-848a-534cecef050c</t>
  </si>
  <si>
    <t>{"v851Ac7Ac": "", "univapay-phone-number": "07023622131"}</t>
  </si>
  <si>
    <t>{"customer_name": "重光秀美", "customer_email": "hi.peace.na@gmail.com", "product_detail_name": "【15分限定特典付き】AIXコンサルタント3日間完全攻略合宿"}</t>
  </si>
  <si>
    <t>{"id_values": ["11f00fcb-1385-e514-9163-4fa36fa1a24f"], "worldpay_order_id": {"transaction_id": "11f00fcb-1385-e514-9163-4fa36fa1a24f"}}</t>
  </si>
  <si>
    <t>hi.peace.na@gmail.com</t>
  </si>
  <si>
    <t>HIDEMI SHIGEMITSU</t>
  </si>
  <si>
    <t>11f00fc9-6d05-e5e6-bd83-57dedfec114d</t>
  </si>
  <si>
    <t>11f00fc9-642c-8e3e-aa37-0f0c9154451e</t>
  </si>
  <si>
    <t>{"v851Ac7Ac": "", "univapay-phone-number": "09036192547"}</t>
  </si>
  <si>
    <t>{"customer_name": "谷口 涼", "customer_email": "oyr.t.0806@icloud.com", "product_detail_name": "【15分限定特典付き】SNSマーケ完全攻略ダイナマイト合宿"}</t>
  </si>
  <si>
    <t>{"id_values": ["11f00fc9-6d05-e5e6-bd83-57dedfec114d"], "worldpay_order_id": {"transaction_id": "11f00fc9-6d05-e5e6-bd83-57dedfec114d"}}</t>
  </si>
  <si>
    <t>oyr.t.0806@icloud.com</t>
  </si>
  <si>
    <t>RYO TANIGUCHI</t>
  </si>
  <si>
    <t>11f00fc8-81a1-3cb8-a9a4-d3643f240c43</t>
  </si>
  <si>
    <t>11f00fc8-7934-e3e0-bd10-cbf093bbdfb7</t>
  </si>
  <si>
    <t>{"v851Ac7Ac": "", "univapay-phone-number": "09069587114"}</t>
  </si>
  <si>
    <t>{"customer_name": "山崎悟", "customer_email": "satoru102@gmail.com", "product_detail_name": "【15分限定特典付き】AIXコンサルタント3日間完全攻略合宿"}</t>
  </si>
  <si>
    <t>{"id_values": ["3100500245378", "00070", "0106596"], "stratus_transaction_id": {"terminal_id": "3100500245378", "request_number": "00070", "authorization_code": "0106596"}}</t>
  </si>
  <si>
    <t>satoru102@gmail.com</t>
  </si>
  <si>
    <t>SATORU YAMAZAKI</t>
  </si>
  <si>
    <t>11f00fc8-3abf-0faa-ae96-9fd9b541e2dd</t>
  </si>
  <si>
    <t>11f00fc8-2423-55bc-ae89-6bb775ee3a2a</t>
  </si>
  <si>
    <t>{"v851Ac7Ac": "", "univapay-phone-number": "09033342367"}</t>
  </si>
  <si>
    <t>{"customer_name": "宮崎 悠嵩", "customer_email": "miyayuta1818@gmail.com", "product_detail_name": "【15分限定特典付き】AIXコンサルタント3日間完全攻略合宿"}</t>
  </si>
  <si>
    <t>{"id_values": ["11f00fc8-3abf-0faa-ae96-9fd9b541e2dd"], "worldpay_order_id": {"transaction_id": "11f00fc8-3abf-0faa-ae96-9fd9b541e2dd"}}</t>
  </si>
  <si>
    <t>miyayuta1818@gmail.com</t>
  </si>
  <si>
    <t>YUTAKA MIYAZAKI</t>
  </si>
  <si>
    <t>11f00fc7-acb8-aaae-ae64-2bb5b8b7e4ae</t>
  </si>
  <si>
    <t>11f00fc7-4c45-1036-adea-b35a8d19f3e7</t>
  </si>
  <si>
    <t>{"v851Ac7Ac": "", "univapay-phone-number": "08082992900"}</t>
  </si>
  <si>
    <t>{"customer_name": "上田 拓弥", "customer_email": "darudaru.1214@outlook.jp", "product_detail_name": "AIみかみ秘密の部屋（全額返金保証付）"}</t>
  </si>
  <si>
    <t>darudaru.1214@outlook.jp</t>
  </si>
  <si>
    <t>TAKUYA UEDA</t>
  </si>
  <si>
    <t>11f00fc7-555a-32dc-baa5-4ff7486d84b1</t>
  </si>
  <si>
    <t>{"customer_name": "上田 拓弥", "customer_email": "darudaru.1214@outlook.jp", "product_detail_name": "【15分限定特典付き】AIXコンサルタント3日間完全攻略合宿"}</t>
  </si>
  <si>
    <t>11f00fb5-1391-6724-a96a-8b9ee228c2ad</t>
  </si>
  <si>
    <t>{"customer_name": "児玉 悠輔", "customer_email": "3145123yk@gmail.com", "product_detail_name": "【15分限定特典付き】SNSマーケ完全攻略ダイナマイト合宿"}</t>
  </si>
  <si>
    <t>11f00fb4-4199-2806-943a-bbc940008037</t>
  </si>
  <si>
    <t>11f00fb3-dabb-13ba-ba19-9b2c17f62666</t>
  </si>
  <si>
    <t>{"v851Ac7Ac": "", "univapay-phone-number": "08064093067"}</t>
  </si>
  <si>
    <t>{"customer_name": "園田佳典", "customer_email": "perfumeunicooooorn@gmail.com", "product_detail_name": "AIみかみ秘密の部屋（全額返金保証付）"}</t>
  </si>
  <si>
    <t>{"id_values": ["11f00fb4-4199-2806-943a-bbc940008037"], "worldpay_order_id": {"transaction_id": "11f00fb4-4199-2806-943a-bbc940008037"}}</t>
  </si>
  <si>
    <t>perfumeunicooooorn@gmail.com</t>
  </si>
  <si>
    <t>YOSHINORI SONODA</t>
  </si>
  <si>
    <t>11f00fb3-e384-e836-a8b0-e775593b9d18</t>
  </si>
  <si>
    <t>{"customer_name": "園田佳典", "customer_email": "perfumeunicooooorn@gmail.com", "product_detail_name": "【15分限定特典付き】AIXコンサルタント3日間完全攻略合宿"}</t>
  </si>
  <si>
    <t>{"id_values": ["11f00fb3-e384-e836-a8b0-e775593b9d18"], "worldpay_order_id": {"transaction_id": "11f00fb3-e384-e836-a8b0-e775593b9d18"}}</t>
  </si>
  <si>
    <t>11f00fb0-5772-8176-93e0-5723b77e14d0</t>
  </si>
  <si>
    <t>11f00fb0-4e59-4ec6-bc4d-87bd376604e8</t>
  </si>
  <si>
    <t>{"v851Ac7Ac": "", "univapay-phone-number": "08058445677"}</t>
  </si>
  <si>
    <t>{"customer_name": "capitan", "customer_email": "biz.sync1005@gmail.com", "product_detail_name": "【15分限定特典付き】AIXコンサルタント3日間完全攻略合宿"}</t>
  </si>
  <si>
    <t>{"id_values": ["11f00fb0-5772-8176-93e0-5723b77e14d0"], "worldpay_order_id": {"transaction_id": "11f00fb0-5772-8176-93e0-5723b77e14d0"}}</t>
  </si>
  <si>
    <t>biz.sync1005@gmail.com</t>
  </si>
  <si>
    <t>YUKA TACHIKAKE</t>
  </si>
  <si>
    <t>11f00fb0-2649-79ba-bb13-73ee6a53e7f8</t>
  </si>
  <si>
    <t>11f00fb0-1d97-b336-9938-cb248997aaed</t>
  </si>
  <si>
    <t>{"v851Ac7Ac": "", "univapay-phone-number": "09075870844"}</t>
  </si>
  <si>
    <t>{"customer_name": "日高綾子", "customer_email": "kaiipo0304@icloud.com", "product_detail_name": "【15分限定特典付き】AIXコンサルタント3日間完全攻略合宿"}</t>
  </si>
  <si>
    <t>{"id_values": ["11f00fb0-2649-79ba-bb13-73ee6a53e7f8"], "worldpay_order_id": {"transaction_id": "11f00fb0-2649-79ba-bb13-73ee6a53e7f8"}}</t>
  </si>
  <si>
    <t>kaiipo0304@icloud.com</t>
  </si>
  <si>
    <t>AYAKO HIDAKA</t>
  </si>
  <si>
    <t>11f00fae-b488-c3c2-9ffd-b772f3d7915b</t>
  </si>
  <si>
    <t>11f00fae-90d7-8210-9fe1-af3207d28426</t>
  </si>
  <si>
    <t>{"id_values": ["11f00fae-b488-c3c2-9ffd-b772f3d7915b"], "worldpay_order_id": {"transaction_id": "11f00fae-b488-c3c2-9ffd-b772f3d7915b"}}</t>
  </si>
  <si>
    <t>11f00fab-39c3-b956-99f0-c7884c55b9ef</t>
  </si>
  <si>
    <t>11f00fab-16c0-6620-aff8-3fa16aa0cc49</t>
  </si>
  <si>
    <t>{"v851Ac7Ac": "", "univapay-phone-number": "09066219246"}</t>
  </si>
  <si>
    <t>{"customer_name": "佐久間国広", "customer_email": "9216km39@gmail.com", "product_detail_name": "【15分限定特典付き】SNSマーケ完全攻略ダイナマイト合宿"}</t>
  </si>
  <si>
    <t>{"id_values": ["11f00fab-39c3-b956-99f0-c7884c55b9ef"], "worldpay_order_id": {"transaction_id": "11f00fab-39c3-b956-99f0-c7884c55b9ef"}}</t>
  </si>
  <si>
    <t>9216km39@gmail.com</t>
  </si>
  <si>
    <t>KUNIHIRO SAKUMA</t>
  </si>
  <si>
    <t>11f00fa7-ec65-e86c-86de-931ca837aa7e</t>
  </si>
  <si>
    <t>11f00fa7-e2d5-b19c-922a-af4631d3cf93</t>
  </si>
  <si>
    <t>{"v851Ac7Ac": "", "univapay-phone-number": "08091592566"}</t>
  </si>
  <si>
    <t>{"customer_name": "田岡 智光", "customer_email": "epi.total.clear@gmail.com", "product_detail_name": "【スキルプラス限定】動画広告分析Pro「1媒体プラン」初回3ヶ月間"}</t>
  </si>
  <si>
    <t>{"id_values": ["3100500245378", "00062", "0130569"], "stratus_transaction_id": {"terminal_id": "3100500245378", "request_number": "00062", "authorization_code": "0130569"}}</t>
  </si>
  <si>
    <t>epi.total.clear@gmail.com</t>
  </si>
  <si>
    <t>11f00fa7-ec4c-86c4-ad25-cb17bd44109c</t>
  </si>
  <si>
    <t>TOMOMITSU TAOKA</t>
  </si>
  <si>
    <t>11f00fa5-fc59-793e-ab7e-6b60f5bd0d78</t>
  </si>
  <si>
    <t>11f00fa5-f1be-4bda-ab72-c748a4324adc</t>
  </si>
  <si>
    <t>{"v851Ac7Ac": "", "univapay-phone-number": "08092066577"}</t>
  </si>
  <si>
    <t>{"customer_name": "糟谷麗人", "customer_email": "reitokasuya@gmail.com", "product_detail_name": "【15分限定特典付き】SNSマーケ完全攻略ダイナマイト合宿"}</t>
  </si>
  <si>
    <t>{"id_values": ["11f00fa5-fc59-793e-ab7e-6b60f5bd0d78"], "worldpay_order_id": {"transaction_id": "11f00fa5-fc59-793e-ab7e-6b60f5bd0d78"}}</t>
  </si>
  <si>
    <t>reitokasuya@gmail.com</t>
  </si>
  <si>
    <t>KASUYA REITO</t>
  </si>
  <si>
    <t>11f00fa4-10f1-28ee-a83b-53abdf11d947</t>
  </si>
  <si>
    <t>11f00fa4-08fd-c9f8-947f-0bb2bc9a86f3</t>
  </si>
  <si>
    <t>{"v851Ac7Ac": "", "univapay-phone-number": "08065486857"}</t>
  </si>
  <si>
    <t>{"customer_name": "西 智基", "customer_email": "toppa_street24@ezweb.ne.jp", "product_detail_name": "【15分限定特典付き】AIXコンサルタント3日間完全攻略合宿"}</t>
  </si>
  <si>
    <t>{"id_values": ["3100500245378", "00060", "0971315"], "stratus_transaction_id": {"terminal_id": "3100500245378", "request_number": "00060", "authorization_code": "0971315"}}</t>
  </si>
  <si>
    <t>toppa_street24@ezweb.ne.jp</t>
  </si>
  <si>
    <t>TOMOKI NISHI</t>
  </si>
  <si>
    <t>11f00fa2-8dc3-91b0-92da-e3801d0a2e38</t>
  </si>
  <si>
    <t>11f00fa2-85f8-ea3e-ab22-df131771a5c6</t>
  </si>
  <si>
    <t>{"v851Ac7Ac": "", "univapay-phone-number": "09085640502"}</t>
  </si>
  <si>
    <t>{"customer_name": "中村真純", "customer_email": "masumi.nakamura1@gmail.com", "product_detail_name": "【15分限定特典付き】SNSマーケ完全攻略ダイナマイト合宿"}</t>
  </si>
  <si>
    <t>{"id_values": ["11f00fa2-8dc3-91b0-92da-e3801d0a2e38"], "worldpay_order_id": {"transaction_id": "11f00fa2-8dc3-91b0-92da-e3801d0a2e38"}}</t>
  </si>
  <si>
    <t>masumi.nakamura1@gmail.com</t>
  </si>
  <si>
    <t>MASUMI NAKAMURA</t>
  </si>
  <si>
    <t>11f00fa2-572e-4d34-84d5-3f283f7380a3</t>
  </si>
  <si>
    <t>11f00fa2-2cc3-ef90-aaf7-57de808c2470</t>
  </si>
  <si>
    <t>{"v851Ac7Ac": "", "univapay-phone-number": "08065606719"}</t>
  </si>
  <si>
    <t>{"customer_name": "菊池 裕樹", "customer_email": "hi.ta39530@gmail.com", "product_detail_name": "【脱・無駄な努力】月商1.9億を支えるテンプレ大全"}</t>
  </si>
  <si>
    <t>{"id_values": ["11f00fa2-572e-4d34-84d5-3f283f7380a3"], "worldpay_order_id": {"transaction_id": "11f00fa2-572e-4d34-84d5-3f283f7380a3"}}</t>
  </si>
  <si>
    <t>hi.ta39530@gmail.com</t>
  </si>
  <si>
    <t>HIROKI KIKUCHI</t>
  </si>
  <si>
    <t>11f00fa2-35a4-49de-9f72-57dcc7d7ed87</t>
  </si>
  <si>
    <t>11f00fa2-16eb-913c-aaef-47596835aabd</t>
  </si>
  <si>
    <t>{"v851Ac7Ac": "", "univapay-phone-number": "08063296558"}</t>
  </si>
  <si>
    <t>{"customer_name": "Rafael Kenji Suto", "customer_email": "rk.suto@gmail.com", "product_detail_name": "【15分限定特典付き】AIXコンサルタント3日間完全攻略合宿"}</t>
  </si>
  <si>
    <t>{"id_values": ["11f00fa2-35a4-49de-9f72-57dcc7d7ed87"], "worldpay_order_id": {"transaction_id": "11f00fa2-35a4-49de-9f72-57dcc7d7ed87"}}</t>
  </si>
  <si>
    <t>rk.suto@gmail.com</t>
  </si>
  <si>
    <t>SUTO RAFAELKENJI</t>
  </si>
  <si>
    <t>11f00fa2-63fc-cbe4-8e24-43d6783ad0f0</t>
  </si>
  <si>
    <t>11f00fa2-5c1d-879c-9f10-57f909b7a3a7</t>
  </si>
  <si>
    <t>{"v851Ac7Ac": "", "univapay-phone-number": "09021144822"}</t>
  </si>
  <si>
    <t>{"customer_name": "木戸藍", "customer_email": "kara-bu4649@docomo.ne.jp", "product_detail_name": "【脱・無駄な努力】月商1.9億を支えるテンプレ大全"}</t>
  </si>
  <si>
    <t>kara-bu4649@docomo.ne.jp</t>
  </si>
  <si>
    <t>AI KIDO</t>
  </si>
  <si>
    <t>11f00fa0-472e-ac78-9aea-07f5fff04cd8</t>
  </si>
  <si>
    <t>11f00f9f-8a16-e970-9db5-6b97e3dd9b71</t>
  </si>
  <si>
    <t>{"v851Ac7Ac": "", "univapay-phone-number": "08027987018"}</t>
  </si>
  <si>
    <t>{"customer_name": "杉﨑晴人", "customer_email": "haruto.k9@gmail.com", "product_detail_name": "みかみの秘密の部屋 ~購入後1週間以内に限り【全額返金保証付き】~"}</t>
  </si>
  <si>
    <t>{"id_values": ["11f00fa0-472e-ac78-9aea-07f5fff04cd8"], "worldpay_order_id": {"transaction_id": "11f00fa0-472e-ac78-9aea-07f5fff04cd8"}}</t>
  </si>
  <si>
    <t>haruto.k9@gmail.com</t>
  </si>
  <si>
    <t>HARUTO SUGISAKI</t>
  </si>
  <si>
    <t>11f00fa0-3bd9-2e70-b197-27b7ad28b002</t>
  </si>
  <si>
    <t>11f00fa0-333d-ba1a-a40e-67e69d70ad44</t>
  </si>
  <si>
    <t>{"v851Ac7Ac": "", "univapay-phone-number": "09033162329"}</t>
  </si>
  <si>
    <t>{"customer_name": "首藤大海", "customer_email": "hiromi.com.pc@gmail.com", "product_detail_name": "【15分限定特典付き】AIXコンサルタント3日間完全攻略合宿"}</t>
  </si>
  <si>
    <t>{"id_values": ["11f00fa0-3bd9-2e70-b197-27b7ad28b002"], "worldpay_order_id": {"transaction_id": "11f00fa0-3bd9-2e70-b197-27b7ad28b002"}}</t>
  </si>
  <si>
    <t>hiromi.com.pc@gmail.com</t>
  </si>
  <si>
    <t>HIROMI SHUTO</t>
  </si>
  <si>
    <t>11f00f9f-947c-9a68-99d9-972538103c3c</t>
  </si>
  <si>
    <t>{"customer_name": "杉﨑晴人", "customer_email": "haruto.k9@gmail.com", "product_detail_name": "【15分限定特典付き】SNSマーケ完全攻略ダイナマイト合宿"}</t>
  </si>
  <si>
    <t>{"id_values": ["11f00f9f-947c-9a68-99d9-972538103c3c"], "worldpay_order_id": {"transaction_id": "11f00f9f-947c-9a68-99d9-972538103c3c"}}</t>
  </si>
  <si>
    <t>11f00f9f-68e0-944a-a381-775d10473ffd</t>
  </si>
  <si>
    <t>11f00f9f-5c48-56d2-b089-6f511ce94d6b</t>
  </si>
  <si>
    <t>{"v851Ac7Ac": "", "univapay-phone-number": "08017179200"}</t>
  </si>
  <si>
    <t>{"customer_name": "竹下彰一", "customer_email": "take0218fumi@gmail.com", "product_detail_name": "【15分限定特典付き】AIXコンサルタント3日間完全攻略合宿"}</t>
  </si>
  <si>
    <t>{"id_values": ["11f00f9f-68e0-944a-a381-775d10473ffd"], "worldpay_order_id": {"transaction_id": "11f00f9f-68e0-944a-a381-775d10473ffd"}}</t>
  </si>
  <si>
    <t>take0218fumi@gmail.com</t>
  </si>
  <si>
    <t>11f00e7e-cd26-100a-bf62-27ebb05025ed</t>
  </si>
  <si>
    <t>11f00e7d-e4ba-8436-91f8-8778f577bde7</t>
  </si>
  <si>
    <t>{"v851Ac7Ac": "", "univapay-phone-number": "08051153105"}</t>
  </si>
  <si>
    <t>{"customer_name": "望月さとこ", "customer_email": "satokomoti@icloud.com", "product_detail_name": "AIみかみ秘密の部屋（全額返金保証付）"}</t>
  </si>
  <si>
    <t>{"id_values": ["11f00e7e-cd26-100a-bf62-27ebb05025ed"], "worldpay_order_id": {"transaction_id": "11f00e7e-cd26-100a-bf62-27ebb05025ed"}}</t>
  </si>
  <si>
    <t>satokomoti@icloud.com</t>
  </si>
  <si>
    <t>SATOKO MOCHIZUKI</t>
  </si>
  <si>
    <t>11f00e7d-ee92-fab0-8945-63647c4669a5</t>
  </si>
  <si>
    <t>{"customer_name": "望月さとこ", "customer_email": "satokomoti@icloud.com", "product_detail_name": "【15分限定特典付き】AIXコンサルタント3日間完全攻略合宿"}</t>
  </si>
  <si>
    <t>{"id_values": ["11f00e7d-ee92-fab0-8945-63647c4669a5"], "worldpay_order_id": {"transaction_id": "11f00e7d-ee92-fab0-8945-63647c4669a5"}}</t>
  </si>
  <si>
    <t>11f00f9a-e324-c7b2-bcc4-5f7c41489212</t>
  </si>
  <si>
    <t>11f00f99-46e7-e65a-b254-1f560ef9a94d</t>
  </si>
  <si>
    <t>{"v851Ac7Ac": "", "univapay-phone-number": "09084924019"}</t>
  </si>
  <si>
    <t>{"customer_name": "三澤今日子", "customer_email": "kmcrossblackcat0419@gmail.com", "product_detail_name": "みかみの秘密の部屋 ~購入後1週間以内に限り【全額返金保証付き】~"}</t>
  </si>
  <si>
    <t>{"id_values": ["11f00f9a-e324-c7b2-bcc4-5f7c41489212"], "worldpay_order_id": {"transaction_id": "11f00f9a-e324-c7b2-bcc4-5f7c41489212"}}</t>
  </si>
  <si>
    <t>kmcrossblackcat0419@gmail.com</t>
  </si>
  <si>
    <t>KYOKO MISAWA</t>
  </si>
  <si>
    <t>11f00f9b-54a6-a284-a169-7743175034fd</t>
  </si>
  <si>
    <t>11f00f9b-4aa8-9aa8-ad76-efde71b42e18</t>
  </si>
  <si>
    <t>{"v851Ac7Ac": "", "univapay-phone-number": "09029920423"}</t>
  </si>
  <si>
    <t>{"customer_name": "梅田翔", "customer_email": "meitianxiang17@gmail.com", "product_detail_name": "【15分限定特典付き】SNSマーケ完全攻略ダイナマイト合宿"}</t>
  </si>
  <si>
    <t>{"id_values": ["3100500245378", "00056", "0145012"], "stratus_transaction_id": {"terminal_id": "3100500245378", "request_number": "00056", "authorization_code": "0145012"}}</t>
  </si>
  <si>
    <t>meitianxiang17@gmail.com</t>
  </si>
  <si>
    <t>SYO UMETA</t>
  </si>
  <si>
    <t>11f00f99-c8f0-08d0-a7e0-3f337c49b976</t>
  </si>
  <si>
    <t>{"customer_name": "三澤今日子", "customer_email": "kmcrossblackcat0419@gmail.com", "product_detail_name": "【15分限定特典付き】SNSマーケ完全攻略ダイナマイト合宿"}</t>
  </si>
  <si>
    <t>{"id_values": ["11f00f99-c8f0-08d0-a7e0-3f337c49b976"], "worldpay_order_id": {"transaction_id": "11f00f99-c8f0-08d0-a7e0-3f337c49b976"}}</t>
  </si>
  <si>
    <t>11f00f96-8c1d-0780-9c62-6339aa58113a</t>
  </si>
  <si>
    <t>11f00f96-76f9-e79c-9328-4f6c4dc18f08</t>
  </si>
  <si>
    <t>{"v851Ac7Ac": "", "univapay-phone-number": "09067837963"}</t>
  </si>
  <si>
    <t>{"customer_name": "高橋大地", "customer_email": "daichi_0222@icloud.com", "product_detail_name": "【15分限定特典付き】SNSマーケ完全攻略ダイナマイト合宿"}</t>
  </si>
  <si>
    <t>{"id_values": ["11f00f96-8c1d-0780-9c62-6339aa58113a"], "worldpay_order_id": {"transaction_id": "11f00f96-8c1d-0780-9c62-6339aa58113a"}}</t>
  </si>
  <si>
    <t>daichi_0222@icloud.com</t>
  </si>
  <si>
    <t>TAKAHASHI DAICHI</t>
  </si>
  <si>
    <t>11f00f94-ec67-ae1c-abaa-7319e2e8449f</t>
  </si>
  <si>
    <t>11f00f94-e408-ddfe-b671-07c01a300ce7</t>
  </si>
  <si>
    <t>{"v851Ac7Ac": "", "univapay-phone-number": "08060572009"}</t>
  </si>
  <si>
    <t>{"customer_name": "吉田晃隆", "customer_email": "ht25.aknn@gmail.com", "product_detail_name": "【15分限定特典付き】AIXコンサルタント3日間完全攻略合宿"}</t>
  </si>
  <si>
    <t>{"id_values": ["11f00f94-ec67-ae1c-abaa-7319e2e8449f"], "worldpay_order_id": {"transaction_id": "11f00f94-ec67-ae1c-abaa-7319e2e8449f"}}</t>
  </si>
  <si>
    <t>ht25.aknn@gmail.com</t>
  </si>
  <si>
    <t>11f00f8d-2f3d-37a0-81d6-b75e07e07104</t>
  </si>
  <si>
    <t>11f00f8c-47f1-a62e-8cef-170870a8891e</t>
  </si>
  <si>
    <t>{"v851Ac7Ac": "", "univapay-phone-number": "08066127041"}</t>
  </si>
  <si>
    <t>{"customer_name": "井村武蔵", "customer_email": "musashi.imura@gmail.com", "product_detail_name": "AIみかみ秘密の部屋（全額返金保証付）"}</t>
  </si>
  <si>
    <t>{"id_values": ["3100500245378", "00054", "0106488"], "stratus_transaction_id": {"terminal_id": "3100500245378", "request_number": "00054", "authorization_code": "0106488"}}</t>
  </si>
  <si>
    <t>musashi.imura@gmail.com</t>
  </si>
  <si>
    <t>HIKOSHIROU GOYA</t>
  </si>
  <si>
    <t>11f00f8c-5130-bd42-8d04-2bff4702f5d7</t>
  </si>
  <si>
    <t>{"customer_name": "井村武蔵", "customer_email": "musashi.imura@gmail.com", "product_detail_name": "【15分限定特典付き】AIXコンサルタント3日間完全攻略合宿"}</t>
  </si>
  <si>
    <t>{"id_values": ["3100500245378", "00053", "0133592"], "stratus_transaction_id": {"terminal_id": "3100500245378", "request_number": "00053", "authorization_code": "0133592"}}</t>
  </si>
  <si>
    <t>11f00f7c-c2a2-3826-9715-b3b302abed6c</t>
  </si>
  <si>
    <t>11f00f7b-a51a-bdf6-afce-9f031cd5b5ce</t>
  </si>
  <si>
    <t>{"customer_name": "森山純代", "customer_email": "sumiyo.moriyama@hotmail.co.jp", "product_detail_name": "AIみかみ秘密の部屋（全額返金保証付）"}</t>
  </si>
  <si>
    <t>{"id_values": ["11f00f7c-c2a2-3826-9715-b3b302abed6c"], "worldpay_order_id": {"transaction_id": "11f00f7c-c2a2-3826-9715-b3b302abed6c"}}</t>
  </si>
  <si>
    <t>11f00f7b-ade0-b0e4-badc-efeddfd08d84</t>
  </si>
  <si>
    <t>{"customer_name": "森山純代", "customer_email": "sumiyo.moriyama@hotmail.co.jp", "product_detail_name": "【15分限定特典付き】AIXコンサルタント3日間完全攻略合宿"}</t>
  </si>
  <si>
    <t>{"id_values": ["11f00f7b-ade0-b0e4-badc-efeddfd08d84"], "worldpay_order_id": {"transaction_id": "11f00f7b-ade0-b0e4-badc-efeddfd08d84"}}</t>
  </si>
  <si>
    <t>11f00a4b-a336-343c-bb3b-eb15188d33b7</t>
  </si>
  <si>
    <t>11f00a4b-a139-bdc0-ac11-3b8ec721d05d</t>
  </si>
  <si>
    <t>{"customer_name": "Mizuho Okabe", "customer_email": "garnettoooo@gmail.com", "product_detail_name": "【15分限定特典付き】AIXコンサルタント3日間完全攻略合宿"}</t>
  </si>
  <si>
    <t>{"id_values": ["11f00a4b-a336-343c-bb3b-eb15188d33b7"], "worldpay_order_id": {"transaction_id": "11f00a4b-a336-343c-bb3b-eb15188d33b7"}}</t>
  </si>
  <si>
    <t>garnettoooo@gmail.com</t>
  </si>
  <si>
    <t>MIZUHO OKABE</t>
  </si>
  <si>
    <t>11f00f72-23ae-00c4-a4f0-1377368da12c</t>
  </si>
  <si>
    <t>11f00f71-e4d9-6186-a996-03e21014e3aa</t>
  </si>
  <si>
    <t>{"v851Ac7Ac": "", "univapay-phone-number": "09011230045"}</t>
  </si>
  <si>
    <t>{"customer_name": "大倉 ヤスシ", "customer_email": "ut0045@icloud.com", "product_detail_name": "【15分限定特典付き】AIXコンサルタント3日間完全攻略合宿"}</t>
  </si>
  <si>
    <t>{"id_values": ["11f00f72-23ae-00c4-a4f0-1377368da12c"], "worldpay_order_id": {"transaction_id": "11f00f72-23ae-00c4-a4f0-1377368da12c"}}</t>
  </si>
  <si>
    <t>ut0045@icloud.com</t>
  </si>
  <si>
    <t>YASUSHI OKURA</t>
  </si>
  <si>
    <t>11f00f72-6501-92c0-93d5-87d7bcce64bf</t>
  </si>
  <si>
    <t>11f00f72-4797-8500-933d-cfcb6d9f3d31</t>
  </si>
  <si>
    <t>{"v851Ac7Ac": "", "univapay-phone-number": "08036893008"}</t>
  </si>
  <si>
    <t>{"customer_name": "小峰亜美", "customer_email": "ammy.3817@gmail.com", "product_detail_name": "【15分限定特典付き】デザイン限界突破3日間合宿"}</t>
  </si>
  <si>
    <t>{"id_values": ["11f00f72-6501-92c0-93d5-87d7bcce64bf"], "worldpay_order_id": {"transaction_id": "11f00f72-6501-92c0-93d5-87d7bcce64bf"}}</t>
  </si>
  <si>
    <t>ammy.3817@gmail.com</t>
  </si>
  <si>
    <t>KOMINE AMI</t>
  </si>
  <si>
    <t>11f00d04-7975-f928-83f2-dbadcb0018c8</t>
  </si>
  <si>
    <t>11f00d04-76f2-b60a-83ed-532551cc0d83</t>
  </si>
  <si>
    <t>{"v851Ac7Ac": "", "univapay-phone-number": "07090004487"}</t>
  </si>
  <si>
    <t>{"customer_name": "吉池悠理", "customer_email": "y.yoshiike44187@gmail.com", "product_detail_name": "【15分限定特典付き】SNSマーケ完全攻略ダイナマイト合宿"}</t>
  </si>
  <si>
    <t>{"id_values": ["11f00d04-7975-f928-83f2-dbadcb0018c8"], "worldpay_order_id": {"transaction_id": "11f00d04-7975-f928-83f2-dbadcb0018c8"}}</t>
  </si>
  <si>
    <t>y.yoshiike44187@gmail.com</t>
  </si>
  <si>
    <t>YURI YOSHIIKE</t>
  </si>
  <si>
    <t>11f009ec-6799-2902-a2df-ab92a5ecf499</t>
  </si>
  <si>
    <t>11f009ea-5ca9-3f98-8e72-1fe2918ae50f</t>
  </si>
  <si>
    <t>{"customer_name": "佐藤寿人", "customer_email": "nextblast33@gmail.com", "product_detail_name": "AIみかみ秘密の部屋（全額返金保証付）"}</t>
  </si>
  <si>
    <t>{"id_values": ["11f009ec-6799-2902-a2df-ab92a5ecf499"], "worldpay_order_id": {"transaction_id": "11f009ec-6799-2902-a2df-ab92a5ecf499"}}</t>
  </si>
  <si>
    <t>nextblast33@gmail.com</t>
  </si>
  <si>
    <t>HISATO SATO</t>
  </si>
  <si>
    <t>11f00f6d-bc91-3342-9e71-57ef8f8d2ae3</t>
  </si>
  <si>
    <t>{"customer_name": "竹内 彩華", "customer_email": "ayk3degca@gmail.com", "product_detail_name": "【15分限定特典付き】SNSマーケ完全攻略ダイナマイト合宿"}</t>
  </si>
  <si>
    <t>{"id_values": ["3100500245378", "00050", "0095376"], "stratus_transaction_id": {"terminal_id": "3100500245378", "request_number": "00050", "authorization_code": "0095376"}}</t>
  </si>
  <si>
    <t>11f00f6d-880e-43c6-ae5a-47a2f61d6120</t>
  </si>
  <si>
    <t>11f00f6d-7d78-da2a-9b6c-8f851f9cc1bc</t>
  </si>
  <si>
    <t>{"v851Ac7Ac": "", "univapay-phone-number": "08030059953"}</t>
  </si>
  <si>
    <t>{"customer_name": "近久裕貴", "customer_email": "ckhsyk@gmail.com", "product_detail_name": "【15分限定特典付き】AIXコンサルタント3日間完全攻略合宿"}</t>
  </si>
  <si>
    <t>{"id_values": ["3100500245378", "00048", "0123092"], "stratus_transaction_id": {"terminal_id": "3100500245378", "request_number": "00048", "authorization_code": "0123092"}}</t>
  </si>
  <si>
    <t>ckhsyk@gmail.com</t>
  </si>
  <si>
    <t>CHIKAHISA YUKI</t>
  </si>
  <si>
    <t>11f00f67-8e23-9d52-880b-8fa61083de2b</t>
  </si>
  <si>
    <t>11f00f67-8725-bfda-a04a-63d3f8fca823</t>
  </si>
  <si>
    <t>{"v851Ac7Ac": "", "univapay-phone-number": "09080365104"}</t>
  </si>
  <si>
    <t>{"customer_name": "根岸ファビオラ", "customer_email": "fabulousbeauty0924@gmail.com", "product_detail_name": "【15分限定特典付き】SNSマーケ完全攻略ダイナマイト合宿"}</t>
  </si>
  <si>
    <t>{"id_values": ["3100500245378", "00046", "0700046"], "stratus_transaction_id": {"terminal_id": "3100500245378", "request_number": "00046", "authorization_code": "0700046"}}</t>
  </si>
  <si>
    <t>fabulousbeauty0924@gmail.com</t>
  </si>
  <si>
    <t>FABIOLA NEGISHI</t>
  </si>
  <si>
    <t>11f00f66-8d14-993a-a5c9-2bc4bebe9427</t>
  </si>
  <si>
    <t>11f00f66-687a-fd94-b05e-2bf4ee116dcb</t>
  </si>
  <si>
    <t>{"v851Ac7Ac": "", "univapay-phone-number": "09044534823"}</t>
  </si>
  <si>
    <t>{"customer_name": "MIEKO KITAMURA", "customer_email": "kaminoko@hotmail.co.jp", "product_detail_name": "【15分限定特典付き】SNSマーケ完全攻略ダイナマイト合宿"}</t>
  </si>
  <si>
    <t>{"id_values": ["11f00f66-8d14-993a-a5c9-2bc4bebe9427"], "worldpay_order_id": {"transaction_id": "11f00f66-8d14-993a-a5c9-2bc4bebe9427"}}</t>
  </si>
  <si>
    <t>kaminoko@hotmail.co.jp</t>
  </si>
  <si>
    <t>MIEKO KITAMURA</t>
  </si>
  <si>
    <t>11f00f65-1062-3a88-9a8d-e3659545b10b</t>
  </si>
  <si>
    <t>11f00f64-ea1c-9936-b0ff-3f123a25f118</t>
  </si>
  <si>
    <t>{"v851Ac7Ac": "", "univapay-phone-number": "08076747365"}</t>
  </si>
  <si>
    <t>{"customer_name": "日野亜希子", "customer_email": "hino_akiko_1331@yahoo.co.jp", "product_detail_name": "【15分限定特典付き】デザイン限界突破3日間合宿"}</t>
  </si>
  <si>
    <t>{"id_values": ["11f00f65-1062-3a88-9a8d-e3659545b10b"], "worldpay_order_id": {"transaction_id": "11f00f65-1062-3a88-9a8d-e3659545b10b"}}</t>
  </si>
  <si>
    <t>hino_akiko_1331@yahoo.co.jp</t>
  </si>
  <si>
    <t>AKIKO HINO</t>
  </si>
  <si>
    <t>11f00f62-a09d-5856-88a1-0b9649a8ba2a</t>
  </si>
  <si>
    <t>11f00f62-81ed-4966-a47d-3b1c17d4d084</t>
  </si>
  <si>
    <t>{"v851Ac7Ac": "", "univapay-phone-number": "09036980225"}</t>
  </si>
  <si>
    <t>{"customer_name": "山本宏子", "customer_email": "hirohiro.yyy@gmail.com", "product_detail_name": "【15分限定特典付き】AIXコンサルタント3日間完全攻略合宿"}</t>
  </si>
  <si>
    <t>{"id_values": ["11f00f62-a09d-5856-88a1-0b9649a8ba2a"], "worldpay_order_id": {"transaction_id": "11f00f62-a09d-5856-88a1-0b9649a8ba2a"}}</t>
  </si>
  <si>
    <t>hirohiro.yyy@gmail.com</t>
  </si>
  <si>
    <t>HIROKO YAMAMOTO</t>
  </si>
  <si>
    <t>11f00f61-2da2-7c06-835c-478a76555b9a</t>
  </si>
  <si>
    <t>11f00f61-24ef-64e8-834d-df7a03ccd52d</t>
  </si>
  <si>
    <t>{"v851Ac7Ac": "", "univapay-phone-number": "09064165014"}</t>
  </si>
  <si>
    <t>{"customer_name": "森藤哲太", "customer_email": "tetta.mai051435@gmail.com", "product_detail_name": "【15分限定特典付き】SNSマーケ完全攻略ダイナマイト合宿"}</t>
  </si>
  <si>
    <t>{"id_values": ["11f00f61-2da2-7c06-835c-478a76555b9a"], "worldpay_order_id": {"transaction_id": "11f00f61-2da2-7c06-835c-478a76555b9a"}}</t>
  </si>
  <si>
    <t>tetta.mai051435@gmail.com</t>
  </si>
  <si>
    <t>TETTA MORITO</t>
  </si>
  <si>
    <t>11f00f60-dfb6-b07a-98cc-8beee1c56038</t>
  </si>
  <si>
    <t>11f00f60-d5e3-86e0-98ae-1743ea983b3d</t>
  </si>
  <si>
    <t>{"v851Ac7Ac": "", "univapay-phone-number": "09032772153"}</t>
  </si>
  <si>
    <t>{"customer_name": "神野 啓祐", "customer_email": "taipapa.keisuke@gmail.com", "product_detail_name": "【15分限定特典付き】AIXコンサルタント3日間完全攻略合宿"}</t>
  </si>
  <si>
    <t>{"id_values": ["11f00f60-dfb6-b07a-98cc-8beee1c56038"], "worldpay_order_id": {"transaction_id": "11f00f60-dfb6-b07a-98cc-8beee1c56038"}}</t>
  </si>
  <si>
    <t>taipapa.keisuke@gmail.com</t>
  </si>
  <si>
    <t>KEISUKE KAMINO</t>
  </si>
  <si>
    <t>11f00b4e-c3cb-fc82-ba85-9f8cc5d53e8e</t>
  </si>
  <si>
    <t>11f00b4e-c17b-e4ce-96a7-f383afcd9714</t>
  </si>
  <si>
    <t>{"customer_name": "三好寛大", "customer_email": "mikan777sw@gmail.com", "product_detail_name": "【15分限定特典付き】AIXコンサルタント3日間完全攻略合宿"}</t>
  </si>
  <si>
    <t>{"id_values": ["11f00b4e-c3cb-fc82-ba85-9f8cc5d53e8e"], "worldpay_order_id": {"transaction_id": "11f00b4e-c3cb-fc82-ba85-9f8cc5d53e8e"}}</t>
  </si>
  <si>
    <t>mikan777sw@gmail.com</t>
  </si>
  <si>
    <t>KANTA MIYOSHI</t>
  </si>
  <si>
    <t>11f00f60-8710-2cbc-bde7-cb4916a0cc26</t>
  </si>
  <si>
    <t>11f00f60-7c35-dac6-bddd-1fe9d220a2d9</t>
  </si>
  <si>
    <t>{"v851Ac7Ac": "", "univapay-phone-number": "08046630921"}</t>
  </si>
  <si>
    <t>{"customer_name": "東條竜也", "customer_email": "tojom0921@gmail.com", "product_detail_name": "【15分限定特典付き】AIXコンサルタント3日間完全攻略合宿"}</t>
  </si>
  <si>
    <t>{"id_values": ["3100500245378", "00043", "0104977"], "stratus_transaction_id": {"terminal_id": "3100500245378", "request_number": "00043", "authorization_code": "0104977"}}</t>
  </si>
  <si>
    <t>tojom0921@gmail.com</t>
  </si>
  <si>
    <t>TATSUYA TOJO</t>
  </si>
  <si>
    <t>11f00f5f-ab04-c75a-8298-ab66d6f2d7b3</t>
  </si>
  <si>
    <t>11f00f5f-a1b4-d37a-9739-639bc39b4e4d</t>
  </si>
  <si>
    <t>{"v851Ac7Ac": "", "univapay-phone-number": "07064741873"}</t>
  </si>
  <si>
    <t>{"customer_name": "早坂華乃", "customer_email": "pricelessmoment1873@gmail.com", "product_detail_name": "【15分限定特典付き】AIXコンサルタント3日間完全攻略合宿"}</t>
  </si>
  <si>
    <t>{"id_values": ["3100500245378", "00041", "0129550"], "stratus_transaction_id": {"terminal_id": "3100500245378", "request_number": "00041", "authorization_code": "0129550"}}</t>
  </si>
  <si>
    <t>pricelessmoment1873@gmail.com</t>
  </si>
  <si>
    <t>KANO HAYASAKA</t>
  </si>
  <si>
    <t>11f00f5f-0d70-acd4-bb03-bf3398ad46ce</t>
  </si>
  <si>
    <t>11f00f5f-049e-96f2-baf8-db703ed6b20d</t>
  </si>
  <si>
    <t>{"v851Ac7Ac": "", "univapay-phone-number": "09011624715"}</t>
  </si>
  <si>
    <t>{"customer_name": "河﨑ちぐさ", "customer_email": "dool121121@gmail.com", "product_detail_name": "【15分限定特典付き】SNSマーケ完全攻略ダイナマイト合宿"}</t>
  </si>
  <si>
    <t>{"id_values": ["11f00f5f-0d70-acd4-bb03-bf3398ad46ce"], "worldpay_order_id": {"transaction_id": "11f00f5f-0d70-acd4-bb03-bf3398ad46ce"}}</t>
  </si>
  <si>
    <t>dool121121@gmail.com</t>
  </si>
  <si>
    <t>CHIGUSA KAWASAKI</t>
  </si>
  <si>
    <t>11f00f5f-3168-142e-be4f-03c930e4273e</t>
  </si>
  <si>
    <t>11f00f5e-3001-5772-9771-a37268c9e153</t>
  </si>
  <si>
    <t>{"v851Ac7Ac": "", "univapay-phone-number": "08070056577"}</t>
  </si>
  <si>
    <t>{"customer_name": "櫟山晃司", "customer_email": "kouji.19081994@gmail.com", "product_detail_name": "AIみかみ秘密の部屋（全額返金保証付）"}</t>
  </si>
  <si>
    <t>{"id_values": ["11f00f5f-3168-142e-be4f-03c930e4273e"], "worldpay_order_id": {"transaction_id": "11f00f5f-3168-142e-be4f-03c930e4273e"}}</t>
  </si>
  <si>
    <t>kouji.19081994@gmail.com</t>
  </si>
  <si>
    <t>KOJI ICHIYAMA</t>
  </si>
  <si>
    <t>11f00eb7-821b-e13c-85ab-1fec3dad9e86</t>
  </si>
  <si>
    <t>11f00eb6-384a-9702-833b-5710904669ea</t>
  </si>
  <si>
    <t>{"v851Ac7Ac": "", "univapay-phone-number": "08077277950"}</t>
  </si>
  <si>
    <t>{"customer_name": "浮須暖", "customer_email": "kenji0503hina@gmail.com", "product_detail_name": "みかみの秘密の部屋 ~購入後1週間以内に限り【全額返金保証付き】~"}</t>
  </si>
  <si>
    <t>{"id_values": ["11f00eb7-821b-e13c-85ab-1fec3dad9e86"], "worldpay_order_id": {"transaction_id": "11f00eb7-821b-e13c-85ab-1fec3dad9e86"}}</t>
  </si>
  <si>
    <t>kenji0503hina@gmail.com</t>
  </si>
  <si>
    <t>HINATA UKISU</t>
  </si>
  <si>
    <t>11f00d23-771f-2f86-a050-774a3522dfc1</t>
  </si>
  <si>
    <t>11f00d23-7528-c836-92b3-c3327f3dc4e9</t>
  </si>
  <si>
    <t>{"v851Ac7Ac": "", "univapay-phone-number": "08041354912"}</t>
  </si>
  <si>
    <t>{"customer_name": "佐藤侑", "customer_email": "yu.sato0615@gmail.com", "product_detail_name": "【15分限定特典付き】AIXコンサルタント3日間完全攻略合宿"}</t>
  </si>
  <si>
    <t>{"id_values": ["11f00d23-771f-2f86-a050-774a3522dfc1"], "worldpay_order_id": {"transaction_id": "11f00d23-771f-2f86-a050-774a3522dfc1"}}</t>
  </si>
  <si>
    <t>yu.sato0615@gmail.com</t>
  </si>
  <si>
    <t>YU SATO</t>
  </si>
  <si>
    <t>11f00f5e-627d-9ba2-84cd-6b3175d8b43d</t>
  </si>
  <si>
    <t>11f00f5e-4bfd-bf38-84c5-4ffec08d8dda</t>
  </si>
  <si>
    <t>{"v851Ac7Ac": "", "univapay-phone-number": "08046144848"}</t>
  </si>
  <si>
    <t>{"customer_name": "浅野茉莉", "customer_email": "amachan082@gmail.com", "product_detail_name": "【15分限定特典付き】AIXコンサルタント3日間完全攻略合宿"}</t>
  </si>
  <si>
    <t>{"id_values": ["11f00f5e-627d-9ba2-84cd-6b3175d8b43d"], "worldpay_order_id": {"transaction_id": "11f00f5e-627d-9ba2-84cd-6b3175d8b43d"}}</t>
  </si>
  <si>
    <t>amachan082@gmail.com</t>
  </si>
  <si>
    <t>MARI ASANO</t>
  </si>
  <si>
    <t>11f00f5e-5ca9-38ee-b3b7-aff14fc496d3</t>
  </si>
  <si>
    <t>{"customer_name": "櫟山晃司", "customer_email": "kouji.19081994@gmail.com", "product_detail_name": "【15分限定特典付き】AIXコンサルタント3日間完全攻略合宿"}</t>
  </si>
  <si>
    <t>{"id_values": ["11f00f5e-5ca9-38ee-b3b7-aff14fc496d3"], "worldpay_order_id": {"transaction_id": "11f00f5e-5ca9-38ee-b3b7-aff14fc496d3"}}</t>
  </si>
  <si>
    <t>11f00f5c-2519-1766-aab2-07b9817dd0a4</t>
  </si>
  <si>
    <t>11f00f5c-0bc2-1d62-b465-a75f7b4bd0c5</t>
  </si>
  <si>
    <t>{"v851Ac7Ac": "", "univapay-phone-number": "07012787033"}</t>
  </si>
  <si>
    <t>{"customer_name": "大原直美", "customer_email": "n.55amethyst@i.softbank.jp", "product_detail_name": "【15分限定特典付き】SNSマーケ完全攻略ダイナマイト合宿"}</t>
  </si>
  <si>
    <t>n.55amethyst@i.softbank.jp</t>
  </si>
  <si>
    <t>NAOMI OHARA</t>
  </si>
  <si>
    <t>11f00f5a-66f8-fb1c-b346-0b8f0c8b02ac</t>
  </si>
  <si>
    <t>11f00f5a-5f35-7ea0-8bdb-07777b32ad1e</t>
  </si>
  <si>
    <t>{"v851Ac7Ac": "", "univapay-phone-number": "09021558917"}</t>
  </si>
  <si>
    <t>{"customer_name": "和田真紀子", "customer_email": "mkmkmakio@gmail.com", "product_detail_name": "【15分限定特典付き】AIXコンサルタント3日間完全攻略合宿"}</t>
  </si>
  <si>
    <t>{"id_values": ["11f00f5a-66f8-fb1c-b346-0b8f0c8b02ac"], "worldpay_order_id": {"transaction_id": "11f00f5a-66f8-fb1c-b346-0b8f0c8b02ac"}}</t>
  </si>
  <si>
    <t>mkmkmakio@gmail.com</t>
  </si>
  <si>
    <t>MAKIKO WADA</t>
  </si>
  <si>
    <t>11f00f55-7adc-39c8-889a-df80f73c5cdf</t>
  </si>
  <si>
    <t>11eed90f-7970-f812-97dc-df019412bbe0</t>
  </si>
  <si>
    <t>{"id_values": ["11f00f55-7adc-39c8-889a-df80f73c5cdf"], "worldpay_order_id": {"transaction_id": "11f00f55-7adc-39c8-889a-df80f73c5cdf"}}</t>
  </si>
  <si>
    <t>11f00f55-6839-42a2-a8b4-9fd9fd68d350</t>
  </si>
  <si>
    <t>11f00f52-ccb5-2514-856c-f3900c091c22</t>
  </si>
  <si>
    <t>{"v851Ac7Ac": "", "univapay-phone-number": "09036921620"}</t>
  </si>
  <si>
    <t>{"customer_name": "戸邉正樹", "customer_email": "tmgiants.1081@gmail.com", "product_detail_name": "AIみかみ秘密の部屋（全額返金保証付）"}</t>
  </si>
  <si>
    <t>{"id_values": ["11f00f55-6839-42a2-a8b4-9fd9fd68d350"], "worldpay_order_id": {"transaction_id": "11f00f55-6839-42a2-a8b4-9fd9fd68d350"}}</t>
  </si>
  <si>
    <t>tmgiants.1081@gmail.com</t>
  </si>
  <si>
    <t>TOBE MASAKI</t>
  </si>
  <si>
    <t>11f00f52-d536-292c-834c-234e82f0369a</t>
  </si>
  <si>
    <t>{"customer_name": "戸邉正樹", "customer_email": "tmgiants.1081@gmail.com", "product_detail_name": "【15分限定特典付き】AIXコンサルタント3日間完全攻略合宿"}</t>
  </si>
  <si>
    <t>{"id_values": ["11f00f52-d536-292c-834c-234e82f0369a"], "worldpay_order_id": {"transaction_id": "11f00f52-d536-292c-834c-234e82f0369a"}}</t>
  </si>
  <si>
    <t>11f00f52-34c4-20a2-82ec-d760c6d24638</t>
  </si>
  <si>
    <t>11f00f52-2cb0-cdf2-9c63-bbc8989b263e</t>
  </si>
  <si>
    <t>{"v851Ac7Ac": "", "univapay-phone-number": "08045401785"}</t>
  </si>
  <si>
    <t>{"customer_name": "藤井健太", "customer_email": "akeppanisuruna@icloud.com", "product_detail_name": "【15分限定特典付き】AIXコンサルタント3日間完全攻略合宿"}</t>
  </si>
  <si>
    <t>{"id_values": ["11f00f52-34c4-20a2-82ec-d760c6d24638"], "worldpay_order_id": {"transaction_id": "11f00f52-34c4-20a2-82ec-d760c6d24638"}}</t>
  </si>
  <si>
    <t>akeppanisuruna@icloud.com</t>
  </si>
  <si>
    <t>KENTA FUJII</t>
  </si>
  <si>
    <t>11f00f50-ed74-180c-aeb6-5fbcbe3f8c47</t>
  </si>
  <si>
    <t>11f00f4f-e4ca-caf8-a25f-f77f37678422</t>
  </si>
  <si>
    <t>{"v851Ac7Ac": "", "univapay-phone-number": "08091103301"}</t>
  </si>
  <si>
    <t>{"customer_name": "後藤瑞季", "customer_email": "mizuki.m917@gmail.com", "product_detail_name": "AIみかみ秘密の部屋（全額返金保証付）"}</t>
  </si>
  <si>
    <t>{"id_values": ["11f00f50-ed74-180c-aeb6-5fbcbe3f8c47"], "worldpay_order_id": {"transaction_id": "11f00f50-ed74-180c-aeb6-5fbcbe3f8c47"}}</t>
  </si>
  <si>
    <t>mizuki.m917@gmail.com</t>
  </si>
  <si>
    <t>MIZUKI GOTO</t>
  </si>
  <si>
    <t>11f00f4f-ed8b-ca2a-9dfa-330024ca636a</t>
  </si>
  <si>
    <t>{"customer_name": "後藤瑞季", "customer_email": "mizuki.m917@gmail.com", "product_detail_name": "【15分限定特典付き】AIXコンサルタント3日間完全攻略合宿"}</t>
  </si>
  <si>
    <t>{"id_values": ["11f00f4f-ed8b-ca2a-9dfa-330024ca636a"], "worldpay_order_id": {"transaction_id": "11f00f4f-ed8b-ca2a-9dfa-330024ca636a"}}</t>
  </si>
  <si>
    <t>11f00f48-d4a3-ba9c-b4f9-fb468410c389</t>
  </si>
  <si>
    <t>{"id_values": ["11f00f48-d4a3-ba9c-b4f9-fb468410c389"], "worldpay_order_id": {"transaction_id": "11f00f48-d4a3-ba9c-b4f9-fb468410c389"}}</t>
  </si>
  <si>
    <t>11f00f48-8665-af34-b820-93c14093e0c6</t>
  </si>
  <si>
    <t>11f00f47-a8d3-9f96-b6b9-a778beea6ea3</t>
  </si>
  <si>
    <t>{"v851Ac7Ac": "", "univapay-phone-number": "09047317597"}</t>
  </si>
  <si>
    <t>{"customer_name": "中村文彦", "customer_email": "fumihiko13dragons@icloud.com", "product_detail_name": "AIみかみ秘密の部屋（全額返金保証付）"}</t>
  </si>
  <si>
    <t>{"id_values": ["11f00f48-8665-af34-b820-93c14093e0c6"], "worldpay_order_id": {"transaction_id": "11f00f48-8665-af34-b820-93c14093e0c6"}}</t>
  </si>
  <si>
    <t>fumihiko13dragons@icloud.com</t>
  </si>
  <si>
    <t>FUMIHIKO NAKAMURA</t>
  </si>
  <si>
    <t>11f00f48-22ee-7efe-9cdc-1f3d216af6b8</t>
  </si>
  <si>
    <t>{"id_values": ["11f00f48-22ee-7efe-9cdc-1f3d216af6b8"], "worldpay_order_id": {"transaction_id": "11f00f48-22ee-7efe-9cdc-1f3d216af6b8"}}</t>
  </si>
  <si>
    <t>11f00f48-49c7-b7de-9c76-a301bd36b91e</t>
  </si>
  <si>
    <t>{"id_values": ["11f00f48-49c7-b7de-9c76-a301bd36b91e"], "worldpay_order_id": {"transaction_id": "11f00f48-49c7-b7de-9c76-a301bd36b91e"}}</t>
  </si>
  <si>
    <t>11f00f47-ef4d-cdb6-ae58-db83215bed84</t>
  </si>
  <si>
    <t>11efb2c4-0158-b448-b15b-3feb6deefc22</t>
  </si>
  <si>
    <t>{"univapay-name": "仁下朋美", "univapay-link-id": "11efb2b4-de81-ec50-a66f-af0fc1bcc0ef", "univapay-phone-number": "+81 08038134095"}</t>
  </si>
  <si>
    <t>{"id_values": ["11f00f47-ef4d-cdb6-ae58-db83215bed84"], "worldpay_order_id": {"transaction_id": "11f00f47-ef4d-cdb6-ae58-db83215bed84"}}</t>
  </si>
  <si>
    <t>tomominishita@gmail.com</t>
  </si>
  <si>
    <t>11efb2c4-023d-e482-8d59-57156275c6be</t>
  </si>
  <si>
    <t>TOMOMI NISHITA</t>
  </si>
  <si>
    <t>11f00f47-b19c-f6ae-b6c3-9b3e1813f1d1</t>
  </si>
  <si>
    <t>{"customer_name": "中村文彦", "customer_email": "fumihiko13dragons@icloud.com", "product_detail_name": "【15分限定特典付き】AIXコンサルタント3日間完全攻略合宿"}</t>
  </si>
  <si>
    <t>{"id_values": ["11f00f47-b19c-f6ae-b6c3-9b3e1813f1d1"], "worldpay_order_id": {"transaction_id": "11f00f47-b19c-f6ae-b6c3-9b3e1813f1d1"}}</t>
  </si>
  <si>
    <t>11f00f47-28b9-766e-b65e-afea7b5416cb</t>
  </si>
  <si>
    <t>11f00f44-f4e9-3010-93fb-631aab94b136</t>
  </si>
  <si>
    <t>{"v851Ac7Ac": "", "univapay-phone-number": "09076285821"}</t>
  </si>
  <si>
    <t>{"customer_name": "白井 暁", "customer_email": "s.satoru0130@gmail.com", "product_detail_name": "AIみかみ秘密の部屋（全額返金保証付）"}</t>
  </si>
  <si>
    <t>{"id_values": ["11f00f47-28b9-766e-b65e-afea7b5416cb"], "worldpay_order_id": {"transaction_id": "11f00f47-28b9-766e-b65e-afea7b5416cb"}}</t>
  </si>
  <si>
    <t>s.satoru0130@gmail.com</t>
  </si>
  <si>
    <t>SATORU SHIRAI</t>
  </si>
  <si>
    <t>11f00f47-54dc-31b4-8a6c-0b362f4cb2aa</t>
  </si>
  <si>
    <t>11ef68f7-16ad-af54-bcfa-274ae89936ee</t>
  </si>
  <si>
    <t>{"univapay-name": "青山友美", "univapay-link-id": "11ef6834-62ad-f6d4-9298-83b6951bc561", "univapay-phone-number": "+81 07084085228"}</t>
  </si>
  <si>
    <t>bllonn@gmail.com</t>
  </si>
  <si>
    <t>11ef68f7-16d2-25be-bcfd-eb9a5ff442fe</t>
  </si>
  <si>
    <t>TOMOMI AOYAMA</t>
  </si>
  <si>
    <t>11f00f46-b8ee-7d16-b241-bf75b4637d00</t>
  </si>
  <si>
    <t>{"id_values": ["11f00f46-b8ee-7d16-b241-bf75b4637d00"], "worldpay_order_id": {"transaction_id": "11f00f46-b8ee-7d16-b241-bf75b4637d00"}}</t>
  </si>
  <si>
    <t>11f00f46-9b31-b4fa-907d-c7683d75fe24</t>
  </si>
  <si>
    <t>11f00f45-982a-6352-ac4f-9bada6a7979e</t>
  </si>
  <si>
    <t>{"v851Ac7Ac": "", "univapay-phone-number": "09017637802"}</t>
  </si>
  <si>
    <t>{"customer_name": "中西美穂", "customer_email": "miho0301@gmail.com", "product_detail_name": "AIみかみ秘密の部屋（全額返金保証付）"}</t>
  </si>
  <si>
    <t>{"id_values": ["11f00f46-9b31-b4fa-907d-c7683d75fe24"], "worldpay_order_id": {"transaction_id": "11f00f46-9b31-b4fa-907d-c7683d75fe24"}}</t>
  </si>
  <si>
    <t>miho0301@gmail.com</t>
  </si>
  <si>
    <t>MIHO NAKANISHI</t>
  </si>
  <si>
    <t>11f00f46-4edc-9034-83f2-5f506c402686</t>
  </si>
  <si>
    <t>11efb3c3-1729-80ea-bfd7-c3da2df586d8</t>
  </si>
  <si>
    <t>{"univapay-name": "粟飯原 美輝", "univapay-link-id": "11eed27c-357b-6dfc-b5cf-1f5694ad0dfe", "univapay-phone-number": "08031678098"}</t>
  </si>
  <si>
    <t>{"id_values": ["11f00f46-4edc-9034-83f2-5f506c402686"], "worldpay_order_id": {"transaction_id": "11f00f46-4edc-9034-83f2-5f506c402686"}}</t>
  </si>
  <si>
    <t>koharubiyori.0629@gmail.com</t>
  </si>
  <si>
    <t>11eef0a2-fde0-ac78-b84c-af983c1c88df</t>
  </si>
  <si>
    <t>MIKI AIHARA</t>
  </si>
  <si>
    <t>11f00f46-b50a-e7ca-8722-7f203c54345b</t>
  </si>
  <si>
    <t>11ef20e4-11c6-8f20-9ff8-afcf342331c1</t>
  </si>
  <si>
    <t>{"univapay-name": "森永吏", "univapay-link-id": "11eecd4c-d00c-2666-9cab-fb85e25d071b", "univapay-phone-number": "09050281563"}</t>
  </si>
  <si>
    <t>{"id_values": ["3100500245378", "00015", "0095849"], "stratus_transaction_id": {"terminal_id": "3100500245378", "request_number": "00015", "authorization_code": "0095849"}}</t>
  </si>
  <si>
    <t>m.osayokohiroai@gmail.com</t>
  </si>
  <si>
    <t>11ef20e4-11ea-ced0-8815-7bba5a8ebad0</t>
  </si>
  <si>
    <t>OSAMU MORINAGA</t>
  </si>
  <si>
    <t>11f00f46-4a13-d7ba-9208-7ff773e5fbd8</t>
  </si>
  <si>
    <t>11eef08b-37e0-34d8-bf7c-7764a7ac77c7</t>
  </si>
  <si>
    <t>{"univapay-name": "内海綾乃", "univapay-link-id": "11eed169-3f60-94be-a0a8-97eb7c536ca3", "univapay-phone-number": "09097109589"}</t>
  </si>
  <si>
    <t>{"id_values": ["11f00f46-4a13-d7ba-9208-7ff773e5fbd8"], "worldpay_order_id": {"transaction_id": "11f00f46-4a13-d7ba-9208-7ff773e5fbd8"}}</t>
  </si>
  <si>
    <t>em.ayano.utsumi@gmail.com</t>
  </si>
  <si>
    <t>11eef08b-3808-0cc4-92eb-db19c60ae82b</t>
  </si>
  <si>
    <t>AYANO UTSUMI</t>
  </si>
  <si>
    <t>11f00f46-b25c-8952-b215-4f85bc37a05b</t>
  </si>
  <si>
    <t>11ef20d1-4560-ad7e-9b73-1b1eedb64bf9</t>
  </si>
  <si>
    <t>{"univapay-name": "柴田光", "univapay-link-id": "11ef20bf-c4f8-0d78-97f6-230985729d47", "univapay-phone-number": "07056020095"}</t>
  </si>
  <si>
    <t>{"id_values": ["3100500245378", "00014", "0000216"], "stratus_transaction_id": {"terminal_id": "3100500245378", "request_number": "00014", "authorization_code": "0000216"}}</t>
  </si>
  <si>
    <t>shibainulight@gmail.com</t>
  </si>
  <si>
    <t>11ef20d1-459d-79fc-80d9-1f24b8788c79</t>
  </si>
  <si>
    <t>HIKARU SHIBATA</t>
  </si>
  <si>
    <t>11f00f46-6250-8cd8-a076-df17e07f692a</t>
  </si>
  <si>
    <t>11eef54c-7831-7f04-8eba-431c8959b50a</t>
  </si>
  <si>
    <t>{"univapay-name": "関 淳", "univapay-link-id": "11eef40b-7236-b4b2-9581-dfd7234c74f7", "univapay-phone-number": "09064999582"}</t>
  </si>
  <si>
    <t>{"id_values": ["11f00f46-6250-8cd8-a076-df17e07f692a"], "worldpay_order_id": {"transaction_id": "11f00f46-6250-8cd8-a076-df17e07f692a"}}</t>
  </si>
  <si>
    <t>cbv58980@gmail.com</t>
  </si>
  <si>
    <t>11eef54c-79dd-3730-a168-d3319de3ff5b</t>
  </si>
  <si>
    <t>JUN SEKI</t>
  </si>
  <si>
    <t>11f00f46-56ef-3600-a054-afc53c518d50</t>
  </si>
  <si>
    <t>11eef0c9-2c5b-b34c-828e-cf0a22df6e2d</t>
  </si>
  <si>
    <t>{"univapay-name": "槇優斗", "univapay-link-id": "11eed16a-8442-a3f0-a85d-bf75e26216bd", "univapay-phone-number": "08044199237"}</t>
  </si>
  <si>
    <t>{"id_values": ["11f00f46-56ef-3600-a054-afc53c518d50"], "worldpay_order_id": {"transaction_id": "11f00f46-56ef-3600-a054-afc53c518d50"}}</t>
  </si>
  <si>
    <t>y.m_04.05.28@yahoo.ne.jp</t>
  </si>
  <si>
    <t>11eef0c9-2c8d-d1ce-8dfc-738d1f6d443f</t>
  </si>
  <si>
    <t>YUTO MAKI</t>
  </si>
  <si>
    <t>11f00f46-36ab-d754-8373-a33cd12bc3af</t>
  </si>
  <si>
    <t>11eed883-2297-0cfc-93ae-63db63647bf8</t>
  </si>
  <si>
    <t>{"univapay-name": "斉藤八須二", "univapay-link-id": "11eed16f-70d3-4e8c-a85d-4b264279094b", "univapay-phone-number": "09063623159"}</t>
  </si>
  <si>
    <t>{"id_values": ["11f00f46-36ab-d754-8373-a33cd12bc3af"], "worldpay_order_id": {"transaction_id": "11f00f46-36ab-d754-8373-a33cd12bc3af"}}</t>
  </si>
  <si>
    <t>11eed883-22bb-7132-93b1-cb2e3707b509</t>
  </si>
  <si>
    <t>11f00f46-33f5-e450-8dfa-ab954de26533</t>
  </si>
  <si>
    <t>11ef207e-8f71-bb9a-b15a-dfd6db22abde</t>
  </si>
  <si>
    <t>{"univapay-name": "西出昂平", "univapay-link-id": "11eed170-0589-fc38-a0a8-e38e60c32ee7", "univapay-phone-number": "09020914476"}</t>
  </si>
  <si>
    <t>{"id_values": ["11f00f46-33f5-e450-8dfa-ab954de26533"], "worldpay_order_id": {"transaction_id": "11f00f46-33f5-e450-8dfa-ab954de26533"}}</t>
  </si>
  <si>
    <t>knkn.fish@gmail.com</t>
  </si>
  <si>
    <t>11eed870-f423-25de-b2e2-031506c84f6f</t>
  </si>
  <si>
    <t>KOHEI NISHIDE</t>
  </si>
  <si>
    <t>11f00f46-32c8-9ec4-aaa9-df5df1d5d591</t>
  </si>
  <si>
    <t>11eed863-f52f-2714-9f68-bf5cce9e02da</t>
  </si>
  <si>
    <t>{"univapay-name": "北代 卓三", "univapay-link-id": "11eed168-5fb6-568c-a0a8-737f2eb93dde", "univapay-phone-number": "09031864837"}</t>
  </si>
  <si>
    <t>{"id_values": ["11f00f46-32c8-9ec4-aaa9-df5df1d5d591"], "worldpay_order_id": {"transaction_id": "11f00f46-32c8-9ec4-aaa9-df5df1d5d591"}}</t>
  </si>
  <si>
    <t>takuzo.the.3rd@gmail.com</t>
  </si>
  <si>
    <t>11eed863-f5bf-afc8-95e0-8fccd5857be3</t>
  </si>
  <si>
    <t>TAKUMI KITADAI</t>
  </si>
  <si>
    <t>11f00f46-47ad-31ba-bf21-73dd019232ac</t>
  </si>
  <si>
    <t>11f00855-b247-fb60-a7d2-2340faacb704</t>
  </si>
  <si>
    <t>{"univapay-name": "佐藤千尋", "univapay-link-id": "11f00309-759f-1d2a-96a8-0b3d4e05cfd1", "univapay-phone-number": "+81 09054454037", "univapay-patch-token-id": "11ef929d-0dd6-90c4-8a02-fbc152f12386", "univapay-patch-subscription-id": "11eef040-d02e-7a56-9f54-57594d857fc1"}</t>
  </si>
  <si>
    <t>{"univapay-name": "佐藤千尋", "univapay-link-id": "11eed16d-0d62-9a12-a85d-f763d7759fac", "univapay-phone-number": "09054454037"}</t>
  </si>
  <si>
    <t>{"id_values": ["11f00f46-47ad-31ba-bf21-73dd019232ac"], "worldpay_order_id": {"transaction_id": "11f00f46-47ad-31ba-bf21-73dd019232ac"}}</t>
  </si>
  <si>
    <t>20050111chihiro@gmail.com</t>
  </si>
  <si>
    <t>11eef040-d02e-7a56-9f54-57594d857fc1</t>
  </si>
  <si>
    <t>CHIHIROSATO</t>
  </si>
  <si>
    <t>11f00f46-2d63-e056-af66-9ba33d36f58d</t>
  </si>
  <si>
    <t>11eed829-1c60-2af8-99b4-8f6ff49dc180</t>
  </si>
  <si>
    <t>{"univapay-name": "脇所 翠", "univapay-link-id": "11eed167-3882-0918-a0a8-5718d0b2473f", "univapay-phone-number": "08062168720"}</t>
  </si>
  <si>
    <t>{"id_values": ["11f00f46-2d63-e056-af66-9ba33d36f58d"], "worldpay_order_id": {"transaction_id": "11f00f46-2d63-e056-af66-9ba33d36f58d"}}</t>
  </si>
  <si>
    <t>wakiwaki040310@gmail.com</t>
  </si>
  <si>
    <t>11eed829-1cab-2922-b851-5b4455b3a6c0</t>
  </si>
  <si>
    <t>MIDORI WAKISHO</t>
  </si>
  <si>
    <t>11f00f46-4127-998e-91e9-1b0b9140a23e</t>
  </si>
  <si>
    <t>11f00254-0e79-8104-8746-1f605d06af1e</t>
  </si>
  <si>
    <t>{"univapay-name": "小松眞一", "univapay-link-id": "11eed167-4057-0814-a0a8-a769a7ea5984", "univapay-phone-number": "0263525801"}</t>
  </si>
  <si>
    <t>{"id_values": ["11f00f46-4127-998e-91e9-1b0b9140a23e"], "worldpay_order_id": {"transaction_id": "11f00f46-4127-998e-91e9-1b0b9140a23e"}}</t>
  </si>
  <si>
    <t>apmon188@gmail.com</t>
  </si>
  <si>
    <t>11eeeab7-2175-b04e-ab00-8f35dd6f3b89</t>
  </si>
  <si>
    <t>SHINICHI KOMATSU</t>
  </si>
  <si>
    <t>11f00f46-40d3-03ec-aa38-97e16b08d9c5</t>
  </si>
  <si>
    <t>11ef1897-8b0b-90e2-beb5-7f2b5c83e86a</t>
  </si>
  <si>
    <t>{"univapay-name": "三原健", "univapay-link-id": "11eed27a-801d-945e-b5cf-cb4568c5c84e", "univapay-phone-number": "08056385051"}</t>
  </si>
  <si>
    <t>{"id_values": ["11f00f46-40d3-03ec-aa38-97e16b08d9c5"], "worldpay_order_id": {"transaction_id": "11f00f46-40d3-03ec-aa38-97e16b08d9c5"}}</t>
  </si>
  <si>
    <t>k.mihara2010@gmail.com</t>
  </si>
  <si>
    <t>11eee8ec-6639-1e72-9a3b-7727bf50d7b4</t>
  </si>
  <si>
    <t>11f00f46-5efe-bb22-9273-cf877aedcf77</t>
  </si>
  <si>
    <t>11eef0ed-2738-8ede-ad7b-0f09e8753cbb</t>
  </si>
  <si>
    <t>{"univapay-name": "中田友子", "univapay-link-id": "11eed27a-801d-945e-b5cf-cb4568c5c84e", "univapay-phone-number": "09016398928"}</t>
  </si>
  <si>
    <t>{"id_values": ["3100500245378", "00011", "0810000"], "stratus_transaction_id": {"terminal_id": "3100500245378", "request_number": "00011", "authorization_code": "0810000"}}</t>
  </si>
  <si>
    <t>tomoko.0827.tomoko@gmail.com</t>
  </si>
  <si>
    <t>11eef0ed-278f-efee-a239-fbae90ddd99f</t>
  </si>
  <si>
    <t>TOMOKO NAKADA</t>
  </si>
  <si>
    <t>11f00f46-1f5c-c158-8dad-378c09e65504</t>
  </si>
  <si>
    <t>{"id_values": ["11f00f46-1f5c-c158-8dad-378c09e65504"], "worldpay_order_id": {"transaction_id": "11f00f46-1f5c-c158-8dad-378c09e65504"}}</t>
  </si>
  <si>
    <t>11f00f46-3871-8d18-8e0c-2753978a18af</t>
  </si>
  <si>
    <t>11eed898-280c-17ee-90ef-af9a50b942ec</t>
  </si>
  <si>
    <t>{"univapay-name": "高橋朝海", "univapay-link-id": "11eecd48-ccb1-eed2-a1aa-a322c029ce9e", "univapay-phone-number": "08063504092"}</t>
  </si>
  <si>
    <t>{"id_values": ["3100500245378", "00009", "0124823"], "stratus_transaction_id": {"terminal_id": "3100500245378", "request_number": "00009", "authorization_code": "0124823"}}</t>
  </si>
  <si>
    <t>sunnzee13@gmail.com</t>
  </si>
  <si>
    <t>11eed898-2872-8272-90f2-f76221851dca</t>
  </si>
  <si>
    <t>ASAMI TAKAHASHI</t>
  </si>
  <si>
    <t>11f00f45-b1e8-6d0c-943e-ef88a4e137ef</t>
  </si>
  <si>
    <t>{"customer_name": "中西美穂", "customer_email": "miho0301@gmail.com", "product_detail_name": "【15分限定特典付き】AIXコンサルタント3日間完全攻略合宿"}</t>
  </si>
  <si>
    <t>{"id_values": ["11f00f45-b1e8-6d0c-943e-ef88a4e137ef"], "worldpay_order_id": {"transaction_id": "11f00f45-b1e8-6d0c-943e-ef88a4e137ef"}}</t>
  </si>
  <si>
    <t>11f00f44-fe08-5874-bdd6-0f969c802713</t>
  </si>
  <si>
    <t>{"customer_name": "白井 暁", "customer_email": "s.satoru0130@gmail.com", "product_detail_name": "【超特価割引】AIXコンサルタント3日間完全攻略合宿"}</t>
  </si>
  <si>
    <t>{"id_values": ["11f00f44-fe08-5874-bdd6-0f969c802713"], "worldpay_order_id": {"transaction_id": "11f00f44-fe08-5874-bdd6-0f969c802713"}}</t>
  </si>
  <si>
    <t>11f00f40-d5f3-2124-ae0f-8f3b1eaeccdf</t>
  </si>
  <si>
    <t>11f00f40-bb9d-db02-ae07-6b1ad87dc065</t>
  </si>
  <si>
    <t>{"v851Ac7Ac": "", "univapay-phone-number": "08054230354"}</t>
  </si>
  <si>
    <t>{"customer_name": "藤田恵理奈", "customer_email": "erina.niboshi@tristfrontier.com", "product_detail_name": "【15分限定特典付き】SNSマーケ完全攻略ダイナマイト合宿"}</t>
  </si>
  <si>
    <t>{"id_values": ["11f00f40-d5f3-2124-ae0f-8f3b1eaeccdf"], "worldpay_order_id": {"transaction_id": "11f00f40-d5f3-2124-ae0f-8f3b1eaeccdf"}}</t>
  </si>
  <si>
    <t>erina.niboshi@tristfrontier.com</t>
  </si>
  <si>
    <t>ERINA FUJITA</t>
  </si>
  <si>
    <t>11f00f40-8fdf-767e-83f1-7b1f14a0f869</t>
  </si>
  <si>
    <t>11f00f40-860e-71ae-9fb3-0fcb499cf7d3</t>
  </si>
  <si>
    <t>{"v851Ac7Ac": "", "univapay-phone-number": "09079225937"}</t>
  </si>
  <si>
    <t>{"customer_name": "田端 真有美", "customer_email": "mayumi06281114@gmail.com", "product_detail_name": "【15分限定特典付き】AIXコンサルタント3日間完全攻略合宿"}</t>
  </si>
  <si>
    <t>{"id_values": ["11f00f40-8fdf-767e-83f1-7b1f14a0f869"], "worldpay_order_id": {"transaction_id": "11f00f40-8fdf-767e-83f1-7b1f14a0f869"}}</t>
  </si>
  <si>
    <t>mayumi06281114@gmail.com</t>
  </si>
  <si>
    <t>MAYUMI TABATA</t>
  </si>
  <si>
    <t>11f00f37-35bc-524c-92e5-97bbaee4eed9</t>
  </si>
  <si>
    <t>11f00f34-c7d2-e1e4-a214-135698ce561f</t>
  </si>
  <si>
    <t>{"v851Ac7Ac": "", "univapay-phone-number": "09026757157"}</t>
  </si>
  <si>
    <t>{"customer_name": "アンダーセン多胡実吉子", "customer_email": "mikiko.tago@gmail.com", "product_detail_name": "AIみかみ秘密の部屋（全額返金保証付）"}</t>
  </si>
  <si>
    <t>{"id_values": ["11f00f37-35bc-524c-92e5-97bbaee4eed9"], "worldpay_order_id": {"transaction_id": "11f00f37-35bc-524c-92e5-97bbaee4eed9"}}</t>
  </si>
  <si>
    <t>mikiko.tago@gmail.com</t>
  </si>
  <si>
    <t>MIKIKO ANDERSENTAGO</t>
  </si>
  <si>
    <t>11f00f34-e2b7-16ce-a21e-e7995ae98c24</t>
  </si>
  <si>
    <t>{"customer_name": "アンダーセン多胡実吉子", "customer_email": "mikiko.tago@gmail.com", "product_detail_name": "【15分限定特典付き】AIXコンサルタント3日間完全攻略合宿"}</t>
  </si>
  <si>
    <t>{"id_values": ["11f00f34-e2b7-16ce-a21e-e7995ae98c24"], "worldpay_order_id": {"transaction_id": "11f00f34-e2b7-16ce-a21e-e7995ae98c24"}}</t>
  </si>
  <si>
    <t>11f00f1c-fe73-cbea-8180-cff4f4568e57</t>
  </si>
  <si>
    <t>11f00f1c-f371-5faa-855a-ab26d8256e96</t>
  </si>
  <si>
    <t>{"v851Ac7Ac": "", "univapay-phone-number": "08097001919"}</t>
  </si>
  <si>
    <t>{"customer_name": "鵜飼真弘", "customer_email": "ms6.7.n@icloud.com", "product_detail_name": "【超特価割引】AIXコンサルタント3日間完全攻略合宿"}</t>
  </si>
  <si>
    <t>{"id_values": ["3100500245378", "00008", "0254067"], "stratus_transaction_id": {"terminal_id": "3100500245378", "request_number": "00008", "authorization_code": "0254067"}}</t>
  </si>
  <si>
    <t>ms6.7.n@icloud.com</t>
  </si>
  <si>
    <t>MASAHIRO UKAI</t>
  </si>
  <si>
    <t>11f00f19-8f18-0e8a-9e5a-ff8f985422ba</t>
  </si>
  <si>
    <t>11f00f19-2854-c1a2-9e46-678c6f2ed6c0</t>
  </si>
  <si>
    <t>{"v851Ac7Ac": "", "univapay-phone-number": "08041329328"}</t>
  </si>
  <si>
    <t>{"customer_name": "ライオールアレクサンダー", "customer_email": "alexryall16538@gmail.com", "product_detail_name": "AIみかみ秘密の部屋（全額返金保証付）"}</t>
  </si>
  <si>
    <t>{"id_values": ["11f00f19-8f18-0e8a-9e5a-ff8f985422ba"], "worldpay_order_id": {"transaction_id": "11f00f19-8f18-0e8a-9e5a-ff8f985422ba"}}</t>
  </si>
  <si>
    <t>alexryall16538@gmail.com</t>
  </si>
  <si>
    <t>ALEXANDER RYALL</t>
  </si>
  <si>
    <t>11f00f19-312f-a4fe-8738-c35c7c9a7a42</t>
  </si>
  <si>
    <t>{"customer_name": "ライオールアレクサンダー", "customer_email": "alexryall16538@gmail.com", "product_detail_name": "【15分限定特典付き】AIXコンサルタント3日間完全攻略合宿"}</t>
  </si>
  <si>
    <t>{"id_values": ["11f00f19-312f-a4fe-8738-c35c7c9a7a42"], "worldpay_order_id": {"transaction_id": "11f00f19-312f-a4fe-8738-c35c7c9a7a42"}}</t>
  </si>
  <si>
    <t>11f00f12-9210-02de-899a-17914f7a45ce</t>
  </si>
  <si>
    <t>11f00f12-69ad-f65c-9f67-3f05a246d6d7</t>
  </si>
  <si>
    <t>{"v851Ac7Ac": "", "univapay-phone-number": "09060690054"}</t>
  </si>
  <si>
    <t>{"customer_name": "伊藤正樹", "customer_email": "masakingmiesyun@gmail.com", "product_detail_name": "【15分限定特典付き】AIXコンサルタント3日間完全攻略合宿"}</t>
  </si>
  <si>
    <t>{"id_values": ["3100500245378", "00006", "0093997"], "stratus_transaction_id": {"terminal_id": "3100500245378", "request_number": "00006", "authorization_code": "0093997"}}</t>
  </si>
  <si>
    <t>masakingmiesyun@gmail.com</t>
  </si>
  <si>
    <t>MASAKI ITO</t>
  </si>
  <si>
    <t>11f00f0f-23eb-d6d2-8acf-4b560295b329</t>
  </si>
  <si>
    <t>11f00f0e-e6cb-d310-8abc-f7859ae8a5ee</t>
  </si>
  <si>
    <t>{"v851Ac7Ac": "", "univapay-phone-number": "08034780919"}</t>
  </si>
  <si>
    <t>{"customer_name": "井上仁", "customer_email": "5mennasai@gmail.com", "product_detail_name": "【15分限定特典付き】AIXコンサルタント3日間完全攻略合宿"}</t>
  </si>
  <si>
    <t>{"id_values": ["11f00f0f-23eb-d6d2-8acf-4b560295b329"], "worldpay_order_id": {"transaction_id": "11f00f0f-23eb-d6d2-8acf-4b560295b329"}}</t>
  </si>
  <si>
    <t>5mennasai@gmail.com</t>
  </si>
  <si>
    <t>HITOSHI INOUE</t>
  </si>
  <si>
    <t>11f00f0b-f30e-fb00-bd36-b311ee028eab</t>
  </si>
  <si>
    <t>11f00f0b-e983-a1bc-8ac9-57144b95f5e4</t>
  </si>
  <si>
    <t>{"v851Ac7Ac": "", "univapay-phone-number": "08088329556"}</t>
  </si>
  <si>
    <t>{"customer_name": "小長 純一郎", "customer_email": "blueskyandsea38@yahoo.co.jp", "product_detail_name": "【15分限定特典付き】AIXコンサルタント3日間完全攻略合宿"}</t>
  </si>
  <si>
    <t>{"id_values": ["3100500245378", "00002", "0180284"], "stratus_transaction_id": {"terminal_id": "3100500245378", "request_number": "00002", "authorization_code": "0180284"}}</t>
  </si>
  <si>
    <t>blueskyandsea38@yahoo.co.jp</t>
  </si>
  <si>
    <t>JUNICHIRO KOCHO</t>
  </si>
  <si>
    <t>11f00f0b-c1c5-8528-9871-d3b73cf0d7f9</t>
  </si>
  <si>
    <t>11f00f0b-a4bd-c436-bd17-9fa312c0c622</t>
  </si>
  <si>
    <t>{"v851Ac7Ac": "", "univapay-phone-number": "09099626959"}</t>
  </si>
  <si>
    <t>{"customer_name": "中澤 智恵", "customer_email": "yukari.shijo@gmail.com", "product_detail_name": "【15分限定特典付き】AIXコンサルタント3日間完全攻略合宿"}</t>
  </si>
  <si>
    <t>{"id_values": ["11f00f0b-c1c5-8528-9871-d3b73cf0d7f9"], "worldpay_order_id": {"transaction_id": "11f00f0b-c1c5-8528-9871-d3b73cf0d7f9"}}</t>
  </si>
  <si>
    <t>yukari.shijo@gmail.com</t>
  </si>
  <si>
    <t>TOMOE NAKAZAWA</t>
  </si>
  <si>
    <t>11f00f0a-bf2d-9a72-9d8b-67d82337223c</t>
  </si>
  <si>
    <t>11f00f0a-b6b7-e8ac-a00b-2b8adcbcea2e</t>
  </si>
  <si>
    <t>{"v851Ac7Ac": "", "univapay-phone-number": "09071867054"}</t>
  </si>
  <si>
    <t>{"customer_name": "八木孝行", "customer_email": "web@8tree.jp", "product_detail_name": "【15分限定特典付き】AIXコンサルタント3日間完全攻略合宿"}</t>
  </si>
  <si>
    <t>{"id_values": ["11f00f0a-bf2d-9a72-9d8b-67d82337223c"], "worldpay_order_id": {"transaction_id": "11f00f0a-bf2d-9a72-9d8b-67d82337223c"}}</t>
  </si>
  <si>
    <t>web@8tree.jp</t>
  </si>
  <si>
    <t>YAGI TAKAYUKI</t>
  </si>
  <si>
    <t>11f00f09-e111-dcda-9d44-cbc009bd2f85</t>
  </si>
  <si>
    <t>11f00f09-d3c1-254a-9f8d-ef6a91691ee4</t>
  </si>
  <si>
    <t>{"v851Ac7Ac": "", "univapay-phone-number": "08085169816"}</t>
  </si>
  <si>
    <t>{"customer_name": "栃尾擢斗", "customer_email": "masakit930@icloud.com", "product_detail_name": "【15分限定特典付き】SNSマーケ完全攻略ダイナマイト合宿"}</t>
  </si>
  <si>
    <t>{"id_values": ["11f00f09-e111-dcda-9d44-cbc009bd2f85"], "worldpay_order_id": {"transaction_id": "11f00f09-e111-dcda-9d44-cbc009bd2f85"}}</t>
  </si>
  <si>
    <t>masakit930@icloud.com</t>
  </si>
  <si>
    <t>TAKUTO TOCHIO</t>
  </si>
  <si>
    <t>11f00f06-c95f-ced8-a18a-c30858833e73</t>
  </si>
  <si>
    <t>11f00f06-c055-196a-aeee-6fe262c2d308</t>
  </si>
  <si>
    <t>{"v851Ac7Ac": "", "univapay-phone-number": "09020874898"}</t>
  </si>
  <si>
    <t>{"customer_name": "澤山弘", "customer_email": "sa.hiroshi@icloud.com", "product_detail_name": "【15分限定特典付き】AIXコンサルタント3日間完全攻略合宿"}</t>
  </si>
  <si>
    <t>{"id_values": ["3100500245378", "00084", "7730885"], "stratus_transaction_id": {"terminal_id": "3100500245378", "request_number": "00084", "authorization_code": "7730885"}}</t>
  </si>
  <si>
    <t>sa.hiroshi@icloud.com</t>
  </si>
  <si>
    <t>H SAWAYAMA</t>
  </si>
  <si>
    <t>11f00f06-2c64-39b6-8dc8-53891ffb9dfc</t>
  </si>
  <si>
    <t>11f00f05-3d42-9224-bf57-f71d21bbace6</t>
  </si>
  <si>
    <t>{"v851Ac7Ac": "", "univapay-phone-number": "09081307825"}</t>
  </si>
  <si>
    <t>{"customer_name": "石橋和晃", "customer_email": "ksuchao1001@icloud.com", "product_detail_name": "AIみかみ秘密の部屋（全額返金保証付）"}</t>
  </si>
  <si>
    <t>{"id_values": ["11f00f06-2c64-39b6-8dc8-53891ffb9dfc"], "worldpay_order_id": {"transaction_id": "11f00f06-2c64-39b6-8dc8-53891ffb9dfc"}}</t>
  </si>
  <si>
    <t>ksuchao1001@icloud.com</t>
  </si>
  <si>
    <t>KAZUKI ISHIBASHI</t>
  </si>
  <si>
    <t>11f00f05-a888-e920-a124-6776dcac4657</t>
  </si>
  <si>
    <t>11f00f04-b4eb-9754-8213-7b4eae27d8c8</t>
  </si>
  <si>
    <t>{"v851Ac7Ac": "", "univapay-phone-number": "08095769381"}</t>
  </si>
  <si>
    <t>{"customer_name": "渡邊 亮", "customer_email": "ryow3514@gmail.com", "product_detail_name": "AIみかみ秘密の部屋（全額返金保証付）"}</t>
  </si>
  <si>
    <t>{"id_values": ["3100500245378", "00082", "0103128"], "stratus_transaction_id": {"terminal_id": "3100500245378", "request_number": "00082", "authorization_code": "0103128"}}</t>
  </si>
  <si>
    <t>ryow3514@gmail.com</t>
  </si>
  <si>
    <t>RYO WATANABE</t>
  </si>
  <si>
    <t>11f00f05-54c8-1252-8525-9b7ee0381fcb</t>
  </si>
  <si>
    <t>{"customer_name": "石橋和晃", "customer_email": "ksuchao1001@icloud.com", "product_detail_name": "【15分限定特典付き】AIXコンサルタント3日間完全攻略合宿"}</t>
  </si>
  <si>
    <t>{"id_values": ["11f00f05-54c8-1252-8525-9b7ee0381fcb"], "worldpay_order_id": {"transaction_id": "11f00f05-54c8-1252-8525-9b7ee0381fcb"}}</t>
  </si>
  <si>
    <t>11f00f04-d6c1-6cdc-8d4b-3f19ad2753b2</t>
  </si>
  <si>
    <t>{"customer_name": "渡邊 亮", "customer_email": "ryow3514@gmail.com", "product_detail_name": "【15分限定特典付き】AIXコンサルタント3日間完全攻略合宿"}</t>
  </si>
  <si>
    <t>{"id_values": ["3100500245378", "00081", "0093845"], "stratus_transaction_id": {"terminal_id": "3100500245378", "request_number": "00081", "authorization_code": "0093845"}}</t>
  </si>
  <si>
    <t>11f00f01-acbb-7796-8144-7f50216d9a30</t>
  </si>
  <si>
    <t>11f00f01-47c0-94fc-8943-3321589acfba</t>
  </si>
  <si>
    <t>{"v851Ac7Ac": "", "univapay-phone-number": "09075323738"}</t>
  </si>
  <si>
    <t>{"customer_name": "内尾 正信", "customer_email": "j2yuta@yahoo.co.jp", "product_detail_name": "【15分限定特典付き】AIXコンサルタント3日間完全攻略合宿"}</t>
  </si>
  <si>
    <t>{"id_values": ["11f00f01-acbb-7796-8144-7f50216d9a30"], "worldpay_order_id": {"transaction_id": "11f00f01-acbb-7796-8144-7f50216d9a30"}}</t>
  </si>
  <si>
    <t>j2yuta@yahoo.co.jp</t>
  </si>
  <si>
    <t>MASANOBU UCHIO</t>
  </si>
  <si>
    <t>11f00ef9-70f9-b07c-a594-cbc08ead2f88</t>
  </si>
  <si>
    <t>11f00ef9-2d09-66aa-ae62-4bb28d09fec1</t>
  </si>
  <si>
    <t>{"v851Ac7Ac": "", "univapay-phone-number": "09087946171"}</t>
  </si>
  <si>
    <t>{"customer_name": "桐谷美佳", "customer_email": "edogawa09150214@gmail.com", "product_detail_name": "AIみかみ秘密の部屋（全額返金保証付）"}</t>
  </si>
  <si>
    <t>{"id_values": ["11f00ef9-70f9-b07c-a594-cbc08ead2f88"], "worldpay_order_id": {"transaction_id": "11f00ef9-70f9-b07c-a594-cbc08ead2f88"}}</t>
  </si>
  <si>
    <t>edogawa09150214@gmail.com</t>
  </si>
  <si>
    <t>MIKA KIRITANI</t>
  </si>
  <si>
    <t>11f00ef9-ca38-fd3c-bf85-0f938f3daf42</t>
  </si>
  <si>
    <t>11f00ef8-42ff-5f56-adf6-830415557745</t>
  </si>
  <si>
    <t>{"v851Ac7Ac": "", "univapay-phone-number": "08017730488"}</t>
  </si>
  <si>
    <t>{"customer_name": "松清美香", "customer_email": "macchan.1213.mm@gmail.com", "product_detail_name": "AIみかみ秘密の部屋（全額返金保証付）"}</t>
  </si>
  <si>
    <t>{"id_values": ["3100500245378", "00076", "0117264"], "stratus_transaction_id": {"terminal_id": "3100500245378", "request_number": "00076", "authorization_code": "0117264"}}</t>
  </si>
  <si>
    <t>macchan.1213.mm@gmail.com</t>
  </si>
  <si>
    <t>MIKAMATSUKIYO</t>
  </si>
  <si>
    <t>11f00ef9-4b1d-10a6-a570-3b524642c938</t>
  </si>
  <si>
    <t>{"customer_name": "桐谷美佳", "customer_email": "edogawa09150214@gmail.com", "product_detail_name": "【超特価割引】AIXコンサルタント3日間完全攻略合宿"}</t>
  </si>
  <si>
    <t>{"id_values": ["11f00ef9-4b1d-10a6-a570-3b524642c938"], "worldpay_order_id": {"transaction_id": "11f00ef9-4b1d-10a6-a570-3b524642c938"}}</t>
  </si>
  <si>
    <t>11f00ef8-af6b-1194-867a-37e64e34ee33</t>
  </si>
  <si>
    <t>{"customer_name": "松清美香", "customer_email": "macchan.1213.mm@gmail.com", "product_detail_name": "【15分限定特典付き】AIXコンサルタント3日間完全攻略合宿"}</t>
  </si>
  <si>
    <t>{"id_values": ["3100500245378", "00075", "0117835"], "stratus_transaction_id": {"terminal_id": "3100500245378", "request_number": "00075", "authorization_code": "0117835"}}</t>
  </si>
  <si>
    <t>11f00ef7-f5d4-c43c-88e2-3b023b01447b</t>
  </si>
  <si>
    <t>11f00ef7-dd8b-248e-ab60-83357349661f</t>
  </si>
  <si>
    <t>{"v851Ac7Ac": "", "univapay-phone-number": "08099865255"}</t>
  </si>
  <si>
    <t>{"customer_name": "加藤理莉有", "customer_email": "rriia.1125@gmail.com", "product_detail_name": "【15分限定特典付き】SNSマーケ完全攻略ダイナマイト合宿"}</t>
  </si>
  <si>
    <t>{"id_values": ["11f00ef7-f5d4-c43c-88e2-3b023b01447b"], "worldpay_order_id": {"transaction_id": "11f00ef7-f5d4-c43c-88e2-3b023b01447b"}}</t>
  </si>
  <si>
    <t>rriia.1125@gmail.com</t>
  </si>
  <si>
    <t>RIRIA KATO</t>
  </si>
  <si>
    <t>11f00ef3-5507-f578-a502-f37d08dba70a</t>
  </si>
  <si>
    <t>11f00ef3-4d44-f6ce-a794-7f6655eb6990</t>
  </si>
  <si>
    <t>{"v851Ac7Ac": "", "univapay-phone-number": "08077417178"}</t>
  </si>
  <si>
    <t>{"customer_name": "星野佑理可", "customer_email": "nature.plants369@gmail.com", "product_detail_name": "【15分限定特典付き】AIXコンサルタント3日間完全攻略合宿"}</t>
  </si>
  <si>
    <t>{"id_values": ["11f00ef3-5507-f578-a502-f37d08dba70a"], "worldpay_order_id": {"transaction_id": "11f00ef3-5507-f578-a502-f37d08dba70a"}}</t>
  </si>
  <si>
    <t>nature.plants369@gmail.com</t>
  </si>
  <si>
    <t>11f00eef-dec1-b636-895d-f755e961dd26</t>
  </si>
  <si>
    <t>11f00eee-87e2-29aa-b82b-5fd3d8897e6b</t>
  </si>
  <si>
    <t>{"v851Ac7Ac": "", "univapay-phone-number": "09024105588"}</t>
  </si>
  <si>
    <t>{"customer_name": "松山純也", "customer_email": "junyayu0303@gmail.com", "product_detail_name": "みかみの秘密の部屋 ~購入後1週間以内に限り【全額返金保証付き】~"}</t>
  </si>
  <si>
    <t>{"id_values": ["3100500245378", "00071", "0427292"], "stratus_transaction_id": {"terminal_id": "3100500245378", "request_number": "00071", "authorization_code": "0427292"}}</t>
  </si>
  <si>
    <t>junyayu0303@gmail.com</t>
  </si>
  <si>
    <t>JUNYA MATSUYAMA</t>
  </si>
  <si>
    <t>11f00eee-eaaf-8168-9747-c3d40aa144d5</t>
  </si>
  <si>
    <t>11f00eee-01d2-c040-811f-17f18e057e6a</t>
  </si>
  <si>
    <t>{"v851Ac7Ac": "", "univapay-phone-number": "08091409910"}</t>
  </si>
  <si>
    <t>{"customer_name": "井藤 獅雄", "customer_email": "i-shion-02qqr4@g.bears.ed.jp", "product_detail_name": "みかみの秘密の部屋 ~購入後1週間以内に限り【全額返金保証付き】~"}</t>
  </si>
  <si>
    <t>{"id_values": ["3100500245378", "00070", "0091244"], "stratus_transaction_id": {"terminal_id": "3100500245378", "request_number": "00070", "authorization_code": "0091244"}}</t>
  </si>
  <si>
    <t>i-shion-02qqr4@g.bears.ed.jp</t>
  </si>
  <si>
    <t>11f00eee-8f10-8f14-8189-d3cb6ae492f7</t>
  </si>
  <si>
    <t>{"customer_name": "松山純也", "customer_email": "junyayu0303@gmail.com", "product_detail_name": "【15分限定特典付き】SNSマーケ完全攻略ダイナマイト合宿"}</t>
  </si>
  <si>
    <t>{"id_values": ["3100500245378", "00069", "0402524"], "stratus_transaction_id": {"terminal_id": "3100500245378", "request_number": "00069", "authorization_code": "0402524"}}</t>
  </si>
  <si>
    <t>11f00eed-ec04-710a-99b7-d3473af5589d</t>
  </si>
  <si>
    <t>11f00eed-d494-fab2-8524-639cf24cb02f</t>
  </si>
  <si>
    <t>{"v851Ac7Ac": "", "univapay-phone-number": "08061366934"}</t>
  </si>
  <si>
    <t>{"customer_name": "杉田 明莉", "customer_email": "cosmic.akari23@gmail.com", "product_detail_name": "【15分限定特典付き】AIXコンサルタント3日間完全攻略合宿"}</t>
  </si>
  <si>
    <t>{"id_values": ["11f00eed-ec04-710a-99b7-d3473af5589d"], "worldpay_order_id": {"transaction_id": "11f00eed-ec04-710a-99b7-d3473af5589d"}}</t>
  </si>
  <si>
    <t>cosmic.akari23@gmail.com</t>
  </si>
  <si>
    <t>AKARI TAKAHASHI</t>
  </si>
  <si>
    <t>11f00eee-0c52-5ada-99f0-0343a29ce753</t>
  </si>
  <si>
    <t>{"customer_name": "井藤 獅雄", "customer_email": "i-shion-02qqr4@g.bears.ed.jp", "product_detail_name": "【15分限定特典付き】SNSマーケ完全攻略ダイナマイト合宿"}</t>
  </si>
  <si>
    <t>{"id_values": ["3100500245378", "00067", "0114916"], "stratus_transaction_id": {"terminal_id": "3100500245378", "request_number": "00067", "authorization_code": "0114916"}}</t>
  </si>
  <si>
    <t>11f00eec-680c-9b76-83d9-ff6f2040a3dd</t>
  </si>
  <si>
    <t>11f00eec-520c-a3c0-a9ed-1f49abcf8628</t>
  </si>
  <si>
    <t>{"v851Ac7Ac": "", "univapay-phone-number": "08047529040"}</t>
  </si>
  <si>
    <t>{"customer_name": "種本磨里", "customer_email": "tanemotomari@gmail.com", "product_detail_name": "【15分限定特典付き】AIXコンサルタント3日間完全攻略合宿"}</t>
  </si>
  <si>
    <t>{"id_values": ["11f00eec-680c-9b76-83d9-ff6f2040a3dd"], "worldpay_order_id": {"transaction_id": "11f00eec-680c-9b76-83d9-ff6f2040a3dd"}}</t>
  </si>
  <si>
    <t>tanemotomari@gmail.com</t>
  </si>
  <si>
    <t>MARI TANEMOTO</t>
  </si>
  <si>
    <t>11f00eec-6b06-a074-ad63-2b6d37e5c2c5</t>
  </si>
  <si>
    <t>11f00eeb-55d2-de76-ab48-a360b7cc630d</t>
  </si>
  <si>
    <t>{"v851Ac7Ac": "", "univapay-phone-number": "07023574671"}</t>
  </si>
  <si>
    <t>{"customer_name": "大石陽花", "customer_email": "haru.osanm.21@ezweb.ne.jp", "product_detail_name": "AIみかみ秘密の部屋（全額返金保証付）"}</t>
  </si>
  <si>
    <t>{"id_values": ["11f00eec-6b06-a074-ad63-2b6d37e5c2c5"], "worldpay_order_id": {"transaction_id": "11f00eec-6b06-a074-ad63-2b6d37e5c2c5"}}</t>
  </si>
  <si>
    <t>haru.osanm.21@ezweb.ne.jp</t>
  </si>
  <si>
    <t>HARUKA OOISHI</t>
  </si>
  <si>
    <t>11f00eeb-5ee9-c0f6-a959-bfc590a8a16f</t>
  </si>
  <si>
    <t>{"customer_name": "大石陽花", "customer_email": "haru.osanm.21@ezweb.ne.jp", "product_detail_name": "【15分限定特典付き】AIXコンサルタント3日間完全攻略合宿"}</t>
  </si>
  <si>
    <t>{"id_values": ["11f00eeb-5ee9-c0f6-a959-bfc590a8a16f"], "worldpay_order_id": {"transaction_id": "11f00eeb-5ee9-c0f6-a959-bfc590a8a16f"}}</t>
  </si>
  <si>
    <t>11f00ee9-d79a-7a38-b7d1-5bc8392d8c5c</t>
  </si>
  <si>
    <t>11f00ee9-b8d4-face-bb3e-f7f43e3471fa</t>
  </si>
  <si>
    <t>{"v851Ac7Ac": "", "univapay-phone-number": "09041828571"}</t>
  </si>
  <si>
    <t>{"customer_name": "花井裕紀", "customer_email": "yuukihanai85@gmail.com", "product_detail_name": "【15分限定特典付き】AIXコンサルタント3日間完全攻略合宿"}</t>
  </si>
  <si>
    <t>{"id_values": ["11f00ee9-d79a-7a38-b7d1-5bc8392d8c5c"], "worldpay_order_id": {"transaction_id": "11f00ee9-d79a-7a38-b7d1-5bc8392d8c5c"}}</t>
  </si>
  <si>
    <t>yuukihanai85@gmail.com</t>
  </si>
  <si>
    <t>YUKI HANAI</t>
  </si>
  <si>
    <t>11f00ee5-4475-254a-bc6c-e39e94d2e3e9</t>
  </si>
  <si>
    <t>11f00ee5-1f81-3378-ab0c-2f505719dfae</t>
  </si>
  <si>
    <t>{"v851Ac7Ac": "", "univapay-phone-number": "08015646779"}</t>
  </si>
  <si>
    <t>{"customer_name": "稲垣建吾", "customer_email": "ina.ken26@gmail.com", "product_detail_name": "【15分限定特典付き】AIXコンサルタント3日間完全攻略合宿"}</t>
  </si>
  <si>
    <t>{"id_values": ["11f00ee5-4475-254a-bc6c-e39e94d2e3e9"], "worldpay_order_id": {"transaction_id": "11f00ee5-4475-254a-bc6c-e39e94d2e3e9"}}</t>
  </si>
  <si>
    <t>ina.ken26@gmail.com</t>
  </si>
  <si>
    <t>KENGO INAGAKI</t>
  </si>
  <si>
    <t>11f00edb-ca07-ccf8-bf70-07d42b564b9b</t>
  </si>
  <si>
    <t>11f00eda-fd3f-d774-a670-fb19e8614448</t>
  </si>
  <si>
    <t>{"v851Ac7Ac": "", "univapay-phone-number": "09074471035"}</t>
  </si>
  <si>
    <t>{"customer_name": "田中 涼太", "customer_email": "iloveuuuuu000@gmail.com", "product_detail_name": "みかみの秘密の部屋 ~購入後1週間以内に限り【全額返金保証付き】~"}</t>
  </si>
  <si>
    <t>{"id_values": ["11f00edb-ca07-ccf8-bf70-07d42b564b9b"], "worldpay_order_id": {"transaction_id": "11f00edb-ca07-ccf8-bf70-07d42b564b9b"}}</t>
  </si>
  <si>
    <t>iloveuuuuu000@gmail.com</t>
  </si>
  <si>
    <t>TANAKA RYOTA</t>
  </si>
  <si>
    <t>11f00edb-f387-27a4-9000-4f4891bf9084</t>
  </si>
  <si>
    <t>11f00edb-ec42-d2a4-82fc-d78c4e26bb4d</t>
  </si>
  <si>
    <t>{"v851Ac7Ac": "", "univapay-phone-number": "08031369356"}</t>
  </si>
  <si>
    <t>{"customer_name": "誉田啓", "customer_email": "keiemiyoujun@yahoo.co.jp", "product_detail_name": "【15分限定特典付き】AIXコンサルタント3日間完全攻略合宿"}</t>
  </si>
  <si>
    <t>{"id_values": ["3100500245378", "00061", "0927762"], "stratus_transaction_id": {"terminal_id": "3100500245378", "request_number": "00061", "authorization_code": "0927762"}}</t>
  </si>
  <si>
    <t>keiemiyoujun@yahoo.co.jp</t>
  </si>
  <si>
    <t>KEI HOMAREDA</t>
  </si>
  <si>
    <t>11f00edb-7cce-293c-baf4-db310922423f</t>
  </si>
  <si>
    <t>11f00edb-712f-7cac-bba4-1f5ff00c5a85</t>
  </si>
  <si>
    <t>{"v851Ac7Ac": "", "univapay-phone-number": "08013601713"}</t>
  </si>
  <si>
    <t>{"customer_name": "中畑成貴", "customer_email": "naru.29831@gmail.com", "product_detail_name": "【15分限定特典付き】AIXコンサルタント3日間完全攻略合宿"}</t>
  </si>
  <si>
    <t>naru.29831@gmail.com</t>
  </si>
  <si>
    <t>NAKAHATA NARUKI</t>
  </si>
  <si>
    <t>11f00edb-17df-dd2c-be9f-533a2c4feb0c</t>
  </si>
  <si>
    <t>{"customer_name": "田中 涼太", "customer_email": "iloveuuuuu000@gmail.com", "product_detail_name": "【15分限定特典付き】SNSマーケ完全攻略ダイナマイト合宿"}</t>
  </si>
  <si>
    <t>{"id_values": ["11f00edb-17df-dd2c-be9f-533a2c4feb0c"], "worldpay_order_id": {"transaction_id": "11f00edb-17df-dd2c-be9f-533a2c4feb0c"}}</t>
  </si>
  <si>
    <t>11f00ed9-950e-a5e6-aa56-33f877b434a7</t>
  </si>
  <si>
    <t>11f00ed8-8ea5-9e86-a9b6-530b0da2d7a4</t>
  </si>
  <si>
    <t>{"v851Ac7Ac": "", "univapay-phone-number": "09020733164"}</t>
  </si>
  <si>
    <t>{"customer_name": "高木淳一", "customer_email": "redbull5173@gmail.com", "product_detail_name": "AIみかみ秘密の部屋（全額返金保証付）"}</t>
  </si>
  <si>
    <t>{"id_values": ["11f00ed9-950e-a5e6-aa56-33f877b434a7"], "worldpay_order_id": {"transaction_id": "11f00ed9-950e-a5e6-aa56-33f877b434a7"}}</t>
  </si>
  <si>
    <t>redbull5173@gmail.com</t>
  </si>
  <si>
    <t>JUNICHI TAKAGI</t>
  </si>
  <si>
    <t>11f00ed9-5ed8-fae4-a0f4-bbddcb3c3df5</t>
  </si>
  <si>
    <t>11f00ed9-4245-77ae-9674-43b05cade0a7</t>
  </si>
  <si>
    <t>{"v851Ac7Ac": "", "univapay-phone-number": "08014860243"}</t>
  </si>
  <si>
    <t>{"customer_name": "上田敬志", "customer_email": "tarou.drdr-tmtm@docomo.ne.jp", "product_detail_name": "【15分限定特典付き】AIXコンサルタント3日間完全攻略合宿"}</t>
  </si>
  <si>
    <t>{"id_values": ["11f00ed9-5ed8-fae4-a0f4-bbddcb3c3df5"], "worldpay_order_id": {"transaction_id": "11f00ed9-5ed8-fae4-a0f4-bbddcb3c3df5"}}</t>
  </si>
  <si>
    <t>tarou.drdr-tmtm@docomo.ne.jp</t>
  </si>
  <si>
    <t>TAKASHI UEDA</t>
  </si>
  <si>
    <t>11f00ed8-afb7-f6fa-95a7-77a7d91aad97</t>
  </si>
  <si>
    <t>{"customer_name": "高木淳一", "customer_email": "redbull5173@gmail.com", "product_detail_name": "【15分限定特典付き】AIXコンサルタント3日間完全攻略合宿"}</t>
  </si>
  <si>
    <t>{"id_values": ["11f00ed8-afb7-f6fa-95a7-77a7d91aad97"], "worldpay_order_id": {"transaction_id": "11f00ed8-afb7-f6fa-95a7-77a7d91aad97"}}</t>
  </si>
  <si>
    <t>11f00ed7-59f6-4a2e-9032-8bf37d83ecba</t>
  </si>
  <si>
    <t>11f00ed7-470e-2882-956f-73fb1241716c</t>
  </si>
  <si>
    <t>{"v851Ac7Ac": "", "univapay-phone-number": "07083663130"}</t>
  </si>
  <si>
    <t>{"customer_name": "三次", "customer_email": "mitsugigi123@gmail.com", "product_detail_name": "【15分限定特典付き】SNSマーケ完全攻略ダイナマイト合宿"}</t>
  </si>
  <si>
    <t>{"id_values": ["11f00ed7-59f6-4a2e-9032-8bf37d83ecba"], "worldpay_order_id": {"transaction_id": "11f00ed7-59f6-4a2e-9032-8bf37d83ecba"}}</t>
  </si>
  <si>
    <t>mitsugigi123@gmail.com</t>
  </si>
  <si>
    <t>REMI MITSUGI</t>
  </si>
  <si>
    <t>11f00ecd-f07a-8b90-8eb8-f33205cf21ce</t>
  </si>
  <si>
    <t>11f00ecd-d8eb-5e5a-b1ae-07e097880229</t>
  </si>
  <si>
    <t>{"v851Ac7Ac": "", "univapay-phone-number": "08056888788"}</t>
  </si>
  <si>
    <t>{"customer_name": "増永枝里子", "customer_email": "mabokonibuu@gmail.com", "product_detail_name": "【脱・無駄な努力】月商1.9億を支えるテンプレ大全"}</t>
  </si>
  <si>
    <t>{"id_values": ["3100500245378", "00057", "0589403"], "stratus_transaction_id": {"terminal_id": "3100500245378", "request_number": "00057", "authorization_code": "0589403"}}</t>
  </si>
  <si>
    <t>mabokonibuu@gmail.com</t>
  </si>
  <si>
    <t>ERIKO MASUNAGA</t>
  </si>
  <si>
    <t>11f00ecb-d178-1d36-b150-33f6467f998d</t>
  </si>
  <si>
    <t>11f00eca-9739-c530-be07-d7940cd83f1e</t>
  </si>
  <si>
    <t>{"v851Ac7Ac": "", "univapay-phone-number": "09033183146"}</t>
  </si>
  <si>
    <t>{"customer_name": "行田拓巳", "customer_email": "sensechandayo@gmail.com", "product_detail_name": "みかみの秘密の部屋 ~購入後1週間以内に限り【全額返金保証付き】~"}</t>
  </si>
  <si>
    <t>{"id_values": ["3100500245378", "00055", "0183593"], "stratus_transaction_id": {"terminal_id": "3100500245378", "request_number": "00055", "authorization_code": "0183593"}}</t>
  </si>
  <si>
    <t>sensechandayo@gmail.com</t>
  </si>
  <si>
    <t>TAKUMI GYODA</t>
  </si>
  <si>
    <t>11f00eca-a07b-f3c0-b5dc-c7f32308b642</t>
  </si>
  <si>
    <t>{"customer_name": "行田拓巳", "customer_email": "sensechandayo@gmail.com", "product_detail_name": "【15分限定特典付き】SNSマーケ完全攻略ダイナマイト合宿"}</t>
  </si>
  <si>
    <t>{"id_values": ["3100500245378", "00054", "0188486"], "stratus_transaction_id": {"terminal_id": "3100500245378", "request_number": "00054", "authorization_code": "0188486"}}</t>
  </si>
  <si>
    <t>11f00ec9-8023-b014-ba4e-bf4e2bd582a9</t>
  </si>
  <si>
    <t>11f00ec8-a7c3-4f90-91cd-03f1536f80b3</t>
  </si>
  <si>
    <t>{"v851Ac7Ac": "", "univapay-phone-number": "08040040619"}</t>
  </si>
  <si>
    <t>{"customer_name": "國武沙也香", "customer_email": "atarashijibun06@gmail.com", "product_detail_name": "AIみかみ秘密の部屋（全額返金保証付）"}</t>
  </si>
  <si>
    <t>{"id_values": ["11f00ec9-8023-b014-ba4e-bf4e2bd582a9"], "worldpay_order_id": {"transaction_id": "11f00ec9-8023-b014-ba4e-bf4e2bd582a9"}}</t>
  </si>
  <si>
    <t>atarashijibun06@gmail.com</t>
  </si>
  <si>
    <t>SAYAKA KUNITAKE</t>
  </si>
  <si>
    <t>11f00ec8-efc8-16b8-9d28-278d32ed19c4</t>
  </si>
  <si>
    <t>11f00ec8-a38e-3188-a2b4-2bc82eb0caf3</t>
  </si>
  <si>
    <t>{"v851Ac7Ac": "", "univapay-phone-number": "09065464560"}</t>
  </si>
  <si>
    <t>{"customer_name": "木村誠", "customer_email": "dobinn69g@gmail.com", "product_detail_name": "【15分限定特典付き】SNSマーケ完全攻略ダイナマイト合宿"}</t>
  </si>
  <si>
    <t>{"id_values": ["11f00ec8-efc8-16b8-9d28-278d32ed19c4"], "worldpay_order_id": {"transaction_id": "11f00ec8-efc8-16b8-9d28-278d32ed19c4"}}</t>
  </si>
  <si>
    <t>dobinn69g@gmail.com</t>
  </si>
  <si>
    <t>MAKOTO KIMURA</t>
  </si>
  <si>
    <t>11f00ec8-bc5b-3c74-973a-c393b9a9d92c</t>
  </si>
  <si>
    <t>{"customer_name": "國武沙也香", "customer_email": "atarashijibun06@gmail.com", "product_detail_name": "【15分限定特典付き】AIXコンサルタント3日間完全攻略合宿"}</t>
  </si>
  <si>
    <t>{"id_values": ["11f00ec8-bc5b-3c74-973a-c393b9a9d92c"], "worldpay_order_id": {"transaction_id": "11f00ec8-bc5b-3c74-973a-c393b9a9d92c"}}</t>
  </si>
  <si>
    <t>11f00ec5-7e2b-1e68-8dee-af4cd91e9045</t>
  </si>
  <si>
    <t>11f00ec5-749f-33de-8dd8-4b04108129eb</t>
  </si>
  <si>
    <t>{"v851Ac7Ac": "", "univapay-phone-number": "08015043885"}</t>
  </si>
  <si>
    <t>{"customer_name": "柴田暖斗", "customer_email": "azuki.haru0219@gmail.com", "product_detail_name": "【15分限定特典付き】SNSマーケ完全攻略ダイナマイト合宿"}</t>
  </si>
  <si>
    <t>{"id_values": ["11f00ec5-7e2b-1e68-8dee-af4cd91e9045"], "worldpay_order_id": {"transaction_id": "11f00ec5-7e2b-1e68-8dee-af4cd91e9045"}}</t>
  </si>
  <si>
    <t>azuki.haru0219@gmail.com</t>
  </si>
  <si>
    <t>SHIBATA HARUTO</t>
  </si>
  <si>
    <t>11f00ec5-60e6-9a1c-91aa-874c4ad38646</t>
  </si>
  <si>
    <t>11f00ec4-6edf-d116-8fd6-e757b3ae1f89</t>
  </si>
  <si>
    <t>{"v851Ac7Ac": "", "univapay-phone-number": "08033703507"}</t>
  </si>
  <si>
    <t>{"customer_name": "仲田やす子", "customer_email": "myulove0@gmail.com", "product_detail_name": "AIみかみ秘密の部屋（全額返金保証付）"}</t>
  </si>
  <si>
    <t>{"id_values": ["3100500245378", "00052", "0011198"], "stratus_transaction_id": {"terminal_id": "3100500245378", "request_number": "00052", "authorization_code": "0011198"}}</t>
  </si>
  <si>
    <t>myulove0@gmail.com</t>
  </si>
  <si>
    <t>YASUKO NAKATA</t>
  </si>
  <si>
    <t>NISSENREN</t>
  </si>
  <si>
    <t>11f00ec4-f45b-b59e-8d33-0b338bedc3e3</t>
  </si>
  <si>
    <t>11f00ec4-ebcb-bafa-914f-ff04af412eab</t>
  </si>
  <si>
    <t>{"v851Ac7Ac": "", "univapay-phone-number": "08011826305"}</t>
  </si>
  <si>
    <t>{"customer_name": "青島敬", "customer_email": "aoshike1916@gmail.com", "product_detail_name": "【15分限定特典付き】AIXコンサルタント3日間完全攻略合宿"}</t>
  </si>
  <si>
    <t>{"id_values": ["3100500245378", "00051", "0418263"], "stratus_transaction_id": {"terminal_id": "3100500245378", "request_number": "00051", "authorization_code": "0418263"}}</t>
  </si>
  <si>
    <t>aoshike1916@gmail.com</t>
  </si>
  <si>
    <t>KEI AOSHIMA</t>
  </si>
  <si>
    <t>11f00ec4-91f5-8240-9abe-cb36659a1f6c</t>
  </si>
  <si>
    <t>{"customer_name": "仲田やす子", "customer_email": "myulove0@gmail.com", "product_detail_name": "【15分限定特典付き】AIXコンサルタント3日間完全攻略合宿"}</t>
  </si>
  <si>
    <t>{"id_values": ["3100500245378", "00049", "0011147"], "stratus_transaction_id": {"terminal_id": "3100500245378", "request_number": "00049", "authorization_code": "0011147"}}</t>
  </si>
  <si>
    <t>11f00ebf-1cd0-5bca-824a-5b54bed03ff1</t>
  </si>
  <si>
    <t>11f00ebf-1107-ba0e-823a-6bf1c0ad618d</t>
  </si>
  <si>
    <t>{"v851Ac7Ac": "", "univapay-phone-number": "09035843787"}</t>
  </si>
  <si>
    <t>{"customer_name": "藤田智明", "customer_email": "expert-008@r3.dion.ne.jp", "product_detail_name": "【15分限定特典付き】AIXコンサルタント3日間完全攻略合宿"}</t>
  </si>
  <si>
    <t>{"id_values": ["11f00ebf-1cd0-5bca-824a-5b54bed03ff1"], "worldpay_order_id": {"transaction_id": "11f00ebf-1cd0-5bca-824a-5b54bed03ff1"}}</t>
  </si>
  <si>
    <t>expert-008@r3.dion.ne.jp</t>
  </si>
  <si>
    <t>CHIAKI FUJITA</t>
  </si>
  <si>
    <t>11f00ebb-96f0-4c52-8f9a-2f756e1c735d</t>
  </si>
  <si>
    <t>11f00ebb-7e6c-a798-ace9-375c3654db1e</t>
  </si>
  <si>
    <t>{"v851Ac7Ac": "", "univapay-phone-number": "09078757557"}</t>
  </si>
  <si>
    <t>{"customer_name": "竹澤 亜友", "customer_email": "au.lalala26@gmail.com", "product_detail_name": "【15分限定特典付き】AIXコンサルタント3日間完全攻略合宿"}</t>
  </si>
  <si>
    <t>{"id_values": ["11f00ebb-96f0-4c52-8f9a-2f756e1c735d"], "worldpay_order_id": {"transaction_id": "11f00ebb-96f0-4c52-8f9a-2f756e1c735d"}}</t>
  </si>
  <si>
    <t>au.lalala26@gmail.com</t>
  </si>
  <si>
    <t>AYU TAKEZAWA</t>
  </si>
  <si>
    <t>11f00eb8-d377-7cb6-af94-33b973d6f19d</t>
  </si>
  <si>
    <t>11f00eb8-be71-bef8-9c5c-c3af6a201f62</t>
  </si>
  <si>
    <t>{"v851Ac7Ac": "", "univapay-phone-number": "08028173506"}</t>
  </si>
  <si>
    <t>{"customer_name": "門田愛美佳", "customer_email": "runa_eve_@docomo.ne.jp", "product_detail_name": "【15分限定特典付き】AIXコンサルタント3日間完全攻略合宿"}</t>
  </si>
  <si>
    <t>{"id_values": ["11f00eb8-d377-7cb6-af94-33b973d6f19d"], "worldpay_order_id": {"transaction_id": "11f00eb8-d377-7cb6-af94-33b973d6f19d"}}</t>
  </si>
  <si>
    <t>runa_eve_@docomo.ne.jp</t>
  </si>
  <si>
    <t>EMIKA SANO</t>
  </si>
  <si>
    <t>11f00eb7-50a4-2fd8-9f9a-670577e7267b</t>
  </si>
  <si>
    <t>11f00eb7-4423-3f2e-9f83-9f17cc66d1b4</t>
  </si>
  <si>
    <t>{"v851Ac7Ac": "", "univapay-phone-number": "09074713373"}</t>
  </si>
  <si>
    <t>{"customer_name": "佐々木あゆみ", "customer_email": "ac.milimili@gmail.com", "product_detail_name": "【15分限定特典付き】AIXコンサルタント3日間完全攻略合宿"}</t>
  </si>
  <si>
    <t>{"id_values": ["11f00eb7-50a4-2fd8-9f9a-670577e7267b"], "worldpay_order_id": {"transaction_id": "11f00eb7-50a4-2fd8-9f9a-670577e7267b"}}</t>
  </si>
  <si>
    <t>ac.milimili@gmail.com</t>
  </si>
  <si>
    <t>AYUMI SASAKI</t>
  </si>
  <si>
    <t>11f00eb7-6f83-4f7e-8589-e38b8620382c</t>
  </si>
  <si>
    <t>11f00eb7-658c-719e-9b4a-8fc35a3d300e</t>
  </si>
  <si>
    <t>{"v851Ac7Ac": "", "univapay-phone-number": "08035459742"}</t>
  </si>
  <si>
    <t>{"customer_name": "友野琴音", "customer_email": "oooooe125@gmail.com", "product_detail_name": "【15分限定特典付き】AIXコンサルタント3日間完全攻略合宿"}</t>
  </si>
  <si>
    <t>{"id_values": ["3100500245378", "00047", "0148315"], "stratus_transaction_id": {"terminal_id": "3100500245378", "request_number": "00047", "authorization_code": "0148315"}}</t>
  </si>
  <si>
    <t>oooooe125@gmail.com</t>
  </si>
  <si>
    <t>KOTONETOMONO</t>
  </si>
  <si>
    <t>11f00eb6-eb7b-3368-8664-37b3f3bab78e</t>
  </si>
  <si>
    <t>11f00eb6-d3d5-50c2-9250-f7be6cc7b9a8</t>
  </si>
  <si>
    <t>{"v851Ac7Ac": "", "univapay-phone-number": "09020464786"}</t>
  </si>
  <si>
    <t>{"customer_name": "胡崎裕理菜", "customer_email": "yurina.k.rmy@gmail.com", "product_detail_name": "【15分限定特典付き】SNSマーケ完全攻略ダイナマイト合宿"}</t>
  </si>
  <si>
    <t>{"id_values": ["11f00eb6-eb7b-3368-8664-37b3f3bab78e"], "worldpay_order_id": {"transaction_id": "11f00eb6-eb7b-3368-8664-37b3f3bab78e"}}</t>
  </si>
  <si>
    <t>yurina.k.rmy@gmail.com</t>
  </si>
  <si>
    <t>YURINA KOZAKI</t>
  </si>
  <si>
    <t>11f00eb6-6771-ed3c-8396-032dd0f9d9d7</t>
  </si>
  <si>
    <t>{"customer_name": "浮須暖", "customer_email": "kenji0503hina@gmail.com", "product_detail_name": "【15分限定特典付き】SNSマーケ完全攻略ダイナマイト合宿"}</t>
  </si>
  <si>
    <t>{"id_values": ["11f00eb6-6771-ed3c-8396-032dd0f9d9d7"], "worldpay_order_id": {"transaction_id": "11f00eb6-6771-ed3c-8396-032dd0f9d9d7"}}</t>
  </si>
  <si>
    <t>11f00eb4-0710-b808-948c-973a78d8ffa6</t>
  </si>
  <si>
    <t>{"customer_name": "寺坂 哲郎", "customer_email": "teddieno9@gmail.com", "product_detail_name": "【超特価割引】AIXコンサルタント3日間完全攻略合宿"}</t>
  </si>
  <si>
    <t>{"id_values": ["3100500245378", "00044", "0470000"], "stratus_transaction_id": {"terminal_id": "3100500245378", "request_number": "00044", "authorization_code": "0470000"}}</t>
  </si>
  <si>
    <t>11f00ea7-0d23-4ce0-ae4a-b7ca109956c1</t>
  </si>
  <si>
    <t>11f00ea7-036b-8aaa-bc77-9732cf10befa</t>
  </si>
  <si>
    <t>{"v851Ac7Ac": "", "univapay-phone-number": "09012674915"}</t>
  </si>
  <si>
    <t>{"customer_name": "鈴木たくや", "customer_email": "successtaku2021@gmail.com", "product_detail_name": "【スキルプラス限定】動画広告分析Pro「1媒体プラン」初回3ヶ月間"}</t>
  </si>
  <si>
    <t>{"id_values": ["3100500245378", "00042", "0125300"], "stratus_transaction_id": {"terminal_id": "3100500245378", "request_number": "00042", "authorization_code": "0125300"}}</t>
  </si>
  <si>
    <t>successtaku2021@gmail.com</t>
  </si>
  <si>
    <t>11f00ea7-0d0e-9fa2-b42a-e7a9c7a981e9</t>
  </si>
  <si>
    <t>TAKUYA SUZUKI</t>
  </si>
  <si>
    <t>11f00ea4-5eeb-cc30-a858-079c0bb41049</t>
  </si>
  <si>
    <t>11f00ea4-38f7-14a8-b550-939e2a55a5fe</t>
  </si>
  <si>
    <t>{"v851Ac7Ac": "", "univapay-phone-number": "09049100926"}</t>
  </si>
  <si>
    <t>{"customer_name": "遠藤美留", "customer_email": "miru.endo517@gmail.com", "product_detail_name": "【15分限定特典付き】AIXコンサルタント3日間完全攻略合宿"}</t>
  </si>
  <si>
    <t>{"id_values": ["11f00ea4-5eeb-cc30-a858-079c0bb41049"], "worldpay_order_id": {"transaction_id": "11f00ea4-5eeb-cc30-a858-079c0bb41049"}}</t>
  </si>
  <si>
    <t>miru.endo517@gmail.com</t>
  </si>
  <si>
    <t>MIRU ENDO</t>
  </si>
  <si>
    <t>11f00ea0-8b30-fe2c-b633-03a2cd6da481</t>
  </si>
  <si>
    <t>11f00ea0-8301-2416-a1e6-df276a677464</t>
  </si>
  <si>
    <t>{"v851Ac7Ac": "", "univapay-phone-number": "09059149771"}</t>
  </si>
  <si>
    <t>{"customer_name": "荻山 昂己", "customer_email": "ogggkouki@gmail.com", "product_detail_name": "【15分限定特典付き】AIXコンサルタント3日間完全攻略合宿"}</t>
  </si>
  <si>
    <t>{"id_values": ["11f00ea0-8b30-fe2c-b633-03a2cd6da481"], "worldpay_order_id": {"transaction_id": "11f00ea0-8b30-fe2c-b633-03a2cd6da481"}}</t>
  </si>
  <si>
    <t>ogggkouki@gmail.com</t>
  </si>
  <si>
    <t>KOKI OGIYAMA</t>
  </si>
  <si>
    <t>11f00790-2611-512a-924e-1b9d6166dbec</t>
  </si>
  <si>
    <t>11f0078e-f212-bce8-bfc0-9fbcd73f0899</t>
  </si>
  <si>
    <t>{"customer_name": "垣内 静江", "customer_email": "hoshininegaiwo111@gmail.com", "product_detail_name": "AIみかみ秘密の部屋（全額返金保証付）"}</t>
  </si>
  <si>
    <t>{"id_values": ["11f00790-2611-512a-924e-1b9d6166dbec"], "worldpay_order_id": {"transaction_id": "11f00790-2611-512a-924e-1b9d6166dbec"}}</t>
  </si>
  <si>
    <t>hoshininegaiwo111@gmail.com</t>
  </si>
  <si>
    <t>SHIZUE KAKIUCHI</t>
  </si>
  <si>
    <t>11f00c49-e821-b6a2-bbcd-3f27706f007c</t>
  </si>
  <si>
    <t>11f00c48-a53e-e888-9e00-6f664b92ab4c</t>
  </si>
  <si>
    <t>{"v31Ba6407": "", "univapay-phone-number": "09059120889"}</t>
  </si>
  <si>
    <t>{"customer_name": "大堀開生", "customer_email": "kaiseeei@gmail.com", "product_detail_name": "AIみかみ秘密の部屋（全額返金保証付）"}</t>
  </si>
  <si>
    <t>{"id_values": ["11f00c49-e821-b6a2-bbcd-3f27706f007c"], "worldpay_order_id": {"transaction_id": "11f00c49-e821-b6a2-bbcd-3f27706f007c"}}</t>
  </si>
  <si>
    <t>井上対応</t>
  </si>
  <si>
    <t>kaiseeei@gmail.com</t>
  </si>
  <si>
    <t>KAISEI OOHORI</t>
  </si>
  <si>
    <t>11f0078e-f4eb-c716-b558-0bafbccb46e6</t>
  </si>
  <si>
    <t>{"customer_name": "垣内 静江", "customer_email": "hoshininegaiwo111@gmail.com", "product_detail_name": "【15分限定特典付き】AIXコンサルタント3日間完全攻略合宿"}</t>
  </si>
  <si>
    <t>{"id_values": ["11f0078e-f4eb-c716-b558-0bafbccb46e6"], "worldpay_order_id": {"transaction_id": "11f0078e-f4eb-c716-b558-0bafbccb46e6"}}</t>
  </si>
  <si>
    <t>11f00e9f-20ea-afbe-9ef7-87828da05f53</t>
  </si>
  <si>
    <t>11f00e9e-7253-f21c-9fc5-eb22773e45f5</t>
  </si>
  <si>
    <t>{"v851Ac7Ac": "", "univapay-phone-number": "08037567063"}</t>
  </si>
  <si>
    <t>{"customer_name": "福岡実咲", "customer_email": "mfukuoka@blessinc.co.jp", "product_detail_name": "みかみの秘密の部屋 ~購入後1週間以内に限り【全額返金保証付き】~"}</t>
  </si>
  <si>
    <t>{"id_values": ["11f00e9f-20ea-afbe-9ef7-87828da05f53"], "worldpay_order_id": {"transaction_id": "11f00e9f-20ea-afbe-9ef7-87828da05f53"}}</t>
  </si>
  <si>
    <t>mfukuoka@blessinc.co.jp</t>
  </si>
  <si>
    <t>MISAKI FUKUOKA</t>
  </si>
  <si>
    <t>11f00e9e-8f4e-81b6-ac42-97517198f47a</t>
  </si>
  <si>
    <t>{"customer_name": "福岡実咲", "customer_email": "mfukuoka@blessinc.co.jp", "product_detail_name": "【15分限定特典付き】SNSマーケ完全攻略ダイナマイト合宿"}</t>
  </si>
  <si>
    <t>{"id_values": ["11f00e9e-8f4e-81b6-ac42-97517198f47a"], "worldpay_order_id": {"transaction_id": "11f00e9e-8f4e-81b6-ac42-97517198f47a"}}</t>
  </si>
  <si>
    <t>11f00e37-9bdf-f408-aaed-bb5c48943627</t>
  </si>
  <si>
    <t>11f00e36-5925-286e-bfdd-03fcbed81f52</t>
  </si>
  <si>
    <t>{"v851Ac7Ac": "", "univapay-phone-number": "08039057971"}</t>
  </si>
  <si>
    <t>{"customer_name": "齋藤典子", "customer_email": "kurogomasaki@gmail.com", "product_detail_name": "AIみかみ秘密の部屋（全額返金保証付）"}</t>
  </si>
  <si>
    <t>{"id_values": ["11f00e37-9bdf-f408-aaed-bb5c48943627"], "worldpay_order_id": {"transaction_id": "11f00e37-9bdf-f408-aaed-bb5c48943627"}}</t>
  </si>
  <si>
    <t>kurogomasaki@gmail.com</t>
  </si>
  <si>
    <t>NORIKO SAITOU</t>
  </si>
  <si>
    <t>11f00e9e-7f28-9678-ac27-3fcbad6d2e70</t>
  </si>
  <si>
    <t>{"customer_name": "吉田心美", "customer_email": "kokomi20061025@gmail.com", "product_detail_name": "AIみかみ秘密の部屋（全額返金保証付）"}</t>
  </si>
  <si>
    <t>{"id_values": ["3100500245378", "00040", "7774873"], "stratus_transaction_id": {"terminal_id": "3100500245378", "request_number": "00040", "authorization_code": "7774873"}}</t>
  </si>
  <si>
    <t>11f00955-90b2-6e94-8d36-73d415f3b8a4</t>
  </si>
  <si>
    <t>11f00953-bc66-f732-9017-2b2388ca4f33</t>
  </si>
  <si>
    <t>{"customer_name": "佐々木歩央", "customer_email": "buyangzuomu@gmail.com", "product_detail_name": "AIみかみ秘密の部屋（全額返金保証付）"}</t>
  </si>
  <si>
    <t>{"id_values": ["3100500245378", "00067", "0698745"], "stratus_transaction_id": {"terminal_id": "3100500245378", "request_number": "00067", "authorization_code": "0698745"}}</t>
  </si>
  <si>
    <t>buyangzuomu@gmail.com</t>
  </si>
  <si>
    <t>AO SASAKI</t>
  </si>
  <si>
    <t>11effa29-3543-5180-b577-171df429599d</t>
  </si>
  <si>
    <t>11effa29-32cd-4258-a77f-f3575738350c</t>
  </si>
  <si>
    <t>{"customer_name": "岡崎夢奈", "customer_email": "yuna2529@icloud.com", "product_detail_name": "【15分限定特典付き】SNSマーケ完全攻略ダイナマイト合宿"}</t>
  </si>
  <si>
    <t>{"id_values": ["11effa29-3543-5180-b577-171df429599d"], "worldpay_order_id": {"transaction_id": "11effa29-3543-5180-b577-171df429599d"}}</t>
  </si>
  <si>
    <t>yuna2529@icloud.com</t>
  </si>
  <si>
    <t>YUNA OKAZAKI</t>
  </si>
  <si>
    <t>11f00d88-a7af-a2b0-b3af-97c6d5c388ea</t>
  </si>
  <si>
    <t>11f00d88-a512-84fa-91f9-93f191092c9c</t>
  </si>
  <si>
    <t>{"v851Ac7Ac": "", "univapay-phone-number": "08045417512"}</t>
  </si>
  <si>
    <t>{"customer_name": "名和佑依", "customer_email": "braveeny@gmail.com", "product_detail_name": "【15分限定特典付き】SNSマーケ完全攻略ダイナマイト合宿"}</t>
  </si>
  <si>
    <t>{"id_values": ["11f00d88-a7af-a2b0-b3af-97c6d5c388ea"], "worldpay_order_id": {"transaction_id": "11f00d88-a7af-a2b0-b3af-97c6d5c388ea"}}</t>
  </si>
  <si>
    <t>braveeny@gmail.com</t>
  </si>
  <si>
    <t>YUI NAWA</t>
  </si>
  <si>
    <t>11f00d89-7985-af1e-8045-7354b3f284dc</t>
  </si>
  <si>
    <t>{"customer_name": "名和佑依", "customer_email": "braveeny@gmail.com", "product_detail_name": "みかみの秘密の部屋 ~購入後1週間以内に限り【全額返金保証付き】~"}</t>
  </si>
  <si>
    <t>{"id_values": ["11f00d89-7985-af1e-8045-7354b3f284dc"], "worldpay_order_id": {"transaction_id": "11f00d89-7985-af1e-8045-7354b3f284dc"}}</t>
  </si>
  <si>
    <t>11f00e9a-1379-79b4-ad21-274909367039</t>
  </si>
  <si>
    <t>11f00e9a-093d-7a18-b956-a7d68fc0b454</t>
  </si>
  <si>
    <t>{"v851Ac7Ac": "", "univapay-phone-number": "08082915370"}</t>
  </si>
  <si>
    <t>{"customer_name": "田村 光麗", "customer_email": "aloha_-waikiki@docomo.ne.jp", "product_detail_name": "【15分限定特典付き】デザイン限界突破3日間合宿"}</t>
  </si>
  <si>
    <t>{"id_values": ["11f00e9a-1379-79b4-ad21-274909367039"], "worldpay_order_id": {"transaction_id": "11f00e9a-1379-79b4-ad21-274909367039"}}</t>
  </si>
  <si>
    <t>aloha_-waikiki@docomo.ne.jp</t>
  </si>
  <si>
    <t>KIRARI TAMURA</t>
  </si>
  <si>
    <t>11f00e97-4cf0-0b2a-a8fa-8799129c1d75</t>
  </si>
  <si>
    <t>11f00e97-05df-ed2c-a88e-6f1773654935</t>
  </si>
  <si>
    <t>{"v851Ac7Ac": "", "univapay-phone-number": "09057328384"}</t>
  </si>
  <si>
    <t>{"customer_name": "鶴田", "customer_email": "7sei777@gmail.com", "product_detail_name": "【15分限定特典付き】AIXコンサルタント3日間完全攻略合宿"}</t>
  </si>
  <si>
    <t>{"id_values": ["11f00e97-4cf0-0b2a-a8fa-8799129c1d75"], "worldpay_order_id": {"transaction_id": "11f00e97-4cf0-0b2a-a8fa-8799129c1d75"}}</t>
  </si>
  <si>
    <t>7sei777@gmail.com</t>
  </si>
  <si>
    <t>KAZUTO TSURUTA</t>
  </si>
  <si>
    <t>11f00e92-264b-19b0-beca-0797854d5beb</t>
  </si>
  <si>
    <t>11f00e92-15f2-6ece-bea7-53129c5caae9</t>
  </si>
  <si>
    <t>{"v851Ac7Ac": "", "univapay-phone-number": "08035158932"}</t>
  </si>
  <si>
    <t>{"customer_name": "竹田 釉香", "customer_email": "gunlove8423th@i.softbank.jp", "product_detail_name": "【15分限定特典付き】AIXコンサルタント3日間完全攻略合宿"}</t>
  </si>
  <si>
    <t>{"id_values": ["11f00e92-264b-19b0-beca-0797854d5beb"], "worldpay_order_id": {"transaction_id": "11f00e92-264b-19b0-beca-0797854d5beb"}}</t>
  </si>
  <si>
    <t>gunlove8423th@i.softbank.jp</t>
  </si>
  <si>
    <t>YUKA TAKEDA</t>
  </si>
  <si>
    <t>11f00e91-62e5-47a2-b7cf-ff7e3a5b2379</t>
  </si>
  <si>
    <t>11f00e90-c161-b244-b7ca-83bfff78ca94</t>
  </si>
  <si>
    <t>{"v851Ac7Ac": "", "univapay-phone-number": "07043510361"}</t>
  </si>
  <si>
    <t>{"customer_name": "宮田 秀誠", "customer_email": "shusei.miyata.000@gmail.com", "product_detail_name": "AIみかみ秘密の部屋（全額返金保証付）"}</t>
  </si>
  <si>
    <t>{"id_values": ["11f00e91-62e5-47a2-b7cf-ff7e3a5b2379"], "worldpay_order_id": {"transaction_id": "11f00e91-62e5-47a2-b7cf-ff7e3a5b2379"}}</t>
  </si>
  <si>
    <t>shusei.miyata.000@gmail.com</t>
  </si>
  <si>
    <t>SHUSEI MIYATA</t>
  </si>
  <si>
    <t>11f00e90-c93b-d15c-afa8-63c63728cbdc</t>
  </si>
  <si>
    <t>{"customer_name": "宮田 秀誠", "customer_email": "shusei.miyata.000@gmail.com", "product_detail_name": "【15分限定特典付き】AIXコンサルタント3日間完全攻略合宿"}</t>
  </si>
  <si>
    <t>{"id_values": ["11f00e90-c93b-d15c-afa8-63c63728cbdc"], "worldpay_order_id": {"transaction_id": "11f00e90-c93b-d15c-afa8-63c63728cbdc"}}</t>
  </si>
  <si>
    <t>11f00e8c-504b-146e-9eab-eb7207393671</t>
  </si>
  <si>
    <t>{"id_values": ["11f00e8c-504b-146e-9eab-eb7207393671"], "worldpay_order_id": {"transaction_id": "11f00e8c-504b-146e-9eab-eb7207393671"}}</t>
  </si>
  <si>
    <t>11f00e8a-cd83-930e-b610-87767c896f75</t>
  </si>
  <si>
    <t>11eff642-390d-33ca-99ba-9b69345fb1ca</t>
  </si>
  <si>
    <t>{"customer_name": "千葉 和成", "customer_email": "sekkatipapa0203@gmail.com", "product_detail_name": "【スキルプラス限定】動画広告分析Pro「1媒体プラン」初回3ヶ月間"}</t>
  </si>
  <si>
    <t>{"id_values": ["3100500245378", "00016", "0100471"], "stratus_transaction_id": {"terminal_id": "3100500245378", "request_number": "00016", "authorization_code": "0100471"}}</t>
  </si>
  <si>
    <t>sekkatipapa0203@gmail.com</t>
  </si>
  <si>
    <t>11eff642-3acd-706c-baf8-e79518de16c3</t>
  </si>
  <si>
    <t>11f00e89-6eea-afe0-87c6-d3f53fe50829</t>
  </si>
  <si>
    <t>11f00e85-baae-47a6-a94d-43db7e9d61e5</t>
  </si>
  <si>
    <t>{"v851Ac7Ac": "", "univapay-phone-number": "08067960502"}</t>
  </si>
  <si>
    <t>{"customer_name": "早乙女こずえ", "customer_email": "koko07072626@gmail.com", "product_detail_name": "AIみかみ秘密の部屋（全額返金保証付）"}</t>
  </si>
  <si>
    <t>{"id_values": ["11f00e89-6eea-afe0-87c6-d3f53fe50829"], "worldpay_order_id": {"transaction_id": "11f00e89-6eea-afe0-87c6-d3f53fe50829"}}</t>
  </si>
  <si>
    <t>koko07072626@gmail.com</t>
  </si>
  <si>
    <t>KOZUE SAOTOME</t>
  </si>
  <si>
    <t>11f00e89-8164-d04c-aa4a-83278e0d31c2</t>
  </si>
  <si>
    <t>11efd6da-7ed1-c128-b7e8-7b31fee93dff</t>
  </si>
  <si>
    <t>{"univapay-name": "阿部友和", "univapay-link-id": "11efcf12-44a8-3452-97ad-77dac6fb1db0", "univapay-phone-number": "+81 7047216850"}</t>
  </si>
  <si>
    <t>{"id_values": ["3100500245378", "00015", "0107860"], "stratus_transaction_id": {"terminal_id": "3100500245378", "request_number": "00015", "authorization_code": "0107860"}}</t>
  </si>
  <si>
    <t>a.tomokazu.ytk@gmail.com</t>
  </si>
  <si>
    <t>11efd6da-7fda-9900-b7ee-c3cb73592576</t>
  </si>
  <si>
    <t>FUMIE ABE</t>
  </si>
  <si>
    <t>11f00e86-9346-6134-9b2a-ab27a72e2b0a</t>
  </si>
  <si>
    <t>11f00e86-8b7e-051a-9735-7b612622fd34</t>
  </si>
  <si>
    <t>{"v851Ac7Ac": "", "univapay-phone-number": "09076313904"}</t>
  </si>
  <si>
    <t>{"customer_name": "樋口晃斗", "customer_email": "akitohiguchi1122@gmail.com", "product_detail_name": "【15分限定特典付き】SNSマーケ完全攻略ダイナマイト合宿"}</t>
  </si>
  <si>
    <t>{"id_values": ["3100500245378", "00014", "7782995"], "stratus_transaction_id": {"terminal_id": "3100500245378", "request_number": "00014", "authorization_code": "7782995"}}</t>
  </si>
  <si>
    <t>akitohiguchi1122@gmail.com</t>
  </si>
  <si>
    <t>HIROMI HIGUCHI</t>
  </si>
  <si>
    <t>11f00e85-c48b-f16a-b2d2-cb60986afb8a</t>
  </si>
  <si>
    <t>{"customer_name": "早乙女こずえ", "customer_email": "koko07072626@gmail.com", "product_detail_name": "【15分限定特典付き】AIXコンサルタント3日間完全攻略合宿"}</t>
  </si>
  <si>
    <t>{"id_values": ["11f00e85-c48b-f16a-b2d2-cb60986afb8a"], "worldpay_order_id": {"transaction_id": "11f00e85-c48b-f16a-b2d2-cb60986afb8a"}}</t>
  </si>
  <si>
    <t>11f00e84-caf5-c766-a05e-23f866c887bb</t>
  </si>
  <si>
    <t>11f00e84-b411-aeac-a294-9ba4243c519d</t>
  </si>
  <si>
    <t>{"v851Ac7Ac": "", "univapay-phone-number": "07090332026"}</t>
  </si>
  <si>
    <t>{"customer_name": "秋場佑亮", "customer_email": "2000yuusuke712@gmail.com", "product_detail_name": "【15分限定特典付き】SNSマーケ完全攻略ダイナマイト合宿"}</t>
  </si>
  <si>
    <t>{"id_values": ["11f00e84-caf5-c766-a05e-23f866c887bb"], "worldpay_order_id": {"transaction_id": "11f00e84-caf5-c766-a05e-23f866c887bb"}}</t>
  </si>
  <si>
    <t>2000yuusuke712@gmail.com</t>
  </si>
  <si>
    <t>AKIBA YUSUKE</t>
  </si>
  <si>
    <t>11f00e83-f084-5a84-8a16-133f7bc619d7</t>
  </si>
  <si>
    <t>11f00e82-fb44-3ad0-b80d-ff8bd045a67c</t>
  </si>
  <si>
    <t>{"v851Ac7Ac": "", "univapay-phone-number": "09083057436"}</t>
  </si>
  <si>
    <t>{"customer_name": "大木夏輝", "customer_email": "skyblue.shine98@gmail.com", "product_detail_name": "AIみかみ秘密の部屋（全額返金保証付）"}</t>
  </si>
  <si>
    <t>{"id_values": ["11f00e83-f084-5a84-8a16-133f7bc619d7"], "worldpay_order_id": {"transaction_id": "11f00e83-f084-5a84-8a16-133f7bc619d7"}}</t>
  </si>
  <si>
    <t>skyblue.shine98@gmail.com</t>
  </si>
  <si>
    <t>NATSUKI OKI</t>
  </si>
  <si>
    <t>11f00e83-cb86-3554-b386-a7facd1c3f3e</t>
  </si>
  <si>
    <t>11ef3759-e2b3-0402-b6f2-8f8996f65ccb</t>
  </si>
  <si>
    <t>{"univapay-name": "永井ふみ", "univapay-link-id": "11eed16f-ca88-2272-a0a8-07702090509b", "univapay-phone-number": "09075639093"}</t>
  </si>
  <si>
    <t>{"id_values": ["11f00e83-cb86-3554-b386-a7facd1c3f3e"], "worldpay_order_id": {"transaction_id": "11f00e83-cb86-3554-b386-a7facd1c3f3e"}}</t>
  </si>
  <si>
    <t>createshare170@gmail.com</t>
  </si>
  <si>
    <t>11ef3759-e2ef-c982-a933-9bb544a40e66</t>
  </si>
  <si>
    <t>FUMI NAGAI</t>
  </si>
  <si>
    <t>11f00e83-245f-0df0-8132-b368a606da6d</t>
  </si>
  <si>
    <t>{"customer_name": "大木夏輝", "customer_email": "skyblue.shine98@gmail.com", "product_detail_name": "【15分限定特典付き】AIXコンサルタント3日間完全攻略合宿"}</t>
  </si>
  <si>
    <t>{"id_values": ["11f00e83-245f-0df0-8132-b368a606da6d"], "worldpay_order_id": {"transaction_id": "11f00e83-245f-0df0-8132-b368a606da6d"}}</t>
  </si>
  <si>
    <t>11f00e82-e776-5bd2-b721-5bd610db0bd6</t>
  </si>
  <si>
    <t>11ef07ba-72fc-edd6-959f-cbec2a083ed2</t>
  </si>
  <si>
    <t>{"univapay-name": "櫻井孝耀", "univapay-link-id": "11ef02ad-342b-e1be-b657-a7c95ac25abe", "univapay-phone-number": "09042311359"}</t>
  </si>
  <si>
    <t>{"id_values": ["11f00e82-e776-5bd2-b721-5bd610db0bd6"], "worldpay_order_id": {"transaction_id": "11f00e82-e776-5bd2-b721-5bd610db0bd6"}}</t>
  </si>
  <si>
    <t>uver.gr54@gmail.com</t>
  </si>
  <si>
    <t>11ef07ba-7350-8e64-8022-17ac9c441347</t>
  </si>
  <si>
    <t>KOYO SAKURAI</t>
  </si>
  <si>
    <t>11f00e82-4faf-953e-98a8-37899c579d1b</t>
  </si>
  <si>
    <t>11eef019-c327-679a-99dd-13e3101a5004</t>
  </si>
  <si>
    <t>{"univapay-name": "小澤靖民", "univapay-link-id": "11eef009-9f33-9bca-a80b-0fd7a7632a09", "univapay-phone-number": "09075757623"}</t>
  </si>
  <si>
    <t>{"id_values": ["11f00e82-4faf-953e-98a8-37899c579d1b"], "worldpay_order_id": {"transaction_id": "11f00e82-4faf-953e-98a8-37899c579d1b"}}</t>
  </si>
  <si>
    <t>jasozamin@gmail.com</t>
  </si>
  <si>
    <t>11eef019-c37e-b766-99e0-3746ccc3e5d4</t>
  </si>
  <si>
    <t>YASUHITO OZAWA</t>
  </si>
  <si>
    <t>11f00e82-4e34-0122-98a3-8b48e7664cc1</t>
  </si>
  <si>
    <t>11eef010-a122-4bf0-b82a-a7acee5154e6</t>
  </si>
  <si>
    <t>{"univapay-name": "清水春美", "univapay-link-id": "11eed16f-c88c-5e48-a0a8-df24a3243458", "univapay-phone-number": "08061583236"}</t>
  </si>
  <si>
    <t>{"id_values": ["11f00e82-4e34-0122-98a3-8b48e7664cc1"], "worldpay_order_id": {"transaction_id": "11f00e82-4e34-0122-98a3-8b48e7664cc1"}}</t>
  </si>
  <si>
    <t>mashimz@gmail.com</t>
  </si>
  <si>
    <t>11eef010-a14e-7be4-a6b0-6361958c653f</t>
  </si>
  <si>
    <t>HARUMI SHIMIZU</t>
  </si>
  <si>
    <t>11f00e81-fe5d-453c-85c7-dfd4601f5d5b</t>
  </si>
  <si>
    <t>11eed6a9-de9c-a384-95db-57f322b9f1d1</t>
  </si>
  <si>
    <t>{"univapay-name": "松岡由泰", "univapay-link-id": "11eed167-4057-0814-a0a8-a769a7ea5984", "univapay-phone-number": "09065740550"}</t>
  </si>
  <si>
    <t>{"id_values": ["11f00e81-fe5d-453c-85c7-dfd4601f5d5b"], "worldpay_order_id": {"transaction_id": "11f00e81-fe5d-453c-85c7-dfd4601f5d5b"}}</t>
  </si>
  <si>
    <t>r.d.ojisan@gmail.com</t>
  </si>
  <si>
    <t>11eed6a9-df2f-238a-a930-8f20eaa0461f</t>
  </si>
  <si>
    <t>YOSHIYASU MATSUOKA</t>
  </si>
  <si>
    <t>11f00e81-f988-cd42-9803-bbbe6f1444e8</t>
  </si>
  <si>
    <t>11eed480-4485-d37c-bd67-e3b795f1307f</t>
  </si>
  <si>
    <t>{"univapay-name": "石﨑結衣", "univapay-link-id": "11eed167-da04-b66e-a0a8-6b846bdf7942", "univapay-phone-number": "08087299180"}</t>
  </si>
  <si>
    <t>{"id_values": ["11f00e81-f988-cd42-9803-bbbe6f1444e8"], "worldpay_order_id": {"transaction_id": "11f00e81-f988-cd42-9803-bbbe6f1444e8"}}</t>
  </si>
  <si>
    <t>iyzaki.iyzaki@gmail.com</t>
  </si>
  <si>
    <t>11eed480-44b6-c9c8-a35c-97700d1f347c</t>
  </si>
  <si>
    <t>11f00e81-fea9-0d1e-85c9-1b84d9b71da5</t>
  </si>
  <si>
    <t>{"id_values": ["11f00e81-fea9-0d1e-85c9-1b84d9b71da5"], "worldpay_order_id": {"transaction_id": "11f00e81-fea9-0d1e-85c9-1b84d9b71da5"}}</t>
  </si>
  <si>
    <t>11f00e82-22fa-4c6e-948a-57d9ab0c2d64</t>
  </si>
  <si>
    <t>{"id_values": ["3100500245378", "00009", "0893571"], "stratus_transaction_id": {"terminal_id": "3100500245378", "request_number": "00009", "authorization_code": "0893571"}}</t>
  </si>
  <si>
    <t>11f00e81-f773-4140-b19b-cff92482fc1c</t>
  </si>
  <si>
    <t>11eed318-9811-9c06-ad68-df44701b8ec7</t>
  </si>
  <si>
    <t>{"univapay-name": "山本己悠司", "univapay-link-id": "11eed16a-9f2b-3ace-a85d-9fd6b2d2efe5", "univapay-phone-number": "07089487170"}</t>
  </si>
  <si>
    <t>{"id_values": ["11f00e81-f773-4140-b19b-cff92482fc1c"], "worldpay_order_id": {"transaction_id": "11f00e81-f773-4140-b19b-cff92482fc1c"}}</t>
  </si>
  <si>
    <t>yamamyu1005@gmail.com</t>
  </si>
  <si>
    <t>11eed318-9853-9c3c-85d5-cbb52932e709</t>
  </si>
  <si>
    <t>MYUJI YAMAMOTO</t>
  </si>
  <si>
    <t>11f00e81-ccd6-b868-bea6-b38ab35619a8</t>
  </si>
  <si>
    <t>11eed7ac-5f05-c8cc-8f59-db99253d6de1</t>
  </si>
  <si>
    <t>{"univapay-name": "田山千富", "univapay-link-id": "11eed795-fbbb-545a-a95e-1ba3493c76a8", "univapay-phone-number": "09072694433"}</t>
  </si>
  <si>
    <t>{"id_values": ["11f00e81-ccd6-b868-bea6-b38ab35619a8"], "worldpay_order_id": {"transaction_id": "11f00e81-ccd6-b868-bea6-b38ab35619a8"}}</t>
  </si>
  <si>
    <t>tayama0315@gmail.com</t>
  </si>
  <si>
    <t>11eed7ac-5f3a-3c4c-9d8c-d7caaff3d1bf</t>
  </si>
  <si>
    <t>CHITOMI TAYAMA</t>
  </si>
  <si>
    <t>11f00e81-cb59-3614-af89-d75730fec324</t>
  </si>
  <si>
    <t>11eed7a7-42b5-98aa-895f-a7d9a6a7c9f8</t>
  </si>
  <si>
    <t>{"univapay-name": "佐々木 麻衣", "univapay-link-id": "11eed16a-e132-6c08-a85d-ebdedbf31470", "univapay-phone-number": "08058977872"}</t>
  </si>
  <si>
    <t>{"id_values": ["11f00e81-cb59-3614-af89-d75730fec324"], "worldpay_order_id": {"transaction_id": "11f00e81-cb59-3614-af89-d75730fec324"}}</t>
  </si>
  <si>
    <t>wish.is.fulfilled@ezweb.ne.jp</t>
  </si>
  <si>
    <t>11eed7a7-4300-dfea-a729-0b460ab87b19</t>
  </si>
  <si>
    <t>MAI SASAKI</t>
  </si>
  <si>
    <t>11f00e81-c983-577a-be8e-afb7f69340ac</t>
  </si>
  <si>
    <t>11effe5c-4a51-9a14-a107-2f27e8c16ebf</t>
  </si>
  <si>
    <t>{"univapay-name": "福 大輝", "univapay-link-id": "11effe5a-7dd5-5576-9815-9f48b2aa6fe4", "univapay-phone-number": "+81 09069786999", "univapay-patch-token-id": "11eed799-3b6b-32b6-be5e-27d2478ba198", "univapay-patch-subscription-id": "11eed799-3ba4-622a-be61-bf48ee6b2b1b"}</t>
  </si>
  <si>
    <t>{"univapay-name": "福 大輝", "univapay-link-id": "11eed168-2511-82cc-a0a8-4f4b70228861", "univapay-phone-number": "09069786999"}</t>
  </si>
  <si>
    <t>{"id_values": ["11f00e81-c983-577a-be8e-afb7f69340ac"], "worldpay_order_id": {"transaction_id": "11f00e81-c983-577a-be8e-afb7f69340ac"}}</t>
  </si>
  <si>
    <t>daiki5689@iCloud.com</t>
  </si>
  <si>
    <t>11eed799-3ba4-622a-be61-bf48ee6b2b1b</t>
  </si>
  <si>
    <t>DAIKI FUKU</t>
  </si>
  <si>
    <t>11f00e81-c429-cf52-92aa-973efefa407b</t>
  </si>
  <si>
    <t>11eed77b-e9ba-11d4-aa37-57f3a75fe869</t>
  </si>
  <si>
    <t>{"univapay-name": "吉田 納可子", "univapay-link-id": "11eed27a-1908-5808-b5cf-8bb927053ee8", "univapay-phone-number": "08050493876"}</t>
  </si>
  <si>
    <t>{"id_values": ["11f00e81-c429-cf52-92aa-973efefa407b"], "worldpay_order_id": {"transaction_id": "11f00e81-c429-cf52-92aa-973efefa407b"}}</t>
  </si>
  <si>
    <t>haloncafe8888@gmail.com</t>
  </si>
  <si>
    <t>11eed77b-e9e3-c6e6-aa3a-f70fdd14ba29</t>
  </si>
  <si>
    <t>NAKAKO YOSHIDA</t>
  </si>
  <si>
    <t>11f00e81-d886-2d9c-8532-97ad64515e04</t>
  </si>
  <si>
    <t>11eeda8f-5420-bc9c-8c67-e7e2d72b25a1</t>
  </si>
  <si>
    <t>{"univapay-name": "金子悦子", "univapay-link-id": "11eed9de-7108-04de-85cd-4becd769d465", "univapay-phone-number": "09022927027"}</t>
  </si>
  <si>
    <t>{"id_values": ["11f00e81-d886-2d9c-8532-97ad64515e04"], "worldpay_order_id": {"transaction_id": "11f00e81-d886-2d9c-8532-97ad64515e04"}}</t>
  </si>
  <si>
    <t>pokkucafe777@gmail.com</t>
  </si>
  <si>
    <t>11eeda8f-545c-2124-954b-e3e911d4556d</t>
  </si>
  <si>
    <t>ETSUKO KANEKO</t>
  </si>
  <si>
    <t>11f00e81-fd79-d676-b1ba-139786cb4542</t>
  </si>
  <si>
    <t>{"id_values": ["3100500245378", "00007", "0892651"], "stratus_transaction_id": {"terminal_id": "3100500245378", "request_number": "00007", "authorization_code": "0892651"}}</t>
  </si>
  <si>
    <t>11f00e81-f59c-b806-8134-e3671e25ae15</t>
  </si>
  <si>
    <t>11eed2a5-f986-c4fc-8ce2-6733eea25f29</t>
  </si>
  <si>
    <t>{"univapay-name": "竹下要", "univapay-link-id": "11eed166-7d7b-6a38-a0a8-b723b01dfd53", "univapay-phone-number": "08025379674"}</t>
  </si>
  <si>
    <t>{"id_values": ["3100500245378", "00005", "0388874"], "stratus_transaction_id": {"terminal_id": "3100500245378", "request_number": "00005", "authorization_code": "0388874"}}</t>
  </si>
  <si>
    <t>kaname31560922@icloud.com</t>
  </si>
  <si>
    <t>11eed2a5-f9b5-3bc0-95c6-a700fac2657a</t>
  </si>
  <si>
    <t>TAKASHITA KANAME</t>
  </si>
  <si>
    <t>11f00e81-cba5-837a-b0a9-c713c40af9f2</t>
  </si>
  <si>
    <t>11ef501f-e4f8-8ee2-9fb6-eb20ca4a6e5e</t>
  </si>
  <si>
    <t>{"univapay-name": "児島よし子", "univapay-link-id": "11eed7a6-09de-192c-aedc-974301c9b566", "univapay-phone-number": "09023938410"}</t>
  </si>
  <si>
    <t>yk087780ky@gmail.com</t>
  </si>
  <si>
    <t>11eed7a7-bead-80e4-a794-5f2fe14ac853</t>
  </si>
  <si>
    <t>YOSHIKO KOJIMA</t>
  </si>
  <si>
    <t>11f00e81-c119-c056-975e-4fc6ecc1858a</t>
  </si>
  <si>
    <t>11eed76e-123a-74b8-8297-2b0bbac59af6</t>
  </si>
  <si>
    <t>{"univapay-name": "秋山 権志", "univapay-link-id": "11eed16d-abd4-2db4-a85d-bba064204858", "univapay-phone-number": "08059522013"}</t>
  </si>
  <si>
    <t>{"id_values": ["3100500245378", "00003", "0178473"], "stratus_transaction_id": {"terminal_id": "3100500245378", "request_number": "00003", "authorization_code": "0178473"}}</t>
  </si>
  <si>
    <t>amkj0827pratra@gmail.com</t>
  </si>
  <si>
    <t>11eed76e-125e-2714-b28c-df5cffbfb5ff</t>
  </si>
  <si>
    <t>KENJI AKIYAMA</t>
  </si>
  <si>
    <t>11f00e80-fc1d-9174-8ac5-4f1cb6b4e933</t>
  </si>
  <si>
    <t>11f00e80-d461-e8d8-9b9f-9be3365130d1</t>
  </si>
  <si>
    <t>{"v851Ac7Ac": "", "univapay-phone-number": "07020097430"}</t>
  </si>
  <si>
    <t>{"customer_name": "對馬美夏", "customer_email": "mika@mooncat.ne.jp", "product_detail_name": "【超特価割引】AIXコンサルタント3日間完全攻略合宿"}</t>
  </si>
  <si>
    <t>{"id_values": ["11f00e80-fc1d-9174-8ac5-4f1cb6b4e933"], "worldpay_order_id": {"transaction_id": "11f00e80-fc1d-9174-8ac5-4f1cb6b4e933"}}</t>
  </si>
  <si>
    <t>mika@mooncat.ne.jp</t>
  </si>
  <si>
    <t>MIKA TSUSHIMA</t>
  </si>
  <si>
    <t>11f00e81-22a9-8a82-a638-632c485b600f</t>
  </si>
  <si>
    <t>11f00e81-17d8-133a-8e13-8ff7f1ca5638</t>
  </si>
  <si>
    <t>{"v851Ac7Ac": "", "univapay-phone-number": "08017015410"}</t>
  </si>
  <si>
    <t>{"customer_name": "中村凜音", "customer_email": "rion7783@icloud.com", "product_detail_name": "【15分限定特典付き】SNSマーケ完全攻略ダイナマイト合宿"}</t>
  </si>
  <si>
    <t>{"id_values": ["3100500245378", "00002", "0886279"], "stratus_transaction_id": {"terminal_id": "3100500245378", "request_number": "00002", "authorization_code": "0886279"}}</t>
  </si>
  <si>
    <t>rion7783@icloud.com</t>
  </si>
  <si>
    <t>RION NAKAMURA</t>
  </si>
  <si>
    <t>11f00e7d-7aa7-0182-88e6-2f14697097fc</t>
  </si>
  <si>
    <t>11f00e7d-66a8-4326-919d-6b912f1e94fa</t>
  </si>
  <si>
    <t>{"v851Ac7Ac": "", "univapay-phone-number": "07055601396"}</t>
  </si>
  <si>
    <t>{"customer_name": "鈴木歩", "customer_email": "souta0728@gmail.com", "product_detail_name": "【15分限定特典付き】デザイン限界突破3日間合宿"}</t>
  </si>
  <si>
    <t>{"id_values": ["11f00e7d-7aa7-0182-88e6-2f14697097fc"], "worldpay_order_id": {"transaction_id": "11f00e7d-7aa7-0182-88e6-2f14697097fc"}}</t>
  </si>
  <si>
    <t>souta0728@gmail.com</t>
  </si>
  <si>
    <t>AYUMI SUZUKI</t>
  </si>
  <si>
    <t>11f00e79-d048-a356-8eca-cbcad49b2944</t>
  </si>
  <si>
    <t>11f00e78-f1a5-49ba-b81f-df9b94057d8a</t>
  </si>
  <si>
    <t>{"v851Ac7Ac": "", "univapay-phone-number": "08042533933"}</t>
  </si>
  <si>
    <t>{"customer_name": "太田和孝", "customer_email": "0at15319724212c@ezweb.ne.jp", "product_detail_name": "みかみの秘密の部屋 ~購入後1週間以内に限り【全額返金保証付き】~"}</t>
  </si>
  <si>
    <t>{"id_values": ["11f00e79-d048-a356-8eca-cbcad49b2944"], "worldpay_order_id": {"transaction_id": "11f00e79-d048-a356-8eca-cbcad49b2944"}}</t>
  </si>
  <si>
    <t>0at15319724212c@ezweb.ne.jp</t>
  </si>
  <si>
    <t>KAZUTAKA OOTA</t>
  </si>
  <si>
    <t>11f00e78-fbb6-f0c0-a0f4-efc47ce1d826</t>
  </si>
  <si>
    <t>{"customer_name": "太田和孝", "customer_email": "0at15319724212c@ezweb.ne.jp", "product_detail_name": "【15分限定特典付き】SNSマーケ完全攻略ダイナマイト合宿"}</t>
  </si>
  <si>
    <t>{"id_values": ["11f00e78-fbb6-f0c0-a0f4-efc47ce1d826"], "worldpay_order_id": {"transaction_id": "11f00e78-fbb6-f0c0-a0f4-efc47ce1d826"}}</t>
  </si>
  <si>
    <t>11f00e67-f462-99c0-9e05-e739688d04f5</t>
  </si>
  <si>
    <t>11f00e67-c332-2b18-96ea-73dbdeb58bd3</t>
  </si>
  <si>
    <t>{"v851Ac7Ac": "", "univapay-phone-number": "08088950802"}</t>
  </si>
  <si>
    <t>{"customer_name": "村越孔太", "customer_email": "mura0423koshi@gmail.com", "product_detail_name": "【15分限定特典付き】AIXコンサルタント3日間完全攻略合宿"}</t>
  </si>
  <si>
    <t>{"id_values": ["11f00e67-f462-99c0-9e05-e739688d04f5"], "worldpay_order_id": {"transaction_id": "11f00e67-f462-99c0-9e05-e739688d04f5"}}</t>
  </si>
  <si>
    <t>mura0423koshi@gmail.com</t>
  </si>
  <si>
    <t>KOTA MURAKOSHI</t>
  </si>
  <si>
    <t>11f00e58-846b-2fd8-a549-a78a21307b12</t>
  </si>
  <si>
    <t>11f00e58-4d97-14ea-a72d-0708d39dbfe0</t>
  </si>
  <si>
    <t>{"v851Ac7Ac": "", "univapay-phone-number": "08038841785"}</t>
  </si>
  <si>
    <t>{"customer_name": "大森葵", "customer_email": "armsohmori@gmail.com", "product_detail_name": "【15分限定特典付き】SNSマーケ完全攻略ダイナマイト合宿"}</t>
  </si>
  <si>
    <t>{"id_values": ["11f00e58-846b-2fd8-a549-a78a21307b12"], "worldpay_order_id": {"transaction_id": "11f00e58-846b-2fd8-a549-a78a21307b12"}}</t>
  </si>
  <si>
    <t>armsohmori@gmail.com</t>
  </si>
  <si>
    <t>AOI OMORI</t>
  </si>
  <si>
    <t>11f00e47-1a48-282e-9d63-e398364f499c</t>
  </si>
  <si>
    <t>11f00e46-d042-b406-ad53-47122ac06809</t>
  </si>
  <si>
    <t>{"v851Ac7Ac": "", "univapay-phone-number": "09023355613"}</t>
  </si>
  <si>
    <t>{"customer_name": "柏村安良理", "customer_email": "arari32@gmail.com", "product_detail_name": "【15分限定特典付き】デザイン限界突破3日間合宿"}</t>
  </si>
  <si>
    <t>{"id_values": ["11f00e47-1a48-282e-9d63-e398364f499c"], "worldpay_order_id": {"transaction_id": "11f00e47-1a48-282e-9d63-e398364f499c"}}</t>
  </si>
  <si>
    <t>arari32@gmail.com</t>
  </si>
  <si>
    <t>ARARI KASHIWAMURA</t>
  </si>
  <si>
    <t>11f00e42-1ea0-e51e-a745-33be68bc5509</t>
  </si>
  <si>
    <t>11f00e41-7297-929a-a3a1-1f41f42e8602</t>
  </si>
  <si>
    <t>{"v851Ac7Ac": "", "univapay-phone-number": "09096794763"}</t>
  </si>
  <si>
    <t>{"customer_name": "二宮英輔", "customer_email": "nerimakitamati55@gmail.com", "product_detail_name": "AIみかみ秘密の部屋（全額返金保証付）"}</t>
  </si>
  <si>
    <t>{"id_values": ["11f00e42-1ea0-e51e-a745-33be68bc5509"], "worldpay_order_id": {"transaction_id": "11f00e42-1ea0-e51e-a745-33be68bc5509"}}</t>
  </si>
  <si>
    <t>nerimakitamati55@gmail.com</t>
  </si>
  <si>
    <t>EKEEKE</t>
  </si>
  <si>
    <t>11f00e41-7c6a-1810-9526-1f511c186386</t>
  </si>
  <si>
    <t>{"customer_name": "二宮英輔", "customer_email": "nerimakitamati55@gmail.com", "product_detail_name": "【15分限定特典付き】AIXコンサルタント3日間完全攻略合宿"}</t>
  </si>
  <si>
    <t>{"id_values": ["11f00e41-7c6a-1810-9526-1f511c186386"], "worldpay_order_id": {"transaction_id": "11f00e41-7c6a-1810-9526-1f511c186386"}}</t>
  </si>
  <si>
    <t>11f00e40-fe4f-58b4-a6b6-dfc964bf29a4</t>
  </si>
  <si>
    <t>11f00e40-f411-0cb2-9844-6fd6099563a6</t>
  </si>
  <si>
    <t>{"v851Ac7Ac": "", "univapay-phone-number": "09055180807"}</t>
  </si>
  <si>
    <t>{"customer_name": "青木駿太", "customer_email": "syundai013079@gmail.com", "product_detail_name": "【15分限定特典付き】AIXコンサルタント3日間完全攻略合宿"}</t>
  </si>
  <si>
    <t>{"id_values": ["11f00e40-fe4f-58b4-a6b6-dfc964bf29a4"], "worldpay_order_id": {"transaction_id": "11f00e40-fe4f-58b4-a6b6-dfc964bf29a4"}}</t>
  </si>
  <si>
    <t>syundai013079@gmail.com</t>
  </si>
  <si>
    <t>SHUNDAI AOKI</t>
  </si>
  <si>
    <t>広告数値</t>
  </si>
  <si>
    <t>広告費用</t>
  </si>
  <si>
    <t>バックエンド
成約数</t>
  </si>
  <si>
    <t>バックエンド
CPO</t>
  </si>
  <si>
    <t>デザジュク
成約数</t>
  </si>
  <si>
    <t>支出になる金額</t>
  </si>
  <si>
    <t>デザジュクFB広告</t>
  </si>
  <si>
    <t>―</t>
  </si>
  <si>
    <t>デザジュクTT広告</t>
  </si>
  <si>
    <t>AIカレッジFB広告</t>
  </si>
  <si>
    <t>AIカレッジYT広告</t>
  </si>
  <si>
    <t>センサーズYT広告</t>
  </si>
  <si>
    <t>センサーズFB広告</t>
  </si>
  <si>
    <t>センサーズTT広告</t>
  </si>
  <si>
    <t>計算方法：
デザジュク関連→全額
上記以外→バックエンドCPOにデザジュクの成約数を掛けたもの</t>
  </si>
  <si>
    <t>\</t>
  </si>
  <si>
    <t>生徒情報</t>
  </si>
  <si>
    <t>支払い方法</t>
  </si>
  <si>
    <t>分割集計（隣のユニペイ２月分シートから、メールアドレスを紐づけて集計）</t>
  </si>
  <si>
    <t>契約日</t>
  </si>
  <si>
    <t>佐々木愛実(??海野めぐみ)</t>
  </si>
  <si>
    <t>50分割</t>
  </si>
  <si>
    <t>odeco.rito@gmail.com</t>
  </si>
  <si>
    <t>しょーへい</t>
  </si>
  <si>
    <t>maedakeiji.0706@gmail.com</t>
  </si>
  <si>
    <t>鈴木優太（ゆうた）</t>
  </si>
  <si>
    <t>24分割</t>
  </si>
  <si>
    <t>原田光大</t>
  </si>
  <si>
    <t>agarunari@gmail.com</t>
  </si>
  <si>
    <t>たけだ</t>
  </si>
  <si>
    <t>kuratti145@gmail.com</t>
  </si>
  <si>
    <t>ゆう</t>
  </si>
  <si>
    <t>36分割</t>
  </si>
  <si>
    <t>ma0422yu@yahoo.co.jp</t>
  </si>
  <si>
    <t>Shohei Moriwaki</t>
  </si>
  <si>
    <t>marge.design8@gmail.com</t>
  </si>
  <si>
    <t>ゆい</t>
  </si>
  <si>
    <t>tomatodaisuki1208@gmail.com</t>
  </si>
  <si>
    <t>OB.Shun (おおば しゅん)</t>
  </si>
  <si>
    <t>go.ohba@gmail.com</t>
  </si>
  <si>
    <t>かねそう</t>
  </si>
  <si>
    <t>スズキ　レナ</t>
  </si>
  <si>
    <t>大浜  かよこ</t>
  </si>
  <si>
    <t>kayoko.0912.dom@gmail.com</t>
  </si>
  <si>
    <t>あかし いずみ</t>
  </si>
  <si>
    <t>ユウダイ</t>
  </si>
  <si>
    <t>happy.rainbow.7.rf@gmail.com</t>
  </si>
  <si>
    <t>ヤマグチ ゲンタ</t>
  </si>
  <si>
    <t>alcntr.28.mg@icloud.com</t>
  </si>
  <si>
    <t>えりんぎ</t>
  </si>
  <si>
    <t>nardis_1961evans@yahoo.co.jp</t>
  </si>
  <si>
    <t>橋元愛（上垣）</t>
  </si>
  <si>
    <t>ai.0109.ai.ai.ai.ai.ai.ai.ai@gmail.com</t>
  </si>
  <si>
    <t>中屋敷哲大</t>
  </si>
  <si>
    <t>kakanasaya@gmail.com</t>
  </si>
  <si>
    <t>荒井さん</t>
  </si>
  <si>
    <t>kaonkawaii@mail.ru</t>
  </si>
  <si>
    <t>今治崇時</t>
  </si>
  <si>
    <t>tokimeki7mail@gmail.com</t>
  </si>
  <si>
    <t>みぃな☆★JPN</t>
  </si>
  <si>
    <t>my10v.2211@gmail.com</t>
  </si>
  <si>
    <t>藤澤</t>
  </si>
  <si>
    <t>tengzemolizi18@gmail.com</t>
  </si>
  <si>
    <t>佐藤 大志</t>
  </si>
  <si>
    <t>taisi1209bx@gmail.com</t>
  </si>
  <si>
    <t>高木萌</t>
  </si>
  <si>
    <t>moet.96p69@gmail.com</t>
  </si>
  <si>
    <t>たぁさん☀️Webデザイナー</t>
  </si>
  <si>
    <t>44departure@gmail.com</t>
  </si>
  <si>
    <t>ようこ</t>
  </si>
  <si>
    <t>ynsm.97112@gmail.com</t>
  </si>
  <si>
    <t>水廣 輝光</t>
  </si>
  <si>
    <t>わたなべ</t>
  </si>
  <si>
    <t>yn_.11@outlook.jp</t>
  </si>
  <si>
    <t>宇都宮 広樹</t>
  </si>
  <si>
    <t>mwamonelock@gmail.com</t>
  </si>
  <si>
    <t>池原 きーち</t>
  </si>
  <si>
    <t>kiichiikehara@gmail.com</t>
  </si>
  <si>
    <t>まゆ</t>
  </si>
  <si>
    <t>mew.151.mayu@gmail.com</t>
  </si>
  <si>
    <t>yuka</t>
  </si>
  <si>
    <t>水野美奈</t>
  </si>
  <si>
    <t>tbc0720@gmail.com</t>
  </si>
  <si>
    <t>早希</t>
  </si>
  <si>
    <t>Zen</t>
  </si>
  <si>
    <t>96yuzen914@gmail.com</t>
  </si>
  <si>
    <t>もすwk</t>
  </si>
  <si>
    <t>りゅうせい</t>
  </si>
  <si>
    <t>ryuseibusiness2022@gmail.com</t>
  </si>
  <si>
    <t>翔也</t>
  </si>
  <si>
    <t>いくらみさ</t>
  </si>
  <si>
    <t>misa.1115.lilac@gmail.com</t>
  </si>
  <si>
    <t>青木 一葉</t>
  </si>
  <si>
    <t>1000item3000@gmail.com</t>
  </si>
  <si>
    <t>黒澤美晴</t>
  </si>
  <si>
    <t>倉橋多真美</t>
  </si>
  <si>
    <t>栗原　絵美</t>
  </si>
  <si>
    <t>emiingstar@gmail.com</t>
  </si>
  <si>
    <t>松野 永岬</t>
  </si>
  <si>
    <t>e.pinevillage@gmail.com</t>
  </si>
  <si>
    <t>堀内敦子</t>
  </si>
  <si>
    <t>eternallyblast2020@gmail.com</t>
  </si>
  <si>
    <t>hiroyuki</t>
  </si>
  <si>
    <t>4splusd@gmail.com</t>
  </si>
  <si>
    <t>lily</t>
  </si>
  <si>
    <t>渡部麻衣</t>
  </si>
  <si>
    <t>nabi.shihuku2346@gmail.com</t>
  </si>
  <si>
    <t>猪俣        真琴</t>
  </si>
  <si>
    <t>kensou4120@gmail.com</t>
  </si>
  <si>
    <t>藤村暁子</t>
  </si>
  <si>
    <t>西原ルミ</t>
  </si>
  <si>
    <t xml:space="preserve">副島悌仁
</t>
  </si>
  <si>
    <t>小玉亜妃</t>
  </si>
  <si>
    <t>orientalsereno@gmail.com</t>
  </si>
  <si>
    <t>伊藤純一</t>
  </si>
  <si>
    <t>sakusaku0308@gmail.com</t>
  </si>
  <si>
    <t>飯倉智幸</t>
  </si>
  <si>
    <t>iikura0101@gmail.com</t>
  </si>
  <si>
    <t>中尾彩沙(航洋)</t>
  </si>
  <si>
    <t>y68693034@gmail.com</t>
  </si>
  <si>
    <t>渡辺美果</t>
  </si>
  <si>
    <t>n220y@docomo.ne.jp</t>
  </si>
  <si>
    <t>小泉沙季</t>
  </si>
  <si>
    <t>岩田昌美</t>
  </si>
  <si>
    <t>natume_wing@yahoo.co.jp</t>
  </si>
  <si>
    <t>脇所翠</t>
  </si>
  <si>
    <t>内村星七</t>
  </si>
  <si>
    <t>sena3733@icloud.com</t>
  </si>
  <si>
    <t>三原陽子</t>
  </si>
  <si>
    <t>齊藤匠吾</t>
  </si>
  <si>
    <t>ssyo6684Goshow@outlook.jp</t>
  </si>
  <si>
    <t>大久保美生</t>
  </si>
  <si>
    <t>dream_3o@icloud.com</t>
  </si>
  <si>
    <t>後藤奈美子</t>
  </si>
  <si>
    <t>cs.rcs692@icloud.com</t>
  </si>
  <si>
    <t>川原響希</t>
  </si>
  <si>
    <t>love.miwa.441-dance@ezweb.ne.jp</t>
  </si>
  <si>
    <t>宮崎大二郎</t>
  </si>
  <si>
    <t>dampa1987@gmail.com</t>
  </si>
  <si>
    <t>菅原純子</t>
  </si>
  <si>
    <t>伊藤大喜</t>
  </si>
  <si>
    <t>ootolo1011@gmail.com</t>
  </si>
  <si>
    <t>小林        敬太郎</t>
  </si>
  <si>
    <t>栗原　夕季</t>
  </si>
  <si>
    <t>高橋利男</t>
  </si>
  <si>
    <t>kurosu30@gmail.com</t>
  </si>
  <si>
    <t>大西珠江</t>
  </si>
  <si>
    <t>松田	佳子</t>
  </si>
  <si>
    <t>grandmuse_luck@yahoo.co.jp</t>
  </si>
  <si>
    <t>松井歩未</t>
  </si>
  <si>
    <t>ma34d58s@icloud.com</t>
  </si>
  <si>
    <t>大原彩</t>
  </si>
  <si>
    <t>鈴木祥介</t>
  </si>
  <si>
    <t>y_mak.2576@icloud.com</t>
  </si>
  <si>
    <t>遠藤多恵</t>
  </si>
  <si>
    <t>tae-chibidan@docomo.ne.jp</t>
  </si>
  <si>
    <t>佐藤かずえ</t>
  </si>
  <si>
    <t>ginka0614@gmail.com</t>
  </si>
  <si>
    <t>井上直樹</t>
  </si>
  <si>
    <t>福井礼菜</t>
  </si>
  <si>
    <t>戸口田祥子</t>
  </si>
  <si>
    <t>s385chi@docomo.ne.jp</t>
  </si>
  <si>
    <t>野崎沙織</t>
  </si>
  <si>
    <t>大原ひとみ</t>
  </si>
  <si>
    <t>d-eyes@re.commufa.jp</t>
  </si>
  <si>
    <t>若狹雅俊</t>
  </si>
  <si>
    <t>hikarehoshiyo@icloud.com</t>
  </si>
  <si>
    <t>鮒田幸栄</t>
  </si>
  <si>
    <t>funada.s.mj@gmail.com</t>
  </si>
  <si>
    <t>山縣清子</t>
  </si>
  <si>
    <t>内和田夏樹</t>
  </si>
  <si>
    <t>rqpunzel717@gmail.com</t>
  </si>
  <si>
    <t>新美朋子</t>
  </si>
  <si>
    <t>生田碧</t>
  </si>
  <si>
    <t>伊藤	諒哉</t>
  </si>
  <si>
    <t>吉田納可子</t>
  </si>
  <si>
    <t>小野	貴良</t>
  </si>
  <si>
    <t>taka.design.2023@gmail.com</t>
  </si>
  <si>
    <t>安部	萌桃</t>
  </si>
  <si>
    <t>藤原未帆</t>
  </si>
  <si>
    <t>lempicka_187mg@ezweb.ne.jp</t>
  </si>
  <si>
    <t>溝口勇</t>
  </si>
  <si>
    <t>goukouyong295@gmail.com</t>
  </si>
  <si>
    <t>大久保璃奈</t>
  </si>
  <si>
    <t>s.amasawa.1351@gmail.com</t>
  </si>
  <si>
    <t>佐藤ゆうこ</t>
  </si>
  <si>
    <t>ydj0221murakami0221@au.com</t>
  </si>
  <si>
    <t>宮島広恵</t>
  </si>
  <si>
    <t>齋藤皇一</t>
  </si>
  <si>
    <t>小川しのぶ</t>
  </si>
  <si>
    <t>spia-43.shi_star@docomo.ne.jp</t>
  </si>
  <si>
    <t>芳賀　楓</t>
  </si>
  <si>
    <t>akeyouka@gmail.com</t>
  </si>
  <si>
    <t>山口莉奈</t>
  </si>
  <si>
    <t>susk_violetpurple4310@yahoo.co.jp</t>
  </si>
  <si>
    <t xml:space="preserve">        小泉天音</t>
  </si>
  <si>
    <t>amaneiro124@gmail.com</t>
  </si>
  <si>
    <t>石山 涼一</t>
  </si>
  <si>
    <t>soccer.ryo3999@icloud.com</t>
  </si>
  <si>
    <t>白鳥翔太</t>
  </si>
  <si>
    <t>xiangtaibainiao@gmail.com</t>
  </si>
  <si>
    <t>塩田亜紀</t>
  </si>
  <si>
    <t>後藤麻友</t>
  </si>
  <si>
    <t>川田美果</t>
  </si>
  <si>
    <t>plusnica@gmail.com</t>
  </si>
  <si>
    <t>齋藤沙也加</t>
  </si>
  <si>
    <t>6分割</t>
  </si>
  <si>
    <t>uvlqb66825@yahoo.co.jp</t>
  </si>
  <si>
    <t>櫻井        彩乃</t>
  </si>
  <si>
    <t>田邊        佳代</t>
  </si>
  <si>
    <t>猪山桃子</t>
  </si>
  <si>
    <t>piece.nekosuki@gmail.com</t>
  </si>
  <si>
    <t>大塚</t>
  </si>
  <si>
    <t>仁下朋美</t>
  </si>
  <si>
    <t>かわいしゅんや</t>
  </si>
  <si>
    <t>zakku2631@gmail.com</t>
  </si>
  <si>
    <t>橘麻美</t>
  </si>
  <si>
    <t>nako.nako.asa@gmail.com</t>
  </si>
  <si>
    <t>bell/みっちー</t>
  </si>
  <si>
    <t>irietime.jewelry@gmail.com</t>
  </si>
  <si>
    <t>HISE</t>
  </si>
  <si>
    <t>hiyotaro502@gmail.com</t>
  </si>
  <si>
    <t>しの</t>
  </si>
  <si>
    <t>meek99c3@gmail.com</t>
  </si>
  <si>
    <t>小山玲奈</t>
  </si>
  <si>
    <t>株式会社CHIEF</t>
  </si>
  <si>
    <t>chiefway8888@gmail.com</t>
  </si>
  <si>
    <t xml:space="preserve">        清遠ちあき</t>
  </si>
  <si>
    <t>柏木広大</t>
  </si>
  <si>
    <t>kodai0225@gmail.com</t>
  </si>
  <si>
    <t>Naoko.K</t>
  </si>
  <si>
    <t>naokonakaba@gmail.com</t>
  </si>
  <si>
    <t>吹上 貴寛</t>
  </si>
  <si>
    <t>f.takahiro423@gmail.com</t>
  </si>
  <si>
    <t>真規</t>
  </si>
  <si>
    <t>kaira.meemee.maki.koara@gmail.com</t>
  </si>
  <si>
    <t>*🌷</t>
  </si>
  <si>
    <t>guankou27@gmail.com</t>
  </si>
  <si>
    <t>かすみ</t>
  </si>
  <si>
    <t>imai_9475@yahoo.co.jp</t>
  </si>
  <si>
    <t>jammin</t>
  </si>
  <si>
    <t>こじま</t>
  </si>
  <si>
    <t>hkojima5252@gmail.com</t>
  </si>
  <si>
    <t>ARISA</t>
  </si>
  <si>
    <t>あゆみ</t>
  </si>
  <si>
    <t>Hinaco</t>
  </si>
  <si>
    <t>info@hinatakoubou.com</t>
  </si>
  <si>
    <t>渡辺吉平</t>
  </si>
  <si>
    <t>kyoto.wtnb.k1ppe1@gmail.com</t>
  </si>
  <si>
    <t>みづき</t>
  </si>
  <si>
    <t>id.pt7748m@icloud.com</t>
  </si>
  <si>
    <t>美濃雄也</t>
  </si>
  <si>
    <t xml:space="preserve">	ve.sommelier@gmail.com</t>
  </si>
  <si>
    <t>花岡歩樹</t>
  </si>
  <si>
    <t>いずた</t>
  </si>
  <si>
    <t>ricehfukujn@icloud.com</t>
  </si>
  <si>
    <t>山内大志</t>
  </si>
  <si>
    <t>dstaishycustaloftmildmynd@gmail.com</t>
  </si>
  <si>
    <t>廣貴</t>
  </si>
  <si>
    <t>hirokibusiness88@gmail.com</t>
  </si>
  <si>
    <t>将輝</t>
  </si>
  <si>
    <t>shoki03120305@gmail.com</t>
  </si>
  <si>
    <t>さいとうみゆき</t>
  </si>
  <si>
    <t>miiichans.camera@gmail.com</t>
  </si>
  <si>
    <t>kumi</t>
  </si>
  <si>
    <t>kawasaki.17.k@gmail.com</t>
  </si>
  <si>
    <t>烈志</t>
  </si>
  <si>
    <t>武本 佑衣</t>
  </si>
  <si>
    <t xml:space="preserve">	ty.0926414ty@gmail.com</t>
  </si>
  <si>
    <t>eri.A</t>
  </si>
  <si>
    <t>プレゼント</t>
  </si>
  <si>
    <t>島村竜弥</t>
  </si>
  <si>
    <t>0314.tatsuyashima@gmail.com</t>
  </si>
  <si>
    <t>MIA</t>
  </si>
  <si>
    <t xml:space="preserve">	mia.rose1616@gmail.com</t>
  </si>
  <si>
    <t>Maya</t>
  </si>
  <si>
    <t>ちい</t>
  </si>
  <si>
    <t>chiitanxxxy@gmail.com</t>
  </si>
  <si>
    <t>X.YOUGI</t>
  </si>
  <si>
    <t>頭金10万+24分割</t>
  </si>
  <si>
    <t>1989xjapanwearex1313@au.com</t>
  </si>
  <si>
    <t>倖奈</t>
  </si>
  <si>
    <t>yusagi3134@i.softbank.jp</t>
  </si>
  <si>
    <t>まつ</t>
  </si>
  <si>
    <t>zone110207@gmail.com</t>
  </si>
  <si>
    <t>miho</t>
  </si>
  <si>
    <t>mihoka8111@gmail.com</t>
  </si>
  <si>
    <t>かなたに　ひかり</t>
  </si>
  <si>
    <t>shu.kntnh23@gmail.com</t>
  </si>
  <si>
    <t>Takaaki Koiwai</t>
  </si>
  <si>
    <t>iwao_s3@hotmail.co.jp</t>
  </si>
  <si>
    <t>れいか</t>
  </si>
  <si>
    <t>kanemitsu.reika@gmail.com</t>
  </si>
  <si>
    <t>中島学</t>
  </si>
  <si>
    <t>jyva28hattori@gmail.com</t>
  </si>
  <si>
    <t>こだま しの</t>
  </si>
  <si>
    <t>shino146movie@gmail.com</t>
  </si>
  <si>
    <t>石田雅也</t>
  </si>
  <si>
    <t>haruwoaisuruhito240@gmail.com</t>
  </si>
  <si>
    <t>Noah</t>
  </si>
  <si>
    <t>noahkiuchi01@gmail.com</t>
  </si>
  <si>
    <t>にしかわちか</t>
  </si>
  <si>
    <t>nananaha.23@gmail.com</t>
  </si>
  <si>
    <t>みか</t>
  </si>
  <si>
    <t>wood2mika@yahoo.co.jp</t>
  </si>
  <si>
    <t>田中美帆</t>
  </si>
  <si>
    <t>mi0022f@gmail.com</t>
  </si>
  <si>
    <t>純</t>
  </si>
  <si>
    <t>aruberu19900805@gmail.com</t>
  </si>
  <si>
    <t>かおり</t>
  </si>
  <si>
    <t>頭金20万＋6分割</t>
  </si>
  <si>
    <t>kaori.t.note@gmail.com</t>
  </si>
  <si>
    <t>あき</t>
  </si>
  <si>
    <t>akiaki117117@gmail.com</t>
  </si>
  <si>
    <t>前田葵</t>
  </si>
  <si>
    <t>capriccio.fox0105@gmail.com</t>
  </si>
  <si>
    <t>カナ</t>
  </si>
  <si>
    <t>piiiya0716@gmail.com</t>
  </si>
  <si>
    <t>中村 稜太</t>
  </si>
  <si>
    <t>nakaryo5559@gmail.com</t>
  </si>
  <si>
    <t>いずみ　なかま</t>
  </si>
  <si>
    <t>d.ma123.soak-it-up@docomo.ne.jp</t>
  </si>
  <si>
    <t>ともこ</t>
  </si>
  <si>
    <t>sachi mogu</t>
  </si>
  <si>
    <t>sissosissoranosu.mo@gmail.com</t>
  </si>
  <si>
    <t>とも</t>
  </si>
  <si>
    <t>da-s-ra71shi-2gi85nsou@ezweb.ne.jp</t>
  </si>
  <si>
    <t>あやか</t>
  </si>
  <si>
    <t>nuumhoo@gmail.com</t>
  </si>
  <si>
    <t>ポッター</t>
  </si>
  <si>
    <t>hottamail0221@gmail.com</t>
  </si>
  <si>
    <t>櫻井孝耀</t>
  </si>
  <si>
    <t>小林武留</t>
  </si>
  <si>
    <t>08067200463a@gmail.com</t>
  </si>
  <si>
    <t>うかい</t>
  </si>
  <si>
    <t>ukainoriko30@gmail.com</t>
  </si>
  <si>
    <t>西川　大貴</t>
  </si>
  <si>
    <t>souseki.poifuru@gmail.com</t>
  </si>
  <si>
    <t>カオル</t>
  </si>
  <si>
    <t>tomoshiki130@gmail.com</t>
  </si>
  <si>
    <t>みい</t>
  </si>
  <si>
    <t>2分割</t>
  </si>
  <si>
    <t>EЯICA</t>
  </si>
  <si>
    <t>iimk_s2@yahoo.co.jp</t>
  </si>
  <si>
    <t>みく</t>
  </si>
  <si>
    <t>amnos.mfl@gmail.com</t>
  </si>
  <si>
    <t>ヒゴ</t>
  </si>
  <si>
    <t>nori121k@yahoo.co.jp</t>
  </si>
  <si>
    <t>江澤春樹</t>
  </si>
  <si>
    <t>eza86spri.haru@gmail.com</t>
  </si>
  <si>
    <t>土井ケンジ</t>
  </si>
  <si>
    <t>kjrootsrock@gmail.cow</t>
  </si>
  <si>
    <t>EITA</t>
  </si>
  <si>
    <t>barragesquad.badcrib.official@gmail.com</t>
  </si>
  <si>
    <t>yukiko</t>
  </si>
  <si>
    <t>ykk.st.1234@gmail.com</t>
  </si>
  <si>
    <t>いっちー</t>
  </si>
  <si>
    <t>ichida.blg.12@gmail.com</t>
  </si>
  <si>
    <t>けーぞー</t>
  </si>
  <si>
    <t>kashiwagi.keizo@gmail.com</t>
  </si>
  <si>
    <t xml:space="preserve"> 須賀惠子</t>
  </si>
  <si>
    <t>柴田光</t>
  </si>
  <si>
    <t>shibainulight@gmail.coｍ</t>
  </si>
  <si>
    <t>澤口翔太</t>
  </si>
  <si>
    <t>sawasho.1030@icloud.com</t>
  </si>
  <si>
    <t>二茅汐音</t>
  </si>
  <si>
    <t>shione.3388@gmail.com</t>
  </si>
  <si>
    <t>保東拓生</t>
  </si>
  <si>
    <t>takuoukat@gmail.com</t>
  </si>
  <si>
    <t>松崎俊太</t>
  </si>
  <si>
    <t>chisamki.1109@icloud.com</t>
  </si>
  <si>
    <t>金山恵美</t>
  </si>
  <si>
    <t>mgamek1@gmail.com</t>
  </si>
  <si>
    <t>宮崎歩夢</t>
  </si>
  <si>
    <t>kirariandayumu @gmail.com</t>
  </si>
  <si>
    <t>翁長俊也</t>
  </si>
  <si>
    <t>syunya20040815@gmail.com</t>
  </si>
  <si>
    <t>崎山祥</t>
  </si>
  <si>
    <t>56sky5687@gmail.com</t>
  </si>
  <si>
    <t>山本 彩実</t>
  </si>
  <si>
    <t>ym_aym629@yahoo.co.jp</t>
  </si>
  <si>
    <t>西絢子</t>
  </si>
  <si>
    <t>atelier.nijikoubou@gmail.com</t>
  </si>
  <si>
    <t>中村唯</t>
  </si>
  <si>
    <t>笹山亜美</t>
  </si>
  <si>
    <t>c.p.a.3k2bx@gmail.com</t>
  </si>
  <si>
    <t>芳﨑幸子</t>
  </si>
  <si>
    <t>little.littlenao@gmail.com</t>
  </si>
  <si>
    <t>平尾美恵</t>
  </si>
  <si>
    <t>i.hromehome33@icloud.com</t>
  </si>
  <si>
    <t>masakazu</t>
  </si>
  <si>
    <t>masakazusuzuki.design@gmail.com</t>
  </si>
  <si>
    <t>松山望美</t>
  </si>
  <si>
    <t>tuure47u＠gmail.com</t>
  </si>
  <si>
    <t>國光ともこ</t>
  </si>
  <si>
    <t>まひる</t>
  </si>
  <si>
    <t>ma_hi_ru101@icloud.com</t>
  </si>
  <si>
    <t>長崎莉央</t>
  </si>
  <si>
    <t>solmii.rio@gmail.com</t>
  </si>
  <si>
    <t>塚田	美夏子</t>
  </si>
  <si>
    <t>at0301xhms@gmail.co</t>
  </si>
  <si>
    <t>島のぞみ</t>
  </si>
  <si>
    <t>nshima.0412@gmail.com</t>
  </si>
  <si>
    <t>ショー加奈子</t>
  </si>
  <si>
    <t>naikayhan@gmail.com</t>
  </si>
  <si>
    <t>小野寺篤史</t>
  </si>
  <si>
    <t>gagamenme38@gmail.com</t>
  </si>
  <si>
    <t>藤野萌</t>
  </si>
  <si>
    <t>moecha@docomo.ne.jp</t>
  </si>
  <si>
    <t>九万田智美</t>
  </si>
  <si>
    <t>頭金30万+24分割</t>
  </si>
  <si>
    <t>榎本睦</t>
  </si>
  <si>
    <t>conyanp@gmail.com</t>
  </si>
  <si>
    <t>野々村安佐子</t>
  </si>
  <si>
    <t>info@createmrw.com</t>
  </si>
  <si>
    <t>菊池一樹</t>
  </si>
  <si>
    <t>中西廉</t>
  </si>
  <si>
    <t>ren.and.bluetrain55@gmail.com</t>
  </si>
  <si>
    <t>盛岡靖侑樹</t>
  </si>
  <si>
    <t>moriokayasuyuki0815@gmail.com</t>
  </si>
  <si>
    <t>関雄介</t>
  </si>
  <si>
    <t>yes1983yusuke1010@gmail.com</t>
  </si>
  <si>
    <t>N i n a💫</t>
  </si>
  <si>
    <t>渡邊        龍生</t>
  </si>
  <si>
    <t>aoa.mns.42@gmail.com</t>
  </si>
  <si>
    <t>呉屋桃香</t>
  </si>
  <si>
    <t>goyataon@gmail.com</t>
  </si>
  <si>
    <t>竹中ひろみ</t>
  </si>
  <si>
    <t>nangokuaoiumi08hiro01@gmail.com</t>
  </si>
  <si>
    <t>河合玲奈</t>
  </si>
  <si>
    <t>kawai.rena.93@gmail.com</t>
  </si>
  <si>
    <t>保岡沙樹</t>
  </si>
  <si>
    <t>ysksy93@gmail.com</t>
  </si>
  <si>
    <t>斉藤貴洋</t>
  </si>
  <si>
    <t>widecreation1@gmail.com</t>
  </si>
  <si>
    <t>高木涼子</t>
  </si>
  <si>
    <t>luvmoe07770@gmail.com</t>
  </si>
  <si>
    <t>石橋直子</t>
  </si>
  <si>
    <t>na.ooooooo.ko.i@gmail.com</t>
  </si>
  <si>
    <t>山内理智</t>
  </si>
  <si>
    <t>risatoy19890218@gmail.com</t>
  </si>
  <si>
    <t>都築紋佳</t>
  </si>
  <si>
    <t>tuuuu4409@gmail.com</t>
  </si>
  <si>
    <t>春木香恋</t>
  </si>
  <si>
    <t>haruki.karen09@gmail.com</t>
  </si>
  <si>
    <t>古川ひなた</t>
  </si>
  <si>
    <t>h.tnsxo@gmail.com</t>
  </si>
  <si>
    <t>小出絢子</t>
  </si>
  <si>
    <t>s.wrw32.ako@gmail.com</t>
  </si>
  <si>
    <t xml:space="preserve">	仲　泰希</t>
  </si>
  <si>
    <t>taikisamuri0914@icloud.com</t>
  </si>
  <si>
    <t>福井実穂</t>
  </si>
  <si>
    <t>tobeistodo.mj@gmail.com</t>
  </si>
  <si>
    <t>鈴木遥</t>
  </si>
  <si>
    <t>sunny2child@gmail.com</t>
  </si>
  <si>
    <t>竹垣夏子</t>
  </si>
  <si>
    <t>takenatsu8@gmail.com</t>
  </si>
  <si>
    <t>室郁子</t>
  </si>
  <si>
    <t>wwxe.crsa005@gmail.com</t>
  </si>
  <si>
    <t>高石綾</t>
  </si>
  <si>
    <t>aya.takaishi@icloud.com</t>
  </si>
  <si>
    <t>山保広</t>
  </si>
  <si>
    <t>sanporin@gmail.com</t>
  </si>
  <si>
    <t>西村拓耶</t>
  </si>
  <si>
    <t>takunet.tktk@gmail.com</t>
  </si>
  <si>
    <t>長谷川誠</t>
  </si>
  <si>
    <t>mktkn33@gmail.com</t>
  </si>
  <si>
    <t>篠崎亜希子</t>
  </si>
  <si>
    <t>shinoaki1231@gmail.com</t>
  </si>
  <si>
    <t>内野早苗</t>
  </si>
  <si>
    <t>ssaannaatm@gmail.com</t>
  </si>
  <si>
    <t>阿南宣人</t>
  </si>
  <si>
    <t>m.minegishi0612@gmail.com</t>
  </si>
  <si>
    <t>井口穂香</t>
  </si>
  <si>
    <t>xkichi.work@gmail.com</t>
  </si>
  <si>
    <t>奥野将幸</t>
  </si>
  <si>
    <t>masayukiuminin8@gmail.com</t>
  </si>
  <si>
    <t>上田清佳</t>
  </si>
  <si>
    <t>u.saaaay.aka@gmail.com</t>
  </si>
  <si>
    <t>肥後理恵子</t>
  </si>
  <si>
    <t>rtt211_rt@icloud.com</t>
  </si>
  <si>
    <t>淺田美由紀</t>
  </si>
  <si>
    <t>bluemusic124@gmail.com</t>
  </si>
  <si>
    <t>小椋健久</t>
  </si>
  <si>
    <t>t.ogura0569211@gmail.com</t>
  </si>
  <si>
    <t>中野 陽子</t>
  </si>
  <si>
    <t>kiii.yoko@outlook.jp</t>
  </si>
  <si>
    <t>土屋真奈</t>
  </si>
  <si>
    <t>cherry04050418@gmail.com</t>
  </si>
  <si>
    <t>中村瑞希</t>
  </si>
  <si>
    <t>exo12121216@gmail.com</t>
  </si>
  <si>
    <t>後藤文香</t>
  </si>
  <si>
    <t>aya0702325@gmail.com</t>
  </si>
  <si>
    <t>渋谷 優花</t>
  </si>
  <si>
    <t>yuka3.shibuya3@gmail.com</t>
  </si>
  <si>
    <t>山口高史</t>
  </si>
  <si>
    <t>fujifabox@gmail.com</t>
  </si>
  <si>
    <t>秋葉莉玲</t>
  </si>
  <si>
    <t>jasminefactory.rirei@gmail.com</t>
  </si>
  <si>
    <t>服部 将志</t>
  </si>
  <si>
    <t>masa.hat.580711@gmail.com</t>
  </si>
  <si>
    <t>福島 剛</t>
  </si>
  <si>
    <t>penpens0729@gmail.com</t>
  </si>
  <si>
    <t>小太刀 竣也</t>
  </si>
  <si>
    <t>shun0822270f@gmail.com</t>
  </si>
  <si>
    <t>永見悠斗</t>
  </si>
  <si>
    <t>m.rai2359@icloud.com</t>
  </si>
  <si>
    <t>伊藤星乃介</t>
  </si>
  <si>
    <t>itohoshino@icloud.com</t>
  </si>
  <si>
    <t>染谷千草</t>
  </si>
  <si>
    <t>rufurun168@gmail.com</t>
  </si>
  <si>
    <t>成政希更</t>
  </si>
  <si>
    <t>頭金20万+24分割</t>
  </si>
  <si>
    <t>kk0413tennis@gmail.com</t>
  </si>
  <si>
    <t>渥美崇斗</t>
  </si>
  <si>
    <t>t.atsumi00012@gmail.com</t>
  </si>
  <si>
    <t>追田香緒理</t>
  </si>
  <si>
    <t>passerelle.kaori.sakoda@gmail.com</t>
  </si>
  <si>
    <t>阿部美鈴</t>
  </si>
  <si>
    <t>komitama36@gmail.com</t>
  </si>
  <si>
    <t>野村菜摘</t>
  </si>
  <si>
    <t>aarierupoo@gmail.com</t>
  </si>
  <si>
    <t>稲葉里美</t>
  </si>
  <si>
    <t>brilliant09242000@gmail.com</t>
  </si>
  <si>
    <t>中本綾子</t>
  </si>
  <si>
    <t>ayamomohima@gmail.com</t>
  </si>
  <si>
    <t>八橋芹佳</t>
  </si>
  <si>
    <t>king21s2@icloud.com</t>
  </si>
  <si>
    <t>山本沙紀</t>
  </si>
  <si>
    <t>ronpachihiro314@yahoo.co.jp</t>
  </si>
  <si>
    <t>藤野薫</t>
  </si>
  <si>
    <t>urasaki2015@gmail.com</t>
  </si>
  <si>
    <t>山下真弓</t>
  </si>
  <si>
    <t>mayu.yama.high@gmail.com</t>
  </si>
  <si>
    <t>福島瑠菜</t>
  </si>
  <si>
    <t>lumalunasan.0831@gmail.com</t>
  </si>
  <si>
    <t>藤原彩寧</t>
  </si>
  <si>
    <t>nel.creater@gmail.com</t>
  </si>
  <si>
    <t>赤羽根瞳美</t>
  </si>
  <si>
    <t>mira.k.524@gmail.com</t>
  </si>
  <si>
    <t>堀川紗帆</t>
  </si>
  <si>
    <t>saho.1212444@gmail.com</t>
  </si>
  <si>
    <t>工藤佐江子</t>
  </si>
  <si>
    <t xml:space="preserve">	saeko420.laa.3.jill@gmail.com</t>
  </si>
  <si>
    <t>宮崎里美</t>
  </si>
  <si>
    <t>satomim7124@gmail.com</t>
  </si>
  <si>
    <t>山村実和</t>
  </si>
  <si>
    <t>form.michan3@gmail.com</t>
  </si>
  <si>
    <t>橋本 圭市</t>
  </si>
  <si>
    <t>jyagapotekamen@gmail.com</t>
  </si>
  <si>
    <t>金子美紀</t>
  </si>
  <si>
    <t>mitsuki_k0330@yahoo.co.jp</t>
  </si>
  <si>
    <t>恵美</t>
  </si>
  <si>
    <t>kuuman0513@gmail.com</t>
  </si>
  <si>
    <t>髙橋一晃</t>
  </si>
  <si>
    <t>kazu200131@icloud.com</t>
  </si>
  <si>
    <t>岡田航弥</t>
  </si>
  <si>
    <t>ko1109ya@gmail.com</t>
  </si>
  <si>
    <t>奥原範雄</t>
  </si>
  <si>
    <t>o9u8a6a@gmail.com</t>
  </si>
  <si>
    <t>鎌込麻美</t>
  </si>
  <si>
    <t>asagome@icloud.com</t>
  </si>
  <si>
    <t>小笠原浩輝</t>
  </si>
  <si>
    <t>1999.ogaoga@gmail.com</t>
  </si>
  <si>
    <t>東奈津希</t>
  </si>
  <si>
    <t>godnatsu72east@gmail.com</t>
  </si>
  <si>
    <t>清水よふ子</t>
  </si>
  <si>
    <t>yofuko.shimizu@gmail.com</t>
  </si>
  <si>
    <t>内田浩世</t>
  </si>
  <si>
    <t>lavandulam6@gmail.com</t>
  </si>
  <si>
    <t>加藤 陸</t>
  </si>
  <si>
    <t>katorikudayy@gmail.com</t>
  </si>
  <si>
    <t>小泉愛美</t>
  </si>
  <si>
    <t>amourbelle.m@gmail.com</t>
  </si>
  <si>
    <t>岩本秀子</t>
  </si>
  <si>
    <t>masahito.m.y.h0313@gmail.com</t>
  </si>
  <si>
    <t>橋元マリン</t>
  </si>
  <si>
    <t>m6a7rinumilove@gmail.com</t>
  </si>
  <si>
    <t>与儀しのぶ</t>
  </si>
  <si>
    <t>shinoshino.mg@gmail.com</t>
  </si>
  <si>
    <t>宮田幸佳</t>
  </si>
  <si>
    <t>dca.sa.18@gmail.com</t>
  </si>
  <si>
    <t>福永恵</t>
  </si>
  <si>
    <t>info@fukudesign-web.com</t>
  </si>
  <si>
    <t>室弥京都</t>
  </si>
  <si>
    <t>riku21.nov.2006@gmail.com</t>
  </si>
  <si>
    <t>西河雅美</t>
  </si>
  <si>
    <t>angecoco8105@gmail.com</t>
  </si>
  <si>
    <t>益田弦毅</t>
  </si>
  <si>
    <t>masudagenki2@gmail.com</t>
  </si>
  <si>
    <t>岩嶋恵理</t>
  </si>
  <si>
    <t>n374.tln.1@gmail.com</t>
  </si>
  <si>
    <t>螺良徹</t>
  </si>
  <si>
    <t>t.t.may.12@docomo.ne.jp</t>
  </si>
  <si>
    <t>新井未来</t>
  </si>
  <si>
    <t>miku39story@gmail.com</t>
  </si>
  <si>
    <t>渡邊秀樹</t>
  </si>
  <si>
    <t>hideki0126wa@gmail.com</t>
  </si>
  <si>
    <t>土川安子</t>
  </si>
  <si>
    <t>thanksflowerars@au.com</t>
  </si>
  <si>
    <t>入江恵</t>
  </si>
  <si>
    <t>meg.irie.umi@gmail.com</t>
  </si>
  <si>
    <t>米田光貴</t>
  </si>
  <si>
    <t>kohki.yoneda@mineo.jp</t>
  </si>
  <si>
    <t>八木惠子</t>
  </si>
  <si>
    <t>168owll shop@gmail.com</t>
  </si>
  <si>
    <t>薄根稔幸</t>
  </si>
  <si>
    <t>u.k39-y55-it.fam.0728@ezweb.ne.jp</t>
  </si>
  <si>
    <t>木村有香</t>
  </si>
  <si>
    <t>yuka92433@gmail.com</t>
  </si>
  <si>
    <t>竹内一貴</t>
  </si>
  <si>
    <t>t12150066k@outlook.jp</t>
  </si>
  <si>
    <t>岡島        円香</t>
  </si>
  <si>
    <t>godons55go@gmail.com</t>
  </si>
  <si>
    <t>太田香</t>
  </si>
  <si>
    <t>samuraikun927@gmail.com</t>
  </si>
  <si>
    <t>古川沙津希</t>
  </si>
  <si>
    <t>furufurufive@gmail.com</t>
  </si>
  <si>
    <t>矢﨑貴甫</t>
  </si>
  <si>
    <t>ran.ren.muu.kii@gmail.com</t>
  </si>
  <si>
    <t>大平一輝</t>
  </si>
  <si>
    <t>brownop1111@gmail.com</t>
  </si>
  <si>
    <t>両角真実</t>
  </si>
  <si>
    <t>m.morozumi.05@gmail.com</t>
  </si>
  <si>
    <t>田辺真裕美</t>
  </si>
  <si>
    <t>wishy.washy.bem@gmail.com</t>
  </si>
  <si>
    <t>橋元つぐみ</t>
  </si>
  <si>
    <t>minei.20080105@gmail.com</t>
  </si>
  <si>
    <t>寿実子</t>
  </si>
  <si>
    <t>sumiko.goto.3372@gmail.com</t>
  </si>
  <si>
    <t>福田咲</t>
  </si>
  <si>
    <t>s-3ne.6ky@ezweb.ne.jp</t>
  </si>
  <si>
    <t>中村佳苗</t>
  </si>
  <si>
    <t>manariri28@gmail.com</t>
  </si>
  <si>
    <t>田中亜美</t>
  </si>
  <si>
    <t>footsie.mt@gmail.com</t>
  </si>
  <si>
    <t>江東日菜</t>
  </si>
  <si>
    <t>tosutomeiweishii@gmail.com</t>
  </si>
  <si>
    <t>與那原綾子</t>
  </si>
  <si>
    <t>yona.121@outlook.jp</t>
  </si>
  <si>
    <t>田中里菜</t>
  </si>
  <si>
    <t>rina_v_1030@icloud.com</t>
  </si>
  <si>
    <t>八田幸大</t>
  </si>
  <si>
    <t>nicola.illust1@gmail.com</t>
  </si>
  <si>
    <t>鈴木奈未</t>
  </si>
  <si>
    <t>a.i.g19751986@gmail.com</t>
  </si>
  <si>
    <t>川東壮太</t>
  </si>
  <si>
    <t>sota_kawa@yahoo.co.jp</t>
  </si>
  <si>
    <t>矢貫博</t>
  </si>
  <si>
    <t>yanuki@me.com</t>
  </si>
  <si>
    <t>野村天真</t>
  </si>
  <si>
    <t>vitessetenma5319@gmail.com</t>
  </si>
  <si>
    <t>大杉早太郎</t>
  </si>
  <si>
    <t>田中佑樹</t>
  </si>
  <si>
    <t>yu.ki1025baseball89@gmail.com</t>
  </si>
  <si>
    <t>小森 祐弥</t>
  </si>
  <si>
    <t>ramori0430@gmail.com</t>
  </si>
  <si>
    <t>塩見雛子</t>
  </si>
  <si>
    <t>som.smthjs@au.com</t>
  </si>
  <si>
    <t>杉田遥風</t>
  </si>
  <si>
    <t>haruka01206@icloud.com</t>
  </si>
  <si>
    <t>浜田怜臣</t>
  </si>
  <si>
    <t>reo.20030511@gmail.com</t>
  </si>
  <si>
    <t>出口華奈</t>
  </si>
  <si>
    <t>gami0120kana@gmail.com</t>
  </si>
  <si>
    <t>渡辺 信隆</t>
  </si>
  <si>
    <t>wakun1963@yahoo.co.jp</t>
  </si>
  <si>
    <t>岩田梓沙</t>
  </si>
  <si>
    <t>azusasayuzu1025@gmail.com</t>
  </si>
  <si>
    <t>阿南栞</t>
  </si>
  <si>
    <t>shiori.a0275@au.com</t>
  </si>
  <si>
    <t>島袋臣信</t>
  </si>
  <si>
    <t>chenxindaodai@gmail.com</t>
  </si>
  <si>
    <t>鹿子木孝子</t>
  </si>
  <si>
    <t>emiwarts@gmail.com</t>
  </si>
  <si>
    <t>渡邉稜大</t>
  </si>
  <si>
    <t>asidaryoo@gmail.com</t>
  </si>
  <si>
    <t>木村栞</t>
  </si>
  <si>
    <t>homes.love.18@gmail.com</t>
  </si>
  <si>
    <t>友金エリカ奈美恵</t>
  </si>
  <si>
    <t>asuha12031224@gmail.com</t>
  </si>
  <si>
    <t>田鍬 隆文</t>
  </si>
  <si>
    <t>taguwa.takafumi.01@gmail.com</t>
  </si>
  <si>
    <t>岑吉記美江</t>
  </si>
  <si>
    <t>kimie1621@icloud.com</t>
  </si>
  <si>
    <t>猪瀬絵美</t>
  </si>
  <si>
    <t>syou.luv1120@gmail.com</t>
  </si>
  <si>
    <t>市川貴久</t>
  </si>
  <si>
    <t>matukazeda050@yahoo.co.jp</t>
  </si>
  <si>
    <t>波多野ゆりな</t>
  </si>
  <si>
    <t>hy.yurisea1115@gmail.com</t>
  </si>
  <si>
    <t>中川　実紗希</t>
  </si>
  <si>
    <t>misakin528@gmail.com</t>
  </si>
  <si>
    <t>大塚いづみ</t>
  </si>
  <si>
    <t>izm_04x13@au.com</t>
  </si>
  <si>
    <t>瀬井龍尚</t>
  </si>
  <si>
    <t>下辻 涼太</t>
  </si>
  <si>
    <t>ryotashimotsuji@gmail.com</t>
  </si>
  <si>
    <t>髙橋美紅</t>
  </si>
  <si>
    <t>hironko.kurunyan@gmail.com</t>
  </si>
  <si>
    <t>魚住渉太</t>
  </si>
  <si>
    <t>shota.uozumi@icloud.com</t>
  </si>
  <si>
    <t>ID</t>
  </si>
  <si>
    <t>文書名</t>
  </si>
  <si>
    <t>署名依頼日</t>
  </si>
  <si>
    <t>契約承認日</t>
  </si>
  <si>
    <t>契約完了日</t>
  </si>
  <si>
    <t>契約却下日</t>
  </si>
  <si>
    <t>自分方:メールアドレス</t>
  </si>
  <si>
    <t>自分方:姓</t>
  </si>
  <si>
    <t>自分方:名</t>
  </si>
  <si>
    <t>自分方:会社名</t>
  </si>
  <si>
    <t>自分方:役職名</t>
  </si>
  <si>
    <t>自分方:代表者名</t>
  </si>
  <si>
    <t>自分方:都道府県</t>
  </si>
  <si>
    <t>自分方:市区町村</t>
  </si>
  <si>
    <t>自分方:番地</t>
  </si>
  <si>
    <t>自分方:ビル名等</t>
  </si>
  <si>
    <t>自分方:契約締結日</t>
  </si>
  <si>
    <t>自分方:契約開始日</t>
  </si>
  <si>
    <t>自分方:印鑑</t>
  </si>
  <si>
    <t>自分方:住所</t>
  </si>
  <si>
    <t>自分方:営業担当者名</t>
  </si>
  <si>
    <t>自分方:LINE名</t>
  </si>
  <si>
    <t>自分方:お電話番号</t>
  </si>
  <si>
    <t>自分方:メールアドレス2</t>
  </si>
  <si>
    <t>自分方:チェック</t>
  </si>
  <si>
    <t>自分方:チェック2</t>
  </si>
  <si>
    <t>自分方:郵便番号</t>
  </si>
  <si>
    <t>自分方:氏名</t>
  </si>
  <si>
    <t>自分方:請求先</t>
  </si>
  <si>
    <t>自分方:売買代金（税抜き）</t>
  </si>
  <si>
    <t>自分方:支払総額</t>
  </si>
  <si>
    <t>自分方:支払期日</t>
  </si>
  <si>
    <t>自分方:金融機関名</t>
  </si>
  <si>
    <t>自分方:口座番号</t>
  </si>
  <si>
    <t>自分方:支店名</t>
  </si>
  <si>
    <t>自分方:住所(都道府県・市区町村・番地・ビル名等)</t>
  </si>
  <si>
    <t>自分方:氏名_2</t>
  </si>
  <si>
    <t>自分方:コース①</t>
  </si>
  <si>
    <t>自分方:コース②</t>
  </si>
  <si>
    <t>自分方:法人名もしくは屋号</t>
  </si>
  <si>
    <t>自分方:分割回数</t>
  </si>
  <si>
    <t>自分方:契約合意日</t>
  </si>
  <si>
    <t>自分方:売買代金（税込）</t>
  </si>
  <si>
    <t>自分方:氏名（1）</t>
  </si>
  <si>
    <t>自分方:解約合意日</t>
  </si>
  <si>
    <t>自分方:支払開始日</t>
  </si>
  <si>
    <t>自分方:次回の支払日（日にちのみ）</t>
  </si>
  <si>
    <t>自分方:金額</t>
  </si>
  <si>
    <t>自分方:金額（スタンダード）</t>
  </si>
  <si>
    <t>自分方:金額（プライム）</t>
  </si>
  <si>
    <t>自分方:金額（エリート）</t>
  </si>
  <si>
    <t>自分方:続柄</t>
  </si>
  <si>
    <t>自分方:エリート【2024/09/02~】</t>
  </si>
  <si>
    <t>自分方:スタンダード【2024/09/02~】</t>
  </si>
  <si>
    <t>自分方:あります</t>
  </si>
  <si>
    <t>自分方:ありません</t>
  </si>
  <si>
    <t>自分方:開業届の提出予定年月</t>
  </si>
  <si>
    <t>自分方:サービス名</t>
  </si>
  <si>
    <t>自分方:お支払総額</t>
  </si>
  <si>
    <t>自分方:手数料</t>
  </si>
  <si>
    <t>自分方:引き落とし日</t>
  </si>
  <si>
    <t>自分方:支払日_現金</t>
  </si>
  <si>
    <t>自分方:支払日_カード</t>
  </si>
  <si>
    <t>自分方:支払日_信販</t>
  </si>
  <si>
    <t>自分方:現金_金額</t>
  </si>
  <si>
    <t>自分方:カード_金額(テキスト)</t>
  </si>
  <si>
    <t>自分方:信販_初回金額</t>
  </si>
  <si>
    <t>自分方:信販_2回目以降</t>
  </si>
  <si>
    <t>自分方:契約書面の送付先住所（郵便番号も含む）</t>
  </si>
  <si>
    <t>自分方:信販会社名</t>
  </si>
  <si>
    <t>自分方:氏名（カナ）</t>
  </si>
  <si>
    <t>自分方:追加費用/人</t>
  </si>
  <si>
    <t>自分方:人数</t>
  </si>
  <si>
    <t>自分方:現金_金額(テキスト)</t>
  </si>
  <si>
    <t>自分方:信販_初回金額(テキスト)</t>
  </si>
  <si>
    <t>自分方:信販_2回目以降(テキスト)</t>
  </si>
  <si>
    <t>自分方:支払日_現金(テキスト)</t>
  </si>
  <si>
    <t>自分方:支払日_カード(テキスト)</t>
  </si>
  <si>
    <t>自分方:支払日_信販(テキスト)</t>
  </si>
  <si>
    <t>自分方:引き落とし日(テキスト)</t>
  </si>
  <si>
    <t>自分方:お支払総額(テキスト)</t>
  </si>
  <si>
    <t>自分方:手数料(テキスト)</t>
  </si>
  <si>
    <t>自分方:住所２</t>
  </si>
  <si>
    <t>自分方:費用/人</t>
  </si>
  <si>
    <t>自分方:初期費用金額</t>
  </si>
  <si>
    <t>自分方:月額利用料</t>
  </si>
  <si>
    <t>自分方:契約期間</t>
  </si>
  <si>
    <t>自分方:契約月数</t>
  </si>
  <si>
    <t>自分方:提供開始日</t>
  </si>
  <si>
    <t>自分方:確認日</t>
  </si>
  <si>
    <t>自分方:担当者名</t>
  </si>
  <si>
    <t>自分方:発行日</t>
  </si>
  <si>
    <t>自分方:氏名（法人の場合は代表者名）</t>
  </si>
  <si>
    <t>相手方1:メールアドレス</t>
  </si>
  <si>
    <t>相手方1:姓</t>
  </si>
  <si>
    <t>相手方1:名</t>
  </si>
  <si>
    <t>相手方1:会社名</t>
  </si>
  <si>
    <t>相手方1:役職名</t>
  </si>
  <si>
    <t>相手方1:代表者名</t>
  </si>
  <si>
    <t>相手方1:都道府県</t>
  </si>
  <si>
    <t>相手方1:市区町村</t>
  </si>
  <si>
    <t>相手方1:番地</t>
  </si>
  <si>
    <t>相手方1:ビル名等</t>
  </si>
  <si>
    <t>相手方1:契約締結日</t>
  </si>
  <si>
    <t>相手方1:契約開始日</t>
  </si>
  <si>
    <t>相手方1:印鑑</t>
  </si>
  <si>
    <t>相手方1:住所</t>
  </si>
  <si>
    <t>相手方1:営業担当者名</t>
  </si>
  <si>
    <t>相手方1:LINE名</t>
  </si>
  <si>
    <t>相手方1:お電話番号</t>
  </si>
  <si>
    <t>相手方1:メールアドレス2</t>
  </si>
  <si>
    <t>相手方1:チェック</t>
  </si>
  <si>
    <t>相手方1:チェック2</t>
  </si>
  <si>
    <t>相手方1:郵便番号</t>
  </si>
  <si>
    <t>相手方1:氏名</t>
  </si>
  <si>
    <t>相手方1:請求先</t>
  </si>
  <si>
    <t>相手方1:売買代金（税抜き）</t>
  </si>
  <si>
    <t>相手方1:支払総額</t>
  </si>
  <si>
    <t>相手方1:金融機関名</t>
  </si>
  <si>
    <t>相手方1:口座番号</t>
  </si>
  <si>
    <t>相手方1:支店名</t>
  </si>
  <si>
    <t>相手方1:住所(都道府県・市区町村・番地・ビル名等)</t>
  </si>
  <si>
    <t>相手方1:氏名_2</t>
  </si>
  <si>
    <t>相手方1:コース①</t>
  </si>
  <si>
    <t>相手方1:コース②</t>
  </si>
  <si>
    <t>相手方1:法人名もしくは屋号</t>
  </si>
  <si>
    <t>相手方1:分割回数</t>
  </si>
  <si>
    <t>相手方1:契約合意日</t>
  </si>
  <si>
    <t>相手方1:売買代金（税込）</t>
  </si>
  <si>
    <t>相手方1:氏名（1）</t>
  </si>
  <si>
    <t>相手方1:解約合意日</t>
  </si>
  <si>
    <t>相手方1:支払開始日</t>
  </si>
  <si>
    <t>相手方1:次回の支払日（日にちのみ）</t>
  </si>
  <si>
    <t>相手方1:金額</t>
  </si>
  <si>
    <t>相手方1:金額（スタンダード）</t>
  </si>
  <si>
    <t>相手方1:金額（プライム）</t>
  </si>
  <si>
    <t>相手方1:金額（エリート）</t>
  </si>
  <si>
    <t>相手方1:続柄</t>
  </si>
  <si>
    <t>相手方1:エリート【2024/09/02~】</t>
  </si>
  <si>
    <t>相手方1:スタンダード【2024/09/02~】</t>
  </si>
  <si>
    <t>相手方1:あります</t>
  </si>
  <si>
    <t>相手方1:ありません</t>
  </si>
  <si>
    <t>相手方1:開業届の提出予定年月</t>
  </si>
  <si>
    <t>相手方1:サービス名</t>
  </si>
  <si>
    <t>相手方1:お支払総額</t>
  </si>
  <si>
    <t>相手方1:手数料</t>
  </si>
  <si>
    <t>相手方1:引き落とし日</t>
  </si>
  <si>
    <t>相手方1:支払日_現金</t>
  </si>
  <si>
    <t>相手方1:支払日_カード</t>
  </si>
  <si>
    <t>相手方1:支払日_信販</t>
  </si>
  <si>
    <t>相手方1:現金_金額</t>
  </si>
  <si>
    <t>相手方1:カード_金額(テキスト)</t>
  </si>
  <si>
    <t>相手方1:信販_初回金額</t>
  </si>
  <si>
    <t>相手方1:信販_2回目以降</t>
  </si>
  <si>
    <t>相手方1:契約書面の送付先住所（郵便番号も含む）</t>
  </si>
  <si>
    <t>相手方1:信販会社名</t>
  </si>
  <si>
    <t>相手方1:氏名（カナ）</t>
  </si>
  <si>
    <t>相手方1:追加費用/人</t>
  </si>
  <si>
    <t>相手方1:人数</t>
  </si>
  <si>
    <t>相手方1:現金_金額(テキスト)</t>
  </si>
  <si>
    <t>相手方1:信販_初回金額(テキスト)</t>
  </si>
  <si>
    <t>相手方1:信販_2回目以降(テキスト)</t>
  </si>
  <si>
    <t>相手方1:支払日_現金(テキスト)</t>
  </si>
  <si>
    <t>相手方1:支払日_カード(テキスト)</t>
  </si>
  <si>
    <t>相手方1:支払日_信販(テキスト)</t>
  </si>
  <si>
    <t>相手方1:引き落とし日(テキスト)</t>
  </si>
  <si>
    <t>相手方1:お支払総額(テキスト)</t>
  </si>
  <si>
    <t>相手方1:手数料(テキスト)</t>
  </si>
  <si>
    <t>相手方1:住所２</t>
  </si>
  <si>
    <t>相手方1:費用/人</t>
  </si>
  <si>
    <t>相手方1:初期費用金額</t>
  </si>
  <si>
    <t>相手方1:月額利用料</t>
  </si>
  <si>
    <t>相手方1:契約期間</t>
  </si>
  <si>
    <t>相手方1:契約月数</t>
  </si>
  <si>
    <t>相手方1:提供開始日</t>
  </si>
  <si>
    <t>相手方1:確認日</t>
  </si>
  <si>
    <t>相手方1:担当者名</t>
  </si>
  <si>
    <t>相手方1:発行日</t>
  </si>
  <si>
    <t>相手方1:氏名（法人の場合は代表者名）</t>
  </si>
  <si>
    <t>スキルプラス電子交付承諾書_ハヤシマイ様</t>
  </si>
  <si>
    <t>addness.share@gmail.com</t>
  </si>
  <si>
    <t>飯田真理子</t>
  </si>
  <si>
    <t>Mai HAYASHI</t>
  </si>
  <si>
    <t>デザイン</t>
  </si>
  <si>
    <t>omaturizoo@gmail.com</t>
  </si>
  <si>
    <t>林 真以</t>
  </si>
  <si>
    <t>ハヤシ マイ</t>
  </si>
  <si>
    <t>スキルプラス概要書面_ハヤシマイ様</t>
  </si>
  <si>
    <t>CBSフィナンシャルサービス株式会社</t>
  </si>
  <si>
    <t>30,324円</t>
  </si>
  <si>
    <t>28,500円</t>
  </si>
  <si>
    <t>毎月27日</t>
  </si>
  <si>
    <t>1,027,824円</t>
  </si>
  <si>
    <t>229,824円</t>
  </si>
  <si>
    <t>北海道札幌市厚別区厚別東2条3丁目6-45-201</t>
  </si>
  <si>
    <t>スキルプラス契約書面_ハヤシマイ様</t>
  </si>
  <si>
    <t>004-0002</t>
  </si>
  <si>
    <t>北海道札幌市厚別区厚別東2条3丁目6‐45‐201</t>
  </si>
  <si>
    <t>スキルプラス概要書面_（イワタアズサ）様</t>
  </si>
  <si>
    <t>2/222</t>
  </si>
  <si>
    <t>埼玉県深谷市上柴町西4-9-7 グランソレイユ上柴302</t>
  </si>
  <si>
    <t>イワタアズサ</t>
  </si>
  <si>
    <t>スキルプラス契約書面_（イワタアズサ）様</t>
  </si>
  <si>
    <t>スキルプラス電子交付承諾書_ハットリエリ様</t>
  </si>
  <si>
    <t>えりにゃん</t>
  </si>
  <si>
    <t>ka-e-na-yu-hi.41885@softbank.ne.jp</t>
  </si>
  <si>
    <t>服部英里</t>
  </si>
  <si>
    <t>ハットリエリ</t>
  </si>
  <si>
    <t>スキルプラス概要書面_ハットリエリ様</t>
  </si>
  <si>
    <t>服部</t>
  </si>
  <si>
    <t>茨城県古河市諸川369</t>
  </si>
  <si>
    <t>スキルプラス契約書面_ハットリエリ様</t>
  </si>
  <si>
    <t>デザジュク電子交付承諾書_トミタリョウタ様</t>
  </si>
  <si>
    <t>冨田 綾太</t>
  </si>
  <si>
    <t>old.re.street@gmail.com</t>
  </si>
  <si>
    <t>トミタ リョウタ</t>
  </si>
  <si>
    <t>デザジュク概要書面_トミタリョウタ様</t>
  </si>
  <si>
    <t>36回</t>
  </si>
  <si>
    <t>27日</t>
  </si>
  <si>
    <t>冨田</t>
  </si>
  <si>
    <t>長野県 北佐久郡軽井沢町軽井沢1065−50 グリューンハイム102</t>
  </si>
  <si>
    <t>デザジュク契約書面_トミタリョウタ様</t>
  </si>
  <si>
    <t>389-0102</t>
  </si>
  <si>
    <t>長野県 北佐久郡軽井沢町軽井沢1065−50グリューンハイム102</t>
  </si>
  <si>
    <t>60回</t>
  </si>
  <si>
    <t>京都信販株式会社</t>
  </si>
  <si>
    <t>長野県北佐久郡軽井沢町軽井沢1065−50 グリューンハイム１０２</t>
  </si>
  <si>
    <t>デザジュク電子交付承諾書_ドバシハルナ様</t>
  </si>
  <si>
    <t>ドバシハルナ</t>
  </si>
  <si>
    <t>デザジュク概要書面_ドバシハルナ様</t>
  </si>
  <si>
    <t>土橋</t>
  </si>
  <si>
    <t>岡山県高梁市伊賀町2306-1</t>
  </si>
  <si>
    <t>デザジュク契約書面_ドバシハルナ様</t>
  </si>
  <si>
    <t>716-0018</t>
  </si>
  <si>
    <t>スキルプラス電子交付承諾書_（カイカナコ）様</t>
  </si>
  <si>
    <t>神谷恒哉</t>
  </si>
  <si>
    <t>かいかなこ</t>
  </si>
  <si>
    <t>kaikanako0722@gmail.com</t>
  </si>
  <si>
    <t>甲斐 可奈子</t>
  </si>
  <si>
    <t>カイ カナコ</t>
  </si>
  <si>
    <t>スキルプラス概要書面_（カイカナコ）様</t>
  </si>
  <si>
    <t>甲斐</t>
  </si>
  <si>
    <t>大阪府泉大津市松之浜町２－３１－３</t>
  </si>
  <si>
    <t>スキルプラス契約書面_（カイカナコ）様</t>
  </si>
  <si>
    <t>５９５－００７２</t>
  </si>
  <si>
    <t>595-0072 大阪府泉大津市松之浜町２－３１－３</t>
  </si>
  <si>
    <t>スキルプラス電子交付承諾書_（カンガワ チエミ）様</t>
  </si>
  <si>
    <t>ちえみ</t>
  </si>
  <si>
    <t>kangawac@gmail.com</t>
  </si>
  <si>
    <t>寒川千恵美</t>
  </si>
  <si>
    <t>カンガワチエミ</t>
  </si>
  <si>
    <t>スキルプラス概要書面_（カンガワ チエミ）様</t>
  </si>
  <si>
    <t>アドネス株式会社之印</t>
  </si>
  <si>
    <t>寒川</t>
  </si>
  <si>
    <t>徳島県三好市池田町馬路馬場13-1松下ハイツ馬路5号室</t>
  </si>
  <si>
    <t>デザイン電子交付承諾書_ヒルガミメナ様</t>
  </si>
  <si>
    <t>芽菜</t>
  </si>
  <si>
    <t>wkomn1150@gmail.com</t>
  </si>
  <si>
    <t>昼神芽菜</t>
  </si>
  <si>
    <t>ヒルガミメナ</t>
  </si>
  <si>
    <t>デザジュク概要書面_ヒルガミメナ様</t>
  </si>
  <si>
    <t>昼神</t>
  </si>
  <si>
    <t>神奈川県座間市相模が丘2-17-25グランドソレイユⅡ101</t>
  </si>
  <si>
    <t>スキルプラス契約書面_（カンガワ チエミ）様</t>
  </si>
  <si>
    <t>778-5252</t>
  </si>
  <si>
    <t>デザジュク契約書面_ヒルガミメナ様</t>
  </si>
  <si>
    <t>デザジュク電子交付承諾書_サワグチサオリ様</t>
  </si>
  <si>
    <t>sao</t>
  </si>
  <si>
    <t>sawa-ri@cd6.so-net.ne.jp</t>
  </si>
  <si>
    <t>澤口 さおり</t>
  </si>
  <si>
    <t>サワグチ サオリ</t>
  </si>
  <si>
    <t>デザジュク概要書面_サワグチサオリ様</t>
  </si>
  <si>
    <t>澤口</t>
  </si>
  <si>
    <t>北海道亀田郡七飯町大中山４丁目5番10号</t>
  </si>
  <si>
    <t>デザジュク契約書面_サワグチサオリ様</t>
  </si>
  <si>
    <t>041-1121</t>
  </si>
  <si>
    <t>スキルプラス電子交付承諾書_スズキカイト様</t>
  </si>
  <si>
    <t>NeroSyrup</t>
  </si>
  <si>
    <t>nerokai3502@gmail.com</t>
  </si>
  <si>
    <t>鈴木海斗</t>
  </si>
  <si>
    <t>スズキカイト</t>
  </si>
  <si>
    <t>スキルプラス概要書面_スズキカイト様</t>
  </si>
  <si>
    <t>東京都大田区石川町2-24-14</t>
  </si>
  <si>
    <t>スキルプラス契約書面_スズキカイト様</t>
  </si>
  <si>
    <t>145-0061</t>
  </si>
  <si>
    <t>スキルプラス電子交付承諾書_ アサカワナナコ様</t>
  </si>
  <si>
    <t>淺川 菜々子</t>
  </si>
  <si>
    <t>whskk.u75@ezweb.ne.jp</t>
  </si>
  <si>
    <t>淺川菜々子</t>
  </si>
  <si>
    <t>アサカワナナコ</t>
  </si>
  <si>
    <t>スキルプラス概要書面_アサカワナナコ様</t>
  </si>
  <si>
    <t>淺川</t>
  </si>
  <si>
    <t>東京都世田谷区松原2-33-25</t>
  </si>
  <si>
    <t>デザジュク電子交付承諾書_フジエマコ様</t>
  </si>
  <si>
    <t>藤江 真子</t>
  </si>
  <si>
    <t>fujie.webdesign@gmail.com</t>
  </si>
  <si>
    <t>藤江真子</t>
  </si>
  <si>
    <t>フジエマコ</t>
  </si>
  <si>
    <t>スキルプラス契約書面_アサカワナナコ様</t>
  </si>
  <si>
    <t>156-0043</t>
  </si>
  <si>
    <t>デザジュク契約書面_フジエマコ様</t>
  </si>
  <si>
    <t>#######</t>
  </si>
  <si>
    <t>奈良県北葛城郡広陵町みささぎ台12-4</t>
  </si>
  <si>
    <t>デザジュク概要書面_フジエマコ様</t>
  </si>
  <si>
    <t>奈良県北葛城郡広陵町みささぎ台</t>
  </si>
  <si>
    <t>デザジュク電子交付承諾書_ヤスダモモ様</t>
  </si>
  <si>
    <t>м</t>
  </si>
  <si>
    <t>mail.momoya@gmail.com</t>
  </si>
  <si>
    <t>安田萌桃</t>
  </si>
  <si>
    <t>ヤスダモモ</t>
  </si>
  <si>
    <t>デザジュク概要書面_ヤスダモモ様</t>
  </si>
  <si>
    <t>安田</t>
  </si>
  <si>
    <t>福岡県福岡市城南区梅林3-5-16ドミール梅林203</t>
  </si>
  <si>
    <t>デザジュク契約書面_ヤスダモモ様</t>
  </si>
  <si>
    <t>電子交付承諾書_サイトウ レイナ様</t>
  </si>
  <si>
    <t>山西 良典</t>
  </si>
  <si>
    <t>佐藤 麗菜</t>
  </si>
  <si>
    <t>satoreina.0103@gmail.com</t>
  </si>
  <si>
    <t>佐藤麗菜</t>
  </si>
  <si>
    <t>サトウレイナ</t>
  </si>
  <si>
    <t>デザジュク概要書面_（サイトウ レイナ）様</t>
  </si>
  <si>
    <t>佐藤</t>
  </si>
  <si>
    <t>山形県上山市石堂7-27-2</t>
  </si>
  <si>
    <t>デザジュク契約書面_（サイトウ レイナ）様</t>
  </si>
  <si>
    <t>999-3231</t>
  </si>
  <si>
    <t>デザジュク電子交付承諾書_ウネハラユウコ様</t>
  </si>
  <si>
    <t>岩城正也</t>
  </si>
  <si>
    <t>une～</t>
  </si>
  <si>
    <t>unedesign444@gmail.com</t>
  </si>
  <si>
    <t>畝原優子</t>
  </si>
  <si>
    <t>ウネハラユウコ</t>
  </si>
  <si>
    <t>デザジュク契約書面_ウネハラユウコ様</t>
  </si>
  <si>
    <t>888-0033</t>
  </si>
  <si>
    <t>宮崎県日向市塩見888-2</t>
  </si>
  <si>
    <t>デザジュク概要書面_ウネハラユウコ様</t>
  </si>
  <si>
    <t>デザジュク電子交付承諾書_（フジサワアイカ）様</t>
  </si>
  <si>
    <t>下垣虎太郎</t>
  </si>
  <si>
    <t>☆あいか☆</t>
  </si>
  <si>
    <t>aika.landmark@gmail.com</t>
  </si>
  <si>
    <t>藤澤 愛香</t>
  </si>
  <si>
    <t>フジサワ アイカ</t>
  </si>
  <si>
    <t>デザジュク概要書面_（フジサワアイカ）様</t>
  </si>
  <si>
    <t>千葉県市川市曽谷7-7-6</t>
  </si>
  <si>
    <t>デザジュク契約書面_（フジサワアイカ）様</t>
  </si>
  <si>
    <t>272-0832</t>
  </si>
  <si>
    <t>デザジュク電子交付承諾書_サトウヨシコ様</t>
  </si>
  <si>
    <t>Yoshiko Sato</t>
  </si>
  <si>
    <t>satoyo.webdesign@gmail.com</t>
  </si>
  <si>
    <t>佐藤佳子</t>
  </si>
  <si>
    <t>サトウヨシコ</t>
  </si>
  <si>
    <t>デザジュク概要書面_サトウヨシコ様</t>
  </si>
  <si>
    <t>東京都江戸川区本一色2-17-23-306</t>
  </si>
  <si>
    <t>デザジュク契約書面_サトウヨシコ様</t>
  </si>
  <si>
    <t>133-0044</t>
  </si>
  <si>
    <t>スキルプラス電子交付承諾書_（ハナワ ナナカ）様</t>
  </si>
  <si>
    <t>ななか</t>
  </si>
  <si>
    <t>orange7428keru@gmail.com</t>
  </si>
  <si>
    <t>鼻和ななか</t>
  </si>
  <si>
    <t>ハナワ ナナカ</t>
  </si>
  <si>
    <t>スキルプラス概要書面_（ハナワ ナナカ）様</t>
  </si>
  <si>
    <t>鼻和</t>
  </si>
  <si>
    <t>愛知県春日井市岩成台7-12-10</t>
  </si>
  <si>
    <t>ハナワナナカ</t>
  </si>
  <si>
    <t>スキルプラス契約書面_（ハナワ ナナカ）様</t>
  </si>
  <si>
    <t>487-0033</t>
  </si>
  <si>
    <t>デザジュク電子交付承諾書_マシューズリエ様</t>
  </si>
  <si>
    <t>Rie</t>
  </si>
  <si>
    <t>rie.u1115.design@gmail.com</t>
  </si>
  <si>
    <t>マシューズ利枝</t>
  </si>
  <si>
    <t>マシューズリエ</t>
  </si>
  <si>
    <t>デザジュク概要書面_マシューズリエ様</t>
  </si>
  <si>
    <t>マシューズ</t>
  </si>
  <si>
    <t>群馬県利根郡みなかみ町下牧372-2</t>
  </si>
  <si>
    <t>デザジュク契約書面_マシューズリエ様</t>
  </si>
  <si>
    <t>379-1304</t>
  </si>
  <si>
    <t>デザジュク電子交付承諾書_シバタマユミ様</t>
  </si>
  <si>
    <t>まゆみ🦊</t>
  </si>
  <si>
    <t>iam15cmtall@gmail.com</t>
  </si>
  <si>
    <t>柴田真由美</t>
  </si>
  <si>
    <t>シバタマユミ</t>
  </si>
  <si>
    <t>デザジュク概要書面_シバタマユミ様</t>
  </si>
  <si>
    <t>柴田</t>
  </si>
  <si>
    <t>愛知県春日井市稲口町1丁目4-4 コーポしま202</t>
  </si>
  <si>
    <t>デザジュク契約書面_シバタマユミ様</t>
  </si>
  <si>
    <t>486-0905</t>
  </si>
  <si>
    <t>デザジュク電子交付承諾書_エンドウシンゴ様</t>
  </si>
  <si>
    <t>しんご</t>
  </si>
  <si>
    <t>order2orderdx@gmail.com</t>
  </si>
  <si>
    <t>遠藤慎伍</t>
  </si>
  <si>
    <t>エンドウシンゴ</t>
  </si>
  <si>
    <t>デザジュク概要書面_エンドウシンゴ様</t>
  </si>
  <si>
    <t>大阪市浪速区幸町3-7-8-201</t>
  </si>
  <si>
    <t>デザジュク契約書面_エンドウシンゴ様</t>
  </si>
  <si>
    <t>デザジュク電子交付承諾書_アオヌマキヨシ様</t>
  </si>
  <si>
    <t>kiyo-c</t>
  </si>
  <si>
    <t>aotora_046-fukugyo@yahoo.co.jp</t>
  </si>
  <si>
    <t>青沼清</t>
  </si>
  <si>
    <t>アオヌマキヨシ</t>
  </si>
  <si>
    <t>デザジュク概要書面_アオヌマキヨシ様</t>
  </si>
  <si>
    <t>アオヌマ</t>
  </si>
  <si>
    <t>神奈川県横須賀市三春町５−７２</t>
  </si>
  <si>
    <t>デザジュク契約書面_アオヌマキヨシ様</t>
  </si>
  <si>
    <t>２３８−００１４</t>
  </si>
  <si>
    <t>デザジュク電子交付承諾書_フジノシンヤ様</t>
  </si>
  <si>
    <t>藤野慎也</t>
  </si>
  <si>
    <t>f24shanaya@gmail.com</t>
  </si>
  <si>
    <t>藤野 慎也</t>
  </si>
  <si>
    <t>フジノ シンヤ</t>
  </si>
  <si>
    <t>デザジュク概要書面_フジノシンヤ様</t>
  </si>
  <si>
    <t>フジノ</t>
  </si>
  <si>
    <t>宮城県仙台市青葉区水の森1-25-10</t>
  </si>
  <si>
    <t>デザジュク契約書面_フジノシンヤ様</t>
  </si>
  <si>
    <t>電子交付承諾書_（コシカワアイミ）様</t>
  </si>
  <si>
    <t>越川愛美</t>
  </si>
  <si>
    <t>aimi.koshikawa1228@gmail.com</t>
  </si>
  <si>
    <t>コシカワアイミ</t>
  </si>
  <si>
    <t>契約書面_（コシカワアイミ）様</t>
  </si>
  <si>
    <t>千葉県千葉市緑区あすみが丘6-4-7 サンコリーナ301</t>
  </si>
  <si>
    <t>267-0066 千葉県千葉市緑区あすみが丘6-4-7 サンコリーナ301</t>
  </si>
  <si>
    <t>概要書面_（コシカワアイミ）様</t>
  </si>
  <si>
    <t>大阪府大阪市浪速区幸町3-7-8-201 幸田マンション幸町201</t>
  </si>
  <si>
    <t>5560021 大阪府大阪市浪速区幸町3-7-8-201 幸田マンション幸町201</t>
  </si>
  <si>
    <t>デザジュク概要書面_ナガシマ サキ様</t>
  </si>
  <si>
    <t>白石 賢樹</t>
  </si>
  <si>
    <t>ながしまさき</t>
  </si>
  <si>
    <t>yomias127@gmail.com</t>
  </si>
  <si>
    <t>長嶋早紀</t>
  </si>
  <si>
    <t>大阪府枚方市香里ヶ丘7−7−6</t>
  </si>
  <si>
    <t>ナガシマサキ</t>
  </si>
  <si>
    <t>デザジュク契約書面_ナガシマ サキ様</t>
  </si>
  <si>
    <t>573-0084</t>
  </si>
  <si>
    <t>大阪府枚方市香里ヶ丘7-7-6</t>
  </si>
  <si>
    <t>573-0084 大阪府枚方市香里ヶ丘7-7-6</t>
  </si>
  <si>
    <t>電子交付承諾書_ナガシマ サキ様</t>
  </si>
  <si>
    <t>sarf.v0311@gmail.com</t>
  </si>
  <si>
    <t>スキルプラス電子交付承諾書_二シモトユリ様</t>
  </si>
  <si>
    <t>yuri</t>
  </si>
  <si>
    <t>sedebiean@i.softbank.jp</t>
  </si>
  <si>
    <t>ニシモトユリ</t>
  </si>
  <si>
    <t>スキルプラス概要書面_（ニシモトユリ）様</t>
  </si>
  <si>
    <t>西本</t>
  </si>
  <si>
    <t>岐阜県大垣市笠縫町8番地4第3フォーブル105</t>
  </si>
  <si>
    <t>スキルプラス契約書面_（ニシモトユリ）様</t>
  </si>
  <si>
    <t>503-0027岐阜県大垣市笠縫町8番地4第3フォーブル105</t>
  </si>
  <si>
    <t>デザジュク概要書面_アキマチハル様</t>
  </si>
  <si>
    <t>チハル</t>
  </si>
  <si>
    <t>cakima34912@gmail.com</t>
  </si>
  <si>
    <t>秋間</t>
  </si>
  <si>
    <t>秋間 千春</t>
  </si>
  <si>
    <t>千葉県浦安市東野1-27-1-401</t>
  </si>
  <si>
    <t>アキマ チハル</t>
  </si>
  <si>
    <t>デザジュク契約書面_アキマチハル様</t>
  </si>
  <si>
    <t>電子交付承諾書_アキマチハル様</t>
  </si>
  <si>
    <t>デザジュク電子交付承諾書_ルイケマイコ様</t>
  </si>
  <si>
    <t>Maiko Ruike</t>
  </si>
  <si>
    <t>tomokiyo.com@gmail.com</t>
  </si>
  <si>
    <t>tomokiyo/com@gmail.com</t>
  </si>
  <si>
    <t>類家麻衣子</t>
  </si>
  <si>
    <t>ルイケマイコ</t>
  </si>
  <si>
    <t>デザジュク契約書面_ルイケマイコ様</t>
  </si>
  <si>
    <t>千葉県松戸市三日月1210−1−702</t>
  </si>
  <si>
    <t>デザジュク概要書面_ルイケマイコ様</t>
  </si>
  <si>
    <t>千葉県松戸市三日月1210−1ｰ702</t>
  </si>
  <si>
    <t>デザジュク契約書面_イガラシダイスケ様</t>
  </si>
  <si>
    <t>Daisuke iga</t>
  </si>
  <si>
    <t>daiga.irodori@gmail.com</t>
  </si>
  <si>
    <t>五十嵐大輔</t>
  </si>
  <si>
    <t>新潟県新潟市江南区亀田大月3-2-53</t>
  </si>
  <si>
    <t>イガラシダイスケ</t>
  </si>
  <si>
    <t>デザジュク概要書面_イガラシダイスケ様</t>
  </si>
  <si>
    <t>デザジュク電子交付承諾書_イガラシダイスケ様</t>
  </si>
  <si>
    <t>電子交付承諾書_コニシマナ様</t>
  </si>
  <si>
    <t>和田圭佑</t>
  </si>
  <si>
    <t>まな</t>
  </si>
  <si>
    <t>u3girin5@gmail.com</t>
  </si>
  <si>
    <t>小西 真菜</t>
  </si>
  <si>
    <t>コニシ マナ</t>
  </si>
  <si>
    <t>デザジュク契約書面_コニシマナ様</t>
  </si>
  <si>
    <t>小西真菜</t>
  </si>
  <si>
    <t>奈良県北葛城郡王寺町畠田8-1587-1-A202</t>
  </si>
  <si>
    <t>デザジュク概要書面_コニシマナ様</t>
  </si>
  <si>
    <t>デザジュク概要書面_カネコユリエ様</t>
  </si>
  <si>
    <t>和田圭祐</t>
  </si>
  <si>
    <t>友里江</t>
  </si>
  <si>
    <t>megumi20080612@gmail.com</t>
  </si>
  <si>
    <t>金子</t>
  </si>
  <si>
    <t>金子 友里江</t>
  </si>
  <si>
    <t>新潟県柏崎市向陽町1279−151</t>
  </si>
  <si>
    <t>カネコ ユリエ</t>
  </si>
  <si>
    <t>デザジュク契約書面_カネコユリエ様</t>
  </si>
  <si>
    <t>945-1102</t>
  </si>
  <si>
    <t>電子交付承諾書_カネコユリエ様</t>
  </si>
  <si>
    <t>電子交付承諾書_（クロイナオミ）様</t>
  </si>
  <si>
    <t>尚美</t>
  </si>
  <si>
    <t>na.kuroi.design@gmail.com</t>
  </si>
  <si>
    <t>ku.naomi.design@gmail.com</t>
  </si>
  <si>
    <t>kurosuke8kyoto8@gmail.com</t>
  </si>
  <si>
    <t>黒井尚美</t>
  </si>
  <si>
    <t>クロイナオミ</t>
  </si>
  <si>
    <t>契約書面_（クロイナオミ）様</t>
  </si>
  <si>
    <t>京都府長岡京市滝ノ町2丁目16−29 クレールコートB203</t>
  </si>
  <si>
    <t>概要書面_（クロイナオミ）様</t>
  </si>
  <si>
    <t>京都府長岡京市滝ノ町２丁目16−29 クレールコートB203</t>
  </si>
  <si>
    <t>デザジュク概要書面_ヒガシヤマヒロコ様</t>
  </si>
  <si>
    <t>東山 浩子</t>
  </si>
  <si>
    <t>higashiyama.hiroko@gmail.com</t>
  </si>
  <si>
    <t>東山</t>
  </si>
  <si>
    <t>東山浩子</t>
  </si>
  <si>
    <t>静岡県静岡市清水区由比北田111−11</t>
  </si>
  <si>
    <t>ヒガシヤマヒロコ</t>
  </si>
  <si>
    <t>デザジュク契約書面_ヒガシヤマヒロコ様</t>
  </si>
  <si>
    <t>421-3104</t>
  </si>
  <si>
    <t>421-3104 静岡県静岡市清水区由比北田111−11</t>
  </si>
  <si>
    <t>電子交付承諾書_ヒガシヤマヒロコ様</t>
  </si>
  <si>
    <t>電子交付承諾書_（ツカモトトモミ）様</t>
  </si>
  <si>
    <t>Tomomi＊</t>
  </si>
  <si>
    <t>xumigdx0103@gmail.com</t>
  </si>
  <si>
    <t>塚元友美</t>
  </si>
  <si>
    <t>ツカモトトモミ</t>
  </si>
  <si>
    <t>概要書面_（ツカモトトモミ）様</t>
  </si>
  <si>
    <t>東京都青梅市新町5-13-22</t>
  </si>
  <si>
    <t>契約書面_（ツカモトトモミ）様</t>
  </si>
  <si>
    <t>198-0024</t>
  </si>
  <si>
    <t>スキルプラス概要書面_（ナカハラミホ様）</t>
  </si>
  <si>
    <t>中原美保</t>
  </si>
  <si>
    <t>mihoboo1976@gmail.com</t>
  </si>
  <si>
    <t>中原 美保</t>
  </si>
  <si>
    <t>広島市安佐北区口田4-1-16グリーンヒルズ高陽401</t>
  </si>
  <si>
    <t>ナカハラ ミホ</t>
  </si>
  <si>
    <t>スキルプラス契約書面_（ナカハラミホ様）</t>
  </si>
  <si>
    <t>広島県広島市安佐北区口田4丁目1-16グリーンヒルズ高陽401</t>
  </si>
  <si>
    <t>スキルプラス電子交付承諾書_（ナカハラミホ様）</t>
  </si>
  <si>
    <t>スキルプラス概要書面_（サトウヒロマサ様）</t>
  </si>
  <si>
    <t>HIRO</t>
  </si>
  <si>
    <t>hrms9581@gmail.com</t>
  </si>
  <si>
    <t>佐藤大真</t>
  </si>
  <si>
    <t>東京都大田区田園調布2-20-8クロス田園調布1</t>
  </si>
  <si>
    <t>サトウヒロマサ</t>
  </si>
  <si>
    <t>スキルプラス契約書面_（サトウヒロマサ様）</t>
  </si>
  <si>
    <t>スキルプラス電子交付承諾書_（サトウヒロマサ様）</t>
  </si>
  <si>
    <t>デザジュク電子交付承諾書_ヤマサキホズミ様</t>
  </si>
  <si>
    <t>山﨑 帆純</t>
  </si>
  <si>
    <t>hzmy1116@gmail.com</t>
  </si>
  <si>
    <t>ヤマサキホズミ</t>
  </si>
  <si>
    <t>デザジュク概要書面_ヤマサキホズミ様</t>
  </si>
  <si>
    <t>山﨑帆純</t>
  </si>
  <si>
    <t>奈良県奈良市富雄元町2－6－24－703</t>
  </si>
  <si>
    <t>デザジュク契約書面_ヤマサキホズミ様</t>
  </si>
  <si>
    <t>631-0078</t>
  </si>
  <si>
    <t>631-0078 奈良県奈良市富雄元町2－6－24－703</t>
  </si>
  <si>
    <t>デザジュク電子交付承諾書_カツウラヤスコ様</t>
  </si>
  <si>
    <t>ya</t>
  </si>
  <si>
    <t>a4everxoxo@gmail.com</t>
  </si>
  <si>
    <t>勝浦靖子</t>
  </si>
  <si>
    <t>カツウラヤスコ</t>
  </si>
  <si>
    <t>デザジュク概要書面_カツウラヤスコ様</t>
  </si>
  <si>
    <t>勝浦</t>
  </si>
  <si>
    <t>奈良県葛城市大畑74-13</t>
  </si>
  <si>
    <t>デザジュク契約書面_カツウラヤスコ様</t>
  </si>
  <si>
    <t>639-2152</t>
  </si>
  <si>
    <t>奈良県葛城市74-13</t>
  </si>
  <si>
    <t>639-2152 奈良県葛城市74-13</t>
  </si>
  <si>
    <t>639-2152 奈良県葛城市大畑74-13</t>
  </si>
  <si>
    <t>デザジュク電子交付承諾書_ハルオカリュウキ様</t>
  </si>
  <si>
    <t>Ryuki</t>
  </si>
  <si>
    <t>ryuki.0923@outlook.jp</t>
  </si>
  <si>
    <t>ryuki.chip@icloud.com</t>
  </si>
  <si>
    <t>春岡 龍輝</t>
  </si>
  <si>
    <t>ハルオカ リュウキ</t>
  </si>
  <si>
    <t>デザジュク概要書面_ハルオカリュウキ様</t>
  </si>
  <si>
    <t>春岡</t>
  </si>
  <si>
    <t>春岡龍輝</t>
  </si>
  <si>
    <t>愛知県西尾市伊藤三丁目4番地11</t>
  </si>
  <si>
    <t>デザジュク契約書面_ハルオカリュウキ様</t>
  </si>
  <si>
    <t>445-0807</t>
  </si>
  <si>
    <t>デザジュク電子交付承諾書_ストウノリコ様</t>
  </si>
  <si>
    <t>小倉 眞宙</t>
  </si>
  <si>
    <t>のりこ</t>
  </si>
  <si>
    <t>greenstraight1110@gmail.com</t>
  </si>
  <si>
    <t>須藤 紀子</t>
  </si>
  <si>
    <t>ストウ ノリコ</t>
  </si>
  <si>
    <t>デザジュク概要書面_ストウノリコ様</t>
  </si>
  <si>
    <t>小倉眞宙</t>
  </si>
  <si>
    <t>東京都足立区関原3-44-12グラナーデ関原201</t>
  </si>
  <si>
    <t>デザジュク契約書面_ストウ ノリコ様</t>
  </si>
  <si>
    <t>123-0852</t>
  </si>
  <si>
    <t>スキルプラス電子交付承諾書_サガミテッタ様</t>
  </si>
  <si>
    <t>相模 哲太（さがみ てった）</t>
  </si>
  <si>
    <t>tetsu.s2020@gmail.com</t>
  </si>
  <si>
    <t>相模哲太</t>
  </si>
  <si>
    <t>サガミテッタ</t>
  </si>
  <si>
    <t>スキルプラス概要書面_サガミテッタ様</t>
  </si>
  <si>
    <t>東京都国立市中2-9-32グランメール国立203</t>
  </si>
  <si>
    <t>スキルプラス契約書面_サガミテッタ様</t>
  </si>
  <si>
    <t>電子交付承諾書_チクトウチエコ様</t>
  </si>
  <si>
    <t>chieko</t>
  </si>
  <si>
    <t>chikutou.chieko@gmail.com</t>
  </si>
  <si>
    <t>chikutou.chieko@gmail.c@</t>
  </si>
  <si>
    <t>竹藤知恵子</t>
  </si>
  <si>
    <t>チクトウチエコ</t>
  </si>
  <si>
    <t>デザジュク契約書面_チクトウチエコ様</t>
  </si>
  <si>
    <t>岡山県倉敷市水江1055-5</t>
  </si>
  <si>
    <t>デザジュク概要書面_チクトウチエコ様</t>
  </si>
  <si>
    <t>スキルプラス電子交付承諾書_（マツイ トモキ）様</t>
  </si>
  <si>
    <t>toki</t>
  </si>
  <si>
    <t>tmkooim1312at8@gmail.com</t>
  </si>
  <si>
    <t>松井智暉</t>
  </si>
  <si>
    <t>デザジュク電子交付承諾書_コミ ミチル様</t>
  </si>
  <si>
    <t>古味みちる</t>
  </si>
  <si>
    <t>sappuyer-michiru@hotmail.com</t>
  </si>
  <si>
    <t>コミミチル</t>
  </si>
  <si>
    <t>スキルプラス契約書面_（マツイ トモキ）様</t>
  </si>
  <si>
    <t>大阪府八尾市南太子堂４丁目2-1</t>
  </si>
  <si>
    <t>マツイトモキ</t>
  </si>
  <si>
    <t>スキルプラス概要書面_（マツイ トモキ）様</t>
  </si>
  <si>
    <t>デザジュク電子交付承諾書_イケガヤマキコ様</t>
  </si>
  <si>
    <t>池谷真紀子</t>
  </si>
  <si>
    <t>opg.73a62fuesi9q@gmail.com</t>
  </si>
  <si>
    <t>イケガヤマキコ</t>
  </si>
  <si>
    <t>デザジュク概要書面_イケガヤマキコ様</t>
  </si>
  <si>
    <t>池谷</t>
  </si>
  <si>
    <t>静岡県焼津市東小川2丁目5-17-1</t>
  </si>
  <si>
    <t>デザジュク契約書面_イケガヤマキコ様</t>
  </si>
  <si>
    <t>スキルプラス契約書面_（タケハナ ヒロアキ）様</t>
  </si>
  <si>
    <t>ヒロアキ</t>
  </si>
  <si>
    <t>竹花</t>
  </si>
  <si>
    <t>埼玉県川口市長蔵2-26-19</t>
  </si>
  <si>
    <t>タケハナヒロアキ</t>
  </si>
  <si>
    <t>スキルプラス概要書面_（タケハナ ヒロアキ）様</t>
  </si>
  <si>
    <t>スキルプラス電子交付承諾書_（タケハナ ヒロアキ）様</t>
  </si>
  <si>
    <t>新デザジュク概要書面_コミ ミチル様</t>
  </si>
  <si>
    <t>古味</t>
  </si>
  <si>
    <t>静岡県沼津市鳥谷151-3</t>
  </si>
  <si>
    <t>新デザジュク契約書面_コミ ミチル様</t>
  </si>
  <si>
    <t>デザジュク電子交付承諾書_タカタノゾミ様</t>
  </si>
  <si>
    <t>高田(森岡)望</t>
  </si>
  <si>
    <t>n.takata.its2023@gmail.com</t>
  </si>
  <si>
    <t>高田望</t>
  </si>
  <si>
    <t>タカタ ノゾミ</t>
  </si>
  <si>
    <t>デザジュク概要書面_タカタノゾミ様</t>
  </si>
  <si>
    <t>高田</t>
  </si>
  <si>
    <t>兵庫県豊岡市出石町町分262サンバレーⅢ4030</t>
  </si>
  <si>
    <t>デザジュク電子交付承諾書_サワノボリサオリ様</t>
  </si>
  <si>
    <t>Saori Sawanobori</t>
  </si>
  <si>
    <t>xxsaoxxx@gmail.com</t>
  </si>
  <si>
    <t>澤登沙織</t>
  </si>
  <si>
    <t>サワノボリサオリ</t>
  </si>
  <si>
    <t>デザジュク概要書面_サワノボリサオリ様</t>
  </si>
  <si>
    <t>澤登</t>
  </si>
  <si>
    <t>東京都国立市西2-29-60</t>
  </si>
  <si>
    <t>デザジュク契約書面_タカタノゾミ様</t>
  </si>
  <si>
    <t>668-0221</t>
  </si>
  <si>
    <t>デザジュク契約書面_サワノボリサオリ様</t>
  </si>
  <si>
    <t>186-0005</t>
  </si>
  <si>
    <t>186-0005 東京都国立市西2-29-60</t>
  </si>
  <si>
    <t>スキルプラス電子交付承諾書_ヤマナシセイコ様</t>
  </si>
  <si>
    <t>Seiko.Y</t>
  </si>
  <si>
    <t>seiko.y7438@gmail.com</t>
  </si>
  <si>
    <t>山梨正子</t>
  </si>
  <si>
    <t>ヤマナシセイコ</t>
  </si>
  <si>
    <t>スキルプラス概要書面_ヤマナシセイコ様</t>
  </si>
  <si>
    <t>山梨</t>
  </si>
  <si>
    <t>静岡県菊川市加茂651-9</t>
  </si>
  <si>
    <t>スキルプラス契約書面_ヤマナシセイコ様</t>
  </si>
  <si>
    <t>439-0031</t>
  </si>
  <si>
    <t>デザジュク電子交付承諾書_コウテキタカヒロ様</t>
  </si>
  <si>
    <t>上瀧 隆広</t>
  </si>
  <si>
    <t>taka.17.m@icloud.com</t>
  </si>
  <si>
    <t>上瀧隆広</t>
  </si>
  <si>
    <t>コウタキタカヒロ</t>
  </si>
  <si>
    <t>デザジュク概要書面_コウタキタカヒロ様</t>
  </si>
  <si>
    <t>上瀧</t>
  </si>
  <si>
    <t>福岡県大野城市若草3-2-23-202</t>
  </si>
  <si>
    <t>デザジュク契約書面_コウタキタカヒロ様</t>
  </si>
  <si>
    <t>概要書面_（オオミヤ ケイコ）様</t>
  </si>
  <si>
    <t>おおみやけいこ</t>
  </si>
  <si>
    <t>kanokanariyan@gmail.com</t>
  </si>
  <si>
    <t>大宮景子</t>
  </si>
  <si>
    <t>沖縄県中頭郡読谷村字波平357</t>
  </si>
  <si>
    <t>オオミヤ ケイコ</t>
  </si>
  <si>
    <t>契約書面_（オオミヤ ケイコ）様</t>
  </si>
  <si>
    <t>904_322</t>
  </si>
  <si>
    <t>9040322沖縄県中頭郡読谷村字波平357</t>
  </si>
  <si>
    <t>電子交付承諾書_（オオミヤ ケイコ）様</t>
  </si>
  <si>
    <t>オオミヤケイコ</t>
  </si>
  <si>
    <t>デザジュク電子交付承諾書_ヤマダサキ様</t>
  </si>
  <si>
    <t>咲</t>
  </si>
  <si>
    <t>sy10.tf@gmail.com</t>
  </si>
  <si>
    <t>山田咲</t>
  </si>
  <si>
    <t>ヤマダサキ</t>
  </si>
  <si>
    <t>デザジュク概要書面_ヤマダサキ様</t>
  </si>
  <si>
    <t>山田</t>
  </si>
  <si>
    <t>大阪府大阪市淀川区十三東1丁目1-1-1003</t>
  </si>
  <si>
    <t>デザジュク契約書面_ヤマダサキ様</t>
  </si>
  <si>
    <t>532-0023</t>
  </si>
  <si>
    <t>静岡市清水区由比北田111-11</t>
  </si>
  <si>
    <t>デザジュク電子交付承諾書_ニシ アリサ様</t>
  </si>
  <si>
    <t>ありさ</t>
  </si>
  <si>
    <t>24n.risa@gmail.com</t>
  </si>
  <si>
    <t>xigang270@gmail.com</t>
  </si>
  <si>
    <t>西 麻里沙</t>
  </si>
  <si>
    <t>ニシ アリサ</t>
  </si>
  <si>
    <t>デザジュク概要書面_ニシ アリサ様</t>
  </si>
  <si>
    <t>西</t>
  </si>
  <si>
    <t>福岡県北九州市八幡西区藤田1丁目2-36ヴィアーレ305号</t>
  </si>
  <si>
    <t>デザジュク契約書面_ニシ アリサ様</t>
  </si>
  <si>
    <t>デザジュク電子交付承諾書_キタムラヒカリ様</t>
  </si>
  <si>
    <t>ひかり</t>
  </si>
  <si>
    <t>hikarin69@gmail.com</t>
  </si>
  <si>
    <t>北村光</t>
  </si>
  <si>
    <t>キタムラヒカリ</t>
  </si>
  <si>
    <t>デザジュク概要書面_キタムラヒカリ様</t>
  </si>
  <si>
    <t>北村</t>
  </si>
  <si>
    <t>群馬県伊勢崎市西久保町3丁目1137-13</t>
  </si>
  <si>
    <t>デザジュク契約書面_キタムラヒカリ様</t>
  </si>
  <si>
    <t>379-2204</t>
  </si>
  <si>
    <t>スキルプラス電子交付承諾書_イノエツコ様</t>
  </si>
  <si>
    <t>猪悦子（いの）</t>
  </si>
  <si>
    <t>ak.nyannyankanpany@gmail.com</t>
  </si>
  <si>
    <t>猪悦子</t>
  </si>
  <si>
    <t>イノエツコ</t>
  </si>
  <si>
    <t>スキルプラス概要書面_イノエツコ様</t>
  </si>
  <si>
    <t>猪</t>
  </si>
  <si>
    <t>埼玉県上尾市原市1159-8パークタウンハイム1-1号室</t>
  </si>
  <si>
    <t>スキルプラス契約書面_イノエツコ様</t>
  </si>
  <si>
    <t>デザジュク電子交付承諾書_ヒラノミズキ様</t>
  </si>
  <si>
    <t>みずき(みん)</t>
  </si>
  <si>
    <t>hiranomizuki23@gmail.com</t>
  </si>
  <si>
    <t>平野 瑞季</t>
  </si>
  <si>
    <t>ヒラノ ミズキ</t>
  </si>
  <si>
    <t>デザジュク契約書面_ヒラノミズキ様</t>
  </si>
  <si>
    <t>みずき(りん)</t>
  </si>
  <si>
    <t>平野</t>
  </si>
  <si>
    <t>193-0823</t>
  </si>
  <si>
    <t>東京都八王子市横川町657-4</t>
  </si>
  <si>
    <t>デザジュク電子交付承諾書_フクシマユウカ様</t>
  </si>
  <si>
    <t>strawberry1913@gmail.com</t>
  </si>
  <si>
    <t>フクシマユウカ</t>
  </si>
  <si>
    <t>デザジュク概要書面_フクシマユウカ様</t>
  </si>
  <si>
    <t>福島</t>
  </si>
  <si>
    <t>福岡県うきは市吉井町966-7</t>
  </si>
  <si>
    <t>デザジュク概要書面_ヒラノミズキ様</t>
  </si>
  <si>
    <t>デザジュク契約書面_フクシマユウカ様</t>
  </si>
  <si>
    <t>839-1321</t>
  </si>
  <si>
    <t>福島 優香</t>
  </si>
  <si>
    <t>フクシマ ユウカ</t>
  </si>
  <si>
    <t>デザジュク契約書面_サイトウケイコ様</t>
  </si>
  <si>
    <t>さいとう けいこ(すどう)</t>
  </si>
  <si>
    <t>kco94ciel@gmail.com</t>
  </si>
  <si>
    <t>斉藤</t>
  </si>
  <si>
    <t>斉藤佳子</t>
  </si>
  <si>
    <t>埼玉県上尾市原市3951-9</t>
  </si>
  <si>
    <t>サイトウケイコ</t>
  </si>
  <si>
    <t>デザジュク概要書面_サイトウケイコ様</t>
  </si>
  <si>
    <t>電子交付承諾書_サイトウケイコ様</t>
  </si>
  <si>
    <t>電子交付承諾書_（オノ アミ）様</t>
  </si>
  <si>
    <t>w_land41@yahoo.co.jp</t>
  </si>
  <si>
    <t>小野 あみ</t>
  </si>
  <si>
    <t>オノ アミ</t>
  </si>
  <si>
    <t>デザジュク電子交付承諾書_マツシタサクラ様</t>
  </si>
  <si>
    <t>サクラ</t>
  </si>
  <si>
    <t>lv.4.uk.2@gmail.com</t>
  </si>
  <si>
    <t>松下さくら</t>
  </si>
  <si>
    <t>マツシタサクラ</t>
  </si>
  <si>
    <t>デザジュク概要書面_マツシタサクラ様</t>
  </si>
  <si>
    <t>松下</t>
  </si>
  <si>
    <t>大阪府吹田市江坂町2-1-39-403</t>
  </si>
  <si>
    <t>デザジュク契約書面_マツシタサクラ様</t>
  </si>
  <si>
    <t>564-0063</t>
  </si>
  <si>
    <t>概要書面_（オノ アミ）様</t>
  </si>
  <si>
    <t>千葉県八千代市ゆりのき台4-14-1</t>
  </si>
  <si>
    <t>契約書面_（オノ アミ）様</t>
  </si>
  <si>
    <t>276-0042</t>
  </si>
  <si>
    <t>スキルプラス電子交付承諾書_キムラミオウベルナデット様</t>
  </si>
  <si>
    <t>木村 美欧ベルナデット</t>
  </si>
  <si>
    <t>atorieberu@gmail.com</t>
  </si>
  <si>
    <t>キムラ ミオウベルナデット</t>
  </si>
  <si>
    <t>スキルプラス概要書面_キムラベルナデット様</t>
  </si>
  <si>
    <t>木村</t>
  </si>
  <si>
    <t>千葉県松戸市千駄堀855-6</t>
  </si>
  <si>
    <t>スキルプラス契約書面_キムラミオウベルナデット様</t>
  </si>
  <si>
    <t>木村美欧ベルナデット</t>
  </si>
  <si>
    <t>デザジュク電子交付承諾書_シミズサラ様</t>
  </si>
  <si>
    <t>シミズサラ</t>
  </si>
  <si>
    <t>デザジュク概要書面_シミズサラ様</t>
  </si>
  <si>
    <t>神奈川県川崎市多摩区南生田7-16-18</t>
  </si>
  <si>
    <t>デザジュク契約書面_シミズサラ様</t>
  </si>
  <si>
    <t>214-0036</t>
  </si>
  <si>
    <t>デザジュク電子交付承諾書_キザワナリ様</t>
  </si>
  <si>
    <t>NARI (๑•̀ㅂ•́)و✧</t>
  </si>
  <si>
    <t>momo.momotama.momo@gmail.com</t>
  </si>
  <si>
    <t>キザワ ナリ</t>
  </si>
  <si>
    <t>デザジュク概要書面_キザワナリ様</t>
  </si>
  <si>
    <t>木澤</t>
  </si>
  <si>
    <t>木澤 南里</t>
  </si>
  <si>
    <t>愛知県名古屋市熱田区千年１丁目27番6号 ブランメゾンコジマ505</t>
  </si>
  <si>
    <t>デザジュク契約書面_キザワナリ様</t>
  </si>
  <si>
    <t>465-0054</t>
  </si>
  <si>
    <t>愛知県名古屋市熱田区千年１丁目２７番6号 ブランメゾンコジマ505</t>
  </si>
  <si>
    <t>デザジュク電子交付承諾書_ワカマツマユコ様</t>
  </si>
  <si>
    <t>若松 万由子</t>
  </si>
  <si>
    <t>mayuko0729wa@icloud.com</t>
  </si>
  <si>
    <t>ワカマツ マユコ</t>
  </si>
  <si>
    <t>デザジュク概要書面_ワカマツマユコ様</t>
  </si>
  <si>
    <t>若松</t>
  </si>
  <si>
    <t>東京都北区西ヶ原4丁目51-35</t>
  </si>
  <si>
    <t>デザジュク契約書面_ワカマツマユコ様</t>
  </si>
  <si>
    <t>114-0024</t>
  </si>
  <si>
    <t>東京都北区西ヶ原4丁目51-35 パークキューブ西ヶ原ステージ538</t>
  </si>
  <si>
    <t>デザジュク電子交付承諾書_エガシラマリコ様</t>
  </si>
  <si>
    <t>まりこ</t>
  </si>
  <si>
    <t>fumiya515@icloud.com</t>
  </si>
  <si>
    <t>江頭真理子</t>
  </si>
  <si>
    <t>エガシラマリコ</t>
  </si>
  <si>
    <t>デザジュク概要書面_エガシラマリコ様</t>
  </si>
  <si>
    <t>江頭</t>
  </si>
  <si>
    <t>佐賀県三養基郡みやき町大字天建寺1127-10</t>
  </si>
  <si>
    <t>デザジュク契約書面_エガシラマリコ様</t>
  </si>
  <si>
    <t>840-1102</t>
  </si>
  <si>
    <t>スキルプラス電子交付承諾書_（ナガシマ アイコ）様</t>
  </si>
  <si>
    <t>岩城 正也、林 大樹</t>
  </si>
  <si>
    <t>長嶋あい子</t>
  </si>
  <si>
    <t>ayaitsu@i.softbank.jp</t>
  </si>
  <si>
    <t>ayaitsu@i.SoftBank.jp</t>
  </si>
  <si>
    <t>長嶋 あい子</t>
  </si>
  <si>
    <t>ナガシマ アイコ</t>
  </si>
  <si>
    <t>スキルプラス概要書面_（ナガシマ アイコ）様</t>
  </si>
  <si>
    <t>長嶋</t>
  </si>
  <si>
    <t>広島県広島市西区古江西町11-20 ルミナス古江1101</t>
  </si>
  <si>
    <t>スキルプラス契約書面_（ナガシマ アイコ）様</t>
  </si>
  <si>
    <t>733-0874</t>
  </si>
  <si>
    <t>新デザジュク契約書面_チクトウチエコ様</t>
  </si>
  <si>
    <t>710-0802</t>
  </si>
  <si>
    <t>チクトウ チエコ</t>
  </si>
  <si>
    <t>デザジュク電子交付承諾書_カサハラナギサ様</t>
  </si>
  <si>
    <t>笠原 渚生</t>
  </si>
  <si>
    <t>amawaka01@gmail.com</t>
  </si>
  <si>
    <t>笠原渚生</t>
  </si>
  <si>
    <t>カサハラナギサ</t>
  </si>
  <si>
    <t>デザジュク概要書面_カサハラナギサ様</t>
  </si>
  <si>
    <t>笠原</t>
  </si>
  <si>
    <t>東京都中野区本町2-28-14 riso坂上 202</t>
  </si>
  <si>
    <t>デザジュク契約書面_カサハラナギサ様</t>
  </si>
  <si>
    <t>東京都中野区本町2-28-14 riso坂上202</t>
  </si>
  <si>
    <t>デザジュク契約書面_イノウエトミヒロ様</t>
  </si>
  <si>
    <t>とみ</t>
  </si>
  <si>
    <t>iue.creation+kh@gmail.com</t>
  </si>
  <si>
    <t>井上富洋</t>
  </si>
  <si>
    <t>東京都渋谷区道玄坂1丁目10番8号渋谷道玄坂東急ビル2F−C</t>
  </si>
  <si>
    <t>399-0601 長野県上伊那郡辰野町小野1731-78</t>
  </si>
  <si>
    <t>イノウエトミヒロ</t>
  </si>
  <si>
    <t>デザジュク電子交付承諾書_ソガベ ハルカ様</t>
  </si>
  <si>
    <t>まいてぃ遥⚡️</t>
  </si>
  <si>
    <t>no_fate_but_what_we_make1990@yahoo.co.jp</t>
  </si>
  <si>
    <t>mighty.haruka@gmail.com</t>
  </si>
  <si>
    <t>曽我部遥</t>
  </si>
  <si>
    <t>ソガベハルカ</t>
  </si>
  <si>
    <t>デザジュク概要書面_ソガベ ハルカ様</t>
  </si>
  <si>
    <t>東京都世田谷区下馬4-23-14 リムテラス世田谷下馬107</t>
  </si>
  <si>
    <t>デザジュク契約書面_ソガベ ハルカ様</t>
  </si>
  <si>
    <t>デザジュク電子交付承諾書_テンマントモミ様</t>
  </si>
  <si>
    <t>tomomama.english@gmail.com</t>
  </si>
  <si>
    <t>天満 智美</t>
  </si>
  <si>
    <t>テンマン トモミ</t>
  </si>
  <si>
    <t>デザジュク概要書面_テンマントモミ様</t>
  </si>
  <si>
    <t>100000 ￥688000</t>
  </si>
  <si>
    <t>3月27日 5月1日</t>
  </si>
  <si>
    <t>天満</t>
  </si>
  <si>
    <t>大分県中津市三光原口５９８−２０</t>
  </si>
  <si>
    <t>デザジュク契約書面_テンマントモミ様</t>
  </si>
  <si>
    <t>スキルプラス電子交付承諾書_シバタ マミ様</t>
  </si>
  <si>
    <t>しば</t>
  </si>
  <si>
    <t>shamanippon.m.kix3924@gmail.com</t>
  </si>
  <si>
    <t>柴田真美</t>
  </si>
  <si>
    <t>シバタマミ</t>
  </si>
  <si>
    <t>スキルプラス概要書面_シバタ マミ様</t>
  </si>
  <si>
    <t>愛知県豊田市下林町１－３－３レジデンス・ザ・トヨタ７１５</t>
  </si>
  <si>
    <t>スキルプラス契約書面_シバタ マミ様</t>
  </si>
  <si>
    <t>471-0878</t>
  </si>
  <si>
    <t>愛知県豊田市下林町１－３－３レジデンス・ザ・トヨタ715</t>
  </si>
  <si>
    <t>デザジュク電子交付承諾書_ハセガワアオイ様</t>
  </si>
  <si>
    <t>АЙ</t>
  </si>
  <si>
    <t>abull0318@icloud.com</t>
  </si>
  <si>
    <t>長谷川碧</t>
  </si>
  <si>
    <t>ハセガワアオイ</t>
  </si>
  <si>
    <t>デザジュク概要書面_ハセガワアオイ様</t>
  </si>
  <si>
    <t>長谷川</t>
  </si>
  <si>
    <t>北海道旭川市新富1条2丁目7-18プルートス201号室</t>
  </si>
  <si>
    <t>デザジュク契約書面_ハセガワアオイ様</t>
  </si>
  <si>
    <t>070-0001</t>
  </si>
  <si>
    <t>スキルプラス電子交付承諾書_（タワ エリカ）様</t>
  </si>
  <si>
    <t>orangelove0930@gmail.com</t>
  </si>
  <si>
    <t>垰 恵里佳</t>
  </si>
  <si>
    <t>タワ エリカ</t>
  </si>
  <si>
    <t>スキルプラス概要書面_（タワ エリカ）様</t>
  </si>
  <si>
    <t>垰</t>
  </si>
  <si>
    <t>神奈川県川崎市多摩区菅1-10-4-101</t>
  </si>
  <si>
    <t>スキルプラス契約書面_（タワ エリカ）様</t>
  </si>
  <si>
    <t>スキルプラス電子交付承諾書_（ババ アサミ）様</t>
  </si>
  <si>
    <t>稲垣</t>
  </si>
  <si>
    <t>Ａsami.Ｂ</t>
  </si>
  <si>
    <t>a0907a@icloud.com</t>
  </si>
  <si>
    <t>馬場あさみ</t>
  </si>
  <si>
    <t>ババアサミ</t>
  </si>
  <si>
    <t>スキルプラス契約書面_（ババ アサミ）様</t>
  </si>
  <si>
    <t>稲垣拓斗</t>
  </si>
  <si>
    <t>馬場</t>
  </si>
  <si>
    <t>岐阜県瑞浪市土岐町200-2</t>
  </si>
  <si>
    <t>スキルプラス概要書面_（ババ アサミ）様</t>
  </si>
  <si>
    <t>デザジュク電子交付承諾書_オオガミレイコ様</t>
  </si>
  <si>
    <t>lovelighthappyworker@gmail.com</t>
  </si>
  <si>
    <t>reiko.oogami@gmail.com</t>
  </si>
  <si>
    <t>オオガミレイコ</t>
  </si>
  <si>
    <t>デザジュク概要書面_オオガミレイコ様</t>
  </si>
  <si>
    <t>大神</t>
  </si>
  <si>
    <t>広島市中区舟入幸町１０−５−７０３</t>
  </si>
  <si>
    <t>デザジュク契約書面_オオガミレイコ様</t>
  </si>
  <si>
    <t>730-0844</t>
  </si>
  <si>
    <t>広島県広島市中区舟入幸町１０−５−７０３</t>
  </si>
  <si>
    <t>730-0844 広島県広島市中区舟入幸町１０−５−７０３</t>
  </si>
  <si>
    <t>デザジュク電子交付承諾書_ムラカミアヤカ様</t>
  </si>
  <si>
    <t>Ayaka</t>
  </si>
  <si>
    <t>maru8150103@gmail.com</t>
  </si>
  <si>
    <t>村上絢香</t>
  </si>
  <si>
    <t>ムラカミアヤカ</t>
  </si>
  <si>
    <t>デザジュク概要書面_ムラカミアヤカ様</t>
  </si>
  <si>
    <t>村上</t>
  </si>
  <si>
    <t>佐賀県佐賀市高木瀬東6-13-7</t>
  </si>
  <si>
    <t>デザジュク契約書面_ムラカミアヤカ様</t>
  </si>
  <si>
    <t>849-0922</t>
  </si>
  <si>
    <t>849-0922 佐賀県佐賀市高木瀬東6-13-7</t>
  </si>
  <si>
    <t>スキルプラス電子交付承諾書_（イマイシオリ）様</t>
  </si>
  <si>
    <t>しおり</t>
  </si>
  <si>
    <t>shiori.jk0901@icloud.com</t>
  </si>
  <si>
    <t>今井詩織</t>
  </si>
  <si>
    <t>イマイシオリ</t>
  </si>
  <si>
    <t>電子交付承諾書_サトウユウコ様</t>
  </si>
  <si>
    <t>堀康平</t>
  </si>
  <si>
    <t>osatostudio358@gmail.com</t>
  </si>
  <si>
    <t>サトウユウコ</t>
  </si>
  <si>
    <t>デザジュク契約書面_サトウユウコ様</t>
  </si>
  <si>
    <t>192-0363</t>
  </si>
  <si>
    <t>東京都八王子市別所1丁目42-1-4-206</t>
  </si>
  <si>
    <t>サトウ ユウコ</t>
  </si>
  <si>
    <t>デザジュク概要書面_サトウユウコ様</t>
  </si>
  <si>
    <t>スキルプラス概要書面_（イマイシオリ）様</t>
  </si>
  <si>
    <t>今井</t>
  </si>
  <si>
    <t>神奈川県秦野市曽屋4732-12</t>
  </si>
  <si>
    <t>スキルプラス契約書面_（イマイシオリ）様</t>
  </si>
  <si>
    <t>デザジュク電子交付承諾書_トモイトシヒロ様</t>
  </si>
  <si>
    <t>afrogr3x@gmail.com</t>
  </si>
  <si>
    <t>トモイトシヒロ</t>
  </si>
  <si>
    <t>デザジュク概要書面_トモイトシヒロ様</t>
  </si>
  <si>
    <t>友井</t>
  </si>
  <si>
    <t>大阪府富田林市藤沢台１−２−１０３</t>
  </si>
  <si>
    <t>デザジュク契約書面_トモイトシヒロ様</t>
  </si>
  <si>
    <t>デザジュク契約書面_コウノウオリエ様</t>
  </si>
  <si>
    <t>おりゑ</t>
  </si>
  <si>
    <t>oriwekono@gmail.com</t>
  </si>
  <si>
    <t>甲能 おりゑ</t>
  </si>
  <si>
    <t>福岡県福岡市博多区博多駅南2丁目2-15アイントラハト博多駅南502</t>
  </si>
  <si>
    <t>コウノウ オリエ</t>
  </si>
  <si>
    <t>デザジュク概要書面_コウノウオリエ様</t>
  </si>
  <si>
    <t>福岡県福岡市博多区博多駅南2丁目2-15 アイントラハト博多駅南 502</t>
  </si>
  <si>
    <t>契約書面_（トマツリヒロキ）様</t>
  </si>
  <si>
    <t>10ma</t>
  </si>
  <si>
    <t>hiroki.0419@gmail.com</t>
  </si>
  <si>
    <t>戸祭</t>
  </si>
  <si>
    <t>457−0001</t>
  </si>
  <si>
    <t>戸祭廣紀</t>
  </si>
  <si>
    <t>愛知県名古屋市南区平子一丁目2−57IARIM新瑞橋206号</t>
  </si>
  <si>
    <t>トマツリヒロキ</t>
  </si>
  <si>
    <t>電子交付承諾書_（トマツリヒロキ）様</t>
  </si>
  <si>
    <t>トマツリ ヒロキ</t>
  </si>
  <si>
    <t>概要書面_（トマツリヒロキ）様</t>
  </si>
  <si>
    <t>スキルプラス電子交付承諾書_シオミヒナコ様</t>
  </si>
  <si>
    <t>( ´•ө•` )ひ</t>
  </si>
  <si>
    <t>シオミヒナコ</t>
  </si>
  <si>
    <t>スキルプラス概要書面_シオミヒナコ様</t>
  </si>
  <si>
    <t>塩見</t>
  </si>
  <si>
    <t>大阪府大阪市浪速区大国1丁目6-9 スワンズシティ難波南 502号室</t>
  </si>
  <si>
    <t>スキルプラス契約書面_シオミヒナコ様</t>
  </si>
  <si>
    <t>320-0801 栃木県宇都宮市池上町4-41 モンテ</t>
  </si>
  <si>
    <t>デザジュク電子交付承諾書_コウチヤマユウスケ様</t>
  </si>
  <si>
    <t>Meika.Y.K</t>
  </si>
  <si>
    <t>yr.meika@gmail.com</t>
  </si>
  <si>
    <t>ultrachiyama@gmail.com</t>
  </si>
  <si>
    <t>河内山悠介</t>
  </si>
  <si>
    <t>コウチヤマ ユウスケ</t>
  </si>
  <si>
    <t>デザジュク概要書面_コウチヤマユウスケ様</t>
  </si>
  <si>
    <t>河内山</t>
  </si>
  <si>
    <t>千葉県千葉市美浜区稲毛海岸 4-4-20 グランメール102</t>
  </si>
  <si>
    <t>デザジュク契約書面_コウチヤマユウスケ様</t>
  </si>
  <si>
    <t>261-0005</t>
  </si>
  <si>
    <t>電子交付承諾書_オノアミ様</t>
  </si>
  <si>
    <t>小野あみ</t>
  </si>
  <si>
    <t>デザジュク概要書面_オノアミ様</t>
  </si>
  <si>
    <t>千葉県八千代市ゆりのき台1-14-1</t>
  </si>
  <si>
    <t>デザジュク契約書面_オノアミ様</t>
  </si>
  <si>
    <t>デザジュク電子交付承諾書_ナカヤマナルミ様</t>
  </si>
  <si>
    <t>nakayama.claris@gmail.com</t>
  </si>
  <si>
    <t>中山也美</t>
  </si>
  <si>
    <t>ナカヤマ ナルミ</t>
  </si>
  <si>
    <t>デザジュク概要書面_ナカヤマナルミ様</t>
  </si>
  <si>
    <t>中山</t>
  </si>
  <si>
    <t>神奈川県横浜市南区睦町２−１８０−１</t>
  </si>
  <si>
    <t>デザジュク契約書面_ナカヤマナルミ様</t>
  </si>
  <si>
    <t>232-0041</t>
  </si>
  <si>
    <t>スキルプラス電子交付承諾書_シマザキサクラ様</t>
  </si>
  <si>
    <t>sak3.shimazaki@gmail.com</t>
  </si>
  <si>
    <t>シマザキサクラ</t>
  </si>
  <si>
    <t>スキルプラス概要書面_シマザキサクラ様</t>
  </si>
  <si>
    <t>嶋﨑</t>
  </si>
  <si>
    <t>東京都世田谷区大蔵1-16-10LG砧公園101</t>
  </si>
  <si>
    <t>デザジュク契約書面_シマザキサクラ様</t>
  </si>
  <si>
    <t>157-0074 東京都世田谷区大蔵1-16-10LG砧公園101</t>
  </si>
  <si>
    <t>デザジュク電子交付承諾書_イトウリカナ様</t>
  </si>
  <si>
    <t>puriporo914622@yahoo.co.jp</t>
  </si>
  <si>
    <t>伊藤里花奈</t>
  </si>
  <si>
    <t>イトウリカナ</t>
  </si>
  <si>
    <t>デザジュク概要書面_イトウリカナ様</t>
  </si>
  <si>
    <t>伊藤</t>
  </si>
  <si>
    <t>愛知県名古屋市緑区鳴海町字山下35-1 ロフティ野並サンズスクエア305号</t>
  </si>
  <si>
    <t>デザジュク契約書面_イトウリカナ様</t>
  </si>
  <si>
    <t>458-0801</t>
  </si>
  <si>
    <t>458-0801 愛知県名古屋市緑区鳴海町字山下35-1 ロフティ野並サンズスクエア305号</t>
  </si>
  <si>
    <t>電子交付承諾書_オオガアイミ様</t>
  </si>
  <si>
    <t>arashihosoya@yahoo.co.jp</t>
  </si>
  <si>
    <t>大賀愛生</t>
  </si>
  <si>
    <t>オオガアイミ</t>
  </si>
  <si>
    <t>デザジュク概要書面_オオガアイミ様</t>
  </si>
  <si>
    <t>福岡県福岡市南区大楠1丁目6-21 コンフォートベネフィス高宮6 205号室</t>
  </si>
  <si>
    <t>デザジュク契約書面_オオガアイミ様</t>
  </si>
  <si>
    <t>815-0082</t>
  </si>
  <si>
    <t>スキルプラス概要書面_（タキアケミ）様</t>
  </si>
  <si>
    <t>ロシ子（滝明弥）</t>
  </si>
  <si>
    <t>takiakemidgb15@yahoo.co.jp</t>
  </si>
  <si>
    <t>千葉県流山市野々下4丁目831-7</t>
  </si>
  <si>
    <t>タキアケミ</t>
  </si>
  <si>
    <t>スキルプラス契約書面_（タキアケミ）様</t>
  </si>
  <si>
    <t>270-0135</t>
  </si>
  <si>
    <t>270-0135 千葉県流山市野々下4丁目831-7</t>
  </si>
  <si>
    <t>スキルプラス電子交付承諾書_（タキアケミ）様</t>
  </si>
  <si>
    <t>スキルプラス電子交付承諾書_（ワタナベリョウタ）様</t>
  </si>
  <si>
    <t>Ryo</t>
  </si>
  <si>
    <t>otaemofmof98@gmail.com</t>
  </si>
  <si>
    <t>渡邊稜大</t>
  </si>
  <si>
    <t>ワタナベリョウタ</t>
  </si>
  <si>
    <t>スキルプラス概要書面_（ワタナベリョウタ）様</t>
  </si>
  <si>
    <t>渡邊</t>
  </si>
  <si>
    <t>愛知県日進市梅森町新田165-678</t>
  </si>
  <si>
    <t>スキルプラス契約書面_（ワタナベリョウタ）様</t>
  </si>
  <si>
    <t>愛知県日進市梅森町新田135-678</t>
  </si>
  <si>
    <t>デザジュク電子交付承諾書_ナカデシズカ様</t>
  </si>
  <si>
    <t>shizukanaki24@gmail.com</t>
  </si>
  <si>
    <t>ナカデシズカ</t>
  </si>
  <si>
    <t>デザジュク概要書_ナカデシズカ様</t>
  </si>
  <si>
    <t>中出</t>
  </si>
  <si>
    <t>三重県度会郡玉城町野篠918-7</t>
  </si>
  <si>
    <t>デザジュク契約書_ナカデシズカ様</t>
  </si>
  <si>
    <t>519-0432 三重県度会郡玉城町野篠918-7</t>
  </si>
  <si>
    <t>スキルプラス電子交付承諾書_（キタユカ）様</t>
  </si>
  <si>
    <t>ｷﾀﾕｶ</t>
  </si>
  <si>
    <t>スキルプラス契約書面_（キタユカ）様</t>
  </si>
  <si>
    <t>北海道札幌市白石区川北3条3丁目7-3</t>
  </si>
  <si>
    <t>0030853札幌市白石区川北3条3丁目7-3</t>
  </si>
  <si>
    <t>スキルプラス概要書面_（キタユカ）様</t>
  </si>
  <si>
    <t>キタ ユカ</t>
  </si>
  <si>
    <t>デザジュク電子交付承諾書_タケダコトハ様</t>
  </si>
  <si>
    <t>竹田ことは</t>
  </si>
  <si>
    <t>タケダコトハ</t>
  </si>
  <si>
    <t>デザジュク概要書面_タケダコトハ様</t>
  </si>
  <si>
    <t>福岡県久留米市上津町1659-6 サンシティ上津 203号室</t>
  </si>
  <si>
    <t>デザジュク契約書面_タケダコトハ様</t>
  </si>
  <si>
    <t>デザジュク電子交付承諾書_イリタケニシタキ様</t>
  </si>
  <si>
    <t>iritaki19@gmail.com</t>
  </si>
  <si>
    <t>入嵩西多喜</t>
  </si>
  <si>
    <t>イリタケニシ タキ</t>
  </si>
  <si>
    <t>デザジュク契約書面_イリタケニシタキ様</t>
  </si>
  <si>
    <t>入嵩西</t>
  </si>
  <si>
    <t>福岡県福岡市東区二又瀬新町1-23-109</t>
  </si>
  <si>
    <t>9070024 沖縄県石垣市新川836-4</t>
  </si>
  <si>
    <t>デザジュク電子交付承諾書_イシマツマリナ様</t>
  </si>
  <si>
    <t>oosajikossji31040@gmail.com</t>
  </si>
  <si>
    <t>石松眞理菜</t>
  </si>
  <si>
    <t>イシマツ マリナ</t>
  </si>
  <si>
    <t>デザジュク概要書面_イリタケニシタキ様</t>
  </si>
  <si>
    <t>デザジュク概要書面_イシマツマリナ様</t>
  </si>
  <si>
    <t>石松</t>
  </si>
  <si>
    <t>神奈川県横浜市泉区中田南5-60-3</t>
  </si>
  <si>
    <t>デザジュク契約書面_イシマツマリナ様</t>
  </si>
  <si>
    <t>245-0014</t>
  </si>
  <si>
    <t>244-8799 神奈川県横浜市戸塚区戸塚町4102-1 戸塚郵便局</t>
  </si>
  <si>
    <t>スキルプラス契約書面_（キタ ユカ）様</t>
  </si>
  <si>
    <t>kita yuka</t>
  </si>
  <si>
    <t>003-0853</t>
  </si>
  <si>
    <t>キタユカ</t>
  </si>
  <si>
    <t>デザジュク電子交付承諾書_（バーネットエイム）様</t>
  </si>
  <si>
    <t>下辻涼太</t>
  </si>
  <si>
    <t>夢</t>
  </si>
  <si>
    <t>eimish120@gmail.com</t>
  </si>
  <si>
    <t>バーネット瑛夢</t>
  </si>
  <si>
    <t>バーネット エイム</t>
  </si>
  <si>
    <t>デザジュク契約書面_（バーネットエイム）様</t>
  </si>
  <si>
    <t>30,184円</t>
  </si>
  <si>
    <t>27,400円</t>
  </si>
  <si>
    <t>1,019,184円</t>
  </si>
  <si>
    <t>221,184円</t>
  </si>
  <si>
    <t>158-0093</t>
  </si>
  <si>
    <t>世田谷区上野毛3-16-2-1005</t>
  </si>
  <si>
    <t>デザジュク概要書面_（バーネットエイム）様</t>
  </si>
  <si>
    <t>バーネット 瑛夢</t>
  </si>
  <si>
    <t>デザジュク電子交付承諾書_ヨシザキリュウスケ様</t>
  </si>
  <si>
    <t>zack20020825@gmail.com</t>
  </si>
  <si>
    <t>ヨシザキ リュウスケ</t>
  </si>
  <si>
    <t>デザジュク概要書面_ヨシザキリュウスケ様</t>
  </si>
  <si>
    <t>吉崎 瑠恭</t>
  </si>
  <si>
    <t>埼玉県さいたま市緑区大字大間木1584-3 イニシオM&amp;I東浦和-301</t>
  </si>
  <si>
    <t>デザジュク契約書面_ヨシザキリュウスケ様</t>
  </si>
  <si>
    <t>336-0923</t>
  </si>
  <si>
    <t>デザジュク電子交付承諾書_ナカニシケンジ様</t>
  </si>
  <si>
    <t>中西賢治</t>
  </si>
  <si>
    <t>ナカニシ ケンジ</t>
  </si>
  <si>
    <t>デザジュク概要書面_ナカニシケンジ様</t>
  </si>
  <si>
    <t>4/12(300000) 5/1(498000)</t>
  </si>
  <si>
    <t>4/12 5/1</t>
  </si>
  <si>
    <t>大阪府吹田市片山町3-24-24</t>
  </si>
  <si>
    <t>デザジュク契約書面_ナカニシケンジ様</t>
  </si>
  <si>
    <t>564-0082</t>
  </si>
  <si>
    <t>デザジュク電子交付承諾書_モリシタハルカ様</t>
  </si>
  <si>
    <t>森下春香</t>
  </si>
  <si>
    <t>モリシタハルカ</t>
  </si>
  <si>
    <t>デザジュク概要書面_モリシタハルカ様</t>
  </si>
  <si>
    <t>森下</t>
  </si>
  <si>
    <t>愛知県蒲郡市鹿島町浜田2番地7</t>
  </si>
  <si>
    <t>モリシタ ハルカ</t>
  </si>
  <si>
    <t>デザジュク契約書面_モリシタハルカ様</t>
  </si>
  <si>
    <t>443-0037</t>
  </si>
  <si>
    <t>443-0104 愛知県蒲郡市形原町五反田２−５</t>
  </si>
  <si>
    <t>デザジュク電子交付承諾書_トダケイシ様</t>
  </si>
  <si>
    <t>km121436@gmail.com</t>
  </si>
  <si>
    <t>km121436@gmali.com</t>
  </si>
  <si>
    <t>トダ ケイシ</t>
  </si>
  <si>
    <t>デザジュク概要書面_トダケイシ様</t>
  </si>
  <si>
    <t>戸田</t>
  </si>
  <si>
    <t>広島県広島市中区上八丁掘３−２８−１１０６</t>
  </si>
  <si>
    <t>デザジュク契約書面_トダケイシ様</t>
  </si>
  <si>
    <t>730-0012</t>
  </si>
  <si>
    <t>電子交付承諾書_（コダイラ ナミ）様</t>
  </si>
  <si>
    <t>ami.himawari.08@gmail.com</t>
  </si>
  <si>
    <t>diamond73@outlook.jp</t>
  </si>
  <si>
    <t>小平奈己</t>
  </si>
  <si>
    <t>コダイラ ナミ</t>
  </si>
  <si>
    <t>契約書面_（コダイラ ナミ）様</t>
  </si>
  <si>
    <t>252-0303</t>
  </si>
  <si>
    <t>神奈川県相模原市南区相模大野7-1-9-1201</t>
  </si>
  <si>
    <t>概要書面_（コダイラ ナミ）様</t>
  </si>
  <si>
    <t>デザジュク電子交付承諾書_ウメキタミユキ様</t>
  </si>
  <si>
    <t>riku.non0609@outlook.jp</t>
  </si>
  <si>
    <t>ウメキタミユキ</t>
  </si>
  <si>
    <t>デザジュク概要書面_ウメキタミユキ様</t>
  </si>
  <si>
    <t>梅北</t>
  </si>
  <si>
    <t>鹿児島県霧島市国分名波町22番16-202名波ハイタウン</t>
  </si>
  <si>
    <t>デザジュク契約書面_ウメキタミユキ様</t>
  </si>
  <si>
    <t>899-4311</t>
  </si>
  <si>
    <t>デザジュク電子交付承諾書_ニシムラナホ様</t>
  </si>
  <si>
    <t>西村奈穂</t>
  </si>
  <si>
    <t>ニシムラ ナホ</t>
  </si>
  <si>
    <t>デザジュク概要書面_ニシムラナホ様</t>
  </si>
  <si>
    <t>西村</t>
  </si>
  <si>
    <t>千葉県松戸市日暮6-23 ハイツみのり302</t>
  </si>
  <si>
    <t>デザジュク契約書面_ニシムラナホ様</t>
  </si>
  <si>
    <t>270-2253</t>
  </si>
  <si>
    <t>270-2253 千葉県松戸市日暮6-23 ハイツみのり302</t>
  </si>
  <si>
    <t>デザジュク電子交付承諾書_ミズノメグミ様</t>
  </si>
  <si>
    <t>ミズノ メグミ</t>
  </si>
  <si>
    <t>デザジュク概要書面_ミズノメグミ様</t>
  </si>
  <si>
    <t>水野</t>
  </si>
  <si>
    <t>兵庫県神戸市兵庫区吉田町2-40-15-708</t>
  </si>
  <si>
    <t>デザジュク契約書面_ミズノメグミ様</t>
  </si>
  <si>
    <t>652-0872</t>
  </si>
  <si>
    <t>スキルプラス電子交付承諾書_シマブクロタカノブ様</t>
  </si>
  <si>
    <t>Tvrbo</t>
  </si>
  <si>
    <t>シマブクロタカノブ</t>
  </si>
  <si>
    <t>スキルプラス概要書面_シマブクロタカノブ様</t>
  </si>
  <si>
    <t>島袋</t>
  </si>
  <si>
    <t>沖縄県沖縄市胡屋3-12-10渡慶次アパート102</t>
  </si>
  <si>
    <t>スキルプラス契約書面_シマブクロタカノブ様</t>
  </si>
  <si>
    <t>904-0021</t>
  </si>
  <si>
    <t>384-0000長野県小諸市高峰高原高峰高原マウテンパーク</t>
  </si>
  <si>
    <t>デザジュク電子交付承諾書_コバヤシシュウガ様</t>
  </si>
  <si>
    <t>shuga0118@icloud.com</t>
  </si>
  <si>
    <t>小林愁河</t>
  </si>
  <si>
    <t>コバヤシ シュウガ</t>
  </si>
  <si>
    <t>デザジュク概要書面_コバヤシシュウガ様</t>
  </si>
  <si>
    <t>小林</t>
  </si>
  <si>
    <t>茨城県古河市仁連989-23</t>
  </si>
  <si>
    <t>デザジュク契約書面_コバヤシシュウガ様</t>
  </si>
  <si>
    <t>306-0125</t>
  </si>
  <si>
    <t>スキルプラス電子交付承諾書_澁谷 万由子様</t>
  </si>
  <si>
    <t>sei.design8@gmail.com</t>
  </si>
  <si>
    <t>澁谷万由子</t>
  </si>
  <si>
    <t>シブヤマユコ</t>
  </si>
  <si>
    <t>スキルプラス概要書面_澁谷 万由子様</t>
  </si>
  <si>
    <t>Seidesign</t>
  </si>
  <si>
    <t>高知県高知市天神町18-14</t>
  </si>
  <si>
    <t>スキルプラス契約書面_澁谷 万由子様</t>
  </si>
  <si>
    <t>780-8012</t>
  </si>
  <si>
    <t>電子交付承諾書_（ミヤチヒカリ）様</t>
  </si>
  <si>
    <t>宮地ひかり</t>
  </si>
  <si>
    <t>ミヤチヒカリ</t>
  </si>
  <si>
    <t>契約書面_（ミヤチヒカリ）様</t>
  </si>
  <si>
    <t>作成中</t>
  </si>
  <si>
    <t>概要書面_（ミヤチ ヒカリ）様</t>
  </si>
  <si>
    <t>確認待ち</t>
  </si>
  <si>
    <t>京都府京都市右京区西京極南大入町77-1KCCフラット西京極202</t>
  </si>
  <si>
    <t>概要書面_（ミヤチヒカリ）様</t>
  </si>
  <si>
    <t>京都府京都市右京区西京極南大入町77-1 KCCフラット西京極202</t>
  </si>
  <si>
    <t>新デザジュク契約書面_バーネットエイム様</t>
  </si>
  <si>
    <t>東京都世田谷区上野毛3-16-2-1005</t>
  </si>
  <si>
    <t>158-0093東京都世田谷区3-16-2-1005</t>
  </si>
  <si>
    <t>バーネットエイム</t>
  </si>
  <si>
    <t>契約書面_（ミヤチ ヒカリ）様</t>
  </si>
  <si>
    <t>デザジュク電子交付承諾書_アベアイナ様</t>
  </si>
  <si>
    <t>aina20040324@iCloud.com</t>
  </si>
  <si>
    <t>安部愛菜</t>
  </si>
  <si>
    <t>アベアイナ</t>
  </si>
  <si>
    <t>デザジュク概要書面_アベアイナ様</t>
  </si>
  <si>
    <t>安部</t>
  </si>
  <si>
    <t>679-2212 兵庫県神崎郡福崎町福田298-1 フリーデハクロ303</t>
  </si>
  <si>
    <t>デザジュク契約書面_アベアイナ様</t>
  </si>
  <si>
    <t>679-2212</t>
  </si>
  <si>
    <t>デザジュク電子交付承諾書_ササキ ミナ様</t>
  </si>
  <si>
    <t>佐々木美奈</t>
  </si>
  <si>
    <t>ササキ ミナ</t>
  </si>
  <si>
    <t>デザジュク概要書面_ササキ ミナ様</t>
  </si>
  <si>
    <t>佐々木</t>
  </si>
  <si>
    <t>愛媛県西条市洲之内甲1426</t>
  </si>
  <si>
    <t>デザジュク契約書面_ササキ ミナ様</t>
  </si>
  <si>
    <t>電子交付承諾書_（シミズ ヒロユキ）様</t>
  </si>
  <si>
    <t>hirow212@gmail.com</t>
  </si>
  <si>
    <t>シミズ ヒロユキ</t>
  </si>
  <si>
    <t>契約書面_（シミズ ヒロユキ）様</t>
  </si>
  <si>
    <t>清水 宏行</t>
  </si>
  <si>
    <t>東京都豊島区上池袋2-32-17ﾀﾞﾝﾌｫｾ上池袋301</t>
  </si>
  <si>
    <t>概要書面_（シミズ ヒロユキ）様</t>
  </si>
  <si>
    <t>要確認</t>
  </si>
  <si>
    <t>スキルプラス契約書面_（ナラヒロミ）様</t>
  </si>
  <si>
    <t>デザジュク契約書面_（ナラヒロミ）様</t>
  </si>
  <si>
    <t>却下</t>
  </si>
  <si>
    <t>デザジュク電子交付承諾書_イワマチヒロ様</t>
  </si>
  <si>
    <t>chips18chips@gmail.com</t>
  </si>
  <si>
    <t>岩間千尋</t>
  </si>
  <si>
    <t>イワマチヒロ</t>
  </si>
  <si>
    <t>デザジュク概要書面_イワマチヒロ様</t>
  </si>
  <si>
    <t>岩間</t>
  </si>
  <si>
    <t>108-1420 St.Mathieu, Montreal, Quebec, CANADA</t>
  </si>
  <si>
    <t>デザジュク契約書面_イワマチヒロ様</t>
  </si>
  <si>
    <t>H3H2J1</t>
  </si>
  <si>
    <t>108-1420 St Mathieu, Montreal, Quebec, CANADA</t>
  </si>
  <si>
    <t>デザジュク電子交付承諾書 ハシダリエ 様</t>
  </si>
  <si>
    <t>neko1neko2neko3neko4neko5neko6@gmail.com</t>
  </si>
  <si>
    <t>neko1neko2neko3neko4neko5neko6@yahoo.co.jp</t>
  </si>
  <si>
    <t>橋田りえ</t>
  </si>
  <si>
    <t>ハシダリエ</t>
  </si>
  <si>
    <t>デザジュク契約書面_ ハシダリエ 様</t>
  </si>
  <si>
    <t>橋田</t>
  </si>
  <si>
    <t>820-0202</t>
  </si>
  <si>
    <t>福岡県嘉麻市山野2146−3</t>
  </si>
  <si>
    <t>デザジュク概要書面_ハシダ リエ様</t>
  </si>
  <si>
    <t>デザジュク契約書面_ハシダリエ 様</t>
  </si>
  <si>
    <t>白石賢樹</t>
  </si>
  <si>
    <t>デザジュク電子交付承諾書_オイヌマハルヒコ様</t>
  </si>
  <si>
    <t>ghalm840526@gmail.com</t>
  </si>
  <si>
    <t>老沼晴彦</t>
  </si>
  <si>
    <t>オイヌマ ハルヒコ</t>
  </si>
  <si>
    <t>デザジュク概要書面_オイヌマハルヒコ様</t>
  </si>
  <si>
    <t>老沼</t>
  </si>
  <si>
    <t>神奈川県横浜市保土ケ谷区峰岡町２−１８０</t>
  </si>
  <si>
    <t>デザジュク契約書面_オイヌマハルヒコ様</t>
  </si>
  <si>
    <t>240-0064</t>
  </si>
  <si>
    <t>スキルプラス電子交付承諾書_（ヤマダコウヘイ）様</t>
  </si>
  <si>
    <t>山田浩弥</t>
  </si>
  <si>
    <t>ヤマダ コウヤ</t>
  </si>
  <si>
    <t>スキルプラス契約書面_（ヤマダコウヘイ）様</t>
  </si>
  <si>
    <t>山田 浩弥</t>
  </si>
  <si>
    <t>滋賀県愛知郡愛荘町野ノ目232-23</t>
  </si>
  <si>
    <t>スキルプラス概要書面_（ヤマダコウヘイ）様</t>
  </si>
  <si>
    <t>滋賀県愛知郡愛荘町野々目232-23</t>
  </si>
  <si>
    <t>スキルプラス契約書面_（ワタナベ リョウタ）様</t>
  </si>
  <si>
    <t>スキルプラス概要書面_（ワタナベ リョウタ）様</t>
  </si>
  <si>
    <t>スキルプラス電子交付承諾書_（ワタナベ リョウタ）様</t>
  </si>
  <si>
    <t>デザジュク電子交付承諾書_オクヤハルコ様</t>
  </si>
  <si>
    <t>halhascome0517@gmail.com</t>
  </si>
  <si>
    <t>奥谷治子</t>
  </si>
  <si>
    <t>オクヤ ハルコ</t>
  </si>
  <si>
    <t>デザジュク概要書面_オクヤハルコ様</t>
  </si>
  <si>
    <t>奥谷</t>
  </si>
  <si>
    <t>埼玉県戸田市川岸2-10-8-216</t>
  </si>
  <si>
    <t>デザジュク契約書面_オクヤハルコ様</t>
  </si>
  <si>
    <t>335-0015</t>
  </si>
  <si>
    <t>デザジュク電子交付承諾書_シモガミカエデ様</t>
  </si>
  <si>
    <t>mei99291.b@gmail.com</t>
  </si>
  <si>
    <t>下神楓</t>
  </si>
  <si>
    <t>シモガミカエデ</t>
  </si>
  <si>
    <t>デザジュク概要書面_シモガミカエデ様</t>
  </si>
  <si>
    <t>しもがきかえで</t>
  </si>
  <si>
    <t>下神</t>
  </si>
  <si>
    <t>千葉県船橋市田喜野井3丁目8番1号 グランメール202号</t>
  </si>
  <si>
    <t>デザジュク契約書面_シモガミカエデ様</t>
  </si>
  <si>
    <t>274-0073</t>
  </si>
  <si>
    <t>デザジュク電子交付承諾書_イマイナオコ様</t>
  </si>
  <si>
    <t>ayanakanata@yahoo.co.jp</t>
  </si>
  <si>
    <t>イマイナオコ</t>
  </si>
  <si>
    <t>デザジュク契約書面_イマイナオコ様</t>
  </si>
  <si>
    <t>愛知県東海市富木島新長口1-184</t>
  </si>
  <si>
    <t>デザジュク概要書面_イマイナオコ様</t>
  </si>
  <si>
    <t>デザジュク電子交付承諾書_タケウチナオアキ様</t>
  </si>
  <si>
    <t>lien.rc78@gmail.com</t>
  </si>
  <si>
    <t>竹内直亮</t>
  </si>
  <si>
    <t>タケウチナオアキ</t>
  </si>
  <si>
    <t>デザジュク概要書面_タケウチナオアキ様</t>
  </si>
  <si>
    <t>竹内</t>
  </si>
  <si>
    <t>東京都荒川区荒川3-20-1 モア・クレスト荒川公園ソレーユ館309</t>
  </si>
  <si>
    <t>デザジュク契約書面_タケウチナオアキ様</t>
  </si>
  <si>
    <t>116-0002</t>
  </si>
  <si>
    <t>スキルプラス電子交付承諾書_（ヤグラテッペイ）様</t>
  </si>
  <si>
    <t>teppaleontologist0416@docomo.ne.jp</t>
  </si>
  <si>
    <t>矢倉鉄平</t>
  </si>
  <si>
    <t>ヤグラテッペイ</t>
  </si>
  <si>
    <t>スキルプラス契約書面_（ヤグラテッペイ）様</t>
  </si>
  <si>
    <t>001-0012</t>
  </si>
  <si>
    <t>北海道札幌市北区北12条西4-1-20-916</t>
  </si>
  <si>
    <t>ヤグラ テッペイ</t>
  </si>
  <si>
    <t>スキルプラス概要書面_（ヤグラテッペイ）様</t>
  </si>
  <si>
    <t>札幌市北区北12条西4-1-20-916</t>
  </si>
  <si>
    <t>デザジュク電子交付承諾書_ウキタハルカ様</t>
  </si>
  <si>
    <t>ウキタハルカ</t>
  </si>
  <si>
    <t>デザジュク概要書面_ウキタハルカ様</t>
  </si>
  <si>
    <t>浮田</t>
  </si>
  <si>
    <t>宮城県宮城郡利府町加瀬字南野中沢43-155</t>
  </si>
  <si>
    <t>デザジュク契約書面_ウキタハルカ様</t>
  </si>
  <si>
    <t>〒9810111宮城県宮城郡利府町加瀬字南野中沢43-155</t>
  </si>
  <si>
    <t>〒981-0111宮城県宮城郡利府町加瀬字南野中沢43-155</t>
  </si>
  <si>
    <t>デザジュク電子交付承諾書_サトウエリコ様</t>
  </si>
  <si>
    <t>assomosso@gmail.com</t>
  </si>
  <si>
    <t>サトウエリコ</t>
  </si>
  <si>
    <t>デザジュク概要書面_サトウエリコ様</t>
  </si>
  <si>
    <t>東京都多摩市和田2102-1ルミエールM2B201</t>
  </si>
  <si>
    <t>デザジュク契約書面_サトウエリコ様</t>
  </si>
  <si>
    <t>206-0001 東京都多摩市和田2102-1ルミエールM2B201</t>
  </si>
  <si>
    <t>デザジュク電子交付承諾書_リシァオジー様</t>
  </si>
  <si>
    <t>リ シァオジ</t>
  </si>
  <si>
    <t>デザジュク概要書面_リシァオジー様</t>
  </si>
  <si>
    <t>李</t>
  </si>
  <si>
    <t>大阪府大阪市鶴見区諸口一丁目3-43</t>
  </si>
  <si>
    <t>リ シァオジー</t>
  </si>
  <si>
    <t>デザジュク契約書面_リシァオジー様</t>
  </si>
  <si>
    <t>5380051 大阪府大阪市鶴見区諸口一丁目3-43</t>
  </si>
  <si>
    <t>デザジュク電子交付承諾書_（ハシダ リエ）様</t>
  </si>
  <si>
    <t>neko1neko2neko3neko4aneko5neko6@gmail.com</t>
  </si>
  <si>
    <t>橋田莉慧</t>
  </si>
  <si>
    <t>デザジュク契約書面_（ハシダ リエ）様</t>
  </si>
  <si>
    <t>福岡県嘉麻市山野2146-3</t>
  </si>
  <si>
    <t>デザジュク概要書面_（ハシダ リエ）様</t>
  </si>
  <si>
    <t>36 回</t>
  </si>
  <si>
    <t>２７日</t>
  </si>
  <si>
    <t>デザジュク概要書面_ワタナベリョウタ様</t>
  </si>
  <si>
    <t>デザジュク契約書面_ワタナベリョウタ様</t>
  </si>
  <si>
    <t>概要書面_（ナカムラ チセ）様</t>
  </si>
  <si>
    <t>chise</t>
  </si>
  <si>
    <t>中村</t>
  </si>
  <si>
    <t>中村知世</t>
  </si>
  <si>
    <t>奈良県生駒市松美台44-1</t>
  </si>
  <si>
    <t>ナカムラチセ</t>
  </si>
  <si>
    <t>契約書面_（ナカムラ チセ）様</t>
  </si>
  <si>
    <t>電子交付承諾書_（ナカムラ チセ）様</t>
  </si>
  <si>
    <t>o</t>
  </si>
  <si>
    <t>デザジュク電子交付承諾書_チカモリアズサ様</t>
  </si>
  <si>
    <t>atikamiti.88@gmail.com</t>
  </si>
  <si>
    <t>近森あずさ</t>
  </si>
  <si>
    <t>チカモリ アズサ</t>
  </si>
  <si>
    <t>デザジュク概要書面_チカモリアズサ様</t>
  </si>
  <si>
    <t>近森</t>
  </si>
  <si>
    <t>香川県高松市牟礼町牟礼2218−28</t>
  </si>
  <si>
    <t>デザジュク契約書面_チカモリアズサ様</t>
  </si>
  <si>
    <t>761−0121</t>
  </si>
  <si>
    <t>〒761-0199 香川県高松市高松町 角屋２２９３−１ 高松東郵便局</t>
  </si>
  <si>
    <t>近森 あずさ</t>
  </si>
  <si>
    <t>スキルプラス電子交付承諾書_ナカノコズエ様</t>
  </si>
  <si>
    <t>ナカノコズエ</t>
  </si>
  <si>
    <t>スキルプラス概要書面_ナカノコズエ様</t>
  </si>
  <si>
    <t>佐賀県唐津市浜玉町浜崎1595</t>
  </si>
  <si>
    <t>スキルプラス契約書面_ナカノコズエ様</t>
  </si>
  <si>
    <t>ナカノ</t>
  </si>
  <si>
    <t>電子交付承諾書_（イイジマ カズコ）様</t>
  </si>
  <si>
    <t>36yuki87@gmail.com</t>
  </si>
  <si>
    <t>飯島和子</t>
  </si>
  <si>
    <t>イイジマ カズコ</t>
  </si>
  <si>
    <t>概要書面_（イイジマ カズコ）様</t>
  </si>
  <si>
    <t>東京都武蔵野市吉祥寺南町３−２４−３−４０５</t>
  </si>
  <si>
    <t>契約書面_（イイジマ カズコ）様</t>
  </si>
  <si>
    <t>１８０−０００３</t>
  </si>
  <si>
    <t>デザジュク電子交付承諾書_フクハラトモコ様</t>
  </si>
  <si>
    <t>フクハラトモコ</t>
  </si>
  <si>
    <t>デザジュク概要書面_フクハラトモコ様</t>
  </si>
  <si>
    <t>福原</t>
  </si>
  <si>
    <t>東京都大田区上池台三丁目26番12号</t>
  </si>
  <si>
    <t>デザジュク契約書面_フクハラトモコ様</t>
  </si>
  <si>
    <t>1450064東京都大田区上池台三丁目26番12号</t>
  </si>
  <si>
    <t>デザジュク電子交付承諾書_アラシバエミ様</t>
  </si>
  <si>
    <t>emi.shiba8@gmail.com</t>
  </si>
  <si>
    <t>荒柴愛美</t>
  </si>
  <si>
    <t>アラシバエミ</t>
  </si>
  <si>
    <t>デザジュク概要書面_アラシバエミ様</t>
  </si>
  <si>
    <t>荒柴</t>
  </si>
  <si>
    <t>岡山県岡山市南区福島3-10-20-B103</t>
  </si>
  <si>
    <t>デザジュク契約書面_アラシバエミ様</t>
  </si>
  <si>
    <t>702-8044</t>
  </si>
  <si>
    <t>デザジュク電子交付承諾書_クラサコナツミ様</t>
  </si>
  <si>
    <t>krsyu008ru@gmail.com</t>
  </si>
  <si>
    <t>クラサコナツミ</t>
  </si>
  <si>
    <t>デザジュク概要書面_クラサコナツミ様</t>
  </si>
  <si>
    <t>デザジュク契約書面_クラサコナツミ様</t>
  </si>
  <si>
    <t>倉迫</t>
  </si>
  <si>
    <t>730-0847</t>
  </si>
  <si>
    <t>広島県広島市中区舟入南5-5-8-607</t>
  </si>
  <si>
    <t>荻野遥</t>
  </si>
  <si>
    <t>りほこ</t>
  </si>
  <si>
    <t>あああ</t>
  </si>
  <si>
    <t>ああ</t>
  </si>
  <si>
    <t>登録ID</t>
  </si>
  <si>
    <t>友だち情報_1527290</t>
  </si>
  <si>
    <t>友だち情報_1527291</t>
  </si>
  <si>
    <t>友だち情報_1527292</t>
  </si>
  <si>
    <t>表示名</t>
  </si>
  <si>
    <t>LINE登録名</t>
  </si>
  <si>
    <t>登録(フォロー)日時</t>
  </si>
  <si>
    <t>名前(名)</t>
  </si>
  <si>
    <t>名前(姓)</t>
  </si>
  <si>
    <t>三上大慈（みかみだいじ）</t>
  </si>
  <si>
    <t>小山惇(あつし)</t>
  </si>
  <si>
    <t>コンドウハルキ</t>
  </si>
  <si>
    <t>とつかちひろ</t>
  </si>
  <si>
    <t>totsuka.chihiro@gmail.com</t>
  </si>
  <si>
    <t>ちひろ</t>
  </si>
  <si>
    <t>戸塚</t>
  </si>
  <si>
    <t>戸塚ちひろ</t>
  </si>
  <si>
    <t>あずさ</t>
  </si>
  <si>
    <t>saito.a.0326@gmail.com</t>
  </si>
  <si>
    <t>牧口</t>
  </si>
  <si>
    <t>牧口あずさ</t>
  </si>
  <si>
    <t>歩美</t>
  </si>
  <si>
    <t>ayumi.t.281292@gmail.com</t>
  </si>
  <si>
    <t>石川</t>
  </si>
  <si>
    <t>石川歩美</t>
  </si>
  <si>
    <t>沙季</t>
  </si>
  <si>
    <t>小泉</t>
  </si>
  <si>
    <t>清水</t>
  </si>
  <si>
    <t>雄大</t>
  </si>
  <si>
    <t>清水雄大</t>
  </si>
  <si>
    <t>なかつあきこ（あこ）</t>
  </si>
  <si>
    <t>akiko.y626@gmail.com</t>
  </si>
  <si>
    <t>聡子</t>
  </si>
  <si>
    <t>中津</t>
  </si>
  <si>
    <t>中津聡子</t>
  </si>
  <si>
    <t>Mai.</t>
  </si>
  <si>
    <t>kurobutttin@gmail.com</t>
  </si>
  <si>
    <t>麻衣</t>
  </si>
  <si>
    <t>諸永</t>
  </si>
  <si>
    <t>諸永麻衣</t>
  </si>
  <si>
    <t>ばば(うぱこ)</t>
  </si>
  <si>
    <t>upaupaco88@gmail.com</t>
  </si>
  <si>
    <t>智代</t>
  </si>
  <si>
    <t>馬場智代</t>
  </si>
  <si>
    <t>増原 恭介</t>
  </si>
  <si>
    <t>みな</t>
  </si>
  <si>
    <t>tbc0720＠gmail.coj</t>
  </si>
  <si>
    <t>美奈</t>
  </si>
  <si>
    <t>みぞりん</t>
  </si>
  <si>
    <t>勇</t>
  </si>
  <si>
    <t>溝口</t>
  </si>
  <si>
    <t>池山菜津樹</t>
  </si>
  <si>
    <t>i.natsuki.0503@gmail.com</t>
  </si>
  <si>
    <t>菜津樹</t>
  </si>
  <si>
    <t>池山</t>
  </si>
  <si>
    <t>おおくぼ みお???</t>
  </si>
  <si>
    <t>美生</t>
  </si>
  <si>
    <t>大久保</t>
  </si>
  <si>
    <t>あおい</t>
  </si>
  <si>
    <t>いくたあおい</t>
  </si>
  <si>
    <t>生田碧いくたあおい</t>
  </si>
  <si>
    <t>こいけ たかゆき</t>
  </si>
  <si>
    <t>さとうたいし</t>
  </si>
  <si>
    <t>茉優</t>
  </si>
  <si>
    <t>角田</t>
  </si>
  <si>
    <t>角田茉優</t>
  </si>
  <si>
    <t>上垣愛（橋元）</t>
  </si>
  <si>
    <t>新家</t>
  </si>
  <si>
    <t>まい</t>
  </si>
  <si>
    <t>maifufufu@icloud.com</t>
  </si>
  <si>
    <t>真依</t>
  </si>
  <si>
    <t>和田</t>
  </si>
  <si>
    <t>和田真依</t>
  </si>
  <si>
    <t>koichi</t>
  </si>
  <si>
    <t>皇一</t>
  </si>
  <si>
    <t>齊藤</t>
  </si>
  <si>
    <t>齊藤皇一</t>
  </si>
  <si>
    <t>けいたろー</t>
  </si>
  <si>
    <t>佐々木愛実（海野めぐみ）</t>
  </si>
  <si>
    <t>愛実</t>
  </si>
  <si>
    <t>佐々木愛実</t>
  </si>
  <si>
    <t>一葉</t>
  </si>
  <si>
    <t>青木</t>
  </si>
  <si>
    <t>青木一葉</t>
  </si>
  <si>
    <t>ゆか</t>
  </si>
  <si>
    <t>有香</t>
  </si>
  <si>
    <t>水崎</t>
  </si>
  <si>
    <t>水崎有香</t>
  </si>
  <si>
    <t>あべもも</t>
  </si>
  <si>
    <t>もも</t>
  </si>
  <si>
    <t>あべ</t>
  </si>
  <si>
    <t>遥光</t>
  </si>
  <si>
    <t>sachie kuwabara</t>
  </si>
  <si>
    <t>xingzhi_zhongcun@yahoo.co.jp</t>
  </si>
  <si>
    <t>幸枝</t>
  </si>
  <si>
    <t>桑原</t>
  </si>
  <si>
    <t>桑原幸枝</t>
  </si>
  <si>
    <t>荒川 かずえ</t>
  </si>
  <si>
    <t>芳賀楓</t>
  </si>
  <si>
    <t>楓</t>
  </si>
  <si>
    <t>芳賀</t>
  </si>
  <si>
    <t>atsuko</t>
  </si>
  <si>
    <t>atsukohoriuchikunstwaerke@gmail.com</t>
  </si>
  <si>
    <t>敦子</t>
  </si>
  <si>
    <t>堀内</t>
  </si>
  <si>
    <t>恵理</t>
  </si>
  <si>
    <t>矢崎</t>
  </si>
  <si>
    <t>矢崎恵理</t>
  </si>
  <si>
    <t>あさ美</t>
  </si>
  <si>
    <t>kobo.cafe.0517@icloud.com</t>
  </si>
  <si>
    <t>麻美</t>
  </si>
  <si>
    <t>神野</t>
  </si>
  <si>
    <t>神野麻美</t>
  </si>
  <si>
    <t>竜聖</t>
  </si>
  <si>
    <t>野上</t>
  </si>
  <si>
    <t>野上竜聖</t>
  </si>
  <si>
    <t>Miharu</t>
  </si>
  <si>
    <t>藤村</t>
  </si>
  <si>
    <t>暁子</t>
  </si>
  <si>
    <t>Saori.N</t>
  </si>
  <si>
    <t>沙織</t>
  </si>
  <si>
    <t>野崎</t>
  </si>
  <si>
    <t>佐田 恵一朗</t>
  </si>
  <si>
    <t>k4keikei@yahoo.co.jp</t>
  </si>
  <si>
    <t>恵一朗</t>
  </si>
  <si>
    <t>佐田</t>
  </si>
  <si>
    <t>佐田恵一朗</t>
  </si>
  <si>
    <t>天音</t>
  </si>
  <si>
    <t>コリノ(フマリノ)</t>
  </si>
  <si>
    <t>gphocoli@gmail.com</t>
  </si>
  <si>
    <t>莉乃</t>
  </si>
  <si>
    <t>夫馬</t>
  </si>
  <si>
    <t>夫馬莉乃</t>
  </si>
  <si>
    <t>mika.16.727.111@gmail.com</t>
  </si>
  <si>
    <t>美果</t>
  </si>
  <si>
    <t>渡辺</t>
  </si>
  <si>
    <t>小野貴良</t>
  </si>
  <si>
    <t>貴良</t>
  </si>
  <si>
    <t>小野</t>
  </si>
  <si>
    <t>とぐちだ さちこ.</t>
  </si>
  <si>
    <t>sachi.7106@gmail.com</t>
  </si>
  <si>
    <t>祥子</t>
  </si>
  <si>
    <t>戸口田</t>
  </si>
  <si>
    <t>佐藤睦美</t>
  </si>
  <si>
    <t>mai.yui.623077@gmail.com</t>
  </si>
  <si>
    <t>睦美</t>
  </si>
  <si>
    <t>栗原 夕季</t>
  </si>
  <si>
    <t>夕季</t>
  </si>
  <si>
    <t>栗原</t>
  </si>
  <si>
    <t>栗原夕季</t>
  </si>
  <si>
    <t>まえだ めい</t>
  </si>
  <si>
    <t>meichi427@gmail.com</t>
  </si>
  <si>
    <t>芽依</t>
  </si>
  <si>
    <t>前田</t>
  </si>
  <si>
    <t>前田芽依</t>
  </si>
  <si>
    <t>莉奈</t>
  </si>
  <si>
    <t>山口</t>
  </si>
  <si>
    <t>珠江</t>
  </si>
  <si>
    <t>大西</t>
  </si>
  <si>
    <t>副島悌仁</t>
  </si>
  <si>
    <t>停止</t>
  </si>
  <si>
    <t>副島</t>
  </si>
  <si>
    <t>副島停止</t>
  </si>
  <si>
    <t>大浜 かよこ</t>
  </si>
  <si>
    <t>ゆうじ</t>
  </si>
  <si>
    <t>スズキ レナ</t>
  </si>
  <si>
    <t>綾乃</t>
  </si>
  <si>
    <t>内海</t>
  </si>
  <si>
    <t>内海綾乃</t>
  </si>
  <si>
    <t>Kenji Hamahata</t>
  </si>
  <si>
    <t>naohono1173@gmail.com</t>
  </si>
  <si>
    <t>健次</t>
  </si>
  <si>
    <t>濱畑</t>
  </si>
  <si>
    <t>濱畑健次</t>
  </si>
  <si>
    <t>ほしたか</t>
  </si>
  <si>
    <t>allu.needis.000@gmail.com</t>
  </si>
  <si>
    <t>貴子</t>
  </si>
  <si>
    <t>星川</t>
  </si>
  <si>
    <t>星川貴子</t>
  </si>
  <si>
    <t>大久保璃奈（オオクボリナ）</t>
  </si>
  <si>
    <t>璃奈</t>
  </si>
  <si>
    <t>MAI（nabisuco）</t>
  </si>
  <si>
    <t>渡部</t>
  </si>
  <si>
    <t>Kota S</t>
  </si>
  <si>
    <t>ヒサ</t>
  </si>
  <si>
    <t>ikucchi.ma16@gmail.com</t>
  </si>
  <si>
    <t>久恵</t>
  </si>
  <si>
    <t>森国</t>
  </si>
  <si>
    <t>森国久恵</t>
  </si>
  <si>
    <t>広恵</t>
  </si>
  <si>
    <t>宮島</t>
  </si>
  <si>
    <t>かやまゆう</t>
  </si>
  <si>
    <t>高橋 ?</t>
  </si>
  <si>
    <t>利男</t>
  </si>
  <si>
    <t>高橋</t>
  </si>
  <si>
    <t>萌</t>
  </si>
  <si>
    <t>高木</t>
  </si>
  <si>
    <t>多真美</t>
  </si>
  <si>
    <t>倉橋</t>
  </si>
  <si>
    <t>Shizuko</t>
  </si>
  <si>
    <t>shimazy68@gmail.com</t>
  </si>
  <si>
    <t>志津子</t>
  </si>
  <si>
    <t>増山</t>
  </si>
  <si>
    <t>増山志津子</t>
  </si>
  <si>
    <t>たまれん</t>
  </si>
  <si>
    <t>tamaren.8.23@gmail.com</t>
  </si>
  <si>
    <t>蓮</t>
  </si>
  <si>
    <t>玉城</t>
  </si>
  <si>
    <t>玉城蓮</t>
  </si>
  <si>
    <t>弦太</t>
  </si>
  <si>
    <t>山口弦太</t>
  </si>
  <si>
    <t>木村 佳美</t>
  </si>
  <si>
    <t>ehgx6108@yahoo.co.jp</t>
  </si>
  <si>
    <t>佳美</t>
  </si>
  <si>
    <t>木村佳美</t>
  </si>
  <si>
    <t>翠</t>
  </si>
  <si>
    <t>脇所</t>
  </si>
  <si>
    <t>ルミ</t>
  </si>
  <si>
    <t>西原</t>
  </si>
  <si>
    <t>米田</t>
  </si>
  <si>
    <t>米田早希</t>
  </si>
  <si>
    <t>KT</t>
  </si>
  <si>
    <t>funa</t>
  </si>
  <si>
    <t>みつき</t>
  </si>
  <si>
    <t>彩沙</t>
  </si>
  <si>
    <t>中尾</t>
  </si>
  <si>
    <t>中尾彩沙</t>
  </si>
  <si>
    <t>仲村二</t>
  </si>
  <si>
    <t>alkaidoalenn@gmail.com</t>
  </si>
  <si>
    <t>仁美</t>
  </si>
  <si>
    <t>中村仁美</t>
  </si>
  <si>
    <t>nandaimontitti@gmail.com</t>
  </si>
  <si>
    <t>香織</t>
  </si>
  <si>
    <t>南代</t>
  </si>
  <si>
    <t>南代香織</t>
  </si>
  <si>
    <t>早坂誠</t>
  </si>
  <si>
    <t>6832mkt@gmail.com</t>
  </si>
  <si>
    <t>誠</t>
  </si>
  <si>
    <t>早坂</t>
  </si>
  <si>
    <t>やまがた</t>
  </si>
  <si>
    <t>清子（あきこ）</t>
  </si>
  <si>
    <t>山縣</t>
  </si>
  <si>
    <t>山縣清子（あきこ）</t>
  </si>
  <si>
    <t>sun.himawari.123@docomo.ne.jp</t>
  </si>
  <si>
    <t>三原</t>
  </si>
  <si>
    <t>波平</t>
  </si>
  <si>
    <t>namohey@gmail.com</t>
  </si>
  <si>
    <t>海津</t>
  </si>
  <si>
    <t>海津波平</t>
  </si>
  <si>
    <t>路笑 - michie -</t>
  </si>
  <si>
    <t>nijimio88@gmail.com</t>
  </si>
  <si>
    <t>路笑（純子）</t>
  </si>
  <si>
    <t>菅原</t>
  </si>
  <si>
    <t>菅原路笑（純子）</t>
  </si>
  <si>
    <t>りょーや</t>
  </si>
  <si>
    <t>諒哉</t>
  </si>
  <si>
    <t>伊藤諒哉</t>
  </si>
  <si>
    <t>大庭駿 (おおば しゅん)</t>
  </si>
  <si>
    <t>駿</t>
  </si>
  <si>
    <t>大庭</t>
  </si>
  <si>
    <t>大庭駿</t>
  </si>
  <si>
    <t>しのぶ</t>
  </si>
  <si>
    <t>小川</t>
  </si>
  <si>
    <t>たぁさん たかのたけし</t>
  </si>
  <si>
    <t>猛</t>
  </si>
  <si>
    <t>髙野</t>
  </si>
  <si>
    <t>髙野猛</t>
  </si>
  <si>
    <t>しょうや</t>
  </si>
  <si>
    <t>齋藤</t>
  </si>
  <si>
    <t>齋藤翔也</t>
  </si>
  <si>
    <t>田辺 唯</t>
  </si>
  <si>
    <t>唯</t>
  </si>
  <si>
    <t>田辺</t>
  </si>
  <si>
    <t>田辺唯</t>
  </si>
  <si>
    <t>久保田</t>
  </si>
  <si>
    <t>久保田陽子</t>
  </si>
  <si>
    <t>涼一</t>
  </si>
  <si>
    <t>石山</t>
  </si>
  <si>
    <t>石山涼一</t>
  </si>
  <si>
    <t>彩</t>
  </si>
  <si>
    <t>大原</t>
  </si>
  <si>
    <t>HARU</t>
  </si>
  <si>
    <t>namiko</t>
  </si>
  <si>
    <t>菜美子</t>
  </si>
  <si>
    <t>後藤</t>
  </si>
  <si>
    <t>後藤菜美子</t>
  </si>
  <si>
    <t>nao</t>
  </si>
  <si>
    <t>r19700723jp@ybb.ne.jp</t>
  </si>
  <si>
    <t>直樹</t>
  </si>
  <si>
    <t>直樹井上</t>
  </si>
  <si>
    <t>Saori Ishihara(^_^)</t>
  </si>
  <si>
    <t>永野亜紀</t>
  </si>
  <si>
    <t>亜紀</t>
  </si>
  <si>
    <t>塩田</t>
  </si>
  <si>
    <t>Nakako Yoshida</t>
  </si>
  <si>
    <t>納可子</t>
  </si>
  <si>
    <t>吉田</t>
  </si>
  <si>
    <t>love_flower</t>
  </si>
  <si>
    <t>佳子</t>
  </si>
  <si>
    <t>松田</t>
  </si>
  <si>
    <t>松田佳子</t>
  </si>
  <si>
    <t>いとだい@トロ</t>
  </si>
  <si>
    <t>sashimi1005@gmail.com</t>
  </si>
  <si>
    <t>大喜</t>
  </si>
  <si>
    <t>阪元結香</t>
  </si>
  <si>
    <t>yuikam_02@icloud.com</t>
  </si>
  <si>
    <t>結香</t>
  </si>
  <si>
    <t>阪元</t>
  </si>
  <si>
    <t>下川 健司</t>
  </si>
  <si>
    <t>i5m4b6npb@icloud.com</t>
  </si>
  <si>
    <t>健司</t>
  </si>
  <si>
    <t>下川</t>
  </si>
  <si>
    <t>下川健司</t>
  </si>
  <si>
    <t>莉恵</t>
  </si>
  <si>
    <t>藤田</t>
  </si>
  <si>
    <t>藤田莉恵</t>
  </si>
  <si>
    <t>hattori.yuka04@gmail.com</t>
  </si>
  <si>
    <t>友香</t>
  </si>
  <si>
    <t>服部友香</t>
  </si>
  <si>
    <t>Kana</t>
  </si>
  <si>
    <t>maic7112@gmail.com</t>
  </si>
  <si>
    <t>加奈</t>
  </si>
  <si>
    <t>坂本</t>
  </si>
  <si>
    <t>坂本加奈</t>
  </si>
  <si>
    <t>あいはら</t>
  </si>
  <si>
    <t>美和</t>
  </si>
  <si>
    <t>江越</t>
  </si>
  <si>
    <t>江越美和</t>
  </si>
  <si>
    <t>川上 和伸</t>
  </si>
  <si>
    <t>和伸</t>
  </si>
  <si>
    <t>川上</t>
  </si>
  <si>
    <t>川上和伸</t>
  </si>
  <si>
    <t>momo?</t>
  </si>
  <si>
    <t>朋子</t>
  </si>
  <si>
    <t>新美</t>
  </si>
  <si>
    <t>川上 遥</t>
  </si>
  <si>
    <t>m2t10f11@gmail.com</t>
  </si>
  <si>
    <t>川上遥</t>
  </si>
  <si>
    <t>ユキナ</t>
  </si>
  <si>
    <t>たえ</t>
  </si>
  <si>
    <t>多恵</t>
  </si>
  <si>
    <t>セナ</t>
  </si>
  <si>
    <t>齋藤匠吾</t>
  </si>
  <si>
    <t>ケンタ</t>
  </si>
  <si>
    <t>久保ゆか</t>
  </si>
  <si>
    <t>れいぽん</t>
  </si>
  <si>
    <t>Reinamihorie@gmail.com</t>
  </si>
  <si>
    <t>礼菜</t>
  </si>
  <si>
    <t>福井</t>
  </si>
  <si>
    <t>タイガ</t>
  </si>
  <si>
    <t>翔平</t>
  </si>
  <si>
    <t>遠藤翔平</t>
  </si>
  <si>
    <t>たんたん</t>
  </si>
  <si>
    <t>雅俊</t>
  </si>
  <si>
    <t>田中綾子</t>
  </si>
  <si>
    <t>soonodesign.a@gmail.com</t>
  </si>
  <si>
    <t>綾子</t>
  </si>
  <si>
    <t>田中</t>
  </si>
  <si>
    <t>堺 優太</t>
  </si>
  <si>
    <t>祐子</t>
  </si>
  <si>
    <t>渡邊祐子</t>
  </si>
  <si>
    <t>Yuri</t>
  </si>
  <si>
    <t>sarisa</t>
  </si>
  <si>
    <t>tatatatata725.514@gmail.com</t>
  </si>
  <si>
    <t>紗里沙</t>
  </si>
  <si>
    <t>山口紗里沙</t>
  </si>
  <si>
    <t>Wataru</t>
  </si>
  <si>
    <t>u.lataw02@gmail.com</t>
  </si>
  <si>
    <t>亘</t>
  </si>
  <si>
    <t>西原亘</t>
  </si>
  <si>
    <t>牧野未来</t>
  </si>
  <si>
    <t>若狭雅俊</t>
  </si>
  <si>
    <t>あやこ</t>
  </si>
  <si>
    <t>ユアン</t>
  </si>
  <si>
    <t>ito.yuan212@gmail.com</t>
  </si>
  <si>
    <t>伊藤ユアン</t>
  </si>
  <si>
    <t>松野 永岬えみ</t>
  </si>
  <si>
    <t>Mika Kawata</t>
  </si>
  <si>
    <t>川田</t>
  </si>
  <si>
    <t>YーK</t>
  </si>
  <si>
    <t>さとうゆうこ</t>
  </si>
  <si>
    <t>佐藤優子</t>
  </si>
  <si>
    <t>佐藤優子さとうゆうこ</t>
  </si>
  <si>
    <t>ミヤザキ</t>
  </si>
  <si>
    <t>掛上宗一郎</t>
  </si>
  <si>
    <t>いくら みさ</t>
  </si>
  <si>
    <t>美彩</t>
  </si>
  <si>
    <t>伊倉</t>
  </si>
  <si>
    <t>伊倉美彩</t>
  </si>
  <si>
    <t>えみ</t>
  </si>
  <si>
    <t>おくぞのなつみ</t>
  </si>
  <si>
    <t>nanatsu624@gmail.com</t>
  </si>
  <si>
    <t>なつ美</t>
  </si>
  <si>
    <t>奥薗</t>
  </si>
  <si>
    <t>奥薗なつ美</t>
  </si>
  <si>
    <t>ナギ</t>
  </si>
  <si>
    <t>fog.kirisaki@gmail.com</t>
  </si>
  <si>
    <t>奈枝</t>
  </si>
  <si>
    <t>木曽</t>
  </si>
  <si>
    <t>木曽奈枝</t>
  </si>
  <si>
    <t>yuto</t>
  </si>
  <si>
    <t>さいとう さやか</t>
  </si>
  <si>
    <t>沙也加</t>
  </si>
  <si>
    <t>斉藤沙也加</t>
  </si>
  <si>
    <t>m f</t>
  </si>
  <si>
    <t>しらよしゆうき</t>
  </si>
  <si>
    <t>みやふぃす</t>
  </si>
  <si>
    <t>白鳥 翔太</t>
  </si>
  <si>
    <t>P.yosuke</t>
  </si>
  <si>
    <t>こうすけ</t>
  </si>
  <si>
    <t>zusuko10525＠gmail.com</t>
  </si>
  <si>
    <t>康介</t>
  </si>
  <si>
    <t>鈴木康介</t>
  </si>
  <si>
    <t>恵実</t>
  </si>
  <si>
    <t>mayu</t>
  </si>
  <si>
    <t>麻友</t>
  </si>
  <si>
    <t>須藤 円香</t>
  </si>
  <si>
    <t>櫻井彩乃</t>
  </si>
  <si>
    <t>櫻井</t>
  </si>
  <si>
    <t>たなべ かよ</t>
  </si>
  <si>
    <t>佳代</t>
  </si>
  <si>
    <t>田邉</t>
  </si>
  <si>
    <t>田邉佳代</t>
  </si>
  <si>
    <t>ツーカー OTSUKA</t>
  </si>
  <si>
    <t>ももこ-momoko iyama</t>
  </si>
  <si>
    <t>桃子</t>
  </si>
  <si>
    <t>猪山</t>
  </si>
  <si>
    <t>にしたともみ</t>
  </si>
  <si>
    <t>朋美</t>
  </si>
  <si>
    <t>仁下</t>
  </si>
  <si>
    <t>大豆＠大原</t>
  </si>
  <si>
    <t>門田</t>
  </si>
  <si>
    <t>hkadota1.618@outlook.jp</t>
  </si>
  <si>
    <t>博斗</t>
  </si>
  <si>
    <t>門田博斗</t>
  </si>
  <si>
    <t>しゅんや</t>
  </si>
  <si>
    <t>Kaori</t>
  </si>
  <si>
    <t>kaoaya77777@gmail.com</t>
  </si>
  <si>
    <t>石川香織</t>
  </si>
  <si>
    <t>佐藤高思</t>
  </si>
  <si>
    <t>asami.</t>
  </si>
  <si>
    <t>橘</t>
  </si>
  <si>
    <t>michi(bell)</t>
  </si>
  <si>
    <t>みち</t>
  </si>
  <si>
    <t>かかず</t>
  </si>
  <si>
    <t>かかずみち</t>
  </si>
  <si>
    <t>＊hisae＊</t>
  </si>
  <si>
    <t>寿恵</t>
  </si>
  <si>
    <t>増倉</t>
  </si>
  <si>
    <t>増倉寿恵</t>
  </si>
  <si>
    <t>玲奈（れな）</t>
  </si>
  <si>
    <t>xiaoshanremon@gmail.com</t>
  </si>
  <si>
    <t>玲奈</t>
  </si>
  <si>
    <t>小山</t>
  </si>
  <si>
    <t>Miho</t>
  </si>
  <si>
    <t>hkmihojp@gmail.com</t>
  </si>
  <si>
    <t>未帆</t>
  </si>
  <si>
    <t>岡地</t>
  </si>
  <si>
    <t>岡地未帆</t>
  </si>
  <si>
    <t>庄司千</t>
  </si>
  <si>
    <t>area023.smilenow-crylater@yahoo.ne.jp</t>
  </si>
  <si>
    <t>千尋</t>
  </si>
  <si>
    <t>庄司</t>
  </si>
  <si>
    <t>庄司千尋</t>
  </si>
  <si>
    <t>忍</t>
  </si>
  <si>
    <t>阿部忍</t>
  </si>
  <si>
    <t>阿部忍忍</t>
  </si>
  <si>
    <t>めぐみ</t>
  </si>
  <si>
    <t>t.megumi421@gmail.com</t>
  </si>
  <si>
    <t>豊山</t>
  </si>
  <si>
    <t>豊山恵美</t>
  </si>
  <si>
    <t>kosuge chie</t>
  </si>
  <si>
    <t>chie.0624.snoopy@ezweb.ne.jp</t>
  </si>
  <si>
    <t>千絵</t>
  </si>
  <si>
    <t>小菅</t>
  </si>
  <si>
    <t>小菅千絵</t>
  </si>
  <si>
    <t>いちかわ あずな</t>
  </si>
  <si>
    <t>z.99.7za@gmail.com</t>
  </si>
  <si>
    <t>あずな</t>
  </si>
  <si>
    <t>市川</t>
  </si>
  <si>
    <t>市川あずな</t>
  </si>
  <si>
    <t>hazuki</t>
  </si>
  <si>
    <t>hazukin826_0718@yahoo.co.jp</t>
  </si>
  <si>
    <t>葉月</t>
  </si>
  <si>
    <t>山本</t>
  </si>
  <si>
    <t>山本葉月</t>
  </si>
  <si>
    <t>高坂 和美</t>
  </si>
  <si>
    <t>kazmiyu.s@2005.3</t>
  </si>
  <si>
    <t>和美</t>
  </si>
  <si>
    <t>高坂</t>
  </si>
  <si>
    <t>高坂和美</t>
  </si>
  <si>
    <t>おと</t>
  </si>
  <si>
    <t>m_shan.06@icloud.com</t>
  </si>
  <si>
    <t>ともみ</t>
  </si>
  <si>
    <t>大峠</t>
  </si>
  <si>
    <t>大峠ともみ</t>
  </si>
  <si>
    <t>Naoko N</t>
  </si>
  <si>
    <t>尚子</t>
  </si>
  <si>
    <t>中葉</t>
  </si>
  <si>
    <t>中葉尚子</t>
  </si>
  <si>
    <t>愛里（18.19日返信遅くなります）</t>
  </si>
  <si>
    <t>清遠 ちあき</t>
  </si>
  <si>
    <t>ちあき</t>
  </si>
  <si>
    <t>清遠</t>
  </si>
  <si>
    <t>清遠ちあき</t>
  </si>
  <si>
    <t>広大</t>
  </si>
  <si>
    <t>柏木</t>
  </si>
  <si>
    <t>なおき</t>
  </si>
  <si>
    <t>osanao.1214@icloud.com</t>
  </si>
  <si>
    <t>刑部</t>
  </si>
  <si>
    <t>刑部直樹</t>
  </si>
  <si>
    <t>なおたん</t>
  </si>
  <si>
    <t>naomood-703@i.softbank.jp</t>
  </si>
  <si>
    <t>直美</t>
  </si>
  <si>
    <t>田仲</t>
  </si>
  <si>
    <t>田仲直美</t>
  </si>
  <si>
    <t>はるか</t>
  </si>
  <si>
    <t>sh63q4bnw81ifqh3jib6@docomo.ne.jp</t>
  </si>
  <si>
    <t>小島</t>
  </si>
  <si>
    <t>小島遥</t>
  </si>
  <si>
    <t>岡部優季</t>
  </si>
  <si>
    <t>cupola_tears@yahoo.co.jp</t>
  </si>
  <si>
    <t>優季</t>
  </si>
  <si>
    <t>岡部</t>
  </si>
  <si>
    <t>貴寛</t>
  </si>
  <si>
    <t>吹上</t>
  </si>
  <si>
    <t>吹上貴寛</t>
  </si>
  <si>
    <t>りょう</t>
  </si>
  <si>
    <t>seibisi.1007@au.com</t>
  </si>
  <si>
    <t>凌</t>
  </si>
  <si>
    <t>原田</t>
  </si>
  <si>
    <t>原田凌</t>
  </si>
  <si>
    <t>河野</t>
  </si>
  <si>
    <t>河野真規</t>
  </si>
  <si>
    <t>梓乃</t>
  </si>
  <si>
    <t>吉田梓乃</t>
  </si>
  <si>
    <t>山下将英</t>
  </si>
  <si>
    <t>kingthbring@gmail.com</t>
  </si>
  <si>
    <t>将英</t>
  </si>
  <si>
    <t>山下</t>
  </si>
  <si>
    <t>shumpei</t>
  </si>
  <si>
    <t>junpingtujing@gmail.com</t>
  </si>
  <si>
    <t>どいしゅんぺい</t>
  </si>
  <si>
    <t>土井俊平</t>
  </si>
  <si>
    <t>土井俊平どいしゅんぺい</t>
  </si>
  <si>
    <t>*?</t>
  </si>
  <si>
    <t>由佳</t>
  </si>
  <si>
    <t>関口</t>
  </si>
  <si>
    <t>関口由佳</t>
  </si>
  <si>
    <t>夏霞</t>
  </si>
  <si>
    <t>今井夏霞</t>
  </si>
  <si>
    <t>寧々</t>
  </si>
  <si>
    <t>ゆき</t>
  </si>
  <si>
    <t>satukibare15@yahoo.co.jp</t>
  </si>
  <si>
    <t>有紀</t>
  </si>
  <si>
    <t>武田</t>
  </si>
  <si>
    <t>武田有紀</t>
  </si>
  <si>
    <t>靖民</t>
  </si>
  <si>
    <t>小澤</t>
  </si>
  <si>
    <t>小澤靖民</t>
  </si>
  <si>
    <t>09i50001@gmail.com</t>
  </si>
  <si>
    <t>悠菜</t>
  </si>
  <si>
    <t>井水</t>
  </si>
  <si>
    <t>井水悠菜</t>
  </si>
  <si>
    <t>宏子</t>
  </si>
  <si>
    <t>石川宏子</t>
  </si>
  <si>
    <t>imatoki4@gmail.com</t>
  </si>
  <si>
    <t>崇雄</t>
  </si>
  <si>
    <t>川辺</t>
  </si>
  <si>
    <t>川辺崇雄</t>
  </si>
  <si>
    <t>花岡歩樹(ayuki)</t>
  </si>
  <si>
    <t>歩樹</t>
  </si>
  <si>
    <t>歩樹歩樹</t>
  </si>
  <si>
    <t>亜里沙</t>
  </si>
  <si>
    <t>河合</t>
  </si>
  <si>
    <t>河合亜里沙</t>
  </si>
  <si>
    <t>Kazuki Ozawa</t>
  </si>
  <si>
    <t>おたべ あゆみ</t>
  </si>
  <si>
    <t>歩実</t>
  </si>
  <si>
    <t>小田部</t>
  </si>
  <si>
    <t>小田部歩実</t>
  </si>
  <si>
    <t>比奈子</t>
  </si>
  <si>
    <t>根本</t>
  </si>
  <si>
    <t>根本比奈子</t>
  </si>
  <si>
    <t>渡辺吉平（ワタナベキッペイ）</t>
  </si>
  <si>
    <t>吉平</t>
  </si>
  <si>
    <t>モリヨシミヅキ</t>
  </si>
  <si>
    <t>美月</t>
  </si>
  <si>
    <t>守吉</t>
  </si>
  <si>
    <t>守吉美月</t>
  </si>
  <si>
    <t>美濃 侑弥(ミノユウヤ)</t>
  </si>
  <si>
    <t>ve.sommelier@gmail.com</t>
  </si>
  <si>
    <t>雄也</t>
  </si>
  <si>
    <t>美濃</t>
  </si>
  <si>
    <t>アツシ</t>
  </si>
  <si>
    <t>篤史</t>
  </si>
  <si>
    <t>泉谷</t>
  </si>
  <si>
    <t>泉谷篤史</t>
  </si>
  <si>
    <t>山内 大志</t>
  </si>
  <si>
    <t>大志</t>
  </si>
  <si>
    <t>山内</t>
  </si>
  <si>
    <t>ひろき</t>
  </si>
  <si>
    <t>千田</t>
  </si>
  <si>
    <t>千田廣貴</t>
  </si>
  <si>
    <t>宮代優成</t>
  </si>
  <si>
    <t>谷</t>
  </si>
  <si>
    <t>谷将輝</t>
  </si>
  <si>
    <t>美幸</t>
  </si>
  <si>
    <t>齋藤美幸</t>
  </si>
  <si>
    <t>Kinoshita Nobuko</t>
  </si>
  <si>
    <t>loveandsky55630425@gmail.com</t>
  </si>
  <si>
    <t>信子</t>
  </si>
  <si>
    <t>木之下</t>
  </si>
  <si>
    <t>木之下信子</t>
  </si>
  <si>
    <t>久美</t>
  </si>
  <si>
    <t>河崎</t>
  </si>
  <si>
    <t>河崎久美</t>
  </si>
  <si>
    <t>れつ</t>
  </si>
  <si>
    <t>加藤</t>
  </si>
  <si>
    <t>加藤烈志</t>
  </si>
  <si>
    <t>ty.0926414ty@gmail.com</t>
  </si>
  <si>
    <t>佑衣</t>
  </si>
  <si>
    <t>武本</t>
  </si>
  <si>
    <t>武本佑衣</t>
  </si>
  <si>
    <t>恵利</t>
  </si>
  <si>
    <t>荒木</t>
  </si>
  <si>
    <t>荒木恵利</t>
  </si>
  <si>
    <t>竜弥</t>
  </si>
  <si>
    <t>島村</t>
  </si>
  <si>
    <t>mia.rose1616@gmail.com</t>
  </si>
  <si>
    <t>真愛</t>
  </si>
  <si>
    <t>髙野真愛</t>
  </si>
  <si>
    <t>はると</t>
  </si>
  <si>
    <t>Kaoru Nagata</t>
  </si>
  <si>
    <t>maya</t>
  </si>
  <si>
    <t>摩耶</t>
  </si>
  <si>
    <t>市場</t>
  </si>
  <si>
    <t>市場摩耶</t>
  </si>
  <si>
    <t>祐義</t>
  </si>
  <si>
    <t>橋本</t>
  </si>
  <si>
    <t>橋本祐義</t>
  </si>
  <si>
    <t>俊之</t>
  </si>
  <si>
    <t>上松</t>
  </si>
  <si>
    <t>上松俊之</t>
  </si>
  <si>
    <t>倖奈(ゆきな)</t>
  </si>
  <si>
    <t>松村</t>
  </si>
  <si>
    <t>松村倖奈</t>
  </si>
  <si>
    <t>美保</t>
  </si>
  <si>
    <t>鍵山</t>
  </si>
  <si>
    <t>鍵山美保</t>
  </si>
  <si>
    <t>かなたに ひかり</t>
  </si>
  <si>
    <t>日香里</t>
  </si>
  <si>
    <t>金谷</t>
  </si>
  <si>
    <t>金谷日香里</t>
  </si>
  <si>
    <t>takiwa0201@gmail.com</t>
  </si>
  <si>
    <t>貴瑛</t>
  </si>
  <si>
    <t>小岩井</t>
  </si>
  <si>
    <t>小岩井貴瑛</t>
  </si>
  <si>
    <t>yui</t>
  </si>
  <si>
    <t>yui423423@gmali.com</t>
  </si>
  <si>
    <t>高橋唯</t>
  </si>
  <si>
    <t>孝耀</t>
  </si>
  <si>
    <t>蓮夏</t>
  </si>
  <si>
    <t>金光</t>
  </si>
  <si>
    <t>金光蓮夏</t>
  </si>
  <si>
    <t>????</t>
  </si>
  <si>
    <t>乃愛</t>
  </si>
  <si>
    <t>木内</t>
  </si>
  <si>
    <t>木内乃愛</t>
  </si>
  <si>
    <t>中島 学</t>
  </si>
  <si>
    <t>学</t>
  </si>
  <si>
    <t>中島</t>
  </si>
  <si>
    <t>詩乃</t>
  </si>
  <si>
    <t>児玉</t>
  </si>
  <si>
    <t>児玉詩乃</t>
  </si>
  <si>
    <t>美香</t>
  </si>
  <si>
    <t>林美香</t>
  </si>
  <si>
    <t>雅也</t>
  </si>
  <si>
    <t>石田</t>
  </si>
  <si>
    <t>知花</t>
  </si>
  <si>
    <t>西川</t>
  </si>
  <si>
    <t>西川知花</t>
  </si>
  <si>
    <t>美帆</t>
  </si>
  <si>
    <t>ジュン@藤本 純</t>
  </si>
  <si>
    <t>藤本</t>
  </si>
  <si>
    <t>藤本純</t>
  </si>
  <si>
    <t>樺織</t>
  </si>
  <si>
    <t>竹内樺織</t>
  </si>
  <si>
    <t>ちぃ</t>
  </si>
  <si>
    <t>羽生</t>
  </si>
  <si>
    <t>羽生千尋</t>
  </si>
  <si>
    <t>亜希子</t>
  </si>
  <si>
    <t>長原</t>
  </si>
  <si>
    <t>長原亜希子</t>
  </si>
  <si>
    <t>葵</t>
  </si>
  <si>
    <t>加藤カナ</t>
  </si>
  <si>
    <t>加南</t>
  </si>
  <si>
    <t>加藤加南</t>
  </si>
  <si>
    <t>稜太</t>
  </si>
  <si>
    <t>中村稜太</t>
  </si>
  <si>
    <t>仲摩いずみ</t>
  </si>
  <si>
    <t>いずみ</t>
  </si>
  <si>
    <t>仲摩</t>
  </si>
  <si>
    <t>TOMOKO</t>
  </si>
  <si>
    <t>誠子</t>
  </si>
  <si>
    <t>石川誠子</t>
  </si>
  <si>
    <t>sachie mogu</t>
  </si>
  <si>
    <t>幸恵</t>
  </si>
  <si>
    <t>林幸恵</t>
  </si>
  <si>
    <t>咲希</t>
  </si>
  <si>
    <t>友利</t>
  </si>
  <si>
    <t>友利咲希</t>
  </si>
  <si>
    <t>綾香</t>
  </si>
  <si>
    <t>須藤綾香</t>
  </si>
  <si>
    <t>小川幸一（おがわこーいち）</t>
  </si>
  <si>
    <t>光一</t>
  </si>
  <si>
    <t>田中光一</t>
  </si>
  <si>
    <t>あや</t>
  </si>
  <si>
    <t>彩嘉</t>
  </si>
  <si>
    <t>堀田</t>
  </si>
  <si>
    <t>堀田彩嘉</t>
  </si>
  <si>
    <t>須賀惠子</t>
  </si>
  <si>
    <t>武留</t>
  </si>
  <si>
    <t>紀子</t>
  </si>
  <si>
    <t>鵜飼</t>
  </si>
  <si>
    <t>鵜飼紀子</t>
  </si>
  <si>
    <t>西川 大貴</t>
  </si>
  <si>
    <t>大貴</t>
  </si>
  <si>
    <t>西川大貴</t>
  </si>
  <si>
    <t>奥谷 隆介</t>
  </si>
  <si>
    <t>薫</t>
  </si>
  <si>
    <t>橋本薫</t>
  </si>
  <si>
    <t>渡邉</t>
  </si>
  <si>
    <t>渡邉みい</t>
  </si>
  <si>
    <t>角井未来</t>
  </si>
  <si>
    <t>未来</t>
  </si>
  <si>
    <t>角井</t>
  </si>
  <si>
    <t>EЯK</t>
  </si>
  <si>
    <t>絵里花</t>
  </si>
  <si>
    <t>小倉絵里花</t>
  </si>
  <si>
    <t>Sakata</t>
  </si>
  <si>
    <t>yumakasa44@gmail.com</t>
  </si>
  <si>
    <t>真由美</t>
  </si>
  <si>
    <t>坂田</t>
  </si>
  <si>
    <t>坂田 真由美</t>
  </si>
  <si>
    <t>紀之</t>
  </si>
  <si>
    <t>肥後</t>
  </si>
  <si>
    <t>肥後紀之</t>
  </si>
  <si>
    <t>江澤 春樹</t>
  </si>
  <si>
    <t>春樹</t>
  </si>
  <si>
    <t>江澤</t>
  </si>
  <si>
    <t>土井</t>
  </si>
  <si>
    <t>土井健司</t>
  </si>
  <si>
    <t>小林 英太</t>
  </si>
  <si>
    <t>英太</t>
  </si>
  <si>
    <t>小林英太</t>
  </si>
  <si>
    <t>有希子</t>
  </si>
  <si>
    <t>平田</t>
  </si>
  <si>
    <t>平田有希子</t>
  </si>
  <si>
    <t>市根井</t>
  </si>
  <si>
    <t>市根井駿</t>
  </si>
  <si>
    <t>Keizo_Kashiwagi</t>
  </si>
  <si>
    <t>敬三</t>
  </si>
  <si>
    <t>柏木敬三</t>
  </si>
  <si>
    <t>しばたひかる</t>
  </si>
  <si>
    <t>光</t>
  </si>
  <si>
    <t>しょうた</t>
  </si>
  <si>
    <t>翔太</t>
  </si>
  <si>
    <t>にがやしおね</t>
  </si>
  <si>
    <t>汐音</t>
  </si>
  <si>
    <t>二茅</t>
  </si>
  <si>
    <t>保東(Hotou)</t>
  </si>
  <si>
    <t>拓生</t>
  </si>
  <si>
    <t>保東</t>
  </si>
  <si>
    <t>松﨑 俊太</t>
  </si>
  <si>
    <t>俊太</t>
  </si>
  <si>
    <t>松﨑</t>
  </si>
  <si>
    <t>松﨑俊太</t>
  </si>
  <si>
    <t>megumi kanayama</t>
  </si>
  <si>
    <t>金山</t>
  </si>
  <si>
    <t>西絢子（ニシジュンコ</t>
  </si>
  <si>
    <t>絢子</t>
  </si>
  <si>
    <t>宮嶋 歩夢（ミヤジマ アユム）</t>
  </si>
  <si>
    <t>歩夢</t>
  </si>
  <si>
    <t>宮嶋</t>
  </si>
  <si>
    <t>宮嶋歩夢</t>
  </si>
  <si>
    <t>まさや</t>
  </si>
  <si>
    <t>masayaiwaki.design@gmail.com</t>
  </si>
  <si>
    <t>正也</t>
  </si>
  <si>
    <t>岩城</t>
  </si>
  <si>
    <t>俊也</t>
  </si>
  <si>
    <t>翁長</t>
  </si>
  <si>
    <t>佐藤将司（さとうまさし）</t>
  </si>
  <si>
    <t>サキヤマ ショウ</t>
  </si>
  <si>
    <t>祥</t>
  </si>
  <si>
    <t>崎山</t>
  </si>
  <si>
    <t>aa9nine@gmail.com</t>
  </si>
  <si>
    <t>彩花</t>
  </si>
  <si>
    <t>駒場</t>
  </si>
  <si>
    <t>駒場彩花</t>
  </si>
  <si>
    <t>彩実</t>
  </si>
  <si>
    <t>山本彩実</t>
  </si>
  <si>
    <t>Nakamura Yui</t>
  </si>
  <si>
    <t>nori</t>
  </si>
  <si>
    <t>いけさこ のりこ</t>
  </si>
  <si>
    <t>池迫 紀子</t>
  </si>
  <si>
    <t>池迫 紀子いけさこ のりこ</t>
  </si>
  <si>
    <t>ami.</t>
  </si>
  <si>
    <t>亜美</t>
  </si>
  <si>
    <t>笹山</t>
  </si>
  <si>
    <t>ｻﾁｺ</t>
  </si>
  <si>
    <t>幸子</t>
  </si>
  <si>
    <t>芳﨑</t>
  </si>
  <si>
    <t>芳﨑 幸子</t>
  </si>
  <si>
    <t>ヒラオミエ</t>
  </si>
  <si>
    <t>美恵</t>
  </si>
  <si>
    <t>平尾</t>
  </si>
  <si>
    <t>雅和</t>
  </si>
  <si>
    <t>鈴木雅和</t>
  </si>
  <si>
    <t>望美</t>
  </si>
  <si>
    <t>松山</t>
  </si>
  <si>
    <t>國光</t>
  </si>
  <si>
    <t>金城</t>
  </si>
  <si>
    <t>金城まひる</t>
  </si>
  <si>
    <t>もえちゃん</t>
  </si>
  <si>
    <t>藤野</t>
  </si>
  <si>
    <t>RIO</t>
  </si>
  <si>
    <t>莉央</t>
  </si>
  <si>
    <t>長崎</t>
  </si>
  <si>
    <t>ヒサシ</t>
  </si>
  <si>
    <t>hisabou0919@gmail.com</t>
  </si>
  <si>
    <t>寿志</t>
  </si>
  <si>
    <t>尾形</t>
  </si>
  <si>
    <t>Mikako</t>
  </si>
  <si>
    <t>at0301xhms@gmail.com</t>
  </si>
  <si>
    <t>美夏子</t>
  </si>
  <si>
    <t>塚田</t>
  </si>
  <si>
    <t>塚田美夏子</t>
  </si>
  <si>
    <t>Nozomi Shima</t>
  </si>
  <si>
    <t>のぞみ</t>
  </si>
  <si>
    <t>島</t>
  </si>
  <si>
    <t>駒井 志帆</t>
  </si>
  <si>
    <t>Naoki</t>
  </si>
  <si>
    <t>Kanako Shaw</t>
  </si>
  <si>
    <t>加奈子</t>
  </si>
  <si>
    <t>ショー</t>
  </si>
  <si>
    <t>小野寺</t>
  </si>
  <si>
    <t>ともみ(くまきち)</t>
  </si>
  <si>
    <t>智美</t>
  </si>
  <si>
    <t>九万田</t>
  </si>
  <si>
    <t>N i n a?</t>
  </si>
  <si>
    <t>Mutsumi Miyakoshi 榎本</t>
  </si>
  <si>
    <t>睦</t>
  </si>
  <si>
    <t>榎本</t>
  </si>
  <si>
    <t>noa</t>
  </si>
  <si>
    <t>安佐子</t>
  </si>
  <si>
    <t>野々村</t>
  </si>
  <si>
    <t>Kazuki ＠5/3返信不可</t>
  </si>
  <si>
    <t>kikukazu0628@gmail.com</t>
  </si>
  <si>
    <t>一樹</t>
  </si>
  <si>
    <t>菊地</t>
  </si>
  <si>
    <t>菊地一樹</t>
  </si>
  <si>
    <t>廉</t>
  </si>
  <si>
    <t>盛岡</t>
  </si>
  <si>
    <t>靖侑樹</t>
  </si>
  <si>
    <t>ゆうすけ</t>
  </si>
  <si>
    <t>,yes1983yusuke1010@gmail.com</t>
  </si>
  <si>
    <t>雄介</t>
  </si>
  <si>
    <t>関</t>
  </si>
  <si>
    <t>龍生</t>
  </si>
  <si>
    <t>渡邊龍生</t>
  </si>
  <si>
    <t>三郎</t>
  </si>
  <si>
    <t>泰希</t>
  </si>
  <si>
    <t>なか たいき</t>
  </si>
  <si>
    <t>仲 泰希</t>
  </si>
  <si>
    <t>仲 泰希なか たいき</t>
  </si>
  <si>
    <t>がなは ももか(旧姓:ごや)</t>
  </si>
  <si>
    <t>桃香</t>
  </si>
  <si>
    <t>呉屋</t>
  </si>
  <si>
    <t>ひろみTAKENAKA</t>
  </si>
  <si>
    <t>ひろみ</t>
  </si>
  <si>
    <t>竹中</t>
  </si>
  <si>
    <t>Rena Kawai</t>
  </si>
  <si>
    <t>Saki Yasuoka</t>
  </si>
  <si>
    <t>沙樹</t>
  </si>
  <si>
    <t>保岡</t>
  </si>
  <si>
    <t>齋藤貴洋</t>
  </si>
  <si>
    <t>貴洋</t>
  </si>
  <si>
    <t>izumi いずみ</t>
  </si>
  <si>
    <t>?( 'ω' )?r</t>
  </si>
  <si>
    <t>涼子</t>
  </si>
  <si>
    <t>.. naoko.i ..</t>
  </si>
  <si>
    <t>直子</t>
  </si>
  <si>
    <t>石橋</t>
  </si>
  <si>
    <t>藤﨑龍(Ryu)</t>
  </si>
  <si>
    <t>fujiryu012@gmail.com</t>
  </si>
  <si>
    <t>龍</t>
  </si>
  <si>
    <t>藤崎</t>
  </si>
  <si>
    <t>藤崎龍</t>
  </si>
  <si>
    <t>やまうち りさと</t>
  </si>
  <si>
    <t>理智</t>
  </si>
  <si>
    <t>ﾂﾂﾞｷｱﾔｶ</t>
  </si>
  <si>
    <t>紋佳</t>
  </si>
  <si>
    <t>都築</t>
  </si>
  <si>
    <t>こいであやこ</t>
  </si>
  <si>
    <t>小出</t>
  </si>
  <si>
    <t>香恋</t>
  </si>
  <si>
    <t>春木</t>
  </si>
  <si>
    <t>ひなた</t>
  </si>
  <si>
    <t>古川</t>
  </si>
  <si>
    <t>Miho Fukui(Jin)</t>
  </si>
  <si>
    <t>実穂</t>
  </si>
  <si>
    <t>鈴木 遥</t>
  </si>
  <si>
    <t>natsu</t>
  </si>
  <si>
    <t>夏子</t>
  </si>
  <si>
    <t>竹垣</t>
  </si>
  <si>
    <t>郁子</t>
  </si>
  <si>
    <t>室</t>
  </si>
  <si>
    <t>??</t>
  </si>
  <si>
    <t>綾</t>
  </si>
  <si>
    <t>高石</t>
  </si>
  <si>
    <t>さんぽぽ</t>
  </si>
  <si>
    <t>広</t>
  </si>
  <si>
    <t>山保</t>
  </si>
  <si>
    <t>たくや</t>
  </si>
  <si>
    <t>拓耶</t>
  </si>
  <si>
    <t>Ririka Mitani</t>
  </si>
  <si>
    <t>smile25riri32@gmail.com</t>
  </si>
  <si>
    <t>梨里花</t>
  </si>
  <si>
    <t>三谷</t>
  </si>
  <si>
    <t>三谷梨里花</t>
  </si>
  <si>
    <t>長谷川 誠</t>
  </si>
  <si>
    <t>SANA...</t>
  </si>
  <si>
    <t>早苗</t>
  </si>
  <si>
    <t>内野</t>
  </si>
  <si>
    <t>しのざき あきこ</t>
  </si>
  <si>
    <t>篠崎</t>
  </si>
  <si>
    <t>宣人</t>
  </si>
  <si>
    <t>阿南</t>
  </si>
  <si>
    <t>井口穂香(いぐちほのか)</t>
  </si>
  <si>
    <t>穂香</t>
  </si>
  <si>
    <t>井口</t>
  </si>
  <si>
    <t>佐和子</t>
  </si>
  <si>
    <t>sawako1879@gmail.com</t>
  </si>
  <si>
    <t>鎌田佐和子</t>
  </si>
  <si>
    <t>おくの</t>
  </si>
  <si>
    <t>将幸</t>
  </si>
  <si>
    <t>奥野</t>
  </si>
  <si>
    <t>うえださやか</t>
  </si>
  <si>
    <t>清佳作</t>
  </si>
  <si>
    <t>上田</t>
  </si>
  <si>
    <t>上田清佳作</t>
  </si>
  <si>
    <t>肥後 ちゃん</t>
  </si>
  <si>
    <t>理恵子</t>
  </si>
  <si>
    <t>みゆき</t>
  </si>
  <si>
    <t>美由紀</t>
  </si>
  <si>
    <t>淺田</t>
  </si>
  <si>
    <t>オグ</t>
  </si>
  <si>
    <t>健久</t>
  </si>
  <si>
    <t>小椋</t>
  </si>
  <si>
    <t>Yoooooko</t>
  </si>
  <si>
    <t>なかの ようの</t>
  </si>
  <si>
    <t>中野 陽子なかの ようの</t>
  </si>
  <si>
    <t>石橋周子</t>
  </si>
  <si>
    <t>松橋未來</t>
  </si>
  <si>
    <t>mirai.200379@gmail.com</t>
  </si>
  <si>
    <t>未來</t>
  </si>
  <si>
    <t>松橋</t>
  </si>
  <si>
    <t>一真</t>
  </si>
  <si>
    <t>Mana</t>
  </si>
  <si>
    <t>真奈</t>
  </si>
  <si>
    <t>土屋</t>
  </si>
  <si>
    <t>剛</t>
  </si>
  <si>
    <t>福島剛</t>
  </si>
  <si>
    <t>みずき</t>
  </si>
  <si>
    <t>瑞希</t>
  </si>
  <si>
    <t>後藤あやか</t>
  </si>
  <si>
    <t>文香</t>
  </si>
  <si>
    <t>渋谷 優花(しぶちゃん)</t>
  </si>
  <si>
    <t>優花</t>
  </si>
  <si>
    <t>渋谷</t>
  </si>
  <si>
    <t>渋谷優花</t>
  </si>
  <si>
    <t>山口タカシ</t>
  </si>
  <si>
    <t>高史</t>
  </si>
  <si>
    <t>莉玲（りれい）</t>
  </si>
  <si>
    <t>莉玲</t>
  </si>
  <si>
    <t>秋場</t>
  </si>
  <si>
    <t>秋場莉玲</t>
  </si>
  <si>
    <t>将志</t>
  </si>
  <si>
    <t>服部将志</t>
  </si>
  <si>
    <t>ほしの</t>
  </si>
  <si>
    <t>星乃介</t>
  </si>
  <si>
    <t>竣也</t>
  </si>
  <si>
    <t>小太刀</t>
  </si>
  <si>
    <t>小太刀竣也</t>
  </si>
  <si>
    <t>悠斗</t>
  </si>
  <si>
    <t>永見</t>
  </si>
  <si>
    <t>Chigusa</t>
  </si>
  <si>
    <t>千草</t>
  </si>
  <si>
    <t>染谷</t>
  </si>
  <si>
    <t>きさら</t>
  </si>
  <si>
    <t>希更</t>
  </si>
  <si>
    <t>成政</t>
  </si>
  <si>
    <t>崇斗</t>
  </si>
  <si>
    <t>渥美</t>
  </si>
  <si>
    <t>香緒理</t>
  </si>
  <si>
    <t>迫田</t>
  </si>
  <si>
    <t>迫田香緒理</t>
  </si>
  <si>
    <t>misuzu</t>
  </si>
  <si>
    <t>美鈴</t>
  </si>
  <si>
    <t>阿部</t>
  </si>
  <si>
    <t>せりか</t>
  </si>
  <si>
    <t>芹佳</t>
  </si>
  <si>
    <t>八橋</t>
  </si>
  <si>
    <t>野村菜摘(Qoo)</t>
  </si>
  <si>
    <t>菜摘</t>
  </si>
  <si>
    <t>野村</t>
  </si>
  <si>
    <t>さとみ</t>
  </si>
  <si>
    <t>里美</t>
  </si>
  <si>
    <t>稲葉</t>
  </si>
  <si>
    <t>中本あやこ</t>
  </si>
  <si>
    <t>中本</t>
  </si>
  <si>
    <t>山本沙紀（やまもと さき）</t>
  </si>
  <si>
    <t>沙紀</t>
  </si>
  <si>
    <t>ふじの</t>
  </si>
  <si>
    <t>こ け し ?*.ﾟ</t>
  </si>
  <si>
    <t>瞳美</t>
  </si>
  <si>
    <t>赤羽根</t>
  </si>
  <si>
    <t>真弓</t>
  </si>
  <si>
    <t>ルナ</t>
  </si>
  <si>
    <t>瑠菜</t>
  </si>
  <si>
    <t>ねる</t>
  </si>
  <si>
    <t>彩寧</t>
  </si>
  <si>
    <t>藤原</t>
  </si>
  <si>
    <t>Saho</t>
  </si>
  <si>
    <t>紗帆</t>
  </si>
  <si>
    <t>堀川</t>
  </si>
  <si>
    <t>Saeko Kudo</t>
  </si>
  <si>
    <t>saeko420.laa.3.jill@gmail.com</t>
  </si>
  <si>
    <t>佐江子</t>
  </si>
  <si>
    <t>工藤</t>
  </si>
  <si>
    <t>Satomi Miyazaki</t>
  </si>
  <si>
    <t>宮崎</t>
  </si>
  <si>
    <t>やまむらみわ</t>
  </si>
  <si>
    <t>実和</t>
  </si>
  <si>
    <t>山村</t>
  </si>
  <si>
    <t>橋本 圭市(K)</t>
  </si>
  <si>
    <t>圭市</t>
  </si>
  <si>
    <t>橋本圭市</t>
  </si>
  <si>
    <t>みつき☆</t>
  </si>
  <si>
    <t>hmrmh30@gmail.com</t>
  </si>
  <si>
    <t>美紀</t>
  </si>
  <si>
    <t>保科</t>
  </si>
  <si>
    <t>保科恵美</t>
  </si>
  <si>
    <t>Koya</t>
  </si>
  <si>
    <t>航弥</t>
  </si>
  <si>
    <t>岡田</t>
  </si>
  <si>
    <t>鎌込</t>
  </si>
  <si>
    <t>髙橋</t>
  </si>
  <si>
    <t>一晃</t>
  </si>
  <si>
    <t>genki masuda</t>
  </si>
  <si>
    <t>Masudagenki2@gmail.com</t>
  </si>
  <si>
    <t>弦毅</t>
  </si>
  <si>
    <t>益田</t>
  </si>
  <si>
    <t>おのり</t>
  </si>
  <si>
    <t>範雄</t>
  </si>
  <si>
    <t>奥原</t>
  </si>
  <si>
    <t>AMI</t>
  </si>
  <si>
    <t>雅美</t>
  </si>
  <si>
    <t>西河</t>
  </si>
  <si>
    <t>おがさわらひろき</t>
  </si>
  <si>
    <t>浩輝</t>
  </si>
  <si>
    <t>小笠原</t>
  </si>
  <si>
    <t>ヨフコ</t>
  </si>
  <si>
    <t>よふ子</t>
  </si>
  <si>
    <t>山本ひで子</t>
  </si>
  <si>
    <t>秀子</t>
  </si>
  <si>
    <t>岩本</t>
  </si>
  <si>
    <t>奈津希?</t>
  </si>
  <si>
    <t>奈津希</t>
  </si>
  <si>
    <t>東</t>
  </si>
  <si>
    <t>Hiroyo</t>
  </si>
  <si>
    <t>浩世</t>
  </si>
  <si>
    <t>内田</t>
  </si>
  <si>
    <t>えり</t>
  </si>
  <si>
    <t>岩嶋</t>
  </si>
  <si>
    <t>まなみ</t>
  </si>
  <si>
    <t>愛美</t>
  </si>
  <si>
    <t>与儀</t>
  </si>
  <si>
    <t>徹</t>
  </si>
  <si>
    <t>螺良</t>
  </si>
  <si>
    <t>陸</t>
  </si>
  <si>
    <t>加藤陸</t>
  </si>
  <si>
    <t>きょうこ</t>
  </si>
  <si>
    <t>京都</t>
  </si>
  <si>
    <t>室弥</t>
  </si>
  <si>
    <t>幸佳</t>
  </si>
  <si>
    <t>宮田</t>
  </si>
  <si>
    <t>恵</t>
  </si>
  <si>
    <t>福永</t>
  </si>
  <si>
    <t>marin</t>
  </si>
  <si>
    <t>マリン</t>
  </si>
  <si>
    <t>橋元</t>
  </si>
  <si>
    <t>miku</t>
  </si>
  <si>
    <t>新井</t>
  </si>
  <si>
    <t>はち</t>
  </si>
  <si>
    <t>168owll+shop@gmail.com</t>
  </si>
  <si>
    <t>惠子</t>
  </si>
  <si>
    <t>八木</t>
  </si>
  <si>
    <t>秀樹</t>
  </si>
  <si>
    <t>YASUK○(つっちー)</t>
  </si>
  <si>
    <t>安子</t>
  </si>
  <si>
    <t>土川</t>
  </si>
  <si>
    <t>Megumi Irie</t>
  </si>
  <si>
    <t>入江</t>
  </si>
  <si>
    <t>よねだ こうき</t>
  </si>
  <si>
    <t>光貴</t>
  </si>
  <si>
    <t>とし</t>
  </si>
  <si>
    <t>稔幸</t>
  </si>
  <si>
    <t>薄根</t>
  </si>
  <si>
    <t>博</t>
  </si>
  <si>
    <t>矢貫</t>
  </si>
  <si>
    <t>ゆか?</t>
  </si>
  <si>
    <t>たけうち かずき</t>
  </si>
  <si>
    <t>一貴</t>
  </si>
  <si>
    <t>円香</t>
  </si>
  <si>
    <t>岡島</t>
  </si>
  <si>
    <t>岡島円香</t>
  </si>
  <si>
    <t>kaori</t>
  </si>
  <si>
    <t>香</t>
  </si>
  <si>
    <t>太田</t>
  </si>
  <si>
    <t>さつき</t>
  </si>
  <si>
    <t>沙津希</t>
  </si>
  <si>
    <t>貴甫</t>
  </si>
  <si>
    <t>矢﨑</t>
  </si>
  <si>
    <t>一輝</t>
  </si>
  <si>
    <t>大平</t>
  </si>
  <si>
    <t>mami.m</t>
  </si>
  <si>
    <t>真実</t>
  </si>
  <si>
    <t>両角</t>
  </si>
  <si>
    <t>真裕美</t>
  </si>
  <si>
    <t>龍.@</t>
  </si>
  <si>
    <t>つぐみ</t>
  </si>
  <si>
    <t>橋本つぐみ</t>
  </si>
  <si>
    <t>大越 勇輝</t>
  </si>
  <si>
    <t>a</t>
  </si>
  <si>
    <t>勇輝</t>
  </si>
  <si>
    <t>大越</t>
  </si>
  <si>
    <t>大越勇輝</t>
  </si>
  <si>
    <t>後藤寿実子</t>
  </si>
  <si>
    <t>福田</t>
  </si>
  <si>
    <t>あらいまり</t>
  </si>
  <si>
    <t>真理</t>
  </si>
  <si>
    <t>荒井</t>
  </si>
  <si>
    <t>荒井真理</t>
  </si>
  <si>
    <t>mayuna?</t>
  </si>
  <si>
    <t>mayuna2811@gmail.com</t>
  </si>
  <si>
    <t>真由菜</t>
  </si>
  <si>
    <t>嵐谷</t>
  </si>
  <si>
    <t>嵐谷真由菜</t>
  </si>
  <si>
    <t>mariem.life.design@gmail.com</t>
  </si>
  <si>
    <t>真理依</t>
  </si>
  <si>
    <t>三浦</t>
  </si>
  <si>
    <t>三浦真理依</t>
  </si>
  <si>
    <t>伊藤 麻里</t>
  </si>
  <si>
    <t>?ななち?</t>
  </si>
  <si>
    <t>佳苗</t>
  </si>
  <si>
    <t>あみ</t>
  </si>
  <si>
    <t>幸大</t>
  </si>
  <si>
    <t>八田</t>
  </si>
  <si>
    <t>ひな</t>
  </si>
  <si>
    <t>日菜</t>
  </si>
  <si>
    <t>江東</t>
  </si>
  <si>
    <t>りーこ</t>
  </si>
  <si>
    <t>與那原</t>
  </si>
  <si>
    <t>里菜</t>
  </si>
  <si>
    <t>a.i.g1975</t>
  </si>
  <si>
    <t>奈未</t>
  </si>
  <si>
    <t>SOTA</t>
  </si>
  <si>
    <t>壮太</t>
  </si>
  <si>
    <t>川東</t>
  </si>
  <si>
    <t>Temma</t>
  </si>
  <si>
    <t>天真</t>
  </si>
  <si>
    <t>早太郎</t>
  </si>
  <si>
    <t>大杉</t>
  </si>
  <si>
    <t>竹中 翔太</t>
  </si>
  <si>
    <t>xiangtaizhuzhong406@gmail.com</t>
  </si>
  <si>
    <t>竹中翔太</t>
  </si>
  <si>
    <t>実紗希</t>
  </si>
  <si>
    <t>中川</t>
  </si>
  <si>
    <t>中川実紗希</t>
  </si>
  <si>
    <t>祐弥</t>
  </si>
  <si>
    <t>小森</t>
  </si>
  <si>
    <t>小森祐弥</t>
  </si>
  <si>
    <t>貴久</t>
  </si>
  <si>
    <t>森塚いづみ</t>
  </si>
  <si>
    <t>いづみ</t>
  </si>
  <si>
    <t>森塚</t>
  </si>
  <si>
    <t>猪瀬</t>
  </si>
  <si>
    <t>絵美</t>
  </si>
  <si>
    <t>tomomi</t>
  </si>
  <si>
    <t>tomomi.freed.66@gmail.com</t>
  </si>
  <si>
    <t>友美</t>
  </si>
  <si>
    <t>吉田友美</t>
  </si>
  <si>
    <t>ありす</t>
  </si>
  <si>
    <t>alice1110@icloud.com</t>
  </si>
  <si>
    <t>亜利守</t>
  </si>
  <si>
    <t>久我</t>
  </si>
  <si>
    <t>久我亜利守</t>
  </si>
  <si>
    <t>佑樹</t>
  </si>
  <si>
    <t>Ayato?</t>
  </si>
  <si>
    <t>エリカ奈美恵</t>
  </si>
  <si>
    <t>友金</t>
  </si>
  <si>
    <t>りょうた</t>
  </si>
  <si>
    <t>下辻</t>
  </si>
  <si>
    <t>kimiehashiya1621@gmail.com</t>
  </si>
  <si>
    <t>記美江</t>
  </si>
  <si>
    <t>岑吉</t>
  </si>
  <si>
    <t>孝子</t>
  </si>
  <si>
    <t>鹿子木</t>
  </si>
  <si>
    <t>美紅</t>
  </si>
  <si>
    <t>梓沙</t>
  </si>
  <si>
    <t>わたさん</t>
  </si>
  <si>
    <t>信隆</t>
  </si>
  <si>
    <t>渡辺信隆</t>
  </si>
  <si>
    <t>mosh</t>
  </si>
  <si>
    <t>tawanprograming@gmail.com</t>
  </si>
  <si>
    <t>隆文</t>
  </si>
  <si>
    <t>田鍬</t>
  </si>
  <si>
    <t>田鍬隆文</t>
  </si>
  <si>
    <t>shiori0275@gmail.com</t>
  </si>
  <si>
    <t>栞</t>
  </si>
  <si>
    <t>出口 華奈</t>
  </si>
  <si>
    <t>華奈</t>
  </si>
  <si>
    <t>出口</t>
  </si>
  <si>
    <t>Miyako Aso</t>
  </si>
  <si>
    <t>怜臣</t>
  </si>
  <si>
    <t>reo.20030511</t>
  </si>
  <si>
    <t>浜田</t>
  </si>
  <si>
    <t>ryoko kiwata</t>
  </si>
  <si>
    <t>春菜</t>
  </si>
  <si>
    <t>千恵美</t>
  </si>
  <si>
    <t>mena</t>
  </si>
  <si>
    <t>うねはら</t>
  </si>
  <si>
    <t>優子</t>
  </si>
  <si>
    <t>畝原</t>
  </si>
  <si>
    <t>Haruka</t>
  </si>
  <si>
    <t>遥風</t>
  </si>
  <si>
    <t>杉田</t>
  </si>
  <si>
    <t>麗菜</t>
  </si>
  <si>
    <t>あさかわ ななこ</t>
  </si>
  <si>
    <t>nanaco.lien8@gmail.com</t>
  </si>
  <si>
    <t>菜々子</t>
  </si>
  <si>
    <t>まゆみ?</t>
  </si>
  <si>
    <t>アオ</t>
  </si>
  <si>
    <t>清</t>
  </si>
  <si>
    <t>青沼</t>
  </si>
  <si>
    <t>芯や</t>
  </si>
  <si>
    <t>藤野芯や</t>
  </si>
  <si>
    <t>越川</t>
  </si>
  <si>
    <t>saodesign.contact@gmail.com</t>
  </si>
  <si>
    <t>さおり</t>
  </si>
  <si>
    <t>澤口さおり</t>
  </si>
  <si>
    <t>真子</t>
  </si>
  <si>
    <t>藤江</t>
  </si>
  <si>
    <t>千春</t>
  </si>
  <si>
    <t>秋間千春</t>
  </si>
  <si>
    <t>萌桃</t>
  </si>
  <si>
    <t>よしこ</t>
  </si>
  <si>
    <t>大輔</t>
  </si>
  <si>
    <t>五十嵐</t>
  </si>
  <si>
    <t>さき</t>
  </si>
  <si>
    <t>早紀</t>
  </si>
  <si>
    <t>黒井</t>
  </si>
  <si>
    <t>浩子</t>
  </si>
  <si>
    <t>可奈子</t>
  </si>
  <si>
    <t>甲斐可奈子</t>
  </si>
  <si>
    <t>すとう</t>
  </si>
  <si>
    <t>須藤紀子</t>
  </si>
  <si>
    <t>真紀子</t>
  </si>
  <si>
    <t>真菜</t>
  </si>
  <si>
    <t>小西</t>
  </si>
  <si>
    <t>中原</t>
  </si>
  <si>
    <t>こう瀧隆広</t>
  </si>
  <si>
    <t>隆広</t>
  </si>
  <si>
    <t>快門</t>
  </si>
  <si>
    <t>kai.200040@gmail.com</t>
  </si>
  <si>
    <t>八橋快門</t>
  </si>
  <si>
    <t>望</t>
  </si>
  <si>
    <t>chikutou.chieko＠gmail.com</t>
  </si>
  <si>
    <t>知恵子</t>
  </si>
  <si>
    <t>竹藤</t>
  </si>
  <si>
    <t>哲太</t>
  </si>
  <si>
    <t>相模</t>
  </si>
  <si>
    <t>yasuko</t>
  </si>
  <si>
    <t>靖子</t>
  </si>
  <si>
    <t>hikarin69@gmai.com</t>
  </si>
  <si>
    <t>みちる</t>
  </si>
  <si>
    <t>紗良</t>
  </si>
  <si>
    <t>( ´???` )ひ</t>
  </si>
  <si>
    <t>雛子</t>
  </si>
  <si>
    <t>龍輝</t>
  </si>
  <si>
    <t>洋明</t>
  </si>
  <si>
    <t>麻里沙</t>
  </si>
  <si>
    <t>西麻里沙</t>
  </si>
  <si>
    <t>金子友里江</t>
  </si>
  <si>
    <t>万由子</t>
  </si>
  <si>
    <t>若松万由子</t>
  </si>
  <si>
    <t>T?ki</t>
  </si>
  <si>
    <t>智暉</t>
  </si>
  <si>
    <t>松井</t>
  </si>
  <si>
    <t>利枝</t>
  </si>
  <si>
    <t>あい子</t>
  </si>
  <si>
    <t>hrms9581@gnail.com</t>
  </si>
  <si>
    <t>さとうひろまさ</t>
  </si>
  <si>
    <t>佐藤大真さとうひろまさ</t>
  </si>
  <si>
    <t>渚生</t>
  </si>
  <si>
    <t>景子</t>
  </si>
  <si>
    <t>大宮</t>
  </si>
  <si>
    <t>えんどうしんご</t>
  </si>
  <si>
    <t>遠藤慎伍えんどうしんご</t>
  </si>
  <si>
    <t>まいてぃ遥??</t>
  </si>
  <si>
    <t>曽我部</t>
  </si>
  <si>
    <t>真美</t>
  </si>
  <si>
    <t>碧</t>
  </si>
  <si>
    <t>恵里佳</t>
  </si>
  <si>
    <t>垰恵里佳</t>
  </si>
  <si>
    <t>あさみ</t>
  </si>
  <si>
    <t>三津川 明仁</t>
  </si>
  <si>
    <t>mitsukawa@ringarbells.com</t>
  </si>
  <si>
    <t>明仁</t>
  </si>
  <si>
    <t>三津川</t>
  </si>
  <si>
    <t>三津川明仁</t>
  </si>
  <si>
    <t>真理子</t>
  </si>
  <si>
    <t>裕子</t>
  </si>
  <si>
    <t>おおがみれいこ</t>
  </si>
  <si>
    <t>麗子</t>
  </si>
  <si>
    <t>詩織</t>
  </si>
  <si>
    <t>也美</t>
  </si>
  <si>
    <t>正子</t>
  </si>
  <si>
    <t>河内山 明花 (Meika Y.K)</t>
  </si>
  <si>
    <t>明花</t>
  </si>
  <si>
    <t>河内山明花</t>
  </si>
  <si>
    <t>明弥</t>
  </si>
  <si>
    <t>滝</t>
  </si>
  <si>
    <t>白石マサキ</t>
  </si>
  <si>
    <t>masa08ki12white@gmail.com</t>
  </si>
  <si>
    <t>賢樹</t>
  </si>
  <si>
    <t>白石</t>
  </si>
  <si>
    <t>m.light431@gmail.com</t>
  </si>
  <si>
    <t>眞理菜</t>
  </si>
  <si>
    <t>yasuohno1126@outlook.jp</t>
  </si>
  <si>
    <t>愛生</t>
  </si>
  <si>
    <t>大賀</t>
  </si>
  <si>
    <t>奈己</t>
  </si>
  <si>
    <t>小平</t>
  </si>
  <si>
    <t>ことは</t>
  </si>
  <si>
    <t>敬志</t>
  </si>
  <si>
    <t>賢治</t>
  </si>
  <si>
    <t>Ryosuke Yamanishi</t>
  </si>
  <si>
    <t>y.ryousuke9715@gmail.com</t>
  </si>
  <si>
    <t>やまにし</t>
  </si>
  <si>
    <t>山西</t>
  </si>
  <si>
    <t>山西やまにし</t>
  </si>
  <si>
    <t>喜多</t>
  </si>
  <si>
    <t>hikahikari 39@gmail.com</t>
  </si>
  <si>
    <t>宮地</t>
  </si>
  <si>
    <t>Aonuma?</t>
  </si>
  <si>
    <t>愁河</t>
  </si>
  <si>
    <t>reahonami@gmail.com</t>
  </si>
  <si>
    <t>穂奈美</t>
  </si>
  <si>
    <t>多喜</t>
  </si>
  <si>
    <t>いとー りかな</t>
  </si>
  <si>
    <t>purin914poron622@gmail.com</t>
  </si>
  <si>
    <t>里花奈</t>
  </si>
  <si>
    <t>Mahiro Ogura</t>
  </si>
  <si>
    <t>ゆり</t>
  </si>
  <si>
    <t>春香</t>
  </si>
  <si>
    <t>arrows59113@gmail.com</t>
  </si>
  <si>
    <t>浩美</t>
  </si>
  <si>
    <t>奈良浩美</t>
  </si>
  <si>
    <t>瑛夢</t>
  </si>
  <si>
    <t>バーネット</t>
  </si>
  <si>
    <t>奈穂</t>
  </si>
  <si>
    <t>晴彦</t>
  </si>
  <si>
    <t>chip</t>
  </si>
  <si>
    <t>治子</t>
  </si>
  <si>
    <t>Shinya</t>
  </si>
  <si>
    <t>Ahixl</t>
  </si>
  <si>
    <t>あい</t>
  </si>
  <si>
    <t>あいあい</t>
  </si>
  <si>
    <t>直亮</t>
  </si>
  <si>
    <t>浩弥</t>
  </si>
  <si>
    <t>菜緒子</t>
  </si>
  <si>
    <t>澁谷</t>
  </si>
  <si>
    <t>知世</t>
  </si>
  <si>
    <t>鉄平</t>
  </si>
  <si>
    <t>矢倉</t>
  </si>
  <si>
    <t>恵理子</t>
  </si>
  <si>
    <t>m2h3yr@gmail.com</t>
  </si>
  <si>
    <t>ひと美</t>
  </si>
  <si>
    <t>高橋ひと美</t>
  </si>
  <si>
    <t>智子</t>
  </si>
  <si>
    <t>Ai?Kisaki（椿愛）</t>
  </si>
  <si>
    <t>椿</t>
  </si>
  <si>
    <t>椿愛</t>
  </si>
  <si>
    <t>あべ ふうか</t>
  </si>
  <si>
    <t>楓可</t>
  </si>
  <si>
    <t>阿部楓可</t>
  </si>
  <si>
    <t>ズルッグ</t>
  </si>
  <si>
    <t>uzumaki.inojn.shikadai@gmail.com</t>
  </si>
  <si>
    <t>和樹</t>
  </si>
  <si>
    <t>込山</t>
  </si>
  <si>
    <t>込山和樹</t>
  </si>
  <si>
    <t>中田 隆介</t>
  </si>
  <si>
    <t>隆介</t>
  </si>
  <si>
    <t>中田</t>
  </si>
  <si>
    <t>中田隆介</t>
  </si>
  <si>
    <t>西村聡子</t>
  </si>
  <si>
    <t>はぎわらいくの</t>
  </si>
  <si>
    <t>haggy.dream.design@gmail.com</t>
  </si>
  <si>
    <t>郁乃</t>
  </si>
  <si>
    <t>萩原</t>
  </si>
  <si>
    <t>萩原郁乃</t>
  </si>
  <si>
    <t>いのうえ陽子</t>
  </si>
  <si>
    <t>宏行</t>
  </si>
  <si>
    <t>則田真梨絵</t>
  </si>
  <si>
    <t>yuri41marie@gmail.com</t>
  </si>
  <si>
    <t>真梨絵</t>
  </si>
  <si>
    <t>則田</t>
  </si>
  <si>
    <t>なかのたえ</t>
  </si>
  <si>
    <t>goldbosa2@gmail.com</t>
  </si>
  <si>
    <t>妙</t>
  </si>
  <si>
    <t>中野妙</t>
  </si>
  <si>
    <t>???????大渡 実???????</t>
  </si>
  <si>
    <t>amazinggracelife1510@yahoo.co.jp</t>
  </si>
  <si>
    <t>実</t>
  </si>
  <si>
    <t>大渡</t>
  </si>
  <si>
    <t>大渡実</t>
  </si>
  <si>
    <t>makiho</t>
  </si>
  <si>
    <t>makiho.tsujimoto.designirai@gmail.com</t>
  </si>
  <si>
    <t>真紀穂</t>
  </si>
  <si>
    <t>辻本</t>
  </si>
  <si>
    <t>辻本真紀穂</t>
  </si>
  <si>
    <t>かわしまん</t>
  </si>
  <si>
    <t>s2.49lc@gmail.com</t>
  </si>
  <si>
    <t>彩加</t>
  </si>
  <si>
    <t>川島</t>
  </si>
  <si>
    <t>川島彩加</t>
  </si>
  <si>
    <t>入金日</t>
  </si>
  <si>
    <t>売掛</t>
  </si>
  <si>
    <t>入金</t>
  </si>
  <si>
    <t>入金合計</t>
  </si>
  <si>
    <t>信販否決</t>
  </si>
  <si>
    <t>解約</t>
  </si>
  <si>
    <t>計上（25/4）</t>
  </si>
  <si>
    <t>解約（25/4）</t>
  </si>
  <si>
    <t>売上（25/4)</t>
  </si>
  <si>
    <t>残高（25/4)</t>
  </si>
  <si>
    <t>解約（25/5）</t>
  </si>
  <si>
    <t>売上（25/5）</t>
  </si>
  <si>
    <t>残高（25/5）</t>
  </si>
  <si>
    <t>解約（25/6）</t>
  </si>
  <si>
    <t>売上（25/6）</t>
  </si>
  <si>
    <t>残高（25/6）</t>
  </si>
  <si>
    <t>解約（25/7）</t>
  </si>
  <si>
    <t>売上（25/7）</t>
  </si>
  <si>
    <t>残高（25/8）</t>
  </si>
  <si>
    <t>解約（25/8）</t>
  </si>
  <si>
    <t>売上（25/8）</t>
  </si>
  <si>
    <t>解約（25/9）</t>
  </si>
  <si>
    <t>売上（25/9）</t>
  </si>
  <si>
    <t>残高（25/9）</t>
  </si>
  <si>
    <t>解約（25/10）</t>
  </si>
  <si>
    <t>売上（25/10）</t>
  </si>
  <si>
    <t>残高（25/10）</t>
  </si>
  <si>
    <t>解約（25/11）</t>
  </si>
  <si>
    <t>売上（25/11）</t>
  </si>
  <si>
    <t>残高（25/11）</t>
  </si>
  <si>
    <t>解約（25/12）</t>
  </si>
  <si>
    <t>売上（25/12）</t>
  </si>
  <si>
    <t>残高（25/12）</t>
  </si>
  <si>
    <t>解約（26/1）</t>
  </si>
  <si>
    <t>売上（26/1）</t>
  </si>
  <si>
    <t>残高（26/1）</t>
  </si>
  <si>
    <t>解約（26/2）</t>
  </si>
  <si>
    <t>売上（26/2）</t>
  </si>
  <si>
    <t>残高（26/2）</t>
  </si>
  <si>
    <t>解約（26/3）</t>
  </si>
  <si>
    <t>売上（26/3）</t>
  </si>
  <si>
    <t>残高（26/3）</t>
  </si>
  <si>
    <t>スキルプラス契約書面_モリ ナオコ様</t>
  </si>
  <si>
    <t>Naoko🍀</t>
  </si>
  <si>
    <t>スタンダード</t>
  </si>
  <si>
    <r>
      <rPr>
        <rFont val="&quot;ヒラギノ角ゴ ProN W3&quot;"/>
        <color rgb="FF1155CC"/>
        <u/>
      </rPr>
      <t>oko.ohata777@gmail.com</t>
    </r>
  </si>
  <si>
    <t>森 直子</t>
  </si>
  <si>
    <t>森直子</t>
  </si>
  <si>
    <t>神奈川県横須賀市桜ヶ丘2-20-453</t>
  </si>
  <si>
    <t>モリナオコ</t>
  </si>
  <si>
    <t>スキルプラス契約書面_ミウラミズキ様</t>
  </si>
  <si>
    <t>みず</t>
  </si>
  <si>
    <t>プライム</t>
  </si>
  <si>
    <r>
      <rPr>
        <rFont val="&quot;ヒラギノ角ゴ ProN W3&quot;"/>
        <color rgb="FF1155CC"/>
        <u/>
      </rPr>
      <t>rogu901504@gmail.com</t>
    </r>
  </si>
  <si>
    <t>三浦巨貴</t>
  </si>
  <si>
    <t>大阪府大阪市西区川口2-7-28 サムティ阿波座 Lusso 605</t>
  </si>
  <si>
    <t>ミウラミズキ</t>
  </si>
  <si>
    <t>Mosh</t>
  </si>
  <si>
    <t>スキルプラス契約書面_（クリバラリョウジ）様</t>
  </si>
  <si>
    <t>栗原 亮治</t>
  </si>
  <si>
    <r>
      <rPr>
        <rFont val="&quot;ヒラギノ角ゴ ProN W3&quot;"/>
        <color rgb="FF1155CC"/>
        <u/>
      </rPr>
      <t>kuribara.r0616@gmail.com</t>
    </r>
  </si>
  <si>
    <t>栗原亮治</t>
  </si>
  <si>
    <t>群馬県伊勢崎市田中島町588-1</t>
  </si>
  <si>
    <t>クリバラリョウジ</t>
  </si>
  <si>
    <t>スキルプラス契約書面_エンドウトモコ様</t>
  </si>
  <si>
    <t>Tomo</t>
  </si>
  <si>
    <r>
      <rPr>
        <rFont val="&quot;ヒラギノ角ゴ ProN W3&quot;"/>
        <color rgb="FF1155CC"/>
        <u/>
      </rPr>
      <t>hikoboshiakkun@gmail.com</t>
    </r>
  </si>
  <si>
    <t>遠藤智子</t>
  </si>
  <si>
    <t>東京都江戸川区西小松川町37-11ベルレージュ702</t>
  </si>
  <si>
    <t>エンドウトモコ</t>
  </si>
  <si>
    <t>スキルプラス契約書面_ハシヅメシュンペイ様</t>
  </si>
  <si>
    <t>しゅんぺい</t>
  </si>
  <si>
    <r>
      <rPr>
        <rFont val="&quot;ヒラギノ角ゴ ProN W3&quot;"/>
        <color rgb="FF1155CC"/>
        <u/>
      </rPr>
      <t>shumpei.h.0907@gmail.com</t>
    </r>
  </si>
  <si>
    <t>橋爪</t>
  </si>
  <si>
    <t>橋爪隼平</t>
  </si>
  <si>
    <t>愛知県名古屋市昭和区伊勝町2丁目77番地コートヤード伊勝1A</t>
  </si>
  <si>
    <t>ハシヅメシュンペイ</t>
  </si>
  <si>
    <t>JBS</t>
  </si>
  <si>
    <t>スキルプラス契約書面_シオガマレイジ様</t>
  </si>
  <si>
    <r>
      <rPr>
        <rFont val="&quot;ヒラギノ角ゴ ProN W3&quot;"/>
        <color rgb="FF1155CC"/>
        <u/>
      </rPr>
      <t>gama.reiji.0520@icloud.com</t>
    </r>
  </si>
  <si>
    <t>塩竃黎治</t>
  </si>
  <si>
    <t>京都府京都市伏見区深草西浦町四丁目45番地 1204号</t>
  </si>
  <si>
    <t>シオガマレイジ</t>
  </si>
  <si>
    <t>スキルプラス契約書面_（テラモトサキコ）様</t>
  </si>
  <si>
    <t>teramoto***</t>
  </si>
  <si>
    <r>
      <rPr>
        <rFont val="&quot;ヒラギノ角ゴ ProN W3&quot;"/>
        <color rgb="FF1155CC"/>
        <u/>
      </rPr>
      <t>manmaruboo@gmail.com</t>
    </r>
  </si>
  <si>
    <t>寺元</t>
  </si>
  <si>
    <t>寺元彩記子</t>
  </si>
  <si>
    <t>京都府八幡市橋本東刈又19-6</t>
  </si>
  <si>
    <t>テラモトサキコ</t>
  </si>
  <si>
    <t>スキルプラス契約書面_（クサカリ サキコ）様</t>
  </si>
  <si>
    <t>sakiko</t>
  </si>
  <si>
    <r>
      <rPr>
        <rFont val="&quot;ヒラギノ角ゴ ProN W3&quot;"/>
        <color rgb="FF1155CC"/>
        <u/>
      </rPr>
      <t>saki82327007@gmail.com</t>
    </r>
  </si>
  <si>
    <t>草刈</t>
  </si>
  <si>
    <t>草刈早紀子</t>
  </si>
  <si>
    <t>宮城県仙台市青葉区落合5-10-20リヴェール201</t>
  </si>
  <si>
    <t>クサカリサキコ</t>
  </si>
  <si>
    <t>スキルプラス契約書面_シマ クルミ様</t>
  </si>
  <si>
    <t>小林 大輝</t>
  </si>
  <si>
    <t>クルミ</t>
  </si>
  <si>
    <r>
      <rPr>
        <rFont val="&quot;ヒラギノ角ゴ ProN W3&quot;"/>
        <color rgb="FF1155CC"/>
        <u/>
      </rPr>
      <t>k_rm95@yahoo.co.jp</t>
    </r>
  </si>
  <si>
    <t>島来実</t>
  </si>
  <si>
    <t>東京都杉並区和泉2-39-11 ヴィラ・レオーネ103</t>
  </si>
  <si>
    <t>シマクルミ</t>
  </si>
  <si>
    <r>
      <rPr>
        <rFont val="&quot;ヒラギノ角ゴ ProN W3&quot;"/>
        <color rgb="FF1155CC"/>
        <u/>
      </rPr>
      <t>yr.meika@gmail.com</t>
    </r>
  </si>
  <si>
    <t>コウチヤマユウスケ</t>
  </si>
  <si>
    <t>スキルプラス契約書面_モチヅキチエコ様</t>
  </si>
  <si>
    <t>望月ちえこ</t>
  </si>
  <si>
    <r>
      <rPr>
        <rFont val="&quot;ヒラギノ角ゴ ProN W3&quot;"/>
        <color rgb="FF1155CC"/>
        <u/>
      </rPr>
      <t>puregrace1130@gmail.com</t>
    </r>
  </si>
  <si>
    <t>望月</t>
  </si>
  <si>
    <t>望月千恵子</t>
  </si>
  <si>
    <t>東京都文京区大塚4-26-10</t>
  </si>
  <si>
    <t>モチヅキチエコ</t>
  </si>
  <si>
    <t>スキルプラス契約書面_（タニムラナズナ）様</t>
  </si>
  <si>
    <t>三上仁</t>
  </si>
  <si>
    <t>有縁(うえん)</t>
  </si>
  <si>
    <r>
      <rPr>
        <rFont val="&quot;ヒラギノ角ゴ ProN W3&quot;"/>
        <color rgb="FF1155CC"/>
        <u/>
      </rPr>
      <t>uensasakilifework4645@gmail.com</t>
    </r>
  </si>
  <si>
    <t>谷村</t>
  </si>
  <si>
    <t>谷村奈都菜</t>
  </si>
  <si>
    <t>京都府京都市中京区壬生高樋町4-7</t>
  </si>
  <si>
    <t>タニムラナズナ</t>
  </si>
  <si>
    <t>スキルプラス契約書面_ヤマモトコウタ様</t>
  </si>
  <si>
    <t>山本康太</t>
  </si>
  <si>
    <r>
      <rPr>
        <rFont val="&quot;ヒラギノ角ゴ ProN W3&quot;"/>
        <color rgb="FF1155CC"/>
        <u/>
      </rPr>
      <t>kkoouuttaa1023@softbank.ne.jp</t>
    </r>
  </si>
  <si>
    <t>東京都世田谷区池尻3丁目26-11 アルカディア2 1307</t>
  </si>
  <si>
    <t>ヤマモトコウタ</t>
  </si>
  <si>
    <t>スキルプラス契約書面_（ミヤモトユカ）様</t>
  </si>
  <si>
    <t>宮本 由佳(ユカティ）</t>
  </si>
  <si>
    <r>
      <rPr>
        <rFont val="&quot;ヒラギノ角ゴ ProN W3&quot;"/>
        <color rgb="FF1155CC"/>
        <u/>
      </rPr>
      <t>youcachi@gmail.com</t>
    </r>
  </si>
  <si>
    <t>宮本</t>
  </si>
  <si>
    <t>宮本由佳</t>
  </si>
  <si>
    <t>東京都小金井市東町4-23 プラザ新小金井7-106</t>
  </si>
  <si>
    <t>ミヤモトユカ</t>
  </si>
  <si>
    <t>きらぼし</t>
  </si>
  <si>
    <t>スキルプラス契約書面_トオイユウヤ様</t>
  </si>
  <si>
    <t>遠井 侑也</t>
  </si>
  <si>
    <r>
      <rPr>
        <rFont val="&quot;ヒラギノ角ゴ ProN W3&quot;"/>
        <color rgb="FF1155CC"/>
        <u/>
      </rPr>
      <t>tten.gansar2623@gmail.com</t>
    </r>
  </si>
  <si>
    <t>遠井</t>
  </si>
  <si>
    <t>遠井侑也</t>
  </si>
  <si>
    <t>埼玉県川口市幸町2-6-6アクシーズタワー川口幸町Ⅱ404</t>
  </si>
  <si>
    <t>トオイユウヤ</t>
  </si>
  <si>
    <t>スキルプラス契約書面_イマエダアキホ様</t>
  </si>
  <si>
    <t>Imaeda Akiho</t>
  </si>
  <si>
    <r>
      <rPr>
        <rFont val="&quot;ヒラギノ角ゴ ProN W3&quot;"/>
        <color rgb="FF1155CC"/>
        <u/>
      </rPr>
      <t>bajinnkusu@gmail.com</t>
    </r>
  </si>
  <si>
    <t>今枝景穂</t>
  </si>
  <si>
    <t>長野県岡谷市長地権現町2-11-4エスポワール清水田101</t>
  </si>
  <si>
    <t>イマエダアキホ</t>
  </si>
  <si>
    <t>スキルプラス契約書面_（ヤマウチトモカズ）様</t>
  </si>
  <si>
    <t>やーまー</t>
  </si>
  <si>
    <r>
      <rPr>
        <rFont val="&quot;ヒラギノ角ゴ ProN W3&quot;"/>
        <color rgb="FF1155CC"/>
        <u/>
      </rPr>
      <t>tomo.k.1227@icloud.com</t>
    </r>
  </si>
  <si>
    <t>山内朝和</t>
  </si>
  <si>
    <t>沖国県宜野湾市宜野湾2-19-5 p-one 3-B</t>
  </si>
  <si>
    <t>ヤマウチトモカズ</t>
  </si>
  <si>
    <t>スキルプラス契約書面_サカイダ ミホ様</t>
  </si>
  <si>
    <r>
      <rPr>
        <rFont val="&quot;ヒラギノ角ゴ ProN W3&quot;"/>
        <color rgb="FF1155CC"/>
        <u/>
      </rPr>
      <t>kinako_yukiti@yahoo.co.jp</t>
    </r>
  </si>
  <si>
    <t>境田</t>
  </si>
  <si>
    <t>福岡県大牟田市延命寺町18-1</t>
  </si>
  <si>
    <t>サカイダミホ</t>
  </si>
  <si>
    <t>スキルプラス契約書面_モリグチマサコ様</t>
  </si>
  <si>
    <t>momo</t>
  </si>
  <si>
    <r>
      <rPr>
        <rFont val="&quot;ヒラギノ角ゴ ProN W3&quot;"/>
        <color rgb="FF1155CC"/>
        <u/>
      </rPr>
      <t>fairnessnicole.mm@docomo.ne.jp</t>
    </r>
  </si>
  <si>
    <t>森口 昌子</t>
  </si>
  <si>
    <t>森口昌子</t>
  </si>
  <si>
    <t>広島県福山市南本庄2丁目6-11-203</t>
  </si>
  <si>
    <t>モリグチマサコ</t>
  </si>
  <si>
    <t>スキルプラス契約書面_（サイトウユウサク）様</t>
  </si>
  <si>
    <t>ユウサク</t>
  </si>
  <si>
    <r>
      <rPr>
        <rFont val="&quot;ヒラギノ角ゴ ProN W3&quot;"/>
        <color rgb="FF1155CC"/>
        <u/>
      </rPr>
      <t>eva0671@icloud.com</t>
    </r>
  </si>
  <si>
    <t>齋藤優作</t>
  </si>
  <si>
    <t>千葉県四街道市和良比945-13</t>
  </si>
  <si>
    <t>サイトウユウサク</t>
  </si>
  <si>
    <t>スキルプラス契約書面_イワキシュン様</t>
  </si>
  <si>
    <r>
      <rPr>
        <rFont val="&quot;ヒラギノ角ゴ ProN W3&quot;"/>
        <color rgb="FF1155CC"/>
        <u/>
      </rPr>
      <t>yanmujun@gmail.com</t>
    </r>
  </si>
  <si>
    <t>岩木</t>
  </si>
  <si>
    <t>栃木県宇都宮市中河原町2-1野澤ハイツA棟101</t>
  </si>
  <si>
    <t>イワキシュン</t>
  </si>
  <si>
    <t>スキルプラス契約書面_（シミズ タカシ）様</t>
  </si>
  <si>
    <t>横溝 辰徳</t>
  </si>
  <si>
    <t>厚希</t>
  </si>
  <si>
    <r>
      <rPr>
        <rFont val="&quot;ヒラギノ角ゴ ProN W3&quot;"/>
        <color rgb="FF1155CC"/>
        <u/>
      </rPr>
      <t>shimizu_33@outlook.com</t>
    </r>
  </si>
  <si>
    <t>清水孝</t>
  </si>
  <si>
    <t>鹿児島県霧島市溝辺町竹子１４０８－１</t>
  </si>
  <si>
    <t>シミズタカシ</t>
  </si>
  <si>
    <t>スキルプラス契約書面_クロイワダイスケ様</t>
  </si>
  <si>
    <t>黒岩大助</t>
  </si>
  <si>
    <r>
      <rPr>
        <rFont val="&quot;ヒラギノ角ゴ ProN W3&quot;"/>
        <color rgb="FF1155CC"/>
        <u/>
      </rPr>
      <t>kurowassan1126@gmail.com</t>
    </r>
  </si>
  <si>
    <t>兵庫県神戸市東灘区住吉東町4-5-7</t>
  </si>
  <si>
    <t>クロイワダイスケ</t>
  </si>
  <si>
    <t>スキルプラス契約書面_サカハラヨシヒロ様</t>
  </si>
  <si>
    <t>坂原慶宙</t>
  </si>
  <si>
    <r>
      <rPr>
        <rFont val="&quot;ヒラギノ角ゴ ProN W3&quot;"/>
        <color rgb="FF1155CC"/>
        <u/>
      </rPr>
      <t>hythiroyoshi0805@gmail.com</t>
    </r>
  </si>
  <si>
    <t>大阪府大阪市東成区大今里西１丁目17-15グランデージ今里303号室</t>
  </si>
  <si>
    <t>サカハラヨシヒロ</t>
  </si>
  <si>
    <t>スキルプラス契約書面_（ナカタヤスコ）様</t>
  </si>
  <si>
    <t>Yasuko Nakata</t>
  </si>
  <si>
    <r>
      <rPr>
        <rFont val="&quot;ヒラギノ角ゴ ProN W3&quot;"/>
        <color rgb="FF1155CC"/>
        <u/>
      </rPr>
      <t>myulove0@gmail.com</t>
    </r>
  </si>
  <si>
    <t>仲田</t>
  </si>
  <si>
    <t>仲田やす子</t>
  </si>
  <si>
    <t>熊本県熊本市中央区新屋敷3-15-11-804</t>
  </si>
  <si>
    <t>ナカタヤスコ</t>
  </si>
  <si>
    <t>2025,4,18</t>
  </si>
  <si>
    <t>フィナツク</t>
  </si>
  <si>
    <t>スキルプラス契約書面_（ヨシダ ココミ）様</t>
  </si>
  <si>
    <r>
      <rPr>
        <rFont val="&quot;ヒラギノ角ゴ ProN W3&quot;"/>
        <color rgb="FF1155CC"/>
        <u/>
      </rPr>
      <t>kokomi20061025@gmail.com</t>
    </r>
  </si>
  <si>
    <t>京都府京都市北区出雲路俵町36-36 ドーミー鴨川公園２１１号室</t>
  </si>
  <si>
    <t>ヨシダココミ</t>
  </si>
  <si>
    <r>
      <rPr>
        <rFont val="&quot;ヒラギノ角ゴ ProN W3&quot;"/>
        <color rgb="FF1155CC"/>
        <u/>
      </rPr>
      <t>nakayama.claris@gmail.com</t>
    </r>
  </si>
  <si>
    <t>ナカヤマナルミ</t>
  </si>
  <si>
    <t>スキルプラス契約書面_ミヤタシュウセイ様</t>
  </si>
  <si>
    <t>Miya Shu</t>
  </si>
  <si>
    <r>
      <rPr>
        <rFont val="&quot;ヒラギノ角ゴ ProN W3&quot;"/>
        <color rgb="FF1155CC"/>
        <u/>
      </rPr>
      <t>shusei.miyata.000@gmail.com</t>
    </r>
  </si>
  <si>
    <t>宮田秀誠</t>
  </si>
  <si>
    <t>神奈川県横浜市鶴見区潮田町1-15-401</t>
  </si>
  <si>
    <t>ミヤタシュウセイ</t>
  </si>
  <si>
    <t>2025,4,3</t>
  </si>
  <si>
    <t>スキルプラス契約書面_（ウエノコウヘイ）様</t>
  </si>
  <si>
    <t>上野 晃平</t>
  </si>
  <si>
    <r>
      <rPr>
        <rFont val="&quot;ヒラギノ角ゴ ProN W3&quot;"/>
        <color rgb="FF1155CC"/>
        <u/>
      </rPr>
      <t>raylize7@icloud.com</t>
    </r>
  </si>
  <si>
    <t>上野</t>
  </si>
  <si>
    <t>上野晃平</t>
  </si>
  <si>
    <t>東京都練馬区東大泉3-17-6-801</t>
  </si>
  <si>
    <t>ウエノコウヘイ</t>
  </si>
  <si>
    <t>スキルプラス契約書面_（ サイトウ コウ）様</t>
  </si>
  <si>
    <t>斉藤 虹</t>
  </si>
  <si>
    <r>
      <rPr>
        <rFont val="&quot;ヒラギノ角ゴ ProN W3&quot;"/>
        <color rgb="FF1155CC"/>
        <u/>
      </rPr>
      <t>kou.909010@gmail.com</t>
    </r>
  </si>
  <si>
    <t>斉藤虹</t>
  </si>
  <si>
    <t>北海道札幌市北区屯田2条3丁目8-1白兎102</t>
  </si>
  <si>
    <t>サイトウコウ</t>
  </si>
  <si>
    <t>スキルプラス契約書面_コダマ ツグミ様</t>
  </si>
  <si>
    <r>
      <rPr>
        <rFont val="&quot;ヒラギノ角ゴ ProN W3&quot;"/>
        <color rgb="FF1155CC"/>
        <u/>
      </rPr>
      <t>tsugu.pooh3@gmail.com</t>
    </r>
  </si>
  <si>
    <t>小玉</t>
  </si>
  <si>
    <t>小玉亜美</t>
  </si>
  <si>
    <t>愛媛県伊予市大平甲696-12</t>
  </si>
  <si>
    <t>コダマツグミ</t>
  </si>
  <si>
    <t>スキルプラス契約書面_シモジサトミ様</t>
  </si>
  <si>
    <r>
      <rPr>
        <rFont val="&quot;ヒラギノ角ゴ ProN W3&quot;"/>
        <color rgb="FF1155CC"/>
        <u/>
      </rPr>
      <t>satomi.smj@gmail.com</t>
    </r>
  </si>
  <si>
    <t>下地</t>
  </si>
  <si>
    <t>沖縄県宮古島市平良久貝851-27</t>
  </si>
  <si>
    <t>シモジサトミ</t>
  </si>
  <si>
    <t>スキルプラス契約書面_（ハラダアキラ）様</t>
  </si>
  <si>
    <t>ハラダ</t>
  </si>
  <si>
    <r>
      <rPr>
        <rFont val="&quot;ヒラギノ角ゴ ProN W3&quot;"/>
        <color rgb="FF1155CC"/>
        <u/>
      </rPr>
      <t>meiyojuken@gmail.com</t>
    </r>
  </si>
  <si>
    <t>原田明</t>
  </si>
  <si>
    <t>愛知県小牧市本庄2588番地82</t>
  </si>
  <si>
    <t>ハラダアキラ</t>
  </si>
  <si>
    <t>スキルプラス契約書面_（ハヤシ コウキ）様</t>
  </si>
  <si>
    <t>林 晃希</t>
  </si>
  <si>
    <r>
      <rPr>
        <rFont val="&quot;ヒラギノ角ゴ ProN W3&quot;"/>
        <color rgb="FF1155CC"/>
        <u/>
      </rPr>
      <t>koki00438@gmail.com</t>
    </r>
  </si>
  <si>
    <t>林晃希</t>
  </si>
  <si>
    <t>北海道札幌市豊平区水車町7丁目8-3シングルコート水車町208</t>
  </si>
  <si>
    <t>ハヤシコウキ</t>
  </si>
  <si>
    <t>スキルプラス契約書面_ウエノケント様</t>
  </si>
  <si>
    <t>上野堅登</t>
  </si>
  <si>
    <r>
      <rPr>
        <rFont val="&quot;ヒラギノ角ゴ ProN W3&quot;"/>
        <color rgb="FF1155CC"/>
        <u/>
      </rPr>
      <t>ken.ex.j04@gmail.com</t>
    </r>
  </si>
  <si>
    <t>愛知県豊川市平尾町上藤井42-11</t>
  </si>
  <si>
    <t>ウエノケント</t>
  </si>
  <si>
    <t>スキルプラス契約書面_ゴトウリョウスケ様</t>
  </si>
  <si>
    <t>Chris</t>
  </si>
  <si>
    <r>
      <rPr>
        <rFont val="&quot;ヒラギノ角ゴ ProN W3&quot;"/>
        <color rgb="FF1155CC"/>
        <u/>
      </rPr>
      <t>regga-regga@ezweb.ne.jp</t>
    </r>
  </si>
  <si>
    <t>後藤涼佑</t>
  </si>
  <si>
    <t>東京都小平市美園町2-14-11 ボンシャンス102</t>
  </si>
  <si>
    <t>ゴトウリョウスケ</t>
  </si>
  <si>
    <t>スキルプラス契約書面_（シライシカズヤ）様</t>
  </si>
  <si>
    <t>しらいし</t>
  </si>
  <si>
    <r>
      <rPr>
        <rFont val="&quot;ヒラギノ角ゴ ProN W3&quot;"/>
        <color rgb="FF1155CC"/>
        <u/>
      </rPr>
      <t>higeishi0024@gmail.com</t>
    </r>
  </si>
  <si>
    <t>白石和也</t>
  </si>
  <si>
    <t>福岡県福岡市東区香椎駅前1-23-5 RJR香椎203</t>
  </si>
  <si>
    <t>シライシカズヤ</t>
  </si>
  <si>
    <t>スキルプラス契約書面_（ヤナギサワサトミ）様</t>
  </si>
  <si>
    <t>Satomi.H</t>
  </si>
  <si>
    <r>
      <rPr>
        <rFont val="&quot;ヒラギノ角ゴ ProN W3&quot;"/>
        <color rgb="FF1155CC"/>
        <u/>
      </rPr>
      <t>sa.hasegawa0v0@gmail.com</t>
    </r>
  </si>
  <si>
    <t>栁沢</t>
  </si>
  <si>
    <t>栁沢里美</t>
  </si>
  <si>
    <t>埼玉県所沢市けやき台2-4-7 ブリランテけやき台202</t>
  </si>
  <si>
    <t>ヤナギサワサトミ</t>
  </si>
  <si>
    <r>
      <rPr>
        <rFont val="&quot;ヒラギノ角ゴ ProN W3&quot;"/>
        <color rgb="FF1155CC"/>
        <u/>
      </rPr>
      <t>sak3.shimazaki@gmail.com</t>
    </r>
  </si>
  <si>
    <t>スキルプラス契約書面_フジサキ ユミ様</t>
  </si>
  <si>
    <t>藤咲 ゆみ</t>
  </si>
  <si>
    <r>
      <rPr>
        <rFont val="&quot;ヒラギノ角ゴ ProN W3&quot;"/>
        <color rgb="FF1155CC"/>
        <u/>
      </rPr>
      <t>yumimi.job@gmail.com</t>
    </r>
  </si>
  <si>
    <t>藤田由美</t>
  </si>
  <si>
    <t>神奈川県川崎市川崎区大師駅前2-1-7-316</t>
  </si>
  <si>
    <t>フジタユミ</t>
  </si>
  <si>
    <t>スキルプラス契約書面_ニシユミ様</t>
  </si>
  <si>
    <t>Nishi Yumi</t>
  </si>
  <si>
    <r>
      <rPr>
        <rFont val="&quot;ヒラギノ角ゴ ProN W3&quot;"/>
        <color rgb="FF1155CC"/>
        <u/>
      </rPr>
      <t>yuminishi39@gmail.com</t>
    </r>
  </si>
  <si>
    <t>NISHI YUMI I</t>
  </si>
  <si>
    <t>NISHIYUMII</t>
  </si>
  <si>
    <t>埼玉県深谷市岡部1345-1</t>
  </si>
  <si>
    <t>ニシユミアイ</t>
  </si>
  <si>
    <t>スキルプラス契約書面_ウチオマサノブ様</t>
  </si>
  <si>
    <t>Yuta Uchio</t>
  </si>
  <si>
    <r>
      <rPr>
        <rFont val="&quot;ヒラギノ角ゴ ProN W3&quot;"/>
        <color rgb="FF1155CC"/>
        <u/>
      </rPr>
      <t>j2yuta@yahoo.co.jp</t>
    </r>
  </si>
  <si>
    <t>内尾</t>
  </si>
  <si>
    <t>内尾正信</t>
  </si>
  <si>
    <t>福岡県大牟田市中島町４－３ NOICEビル５０３号</t>
  </si>
  <si>
    <t>ウチオマサノブ</t>
  </si>
  <si>
    <t>スキルプラス契約書面_（タケダ タイキ）様</t>
  </si>
  <si>
    <t>たいき</t>
  </si>
  <si>
    <r>
      <rPr>
        <rFont val="&quot;ヒラギノ角ゴ ProN W3&quot;"/>
        <color rgb="FF1155CC"/>
        <u/>
      </rPr>
      <t>taketai0527@gmail.com</t>
    </r>
  </si>
  <si>
    <t>武田大生</t>
  </si>
  <si>
    <t>880-1108 宮崎県東諸県郡国富町須志田679-1</t>
  </si>
  <si>
    <t>タケダタイキ</t>
  </si>
  <si>
    <t>スキルプラス契約書面_カトウマサヤ様</t>
  </si>
  <si>
    <t>淺利勇斗</t>
  </si>
  <si>
    <t>加藤 雅也</t>
  </si>
  <si>
    <r>
      <rPr>
        <rFont val="&quot;ヒラギノ角ゴ ProN W3&quot;"/>
        <color rgb="FF1155CC"/>
        <u/>
      </rPr>
      <t>masaya.kato0626@gmail.com</t>
    </r>
  </si>
  <si>
    <t>加藤雅也</t>
  </si>
  <si>
    <t>東京都北区浮間2-1-1 紅屋マンション302</t>
  </si>
  <si>
    <t>カトウマサヤ</t>
  </si>
  <si>
    <t>スキルプラス契約書面_フジヨシ アイナ様</t>
  </si>
  <si>
    <r>
      <rPr>
        <rFont val="&quot;ヒラギノ角ゴ ProN W3&quot;"/>
        <color rgb="FF1155CC"/>
        <u/>
      </rPr>
      <t>ainaf20051130@gmail.com</t>
    </r>
  </si>
  <si>
    <t>藤吉</t>
  </si>
  <si>
    <t>福岡県筑後市徳久１２７－２２</t>
  </si>
  <si>
    <t>フジヨシアイナ</t>
  </si>
  <si>
    <t>スキルプラス契約書面_（ナカダ タカユキ）様</t>
  </si>
  <si>
    <t>中田貴之</t>
  </si>
  <si>
    <r>
      <rPr>
        <rFont val="&quot;ヒラギノ角ゴ ProN W3&quot;"/>
        <color rgb="FF1155CC"/>
        <u/>
      </rPr>
      <t>nasutado@gmail.com</t>
    </r>
  </si>
  <si>
    <t>中田 貴之</t>
  </si>
  <si>
    <t>山形県鶴岡市藤島字古楯跡41番地</t>
  </si>
  <si>
    <t>スキルプラス契約書面_（ムラマツタクマ）様</t>
  </si>
  <si>
    <t>Takuma</t>
  </si>
  <si>
    <r>
      <rPr>
        <rFont val="&quot;ヒラギノ角ゴ ProN W3&quot;"/>
        <color rgb="FF1155CC"/>
        <u/>
      </rPr>
      <t>vptakuma@gmail.com</t>
    </r>
  </si>
  <si>
    <t>村松</t>
  </si>
  <si>
    <t>村松拓真</t>
  </si>
  <si>
    <t>静岡県浜松市浜名区宮口3471-2</t>
  </si>
  <si>
    <t>ムラマツタクマ</t>
  </si>
  <si>
    <t>スキルプラス契約書面_ツハコヒロウミ様</t>
  </si>
  <si>
    <t>津波古 大海</t>
  </si>
  <si>
    <r>
      <rPr>
        <rFont val="&quot;ヒラギノ角ゴ ProN W3&quot;"/>
        <color rgb="FF1155CC"/>
        <u/>
      </rPr>
      <t>taaikai@icloud.com</t>
    </r>
  </si>
  <si>
    <t>津波古</t>
  </si>
  <si>
    <t>津波古大海</t>
  </si>
  <si>
    <t>沖縄県那覇市壺屋1-8-18 K・HOUSE 4-C</t>
  </si>
  <si>
    <t>スキルプラス契約書面_タチバナアヤカ様</t>
  </si>
  <si>
    <t>Ayaka Tachibana</t>
  </si>
  <si>
    <r>
      <rPr>
        <rFont val="&quot;ヒラギノ角ゴ ProN W3&quot;"/>
        <color rgb="FF1155CC"/>
        <u/>
      </rPr>
      <t>xxayaxx.14@gmail.com</t>
    </r>
  </si>
  <si>
    <t>立花</t>
  </si>
  <si>
    <t>立花彩佳</t>
  </si>
  <si>
    <t>兵庫県神戸市西区学園西町5-8-1-525-505</t>
  </si>
  <si>
    <t>タチバナアヤカ</t>
  </si>
  <si>
    <t>スキルプラス契約書面_（ロペスイノウエアキ）様</t>
  </si>
  <si>
    <t>あき♪</t>
  </si>
  <si>
    <r>
      <rPr>
        <rFont val="&quot;ヒラギノ角ゴ ProN W3&quot;"/>
        <color rgb="FF1155CC"/>
        <u/>
      </rPr>
      <t>sidislei@gmail.com</t>
    </r>
  </si>
  <si>
    <t>ロペスイノウエ亜希</t>
  </si>
  <si>
    <t>広島県広島市中区中町7-16ポレスター広島601</t>
  </si>
  <si>
    <t>ロペスイノウエアキ</t>
  </si>
  <si>
    <t>スキルプラス契約書面_ワタナベクミ様</t>
  </si>
  <si>
    <t>ぐみ</t>
  </si>
  <si>
    <r>
      <rPr>
        <rFont val="&quot;ヒラギノ角ゴ ProN W3&quot;"/>
        <color rgb="FF1155CC"/>
        <u/>
      </rPr>
      <t>nabekumi5093@gmail.com</t>
    </r>
  </si>
  <si>
    <t>渡邊久美</t>
  </si>
  <si>
    <t>4910051愛知県一宮市今伊勢町馬寄山之小路33-3</t>
  </si>
  <si>
    <t>ワタナベクミ</t>
  </si>
  <si>
    <t>スキルプラス契約書面_オオタ ヒカリ様</t>
  </si>
  <si>
    <r>
      <rPr>
        <rFont val="&quot;ヒラギノ角ゴ ProN W3&quot;"/>
        <color rgb="FF1155CC"/>
        <u/>
      </rPr>
      <t>ota.hikari2918@icloud.com</t>
    </r>
  </si>
  <si>
    <t>太田ひかり</t>
  </si>
  <si>
    <t>福岡県福岡市西区内浜2-34-16ビータス姪浜203</t>
  </si>
  <si>
    <t>オオタヒカリ</t>
  </si>
  <si>
    <t>2025,4,6</t>
  </si>
  <si>
    <t>スキルプラス契約書面_（イシバシカズキ）様</t>
  </si>
  <si>
    <t>Kazuki(いしばしかずき)</t>
  </si>
  <si>
    <r>
      <rPr>
        <rFont val="&quot;ヒラギノ角ゴ ProN W3&quot;"/>
        <color rgb="FF1155CC"/>
        <u/>
      </rPr>
      <t>ksuchao1001@icloud.com</t>
    </r>
  </si>
  <si>
    <t>石橋和晃</t>
  </si>
  <si>
    <t>岐阜県高山市石浦町５丁目３０５番地シャルムM２０１</t>
  </si>
  <si>
    <t>イシバシカズキ</t>
  </si>
  <si>
    <t>スキルプラス契約書面_サノ トモコ様</t>
  </si>
  <si>
    <t>さのともこ</t>
  </si>
  <si>
    <r>
      <rPr>
        <rFont val="&quot;ヒラギノ角ゴ ProN W3&quot;"/>
        <color rgb="FF1155CC"/>
        <u/>
      </rPr>
      <t>comp09900@gmail.com</t>
    </r>
  </si>
  <si>
    <t>佐野</t>
  </si>
  <si>
    <t>佐野朋子</t>
  </si>
  <si>
    <t>愛知県名古屋市北区山田北町2-33 ライオンズガーデン大曽根601</t>
  </si>
  <si>
    <t>サノトモコ</t>
  </si>
  <si>
    <t>スキルプラス契約書面_（ワタナベカズヤ）様</t>
  </si>
  <si>
    <t>渡辺 和哉</t>
  </si>
  <si>
    <r>
      <rPr>
        <rFont val="&quot;ヒラギノ角ゴ ProN W3&quot;"/>
        <color rgb="FF1155CC"/>
        <u/>
      </rPr>
      <t>betti.kazuya@gmail.com</t>
    </r>
  </si>
  <si>
    <t>渡辺和哉</t>
  </si>
  <si>
    <t>島根県益田市高津六丁目16-74 ドリームC</t>
  </si>
  <si>
    <t>ワタナベカズヤ</t>
  </si>
  <si>
    <t>スキルプラス契約書面_セキノノカ様</t>
  </si>
  <si>
    <t>ののか</t>
  </si>
  <si>
    <r>
      <rPr>
        <rFont val="&quot;ヒラギノ角ゴ ProN W3&quot;"/>
        <color rgb="FF1155CC"/>
        <u/>
      </rPr>
      <t>nono3desu@gmail.com</t>
    </r>
  </si>
  <si>
    <t>関ののか</t>
  </si>
  <si>
    <t>東京都練馬区向山3-8-23 アーバンフラット202</t>
  </si>
  <si>
    <t>スキルプラス契約書面_サヌキメグミ様</t>
  </si>
  <si>
    <t>愛雲依音</t>
  </si>
  <si>
    <r>
      <rPr>
        <rFont val="&quot;ヒラギノ角ゴ ProN W3&quot;"/>
        <color rgb="FF1155CC"/>
        <u/>
      </rPr>
      <t>starbluesapphire.sept@docomo.ne.jp</t>
    </r>
  </si>
  <si>
    <t>長谷川愛</t>
  </si>
  <si>
    <t>神奈川県平塚市纏477-3-101</t>
  </si>
  <si>
    <t>ハセガワメグミ</t>
  </si>
  <si>
    <t>スキルプラス契約書面_トチオ タクト様</t>
  </si>
  <si>
    <t>たくと</t>
  </si>
  <si>
    <r>
      <rPr>
        <rFont val="&quot;ヒラギノ角ゴ ProN W3&quot;"/>
        <color rgb="FF1155CC"/>
        <u/>
      </rPr>
      <t>masakit930@icloud.com</t>
    </r>
  </si>
  <si>
    <t>栃尾</t>
  </si>
  <si>
    <t>栃尾擢斗</t>
  </si>
  <si>
    <t>兵庫県豊岡市庄境137-3</t>
  </si>
  <si>
    <t>トチオタクト</t>
  </si>
  <si>
    <r>
      <rPr>
        <rFont val="&quot;ヒラギノ角ゴ ProN W3&quot;"/>
        <color rgb="FF1155CC"/>
        <u/>
      </rPr>
      <t>puriporo914622@yahoo.co.jp</t>
    </r>
  </si>
  <si>
    <t>スキルプラス契約書面_（イノウエ リサコ）様</t>
  </si>
  <si>
    <t>risako</t>
  </si>
  <si>
    <r>
      <rPr>
        <rFont val="&quot;ヒラギノ角ゴ ProN W3&quot;"/>
        <color rgb="FF1155CC"/>
        <u/>
      </rPr>
      <t>ramirami0528@gmail.com</t>
    </r>
  </si>
  <si>
    <t>井上里紗子</t>
  </si>
  <si>
    <t>神奈川県川崎市川崎区東田町2-19-605 エステムプラザ川崎</t>
  </si>
  <si>
    <t>イノウエリサコ</t>
  </si>
  <si>
    <t>スキルプラス契約書面_タケシマヒデキ様</t>
  </si>
  <si>
    <t>武島 秀樹</t>
  </si>
  <si>
    <r>
      <rPr>
        <rFont val="&quot;ヒラギノ角ゴ ProN W3&quot;"/>
        <color rgb="FF1155CC"/>
        <u/>
      </rPr>
      <t>takeshima19830204@icloud.com</t>
    </r>
  </si>
  <si>
    <t>武島</t>
  </si>
  <si>
    <t>北海道札幌市東区北丘珠3-2-7-20</t>
  </si>
  <si>
    <t>タケシマヒデキ</t>
  </si>
  <si>
    <t>スキルプラス契約書面_キリタニ ミカ様</t>
  </si>
  <si>
    <t>桐谷美佳</t>
  </si>
  <si>
    <r>
      <rPr>
        <rFont val="&quot;ヒラギノ角ゴ ProN W3&quot;"/>
        <color rgb="FF1155CC"/>
        <u/>
      </rPr>
      <t>edogawa09150214@gmail.com</t>
    </r>
  </si>
  <si>
    <t>桐谷</t>
  </si>
  <si>
    <t>埼玉県さいたま市北区奈良町98番地1カーサソレジオ203</t>
  </si>
  <si>
    <t>キリタニミカ</t>
  </si>
  <si>
    <r>
      <rPr>
        <rFont val="&quot;ヒラギノ角ゴ ProN W3&quot;"/>
        <color rgb="FF1155CC"/>
        <u/>
      </rPr>
      <t>arashihosoya@yahoo.co.jp</t>
    </r>
  </si>
  <si>
    <t>スキルプラス契約書面_（ハズキミツヨ）様</t>
  </si>
  <si>
    <t>羽月光世</t>
  </si>
  <si>
    <r>
      <rPr>
        <rFont val="&quot;ヒラギノ角ゴ ProN W3&quot;"/>
        <color rgb="FF1155CC"/>
        <u/>
      </rPr>
      <t>mitsuyo19691019@gmail.com</t>
    </r>
  </si>
  <si>
    <t>羽月</t>
  </si>
  <si>
    <t>大阪府大阪市此花区島屋6-2-89-713</t>
  </si>
  <si>
    <t>ハヅキミツヨ</t>
  </si>
  <si>
    <t>スキルプラス契約書面_（サキハラ）様</t>
  </si>
  <si>
    <r>
      <rPr>
        <rFont val="&quot;ヒラギノ角ゴ ProN W3&quot;"/>
        <color rgb="FF1155CC"/>
        <u/>
      </rPr>
      <t>g.456xyz55@gmail.com</t>
    </r>
  </si>
  <si>
    <t>先原</t>
  </si>
  <si>
    <t>先原正己</t>
  </si>
  <si>
    <t>島根県松江市内中原町193-6 山根アパート５号室</t>
  </si>
  <si>
    <t>サキハラマサミ</t>
  </si>
  <si>
    <t>スキルプラス契約書面_（ヤギシュウサク）様</t>
  </si>
  <si>
    <r>
      <rPr>
        <rFont val="&quot;ヒラギノ角ゴ ProN W3&quot;"/>
        <color rgb="FF1155CC"/>
        <u/>
      </rPr>
      <t>syuhhh0728@gmail.com</t>
    </r>
  </si>
  <si>
    <t>八木周作</t>
  </si>
  <si>
    <t>北海道函館市美原2丁目52番2号</t>
  </si>
  <si>
    <t>ヤギシュウサク</t>
  </si>
  <si>
    <t>スキルプラス契約書面_サイトウ キサエ様</t>
  </si>
  <si>
    <r>
      <rPr>
        <rFont val="&quot;ヒラギノ角ゴ ProN W3&quot;"/>
        <color rgb="FF1155CC"/>
        <u/>
      </rPr>
      <t>chama11shan@outlook.jp</t>
    </r>
  </si>
  <si>
    <r>
      <rPr>
        <rFont val="&quot;ヒラギノ角ゴ ProN W3&quot;"/>
        <color rgb="FF1155CC"/>
        <u/>
      </rPr>
      <t>chama11shan@outlook.jp</t>
    </r>
  </si>
  <si>
    <t>斎藤</t>
  </si>
  <si>
    <t>斎藤如絵</t>
  </si>
  <si>
    <t>神奈川県横浜市鶴見区向井町3丁目78番5 Major Land横濱鶴見202号室</t>
  </si>
  <si>
    <t>サイトウキサエ</t>
  </si>
  <si>
    <t>スキルプラス契約書面_タナカ ユウ様</t>
  </si>
  <si>
    <t>田中 佑</t>
  </si>
  <si>
    <r>
      <rPr>
        <rFont val="&quot;ヒラギノ角ゴ ProN W3&quot;"/>
        <color rgb="FF1155CC"/>
        <u/>
      </rPr>
      <t>haruto69.yuu811@gmail.com</t>
    </r>
  </si>
  <si>
    <t>田中佑</t>
  </si>
  <si>
    <t>北海道檜山郡江差町字新栄町8-1 フォレスト新栄1-203号室</t>
  </si>
  <si>
    <t>タナカユウ</t>
  </si>
  <si>
    <t>スキルプラス契約書面_（タケウチ サユリ）様</t>
  </si>
  <si>
    <t>竹内 小百合</t>
  </si>
  <si>
    <r>
      <rPr>
        <rFont val="&quot;ヒラギノ角ゴ ProN W3&quot;"/>
        <color rgb="FF1155CC"/>
        <u/>
      </rPr>
      <t>sayuri.takeuchi1821@gmail.com</t>
    </r>
  </si>
  <si>
    <t>竹内小百合</t>
  </si>
  <si>
    <t>岐阜県多治見市大正町２丁目３４番地 バラッド２０５</t>
  </si>
  <si>
    <t>タケウチサユリ</t>
  </si>
  <si>
    <t>スキルプラス契約書面_トリウミユウマ様</t>
  </si>
  <si>
    <t>ユーマ</t>
  </si>
  <si>
    <r>
      <rPr>
        <rFont val="&quot;ヒラギノ角ゴ ProN W3&quot;"/>
        <color rgb="FF1155CC"/>
        <u/>
      </rPr>
      <t>sp.hkf8s.t.artb@gmail.com</t>
    </r>
  </si>
  <si>
    <t>鳥海</t>
  </si>
  <si>
    <t>鳥海勇真</t>
  </si>
  <si>
    <t>神奈川県横浜市戸塚区柏尾町804-33</t>
  </si>
  <si>
    <t>トリウミユウマ</t>
  </si>
  <si>
    <t>スキルプラス契約書面_ストウ ラファエル ケンジ様</t>
  </si>
  <si>
    <t>Rafael Suto</t>
  </si>
  <si>
    <r>
      <rPr>
        <rFont val="&quot;ヒラギノ角ゴ ProN W3&quot;"/>
        <color rgb="FF1155CC"/>
        <u/>
      </rPr>
      <t>rk.suto@gmail.com</t>
    </r>
  </si>
  <si>
    <t>ストウ</t>
  </si>
  <si>
    <t>ストウラファエルケンジ</t>
  </si>
  <si>
    <t>広島県安芸高田市吉田町吉田3220-1フォレスト光2-203</t>
  </si>
  <si>
    <t>スキルプラス契約書面_ナカニシ マサノブ様</t>
  </si>
  <si>
    <t>中西昌将</t>
  </si>
  <si>
    <r>
      <rPr>
        <rFont val="&quot;ヒラギノ角ゴ ProN W3&quot;"/>
        <color rgb="FF1155CC"/>
        <u/>
      </rPr>
      <t>masanobu508@gmail.com</t>
    </r>
  </si>
  <si>
    <t>兵庫県神戸市西区井吹台東町1丁目5-1ベルエール5-302</t>
  </si>
  <si>
    <t>ナカニシマサノブ</t>
  </si>
  <si>
    <t>スキルプラス契約書面_（トリイ ユウジ）様</t>
  </si>
  <si>
    <t>鳥居</t>
  </si>
  <si>
    <r>
      <rPr>
        <rFont val="&quot;ヒラギノ角ゴ ProN W3&quot;"/>
        <color rgb="FF1155CC"/>
        <u/>
      </rPr>
      <t>yuji.from.oosaka@gmail.com</t>
    </r>
  </si>
  <si>
    <t>鳥居佑次</t>
  </si>
  <si>
    <t>大阪府和泉市上代町776-1 鶴山台アーバンコンフォート1038号室</t>
  </si>
  <si>
    <t>トリイユウジ</t>
  </si>
  <si>
    <t>スキルプラス契約書面_（トウイチミン）様</t>
  </si>
  <si>
    <t>一民</t>
  </si>
  <si>
    <r>
      <rPr>
        <rFont val="&quot;ヒラギノ角ゴ ProN W3&quot;"/>
        <color rgb="FF1155CC"/>
        <u/>
      </rPr>
      <t>h170829@softbank.ne.jp</t>
    </r>
  </si>
  <si>
    <t>唐</t>
  </si>
  <si>
    <t>唐一民</t>
  </si>
  <si>
    <t>千葉県市川市島尻1-44クレストシティータワーズ浦安1309</t>
  </si>
  <si>
    <t>トウイチミン</t>
  </si>
  <si>
    <r>
      <rPr>
        <rFont val="&quot;ヒラギノ角ゴ ProN W3&quot;"/>
        <color rgb="FF1155CC"/>
        <u/>
      </rPr>
      <t>takiakemidgb15@yahoo.co.jp</t>
    </r>
  </si>
  <si>
    <t>スキルプラス契約書面_イチノセツヨシ様</t>
  </si>
  <si>
    <t>イチノセ</t>
  </si>
  <si>
    <r>
      <rPr>
        <rFont val="&quot;ヒラギノ角ゴ ProN W3&quot;"/>
        <color rgb="FF1155CC"/>
        <u/>
      </rPr>
      <t>ichits1211@gmail.com</t>
    </r>
  </si>
  <si>
    <t>市之瀬</t>
  </si>
  <si>
    <t>市之瀬剛</t>
  </si>
  <si>
    <t>埼玉県川口市南鳩ヶ谷5-1-15</t>
  </si>
  <si>
    <t>イチノセツヨシ</t>
  </si>
  <si>
    <t>スキルプラス契約書面_（コヤマ コウセン）様</t>
  </si>
  <si>
    <t>こうせん</t>
  </si>
  <si>
    <r>
      <rPr>
        <rFont val="&quot;ヒラギノ角ゴ ProN W3&quot;"/>
        <color rgb="FF1155CC"/>
        <u/>
      </rPr>
      <t>kinaco21@gmail.com</t>
    </r>
  </si>
  <si>
    <t>小山廣宣</t>
  </si>
  <si>
    <t>〒433-8127 静岡県浜松市中央区和合北1-4-7ハイツベスタC</t>
  </si>
  <si>
    <t>コヤマコウセン</t>
  </si>
  <si>
    <t>スキルプラス契約書面_ヨコテ リキト様</t>
  </si>
  <si>
    <r>
      <rPr>
        <rFont val="&quot;ヒラギノ角ゴ ProN W3&quot;"/>
        <color rgb="FF1155CC"/>
        <u/>
      </rPr>
      <t>65r.y524@gmail.com</t>
    </r>
  </si>
  <si>
    <t>横手</t>
  </si>
  <si>
    <t>愛知県安城市堀内町阿原15-3</t>
  </si>
  <si>
    <t>ヨコテリキト</t>
  </si>
  <si>
    <t>スキルプラス契約書面_（ナカザトリョウジ）様</t>
  </si>
  <si>
    <t>中里</t>
  </si>
  <si>
    <r>
      <rPr>
        <rFont val="&quot;ヒラギノ角ゴ ProN W3&quot;"/>
        <color rgb="FF1155CC"/>
        <u/>
      </rPr>
      <t>r.m.s.r.r0304@gmail.com</t>
    </r>
  </si>
  <si>
    <t>中里亮児</t>
  </si>
  <si>
    <t>埼玉県北足立郡伊奈町西小針6-58-8</t>
  </si>
  <si>
    <t>ナカザトリョウジ</t>
  </si>
  <si>
    <t>スキルプラス契約書面_（カワハラ カイサ）様</t>
  </si>
  <si>
    <t>かいさ</t>
  </si>
  <si>
    <r>
      <rPr>
        <rFont val="&quot;ヒラギノ角ゴ ProN W3&quot;"/>
        <color rgb="FF1155CC"/>
        <u/>
      </rPr>
      <t>k.kaisa.612@gmail.com</t>
    </r>
  </si>
  <si>
    <t>河原</t>
  </si>
  <si>
    <t>河原海佐</t>
  </si>
  <si>
    <t>石川県金沢市金沢大学学生留学生宿舎6104室</t>
  </si>
  <si>
    <t>カワハラカイサ</t>
  </si>
  <si>
    <t>スキルプラス契約書面_（ノムラユウスケ）様</t>
  </si>
  <si>
    <t>ゆっけ</t>
  </si>
  <si>
    <r>
      <rPr>
        <rFont val="&quot;ヒラギノ角ゴ ProN W3&quot;"/>
        <color rgb="FF1155CC"/>
        <u/>
      </rPr>
      <t>yusuke.nomura.1081@gmail.com</t>
    </r>
  </si>
  <si>
    <t>野村友輔</t>
  </si>
  <si>
    <t>愛知県名古屋市名東区名東本町173-2</t>
  </si>
  <si>
    <t>ノムラユウスケ</t>
  </si>
  <si>
    <t>スキルプラス契約書面_イチヤマコウジ様</t>
  </si>
  <si>
    <t>櫟山晃司 Koji Ichiyama</t>
  </si>
  <si>
    <r>
      <rPr>
        <rFont val="&quot;ヒラギノ角ゴ ProN W3&quot;"/>
        <color rgb="FF1155CC"/>
        <u/>
      </rPr>
      <t>kouji.19081994@gmail.com</t>
    </r>
  </si>
  <si>
    <t>櫟山</t>
  </si>
  <si>
    <t>櫟山晃司</t>
  </si>
  <si>
    <t>熊本県熊本市東区京塚本町42-1 K &amp;M京塚ハイツ303</t>
  </si>
  <si>
    <t>イチヤマコウジ</t>
  </si>
  <si>
    <t>スキルプラス契約書面_ハママツ シンノスケ様</t>
  </si>
  <si>
    <t>はましん</t>
  </si>
  <si>
    <r>
      <rPr>
        <rFont val="&quot;ヒラギノ角ゴ ProN W3&quot;"/>
        <color rgb="FF1155CC"/>
        <u/>
      </rPr>
      <t>sss107@au.com</t>
    </r>
  </si>
  <si>
    <t>濱松信之介</t>
  </si>
  <si>
    <t>静岡県静岡市駿河区小鹿1507-6オリーブ103</t>
  </si>
  <si>
    <t>ハママツシンノスケ</t>
  </si>
  <si>
    <r>
      <rPr>
        <rFont val="&quot;ヒラギノ角ゴ ProN W3&quot;"/>
        <color rgb="FF1155CC"/>
        <u/>
      </rPr>
      <t>shizukanaki24@gmail.com</t>
    </r>
  </si>
  <si>
    <t>スキルプラス契約書面_ナカオサツキ様</t>
  </si>
  <si>
    <t>ナカオサツキ様</t>
  </si>
  <si>
    <r>
      <rPr>
        <rFont val="&quot;ヒラギノ角ゴ ProN W3&quot;"/>
        <color rgb="FF1155CC"/>
        <u/>
      </rPr>
      <t>bloom.moon.32@gmail.com</t>
    </r>
  </si>
  <si>
    <t>中尾咲月</t>
  </si>
  <si>
    <t>愛知県岡崎市戸崎町字野畔24番地5</t>
  </si>
  <si>
    <t>ナカオサツキ</t>
  </si>
  <si>
    <t>スキルプラス契約書面_イノウエ サキ様</t>
  </si>
  <si>
    <t>Saki</t>
  </si>
  <si>
    <r>
      <rPr>
        <rFont val="&quot;ヒラギノ角ゴ ProN W3&quot;"/>
        <color rgb="FF1155CC"/>
        <u/>
      </rPr>
      <t>osaki3145@icloud.com</t>
    </r>
  </si>
  <si>
    <t>井上紗希</t>
  </si>
  <si>
    <t>東京都江東区深川1-9-12プラウドフラット門前仲町IV1105号室</t>
  </si>
  <si>
    <t>イノウエサキ</t>
  </si>
  <si>
    <t>スキルプラス契約書面_サイトウモトコ様</t>
  </si>
  <si>
    <t>motoko</t>
  </si>
  <si>
    <r>
      <rPr>
        <rFont val="&quot;ヒラギノ角ゴ ProN W3&quot;"/>
        <color rgb="FF1155CC"/>
        <u/>
      </rPr>
      <t>kenmoko30@yahoo.co.jp</t>
    </r>
  </si>
  <si>
    <t>齋藤東子</t>
  </si>
  <si>
    <t>千葉県習志野市屋敷4-3-1-615</t>
  </si>
  <si>
    <t>サイトウモトコ</t>
  </si>
  <si>
    <t>スキルプラス契約書面_スギサキハルト様</t>
  </si>
  <si>
    <t>杉﨑</t>
  </si>
  <si>
    <r>
      <rPr>
        <rFont val="&quot;ヒラギノ角ゴ ProN W3&quot;"/>
        <color rgb="FF1155CC"/>
        <u/>
      </rPr>
      <t>haruto.k9@gmail.com</t>
    </r>
  </si>
  <si>
    <t>杉﨑晴人</t>
  </si>
  <si>
    <t>福岡県うきは市吉井町長栖415-1 ネクサス 107</t>
  </si>
  <si>
    <t>スギサキハルト</t>
  </si>
  <si>
    <t>スキルプラス契約書面_（シバタシゲノリ）様</t>
  </si>
  <si>
    <t>柴田茂典</t>
  </si>
  <si>
    <r>
      <rPr>
        <rFont val="&quot;ヒラギノ角ゴ ProN W3&quot;"/>
        <color rgb="FF1155CC"/>
        <u/>
      </rPr>
      <t>onepeace-saikou0405@au.com</t>
    </r>
  </si>
  <si>
    <t>山口県周南市久米3208-8</t>
  </si>
  <si>
    <t>シバタシゲノリ</t>
  </si>
  <si>
    <t>スキルプラス契約書面_（フジウラ ヒデヒコ）様</t>
  </si>
  <si>
    <t>tora</t>
  </si>
  <si>
    <r>
      <rPr>
        <rFont val="&quot;ヒラギノ角ゴ ProN W3&quot;"/>
        <color rgb="FF1155CC"/>
        <u/>
      </rPr>
      <t>anapanda0@gmail.com</t>
    </r>
  </si>
  <si>
    <t>藤浦</t>
  </si>
  <si>
    <t>藤浦英彦</t>
  </si>
  <si>
    <t>千葉県松戸市岩瀬１２５－１－７０４サンヴェール松戸</t>
  </si>
  <si>
    <t>フジウラヒデヒコ</t>
  </si>
  <si>
    <t>スキルプラス契約書面_（コダマ シホ）様</t>
  </si>
  <si>
    <t>志穂</t>
  </si>
  <si>
    <r>
      <rPr>
        <rFont val="&quot;ヒラギノ角ゴ ProN W3&quot;"/>
        <color rgb="FF1155CC"/>
        <u/>
      </rPr>
      <t>k.shiho912@gmail.com</t>
    </r>
  </si>
  <si>
    <t>東京都文京区本駒込5-34-6イーストアネックス302</t>
  </si>
  <si>
    <t>コダマシホ</t>
  </si>
  <si>
    <t>スキルプラス契約書面_ナカムラ ケンジ様</t>
  </si>
  <si>
    <t>中邑謙二</t>
  </si>
  <si>
    <r>
      <rPr>
        <rFont val="&quot;ヒラギノ角ゴ ProN W3&quot;"/>
        <color rgb="FF1155CC"/>
        <u/>
      </rPr>
      <t>dongriongakukai@gmail.com</t>
    </r>
  </si>
  <si>
    <t>中邑</t>
  </si>
  <si>
    <t>岐阜県郡上市八幡町島谷1524-21</t>
  </si>
  <si>
    <t>ナカムラケンジ</t>
  </si>
  <si>
    <t>スキルプラス契約書面_（ミカミミホコ）様</t>
  </si>
  <si>
    <t>ミポリン</t>
  </si>
  <si>
    <r>
      <rPr>
        <rFont val="&quot;ヒラギノ角ゴ ProN W3&quot;"/>
        <color rgb="FF1155CC"/>
        <u/>
      </rPr>
      <t>minpoco.0715@gmail.com</t>
    </r>
  </si>
  <si>
    <t>三上</t>
  </si>
  <si>
    <t>三上美穂子</t>
  </si>
  <si>
    <t>山梨県上野原市上野原3482-5</t>
  </si>
  <si>
    <t>ミカミミホコ</t>
  </si>
  <si>
    <t>スキルプラス契約書面_シマダユウコ様</t>
  </si>
  <si>
    <t>ゆうこ♥</t>
  </si>
  <si>
    <r>
      <rPr>
        <rFont val="&quot;ヒラギノ角ゴ ProN W3&quot;"/>
        <color rgb="FF1155CC"/>
        <u/>
      </rPr>
      <t>bts.v.txt8@gmail.com</t>
    </r>
  </si>
  <si>
    <t>嶌田</t>
  </si>
  <si>
    <t>嶌田裕子</t>
  </si>
  <si>
    <t>大阪府寝屋川市香里南之町30-14-302</t>
  </si>
  <si>
    <t>シマダユウコ</t>
  </si>
  <si>
    <t>スキルプラス契約書面_（タダマサリョウスケ）様</t>
  </si>
  <si>
    <t>RYOUSUKE⚽️</t>
  </si>
  <si>
    <r>
      <rPr>
        <rFont val="&quot;ヒラギノ角ゴ ProN W3&quot;"/>
        <color rgb="FF1155CC"/>
        <u/>
      </rPr>
      <t>tryou120@icloud.com</t>
    </r>
  </si>
  <si>
    <t>忠政</t>
  </si>
  <si>
    <t>忠政亮佑</t>
  </si>
  <si>
    <t>愛媛県松山市清水町3丁目84-3プルミエール新田</t>
  </si>
  <si>
    <t>タダマサリョウスケ</t>
  </si>
  <si>
    <t>スキルプラス契約書面_（サカイ ショウタ）様</t>
  </si>
  <si>
    <t>Sakai Syouta</t>
  </si>
  <si>
    <r>
      <rPr>
        <rFont val="&quot;ヒラギノ角ゴ ProN W3&quot;"/>
        <color rgb="FF1155CC"/>
        <u/>
      </rPr>
      <t>ssakai2145@gmail.com</t>
    </r>
  </si>
  <si>
    <t>酒井</t>
  </si>
  <si>
    <t>酒井翔太</t>
  </si>
  <si>
    <t>栃木県小山市西城南4-30-10</t>
  </si>
  <si>
    <t>サカイショウタ</t>
  </si>
  <si>
    <t>スキルプラス契約書面_タカザワ マサシ様</t>
  </si>
  <si>
    <t>高澤将司</t>
  </si>
  <si>
    <r>
      <rPr>
        <rFont val="&quot;ヒラギノ角ゴ ProN W3&quot;"/>
        <color rgb="FF1155CC"/>
        <u/>
      </rPr>
      <t>masashi201301@gmail.com</t>
    </r>
  </si>
  <si>
    <t>高澤</t>
  </si>
  <si>
    <t>東京都北区赤羽2-53-8 ロイヤルシティニュー赤羽2 602</t>
  </si>
  <si>
    <t>タカザワマサシ</t>
  </si>
  <si>
    <t>スキルプラス契約書面_（サイトウタケシ）様</t>
  </si>
  <si>
    <t>齋藤勇志</t>
  </si>
  <si>
    <r>
      <rPr>
        <rFont val="&quot;ヒラギノ角ゴ ProN W3&quot;"/>
        <color rgb="FF1155CC"/>
        <u/>
      </rPr>
      <t>takeshi0727@gmail.com</t>
    </r>
  </si>
  <si>
    <t>東京都江東区枝川3丁目1番17-1205</t>
  </si>
  <si>
    <t>サイトウタケシ</t>
  </si>
  <si>
    <t>スキルプラス契約書面_フクシマ ショウト様</t>
  </si>
  <si>
    <t>(笑)</t>
  </si>
  <si>
    <r>
      <rPr>
        <rFont val="&quot;ヒラギノ角ゴ ProN W3&quot;"/>
        <color rgb="FF1155CC"/>
        <u/>
      </rPr>
      <t>syouto1018@gmail.com</t>
    </r>
  </si>
  <si>
    <t>福島翔人</t>
  </si>
  <si>
    <t>東京都新宿区中井2-2-8, アザーレキュリオス202</t>
  </si>
  <si>
    <t>フクシマショウト</t>
  </si>
  <si>
    <t>スキルプラス契約書面_マキタレオ様</t>
  </si>
  <si>
    <t>牧田玲央</t>
  </si>
  <si>
    <r>
      <rPr>
        <rFont val="&quot;ヒラギノ角ゴ ProN W3&quot;"/>
        <color rgb="FF1155CC"/>
        <u/>
      </rPr>
      <t>leoole0508@gmail.com</t>
    </r>
  </si>
  <si>
    <t>京都府京都市中京区壬生下溝町2-15アスヴェル京都壬生WEST402</t>
  </si>
  <si>
    <t>マキタレオ</t>
  </si>
  <si>
    <t>スキルプラス契約書面_（オガワ カエデ）様</t>
  </si>
  <si>
    <r>
      <rPr>
        <rFont val="&quot;ヒラギノ角ゴ ProN W3&quot;"/>
        <color rgb="FF1155CC"/>
        <u/>
      </rPr>
      <t>ogawa.20061009ko@gmail.com</t>
    </r>
  </si>
  <si>
    <t>小川楓</t>
  </si>
  <si>
    <t>千葉県香取市九美上43-17</t>
  </si>
  <si>
    <t>オガワカエデ</t>
  </si>
  <si>
    <t>スキルプラス契約書面_オイカワ タイキ様</t>
  </si>
  <si>
    <r>
      <rPr>
        <rFont val="&quot;ヒラギノ角ゴ ProN W3&quot;"/>
        <color rgb="FF1155CC"/>
        <u/>
      </rPr>
      <t>goleador005@gmail.com</t>
    </r>
  </si>
  <si>
    <t>及川</t>
  </si>
  <si>
    <t>及川太暉</t>
  </si>
  <si>
    <t>新潟県燕市水道町4-17-4 リーベラ105</t>
  </si>
  <si>
    <t>オイカワタイキ</t>
  </si>
  <si>
    <t>スキルプラス契約書面_（ハラトモナリ）様</t>
  </si>
  <si>
    <t>西流駆</t>
  </si>
  <si>
    <t>原 もとなり</t>
  </si>
  <si>
    <r>
      <rPr>
        <rFont val="&quot;ヒラギノ角ゴ ProN W3&quot;"/>
        <color rgb="FF1155CC"/>
        <u/>
      </rPr>
      <t>motonariy8@gmail.com</t>
    </r>
  </si>
  <si>
    <t>原</t>
  </si>
  <si>
    <t>原宗本</t>
  </si>
  <si>
    <t>福岡県福岡市東区松崎2丁目12-25-201</t>
  </si>
  <si>
    <t>ハラモトナリ</t>
  </si>
  <si>
    <t>スキルプラス契約書面_（マスモト ミツヨ）様</t>
  </si>
  <si>
    <t>光代</t>
  </si>
  <si>
    <r>
      <rPr>
        <rFont val="&quot;ヒラギノ角ゴ ProN W3&quot;"/>
        <color rgb="FF1155CC"/>
        <u/>
      </rPr>
      <t>cupid888.888.999@gmail.com</t>
    </r>
  </si>
  <si>
    <t>舛本</t>
  </si>
  <si>
    <t>舛本光代</t>
  </si>
  <si>
    <t>福岡県遠賀郡岡垣町山田峠1-3-11</t>
  </si>
  <si>
    <t>マスモトミツヨ</t>
  </si>
  <si>
    <t>スキルプラス契約書面_ササキ ショウタ様</t>
  </si>
  <si>
    <r>
      <rPr>
        <rFont val="&quot;ヒラギノ角ゴ ProN W3&quot;"/>
        <color rgb="FF1155CC"/>
        <u/>
      </rPr>
      <t>ss0409kk@gmail.com</t>
    </r>
  </si>
  <si>
    <t>佐々木翔太</t>
  </si>
  <si>
    <t>東京都杉並区和泉1-2-2シエスタヴィラ代田橋N棟101号室</t>
  </si>
  <si>
    <t>ササキショウタ</t>
  </si>
  <si>
    <t>スキルプラス契約書面_（クマガイケンゾウ）様</t>
  </si>
  <si>
    <t>國分優称</t>
  </si>
  <si>
    <t>くま</t>
  </si>
  <si>
    <r>
      <rPr>
        <rFont val="&quot;ヒラギノ角ゴ ProN W3&quot;"/>
        <color rgb="FF1155CC"/>
        <u/>
      </rPr>
      <t>haku.s27ub@gmail.com</t>
    </r>
  </si>
  <si>
    <t>熊谷</t>
  </si>
  <si>
    <t>熊谷健蔵</t>
  </si>
  <si>
    <t>茨城県牛久市刈谷町1-167-9 ウッディパレス刈谷203</t>
  </si>
  <si>
    <t>クマガイケンゾウ</t>
  </si>
  <si>
    <t>スキルプラス契約書面_（コンドウ コウキ）様</t>
  </si>
  <si>
    <t>伊東優栞花</t>
  </si>
  <si>
    <t>こ</t>
  </si>
  <si>
    <r>
      <rPr>
        <rFont val="&quot;ヒラギノ角ゴ ProN W3&quot;"/>
        <color rgb="FF1155CC"/>
        <u/>
      </rPr>
      <t>apple20011223@gmail.com</t>
    </r>
  </si>
  <si>
    <t>近藤亨輝</t>
  </si>
  <si>
    <t>静岡県焼津市大島1104-3</t>
  </si>
  <si>
    <t>コンドウコウキ</t>
  </si>
  <si>
    <t>スキルプラス契約書面_ヨシダ マナ様</t>
  </si>
  <si>
    <t>👾</t>
  </si>
  <si>
    <r>
      <rPr>
        <rFont val="&quot;ヒラギノ角ゴ ProN W3&quot;"/>
        <color rgb="FF1155CC"/>
        <u/>
      </rPr>
      <t>bellram.1207@gmail.com</t>
    </r>
  </si>
  <si>
    <t>吉田まな</t>
  </si>
  <si>
    <t>大阪府池田市菅原町6-9TST池田駅前501</t>
  </si>
  <si>
    <t>スキルプラス契約書面_（ヒキチケンスケ）様</t>
  </si>
  <si>
    <t>引地健介</t>
  </si>
  <si>
    <r>
      <rPr>
        <rFont val="&quot;ヒラギノ角ゴ ProN W3&quot;"/>
        <color rgb="FF1155CC"/>
        <u/>
      </rPr>
      <t>kskhkc@gmail.com</t>
    </r>
  </si>
  <si>
    <t>引地</t>
  </si>
  <si>
    <t>神奈川県川崎市宮前区鷺沼1-18-16鷺沼ビューグリーン105</t>
  </si>
  <si>
    <t>ヒキチケンスケ</t>
  </si>
  <si>
    <t>スキルプラス契約書面_シオカワアマト様</t>
  </si>
  <si>
    <t>塩川天音</t>
  </si>
  <si>
    <r>
      <rPr>
        <rFont val="&quot;ヒラギノ角ゴ ProN W3&quot;"/>
        <color rgb="FF1155CC"/>
        <u/>
      </rPr>
      <t>s.tobi4049@gmail.com</t>
    </r>
  </si>
  <si>
    <t>塩川</t>
  </si>
  <si>
    <t>東京都目黒区目黒本町3-14-18</t>
  </si>
  <si>
    <t>シオカワアマト</t>
  </si>
  <si>
    <t>スキルプラス契約書面_（マツダ ヨリコ）様</t>
  </si>
  <si>
    <t>Yoriko M.H.</t>
  </si>
  <si>
    <r>
      <rPr>
        <rFont val="&quot;ヒラギノ角ゴ ProN W3&quot;"/>
        <color rgb="FF1155CC"/>
        <u/>
      </rPr>
      <t>yorikomh.tokyo@gmail.com</t>
    </r>
  </si>
  <si>
    <t>松田依子</t>
  </si>
  <si>
    <t>東京都港区麻布十番2−4−1−1101号</t>
  </si>
  <si>
    <t>マツダヨリコ</t>
  </si>
  <si>
    <t>スキルプラス契約書面_（ホウゾウジアツシ）様</t>
  </si>
  <si>
    <t>H.p.p</t>
  </si>
  <si>
    <r>
      <rPr>
        <rFont val="&quot;ヒラギノ角ゴ ProN W3&quot;"/>
        <color rgb="FF1155CC"/>
        <u/>
      </rPr>
      <t>atsushi.hozoji@gmail.com</t>
    </r>
  </si>
  <si>
    <t>宝蔵寺</t>
  </si>
  <si>
    <t>宝蔵寺篤</t>
  </si>
  <si>
    <t>214-0008 神奈川県川崎市多摩区菅北浦2-13-20 カールファミーユ102</t>
  </si>
  <si>
    <t>ホウゾウジアツシ</t>
  </si>
  <si>
    <t>cbs</t>
  </si>
  <si>
    <t>スキルプラス契約書面_ササキ マコト様</t>
  </si>
  <si>
    <t>佐々木誠</t>
  </si>
  <si>
    <r>
      <rPr>
        <rFont val="&quot;ヒラギノ角ゴ ProN W3&quot;"/>
        <color rgb="FF1155CC"/>
        <u/>
      </rPr>
      <t>makotosasaki0820@gmail.com</t>
    </r>
  </si>
  <si>
    <t>北海道札幌市豊平区月寒東5条9丁目3‐6 シャレード藤T103号室</t>
  </si>
  <si>
    <t>ササキマコト</t>
  </si>
  <si>
    <t>スキルプラス契約書面_ヨシイヒデアキ様</t>
  </si>
  <si>
    <r>
      <rPr>
        <rFont val="&quot;ヒラギノ角ゴ ProN W3&quot;"/>
        <color rgb="FF1155CC"/>
        <u/>
      </rPr>
      <t>tulip045@gmail.com</t>
    </r>
  </si>
  <si>
    <t>吉井</t>
  </si>
  <si>
    <t>吉井秀明</t>
  </si>
  <si>
    <t>神奈川県横浜市南区二葉町2-18-3クリオ吉野町参番館504</t>
  </si>
  <si>
    <t>ヨシイヒデアキ</t>
  </si>
  <si>
    <t>2025,4,10</t>
  </si>
  <si>
    <t>スキルプラス契約書面_ハンザワ エイジ様</t>
  </si>
  <si>
    <t>えいじ</t>
  </si>
  <si>
    <r>
      <rPr>
        <rFont val="&quot;ヒラギノ角ゴ ProN W3&quot;"/>
        <color rgb="FF1155CC"/>
        <u/>
      </rPr>
      <t>naoki.hanzawa500@gmail.com</t>
    </r>
  </si>
  <si>
    <t>半澤英治</t>
  </si>
  <si>
    <t>千葉県千葉市美浜区幸町2-23-2-910</t>
  </si>
  <si>
    <t>ハンザワエイジ</t>
  </si>
  <si>
    <t>スキルプラス契約書面_（ミヤジマショウタロウ）様</t>
  </si>
  <si>
    <t>宮島昌太郎</t>
  </si>
  <si>
    <r>
      <rPr>
        <rFont val="&quot;ヒラギノ角ゴ ProN W3&quot;"/>
        <color rgb="FF1155CC"/>
        <u/>
      </rPr>
      <t>acousticmyj3@gmail.com</t>
    </r>
  </si>
  <si>
    <t>大阪府大阪市中央区博労町4-7-1 ノバカネイチ本町御堂505</t>
  </si>
  <si>
    <t>ミヤジマショウタロウ</t>
  </si>
  <si>
    <t>スキルプラス契約書面_（ミズヌマ ヒロカ）様</t>
  </si>
  <si>
    <t>リョーナ</t>
  </si>
  <si>
    <r>
      <rPr>
        <rFont val="&quot;ヒラギノ角ゴ ProN W3&quot;"/>
        <color rgb="FF1155CC"/>
        <u/>
      </rPr>
      <t>hirokamizu@gmail.com</t>
    </r>
  </si>
  <si>
    <t>水沼</t>
  </si>
  <si>
    <t>水沼洋華</t>
  </si>
  <si>
    <t>神奈川県横浜市西区中央1-28-13</t>
  </si>
  <si>
    <t>スキルプラス契約書面_（モリチカ リュウト）様</t>
  </si>
  <si>
    <t>森近 琉斗</t>
  </si>
  <si>
    <r>
      <rPr>
        <rFont val="&quot;ヒラギノ角ゴ ProN W3&quot;"/>
        <color rgb="FF1155CC"/>
        <u/>
      </rPr>
      <t>kuromaguro564@gmail.com</t>
    </r>
  </si>
  <si>
    <t>森近</t>
  </si>
  <si>
    <t>森近琉斗</t>
  </si>
  <si>
    <t>神奈川県藤沢市大庭5327-3スクエア西部201号</t>
  </si>
  <si>
    <t>モリチカリュウト</t>
  </si>
  <si>
    <t>スキルプラス契約書面_ハットリマサハル様</t>
  </si>
  <si>
    <t>服部雅治</t>
  </si>
  <si>
    <r>
      <rPr>
        <rFont val="&quot;ヒラギノ角ゴ ProN W3&quot;"/>
        <color rgb="FF1155CC"/>
        <u/>
      </rPr>
      <t>masaharuhattori67@gmail.com</t>
    </r>
  </si>
  <si>
    <t>大阪市西成区玉出中２－１５－１６－８０３</t>
  </si>
  <si>
    <t>ハットリマサハル</t>
  </si>
  <si>
    <t>スキルプラス契約書面_トヨタイクミ様</t>
  </si>
  <si>
    <t>いくみ</t>
  </si>
  <si>
    <r>
      <rPr>
        <rFont val="&quot;ヒラギノ角ゴ ProN W3&quot;"/>
        <color rgb="FF1155CC"/>
        <u/>
      </rPr>
      <t>yd.in.hk.0105@gmail.com</t>
    </r>
  </si>
  <si>
    <t>富田</t>
  </si>
  <si>
    <t>富田育美</t>
  </si>
  <si>
    <t>福岡県久留米市津福本町1720-3 フラワーガーデン津福201号室</t>
  </si>
  <si>
    <t>トミタイクミ</t>
  </si>
  <si>
    <t>スキルプラス契約書面_（オカモトノリオ）様</t>
  </si>
  <si>
    <t>岡本紀雄</t>
  </si>
  <si>
    <r>
      <rPr>
        <rFont val="&quot;ヒラギノ角ゴ ProN W3&quot;"/>
        <color rgb="FF1155CC"/>
        <u/>
      </rPr>
      <t>okabonsun@gmail.com</t>
    </r>
  </si>
  <si>
    <t>岡本</t>
  </si>
  <si>
    <t>兵庫県宝塚市逆瀬台1-11-5-604</t>
  </si>
  <si>
    <t>オカモトノリオ</t>
  </si>
  <si>
    <t>スキルプラス契約書面_ヤマモト ナツミ様</t>
  </si>
  <si>
    <t>やまもとなつみ</t>
  </si>
  <si>
    <r>
      <rPr>
        <rFont val="&quot;ヒラギノ角ゴ ProN W3&quot;"/>
        <color rgb="FF1155CC"/>
        <u/>
      </rPr>
      <t>scrunp95@docomo.ne.jp</t>
    </r>
  </si>
  <si>
    <t>山本捺美</t>
  </si>
  <si>
    <t>千葉県柏市かやの町2-59-201</t>
  </si>
  <si>
    <t>ヤマモトナツミ</t>
  </si>
  <si>
    <t>スキルプラス契約書面_ソウ イキ様</t>
  </si>
  <si>
    <t>ハヤテ</t>
  </si>
  <si>
    <r>
      <rPr>
        <rFont val="&quot;ヒラギノ角ゴ ProN W3&quot;"/>
        <color rgb="FF1155CC"/>
        <u/>
      </rPr>
      <t>apollokureiya@gmail.com</t>
    </r>
  </si>
  <si>
    <t>CAO FEIQI</t>
  </si>
  <si>
    <t>CAOFEIQI</t>
  </si>
  <si>
    <t>東京都新宿区大京町25 菊地マンション502</t>
  </si>
  <si>
    <t>ソウイキ</t>
  </si>
  <si>
    <t>スキルプラス契約書面_（コマツタケル）様</t>
  </si>
  <si>
    <t>義琉</t>
  </si>
  <si>
    <r>
      <rPr>
        <rFont val="&quot;ヒラギノ角ゴ ProN W3&quot;"/>
        <color rgb="FF1155CC"/>
        <u/>
      </rPr>
      <t>metroqp101@icloud.com</t>
    </r>
  </si>
  <si>
    <t>小松</t>
  </si>
  <si>
    <t>小松義琉</t>
  </si>
  <si>
    <t>兵庫県神戸市中央区元町通7ー1ー2ー1004号</t>
  </si>
  <si>
    <t>コマツタケル</t>
  </si>
  <si>
    <t>スキルプラス契約書面_（ミヤノサトシ）様</t>
  </si>
  <si>
    <t>Satoshi</t>
  </si>
  <si>
    <r>
      <rPr>
        <rFont val="&quot;ヒラギノ角ゴ ProN W3&quot;"/>
        <color rgb="FF1155CC"/>
        <u/>
      </rPr>
      <t>s.miyano@evoqe.co.jp</t>
    </r>
  </si>
  <si>
    <t>宮野</t>
  </si>
  <si>
    <t>宮野覚史</t>
  </si>
  <si>
    <t>神奈川県横浜市中川2-9-8-1203</t>
  </si>
  <si>
    <t>ミヤノサトシ</t>
  </si>
  <si>
    <t>スキルプラス契約書面_シライシ キヨト様</t>
  </si>
  <si>
    <t>きよと(白石)</t>
  </si>
  <si>
    <r>
      <rPr>
        <rFont val="&quot;ヒラギノ角ゴ ProN W3&quot;"/>
        <color rgb="FF1155CC"/>
        <u/>
      </rPr>
      <t>rosarose0048@gmail.com</t>
    </r>
  </si>
  <si>
    <t>白石聖人</t>
  </si>
  <si>
    <t>東京都葛飾区亀有2-70-3 ニューハイツ中川401</t>
  </si>
  <si>
    <t>シライシキヨト</t>
  </si>
  <si>
    <t>スキルプラス契約書面_（オカユウキ）様</t>
  </si>
  <si>
    <t>ゆうき</t>
  </si>
  <si>
    <r>
      <rPr>
        <rFont val="&quot;ヒラギノ角ゴ ProN W3&quot;"/>
        <color rgb="FF1155CC"/>
        <u/>
      </rPr>
      <t>yongxigang9@gmail.com</t>
    </r>
  </si>
  <si>
    <t>岡</t>
  </si>
  <si>
    <t>岡勇希</t>
  </si>
  <si>
    <t>兵庫県姫路市相野927-43</t>
  </si>
  <si>
    <t>オカユウキ</t>
  </si>
  <si>
    <t>スキルプラス契約書面_ババナオキ様</t>
  </si>
  <si>
    <t>馬場尚輝</t>
  </si>
  <si>
    <r>
      <rPr>
        <rFont val="&quot;ヒラギノ角ゴ ProN W3&quot;"/>
        <color rgb="FF1155CC"/>
        <u/>
      </rPr>
      <t>syounanbaka1010@gmail.com</t>
    </r>
  </si>
  <si>
    <t>和歌山県西牟婁上富田町朝来3520-27 1-108</t>
  </si>
  <si>
    <t>ババナオキ</t>
  </si>
  <si>
    <t>スキルプラス契約書面_（ホサカ トキ）様</t>
  </si>
  <si>
    <t>保坂斗輝</t>
  </si>
  <si>
    <r>
      <rPr>
        <rFont val="&quot;ヒラギノ角ゴ ProN W3&quot;"/>
        <color rgb="FF1155CC"/>
        <u/>
      </rPr>
      <t>toki.55@icloud.com</t>
    </r>
  </si>
  <si>
    <t>保坂</t>
  </si>
  <si>
    <t>東京都練馬区富士見台3-35-14</t>
  </si>
  <si>
    <t>ホサカトキ</t>
  </si>
  <si>
    <t>スキルプラス契約書面_（ヤスガヒラカズヤ）様</t>
  </si>
  <si>
    <t>ヌガー</t>
  </si>
  <si>
    <r>
      <rPr>
        <rFont val="&quot;ヒラギノ角ゴ ProN W3&quot;"/>
        <color rgb="FF1155CC"/>
        <u/>
      </rPr>
      <t>yayyay4900@gmail.com</t>
    </r>
  </si>
  <si>
    <t>安ヶ平</t>
  </si>
  <si>
    <t>安ヶ平一也</t>
  </si>
  <si>
    <t>岩手県二戸市浄法寺町和泉田120</t>
  </si>
  <si>
    <t>ヤスガヒラカズヤ</t>
  </si>
  <si>
    <t>スキルプラス契約書面_ヨコヤマユカ様</t>
  </si>
  <si>
    <t>横山</t>
  </si>
  <si>
    <r>
      <rPr>
        <rFont val="&quot;ヒラギノ角ゴ ProN W3&quot;"/>
        <color rgb="FF1155CC"/>
        <u/>
      </rPr>
      <t>yjyyyokoyama@yahoo.co.jp</t>
    </r>
  </si>
  <si>
    <t>横山裕加</t>
  </si>
  <si>
    <t>新潟県新潟市秋葉区吉岡町23-23 フルールパレス吉岡102</t>
  </si>
  <si>
    <t>ヨコヤマユカ</t>
  </si>
  <si>
    <t>スキルプラス契約書面_（モリヤマ スミヨ）様</t>
  </si>
  <si>
    <t>板場(森山)すみよ</t>
  </si>
  <si>
    <r>
      <rPr>
        <rFont val="&quot;ヒラギノ角ゴ ProN W3&quot;"/>
        <color rgb="FF1155CC"/>
        <u/>
      </rPr>
      <t>sumiyo.moriyama@hotmail.co.jp</t>
    </r>
  </si>
  <si>
    <t>板場</t>
  </si>
  <si>
    <t>板場純代</t>
  </si>
  <si>
    <t>東京都港区六本木7-11-11 プランパレス301</t>
  </si>
  <si>
    <t>イタバスミヨ</t>
  </si>
  <si>
    <t>スキルプラス契約書面_ヌクイマサキ様</t>
  </si>
  <si>
    <t>貫井 昌紀</t>
  </si>
  <si>
    <r>
      <rPr>
        <rFont val="&quot;ヒラギノ角ゴ ProN W3&quot;"/>
        <color rgb="FF1155CC"/>
        <u/>
      </rPr>
      <t>kouya.shun-15-26n0501@i.softbank.jp</t>
    </r>
  </si>
  <si>
    <t>貫井</t>
  </si>
  <si>
    <t>貫井昌紀</t>
  </si>
  <si>
    <t>埼玉県羽生市上新郷1935-4ノースパティオ102</t>
  </si>
  <si>
    <t>ヌクイマサキ</t>
  </si>
  <si>
    <r>
      <rPr>
        <rFont val="&quot;ヒラギノ角ゴ ProN W3&quot;"/>
        <color rgb="FF1155CC"/>
        <u/>
      </rPr>
      <t>kirakira.chakula@gmail.com</t>
    </r>
  </si>
  <si>
    <t>スキルプラス契約書面_（イワモト ケイコ）様</t>
  </si>
  <si>
    <t>keiko</t>
  </si>
  <si>
    <r>
      <rPr>
        <rFont val="&quot;ヒラギノ角ゴ ProN W3&quot;"/>
        <color rgb="FF1155CC"/>
        <u/>
      </rPr>
      <t>gb1sukusuku@gmail.com</t>
    </r>
  </si>
  <si>
    <t>岩元</t>
  </si>
  <si>
    <t>岩元敬子</t>
  </si>
  <si>
    <t>鹿児島県鹿児島市古里町1078-64</t>
  </si>
  <si>
    <t>イワモトケイコ</t>
  </si>
  <si>
    <t>スキルプラス契約書面_（ナカダ カリン）様</t>
  </si>
  <si>
    <t>かりん</t>
  </si>
  <si>
    <r>
      <rPr>
        <rFont val="&quot;ヒラギノ角ゴ ProN W3&quot;"/>
        <color rgb="FF1155CC"/>
        <u/>
      </rPr>
      <t>pan.tenni@icloud.com</t>
    </r>
  </si>
  <si>
    <t>中田香鈴</t>
  </si>
  <si>
    <t>兵庫県伊丹市東有岡1-18-5-203</t>
  </si>
  <si>
    <t>ナカダカリン</t>
  </si>
  <si>
    <t>スキルプラス契約書面_コジマ カズヤ様</t>
  </si>
  <si>
    <t>和也</t>
  </si>
  <si>
    <r>
      <rPr>
        <rFont val="&quot;ヒラギノ角ゴ ProN W3&quot;"/>
        <color rgb="FF1155CC"/>
        <u/>
      </rPr>
      <t>eden-art-heaven-_k6.k21@docomo.ne.jp</t>
    </r>
  </si>
  <si>
    <t>小島和也</t>
  </si>
  <si>
    <t>神奈川県相模原市緑区橋本3丁目29-7 ポライト501</t>
  </si>
  <si>
    <t>コジマカズヤ</t>
  </si>
  <si>
    <t>スキルプラス契約書面_（ヨネヤマシオリ）様</t>
  </si>
  <si>
    <t>ヨネヤマシオリ</t>
  </si>
  <si>
    <r>
      <rPr>
        <rFont val="&quot;ヒラギノ角ゴ ProN W3&quot;"/>
        <color rgb="FF1155CC"/>
        <u/>
      </rPr>
      <t>fp.s25@icloud.com</t>
    </r>
  </si>
  <si>
    <t>米山</t>
  </si>
  <si>
    <t>米山史織</t>
  </si>
  <si>
    <t>静岡県静岡市葵区茶町2-22-1Avenue静岡茶町104</t>
  </si>
  <si>
    <t>スキルプラス契約書面_（ニシオマサミ）様</t>
  </si>
  <si>
    <r>
      <rPr>
        <rFont val="&quot;ヒラギノ角ゴ ProN W3&quot;"/>
        <color rgb="FF1155CC"/>
        <u/>
      </rPr>
      <t>m2400n2400@gmail.com</t>
    </r>
  </si>
  <si>
    <t>西尾</t>
  </si>
  <si>
    <t>神奈川県横浜市保土ケ谷区権太坂1-3-21</t>
  </si>
  <si>
    <t>ニシオマサミ</t>
  </si>
  <si>
    <r>
      <rPr>
        <rFont val="&quot;ヒラギノ角ゴ ProN W3&quot;"/>
        <color rgb="FF1155CC"/>
        <u/>
      </rPr>
      <t>takeda0814212@icloud.com</t>
    </r>
  </si>
  <si>
    <t>スキルプラス契約書面_（シカノ イブキ）様</t>
  </si>
  <si>
    <t>鹿野 伊吹</t>
  </si>
  <si>
    <r>
      <rPr>
        <rFont val="&quot;ヒラギノ角ゴ ProN W3&quot;"/>
        <color rgb="FF1155CC"/>
        <u/>
      </rPr>
      <t>ibukishika00@gmail.com</t>
    </r>
  </si>
  <si>
    <t>鹿野</t>
  </si>
  <si>
    <t>鹿野伊吹</t>
  </si>
  <si>
    <t>千葉県市川市市川２丁目３１－３ MSハイム２０３号室</t>
  </si>
  <si>
    <t>シカノイブキ</t>
  </si>
  <si>
    <t>スキルプラス契約書面_イトウヒロコ様</t>
  </si>
  <si>
    <t>伊藤 博子</t>
  </si>
  <si>
    <r>
      <rPr>
        <rFont val="&quot;ヒラギノ角ゴ ProN W3&quot;"/>
        <color rgb="FF1155CC"/>
        <u/>
      </rPr>
      <t>hoga1209@gmail.com</t>
    </r>
  </si>
  <si>
    <t>伊藤博子</t>
  </si>
  <si>
    <t>東京都葛飾区立石3-11-2</t>
  </si>
  <si>
    <t>イトウヒロコ</t>
  </si>
  <si>
    <t>2025,4,17</t>
  </si>
  <si>
    <r>
      <rPr>
        <rFont val="&quot;ヒラギノ角ゴ ProN W3&quot;"/>
        <color rgb="FF1155CC"/>
        <u/>
      </rPr>
      <t>iritaki19@gmail.com</t>
    </r>
  </si>
  <si>
    <t>イリタケニシタキ</t>
  </si>
  <si>
    <r>
      <rPr>
        <rFont val="&quot;ヒラギノ角ゴ ProN W3&quot;"/>
        <color rgb="FF1155CC"/>
        <u/>
      </rPr>
      <t>oosajikossji31040@gmail.com</t>
    </r>
  </si>
  <si>
    <t>イシマツマリナ</t>
  </si>
  <si>
    <t>スキルプラス契約書面_（ナカシママイ）様</t>
  </si>
  <si>
    <t>中島麻衣／まい先生</t>
  </si>
  <si>
    <r>
      <rPr>
        <rFont val="&quot;ヒラギノ角ゴ ProN W3&quot;"/>
        <color rgb="FF1155CC"/>
        <u/>
      </rPr>
      <t>mai69887199@gmail.com</t>
    </r>
  </si>
  <si>
    <t>中島麻衣</t>
  </si>
  <si>
    <t>大阪府大阪市中央区南久宝寺4-5-15-1006</t>
  </si>
  <si>
    <t>ナカシママイ</t>
  </si>
  <si>
    <t>スキルプラス契約書面_ヒラオカツバサ様</t>
  </si>
  <si>
    <t>Ryu2</t>
  </si>
  <si>
    <r>
      <rPr>
        <rFont val="&quot;ヒラギノ角ゴ ProN W3&quot;"/>
        <color rgb="FF1155CC"/>
        <u/>
      </rPr>
      <t>hirat0999@gmail.com</t>
    </r>
  </si>
  <si>
    <t>平岡</t>
  </si>
  <si>
    <t>平岡翼</t>
  </si>
  <si>
    <t>神奈川県川崎市多摩区長尾7-6-16-201</t>
  </si>
  <si>
    <t>ヒラオカツバサ</t>
  </si>
  <si>
    <t>スキルプラス契約書面_（サトウ タカハル）様</t>
  </si>
  <si>
    <t>Sato</t>
  </si>
  <si>
    <r>
      <rPr>
        <rFont val="&quot;ヒラギノ角ゴ ProN W3&quot;"/>
        <color rgb="FF1155CC"/>
        <u/>
      </rPr>
      <t>mieruka.sato@gmail.com</t>
    </r>
  </si>
  <si>
    <t>佐藤隆晴</t>
  </si>
  <si>
    <t>東京都国分寺市光町２－１－１８オークハウス国立２０３</t>
  </si>
  <si>
    <t>サトウタカハル</t>
  </si>
  <si>
    <t>スキルプラス契約書面_（奥田華世）様</t>
  </si>
  <si>
    <t>華世</t>
  </si>
  <si>
    <r>
      <rPr>
        <rFont val="&quot;ヒラギノ角ゴ ProN W3&quot;"/>
        <color rgb="FF1155CC"/>
        <u/>
      </rPr>
      <t>kurodahanayo@gmail.com</t>
    </r>
  </si>
  <si>
    <t>奥田</t>
  </si>
  <si>
    <t>奥田華世</t>
  </si>
  <si>
    <t>兵庫県西宮市高座町５−２５</t>
  </si>
  <si>
    <t>オクダハナヨ</t>
  </si>
  <si>
    <t>スキルプラス契約書面_（ハセベタカシ）様</t>
  </si>
  <si>
    <t>TAKA</t>
  </si>
  <si>
    <r>
      <rPr>
        <rFont val="&quot;ヒラギノ角ゴ ProN W3&quot;"/>
        <color rgb="FF1155CC"/>
        <u/>
      </rPr>
      <t>takashi01hasebe15@gmail.com</t>
    </r>
  </si>
  <si>
    <t>長谷部</t>
  </si>
  <si>
    <t>長谷部貴司</t>
  </si>
  <si>
    <t>東京都町田市金井１−２８−３５</t>
  </si>
  <si>
    <t>ハセベタカシ</t>
  </si>
  <si>
    <t>スキルプラス契約書面_マツヤマジュンヤ様</t>
  </si>
  <si>
    <t>松山 純也</t>
  </si>
  <si>
    <r>
      <rPr>
        <rFont val="&quot;ヒラギノ角ゴ ProN W3&quot;"/>
        <color rgb="FF1155CC"/>
        <u/>
      </rPr>
      <t>junyayu0303@gmail.com</t>
    </r>
  </si>
  <si>
    <t>松山純也</t>
  </si>
  <si>
    <t>茨城県つくばみらい市紫峰ヶ丘2-9-5</t>
  </si>
  <si>
    <t>マツヤマジュンヤ</t>
  </si>
  <si>
    <t>スキルプラス契約書面_イナバマサト様</t>
  </si>
  <si>
    <r>
      <rPr>
        <rFont val="&quot;ヒラギノ角ゴ ProN W3&quot;"/>
        <color rgb="FF1155CC"/>
        <u/>
      </rPr>
      <t>stake069@gmail.com</t>
    </r>
  </si>
  <si>
    <t>稲葉正斗</t>
  </si>
  <si>
    <t>東京都板橋区宮本町48-18</t>
  </si>
  <si>
    <t>イナバマサト</t>
  </si>
  <si>
    <t>スキルプラス契約書面_（マツイマサシ）様</t>
  </si>
  <si>
    <t>松居 昌志(まーしぃ)</t>
  </si>
  <si>
    <r>
      <rPr>
        <rFont val="&quot;ヒラギノ角ゴ ProN W3&quot;"/>
        <color rgb="FF1155CC"/>
        <u/>
      </rPr>
      <t>f33j51i43@gmail.com</t>
    </r>
  </si>
  <si>
    <t>松居</t>
  </si>
  <si>
    <t>松居昌志</t>
  </si>
  <si>
    <t>岡山県津山市北園町38-9</t>
  </si>
  <si>
    <t>マツイマサシ</t>
  </si>
  <si>
    <t>スキルプラス契約書面_（ヤソシマ ミドリ）様</t>
  </si>
  <si>
    <t>Midori Yasoshima</t>
  </si>
  <si>
    <r>
      <rPr>
        <rFont val="&quot;ヒラギノ角ゴ ProN W3&quot;"/>
        <color rgb="FF1155CC"/>
        <u/>
      </rPr>
      <t>midori.yasoshima@gmail.com</t>
    </r>
  </si>
  <si>
    <t>八十島</t>
  </si>
  <si>
    <t>八十島緑</t>
  </si>
  <si>
    <t>東京都目黒区大橋1−5−1−3906</t>
  </si>
  <si>
    <t>ヤソシマミドリ</t>
  </si>
  <si>
    <t>スキルプラス契約書面_テヅカモエカ様</t>
  </si>
  <si>
    <t>手塚 萌香</t>
  </si>
  <si>
    <r>
      <rPr>
        <rFont val="&quot;ヒラギノ角ゴ ProN W3&quot;"/>
        <color rgb="FF1155CC"/>
        <u/>
      </rPr>
      <t>shanks.arashi@gmail.com</t>
    </r>
  </si>
  <si>
    <t>手塚萌香</t>
  </si>
  <si>
    <t>神奈川県海老名市河原口1-26-1-215</t>
  </si>
  <si>
    <t>テヅカモエカ</t>
  </si>
  <si>
    <t>スキルプラス契約書面_（ミト マサユキ）様</t>
  </si>
  <si>
    <t>水戸雅之</t>
  </si>
  <si>
    <r>
      <rPr>
        <rFont val="&quot;ヒラギノ角ゴ ProN W3&quot;"/>
        <color rgb="FF1155CC"/>
        <u/>
      </rPr>
      <t>masayukimito401@gmail.com</t>
    </r>
  </si>
  <si>
    <t>水戸</t>
  </si>
  <si>
    <t>富山県富山市山室144-33</t>
  </si>
  <si>
    <t>ミトマサユキ</t>
  </si>
  <si>
    <t>2025,4,11</t>
  </si>
  <si>
    <t>スキルプラス契約書面_（ミヤベタケシ）様</t>
  </si>
  <si>
    <t>takeshi</t>
  </si>
  <si>
    <r>
      <rPr>
        <rFont val="&quot;ヒラギノ角ゴ ProN W3&quot;"/>
        <color rgb="FF1155CC"/>
        <u/>
      </rPr>
      <t>takeshi-1961@ezweb.ne.jp</t>
    </r>
  </si>
  <si>
    <t>宮部</t>
  </si>
  <si>
    <t>宮部剛</t>
  </si>
  <si>
    <t>岐阜県岐阜市三田洞東3丁目19-6</t>
  </si>
  <si>
    <t>ミヤベタケシ</t>
  </si>
  <si>
    <t>スキルプラス契約書面_オヌマキョウコ様</t>
  </si>
  <si>
    <t>kyoko onuma</t>
  </si>
  <si>
    <r>
      <rPr>
        <rFont val="&quot;ヒラギノ角ゴ ProN W3&quot;"/>
        <color rgb="FF1155CC"/>
        <u/>
      </rPr>
      <t>kyosuzume27@gmail.com</t>
    </r>
  </si>
  <si>
    <t>小沼</t>
  </si>
  <si>
    <t>小沼京子</t>
  </si>
  <si>
    <t>茨城県日立市大沼町2-14-1</t>
  </si>
  <si>
    <t>オヌマキョウコ</t>
  </si>
  <si>
    <t>スキルプラス契約書面_オオタケ エイサク様</t>
  </si>
  <si>
    <r>
      <rPr>
        <rFont val="&quot;ヒラギノ角ゴ ProN W3&quot;"/>
        <color rgb="FF1155CC"/>
        <u/>
      </rPr>
      <t>rongzuodazhu@gmail.com</t>
    </r>
  </si>
  <si>
    <t>大竹</t>
  </si>
  <si>
    <t>兵庫県川西市南野坂30-1</t>
  </si>
  <si>
    <t>オオタケエイサク</t>
  </si>
  <si>
    <t>スキルプラス契約書面_（タバタ ユリナ）様</t>
  </si>
  <si>
    <t>田畑友梨奈</t>
  </si>
  <si>
    <r>
      <rPr>
        <rFont val="&quot;ヒラギノ角ゴ ProN W3&quot;"/>
        <color rgb="FF1155CC"/>
        <u/>
      </rPr>
      <t>yurina2363@gmail.com</t>
    </r>
  </si>
  <si>
    <t>田畑</t>
  </si>
  <si>
    <t>埼玉県比企郡鳩山町石坂611</t>
  </si>
  <si>
    <t>タバタユリナ</t>
  </si>
  <si>
    <t>スキルプラス契約書面_（アズマテルミ）様</t>
  </si>
  <si>
    <t>てるみ</t>
  </si>
  <si>
    <r>
      <rPr>
        <rFont val="&quot;ヒラギノ角ゴ ProN W3&quot;"/>
        <color rgb="FF1155CC"/>
        <u/>
      </rPr>
      <t>sakuteru246@gmail.com</t>
    </r>
  </si>
  <si>
    <t>東てるみ</t>
  </si>
  <si>
    <t>北海道札幌市厚別区大谷地東5-23-11</t>
  </si>
  <si>
    <t>アズマテルミ</t>
  </si>
  <si>
    <t>スキルプラス契約書面_（モリナガ タイキ）様</t>
  </si>
  <si>
    <t>Taiki</t>
  </si>
  <si>
    <r>
      <rPr>
        <rFont val="&quot;ヒラギノ角ゴ ProN W3&quot;"/>
        <color rgb="FF1155CC"/>
        <u/>
      </rPr>
      <t>mtaikim@outlook.jp</t>
    </r>
  </si>
  <si>
    <t>森永</t>
  </si>
  <si>
    <t>森永大翔</t>
  </si>
  <si>
    <t>大阪府枚方市楠葉並木1-21-50</t>
  </si>
  <si>
    <t>モリナガタイキ</t>
  </si>
  <si>
    <t>スキルプラス契約書面_フジイ リョウセイ様</t>
  </si>
  <si>
    <t>RYOSEI</t>
  </si>
  <si>
    <r>
      <rPr>
        <rFont val="&quot;ヒラギノ角ゴ ProN W3&quot;"/>
        <color rgb="FF1155CC"/>
        <u/>
      </rPr>
      <t>ryoseitigers@gmail.com</t>
    </r>
  </si>
  <si>
    <t>藤井</t>
  </si>
  <si>
    <t>藤井亮成</t>
  </si>
  <si>
    <t>東京都中野区松が丘１−１９−４エイキドウヴィラ207</t>
  </si>
  <si>
    <t>フジイリョウセイ</t>
  </si>
  <si>
    <t>スキルプラス契約書面_（マスヤマ シズコ）様</t>
  </si>
  <si>
    <r>
      <rPr>
        <rFont val="&quot;ヒラギノ角ゴ ProN W3&quot;"/>
        <color rgb="FF1155CC"/>
        <u/>
      </rPr>
      <t>smasuyama83@gmail.com</t>
    </r>
  </si>
  <si>
    <t>群馬県高崎市下小塙町1744-14</t>
  </si>
  <si>
    <t>マスヤマシヅコ</t>
  </si>
  <si>
    <t>スキルプラス契約書面_エトウコウヘイ様</t>
  </si>
  <si>
    <t>江藤</t>
  </si>
  <si>
    <r>
      <rPr>
        <rFont val="&quot;ヒラギノ角ゴ ProN W3&quot;"/>
        <color rgb="FF1155CC"/>
        <u/>
      </rPr>
      <t>ekouto.0505@ezweb.ne.jp</t>
    </r>
  </si>
  <si>
    <t>江藤滉平</t>
  </si>
  <si>
    <t>大阪府大阪市東住吉区桑津1-24-17 エトワール25 207号室</t>
  </si>
  <si>
    <t>エトウコウヘイ</t>
  </si>
  <si>
    <r>
      <rPr>
        <rFont val="&quot;ヒラギノ角ゴ ProN W3&quot;"/>
        <color rgb="FF1155CC"/>
        <u/>
      </rPr>
      <t>eimish120@gmail.com</t>
    </r>
  </si>
  <si>
    <t>スキルプラス契約書面_ミタタカカズ様</t>
  </si>
  <si>
    <t>三田貴一</t>
  </si>
  <si>
    <r>
      <rPr>
        <rFont val="&quot;ヒラギノ角ゴ ProN W3&quot;"/>
        <color rgb="FF1155CC"/>
        <u/>
      </rPr>
      <t>mitatakakazu@gmail.com</t>
    </r>
  </si>
  <si>
    <t>三田</t>
  </si>
  <si>
    <t>静岡県浜松市中央区幸3丁目17-12</t>
  </si>
  <si>
    <t>ミタタカカズ</t>
  </si>
  <si>
    <t>スキルプラス契約書面_イワタカズキ様</t>
  </si>
  <si>
    <r>
      <rPr>
        <rFont val="&quot;ヒラギノ角ゴ ProN W3&quot;"/>
        <color rgb="FF1155CC"/>
        <u/>
      </rPr>
      <t>iwtkzk0329cool-guys@au.com</t>
    </r>
  </si>
  <si>
    <t>岩田和樹</t>
  </si>
  <si>
    <t>愛知県犬山市橋爪止々馬木28-1 CH犬山2 103</t>
  </si>
  <si>
    <t>イワタカズキ</t>
  </si>
  <si>
    <t>スキルプラス契約書面_ミヨシコウヘイ様</t>
  </si>
  <si>
    <t>こう</t>
  </si>
  <si>
    <r>
      <rPr>
        <rFont val="&quot;ヒラギノ角ゴ ProN W3&quot;"/>
        <color rgb="FF1155CC"/>
        <u/>
      </rPr>
      <t>soccer0706.925@gmail.com</t>
    </r>
  </si>
  <si>
    <t>三好</t>
  </si>
  <si>
    <t>三好航平</t>
  </si>
  <si>
    <t>神奈川県伊勢原市下谷1411-2</t>
  </si>
  <si>
    <t>ミヨシコウヘイ</t>
  </si>
  <si>
    <t>スキルプラス契約書面_カケヤタイシロウ様</t>
  </si>
  <si>
    <t>大志朗</t>
  </si>
  <si>
    <r>
      <rPr>
        <rFont val="&quot;ヒラギノ角ゴ ProN W3&quot;"/>
        <color rgb="FF1155CC"/>
        <u/>
      </rPr>
      <t>kakeya0119@gmail.com</t>
    </r>
  </si>
  <si>
    <t>掛屋</t>
  </si>
  <si>
    <t>掛屋大志朗</t>
  </si>
  <si>
    <t>東京都葛飾区金町１丁目３－７ウィザースレジデンス金町テラス５０５</t>
  </si>
  <si>
    <t>カケヤタイシロウ</t>
  </si>
  <si>
    <t>スキルプラス契約書面_ニシムラユウト様</t>
  </si>
  <si>
    <t>ゆっと</t>
  </si>
  <si>
    <r>
      <rPr>
        <rFont val="&quot;ヒラギノ角ゴ ProN W3&quot;"/>
        <color rgb="FF1155CC"/>
        <u/>
      </rPr>
      <t>y7037818@icloud.com</t>
    </r>
  </si>
  <si>
    <t>西村雄斗</t>
  </si>
  <si>
    <t>山口県 防府市 自力町 5-3-1</t>
  </si>
  <si>
    <t>ニシムラユウト</t>
  </si>
  <si>
    <t>スキルプラス契約書面_（エグチ エリ）様</t>
  </si>
  <si>
    <t>ERI.I</t>
  </si>
  <si>
    <r>
      <rPr>
        <rFont val="&quot;ヒラギノ角ゴ ProN W3&quot;"/>
        <color rgb="FF1155CC"/>
        <u/>
      </rPr>
      <t>e_gc59@yahoo.co.jp</t>
    </r>
  </si>
  <si>
    <t>江口</t>
  </si>
  <si>
    <t>江口恵里</t>
  </si>
  <si>
    <t>大阪府東大阪市岸田堂西2-7-24シャーメゾンペルル101号室</t>
  </si>
  <si>
    <t>エグチエリ</t>
  </si>
  <si>
    <r>
      <rPr>
        <rFont val="&quot;ヒラギノ角ゴ ProN W3&quot;"/>
        <color rgb="FF1155CC"/>
        <u/>
      </rPr>
      <t>zack20020825@gmail.com</t>
    </r>
  </si>
  <si>
    <t>ヨシザキリュウスケ</t>
  </si>
  <si>
    <t>スキルプラス契約書面_オオホリカイセイ様</t>
  </si>
  <si>
    <t>Kaisei</t>
  </si>
  <si>
    <r>
      <rPr>
        <rFont val="&quot;ヒラギノ角ゴ ProN W3&quot;"/>
        <color rgb="FF1155CC"/>
        <u/>
      </rPr>
      <t>kaiseeei@gmail.com</t>
    </r>
  </si>
  <si>
    <t>大堀</t>
  </si>
  <si>
    <t>大堀開生</t>
  </si>
  <si>
    <t>愛媛県松山市北条565プリムローズⅡB203号</t>
  </si>
  <si>
    <t>オオホリカイセイ</t>
  </si>
  <si>
    <t>スキルプラス契約書面_サイトウヒロユキ様</t>
  </si>
  <si>
    <t>齊藤弘之</t>
  </si>
  <si>
    <r>
      <rPr>
        <rFont val="&quot;ヒラギノ角ゴ ProN W3&quot;"/>
        <color rgb="FF1155CC"/>
        <u/>
      </rPr>
      <t>rakusyo358@gmail.com</t>
    </r>
  </si>
  <si>
    <t>長野県松本市島立519-2樹ハウスB棟</t>
  </si>
  <si>
    <t>スキルプラス契約書面_（シマハタ）様</t>
  </si>
  <si>
    <r>
      <rPr>
        <rFont val="&quot;ヒラギノ角ゴ ProN W3&quot;"/>
        <color rgb="FF1155CC"/>
        <u/>
      </rPr>
      <t>nobu040366@gmail.com</t>
    </r>
  </si>
  <si>
    <t>島畑</t>
  </si>
  <si>
    <t>島畑信良</t>
  </si>
  <si>
    <t>兵庫県伊丹市荻野2丁目29</t>
  </si>
  <si>
    <t>シマハタノブヨシ</t>
  </si>
  <si>
    <t>スキルプラス契約書面_ヤマシタ ケイコ様</t>
  </si>
  <si>
    <t>REIKO</t>
  </si>
  <si>
    <r>
      <rPr>
        <rFont val="&quot;ヒラギノ角ゴ ProN W3&quot;"/>
        <color rgb="FF1155CC"/>
        <u/>
      </rPr>
      <t>hikaru.umi.5573@gmail.com</t>
    </r>
  </si>
  <si>
    <t>山下慶子</t>
  </si>
  <si>
    <t>福岡県福津市津屋崎4－19－14</t>
  </si>
  <si>
    <t>ヤマシタケイコ</t>
  </si>
  <si>
    <t>スキルプラス契約書面_（ツツミナイ チフミ）様</t>
  </si>
  <si>
    <t>chifumi</t>
  </si>
  <si>
    <r>
      <rPr>
        <rFont val="&quot;ヒラギノ角ゴ ProN W3&quot;"/>
        <color rgb="FF1155CC"/>
        <u/>
      </rPr>
      <t>chifuchi23@yahoo.co.jp</t>
    </r>
  </si>
  <si>
    <t>堤内</t>
  </si>
  <si>
    <t>堤内ちふみ</t>
  </si>
  <si>
    <t>神奈川県横浜市旭区中沢3－44－3</t>
  </si>
  <si>
    <t>堤内ちふみ（ツツミナイチフミ）</t>
  </si>
  <si>
    <t>スキルプラス契約書面_マキセキョウヘイ様</t>
  </si>
  <si>
    <t>きょうへい</t>
  </si>
  <si>
    <r>
      <rPr>
        <rFont val="&quot;ヒラギノ角ゴ ProN W3&quot;"/>
        <color rgb="FF1155CC"/>
        <u/>
      </rPr>
      <t>makisetiryouin@gmail.com</t>
    </r>
  </si>
  <si>
    <t>牧瀬</t>
  </si>
  <si>
    <t>牧瀬恭兵</t>
  </si>
  <si>
    <t>東京都足立区青井3-5-26日商岩井綾瀬マンション604</t>
  </si>
  <si>
    <t>マキセキョウヘイ</t>
  </si>
  <si>
    <t>スキルプラス契約書面_クドウケント様</t>
  </si>
  <si>
    <r>
      <rPr>
        <rFont val="&quot;ヒラギノ角ゴ ProN W3&quot;"/>
        <color rgb="FF1155CC"/>
        <u/>
      </rPr>
      <t>kentokudo62@gmail.com</t>
    </r>
  </si>
  <si>
    <t>東京都大田区東馬込1丁目1‐32 trias 132 301</t>
  </si>
  <si>
    <t>クドウケント</t>
  </si>
  <si>
    <t>スキルプラス契約書面_マツオリサ様</t>
  </si>
  <si>
    <t>松尾梨沙</t>
  </si>
  <si>
    <r>
      <rPr>
        <rFont val="&quot;ヒラギノ角ゴ ProN W3&quot;"/>
        <color rgb="FF1155CC"/>
        <u/>
      </rPr>
      <t>kuronosuke1213@icloud.com</t>
    </r>
  </si>
  <si>
    <t>松尾</t>
  </si>
  <si>
    <t>福岡県糸島市二丈田中2-5-5</t>
  </si>
  <si>
    <t>マツオリサ</t>
  </si>
  <si>
    <t>2025,4,12</t>
  </si>
  <si>
    <r>
      <rPr>
        <rFont val="&quot;ヒラギノ角ゴ ProN W3&quot;"/>
        <color rgb="FF1155CC"/>
        <u/>
      </rPr>
      <t>nankaitak1127@gmail.com</t>
    </r>
  </si>
  <si>
    <t>ナカニシケンジ</t>
  </si>
  <si>
    <t>スキルプラス契約書面_（オヤマ シュンヤ）様</t>
  </si>
  <si>
    <t>小山隼弥</t>
  </si>
  <si>
    <r>
      <rPr>
        <rFont val="&quot;ヒラギノ角ゴ ProN W3&quot;"/>
        <color rgb="FF1155CC"/>
        <u/>
      </rPr>
      <t>shunyaoyama9@gmail.com</t>
    </r>
  </si>
  <si>
    <t>東京都足立区綾瀬2-3-9 GrandK 303</t>
  </si>
  <si>
    <t>オヤマシュンヤ</t>
  </si>
  <si>
    <t>スキルプラス契約書面_（アベジュンコ）様</t>
  </si>
  <si>
    <t>Junko Abe</t>
  </si>
  <si>
    <r>
      <rPr>
        <rFont val="&quot;ヒラギノ角ゴ ProN W3&quot;"/>
        <color rgb="FF1155CC"/>
        <u/>
      </rPr>
      <t>cqmgj474@gmail.com</t>
    </r>
  </si>
  <si>
    <t>阿部純子</t>
  </si>
  <si>
    <t>大分県中津市下池永225-2</t>
  </si>
  <si>
    <t>アベジュンコ</t>
  </si>
  <si>
    <t>2025,4,13</t>
  </si>
  <si>
    <r>
      <rPr>
        <rFont val="&quot;ヒラギノ角ゴ ProN W3&quot;"/>
        <color rgb="FF1155CC"/>
        <u/>
      </rPr>
      <t>haruka.m0309@gmail.com</t>
    </r>
  </si>
  <si>
    <t>スキルプラス契約書面_スズキ ケンシン様</t>
  </si>
  <si>
    <t>けんしん</t>
  </si>
  <si>
    <r>
      <rPr>
        <rFont val="&quot;ヒラギノ角ゴ ProN W3&quot;"/>
        <color rgb="FF1155CC"/>
        <u/>
      </rPr>
      <t>kenshinjakky@gmail.com</t>
    </r>
  </si>
  <si>
    <t>鈴木賢真</t>
  </si>
  <si>
    <t>東京都八王子市台町1丁目14-11</t>
  </si>
  <si>
    <t>スズキケンシン</t>
  </si>
  <si>
    <t>スキルプラス契約書面_オオタシオン様</t>
  </si>
  <si>
    <t>sion🐑</t>
  </si>
  <si>
    <r>
      <rPr>
        <rFont val="&quot;ヒラギノ角ゴ ProN W3&quot;"/>
        <color rgb="FF1155CC"/>
        <u/>
      </rPr>
      <t>shion.524@icloud.com</t>
    </r>
  </si>
  <si>
    <t>太田詞音</t>
  </si>
  <si>
    <t>静岡県駿東郡長泉町納米里247-2</t>
  </si>
  <si>
    <t>オオタシオン</t>
  </si>
  <si>
    <t>スキルプラス契約書面_スワキ アヤコ様</t>
  </si>
  <si>
    <r>
      <rPr>
        <rFont val="&quot;ヒラギノ角ゴ ProN W3&quot;"/>
        <color rgb="FF1155CC"/>
        <u/>
      </rPr>
      <t>charley0201@gmail.com</t>
    </r>
  </si>
  <si>
    <t>洲脇</t>
  </si>
  <si>
    <t>洲脇文子</t>
  </si>
  <si>
    <t>大阪府東大阪市吉田下島２２－１２グランメールシマノ４０７</t>
  </si>
  <si>
    <t>スワキアヤコ</t>
  </si>
  <si>
    <t>スキルプラス契約書面_（ヒラカワ タカユキ）様</t>
  </si>
  <si>
    <r>
      <rPr>
        <rFont val="&quot;ヒラギノ角ゴ ProN W3&quot;"/>
        <color rgb="FF1155CC"/>
        <u/>
      </rPr>
      <t>moeyotakagon@gmail.com</t>
    </r>
  </si>
  <si>
    <t>平川</t>
  </si>
  <si>
    <t>北海道旭川市9条通23丁目4-3</t>
  </si>
  <si>
    <t>ヒラカワタカユキ</t>
  </si>
  <si>
    <t>スキルプラス契約書面_タケシタ ショウイチ様</t>
  </si>
  <si>
    <t>彰一</t>
  </si>
  <si>
    <r>
      <rPr>
        <rFont val="&quot;ヒラギノ角ゴ ProN W3&quot;"/>
        <color rgb="FF1155CC"/>
        <u/>
      </rPr>
      <t>take0922ai@yahoo.co.jp</t>
    </r>
  </si>
  <si>
    <t>竹下</t>
  </si>
  <si>
    <t>竹下彰一</t>
  </si>
  <si>
    <t>熊本県阿蘇郡西原村布田１０３４－２KMKビレッジ１０１号</t>
  </si>
  <si>
    <t>タケシタショウイチ</t>
  </si>
  <si>
    <t>スキルプラス契約書面_ムラセソラ様</t>
  </si>
  <si>
    <t>村瀬 空</t>
  </si>
  <si>
    <r>
      <rPr>
        <rFont val="&quot;ヒラギノ角ゴ ProN W3&quot;"/>
        <color rgb="FF1155CC"/>
        <u/>
      </rPr>
      <t>jelkawaii1221@yahoo.co.jp</t>
    </r>
  </si>
  <si>
    <t>村瀬</t>
  </si>
  <si>
    <t>村瀬空</t>
  </si>
  <si>
    <t>愛知県名古屋市守山区中志段味吉田洞2911-790</t>
  </si>
  <si>
    <t>ムラセソラ</t>
  </si>
  <si>
    <t>スキルプラス契約書面_（エジリ ユウイチロウ）様</t>
  </si>
  <si>
    <t>江尻悠一郎</t>
  </si>
  <si>
    <r>
      <rPr>
        <rFont val="&quot;ヒラギノ角ゴ ProN W3&quot;"/>
        <color rgb="FF1155CC"/>
        <u/>
      </rPr>
      <t>ejiriyu0016@gmail.com</t>
    </r>
  </si>
  <si>
    <t>江尻</t>
  </si>
  <si>
    <t>東京都台東区谷中3-9-9 ジュネ谷中301</t>
  </si>
  <si>
    <t>エジリユウイチロウ</t>
  </si>
  <si>
    <r>
      <rPr>
        <rFont val="&quot;ヒラギノ角ゴ ProN W3&quot;"/>
        <color rgb="FF1155CC"/>
        <u/>
      </rPr>
      <t>km121436@gmail.com</t>
    </r>
  </si>
  <si>
    <t>トダケイシ</t>
  </si>
  <si>
    <t>スキルプラス契約書面_（ヨシムラ ユナ）様</t>
  </si>
  <si>
    <t>ユナ</t>
  </si>
  <si>
    <r>
      <rPr>
        <rFont val="&quot;ヒラギノ角ゴ ProN W3&quot;"/>
        <color rgb="FF1155CC"/>
        <u/>
      </rPr>
      <t>yuna930.i.feel.happy@icloud.com</t>
    </r>
  </si>
  <si>
    <t>吉村</t>
  </si>
  <si>
    <t>吉村悠楠</t>
  </si>
  <si>
    <t>福岡県糸島市荻浦1-11-5-101</t>
  </si>
  <si>
    <t>ヨシムラユナ</t>
  </si>
  <si>
    <t>スキルプラス契約書面_イリカワヤスナオ様</t>
  </si>
  <si>
    <t>康直</t>
  </si>
  <si>
    <r>
      <rPr>
        <rFont val="&quot;ヒラギノ角ゴ ProN W3&quot;"/>
        <color rgb="FF1155CC"/>
        <u/>
      </rPr>
      <t>z.c.ya@ezweb.ne.jp</t>
    </r>
  </si>
  <si>
    <t>入川</t>
  </si>
  <si>
    <t>入川康直</t>
  </si>
  <si>
    <t>東京都練馬区豊玉南2-20-12-101</t>
  </si>
  <si>
    <t>イリカワヤスナオ</t>
  </si>
  <si>
    <t>スキルプラス契約書面_（イワサキマコ）様</t>
  </si>
  <si>
    <t>岩崎</t>
  </si>
  <si>
    <t>48回</t>
  </si>
  <si>
    <r>
      <rPr>
        <rFont val="&quot;ヒラギノ角ゴ ProN W3&quot;"/>
        <color rgb="FF1155CC"/>
        <u/>
      </rPr>
      <t>granmamako@gmail.com</t>
    </r>
  </si>
  <si>
    <t>岩崎真子</t>
  </si>
  <si>
    <t>岡山県瀬戸内市邑久町豊安303</t>
  </si>
  <si>
    <t>イワサキマコ</t>
  </si>
  <si>
    <t>スキルプラス契約書面_ヨシダ ナツ様</t>
  </si>
  <si>
    <t>吉田 夏都</t>
  </si>
  <si>
    <r>
      <rPr>
        <rFont val="&quot;ヒラギノ角ゴ ProN W3&quot;"/>
        <color rgb="FF1155CC"/>
        <u/>
      </rPr>
      <t>natsujushimatsu@gmail.com</t>
    </r>
  </si>
  <si>
    <t>吉田夏都</t>
  </si>
  <si>
    <t>神奈川県平塚市徳延391-8</t>
  </si>
  <si>
    <t>ヨシダナツ</t>
  </si>
  <si>
    <t>スキルプラス契約書面_（イトウ アキノリ）様</t>
  </si>
  <si>
    <t>伊藤彰記</t>
  </si>
  <si>
    <r>
      <rPr>
        <rFont val="&quot;ヒラギノ角ゴ ProN W3&quot;"/>
        <color rgb="FF1155CC"/>
        <u/>
      </rPr>
      <t>akinori.1100227@gmail.com</t>
    </r>
  </si>
  <si>
    <t>愛知県名古屋市港区宝神3-1603-3</t>
  </si>
  <si>
    <t>イトウアキノリ</t>
  </si>
  <si>
    <r>
      <rPr>
        <rFont val="&quot;ヒラギノ角ゴ ProN W3&quot;"/>
        <color rgb="FF1155CC"/>
        <u/>
      </rPr>
      <t>riku.non0609@outlook.jp</t>
    </r>
  </si>
  <si>
    <t>スキルプラス契約書面_（ミウラヒロユキ）様</t>
  </si>
  <si>
    <t>三浦裕之</t>
  </si>
  <si>
    <r>
      <rPr>
        <rFont val="&quot;ヒラギノ角ゴ ProN W3&quot;"/>
        <color rgb="FF1155CC"/>
        <u/>
      </rPr>
      <t>eacafe98@gmail.com</t>
    </r>
  </si>
  <si>
    <t>大阪府堺市中区深井水池町2865-16</t>
  </si>
  <si>
    <t>ミウラヒロユキ</t>
  </si>
  <si>
    <t>スキルプラス契約書面_（セガワ マサユキ）様</t>
  </si>
  <si>
    <t>セガワ マサユキ</t>
  </si>
  <si>
    <r>
      <rPr>
        <rFont val="&quot;ヒラギノ角ゴ ProN W3&quot;"/>
        <color rgb="FF1155CC"/>
        <u/>
      </rPr>
      <t>masayuki.segawa.0216@gmail.com</t>
    </r>
  </si>
  <si>
    <t>瀬川</t>
  </si>
  <si>
    <t>瀬川諒幸</t>
  </si>
  <si>
    <t>滋賀県犬上郡豊郷町安食南775 EASE COURT107</t>
  </si>
  <si>
    <t>セガワマサユキ</t>
  </si>
  <si>
    <t>スキルプラス契約書面_（チバヒロキ）様</t>
  </si>
  <si>
    <t>船橋昇将</t>
  </si>
  <si>
    <t>千葉 大輝</t>
  </si>
  <si>
    <r>
      <rPr>
        <rFont val="&quot;ヒラギノ角ゴ ProN W3&quot;"/>
        <color rgb="FF1155CC"/>
        <u/>
      </rPr>
      <t>chibahiroki5@gmail.com</t>
    </r>
  </si>
  <si>
    <t>千葉</t>
  </si>
  <si>
    <t>千葉大輝</t>
  </si>
  <si>
    <t>埼玉県さいたま市中央区新中里1-5-7宮田ハイツ106</t>
  </si>
  <si>
    <t>チバヒロキ</t>
  </si>
  <si>
    <t>スキルプラス契約書面_カイクラ シンイチ様</t>
  </si>
  <si>
    <t>kaikura</t>
  </si>
  <si>
    <r>
      <rPr>
        <rFont val="&quot;ヒラギノ角ゴ ProN W3&quot;"/>
        <color rgb="FF1155CC"/>
        <u/>
      </rPr>
      <t>kaiko29a@gmail.com</t>
    </r>
  </si>
  <si>
    <t>皆倉</t>
  </si>
  <si>
    <t>皆倉新一</t>
  </si>
  <si>
    <t>大阪府河内長野市向野町765-2-402</t>
  </si>
  <si>
    <t>カイクラシンイチ</t>
  </si>
  <si>
    <t>スキルプラス契約書面_ワタナベゴウ様</t>
  </si>
  <si>
    <r>
      <rPr>
        <rFont val="&quot;ヒラギノ角ゴ ProN W3&quot;"/>
        <color rgb="FF1155CC"/>
        <u/>
      </rPr>
      <t>peridot.1810.1212@docomo.ne.jp</t>
    </r>
  </si>
  <si>
    <t>渡邉剛</t>
  </si>
  <si>
    <t>埼玉県狭山市下奥富641</t>
  </si>
  <si>
    <t>ワタナベゴウ</t>
  </si>
  <si>
    <r>
      <rPr>
        <rFont val="&quot;ヒラギノ角ゴ ProN W3&quot;"/>
        <color rgb="FF1155CC"/>
        <u/>
      </rPr>
      <t>pyro0812jp@yahoo.co.jp</t>
    </r>
  </si>
  <si>
    <t>ニシムラナホ</t>
  </si>
  <si>
    <t>スキルプラス契約書面_（オカダリョウイチ）様</t>
  </si>
  <si>
    <t>良一</t>
  </si>
  <si>
    <r>
      <rPr>
        <rFont val="&quot;ヒラギノ角ゴ ProN W3&quot;"/>
        <color rgb="FF1155CC"/>
        <u/>
      </rPr>
      <t>gank4649@gmail.com</t>
    </r>
  </si>
  <si>
    <t>岡田良一</t>
  </si>
  <si>
    <t>長野県長野市北尾張部509-1</t>
  </si>
  <si>
    <t>オカダリョウイチ</t>
  </si>
  <si>
    <r>
      <rPr>
        <rFont val="&quot;ヒラギノ角ゴ ProN W3&quot;"/>
        <color rgb="FF1155CC"/>
        <u/>
      </rPr>
      <t>oyaji580@docomo.ne.jp</t>
    </r>
  </si>
  <si>
    <t>ミズノメグミ</t>
  </si>
  <si>
    <t>スキルプラス契約書面_コバヤシ シュンスケ様</t>
  </si>
  <si>
    <r>
      <rPr>
        <rFont val="&quot;ヒラギノ角ゴ ProN W3&quot;"/>
        <color rgb="FF1155CC"/>
        <u/>
      </rPr>
      <t>kobayashi.syunsuke@icloud.com</t>
    </r>
  </si>
  <si>
    <t>コバヤシ</t>
  </si>
  <si>
    <t>滋賀県大津市大将軍三丁目25-20エレガンスコート瀬田216号室</t>
  </si>
  <si>
    <t>コバヤシシュンスケ</t>
  </si>
  <si>
    <t>スキルプラス契約書面_オリマヒロシ様</t>
  </si>
  <si>
    <r>
      <rPr>
        <rFont val="&quot;ヒラギノ角ゴ ProN W3&quot;"/>
        <color rgb="FF1155CC"/>
        <u/>
      </rPr>
      <t>tcolle.biz76@gmail.com</t>
    </r>
  </si>
  <si>
    <t>織間</t>
  </si>
  <si>
    <t>栃木県宇都宮市若松原１－３－３２</t>
  </si>
  <si>
    <t>オリマヒロシ</t>
  </si>
  <si>
    <t>スキルプラス契約書面_（タカツナ ミユキ）様</t>
  </si>
  <si>
    <t>タカツナ☆ミﾕキ</t>
  </si>
  <si>
    <r>
      <rPr>
        <rFont val="&quot;ヒラギノ角ゴ ProN W3&quot;"/>
        <color rgb="FF1155CC"/>
        <u/>
      </rPr>
      <t>nebochan27@gmail.com</t>
    </r>
  </si>
  <si>
    <t>高綱</t>
  </si>
  <si>
    <t>高綱美幸</t>
  </si>
  <si>
    <t>広島県広島市安佐北区落合南１−５６−１１</t>
  </si>
  <si>
    <t>タカツナミユキ</t>
  </si>
  <si>
    <t>スキルプラス契約書面_タマタソウ様</t>
  </si>
  <si>
    <t>sou</t>
  </si>
  <si>
    <r>
      <rPr>
        <rFont val="&quot;ヒラギノ角ゴ ProN W3&quot;"/>
        <color rgb="FF1155CC"/>
        <u/>
      </rPr>
      <t>souru170@gmail.com</t>
    </r>
  </si>
  <si>
    <t>田又</t>
  </si>
  <si>
    <t>田又爽</t>
  </si>
  <si>
    <t>大阪府高槻市津之江町二丁目44-6</t>
  </si>
  <si>
    <t>タマタソウ</t>
  </si>
  <si>
    <t>スキルプラス契約書面_（イムラアヤ）様</t>
  </si>
  <si>
    <t>あやん</t>
  </si>
  <si>
    <r>
      <rPr>
        <rFont val="&quot;ヒラギノ角ゴ ProN W3&quot;"/>
        <color rgb="FF1155CC"/>
        <u/>
      </rPr>
      <t>imurayann6u6@gmail.com</t>
    </r>
  </si>
  <si>
    <t>伊村</t>
  </si>
  <si>
    <t>伊村彩</t>
  </si>
  <si>
    <t>埼玉県さいたま市南区根岸五丁目10-12</t>
  </si>
  <si>
    <t>イムラアヤ</t>
  </si>
  <si>
    <t>スキルプラス契約書面_モリナガ ヒカル様</t>
  </si>
  <si>
    <t>森永 光</t>
  </si>
  <si>
    <r>
      <rPr>
        <rFont val="&quot;ヒラギノ角ゴ ProN W3&quot;"/>
        <color rgb="FF1155CC"/>
        <u/>
      </rPr>
      <t>hikarumorinaga@icloud.com</t>
    </r>
  </si>
  <si>
    <t>森永光</t>
  </si>
  <si>
    <t>福岡県筑紫野市二日市西1丁目5番13-502号</t>
  </si>
  <si>
    <t>モリナガヒカル</t>
  </si>
  <si>
    <t>スキルプラス契約書面_（タガシラリョウヤ）様</t>
  </si>
  <si>
    <t>TAGABASS</t>
  </si>
  <si>
    <r>
      <rPr>
        <rFont val="&quot;ヒラギノ角ゴ ProN W3&quot;"/>
        <color rgb="FF1155CC"/>
        <u/>
      </rPr>
      <t>hanahanatodo@gmail.com</t>
    </r>
  </si>
  <si>
    <t>田頭</t>
  </si>
  <si>
    <t>田頭良哉</t>
  </si>
  <si>
    <t>広島県尾道市栗原町11700-59</t>
  </si>
  <si>
    <t>タガシラ</t>
  </si>
  <si>
    <t>スキルプラス契約書面_ハナジママナミ様</t>
  </si>
  <si>
    <t>Manami</t>
  </si>
  <si>
    <r>
      <rPr>
        <rFont val="&quot;ヒラギノ角ゴ ProN W3&quot;"/>
        <color rgb="FF1155CC"/>
        <u/>
      </rPr>
      <t>ml012409270910@gmail.com</t>
    </r>
  </si>
  <si>
    <t>花嶋</t>
  </si>
  <si>
    <t>花嶋真実</t>
  </si>
  <si>
    <t>愛知県名古屋市中村区本陣通4-10クレール本陣5A号</t>
  </si>
  <si>
    <t>ハナジママナミ</t>
  </si>
  <si>
    <t>スキルプラス契約書面_トネガワカツナリ様</t>
  </si>
  <si>
    <r>
      <rPr>
        <rFont val="&quot;ヒラギノ角ゴ ProN W3&quot;"/>
        <color rgb="FF1155CC"/>
        <u/>
      </rPr>
      <t>ran2411daisukigo@icloud.com</t>
    </r>
  </si>
  <si>
    <t>舍川</t>
  </si>
  <si>
    <t>埼玉県坂戸市緑町7-15グリューネ205号室</t>
  </si>
  <si>
    <t>トネガワカツナリ</t>
  </si>
  <si>
    <t>スキルプラス契約書面_（イケダカズエ）様</t>
  </si>
  <si>
    <t>♡ま〜しゃ(K.I)池田</t>
  </si>
  <si>
    <r>
      <rPr>
        <rFont val="&quot;ヒラギノ角ゴ ProN W3&quot;"/>
        <color rgb="FF1155CC"/>
        <u/>
      </rPr>
      <t>marinebox721@gmail.com</t>
    </r>
  </si>
  <si>
    <t>池田</t>
  </si>
  <si>
    <t>池田一枝</t>
  </si>
  <si>
    <t>茨城県 下妻市 下妻 丁 6-18</t>
  </si>
  <si>
    <t>イケダカズエ</t>
  </si>
  <si>
    <t>2025,4,14</t>
  </si>
  <si>
    <t>スキルプラス契約書面_（イシカワ エミ）様</t>
  </si>
  <si>
    <t>emily</t>
  </si>
  <si>
    <r>
      <rPr>
        <rFont val="&quot;ヒラギノ角ゴ ProN W3&quot;"/>
        <color rgb="FF1155CC"/>
        <u/>
      </rPr>
      <t>mda.karsh@gmail.com</t>
    </r>
  </si>
  <si>
    <t>石川映見</t>
  </si>
  <si>
    <t>東京都中野区上高田5-35-10LUORE新井薬師102</t>
  </si>
  <si>
    <t>イシカワエミ</t>
  </si>
  <si>
    <t>スキルプラス契約書面_ヒラノマサノブ様</t>
  </si>
  <si>
    <t>平野政信</t>
  </si>
  <si>
    <r>
      <rPr>
        <rFont val="&quot;ヒラギノ角ゴ ProN W3&quot;"/>
        <color rgb="FF1155CC"/>
        <u/>
      </rPr>
      <t>harurikomeri1005@gmail.com</t>
    </r>
  </si>
  <si>
    <t>ヒラノマサノブ</t>
  </si>
  <si>
    <t>千葉県習志野市東習志野5-22-13</t>
  </si>
  <si>
    <t>スキルプラス契約書面_（スズキカズヒロ）様</t>
  </si>
  <si>
    <t>丸山晃弘</t>
  </si>
  <si>
    <t>kazuhiro</t>
  </si>
  <si>
    <r>
      <rPr>
        <rFont val="&quot;ヒラギノ角ゴ ProN W3&quot;"/>
        <color rgb="FF1155CC"/>
        <u/>
      </rPr>
      <t>ks7749701@gmail.com</t>
    </r>
  </si>
  <si>
    <t>鈴木一弘</t>
  </si>
  <si>
    <t>愛知県知多郡美浜町野間前川９９リームプロメント美浜２０３</t>
  </si>
  <si>
    <t>スズキカズヒロ</t>
  </si>
  <si>
    <t>スキルプラス契約書面_（オオクボフジミ）様</t>
  </si>
  <si>
    <t>ぷーちん</t>
  </si>
  <si>
    <r>
      <rPr>
        <rFont val="&quot;ヒラギノ角ゴ ProN W3&quot;"/>
        <color rgb="FF1155CC"/>
        <u/>
      </rPr>
      <t>oniku-or-f@docomo.ne.jp</t>
    </r>
  </si>
  <si>
    <t>大久保富士美</t>
  </si>
  <si>
    <t>東京都八王子市宮下町520-1</t>
  </si>
  <si>
    <t>オオクボフジミ</t>
  </si>
  <si>
    <r>
      <rPr>
        <rFont val="&quot;ヒラギノ角ゴ ProN W3&quot;"/>
        <color rgb="FF1155CC"/>
        <u/>
      </rPr>
      <t>shuga0118@icloud.com</t>
    </r>
  </si>
  <si>
    <t>コバヤシシュウガ</t>
  </si>
  <si>
    <t>スキルプラス契約書面_（ミヤモトスミコ）様</t>
  </si>
  <si>
    <t>あここ</t>
  </si>
  <si>
    <r>
      <rPr>
        <rFont val="&quot;ヒラギノ角ゴ ProN W3&quot;"/>
        <color rgb="FF1155CC"/>
        <u/>
      </rPr>
      <t>c.at.o.nine.capys@gmail.com</t>
    </r>
  </si>
  <si>
    <t>宮本純子</t>
  </si>
  <si>
    <t>香川県仲多度郡琴平町苗田300-2</t>
  </si>
  <si>
    <t>ミヤモトスミコ</t>
  </si>
  <si>
    <r>
      <rPr>
        <rFont val="&quot;ヒラギノ角ゴ ProN W3&quot;"/>
        <color rgb="FF1155CC"/>
        <u/>
      </rPr>
      <t>sei.design8@gmail.com</t>
    </r>
  </si>
  <si>
    <t>スキルプラス契約書面_モリ ユウスケ様</t>
  </si>
  <si>
    <t>森悠輔</t>
  </si>
  <si>
    <r>
      <rPr>
        <rFont val="&quot;ヒラギノ角ゴ ProN W3&quot;"/>
        <color rgb="FF1155CC"/>
        <u/>
      </rPr>
      <t>kesuyu0404@gmail.com</t>
    </r>
  </si>
  <si>
    <t>神奈川県横浜市緑区長津田みなみ台7-17-1</t>
  </si>
  <si>
    <t>スキルプラス契約書面_エガミシュウゴ様</t>
  </si>
  <si>
    <t>Shugo Egami 7</t>
  </si>
  <si>
    <r>
      <rPr>
        <rFont val="&quot;ヒラギノ角ゴ ProN W3&quot;"/>
        <color rgb="FF1155CC"/>
        <u/>
      </rPr>
      <t>shugo.egami@outlook.com</t>
    </r>
  </si>
  <si>
    <t>江上</t>
  </si>
  <si>
    <t>江上周吾</t>
  </si>
  <si>
    <t>大阪府摂津市鳥飼新町1-6-33</t>
  </si>
  <si>
    <t>エガミシュウゴ</t>
  </si>
  <si>
    <t>スキルプラス契約書面_（アガワ サキ）様</t>
  </si>
  <si>
    <t>𝘢𝘨𝘢𝘸𝘢</t>
  </si>
  <si>
    <r>
      <rPr>
        <rFont val="&quot;ヒラギノ角ゴ ProN W3&quot;"/>
        <color rgb="FF1155CC"/>
        <u/>
      </rPr>
      <t>asa.biz.awa@gmail.com</t>
    </r>
  </si>
  <si>
    <t>阿川</t>
  </si>
  <si>
    <t>阿川沙紀</t>
  </si>
  <si>
    <t>石川県白山市尾添チ71-3</t>
  </si>
  <si>
    <t>アガワサキ</t>
  </si>
  <si>
    <t>スキルプラス契約書面_（アオヤマ ユウスケ）様</t>
  </si>
  <si>
    <t>Yusuke.A</t>
  </si>
  <si>
    <r>
      <rPr>
        <rFont val="&quot;ヒラギノ角ゴ ProN W3&quot;"/>
        <color rgb="FF1155CC"/>
        <u/>
      </rPr>
      <t>yusukenorth7@yahoo.co.jp</t>
    </r>
  </si>
  <si>
    <t>青山</t>
  </si>
  <si>
    <t>青山雄亮</t>
  </si>
  <si>
    <t>島根県松江市鹿島町恵曇411</t>
  </si>
  <si>
    <t>アオヤマユウスケ</t>
  </si>
  <si>
    <t>スキルプラス契約書面_（イトウコウスケ）様</t>
  </si>
  <si>
    <t>伊藤洸亮</t>
  </si>
  <si>
    <r>
      <rPr>
        <rFont val="&quot;ヒラギノ角ゴ ProN W3&quot;"/>
        <color rgb="FF1155CC"/>
        <u/>
      </rPr>
      <t>kosuke0707flam@gmail.com</t>
    </r>
  </si>
  <si>
    <t>三重県津市渋見町749番地40</t>
  </si>
  <si>
    <t>イトウコウスケ</t>
  </si>
  <si>
    <t>スキルプラス契約書面_アソヌマシュウヘイ様</t>
  </si>
  <si>
    <t>しゅうへい</t>
  </si>
  <si>
    <r>
      <rPr>
        <rFont val="&quot;ヒラギノ角ゴ ProN W3&quot;"/>
        <color rgb="FF1155CC"/>
        <u/>
      </rPr>
      <t>p.syuhey@gmail.com</t>
    </r>
  </si>
  <si>
    <t>阿曾沼 秀兵</t>
  </si>
  <si>
    <t>阿曾沼秀兵</t>
  </si>
  <si>
    <t>神奈川県平塚市虹ヶ浜13-21</t>
  </si>
  <si>
    <t>アソヌマシュウヘイ</t>
  </si>
  <si>
    <t>ｃｂｓ</t>
  </si>
  <si>
    <t>スキルプラス契約書面_ハシマサノブ様</t>
  </si>
  <si>
    <t>はしまさのぶ</t>
  </si>
  <si>
    <r>
      <rPr>
        <rFont val="&quot;ヒラギノ角ゴ ProN W3&quot;"/>
        <color rgb="FF1155CC"/>
        <u/>
      </rPr>
      <t>kami23232012@gmail.com</t>
    </r>
  </si>
  <si>
    <t>橋正修</t>
  </si>
  <si>
    <t>和歌山県和歌山市美園町3-6-1-108</t>
  </si>
  <si>
    <t>ハシマサノブ</t>
  </si>
  <si>
    <t>スキルプラス契約書面_（イトウミク）様</t>
  </si>
  <si>
    <t>伊東未来</t>
  </si>
  <si>
    <r>
      <rPr>
        <rFont val="&quot;ヒラギノ角ゴ ProN W3&quot;"/>
        <color rgb="FF1155CC"/>
        <u/>
      </rPr>
      <t>miku0521.0601@gmail.com</t>
    </r>
  </si>
  <si>
    <t>伊東</t>
  </si>
  <si>
    <t>神奈川県川崎市中原区上小田中5-9-11コンフォートナカハラ510</t>
  </si>
  <si>
    <t>イトウミク</t>
  </si>
  <si>
    <t>スキルプラス契約書面_ホサカ キンタロウ様</t>
  </si>
  <si>
    <t>K</t>
  </si>
  <si>
    <r>
      <rPr>
        <rFont val="&quot;ヒラギノ角ゴ ProN W3&quot;"/>
        <color rgb="FF1155CC"/>
        <u/>
      </rPr>
      <t>kintaro19970408@gmail.com</t>
    </r>
  </si>
  <si>
    <t>保坂金太郎</t>
  </si>
  <si>
    <t>埼玉県北足立郡伊奈町小室4954-13</t>
  </si>
  <si>
    <t>ホサカキンタロウ</t>
  </si>
  <si>
    <t>スキルプラス契約書面_（ムライ ユウスケ）様</t>
  </si>
  <si>
    <t>ムライユースケ</t>
  </si>
  <si>
    <r>
      <rPr>
        <rFont val="&quot;ヒラギノ角ゴ ProN W3&quot;"/>
        <color rgb="FF1155CC"/>
        <u/>
      </rPr>
      <t>shank-tomaranai@docomo.ne.jp</t>
    </r>
  </si>
  <si>
    <t>村井</t>
  </si>
  <si>
    <t>村井優介</t>
  </si>
  <si>
    <t>宮城県仙台市泉区南光台6-22-38</t>
  </si>
  <si>
    <t>ムライユウスケ</t>
  </si>
  <si>
    <t>スキルプラス契約書面_（フルカワアキヒロ）様</t>
  </si>
  <si>
    <t>あきひろ</t>
  </si>
  <si>
    <r>
      <rPr>
        <rFont val="&quot;ヒラギノ角ゴ ProN W3&quot;"/>
        <color rgb="FF1155CC"/>
        <u/>
      </rPr>
      <t>akihiro20060316@icloud.com</t>
    </r>
  </si>
  <si>
    <t>古川晃啓</t>
  </si>
  <si>
    <t>大阪府枚方市牧野坂2丁目9ー15ー1310</t>
  </si>
  <si>
    <t>フルカワアキヒロ</t>
  </si>
  <si>
    <t>スキルプラス契約書面_ミヤザキユタカ様</t>
  </si>
  <si>
    <t>宮崎 悠嵩(みや)</t>
  </si>
  <si>
    <r>
      <rPr>
        <rFont val="&quot;ヒラギノ角ゴ ProN W3&quot;"/>
        <color rgb="FF1155CC"/>
        <u/>
      </rPr>
      <t>miyayuta1818@gmail.com</t>
    </r>
  </si>
  <si>
    <t>宮崎悠嵩</t>
  </si>
  <si>
    <t>群馬県太田市飯塚町759-1 M's2 303号室</t>
  </si>
  <si>
    <t>ミヤザキユタカ</t>
  </si>
  <si>
    <t>スキルプラス契約書面_オオワキユキエ様</t>
  </si>
  <si>
    <t>🍀ゆっちゃん🍀</t>
  </si>
  <si>
    <r>
      <rPr>
        <rFont val="&quot;ヒラギノ角ゴ ProN W3&quot;"/>
        <color rgb="FF1155CC"/>
        <u/>
      </rPr>
      <t>flower_ayaka@icloud.com</t>
    </r>
  </si>
  <si>
    <t>大脇 由希恵</t>
  </si>
  <si>
    <t>大脇由希恵</t>
  </si>
  <si>
    <t>兵庫県西宮市馬場町1-5-303</t>
  </si>
  <si>
    <t>オオワキユキエ</t>
  </si>
  <si>
    <t>スキルプラス契約書面_（ヨシダケイコ）様</t>
  </si>
  <si>
    <t>アンジェラ。吉田</t>
  </si>
  <si>
    <r>
      <rPr>
        <rFont val="&quot;ヒラギノ角ゴ ProN W3&quot;"/>
        <color rgb="FF1155CC"/>
        <u/>
      </rPr>
      <t>angera.2.18.k@gmail.com</t>
    </r>
  </si>
  <si>
    <t>吉田惠子</t>
  </si>
  <si>
    <t>熊本県熊本市北区龍田7丁目22-33ガーデンヒルズB-104</t>
  </si>
  <si>
    <t>ヨシダケイコ</t>
  </si>
  <si>
    <t>スキルプラス契約書面_タナカヨウイチロウ様</t>
  </si>
  <si>
    <t>田中陽一朗</t>
  </si>
  <si>
    <r>
      <rPr>
        <rFont val="&quot;ヒラギノ角ゴ ProN W3&quot;"/>
        <color rgb="FF1155CC"/>
        <u/>
      </rPr>
      <t>yoichiro.t.1116@gmail.com</t>
    </r>
  </si>
  <si>
    <t>栃木県足利市朝倉町3-28-8 メゾンドアジュール202</t>
  </si>
  <si>
    <t>タナカヨウイチロウ</t>
  </si>
  <si>
    <t>スキルプラス契約書面_（ハラミチマサ）様</t>
  </si>
  <si>
    <t>ミチマサ</t>
  </si>
  <si>
    <r>
      <rPr>
        <rFont val="&quot;ヒラギノ角ゴ ProN W3&quot;"/>
        <color rgb="FF1155CC"/>
        <u/>
      </rPr>
      <t>ryokun0914@au.com</t>
    </r>
  </si>
  <si>
    <t>原道昌</t>
  </si>
  <si>
    <t>大阪府大阪市鶴見区緑1-15-26-1103</t>
  </si>
  <si>
    <t>ハラミチマサ</t>
  </si>
  <si>
    <t>スキルプラス契約書面_ムライ シュンタ様</t>
  </si>
  <si>
    <t>村井 駿太</t>
  </si>
  <si>
    <r>
      <rPr>
        <rFont val="&quot;ヒラギノ角ゴ ProN W3&quot;"/>
        <color rgb="FF1155CC"/>
        <u/>
      </rPr>
      <t>muraishunta13@gmail.com</t>
    </r>
  </si>
  <si>
    <t>村井駿太</t>
  </si>
  <si>
    <t>大阪府大阪市東成区大今里西2丁目１８−８</t>
  </si>
  <si>
    <t>ムライシュンタ</t>
  </si>
  <si>
    <t>スキルプラス契約書面_ヤマカワハルキ様</t>
  </si>
  <si>
    <t>はるき</t>
  </si>
  <si>
    <r>
      <rPr>
        <rFont val="&quot;ヒラギノ角ゴ ProN W3&quot;"/>
        <color rgb="FF1155CC"/>
        <u/>
      </rPr>
      <t>shanchuanyangsheng@gmail.com</t>
    </r>
  </si>
  <si>
    <t>山川</t>
  </si>
  <si>
    <t>山川陽生</t>
  </si>
  <si>
    <t>新潟県妙高市大字関川２３０７</t>
  </si>
  <si>
    <t>ヤマカワハルキ</t>
  </si>
  <si>
    <t>スキルプラス契約書面_（カワムラ メイ）様</t>
  </si>
  <si>
    <t>伊東 優栞花</t>
  </si>
  <si>
    <t>かわむらめい</t>
  </si>
  <si>
    <r>
      <rPr>
        <rFont val="&quot;ヒラギノ角ゴ ProN W3&quot;"/>
        <color rgb="FF1155CC"/>
        <u/>
      </rPr>
      <t>0801momiji@gmail.com</t>
    </r>
  </si>
  <si>
    <t>河村</t>
  </si>
  <si>
    <t>河村萌衣</t>
  </si>
  <si>
    <t>大阪府大阪市城東区野江２−１１−８ アーバンフラッツ城東２０３</t>
  </si>
  <si>
    <t>カワムラメイ</t>
  </si>
  <si>
    <t>2025,4,16</t>
  </si>
  <si>
    <t>スキルプラス契約書面_ムネタナオコ様</t>
  </si>
  <si>
    <t>Naoko</t>
  </si>
  <si>
    <r>
      <rPr>
        <rFont val="&quot;ヒラギノ角ゴ ProN W3&quot;"/>
        <color rgb="FF1155CC"/>
        <u/>
      </rPr>
      <t>naoko5voyage@gmail.com</t>
    </r>
  </si>
  <si>
    <t>宗田</t>
  </si>
  <si>
    <t>宗田尚子</t>
  </si>
  <si>
    <t>山形県東村山郡山辺町山辺1079</t>
  </si>
  <si>
    <t>ムネタナオコ</t>
  </si>
  <si>
    <t>スキルプラス契約書面_（コジマ ソウタ）様</t>
  </si>
  <si>
    <t>そうた</t>
  </si>
  <si>
    <r>
      <rPr>
        <rFont val="&quot;ヒラギノ角ゴ ProN W3&quot;"/>
        <color rgb="FF1155CC"/>
        <u/>
      </rPr>
      <t>kojiso4410@icloud.com</t>
    </r>
  </si>
  <si>
    <t>小島颯太</t>
  </si>
  <si>
    <t>岐阜県岐阜市日置江1-75-1クレセントヴィラ日置江B101</t>
  </si>
  <si>
    <t>コジマソウタ</t>
  </si>
  <si>
    <t>スキルプラス契約書面_タムラユウスケ様</t>
  </si>
  <si>
    <t>田村優介</t>
  </si>
  <si>
    <r>
      <rPr>
        <rFont val="&quot;ヒラギノ角ゴ ProN W3&quot;"/>
        <color rgb="FF1155CC"/>
        <u/>
      </rPr>
      <t>yusuke130415@icloud.com</t>
    </r>
  </si>
  <si>
    <t>田村</t>
  </si>
  <si>
    <t>大阪府大阪市鶴見区鶴見3-5-16エスペラント今福鶴見302</t>
  </si>
  <si>
    <t>タムラユウスケ</t>
  </si>
  <si>
    <t>スキルプラス契約書面_（ニノミヤ ヒデヨ）様</t>
  </si>
  <si>
    <t>二ノ宮英世</t>
  </si>
  <si>
    <r>
      <rPr>
        <rFont val="&quot;ヒラギノ角ゴ ProN W3&quot;"/>
        <color rgb="FF1155CC"/>
        <u/>
      </rPr>
      <t>imymeminewo.7@gmail.com</t>
    </r>
  </si>
  <si>
    <t>二ノ宮</t>
  </si>
  <si>
    <t>東京都目黒区緑ヶ丘2丁目4-1 杉マンション301</t>
  </si>
  <si>
    <t>ニノミヤヒデヨ</t>
  </si>
  <si>
    <t>スキルプラス契約書面_（ササキワカバ）様</t>
  </si>
  <si>
    <t>わかば</t>
  </si>
  <si>
    <r>
      <rPr>
        <rFont val="&quot;ヒラギノ角ゴ ProN W3&quot;"/>
        <color rgb="FF1155CC"/>
        <u/>
      </rPr>
      <t>potech0513@gmail.com</t>
    </r>
  </si>
  <si>
    <t>佐々木わかば</t>
  </si>
  <si>
    <t>熊本県阿蘇郡西原村鳥子1218-8</t>
  </si>
  <si>
    <t>ササキワカバ</t>
  </si>
  <si>
    <t>スキルプラス契約書面_（アオキ ハヤト）様</t>
  </si>
  <si>
    <t>hayato</t>
  </si>
  <si>
    <r>
      <rPr>
        <rFont val="&quot;ヒラギノ角ゴ ProN W3&quot;"/>
        <color rgb="FF1155CC"/>
        <u/>
      </rPr>
      <t>s2000_hayato@icloud.com</t>
    </r>
  </si>
  <si>
    <t>青木隼人</t>
  </si>
  <si>
    <t>神奈川県三浦郡葉山町木古庭84</t>
  </si>
  <si>
    <t>アオキハヤト</t>
  </si>
  <si>
    <t>スキルプラス契約書面_スズキユリカ様</t>
  </si>
  <si>
    <t>ゆりか</t>
  </si>
  <si>
    <r>
      <rPr>
        <rFont val="&quot;ヒラギノ角ゴ ProN W3&quot;"/>
        <color rgb="FF1155CC"/>
        <u/>
      </rPr>
      <t>yurika.s.0509@gmail.com</t>
    </r>
  </si>
  <si>
    <t>鈴木ゆりか</t>
  </si>
  <si>
    <t>東京都文京区本駒込5-24-3</t>
  </si>
  <si>
    <t>スズキユリカ</t>
  </si>
  <si>
    <t>スキルプラス契約書面_（キンジョウ タツキ）様</t>
  </si>
  <si>
    <t>Tatsuki Kinjo</t>
  </si>
  <si>
    <r>
      <rPr>
        <rFont val="&quot;ヒラギノ角ゴ ProN W3&quot;"/>
        <color rgb="FF1155CC"/>
        <u/>
      </rPr>
      <t>kinjo.tatsuki@gmail.com</t>
    </r>
  </si>
  <si>
    <t>金城達樹</t>
  </si>
  <si>
    <t>埼玉県和光市南1-7-11 フェニックス成増101</t>
  </si>
  <si>
    <t>キンジョウタツキ</t>
  </si>
  <si>
    <r>
      <rPr>
        <rFont val="&quot;ヒラギノ角ゴ ProN W3&quot;"/>
        <color rgb="FF1155CC"/>
        <u/>
      </rPr>
      <t>aina20040324@icloud.com</t>
    </r>
  </si>
  <si>
    <t>スキルプラス契約書面_（クリバヤシ サナエ）様</t>
  </si>
  <si>
    <t>栗林早苗</t>
  </si>
  <si>
    <r>
      <rPr>
        <rFont val="&quot;ヒラギノ角ゴ ProN W3&quot;"/>
        <color rgb="FF1155CC"/>
        <u/>
      </rPr>
      <t>sanae.3424@i.softbank.jp</t>
    </r>
  </si>
  <si>
    <t>栗林</t>
  </si>
  <si>
    <t>東京都杉並区天沼2-7-11 ウエストハイム202</t>
  </si>
  <si>
    <t>クリバヤシサナエ</t>
  </si>
  <si>
    <r>
      <rPr>
        <rFont val="&quot;ヒラギノ角ゴ ProN W3&quot;"/>
        <color rgb="FF1155CC"/>
        <u/>
      </rPr>
      <t>nasa50025@gmail.com</t>
    </r>
  </si>
  <si>
    <t>ササキミナ</t>
  </si>
  <si>
    <t>スキルプラス契約書面_マキタチアキ様</t>
  </si>
  <si>
    <t>Chiaki Makita</t>
  </si>
  <si>
    <r>
      <rPr>
        <rFont val="&quot;ヒラギノ角ゴ ProN W3&quot;"/>
        <color rgb="FF1155CC"/>
        <u/>
      </rPr>
      <t>chiachimaki@icloud.com</t>
    </r>
  </si>
  <si>
    <t>蒔田千晶</t>
  </si>
  <si>
    <t>大阪府枚方市楠葉野田1-6-10</t>
  </si>
  <si>
    <t>マキタチアキ</t>
  </si>
  <si>
    <t>スキルプラス契約書面_（スガユキヒト）様</t>
  </si>
  <si>
    <t>すが ゆきひと</t>
  </si>
  <si>
    <r>
      <rPr>
        <rFont val="&quot;ヒラギノ角ゴ ProN W3&quot;"/>
        <color rgb="FF1155CC"/>
        <u/>
      </rPr>
      <t>g.nezimakidori@gmail.com</t>
    </r>
  </si>
  <si>
    <t>菅</t>
  </si>
  <si>
    <t>菅幸仁</t>
  </si>
  <si>
    <t>熊本県合志市幾久富１６４７−２３８グランツ２０２</t>
  </si>
  <si>
    <t>スガユキヒト</t>
  </si>
  <si>
    <t>フィナック</t>
  </si>
  <si>
    <t>スキルプラス契約書面_（キシヒロト）様</t>
  </si>
  <si>
    <t>宏人</t>
  </si>
  <si>
    <r>
      <rPr>
        <rFont val="&quot;ヒラギノ角ゴ ProN W3&quot;"/>
        <color rgb="FF1155CC"/>
        <u/>
      </rPr>
      <t>oneok9@icloud.com</t>
    </r>
  </si>
  <si>
    <t>岸</t>
  </si>
  <si>
    <t>岸宏人</t>
  </si>
  <si>
    <t>栃木県大田原市今泉100-2</t>
  </si>
  <si>
    <t>キシヒロト</t>
  </si>
  <si>
    <t>スキルプラス契約書面_アライクミコ様</t>
  </si>
  <si>
    <t>小遊／アライ</t>
  </si>
  <si>
    <r>
      <rPr>
        <rFont val="&quot;ヒラギノ角ゴ ProN W3&quot;"/>
        <color rgb="FF1155CC"/>
        <u/>
      </rPr>
      <t>aaieba.koyu@gmail.com</t>
    </r>
  </si>
  <si>
    <t>荒井久美子</t>
  </si>
  <si>
    <t>東京都足立区日ノ出町２７－３－７１２</t>
  </si>
  <si>
    <t>アライクミコ</t>
  </si>
  <si>
    <t>スキルプラス契約書面_コタカ カズ様</t>
  </si>
  <si>
    <t>かず</t>
  </si>
  <si>
    <r>
      <rPr>
        <rFont val="&quot;ヒラギノ角ゴ ProN W3&quot;"/>
        <color rgb="FF1155CC"/>
        <u/>
      </rPr>
      <t>0ek35y36726028t@au.com</t>
    </r>
  </si>
  <si>
    <t>小鷹</t>
  </si>
  <si>
    <t>小鷹知</t>
  </si>
  <si>
    <t>東京都青梅市二俣尾1-228-2</t>
  </si>
  <si>
    <t>コタカカズ</t>
  </si>
  <si>
    <t>スキルプラス契約書面_（シミズミロウ）様</t>
  </si>
  <si>
    <t>清水美朗 miro</t>
  </si>
  <si>
    <r>
      <rPr>
        <rFont val="&quot;ヒラギノ角ゴ ProN W3&quot;"/>
        <color rgb="FF1155CC"/>
        <u/>
      </rPr>
      <t>r.h.vnist.m1r0@gmail.com</t>
    </r>
  </si>
  <si>
    <t>清水美朗</t>
  </si>
  <si>
    <t>愛媛県松山市土居田町451番地11</t>
  </si>
  <si>
    <t>シミズミロウ</t>
  </si>
  <si>
    <t>スキルプラス契約書面_タカハシ ナオコ様</t>
  </si>
  <si>
    <t>髙橋 奈穂子</t>
  </si>
  <si>
    <r>
      <rPr>
        <rFont val="&quot;ヒラギノ角ゴ ProN W3&quot;"/>
        <color rgb="FF1155CC"/>
        <u/>
      </rPr>
      <t>masashinokkasan55@docomo.ne.jp</t>
    </r>
  </si>
  <si>
    <t>髙橋奈穂子</t>
  </si>
  <si>
    <t>大阪府堺市中区東山155-12</t>
  </si>
  <si>
    <t>タカハシナオコ</t>
  </si>
  <si>
    <t>スキルプラス契約書面_スズキノリコ様</t>
  </si>
  <si>
    <t>すずきのりこ</t>
  </si>
  <si>
    <r>
      <rPr>
        <rFont val="&quot;ヒラギノ角ゴ ProN W3&quot;"/>
        <color rgb="FF1155CC"/>
        <u/>
      </rPr>
      <t>noriko32rose@gmail.com</t>
    </r>
  </si>
  <si>
    <t>鈴木法子</t>
  </si>
  <si>
    <t>東京都八王子市上柚木2-63-3-107</t>
  </si>
  <si>
    <t>スズキノリコ</t>
  </si>
  <si>
    <t>スキルプラス契約書面_（オオタ ミヅホ）様</t>
  </si>
  <si>
    <t>みづほ</t>
  </si>
  <si>
    <r>
      <rPr>
        <rFont val="&quot;ヒラギノ角ゴ ProN W3&quot;"/>
        <color rgb="FF1155CC"/>
        <u/>
      </rPr>
      <t>mizuhoota09@gmail.com</t>
    </r>
  </si>
  <si>
    <t>太田みづほ</t>
  </si>
  <si>
    <t>千葉県柏市千代田2丁目10-14 トリスティーナ柏203</t>
  </si>
  <si>
    <t>オオタミヅホ</t>
  </si>
  <si>
    <t>スキルプラス契約書面_クラベ マサヤ様</t>
  </si>
  <si>
    <r>
      <rPr>
        <rFont val="&quot;ヒラギノ角ゴ ProN W3&quot;"/>
        <color rgb="FF1155CC"/>
        <u/>
      </rPr>
      <t>masaya08112004@gmail.com</t>
    </r>
  </si>
  <si>
    <t>倉部</t>
  </si>
  <si>
    <t>倉部昌弥</t>
  </si>
  <si>
    <t>秋田市将軍野南5丁目11-62</t>
  </si>
  <si>
    <t>クラベマサヤ</t>
  </si>
  <si>
    <t>スキルプラス契約書面_タケガワ リュウジ様</t>
  </si>
  <si>
    <t>武川 竜二</t>
  </si>
  <si>
    <r>
      <rPr>
        <rFont val="&quot;ヒラギノ角ゴ ProN W3&quot;"/>
        <color rgb="FF1155CC"/>
        <u/>
      </rPr>
      <t>ryuji052418@gmail.com</t>
    </r>
  </si>
  <si>
    <t>武川</t>
  </si>
  <si>
    <t>武川竜二</t>
  </si>
  <si>
    <t>北海道札幌市西区西町北19-1-20 レヴァンテナイン401号室</t>
  </si>
  <si>
    <t>タケガワリュウジ</t>
  </si>
  <si>
    <t>スキルプラス契約書面_ナガエエミコ様</t>
  </si>
  <si>
    <t>えび</t>
  </si>
  <si>
    <r>
      <rPr>
        <rFont val="&quot;ヒラギノ角ゴ ProN W3&quot;"/>
        <color rgb="FF1155CC"/>
        <u/>
      </rPr>
      <t>tubahika@gmail.com</t>
    </r>
  </si>
  <si>
    <t>長江</t>
  </si>
  <si>
    <t>長江恵美子</t>
  </si>
  <si>
    <t>愛知県瀬戸市共栄通5－74－5</t>
  </si>
  <si>
    <t>ナガエエミコ</t>
  </si>
  <si>
    <t>スキルプラス契約書面_ハセベサトミ様</t>
  </si>
  <si>
    <r>
      <rPr>
        <rFont val="&quot;ヒラギノ角ゴ ProN W3&quot;"/>
        <color rgb="FF1155CC"/>
        <u/>
      </rPr>
      <t>satomi.rabbit.315@gmail.com</t>
    </r>
  </si>
  <si>
    <t>長谷部敏美</t>
  </si>
  <si>
    <t>兵庫県伊丹市大野1−13-1 ロイヤルアーク伊丹215号</t>
  </si>
  <si>
    <t>ハセべサトミ</t>
  </si>
  <si>
    <t>スキルプラス契約書面_カトウナオト様</t>
  </si>
  <si>
    <t>ナオ</t>
  </si>
  <si>
    <r>
      <rPr>
        <rFont val="&quot;ヒラギノ角ゴ ProN W3&quot;"/>
        <color rgb="FF1155CC"/>
        <u/>
      </rPr>
      <t>jiatengzhiren76@gmail.com</t>
    </r>
  </si>
  <si>
    <t>加藤直人</t>
  </si>
  <si>
    <t>愛知県岡崎市大平町字辻杉1-5</t>
  </si>
  <si>
    <t>カトウナオト</t>
  </si>
  <si>
    <t>スキルプラス契約書面_（ウメハラユウキ）様</t>
  </si>
  <si>
    <t>umё(´_ゝ`)㊨</t>
  </si>
  <si>
    <r>
      <rPr>
        <rFont val="&quot;ヒラギノ角ゴ ProN W3&quot;"/>
        <color rgb="FF1155CC"/>
        <u/>
      </rPr>
      <t>wood.color.42@gmail.com</t>
    </r>
  </si>
  <si>
    <t>梅原</t>
  </si>
  <si>
    <t>梅原右樹</t>
  </si>
  <si>
    <t>滋賀県野洲市行畑804 ラフォンテ103</t>
  </si>
  <si>
    <t>ウメハラユウキ</t>
  </si>
  <si>
    <t>スキルプラス契約書面_（キドノブカツ）様</t>
  </si>
  <si>
    <t>KIDO NOBUKATSU</t>
  </si>
  <si>
    <r>
      <rPr>
        <rFont val="&quot;ヒラギノ角ゴ ProN W3&quot;"/>
        <color rgb="FF1155CC"/>
        <u/>
      </rPr>
      <t>nobukatsukido@gmail.com</t>
    </r>
  </si>
  <si>
    <t>木戸</t>
  </si>
  <si>
    <t>木戸業勝</t>
  </si>
  <si>
    <t>神奈川県綾瀬市深谷上5-15-23</t>
  </si>
  <si>
    <t>キドノブカツ</t>
  </si>
  <si>
    <t>スキルプラス契約書面_ヤマシタ ユウキ様</t>
  </si>
  <si>
    <t>やました</t>
  </si>
  <si>
    <r>
      <rPr>
        <rFont val="&quot;ヒラギノ角ゴ ProN W3&quot;"/>
        <color rgb="FF1155CC"/>
        <u/>
      </rPr>
      <t>y.y726y.m@gmail.com</t>
    </r>
  </si>
  <si>
    <t>山下悠希</t>
  </si>
  <si>
    <t>岐阜県可児市塩1247-2ハートフル春里8-1</t>
  </si>
  <si>
    <t>スキルプラス契約書面_モリタ ユウコ様</t>
  </si>
  <si>
    <t>森田由布子</t>
  </si>
  <si>
    <r>
      <rPr>
        <rFont val="&quot;ヒラギノ角ゴ ProN W3&quot;"/>
        <color rgb="FF1155CC"/>
        <u/>
      </rPr>
      <t>y3134145675@gmail.com</t>
    </r>
  </si>
  <si>
    <t>森田</t>
  </si>
  <si>
    <t>富山県砺波市深江1-146</t>
  </si>
  <si>
    <t>モリタユウコ</t>
  </si>
  <si>
    <t>スキルプラス契約書面_（アオキ ユキオ）様</t>
  </si>
  <si>
    <t>aoki yukio</t>
  </si>
  <si>
    <r>
      <rPr>
        <rFont val="&quot;ヒラギノ角ゴ ProN W3&quot;"/>
        <color rgb="FF1155CC"/>
        <u/>
      </rPr>
      <t>yadms20150820@gmail.com</t>
    </r>
  </si>
  <si>
    <t>青木幸夫</t>
  </si>
  <si>
    <t>千葉県香取郡多古町水戸1035</t>
  </si>
  <si>
    <t>アオキユキオ</t>
  </si>
  <si>
    <t>スキルプラス契約書面_ノダナオミ様</t>
  </si>
  <si>
    <t>Naoping</t>
  </si>
  <si>
    <r>
      <rPr>
        <rFont val="&quot;ヒラギノ角ゴ ProN W3&quot;"/>
        <color rgb="FF1155CC"/>
        <u/>
      </rPr>
      <t>naoping29@gmail.com</t>
    </r>
  </si>
  <si>
    <t>野田</t>
  </si>
  <si>
    <t>野田直美</t>
  </si>
  <si>
    <t>神奈川県相模原市南区上鶴間２−８−２８−２ ライムガーデン１０１</t>
  </si>
  <si>
    <t>ノダナオミ</t>
  </si>
  <si>
    <t>スキルプラス契約書面_タムラキョウコ様</t>
  </si>
  <si>
    <t>KyoTam</t>
  </si>
  <si>
    <r>
      <rPr>
        <rFont val="&quot;ヒラギノ角ゴ ProN W3&quot;"/>
        <color rgb="FF1155CC"/>
        <u/>
      </rPr>
      <t>cocotomomo@gmail.com</t>
    </r>
  </si>
  <si>
    <t>田村恭子</t>
  </si>
  <si>
    <t>東京都世田谷区八幡山3-32-14-203</t>
  </si>
  <si>
    <t>タムラキョウコ</t>
  </si>
  <si>
    <t>スキルプラス契約書面_（アベコウイチ）様</t>
  </si>
  <si>
    <t>阿部浩一</t>
  </si>
  <si>
    <r>
      <rPr>
        <rFont val="&quot;ヒラギノ角ゴ ProN W3&quot;"/>
        <color rgb="FF1155CC"/>
        <u/>
      </rPr>
      <t>moumou.abe@gmail.com</t>
    </r>
  </si>
  <si>
    <t>宮城県仙台市泉区上谷刈5-2-3メゾンド－ルキブネ210</t>
  </si>
  <si>
    <t>アベコウイチ</t>
  </si>
  <si>
    <t>スキルプラス契約書面_アヒコヨシコ様</t>
  </si>
  <si>
    <t>Ahiko Yoshiko</t>
  </si>
  <si>
    <r>
      <rPr>
        <rFont val="&quot;ヒラギノ角ゴ ProN W3&quot;"/>
        <color rgb="FF1155CC"/>
        <u/>
      </rPr>
      <t>tadeangou@gmail.com</t>
    </r>
  </si>
  <si>
    <t>阿彦</t>
  </si>
  <si>
    <t>良子</t>
  </si>
  <si>
    <t>福岡県北九州市小倉南区長行東2-6-12</t>
  </si>
  <si>
    <t>アヒコヨシコ</t>
  </si>
  <si>
    <t>スキルプラス契約書面_ウエダ シュン様</t>
  </si>
  <si>
    <r>
      <rPr>
        <rFont val="&quot;ヒラギノ角ゴ ProN W3&quot;"/>
        <color rgb="FF1155CC"/>
        <u/>
      </rPr>
      <t>s76456381@gmail.com</t>
    </r>
  </si>
  <si>
    <t>上田舜</t>
  </si>
  <si>
    <t>千葉県柏市緑ヶ丘12-3 松居方</t>
  </si>
  <si>
    <t>ウエダシュン</t>
  </si>
  <si>
    <t>スキルプラス契約書面_アビコユウキ様</t>
  </si>
  <si>
    <t>吾孫子雄希</t>
  </si>
  <si>
    <r>
      <rPr>
        <rFont val="&quot;ヒラギノ角ゴ ProN W3&quot;"/>
        <color rgb="FF1155CC"/>
        <u/>
      </rPr>
      <t>yuki.abiko1204@gmail.com</t>
    </r>
  </si>
  <si>
    <t>吾孫子</t>
  </si>
  <si>
    <t>東京都杉並区西荻北4-1-8-109</t>
  </si>
  <si>
    <t>アビコユウキ</t>
  </si>
  <si>
    <t>スキルプラス契約書面_（ホキ ケント）様</t>
  </si>
  <si>
    <t>ケント</t>
  </si>
  <si>
    <r>
      <rPr>
        <rFont val="&quot;ヒラギノ角ゴ ProN W3&quot;"/>
        <color rgb="FF1155CC"/>
        <u/>
      </rPr>
      <t>hokikento@gmail.com</t>
    </r>
  </si>
  <si>
    <t>保木</t>
  </si>
  <si>
    <t>保木健飛</t>
  </si>
  <si>
    <t>名古屋市千種区千種2丁目6-3WingGarden千種103号室</t>
  </si>
  <si>
    <t>ホキケント</t>
  </si>
  <si>
    <t>スキルプラス契約書面_ヨコヤマトモヤ様</t>
  </si>
  <si>
    <r>
      <rPr>
        <rFont val="&quot;ヒラギノ角ゴ ProN W3&quot;"/>
        <color rgb="FF1155CC"/>
        <u/>
      </rPr>
      <t>zifagyo215@via.tokyo.jp</t>
    </r>
  </si>
  <si>
    <t>ヨコヤマ</t>
  </si>
  <si>
    <t>横山友哉</t>
  </si>
  <si>
    <t>北海道苫小牧市緑町2-8-3セモア203号室</t>
  </si>
  <si>
    <t>ヨコヤマトモヤ</t>
  </si>
  <si>
    <t>スキルプラス契約書面_オオハシワタル様</t>
  </si>
  <si>
    <t>Wataru Ohashi</t>
  </si>
  <si>
    <r>
      <rPr>
        <rFont val="&quot;ヒラギノ角ゴ ProN W3&quot;"/>
        <color rgb="FF1155CC"/>
        <u/>
      </rPr>
      <t>o.wataru.0131@gmail.com</t>
    </r>
  </si>
  <si>
    <t>大橋</t>
  </si>
  <si>
    <t>大橋渉</t>
  </si>
  <si>
    <t>東京都台東区台東４－２７－４ コージーコート上野御徒町Ⅱ ６０３号</t>
  </si>
  <si>
    <t>オオハシワタル</t>
  </si>
  <si>
    <t>スキルプラス契約書面_マキマサト様</t>
  </si>
  <si>
    <t>牧 斉人</t>
  </si>
  <si>
    <r>
      <rPr>
        <rFont val="&quot;ヒラギノ角ゴ ProN W3&quot;"/>
        <color rgb="FF1155CC"/>
        <u/>
      </rPr>
      <t>kuruminokodomo0426@gmail.com</t>
    </r>
  </si>
  <si>
    <t>牧</t>
  </si>
  <si>
    <t>牧斉人</t>
  </si>
  <si>
    <t>北海道札幌市西区西町北16丁目2-15 ブルーイング西町405</t>
  </si>
  <si>
    <t>マキマサト</t>
  </si>
  <si>
    <t>スキルプラス契約書面_（フジイダイスケ）様</t>
  </si>
  <si>
    <t>男爵きのこ</t>
  </si>
  <si>
    <r>
      <rPr>
        <rFont val="&quot;ヒラギノ角ゴ ProN W3&quot;"/>
        <color rgb="FF1155CC"/>
        <u/>
      </rPr>
      <t>dansyakukinoko@gmail.com</t>
    </r>
  </si>
  <si>
    <t>藤井大輔</t>
  </si>
  <si>
    <t>岡山県井原市木之子町2721-9</t>
  </si>
  <si>
    <t>フジイダイスケ</t>
  </si>
  <si>
    <t>スキルプラス契約書面_（クメガワタクミ）様</t>
  </si>
  <si>
    <t>拓海</t>
  </si>
  <si>
    <r>
      <rPr>
        <rFont val="&quot;ヒラギノ角ゴ ProN W3&quot;"/>
        <color rgb="FF1155CC"/>
        <u/>
      </rPr>
      <t>furuyanagi14@gmail.com</t>
    </r>
  </si>
  <si>
    <t>久米川</t>
  </si>
  <si>
    <t>久米川拓海</t>
  </si>
  <si>
    <t>埼玉県川口市末広2-15-13 2階</t>
  </si>
  <si>
    <t>クメガワタクミ</t>
  </si>
  <si>
    <t>スキルプラス契約書面_（キタハラ サクラ）様</t>
  </si>
  <si>
    <r>
      <rPr>
        <rFont val="&quot;ヒラギノ角ゴ ProN W3&quot;"/>
        <color rgb="FF1155CC"/>
        <u/>
      </rPr>
      <t>inopiki@icloud.com</t>
    </r>
  </si>
  <si>
    <t>北原</t>
  </si>
  <si>
    <t>奈良県生駒郡斑鳩町龍田南3-3-31</t>
  </si>
  <si>
    <t>キタハラサクラ</t>
  </si>
  <si>
    <t>スキルプラス契約書面_（トリヤベコウスケ）様</t>
  </si>
  <si>
    <t>鳥谷部 光介</t>
  </si>
  <si>
    <r>
      <rPr>
        <rFont val="&quot;ヒラギノ角ゴ ProN W3&quot;"/>
        <color rgb="FF1155CC"/>
        <u/>
      </rPr>
      <t>tori.kousuke@gmail.com</t>
    </r>
  </si>
  <si>
    <t>鳥谷部</t>
  </si>
  <si>
    <t>鳥谷部光介</t>
  </si>
  <si>
    <t>東京都小平市学園西町1-15-11コーポ花水木208号室</t>
  </si>
  <si>
    <t>トリヤベコウスケ</t>
  </si>
  <si>
    <t>スキルプラス契約書面_（ヤマシタ レイジ）様</t>
  </si>
  <si>
    <t>山下玲史</t>
  </si>
  <si>
    <r>
      <rPr>
        <rFont val="&quot;ヒラギノ角ゴ ProN W3&quot;"/>
        <color rgb="FF1155CC"/>
        <u/>
      </rPr>
      <t>ymst012@icloud.com</t>
    </r>
  </si>
  <si>
    <t>千葉県船橋市西船6-5-5パークホームズ西船6丁目504</t>
  </si>
  <si>
    <t>ヤマシタレイジ</t>
  </si>
  <si>
    <t>スキルプラス契約書面_シラオカズキ様</t>
  </si>
  <si>
    <t>和暉</t>
  </si>
  <si>
    <r>
      <rPr>
        <rFont val="&quot;ヒラギノ角ゴ ProN W3&quot;"/>
        <color rgb="FF1155CC"/>
        <u/>
      </rPr>
      <t>kazuko.0926.s@gmail.com</t>
    </r>
  </si>
  <si>
    <t>白尾</t>
  </si>
  <si>
    <t>白尾和暉</t>
  </si>
  <si>
    <t>鹿児島県曽於市末吉町諏訪方7980-3</t>
  </si>
  <si>
    <t>シラオカズキ</t>
  </si>
  <si>
    <t>スキルプラス契約書面_ニシダキョウスケ様</t>
  </si>
  <si>
    <t>京介</t>
  </si>
  <si>
    <r>
      <rPr>
        <rFont val="&quot;ヒラギノ角ゴ ProN W3&quot;"/>
        <color rgb="FF1155CC"/>
        <u/>
      </rPr>
      <t>maison0730@gmail.com</t>
    </r>
  </si>
  <si>
    <t>西田</t>
  </si>
  <si>
    <t>西田京介</t>
  </si>
  <si>
    <t>愛知県岡崎市井田町字南1-9</t>
  </si>
  <si>
    <t>ニシダキョウスケ</t>
  </si>
  <si>
    <t>スキルプラス契約書面_（イマダテ ヨシコ）様</t>
  </si>
  <si>
    <t>喜子</t>
  </si>
  <si>
    <r>
      <rPr>
        <rFont val="&quot;ヒラギノ角ゴ ProN W3&quot;"/>
        <color rgb="FF1155CC"/>
        <u/>
      </rPr>
      <t>yoshi.ima02@gmail.com</t>
    </r>
  </si>
  <si>
    <t>今達</t>
  </si>
  <si>
    <t>今達喜子</t>
  </si>
  <si>
    <t>愛媛県北宇和郡松野町松丸930-5</t>
  </si>
  <si>
    <t>イマダテヨシコ</t>
  </si>
  <si>
    <t>スキルプラス契約書面_（フジタマサト）様</t>
  </si>
  <si>
    <t>藤田将百</t>
  </si>
  <si>
    <r>
      <rPr>
        <rFont val="&quot;ヒラギノ角ゴ ProN W3&quot;"/>
        <color rgb="FF1155CC"/>
        <u/>
      </rPr>
      <t>masato.1301@icloud.com</t>
    </r>
  </si>
  <si>
    <t>藤田将人</t>
  </si>
  <si>
    <t>東京都豊島区西池袋2-6-18</t>
  </si>
  <si>
    <t>フジタマサト</t>
  </si>
  <si>
    <t>スキルプラス契約書面_（ウチムラ コウタロウ）様</t>
  </si>
  <si>
    <t>内村 光太朗</t>
  </si>
  <si>
    <r>
      <rPr>
        <rFont val="&quot;ヒラギノ角ゴ ProN W3&quot;"/>
        <color rgb="FF1155CC"/>
        <u/>
      </rPr>
      <t>kotarouchimura@gmail.com</t>
    </r>
  </si>
  <si>
    <t>内村</t>
  </si>
  <si>
    <t>内村光太朗</t>
  </si>
  <si>
    <t>東京都中野区中野1-41-6 サニーコート中野101</t>
  </si>
  <si>
    <t>ウチムラコウタロウ</t>
  </si>
  <si>
    <t>スキルプラス契約書面_ムラカミコウヘイ様</t>
  </si>
  <si>
    <t>村上康平</t>
  </si>
  <si>
    <r>
      <rPr>
        <rFont val="&quot;ヒラギノ角ゴ ProN W3&quot;"/>
        <color rgb="FF1155CC"/>
        <u/>
      </rPr>
      <t>kohei121111@gmail.com</t>
    </r>
  </si>
  <si>
    <t>広島県広島市安佐北区可部7丁目11-12</t>
  </si>
  <si>
    <t>ムラカミコウヘイ</t>
  </si>
  <si>
    <t>2025,4,20</t>
  </si>
  <si>
    <t>スキルプラス契約書面_オガワヒロヨシ様</t>
  </si>
  <si>
    <t>hiroyoshi.ogawa</t>
  </si>
  <si>
    <r>
      <rPr>
        <rFont val="&quot;ヒラギノ角ゴ ProN W3&quot;"/>
        <color rgb="FF1155CC"/>
        <u/>
      </rPr>
      <t>ogahirogk1@gmail.com</t>
    </r>
  </si>
  <si>
    <t>小川博吉</t>
  </si>
  <si>
    <t>神奈川県茅ヶ崎市菱沼海岸8-10-1</t>
  </si>
  <si>
    <t>オガワヒロヨシ</t>
  </si>
  <si>
    <t>スキルプラス契約書面_ヨシダダイスケ様</t>
  </si>
  <si>
    <t>だ</t>
  </si>
  <si>
    <r>
      <rPr>
        <rFont val="&quot;ヒラギノ角ゴ ProN W3&quot;"/>
        <color rgb="FF1155CC"/>
        <u/>
      </rPr>
      <t>xxdice425xx@gmail.com</t>
    </r>
  </si>
  <si>
    <t>吉田大介</t>
  </si>
  <si>
    <t>佐賀県佐賀市東佐賀町19-31</t>
  </si>
  <si>
    <t>ヨシダダイスケ</t>
  </si>
  <si>
    <t>スキルプラス契約書面_サイトウ ノリコ様</t>
  </si>
  <si>
    <r>
      <rPr>
        <rFont val="&quot;ヒラギノ角ゴ ProN W3&quot;"/>
        <color rgb="FF1155CC"/>
        <u/>
      </rPr>
      <t>kurogomasaki@gmail.com</t>
    </r>
  </si>
  <si>
    <t>齋藤典子</t>
  </si>
  <si>
    <t>東京都豊島区南長崎2-10-12 稲垣様方</t>
  </si>
  <si>
    <t>サイトウノリコ</t>
  </si>
  <si>
    <t>スキルプラス契約書面_（タナカソウタ）様</t>
  </si>
  <si>
    <t>颯太</t>
  </si>
  <si>
    <r>
      <rPr>
        <rFont val="&quot;ヒラギノ角ゴ ProN W3&quot;"/>
        <color rgb="FF1155CC"/>
        <u/>
      </rPr>
      <t>sota.1024.r.0307@icloud.com</t>
    </r>
  </si>
  <si>
    <t>田中颯太</t>
  </si>
  <si>
    <t>愛知県清須市春日上中割39−2 ぴっといん21 3409室</t>
  </si>
  <si>
    <t>タナカソウタ</t>
  </si>
  <si>
    <t>スキルプラス契約書面_ヤスミツ ヒナ様</t>
  </si>
  <si>
    <r>
      <rPr>
        <rFont val="&quot;ヒラギノ角ゴ ProN W3&quot;"/>
        <color rgb="FF1155CC"/>
        <u/>
      </rPr>
      <t>ricaianguang@gmail.com</t>
    </r>
  </si>
  <si>
    <t>安光</t>
  </si>
  <si>
    <t>安光日菜</t>
  </si>
  <si>
    <t>福岡県福岡市早良区西新2-21-25エルガーラ入江402</t>
  </si>
  <si>
    <t>ヤスミツヒナ</t>
  </si>
  <si>
    <t>スキルプラス契約書面_（サイトウユタカ）様</t>
  </si>
  <si>
    <t>Yutaka</t>
  </si>
  <si>
    <r>
      <rPr>
        <rFont val="&quot;ヒラギノ角ゴ ProN W3&quot;"/>
        <color rgb="FF1155CC"/>
        <u/>
      </rPr>
      <t>tama6410@gmail.com</t>
    </r>
  </si>
  <si>
    <t>斎藤豊</t>
  </si>
  <si>
    <t>山形県鶴岡市下山添字下通153</t>
  </si>
  <si>
    <t>サイトウユタカ</t>
  </si>
  <si>
    <r>
      <rPr>
        <rFont val="&quot;ヒラギノ角ゴ ProN W3&quot;"/>
        <color rgb="FF1155CC"/>
        <u/>
      </rPr>
      <t>chips18chips@gmail.com</t>
    </r>
  </si>
  <si>
    <t>スキルプラス契約書面_タケダタイガ様</t>
  </si>
  <si>
    <t>武田大河</t>
  </si>
  <si>
    <r>
      <rPr>
        <rFont val="&quot;ヒラギノ角ゴ ProN W3&quot;"/>
        <color rgb="FF1155CC"/>
        <u/>
      </rPr>
      <t>tai00411@softbank.ne.jp</t>
    </r>
  </si>
  <si>
    <t>神奈川県横浜市西区岡野1-3-2三田塾ビル201</t>
  </si>
  <si>
    <t>タケダタイガ</t>
  </si>
  <si>
    <t>スキルプラス契約書面_タカミヤモエカ様</t>
  </si>
  <si>
    <r>
      <rPr>
        <rFont val="&quot;ヒラギノ角ゴ ProN W3&quot;"/>
        <color rgb="FF1155CC"/>
        <u/>
      </rPr>
      <t>shanks.arashi@gmail.com</t>
    </r>
  </si>
  <si>
    <t>高宮萌香</t>
  </si>
  <si>
    <t>タカミヤモエカ</t>
  </si>
  <si>
    <t>スキルプラス契約書面_（コンドウ マミ）様</t>
  </si>
  <si>
    <t>まみたす</t>
  </si>
  <si>
    <r>
      <rPr>
        <rFont val="&quot;ヒラギノ角ゴ ProN W3&quot;"/>
        <color rgb="FF1155CC"/>
        <u/>
      </rPr>
      <t>mocchimochi0106@gmail.com</t>
    </r>
  </si>
  <si>
    <t>近藤真美</t>
  </si>
  <si>
    <t>東京都世田谷区弦巻4-13-12 TM東邦201</t>
  </si>
  <si>
    <t>コンドウマミ</t>
  </si>
  <si>
    <t>スキルプラス契約書面_ヒラヤマ ケイタ様</t>
  </si>
  <si>
    <t>平山 経太</t>
  </si>
  <si>
    <r>
      <rPr>
        <rFont val="&quot;ヒラギノ角ゴ ProN W3&quot;"/>
        <color rgb="FF1155CC"/>
        <u/>
      </rPr>
      <t>sket.dan9785@gmail.com</t>
    </r>
  </si>
  <si>
    <t>平山</t>
  </si>
  <si>
    <t>平山経太</t>
  </si>
  <si>
    <t>静岡県藤枝市前島2-22-18レオパレスシャルム204</t>
  </si>
  <si>
    <t>ヒラヤマケイタ</t>
  </si>
  <si>
    <t>スキルプラス契約書面_（ナカイショウタ）様</t>
  </si>
  <si>
    <t>中井将太</t>
  </si>
  <si>
    <r>
      <rPr>
        <rFont val="&quot;ヒラギノ角ゴ ProN W3&quot;"/>
        <color rgb="FF1155CC"/>
        <u/>
      </rPr>
      <t>gaman-the-way@i.softbank.jp</t>
    </r>
  </si>
  <si>
    <t>中井</t>
  </si>
  <si>
    <t>大阪府堺市堺区浅香山町3-10-8-902</t>
  </si>
  <si>
    <t>ナカイショウタ</t>
  </si>
  <si>
    <t>スキルプラス契約書面_（タケザワアユ）様</t>
  </si>
  <si>
    <t>タケザワアユ</t>
  </si>
  <si>
    <r>
      <rPr>
        <rFont val="&quot;ヒラギノ角ゴ ProN W3&quot;"/>
        <color rgb="FF1155CC"/>
        <u/>
      </rPr>
      <t>yuyu.nail.salon@gmail.com</t>
    </r>
  </si>
  <si>
    <t>竹澤</t>
  </si>
  <si>
    <t>竹澤亜友</t>
  </si>
  <si>
    <t>大阪府吹田市古江台3-13-3-102</t>
  </si>
  <si>
    <t>スキルプラス契約書面_コマイタハルコ様</t>
  </si>
  <si>
    <t>ハル</t>
  </si>
  <si>
    <r>
      <rPr>
        <rFont val="&quot;ヒラギノ角ゴ ProN W3&quot;"/>
        <color rgb="FF1155CC"/>
        <u/>
      </rPr>
      <t>poyopokekeho@i.softbank.jp</t>
    </r>
  </si>
  <si>
    <t>駒板</t>
  </si>
  <si>
    <t>駒板治子</t>
  </si>
  <si>
    <t>東京都中野区大和町1-37-16-202</t>
  </si>
  <si>
    <t>コマイタハルコ</t>
  </si>
  <si>
    <t>スキルプラス契約書面_ツツミタイシ様</t>
  </si>
  <si>
    <t>堤 大志</t>
  </si>
  <si>
    <r>
      <rPr>
        <rFont val="&quot;ヒラギノ角ゴ ProN W3&quot;"/>
        <color rgb="FF1155CC"/>
        <u/>
      </rPr>
      <t>tsutsumi4289@gmail.com</t>
    </r>
  </si>
  <si>
    <t>堤</t>
  </si>
  <si>
    <t>堤大志</t>
  </si>
  <si>
    <t>千葉県柏市中央町7-11-539</t>
  </si>
  <si>
    <t>ツツミタイシ</t>
  </si>
  <si>
    <t>スキルプラス契約書面_（ハガ コウタ）様</t>
  </si>
  <si>
    <t>はがこうた</t>
  </si>
  <si>
    <r>
      <rPr>
        <rFont val="&quot;ヒラギノ角ゴ ProN W3&quot;"/>
        <color rgb="FF1155CC"/>
        <u/>
      </rPr>
      <t>hgkt0208@gmail.com</t>
    </r>
  </si>
  <si>
    <t>芳賀航太</t>
  </si>
  <si>
    <t>東京都世田谷経堂1-41-17 ルーブル経堂405号室</t>
  </si>
  <si>
    <t>ハガコウタ</t>
  </si>
  <si>
    <t>スキルプラス契約書面_（シバノ ユリコ）様</t>
  </si>
  <si>
    <t>ゆりこ</t>
  </si>
  <si>
    <r>
      <rPr>
        <rFont val="&quot;ヒラギノ角ゴ ProN W3&quot;"/>
        <color rgb="FF1155CC"/>
        <u/>
      </rPr>
      <t>saxphone027@gmail.com</t>
    </r>
  </si>
  <si>
    <t>柴野</t>
  </si>
  <si>
    <t>柴野由利子</t>
  </si>
  <si>
    <t>神奈川県横須賀市田浦泉町1グリーンハイムイズミ203</t>
  </si>
  <si>
    <t>シバノユリコ</t>
  </si>
  <si>
    <t>スキルプラス契約書面_（ササキ モモコ）様</t>
  </si>
  <si>
    <t>佐々木 桃子</t>
  </si>
  <si>
    <r>
      <rPr>
        <rFont val="&quot;ヒラギノ角ゴ ProN W3&quot;"/>
        <color rgb="FF1155CC"/>
        <u/>
      </rPr>
      <t>chanmomo0218@gmail.com</t>
    </r>
  </si>
  <si>
    <t>佐々木桃子</t>
  </si>
  <si>
    <t>長野県松本市波田9442-1</t>
  </si>
  <si>
    <t>ササキモモコ</t>
  </si>
  <si>
    <t>スキルプラス契約書面_オイカワタツヤ様</t>
  </si>
  <si>
    <t>達也</t>
  </si>
  <si>
    <r>
      <rPr>
        <rFont val="&quot;ヒラギノ角ゴ ProN W3&quot;"/>
        <color rgb="FF1155CC"/>
        <u/>
      </rPr>
      <t>ottyblue3ptc@gmail.com</t>
    </r>
  </si>
  <si>
    <t>及川達也</t>
  </si>
  <si>
    <t>神奈川県横浜市港南区日限山3-10-23</t>
  </si>
  <si>
    <t>スキルプラス契約書面_マツノコウヘイ様</t>
  </si>
  <si>
    <t>滉平</t>
  </si>
  <si>
    <r>
      <rPr>
        <rFont val="&quot;ヒラギノ角ゴ ProN W3&quot;"/>
        <color rgb="FF1155CC"/>
        <u/>
      </rPr>
      <t>hinobas-s.kohei0904@docomo.ne.jp</t>
    </r>
  </si>
  <si>
    <t>松野</t>
  </si>
  <si>
    <t>松野滉平</t>
  </si>
  <si>
    <t>東京都西東京市南町1-5-9田無富士マンション601号室</t>
  </si>
  <si>
    <t>マツノコウヘイ</t>
  </si>
  <si>
    <t>スキルプラス契約書面_シライシミサ様</t>
  </si>
  <si>
    <t>M</t>
  </si>
  <si>
    <r>
      <rPr>
        <rFont val="&quot;ヒラギノ角ゴ ProN W3&quot;"/>
        <color rgb="FF1155CC"/>
        <u/>
      </rPr>
      <t>it33satt@gmail.com</t>
    </r>
  </si>
  <si>
    <t>白石みさ</t>
  </si>
  <si>
    <t>埼玉県さいたま市岩槻区西町2-5-15-404</t>
  </si>
  <si>
    <t>シライシミサ</t>
  </si>
  <si>
    <t>スキルプラス契約書面_イヨクアケミ様</t>
  </si>
  <si>
    <t>いよく</t>
  </si>
  <si>
    <r>
      <rPr>
        <rFont val="&quot;ヒラギノ角ゴ ProN W3&quot;"/>
        <color rgb="FF1155CC"/>
        <u/>
      </rPr>
      <t>iyoku@sage.ocn.ne.jp</t>
    </r>
  </si>
  <si>
    <t>伊能</t>
  </si>
  <si>
    <t>伊能明美</t>
  </si>
  <si>
    <t>群馬県前橋市総社町3-1-12-A202</t>
  </si>
  <si>
    <t>イヨクアケミ</t>
  </si>
  <si>
    <t>スキルプラス契約書面_（スガワラ キヨミツ）様</t>
  </si>
  <si>
    <t>菅原清光</t>
  </si>
  <si>
    <r>
      <rPr>
        <rFont val="&quot;ヒラギノ角ゴ ProN W3&quot;"/>
        <color rgb="FF1155CC"/>
        <u/>
      </rPr>
      <t>sugawara08@gmail.com</t>
    </r>
  </si>
  <si>
    <t>静岡県伊東市吉田1020-64</t>
  </si>
  <si>
    <t>スガワラキヨミツ</t>
  </si>
  <si>
    <t>スキルプラス契約書面_（イザワ コオタ）様</t>
  </si>
  <si>
    <t>孝太</t>
  </si>
  <si>
    <r>
      <rPr>
        <rFont val="&quot;ヒラギノ角ゴ ProN W3&quot;"/>
        <color rgb="FF1155CC"/>
        <u/>
      </rPr>
      <t>kota2686@icloud.com</t>
    </r>
  </si>
  <si>
    <t>伊澤</t>
  </si>
  <si>
    <t>伊澤孝太</t>
  </si>
  <si>
    <t>神奈川県横浜市磯子区杉田2丁目18-5ハイツ松原B201</t>
  </si>
  <si>
    <t>イザワコオタ</t>
  </si>
  <si>
    <t>スキルプラス契約書面_（フジタテツヒロ）様</t>
  </si>
  <si>
    <t>藤田 哲弘</t>
  </si>
  <si>
    <r>
      <rPr>
        <rFont val="&quot;ヒラギノ角ゴ ProN W3&quot;"/>
        <color rgb="FF1155CC"/>
        <u/>
      </rPr>
      <t>tetsupingpong@gmail.com</t>
    </r>
  </si>
  <si>
    <t>藤田哲弘</t>
  </si>
  <si>
    <t>静岡県磐田市豊島1433-24</t>
  </si>
  <si>
    <t>フジタテツヒロ</t>
  </si>
  <si>
    <t>スキルプラス契約書面_（モリシタエイイチ）様</t>
  </si>
  <si>
    <t>ジャック3性</t>
  </si>
  <si>
    <r>
      <rPr>
        <rFont val="&quot;ヒラギノ角ゴ ProN W3&quot;"/>
        <color rgb="FF1155CC"/>
        <u/>
      </rPr>
      <t>morishi.sss123@gmail.com</t>
    </r>
  </si>
  <si>
    <t>森下栄一</t>
  </si>
  <si>
    <t>大阪府大阪市東成区中道1-2-17 ドゥーエ森ノ宮９０１号室</t>
  </si>
  <si>
    <t>モリシタエイイチ</t>
  </si>
  <si>
    <r>
      <rPr>
        <rFont val="&quot;ヒラギノ角ゴ ProN W3&quot;"/>
        <color rgb="FF1155CC"/>
        <u/>
      </rPr>
      <t>neko1neko2neko3neko4neko5neko6@gmail.com</t>
    </r>
  </si>
  <si>
    <r>
      <rPr>
        <rFont val="&quot;ヒラギノ角ゴ ProN W3&quot;"/>
        <color rgb="FF1155CC"/>
        <u/>
      </rPr>
      <t>ghalm840526@gmail.com</t>
    </r>
  </si>
  <si>
    <t>オイヌマハルヒコ</t>
  </si>
  <si>
    <t>スキルプラス契約書面_（サイトウ ナオト）様</t>
  </si>
  <si>
    <t>齋藤 直人</t>
  </si>
  <si>
    <r>
      <rPr>
        <rFont val="&quot;ヒラギノ角ゴ ProN W3&quot;"/>
        <color rgb="FF1155CC"/>
        <u/>
      </rPr>
      <t>animalhot553@gmail.com</t>
    </r>
  </si>
  <si>
    <t>齋藤直人</t>
  </si>
  <si>
    <t>山形県山形市城西町5-22-11メゾネット高橋D</t>
  </si>
  <si>
    <t>サイトウナオト</t>
  </si>
  <si>
    <t>スキルプラス契約書面_オギス マユコ様</t>
  </si>
  <si>
    <t>まゆこ</t>
  </si>
  <si>
    <r>
      <rPr>
        <rFont val="&quot;ヒラギノ角ゴ ProN W3&quot;"/>
        <color rgb="FF1155CC"/>
        <u/>
      </rPr>
      <t>justlife0921@gmail.com</t>
    </r>
  </si>
  <si>
    <t>荻須</t>
  </si>
  <si>
    <t>荻須真結子</t>
  </si>
  <si>
    <t>東京都豊島区千早2-14-17ベネボレンス千早301</t>
  </si>
  <si>
    <t>オギスマユコ</t>
  </si>
  <si>
    <t>スキルプラス契約書面_タカヤショウコ様</t>
  </si>
  <si>
    <t>Shoko Takaya</t>
  </si>
  <si>
    <r>
      <rPr>
        <rFont val="&quot;ヒラギノ角ゴ ProN W3&quot;"/>
        <color rgb="FF1155CC"/>
        <u/>
      </rPr>
      <t>sho-shoko@hotmail.co.jp</t>
    </r>
  </si>
  <si>
    <t>高谷</t>
  </si>
  <si>
    <t>高谷祥子</t>
  </si>
  <si>
    <t>Marina Vallarta 180-62 Santa Margarita col. Zapopan Jalisco Mexico</t>
  </si>
  <si>
    <t>タカヤショウコ</t>
  </si>
  <si>
    <r>
      <rPr>
        <rFont val="&quot;ヒラギノ角ゴ ProN W3&quot;"/>
        <color rgb="FF1155CC"/>
        <u/>
      </rPr>
      <t>kou532087@gmail.com</t>
    </r>
  </si>
  <si>
    <t>ヤマダコウヤ</t>
  </si>
  <si>
    <t>スキルプラス契約書面_（タダ テルフミ）様</t>
  </si>
  <si>
    <t>多田光史Mitsuhito</t>
  </si>
  <si>
    <r>
      <rPr>
        <rFont val="&quot;ヒラギノ角ゴ ProN W3&quot;"/>
        <color rgb="FF1155CC"/>
        <u/>
      </rPr>
      <t>2656.baseball@gmail.com</t>
    </r>
  </si>
  <si>
    <t>多田</t>
  </si>
  <si>
    <t>多田光史</t>
  </si>
  <si>
    <t>京都府京都市左京区吉田神楽岡町３</t>
  </si>
  <si>
    <t>タダテルフミ</t>
  </si>
  <si>
    <t>スキルプラス契約書面_（カワノソウタ）様</t>
  </si>
  <si>
    <t>川野</t>
  </si>
  <si>
    <r>
      <rPr>
        <rFont val="&quot;ヒラギノ角ゴ ProN W3&quot;"/>
        <color rgb="FF1155CC"/>
        <u/>
      </rPr>
      <t>t.k.l.s.1985@gmail.com</t>
    </r>
  </si>
  <si>
    <t>川野奏太</t>
  </si>
  <si>
    <t>東京都中野区中野1-27-14 サガミアメニティ201</t>
  </si>
  <si>
    <t>カワノソウタ</t>
  </si>
  <si>
    <t>スキルプラス契約書面_エビナシンジ様</t>
  </si>
  <si>
    <t>ENASHIN</t>
  </si>
  <si>
    <r>
      <rPr>
        <rFont val="&quot;ヒラギノ角ゴ ProN W3&quot;"/>
        <color rgb="FF1155CC"/>
        <u/>
      </rPr>
      <t>c.p.rise8700@gmail.com</t>
    </r>
  </si>
  <si>
    <t>蝦名 伸治</t>
  </si>
  <si>
    <t>蝦名伸治</t>
  </si>
  <si>
    <t>青森県青森市八重田4丁目1-18</t>
  </si>
  <si>
    <t>エビナシンジ</t>
  </si>
  <si>
    <t>スキルプラス契約書面_ハギオイテツアキ様</t>
  </si>
  <si>
    <t>tetsuaki hagioi</t>
  </si>
  <si>
    <r>
      <rPr>
        <rFont val="&quot;ヒラギノ角ゴ ProN W3&quot;"/>
        <color rgb="FF1155CC"/>
        <u/>
      </rPr>
      <t>cgyjg298@yahoo.co.jp</t>
    </r>
  </si>
  <si>
    <t>萩生</t>
  </si>
  <si>
    <t>萩生哲章</t>
  </si>
  <si>
    <t>北海道北広島市広葉町５－５－５</t>
  </si>
  <si>
    <t>ハギオイテツアキ</t>
  </si>
  <si>
    <t>スキルプラス契約書面_サトウカツヤ様</t>
  </si>
  <si>
    <t>Katsuya Sato （佐藤克哉）</t>
  </si>
  <si>
    <r>
      <rPr>
        <rFont val="&quot;ヒラギノ角ゴ ProN W3&quot;"/>
        <color rgb="FF1155CC"/>
        <u/>
      </rPr>
      <t>kttth0320@gmail.com</t>
    </r>
  </si>
  <si>
    <t>佐藤克哉</t>
  </si>
  <si>
    <t>栃木県宇都宮市豊郷台2-47-3</t>
  </si>
  <si>
    <t>サトウカツヤ</t>
  </si>
  <si>
    <t>スキルプラス契約書面_トミバヤシトオル様</t>
  </si>
  <si>
    <t>富林亨</t>
  </si>
  <si>
    <r>
      <rPr>
        <rFont val="&quot;ヒラギノ角ゴ ProN W3&quot;"/>
        <color rgb="FF1155CC"/>
        <u/>
      </rPr>
      <t>the.ocean.talkers@gmail.com</t>
    </r>
  </si>
  <si>
    <t>富林</t>
  </si>
  <si>
    <t>鹿児島県大島郡天城町大津川687</t>
  </si>
  <si>
    <t>トミバヤシトオル</t>
  </si>
  <si>
    <t>スキルプラス契約書面_ツボタ ヒデトシ様</t>
  </si>
  <si>
    <t>つぼたひでとし</t>
  </si>
  <si>
    <r>
      <rPr>
        <rFont val="&quot;ヒラギノ角ゴ ProN W3&quot;"/>
        <color rgb="FF1155CC"/>
        <u/>
      </rPr>
      <t>tsubo9036@yahoo.co.jp</t>
    </r>
  </si>
  <si>
    <t>坪田英倫</t>
  </si>
  <si>
    <t>福岡県北九州市八幡西区木屋瀬4丁目19-3 ミルフィーユⅠ205</t>
  </si>
  <si>
    <t>ツボタヒデトシ</t>
  </si>
  <si>
    <t>スキルプラス契約書面_（タベイ トモミ）様</t>
  </si>
  <si>
    <t>たべいともみ</t>
  </si>
  <si>
    <r>
      <rPr>
        <rFont val="&quot;ヒラギノ角ゴ ProN W3&quot;"/>
        <color rgb="FF1155CC"/>
        <u/>
      </rPr>
      <t>stnsmmmtw@gmail.com</t>
    </r>
  </si>
  <si>
    <t>田部井</t>
  </si>
  <si>
    <t>田部井智美</t>
  </si>
  <si>
    <t>東京都練馬区豊玉中3-24-9ガーデン豊玉406</t>
  </si>
  <si>
    <t>タベイトモミ</t>
  </si>
  <si>
    <t>スキルプラス契約書面_ヒサトミタカシ様</t>
  </si>
  <si>
    <t>たつお</t>
  </si>
  <si>
    <r>
      <rPr>
        <rFont val="&quot;ヒラギノ角ゴ ProN W3&quot;"/>
        <color rgb="FF1155CC"/>
        <u/>
      </rPr>
      <t>takashi.r.hisatomi@gmail.com</t>
    </r>
  </si>
  <si>
    <t>久富崇</t>
  </si>
  <si>
    <t>佐賀県佐賀市兵庫北2-19-23 サンパーク兵庫北606</t>
  </si>
  <si>
    <t>ヒサトミタカシ</t>
  </si>
  <si>
    <t>2025,4,22</t>
  </si>
  <si>
    <r>
      <rPr>
        <rFont val="&quot;ヒラギノ角ゴ ProN W3&quot;"/>
        <color rgb="FF1155CC"/>
        <u/>
      </rPr>
      <t>halhascome0517@gmail.com</t>
    </r>
  </si>
  <si>
    <t>オクヤハルコ</t>
  </si>
  <si>
    <t>スキルプラス契約書面_（マツモト キョウスケ）様</t>
  </si>
  <si>
    <t>松本恭典</t>
  </si>
  <si>
    <r>
      <rPr>
        <rFont val="&quot;ヒラギノ角ゴ ProN W3&quot;"/>
        <color rgb="FF1155CC"/>
        <u/>
      </rPr>
      <t>kyo2004suke0707@icloud.com</t>
    </r>
  </si>
  <si>
    <t>松本</t>
  </si>
  <si>
    <t>東京都東村山市野口町2-5-3 AZEST-RENT東村山201</t>
  </si>
  <si>
    <t>マツモトキョウスケ</t>
  </si>
  <si>
    <t>スキルプラス契約書面_（サトウユウジン）様</t>
  </si>
  <si>
    <t>由陣</t>
  </si>
  <si>
    <r>
      <rPr>
        <rFont val="&quot;ヒラギノ角ゴ ProN W3&quot;"/>
        <color rgb="FF1155CC"/>
        <u/>
      </rPr>
      <t>youzhenzuoteng207@gmail.com</t>
    </r>
  </si>
  <si>
    <t>佐藤由陣</t>
  </si>
  <si>
    <t>青森県弘前市青樹町11-1</t>
  </si>
  <si>
    <t>サトウユウジン</t>
  </si>
  <si>
    <t>スキルプラス契約書面_（ヤマモト マサヨシ）様</t>
  </si>
  <si>
    <t>山本将義</t>
  </si>
  <si>
    <r>
      <rPr>
        <rFont val="&quot;ヒラギノ角ゴ ProN W3&quot;"/>
        <color rgb="FF1155CC"/>
        <u/>
      </rPr>
      <t>mano.syota@gmail.com</t>
    </r>
  </si>
  <si>
    <t>東京都足立区中央本町5-2-13-203</t>
  </si>
  <si>
    <t>ヤマモトマサヨシ</t>
  </si>
  <si>
    <r>
      <rPr>
        <rFont val="&quot;ヒラギノ角ゴ ProN W3&quot;"/>
        <color rgb="FF1155CC"/>
        <u/>
      </rPr>
      <t>mei99291.b@gmail.com</t>
    </r>
  </si>
  <si>
    <t>スキルプラス契約書面_コウダモエカ様</t>
  </si>
  <si>
    <t>もえか</t>
  </si>
  <si>
    <r>
      <rPr>
        <rFont val="&quot;ヒラギノ角ゴ ProN W3&quot;"/>
        <color rgb="FF1155CC"/>
        <u/>
      </rPr>
      <t>moepeach525@gmail.com</t>
    </r>
  </si>
  <si>
    <t>神田</t>
  </si>
  <si>
    <t>神田萌香</t>
  </si>
  <si>
    <t>京都府京都市南区西九条御幸田町106-5 ジュピター206</t>
  </si>
  <si>
    <t>コウダモエカ</t>
  </si>
  <si>
    <r>
      <rPr>
        <rFont val="&quot;ヒラギノ角ゴ ProN W3&quot;"/>
        <color rgb="FF1155CC"/>
        <u/>
      </rPr>
      <t>ayanakanata@yahoo.co.jp</t>
    </r>
  </si>
  <si>
    <t>スキルプラス契約書面_カトウマサヨ様</t>
  </si>
  <si>
    <t>加納 雅世</t>
  </si>
  <si>
    <r>
      <rPr>
        <rFont val="&quot;ヒラギノ角ゴ ProN W3&quot;"/>
        <color rgb="FF1155CC"/>
        <u/>
      </rPr>
      <t>kskm1127@gmail.com</t>
    </r>
  </si>
  <si>
    <t>加納雅世</t>
  </si>
  <si>
    <t>岐阜県多治見市大原町1-52-5</t>
  </si>
  <si>
    <t>カノウマサヨ</t>
  </si>
  <si>
    <t>スキルプラス契約書面_アベ ミエコ様</t>
  </si>
  <si>
    <t>桃花</t>
  </si>
  <si>
    <r>
      <rPr>
        <rFont val="&quot;ヒラギノ角ゴ ProN W3&quot;"/>
        <color rgb="FF1155CC"/>
        <u/>
      </rPr>
      <t>otomi3601@gmail.com</t>
    </r>
  </si>
  <si>
    <t>阿部美恵子</t>
  </si>
  <si>
    <t>千葉県千葉市花見川区花園町2451-2レジデンス花園104号</t>
  </si>
  <si>
    <t>アベミエコ</t>
  </si>
  <si>
    <t>スキルプラス契約書面_オオバケンタロウ様</t>
  </si>
  <si>
    <t>大庭 健太郎</t>
  </si>
  <si>
    <r>
      <rPr>
        <rFont val="&quot;ヒラギノ角ゴ ProN W3&quot;"/>
        <color rgb="FF1155CC"/>
        <u/>
      </rPr>
      <t>obakentaro0403@gmail.com</t>
    </r>
  </si>
  <si>
    <t>大庭健太郎</t>
  </si>
  <si>
    <t>大阪府大阪市北区中津2丁目8-A-301</t>
  </si>
  <si>
    <t>オオバケンタロウ</t>
  </si>
  <si>
    <t>スキルプラス契約書面_アリマ チエ様</t>
  </si>
  <si>
    <t>有馬 千恵</t>
  </si>
  <si>
    <r>
      <rPr>
        <rFont val="&quot;ヒラギノ角ゴ ProN W3&quot;"/>
        <color rgb="FF1155CC"/>
        <u/>
      </rPr>
      <t>chiearima0805@gmail.com</t>
    </r>
  </si>
  <si>
    <t>有馬</t>
  </si>
  <si>
    <t>有馬千恵</t>
  </si>
  <si>
    <t>兵庫県神戸市垂水区塩屋町4丁目3-32ブリーズド塩屋302</t>
  </si>
  <si>
    <t>アリマチエ</t>
  </si>
  <si>
    <t>2025,4,23</t>
  </si>
  <si>
    <t>スキルプラス契約書面_（ナガヌマ ヒロフミ）様</t>
  </si>
  <si>
    <t>Hiro</t>
  </si>
  <si>
    <r>
      <rPr>
        <rFont val="&quot;ヒラギノ角ゴ ProN W3&quot;"/>
        <color rgb="FF1155CC"/>
        <u/>
      </rPr>
      <t>hn7126@gmail.com</t>
    </r>
  </si>
  <si>
    <t>長沼</t>
  </si>
  <si>
    <t>長沼寛文</t>
  </si>
  <si>
    <t>広島県広島市安佐南区西原6-6-23-502</t>
  </si>
  <si>
    <t>ナガヌマヒロフミ</t>
  </si>
  <si>
    <t>スキルプラス契約書面_（フジオカ マコト）様</t>
  </si>
  <si>
    <t>まこと</t>
  </si>
  <si>
    <r>
      <rPr>
        <rFont val="&quot;ヒラギノ角ゴ ProN W3&quot;"/>
        <color rgb="FF1155CC"/>
        <u/>
      </rPr>
      <t>artless@ezweb.ne.jp</t>
    </r>
  </si>
  <si>
    <t>藤岡</t>
  </si>
  <si>
    <t>藤岡真</t>
  </si>
  <si>
    <t>滋賀県栗東市荒張996-204</t>
  </si>
  <si>
    <t>フジオカマコト</t>
  </si>
  <si>
    <t>スキルプラス契約書面_オケノミズエ様</t>
  </si>
  <si>
    <t>桶野瑞恵</t>
  </si>
  <si>
    <r>
      <rPr>
        <rFont val="&quot;ヒラギノ角ゴ ProN W3&quot;"/>
        <color rgb="FF1155CC"/>
        <u/>
      </rPr>
      <t>mizueokeno@gmail.com</t>
    </r>
  </si>
  <si>
    <t>桶野</t>
  </si>
  <si>
    <t>長野県木曽郡大桑村須原767-7</t>
  </si>
  <si>
    <t>オケノミズエ</t>
  </si>
  <si>
    <r>
      <rPr>
        <rFont val="&quot;ヒラギノ角ゴ ProN W3&quot;"/>
        <color rgb="FF1155CC"/>
        <u/>
      </rPr>
      <t>lien.rc78@gmail.com</t>
    </r>
  </si>
  <si>
    <t>スキルプラス契約書面_（フカヤ サダトモ）様</t>
  </si>
  <si>
    <t>深谷 貞朋</t>
  </si>
  <si>
    <r>
      <rPr>
        <rFont val="&quot;ヒラギノ角ゴ ProN W3&quot;"/>
        <color rgb="FF1155CC"/>
        <u/>
      </rPr>
      <t>sadatomo.com@gmail.com</t>
    </r>
  </si>
  <si>
    <t>深谷</t>
  </si>
  <si>
    <t>深谷貞朋</t>
  </si>
  <si>
    <t>東京都東大和市蔵敷3-691-2 芝中住宅ロ-3-301</t>
  </si>
  <si>
    <t>フカヤサダトモ</t>
  </si>
  <si>
    <r>
      <rPr>
        <rFont val="&quot;ヒラギノ角ゴ ProN W3&quot;"/>
        <color rgb="FF1155CC"/>
        <u/>
      </rPr>
      <t>teppaleontologist0416@docomo.ne.jp</t>
    </r>
  </si>
  <si>
    <t>スキルプラス契約書面_（須藤裕博）様</t>
  </si>
  <si>
    <t>須藤裕博</t>
  </si>
  <si>
    <r>
      <rPr>
        <rFont val="&quot;ヒラギノ角ゴ ProN W3&quot;"/>
        <color rgb="FF1155CC"/>
        <u/>
      </rPr>
      <t>sutou1223@gmail.com</t>
    </r>
  </si>
  <si>
    <t>神奈川県南足柄市雨坪426-2</t>
  </si>
  <si>
    <t>ストウヤスヒロ</t>
  </si>
  <si>
    <t>スキルプラス契約書面_（ハガノゾミ）様</t>
  </si>
  <si>
    <t>NON</t>
  </si>
  <si>
    <r>
      <rPr>
        <rFont val="&quot;ヒラギノ角ゴ ProN W3&quot;"/>
        <color rgb="FF1155CC"/>
        <u/>
      </rPr>
      <t>8non7711@gmail.com</t>
    </r>
  </si>
  <si>
    <t>羽賀</t>
  </si>
  <si>
    <t>羽賀望</t>
  </si>
  <si>
    <t>北海道夕張郡由仁町三川泉町180-1三川泉団地11-G-3</t>
  </si>
  <si>
    <t>ハガノゾミ</t>
  </si>
  <si>
    <t>スキルプラス契約書面_（オオモト ナヅナ）様</t>
  </si>
  <si>
    <t>なづっち</t>
  </si>
  <si>
    <r>
      <rPr>
        <rFont val="&quot;ヒラギノ角ゴ ProN W3&quot;"/>
        <color rgb="FF1155CC"/>
        <u/>
      </rPr>
      <t>nannasan0625@gmail.com</t>
    </r>
  </si>
  <si>
    <t>大本</t>
  </si>
  <si>
    <t>大本名津奈</t>
  </si>
  <si>
    <t>福岡県築上郡上毛町土佐井699-3</t>
  </si>
  <si>
    <t>オオモトナヅナ</t>
  </si>
  <si>
    <r>
      <rPr>
        <rFont val="&quot;ヒラギノ角ゴ ProN W3&quot;"/>
        <color rgb="FF1155CC"/>
        <u/>
      </rPr>
      <t>mak1.10mo@icloud.com</t>
    </r>
  </si>
  <si>
    <t>スキルプラス契約書面_（ワダシンゴ）様</t>
  </si>
  <si>
    <t>和田真吾</t>
  </si>
  <si>
    <r>
      <rPr>
        <rFont val="&quot;ヒラギノ角ゴ ProN W3&quot;"/>
        <color rgb="FF1155CC"/>
        <u/>
      </rPr>
      <t>shoshin0917@gmail.com</t>
    </r>
  </si>
  <si>
    <t>福島県いわき市小名浜岩出字向37-1 カーサスイート岩出202</t>
  </si>
  <si>
    <t>ワダシンゴ</t>
  </si>
  <si>
    <t>スキルプラス契約書面_ウイ ユカリ様</t>
  </si>
  <si>
    <t>fabulous</t>
  </si>
  <si>
    <r>
      <rPr>
        <rFont val="&quot;ヒラギノ角ゴ ProN W3&quot;"/>
        <color rgb="FF1155CC"/>
        <u/>
      </rPr>
      <t>yukali0606@gmail.com</t>
    </r>
  </si>
  <si>
    <t>宇井</t>
  </si>
  <si>
    <t>宇井由香里</t>
  </si>
  <si>
    <t>東京都町田市三輪緑山４ー２５－１ ここち野８－３０３</t>
  </si>
  <si>
    <t>ウイユカリ</t>
  </si>
  <si>
    <t>スキルプラス契約書面_オバタアキ様</t>
  </si>
  <si>
    <t>AKI</t>
  </si>
  <si>
    <r>
      <rPr>
        <rFont val="&quot;ヒラギノ角ゴ ProN W3&quot;"/>
        <color rgb="FF1155CC"/>
        <u/>
      </rPr>
      <t>xiaofanjing.joy@gmail.com</t>
    </r>
  </si>
  <si>
    <t>小幡</t>
  </si>
  <si>
    <t>小幡晶オバタアキ</t>
  </si>
  <si>
    <t>兵庫県高砂市高砂町農人町1882</t>
  </si>
  <si>
    <t>オバタアキ</t>
  </si>
  <si>
    <t>スキルプラス契約書面_（ウガイ ノリコ）様</t>
  </si>
  <si>
    <t>のんのんのんたん🐰</t>
  </si>
  <si>
    <r>
      <rPr>
        <rFont val="&quot;ヒラギノ角ゴ ProN W3&quot;"/>
        <color rgb="FF1155CC"/>
        <u/>
      </rPr>
      <t>1980norisuke@gmail.com</t>
    </r>
  </si>
  <si>
    <t>東京都墨田区押上2-9-3-503ルミエール押上</t>
  </si>
  <si>
    <t>ウガイノリコ</t>
  </si>
  <si>
    <t>スキルプラス契約書面_（ナカムラ ヒロユキ）様</t>
  </si>
  <si>
    <t>ひろゆき</t>
  </si>
  <si>
    <r>
      <rPr>
        <rFont val="&quot;ヒラギノ角ゴ ProN W3&quot;"/>
        <color rgb="FF1155CC"/>
        <u/>
      </rPr>
      <t>hiroyuki_0104@icloud.com</t>
    </r>
  </si>
  <si>
    <t>中村拓之</t>
  </si>
  <si>
    <t>千葉県千葉市花見川区畑町857-1花見川ガーデンハイツ105</t>
  </si>
  <si>
    <t>ナカムラヒロユキ</t>
  </si>
  <si>
    <t>スキルプラス契約書面_（モリモト）様</t>
  </si>
  <si>
    <t>YUKA</t>
  </si>
  <si>
    <r>
      <rPr>
        <rFont val="&quot;ヒラギノ角ゴ ProN W3&quot;"/>
        <color rgb="FF1155CC"/>
        <u/>
      </rPr>
      <t>bon.moment.y.3015@icloud.com</t>
    </r>
  </si>
  <si>
    <t>森本</t>
  </si>
  <si>
    <t>森本容加</t>
  </si>
  <si>
    <t>徳島県鳴門市里浦町里浦字小高塚553</t>
  </si>
  <si>
    <t>モリモトユカ</t>
  </si>
  <si>
    <t>スキルプラス契約書面_マエダ ヨシタカ様</t>
  </si>
  <si>
    <t>よしたか</t>
  </si>
  <si>
    <r>
      <rPr>
        <rFont val="&quot;ヒラギノ角ゴ ProN W3&quot;"/>
        <color rgb="FF1155CC"/>
        <u/>
      </rPr>
      <t>ymaeda1925@gmail.com</t>
    </r>
  </si>
  <si>
    <t>真栄田</t>
  </si>
  <si>
    <t>真栄田義隆</t>
  </si>
  <si>
    <t>沖縄県豊見城市字豊崎1-155</t>
  </si>
  <si>
    <t>マエダヨシタカ</t>
  </si>
  <si>
    <t>スキルプラス契約書面_サイトウリョウト様</t>
  </si>
  <si>
    <t>りょーと</t>
  </si>
  <si>
    <r>
      <rPr>
        <rFont val="&quot;ヒラギノ角ゴ ProN W3&quot;"/>
        <color rgb="FF1155CC"/>
        <u/>
      </rPr>
      <t>ryoto0320jp@icloud.com</t>
    </r>
  </si>
  <si>
    <t>齋藤亮杜</t>
  </si>
  <si>
    <t>宮城県刈田郡蔵王町宮字井戸井沖118番地町営井戸井住宅304号</t>
  </si>
  <si>
    <t>3サイトウリョウト</t>
  </si>
  <si>
    <t>スキルプラス契約書面_（タマルミキ）様</t>
  </si>
  <si>
    <t>miki</t>
  </si>
  <si>
    <r>
      <rPr>
        <rFont val="&quot;ヒラギノ角ゴ ProN W3&quot;"/>
        <color rgb="FF1155CC"/>
        <u/>
      </rPr>
      <t>chocolate.bitterrrr1@gmail.com</t>
    </r>
  </si>
  <si>
    <t>田丸</t>
  </si>
  <si>
    <t>田丸美紀</t>
  </si>
  <si>
    <t>広島県広島市中区加古町1-28-502</t>
  </si>
  <si>
    <t>タマルミキ</t>
  </si>
  <si>
    <t>スキルプラス契約書面_（コニシ アマネ）様</t>
  </si>
  <si>
    <t>小西 周 (KONISHI Amane)</t>
  </si>
  <si>
    <r>
      <rPr>
        <rFont val="&quot;ヒラギノ角ゴ ProN W3&quot;"/>
        <color rgb="FF1155CC"/>
        <u/>
      </rPr>
      <t>the_rugbyleager@outlook.com</t>
    </r>
  </si>
  <si>
    <t>小西周</t>
  </si>
  <si>
    <t>北海道広尾郡広尾町本通８丁目１－２</t>
  </si>
  <si>
    <t>コニシアマネ</t>
  </si>
  <si>
    <t>スキルプラス契約書面_エンドウ マリコ様</t>
  </si>
  <si>
    <t>遠藤 まりこ</t>
  </si>
  <si>
    <r>
      <rPr>
        <rFont val="&quot;ヒラギノ角ゴ ProN W3&quot;"/>
        <color rgb="FF1155CC"/>
        <u/>
      </rPr>
      <t>hakko728@icloud.com</t>
    </r>
  </si>
  <si>
    <t>遠藤眞理子</t>
  </si>
  <si>
    <t>北海道室蘭市日の出町１－５－３</t>
  </si>
  <si>
    <t>エンドウマリコ</t>
  </si>
  <si>
    <t>2025,4,25</t>
  </si>
  <si>
    <t>スキルプラス契約書面_（イワサキ ヨシコ）様</t>
  </si>
  <si>
    <t>Iwasaki</t>
  </si>
  <si>
    <r>
      <rPr>
        <rFont val="&quot;ヒラギノ角ゴ ProN W3&quot;"/>
        <color rgb="FF1155CC"/>
        <u/>
      </rPr>
      <t>senon2302bear@yahoo.ne.jp</t>
    </r>
  </si>
  <si>
    <t>岩崎佳子</t>
  </si>
  <si>
    <t>福岡県福岡市南区高宮１丁目５−１２ サンホワイト高宮４０３</t>
  </si>
  <si>
    <t>イワサキヨシコ</t>
  </si>
  <si>
    <t>スキルプラス契約書面_（ウエノマユミ）様</t>
  </si>
  <si>
    <r>
      <rPr>
        <rFont val="&quot;ヒラギノ角ゴ ProN W3&quot;"/>
        <color rgb="FF1155CC"/>
        <u/>
      </rPr>
      <t>onyora1207@gmail.com</t>
    </r>
  </si>
  <si>
    <t>上野真弓</t>
  </si>
  <si>
    <t>北海道旭川市東光5条5丁目4番3号</t>
  </si>
  <si>
    <t>ウエノマユミ</t>
  </si>
  <si>
    <t>スキルプラス契約書面_（アキナガ ケント）様</t>
  </si>
  <si>
    <t>秋永健斗</t>
  </si>
  <si>
    <r>
      <rPr>
        <rFont val="&quot;ヒラギノ角ゴ ProN W3&quot;"/>
        <color rgb="FF1155CC"/>
        <u/>
      </rPr>
      <t>kenty_kento@icloud.com</t>
    </r>
  </si>
  <si>
    <t>秋永</t>
  </si>
  <si>
    <t>福岡県行橋市行事4-26-18</t>
  </si>
  <si>
    <t>アキナガケント</t>
  </si>
  <si>
    <t>スキルプラス契約書面_ヤマグチ ヨシノブ様</t>
  </si>
  <si>
    <t>よ</t>
  </si>
  <si>
    <r>
      <rPr>
        <rFont val="&quot;ヒラギノ角ゴ ProN W3&quot;"/>
        <color rgb="FF1155CC"/>
        <u/>
      </rPr>
      <t>rei.yoshinobu.0911@gmail.com</t>
    </r>
  </si>
  <si>
    <t>山口喜宣</t>
  </si>
  <si>
    <t>広島県広島市西区草津南3-2-2-2</t>
  </si>
  <si>
    <t>ヤマグチヨシノブ</t>
  </si>
  <si>
    <t>スキルプラス契約書面_ツチヤユキ様</t>
  </si>
  <si>
    <r>
      <rPr>
        <rFont val="&quot;ヒラギノ角ゴ ProN W3&quot;"/>
        <color rgb="FF1155CC"/>
        <u/>
      </rPr>
      <t>tsucchysmtb@gmail.com</t>
    </r>
  </si>
  <si>
    <t>神奈川県横浜市中区山手町206-36</t>
  </si>
  <si>
    <t>ツチヤユキ</t>
  </si>
  <si>
    <t>スキルプラス契約書面_（タカトチヒロコ）様</t>
  </si>
  <si>
    <t>ひろ</t>
  </si>
  <si>
    <r>
      <rPr>
        <rFont val="&quot;ヒラギノ角ゴ ProN W3&quot;"/>
        <color rgb="FF1155CC"/>
        <u/>
      </rPr>
      <t>miyutocca@gmail.com</t>
    </r>
  </si>
  <si>
    <t>髙土地</t>
  </si>
  <si>
    <t>髙土地弘子</t>
  </si>
  <si>
    <t>富山県富山市五福1871-1 AMMON A3</t>
  </si>
  <si>
    <t>タカトチヒロコ</t>
  </si>
  <si>
    <t>スキルプラス契約書面_アカバネリン様</t>
  </si>
  <si>
    <t>赤羽根 凜</t>
  </si>
  <si>
    <r>
      <rPr>
        <rFont val="&quot;ヒラギノ角ゴ ProN W3&quot;"/>
        <color rgb="FF1155CC"/>
        <u/>
      </rPr>
      <t>banerin2026@gmail.com</t>
    </r>
  </si>
  <si>
    <t>赤羽根凜</t>
  </si>
  <si>
    <t>神奈川県相模原市南区上鶴間4-31-51</t>
  </si>
  <si>
    <t>アカバネリン</t>
  </si>
  <si>
    <t>スキルプラス契約書面_（イシカワカズヒロ）様</t>
  </si>
  <si>
    <t>イッシー</t>
  </si>
  <si>
    <r>
      <rPr>
        <rFont val="&quot;ヒラギノ角ゴ ProN W3&quot;"/>
        <color rgb="FF1155CC"/>
        <u/>
      </rPr>
      <t>kazuhiro3504@gmail.com</t>
    </r>
  </si>
  <si>
    <t>石川和博</t>
  </si>
  <si>
    <t>北海道虻田郡倶知安町北四条東８丁目３１－２</t>
  </si>
  <si>
    <t>イシカワカズヒロ</t>
  </si>
  <si>
    <t>スキルプラス契約書面_（タジマユリエ）様</t>
  </si>
  <si>
    <t>ゆりえ</t>
  </si>
  <si>
    <r>
      <rPr>
        <rFont val="&quot;ヒラギノ角ゴ ProN W3&quot;"/>
        <color rgb="FF1155CC"/>
        <u/>
      </rPr>
      <t>kotosagashi0920@gmail.com</t>
    </r>
  </si>
  <si>
    <t>田嶋</t>
  </si>
  <si>
    <t>田嶋佑里恵</t>
  </si>
  <si>
    <t>埼玉県東松山市五領町9-30パークタウン五領6-3-101</t>
  </si>
  <si>
    <t>タジマユリエ</t>
  </si>
  <si>
    <t>スキルプラス契約書面_センバカナタ様</t>
  </si>
  <si>
    <t>かなた</t>
  </si>
  <si>
    <r>
      <rPr>
        <rFont val="&quot;ヒラギノ角ゴ ProN W3&quot;"/>
        <color rgb="FF1155CC"/>
        <u/>
      </rPr>
      <t>kanatasuzu08090619@gmail.com</t>
    </r>
  </si>
  <si>
    <t>仙波</t>
  </si>
  <si>
    <t>仙波海七太</t>
  </si>
  <si>
    <t>茨城県土浦市板谷4-733-35</t>
  </si>
  <si>
    <t>センバカナタ</t>
  </si>
  <si>
    <t>スキルプラス契約書面_ウチダトモヒロ様</t>
  </si>
  <si>
    <t>内田です</t>
  </si>
  <si>
    <r>
      <rPr>
        <rFont val="&quot;ヒラギノ角ゴ ProN W3&quot;"/>
        <color rgb="FF1155CC"/>
        <u/>
      </rPr>
      <t>moumuridesu@hotmail.com</t>
    </r>
  </si>
  <si>
    <t>内田朋宏</t>
  </si>
  <si>
    <t>神奈川県横浜市中区山下町98-506</t>
  </si>
  <si>
    <t>ウチダトモヒロ</t>
  </si>
  <si>
    <t>スキルプラス契約書面_（トモノ コトネ）様</t>
  </si>
  <si>
    <t>友野 琴音</t>
  </si>
  <si>
    <r>
      <rPr>
        <rFont val="&quot;ヒラギノ角ゴ ProN W3&quot;"/>
        <color rgb="FF1155CC"/>
        <u/>
      </rPr>
      <t>oooooe125@gmail.com</t>
    </r>
  </si>
  <si>
    <t>友野</t>
  </si>
  <si>
    <t>友野琴音</t>
  </si>
  <si>
    <t>東京都江東区門前仲町2-7-10パークアクシス門前仲町802</t>
  </si>
  <si>
    <t>トモノコトネ</t>
  </si>
  <si>
    <t>スキルプラス契約書面_（ナカゴシ リク）様</t>
  </si>
  <si>
    <t>理来</t>
  </si>
  <si>
    <r>
      <rPr>
        <rFont val="&quot;ヒラギノ角ゴ ProN W3&quot;"/>
        <color rgb="FF1155CC"/>
        <u/>
      </rPr>
      <t>rk.n1522@gmail.com</t>
    </r>
  </si>
  <si>
    <t>中越</t>
  </si>
  <si>
    <t>中越理来</t>
  </si>
  <si>
    <t>千葉県船橋市本中山3-2-5 下総中山グランドハイツ306</t>
  </si>
  <si>
    <t>ナカゴシリク</t>
  </si>
  <si>
    <t>スキルプラス契約書面_オオクボアヤカ様</t>
  </si>
  <si>
    <t>🐎</t>
  </si>
  <si>
    <r>
      <rPr>
        <rFont val="&quot;ヒラギノ角ゴ ProN W3&quot;"/>
        <color rgb="FF1155CC"/>
        <u/>
      </rPr>
      <t>ri.zhong.ying@gmail.com</t>
    </r>
  </si>
  <si>
    <t>大窪郁佳</t>
  </si>
  <si>
    <t>大阪府大阪市中央区日本橋2-14-5-801</t>
  </si>
  <si>
    <t>オオクボアヤカ</t>
  </si>
  <si>
    <t>スキルプラス契約書面_ノザキカヨ様</t>
  </si>
  <si>
    <t>カヨ</t>
  </si>
  <si>
    <r>
      <rPr>
        <rFont val="&quot;ヒラギノ角ゴ ProN W3&quot;"/>
        <color rgb="FF1155CC"/>
        <u/>
      </rPr>
      <t>xiangdaiyeqi231@gmail.com</t>
    </r>
  </si>
  <si>
    <t>野崎香代</t>
  </si>
  <si>
    <t>大阪府茨木市横江1-20-31ハックベリー茨木南402</t>
  </si>
  <si>
    <t>ノザキカヨ</t>
  </si>
  <si>
    <t>スキルプラス契約書面_（サギケイコ）様</t>
  </si>
  <si>
    <t>鷺恵子（さぎけいこ）</t>
  </si>
  <si>
    <r>
      <rPr>
        <rFont val="&quot;ヒラギノ角ゴ ProN W3&quot;"/>
        <color rgb="FF1155CC"/>
        <u/>
      </rPr>
      <t>masachan.0710@gmail.com</t>
    </r>
  </si>
  <si>
    <t>鷺</t>
  </si>
  <si>
    <t>鷺恵子</t>
  </si>
  <si>
    <t>東京都板橋区上板橋2-16-11 ベルメゾン7 203号</t>
  </si>
  <si>
    <t>サギケイコ</t>
  </si>
  <si>
    <t>スキルプラス契約書面_イシマル ユウコ 様</t>
  </si>
  <si>
    <t>中山 ルミ</t>
  </si>
  <si>
    <r>
      <rPr>
        <rFont val="&quot;ヒラギノ角ゴ ProN W3&quot;"/>
        <color rgb="FF1155CC"/>
        <u/>
      </rPr>
      <t>maru0413202@gmail.com</t>
    </r>
  </si>
  <si>
    <t>石丸優子</t>
  </si>
  <si>
    <t>佐賀県西松浦郡有田町幸平2-2-6</t>
  </si>
  <si>
    <t>イシマルユウコ</t>
  </si>
  <si>
    <r>
      <rPr>
        <rFont val="&quot;ヒラギノ角ゴ ProN W3&quot;"/>
        <color rgb="FF1155CC"/>
        <u/>
      </rPr>
      <t>assomosso@gmail.com</t>
    </r>
  </si>
  <si>
    <t>スキルプラス契約書面_ワタナベ ユウスケ様</t>
  </si>
  <si>
    <t>やたゆう</t>
  </si>
  <si>
    <r>
      <rPr>
        <rFont val="&quot;ヒラギノ角ゴ ProN W3&quot;"/>
        <color rgb="FF1155CC"/>
        <u/>
      </rPr>
      <t>e.10hazardy1995@gmail.com</t>
    </r>
  </si>
  <si>
    <t>渡辺悠介</t>
  </si>
  <si>
    <t>埼玉県さいたま市西区植田谷本518-9</t>
  </si>
  <si>
    <t>ワタナベユウスケ</t>
  </si>
  <si>
    <t>スキルプラス契約書面_ミズノルミコ様</t>
  </si>
  <si>
    <t>水野留美子</t>
  </si>
  <si>
    <r>
      <rPr>
        <rFont val="&quot;ヒラギノ角ゴ ProN W3&quot;"/>
        <color rgb="FF1155CC"/>
        <u/>
      </rPr>
      <t>marumiko0706@gmail.com</t>
    </r>
  </si>
  <si>
    <t>岐阜県土岐市泉町久尻14-3</t>
  </si>
  <si>
    <t>ミズノルミコ</t>
  </si>
  <si>
    <t>スキルプラス契約書面_（タナベタイト）様</t>
  </si>
  <si>
    <r>
      <rPr>
        <rFont val="&quot;ヒラギノ角ゴ ProN W3&quot;"/>
        <color rgb="FF1155CC"/>
        <u/>
      </rPr>
      <t>taitokaki.com0817@i.softbank.jp</t>
    </r>
  </si>
  <si>
    <t>田辺大翔</t>
  </si>
  <si>
    <t>〒811-3117 福岡県古賀市今の庄１丁目２０−２６</t>
  </si>
  <si>
    <t>タナベタイト</t>
  </si>
  <si>
    <r>
      <rPr>
        <rFont val="&quot;ヒラギノ角ゴ ProN W3&quot;"/>
        <color rgb="FF1155CC"/>
        <u/>
      </rPr>
      <t>xiaoji8893@gmail.com</t>
    </r>
  </si>
  <si>
    <t>リシァオジー</t>
  </si>
  <si>
    <t>スキルプラス契約書面_（ダイトウマサオ）様</t>
  </si>
  <si>
    <t>彩桜パパ</t>
  </si>
  <si>
    <r>
      <rPr>
        <rFont val="&quot;ヒラギノ角ゴ ProN W3&quot;"/>
        <color rgb="FF1155CC"/>
        <u/>
      </rPr>
      <t>freedamofcat@gmail.com</t>
    </r>
  </si>
  <si>
    <t>大東政雄</t>
  </si>
  <si>
    <t>愛知県高浜市田戸町3-2-52</t>
  </si>
  <si>
    <t>ダイトウマサオ</t>
  </si>
  <si>
    <t>スキルプラス契約書面_（タカギ タエコ）様</t>
  </si>
  <si>
    <t>takagi</t>
  </si>
  <si>
    <r>
      <rPr>
        <rFont val="&quot;ヒラギノ角ゴ ProN W3&quot;"/>
        <color rgb="FF1155CC"/>
        <u/>
      </rPr>
      <t>takagi.momo0303@gmail.com</t>
    </r>
  </si>
  <si>
    <t>高木妙子</t>
  </si>
  <si>
    <t>東京都練馬区東大泉2-9-18大泉源第2ビル210</t>
  </si>
  <si>
    <t>タカギタエコ</t>
  </si>
  <si>
    <t>スキルプラス契約書面_カワシマケイ様</t>
  </si>
  <si>
    <t>川嶋奎</t>
  </si>
  <si>
    <r>
      <rPr>
        <rFont val="&quot;ヒラギノ角ゴ ProN W3&quot;"/>
        <color rgb="FF1155CC"/>
        <u/>
      </rPr>
      <t>k.k02161999@gmail.com</t>
    </r>
  </si>
  <si>
    <t>川嶋</t>
  </si>
  <si>
    <t>宮城県気仙沼市松崎高谷147-3</t>
  </si>
  <si>
    <t>カワシマケイ</t>
  </si>
  <si>
    <t>スキルプラス契約書面_（サトウユウカ）様</t>
  </si>
  <si>
    <t>ゆーか</t>
  </si>
  <si>
    <r>
      <rPr>
        <rFont val="&quot;ヒラギノ角ゴ ProN W3&quot;"/>
        <color rgb="FF1155CC"/>
        <u/>
      </rPr>
      <t>pegio1010@gmail.com</t>
    </r>
  </si>
  <si>
    <t>佐藤由夏</t>
  </si>
  <si>
    <t>大阪府大阪市西区北堀江4-8-5-304</t>
  </si>
  <si>
    <t>サトウユウカ</t>
  </si>
  <si>
    <t>スキルプラス契約書面_（タニミドリ）様</t>
  </si>
  <si>
    <t>タニミドリ</t>
  </si>
  <si>
    <r>
      <rPr>
        <rFont val="&quot;ヒラギノ角ゴ ProN W3&quot;"/>
        <color rgb="FF1155CC"/>
        <u/>
      </rPr>
      <t>mtanim.007@gmail.com</t>
    </r>
  </si>
  <si>
    <t>谷美登利</t>
  </si>
  <si>
    <t>京都市左京区下鴨東半木町7-14</t>
  </si>
  <si>
    <t>スキルプラス契約書面_ヤマシタミチコ様</t>
  </si>
  <si>
    <t>michiko</t>
  </si>
  <si>
    <r>
      <rPr>
        <rFont val="&quot;ヒラギノ角ゴ ProN W3&quot;"/>
        <color rgb="FF1155CC"/>
        <u/>
      </rPr>
      <t>rara0204@gmail.com</t>
    </r>
  </si>
  <si>
    <t>山下美智子</t>
  </si>
  <si>
    <t>埼玉県朝霞市田島1-13-11</t>
  </si>
  <si>
    <t>ヤマシタミチコ</t>
  </si>
  <si>
    <t>スキルプラス契約書面_（ヤノコウヘイ）様</t>
  </si>
  <si>
    <t>矢野昴平</t>
  </si>
  <si>
    <r>
      <rPr>
        <rFont val="&quot;ヒラギノ角ゴ ProN W3&quot;"/>
        <color rgb="FF1155CC"/>
        <u/>
      </rPr>
      <t>kohei.yano.0925@gmail.com</t>
    </r>
  </si>
  <si>
    <t>矢野</t>
  </si>
  <si>
    <t>兵庫県宝塚市山手台東5-18-11</t>
  </si>
  <si>
    <t>ヤノコウヘイ</t>
  </si>
  <si>
    <t>スキルプラス契約書面_（ワタナベ アヤミ）様</t>
  </si>
  <si>
    <t>あやみ</t>
  </si>
  <si>
    <r>
      <rPr>
        <rFont val="&quot;ヒラギノ角ゴ ProN W3&quot;"/>
        <color rgb="FF1155CC"/>
        <u/>
      </rPr>
      <t>ayamin81877@gmail.com</t>
    </r>
  </si>
  <si>
    <t>渡邉彩美</t>
  </si>
  <si>
    <t>福岡県福岡市早良区小田部6-15-25アクセス室見河畔公園605号室</t>
  </si>
  <si>
    <t>ワタナベアヤミ</t>
  </si>
  <si>
    <t>スキルプラス契約書面_カマタサエ様</t>
  </si>
  <si>
    <t>鎌田 彩愛（さえ）</t>
  </si>
  <si>
    <r>
      <rPr>
        <rFont val="&quot;ヒラギノ角ゴ ProN W3&quot;"/>
        <color rgb="FF1155CC"/>
        <u/>
      </rPr>
      <t>tenteto59@gmail.com</t>
    </r>
  </si>
  <si>
    <t>鎌田彩愛</t>
  </si>
  <si>
    <t>東京都駒形1丁目5-16-704</t>
  </si>
  <si>
    <t>カマダサエ</t>
  </si>
  <si>
    <t>スキルプラス契約書面_（ヒオキタクマ）様</t>
  </si>
  <si>
    <t>日置たくま</t>
  </si>
  <si>
    <r>
      <rPr>
        <rFont val="&quot;ヒラギノ角ゴ ProN W3&quot;"/>
        <color rgb="FF1155CC"/>
        <u/>
      </rPr>
      <t>takuma.pazuru0605@softbank.ne.jp</t>
    </r>
  </si>
  <si>
    <t>日置</t>
  </si>
  <si>
    <t>日置啄麻</t>
  </si>
  <si>
    <t>愛知県豊橋市天伯町字東沢133番地の5</t>
  </si>
  <si>
    <t>ヒオキタクマ</t>
  </si>
  <si>
    <t>スキルプラス契約書面_イシカワ ヨウコ様</t>
  </si>
  <si>
    <t>Yoko</t>
  </si>
  <si>
    <r>
      <rPr>
        <rFont val="&quot;ヒラギノ角ゴ ProN W3&quot;"/>
        <color rgb="FF1155CC"/>
        <u/>
      </rPr>
      <t>the.music.is.beyond.words@gmail.com</t>
    </r>
  </si>
  <si>
    <t>石川陽子</t>
  </si>
  <si>
    <t>愛知県一宮市浅井町大日比野字北流2番地</t>
  </si>
  <si>
    <t>イシカワヨウコ</t>
  </si>
  <si>
    <t>スキルプラス契約書面_（フシミ ユウキ）様</t>
  </si>
  <si>
    <r>
      <rPr>
        <rFont val="&quot;ヒラギノ角ゴ ProN W3&quot;"/>
        <color rgb="FF1155CC"/>
        <u/>
      </rPr>
      <t>happy.youky@gmail.com</t>
    </r>
  </si>
  <si>
    <t>ふしみ</t>
  </si>
  <si>
    <t>伏見勇輝</t>
  </si>
  <si>
    <t>神奈川県横浜市鶴見区北寺尾3-18-41</t>
  </si>
  <si>
    <t>フシミユウキ</t>
  </si>
  <si>
    <t>スキルプラス契約書面_オノデラ ヒロコ 様</t>
  </si>
  <si>
    <t>小野寺宏子</t>
  </si>
  <si>
    <r>
      <rPr>
        <rFont val="&quot;ヒラギノ角ゴ ProN W3&quot;"/>
        <color rgb="FF1155CC"/>
        <u/>
      </rPr>
      <t>qonhk0321@gmail.com</t>
    </r>
  </si>
  <si>
    <t>千葉県市川市本北方2-22-17 アネックスセキセン103</t>
  </si>
  <si>
    <t>オノデラヒロコ</t>
  </si>
  <si>
    <t>スキルプラス契約書面_キタガワカナコ様</t>
  </si>
  <si>
    <t>kanako</t>
  </si>
  <si>
    <r>
      <rPr>
        <rFont val="&quot;ヒラギノ角ゴ ProN W3&quot;"/>
        <color rgb="FF1155CC"/>
        <u/>
      </rPr>
      <t>nailkanako@gmail.com</t>
    </r>
  </si>
  <si>
    <t>北川</t>
  </si>
  <si>
    <t>北川加奈子</t>
  </si>
  <si>
    <t>福岡県福岡市早良区高取2-17-8朝日プラザ高取302</t>
  </si>
  <si>
    <t>キタガワカナコ</t>
  </si>
  <si>
    <t>スキルプラス契約書面_（ミウラアカネ）様</t>
  </si>
  <si>
    <t>あかね</t>
  </si>
  <si>
    <r>
      <rPr>
        <rFont val="&quot;ヒラギノ角ゴ ProN W3&quot;"/>
        <color rgb="FF1155CC"/>
        <u/>
      </rPr>
      <t>5k.redpiiiman@gmail.com</t>
    </r>
  </si>
  <si>
    <t>三浦亜佳音</t>
  </si>
  <si>
    <t>東京都杉並区和泉4-9-23 レアール102</t>
  </si>
  <si>
    <t>ミウラアカネ</t>
  </si>
  <si>
    <t>2025,4,26</t>
  </si>
  <si>
    <t>スキルプラス契約書面_（ダテヨウスケ）様</t>
  </si>
  <si>
    <t>福田元都</t>
  </si>
  <si>
    <t>伊達陽祐</t>
  </si>
  <si>
    <r>
      <rPr>
        <rFont val="&quot;ヒラギノ角ゴ ProN W3&quot;"/>
        <color rgb="FF1155CC"/>
        <u/>
      </rPr>
      <t>yo0303suke.2290.403@icloud.com</t>
    </r>
  </si>
  <si>
    <t>伊達</t>
  </si>
  <si>
    <t>島根県松江市東出雲町揖屋2557-5 ヴィータセレーナⅡ 102号</t>
  </si>
  <si>
    <t>ダテヨウスケ</t>
  </si>
  <si>
    <t>スキルプラス契約書面_（トミオカ ユウヤ）様</t>
  </si>
  <si>
    <t>富岡優也</t>
  </si>
  <si>
    <r>
      <rPr>
        <rFont val="&quot;ヒラギノ角ゴ ProN W3&quot;"/>
        <color rgb="FF1155CC"/>
        <u/>
      </rPr>
      <t>best.sprint400@gmail.com</t>
    </r>
  </si>
  <si>
    <t>富岡</t>
  </si>
  <si>
    <t>神奈川県藤沢市川名181-18b1415</t>
  </si>
  <si>
    <t>トミオカユウヤ</t>
  </si>
  <si>
    <t>スキルプラス契約書面_イソムラマドカ様</t>
  </si>
  <si>
    <t>madoka-i</t>
  </si>
  <si>
    <r>
      <rPr>
        <rFont val="&quot;ヒラギノ角ゴ ProN W3&quot;"/>
        <color rgb="FF1155CC"/>
        <u/>
      </rPr>
      <t>tantanririjijineco0820@gmail.com</t>
    </r>
  </si>
  <si>
    <t>磯村</t>
  </si>
  <si>
    <t>磯村円</t>
  </si>
  <si>
    <t>東京都品川区平塚1-6-10-703</t>
  </si>
  <si>
    <t>イソムラマドカ</t>
  </si>
  <si>
    <t>スキルプラス契約書面_（キノシタショウタロウ）様</t>
  </si>
  <si>
    <t>早川拓哉</t>
  </si>
  <si>
    <t>木下 翔太郎</t>
  </si>
  <si>
    <r>
      <rPr>
        <rFont val="&quot;ヒラギノ角ゴ ProN W3&quot;"/>
        <color rgb="FF1155CC"/>
        <u/>
      </rPr>
      <t>lopexex@gmail.com</t>
    </r>
  </si>
  <si>
    <t>木下</t>
  </si>
  <si>
    <t>木下翔太郎</t>
  </si>
  <si>
    <t>神奈川県横浜市緑区小山町654-3-101</t>
  </si>
  <si>
    <t>キノシタショウタロウ</t>
  </si>
  <si>
    <r>
      <rPr>
        <rFont val="&quot;ヒラギノ角ゴ ProN W3&quot;"/>
        <color rgb="FF1155CC"/>
        <u/>
      </rPr>
      <t>neko1neko2neko3neko4neko5neko6@gmail.com</t>
    </r>
  </si>
  <si>
    <t>スキルプラス契約書面_イトウ スナオ様</t>
  </si>
  <si>
    <t>🇯🇵itosunao</t>
  </si>
  <si>
    <r>
      <rPr>
        <rFont val="&quot;ヒラギノ角ゴ ProN W3&quot;"/>
        <color rgb="FF1155CC"/>
        <u/>
      </rPr>
      <t>info@dakarafe.jp</t>
    </r>
  </si>
  <si>
    <t>伊藤直</t>
  </si>
  <si>
    <t>東京都町田市小川1-298-6</t>
  </si>
  <si>
    <t>ｲﾄｳｽﾅｵ</t>
  </si>
  <si>
    <t>スキルプラス契約書面_（テラサキエミコ）様</t>
  </si>
  <si>
    <t>emiko</t>
  </si>
  <si>
    <r>
      <rPr>
        <rFont val="&quot;ヒラギノ角ゴ ProN W3&quot;"/>
        <color rgb="FF1155CC"/>
        <u/>
      </rPr>
      <t>r.m.s.k_0206@icloud.com</t>
    </r>
  </si>
  <si>
    <t>寺崎</t>
  </si>
  <si>
    <t>寺崎恵美子</t>
  </si>
  <si>
    <t>東京都八王子市中野上町4-27-5 ブライトンビル302</t>
  </si>
  <si>
    <t>テラサキエミコ</t>
  </si>
  <si>
    <t>スキルプラス契約書面_（イシザキコウガ）様</t>
  </si>
  <si>
    <t>koga</t>
  </si>
  <si>
    <r>
      <rPr>
        <rFont val="&quot;ヒラギノ角ゴ ProN W3&quot;"/>
        <color rgb="FF1155CC"/>
        <u/>
      </rPr>
      <t>pockysweet783@gmail.com</t>
    </r>
  </si>
  <si>
    <t>石崎</t>
  </si>
  <si>
    <t>石崎弘雅</t>
  </si>
  <si>
    <t>埼玉県新座市新堀1-12-17</t>
  </si>
  <si>
    <t>イシザキコウガ</t>
  </si>
  <si>
    <t>スキルプラス契約書面_（マツモトミオ）様</t>
  </si>
  <si>
    <t>未央🍀</t>
  </si>
  <si>
    <r>
      <rPr>
        <rFont val="&quot;ヒラギノ角ゴ ProN W3&quot;"/>
        <color rgb="FF1155CC"/>
        <u/>
      </rPr>
      <t>tsukihime0827@gmail.com</t>
    </r>
  </si>
  <si>
    <t>松本未央</t>
  </si>
  <si>
    <t>千葉県市原市国分寺台中央2-7-7</t>
  </si>
  <si>
    <t>マツモトミオ</t>
  </si>
  <si>
    <t>スキルプラス契約書面_（マルヤマ アカネ）様</t>
  </si>
  <si>
    <r>
      <rPr>
        <rFont val="&quot;ヒラギノ角ゴ ProN W3&quot;"/>
        <color rgb="FF1155CC"/>
        <u/>
      </rPr>
      <t>akane__0106_yuu_0716@au.com</t>
    </r>
  </si>
  <si>
    <t>丸山</t>
  </si>
  <si>
    <t>丸山茜</t>
  </si>
  <si>
    <t>〒167-0031 東京都杉並区本天沼2-15-8 ｺﾘﾋﾞﾝｸﾞﾊｳｽ荻窪 106号室</t>
  </si>
  <si>
    <t>マルヤマアカネ</t>
  </si>
  <si>
    <t>スキルプラス契約書面_（オガワ ショウコ）様</t>
  </si>
  <si>
    <t>SHOKO</t>
  </si>
  <si>
    <r>
      <rPr>
        <rFont val="&quot;ヒラギノ角ゴ ProN W3&quot;"/>
        <color rgb="FF1155CC"/>
        <u/>
      </rPr>
      <t>kuroneko.cam.choco@gmail.com</t>
    </r>
  </si>
  <si>
    <t>小川祥子</t>
  </si>
  <si>
    <t>千葉県柏市柏3-7-17 トーカン柏キャステール903</t>
  </si>
  <si>
    <t>オガワショウコ</t>
  </si>
  <si>
    <t>スキルプラス契約書面_（イワシタ ナツキ）様</t>
  </si>
  <si>
    <t>なつき</t>
  </si>
  <si>
    <r>
      <rPr>
        <rFont val="&quot;ヒラギノ角ゴ ProN W3&quot;"/>
        <color rgb="FF1155CC"/>
        <u/>
      </rPr>
      <t>secret.love.2243@gmail.com</t>
    </r>
  </si>
  <si>
    <t>岩下</t>
  </si>
  <si>
    <t>岩下奈津季</t>
  </si>
  <si>
    <t>福岡県福岡市博多区麦野4-30-3-103</t>
  </si>
  <si>
    <t>イワシタナツキ</t>
  </si>
  <si>
    <t>スキルプラス契約書面_フセエイセイ様</t>
  </si>
  <si>
    <t>布施 詠政</t>
  </si>
  <si>
    <r>
      <rPr>
        <rFont val="&quot;ヒラギノ角ゴ ProN W3&quot;"/>
        <color rgb="FF1155CC"/>
        <u/>
      </rPr>
      <t>eisei.fuse@gmail.com</t>
    </r>
  </si>
  <si>
    <t>布施</t>
  </si>
  <si>
    <t>布施詠政</t>
  </si>
  <si>
    <t>東京都国分寺市泉町3-6-3クレイノリーブルくにたち201</t>
  </si>
  <si>
    <t>フセエイセイ</t>
  </si>
  <si>
    <t>スキルプラス契約書面_（トウゴウトシコ）様</t>
  </si>
  <si>
    <t>のん</t>
  </si>
  <si>
    <r>
      <rPr>
        <rFont val="&quot;ヒラギノ角ゴ ProN W3&quot;"/>
        <color rgb="FF1155CC"/>
        <u/>
      </rPr>
      <t>tcyh.qusu523@gmail.com</t>
    </r>
  </si>
  <si>
    <t>東郷</t>
  </si>
  <si>
    <t>東郷明子</t>
  </si>
  <si>
    <t>広島県広島市中区東白島町9-4-304</t>
  </si>
  <si>
    <t>トウゴウトシコ</t>
  </si>
  <si>
    <t>スキルプラス契約書面_（アオヤギタツヤ）様</t>
  </si>
  <si>
    <t>aoyagi</t>
  </si>
  <si>
    <r>
      <rPr>
        <rFont val="&quot;ヒラギノ角ゴ ProN W3&quot;"/>
        <color rgb="FF1155CC"/>
        <u/>
      </rPr>
      <t>hannpenn634@gmail.com</t>
    </r>
  </si>
  <si>
    <t>青柳</t>
  </si>
  <si>
    <t>青柳達弥</t>
  </si>
  <si>
    <t>東京都東村山市多摩湖町1-18-6 ラ・ルミエール301</t>
  </si>
  <si>
    <t>アオヤギタツヤ</t>
  </si>
  <si>
    <t>スキルプラス契約書面_（エムラ ジュンペイ）様</t>
  </si>
  <si>
    <t>江村 淳平</t>
  </si>
  <si>
    <r>
      <rPr>
        <rFont val="&quot;ヒラギノ角ゴ ProN W3&quot;"/>
        <color rgb="FF1155CC"/>
        <u/>
      </rPr>
      <t>dosseiya0905@gmail.com</t>
    </r>
  </si>
  <si>
    <t>江村</t>
  </si>
  <si>
    <t>江村淳平</t>
  </si>
  <si>
    <t>山口県宇部市西宇部南2丁目8-6-101</t>
  </si>
  <si>
    <t>エムラジュンペイ</t>
  </si>
  <si>
    <t>スキルプラス契約書面_カトウ チヅヨ様</t>
  </si>
  <si>
    <t>chizuyo.k</t>
  </si>
  <si>
    <r>
      <rPr>
        <rFont val="&quot;ヒラギノ角ゴ ProN W3&quot;"/>
        <color rgb="FF1155CC"/>
        <u/>
      </rPr>
      <t>chizzy.chococo@gmail.com</t>
    </r>
  </si>
  <si>
    <t>加藤千津代</t>
  </si>
  <si>
    <t>兵庫県神戸市長田区庄山町3丁目3-19</t>
  </si>
  <si>
    <t>カトウチヅヨ</t>
  </si>
  <si>
    <t>スキルプラス契約書面_タザワユウスケ様</t>
  </si>
  <si>
    <t>田澤祐輔</t>
  </si>
  <si>
    <r>
      <rPr>
        <rFont val="&quot;ヒラギノ角ゴ ProN W3&quot;"/>
        <color rgb="FF1155CC"/>
        <u/>
      </rPr>
      <t>no2.sannbou.soutyou.number2@gmail.com</t>
    </r>
  </si>
  <si>
    <t>田澤</t>
  </si>
  <si>
    <t>神奈川県相模原市南区上鶴間本町4-22-13</t>
  </si>
  <si>
    <t>タザワユウスケ</t>
  </si>
  <si>
    <t>ユニヴァ</t>
  </si>
  <si>
    <t>スキルプラス契約書面_（ンカメメ）様</t>
  </si>
  <si>
    <t>☆Nami☆</t>
  </si>
  <si>
    <r>
      <rPr>
        <rFont val="&quot;ヒラギノ角ゴ ProN W3&quot;"/>
        <color rgb="FF1155CC"/>
        <u/>
      </rPr>
      <t>namispenxnami@gmail.com</t>
    </r>
  </si>
  <si>
    <t>ンカメメ</t>
  </si>
  <si>
    <t>ンカメメ奈美</t>
  </si>
  <si>
    <t>埼玉県三郷市高州1-201インフィニティ204</t>
  </si>
  <si>
    <t>ンカメメナミ</t>
  </si>
  <si>
    <t>スキルプラス契約書面_モンマ カツヒロ様</t>
  </si>
  <si>
    <t>門馬克弘</t>
  </si>
  <si>
    <r>
      <rPr>
        <rFont val="&quot;ヒラギノ角ゴ ProN W3&quot;"/>
        <color rgb="FF1155CC"/>
        <u/>
      </rPr>
      <t>tomapirika@gmail.com</t>
    </r>
  </si>
  <si>
    <t>門馬</t>
  </si>
  <si>
    <t>宮城県東松島市野蒜字北赤崎22-4</t>
  </si>
  <si>
    <t>モンマカツヒロ</t>
  </si>
  <si>
    <t>スキルプラス契約書面_オクダ ハヤト様</t>
  </si>
  <si>
    <r>
      <rPr>
        <rFont val="&quot;ヒラギノ角ゴ ProN W3&quot;"/>
        <color rgb="FF1155CC"/>
        <u/>
      </rPr>
      <t>lilacfilm.ho@gmail.com</t>
    </r>
  </si>
  <si>
    <t>奥田隼人</t>
  </si>
  <si>
    <t>愛知県名古屋市守山区松坂町56-2</t>
  </si>
  <si>
    <t>オクダハヤト</t>
  </si>
  <si>
    <t>スキルプラス契約書面_ヨコミネイツヨ様</t>
  </si>
  <si>
    <t>横岑</t>
  </si>
  <si>
    <r>
      <rPr>
        <rFont val="&quot;ヒラギノ角ゴ ProN W3&quot;"/>
        <color rgb="FF1155CC"/>
        <u/>
      </rPr>
      <t>itsuyo1212@softbank.ne.jp</t>
    </r>
  </si>
  <si>
    <t>横岑逸代</t>
  </si>
  <si>
    <t>大阪府東大阪市中野2-4-3</t>
  </si>
  <si>
    <t>ヨコミネイツヨ</t>
  </si>
  <si>
    <t>スキルプラス契約書面_キタムラタツヤ様</t>
  </si>
  <si>
    <t>北村たつや</t>
  </si>
  <si>
    <r>
      <rPr>
        <rFont val="&quot;ヒラギノ角ゴ ProN W3&quot;"/>
        <color rgb="FF1155CC"/>
        <u/>
      </rPr>
      <t>ellis.paul.11.3.7@gmail.com</t>
    </r>
  </si>
  <si>
    <t>北村竜也</t>
  </si>
  <si>
    <t>東京都墨田区八広3-38-24</t>
  </si>
  <si>
    <t>キタムラタツヤ</t>
  </si>
  <si>
    <t>スキルプラス契約書面_（ヤナセカオリ）様</t>
  </si>
  <si>
    <t>柳瀬 香</t>
  </si>
  <si>
    <r>
      <rPr>
        <rFont val="&quot;ヒラギノ角ゴ ProN W3&quot;"/>
        <color rgb="FF1155CC"/>
        <u/>
      </rPr>
      <t>yanase.kaori@gmail.com</t>
    </r>
  </si>
  <si>
    <t>柳瀬</t>
  </si>
  <si>
    <t>柳瀬香</t>
  </si>
  <si>
    <t>兵庫県西宮市甲子園口北町27-23</t>
  </si>
  <si>
    <t>ヤナセカオリ</t>
  </si>
  <si>
    <t>2025,4,28</t>
  </si>
  <si>
    <t>スキルプラス契約書面_スエナガセイタロウ様</t>
  </si>
  <si>
    <t>🎲Suenaga🎲</t>
  </si>
  <si>
    <r>
      <rPr>
        <rFont val="&quot;ヒラギノ角ゴ ProN W3&quot;"/>
        <color rgb="FF1155CC"/>
        <u/>
      </rPr>
      <t>whitechaser2@gmail.com</t>
    </r>
  </si>
  <si>
    <t>末永</t>
  </si>
  <si>
    <t>末永政太郎</t>
  </si>
  <si>
    <t>千葉県船橋市大穴北4-30-32</t>
  </si>
  <si>
    <t>スエナガセイタロウ</t>
  </si>
  <si>
    <t>スキルプラス契約書面_マツダ シンイチロウ様</t>
  </si>
  <si>
    <t>松田信一郎</t>
  </si>
  <si>
    <r>
      <rPr>
        <rFont val="&quot;ヒラギノ角ゴ ProN W3&quot;"/>
        <color rgb="FF1155CC"/>
        <u/>
      </rPr>
      <t>shin16.matsuda@gmail.com</t>
    </r>
  </si>
  <si>
    <t>沖縄県宜野湾市佐真下70-1-207</t>
  </si>
  <si>
    <t>マツダシンイチロウ</t>
  </si>
  <si>
    <t>スキルプラス契約書面_コタニケイジ様</t>
  </si>
  <si>
    <t>小谷圭仁Maysaiah vampkk</t>
  </si>
  <si>
    <r>
      <rPr>
        <rFont val="&quot;ヒラギノ角ゴ ProN W3&quot;"/>
        <color rgb="FF1155CC"/>
        <u/>
      </rPr>
      <t>maysaiah8739mhc@gmail.com</t>
    </r>
  </si>
  <si>
    <t>小谷圭仁</t>
  </si>
  <si>
    <t>東京都中野区野方6-31-7 カーサブランカ103</t>
  </si>
  <si>
    <t>コタニケイジ</t>
  </si>
  <si>
    <t>スキルプラス契約書面_（ヤマト ケンシロウ）様</t>
  </si>
  <si>
    <t>建史朗</t>
  </si>
  <si>
    <r>
      <rPr>
        <rFont val="&quot;ヒラギノ角ゴ ProN W3&quot;"/>
        <color rgb="FF1155CC"/>
        <u/>
      </rPr>
      <t>atatatata.5555@gmail.com</t>
    </r>
  </si>
  <si>
    <t>大和</t>
  </si>
  <si>
    <t>大和建史朗</t>
  </si>
  <si>
    <t>群馬県伊勢崎市三光町7-5</t>
  </si>
  <si>
    <t>ヤマトケンシロウ</t>
  </si>
  <si>
    <t>スキルプラス契約書面_コバヤシダイゴ様</t>
  </si>
  <si>
    <t>大悟</t>
  </si>
  <si>
    <r>
      <rPr>
        <rFont val="&quot;ヒラギノ角ゴ ProN W3&quot;"/>
        <color rgb="FF1155CC"/>
        <u/>
      </rPr>
      <t>bluemoon1126d@gmail.com</t>
    </r>
  </si>
  <si>
    <t>小林大悟</t>
  </si>
  <si>
    <t>神奈川県足柄上郡開成町みなみ3-9-23</t>
  </si>
  <si>
    <t>コバヤシダイゴ</t>
  </si>
  <si>
    <t>スキルプラス契約書面_（コマツサヨ）様</t>
  </si>
  <si>
    <t>sayok</t>
  </si>
  <si>
    <r>
      <rPr>
        <rFont val="&quot;ヒラギノ角ゴ ProN W3&quot;"/>
        <color rgb="FF1155CC"/>
        <u/>
      </rPr>
      <t>sayo-like-sweet.516@i.softbank.jp</t>
    </r>
  </si>
  <si>
    <t>小松沙世</t>
  </si>
  <si>
    <t>高知県高知市農人町2ー8ひろぞのマンション301</t>
  </si>
  <si>
    <t>コマツサヨ</t>
  </si>
  <si>
    <t>スキルプラス契約書面_タネキ アツシ様</t>
  </si>
  <si>
    <t>あっつ</t>
  </si>
  <si>
    <r>
      <rPr>
        <rFont val="&quot;ヒラギノ角ゴ ProN W3&quot;"/>
        <color rgb="FF1155CC"/>
        <u/>
      </rPr>
      <t>ryqfg244@ybb.ne.jp</t>
    </r>
  </si>
  <si>
    <t>種木</t>
  </si>
  <si>
    <t>種木敦</t>
  </si>
  <si>
    <t>大分県中津市1349番地の5</t>
  </si>
  <si>
    <t>タネキアツシ</t>
  </si>
  <si>
    <t>スキルプラス契約書面_（フジセ アヤミ）様</t>
  </si>
  <si>
    <t>藤瀬 文美(ふじせ あやみ)</t>
  </si>
  <si>
    <r>
      <rPr>
        <rFont val="&quot;ヒラギノ角ゴ ProN W3&quot;"/>
        <color rgb="FF1155CC"/>
        <u/>
      </rPr>
      <t>a.marin_63@icloud.com</t>
    </r>
  </si>
  <si>
    <t>藤瀬</t>
  </si>
  <si>
    <t>藤瀬文美</t>
  </si>
  <si>
    <t>愛知県豊田市浄水町南平195番地4</t>
  </si>
  <si>
    <t>フジセアヤミ</t>
  </si>
  <si>
    <t>スキルプラス契約書面_（サワヤマリョウ）様</t>
  </si>
  <si>
    <t>R</t>
  </si>
  <si>
    <r>
      <rPr>
        <rFont val="&quot;ヒラギノ角ゴ ProN W3&quot;"/>
        <color rgb="FF1155CC"/>
        <u/>
      </rPr>
      <t>sawayamaryo@gmail.com</t>
    </r>
  </si>
  <si>
    <t>澤山</t>
  </si>
  <si>
    <t>澤山良</t>
  </si>
  <si>
    <t>埼玉県越谷市船渡367-24</t>
  </si>
  <si>
    <t>サワヤマリョウ</t>
  </si>
  <si>
    <t>スキルプラス契約書面_（イガラシ）様</t>
  </si>
  <si>
    <t>いがらし</t>
  </si>
  <si>
    <r>
      <rPr>
        <rFont val="&quot;ヒラギノ角ゴ ProN W3&quot;"/>
        <color rgb="FF1155CC"/>
        <u/>
      </rPr>
      <t>taki@takis.jp</t>
    </r>
  </si>
  <si>
    <t>五十嵐裕子</t>
  </si>
  <si>
    <t>長野県上伊那郡箕輪町中箕輪9445-1</t>
  </si>
  <si>
    <t>イガラシユウコ</t>
  </si>
  <si>
    <t>スキルプラス契約書面_ムラセカズキ様</t>
  </si>
  <si>
    <r>
      <rPr>
        <rFont val="&quot;ヒラギノ角ゴ ProN W3&quot;"/>
        <color rgb="FF1155CC"/>
        <u/>
      </rPr>
      <t>kazukimurase99@gmail.com</t>
    </r>
  </si>
  <si>
    <t>村瀬一輝</t>
  </si>
  <si>
    <t>福岡県福岡市南区横手1-5-25-203</t>
  </si>
  <si>
    <t>ムラセカズキ</t>
  </si>
  <si>
    <t>スキルプラス契約書面_ツチヤソウガ様</t>
  </si>
  <si>
    <t>そうが</t>
  </si>
  <si>
    <r>
      <rPr>
        <rFont val="&quot;ヒラギノ角ゴ ProN W3&quot;"/>
        <color rgb="FF1155CC"/>
        <u/>
      </rPr>
      <t>sou30719@icloud.com</t>
    </r>
  </si>
  <si>
    <t>土屋颯河</t>
  </si>
  <si>
    <t>滋賀県大津市一里山5-4-32シェリール山崎103</t>
  </si>
  <si>
    <t>ツチヤソウガ</t>
  </si>
  <si>
    <t>スキルプラス契約書面_（ハットリ コウイチ）様</t>
  </si>
  <si>
    <t>弘壱(服部弘壱)</t>
  </si>
  <si>
    <r>
      <rPr>
        <rFont val="&quot;ヒラギノ角ゴ ProN W3&quot;"/>
        <color rgb="FF1155CC"/>
        <u/>
      </rPr>
      <t>dlhpklife@gmail.com</t>
    </r>
  </si>
  <si>
    <t>服部幸一</t>
  </si>
  <si>
    <t>大阪市淀川区十三本町3-7-46-705</t>
  </si>
  <si>
    <t>ハットリコウイチ</t>
  </si>
  <si>
    <t>スキルプラス契約書面_（カナヤマコウジ）様</t>
  </si>
  <si>
    <r>
      <rPr>
        <rFont val="&quot;ヒラギノ角ゴ ProN W3&quot;"/>
        <color rgb="FF1155CC"/>
        <u/>
      </rPr>
      <t>yuki7290@ezweb.ne.jp</t>
    </r>
  </si>
  <si>
    <t>金山幸司</t>
  </si>
  <si>
    <t>奈良県磯城郡三宅町屏風52-3</t>
  </si>
  <si>
    <t>カナヤマコウジ</t>
  </si>
  <si>
    <t>スキルプラス契約書面_ハットリナオコ様</t>
  </si>
  <si>
    <t>なおこ</t>
  </si>
  <si>
    <r>
      <rPr>
        <rFont val="&quot;ヒラギノ角ゴ ProN W3&quot;"/>
        <color rgb="FF1155CC"/>
        <u/>
      </rPr>
      <t>asagao0714sun@gmail.com</t>
    </r>
  </si>
  <si>
    <t>服部尚子</t>
  </si>
  <si>
    <t>名古屋市東区砂田橋1-1サンコート3-102</t>
  </si>
  <si>
    <t>ハットリナオコ</t>
  </si>
  <si>
    <t>スキルプラス契約書面_（ワタナベユウキ）様</t>
  </si>
  <si>
    <t>YUKI</t>
  </si>
  <si>
    <r>
      <rPr>
        <rFont val="&quot;ヒラギノ角ゴ ProN W3&quot;"/>
        <color rgb="FF1155CC"/>
        <u/>
      </rPr>
      <t>youxid686@gmail.com</t>
    </r>
  </si>
  <si>
    <t>渡邉侑希</t>
  </si>
  <si>
    <t>石川県河北郡津幡町能瀬井40</t>
  </si>
  <si>
    <t>ワタナベユウキ</t>
  </si>
  <si>
    <t>スキルプラス契約書面_モリヤマカツトシ様</t>
  </si>
  <si>
    <t>森山 克淑</t>
  </si>
  <si>
    <r>
      <rPr>
        <rFont val="&quot;ヒラギノ角ゴ ProN W3&quot;"/>
        <color rgb="FF1155CC"/>
        <u/>
      </rPr>
      <t>katsutoshi18@gmail.com</t>
    </r>
  </si>
  <si>
    <t>森山</t>
  </si>
  <si>
    <t>森山克淑</t>
  </si>
  <si>
    <t>神奈川県川崎市中原区木月3-35-19-201</t>
  </si>
  <si>
    <t>モリヤマカツトシ</t>
  </si>
  <si>
    <t>スキルプラス契約書面_トミナガ イッセイ様</t>
  </si>
  <si>
    <t>冨永一成</t>
  </si>
  <si>
    <r>
      <rPr>
        <rFont val="&quot;ヒラギノ角ゴ ProN W3&quot;"/>
        <color rgb="FF1155CC"/>
        <u/>
      </rPr>
      <t>tomiissei915@gmail.com</t>
    </r>
  </si>
  <si>
    <t>冨永</t>
  </si>
  <si>
    <t>熊本県 熊本市北区 弓削４丁目１８－１ ロイヤルコンフォート光の森 ８０４号</t>
  </si>
  <si>
    <t>トミナガイッセイ</t>
  </si>
  <si>
    <r>
      <rPr>
        <rFont val="&quot;ヒラギノ角ゴ ProN W3&quot;"/>
        <color rgb="FF1155CC"/>
        <u/>
      </rPr>
      <t>atikamiti.88@gmail.com</t>
    </r>
  </si>
  <si>
    <t>スキルプラス契約書面_（ギョウバ ミオ）様</t>
  </si>
  <si>
    <t>mio</t>
  </si>
  <si>
    <r>
      <rPr>
        <rFont val="&quot;ヒラギノ角ゴ ProN W3&quot;"/>
        <color rgb="FF1155CC"/>
        <u/>
      </rPr>
      <t>mikoka2022@gmail.com</t>
    </r>
  </si>
  <si>
    <t>行場</t>
  </si>
  <si>
    <t>行場未緒</t>
  </si>
  <si>
    <t>岐阜県不破郡垂井町表佐1110-1エピックハイツ201</t>
  </si>
  <si>
    <t>スキルプラス契約書面_（タケムラ ヨシヒコ）様</t>
  </si>
  <si>
    <t>takemura</t>
  </si>
  <si>
    <r>
      <rPr>
        <rFont val="&quot;ヒラギノ角ゴ ProN W3&quot;"/>
        <color rgb="FF1155CC"/>
        <u/>
      </rPr>
      <t>fxdl1580@gmail.com</t>
    </r>
  </si>
  <si>
    <t>竹村 義彦</t>
  </si>
  <si>
    <t>竹村義彦</t>
  </si>
  <si>
    <t>千葉市中央区弁天3-14-16</t>
  </si>
  <si>
    <t>タケムラヨシヒコ</t>
  </si>
  <si>
    <t>スキルプラス契約書面_ウリタタカヒロ様</t>
  </si>
  <si>
    <t>瓜田貴拓</t>
  </si>
  <si>
    <r>
      <rPr>
        <rFont val="&quot;ヒラギノ角ゴ ProN W3&quot;"/>
        <color rgb="FF1155CC"/>
        <u/>
      </rPr>
      <t>urita.m81@gmail.com</t>
    </r>
  </si>
  <si>
    <t>瓜田</t>
  </si>
  <si>
    <t>滋賀県長浜市南田附町115-3シェアハウスTORCH101</t>
  </si>
  <si>
    <t>ウリタタカヒロ</t>
  </si>
  <si>
    <t>スキルプラス契約書面_（シンドウタツキ）様</t>
  </si>
  <si>
    <t>たつき</t>
  </si>
  <si>
    <r>
      <rPr>
        <rFont val="&quot;ヒラギノ角ゴ ProN W3&quot;"/>
        <color rgb="FF1155CC"/>
        <u/>
      </rPr>
      <t>amatu8700@gmail.com</t>
    </r>
  </si>
  <si>
    <t>進藤</t>
  </si>
  <si>
    <t>進藤汰月</t>
  </si>
  <si>
    <t>三重県四日市市ときわ5丁目2-21丸美ロイヤル常磐2-801</t>
  </si>
  <si>
    <t>シンドウタツキ</t>
  </si>
  <si>
    <t>スキルプラス契約書面_（マツクボケイ）様</t>
  </si>
  <si>
    <t>まつくぼけい</t>
  </si>
  <si>
    <r>
      <rPr>
        <rFont val="&quot;ヒラギノ角ゴ ProN W3&quot;"/>
        <color rgb="FF1155CC"/>
        <u/>
      </rPr>
      <t>matsu.k.a.0624@gmail.com</t>
    </r>
  </si>
  <si>
    <t>松久保</t>
  </si>
  <si>
    <t>松久保啓</t>
  </si>
  <si>
    <t>鹿児島県鹿児島市紫原3-1-5ファミール森園206号室</t>
  </si>
  <si>
    <t>マツクボケイ</t>
  </si>
  <si>
    <t>スキルプラス契約書面_（ササキ マイ）様</t>
  </si>
  <si>
    <r>
      <rPr>
        <rFont val="&quot;ヒラギノ角ゴ ProN W3&quot;"/>
        <color rgb="FF1155CC"/>
        <u/>
      </rPr>
      <t>3.m.sasaki.15@gmail.com</t>
    </r>
  </si>
  <si>
    <t>佐々木真衣</t>
  </si>
  <si>
    <t>岩手県宮古市田の神一丁目１－３０</t>
  </si>
  <si>
    <t>ササキマイ</t>
  </si>
  <si>
    <r>
      <rPr>
        <rFont val="&quot;ヒラギノ角ゴ ProN W3&quot;"/>
        <color rgb="FF1155CC"/>
        <u/>
      </rPr>
      <t>hamakko610@gmail.com</t>
    </r>
  </si>
  <si>
    <t>スキルプラス契約書面_サンノ マサキ様</t>
  </si>
  <si>
    <t>MASAKIω</t>
  </si>
  <si>
    <r>
      <rPr>
        <rFont val="&quot;ヒラギノ角ゴ ProN W3&quot;"/>
        <color rgb="FF1155CC"/>
        <u/>
      </rPr>
      <t>masakidance33@gmail.com</t>
    </r>
  </si>
  <si>
    <t>三野誠貴</t>
  </si>
  <si>
    <t>富山県高岡市野村690-8</t>
  </si>
  <si>
    <t>サンノマサキ</t>
  </si>
  <si>
    <t>スキルプラス契約書面_（フジモトソウタ）様</t>
  </si>
  <si>
    <t>まじめなそうたす</t>
  </si>
  <si>
    <r>
      <rPr>
        <rFont val="&quot;ヒラギノ角ゴ ProN W3&quot;"/>
        <color rgb="FF1155CC"/>
        <u/>
      </rPr>
      <t>lyz.soutya24@gmail.com</t>
    </r>
  </si>
  <si>
    <t>藤本創大</t>
  </si>
  <si>
    <t>愛知県田原市吉胡町木綿畑43-1 吉胡寮6510号室</t>
  </si>
  <si>
    <t>フジモトソウタ</t>
  </si>
  <si>
    <t>スキルプラス契約書面_（オクハラ ノリオ）様</t>
  </si>
  <si>
    <r>
      <rPr>
        <rFont val="&quot;ヒラギノ角ゴ ProN W3&quot;"/>
        <color rgb="FF1155CC"/>
        <u/>
      </rPr>
      <t>o9u8a6a@gmail.com</t>
    </r>
  </si>
  <si>
    <t>神奈川県川崎市川崎区池田１−１２−１１</t>
  </si>
  <si>
    <t>オクハラノリオ</t>
  </si>
  <si>
    <t>スキルプラス契約書面_ホシ ヒデコ様</t>
  </si>
  <si>
    <t>英子</t>
  </si>
  <si>
    <r>
      <rPr>
        <rFont val="&quot;ヒラギノ角ゴ ProN W3&quot;"/>
        <color rgb="FF1155CC"/>
        <u/>
      </rPr>
      <t>dahitakiya@gmail.com</t>
    </r>
  </si>
  <si>
    <t>星</t>
  </si>
  <si>
    <t>星英子</t>
  </si>
  <si>
    <t>大阪府羽曳野市野々上1-5-5</t>
  </si>
  <si>
    <t>ホシヒデコ</t>
  </si>
  <si>
    <t>スキルプラス契約書面_ウドウアヤノ様</t>
  </si>
  <si>
    <t>ayano udo ishimura</t>
  </si>
  <si>
    <r>
      <rPr>
        <rFont val="&quot;ヒラギノ角ゴ ProN W3&quot;"/>
        <color rgb="FF1155CC"/>
        <u/>
      </rPr>
      <t>ayaryoremi@yahoo.co.jp</t>
    </r>
  </si>
  <si>
    <t>有働</t>
  </si>
  <si>
    <t>有働綾乃</t>
  </si>
  <si>
    <t>東京都目黒区目黒本町2-18-4</t>
  </si>
  <si>
    <t>ウドウアヤノ</t>
  </si>
  <si>
    <t>スキルプラス契約書面_（ウエダ ショウ）様</t>
  </si>
  <si>
    <t>糸谷春樹</t>
  </si>
  <si>
    <t>Sho</t>
  </si>
  <si>
    <r>
      <rPr>
        <rFont val="&quot;ヒラギノ角ゴ ProN W3&quot;"/>
        <color rgb="FF1155CC"/>
        <u/>
      </rPr>
      <t>xiangtaiyidong83@gmail.com</t>
    </r>
  </si>
  <si>
    <t>植田</t>
  </si>
  <si>
    <t>植田崇</t>
  </si>
  <si>
    <t>奈良県奈良市学園大和町1-159-2</t>
  </si>
  <si>
    <t>ウエダショウ</t>
  </si>
  <si>
    <t>スキルプラス契約書面_（アサカワアユミ）様</t>
  </si>
  <si>
    <r>
      <rPr>
        <rFont val="&quot;ヒラギノ角ゴ ProN W3&quot;"/>
        <color rgb="FF1155CC"/>
        <u/>
      </rPr>
      <t>mekakusi.0530.gumi97@gmail.com</t>
    </r>
  </si>
  <si>
    <t>浅川</t>
  </si>
  <si>
    <t>浅川文歩</t>
  </si>
  <si>
    <t>岡山県瀬戸内市邑久町福中607</t>
  </si>
  <si>
    <t>アサカワアユミ</t>
  </si>
  <si>
    <t>スキルプラス契約書面_（ホンナ タカコ）様</t>
  </si>
  <si>
    <t>ほんなたかこ</t>
  </si>
  <si>
    <r>
      <rPr>
        <rFont val="&quot;ヒラギノ角ゴ ProN W3&quot;"/>
        <color rgb="FF1155CC"/>
        <u/>
      </rPr>
      <t>shikamonju368@gmail.com</t>
    </r>
  </si>
  <si>
    <t>本名貴子</t>
  </si>
  <si>
    <t>新潟県三条市嘉坪川1-5-5</t>
  </si>
  <si>
    <t>ホンナタカコ</t>
  </si>
  <si>
    <t>スキルプラス契約書面_イケガワカズヤ様</t>
  </si>
  <si>
    <t>いけがわ かずや</t>
  </si>
  <si>
    <r>
      <rPr>
        <rFont val="&quot;ヒラギノ角ゴ ProN W3&quot;"/>
        <color rgb="FF1155CC"/>
        <u/>
      </rPr>
      <t>jmt48tjwktugj@docomo.ne.jp</t>
    </r>
  </si>
  <si>
    <t>池川</t>
  </si>
  <si>
    <t>池川和也</t>
  </si>
  <si>
    <t>高知県高岡郡中土佐町大野見吉野167</t>
  </si>
  <si>
    <t>イケガワカズヤ</t>
  </si>
  <si>
    <t>スキルプラス契約書面_（ツツイ ヨウコ）様</t>
  </si>
  <si>
    <t>🐾ようこ🐾</t>
  </si>
  <si>
    <r>
      <rPr>
        <rFont val="&quot;ヒラギノ角ゴ ProN W3&quot;"/>
        <color rgb="FF1155CC"/>
        <u/>
      </rPr>
      <t>ty50923ty@icloud.com</t>
    </r>
  </si>
  <si>
    <t>筒井</t>
  </si>
  <si>
    <t>筒井陽子</t>
  </si>
  <si>
    <t>佐賀県唐津市和多田南先石2-15</t>
  </si>
  <si>
    <t>ツツイヨウコ</t>
  </si>
  <si>
    <t>スキルプラス契約書面タケムラジュリアンマーヴェルショウ様</t>
  </si>
  <si>
    <t>じゅりあん</t>
  </si>
  <si>
    <r>
      <rPr>
        <rFont val="&quot;ヒラギノ角ゴ ProN W3&quot;"/>
        <color rgb="FF1155CC"/>
        <u/>
      </rPr>
      <t>uiroo0702@gmail.com</t>
    </r>
  </si>
  <si>
    <t>竹村</t>
  </si>
  <si>
    <t>竹村樹里杏マーヴェル昭</t>
  </si>
  <si>
    <t>神奈川県相模原市中央区淵野辺4-36-15アルビータL201号室</t>
  </si>
  <si>
    <t>タケムラジュリアンマーヴェルショウ</t>
  </si>
  <si>
    <t>スキルプラス契約書面_ヤマウチ マユミ様</t>
  </si>
  <si>
    <t>山内真弓</t>
  </si>
  <si>
    <r>
      <rPr>
        <rFont val="&quot;ヒラギノ角ゴ ProN W3&quot;"/>
        <color rgb="FF1155CC"/>
        <u/>
      </rPr>
      <t>ikeda.m32@gmail.com</t>
    </r>
  </si>
  <si>
    <t>東京都足立区千住橋戸町1-54-304</t>
  </si>
  <si>
    <t>ヤマウチマユミ</t>
  </si>
  <si>
    <t>2025,4,30</t>
  </si>
  <si>
    <t>スキルプラス契約書面_（マエダ アオイ）様</t>
  </si>
  <si>
    <t>aoi</t>
  </si>
  <si>
    <r>
      <rPr>
        <rFont val="&quot;ヒラギノ角ゴ ProN W3&quot;"/>
        <color rgb="FF1155CC"/>
        <u/>
      </rPr>
      <t>tech.aoi10@gmail.com</t>
    </r>
  </si>
  <si>
    <t>前田蒼生</t>
  </si>
  <si>
    <t>東京都新宿区新小川町1-16クロスレジデンス飯田橋607</t>
  </si>
  <si>
    <t>マエダアオイ</t>
  </si>
  <si>
    <r>
      <rPr>
        <rFont val="&quot;ヒラギノ角ゴ ProN W3&quot;"/>
        <color rgb="FF1155CC"/>
        <u/>
      </rPr>
      <t>urpaparazzi11@gmail.com</t>
    </r>
  </si>
  <si>
    <t>スキルプラス契約書面_ハマグチ レイナ様</t>
  </si>
  <si>
    <t>𝚁</t>
  </si>
  <si>
    <r>
      <rPr>
        <rFont val="&quot;ヒラギノ角ゴ ProN W3&quot;"/>
        <color rgb="FF1155CC"/>
        <u/>
      </rPr>
      <t>genlove0705@gmail.com</t>
    </r>
  </si>
  <si>
    <t>濱口</t>
  </si>
  <si>
    <t>濱口怜那</t>
  </si>
  <si>
    <t>愛知県名古屋市中川区下之一色町西ノ切36番地</t>
  </si>
  <si>
    <t>ハマグチレイナ</t>
  </si>
  <si>
    <t>スキルプラス契約書面_ノムラハルナ様</t>
  </si>
  <si>
    <t>野村春奈</t>
  </si>
  <si>
    <r>
      <rPr>
        <rFont val="&quot;ヒラギノ角ゴ ProN W3&quot;"/>
        <color rgb="FF1155CC"/>
        <u/>
      </rPr>
      <t>kirakiranosora42@gmail.com</t>
    </r>
  </si>
  <si>
    <t>愛知県名古屋中区松原1丁目4-26ピボットヴァンベール412</t>
  </si>
  <si>
    <t>ノムラハルナ</t>
  </si>
  <si>
    <t>スキルプラス契約書面_（イイダヒロマサ）様</t>
  </si>
  <si>
    <t>飯田大雅</t>
  </si>
  <si>
    <r>
      <rPr>
        <rFont val="&quot;ヒラギノ角ゴ ProN W3&quot;"/>
        <color rgb="FF1155CC"/>
        <u/>
      </rPr>
      <t>mars.olympus2917@gmail.com</t>
    </r>
  </si>
  <si>
    <t>飯田</t>
  </si>
  <si>
    <t>静岡県浜松市中央区鴨江1-22-15</t>
  </si>
  <si>
    <t>イイダヒロマサ</t>
  </si>
  <si>
    <r>
      <rPr>
        <rFont val="&quot;ヒラギノ角ゴ ProN W3&quot;"/>
        <color rgb="FF1155CC"/>
        <u/>
      </rPr>
      <t>emi.shiba8@gmail.com</t>
    </r>
  </si>
  <si>
    <t>スキルプラス契約書面_（アカサカ マオ）様</t>
  </si>
  <si>
    <t>まお</t>
  </si>
  <si>
    <r>
      <rPr>
        <rFont val="&quot;ヒラギノ角ゴ ProN W3&quot;"/>
        <color rgb="FF1155CC"/>
        <u/>
      </rPr>
      <t>zhenwangchiban@gmail.com</t>
    </r>
  </si>
  <si>
    <t>赤坂</t>
  </si>
  <si>
    <t>赤坂真旺</t>
  </si>
  <si>
    <t>埼玉県さいたま市大宮区大成町2-97-1-508</t>
  </si>
  <si>
    <t>アカサカマオ</t>
  </si>
  <si>
    <t>スキルプラス契約書面_（カトウ ハルカ）様</t>
  </si>
  <si>
    <t>Ⓜ︎aｈℹ︎®︎o💓🦋</t>
  </si>
  <si>
    <r>
      <rPr>
        <rFont val="&quot;ヒラギノ角ゴ ProN W3&quot;"/>
        <color rgb="FF1155CC"/>
        <u/>
      </rPr>
      <t>kira2run2days@softbank.ne.jp</t>
    </r>
  </si>
  <si>
    <t>加藤春香</t>
  </si>
  <si>
    <t>東京都新宿区北新宿1-21-16リヴシティ新宿弐番館404</t>
  </si>
  <si>
    <t>カトウハルカ</t>
  </si>
  <si>
    <t>スキルプラス契約書面_オザワサトル様</t>
  </si>
  <si>
    <t>小澤悟</t>
  </si>
  <si>
    <r>
      <rPr>
        <rFont val="&quot;ヒラギノ角ゴ ProN W3&quot;"/>
        <color rgb="FF1155CC"/>
        <u/>
      </rPr>
      <t>pachislot.pachinko318621@gmail.com</t>
    </r>
  </si>
  <si>
    <t>静岡県袋井市旭町1-3-14</t>
  </si>
  <si>
    <t>オザワサトル</t>
  </si>
  <si>
    <t>スキルプラス契約書面_（コバヤシリョウタ）様</t>
  </si>
  <si>
    <r>
      <rPr>
        <rFont val="&quot;ヒラギノ角ゴ ProN W3&quot;"/>
        <color rgb="FF1155CC"/>
        <u/>
      </rPr>
      <t>k.ryota5884@gmail.com</t>
    </r>
  </si>
  <si>
    <t>小林亮太</t>
  </si>
  <si>
    <t>福岡県福岡市東区下原1-27-11 コーポ舞106号</t>
  </si>
  <si>
    <t>コバヤシリョウタ</t>
  </si>
  <si>
    <t>スキルプラス契約書面_（ゲンダソウタ）様</t>
  </si>
  <si>
    <t>sota g</t>
  </si>
  <si>
    <r>
      <rPr>
        <rFont val="&quot;ヒラギノ角ゴ ProN W3&quot;"/>
        <color rgb="FF1155CC"/>
        <u/>
      </rPr>
      <t>fuu.goukaku@gmail.com</t>
    </r>
  </si>
  <si>
    <t>源田</t>
  </si>
  <si>
    <t>源田颯太</t>
  </si>
  <si>
    <t>東京都新宿区中落合２−８−９−１０６</t>
  </si>
  <si>
    <t>ゲンダソウタ</t>
  </si>
  <si>
    <t>スキルプラス契約書面_ヨシザワ リュウナ様</t>
  </si>
  <si>
    <t>R y u</t>
  </si>
  <si>
    <r>
      <rPr>
        <rFont val="&quot;ヒラギノ角ゴ ProN W3&quot;"/>
        <color rgb="FF1155CC"/>
        <u/>
      </rPr>
      <t>ryun05xoxo@icloud.com</t>
    </r>
  </si>
  <si>
    <t>吉澤</t>
  </si>
  <si>
    <t>吉澤龍七</t>
  </si>
  <si>
    <t>石川県加賀市作見町ル42-1 ロイヤルハイム205号室</t>
  </si>
  <si>
    <t>ヨシザワリュウナ</t>
  </si>
  <si>
    <t>スキルプラス契約書面_マナベイッコウ様</t>
  </si>
  <si>
    <t>一虎</t>
  </si>
  <si>
    <r>
      <rPr>
        <rFont val="&quot;ヒラギノ角ゴ ProN W3&quot;"/>
        <color rgb="FF1155CC"/>
        <u/>
      </rPr>
      <t>ikkou2580@icloud.com</t>
    </r>
  </si>
  <si>
    <t>真辺</t>
  </si>
  <si>
    <t>真辺一虎</t>
  </si>
  <si>
    <t>福岡県福岡市中央区大手門3-14-3アルカ大手門101</t>
  </si>
  <si>
    <t>マナベイッコウ</t>
  </si>
  <si>
    <t>スキルプラス契約書面_ノグチカイリ様</t>
  </si>
  <si>
    <t>野口海璃</t>
  </si>
  <si>
    <r>
      <rPr>
        <rFont val="&quot;ヒラギノ角ゴ ProN W3&quot;"/>
        <color rgb="FF1155CC"/>
        <u/>
      </rPr>
      <t>kairi17.n@icloud.com</t>
    </r>
  </si>
  <si>
    <t>野口</t>
  </si>
  <si>
    <t>茨城県常総市坂手町1585-4</t>
  </si>
  <si>
    <t>ノグチカイリ</t>
  </si>
  <si>
    <t>スキルプラス契約書面_コバヤシカナ様</t>
  </si>
  <si>
    <t>Kana373</t>
  </si>
  <si>
    <r>
      <rPr>
        <rFont val="&quot;ヒラギノ角ゴ ProN W3&quot;"/>
        <color rgb="FF1155CC"/>
        <u/>
      </rPr>
      <t>kana3733@gmail.com</t>
    </r>
  </si>
  <si>
    <t>小林佳奈</t>
  </si>
  <si>
    <t>東京都世田谷区松原5-36-17</t>
  </si>
  <si>
    <t>コバヤシカナ</t>
  </si>
  <si>
    <r>
      <rPr>
        <rFont val="&quot;ヒラギノ角ゴ ProN W3&quot;"/>
        <color rgb="FF1155CC"/>
        <u/>
      </rPr>
      <t>krsyu008ru@gmail.com</t>
    </r>
  </si>
  <si>
    <t>スキルプラス契約書面_（イツキ カオリ）様</t>
  </si>
  <si>
    <t>イツキ カオリ🌏️</t>
  </si>
  <si>
    <r>
      <rPr>
        <rFont val="&quot;ヒラギノ角ゴ ProN W3&quot;"/>
        <color rgb="FF1155CC"/>
        <u/>
      </rPr>
      <t>keeptowoodland@gmail.com</t>
    </r>
  </si>
  <si>
    <t>五木</t>
  </si>
  <si>
    <t>五木香</t>
  </si>
  <si>
    <t>埼玉県深谷市人見1525-2</t>
  </si>
  <si>
    <t>イツキカオリ</t>
  </si>
  <si>
    <t>スキルプラス契約書面_ヤマダ ヨウコ様</t>
  </si>
  <si>
    <r>
      <rPr>
        <rFont val="&quot;ヒラギノ角ゴ ProN W3&quot;"/>
        <color rgb="FF1155CC"/>
        <u/>
      </rPr>
      <t>a.yoko.0222@gmail.com</t>
    </r>
  </si>
  <si>
    <t>山田陽子</t>
  </si>
  <si>
    <t>東京都東村山市栄町2-4-23グラントルム弐番館901</t>
  </si>
  <si>
    <t>ヤマダヨウコ</t>
  </si>
  <si>
    <t>スキルプラス契約書面_ヤマダ タカフミ様</t>
  </si>
  <si>
    <t>飛ん凡</t>
  </si>
  <si>
    <r>
      <rPr>
        <rFont val="&quot;ヒラギノ角ゴ ProN W3&quot;"/>
        <color rgb="FF1155CC"/>
        <u/>
      </rPr>
      <t>m.one-ok-rock2013.3@i.softbank.jp</t>
    </r>
  </si>
  <si>
    <t>山田貴文</t>
  </si>
  <si>
    <t>京都府南丹市八木町八木東久保8-7 ハイツC&amp;C 201</t>
  </si>
  <si>
    <t>ヤマダタカフミ</t>
  </si>
  <si>
    <t>スキルプラス契約書面_（イワイ ジュンキ）様</t>
  </si>
  <si>
    <t>岩井淳貴</t>
  </si>
  <si>
    <r>
      <rPr>
        <rFont val="&quot;ヒラギノ角ゴ ProN W3&quot;"/>
        <color rgb="FF1155CC"/>
        <u/>
      </rPr>
      <t>junkiiwai@gmail.com</t>
    </r>
  </si>
  <si>
    <t>岩井</t>
  </si>
  <si>
    <t>愛知県瀬戸市東山町１ー１７０−２３</t>
  </si>
  <si>
    <t>イワイジュンキ</t>
  </si>
  <si>
    <t>スキルプラス契約書面_（オノタケヤス）様</t>
  </si>
  <si>
    <t>TAKEYASU</t>
  </si>
  <si>
    <r>
      <rPr>
        <rFont val="&quot;ヒラギノ角ゴ ProN W3&quot;"/>
        <color rgb="FF1155CC"/>
        <u/>
      </rPr>
      <t>tkys.ono@gmail.com</t>
    </r>
  </si>
  <si>
    <t>小野武靖</t>
  </si>
  <si>
    <t>北海道札幌市中央区南4条東4丁目1-36オリエンタルコート大友1102</t>
  </si>
  <si>
    <t>オノタケヤス</t>
  </si>
  <si>
    <t>スキルプラス契約書面_ハラダコウキ様</t>
  </si>
  <si>
    <t>原田功起</t>
  </si>
  <si>
    <r>
      <rPr>
        <rFont val="&quot;ヒラギノ角ゴ ProN W3&quot;"/>
        <color rgb="FF1155CC"/>
        <u/>
      </rPr>
      <t>htiff0039@gmail.com</t>
    </r>
  </si>
  <si>
    <t>鹿児島県鹿児島市田上町3995-13</t>
  </si>
  <si>
    <t>ハラダコウキ</t>
  </si>
  <si>
    <t>スキルプラス契約書面_オオモト チナツ様</t>
  </si>
  <si>
    <t>千夏</t>
  </si>
  <si>
    <r>
      <rPr>
        <rFont val="&quot;ヒラギノ角ゴ ProN W3&quot;"/>
        <color rgb="FF1155CC"/>
        <u/>
      </rPr>
      <t>co6eee@gmail.com</t>
    </r>
  </si>
  <si>
    <t>大本千夏</t>
  </si>
  <si>
    <t>東京都武蔵野市吉祥寺東町2-6-10OMハウス202</t>
  </si>
  <si>
    <t>オオモトチナツ</t>
  </si>
</sst>
</file>

<file path=xl/styles.xml><?xml version="1.0" encoding="utf-8"?>
<styleSheet xmlns="http://schemas.openxmlformats.org/spreadsheetml/2006/main" xmlns:x14ac="http://schemas.microsoft.com/office/spreadsheetml/2009/9/ac" xmlns:mc="http://schemas.openxmlformats.org/markup-compatibility/2006">
  <numFmts count="22">
    <numFmt numFmtId="164" formatCode="mmmm&quot; &quot;yyyy"/>
    <numFmt numFmtId="165" formatCode="&quot;$&quot;#,##0"/>
    <numFmt numFmtId="166" formatCode="+#,#%;-#,#%;0%"/>
    <numFmt numFmtId="167" formatCode="[$¥]#,##0"/>
    <numFmt numFmtId="168" formatCode="+$#,#;-$#,#;$0"/>
    <numFmt numFmtId="169" formatCode="#,##0&quot;回&quot;"/>
    <numFmt numFmtId="170" formatCode="#,##0_);[Red]▲#,##0"/>
    <numFmt numFmtId="171" formatCode="yyyy/mm/dd"/>
    <numFmt numFmtId="172" formatCode="yyyy/MM/dd"/>
    <numFmt numFmtId="173" formatCode="yyyy/m/d"/>
    <numFmt numFmtId="174" formatCode="yyyy年mm月dd日 h:mm:ss"/>
    <numFmt numFmtId="175" formatCode="[$¥-411]#,##0"/>
    <numFmt numFmtId="176" formatCode="yyyy年m月d日"/>
    <numFmt numFmtId="177" formatCode="&quot;¥&quot;#,##0"/>
    <numFmt numFmtId="178" formatCode="yyyy/MM/dd H:mm:ss"/>
    <numFmt numFmtId="179" formatCode="yyyy/MM/dd HH:mm"/>
    <numFmt numFmtId="180" formatCode="m/d"/>
    <numFmt numFmtId="181" formatCode="yyyy/m/d h:mm"/>
    <numFmt numFmtId="182" formatCode="yyyy&quot;/&quot;mm&quot;/&quot;dd"/>
    <numFmt numFmtId="183" formatCode="m月d日"/>
    <numFmt numFmtId="184" formatCode="yyyy-mm-dd h:mm:ss"/>
    <numFmt numFmtId="185" formatCode="[$¥-411]#,##0.00"/>
  </numFmts>
  <fonts count="132">
    <font>
      <sz val="10.0"/>
      <color rgb="FF000000"/>
      <name val="Arial"/>
    </font>
    <font>
      <sz val="10.0"/>
      <name val="Lato"/>
    </font>
    <font>
      <sz val="9.0"/>
      <color rgb="FFFFFFFF"/>
      <name val="Lato"/>
    </font>
    <font>
      <b/>
      <sz val="9.0"/>
      <color rgb="FFFFFFFF"/>
      <name val="Lato"/>
    </font>
    <font>
      <sz val="9.0"/>
      <color rgb="FFCCCCCC"/>
      <name val="Lato"/>
    </font>
    <font>
      <sz val="10.0"/>
      <color rgb="FFCCCCCC"/>
      <name val="Lato"/>
    </font>
    <font>
      <name val="Lato"/>
    </font>
    <font>
      <sz val="10.0"/>
      <color rgb="FF334960"/>
      <name val="Lato"/>
    </font>
    <font>
      <sz val="10.0"/>
      <color rgb="FFF46524"/>
      <name val="Lato"/>
    </font>
    <font>
      <b/>
      <sz val="25.0"/>
      <color rgb="FFF46524"/>
      <name val="Raleway"/>
    </font>
    <font>
      <color rgb="FF334960"/>
      <name val="Lato"/>
    </font>
    <font>
      <b/>
      <sz val="10.0"/>
      <color rgb="FF334960"/>
      <name val="Lato"/>
    </font>
    <font>
      <i/>
      <sz val="10.0"/>
      <color rgb="FF334960"/>
      <name val="Lato"/>
    </font>
    <font>
      <b/>
      <sz val="25.0"/>
      <color rgb="FF334960"/>
      <name val="Lato"/>
    </font>
    <font>
      <name val="Arial"/>
    </font>
    <font>
      <sz val="26.0"/>
      <name val="Arial"/>
    </font>
    <font/>
    <font>
      <sz val="24.0"/>
      <color rgb="FF334960"/>
      <name val="Lato"/>
    </font>
    <font>
      <i/>
      <color rgb="FF576475"/>
      <name val="Lato"/>
    </font>
    <font>
      <b/>
      <sz val="14.0"/>
      <color rgb="FF334960"/>
      <name val="Lato"/>
    </font>
    <font>
      <b/>
      <sz val="14.0"/>
      <color rgb="FFF46524"/>
      <name val="Lato"/>
    </font>
    <font>
      <i/>
      <sz val="30.0"/>
      <color rgb="FF576475"/>
      <name val="Lato"/>
    </font>
    <font>
      <i/>
      <sz val="9.0"/>
      <color rgb="FF687887"/>
      <name val="Lato"/>
    </font>
    <font>
      <i/>
      <color rgb="FFF46524"/>
      <name val="Lato"/>
    </font>
    <font>
      <b/>
      <sz val="10.0"/>
      <color rgb="FFF46524"/>
      <name val="Lato"/>
    </font>
    <font>
      <b/>
      <sz val="17.0"/>
      <color rgb="FFF46524"/>
      <name val="Raleway"/>
    </font>
    <font>
      <b/>
      <name val="Lato"/>
    </font>
    <font>
      <b/>
      <sz val="18.0"/>
      <color rgb="FFF46524"/>
      <name val="Raleway"/>
    </font>
    <font>
      <b/>
      <sz val="18.0"/>
      <color rgb="FFF46524"/>
      <name val="Lato"/>
    </font>
    <font>
      <b/>
      <sz val="11.0"/>
      <color rgb="FF334960"/>
      <name val="Lato"/>
    </font>
    <font>
      <b/>
      <sz val="17.0"/>
      <color rgb="FF334960"/>
      <name val="Lato"/>
    </font>
    <font>
      <b/>
      <sz val="18.0"/>
      <color rgb="FF334960"/>
      <name val="Lato"/>
    </font>
    <font>
      <sz val="18.0"/>
      <color rgb="FF334960"/>
      <name val="Lato"/>
    </font>
    <font>
      <b/>
      <sz val="10.0"/>
      <color rgb="FF434343"/>
      <name val="Lato"/>
    </font>
    <font>
      <sz val="10.0"/>
      <color rgb="FF434343"/>
      <name val="Lato"/>
    </font>
    <font>
      <sz val="10.0"/>
      <color rgb="FF687887"/>
      <name val="Lato"/>
    </font>
    <font>
      <b/>
      <color rgb="FF434343"/>
      <name val="Lato"/>
    </font>
    <font>
      <color rgb="FF434343"/>
      <name val="Lato"/>
    </font>
    <font>
      <b/>
      <sz val="11.0"/>
      <name val="Arial"/>
    </font>
    <font>
      <b/>
      <sz val="11.0"/>
      <color rgb="FFF1C232"/>
      <name val="Arial"/>
    </font>
    <font>
      <b/>
      <sz val="11.0"/>
      <color rgb="FF73FC61"/>
      <name val="Arial"/>
    </font>
    <font>
      <b/>
      <name val="Arial"/>
    </font>
    <font>
      <sz val="10.0"/>
    </font>
    <font>
      <sz val="11.0"/>
      <color rgb="FF000000"/>
      <name val="Arial"/>
    </font>
    <font>
      <sz val="11.0"/>
      <color rgb="FF000000"/>
      <name val="游ゴシック"/>
    </font>
    <font>
      <sz val="11.0"/>
      <name val="Arial"/>
    </font>
    <font>
      <color rgb="FF000000"/>
      <name val="&quot;ヒラギノ角ゴ ProN W3&quot;"/>
    </font>
    <font>
      <u/>
      <color rgb="FF0000FF"/>
      <name val="&quot;ヒラギノ角ゴ ProN W3&quot;"/>
    </font>
    <font>
      <sz val="12.0"/>
      <color rgb="FF323232"/>
      <name val="&quot;Noto Sans JP&quot;"/>
    </font>
    <font>
      <b/>
      <color rgb="FFFF0000"/>
      <name val="Arial"/>
    </font>
    <font>
      <b/>
      <sz val="9.0"/>
      <color rgb="FFFF0000"/>
      <name val="Meiryo"/>
    </font>
    <font>
      <b/>
      <sz val="9.0"/>
      <name val="Meiryo"/>
    </font>
    <font>
      <b/>
      <sz val="11.0"/>
      <color rgb="FFFFFFFF"/>
      <name val="Arial"/>
    </font>
    <font>
      <b/>
      <color rgb="FFFFFFFF"/>
      <name val="Arial"/>
    </font>
    <font>
      <b/>
      <u/>
      <sz val="9.0"/>
      <color rgb="FFFFFFFF"/>
      <name val="Arial"/>
    </font>
    <font>
      <b/>
      <sz val="9.0"/>
      <color rgb="FFFFFFFF"/>
      <name val="Arial"/>
    </font>
    <font>
      <b/>
      <u/>
      <sz val="9.0"/>
      <color rgb="FFFFFFFF"/>
      <name val="Arial"/>
    </font>
    <font>
      <b/>
      <sz val="9.0"/>
      <name val="Arial"/>
    </font>
    <font>
      <b/>
      <u/>
      <sz val="9.0"/>
      <color rgb="FF1155CC"/>
      <name val="Arial"/>
    </font>
    <font>
      <b/>
      <u/>
      <sz val="9.0"/>
      <color rgb="FF0000FF"/>
      <name val="Arial"/>
    </font>
    <font>
      <u/>
      <color rgb="FF0000FF"/>
      <name val="Arial"/>
    </font>
    <font>
      <u/>
      <color rgb="FF1155CC"/>
      <name val="Arial"/>
    </font>
    <font>
      <name val="Lucida Grande"/>
    </font>
    <font>
      <u/>
      <color rgb="FF0000FF"/>
      <name val="Arial"/>
    </font>
    <font>
      <u/>
      <color rgb="FF1155CC"/>
      <name val="Arial"/>
    </font>
    <font>
      <u/>
      <color rgb="FF1155CC"/>
      <name val="Arial"/>
    </font>
    <font>
      <b/>
      <color rgb="FF0000FF"/>
      <name val="Arial"/>
    </font>
    <font>
      <u/>
      <color rgb="FF0000FF"/>
      <name val="Arial"/>
    </font>
    <font>
      <u/>
      <color rgb="FF0000FF"/>
      <name val="Arial"/>
    </font>
    <font>
      <u/>
      <color rgb="FF1155CC"/>
      <name val="Arial"/>
    </font>
    <font>
      <u/>
      <color rgb="FF1155CC"/>
      <name val="Arial"/>
    </font>
    <font>
      <u/>
      <color rgb="FF1155CC"/>
      <name val="Arial"/>
    </font>
    <font>
      <u/>
      <sz val="8.0"/>
      <color rgb="FF1155CC"/>
      <name val="Arial"/>
    </font>
    <font>
      <u/>
      <sz val="9.0"/>
      <color rgb="FF1155CC"/>
      <name val="Arial"/>
    </font>
    <font>
      <sz val="9.0"/>
      <name val="Arial"/>
    </font>
    <font>
      <u/>
      <sz val="9.0"/>
      <color rgb="FF1155CC"/>
      <name val="Arial"/>
    </font>
    <font>
      <u/>
      <sz val="9.0"/>
      <color rgb="FFFF9900"/>
      <name val="Arial"/>
    </font>
    <font>
      <u/>
      <sz val="8.0"/>
      <color rgb="FF1155CC"/>
      <name val="Arial"/>
    </font>
    <font>
      <u/>
      <color rgb="FF1155CC"/>
      <name val="Arial"/>
    </font>
    <font>
      <u/>
      <sz val="8.0"/>
      <color rgb="FF1155CC"/>
      <name val="Arial"/>
    </font>
    <font>
      <sz val="8.0"/>
      <name val="Arial"/>
    </font>
    <font>
      <u/>
      <color rgb="FF0000FF"/>
      <name val="Arial"/>
    </font>
    <font>
      <color rgb="FFFF0000"/>
      <name val="Arial"/>
    </font>
    <font>
      <u/>
      <color rgb="FF1155CC"/>
      <name val="Arial"/>
    </font>
    <font>
      <u/>
      <sz val="9.0"/>
      <color rgb="FF1155CC"/>
      <name val="Arial"/>
    </font>
    <font>
      <u/>
      <sz val="9.0"/>
      <color rgb="FF1155CC"/>
      <name val="Arial"/>
    </font>
    <font>
      <i/>
      <u/>
      <color rgb="FF1155CC"/>
      <name val="Arial"/>
    </font>
    <font>
      <u/>
      <sz val="8.0"/>
      <color rgb="FF1155CC"/>
      <name val="Arial"/>
    </font>
    <font>
      <u/>
      <color rgb="FF1155CC"/>
      <name val="Arial"/>
    </font>
    <font>
      <sz val="11.0"/>
      <name val="Lucida Grande"/>
    </font>
    <font>
      <u/>
      <color rgb="FF1155CC"/>
      <name val="Arial"/>
    </font>
    <font>
      <sz val="11.0"/>
      <color rgb="FF243B19"/>
      <name val="Arial"/>
    </font>
    <font>
      <color rgb="FF222222"/>
      <name val="Arial"/>
    </font>
    <font>
      <sz val="8.0"/>
      <color rgb="FFFF0000"/>
      <name val="Arial"/>
    </font>
    <font>
      <u/>
      <color rgb="FF1155CC"/>
      <name val="Arial"/>
    </font>
    <font>
      <b/>
      <sz val="12.0"/>
      <color rgb="FFFF00FF"/>
      <name val="Arial"/>
    </font>
    <font>
      <b/>
      <color rgb="FF34A853"/>
      <name val="Arial"/>
    </font>
    <font>
      <b/>
      <sz val="12.0"/>
      <name val="Arial"/>
    </font>
    <font>
      <b/>
      <color rgb="FFFF00FF"/>
      <name val="Arial"/>
    </font>
    <font>
      <b/>
      <color rgb="FFFF9900"/>
      <name val="Arial"/>
    </font>
    <font>
      <sz val="11.0"/>
      <color rgb="FF555558"/>
      <name val="Lucida Grande"/>
    </font>
    <font>
      <color rgb="FF434343"/>
      <name val="Arial"/>
    </font>
    <font>
      <u/>
      <color rgb="FF434343"/>
      <name val="Arial"/>
    </font>
    <font>
      <u/>
      <color rgb="FF0000FF"/>
      <name val="Arial"/>
    </font>
    <font>
      <sz val="9.0"/>
      <color rgb="FF323232"/>
      <name val="Noto Sans JP"/>
    </font>
    <font>
      <name val="Noto Sans JP"/>
    </font>
    <font>
      <u/>
      <sz val="8.0"/>
      <color rgb="FF1155CC"/>
      <name val="Arial"/>
    </font>
    <font>
      <u/>
      <sz val="8.0"/>
      <color rgb="FF1155CC"/>
      <name val="Arial"/>
    </font>
    <font>
      <u/>
      <sz val="8.0"/>
      <color rgb="FF1155CC"/>
      <name val="Arial"/>
    </font>
    <font>
      <color rgb="FF323232"/>
      <name val="Noto Sans JP"/>
    </font>
    <font>
      <b/>
      <color rgb="FFFF0000"/>
      <name val="Lucida Grande"/>
    </font>
    <font>
      <color rgb="FF1155CC"/>
      <name val="Arial"/>
    </font>
    <font>
      <b/>
      <color rgb="FFFF00FF"/>
      <name val="Lucida Grande"/>
    </font>
    <font>
      <sz val="11.0"/>
      <name val="Noto Sans JP"/>
    </font>
    <font>
      <sz val="11.0"/>
      <color rgb="FF555558"/>
      <name val="Arial"/>
    </font>
    <font>
      <sz val="12.0"/>
      <color rgb="FF333333"/>
      <name val="Lucida Grande"/>
    </font>
    <font>
      <color rgb="FF333333"/>
      <name val="Arial"/>
    </font>
    <font>
      <color rgb="FF555558"/>
      <name val="Arial"/>
    </font>
    <font>
      <color rgb="FF555558"/>
      <name val="Lucida Grande"/>
    </font>
    <font>
      <u/>
      <sz val="8.0"/>
      <color rgb="FF1155CC"/>
      <name val="Arial"/>
    </font>
    <font>
      <color rgb="FF333333"/>
      <name val="Lucida Grande"/>
    </font>
    <font>
      <u/>
      <color rgb="FF1155CC"/>
      <name val="Arial"/>
    </font>
    <font>
      <sz val="21.0"/>
    </font>
    <font>
      <sz val="23.0"/>
      <name val="Arial"/>
    </font>
    <font>
      <sz val="20.0"/>
    </font>
    <font>
      <strike/>
      <name val="Arial"/>
    </font>
    <font>
      <b/>
      <sz val="11.0"/>
      <color rgb="FF000000"/>
      <name val="游ゴシック"/>
    </font>
    <font>
      <u/>
      <color rgb="FF1155CC"/>
      <name val="Arial"/>
    </font>
    <font>
      <u/>
      <color rgb="FF1155CC"/>
      <name val="Arial"/>
    </font>
    <font>
      <sz val="9.0"/>
      <color rgb="FF0000FF"/>
      <name val="Arial"/>
    </font>
    <font>
      <u/>
      <color rgb="FF1155CC"/>
      <name val="Arial"/>
    </font>
    <font>
      <color rgb="FF0000FF"/>
      <name val="Arial"/>
    </font>
  </fonts>
  <fills count="52">
    <fill>
      <patternFill patternType="none"/>
    </fill>
    <fill>
      <patternFill patternType="lightGray"/>
    </fill>
    <fill>
      <patternFill patternType="solid">
        <fgColor rgb="FF334960"/>
        <bgColor rgb="FF334960"/>
      </patternFill>
    </fill>
    <fill>
      <patternFill patternType="solid">
        <fgColor rgb="FFFFFFFF"/>
        <bgColor rgb="FFFFFFFF"/>
      </patternFill>
    </fill>
    <fill>
      <patternFill patternType="solid">
        <fgColor rgb="FFEBEDEF"/>
        <bgColor rgb="FFEBEDEF"/>
      </patternFill>
    </fill>
    <fill>
      <patternFill patternType="solid">
        <fgColor rgb="FFC9DAF8"/>
        <bgColor rgb="FFC9DAF8"/>
      </patternFill>
    </fill>
    <fill>
      <patternFill patternType="solid">
        <fgColor rgb="FFD9EAD3"/>
        <bgColor rgb="FFD9EAD3"/>
      </patternFill>
    </fill>
    <fill>
      <patternFill patternType="solid">
        <fgColor rgb="FFB4A7D6"/>
        <bgColor rgb="FFB4A7D6"/>
      </patternFill>
    </fill>
    <fill>
      <patternFill patternType="solid">
        <fgColor rgb="FF73FC61"/>
        <bgColor rgb="FF73FC61"/>
      </patternFill>
    </fill>
    <fill>
      <patternFill patternType="solid">
        <fgColor rgb="FFF1C232"/>
        <bgColor rgb="FFF1C232"/>
      </patternFill>
    </fill>
    <fill>
      <patternFill patternType="solid">
        <fgColor rgb="FFFFE599"/>
        <bgColor rgb="FFFFE599"/>
      </patternFill>
    </fill>
    <fill>
      <patternFill patternType="solid">
        <fgColor rgb="FFFFFF00"/>
        <bgColor rgb="FFFFFF00"/>
      </patternFill>
    </fill>
    <fill>
      <patternFill patternType="solid">
        <fgColor rgb="FFFF9900"/>
        <bgColor rgb="FFFF9900"/>
      </patternFill>
    </fill>
    <fill>
      <patternFill patternType="solid">
        <fgColor rgb="FFF3F3F3"/>
        <bgColor rgb="FFF3F3F3"/>
      </patternFill>
    </fill>
    <fill>
      <patternFill patternType="solid">
        <fgColor rgb="FF073763"/>
        <bgColor rgb="FF073763"/>
      </patternFill>
    </fill>
    <fill>
      <patternFill patternType="solid">
        <fgColor rgb="FF38761D"/>
        <bgColor rgb="FF38761D"/>
      </patternFill>
    </fill>
    <fill>
      <patternFill patternType="solid">
        <fgColor rgb="FF1C4587"/>
        <bgColor rgb="FF1C4587"/>
      </patternFill>
    </fill>
    <fill>
      <patternFill patternType="solid">
        <fgColor rgb="FF980000"/>
        <bgColor rgb="FF980000"/>
      </patternFill>
    </fill>
    <fill>
      <patternFill patternType="solid">
        <fgColor rgb="FF1155CC"/>
        <bgColor rgb="FF1155CC"/>
      </patternFill>
    </fill>
    <fill>
      <patternFill patternType="solid">
        <fgColor rgb="FFCC0000"/>
        <bgColor rgb="FFCC0000"/>
      </patternFill>
    </fill>
    <fill>
      <patternFill patternType="solid">
        <fgColor rgb="FF4A86E8"/>
        <bgColor rgb="FF4A86E8"/>
      </patternFill>
    </fill>
    <fill>
      <patternFill patternType="solid">
        <fgColor rgb="FFFF0000"/>
        <bgColor rgb="FFFF0000"/>
      </patternFill>
    </fill>
    <fill>
      <patternFill patternType="solid">
        <fgColor rgb="FFF4CCCC"/>
        <bgColor rgb="FFF4CCCC"/>
      </patternFill>
    </fill>
    <fill>
      <patternFill patternType="solid">
        <fgColor rgb="FFD9D2E9"/>
        <bgColor rgb="FFD9D2E9"/>
      </patternFill>
    </fill>
    <fill>
      <patternFill patternType="solid">
        <fgColor rgb="FF999999"/>
        <bgColor rgb="FF999999"/>
      </patternFill>
    </fill>
    <fill>
      <patternFill patternType="solid">
        <fgColor rgb="FFB7B7B7"/>
        <bgColor rgb="FFB7B7B7"/>
      </patternFill>
    </fill>
    <fill>
      <patternFill patternType="solid">
        <fgColor rgb="FF666666"/>
        <bgColor rgb="FF666666"/>
      </patternFill>
    </fill>
    <fill>
      <patternFill patternType="solid">
        <fgColor rgb="FF00FFFF"/>
        <bgColor rgb="FF00FFFF"/>
      </patternFill>
    </fill>
    <fill>
      <patternFill patternType="solid">
        <fgColor rgb="FFCCCCCC"/>
        <bgColor rgb="FFCCCCCC"/>
      </patternFill>
    </fill>
    <fill>
      <patternFill patternType="solid">
        <fgColor rgb="FF00FF00"/>
        <bgColor rgb="FF00FF00"/>
      </patternFill>
    </fill>
    <fill>
      <patternFill patternType="solid">
        <fgColor rgb="FF434343"/>
        <bgColor rgb="FF434343"/>
      </patternFill>
    </fill>
    <fill>
      <patternFill patternType="solid">
        <fgColor rgb="FFFFF2CC"/>
        <bgColor rgb="FFFFF2CC"/>
      </patternFill>
    </fill>
    <fill>
      <patternFill patternType="solid">
        <fgColor rgb="FFEEEEEE"/>
        <bgColor rgb="FFEEEEEE"/>
      </patternFill>
    </fill>
    <fill>
      <patternFill patternType="solid">
        <fgColor rgb="FFF8F8FB"/>
        <bgColor rgb="FFF8F8FB"/>
      </patternFill>
    </fill>
    <fill>
      <patternFill patternType="solid">
        <fgColor rgb="FFEAD1DC"/>
        <bgColor rgb="FFEAD1DC"/>
      </patternFill>
    </fill>
    <fill>
      <patternFill patternType="solid">
        <fgColor rgb="FFFF00FF"/>
        <bgColor rgb="FFFF00FF"/>
      </patternFill>
    </fill>
    <fill>
      <patternFill patternType="solid">
        <fgColor rgb="FFCFE2F3"/>
        <bgColor rgb="FFCFE2F3"/>
      </patternFill>
    </fill>
    <fill>
      <patternFill patternType="solid">
        <fgColor rgb="FFA4C2F4"/>
        <bgColor rgb="FFA4C2F4"/>
      </patternFill>
    </fill>
    <fill>
      <patternFill patternType="solid">
        <fgColor rgb="FFD5A6BD"/>
        <bgColor rgb="FFD5A6BD"/>
      </patternFill>
    </fill>
    <fill>
      <patternFill patternType="solid">
        <fgColor rgb="FF9FC5E8"/>
        <bgColor rgb="FF9FC5E8"/>
      </patternFill>
    </fill>
    <fill>
      <patternFill patternType="solid">
        <fgColor rgb="FFE06666"/>
        <bgColor rgb="FFE06666"/>
      </patternFill>
    </fill>
    <fill>
      <patternFill patternType="solid">
        <fgColor rgb="FF93C47D"/>
        <bgColor rgb="FF93C47D"/>
      </patternFill>
    </fill>
    <fill>
      <patternFill patternType="solid">
        <fgColor rgb="FFF9CB9C"/>
        <bgColor rgb="FFF9CB9C"/>
      </patternFill>
    </fill>
    <fill>
      <patternFill patternType="solid">
        <fgColor rgb="FFDD7E6B"/>
        <bgColor rgb="FFDD7E6B"/>
      </patternFill>
    </fill>
    <fill>
      <patternFill patternType="solid">
        <fgColor rgb="FF6D9EEB"/>
        <bgColor rgb="FF6D9EEB"/>
      </patternFill>
    </fill>
    <fill>
      <patternFill patternType="solid">
        <fgColor rgb="FFA2C4C9"/>
        <bgColor rgb="FFA2C4C9"/>
      </patternFill>
    </fill>
    <fill>
      <patternFill patternType="solid">
        <fgColor rgb="FF3D85C6"/>
        <bgColor rgb="FF3D85C6"/>
      </patternFill>
    </fill>
    <fill>
      <patternFill patternType="solid">
        <fgColor rgb="FFEA9999"/>
        <bgColor rgb="FFEA9999"/>
      </patternFill>
    </fill>
    <fill>
      <patternFill patternType="solid">
        <fgColor rgb="FFBDC0BF"/>
        <bgColor rgb="FFBDC0BF"/>
      </patternFill>
    </fill>
    <fill>
      <patternFill patternType="solid">
        <fgColor rgb="FFB7E1CD"/>
        <bgColor rgb="FFB7E1CD"/>
      </patternFill>
    </fill>
    <fill>
      <patternFill patternType="solid">
        <fgColor rgb="FFDBDBDB"/>
        <bgColor rgb="FFDBDBDB"/>
      </patternFill>
    </fill>
    <fill>
      <patternFill patternType="solid">
        <fgColor rgb="FF00B0F0"/>
        <bgColor rgb="FF00B0F0"/>
      </patternFill>
    </fill>
  </fills>
  <borders count="46">
    <border/>
    <border>
      <left style="thin">
        <color rgb="FFD9D9D9"/>
      </left>
      <top style="thin">
        <color rgb="FFD9D9D9"/>
      </top>
    </border>
    <border>
      <top style="thin">
        <color rgb="FFD9D9D9"/>
      </top>
    </border>
    <border>
      <right style="thin">
        <color rgb="FFD9D9D9"/>
      </right>
      <top style="thin">
        <color rgb="FFD9D9D9"/>
      </top>
    </border>
    <border>
      <right style="dotted">
        <color rgb="FFB7B7B7"/>
      </right>
    </border>
    <border>
      <left style="thin">
        <color rgb="FFD9D9D9"/>
      </left>
    </border>
    <border>
      <right style="thin">
        <color rgb="FFD9D9D9"/>
      </right>
    </border>
    <border>
      <bottom style="dotted">
        <color rgb="FFB7B7B7"/>
      </bottom>
    </border>
    <border>
      <bottom style="thin">
        <color rgb="FFA7B0BF"/>
      </bottom>
    </border>
    <border>
      <left style="thin">
        <color rgb="FFD9D9D9"/>
      </left>
      <bottom style="thin">
        <color rgb="FFD9D9D9"/>
      </bottom>
    </border>
    <border>
      <bottom style="thin">
        <color rgb="FFD9D9D9"/>
      </bottom>
    </border>
    <border>
      <right style="thin">
        <color rgb="FFD9D9D9"/>
      </right>
      <bottom style="thin">
        <color rgb="FFD9D9D9"/>
      </bottom>
    </border>
    <border>
      <bottom style="thin">
        <color rgb="FFFFFFFF"/>
      </bottom>
    </border>
    <border>
      <top style="thin">
        <color rgb="FFA7B0BF"/>
      </top>
    </border>
    <border>
      <left style="thin">
        <color rgb="FFFFFFFF"/>
      </left>
    </border>
    <border>
      <right style="thin">
        <color rgb="FFFFFFFF"/>
      </right>
    </border>
    <border>
      <left style="thin">
        <color rgb="FFFFFFFF"/>
      </left>
      <right style="thin">
        <color rgb="FFFFFFFF"/>
      </right>
    </border>
    <border>
      <left style="thin">
        <color rgb="FFFFFFFF"/>
      </left>
      <bottom style="thin">
        <color rgb="FFFFFFFF"/>
      </bottom>
    </border>
    <border>
      <right style="thin">
        <color rgb="FFFFFFFF"/>
      </right>
      <bottom style="thin">
        <color rgb="FFFFFFFF"/>
      </bottom>
    </border>
    <border>
      <left style="thin">
        <color rgb="FFFFFFFF"/>
      </left>
      <right style="thin">
        <color rgb="FFFFFFFF"/>
      </right>
      <bottom style="thin">
        <color rgb="FFFFFFFF"/>
      </bottom>
    </border>
    <border>
      <left style="thin">
        <color rgb="FFFFFFFF"/>
      </left>
      <top style="thin">
        <color rgb="FFFFFFFF"/>
      </top>
      <bottom style="thin">
        <color rgb="FFFFFFFF"/>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right style="thin">
        <color rgb="FFA5A5A5"/>
      </right>
      <bottom style="thin">
        <color rgb="FFA5A5A5"/>
      </bottom>
    </border>
    <border>
      <top style="thick">
        <color rgb="FF000000"/>
      </top>
      <bottom style="thick">
        <color rgb="FF000000"/>
      </bottom>
    </border>
    <border>
      <right style="thick">
        <color rgb="FF000000"/>
      </right>
      <top style="thick">
        <color rgb="FF000000"/>
      </top>
      <bottom style="thick">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top style="medium">
        <color rgb="FF000000"/>
      </top>
      <bottom style="medium">
        <color rgb="FF000000"/>
      </bottom>
    </border>
    <border>
      <right style="medium">
        <color rgb="FF000000"/>
      </right>
      <top style="medium">
        <color rgb="FF000000"/>
      </top>
      <bottom style="medium">
        <color rgb="FF000000"/>
      </bottom>
    </border>
    <border>
      <bottom style="double">
        <color rgb="FF000000"/>
      </bottom>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top style="thin">
        <color rgb="FF000000"/>
      </top>
    </border>
    <border>
      <left style="thin">
        <color rgb="FFDDDDDD"/>
      </left>
      <right style="thin">
        <color rgb="FFDDDDDD"/>
      </right>
      <top style="thin">
        <color rgb="FFDDDDDD"/>
      </top>
      <bottom style="thin">
        <color rgb="FFDDDDDD"/>
      </bottom>
    </border>
    <border>
      <left style="thin">
        <color rgb="FF000000"/>
      </left>
      <right style="thin">
        <color rgb="FF000000"/>
      </right>
      <bottom style="thin">
        <color rgb="FF000000"/>
      </bottom>
    </border>
    <border>
      <left style="thin">
        <color rgb="FFA5A5A5"/>
      </left>
      <right style="thin">
        <color rgb="FFA5A5A5"/>
      </right>
      <top style="thin">
        <color rgb="FFA5A5A5"/>
      </top>
      <bottom style="thin">
        <color rgb="FF3F3F3F"/>
      </bottom>
    </border>
    <border>
      <right style="thin">
        <color rgb="FFA5A5A5"/>
      </right>
      <top style="thin">
        <color rgb="FFA5A5A5"/>
      </top>
      <bottom style="thin">
        <color rgb="FF3F3F3F"/>
      </bottom>
    </border>
    <border>
      <left style="thin">
        <color rgb="FFA5A5A5"/>
      </left>
      <right style="thin">
        <color rgb="FF3F3F3F"/>
      </right>
      <top style="thin">
        <color rgb="FFA5A5A5"/>
      </top>
      <bottom style="thin">
        <color rgb="FFA5A5A5"/>
      </bottom>
    </border>
    <border>
      <right style="thin">
        <color rgb="FFA5A5A5"/>
      </right>
      <top style="thin">
        <color rgb="FFA5A5A5"/>
      </top>
      <bottom style="thin">
        <color rgb="FFA5A5A5"/>
      </bottom>
    </border>
    <border>
      <left style="thin">
        <color rgb="FFA5A5A5"/>
      </left>
      <right style="thin">
        <color rgb="FF3F3F3F"/>
      </right>
      <bottom style="thin">
        <color rgb="FFA5A5A5"/>
      </bottom>
    </border>
  </borders>
  <cellStyleXfs count="1">
    <xf borderId="0" fillId="0" fontId="0" numFmtId="0" applyAlignment="1" applyFont="1"/>
  </cellStyleXfs>
  <cellXfs count="674">
    <xf borderId="0" fillId="0" fontId="0" numFmtId="0" xfId="0" applyAlignment="1" applyFont="1">
      <alignment readingOrder="0" shrinkToFit="0" vertical="bottom" wrapText="0"/>
    </xf>
    <xf borderId="0" fillId="2" fontId="1" numFmtId="0" xfId="0" applyAlignment="1" applyFill="1" applyFont="1">
      <alignment vertical="bottom"/>
    </xf>
    <xf borderId="0" fillId="2" fontId="1" numFmtId="0" xfId="0" applyAlignment="1" applyFont="1">
      <alignment horizontal="right" vertical="bottom"/>
    </xf>
    <xf borderId="0" fillId="2" fontId="2" numFmtId="0" xfId="0" applyAlignment="1" applyFont="1">
      <alignment shrinkToFit="0" vertical="center" wrapText="1"/>
    </xf>
    <xf borderId="0" fillId="2" fontId="3" numFmtId="0" xfId="0" applyAlignment="1" applyFont="1">
      <alignment readingOrder="0" shrinkToFit="0" vertical="center" wrapText="1"/>
    </xf>
    <xf borderId="0" fillId="2" fontId="4" numFmtId="0" xfId="0" applyAlignment="1" applyFont="1">
      <alignment shrinkToFit="0" vertical="top" wrapText="1"/>
    </xf>
    <xf borderId="0" fillId="2" fontId="5" numFmtId="0" xfId="0" applyAlignment="1" applyFont="1">
      <alignment horizontal="left" readingOrder="0" shrinkToFit="0" vertical="top" wrapText="1"/>
    </xf>
    <xf borderId="0" fillId="2" fontId="4" numFmtId="0" xfId="0" applyAlignment="1" applyFont="1">
      <alignment horizontal="left" readingOrder="0" shrinkToFit="0" vertical="top" wrapText="1"/>
    </xf>
    <xf borderId="0" fillId="2" fontId="5" numFmtId="0" xfId="0" applyAlignment="1" applyFont="1">
      <alignment shrinkToFit="0" vertical="top" wrapText="1"/>
    </xf>
    <xf borderId="0" fillId="2" fontId="5" numFmtId="0" xfId="0" applyAlignment="1" applyFont="1">
      <alignment horizontal="left" readingOrder="0" shrinkToFit="0" vertical="center" wrapText="1"/>
    </xf>
    <xf borderId="0" fillId="2" fontId="4" numFmtId="0" xfId="0" applyAlignment="1" applyFont="1">
      <alignment shrinkToFit="0" vertical="bottom" wrapText="1"/>
    </xf>
    <xf borderId="0" fillId="2" fontId="4" numFmtId="0" xfId="0" applyAlignment="1" applyFont="1">
      <alignment horizontal="left" readingOrder="0" shrinkToFit="0" vertical="bottom" wrapText="1"/>
    </xf>
    <xf borderId="0" fillId="2" fontId="6" numFmtId="0" xfId="0" applyFont="1"/>
    <xf borderId="0" fillId="0" fontId="1" numFmtId="0" xfId="0" applyAlignment="1" applyFont="1">
      <alignment vertical="bottom"/>
    </xf>
    <xf borderId="0" fillId="0" fontId="6" numFmtId="0" xfId="0" applyAlignment="1" applyFont="1">
      <alignment vertical="top"/>
    </xf>
    <xf borderId="0" fillId="0" fontId="7" numFmtId="0" xfId="0" applyAlignment="1" applyFont="1">
      <alignment vertical="top"/>
    </xf>
    <xf borderId="0" fillId="0" fontId="7" numFmtId="0" xfId="0" applyAlignment="1" applyFont="1">
      <alignment horizontal="right" vertical="top"/>
    </xf>
    <xf borderId="0" fillId="0" fontId="8" numFmtId="0" xfId="0" applyAlignment="1" applyFont="1">
      <alignment vertical="top"/>
    </xf>
    <xf borderId="0" fillId="3" fontId="9" numFmtId="0" xfId="0" applyAlignment="1" applyFill="1" applyFont="1">
      <alignment horizontal="left" readingOrder="0" vertical="top"/>
    </xf>
    <xf borderId="0" fillId="0" fontId="10" numFmtId="0" xfId="0" applyAlignment="1" applyFont="1">
      <alignment vertical="top"/>
    </xf>
    <xf borderId="0" fillId="0" fontId="6" numFmtId="0" xfId="0" applyFont="1"/>
    <xf borderId="0" fillId="0" fontId="11" numFmtId="0" xfId="0" applyAlignment="1" applyFont="1">
      <alignment horizontal="right" readingOrder="0" vertical="center"/>
    </xf>
    <xf borderId="0" fillId="0" fontId="12" numFmtId="0" xfId="0" applyAlignment="1" applyFont="1">
      <alignment vertical="top"/>
    </xf>
    <xf borderId="0" fillId="3" fontId="13" numFmtId="164" xfId="0" applyAlignment="1" applyFont="1" applyNumberFormat="1">
      <alignment horizontal="left" vertical="top"/>
    </xf>
    <xf borderId="0" fillId="0" fontId="14" numFmtId="0" xfId="0" applyAlignment="1" applyFont="1">
      <alignment vertical="top"/>
    </xf>
    <xf borderId="0" fillId="3" fontId="14" numFmtId="164" xfId="0" applyAlignment="1" applyFont="1" applyNumberFormat="1">
      <alignment vertical="top"/>
    </xf>
    <xf borderId="0" fillId="0" fontId="14" numFmtId="0" xfId="0" applyAlignment="1" applyFont="1">
      <alignment vertical="bottom"/>
    </xf>
    <xf borderId="0" fillId="0" fontId="14" numFmtId="164" xfId="0" applyAlignment="1" applyFont="1" applyNumberFormat="1">
      <alignment vertical="bottom"/>
    </xf>
    <xf borderId="1" fillId="4" fontId="14" numFmtId="0" xfId="0" applyAlignment="1" applyBorder="1" applyFill="1" applyFont="1">
      <alignment vertical="bottom"/>
    </xf>
    <xf borderId="2" fillId="4" fontId="14" numFmtId="0" xfId="0" applyAlignment="1" applyBorder="1" applyFont="1">
      <alignment vertical="bottom"/>
    </xf>
    <xf borderId="3" fillId="4" fontId="14" numFmtId="0" xfId="0" applyAlignment="1" applyBorder="1" applyFont="1">
      <alignment vertical="bottom"/>
    </xf>
    <xf borderId="4" fillId="0" fontId="14" numFmtId="165" xfId="0" applyAlignment="1" applyBorder="1" applyFont="1" applyNumberFormat="1">
      <alignment vertical="bottom"/>
    </xf>
    <xf borderId="5" fillId="4" fontId="14" numFmtId="0" xfId="0" applyAlignment="1" applyBorder="1" applyFont="1">
      <alignment vertical="bottom"/>
    </xf>
    <xf borderId="0" fillId="4" fontId="15" numFmtId="0" xfId="0" applyAlignment="1" applyFont="1">
      <alignment readingOrder="0" vertical="bottom"/>
    </xf>
    <xf borderId="0" fillId="4" fontId="14" numFmtId="0" xfId="0" applyAlignment="1" applyFont="1">
      <alignment vertical="bottom"/>
    </xf>
    <xf borderId="6" fillId="4" fontId="14" numFmtId="0" xfId="0" applyAlignment="1" applyBorder="1" applyFont="1">
      <alignment vertical="bottom"/>
    </xf>
    <xf borderId="0" fillId="0" fontId="14" numFmtId="165" xfId="0" applyAlignment="1" applyFont="1" applyNumberFormat="1">
      <alignment vertical="bottom"/>
    </xf>
    <xf borderId="4" fillId="0" fontId="16" numFmtId="0" xfId="0" applyBorder="1" applyFont="1"/>
    <xf borderId="0" fillId="4" fontId="17" numFmtId="166" xfId="0" applyAlignment="1" applyFont="1" applyNumberFormat="1">
      <alignment horizontal="center" vertical="bottom"/>
    </xf>
    <xf borderId="7" fillId="4" fontId="18" numFmtId="0" xfId="0" applyAlignment="1" applyBorder="1" applyFont="1">
      <alignment horizontal="center" vertical="top"/>
    </xf>
    <xf borderId="7" fillId="0" fontId="16" numFmtId="0" xfId="0" applyBorder="1" applyFont="1"/>
    <xf borderId="0" fillId="0" fontId="14" numFmtId="9" xfId="0" applyAlignment="1" applyFont="1" applyNumberFormat="1">
      <alignment vertical="bottom"/>
    </xf>
    <xf borderId="0" fillId="4" fontId="17" numFmtId="167" xfId="0" applyAlignment="1" applyFont="1" applyNumberFormat="1">
      <alignment horizontal="center" vertical="bottom"/>
    </xf>
    <xf borderId="4" fillId="0" fontId="19" numFmtId="0" xfId="0" applyAlignment="1" applyBorder="1" applyFont="1">
      <alignment horizontal="right" readingOrder="0" vertical="bottom"/>
    </xf>
    <xf borderId="0" fillId="0" fontId="20" numFmtId="165" xfId="0" applyAlignment="1" applyFont="1" applyNumberFormat="1">
      <alignment readingOrder="0" vertical="bottom"/>
    </xf>
    <xf borderId="0" fillId="4" fontId="21" numFmtId="0" xfId="0" applyAlignment="1" applyFont="1">
      <alignment horizontal="center" readingOrder="0" vertical="top"/>
    </xf>
    <xf borderId="8" fillId="0" fontId="22" numFmtId="167" xfId="0" applyAlignment="1" applyBorder="1" applyFont="1" applyNumberFormat="1">
      <alignment horizontal="right" vertical="top"/>
    </xf>
    <xf borderId="0" fillId="0" fontId="23" numFmtId="167" xfId="0" applyAlignment="1" applyFont="1" applyNumberFormat="1">
      <alignment horizontal="center" vertical="top"/>
    </xf>
    <xf borderId="0" fillId="0" fontId="14" numFmtId="164" xfId="0" applyFont="1" applyNumberFormat="1"/>
    <xf borderId="0" fillId="0" fontId="14" numFmtId="0" xfId="0" applyFont="1"/>
    <xf borderId="9" fillId="4" fontId="14" numFmtId="0" xfId="0" applyAlignment="1" applyBorder="1" applyFont="1">
      <alignment vertical="bottom"/>
    </xf>
    <xf borderId="10" fillId="4" fontId="14" numFmtId="0" xfId="0" applyAlignment="1" applyBorder="1" applyFont="1">
      <alignment vertical="bottom"/>
    </xf>
    <xf borderId="10" fillId="4" fontId="14" numFmtId="0" xfId="0" applyAlignment="1" applyBorder="1" applyFont="1">
      <alignment vertical="top"/>
    </xf>
    <xf borderId="11" fillId="4" fontId="14" numFmtId="0" xfId="0" applyAlignment="1" applyBorder="1" applyFont="1">
      <alignment vertical="bottom"/>
    </xf>
    <xf borderId="0" fillId="0" fontId="7" numFmtId="0" xfId="0" applyAlignment="1" applyFont="1">
      <alignment readingOrder="0" vertical="top"/>
    </xf>
    <xf borderId="0" fillId="0" fontId="7" numFmtId="167" xfId="0" applyAlignment="1" applyFont="1" applyNumberFormat="1">
      <alignment vertical="top"/>
    </xf>
    <xf borderId="0" fillId="0" fontId="24" numFmtId="0" xfId="0" applyAlignment="1" applyFont="1">
      <alignment vertical="top"/>
    </xf>
    <xf borderId="0" fillId="0" fontId="25" numFmtId="0" xfId="0" applyAlignment="1" applyFont="1">
      <alignment horizontal="left" readingOrder="0" vertical="top"/>
    </xf>
    <xf borderId="0" fillId="0" fontId="26" numFmtId="0" xfId="0" applyAlignment="1" applyFont="1">
      <alignment vertical="top"/>
    </xf>
    <xf borderId="0" fillId="0" fontId="24" numFmtId="0" xfId="0" applyAlignment="1" applyFont="1">
      <alignment horizontal="right" vertical="top"/>
    </xf>
    <xf borderId="0" fillId="0" fontId="27" numFmtId="0" xfId="0" applyAlignment="1" applyFont="1">
      <alignment horizontal="left" readingOrder="0" vertical="top"/>
    </xf>
    <xf borderId="0" fillId="0" fontId="28" numFmtId="0" xfId="0" applyAlignment="1" applyFont="1">
      <alignment horizontal="left" vertical="top"/>
    </xf>
    <xf borderId="12" fillId="0" fontId="7" numFmtId="0" xfId="0" applyAlignment="1" applyBorder="1" applyFont="1">
      <alignment vertical="bottom"/>
    </xf>
    <xf borderId="13" fillId="0" fontId="29" numFmtId="0" xfId="0" applyAlignment="1" applyBorder="1" applyFont="1">
      <alignment horizontal="right" vertical="bottom"/>
    </xf>
    <xf borderId="13" fillId="0" fontId="30" numFmtId="0" xfId="0" applyAlignment="1" applyBorder="1" applyFont="1">
      <alignment horizontal="left" vertical="bottom"/>
    </xf>
    <xf borderId="13" fillId="0" fontId="29" numFmtId="0" xfId="0" applyAlignment="1" applyBorder="1" applyFont="1">
      <alignment horizontal="right" readingOrder="0" vertical="bottom"/>
    </xf>
    <xf borderId="12" fillId="0" fontId="7" numFmtId="0" xfId="0" applyAlignment="1" applyBorder="1" applyFont="1">
      <alignment horizontal="right" vertical="bottom"/>
    </xf>
    <xf borderId="13" fillId="0" fontId="31" numFmtId="0" xfId="0" applyAlignment="1" applyBorder="1" applyFont="1">
      <alignment horizontal="left" vertical="bottom"/>
    </xf>
    <xf borderId="13" fillId="0" fontId="32" numFmtId="0" xfId="0" applyAlignment="1" applyBorder="1" applyFont="1">
      <alignment horizontal="left" vertical="bottom"/>
    </xf>
    <xf borderId="0" fillId="0" fontId="7" numFmtId="0" xfId="0" applyAlignment="1" applyFont="1">
      <alignment vertical="bottom"/>
    </xf>
    <xf borderId="0" fillId="0" fontId="22" numFmtId="0" xfId="0" applyAlignment="1" applyFont="1">
      <alignment vertical="top"/>
    </xf>
    <xf borderId="8" fillId="0" fontId="22" numFmtId="0" xfId="0" applyAlignment="1" applyBorder="1" applyFont="1">
      <alignment readingOrder="0" vertical="top"/>
    </xf>
    <xf borderId="8" fillId="0" fontId="22" numFmtId="0" xfId="0" applyAlignment="1" applyBorder="1" applyFont="1">
      <alignment vertical="top"/>
    </xf>
    <xf borderId="0" fillId="0" fontId="22" numFmtId="0" xfId="0" applyAlignment="1" applyFont="1">
      <alignment horizontal="right" vertical="top"/>
    </xf>
    <xf borderId="8" fillId="0" fontId="22" numFmtId="0" xfId="0" applyAlignment="1" applyBorder="1" applyFont="1">
      <alignment horizontal="left" readingOrder="0" vertical="top"/>
    </xf>
    <xf borderId="8" fillId="0" fontId="22" numFmtId="0" xfId="0" applyAlignment="1" applyBorder="1" applyFont="1">
      <alignment horizontal="right" readingOrder="0" vertical="top"/>
    </xf>
    <xf borderId="0" fillId="0" fontId="7" numFmtId="0" xfId="0" applyAlignment="1" applyFont="1">
      <alignment vertical="center"/>
    </xf>
    <xf borderId="14" fillId="0" fontId="33" numFmtId="165" xfId="0" applyAlignment="1" applyBorder="1" applyFont="1" applyNumberFormat="1">
      <alignment readingOrder="0" vertical="center"/>
    </xf>
    <xf borderId="15" fillId="0" fontId="16" numFmtId="0" xfId="0" applyBorder="1" applyFont="1"/>
    <xf borderId="16" fillId="0" fontId="34" numFmtId="167" xfId="0" applyAlignment="1" applyBorder="1" applyFont="1" applyNumberFormat="1">
      <alignment horizontal="right" readingOrder="0" vertical="center"/>
    </xf>
    <xf borderId="0" fillId="0" fontId="34" numFmtId="167" xfId="0" applyAlignment="1" applyFont="1" applyNumberFormat="1">
      <alignment horizontal="right" vertical="center"/>
    </xf>
    <xf borderId="0" fillId="0" fontId="7" numFmtId="0" xfId="0" applyAlignment="1" applyFont="1">
      <alignment horizontal="right" vertical="center"/>
    </xf>
    <xf borderId="17" fillId="0" fontId="33" numFmtId="165" xfId="0" applyAlignment="1" applyBorder="1" applyFont="1" applyNumberFormat="1">
      <alignment vertical="center"/>
    </xf>
    <xf borderId="18" fillId="0" fontId="16" numFmtId="0" xfId="0" applyBorder="1" applyFont="1"/>
    <xf borderId="19" fillId="0" fontId="34" numFmtId="167" xfId="0" applyAlignment="1" applyBorder="1" applyFont="1" applyNumberFormat="1">
      <alignment horizontal="right" readingOrder="0" vertical="center"/>
    </xf>
    <xf borderId="20" fillId="0" fontId="33" numFmtId="165" xfId="0" applyAlignment="1" applyBorder="1" applyFont="1" applyNumberFormat="1">
      <alignment readingOrder="0" vertical="center"/>
    </xf>
    <xf borderId="21" fillId="0" fontId="16" numFmtId="0" xfId="0" applyBorder="1" applyFont="1"/>
    <xf borderId="22" fillId="0" fontId="34" numFmtId="167" xfId="0" applyAlignment="1" applyBorder="1" applyFont="1" applyNumberFormat="1">
      <alignment horizontal="right" readingOrder="0" vertical="center"/>
    </xf>
    <xf borderId="0" fillId="0" fontId="35" numFmtId="167" xfId="0" applyAlignment="1" applyFont="1" applyNumberFormat="1">
      <alignment horizontal="right" vertical="center"/>
    </xf>
    <xf borderId="0" fillId="0" fontId="1" numFmtId="0" xfId="0" applyAlignment="1" applyFont="1">
      <alignment vertical="center"/>
    </xf>
    <xf borderId="0" fillId="0" fontId="1" numFmtId="0" xfId="0" applyAlignment="1" applyFont="1">
      <alignment horizontal="right" vertical="center"/>
    </xf>
    <xf borderId="22" fillId="0" fontId="33" numFmtId="165" xfId="0" applyAlignment="1" applyBorder="1" applyFont="1" applyNumberFormat="1">
      <alignment readingOrder="0" vertical="center"/>
    </xf>
    <xf borderId="22" fillId="0" fontId="34" numFmtId="10" xfId="0" applyAlignment="1" applyBorder="1" applyFont="1" applyNumberFormat="1">
      <alignment readingOrder="0" vertical="center"/>
    </xf>
    <xf borderId="0" fillId="0" fontId="1" numFmtId="14" xfId="0" applyAlignment="1" applyFont="1" applyNumberFormat="1">
      <alignment horizontal="right" vertical="center"/>
    </xf>
    <xf borderId="20" fillId="0" fontId="36" numFmtId="0" xfId="0" applyAlignment="1" applyBorder="1" applyFont="1">
      <alignment readingOrder="0"/>
    </xf>
    <xf borderId="22" fillId="0" fontId="37" numFmtId="165" xfId="0" applyAlignment="1" applyBorder="1" applyFont="1" applyNumberFormat="1">
      <alignment readingOrder="0"/>
    </xf>
    <xf borderId="22" fillId="0" fontId="34" numFmtId="167" xfId="0" applyAlignment="1" applyBorder="1" applyFont="1" applyNumberFormat="1">
      <alignment horizontal="right" vertical="center"/>
    </xf>
    <xf borderId="22" fillId="0" fontId="34" numFmtId="167" xfId="0" applyAlignment="1" applyBorder="1" applyFont="1" applyNumberFormat="1">
      <alignment horizontal="right" readingOrder="0"/>
    </xf>
    <xf borderId="22" fillId="0" fontId="34" numFmtId="165" xfId="0" applyAlignment="1" applyBorder="1" applyFont="1" applyNumberFormat="1">
      <alignment horizontal="right" readingOrder="0"/>
    </xf>
    <xf borderId="0" fillId="0" fontId="35" numFmtId="168" xfId="0" applyAlignment="1" applyFont="1" applyNumberFormat="1">
      <alignment horizontal="right" vertical="center"/>
    </xf>
    <xf borderId="22" fillId="0" fontId="36" numFmtId="0" xfId="0" applyAlignment="1" applyBorder="1" applyFont="1">
      <alignment readingOrder="0"/>
    </xf>
    <xf borderId="22" fillId="0" fontId="34" numFmtId="165" xfId="0" applyAlignment="1" applyBorder="1" applyFont="1" applyNumberFormat="1">
      <alignment horizontal="right" readingOrder="0" vertical="center"/>
    </xf>
    <xf borderId="0" fillId="3" fontId="38" numFmtId="0" xfId="0" applyAlignment="1" applyFont="1">
      <alignment horizontal="center" vertical="bottom"/>
    </xf>
    <xf borderId="0" fillId="3" fontId="38" numFmtId="0" xfId="0" applyAlignment="1" applyFont="1">
      <alignment horizontal="center" readingOrder="0" vertical="bottom"/>
    </xf>
    <xf borderId="0" fillId="3" fontId="38" numFmtId="169" xfId="0" applyAlignment="1" applyFont="1" applyNumberFormat="1">
      <alignment horizontal="center" vertical="bottom"/>
    </xf>
    <xf borderId="0" fillId="3" fontId="38" numFmtId="170" xfId="0" applyAlignment="1" applyFont="1" applyNumberFormat="1">
      <alignment horizontal="center" shrinkToFit="0" vertical="bottom" wrapText="0"/>
    </xf>
    <xf borderId="0" fillId="3" fontId="38" numFmtId="170" xfId="0" applyAlignment="1" applyFont="1" applyNumberFormat="1">
      <alignment horizontal="center" readingOrder="0" shrinkToFit="0" vertical="bottom" wrapText="0"/>
    </xf>
    <xf borderId="0" fillId="3" fontId="38" numFmtId="3" xfId="0" applyAlignment="1" applyFont="1" applyNumberFormat="1">
      <alignment horizontal="center" shrinkToFit="0" vertical="bottom" wrapText="0"/>
    </xf>
    <xf borderId="0" fillId="3" fontId="39" numFmtId="3" xfId="0" applyAlignment="1" applyFont="1" applyNumberFormat="1">
      <alignment horizontal="center" readingOrder="0" shrinkToFit="0" vertical="bottom" wrapText="0"/>
    </xf>
    <xf borderId="0" fillId="3" fontId="40" numFmtId="0" xfId="0" applyAlignment="1" applyFont="1">
      <alignment horizontal="center" readingOrder="0" shrinkToFit="0" vertical="bottom" wrapText="0"/>
    </xf>
    <xf borderId="0" fillId="3" fontId="38" numFmtId="3" xfId="0" applyAlignment="1" applyFont="1" applyNumberFormat="1">
      <alignment horizontal="center" readingOrder="0" shrinkToFit="0" vertical="bottom" wrapText="0"/>
    </xf>
    <xf borderId="0" fillId="3" fontId="41" numFmtId="0" xfId="0" applyAlignment="1" applyFont="1">
      <alignment horizontal="center" vertical="bottom"/>
    </xf>
    <xf borderId="0" fillId="3" fontId="41" numFmtId="3" xfId="0" applyAlignment="1" applyFont="1" applyNumberFormat="1">
      <alignment horizontal="center" vertical="bottom"/>
    </xf>
    <xf borderId="0" fillId="3" fontId="38" numFmtId="0" xfId="0" applyAlignment="1" applyFont="1">
      <alignment horizontal="center" shrinkToFit="0" vertical="bottom" wrapText="1"/>
    </xf>
    <xf borderId="0" fillId="3" fontId="38" numFmtId="3" xfId="0" applyAlignment="1" applyFont="1" applyNumberFormat="1">
      <alignment horizontal="center" shrinkToFit="0" vertical="bottom" wrapText="1"/>
    </xf>
    <xf borderId="0" fillId="3" fontId="38" numFmtId="0" xfId="0" applyAlignment="1" applyFont="1">
      <alignment horizontal="center" shrinkToFit="0" vertical="bottom" wrapText="0"/>
    </xf>
    <xf borderId="0" fillId="5" fontId="38" numFmtId="0" xfId="0" applyAlignment="1" applyFill="1" applyFont="1">
      <alignment horizontal="center" vertical="bottom"/>
    </xf>
    <xf borderId="0" fillId="5" fontId="38" numFmtId="0" xfId="0" applyAlignment="1" applyFont="1">
      <alignment horizontal="center" readingOrder="0" vertical="bottom"/>
    </xf>
    <xf borderId="23" fillId="6" fontId="38" numFmtId="0" xfId="0" applyAlignment="1" applyBorder="1" applyFill="1" applyFont="1">
      <alignment horizontal="center" vertical="bottom"/>
    </xf>
    <xf borderId="23" fillId="6" fontId="38" numFmtId="169" xfId="0" applyAlignment="1" applyBorder="1" applyFont="1" applyNumberFormat="1">
      <alignment horizontal="center" vertical="bottom"/>
    </xf>
    <xf borderId="23" fillId="6" fontId="38" numFmtId="170" xfId="0" applyAlignment="1" applyBorder="1" applyFont="1" applyNumberFormat="1">
      <alignment horizontal="center" shrinkToFit="0" vertical="bottom" wrapText="0"/>
    </xf>
    <xf borderId="23" fillId="6" fontId="38" numFmtId="170" xfId="0" applyAlignment="1" applyBorder="1" applyFont="1" applyNumberFormat="1">
      <alignment horizontal="center" readingOrder="0" shrinkToFit="0" vertical="bottom" wrapText="0"/>
    </xf>
    <xf borderId="23" fillId="7" fontId="38" numFmtId="3" xfId="0" applyAlignment="1" applyBorder="1" applyFill="1" applyFont="1" applyNumberFormat="1">
      <alignment horizontal="center" shrinkToFit="0" vertical="bottom" wrapText="0"/>
    </xf>
    <xf borderId="23" fillId="7" fontId="38" numFmtId="3" xfId="0" applyAlignment="1" applyBorder="1" applyFont="1" applyNumberFormat="1">
      <alignment horizontal="center" readingOrder="0" shrinkToFit="0" vertical="bottom" wrapText="0"/>
    </xf>
    <xf borderId="23" fillId="6" fontId="38" numFmtId="0" xfId="0" applyAlignment="1" applyBorder="1" applyFont="1">
      <alignment horizontal="center" readingOrder="0" shrinkToFit="0" vertical="bottom" wrapText="0"/>
    </xf>
    <xf borderId="24" fillId="6" fontId="38" numFmtId="3" xfId="0" applyAlignment="1" applyBorder="1" applyFont="1" applyNumberFormat="1">
      <alignment horizontal="center" readingOrder="0" shrinkToFit="0" vertical="bottom" wrapText="0"/>
    </xf>
    <xf borderId="24" fillId="0" fontId="41" numFmtId="0" xfId="0" applyAlignment="1" applyBorder="1" applyFont="1">
      <alignment horizontal="center" vertical="bottom"/>
    </xf>
    <xf borderId="24" fillId="0" fontId="41" numFmtId="3" xfId="0" applyAlignment="1" applyBorder="1" applyFont="1" applyNumberFormat="1">
      <alignment horizontal="center" vertical="bottom"/>
    </xf>
    <xf borderId="24" fillId="0" fontId="41" numFmtId="0" xfId="0" applyAlignment="1" applyBorder="1" applyFont="1">
      <alignment horizontal="center" readingOrder="0" vertical="bottom"/>
    </xf>
    <xf borderId="24" fillId="0" fontId="41" numFmtId="4" xfId="0" applyAlignment="1" applyBorder="1" applyFont="1" applyNumberFormat="1">
      <alignment horizontal="center" readingOrder="0" vertical="bottom"/>
    </xf>
    <xf borderId="24" fillId="0" fontId="41" numFmtId="3" xfId="0" applyAlignment="1" applyBorder="1" applyFont="1" applyNumberFormat="1">
      <alignment horizontal="center" readingOrder="0" vertical="bottom"/>
    </xf>
    <xf borderId="23" fillId="6" fontId="38" numFmtId="0" xfId="0" applyAlignment="1" applyBorder="1" applyFont="1">
      <alignment horizontal="center" shrinkToFit="0" vertical="bottom" wrapText="1"/>
    </xf>
    <xf borderId="24" fillId="6" fontId="38" numFmtId="0" xfId="0" applyAlignment="1" applyBorder="1" applyFont="1">
      <alignment horizontal="center" shrinkToFit="0" vertical="bottom" wrapText="0"/>
    </xf>
    <xf borderId="23" fillId="6" fontId="38" numFmtId="0" xfId="0" applyAlignment="1" applyBorder="1" applyFont="1">
      <alignment horizontal="center" shrinkToFit="0" vertical="bottom" wrapText="0"/>
    </xf>
    <xf borderId="24" fillId="8" fontId="16" numFmtId="0" xfId="0" applyBorder="1" applyFill="1" applyFont="1"/>
    <xf borderId="24" fillId="8" fontId="14" numFmtId="0" xfId="0" applyAlignment="1" applyBorder="1" applyFont="1">
      <alignment vertical="bottom"/>
    </xf>
    <xf borderId="24" fillId="8" fontId="16" numFmtId="171" xfId="0" applyAlignment="1" applyBorder="1" applyFont="1" applyNumberFormat="1">
      <alignment readingOrder="0"/>
    </xf>
    <xf borderId="24" fillId="8" fontId="14" numFmtId="0" xfId="0" applyAlignment="1" applyBorder="1" applyFont="1">
      <alignment readingOrder="0" vertical="bottom"/>
    </xf>
    <xf borderId="24" fillId="8" fontId="14" numFmtId="170" xfId="0" applyAlignment="1" applyBorder="1" applyFont="1" applyNumberFormat="1">
      <alignment readingOrder="0" vertical="bottom"/>
    </xf>
    <xf borderId="24" fillId="8" fontId="14" numFmtId="0" xfId="0" applyAlignment="1" applyBorder="1" applyFont="1">
      <alignment horizontal="center" readingOrder="0" shrinkToFit="0" vertical="bottom" wrapText="0"/>
    </xf>
    <xf borderId="24" fillId="8" fontId="14" numFmtId="3" xfId="0" applyAlignment="1" applyBorder="1" applyFont="1" applyNumberFormat="1">
      <alignment horizontal="right" readingOrder="0" vertical="bottom"/>
    </xf>
    <xf borderId="24" fillId="8" fontId="16" numFmtId="3" xfId="0" applyBorder="1" applyFont="1" applyNumberFormat="1"/>
    <xf borderId="24" fillId="8" fontId="14" numFmtId="14" xfId="0" applyAlignment="1" applyBorder="1" applyFont="1" applyNumberFormat="1">
      <alignment horizontal="right" vertical="bottom"/>
    </xf>
    <xf borderId="24" fillId="8" fontId="14" numFmtId="3" xfId="0" applyAlignment="1" applyBorder="1" applyFont="1" applyNumberFormat="1">
      <alignment horizontal="right" vertical="bottom"/>
    </xf>
    <xf borderId="24" fillId="8" fontId="14" numFmtId="172" xfId="0" applyAlignment="1" applyBorder="1" applyFont="1" applyNumberFormat="1">
      <alignment horizontal="right" vertical="bottom"/>
    </xf>
    <xf borderId="24" fillId="8" fontId="16" numFmtId="0" xfId="0" applyAlignment="1" applyBorder="1" applyFont="1">
      <alignment readingOrder="0"/>
    </xf>
    <xf borderId="24" fillId="8" fontId="16" numFmtId="3" xfId="0" applyAlignment="1" applyBorder="1" applyFont="1" applyNumberFormat="1">
      <alignment readingOrder="0"/>
    </xf>
    <xf borderId="24" fillId="8" fontId="14" numFmtId="14" xfId="0" applyAlignment="1" applyBorder="1" applyFont="1" applyNumberFormat="1">
      <alignment vertical="bottom"/>
    </xf>
    <xf borderId="24" fillId="8" fontId="14" numFmtId="3" xfId="0" applyAlignment="1" applyBorder="1" applyFont="1" applyNumberFormat="1">
      <alignment vertical="bottom"/>
    </xf>
    <xf borderId="24" fillId="8" fontId="14" numFmtId="172" xfId="0" applyAlignment="1" applyBorder="1" applyFont="1" applyNumberFormat="1">
      <alignment vertical="bottom"/>
    </xf>
    <xf borderId="24" fillId="8" fontId="14" numFmtId="173" xfId="0" applyAlignment="1" applyBorder="1" applyFont="1" applyNumberFormat="1">
      <alignment readingOrder="0" vertical="bottom"/>
    </xf>
    <xf borderId="24" fillId="8" fontId="14" numFmtId="3" xfId="0" applyAlignment="1" applyBorder="1" applyFont="1" applyNumberFormat="1">
      <alignment readingOrder="0" vertical="bottom"/>
    </xf>
    <xf borderId="24" fillId="0" fontId="16" numFmtId="0" xfId="0" applyBorder="1" applyFont="1"/>
    <xf borderId="24" fillId="0" fontId="16" numFmtId="0" xfId="0" applyAlignment="1" applyBorder="1" applyFont="1">
      <alignment readingOrder="0"/>
    </xf>
    <xf borderId="0" fillId="0" fontId="42" numFmtId="0" xfId="0" applyAlignment="1" applyFont="1">
      <alignment horizontal="left" shrinkToFit="0" vertical="center" wrapText="0"/>
    </xf>
    <xf borderId="24" fillId="0" fontId="43" numFmtId="174" xfId="0" applyAlignment="1" applyBorder="1" applyFont="1" applyNumberFormat="1">
      <alignment horizontal="right" vertical="bottom"/>
    </xf>
    <xf borderId="24" fillId="0" fontId="14" numFmtId="0" xfId="0" applyAlignment="1" applyBorder="1" applyFont="1">
      <alignment readingOrder="0" vertical="bottom"/>
    </xf>
    <xf borderId="24" fillId="0" fontId="14" numFmtId="170" xfId="0" applyAlignment="1" applyBorder="1" applyFont="1" applyNumberFormat="1">
      <alignment readingOrder="0" vertical="bottom"/>
    </xf>
    <xf borderId="24" fillId="0" fontId="14" numFmtId="0" xfId="0" applyAlignment="1" applyBorder="1" applyFont="1">
      <alignment horizontal="center" readingOrder="0" shrinkToFit="0" vertical="bottom" wrapText="0"/>
    </xf>
    <xf borderId="24" fillId="0" fontId="14" numFmtId="3" xfId="0" applyAlignment="1" applyBorder="1" applyFont="1" applyNumberFormat="1">
      <alignment horizontal="right" readingOrder="0" vertical="bottom"/>
    </xf>
    <xf borderId="24" fillId="0" fontId="16" numFmtId="3" xfId="0" applyBorder="1" applyFont="1" applyNumberFormat="1"/>
    <xf borderId="24" fillId="0" fontId="16" numFmtId="3" xfId="0" applyAlignment="1" applyBorder="1" applyFont="1" applyNumberFormat="1">
      <alignment readingOrder="0"/>
    </xf>
    <xf borderId="24" fillId="0" fontId="16" numFmtId="171" xfId="0" applyAlignment="1" applyBorder="1" applyFont="1" applyNumberFormat="1">
      <alignment readingOrder="0"/>
    </xf>
    <xf borderId="0" fillId="0" fontId="44" numFmtId="0" xfId="0" applyAlignment="1" applyFont="1">
      <alignment readingOrder="0" shrinkToFit="0" wrapText="0"/>
    </xf>
    <xf borderId="24" fillId="9" fontId="16" numFmtId="0" xfId="0" applyBorder="1" applyFill="1" applyFont="1"/>
    <xf borderId="24" fillId="9" fontId="16" numFmtId="0" xfId="0" applyAlignment="1" applyBorder="1" applyFont="1">
      <alignment readingOrder="0"/>
    </xf>
    <xf borderId="24" fillId="9" fontId="43" numFmtId="174" xfId="0" applyAlignment="1" applyBorder="1" applyFont="1" applyNumberFormat="1">
      <alignment horizontal="right" vertical="bottom"/>
    </xf>
    <xf borderId="24" fillId="9" fontId="14" numFmtId="0" xfId="0" applyAlignment="1" applyBorder="1" applyFont="1">
      <alignment readingOrder="0" vertical="bottom"/>
    </xf>
    <xf borderId="24" fillId="9" fontId="14" numFmtId="170" xfId="0" applyAlignment="1" applyBorder="1" applyFont="1" applyNumberFormat="1">
      <alignment readingOrder="0" vertical="bottom"/>
    </xf>
    <xf borderId="24" fillId="9" fontId="14" numFmtId="0" xfId="0" applyAlignment="1" applyBorder="1" applyFont="1">
      <alignment horizontal="center" readingOrder="0" shrinkToFit="0" vertical="bottom" wrapText="0"/>
    </xf>
    <xf borderId="24" fillId="9" fontId="14" numFmtId="3" xfId="0" applyAlignment="1" applyBorder="1" applyFont="1" applyNumberFormat="1">
      <alignment horizontal="right" readingOrder="0" vertical="bottom"/>
    </xf>
    <xf borderId="24" fillId="9" fontId="16" numFmtId="3" xfId="0" applyBorder="1" applyFont="1" applyNumberFormat="1"/>
    <xf borderId="24" fillId="9" fontId="16" numFmtId="3" xfId="0" applyAlignment="1" applyBorder="1" applyFont="1" applyNumberFormat="1">
      <alignment readingOrder="0"/>
    </xf>
    <xf borderId="24" fillId="9" fontId="16" numFmtId="172" xfId="0" applyBorder="1" applyFont="1" applyNumberFormat="1"/>
    <xf borderId="24" fillId="9" fontId="16" numFmtId="175" xfId="0" applyAlignment="1" applyBorder="1" applyFont="1" applyNumberFormat="1">
      <alignment readingOrder="0"/>
    </xf>
    <xf borderId="0" fillId="9" fontId="14" numFmtId="0" xfId="0" applyAlignment="1" applyFont="1">
      <alignment horizontal="left" readingOrder="0" vertical="bottom"/>
    </xf>
    <xf borderId="24" fillId="10" fontId="16" numFmtId="3" xfId="0" applyAlignment="1" applyBorder="1" applyFill="1" applyFont="1" applyNumberFormat="1">
      <alignment readingOrder="0"/>
    </xf>
    <xf borderId="24" fillId="0" fontId="14" numFmtId="172" xfId="0" applyAlignment="1" applyBorder="1" applyFont="1" applyNumberFormat="1">
      <alignment horizontal="right" vertical="bottom"/>
    </xf>
    <xf borderId="24" fillId="0" fontId="14" numFmtId="175" xfId="0" applyAlignment="1" applyBorder="1" applyFont="1" applyNumberFormat="1">
      <alignment horizontal="right" vertical="bottom"/>
    </xf>
    <xf borderId="24" fillId="0" fontId="14" numFmtId="0" xfId="0" applyAlignment="1" applyBorder="1" applyFont="1">
      <alignment vertical="bottom"/>
    </xf>
    <xf borderId="24" fillId="3" fontId="16" numFmtId="0" xfId="0" applyBorder="1" applyFont="1"/>
    <xf borderId="24" fillId="3" fontId="16" numFmtId="0" xfId="0" applyAlignment="1" applyBorder="1" applyFont="1">
      <alignment readingOrder="0"/>
    </xf>
    <xf borderId="0" fillId="3" fontId="45" numFmtId="0" xfId="0" applyAlignment="1" applyFont="1">
      <alignment vertical="bottom"/>
    </xf>
    <xf borderId="24" fillId="3" fontId="43" numFmtId="174" xfId="0" applyAlignment="1" applyBorder="1" applyFont="1" applyNumberFormat="1">
      <alignment horizontal="right" vertical="bottom"/>
    </xf>
    <xf borderId="24" fillId="3" fontId="16" numFmtId="3" xfId="0" applyBorder="1" applyFont="1" applyNumberFormat="1"/>
    <xf borderId="24" fillId="3" fontId="16" numFmtId="171" xfId="0" applyAlignment="1" applyBorder="1" applyFont="1" applyNumberFormat="1">
      <alignment readingOrder="0"/>
    </xf>
    <xf borderId="24" fillId="3" fontId="16" numFmtId="3" xfId="0" applyAlignment="1" applyBorder="1" applyFont="1" applyNumberFormat="1">
      <alignment readingOrder="0"/>
    </xf>
    <xf borderId="0" fillId="8" fontId="44" numFmtId="0" xfId="0" applyAlignment="1" applyFont="1">
      <alignment readingOrder="0" shrinkToFit="0" wrapText="0"/>
    </xf>
    <xf borderId="24" fillId="8" fontId="43" numFmtId="174" xfId="0" applyAlignment="1" applyBorder="1" applyFont="1" applyNumberFormat="1">
      <alignment horizontal="right" vertical="bottom"/>
    </xf>
    <xf borderId="24" fillId="8" fontId="16" numFmtId="173" xfId="0" applyAlignment="1" applyBorder="1" applyFont="1" applyNumberFormat="1">
      <alignment readingOrder="0"/>
    </xf>
    <xf borderId="24" fillId="9" fontId="16" numFmtId="171" xfId="0" applyAlignment="1" applyBorder="1" applyFont="1" applyNumberFormat="1">
      <alignment readingOrder="0"/>
    </xf>
    <xf borderId="24" fillId="0" fontId="14" numFmtId="172" xfId="0" applyAlignment="1" applyBorder="1" applyFont="1" applyNumberFormat="1">
      <alignment horizontal="right" readingOrder="0" vertical="bottom"/>
    </xf>
    <xf borderId="24" fillId="0" fontId="14" numFmtId="176" xfId="0" applyAlignment="1" applyBorder="1" applyFont="1" applyNumberFormat="1">
      <alignment vertical="bottom"/>
    </xf>
    <xf borderId="0" fillId="0" fontId="45" numFmtId="173" xfId="0" applyAlignment="1" applyFont="1" applyNumberFormat="1">
      <alignment horizontal="right" vertical="bottom"/>
    </xf>
    <xf borderId="0" fillId="0" fontId="14" numFmtId="0" xfId="0" applyAlignment="1" applyFont="1">
      <alignment vertical="bottom"/>
    </xf>
    <xf borderId="0" fillId="9" fontId="14" numFmtId="0" xfId="0" applyAlignment="1" applyFont="1">
      <alignment vertical="bottom"/>
    </xf>
    <xf borderId="24" fillId="8" fontId="16" numFmtId="177" xfId="0" applyAlignment="1" applyBorder="1" applyFont="1" applyNumberFormat="1">
      <alignment readingOrder="0"/>
    </xf>
    <xf borderId="24" fillId="0" fontId="16" numFmtId="173" xfId="0" applyAlignment="1" applyBorder="1" applyFont="1" applyNumberFormat="1">
      <alignment readingOrder="0"/>
    </xf>
    <xf borderId="25" fillId="9" fontId="46" numFmtId="0" xfId="0" applyAlignment="1" applyBorder="1" applyFont="1">
      <alignment readingOrder="0" shrinkToFit="0" vertical="top" wrapText="0"/>
    </xf>
    <xf borderId="0" fillId="9" fontId="44" numFmtId="0" xfId="0" applyAlignment="1" applyFont="1">
      <alignment readingOrder="0" shrinkToFit="0" wrapText="0"/>
    </xf>
    <xf borderId="24" fillId="11" fontId="16" numFmtId="0" xfId="0" applyAlignment="1" applyBorder="1" applyFill="1" applyFont="1">
      <alignment readingOrder="0"/>
    </xf>
    <xf borderId="24" fillId="8" fontId="14" numFmtId="172" xfId="0" applyAlignment="1" applyBorder="1" applyFont="1" applyNumberFormat="1">
      <alignment horizontal="right" readingOrder="0" vertical="bottom"/>
    </xf>
    <xf borderId="24" fillId="8" fontId="14" numFmtId="175" xfId="0" applyAlignment="1" applyBorder="1" applyFont="1" applyNumberFormat="1">
      <alignment horizontal="right" vertical="bottom"/>
    </xf>
    <xf borderId="24" fillId="3" fontId="16" numFmtId="173" xfId="0" applyAlignment="1" applyBorder="1" applyFont="1" applyNumberFormat="1">
      <alignment readingOrder="0"/>
    </xf>
    <xf borderId="25" fillId="0" fontId="47" numFmtId="0" xfId="0" applyAlignment="1" applyBorder="1" applyFont="1">
      <alignment readingOrder="0" shrinkToFit="0" vertical="top" wrapText="0"/>
    </xf>
    <xf borderId="0" fillId="8" fontId="14" numFmtId="0" xfId="0" applyAlignment="1" applyFont="1">
      <alignment horizontal="left" readingOrder="0" vertical="bottom"/>
    </xf>
    <xf borderId="0" fillId="8" fontId="14" numFmtId="173" xfId="0" applyAlignment="1" applyFont="1" applyNumberFormat="1">
      <alignment horizontal="right" vertical="bottom"/>
    </xf>
    <xf borderId="0" fillId="8" fontId="14" numFmtId="3" xfId="0" applyAlignment="1" applyFont="1" applyNumberFormat="1">
      <alignment horizontal="right" vertical="bottom"/>
    </xf>
    <xf borderId="0" fillId="8" fontId="14" numFmtId="0" xfId="0" applyAlignment="1" applyFont="1">
      <alignment vertical="bottom"/>
    </xf>
    <xf borderId="0" fillId="8" fontId="16" numFmtId="0" xfId="0" applyAlignment="1" applyFont="1">
      <alignment readingOrder="0"/>
    </xf>
    <xf borderId="0" fillId="8" fontId="48" numFmtId="0" xfId="0" applyAlignment="1" applyFont="1">
      <alignment horizontal="left" readingOrder="0"/>
    </xf>
    <xf borderId="0" fillId="0" fontId="43" numFmtId="174" xfId="0" applyAlignment="1" applyFont="1" applyNumberFormat="1">
      <alignment horizontal="right" vertical="bottom"/>
    </xf>
    <xf borderId="0" fillId="0" fontId="16" numFmtId="3" xfId="0" applyFont="1" applyNumberFormat="1"/>
    <xf borderId="0" fillId="3" fontId="14" numFmtId="178" xfId="0" applyAlignment="1" applyFont="1" applyNumberFormat="1">
      <alignment vertical="bottom"/>
    </xf>
    <xf borderId="26" fillId="11" fontId="14" numFmtId="178" xfId="0" applyBorder="1" applyFont="1" applyNumberFormat="1"/>
    <xf borderId="27" fillId="11" fontId="14" numFmtId="0" xfId="0" applyBorder="1" applyFont="1"/>
    <xf borderId="0" fillId="11" fontId="49" numFmtId="49" xfId="0" applyAlignment="1" applyFont="1" applyNumberFormat="1">
      <alignment horizontal="center"/>
    </xf>
    <xf borderId="28" fillId="11" fontId="41" numFmtId="0" xfId="0" applyAlignment="1" applyBorder="1" applyFont="1">
      <alignment horizontal="center"/>
    </xf>
    <xf borderId="29" fillId="11" fontId="14" numFmtId="0" xfId="0" applyBorder="1" applyFont="1"/>
    <xf borderId="30" fillId="11" fontId="14" numFmtId="0" xfId="0" applyBorder="1" applyFont="1"/>
    <xf borderId="28" fillId="11" fontId="41" numFmtId="0" xfId="0" applyAlignment="1" applyBorder="1" applyFont="1">
      <alignment horizontal="center" shrinkToFit="0" wrapText="0"/>
    </xf>
    <xf borderId="29" fillId="0" fontId="16" numFmtId="0" xfId="0" applyBorder="1" applyFont="1"/>
    <xf borderId="28" fillId="11" fontId="14" numFmtId="0" xfId="0" applyBorder="1" applyFont="1"/>
    <xf borderId="30" fillId="11" fontId="50" numFmtId="0" xfId="0" applyAlignment="1" applyBorder="1" applyFont="1">
      <alignment horizontal="center" shrinkToFit="0" wrapText="0"/>
    </xf>
    <xf borderId="0" fillId="11" fontId="14" numFmtId="0" xfId="0" applyFont="1"/>
    <xf borderId="0" fillId="11" fontId="14" numFmtId="175" xfId="0" applyAlignment="1" applyFont="1" applyNumberFormat="1">
      <alignment vertical="bottom"/>
    </xf>
    <xf borderId="31" fillId="11" fontId="51" numFmtId="175" xfId="0" applyAlignment="1" applyBorder="1" applyFont="1" applyNumberFormat="1">
      <alignment horizontal="center"/>
    </xf>
    <xf borderId="31" fillId="0" fontId="16" numFmtId="0" xfId="0" applyBorder="1" applyFont="1"/>
    <xf borderId="32" fillId="0" fontId="16" numFmtId="0" xfId="0" applyBorder="1" applyFont="1"/>
    <xf borderId="33" fillId="11" fontId="14" numFmtId="0" xfId="0" applyAlignment="1" applyBorder="1" applyFont="1">
      <alignment vertical="bottom"/>
    </xf>
    <xf borderId="34" fillId="11" fontId="51" numFmtId="0" xfId="0" applyAlignment="1" applyBorder="1" applyFont="1">
      <alignment horizontal="center" shrinkToFit="0" wrapText="0"/>
    </xf>
    <xf borderId="35" fillId="0" fontId="16" numFmtId="0" xfId="0" applyBorder="1" applyFont="1"/>
    <xf borderId="0" fillId="11" fontId="14" numFmtId="175" xfId="0" applyAlignment="1" applyFont="1" applyNumberFormat="1">
      <alignment vertical="top"/>
    </xf>
    <xf borderId="0" fillId="11" fontId="14" numFmtId="0" xfId="0" applyAlignment="1" applyFont="1">
      <alignment vertical="bottom"/>
    </xf>
    <xf borderId="0" fillId="12" fontId="14" numFmtId="175" xfId="0" applyAlignment="1" applyFill="1" applyFont="1" applyNumberFormat="1">
      <alignment vertical="bottom"/>
    </xf>
    <xf borderId="0" fillId="12" fontId="52" numFmtId="175" xfId="0" applyAlignment="1" applyFont="1" applyNumberFormat="1">
      <alignment horizontal="center" vertical="bottom"/>
    </xf>
    <xf borderId="0" fillId="3" fontId="14" numFmtId="175" xfId="0" applyAlignment="1" applyFont="1" applyNumberFormat="1">
      <alignment vertical="bottom"/>
    </xf>
    <xf borderId="0" fillId="13" fontId="14" numFmtId="175" xfId="0" applyAlignment="1" applyFill="1" applyFont="1" applyNumberFormat="1">
      <alignment vertical="bottom"/>
    </xf>
    <xf borderId="36" fillId="14" fontId="53" numFmtId="178" xfId="0" applyAlignment="1" applyBorder="1" applyFill="1" applyFont="1" applyNumberFormat="1">
      <alignment horizontal="center"/>
    </xf>
    <xf borderId="37" fillId="14" fontId="53" numFmtId="178" xfId="0" applyAlignment="1" applyBorder="1" applyFont="1" applyNumberFormat="1">
      <alignment horizontal="center"/>
    </xf>
    <xf borderId="37" fillId="15" fontId="53" numFmtId="0" xfId="0" applyAlignment="1" applyBorder="1" applyFill="1" applyFont="1">
      <alignment horizontal="center"/>
    </xf>
    <xf borderId="29" fillId="16" fontId="53" numFmtId="49" xfId="0" applyAlignment="1" applyBorder="1" applyFill="1" applyFont="1" applyNumberFormat="1">
      <alignment horizontal="center"/>
    </xf>
    <xf borderId="29" fillId="17" fontId="53" numFmtId="49" xfId="0" applyAlignment="1" applyBorder="1" applyFill="1" applyFont="1" applyNumberFormat="1">
      <alignment horizontal="center"/>
    </xf>
    <xf borderId="29" fillId="16" fontId="53" numFmtId="0" xfId="0" applyAlignment="1" applyBorder="1" applyFont="1">
      <alignment horizontal="center"/>
    </xf>
    <xf borderId="29" fillId="12" fontId="53" numFmtId="0" xfId="0" applyAlignment="1" applyBorder="1" applyFont="1">
      <alignment horizontal="center"/>
    </xf>
    <xf borderId="29" fillId="12" fontId="53" numFmtId="0" xfId="0" applyAlignment="1" applyBorder="1" applyFont="1">
      <alignment horizontal="center" shrinkToFit="0" wrapText="1"/>
    </xf>
    <xf borderId="29" fillId="12" fontId="53" numFmtId="0" xfId="0" applyAlignment="1" applyBorder="1" applyFont="1">
      <alignment horizontal="center" shrinkToFit="0" wrapText="0"/>
    </xf>
    <xf borderId="29" fillId="12" fontId="54" numFmtId="0" xfId="0" applyAlignment="1" applyBorder="1" applyFont="1">
      <alignment horizontal="center" shrinkToFit="0" wrapText="0"/>
    </xf>
    <xf borderId="37" fillId="15" fontId="55" numFmtId="0" xfId="0" applyAlignment="1" applyBorder="1" applyFont="1">
      <alignment horizontal="center" shrinkToFit="0" wrapText="0"/>
    </xf>
    <xf borderId="37" fillId="15" fontId="56" numFmtId="0" xfId="0" applyAlignment="1" applyBorder="1" applyFont="1">
      <alignment horizontal="center" shrinkToFit="0" wrapText="0"/>
    </xf>
    <xf borderId="37" fillId="15" fontId="55" numFmtId="171" xfId="0" applyAlignment="1" applyBorder="1" applyFont="1" applyNumberFormat="1">
      <alignment horizontal="center" shrinkToFit="0" wrapText="0"/>
    </xf>
    <xf borderId="38" fillId="15" fontId="53" numFmtId="175" xfId="0" applyAlignment="1" applyBorder="1" applyFont="1" applyNumberFormat="1">
      <alignment horizontal="center"/>
    </xf>
    <xf borderId="0" fillId="18" fontId="53" numFmtId="175" xfId="0" applyAlignment="1" applyFill="1" applyFont="1" applyNumberFormat="1">
      <alignment horizontal="center"/>
    </xf>
    <xf borderId="0" fillId="19" fontId="53" numFmtId="175" xfId="0" applyAlignment="1" applyFill="1" applyFont="1" applyNumberFormat="1">
      <alignment horizontal="center"/>
    </xf>
    <xf borderId="0" fillId="12" fontId="53" numFmtId="0" xfId="0" applyAlignment="1" applyFont="1">
      <alignment horizontal="center"/>
    </xf>
    <xf borderId="0" fillId="12" fontId="53" numFmtId="173" xfId="0" applyAlignment="1" applyFont="1" applyNumberFormat="1">
      <alignment horizontal="center"/>
    </xf>
    <xf borderId="35" fillId="20" fontId="53" numFmtId="175" xfId="0" applyAlignment="1" applyBorder="1" applyFill="1" applyFont="1" applyNumberFormat="1">
      <alignment horizontal="center"/>
    </xf>
    <xf borderId="0" fillId="17" fontId="53" numFmtId="175" xfId="0" applyAlignment="1" applyFont="1" applyNumberFormat="1">
      <alignment horizontal="center" shrinkToFit="0" vertical="top" wrapText="1"/>
    </xf>
    <xf borderId="0" fillId="17" fontId="53" numFmtId="175" xfId="0" applyAlignment="1" applyFont="1" applyNumberFormat="1">
      <alignment horizontal="center" shrinkToFit="0" wrapText="1"/>
    </xf>
    <xf borderId="29" fillId="21" fontId="55" numFmtId="0" xfId="0" applyAlignment="1" applyBorder="1" applyFill="1" applyFont="1">
      <alignment horizontal="center"/>
    </xf>
    <xf borderId="29" fillId="21" fontId="53" numFmtId="0" xfId="0" applyAlignment="1" applyBorder="1" applyFont="1">
      <alignment horizontal="center"/>
    </xf>
    <xf borderId="0" fillId="22" fontId="57" numFmtId="175" xfId="0" applyAlignment="1" applyFill="1" applyFont="1" applyNumberFormat="1">
      <alignment horizontal="center"/>
    </xf>
    <xf borderId="0" fillId="22" fontId="57" numFmtId="175" xfId="0" applyAlignment="1" applyFont="1" applyNumberFormat="1">
      <alignment horizontal="center" shrinkToFit="0" wrapText="1"/>
    </xf>
    <xf borderId="0" fillId="22" fontId="58" numFmtId="175" xfId="0" applyAlignment="1" applyFont="1" applyNumberFormat="1">
      <alignment horizontal="center"/>
    </xf>
    <xf borderId="0" fillId="23" fontId="59" numFmtId="175" xfId="0" applyAlignment="1" applyFill="1" applyFont="1" applyNumberFormat="1">
      <alignment horizontal="center"/>
    </xf>
    <xf borderId="0" fillId="23" fontId="57" numFmtId="175" xfId="0" applyAlignment="1" applyFont="1" applyNumberFormat="1">
      <alignment horizontal="center"/>
    </xf>
    <xf borderId="0" fillId="3" fontId="41" numFmtId="175" xfId="0" applyAlignment="1" applyFont="1" applyNumberFormat="1">
      <alignment horizontal="center"/>
    </xf>
    <xf borderId="0" fillId="11" fontId="41" numFmtId="175" xfId="0" applyAlignment="1" applyFont="1" applyNumberFormat="1">
      <alignment horizontal="center"/>
    </xf>
    <xf borderId="0" fillId="13" fontId="14" numFmtId="175" xfId="0" applyFont="1" applyNumberFormat="1"/>
    <xf borderId="0" fillId="0" fontId="14" numFmtId="179" xfId="0" applyAlignment="1" applyFont="1" applyNumberFormat="1">
      <alignment horizontal="center"/>
    </xf>
    <xf borderId="0" fillId="0" fontId="14" numFmtId="0" xfId="0" applyAlignment="1" applyFont="1">
      <alignment horizontal="center"/>
    </xf>
    <xf borderId="0" fillId="3" fontId="14" numFmtId="0" xfId="0" applyAlignment="1" applyFont="1">
      <alignment horizontal="center"/>
    </xf>
    <xf borderId="0" fillId="24" fontId="14" numFmtId="0" xfId="0" applyFill="1" applyFont="1"/>
    <xf borderId="0" fillId="0" fontId="14" numFmtId="0" xfId="0" applyFont="1"/>
    <xf borderId="0" fillId="24" fontId="14" numFmtId="171" xfId="0" applyFont="1" applyNumberFormat="1"/>
    <xf borderId="0" fillId="0" fontId="14" numFmtId="175" xfId="0" applyFont="1" applyNumberFormat="1"/>
    <xf borderId="0" fillId="24" fontId="14" numFmtId="175" xfId="0" applyFont="1" applyNumberFormat="1"/>
    <xf borderId="0" fillId="0" fontId="14" numFmtId="173" xfId="0" applyFont="1" applyNumberFormat="1"/>
    <xf borderId="0" fillId="24" fontId="14" numFmtId="0" xfId="0" applyAlignment="1" applyFont="1">
      <alignment vertical="bottom"/>
    </xf>
    <xf borderId="0" fillId="0" fontId="14" numFmtId="0" xfId="0" applyAlignment="1" applyFont="1">
      <alignment shrinkToFit="0" vertical="top" wrapText="1"/>
    </xf>
    <xf borderId="0" fillId="0" fontId="14" numFmtId="0" xfId="0" applyAlignment="1" applyFont="1">
      <alignment vertical="top"/>
    </xf>
    <xf borderId="0" fillId="22" fontId="14" numFmtId="175" xfId="0" applyAlignment="1" applyFont="1" applyNumberFormat="1">
      <alignment horizontal="center"/>
    </xf>
    <xf borderId="0" fillId="23" fontId="14" numFmtId="175" xfId="0" applyAlignment="1" applyFont="1" applyNumberFormat="1">
      <alignment horizontal="center"/>
    </xf>
    <xf borderId="0" fillId="3" fontId="14" numFmtId="0" xfId="0" applyAlignment="1" applyFont="1">
      <alignment vertical="bottom"/>
    </xf>
    <xf borderId="0" fillId="11" fontId="14" numFmtId="0" xfId="0" applyAlignment="1" applyFont="1">
      <alignment horizontal="center"/>
    </xf>
    <xf borderId="0" fillId="3" fontId="14" numFmtId="179" xfId="0" applyAlignment="1" applyFont="1" applyNumberFormat="1">
      <alignment horizontal="center"/>
    </xf>
    <xf borderId="0" fillId="3" fontId="14" numFmtId="178" xfId="0" applyAlignment="1" applyFont="1" applyNumberFormat="1">
      <alignment horizontal="center"/>
    </xf>
    <xf borderId="0" fillId="3" fontId="14" numFmtId="0" xfId="0" applyAlignment="1" applyFont="1">
      <alignment horizontal="center" shrinkToFit="0" wrapText="1"/>
    </xf>
    <xf borderId="0" fillId="3" fontId="60" numFmtId="0" xfId="0" applyAlignment="1" applyFont="1">
      <alignment horizontal="center" shrinkToFit="0" wrapText="0"/>
    </xf>
    <xf borderId="0" fillId="3" fontId="61" numFmtId="0" xfId="0" applyAlignment="1" applyFont="1">
      <alignment horizontal="center" shrinkToFit="0" wrapText="0"/>
    </xf>
    <xf borderId="0" fillId="0" fontId="14" numFmtId="175" xfId="0" applyAlignment="1" applyFont="1" applyNumberFormat="1">
      <alignment horizontal="center"/>
    </xf>
    <xf borderId="0" fillId="3" fontId="14" numFmtId="175" xfId="0" applyAlignment="1" applyFont="1" applyNumberFormat="1">
      <alignment horizontal="center"/>
    </xf>
    <xf borderId="0" fillId="3" fontId="62" numFmtId="175" xfId="0" applyAlignment="1" applyFont="1" applyNumberFormat="1">
      <alignment horizontal="center"/>
    </xf>
    <xf borderId="0" fillId="3" fontId="49" numFmtId="175" xfId="0" applyAlignment="1" applyFont="1" applyNumberFormat="1">
      <alignment horizontal="center"/>
    </xf>
    <xf borderId="0" fillId="0" fontId="41" numFmtId="175" xfId="0" applyAlignment="1" applyFont="1" applyNumberFormat="1">
      <alignment horizontal="center"/>
    </xf>
    <xf borderId="0" fillId="3" fontId="14" numFmtId="171" xfId="0" applyFont="1" applyNumberFormat="1"/>
    <xf borderId="0" fillId="3" fontId="14" numFmtId="173" xfId="0" applyAlignment="1" applyFont="1" applyNumberFormat="1">
      <alignment horizontal="center"/>
    </xf>
    <xf borderId="0" fillId="3" fontId="14" numFmtId="0" xfId="0" applyFont="1"/>
    <xf borderId="0" fillId="3" fontId="14" numFmtId="0" xfId="0" applyAlignment="1" applyFont="1">
      <alignment shrinkToFit="0" vertical="top" wrapText="1"/>
    </xf>
    <xf borderId="0" fillId="3" fontId="14" numFmtId="0" xfId="0" applyAlignment="1" applyFont="1">
      <alignment vertical="top"/>
    </xf>
    <xf borderId="0" fillId="24" fontId="14" numFmtId="175" xfId="0" applyAlignment="1" applyFont="1" applyNumberFormat="1">
      <alignment vertical="bottom"/>
    </xf>
    <xf borderId="0" fillId="25" fontId="14" numFmtId="175" xfId="0" applyFill="1" applyFont="1" applyNumberFormat="1"/>
    <xf borderId="0" fillId="25" fontId="14" numFmtId="171" xfId="0" applyFont="1" applyNumberFormat="1"/>
    <xf borderId="0" fillId="3" fontId="14" numFmtId="171" xfId="0" applyAlignment="1" applyFont="1" applyNumberFormat="1">
      <alignment horizontal="right" vertical="bottom"/>
    </xf>
    <xf borderId="0" fillId="3" fontId="14" numFmtId="171" xfId="0" applyAlignment="1" applyFont="1" applyNumberFormat="1">
      <alignment horizontal="center"/>
    </xf>
    <xf borderId="0" fillId="3" fontId="63" numFmtId="0" xfId="0" applyAlignment="1" applyFont="1">
      <alignment shrinkToFit="0" vertical="bottom" wrapText="1"/>
    </xf>
    <xf borderId="0" fillId="0" fontId="14" numFmtId="0" xfId="0" applyAlignment="1" applyFont="1">
      <alignment horizontal="center" shrinkToFit="0" wrapText="1"/>
    </xf>
    <xf borderId="0" fillId="0" fontId="64" numFmtId="0" xfId="0" applyAlignment="1" applyFont="1">
      <alignment horizontal="center" shrinkToFit="0" wrapText="0"/>
    </xf>
    <xf borderId="0" fillId="0" fontId="65" numFmtId="0" xfId="0" applyAlignment="1" applyFont="1">
      <alignment shrinkToFit="0" wrapText="0"/>
    </xf>
    <xf borderId="0" fillId="0" fontId="14" numFmtId="171" xfId="0" applyAlignment="1" applyFont="1" applyNumberFormat="1">
      <alignment horizontal="center"/>
    </xf>
    <xf borderId="0" fillId="0" fontId="49" numFmtId="175" xfId="0" applyAlignment="1" applyFont="1" applyNumberFormat="1">
      <alignment horizontal="center"/>
    </xf>
    <xf borderId="0" fillId="0" fontId="49" numFmtId="171" xfId="0" applyAlignment="1" applyFont="1" applyNumberFormat="1">
      <alignment horizontal="center"/>
    </xf>
    <xf borderId="0" fillId="0" fontId="14" numFmtId="173" xfId="0" applyAlignment="1" applyFont="1" applyNumberFormat="1">
      <alignment horizontal="center"/>
    </xf>
    <xf borderId="0" fillId="0" fontId="14" numFmtId="49" xfId="0" applyAlignment="1" applyFont="1" applyNumberFormat="1">
      <alignment horizontal="center"/>
    </xf>
    <xf borderId="0" fillId="0" fontId="66" numFmtId="175" xfId="0" applyAlignment="1" applyFont="1" applyNumberFormat="1">
      <alignment horizontal="center"/>
    </xf>
    <xf borderId="0" fillId="0" fontId="67" numFmtId="0" xfId="0" applyAlignment="1" applyFont="1">
      <alignment shrinkToFit="0" vertical="bottom" wrapText="1"/>
    </xf>
    <xf borderId="0" fillId="3" fontId="62" numFmtId="0" xfId="0" applyAlignment="1" applyFont="1">
      <alignment horizontal="center" shrinkToFit="0" wrapText="1"/>
    </xf>
    <xf borderId="0" fillId="0" fontId="68" numFmtId="0" xfId="0" applyAlignment="1" applyFont="1">
      <alignment horizontal="center" shrinkToFit="0" wrapText="0"/>
    </xf>
    <xf borderId="0" fillId="0" fontId="14" numFmtId="0" xfId="0" applyAlignment="1" applyFont="1">
      <alignment shrinkToFit="0" vertical="bottom" wrapText="1"/>
    </xf>
    <xf borderId="0" fillId="11" fontId="14" numFmtId="179" xfId="0" applyAlignment="1" applyFont="1" applyNumberFormat="1">
      <alignment horizontal="center"/>
    </xf>
    <xf borderId="0" fillId="11" fontId="14" numFmtId="178" xfId="0" applyFont="1" applyNumberFormat="1"/>
    <xf borderId="0" fillId="11" fontId="41" numFmtId="0" xfId="0" applyAlignment="1" applyFont="1">
      <alignment horizontal="center"/>
    </xf>
    <xf borderId="39" fillId="11" fontId="14" numFmtId="0" xfId="0" applyAlignment="1" applyBorder="1" applyFont="1">
      <alignment horizontal="center" shrinkToFit="0" wrapText="1"/>
    </xf>
    <xf borderId="0" fillId="11" fontId="69" numFmtId="0" xfId="0" applyAlignment="1" applyFont="1">
      <alignment horizontal="center" shrinkToFit="0" wrapText="0"/>
    </xf>
    <xf borderId="0" fillId="11" fontId="14" numFmtId="0" xfId="0" applyAlignment="1" applyFont="1">
      <alignment horizontal="center" shrinkToFit="0" wrapText="0"/>
    </xf>
    <xf borderId="0" fillId="11" fontId="14" numFmtId="171" xfId="0" applyFont="1" applyNumberFormat="1"/>
    <xf borderId="0" fillId="0" fontId="14" numFmtId="171" xfId="0" applyFont="1" applyNumberFormat="1"/>
    <xf borderId="0" fillId="0" fontId="14" numFmtId="173" xfId="0" applyAlignment="1" applyFont="1" applyNumberFormat="1">
      <alignment horizontal="right" vertical="bottom"/>
    </xf>
    <xf borderId="0" fillId="26" fontId="14" numFmtId="0" xfId="0" applyFill="1" applyFont="1"/>
    <xf borderId="0" fillId="26" fontId="14" numFmtId="171" xfId="0" applyFont="1" applyNumberFormat="1"/>
    <xf borderId="0" fillId="24" fontId="14" numFmtId="175" xfId="0" applyAlignment="1" applyFont="1" applyNumberFormat="1">
      <alignment horizontal="center"/>
    </xf>
    <xf borderId="0" fillId="0" fontId="14" numFmtId="3" xfId="0" applyAlignment="1" applyFont="1" applyNumberFormat="1">
      <alignment shrinkToFit="0" vertical="top" wrapText="1"/>
    </xf>
    <xf borderId="0" fillId="0" fontId="14" numFmtId="179" xfId="0" applyFont="1" applyNumberFormat="1"/>
    <xf borderId="0" fillId="11" fontId="14" numFmtId="0" xfId="0" applyAlignment="1" applyFont="1">
      <alignment shrinkToFit="0" vertical="top" wrapText="1"/>
    </xf>
    <xf borderId="0" fillId="3" fontId="38" numFmtId="0" xfId="0" applyAlignment="1" applyFont="1">
      <alignment horizontal="center"/>
    </xf>
    <xf borderId="0" fillId="0" fontId="14" numFmtId="0" xfId="0" applyAlignment="1" applyFont="1">
      <alignment horizontal="center" shrinkToFit="0" wrapText="0"/>
    </xf>
    <xf borderId="0" fillId="0" fontId="14" numFmtId="176" xfId="0" applyAlignment="1" applyFont="1" applyNumberFormat="1">
      <alignment horizontal="center"/>
    </xf>
    <xf borderId="0" fillId="0" fontId="70" numFmtId="172" xfId="0" applyAlignment="1" applyFont="1" applyNumberFormat="1">
      <alignment horizontal="center" shrinkToFit="0" wrapText="0"/>
    </xf>
    <xf borderId="0" fillId="27" fontId="71" numFmtId="0" xfId="0" applyAlignment="1" applyFill="1" applyFont="1">
      <alignment shrinkToFit="0" wrapText="0"/>
    </xf>
    <xf borderId="0" fillId="3" fontId="66" numFmtId="175" xfId="0" applyAlignment="1" applyFont="1" applyNumberFormat="1">
      <alignment horizontal="center"/>
    </xf>
    <xf borderId="0" fillId="11" fontId="49" numFmtId="175" xfId="0" applyAlignment="1" applyFont="1" applyNumberFormat="1">
      <alignment horizontal="center"/>
    </xf>
    <xf borderId="0" fillId="11" fontId="49" numFmtId="171" xfId="0" applyAlignment="1" applyFont="1" applyNumberFormat="1">
      <alignment horizontal="center"/>
    </xf>
    <xf borderId="0" fillId="0" fontId="14" numFmtId="0" xfId="0" applyAlignment="1" applyFont="1">
      <alignment horizontal="center" vertical="bottom"/>
    </xf>
    <xf borderId="0" fillId="0" fontId="14" numFmtId="178" xfId="0" applyFont="1" applyNumberFormat="1"/>
    <xf borderId="0" fillId="13" fontId="14" numFmtId="0" xfId="0" applyAlignment="1" applyFont="1">
      <alignment horizontal="center"/>
    </xf>
    <xf borderId="0" fillId="13" fontId="14" numFmtId="0" xfId="0" applyAlignment="1" applyFont="1">
      <alignment horizontal="center" shrinkToFit="0" wrapText="1"/>
    </xf>
    <xf borderId="0" fillId="0" fontId="72" numFmtId="0" xfId="0" applyAlignment="1" applyFont="1">
      <alignment horizontal="center" shrinkToFit="0" wrapText="0"/>
    </xf>
    <xf borderId="0" fillId="26" fontId="14" numFmtId="175" xfId="0" applyAlignment="1" applyFont="1" applyNumberFormat="1">
      <alignment vertical="bottom"/>
    </xf>
    <xf borderId="0" fillId="26" fontId="14" numFmtId="175" xfId="0" applyFont="1" applyNumberFormat="1"/>
    <xf borderId="0" fillId="3" fontId="73" numFmtId="0" xfId="0" applyAlignment="1" applyFont="1">
      <alignment horizontal="center" shrinkToFit="0" wrapText="0"/>
    </xf>
    <xf borderId="0" fillId="3" fontId="74" numFmtId="0" xfId="0" applyAlignment="1" applyFont="1">
      <alignment horizontal="center" shrinkToFit="0" wrapText="0"/>
    </xf>
    <xf borderId="0" fillId="13" fontId="75" numFmtId="0" xfId="0" applyAlignment="1" applyFont="1">
      <alignment horizontal="center" shrinkToFit="0" wrapText="0"/>
    </xf>
    <xf borderId="0" fillId="13" fontId="74" numFmtId="0" xfId="0" applyAlignment="1" applyFont="1">
      <alignment horizontal="center" shrinkToFit="0" wrapText="0"/>
    </xf>
    <xf borderId="0" fillId="0" fontId="49" numFmtId="0" xfId="0" applyAlignment="1" applyFont="1">
      <alignment shrinkToFit="0" vertical="top" wrapText="1"/>
    </xf>
    <xf borderId="0" fillId="11" fontId="14" numFmtId="175" xfId="0" applyAlignment="1" applyFont="1" applyNumberFormat="1">
      <alignment horizontal="center"/>
    </xf>
    <xf borderId="0" fillId="13" fontId="76" numFmtId="0" xfId="0" applyAlignment="1" applyFont="1">
      <alignment horizontal="center" shrinkToFit="0" wrapText="0"/>
    </xf>
    <xf borderId="0" fillId="13" fontId="74" numFmtId="0" xfId="0" applyAlignment="1" applyFont="1">
      <alignment horizontal="center"/>
    </xf>
    <xf borderId="0" fillId="13" fontId="74" numFmtId="171" xfId="0" applyAlignment="1" applyFont="1" applyNumberFormat="1">
      <alignment horizontal="center" shrinkToFit="0" wrapText="0"/>
    </xf>
    <xf borderId="0" fillId="3" fontId="74" numFmtId="0" xfId="0" applyAlignment="1" applyFont="1">
      <alignment horizontal="center"/>
    </xf>
    <xf borderId="0" fillId="3" fontId="74" numFmtId="171" xfId="0" applyAlignment="1" applyFont="1" applyNumberFormat="1">
      <alignment horizontal="center" shrinkToFit="0" wrapText="0"/>
    </xf>
    <xf borderId="0" fillId="13" fontId="77" numFmtId="0" xfId="0" applyAlignment="1" applyFont="1">
      <alignment horizontal="center" shrinkToFit="0" wrapText="0"/>
    </xf>
    <xf borderId="0" fillId="13" fontId="78" numFmtId="0" xfId="0" applyAlignment="1" applyFont="1">
      <alignment horizontal="center" shrinkToFit="0" wrapText="0"/>
    </xf>
    <xf borderId="0" fillId="13" fontId="14" numFmtId="0" xfId="0" applyFont="1"/>
    <xf borderId="0" fillId="28" fontId="79" numFmtId="0" xfId="0" applyAlignment="1" applyFill="1" applyFont="1">
      <alignment horizontal="center" shrinkToFit="0" wrapText="0"/>
    </xf>
    <xf borderId="0" fillId="3" fontId="41" numFmtId="0" xfId="0" applyAlignment="1" applyFont="1">
      <alignment shrinkToFit="0" vertical="top" wrapText="1"/>
    </xf>
    <xf borderId="0" fillId="0" fontId="14" numFmtId="0" xfId="0" applyAlignment="1" applyFont="1">
      <alignment shrinkToFit="0" wrapText="0"/>
    </xf>
    <xf borderId="0" fillId="0" fontId="74" numFmtId="0" xfId="0" applyAlignment="1" applyFont="1">
      <alignment shrinkToFit="0" vertical="top" wrapText="1"/>
    </xf>
    <xf borderId="0" fillId="28" fontId="80" numFmtId="0" xfId="0" applyAlignment="1" applyFont="1">
      <alignment horizontal="center" shrinkToFit="0" wrapText="0"/>
    </xf>
    <xf borderId="0" fillId="0" fontId="81" numFmtId="0" xfId="0" applyAlignment="1" applyFont="1">
      <alignment shrinkToFit="0" wrapText="0"/>
    </xf>
    <xf borderId="0" fillId="3" fontId="53" numFmtId="0" xfId="0" applyAlignment="1" applyFont="1">
      <alignment horizontal="center"/>
    </xf>
    <xf borderId="0" fillId="11" fontId="49" numFmtId="0" xfId="0" applyAlignment="1" applyFont="1">
      <alignment shrinkToFit="0" vertical="top" wrapText="1"/>
    </xf>
    <xf borderId="0" fillId="24" fontId="14" numFmtId="0" xfId="0" applyAlignment="1" applyFont="1">
      <alignment horizontal="center" shrinkToFit="0" wrapText="0"/>
    </xf>
    <xf borderId="0" fillId="26" fontId="14" numFmtId="175" xfId="0" applyAlignment="1" applyFont="1" applyNumberFormat="1">
      <alignment horizontal="center" vertical="bottom"/>
    </xf>
    <xf borderId="0" fillId="26" fontId="14" numFmtId="175" xfId="0" applyAlignment="1" applyFont="1" applyNumberFormat="1">
      <alignment horizontal="center"/>
    </xf>
    <xf borderId="0" fillId="0" fontId="82" numFmtId="175" xfId="0" applyAlignment="1" applyFont="1" applyNumberFormat="1">
      <alignment horizontal="center"/>
    </xf>
    <xf borderId="0" fillId="3" fontId="83" numFmtId="0" xfId="0" applyAlignment="1" applyFont="1">
      <alignment shrinkToFit="0" wrapText="0"/>
    </xf>
    <xf borderId="0" fillId="0" fontId="49" numFmtId="0" xfId="0" applyAlignment="1" applyFont="1">
      <alignment horizontal="center"/>
    </xf>
    <xf borderId="0" fillId="0" fontId="84" numFmtId="172" xfId="0" applyAlignment="1" applyFont="1" applyNumberFormat="1">
      <alignment horizontal="center" shrinkToFit="0" wrapText="0"/>
    </xf>
    <xf borderId="0" fillId="0" fontId="85" numFmtId="0" xfId="0" applyAlignment="1" applyFont="1">
      <alignment horizontal="center" shrinkToFit="0" wrapText="0"/>
    </xf>
    <xf borderId="0" fillId="0" fontId="86" numFmtId="0" xfId="0" applyAlignment="1" applyFont="1">
      <alignment horizontal="center" shrinkToFit="0" wrapText="0"/>
    </xf>
    <xf borderId="0" fillId="0" fontId="14" numFmtId="172" xfId="0" applyAlignment="1" applyFont="1" applyNumberFormat="1">
      <alignment horizontal="center"/>
    </xf>
    <xf borderId="0" fillId="3" fontId="49" numFmtId="0" xfId="0" applyAlignment="1" applyFont="1">
      <alignment shrinkToFit="0" vertical="top" wrapText="1"/>
    </xf>
    <xf borderId="0" fillId="29" fontId="14" numFmtId="172" xfId="0" applyAlignment="1" applyFill="1" applyFont="1" applyNumberFormat="1">
      <alignment horizontal="center"/>
    </xf>
    <xf borderId="0" fillId="29" fontId="14" numFmtId="0" xfId="0" applyAlignment="1" applyFont="1">
      <alignment horizontal="center"/>
    </xf>
    <xf borderId="0" fillId="3" fontId="14" numFmtId="49" xfId="0" applyAlignment="1" applyFont="1" applyNumberFormat="1">
      <alignment horizontal="center"/>
    </xf>
    <xf borderId="0" fillId="0" fontId="14" numFmtId="180" xfId="0" applyAlignment="1" applyFont="1" applyNumberFormat="1">
      <alignment horizontal="center"/>
    </xf>
    <xf borderId="0" fillId="3" fontId="14" numFmtId="49" xfId="0" applyAlignment="1" applyFont="1" applyNumberFormat="1">
      <alignment horizontal="center" shrinkToFit="0" wrapText="1"/>
    </xf>
    <xf borderId="0" fillId="30" fontId="14" numFmtId="175" xfId="0" applyAlignment="1" applyFill="1" applyFont="1" applyNumberFormat="1">
      <alignment horizontal="center"/>
    </xf>
    <xf borderId="0" fillId="11" fontId="14" numFmtId="3" xfId="0" applyAlignment="1" applyFont="1" applyNumberFormat="1">
      <alignment shrinkToFit="0" vertical="top" wrapText="1"/>
    </xf>
    <xf borderId="0" fillId="3" fontId="87" numFmtId="0" xfId="0" applyAlignment="1" applyFont="1">
      <alignment horizontal="center" shrinkToFit="0" wrapText="0"/>
    </xf>
    <xf borderId="0" fillId="3" fontId="82" numFmtId="175" xfId="0" applyAlignment="1" applyFont="1" applyNumberFormat="1">
      <alignment horizontal="center"/>
    </xf>
    <xf borderId="0" fillId="0" fontId="14" numFmtId="0" xfId="0" applyAlignment="1" applyFont="1">
      <alignment shrinkToFit="0" wrapText="1"/>
    </xf>
    <xf borderId="0" fillId="31" fontId="14" numFmtId="179" xfId="0" applyAlignment="1" applyFill="1" applyFont="1" applyNumberFormat="1">
      <alignment horizontal="center"/>
    </xf>
    <xf borderId="0" fillId="31" fontId="14" numFmtId="0" xfId="0" applyAlignment="1" applyFont="1">
      <alignment horizontal="center"/>
    </xf>
    <xf borderId="0" fillId="31" fontId="14" numFmtId="0" xfId="0" applyAlignment="1" applyFont="1">
      <alignment horizontal="center" shrinkToFit="0" wrapText="1"/>
    </xf>
    <xf borderId="0" fillId="31" fontId="88" numFmtId="0" xfId="0" applyAlignment="1" applyFont="1">
      <alignment horizontal="center" shrinkToFit="0" wrapText="0"/>
    </xf>
    <xf borderId="0" fillId="31" fontId="14" numFmtId="0" xfId="0" applyFont="1"/>
    <xf borderId="0" fillId="31" fontId="14" numFmtId="0" xfId="0" applyAlignment="1" applyFont="1">
      <alignment vertical="bottom"/>
    </xf>
    <xf borderId="0" fillId="31" fontId="14" numFmtId="175" xfId="0" applyAlignment="1" applyFont="1" applyNumberFormat="1">
      <alignment horizontal="center"/>
    </xf>
    <xf borderId="0" fillId="31" fontId="14" numFmtId="175" xfId="0" applyFont="1" applyNumberFormat="1"/>
    <xf borderId="0" fillId="31" fontId="14" numFmtId="171" xfId="0" applyAlignment="1" applyFont="1" applyNumberFormat="1">
      <alignment horizontal="center"/>
    </xf>
    <xf borderId="0" fillId="31" fontId="14" numFmtId="0" xfId="0" applyAlignment="1" applyFont="1">
      <alignment shrinkToFit="0" vertical="top" wrapText="1"/>
    </xf>
    <xf borderId="0" fillId="32" fontId="89" numFmtId="0" xfId="0" applyAlignment="1" applyFill="1" applyFont="1">
      <alignment horizontal="center"/>
    </xf>
    <xf borderId="0" fillId="33" fontId="45" numFmtId="0" xfId="0" applyAlignment="1" applyFill="1" applyFont="1">
      <alignment horizontal="center"/>
    </xf>
    <xf borderId="0" fillId="34" fontId="14" numFmtId="0" xfId="0" applyAlignment="1" applyFill="1" applyFont="1">
      <alignment horizontal="center"/>
    </xf>
    <xf borderId="0" fillId="3" fontId="14" numFmtId="0" xfId="0" applyAlignment="1" applyFont="1">
      <alignment shrinkToFit="0" wrapText="0"/>
    </xf>
    <xf borderId="0" fillId="13" fontId="14" numFmtId="0" xfId="0" applyAlignment="1" applyFont="1">
      <alignment shrinkToFit="0" wrapText="0"/>
    </xf>
    <xf borderId="0" fillId="13" fontId="90" numFmtId="0" xfId="0" applyAlignment="1" applyFont="1">
      <alignment shrinkToFit="0" wrapText="0"/>
    </xf>
    <xf borderId="0" fillId="13" fontId="14" numFmtId="171" xfId="0" applyAlignment="1" applyFont="1" applyNumberFormat="1">
      <alignment horizontal="center" shrinkToFit="0" wrapText="0"/>
    </xf>
    <xf borderId="0" fillId="13" fontId="14" numFmtId="180" xfId="0" applyAlignment="1" applyFont="1" applyNumberFormat="1">
      <alignment horizontal="center" shrinkToFit="0" wrapText="0"/>
    </xf>
    <xf borderId="0" fillId="0" fontId="49" numFmtId="173" xfId="0" applyAlignment="1" applyFont="1" applyNumberFormat="1">
      <alignment horizontal="center"/>
    </xf>
    <xf borderId="0" fillId="3" fontId="91" numFmtId="0" xfId="0" applyAlignment="1" applyFont="1">
      <alignment vertical="top"/>
    </xf>
    <xf borderId="0" fillId="3" fontId="92" numFmtId="175" xfId="0" applyAlignment="1" applyFont="1" applyNumberFormat="1">
      <alignment horizontal="center"/>
    </xf>
    <xf borderId="0" fillId="0" fontId="41" numFmtId="0" xfId="0" applyAlignment="1" applyFont="1">
      <alignment horizontal="center"/>
    </xf>
    <xf borderId="0" fillId="0" fontId="93" numFmtId="0" xfId="0" applyAlignment="1" applyFont="1">
      <alignment shrinkToFit="0" wrapText="0"/>
    </xf>
    <xf borderId="39" fillId="3" fontId="89" numFmtId="0" xfId="0" applyAlignment="1" applyBorder="1" applyFont="1">
      <alignment horizontal="center"/>
    </xf>
    <xf borderId="0" fillId="3" fontId="45" numFmtId="0" xfId="0" applyAlignment="1" applyFont="1">
      <alignment horizontal="center"/>
    </xf>
    <xf borderId="39" fillId="33" fontId="89" numFmtId="0" xfId="0" applyAlignment="1" applyBorder="1" applyFont="1">
      <alignment horizontal="center"/>
    </xf>
    <xf borderId="0" fillId="0" fontId="94" numFmtId="0" xfId="0" applyAlignment="1" applyFont="1">
      <alignment shrinkToFit="0" vertical="bottom" wrapText="0"/>
    </xf>
    <xf borderId="0" fillId="0" fontId="14" numFmtId="0" xfId="0" applyAlignment="1" applyFont="1">
      <alignment horizontal="center" shrinkToFit="0" vertical="top" wrapText="1"/>
    </xf>
    <xf borderId="0" fillId="0" fontId="95" numFmtId="0" xfId="0" applyAlignment="1" applyFont="1">
      <alignment horizontal="center" shrinkToFit="0" wrapText="1"/>
    </xf>
    <xf borderId="0" fillId="0" fontId="96" numFmtId="0" xfId="0" applyAlignment="1" applyFont="1">
      <alignment shrinkToFit="0" vertical="top" wrapText="1"/>
    </xf>
    <xf borderId="0" fillId="0" fontId="14" numFmtId="178" xfId="0" applyAlignment="1" applyFont="1" applyNumberFormat="1">
      <alignment horizontal="center"/>
    </xf>
    <xf borderId="0" fillId="3" fontId="41" numFmtId="0" xfId="0" applyAlignment="1" applyFont="1">
      <alignment horizontal="center"/>
    </xf>
    <xf borderId="0" fillId="0" fontId="97" numFmtId="0" xfId="0" applyAlignment="1" applyFont="1">
      <alignment horizontal="center" shrinkToFit="0" wrapText="1"/>
    </xf>
    <xf borderId="0" fillId="0" fontId="98" numFmtId="0" xfId="0" applyAlignment="1" applyFont="1">
      <alignment horizontal="center" shrinkToFit="0" wrapText="1"/>
    </xf>
    <xf borderId="0" fillId="0" fontId="99" numFmtId="0" xfId="0" applyAlignment="1" applyFont="1">
      <alignment shrinkToFit="0" vertical="top" wrapText="1"/>
    </xf>
    <xf borderId="0" fillId="0" fontId="49" numFmtId="180" xfId="0" applyAlignment="1" applyFont="1" applyNumberFormat="1">
      <alignment horizontal="center"/>
    </xf>
    <xf borderId="0" fillId="0" fontId="80" numFmtId="49" xfId="0" applyAlignment="1" applyFont="1" applyNumberFormat="1">
      <alignment horizontal="center"/>
    </xf>
    <xf borderId="39" fillId="33" fontId="45" numFmtId="0" xfId="0" applyAlignment="1" applyBorder="1" applyFont="1">
      <alignment horizontal="center"/>
    </xf>
    <xf borderId="0" fillId="3" fontId="89" numFmtId="0" xfId="0" applyAlignment="1" applyFont="1">
      <alignment horizontal="center"/>
    </xf>
    <xf borderId="39" fillId="33" fontId="100" numFmtId="0" xfId="0" applyAlignment="1" applyBorder="1" applyFont="1">
      <alignment horizontal="center"/>
    </xf>
    <xf borderId="0" fillId="13" fontId="101" numFmtId="0" xfId="0" applyAlignment="1" applyFont="1">
      <alignment horizontal="center"/>
    </xf>
    <xf borderId="0" fillId="13" fontId="102" numFmtId="0" xfId="0" applyAlignment="1" applyFont="1">
      <alignment shrinkToFit="0" wrapText="0"/>
    </xf>
    <xf borderId="0" fillId="13" fontId="14" numFmtId="180" xfId="0" applyAlignment="1" applyFont="1" applyNumberFormat="1">
      <alignment horizontal="center"/>
    </xf>
    <xf borderId="0" fillId="0" fontId="103" numFmtId="0" xfId="0" applyAlignment="1" applyFont="1">
      <alignment shrinkToFit="0" vertical="top" wrapText="1"/>
    </xf>
    <xf borderId="0" fillId="35" fontId="14" numFmtId="0" xfId="0" applyAlignment="1" applyFill="1" applyFont="1">
      <alignment horizontal="center"/>
    </xf>
    <xf borderId="0" fillId="35" fontId="14" numFmtId="0" xfId="0" applyFont="1"/>
    <xf borderId="0" fillId="3" fontId="101" numFmtId="0" xfId="0" applyAlignment="1" applyFont="1">
      <alignment horizontal="center" shrinkToFit="0" wrapText="1"/>
    </xf>
    <xf borderId="0" fillId="13" fontId="101" numFmtId="0" xfId="0" applyAlignment="1" applyFont="1">
      <alignment horizontal="center" shrinkToFit="0" wrapText="1"/>
    </xf>
    <xf borderId="0" fillId="13" fontId="14" numFmtId="173" xfId="0" applyAlignment="1" applyFont="1" applyNumberFormat="1">
      <alignment horizontal="center"/>
    </xf>
    <xf borderId="39" fillId="13" fontId="14" numFmtId="0" xfId="0" applyAlignment="1" applyBorder="1" applyFont="1">
      <alignment horizontal="center"/>
    </xf>
    <xf borderId="0" fillId="13" fontId="45" numFmtId="0" xfId="0" applyAlignment="1" applyFont="1">
      <alignment horizontal="center"/>
    </xf>
    <xf borderId="0" fillId="13" fontId="104" numFmtId="0" xfId="0" applyAlignment="1" applyFont="1">
      <alignment horizontal="center"/>
    </xf>
    <xf borderId="0" fillId="3" fontId="105" numFmtId="0" xfId="0" applyAlignment="1" applyFont="1">
      <alignment horizontal="center"/>
    </xf>
    <xf borderId="0" fillId="3" fontId="104" numFmtId="0" xfId="0" applyAlignment="1" applyFont="1">
      <alignment horizontal="center" shrinkToFit="0" wrapText="1"/>
    </xf>
    <xf borderId="0" fillId="0" fontId="14" numFmtId="180" xfId="0" applyAlignment="1" applyFont="1" applyNumberFormat="1">
      <alignment vertical="top"/>
    </xf>
    <xf borderId="0" fillId="3" fontId="104" numFmtId="0" xfId="0" applyAlignment="1" applyFont="1">
      <alignment horizontal="center"/>
    </xf>
    <xf borderId="0" fillId="13" fontId="105" numFmtId="0" xfId="0" applyAlignment="1" applyFont="1">
      <alignment horizontal="center"/>
    </xf>
    <xf borderId="0" fillId="13" fontId="104" numFmtId="0" xfId="0" applyAlignment="1" applyFont="1">
      <alignment horizontal="center" shrinkToFit="0" wrapText="1"/>
    </xf>
    <xf borderId="0" fillId="3" fontId="106" numFmtId="0" xfId="0" applyAlignment="1" applyFont="1">
      <alignment shrinkToFit="0" vertical="bottom" wrapText="0"/>
    </xf>
    <xf borderId="39" fillId="13" fontId="89" numFmtId="0" xfId="0" applyAlignment="1" applyBorder="1" applyFont="1">
      <alignment horizontal="center"/>
    </xf>
    <xf borderId="0" fillId="13" fontId="89" numFmtId="0" xfId="0" applyAlignment="1" applyFont="1">
      <alignment horizontal="center"/>
    </xf>
    <xf borderId="39" fillId="13" fontId="100" numFmtId="0" xfId="0" applyAlignment="1" applyBorder="1" applyFont="1">
      <alignment horizontal="center"/>
    </xf>
    <xf borderId="0" fillId="0" fontId="107" numFmtId="0" xfId="0" applyAlignment="1" applyFont="1">
      <alignment shrinkToFit="0" vertical="bottom" wrapText="0"/>
    </xf>
    <xf borderId="0" fillId="0" fontId="108" numFmtId="0" xfId="0" applyAlignment="1" applyFont="1">
      <alignment shrinkToFit="0" wrapText="0"/>
    </xf>
    <xf borderId="39" fillId="3" fontId="45" numFmtId="0" xfId="0" applyAlignment="1" applyBorder="1" applyFont="1">
      <alignment horizontal="center"/>
    </xf>
    <xf borderId="0" fillId="13" fontId="62" numFmtId="0" xfId="0" applyAlignment="1" applyFont="1">
      <alignment horizontal="center"/>
    </xf>
    <xf borderId="0" fillId="3" fontId="109" numFmtId="0" xfId="0" applyAlignment="1" applyFont="1">
      <alignment horizontal="center"/>
    </xf>
    <xf borderId="0" fillId="0" fontId="82" numFmtId="0" xfId="0" applyAlignment="1" applyFont="1">
      <alignment shrinkToFit="0" vertical="top" wrapText="1"/>
    </xf>
    <xf borderId="0" fillId="0" fontId="14" numFmtId="49" xfId="0" applyFont="1" applyNumberFormat="1"/>
    <xf borderId="0" fillId="13" fontId="110" numFmtId="0" xfId="0" applyAlignment="1" applyFont="1">
      <alignment horizontal="center"/>
    </xf>
    <xf borderId="0" fillId="13" fontId="49" numFmtId="0" xfId="0" applyAlignment="1" applyFont="1">
      <alignment horizontal="center"/>
    </xf>
    <xf borderId="0" fillId="0" fontId="111" numFmtId="0" xfId="0" applyAlignment="1" applyFont="1">
      <alignment shrinkToFit="0" wrapText="0"/>
    </xf>
    <xf borderId="0" fillId="3" fontId="112" numFmtId="0" xfId="0" applyAlignment="1" applyFont="1">
      <alignment horizontal="center"/>
    </xf>
    <xf borderId="0" fillId="3" fontId="98" numFmtId="0" xfId="0" applyAlignment="1" applyFont="1">
      <alignment horizontal="center"/>
    </xf>
    <xf borderId="0" fillId="3" fontId="62" numFmtId="0" xfId="0" applyAlignment="1" applyFont="1">
      <alignment horizontal="center"/>
    </xf>
    <xf borderId="0" fillId="3" fontId="45" numFmtId="0" xfId="0" applyAlignment="1" applyFont="1">
      <alignment horizontal="center" shrinkToFit="0" wrapText="0"/>
    </xf>
    <xf borderId="0" fillId="13" fontId="45" numFmtId="0" xfId="0" applyAlignment="1" applyFont="1">
      <alignment horizontal="center" shrinkToFit="0" wrapText="0"/>
    </xf>
    <xf borderId="0" fillId="11" fontId="49" numFmtId="0" xfId="0" applyAlignment="1" applyFont="1">
      <alignment shrinkToFit="0" wrapText="1"/>
    </xf>
    <xf borderId="0" fillId="3" fontId="113" numFmtId="0" xfId="0" applyAlignment="1" applyFont="1">
      <alignment horizontal="center"/>
    </xf>
    <xf borderId="0" fillId="13" fontId="113" numFmtId="0" xfId="0" applyAlignment="1" applyFont="1">
      <alignment horizontal="center" shrinkToFit="0" wrapText="1"/>
    </xf>
    <xf borderId="0" fillId="3" fontId="113" numFmtId="0" xfId="0" applyAlignment="1" applyFont="1">
      <alignment horizontal="center" shrinkToFit="0" wrapText="1"/>
    </xf>
    <xf borderId="0" fillId="0" fontId="98" numFmtId="0" xfId="0" applyAlignment="1" applyFont="1">
      <alignment shrinkToFit="0" vertical="top" wrapText="1"/>
    </xf>
    <xf borderId="0" fillId="3" fontId="101" numFmtId="0" xfId="0" applyAlignment="1" applyFont="1">
      <alignment vertical="top"/>
    </xf>
    <xf borderId="0" fillId="3" fontId="114" numFmtId="0" xfId="0" applyAlignment="1" applyFont="1">
      <alignment horizontal="center"/>
    </xf>
    <xf borderId="0" fillId="0" fontId="14" numFmtId="180" xfId="0" applyFont="1" applyNumberFormat="1"/>
    <xf borderId="0" fillId="13" fontId="114" numFmtId="0" xfId="0" applyAlignment="1" applyFont="1">
      <alignment horizontal="center" shrinkToFit="0" wrapText="1"/>
    </xf>
    <xf borderId="0" fillId="3" fontId="114" numFmtId="0" xfId="0" applyAlignment="1" applyFont="1">
      <alignment horizontal="center" shrinkToFit="0" wrapText="1"/>
    </xf>
    <xf borderId="0" fillId="11" fontId="14" numFmtId="0" xfId="0" applyAlignment="1" applyFont="1">
      <alignment vertical="top"/>
    </xf>
    <xf borderId="0" fillId="3" fontId="100" numFmtId="0" xfId="0" applyAlignment="1" applyFont="1">
      <alignment horizontal="center"/>
    </xf>
    <xf borderId="0" fillId="3" fontId="115" numFmtId="0" xfId="0" applyAlignment="1" applyFont="1">
      <alignment horizontal="center"/>
    </xf>
    <xf borderId="0" fillId="13" fontId="100" numFmtId="0" xfId="0" applyAlignment="1" applyFont="1">
      <alignment horizontal="center"/>
    </xf>
    <xf borderId="0" fillId="13" fontId="116" numFmtId="0" xfId="0" applyAlignment="1" applyFont="1">
      <alignment horizontal="center"/>
    </xf>
    <xf borderId="0" fillId="13" fontId="117" numFmtId="0" xfId="0" applyAlignment="1" applyFont="1">
      <alignment horizontal="center" shrinkToFit="0" wrapText="1"/>
    </xf>
    <xf borderId="0" fillId="3" fontId="118" numFmtId="0" xfId="0" applyAlignment="1" applyFont="1">
      <alignment horizontal="center"/>
    </xf>
    <xf borderId="0" fillId="3" fontId="116" numFmtId="0" xfId="0" applyAlignment="1" applyFont="1">
      <alignment horizontal="center"/>
    </xf>
    <xf borderId="0" fillId="3" fontId="117" numFmtId="0" xfId="0" applyAlignment="1" applyFont="1">
      <alignment horizontal="center" shrinkToFit="0" wrapText="1"/>
    </xf>
    <xf borderId="0" fillId="0" fontId="14" numFmtId="49" xfId="0" applyAlignment="1" applyFont="1" applyNumberFormat="1">
      <alignment shrinkToFit="0" wrapText="1"/>
    </xf>
    <xf borderId="0" fillId="3" fontId="119" numFmtId="0" xfId="0" applyAlignment="1" applyFont="1">
      <alignment shrinkToFit="0" wrapText="0"/>
    </xf>
    <xf borderId="0" fillId="3" fontId="80" numFmtId="0" xfId="0" applyAlignment="1" applyFont="1">
      <alignment shrinkToFit="0" wrapText="0"/>
    </xf>
    <xf borderId="0" fillId="13" fontId="80" numFmtId="0" xfId="0" applyAlignment="1" applyFont="1">
      <alignment shrinkToFit="0" wrapText="0"/>
    </xf>
    <xf borderId="0" fillId="3" fontId="120" numFmtId="0" xfId="0" applyAlignment="1" applyFont="1">
      <alignment horizontal="center" vertical="bottom"/>
    </xf>
    <xf borderId="0" fillId="13" fontId="121" numFmtId="0" xfId="0" applyAlignment="1" applyFont="1">
      <alignment shrinkToFit="0" vertical="bottom" wrapText="0"/>
    </xf>
    <xf borderId="0" fillId="30" fontId="14" numFmtId="0" xfId="0" applyFont="1"/>
    <xf borderId="0" fillId="30" fontId="14" numFmtId="172" xfId="0" applyFont="1" applyNumberFormat="1"/>
    <xf borderId="0" fillId="0" fontId="14" numFmtId="175" xfId="0" applyAlignment="1" applyFont="1" applyNumberFormat="1">
      <alignment horizontal="center" shrinkToFit="0" wrapText="1"/>
    </xf>
    <xf borderId="0" fillId="0" fontId="49" numFmtId="175" xfId="0" applyAlignment="1" applyFont="1" applyNumberFormat="1">
      <alignment horizontal="center" shrinkToFit="0" wrapText="1"/>
    </xf>
    <xf borderId="0" fillId="0" fontId="49" numFmtId="171" xfId="0" applyAlignment="1" applyFont="1" applyNumberFormat="1">
      <alignment horizontal="center" shrinkToFit="0" wrapText="1"/>
    </xf>
    <xf borderId="0" fillId="0" fontId="14" numFmtId="171" xfId="0" applyAlignment="1" applyFont="1" applyNumberFormat="1">
      <alignment horizontal="center" shrinkToFit="0" wrapText="1"/>
    </xf>
    <xf borderId="0" fillId="0" fontId="14" numFmtId="0" xfId="0" applyAlignment="1" applyFont="1">
      <alignment horizontal="center" readingOrder="0"/>
    </xf>
    <xf borderId="0" fillId="22" fontId="14" numFmtId="175" xfId="0" applyAlignment="1" applyFont="1" applyNumberFormat="1">
      <alignment horizontal="center" shrinkToFit="0" wrapText="1"/>
    </xf>
    <xf borderId="0" fillId="26" fontId="14" numFmtId="175" xfId="0" applyAlignment="1" applyFont="1" applyNumberFormat="1">
      <alignment horizontal="center" shrinkToFit="0" wrapText="1"/>
    </xf>
    <xf borderId="0" fillId="23" fontId="14" numFmtId="175" xfId="0" applyAlignment="1" applyFont="1" applyNumberFormat="1">
      <alignment horizontal="center" shrinkToFit="0" wrapText="1"/>
    </xf>
    <xf borderId="24" fillId="35" fontId="44" numFmtId="0" xfId="0" applyAlignment="1" applyBorder="1" applyFont="1">
      <alignment readingOrder="0" shrinkToFit="0" wrapText="0"/>
    </xf>
    <xf borderId="24" fillId="0" fontId="44" numFmtId="0" xfId="0" applyAlignment="1" applyBorder="1" applyFont="1">
      <alignment readingOrder="0" shrinkToFit="0" wrapText="0"/>
    </xf>
    <xf borderId="0" fillId="0" fontId="44" numFmtId="181" xfId="0" applyAlignment="1" applyFont="1" applyNumberFormat="1">
      <alignment horizontal="right" readingOrder="0" shrinkToFit="0" wrapText="0"/>
    </xf>
    <xf borderId="0" fillId="0" fontId="44" numFmtId="0" xfId="0" applyAlignment="1" applyFont="1">
      <alignment horizontal="right" readingOrder="0" shrinkToFit="0" wrapText="0"/>
    </xf>
    <xf borderId="0" fillId="3" fontId="44" numFmtId="0" xfId="0" applyAlignment="1" applyFont="1">
      <alignment readingOrder="0" shrinkToFit="0" wrapText="0"/>
    </xf>
    <xf borderId="0" fillId="0" fontId="44" numFmtId="0" xfId="0" applyAlignment="1" applyFont="1">
      <alignment shrinkToFit="0" wrapText="0"/>
    </xf>
    <xf borderId="0" fillId="0" fontId="44" numFmtId="0" xfId="0" applyAlignment="1" applyFont="1">
      <alignment shrinkToFit="0" wrapText="0"/>
    </xf>
    <xf borderId="0" fillId="0" fontId="44" numFmtId="11" xfId="0" applyAlignment="1" applyFont="1" applyNumberFormat="1">
      <alignment horizontal="right" readingOrder="0" shrinkToFit="0" wrapText="0"/>
    </xf>
    <xf borderId="0" fillId="0" fontId="44" numFmtId="173" xfId="0" applyAlignment="1" applyFont="1" applyNumberFormat="1">
      <alignment shrinkToFit="0" wrapText="0"/>
    </xf>
    <xf borderId="0" fillId="0" fontId="44" numFmtId="181" xfId="0" applyAlignment="1" applyFont="1" applyNumberFormat="1">
      <alignment shrinkToFit="0" wrapText="0"/>
    </xf>
    <xf borderId="0" fillId="0" fontId="44" numFmtId="173" xfId="0" applyAlignment="1" applyFont="1" applyNumberFormat="1">
      <alignment horizontal="right" readingOrder="0" shrinkToFit="0" wrapText="0"/>
    </xf>
    <xf borderId="0" fillId="0" fontId="44" numFmtId="0" xfId="0" applyAlignment="1" applyFont="1">
      <alignment horizontal="center" readingOrder="0" shrinkToFit="0" wrapText="0"/>
    </xf>
    <xf borderId="0" fillId="0" fontId="44" numFmtId="11" xfId="0" applyAlignment="1" applyFont="1" applyNumberFormat="1">
      <alignment shrinkToFit="0" wrapText="0"/>
    </xf>
    <xf borderId="0" fillId="0" fontId="44" numFmtId="0" xfId="0" applyAlignment="1" applyFont="1">
      <alignment horizontal="left" readingOrder="0" shrinkToFit="0" wrapText="0"/>
    </xf>
    <xf borderId="0" fillId="0" fontId="16" numFmtId="0" xfId="0" applyAlignment="1" applyFont="1">
      <alignment readingOrder="0"/>
    </xf>
    <xf borderId="24" fillId="31" fontId="122" numFmtId="0" xfId="0" applyAlignment="1" applyBorder="1" applyFont="1">
      <alignment readingOrder="0"/>
    </xf>
    <xf borderId="24" fillId="29" fontId="122" numFmtId="0" xfId="0" applyAlignment="1" applyBorder="1" applyFont="1">
      <alignment readingOrder="0"/>
    </xf>
    <xf borderId="0" fillId="0" fontId="122" numFmtId="0" xfId="0" applyFont="1"/>
    <xf borderId="24" fillId="36" fontId="123" numFmtId="0" xfId="0" applyBorder="1" applyFill="1" applyFont="1"/>
    <xf borderId="24" fillId="0" fontId="124" numFmtId="170" xfId="0" applyAlignment="1" applyBorder="1" applyFont="1" applyNumberFormat="1">
      <alignment readingOrder="0" vertical="center"/>
    </xf>
    <xf borderId="24" fillId="0" fontId="123" numFmtId="0" xfId="0" applyAlignment="1" applyBorder="1" applyFont="1">
      <alignment horizontal="center" vertical="bottom"/>
    </xf>
    <xf borderId="24" fillId="0" fontId="123" numFmtId="0" xfId="0" applyAlignment="1" applyBorder="1" applyFont="1">
      <alignment horizontal="center" readingOrder="0" vertical="bottom"/>
    </xf>
    <xf borderId="24" fillId="0" fontId="123" numFmtId="170" xfId="0" applyAlignment="1" applyBorder="1" applyFont="1" applyNumberFormat="1">
      <alignment horizontal="center" readingOrder="0" vertical="bottom"/>
    </xf>
    <xf borderId="24" fillId="36" fontId="123" numFmtId="0" xfId="0" applyAlignment="1" applyBorder="1" applyFont="1">
      <alignment readingOrder="0"/>
    </xf>
    <xf borderId="24" fillId="0" fontId="123" numFmtId="3" xfId="0" applyAlignment="1" applyBorder="1" applyFont="1" applyNumberFormat="1">
      <alignment horizontal="center" readingOrder="0" vertical="bottom"/>
    </xf>
    <xf borderId="24" fillId="11" fontId="123" numFmtId="0" xfId="0" applyAlignment="1" applyBorder="1" applyFont="1">
      <alignment readingOrder="0"/>
    </xf>
    <xf borderId="0" fillId="11" fontId="16" numFmtId="0" xfId="0" applyFont="1"/>
    <xf borderId="0" fillId="5" fontId="14" numFmtId="0" xfId="0" applyAlignment="1" applyFont="1">
      <alignment horizontal="right" readingOrder="0" vertical="bottom"/>
    </xf>
    <xf borderId="0" fillId="10" fontId="38" numFmtId="0" xfId="0" applyAlignment="1" applyFont="1">
      <alignment horizontal="center" vertical="bottom"/>
    </xf>
    <xf borderId="0" fillId="37" fontId="38" numFmtId="169" xfId="0" applyAlignment="1" applyFill="1" applyFont="1" applyNumberFormat="1">
      <alignment horizontal="center" vertical="bottom"/>
    </xf>
    <xf borderId="0" fillId="10" fontId="14" numFmtId="0" xfId="0" applyAlignment="1" applyFont="1">
      <alignment vertical="bottom"/>
    </xf>
    <xf borderId="0" fillId="6" fontId="14" numFmtId="0" xfId="0" applyAlignment="1" applyFont="1">
      <alignment vertical="bottom"/>
    </xf>
    <xf borderId="0" fillId="0" fontId="41" numFmtId="0" xfId="0" applyAlignment="1" applyFont="1">
      <alignment readingOrder="0" vertical="bottom"/>
    </xf>
    <xf borderId="23" fillId="6" fontId="38" numFmtId="0" xfId="0" applyAlignment="1" applyBorder="1" applyFont="1">
      <alignment horizontal="center" shrinkToFit="0" vertical="bottom" wrapText="0"/>
    </xf>
    <xf borderId="24" fillId="5" fontId="14" numFmtId="0" xfId="0" applyAlignment="1" applyBorder="1" applyFont="1">
      <alignment vertical="bottom"/>
    </xf>
    <xf borderId="24" fillId="22" fontId="14" numFmtId="0" xfId="0" applyAlignment="1" applyBorder="1" applyFont="1">
      <alignment vertical="bottom"/>
    </xf>
    <xf borderId="0" fillId="11" fontId="14" numFmtId="0" xfId="0" applyAlignment="1" applyFont="1">
      <alignment horizontal="right" vertical="bottom"/>
    </xf>
    <xf borderId="24" fillId="22" fontId="14" numFmtId="182" xfId="0" applyAlignment="1" applyBorder="1" applyFont="1" applyNumberFormat="1">
      <alignment horizontal="right" vertical="bottom"/>
    </xf>
    <xf borderId="24" fillId="5" fontId="125" numFmtId="0" xfId="0" applyAlignment="1" applyBorder="1" applyFont="1">
      <alignment vertical="bottom"/>
    </xf>
    <xf borderId="24" fillId="22" fontId="125" numFmtId="0" xfId="0" applyAlignment="1" applyBorder="1" applyFont="1">
      <alignment vertical="bottom"/>
    </xf>
    <xf borderId="24" fillId="22" fontId="125" numFmtId="182" xfId="0" applyAlignment="1" applyBorder="1" applyFont="1" applyNumberFormat="1">
      <alignment horizontal="right" vertical="bottom"/>
    </xf>
    <xf borderId="24" fillId="5" fontId="14" numFmtId="182" xfId="0" applyAlignment="1" applyBorder="1" applyFont="1" applyNumberFormat="1">
      <alignment horizontal="right" vertical="bottom"/>
    </xf>
    <xf borderId="24" fillId="31" fontId="14" numFmtId="0" xfId="0" applyAlignment="1" applyBorder="1" applyFont="1">
      <alignment vertical="bottom"/>
    </xf>
    <xf borderId="24" fillId="31" fontId="14" numFmtId="182" xfId="0" applyAlignment="1" applyBorder="1" applyFont="1" applyNumberFormat="1">
      <alignment horizontal="right" vertical="bottom"/>
    </xf>
    <xf borderId="24" fillId="0" fontId="14" numFmtId="182" xfId="0" applyAlignment="1" applyBorder="1" applyFont="1" applyNumberFormat="1">
      <alignment horizontal="right" vertical="bottom"/>
    </xf>
    <xf borderId="24" fillId="23" fontId="125" numFmtId="0" xfId="0" applyAlignment="1" applyBorder="1" applyFont="1">
      <alignment vertical="bottom"/>
    </xf>
    <xf borderId="24" fillId="23" fontId="125" numFmtId="182" xfId="0" applyAlignment="1" applyBorder="1" applyFont="1" applyNumberFormat="1">
      <alignment horizontal="right" vertical="bottom"/>
    </xf>
    <xf borderId="24" fillId="23" fontId="14" numFmtId="0" xfId="0" applyAlignment="1" applyBorder="1" applyFont="1">
      <alignment vertical="bottom"/>
    </xf>
    <xf borderId="24" fillId="23" fontId="14" numFmtId="182" xfId="0" applyAlignment="1" applyBorder="1" applyFont="1" applyNumberFormat="1">
      <alignment horizontal="right" vertical="bottom"/>
    </xf>
    <xf borderId="24" fillId="0" fontId="125" numFmtId="0" xfId="0" applyAlignment="1" applyBorder="1" applyFont="1">
      <alignment vertical="bottom"/>
    </xf>
    <xf borderId="24" fillId="23" fontId="14" numFmtId="182" xfId="0" applyAlignment="1" applyBorder="1" applyFont="1" applyNumberFormat="1">
      <alignment vertical="bottom"/>
    </xf>
    <xf borderId="24" fillId="31" fontId="14" numFmtId="173" xfId="0" applyAlignment="1" applyBorder="1" applyFont="1" applyNumberFormat="1">
      <alignment horizontal="right" vertical="bottom"/>
    </xf>
    <xf borderId="24" fillId="31" fontId="14" numFmtId="0" xfId="0" applyAlignment="1" applyBorder="1" applyFont="1">
      <alignment shrinkToFit="0" vertical="bottom" wrapText="1"/>
    </xf>
    <xf borderId="24" fillId="10" fontId="14" numFmtId="0" xfId="0" applyAlignment="1" applyBorder="1" applyFont="1">
      <alignment vertical="bottom"/>
    </xf>
    <xf borderId="24" fillId="10" fontId="14" numFmtId="173" xfId="0" applyAlignment="1" applyBorder="1" applyFont="1" applyNumberFormat="1">
      <alignment horizontal="right" vertical="bottom"/>
    </xf>
    <xf borderId="24" fillId="10" fontId="116" numFmtId="0" xfId="0" applyAlignment="1" applyBorder="1" applyFont="1">
      <alignment vertical="bottom"/>
    </xf>
    <xf borderId="24" fillId="6" fontId="14" numFmtId="0" xfId="0" applyAlignment="1" applyBorder="1" applyFont="1">
      <alignment vertical="bottom"/>
    </xf>
    <xf borderId="24" fillId="6" fontId="14" numFmtId="173" xfId="0" applyAlignment="1" applyBorder="1" applyFont="1" applyNumberFormat="1">
      <alignment horizontal="right" vertical="bottom"/>
    </xf>
    <xf borderId="24" fillId="38" fontId="14" numFmtId="0" xfId="0" applyAlignment="1" applyBorder="1" applyFill="1" applyFont="1">
      <alignment vertical="bottom"/>
    </xf>
    <xf borderId="24" fillId="38" fontId="14" numFmtId="173" xfId="0" applyAlignment="1" applyBorder="1" applyFont="1" applyNumberFormat="1">
      <alignment horizontal="right" vertical="bottom"/>
    </xf>
    <xf borderId="24" fillId="38" fontId="14" numFmtId="172" xfId="0" applyAlignment="1" applyBorder="1" applyFont="1" applyNumberFormat="1">
      <alignment horizontal="right" vertical="bottom"/>
    </xf>
    <xf borderId="24" fillId="38" fontId="125" numFmtId="0" xfId="0" applyAlignment="1" applyBorder="1" applyFont="1">
      <alignment vertical="bottom"/>
    </xf>
    <xf borderId="24" fillId="38" fontId="125" numFmtId="172" xfId="0" applyAlignment="1" applyBorder="1" applyFont="1" applyNumberFormat="1">
      <alignment horizontal="right" vertical="bottom"/>
    </xf>
    <xf borderId="24" fillId="39" fontId="14" numFmtId="0" xfId="0" applyAlignment="1" applyBorder="1" applyFill="1" applyFont="1">
      <alignment vertical="bottom"/>
    </xf>
    <xf borderId="24" fillId="39" fontId="14" numFmtId="172" xfId="0" applyAlignment="1" applyBorder="1" applyFont="1" applyNumberFormat="1">
      <alignment horizontal="right" vertical="bottom"/>
    </xf>
    <xf borderId="24" fillId="40" fontId="14" numFmtId="0" xfId="0" applyAlignment="1" applyBorder="1" applyFill="1" applyFont="1">
      <alignment vertical="bottom"/>
    </xf>
    <xf borderId="24" fillId="40" fontId="14" numFmtId="172" xfId="0" applyAlignment="1" applyBorder="1" applyFont="1" applyNumberFormat="1">
      <alignment horizontal="right" vertical="bottom"/>
    </xf>
    <xf borderId="24" fillId="41" fontId="14" numFmtId="0" xfId="0" applyAlignment="1" applyBorder="1" applyFill="1" applyFont="1">
      <alignment vertical="bottom"/>
    </xf>
    <xf borderId="24" fillId="41" fontId="14" numFmtId="172" xfId="0" applyAlignment="1" applyBorder="1" applyFont="1" applyNumberFormat="1">
      <alignment horizontal="right" vertical="bottom"/>
    </xf>
    <xf borderId="40" fillId="41" fontId="14" numFmtId="172" xfId="0" applyAlignment="1" applyBorder="1" applyFont="1" applyNumberFormat="1">
      <alignment horizontal="right" vertical="bottom"/>
    </xf>
    <xf borderId="24" fillId="41" fontId="125" numFmtId="0" xfId="0" applyAlignment="1" applyBorder="1" applyFont="1">
      <alignment vertical="bottom"/>
    </xf>
    <xf borderId="40" fillId="41" fontId="125" numFmtId="172" xfId="0" applyAlignment="1" applyBorder="1" applyFont="1" applyNumberFormat="1">
      <alignment horizontal="right" vertical="bottom"/>
    </xf>
    <xf borderId="24" fillId="42" fontId="14" numFmtId="0" xfId="0" applyAlignment="1" applyBorder="1" applyFill="1" applyFont="1">
      <alignment vertical="bottom"/>
    </xf>
    <xf borderId="24" fillId="42" fontId="14" numFmtId="172" xfId="0" applyAlignment="1" applyBorder="1" applyFont="1" applyNumberFormat="1">
      <alignment horizontal="right" vertical="bottom"/>
    </xf>
    <xf borderId="40" fillId="42" fontId="14" numFmtId="0" xfId="0" applyAlignment="1" applyBorder="1" applyFont="1">
      <alignment vertical="bottom"/>
    </xf>
    <xf borderId="40" fillId="42" fontId="14" numFmtId="172" xfId="0" applyAlignment="1" applyBorder="1" applyFont="1" applyNumberFormat="1">
      <alignment horizontal="right" vertical="bottom"/>
    </xf>
    <xf borderId="40" fillId="39" fontId="14" numFmtId="0" xfId="0" applyAlignment="1" applyBorder="1" applyFont="1">
      <alignment vertical="bottom"/>
    </xf>
    <xf borderId="40" fillId="39" fontId="14" numFmtId="172" xfId="0" applyAlignment="1" applyBorder="1" applyFont="1" applyNumberFormat="1">
      <alignment horizontal="right" vertical="bottom"/>
    </xf>
    <xf borderId="24" fillId="43" fontId="14" numFmtId="0" xfId="0" applyAlignment="1" applyBorder="1" applyFill="1" applyFont="1">
      <alignment vertical="bottom"/>
    </xf>
    <xf borderId="24" fillId="43" fontId="14" numFmtId="172" xfId="0" applyAlignment="1" applyBorder="1" applyFont="1" applyNumberFormat="1">
      <alignment horizontal="right" vertical="bottom"/>
    </xf>
    <xf borderId="40" fillId="43" fontId="14" numFmtId="0" xfId="0" applyAlignment="1" applyBorder="1" applyFont="1">
      <alignment vertical="bottom"/>
    </xf>
    <xf borderId="40" fillId="43" fontId="14" numFmtId="172" xfId="0" applyAlignment="1" applyBorder="1" applyFont="1" applyNumberFormat="1">
      <alignment horizontal="right" vertical="bottom"/>
    </xf>
    <xf borderId="36" fillId="43" fontId="14" numFmtId="0" xfId="0" applyAlignment="1" applyBorder="1" applyFont="1">
      <alignment vertical="bottom"/>
    </xf>
    <xf borderId="24" fillId="44" fontId="14" numFmtId="0" xfId="0" applyAlignment="1" applyBorder="1" applyFill="1" applyFont="1">
      <alignment vertical="bottom"/>
    </xf>
    <xf borderId="24" fillId="44" fontId="14" numFmtId="172" xfId="0" applyAlignment="1" applyBorder="1" applyFont="1" applyNumberFormat="1">
      <alignment horizontal="right" vertical="bottom"/>
    </xf>
    <xf borderId="24" fillId="5" fontId="14" numFmtId="4" xfId="0" applyAlignment="1" applyBorder="1" applyFont="1" applyNumberFormat="1">
      <alignment vertical="bottom"/>
    </xf>
    <xf borderId="24" fillId="31" fontId="14" numFmtId="172" xfId="0" applyAlignment="1" applyBorder="1" applyFont="1" applyNumberFormat="1">
      <alignment horizontal="right" vertical="bottom"/>
    </xf>
    <xf borderId="24" fillId="45" fontId="14" numFmtId="172" xfId="0" applyAlignment="1" applyBorder="1" applyFill="1" applyFont="1" applyNumberFormat="1">
      <alignment horizontal="right" vertical="bottom"/>
    </xf>
    <xf borderId="24" fillId="11" fontId="14" numFmtId="0" xfId="0" applyAlignment="1" applyBorder="1" applyFont="1">
      <alignment vertical="bottom"/>
    </xf>
    <xf borderId="24" fillId="5" fontId="14" numFmtId="172" xfId="0" applyAlignment="1" applyBorder="1" applyFont="1" applyNumberFormat="1">
      <alignment horizontal="right" vertical="bottom"/>
    </xf>
    <xf borderId="24" fillId="35" fontId="14" numFmtId="0" xfId="0" applyAlignment="1" applyBorder="1" applyFont="1">
      <alignment vertical="bottom"/>
    </xf>
    <xf borderId="24" fillId="35" fontId="14" numFmtId="172" xfId="0" applyAlignment="1" applyBorder="1" applyFont="1" applyNumberFormat="1">
      <alignment horizontal="right" vertical="bottom"/>
    </xf>
    <xf borderId="24" fillId="46" fontId="14" numFmtId="172" xfId="0" applyAlignment="1" applyBorder="1" applyFill="1" applyFont="1" applyNumberFormat="1">
      <alignment horizontal="right" vertical="bottom"/>
    </xf>
    <xf borderId="24" fillId="47" fontId="14" numFmtId="0" xfId="0" applyAlignment="1" applyBorder="1" applyFill="1" applyFont="1">
      <alignment vertical="bottom"/>
    </xf>
    <xf borderId="24" fillId="3" fontId="14" numFmtId="0" xfId="0" applyAlignment="1" applyBorder="1" applyFont="1">
      <alignment vertical="bottom"/>
    </xf>
    <xf borderId="0" fillId="47" fontId="14" numFmtId="0" xfId="0" applyAlignment="1" applyFont="1">
      <alignment vertical="bottom"/>
    </xf>
    <xf borderId="0" fillId="11" fontId="44" numFmtId="0" xfId="0" applyAlignment="1" applyFont="1">
      <alignment horizontal="left" readingOrder="0" shrinkToFit="0" wrapText="0"/>
    </xf>
    <xf borderId="0" fillId="0" fontId="44" numFmtId="174" xfId="0" applyAlignment="1" applyFont="1" applyNumberFormat="1">
      <alignment horizontal="left" readingOrder="0" shrinkToFit="0" wrapText="0"/>
    </xf>
    <xf borderId="0" fillId="0" fontId="44" numFmtId="176" xfId="0" applyAlignment="1" applyFont="1" applyNumberFormat="1">
      <alignment horizontal="right" readingOrder="0" shrinkToFit="0" wrapText="0"/>
    </xf>
    <xf borderId="0" fillId="0" fontId="44" numFmtId="183" xfId="0" applyAlignment="1" applyFont="1" applyNumberFormat="1">
      <alignment horizontal="right" readingOrder="0" shrinkToFit="0" wrapText="0"/>
    </xf>
    <xf borderId="0" fillId="0" fontId="44" numFmtId="3" xfId="0" applyAlignment="1" applyFont="1" applyNumberFormat="1">
      <alignment horizontal="right" readingOrder="0" shrinkToFit="0" wrapText="0"/>
    </xf>
    <xf borderId="0" fillId="11" fontId="44" numFmtId="0" xfId="0" applyAlignment="1" applyFont="1">
      <alignment readingOrder="0" shrinkToFit="0" wrapText="0"/>
    </xf>
    <xf borderId="0" fillId="0" fontId="44" numFmtId="174" xfId="0" applyAlignment="1" applyFont="1" applyNumberFormat="1">
      <alignment readingOrder="0" shrinkToFit="0" wrapText="0"/>
    </xf>
    <xf borderId="0" fillId="11" fontId="44" numFmtId="0" xfId="0" applyAlignment="1" applyFont="1">
      <alignment shrinkToFit="0" wrapText="0"/>
    </xf>
    <xf borderId="0" fillId="11" fontId="44" numFmtId="176" xfId="0" applyAlignment="1" applyFont="1" applyNumberFormat="1">
      <alignment horizontal="right" readingOrder="0" shrinkToFit="0" wrapText="0"/>
    </xf>
    <xf borderId="0" fillId="0" fontId="44" numFmtId="180" xfId="0" applyAlignment="1" applyFont="1" applyNumberFormat="1">
      <alignment readingOrder="0" shrinkToFit="0" wrapText="0"/>
    </xf>
    <xf borderId="0" fillId="0" fontId="126" numFmtId="0" xfId="0" applyAlignment="1" applyFont="1">
      <alignment horizontal="left" readingOrder="0" shrinkToFit="0" wrapText="0"/>
    </xf>
    <xf borderId="0" fillId="0" fontId="43" numFmtId="0" xfId="0" applyAlignment="1" applyFont="1">
      <alignment vertical="bottom"/>
    </xf>
    <xf borderId="0" fillId="0" fontId="43" numFmtId="176" xfId="0" applyAlignment="1" applyFont="1" applyNumberFormat="1">
      <alignment horizontal="right" vertical="bottom"/>
    </xf>
    <xf borderId="0" fillId="0" fontId="14" numFmtId="176" xfId="0" applyAlignment="1" applyFont="1" applyNumberFormat="1">
      <alignment vertical="bottom"/>
    </xf>
    <xf borderId="0" fillId="0" fontId="44" numFmtId="11" xfId="0" applyAlignment="1" applyFont="1" applyNumberFormat="1">
      <alignment readingOrder="0" shrinkToFit="0" wrapText="0"/>
    </xf>
    <xf borderId="0" fillId="0" fontId="44" numFmtId="184" xfId="0" applyAlignment="1" applyFont="1" applyNumberFormat="1">
      <alignment shrinkToFit="0" wrapText="0"/>
    </xf>
    <xf borderId="0" fillId="0" fontId="41" numFmtId="0" xfId="0" applyAlignment="1" applyFont="1">
      <alignment vertical="bottom"/>
    </xf>
    <xf borderId="0" fillId="11" fontId="44" numFmtId="0" xfId="0" applyAlignment="1" applyFont="1">
      <alignment horizontal="right" readingOrder="0" shrinkToFit="0" wrapText="0"/>
    </xf>
    <xf borderId="0" fillId="11" fontId="44" numFmtId="181" xfId="0" applyAlignment="1" applyFont="1" applyNumberFormat="1">
      <alignment horizontal="right" readingOrder="0" shrinkToFit="0" wrapText="0"/>
    </xf>
    <xf borderId="0" fillId="3" fontId="44" numFmtId="0" xfId="0" applyAlignment="1" applyFont="1">
      <alignment horizontal="right" readingOrder="0" shrinkToFit="0" wrapText="0"/>
    </xf>
    <xf borderId="0" fillId="3" fontId="44" numFmtId="181" xfId="0" applyAlignment="1" applyFont="1" applyNumberFormat="1">
      <alignment horizontal="right" readingOrder="0" shrinkToFit="0" wrapText="0"/>
    </xf>
    <xf borderId="0" fillId="3" fontId="16" numFmtId="0" xfId="0" applyFont="1"/>
    <xf borderId="41" fillId="48" fontId="41" numFmtId="0" xfId="0" applyAlignment="1" applyBorder="1" applyFill="1" applyFont="1">
      <alignment vertical="top"/>
    </xf>
    <xf borderId="42" fillId="48" fontId="41" numFmtId="0" xfId="0" applyAlignment="1" applyBorder="1" applyFont="1">
      <alignment vertical="top"/>
    </xf>
    <xf borderId="0" fillId="48" fontId="41" numFmtId="0" xfId="0" applyAlignment="1" applyFont="1">
      <alignment vertical="top"/>
    </xf>
    <xf borderId="0" fillId="0" fontId="38" numFmtId="0" xfId="0" applyAlignment="1" applyFont="1">
      <alignment vertical="bottom"/>
    </xf>
    <xf borderId="0" fillId="48" fontId="14" numFmtId="0" xfId="0" applyAlignment="1" applyFont="1">
      <alignment vertical="top"/>
    </xf>
    <xf borderId="0" fillId="49" fontId="41" numFmtId="1" xfId="0" applyAlignment="1" applyFill="1" applyFont="1" applyNumberFormat="1">
      <alignment vertical="bottom"/>
    </xf>
    <xf borderId="43" fillId="50" fontId="14" numFmtId="0" xfId="0" applyAlignment="1" applyBorder="1" applyFill="1" applyFont="1">
      <alignment vertical="top"/>
    </xf>
    <xf borderId="44" fillId="51" fontId="14" numFmtId="0" xfId="0" applyAlignment="1" applyBorder="1" applyFill="1" applyFont="1">
      <alignment vertical="top"/>
    </xf>
    <xf borderId="44" fillId="0" fontId="14" numFmtId="0" xfId="0" applyAlignment="1" applyBorder="1" applyFont="1">
      <alignment vertical="top"/>
    </xf>
    <xf borderId="44" fillId="0" fontId="14" numFmtId="174" xfId="0" applyAlignment="1" applyBorder="1" applyFont="1" applyNumberFormat="1">
      <alignment horizontal="right" vertical="top"/>
    </xf>
    <xf borderId="44" fillId="0" fontId="14" numFmtId="4" xfId="0" applyAlignment="1" applyBorder="1" applyFont="1" applyNumberFormat="1">
      <alignment vertical="top"/>
    </xf>
    <xf borderId="44" fillId="0" fontId="14" numFmtId="3" xfId="0" applyAlignment="1" applyBorder="1" applyFont="1" applyNumberFormat="1">
      <alignment vertical="top"/>
    </xf>
    <xf borderId="44" fillId="0" fontId="127" numFmtId="0" xfId="0" applyAlignment="1" applyBorder="1" applyFont="1">
      <alignment vertical="top"/>
    </xf>
    <xf borderId="0" fillId="0" fontId="14" numFmtId="173" xfId="0" applyAlignment="1" applyFont="1" applyNumberFormat="1">
      <alignment vertical="bottom"/>
    </xf>
    <xf borderId="0" fillId="0" fontId="14" numFmtId="174" xfId="0" applyAlignment="1" applyFont="1" applyNumberFormat="1">
      <alignment vertical="bottom"/>
    </xf>
    <xf borderId="0" fillId="0" fontId="14" numFmtId="3" xfId="0" applyAlignment="1" applyFont="1" applyNumberFormat="1">
      <alignment vertical="bottom"/>
    </xf>
    <xf borderId="0" fillId="0" fontId="45" numFmtId="175" xfId="0" applyAlignment="1" applyFont="1" applyNumberFormat="1">
      <alignment horizontal="right" vertical="bottom"/>
    </xf>
    <xf borderId="0" fillId="0" fontId="45" numFmtId="0" xfId="0" applyAlignment="1" applyFont="1">
      <alignment vertical="bottom"/>
    </xf>
    <xf borderId="0" fillId="0" fontId="45" numFmtId="3" xfId="0" applyAlignment="1" applyFont="1" applyNumberFormat="1">
      <alignment horizontal="right" vertical="bottom"/>
    </xf>
    <xf borderId="0" fillId="0" fontId="45" numFmtId="0" xfId="0" applyAlignment="1" applyFont="1">
      <alignment horizontal="right" vertical="bottom"/>
    </xf>
    <xf borderId="45" fillId="50" fontId="14" numFmtId="0" xfId="0" applyAlignment="1" applyBorder="1" applyFont="1">
      <alignment vertical="top"/>
    </xf>
    <xf borderId="25" fillId="51" fontId="14" numFmtId="0" xfId="0" applyAlignment="1" applyBorder="1" applyFont="1">
      <alignment vertical="top"/>
    </xf>
    <xf borderId="25" fillId="0" fontId="14" numFmtId="0" xfId="0" applyAlignment="1" applyBorder="1" applyFont="1">
      <alignment vertical="top"/>
    </xf>
    <xf borderId="25" fillId="0" fontId="14" numFmtId="174" xfId="0" applyAlignment="1" applyBorder="1" applyFont="1" applyNumberFormat="1">
      <alignment horizontal="right" vertical="top"/>
    </xf>
    <xf borderId="25" fillId="0" fontId="14" numFmtId="4" xfId="0" applyAlignment="1" applyBorder="1" applyFont="1" applyNumberFormat="1">
      <alignment vertical="top"/>
    </xf>
    <xf borderId="25" fillId="0" fontId="14" numFmtId="3" xfId="0" applyAlignment="1" applyBorder="1" applyFont="1" applyNumberFormat="1">
      <alignment vertical="top"/>
    </xf>
    <xf borderId="25" fillId="0" fontId="128" numFmtId="0" xfId="0" applyAlignment="1" applyBorder="1" applyFont="1">
      <alignment vertical="top"/>
    </xf>
    <xf borderId="0" fillId="0" fontId="45" numFmtId="174" xfId="0" applyAlignment="1" applyFont="1" applyNumberFormat="1">
      <alignment horizontal="right" vertical="bottom"/>
    </xf>
    <xf borderId="45" fillId="50" fontId="14" numFmtId="0" xfId="0" applyAlignment="1" applyBorder="1" applyFont="1">
      <alignment vertical="top"/>
    </xf>
    <xf borderId="0" fillId="0" fontId="45" numFmtId="173" xfId="0" applyAlignment="1" applyFont="1" applyNumberFormat="1">
      <alignment vertical="bottom"/>
    </xf>
    <xf borderId="0" fillId="0" fontId="74" numFmtId="173" xfId="0" applyAlignment="1" applyFont="1" applyNumberFormat="1">
      <alignment horizontal="right" vertical="bottom"/>
    </xf>
    <xf borderId="0" fillId="0" fontId="74" numFmtId="177" xfId="0" applyAlignment="1" applyFont="1" applyNumberFormat="1">
      <alignment horizontal="right" vertical="bottom"/>
    </xf>
    <xf borderId="0" fillId="0" fontId="129" numFmtId="173" xfId="0" applyAlignment="1" applyFont="1" applyNumberFormat="1">
      <alignment horizontal="right" vertical="bottom"/>
    </xf>
    <xf borderId="0" fillId="0" fontId="129" numFmtId="0" xfId="0" applyAlignment="1" applyFont="1">
      <alignment vertical="bottom"/>
    </xf>
    <xf borderId="0" fillId="0" fontId="129" numFmtId="177" xfId="0" applyAlignment="1" applyFont="1" applyNumberFormat="1">
      <alignment horizontal="right" vertical="bottom"/>
    </xf>
    <xf borderId="0" fillId="0" fontId="14" numFmtId="177" xfId="0" applyAlignment="1" applyFont="1" applyNumberFormat="1">
      <alignment vertical="bottom"/>
    </xf>
    <xf borderId="0" fillId="0" fontId="45" numFmtId="177" xfId="0" applyAlignment="1" applyFont="1" applyNumberFormat="1">
      <alignment horizontal="right" vertical="bottom"/>
    </xf>
    <xf borderId="45" fillId="3" fontId="14" numFmtId="0" xfId="0" applyAlignment="1" applyBorder="1" applyFont="1">
      <alignment vertical="top"/>
    </xf>
    <xf borderId="25" fillId="3" fontId="14" numFmtId="0" xfId="0" applyAlignment="1" applyBorder="1" applyFont="1">
      <alignment vertical="top"/>
    </xf>
    <xf borderId="25" fillId="3" fontId="14" numFmtId="174" xfId="0" applyAlignment="1" applyBorder="1" applyFont="1" applyNumberFormat="1">
      <alignment horizontal="right" vertical="top"/>
    </xf>
    <xf borderId="25" fillId="3" fontId="130" numFmtId="0" xfId="0" applyAlignment="1" applyBorder="1" applyFont="1">
      <alignment vertical="top"/>
    </xf>
    <xf borderId="25" fillId="3" fontId="14" numFmtId="3" xfId="0" applyAlignment="1" applyBorder="1" applyFont="1" applyNumberFormat="1">
      <alignment vertical="top"/>
    </xf>
    <xf borderId="0" fillId="3" fontId="45" numFmtId="173" xfId="0" applyAlignment="1" applyFont="1" applyNumberFormat="1">
      <alignment horizontal="right" vertical="bottom"/>
    </xf>
    <xf borderId="0" fillId="3" fontId="45" numFmtId="0" xfId="0" applyAlignment="1" applyFont="1">
      <alignment vertical="bottom"/>
    </xf>
    <xf borderId="0" fillId="3" fontId="45" numFmtId="0" xfId="0" applyAlignment="1" applyFont="1">
      <alignment horizontal="right" vertical="bottom"/>
    </xf>
    <xf borderId="0" fillId="3" fontId="14" numFmtId="3" xfId="0" applyAlignment="1" applyFont="1" applyNumberFormat="1">
      <alignment vertical="bottom"/>
    </xf>
    <xf borderId="0" fillId="3" fontId="45" numFmtId="175" xfId="0" applyAlignment="1" applyFont="1" applyNumberFormat="1">
      <alignment horizontal="right" vertical="bottom"/>
    </xf>
    <xf borderId="0" fillId="3" fontId="45" numFmtId="3" xfId="0" applyAlignment="1" applyFont="1" applyNumberFormat="1">
      <alignment horizontal="right" vertical="bottom"/>
    </xf>
    <xf borderId="0" fillId="0" fontId="45" numFmtId="0" xfId="0" applyAlignment="1" applyFont="1">
      <alignment horizontal="center" vertical="bottom"/>
    </xf>
    <xf borderId="0" fillId="0" fontId="131" numFmtId="177" xfId="0" applyAlignment="1" applyFont="1" applyNumberFormat="1">
      <alignment horizontal="right" vertical="bottom"/>
    </xf>
    <xf borderId="0" fillId="0" fontId="74" numFmtId="0" xfId="0" applyAlignment="1" applyFont="1">
      <alignment vertical="bottom"/>
    </xf>
    <xf borderId="0" fillId="0" fontId="74" numFmtId="185" xfId="0" applyAlignment="1" applyFont="1" applyNumberFormat="1">
      <alignment horizontal="right" vertical="bottom"/>
    </xf>
  </cellXfs>
  <cellStyles count="1">
    <cellStyle xfId="0" name="Normal" builtinId="0"/>
  </cellStyles>
  <dxfs count="4">
    <dxf>
      <font/>
      <fill>
        <patternFill patternType="solid">
          <fgColor rgb="FFFCECE6"/>
          <bgColor rgb="FFFCECE6"/>
        </patternFill>
      </fill>
      <border/>
    </dxf>
    <dxf>
      <font>
        <color rgb="FFC53929"/>
      </font>
      <fill>
        <patternFill patternType="none"/>
      </fill>
      <border/>
    </dxf>
    <dxf>
      <font>
        <color rgb="FF687887"/>
      </font>
      <fill>
        <patternFill patternType="none"/>
      </fill>
      <border/>
    </dxf>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2" Type="http://schemas.openxmlformats.org/officeDocument/2006/relationships/worksheet" Target="worksheets/sheet10.xm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95250</xdr:colOff>
      <xdr:row>551</xdr:row>
      <xdr:rowOff>180975</xdr:rowOff>
    </xdr:from>
    <xdr:ext cx="4867275" cy="431482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mailto:ayanakanata@yahoo.co.jp"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90" Type="http://schemas.openxmlformats.org/officeDocument/2006/relationships/hyperlink" Target="https://drive.google.com/file/d/1RrXoeZciZV1HsuwFVOPwV7VDqhfk8EZb/view?usp=drivesdk" TargetMode="External"/><Relationship Id="rId194" Type="http://schemas.openxmlformats.org/officeDocument/2006/relationships/hyperlink" Target="https://drive.google.com/file/d/1K7Fmg2WxiolNFEGB9s2fBuM49ACrAu5V/view?usp=drivesdk" TargetMode="External"/><Relationship Id="rId193" Type="http://schemas.openxmlformats.org/officeDocument/2006/relationships/hyperlink" Target="https://drive.google.com/file/d/1gTNxX9J1LtzoxP549M_8l55liHAyyj7W/view?usp=drivesdk" TargetMode="External"/><Relationship Id="rId192" Type="http://schemas.openxmlformats.org/officeDocument/2006/relationships/hyperlink" Target="https://drive.google.com/file/d/1Lljf6i3bVp-XsuiEENuwW4s_6yqAUj03/view?usp=drivesdk" TargetMode="External"/><Relationship Id="rId191" Type="http://schemas.openxmlformats.org/officeDocument/2006/relationships/hyperlink" Target="https://drive.google.com/file/d/1zyzWxDFV0zgQu55ZYQ4ztvphwqW-N4oC/view?usp=drivesdk" TargetMode="External"/><Relationship Id="rId187" Type="http://schemas.openxmlformats.org/officeDocument/2006/relationships/hyperlink" Target="https://drive.google.com/file/d/1_IMJiy2FYqJkg9yX_hc37yQs7PrmGrjc/view?usp=drivesdk" TargetMode="External"/><Relationship Id="rId186" Type="http://schemas.openxmlformats.org/officeDocument/2006/relationships/hyperlink" Target="https://drive.google.com/file/d/1KSVaaYGtmfzFky2mh632Wini0tVlTEkn/view?usp=drivesdk" TargetMode="External"/><Relationship Id="rId185" Type="http://schemas.openxmlformats.org/officeDocument/2006/relationships/hyperlink" Target="https://drive.google.com/file/d/1sXPtmbrxCy3OVNX7OQp1178GYCWnTBDz/view?usp=drivesdk" TargetMode="External"/><Relationship Id="rId184" Type="http://schemas.openxmlformats.org/officeDocument/2006/relationships/hyperlink" Target="https://drive.google.com/file/d/1dbpVu660hUWZc5vEVzGmE_8_YVvcsjRd/view?usp=drivesdk" TargetMode="External"/><Relationship Id="rId189" Type="http://schemas.openxmlformats.org/officeDocument/2006/relationships/hyperlink" Target="https://drive.google.com/file/d/1Yx4u2sU-iQXxucoDQxGC2Iu6GpORsIh_/view?usp=drivesdk" TargetMode="External"/><Relationship Id="rId188" Type="http://schemas.openxmlformats.org/officeDocument/2006/relationships/hyperlink" Target="https://drive.google.com/file/d/1ymMfa_wN6npHt0Ke4TqOEelFujIwQu0q/view?usp=drivesdk" TargetMode="External"/><Relationship Id="rId183" Type="http://schemas.openxmlformats.org/officeDocument/2006/relationships/hyperlink" Target="https://drive.google.com/file/d/17uhN1sB9NvVevuZUUjHFN1XrH1-9OJLS/view?usp=drivesdk" TargetMode="External"/><Relationship Id="rId182" Type="http://schemas.openxmlformats.org/officeDocument/2006/relationships/hyperlink" Target="https://drive.google.com/file/d/1fkbOCaH9B2KSEs7MxwVAQaO4XztCjY11/view?usp=drivesdk" TargetMode="External"/><Relationship Id="rId181" Type="http://schemas.openxmlformats.org/officeDocument/2006/relationships/hyperlink" Target="https://drive.google.com/file/d/1oh8QVsKDmxXvIhieJvWffLikCU84f1Ad/view?usp=drivesdk" TargetMode="External"/><Relationship Id="rId180" Type="http://schemas.openxmlformats.org/officeDocument/2006/relationships/hyperlink" Target="https://drive.google.com/file/d/1vgMXFJRwRqrTOhb-cBcvJslyh1ZT7c2g/view?usp=drivesdk" TargetMode="External"/><Relationship Id="rId176" Type="http://schemas.openxmlformats.org/officeDocument/2006/relationships/hyperlink" Target="https://drive.google.com/file/d/1shRdF9X1ljX1OUZu_UQ7hZCk4S2Jxggc/view?usp=drivesdk" TargetMode="External"/><Relationship Id="rId175" Type="http://schemas.openxmlformats.org/officeDocument/2006/relationships/hyperlink" Target="https://drive.google.com/file/d/1IJYNnazrbHiKh_rsMREKOPp5bx5MC1pc/view?usp=drivesdk" TargetMode="External"/><Relationship Id="rId174" Type="http://schemas.openxmlformats.org/officeDocument/2006/relationships/hyperlink" Target="https://drive.google.com/file/d/1lYHwckQ4AMetFtidtmiDxenvsl8kcAS5/view?usp=drivesdk" TargetMode="External"/><Relationship Id="rId173" Type="http://schemas.openxmlformats.org/officeDocument/2006/relationships/hyperlink" Target="https://drive.google.com/file/d/1Zndu9Z0wodVdi_-q81o3dRJxDsk56shw/view?usp=drivesdk" TargetMode="External"/><Relationship Id="rId179" Type="http://schemas.openxmlformats.org/officeDocument/2006/relationships/hyperlink" Target="https://drive.google.com/file/d/1rQ0lEeGRp-HtAlzv9TeT68C285M20_gY/view?usp=drivesdk" TargetMode="External"/><Relationship Id="rId178" Type="http://schemas.openxmlformats.org/officeDocument/2006/relationships/hyperlink" Target="https://drive.google.com/file/d/1QafEZFzREb30b6rS5F7sX9rPWRMMjmBM/view?usp=drivesdk" TargetMode="External"/><Relationship Id="rId177" Type="http://schemas.openxmlformats.org/officeDocument/2006/relationships/hyperlink" Target="https://drive.google.com/file/d/1f2sS9DI7LREDrKB4rlTlGNK7ax4MZ4ON/view?usp=drivesdk" TargetMode="External"/><Relationship Id="rId198" Type="http://schemas.openxmlformats.org/officeDocument/2006/relationships/hyperlink" Target="https://drive.google.com/file/d/1JBt47pGTiAcy2NAwx9NIAxlBtObaIOUZ/view?usp=drivesdk" TargetMode="External"/><Relationship Id="rId197" Type="http://schemas.openxmlformats.org/officeDocument/2006/relationships/hyperlink" Target="https://drive.google.com/file/d/1AndOehM5jOa4x_CoFz3LhqclVubkXie5/view?usp=drivesdk" TargetMode="External"/><Relationship Id="rId196" Type="http://schemas.openxmlformats.org/officeDocument/2006/relationships/hyperlink" Target="https://drive.google.com/file/d/1_jQEXL5AhtDF400r2u41a_qjo1rCZlyV/view?usp=drivesdk" TargetMode="External"/><Relationship Id="rId195" Type="http://schemas.openxmlformats.org/officeDocument/2006/relationships/hyperlink" Target="https://drive.google.com/file/d/1xaSCr3lgJn0_ziF9NS61aj5hpYH1EeSW/view?usp=drivesdk" TargetMode="External"/><Relationship Id="rId199" Type="http://schemas.openxmlformats.org/officeDocument/2006/relationships/hyperlink" Target="https://drive.google.com/file/d/15TtwtJdsCxaUEpWCYz43Yk0QPR5yqvbH/view?usp=drivesdk" TargetMode="External"/><Relationship Id="rId150" Type="http://schemas.openxmlformats.org/officeDocument/2006/relationships/hyperlink" Target="https://drive.google.com/file/d/1jvkyGPbtutFxl3t8LoKudkaM80BTAJR0/view?usp=drivesdk" TargetMode="External"/><Relationship Id="rId392" Type="http://schemas.openxmlformats.org/officeDocument/2006/relationships/hyperlink" Target="https://drive.google.com/drive/search?q=%E6%AF%9B%E5%88%A9%E8%B3%A2%E4%B8%80%E6%9C%97" TargetMode="External"/><Relationship Id="rId391" Type="http://schemas.openxmlformats.org/officeDocument/2006/relationships/hyperlink" Target="https://drive.google.com/drive/search?q=%E6%AF%9B%E5%88%A9%E8%B3%A2%E4%B8%80%E6%9C%97" TargetMode="External"/><Relationship Id="rId390" Type="http://schemas.openxmlformats.org/officeDocument/2006/relationships/hyperlink" Target="https://drive.google.com/drive/search?q=%E6%AF%9B%E5%88%A9%E8%B3%A2%E4%B8%80%E6%9C%97" TargetMode="External"/><Relationship Id="rId1" Type="http://schemas.openxmlformats.org/officeDocument/2006/relationships/hyperlink" Target="https://drive.google.com/file/d/1hUswVqEDglVhkCY8sxFij-gG7tGccD8S/view?ths=true" TargetMode="External"/><Relationship Id="rId2" Type="http://schemas.openxmlformats.org/officeDocument/2006/relationships/hyperlink" Target="https://drive.google.com/file/d/1n4kFqyP92Jt5zK1yo7N0U2gXnE4ZdV2W/view?usp=drivesdk" TargetMode="External"/><Relationship Id="rId3" Type="http://schemas.openxmlformats.org/officeDocument/2006/relationships/hyperlink" Target="https://school.addness.co.jp/funnel" TargetMode="External"/><Relationship Id="rId149" Type="http://schemas.openxmlformats.org/officeDocument/2006/relationships/hyperlink" Target="https://drive.google.com/file/d/1PwSs5VJ4ToLXMBMVFHcWZiFk_gMmfgAc/view?usp=drivesdk" TargetMode="External"/><Relationship Id="rId4" Type="http://schemas.openxmlformats.org/officeDocument/2006/relationships/hyperlink" Target="https://teacher.success-learning.ai/home" TargetMode="External"/><Relationship Id="rId148" Type="http://schemas.openxmlformats.org/officeDocument/2006/relationships/hyperlink" Target="https://drive.google.com/file/d/1mEVSO-2ljWERPGqy5Rg5cgWFVxj83J6v/view?usp=drivesdk" TargetMode="External"/><Relationship Id="rId9" Type="http://schemas.openxmlformats.org/officeDocument/2006/relationships/hyperlink" Target="https://drive.google.com/file/d/13HKEUjWmfRB1wxdqT-hG20I5Y_V3Kbpv/view?usp=sharing" TargetMode="External"/><Relationship Id="rId143" Type="http://schemas.openxmlformats.org/officeDocument/2006/relationships/hyperlink" Target="https://drive.google.com/file/d/1Uhpdi9oi50pr8Zd6QMBGwG0ZjDAe8LV0/view?usp=drivesdk" TargetMode="External"/><Relationship Id="rId385" Type="http://schemas.openxmlformats.org/officeDocument/2006/relationships/hyperlink" Target="https://drive.google.com/file/d/1RYfBqG0zj_EKlO-VlYA88djp_elswLe-/view?usp=drivesdk" TargetMode="External"/><Relationship Id="rId142" Type="http://schemas.openxmlformats.org/officeDocument/2006/relationships/hyperlink" Target="https://drive.google.com/file/d/1tH924qYrWvjpgEtlozBetXYkb9OlpnEl/view?usp=drivesdk" TargetMode="External"/><Relationship Id="rId384" Type="http://schemas.openxmlformats.org/officeDocument/2006/relationships/hyperlink" Target="https://drive.google.com/file/d/1_8aj_mHwuFD9v7GEa7bKhdQ-4rnBhtfw/view?usp=drivesdk" TargetMode="External"/><Relationship Id="rId141" Type="http://schemas.openxmlformats.org/officeDocument/2006/relationships/hyperlink" Target="https://drive.google.com/file/d/1tH924qYrWvjpgEtlozBetXYkb9OlpnEl/view?usp=drivesdk" TargetMode="External"/><Relationship Id="rId383" Type="http://schemas.openxmlformats.org/officeDocument/2006/relationships/hyperlink" Target="https://drive.google.com/file/d/1F5V3TDE9n5hY09k1Wy89Ha6FMwEDXtJs/view?usp=drivesdk" TargetMode="External"/><Relationship Id="rId140" Type="http://schemas.openxmlformats.org/officeDocument/2006/relationships/hyperlink" Target="https://drive.google.com/file/d/1kX7IfvSJZpCJa_P8ghNCQq02sCXHgeA4/view?usp=drivesdk" TargetMode="External"/><Relationship Id="rId382" Type="http://schemas.openxmlformats.org/officeDocument/2006/relationships/hyperlink" Target="https://drive.google.com/file/d/10VOJeMpc1U24rWICuRfvi7SqxUWn3_YX/view?usp=drivesdk" TargetMode="External"/><Relationship Id="rId5" Type="http://schemas.openxmlformats.org/officeDocument/2006/relationships/hyperlink" Target="https://drive.google.com/file/d/1rUmPBXxcw7r1IUKm31yaskfJHBscn4DW/view?usp=drivesdk" TargetMode="External"/><Relationship Id="rId147" Type="http://schemas.openxmlformats.org/officeDocument/2006/relationships/hyperlink" Target="https://drive.google.com/file/d/1rAs1aVcFxrpWK5T8zPgUWK-g2C22VuHm/view?usp=drivesdk" TargetMode="External"/><Relationship Id="rId389" Type="http://schemas.openxmlformats.org/officeDocument/2006/relationships/hyperlink" Target="https://drive.google.com/file/d/1zLnG_NwvrZJ_ZhAeOFEHYTTkVE8VyJai/view?usp=drivesdk" TargetMode="External"/><Relationship Id="rId6" Type="http://schemas.openxmlformats.org/officeDocument/2006/relationships/hyperlink" Target="https://drive.google.com/file/d/1zOm2gkUSfWKgFHlez2U1BDDYjg8LTCMa/view?usp=drivesdk" TargetMode="External"/><Relationship Id="rId146" Type="http://schemas.openxmlformats.org/officeDocument/2006/relationships/hyperlink" Target="https://drive.google.com/file/d/1aam_0Eho09EEAgqg63ejY7y4jQOYkN6r/view?usp=drivesdk" TargetMode="External"/><Relationship Id="rId388" Type="http://schemas.openxmlformats.org/officeDocument/2006/relationships/hyperlink" Target="https://drive.google.com/file/d/1WCaO23tNKy8KbqHr191B2mBOaOc0_bYA/view?usp=drivesdk" TargetMode="External"/><Relationship Id="rId7" Type="http://schemas.openxmlformats.org/officeDocument/2006/relationships/hyperlink" Target="https://drive.google.com/file/d/16r1UKLGDyxdlPzKkwxsXo1BwtVw7nIzJ/view?ths=true" TargetMode="External"/><Relationship Id="rId145" Type="http://schemas.openxmlformats.org/officeDocument/2006/relationships/hyperlink" Target="https://drive.google.com/file/d/1i9aiXkwjczeo-P4jIAfRVTg3ZtyU6-rS/view?usp=drivesdk" TargetMode="External"/><Relationship Id="rId387" Type="http://schemas.openxmlformats.org/officeDocument/2006/relationships/hyperlink" Target="https://drive.google.com/file/d/1dZZuhxZh1JY1QQu_8ZJGk8-tnKU3Fo87/view?usp=drivesdk" TargetMode="External"/><Relationship Id="rId8" Type="http://schemas.openxmlformats.org/officeDocument/2006/relationships/hyperlink" Target="https://drive.google.com/file/d/1Auk2gDNQA6O7wDB4LQ1X4P55ND3PZ7Lg/view?usp=sharing" TargetMode="External"/><Relationship Id="rId144" Type="http://schemas.openxmlformats.org/officeDocument/2006/relationships/hyperlink" Target="https://drive.google.com/file/d/1_82qtYZw8XHzK26QwvF8azOn_AIh-pSP/view?usp=drivesdk" TargetMode="External"/><Relationship Id="rId386" Type="http://schemas.openxmlformats.org/officeDocument/2006/relationships/hyperlink" Target="https://drive.google.com/file/d/1KZidzDYUkte0FKsvXWic4ZbdJG2Cwqa4/view?usp=drivesdk" TargetMode="External"/><Relationship Id="rId381" Type="http://schemas.openxmlformats.org/officeDocument/2006/relationships/hyperlink" Target="https://drive.google.com/file/d/1UeM-b-hVjzp4NvRqTPc1v7ibGvXe9Fs3/view?usp=drivesdk" TargetMode="External"/><Relationship Id="rId380" Type="http://schemas.openxmlformats.org/officeDocument/2006/relationships/hyperlink" Target="https://drive.google.com/file/d/1QFUKvTJuEGH_zB7bJjAz4aUSPFWLR7pQ/view?usp=drivesdk" TargetMode="External"/><Relationship Id="rId139" Type="http://schemas.openxmlformats.org/officeDocument/2006/relationships/hyperlink" Target="https://drive.google.com/file/d/1rvoLMoGnuZm4BwQv-lGgMMA53_oGvHLF/view?usp=drivesdk" TargetMode="External"/><Relationship Id="rId138" Type="http://schemas.openxmlformats.org/officeDocument/2006/relationships/hyperlink" Target="https://drive.google.com/file/d/1y5SDeAZjhilrG9ersSPOwF2K2F5dkoNC/view?usp=drivesdk" TargetMode="External"/><Relationship Id="rId137" Type="http://schemas.openxmlformats.org/officeDocument/2006/relationships/hyperlink" Target="https://drive.google.com/file/d/1XeqsINQtMyInwl0rP6in1-QT8d6q3YyB/view?usp=drivesdk" TargetMode="External"/><Relationship Id="rId379" Type="http://schemas.openxmlformats.org/officeDocument/2006/relationships/hyperlink" Target="https://drive.google.com/file/d/11mvsQevYsa6CFv7LKOwCfICZM5EufQb4/view?usp=drivesdk" TargetMode="External"/><Relationship Id="rId132" Type="http://schemas.openxmlformats.org/officeDocument/2006/relationships/hyperlink" Target="https://drive.google.com/file/d/1VjvHemn3xQRuMJnlixXQqqR1lJFSs2lB/view?usp=drivesdk" TargetMode="External"/><Relationship Id="rId374" Type="http://schemas.openxmlformats.org/officeDocument/2006/relationships/hyperlink" Target="https://drive.google.com/file/d/1yNTfVreZZVLDaLbSXajJFikLGpRgttH-/view?usp=drivesdk" TargetMode="External"/><Relationship Id="rId131" Type="http://schemas.openxmlformats.org/officeDocument/2006/relationships/hyperlink" Target="https://drive.google.com/file/d/1lrj1awqXbvpeC9YnMHQspVIynFRjZaIQ/view?usp=drivesdk" TargetMode="External"/><Relationship Id="rId373" Type="http://schemas.openxmlformats.org/officeDocument/2006/relationships/hyperlink" Target="https://drive.google.com/file/d/1BFbarf8wdMYIODIyF2MWqDdgEK30C8Ca/view?usp=drivesdk" TargetMode="External"/><Relationship Id="rId130" Type="http://schemas.openxmlformats.org/officeDocument/2006/relationships/hyperlink" Target="https://drive.google.com/file/d/1PPxk0rHeSJpT_mOY5QlF1DeEcl1G2KLQ/view?usp=drivesdk" TargetMode="External"/><Relationship Id="rId372" Type="http://schemas.openxmlformats.org/officeDocument/2006/relationships/hyperlink" Target="https://drive.google.com/file/d/1f9AlBfABqAVs4F9kFMcjWW9qaun-OfCx/view?usp=drivesdk" TargetMode="External"/><Relationship Id="rId371" Type="http://schemas.openxmlformats.org/officeDocument/2006/relationships/hyperlink" Target="https://drive.google.com/file/d/1oRx1f2izV9NX3MzewwkGKbZQea6X7r1Y/view?usp=drivesdk" TargetMode="External"/><Relationship Id="rId136" Type="http://schemas.openxmlformats.org/officeDocument/2006/relationships/hyperlink" Target="https://drive.google.com/file/d/1TAD0-MqYECtrZqmtPh-CAQ8s7-Gmbcea/view?usp=drivesdk" TargetMode="External"/><Relationship Id="rId378" Type="http://schemas.openxmlformats.org/officeDocument/2006/relationships/hyperlink" Target="https://drive.google.com/file/d/15p0E4TmOqFAJ90oj_og2AfVcpslGuDwa/view?usp=drive_link" TargetMode="External"/><Relationship Id="rId135" Type="http://schemas.openxmlformats.org/officeDocument/2006/relationships/hyperlink" Target="https://drive.google.com/file/d/1CvLczNT1nJoiNHzXMOwShRXOZki9-EvB/view?usp=drivesdk" TargetMode="External"/><Relationship Id="rId377" Type="http://schemas.openxmlformats.org/officeDocument/2006/relationships/hyperlink" Target="https://drive.google.com/file/d/1mgSVPL0X39D5Q_qsG24taF20VeQa18Dp/view?usp=drive_link" TargetMode="External"/><Relationship Id="rId134" Type="http://schemas.openxmlformats.org/officeDocument/2006/relationships/hyperlink" Target="https://drive.google.com/file/d/12_DCdFXyr4kHXTpVNbJHtngsyceYxpV5/view?usp=drivesdk" TargetMode="External"/><Relationship Id="rId376" Type="http://schemas.openxmlformats.org/officeDocument/2006/relationships/hyperlink" Target="https://drive.google.com/file/d/19KVxG6cQcXrU0qTPcNzDV_ilXbFh_Hyi/view?usp=drive_link" TargetMode="External"/><Relationship Id="rId133" Type="http://schemas.openxmlformats.org/officeDocument/2006/relationships/hyperlink" Target="https://drive.google.com/file/d/1MpYQ-MhSCZ22XWrQBw5IO94yPrFCKzMB/view?usp=drivesdk" TargetMode="External"/><Relationship Id="rId375" Type="http://schemas.openxmlformats.org/officeDocument/2006/relationships/hyperlink" Target="https://drive.google.com/file/d/1mk2AuikNJ5dAI-sk3GPS2QhXa_CJEcbV/view?usp=drivesdk" TargetMode="External"/><Relationship Id="rId172" Type="http://schemas.openxmlformats.org/officeDocument/2006/relationships/hyperlink" Target="https://drive.google.com/file/d/1OzC3Wi6WJz37qra5aHbs7MU6CojxRyQV/view?usp=drivesdk" TargetMode="External"/><Relationship Id="rId171" Type="http://schemas.openxmlformats.org/officeDocument/2006/relationships/hyperlink" Target="https://drive.google.com/file/d/1s3GEwi2CiKPVwsE_ASs1Yi6PB7pdwBuP/view?usp=drivesdk" TargetMode="External"/><Relationship Id="rId170" Type="http://schemas.openxmlformats.org/officeDocument/2006/relationships/hyperlink" Target="https://drive.google.com/file/d/1WNt5t8XTroY44BAQ6X0NgRhe_QEjvf66/view?usp=drivesdk" TargetMode="External"/><Relationship Id="rId165" Type="http://schemas.openxmlformats.org/officeDocument/2006/relationships/hyperlink" Target="https://drive.google.com/file/d/1MhY32OQAVfFyLYtb-hsgMhrVf7bLvaDo/view?usp=drivesdk" TargetMode="External"/><Relationship Id="rId164" Type="http://schemas.openxmlformats.org/officeDocument/2006/relationships/hyperlink" Target="https://drive.google.com/file/d/1yeCdsWYWqjwcNmyGAyt6HlbHIkpXdHuB/view?usp=drivesdk" TargetMode="External"/><Relationship Id="rId163" Type="http://schemas.openxmlformats.org/officeDocument/2006/relationships/hyperlink" Target="https://drive.google.com/file/d/1pdh_cdMqRmlaureJ98ccIRFLbyHxhNNj/view?usp=drivesdk" TargetMode="External"/><Relationship Id="rId162" Type="http://schemas.openxmlformats.org/officeDocument/2006/relationships/hyperlink" Target="https://drive.google.com/file/d/18EF41e4qPMYNZQrGVytUgSGFSSCG_9mQ/view?usp=drivesdk" TargetMode="External"/><Relationship Id="rId169" Type="http://schemas.openxmlformats.org/officeDocument/2006/relationships/hyperlink" Target="https://drive.google.com/file/d/1kgM07iul-hFXj2sPqK2iADwUpHPd4uBZ/view?usp=drivesdk" TargetMode="External"/><Relationship Id="rId168" Type="http://schemas.openxmlformats.org/officeDocument/2006/relationships/hyperlink" Target="https://drive.google.com/file/d/1MW9ozEpygHxIbu_zm0yz3GZtXZOoDYwb/view?usp=drivesdk" TargetMode="External"/><Relationship Id="rId167" Type="http://schemas.openxmlformats.org/officeDocument/2006/relationships/hyperlink" Target="https://drive.google.com/file/d/1NWbuqKtcgQQa_a7__14rcFShv6VBwnMw/view?usp=sharing" TargetMode="External"/><Relationship Id="rId166" Type="http://schemas.openxmlformats.org/officeDocument/2006/relationships/hyperlink" Target="https://drive.google.com/file/d/1tc1WT6hx2PYwRZ39WRWbFGUm_oAI0BT2/view?usp=drivesdk" TargetMode="External"/><Relationship Id="rId161" Type="http://schemas.openxmlformats.org/officeDocument/2006/relationships/hyperlink" Target="https://drive.google.com/file/d/1rg1GwNGi0Ld0U6zhsURMPNnYtzS9b4AY/view?usp=drivesdk" TargetMode="External"/><Relationship Id="rId160" Type="http://schemas.openxmlformats.org/officeDocument/2006/relationships/hyperlink" Target="https://drive.google.com/file/d/1QlnKlMJkp-bbxuZDOFXGhyOPxM9F5Rme/view?usp=drivesdk" TargetMode="External"/><Relationship Id="rId159" Type="http://schemas.openxmlformats.org/officeDocument/2006/relationships/hyperlink" Target="https://drive.google.com/file/d/1mZPVB_90Pcv7Pv4dFku_ZsbqNgiXCAil/view?usp=drivesdk" TargetMode="External"/><Relationship Id="rId154" Type="http://schemas.openxmlformats.org/officeDocument/2006/relationships/hyperlink" Target="https://drive.google.com/file/d/1aPPr68Ok4UyYIZyXce_N5Tyj4XYcdt18/view?usp=drivesdk" TargetMode="External"/><Relationship Id="rId396" Type="http://schemas.openxmlformats.org/officeDocument/2006/relationships/hyperlink" Target="https://drive.google.com/file/d/17i0h-Hm9pDBxUKIBM61NO4onmHMNvfYf/view?usp=drivesdk" TargetMode="External"/><Relationship Id="rId153" Type="http://schemas.openxmlformats.org/officeDocument/2006/relationships/hyperlink" Target="https://drive.google.com/file/d/1GCOK5Ypydxx5GjuomuctdE45kXmWtzwt/view?usp=drivesdk" TargetMode="External"/><Relationship Id="rId395" Type="http://schemas.openxmlformats.org/officeDocument/2006/relationships/hyperlink" Target="https://drive.google.com/file/d/1K6AzGheKotM5imLSBw4VrDASQxWgH8RO/view" TargetMode="External"/><Relationship Id="rId152" Type="http://schemas.openxmlformats.org/officeDocument/2006/relationships/hyperlink" Target="https://drive.google.com/file/d/1Rtqd8u_q8HmwOQ2rZC9cchEU6t-SWFSp/view?usp=drivesdk" TargetMode="External"/><Relationship Id="rId394" Type="http://schemas.openxmlformats.org/officeDocument/2006/relationships/hyperlink" Target="https://drive.google.com/file/d/1PNMm5rNKzpT2Mo1Eu3CVNwXu1S_2weBs/view" TargetMode="External"/><Relationship Id="rId151" Type="http://schemas.openxmlformats.org/officeDocument/2006/relationships/hyperlink" Target="https://drive.google.com/file/d/1oqWP_aohwVro8Xv6E_PswP7i3KPCIRlr/view?usp=drivesdk" TargetMode="External"/><Relationship Id="rId393" Type="http://schemas.openxmlformats.org/officeDocument/2006/relationships/hyperlink" Target="https://drive.google.com/file/d/189rHV_mttwc4ALtbTLOycpU2f_DpDt33/view" TargetMode="External"/><Relationship Id="rId158" Type="http://schemas.openxmlformats.org/officeDocument/2006/relationships/hyperlink" Target="https://drive.google.com/file/d/1hjfhC3v_TTXatqSnl7Xu3hN91TEYPthN/view?usp=drivesdk" TargetMode="External"/><Relationship Id="rId157" Type="http://schemas.openxmlformats.org/officeDocument/2006/relationships/hyperlink" Target="https://drive.google.com/file/d/1Q7_q9vrsy-HRyYYanExevCqM7JeeVdQP/view?usp=drivesdk" TargetMode="External"/><Relationship Id="rId399" Type="http://schemas.openxmlformats.org/officeDocument/2006/relationships/hyperlink" Target="https://drive.google.com/file/d/1Dt6D-whbX2NUfmRPsp61JF92tlnlasot/view?usp=drivesdk" TargetMode="External"/><Relationship Id="rId156" Type="http://schemas.openxmlformats.org/officeDocument/2006/relationships/hyperlink" Target="https://drive.google.com/file/d/16FiU0O4c5g9e0kaT3peN7-oIWd9rFRKQ/view?usp=drivesdk" TargetMode="External"/><Relationship Id="rId398" Type="http://schemas.openxmlformats.org/officeDocument/2006/relationships/hyperlink" Target="https://drive.google.com/file/d/1bVoMl1JTsNThQtFK4a1exoDeSbyX0gaP/view?usp=drivesdk" TargetMode="External"/><Relationship Id="rId155" Type="http://schemas.openxmlformats.org/officeDocument/2006/relationships/hyperlink" Target="https://drive.google.com/file/d/1sIxQNAQIgNYHc0GMIm5JbLD3McsUE9QM/view?usp=drivesdk" TargetMode="External"/><Relationship Id="rId397" Type="http://schemas.openxmlformats.org/officeDocument/2006/relationships/hyperlink" Target="https://drive.google.com/file/d/1xNuJ3RqpueQL0_DAyVLpLZIzYdocnONZ/view?usp=drivesdk" TargetMode="External"/><Relationship Id="rId808" Type="http://schemas.openxmlformats.org/officeDocument/2006/relationships/hyperlink" Target="https://drive.google.com/file/d/1hXBdZ9Bn69BQvhQe6CT-Rn5B95yHgoSc/view?usp=drivesdk" TargetMode="External"/><Relationship Id="rId807" Type="http://schemas.openxmlformats.org/officeDocument/2006/relationships/hyperlink" Target="https://drive.google.com/file/d/1h31Qys7bylgrANfJKlMjTiLn7lKWW1Si/view?usp=drivesdk" TargetMode="External"/><Relationship Id="rId806" Type="http://schemas.openxmlformats.org/officeDocument/2006/relationships/hyperlink" Target="https://drive.google.com/file/d/1KEv2gqljQ9Bgu1ksVG02JT3kPttmZkIA/view?usp=drivesdk" TargetMode="External"/><Relationship Id="rId805" Type="http://schemas.openxmlformats.org/officeDocument/2006/relationships/hyperlink" Target="https://drive.google.com/file/d/1vUU9S_SP_S987lVE7j5br98pBniBGMsW/view?usp=drivesdk" TargetMode="External"/><Relationship Id="rId809" Type="http://schemas.openxmlformats.org/officeDocument/2006/relationships/hyperlink" Target="https://drive.google.com/file/d/1bIUYl4e9egYRSjbTH_RVkxyqzX2GzUgP/view" TargetMode="External"/><Relationship Id="rId800" Type="http://schemas.openxmlformats.org/officeDocument/2006/relationships/hyperlink" Target="https://drive.google.com/file/d/1y7OW_MEjNjgycMDzqbHC8mUUSjbFu2cW/view?usp=drivesdk" TargetMode="External"/><Relationship Id="rId804" Type="http://schemas.openxmlformats.org/officeDocument/2006/relationships/hyperlink" Target="https://drive.google.com/file/d/1rrSddAy-zyjXxw9QHZEe6vJqjtF8zSpH/view?usp=sharing" TargetMode="External"/><Relationship Id="rId803" Type="http://schemas.openxmlformats.org/officeDocument/2006/relationships/hyperlink" Target="https://drive.google.com/file/d/1TVk39GNR8S7K72nzUYhTN6ioy-VUd1tD/view?usp=sharing" TargetMode="External"/><Relationship Id="rId802" Type="http://schemas.openxmlformats.org/officeDocument/2006/relationships/hyperlink" Target="https://drive.google.com/file/d/17PNuSxYPKB1jGu52GCTT0-SrBvBxyKUL/view?usp=sharing" TargetMode="External"/><Relationship Id="rId801" Type="http://schemas.openxmlformats.org/officeDocument/2006/relationships/hyperlink" Target="https://drive.google.com/file/d/1H62dAtXJ7EPcEmpdplc9x-H0wM26Lux0/view?usp=drivesdk" TargetMode="External"/><Relationship Id="rId40" Type="http://schemas.openxmlformats.org/officeDocument/2006/relationships/hyperlink" Target="https://drive.google.com/file/d/1DAv0mgXPczqQDdQqoPlBTLfcdSvrYreB/view?usp=drivesdk" TargetMode="External"/><Relationship Id="rId42" Type="http://schemas.openxmlformats.org/officeDocument/2006/relationships/hyperlink" Target="https://drive.google.com/file/d/1TqYKoTyqS-Ofe4884SGfcwtPxGlOwnw4/view?usp=drivesdk" TargetMode="External"/><Relationship Id="rId41" Type="http://schemas.openxmlformats.org/officeDocument/2006/relationships/hyperlink" Target="https://drive.google.com/file/d/1rdd8-YZ8Oju7eCLiFbYmPzd0M97fozRd/view?usp=drivesdk" TargetMode="External"/><Relationship Id="rId44" Type="http://schemas.openxmlformats.org/officeDocument/2006/relationships/hyperlink" Target="https://drive.google.com/file/d/1nKsO6xXSA4RVyeQJSjuRfCnQ4P-jNIXr/view?usp=drivesdk" TargetMode="External"/><Relationship Id="rId43" Type="http://schemas.openxmlformats.org/officeDocument/2006/relationships/hyperlink" Target="https://drive.google.com/file/d/1dNU2EEbCt3CyeYrKlKhgFrTX4cqVp78s/view?usp=drivesdk" TargetMode="External"/><Relationship Id="rId46" Type="http://schemas.openxmlformats.org/officeDocument/2006/relationships/hyperlink" Target="https://drive.google.com/file/d/1sZLL_PqcJbMMw0gu_ozkOXyCPWT-R8L9/view?usp=drivesdk" TargetMode="External"/><Relationship Id="rId45" Type="http://schemas.openxmlformats.org/officeDocument/2006/relationships/hyperlink" Target="https://drive.google.com/file/d/1835ld2ktB_y99EkQDlAs1WwraNAzkduM/view?usp=drivesdk" TargetMode="External"/><Relationship Id="rId509" Type="http://schemas.openxmlformats.org/officeDocument/2006/relationships/hyperlink" Target="https://drive.google.com/file/d/1fEZFuyTh0koGbVMXxddrtFCwRtCTFJsP/view?usp=drivesdk" TargetMode="External"/><Relationship Id="rId508" Type="http://schemas.openxmlformats.org/officeDocument/2006/relationships/hyperlink" Target="https://drive.google.com/file/d/1s4KESMJBTPY8wv61sHnMUp3eg03vw6Bz/view?usp=drivesdk" TargetMode="External"/><Relationship Id="rId503" Type="http://schemas.openxmlformats.org/officeDocument/2006/relationships/hyperlink" Target="https://drive.google.com/file/d/1_tTnFjB1tfA0mBsmLK9AGc1nJYLAUZzH/view?usp=drivesdk" TargetMode="External"/><Relationship Id="rId745" Type="http://schemas.openxmlformats.org/officeDocument/2006/relationships/hyperlink" Target="https://drive.google.com/file/d/11q2Ik2HItN0Dg8A76INXbK0vMTL_j3p0/view" TargetMode="External"/><Relationship Id="rId502" Type="http://schemas.openxmlformats.org/officeDocument/2006/relationships/hyperlink" Target="https://drive.google.com/file/d/1qEF8qryyrz226xkIfb7st6-JBBvneHBk/view?usp=drivesdk" TargetMode="External"/><Relationship Id="rId744" Type="http://schemas.openxmlformats.org/officeDocument/2006/relationships/hyperlink" Target="https://drive.google.com/file/d/17djW7N8v14Q1CR9vi0_ACdP1unS20Vp0/view" TargetMode="External"/><Relationship Id="rId501" Type="http://schemas.openxmlformats.org/officeDocument/2006/relationships/hyperlink" Target="https://drive.google.com/file/d/1cubNAAcWBU9loq1hU6l93IN1CEJcUKuB/view?usp=drivesdk" TargetMode="External"/><Relationship Id="rId743" Type="http://schemas.openxmlformats.org/officeDocument/2006/relationships/hyperlink" Target="https://drive.google.com/file/d/1Qzbzncs9KUoj1bLcLZUrhWFimVehLtS-/view" TargetMode="External"/><Relationship Id="rId500" Type="http://schemas.openxmlformats.org/officeDocument/2006/relationships/hyperlink" Target="https://drive.google.com/file/d/1N0fDIGmr_Y1NhyrAJ8RApw_ghEmkHqRo/view?usp=drivesdk" TargetMode="External"/><Relationship Id="rId742" Type="http://schemas.openxmlformats.org/officeDocument/2006/relationships/hyperlink" Target="https://drive.google.com/file/d/1t6pQ7TyaCPA5t4e5-Gn6GADfevPag6XU/view?usp=drivesdk" TargetMode="External"/><Relationship Id="rId507" Type="http://schemas.openxmlformats.org/officeDocument/2006/relationships/hyperlink" Target="https://drive.google.com/file/d/1tmugb8uWJSJyMxJnTk2LJBTlM4cjeEry/view?usp=drivesdk" TargetMode="External"/><Relationship Id="rId749" Type="http://schemas.openxmlformats.org/officeDocument/2006/relationships/hyperlink" Target="https://drive.google.com/file/d/18-q0hBHJT5OwMi1wNqAdbK7dJ_QZbAQW/view?usp=drivesdk" TargetMode="External"/><Relationship Id="rId506" Type="http://schemas.openxmlformats.org/officeDocument/2006/relationships/hyperlink" Target="https://drive.google.com/file/d/1M2dXKKQ8cUQD2VzQNOV14JCTVw7hDNzg/view?usp=drivesdk" TargetMode="External"/><Relationship Id="rId748" Type="http://schemas.openxmlformats.org/officeDocument/2006/relationships/hyperlink" Target="https://drive.google.com/file/d/1ipMS_UdF7UAPOJ3UblS1bxa8TqE_hi6D/view?usp=drivesdk" TargetMode="External"/><Relationship Id="rId505" Type="http://schemas.openxmlformats.org/officeDocument/2006/relationships/hyperlink" Target="https://drive.google.com/file/d/18wubYjcTcOFLeAosthD9fmQcu5LTSSwk/view?usp=sharing" TargetMode="External"/><Relationship Id="rId747" Type="http://schemas.openxmlformats.org/officeDocument/2006/relationships/hyperlink" Target="https://drive.google.com/file/d/19isEZs8OIpIYqfVFAu0LsZ92_X_V2IDY/view?usp=drivesdk" TargetMode="External"/><Relationship Id="rId504" Type="http://schemas.openxmlformats.org/officeDocument/2006/relationships/hyperlink" Target="https://drive.google.com/file/d/1zgOJX-Emlm4tII7lzHPhEQw1-C-HpG4Q/view?usp=sharing" TargetMode="External"/><Relationship Id="rId746" Type="http://schemas.openxmlformats.org/officeDocument/2006/relationships/hyperlink" Target="https://drive.google.com/file/d/1dxEwKb54jWctE5nmMKB1tLNGQN30TmCy/view?usp=drivesdk" TargetMode="External"/><Relationship Id="rId48" Type="http://schemas.openxmlformats.org/officeDocument/2006/relationships/hyperlink" Target="https://drive.google.com/file/d/1pRpr8B1-Dzse_vzcfLtj-3bXjqphHfnD/view?usp=drivesdk" TargetMode="External"/><Relationship Id="rId47" Type="http://schemas.openxmlformats.org/officeDocument/2006/relationships/hyperlink" Target="https://drive.google.com/file/d/1S90HOoVkrDgQNK9yQAVODTSTKSTdCpqR/view?usp=drivesdk" TargetMode="External"/><Relationship Id="rId49" Type="http://schemas.openxmlformats.org/officeDocument/2006/relationships/hyperlink" Target="https://drive.google.com/file/d/1c3blWuA9_F2jrrA3Bza9nDCth5kesdjH/view?usp=drivesdk" TargetMode="External"/><Relationship Id="rId741" Type="http://schemas.openxmlformats.org/officeDocument/2006/relationships/hyperlink" Target="https://drive.google.com/file/d/18ndg7YZVuiKkAeNX_vsPRfZCLc0R0CNH/view?usp=drivesdk" TargetMode="External"/><Relationship Id="rId740" Type="http://schemas.openxmlformats.org/officeDocument/2006/relationships/hyperlink" Target="https://drive.google.com/file/d/1b9RmCdamvEHI7HiEyQ4mWgY765DQo-1S/view?usp=drivesdk" TargetMode="External"/><Relationship Id="rId31" Type="http://schemas.openxmlformats.org/officeDocument/2006/relationships/hyperlink" Target="https://dashboard.ailead.app/call/fb12770c-0a33-4609-8a10-a89191e05bfa?sharedType=playedTime&amp;playedTime=0%E3%80%90%E9%9D%A2%E8%AB%87%E7%B5%90%E6%9E%9C%E3%80%91" TargetMode="External"/><Relationship Id="rId30" Type="http://schemas.openxmlformats.org/officeDocument/2006/relationships/hyperlink" Target="https://drive.google.com/file/d/16l4r7Fk6qJ8e8Ec9g9s3e57SwH4YKcMA/view?usp=drivesdk" TargetMode="External"/><Relationship Id="rId33" Type="http://schemas.openxmlformats.org/officeDocument/2006/relationships/hyperlink" Target="https://drive.google.com/file/d/1x6T4h_V5FcxpgC1v73G44-OU3pMKOhc6/view?usp=drivesdk" TargetMode="External"/><Relationship Id="rId32" Type="http://schemas.openxmlformats.org/officeDocument/2006/relationships/hyperlink" Target="https://drive.google.com/file/d/1jllQEUyRhOQdBaALAt2W5bK1tQ3v-F62/view?usp=drivesdk" TargetMode="External"/><Relationship Id="rId35" Type="http://schemas.openxmlformats.org/officeDocument/2006/relationships/hyperlink" Target="https://drive.google.com/file/d/1hexyWa90i8_QkftB1AYnBpw3pBQLl77d/view" TargetMode="External"/><Relationship Id="rId34" Type="http://schemas.openxmlformats.org/officeDocument/2006/relationships/hyperlink" Target="https://drive.google.com/file/d/1_uTXBWXVbrSx-zH6s2fBBvFazOs5jZOz/view?usp=drivesdk" TargetMode="External"/><Relationship Id="rId739" Type="http://schemas.openxmlformats.org/officeDocument/2006/relationships/hyperlink" Target="https://drive.google.com/file/d/13p2-ifAp9SxUm7xC4ufKNzhtgKwY9Aoc/view?usp=drivesdk" TargetMode="External"/><Relationship Id="rId734" Type="http://schemas.openxmlformats.org/officeDocument/2006/relationships/hyperlink" Target="https://drive.google.com/file/d/1RpMPiDqlZBB0_z1ku3uby1HwZEu0Etl2/view?usp=drivesdk" TargetMode="External"/><Relationship Id="rId733" Type="http://schemas.openxmlformats.org/officeDocument/2006/relationships/hyperlink" Target="https://drive.google.com/file/d/1cHIf80h45Tg7_me3IwZhSXEtIo5DYwxO/view?usp=drivesdk" TargetMode="External"/><Relationship Id="rId732" Type="http://schemas.openxmlformats.org/officeDocument/2006/relationships/hyperlink" Target="https://drive.google.com/file/d/1U8XcOckZDACtUC9hF1V38pb4Yio1KKlh/view?usp=drivesdk" TargetMode="External"/><Relationship Id="rId731" Type="http://schemas.openxmlformats.org/officeDocument/2006/relationships/hyperlink" Target="https://drive.google.com/file/d/1mpXtUnDPRY9BFaPa4DOR6bhjKuUHYYtE/view?usp=drivesdk" TargetMode="External"/><Relationship Id="rId738" Type="http://schemas.openxmlformats.org/officeDocument/2006/relationships/hyperlink" Target="https://drive.google.com/file/d/1oYdO51k4-74KM1Mmb94JCBG05M_JNkHU/view?usp=drivesdk" TargetMode="External"/><Relationship Id="rId737" Type="http://schemas.openxmlformats.org/officeDocument/2006/relationships/hyperlink" Target="https://drive.google.com/file/d/1XPop_qfqZVRzMIJ6tCRWtgrDj9sspMNn/view?usp=drivesdk" TargetMode="External"/><Relationship Id="rId736" Type="http://schemas.openxmlformats.org/officeDocument/2006/relationships/hyperlink" Target="https://drive.google.com/file/d/1g3f2QI9tV4xU87n6fjE4TeiJS6YlTOMY/view?usp=drivesdk" TargetMode="External"/><Relationship Id="rId735" Type="http://schemas.openxmlformats.org/officeDocument/2006/relationships/hyperlink" Target="https://drive.google.com/file/d/1QWtSbZOTzrbtGLx91N4ORekeO9b7aElG/view?usp=drivesdk" TargetMode="External"/><Relationship Id="rId37" Type="http://schemas.openxmlformats.org/officeDocument/2006/relationships/hyperlink" Target="https://drive.google.com/file/d/1RH_7eAc-QrU08zi5swGD1NVIJCACSo2E/view" TargetMode="External"/><Relationship Id="rId36" Type="http://schemas.openxmlformats.org/officeDocument/2006/relationships/hyperlink" Target="https://drive.google.com/file/d/1Dsj_gLhFC7r1zYDOvX-B7TA6V0UknnGZ/view" TargetMode="External"/><Relationship Id="rId39" Type="http://schemas.openxmlformats.org/officeDocument/2006/relationships/hyperlink" Target="https://drive.google.com/file/d/1V_ce7FPa0_R_mnZrO3m32ktmmq_v9v0j/view?usp=drivesdk" TargetMode="External"/><Relationship Id="rId38" Type="http://schemas.openxmlformats.org/officeDocument/2006/relationships/hyperlink" Target="https://drive.google.com/file/d/19hgWN3iw_DcA6m9N97QwBgGtOvv46lPK/view?usp=drivesdk" TargetMode="External"/><Relationship Id="rId730" Type="http://schemas.openxmlformats.org/officeDocument/2006/relationships/hyperlink" Target="https://drive.google.com/file/d/1naIQBg_oRXcfXw67e3xuCz5M545Fx1NS/view?usp=drivesdk" TargetMode="External"/><Relationship Id="rId20" Type="http://schemas.openxmlformats.org/officeDocument/2006/relationships/hyperlink" Target="https://drive.google.com/file/d/1_4VayN26shiTY4M8iFlsM4pXXPzuIBBu/view?usp=drivesdk" TargetMode="External"/><Relationship Id="rId22" Type="http://schemas.openxmlformats.org/officeDocument/2006/relationships/hyperlink" Target="https://drive.google.com/file/d/1hGA2LmPr43l3a8GtZWHzndNFW6Tq-mHr/view?usp=drivesdk" TargetMode="External"/><Relationship Id="rId21" Type="http://schemas.openxmlformats.org/officeDocument/2006/relationships/hyperlink" Target="https://drive.google.com/file/d/1m2TqrzXFkhOjRAU0fFnWUNZtgAbOc2Au/view?usp=drivesdk" TargetMode="External"/><Relationship Id="rId24" Type="http://schemas.openxmlformats.org/officeDocument/2006/relationships/hyperlink" Target="https://dashboard.ailead.app/call/578c6ec1-6c6d-4540-8ad3-30595fed9eb1?sharedType=playedTime&amp;playedTime=0" TargetMode="External"/><Relationship Id="rId23" Type="http://schemas.openxmlformats.org/officeDocument/2006/relationships/hyperlink" Target="https://drive.google.com/file/d/1AQgpP5dYdZo2UB9YDErcmkeXWI2GBMlu/view?usp=drivesdk" TargetMode="External"/><Relationship Id="rId525" Type="http://schemas.openxmlformats.org/officeDocument/2006/relationships/hyperlink" Target="https://drive.google.com/file/d/1vABtRSSEhyTLCTTS2I_t5iJK6xFb3hto/view?usp=drivesdk" TargetMode="External"/><Relationship Id="rId767" Type="http://schemas.openxmlformats.org/officeDocument/2006/relationships/hyperlink" Target="https://drive.google.com/file/d/1UJISdUAvq6e_7qBM5dTRJAcZSeSjffex/view?usp=drivesdk" TargetMode="External"/><Relationship Id="rId524" Type="http://schemas.openxmlformats.org/officeDocument/2006/relationships/hyperlink" Target="https://drive.google.com/file/d/1vABtRSSEhyTLCTTS2I_t5iJK6xFb3hto/view?usp=drivesdk" TargetMode="External"/><Relationship Id="rId766" Type="http://schemas.openxmlformats.org/officeDocument/2006/relationships/hyperlink" Target="https://drive.google.com/file/d/1s93QF42xQVL0bImb0RtlGfPleeyFu_8h/view?usp=drivesdk" TargetMode="External"/><Relationship Id="rId523" Type="http://schemas.openxmlformats.org/officeDocument/2006/relationships/hyperlink" Target="https://drive.google.com/file/d/10lVNjo7LwcoW_XiXX25YxqMhOSN2cwsD/view?usp=drivesdk" TargetMode="External"/><Relationship Id="rId765" Type="http://schemas.openxmlformats.org/officeDocument/2006/relationships/hyperlink" Target="https://drive.google.com/file/d/1pcQT6enfdjxIKJzQtyaz79C5tY3RhXMi/view?usp=drivesdk" TargetMode="External"/><Relationship Id="rId522" Type="http://schemas.openxmlformats.org/officeDocument/2006/relationships/hyperlink" Target="https://drive.google.com/file/d/1__6m_qiCQsJvn3x_9LIL4f6Hflt1NPcR/view?usp=drivesdkhttps://drive.google.com/file/d/1__6m_qiCQsJvn3x_9LIL4f6Hflt1NPcR/view?usp=drivesdk" TargetMode="External"/><Relationship Id="rId764" Type="http://schemas.openxmlformats.org/officeDocument/2006/relationships/hyperlink" Target="https://drive.google.com/file/d/1N17JrtNXQxx9ohRTCuPBVmjrYLIZL6UP/view?usp=drivesdk" TargetMode="External"/><Relationship Id="rId529" Type="http://schemas.openxmlformats.org/officeDocument/2006/relationships/hyperlink" Target="https://drive.google.com/file/d/1Ojx0PwRRA22ozmpEL1blAlhc_dBpaa74/view?usp=drivesdk" TargetMode="External"/><Relationship Id="rId528" Type="http://schemas.openxmlformats.org/officeDocument/2006/relationships/hyperlink" Target="https://drive.google.com/file/d/11Qs94LHU3rzNurtRM1CCmJ1hx6l4gOc7/view?usp=drivesdk" TargetMode="External"/><Relationship Id="rId527" Type="http://schemas.openxmlformats.org/officeDocument/2006/relationships/hyperlink" Target="https://drive.google.com/file/d/15ehFc0ntV8tg1wnLHPnyMEL1pvNVkAFk/view?usp=drivesdk" TargetMode="External"/><Relationship Id="rId769" Type="http://schemas.openxmlformats.org/officeDocument/2006/relationships/hyperlink" Target="https://drive.google.com/file/d/1UTRYxf69wFo9_5FKaQHQ10XN1j1hLvaN/view?usp=drivesdk" TargetMode="External"/><Relationship Id="rId526" Type="http://schemas.openxmlformats.org/officeDocument/2006/relationships/hyperlink" Target="https://drive.google.com/file/d/1QugFF7r7KgNj4BkMuhjChBx_vw60EwIk/view?usp=drivesdk" TargetMode="External"/><Relationship Id="rId768" Type="http://schemas.openxmlformats.org/officeDocument/2006/relationships/hyperlink" Target="https://drive.google.com/file/d/1znGRbyKbohmH-EXxeicqpn8qYgUSxDWb/view?usp=drivesdk" TargetMode="External"/><Relationship Id="rId26" Type="http://schemas.openxmlformats.org/officeDocument/2006/relationships/hyperlink" Target="https://drive.google.com/file/d/1tndGNJDIs0-jhCXSFzOayCdo7NVoA9WN/view?usp=drivesdk" TargetMode="External"/><Relationship Id="rId25" Type="http://schemas.openxmlformats.org/officeDocument/2006/relationships/hyperlink" Target="https://drive.google.com/file/d/1zW96a8t-mbkcyYAXc5TeAR1cFJmuI-hM/view?usp=drivesdk" TargetMode="External"/><Relationship Id="rId28" Type="http://schemas.openxmlformats.org/officeDocument/2006/relationships/hyperlink" Target="https://www.instagram.com/ksw__25?igsh=YWEzdXJ6bTVid3pr" TargetMode="External"/><Relationship Id="rId27" Type="http://schemas.openxmlformats.org/officeDocument/2006/relationships/hyperlink" Target="https://drive.google.com/file/d/1Tao2_9g2YICmTRrTw6Ks-PYHQsC6_UP5/view?usp=drivesdk" TargetMode="External"/><Relationship Id="rId521" Type="http://schemas.openxmlformats.org/officeDocument/2006/relationships/hyperlink" Target="https://drive.google.com/file/d/127J2m4uN0Ean3PWfJDsZQHZ2prWGaTB1/view?usp=drivesdhttps://drive.google.com/file/d/127J2m4uN0Ean3PWfJDsZQHZ2prWGaTB1/view?usp=drivesdhttps://drive.google.com/file/d/127J2m4uN0Ean3PWfJDsZQHZ2prWGaTB1/view?usp=drivesd" TargetMode="External"/><Relationship Id="rId763" Type="http://schemas.openxmlformats.org/officeDocument/2006/relationships/hyperlink" Target="https://drive.google.com/file/d/1w17W37JB979n3r68d-V7v5OkQwv5yJMu/view?usp=drivesdk" TargetMode="External"/><Relationship Id="rId29" Type="http://schemas.openxmlformats.org/officeDocument/2006/relationships/hyperlink" Target="https://drive.google.com/file/d/19gUGpZ2mHymNoyCPoWmQxbNK3H7jt4Cd/view?usp=drivesdk" TargetMode="External"/><Relationship Id="rId520" Type="http://schemas.openxmlformats.org/officeDocument/2006/relationships/hyperlink" Target="https://drive.google.com/file/d/1pgeXiSw_qLN10c_1JuXWY1H-D_P6hqAu/view?usp=drivesdk" TargetMode="External"/><Relationship Id="rId762" Type="http://schemas.openxmlformats.org/officeDocument/2006/relationships/hyperlink" Target="https://drive.google.com/file/d/1VxB0PXn6yKxIiqkndafeCX8BKy7uKP_s/view?usp=drivesdk" TargetMode="External"/><Relationship Id="rId761" Type="http://schemas.openxmlformats.org/officeDocument/2006/relationships/hyperlink" Target="https://drive.google.com/file/d/18zf7YL6lEoKqyHAV9jRvXMPa73GTlGDz/view?usp=drivesdk" TargetMode="External"/><Relationship Id="rId760" Type="http://schemas.openxmlformats.org/officeDocument/2006/relationships/hyperlink" Target="https://drive.google.com/file/d/1mElqKEraYFa-6dvaN4G-gIqDmZnih6oi/view?usp=drivesdk" TargetMode="External"/><Relationship Id="rId11" Type="http://schemas.openxmlformats.org/officeDocument/2006/relationships/hyperlink" Target="https://dashboard.ailead.app/call/480a68b6-62c3-4122-8915-cb6e07b37e62?sharedType=playedTime&amp;playedTime=0" TargetMode="External"/><Relationship Id="rId10" Type="http://schemas.openxmlformats.org/officeDocument/2006/relationships/hyperlink" Target="https://drive.google.com/file/d/1sHdyEGG7BXrqVAjGMpPurRL3zk-MQTpC/view?usp=drivesdk" TargetMode="External"/><Relationship Id="rId13" Type="http://schemas.openxmlformats.org/officeDocument/2006/relationships/hyperlink" Target="https://drive.google.com/file/d/1vNCzl1u2idHewW5DoRUhInjtzM771uDk/view?usp=drivesdk" TargetMode="External"/><Relationship Id="rId12" Type="http://schemas.openxmlformats.org/officeDocument/2006/relationships/hyperlink" Target="https://drive.google.com/file/d/1ixaZshAq8zcJfpTVCrOoBuB6sy3di601/view?usp=drivesdk" TargetMode="External"/><Relationship Id="rId519" Type="http://schemas.openxmlformats.org/officeDocument/2006/relationships/hyperlink" Target="https://drive.google.com/file/d/1KFrU1EDysOH21xEYYetwZj8G5IzG-y_a/view?usp=drivesdk" TargetMode="External"/><Relationship Id="rId514" Type="http://schemas.openxmlformats.org/officeDocument/2006/relationships/hyperlink" Target="https://drive.google.com/file/d/1i8upx-QDjz8GpKwCjN8s5Q6MPvWTmpsz/view" TargetMode="External"/><Relationship Id="rId756" Type="http://schemas.openxmlformats.org/officeDocument/2006/relationships/hyperlink" Target="https://drive.google.com/file/d/1iEbNhIPhHtG3EnFjUF94PaC_sqARwdrG/view?usp=drivesdk" TargetMode="External"/><Relationship Id="rId513" Type="http://schemas.openxmlformats.org/officeDocument/2006/relationships/hyperlink" Target="https://drive.google.com/file/d/1Mi4XmHug5JDTT8vR1IJqswRLgsc1DIKq/view" TargetMode="External"/><Relationship Id="rId755" Type="http://schemas.openxmlformats.org/officeDocument/2006/relationships/hyperlink" Target="https://drive.google.com/file/d/17QOFlh0Shu9gUEcAJSeuq4sL2YvGwOgC/view?usp=drivesdk" TargetMode="External"/><Relationship Id="rId512" Type="http://schemas.openxmlformats.org/officeDocument/2006/relationships/hyperlink" Target="https://drive.google.com/file/d/1mMHLWeyDXSLd4lQztFc_MVr78w9BTBw7/view" TargetMode="External"/><Relationship Id="rId754" Type="http://schemas.openxmlformats.org/officeDocument/2006/relationships/hyperlink" Target="https://drive.google.com/file/d/1lXftUVi2yM6_txQgphMU0lSc9C92XKpZ/view?usp=drivesdk" TargetMode="External"/><Relationship Id="rId511" Type="http://schemas.openxmlformats.org/officeDocument/2006/relationships/hyperlink" Target="https://drive.google.com/file/d/1dOx50ZgYArbxHnGEDCsk1jbCTZK9Tlm8/view?usp=drivesdk" TargetMode="External"/><Relationship Id="rId753" Type="http://schemas.openxmlformats.org/officeDocument/2006/relationships/hyperlink" Target="https://drive.google.com/file/d/1LRnuzfCgKWjv5Es1jmh15-MWwmtzo-hQ/view?usp=drivesdk" TargetMode="External"/><Relationship Id="rId518" Type="http://schemas.openxmlformats.org/officeDocument/2006/relationships/hyperlink" Target="https://drive.google.com/file/d/1zJXipS1qgEt-i6wVZSWkcWJO5ofhsyq1/view?usp=drivesdk" TargetMode="External"/><Relationship Id="rId517" Type="http://schemas.openxmlformats.org/officeDocument/2006/relationships/hyperlink" Target="https://drive.google.com/file/d/1ym4u4TY5Hv4gXMQ1SUVEft9I-WrhMmsD/view?usp=drivesdk" TargetMode="External"/><Relationship Id="rId759" Type="http://schemas.openxmlformats.org/officeDocument/2006/relationships/hyperlink" Target="https://drive.google.com/file/d/12b6LQrANBMzFa5FN6i3Z_dcs1RWURox2/view?usp=drivesdk" TargetMode="External"/><Relationship Id="rId516" Type="http://schemas.openxmlformats.org/officeDocument/2006/relationships/hyperlink" Target="https://drive.google.com/file/d/1u5LfieW0gljiLREz9jt2UEk2_MUkajWC/view?usp=drivesdk" TargetMode="External"/><Relationship Id="rId758" Type="http://schemas.openxmlformats.org/officeDocument/2006/relationships/hyperlink" Target="https://drive.google.com/file/d/1ytMPJXqd74g8bPYGC2zXfNWmuqmqTO0Y/view?usp=drivesdk" TargetMode="External"/><Relationship Id="rId515" Type="http://schemas.openxmlformats.org/officeDocument/2006/relationships/hyperlink" Target="https://drive.google.com/file/d/114v9X7c3hl99vtxwJs9EOAAq5HSlC8Zb/view?usp=drivesdk" TargetMode="External"/><Relationship Id="rId757" Type="http://schemas.openxmlformats.org/officeDocument/2006/relationships/hyperlink" Target="https://drive.google.com/file/d/1h36kHQxw1WGz8gOTUGiPuS_iJZbAvKLN/view?usp=drivesdk" TargetMode="External"/><Relationship Id="rId15" Type="http://schemas.openxmlformats.org/officeDocument/2006/relationships/hyperlink" Target="https://drive.google.com/file/d/117orIIIhEscMbEmsmj2g-3OhiN8hA6tF/view?usp=drivesdk" TargetMode="External"/><Relationship Id="rId14" Type="http://schemas.openxmlformats.org/officeDocument/2006/relationships/hyperlink" Target="https://drive.google.com/file/d/1ElFsbHA9oGCoo-hXW0tfBB__dzlLEpYI/view?usp=drivesdk" TargetMode="External"/><Relationship Id="rId17" Type="http://schemas.openxmlformats.org/officeDocument/2006/relationships/hyperlink" Target="https://drive.google.com/file/d/1h_6Xb7jkuPj9E4ZwTE3ydHo_qYreQtdJ/view" TargetMode="External"/><Relationship Id="rId16" Type="http://schemas.openxmlformats.org/officeDocument/2006/relationships/hyperlink" Target="https://drive.google.com/file/d/1ZoC4F0-0mmPU85xxl9eM8N14PapuPwFN/view" TargetMode="External"/><Relationship Id="rId19" Type="http://schemas.openxmlformats.org/officeDocument/2006/relationships/hyperlink" Target="https://drive.google.com/file/d/15Oqr6q-p_FtsBCqqdYDwSQixyle_eX6M/view?usp=drivesdk" TargetMode="External"/><Relationship Id="rId510" Type="http://schemas.openxmlformats.org/officeDocument/2006/relationships/hyperlink" Target="https://drive.google.com/file/d/1pUQCwSkEccId0PwKK-JDGoHDgYX2DiKO/view?usp=drivesdk" TargetMode="External"/><Relationship Id="rId752" Type="http://schemas.openxmlformats.org/officeDocument/2006/relationships/hyperlink" Target="https://drive.google.com/file/d/1aMdmPSluXj0SdpdrIBZH7gas4evDfyY8/view?usp=drivesdk" TargetMode="External"/><Relationship Id="rId18" Type="http://schemas.openxmlformats.org/officeDocument/2006/relationships/hyperlink" Target="https://drive.google.com/file/d/1V6qt-EtRZtyMS9OwoL0tFrxuvneB53FO/view" TargetMode="External"/><Relationship Id="rId751" Type="http://schemas.openxmlformats.org/officeDocument/2006/relationships/hyperlink" Target="https://drive.google.com/file/d/1GKOijXon2HL-GizA7f1S8lZ4yzFGQsZI/view?usp=drivesdk" TargetMode="External"/><Relationship Id="rId750" Type="http://schemas.openxmlformats.org/officeDocument/2006/relationships/hyperlink" Target="https://drive.google.com/file/d/1uW37QRkb9TxJFCA3CO4ba1nmdXMjZWdJ/view?usp=drivesdk" TargetMode="External"/><Relationship Id="rId84" Type="http://schemas.openxmlformats.org/officeDocument/2006/relationships/hyperlink" Target="https://drive.google.com/file/d/1T9SeiiqyUjiiFU2M2ZZ1FEwiM_3ya4W0/view?usp=drivesdk" TargetMode="External"/><Relationship Id="rId83" Type="http://schemas.openxmlformats.org/officeDocument/2006/relationships/hyperlink" Target="https://drive.google.com/file/d/1m0dAs-JQ3Uajaopirj5OUNPUlhiJk7nL/view?usp=drivesdk" TargetMode="External"/><Relationship Id="rId86" Type="http://schemas.openxmlformats.org/officeDocument/2006/relationships/hyperlink" Target="https://drive.google.com/file/d/1KhcCt7TdZpPhvqOlB0JG5AntT95X05MP/view?usp=drivesdk" TargetMode="External"/><Relationship Id="rId85" Type="http://schemas.openxmlformats.org/officeDocument/2006/relationships/hyperlink" Target="https://drive.google.com/file/d/1auHDovwxWH_JmqzqHdpwGEscHeea9EPU/view" TargetMode="External"/><Relationship Id="rId88" Type="http://schemas.openxmlformats.org/officeDocument/2006/relationships/hyperlink" Target="https://drive.google.com/file/d/1ODM94XHtrQbuqmdFJv4jwc8IIt-7sSda/view?usp=drivesdk" TargetMode="External"/><Relationship Id="rId87" Type="http://schemas.openxmlformats.org/officeDocument/2006/relationships/hyperlink" Target="https://drive.google.com/file/d/10mwXPFa1hHj-ETo8X2nkqrijeL8kpgmE/view?usp=drivesdk" TargetMode="External"/><Relationship Id="rId89" Type="http://schemas.openxmlformats.org/officeDocument/2006/relationships/hyperlink" Target="https://drive.google.com/file/d/1g-8cfXt_XJC15c1quzapi2Z04l8-g8iM/view?usp=drivesdk" TargetMode="External"/><Relationship Id="rId709" Type="http://schemas.openxmlformats.org/officeDocument/2006/relationships/hyperlink" Target="https://drive.google.com/file/d/1N3oIcDslUa734f-e32UkZ9bUxM0xLYeW/view?usp=drivesdk" TargetMode="External"/><Relationship Id="rId708" Type="http://schemas.openxmlformats.org/officeDocument/2006/relationships/hyperlink" Target="https://drive.google.com/file/d/12_73nSZ2i4_r-N3LOkES4KZToRLqTrWu/view?usp=drivesdk" TargetMode="External"/><Relationship Id="rId707" Type="http://schemas.openxmlformats.org/officeDocument/2006/relationships/hyperlink" Target="https://drive.google.com/file/d/11aEDqLbM-JkKz8bi1GkZG6onv3KBkKUj/view?usp=drivesdk" TargetMode="External"/><Relationship Id="rId706" Type="http://schemas.openxmlformats.org/officeDocument/2006/relationships/hyperlink" Target="https://drive.google.com/file/d/1j3i2RLGvNJqSagsaVkpBi9CuD4ONQUTC/view?usp=drivesdk" TargetMode="External"/><Relationship Id="rId80" Type="http://schemas.openxmlformats.org/officeDocument/2006/relationships/hyperlink" Target="https://drive.google.com/file/d/1rnNfCcf7jG8cVcjQWpopcIDEo4LhU3R1/view?usp=drivesdk" TargetMode="External"/><Relationship Id="rId82" Type="http://schemas.openxmlformats.org/officeDocument/2006/relationships/hyperlink" Target="https://drive.google.com/file/d/1-r2HaHJSIfWuEW5P0ELdMevetp9l2Fqu/view?usp=drivesdk" TargetMode="External"/><Relationship Id="rId81" Type="http://schemas.openxmlformats.org/officeDocument/2006/relationships/hyperlink" Target="https://drive.google.com/file/d/1TDPeAC4soTKkBcb68YRvW4sxdodhGi2v/view?usp=drivesdk" TargetMode="External"/><Relationship Id="rId701" Type="http://schemas.openxmlformats.org/officeDocument/2006/relationships/hyperlink" Target="https://drive.google.com/file/d/1XijFXGITxwIT5W-Y9yrbW1X1z3Fzc2TQ/view?usp=drivesdk" TargetMode="External"/><Relationship Id="rId700" Type="http://schemas.openxmlformats.org/officeDocument/2006/relationships/hyperlink" Target="https://drive.google.com/file/d/1vKLYB4i3llxq3u0n6NeaSY5XyOTucaoq/view?usp=drivesdk" TargetMode="External"/><Relationship Id="rId705" Type="http://schemas.openxmlformats.org/officeDocument/2006/relationships/hyperlink" Target="https://drive.google.com/file/d/1e_xIZe8Uv42Ig2yHKMRsV-goyXqXBlru/view?usp=drivesdk" TargetMode="External"/><Relationship Id="rId704" Type="http://schemas.openxmlformats.org/officeDocument/2006/relationships/hyperlink" Target="https://drive.google.com/file/d/12jFkByrTerP11XEaAuuVrIxJD8XntQnz/view?usp=drivesdk" TargetMode="External"/><Relationship Id="rId703" Type="http://schemas.openxmlformats.org/officeDocument/2006/relationships/hyperlink" Target="https://drive.google.com/file/d/1y_Nu6Z_tN13uO9y1GGHMLBGNQrkOjS_c/view?usp=drivesdk" TargetMode="External"/><Relationship Id="rId702" Type="http://schemas.openxmlformats.org/officeDocument/2006/relationships/hyperlink" Target="https://drive.google.com/file/d/1nzSO4lBFsJbEH7CSyY1xknk5JTma-sqE/view?usp=drivesdk" TargetMode="External"/><Relationship Id="rId73" Type="http://schemas.openxmlformats.org/officeDocument/2006/relationships/hyperlink" Target="https://drive.google.com/file/d/1xNsHnGVTSKhRcGtDS3P8N90rjK2oI9io/view?usp=drivesdk" TargetMode="External"/><Relationship Id="rId72" Type="http://schemas.openxmlformats.org/officeDocument/2006/relationships/hyperlink" Target="https://drive.google.com/file/d/1NbyMAtTWgnrFJxwzLB_S_Qc3x08FUod9/view?usp=drivesdk" TargetMode="External"/><Relationship Id="rId75" Type="http://schemas.openxmlformats.org/officeDocument/2006/relationships/hyperlink" Target="https://drive.google.com/file/d/1cqX-Z-Ug2CuTWaJtD57J_mJbGhf_Cv0m/view?usp=drivesdk" TargetMode="External"/><Relationship Id="rId74" Type="http://schemas.openxmlformats.org/officeDocument/2006/relationships/hyperlink" Target="https://drive.google.com/file/d/1nmqBg5gYq0rLl0s0MZ6-xfNlQ-_0W4r-/view?usp=drivesdk" TargetMode="External"/><Relationship Id="rId77" Type="http://schemas.openxmlformats.org/officeDocument/2006/relationships/hyperlink" Target="https://drive.google.com/file/d/1wHU3VLaZVO_tEIis9nmd68APMyQ3V35t/view?usp=drivesdk" TargetMode="External"/><Relationship Id="rId76" Type="http://schemas.openxmlformats.org/officeDocument/2006/relationships/hyperlink" Target="https://drive.google.com/file/d/17GzYaKZWeUTnnFst8poddPYhXtEMNQqD/view?usp=drivesdk" TargetMode="External"/><Relationship Id="rId79" Type="http://schemas.openxmlformats.org/officeDocument/2006/relationships/hyperlink" Target="https://drive.google.com/file/d/1GlD6eKrkWyhfRh-3MwgotULkFV58QRPN/view?usp=drivesdk" TargetMode="External"/><Relationship Id="rId78" Type="http://schemas.openxmlformats.org/officeDocument/2006/relationships/hyperlink" Target="https://drive.google.com/file/d/1v-OeEysCRXrLxouEMH6Rlo819sQUpp2n/view?usp=drivesdk" TargetMode="External"/><Relationship Id="rId71" Type="http://schemas.openxmlformats.org/officeDocument/2006/relationships/hyperlink" Target="https://drive.google.com/file/d/1jkK0t1qt9EeYEoZekELr739CzYmSXQx8/view?usp=drivesdk" TargetMode="External"/><Relationship Id="rId70" Type="http://schemas.openxmlformats.org/officeDocument/2006/relationships/hyperlink" Target="https://drive.google.com/file/d/1ZdSo1GbZSayxXtIm9q_pDwvk7dz9_6oj/view?usp=drivesdk" TargetMode="External"/><Relationship Id="rId62" Type="http://schemas.openxmlformats.org/officeDocument/2006/relationships/hyperlink" Target="https://drive.google.com/file/d/1JT0YF_tqzuLh5Kv5wPgFok9hqkBkf4Lu/view?usp=drivesdk" TargetMode="External"/><Relationship Id="rId61" Type="http://schemas.openxmlformats.org/officeDocument/2006/relationships/hyperlink" Target="https://drive.google.com/file/d/1dkzHxCje9qqW3bxctY4M28fqhT2Zb4YK/view?usp=drivesdk" TargetMode="External"/><Relationship Id="rId64" Type="http://schemas.openxmlformats.org/officeDocument/2006/relationships/hyperlink" Target="https://drive.google.com/file/d/1GWWdVhMPFFDlr5pH8CdjvEIU-8Y7d0ou/view?usp=drivesdk" TargetMode="External"/><Relationship Id="rId63" Type="http://schemas.openxmlformats.org/officeDocument/2006/relationships/hyperlink" Target="https://drive.google.com/file/d/1CSI2HadHHyQdvKtsy3QkNsppqlhHh87T/view?usp=drivesdk" TargetMode="External"/><Relationship Id="rId66" Type="http://schemas.openxmlformats.org/officeDocument/2006/relationships/hyperlink" Target="https://drive.google.com/file/d/1JTjM81EVOKaIwr7COJL7Ir2mBstEtD5r/view?usp=drivesdk" TargetMode="External"/><Relationship Id="rId65" Type="http://schemas.openxmlformats.org/officeDocument/2006/relationships/hyperlink" Target="https://drive.google.com/file/d/1VZkBJBK8F7rzlA6cKEyn2aDB1VZbPN4P/view?usp=drivesdk" TargetMode="External"/><Relationship Id="rId68" Type="http://schemas.openxmlformats.org/officeDocument/2006/relationships/hyperlink" Target="https://drive.google.com/file/d/1etzV6nTO03auiOUYYTF8A8rQ59o-Uz_S/view?usp=drivesdk" TargetMode="External"/><Relationship Id="rId67" Type="http://schemas.openxmlformats.org/officeDocument/2006/relationships/hyperlink" Target="https://drive.google.com/file/d/1XVNaao6SGdg2XdgNBFvIx6mS-5pxbAhs/view?usp=drivesdk" TargetMode="External"/><Relationship Id="rId729" Type="http://schemas.openxmlformats.org/officeDocument/2006/relationships/hyperlink" Target="https://drive.google.com/file/d/17-aPrzPa9FVm9QuJQ4vhIOPFWs2m8U2U/view?usp=drivesdk" TargetMode="External"/><Relationship Id="rId728" Type="http://schemas.openxmlformats.org/officeDocument/2006/relationships/hyperlink" Target="https://drive.google.com/file/d/1QdVkFoLp5_RvmJBqhi4lvNeUJEk7KP7M/view?usp=drivesdk" TargetMode="External"/><Relationship Id="rId60" Type="http://schemas.openxmlformats.org/officeDocument/2006/relationships/hyperlink" Target="https://drive.google.com/file/d/1yXaRqFboBER6uiyyCRWt_9wXtlApy2nS/view?usp=drivesdk" TargetMode="External"/><Relationship Id="rId723" Type="http://schemas.openxmlformats.org/officeDocument/2006/relationships/hyperlink" Target="https://drive.google.com/file/d/1Uf0oVJ0QJ2TghvFbU3WKmgGyduxxJwKU/view?usp=drivesdk" TargetMode="External"/><Relationship Id="rId722" Type="http://schemas.openxmlformats.org/officeDocument/2006/relationships/hyperlink" Target="https://drive.google.com/file/d/1QYke_90qgiehGvxM8BLZDxEYit6Exars/view?usp=drivesdk" TargetMode="External"/><Relationship Id="rId721" Type="http://schemas.openxmlformats.org/officeDocument/2006/relationships/hyperlink" Target="https://drive.google.com/file/d/1GF3aJffv2XBwBnPhiJteUH_n6GndRwNV/view?usp=drivesdk" TargetMode="External"/><Relationship Id="rId720" Type="http://schemas.openxmlformats.org/officeDocument/2006/relationships/hyperlink" Target="https://drive.google.com/file/d/1M2iQ7n-_9j3e6Jvsyhu150aB29yCAAqz/view?usp=drivesdk" TargetMode="External"/><Relationship Id="rId727" Type="http://schemas.openxmlformats.org/officeDocument/2006/relationships/hyperlink" Target="https://drive.google.com/file/d/1NNiNEKCHO28aFTP2lbZS6gcw_l0XdwLS/view?usp=drivesdk" TargetMode="External"/><Relationship Id="rId726" Type="http://schemas.openxmlformats.org/officeDocument/2006/relationships/hyperlink" Target="https://drive.google.com/file/d/1PZEmWirALmF4q6T-p2kj7RlCLTMQz8NQ/view?usp=drivesdk" TargetMode="External"/><Relationship Id="rId725" Type="http://schemas.openxmlformats.org/officeDocument/2006/relationships/hyperlink" Target="https://drive.google.com/file/d/1rPciKj5qwul-aA__PS9j9EkpUqhjhRwO/view?usp=drivesdk" TargetMode="External"/><Relationship Id="rId724" Type="http://schemas.openxmlformats.org/officeDocument/2006/relationships/hyperlink" Target="https://drive.google.com/file/d/1rtacVwL4OesnbbDaNe95TWqpS1-SfNvv/view?usp=drivesdk" TargetMode="External"/><Relationship Id="rId69" Type="http://schemas.openxmlformats.org/officeDocument/2006/relationships/hyperlink" Target="https://drive.google.com/file/d/1o2FDP0cOqHdbIJtYl6fL_Sca65X6OYKx/view?usp=drivesdk" TargetMode="External"/><Relationship Id="rId51" Type="http://schemas.openxmlformats.org/officeDocument/2006/relationships/hyperlink" Target="https://drive.google.com/file/d/1woapxv9yZ9fsg5HHkUHNkACCctb3wpIJ/view?usp=drivesdk" TargetMode="External"/><Relationship Id="rId50" Type="http://schemas.openxmlformats.org/officeDocument/2006/relationships/hyperlink" Target="https://drive.google.com/file/d/1-T_ic6E9ANu0RcVLFbEtSMxAFIbnsxXd/view?usp=drivesdk" TargetMode="External"/><Relationship Id="rId53" Type="http://schemas.openxmlformats.org/officeDocument/2006/relationships/hyperlink" Target="https://drive.google.com/file/d/1GobpQOsWFwobL2hW3qqCVHMY3uQvn-XD/view?usp=drivesdk" TargetMode="External"/><Relationship Id="rId52" Type="http://schemas.openxmlformats.org/officeDocument/2006/relationships/hyperlink" Target="https://drive.google.com/file/d/1c1J_-TibXUVO-DQdvrwK29VDmBAgYmBT/view?usp=drivesdk" TargetMode="External"/><Relationship Id="rId55" Type="http://schemas.openxmlformats.org/officeDocument/2006/relationships/hyperlink" Target="https://drive.google.com/file/d/194TVeoXLbh7ZbVbIPS53xWxfeb6Q96bB/view?usp=drivesdk" TargetMode="External"/><Relationship Id="rId54" Type="http://schemas.openxmlformats.org/officeDocument/2006/relationships/hyperlink" Target="https://drive.google.com/file/d/1PL6hH5zNmku1ShHrMYV5hpQybgCrRQiu/view?usp=drivesdk" TargetMode="External"/><Relationship Id="rId57" Type="http://schemas.openxmlformats.org/officeDocument/2006/relationships/hyperlink" Target="https://drive.google.com/file/d/1pGo0QsD8S5o1mOJSwb7Cj6WUiupK9K2d/view?usp=drivesdk" TargetMode="External"/><Relationship Id="rId56" Type="http://schemas.openxmlformats.org/officeDocument/2006/relationships/hyperlink" Target="https://drive.google.com/file/d/11xvERuuRW35k_Vmt7vGMK0t084CKa0bk/view?usp=drivesdk" TargetMode="External"/><Relationship Id="rId719" Type="http://schemas.openxmlformats.org/officeDocument/2006/relationships/hyperlink" Target="https://drive.google.com/file/d/1_TpA1BdCXkCiP6Hoy8U310SzYKENvtOZ/view?usp=drivesdk" TargetMode="External"/><Relationship Id="rId718" Type="http://schemas.openxmlformats.org/officeDocument/2006/relationships/hyperlink" Target="https://drive.google.com/file/d/1oIA0QqR2ZGkhM7ImesJFeyfalPTZUyTb/view?usp=drivesdk" TargetMode="External"/><Relationship Id="rId717" Type="http://schemas.openxmlformats.org/officeDocument/2006/relationships/hyperlink" Target="https://drive.google.com/file/d/1L0sph91ahbkb-bXEb3lORQrS4U-npn6L/view?usp=drivesdk" TargetMode="External"/><Relationship Id="rId712" Type="http://schemas.openxmlformats.org/officeDocument/2006/relationships/hyperlink" Target="https://drive.google.com/file/d/18CsO1rAUTcNCIWQq3GM-Oz0_Obndf-cj/view?usp=drivesdk" TargetMode="External"/><Relationship Id="rId711" Type="http://schemas.openxmlformats.org/officeDocument/2006/relationships/hyperlink" Target="https://drive.google.com/file/d/1uBP6PpoM5e2HKFtSpksAa-ZYlWoeAO2y/view?usp=drivesdk" TargetMode="External"/><Relationship Id="rId710" Type="http://schemas.openxmlformats.org/officeDocument/2006/relationships/hyperlink" Target="https://drive.google.com/file/d/161g2AsdI5Sf41xhpzWYXoOCmgSeLeBDK/view?usp=drivesdk" TargetMode="External"/><Relationship Id="rId716" Type="http://schemas.openxmlformats.org/officeDocument/2006/relationships/hyperlink" Target="https://drive.google.com/file/d/1NTHRjVsN5H3FkJ44xv8WI-dAMq5Q-56y/view?usp=drivesdk" TargetMode="External"/><Relationship Id="rId715" Type="http://schemas.openxmlformats.org/officeDocument/2006/relationships/hyperlink" Target="https://drive.google.com/file/d/1_fcP0j5KMXeIQ_4Q9i2ZU4sYvTFaJOQs/view?usp=drivesdk" TargetMode="External"/><Relationship Id="rId714" Type="http://schemas.openxmlformats.org/officeDocument/2006/relationships/hyperlink" Target="https://drive.google.com/file/d/1uo3K_8KB-FlRZ3_5NwUMkJJIheJo337L/view?usp=drivesdk" TargetMode="External"/><Relationship Id="rId713" Type="http://schemas.openxmlformats.org/officeDocument/2006/relationships/hyperlink" Target="https://drive.google.com/file/d/1DXPzK_jmBqFgW9eLgfor8jbaUQC-XSPr/view?usp=drivesdk" TargetMode="External"/><Relationship Id="rId59" Type="http://schemas.openxmlformats.org/officeDocument/2006/relationships/hyperlink" Target="https://drive.google.com/file/d/176Nxj_nHK6nNpaCuGQ0RQUTjiP8DhjDT/view?usp=drivesdk" TargetMode="External"/><Relationship Id="rId58" Type="http://schemas.openxmlformats.org/officeDocument/2006/relationships/hyperlink" Target="https://drive.google.com/file/d/1wp94UwsnhktOqvkLT-z35_hYpN4LWw4R/view?usp=drivesdk" TargetMode="External"/><Relationship Id="rId590" Type="http://schemas.openxmlformats.org/officeDocument/2006/relationships/hyperlink" Target="https://drive.google.com/file/d/1822ZBBWx7bqmr0ZUz_wyalyGdRs9m-1Z/view?usp=drivesdk" TargetMode="External"/><Relationship Id="rId107" Type="http://schemas.openxmlformats.org/officeDocument/2006/relationships/hyperlink" Target="https://drive.google.com/file/d/1frokA4D59pr11EP-_l95phuEgwHhD6n-/view?usp=sharing" TargetMode="External"/><Relationship Id="rId349" Type="http://schemas.openxmlformats.org/officeDocument/2006/relationships/hyperlink" Target="https://docs.google.com/document/d/1p4SULXuOxP8Ua45obu8XX54aEUtCKSc9psOztfuR-QQ/edit?tab=t.0" TargetMode="External"/><Relationship Id="rId106" Type="http://schemas.openxmlformats.org/officeDocument/2006/relationships/hyperlink" Target="https://drive.google.com/file/d/1zMTcbc8pB0qYnyLKq0jlkxf3-orsatWg/view?usp=sharing" TargetMode="External"/><Relationship Id="rId348" Type="http://schemas.openxmlformats.org/officeDocument/2006/relationships/hyperlink" Target="https://drive.google.com/file/d/1C9xKzO5WdsIQt_ok8vq5_g5ctgHp7x4Z/view?usp=drivesdk" TargetMode="External"/><Relationship Id="rId105" Type="http://schemas.openxmlformats.org/officeDocument/2006/relationships/hyperlink" Target="https://drive.google.com/file/d/1-FTtiD3qbXI_L8ScOsQ6OhidUfhAEGtD/view?usp=drivesdk" TargetMode="External"/><Relationship Id="rId347" Type="http://schemas.openxmlformats.org/officeDocument/2006/relationships/hyperlink" Target="https://drive.google.com/file/d/1exvP_N3SdmbjJY3v2YvuG435MG_ToF9n/view?usp=drivesdk" TargetMode="External"/><Relationship Id="rId589" Type="http://schemas.openxmlformats.org/officeDocument/2006/relationships/hyperlink" Target="https://drive.google.com/file/d/1--R_WN15UXLCN6JC3NNdm1A7uiNdaGAL/view?usp=drivesdk" TargetMode="External"/><Relationship Id="rId104" Type="http://schemas.openxmlformats.org/officeDocument/2006/relationships/hyperlink" Target="https://drive.google.com/file/d/14Zb6Xk8zHVtusD45luLduiW8umY0fKAv/view?usp=drivesdk" TargetMode="External"/><Relationship Id="rId346" Type="http://schemas.openxmlformats.org/officeDocument/2006/relationships/hyperlink" Target="https://drive.google.com/file/d/1pZg_Ao42j0ZpRHxTg4Ef5b5Knag0LsKo/view?usp=drivesdk" TargetMode="External"/><Relationship Id="rId588" Type="http://schemas.openxmlformats.org/officeDocument/2006/relationships/hyperlink" Target="https://drive.google.com/file/d/1CjlLpnCqMALKOk57JrXsCeo8fGtJKO1f/view?usp=drivesdk" TargetMode="External"/><Relationship Id="rId109" Type="http://schemas.openxmlformats.org/officeDocument/2006/relationships/hyperlink" Target="https://drive.google.com/file/d/1srO1WS9pJGVz4-p39nJREfACnIrD1ZyH/view?usp=drivesdk" TargetMode="External"/><Relationship Id="rId108" Type="http://schemas.openxmlformats.org/officeDocument/2006/relationships/hyperlink" Target="https://drive.google.com/file/d/1Z2M3JsGuFvuWT_vETK3AF8wWh7i0dtmp/view?usp=sharing" TargetMode="External"/><Relationship Id="rId341" Type="http://schemas.openxmlformats.org/officeDocument/2006/relationships/hyperlink" Target="https://drive.google.com/file/d/1tExKnYtcnHS8uIs1F0NqmRGNVJwbr08O/view?usp=drivesdk" TargetMode="External"/><Relationship Id="rId583" Type="http://schemas.openxmlformats.org/officeDocument/2006/relationships/hyperlink" Target="https://drive.google.com/file/d/1qMxIl8YAb7i9o-D2VpuKQv4W3ByZZDcO/view?usp=drivesdk" TargetMode="External"/><Relationship Id="rId340" Type="http://schemas.openxmlformats.org/officeDocument/2006/relationships/hyperlink" Target="https://drive.google.com/file/d/1Xr5It1Hw1VLzUicnCTNLHrhZBFuHyj8d/view?usp=drivesdk" TargetMode="External"/><Relationship Id="rId582" Type="http://schemas.openxmlformats.org/officeDocument/2006/relationships/hyperlink" Target="https://drive.google.com/file/d/1HAVsz-wUDASWDj2SbQ8xTNbnKq0ZCa5P/view?usp=drivesdk" TargetMode="External"/><Relationship Id="rId581" Type="http://schemas.openxmlformats.org/officeDocument/2006/relationships/hyperlink" Target="https://drive.google.com/file/d/1nWVl5QsaoA_ldUQptyENe-m29ElIyGuC/view?usp=drivesdk" TargetMode="External"/><Relationship Id="rId580" Type="http://schemas.openxmlformats.org/officeDocument/2006/relationships/hyperlink" Target="https://drive.google.com/file/d/1IO2wS6rZcRElU3JeitkmsePfrgFyRE1b/view?usp=drivesdk" TargetMode="External"/><Relationship Id="rId103" Type="http://schemas.openxmlformats.org/officeDocument/2006/relationships/hyperlink" Target="https://drive.google.com/file/d/16jYrajG_VWRZKz3kz3Wjhlwht1ilH6S4/view?usp=drivesdk" TargetMode="External"/><Relationship Id="rId345" Type="http://schemas.openxmlformats.org/officeDocument/2006/relationships/hyperlink" Target="https://drive.google.com/file/d/1DjAuPLc7Z41AlXs8Rzl4nOgobm6Rp8Fm/view?usp=drivesdk" TargetMode="External"/><Relationship Id="rId587" Type="http://schemas.openxmlformats.org/officeDocument/2006/relationships/hyperlink" Target="https://drive.google.com/file/d/1rSXI9UpNj3gvZcpgY5JFATep8mAuvDIh/view?usp=drivesdk" TargetMode="External"/><Relationship Id="rId102" Type="http://schemas.openxmlformats.org/officeDocument/2006/relationships/hyperlink" Target="https://drive.google.com/file/d/1bilrEy38N7TEkHOrxJFxLAN5hZK4TqCE/view?usp=drivesdk" TargetMode="External"/><Relationship Id="rId344" Type="http://schemas.openxmlformats.org/officeDocument/2006/relationships/hyperlink" Target="https://drive.google.com/file/d/1FDe_GniN78aV-g8-0WTjuuvojyQeJAEm/view?usp=drivesdk" TargetMode="External"/><Relationship Id="rId586" Type="http://schemas.openxmlformats.org/officeDocument/2006/relationships/hyperlink" Target="https://drive.google.com/file/d/14yFAJObVy67yoYLhRO0eTE-RWDzPLVYT/view?usp=drivesdk" TargetMode="External"/><Relationship Id="rId101" Type="http://schemas.openxmlformats.org/officeDocument/2006/relationships/hyperlink" Target="https://drive.google.com/file/d/1VgSsnOQvdeKkmrrwCd14WVzMhiA2ITBe/view?usp=drivesdk" TargetMode="External"/><Relationship Id="rId343" Type="http://schemas.openxmlformats.org/officeDocument/2006/relationships/hyperlink" Target="https://drive.google.com/file/d/1f6u4Ibi_0tJULFRkylezB1UrgfTfDexT/view?usp=drivesdk" TargetMode="External"/><Relationship Id="rId585" Type="http://schemas.openxmlformats.org/officeDocument/2006/relationships/hyperlink" Target="https://drive.google.com/file/d/1fitniUDgl4ObOr2bJr_ex0Elrq9TwcsT/view?usp=drivesdk" TargetMode="External"/><Relationship Id="rId100" Type="http://schemas.openxmlformats.org/officeDocument/2006/relationships/hyperlink" Target="https://drive.google.com/file/d/1daC_v8KmVJy5IEHe-BvAxrxAu6UNBuEW/view?usp=drive_link" TargetMode="External"/><Relationship Id="rId342" Type="http://schemas.openxmlformats.org/officeDocument/2006/relationships/hyperlink" Target="https://drive.google.com/file/d/1on4UPMLrxzUQ7-TRVC0ZF4uAKAz-Kwtn/view?usp=drivesdk" TargetMode="External"/><Relationship Id="rId584" Type="http://schemas.openxmlformats.org/officeDocument/2006/relationships/hyperlink" Target="https://drive.google.com/file/d/1Vg0SWy0gDV6fbFo4arPNGV7UDiAv7_x4/view?usp=drivesdk" TargetMode="External"/><Relationship Id="rId338" Type="http://schemas.openxmlformats.org/officeDocument/2006/relationships/hyperlink" Target="https://drive.google.com/file/d/1dJGPdEecWHNe0kXp9Tl3VucU4PITV3uY/view?usp=drivesdk" TargetMode="External"/><Relationship Id="rId337" Type="http://schemas.openxmlformats.org/officeDocument/2006/relationships/hyperlink" Target="https://drive.google.com/file/d/1n8CgKvfnebZXvEDtqWJ6ULQSKlSOEKNZ/view" TargetMode="External"/><Relationship Id="rId579" Type="http://schemas.openxmlformats.org/officeDocument/2006/relationships/hyperlink" Target="https://drive.google.com/file/d/1KBy_wUCVxDnN9EJrDRIV03C0EgdkoxU8/view?usp=drivesdk" TargetMode="External"/><Relationship Id="rId336" Type="http://schemas.openxmlformats.org/officeDocument/2006/relationships/hyperlink" Target="https://drive.google.com/file/d/1XxuwZQpdPQERrhXn-ucFRkw6Ni66vw4H/view" TargetMode="External"/><Relationship Id="rId578" Type="http://schemas.openxmlformats.org/officeDocument/2006/relationships/hyperlink" Target="https://drive.google.com/file/d/1_17JEw0nm92i4NROEzdVrHg_tcUIjFqj/view?usp=drivesdk" TargetMode="External"/><Relationship Id="rId335" Type="http://schemas.openxmlformats.org/officeDocument/2006/relationships/hyperlink" Target="https://drive.google.com/file/d/1TyMe1Pe905DLl7V879qSd38ymoPvI-0i/view" TargetMode="External"/><Relationship Id="rId577" Type="http://schemas.openxmlformats.org/officeDocument/2006/relationships/hyperlink" Target="https://drive.google.com/file/d/1b8QI-VfR-bNE0LaLGut6udpOqUM1lVrU/view?usp=drivesdk" TargetMode="External"/><Relationship Id="rId339" Type="http://schemas.openxmlformats.org/officeDocument/2006/relationships/hyperlink" Target="https://drive.google.com/file/d/1c08jfNoTNzbCpqSU7eemgmKArLyVeAGQ/view?usp=drivesdk" TargetMode="External"/><Relationship Id="rId330" Type="http://schemas.openxmlformats.org/officeDocument/2006/relationships/hyperlink" Target="https://drive.google.com/file/d/1SmrBMAswCeTod_XPwbAjl35YnRBaha5E/view?usp=drivesdk" TargetMode="External"/><Relationship Id="rId572" Type="http://schemas.openxmlformats.org/officeDocument/2006/relationships/hyperlink" Target="https://drive.google.com/file/d/1n_0Hioh_hO606XAs6OtqTzEqWhRO9zUo/view?usp=drivesdk" TargetMode="External"/><Relationship Id="rId571" Type="http://schemas.openxmlformats.org/officeDocument/2006/relationships/hyperlink" Target="https://drive.google.com/file/d/1csoZMAyBQJB3ffqyv8WakwfcgoESIxRm/view?usp=drivesdk" TargetMode="External"/><Relationship Id="rId570" Type="http://schemas.openxmlformats.org/officeDocument/2006/relationships/hyperlink" Target="https://drive.google.com/file/d/19nNkU-BKnwqHu8XtYFAYyQ1tQkXvusfV/view?usp=drivesdk" TargetMode="External"/><Relationship Id="rId334" Type="http://schemas.openxmlformats.org/officeDocument/2006/relationships/hyperlink" Target="https://drive.google.com/file/d/1_IAsUUl9KmWllqaeg7bXpsJQHoHMjb1W/view?usp=drivesdk" TargetMode="External"/><Relationship Id="rId576" Type="http://schemas.openxmlformats.org/officeDocument/2006/relationships/hyperlink" Target="https://drive.google.com/file/d/1vgFQisbbaQ2qwZyu67RBMX-o4ufb9mhV/view?usp=drivesdk" TargetMode="External"/><Relationship Id="rId333" Type="http://schemas.openxmlformats.org/officeDocument/2006/relationships/hyperlink" Target="https://drive.google.com/file/d/1oNSUAvLivWbmFk5BPlK8ExvIgO-_TqOS/view?usp=drivesdk" TargetMode="External"/><Relationship Id="rId575" Type="http://schemas.openxmlformats.org/officeDocument/2006/relationships/hyperlink" Target="https://drive.google.com/file/d/1b96nFswVSkWWlfmmsgOSTA9eaZbcvAg1/view?usp=drivesdk" TargetMode="External"/><Relationship Id="rId332" Type="http://schemas.openxmlformats.org/officeDocument/2006/relationships/hyperlink" Target="https://drive.google.com/file/d/1-FeotUt4DbKDnjLJUqKPB_Ykb6tXIXBU/view?usp=drivesdk" TargetMode="External"/><Relationship Id="rId574" Type="http://schemas.openxmlformats.org/officeDocument/2006/relationships/hyperlink" Target="https://drive.google.com/file/d/1qceqgKrwkVOUeSZF7tCkUhtdk9n-pZqu/view?usp=drivesdk" TargetMode="External"/><Relationship Id="rId331" Type="http://schemas.openxmlformats.org/officeDocument/2006/relationships/hyperlink" Target="https://drive.google.com/file/d/1oyKZ0MQux3Htcn_BJDHe8m6qsjamO6pe/view?usp=drivesdk" TargetMode="External"/><Relationship Id="rId573" Type="http://schemas.openxmlformats.org/officeDocument/2006/relationships/hyperlink" Target="https://drive.google.com/file/d/1r_hEQSHkX9mgPHPe0uOx7XB3c99YY9et/view?usp=drivesdk" TargetMode="External"/><Relationship Id="rId370" Type="http://schemas.openxmlformats.org/officeDocument/2006/relationships/hyperlink" Target="https://drive.google.com/file/d/16ahoWX4z7HYUVsSLstZX-Oe3FF2FzHgI/view?usp=sharing" TargetMode="External"/><Relationship Id="rId129" Type="http://schemas.openxmlformats.org/officeDocument/2006/relationships/hyperlink" Target="https://drive.google.com/file/d/19Le4GKTSEquQUyiGz2LQZxKLVvGpvY5A/view?usp=drivesdk" TargetMode="External"/><Relationship Id="rId128" Type="http://schemas.openxmlformats.org/officeDocument/2006/relationships/hyperlink" Target="https://drive.google.com/file/d/1DpEwOaoBYZVnq1azT1tEjbXOzVb6M5c9/view?usp=drivesdk" TargetMode="External"/><Relationship Id="rId127" Type="http://schemas.openxmlformats.org/officeDocument/2006/relationships/hyperlink" Target="https://drive.google.com/file/d/1IQ_XhKETVGkXkScIvz6TBF0SLChwiuWC/view?usp=drivesdk" TargetMode="External"/><Relationship Id="rId369" Type="http://schemas.openxmlformats.org/officeDocument/2006/relationships/hyperlink" Target="https://drive.google.com/file/d/1sx9-GZkNffj9pZb9WVGf6hTUGpd1K0EF/view?usp=sharing" TargetMode="External"/><Relationship Id="rId126" Type="http://schemas.openxmlformats.org/officeDocument/2006/relationships/hyperlink" Target="https://drive.google.com/file/d/15eyJLYprKpBpYn-m4lqiE-OCtfDKfbxo/view?usp=drivesdk" TargetMode="External"/><Relationship Id="rId368" Type="http://schemas.openxmlformats.org/officeDocument/2006/relationships/hyperlink" Target="https://drive.google.com/file/d/1AE-RINZRjOueCqy4B9t0qIIUiccaFmn9/view?usp=sharing" TargetMode="External"/><Relationship Id="rId121" Type="http://schemas.openxmlformats.org/officeDocument/2006/relationships/hyperlink" Target="https://drive.google.com/file/d/1o9wFguW6ImRt0YOuJuMsLrNaWlTdUGrp/view?usp=drivesdk" TargetMode="External"/><Relationship Id="rId363" Type="http://schemas.openxmlformats.org/officeDocument/2006/relationships/hyperlink" Target="https://drive.google.com/file/d/10XxQgVOghtaiudmP7n7ALvtZcIiTUaCZ/view?usp=drivesdk" TargetMode="External"/><Relationship Id="rId120" Type="http://schemas.openxmlformats.org/officeDocument/2006/relationships/hyperlink" Target="https://drive.google.com/file/d/1Okb5X_y0FStdUeEm2u1MemdltP8rnmL5/view?usp=drivesdk" TargetMode="External"/><Relationship Id="rId362" Type="http://schemas.openxmlformats.org/officeDocument/2006/relationships/hyperlink" Target="https://drive.google.com/file/d/1gw7lIZU9G_HvAZ4DY_2BIHm9uz-ReEza/view?usp=drivesdk" TargetMode="External"/><Relationship Id="rId361" Type="http://schemas.openxmlformats.org/officeDocument/2006/relationships/hyperlink" Target="https://drive.google.com/file/d/1A9GGP1nAlWKtxKfqlmo135Og2SqUQjH1/view?usp=drivesdk" TargetMode="External"/><Relationship Id="rId360" Type="http://schemas.openxmlformats.org/officeDocument/2006/relationships/hyperlink" Target="https://drive.google.com/file/d/1u2pMhMPGvebLwNCbpfM4JnftxjhmhQAx/view?usp=drivesdk" TargetMode="External"/><Relationship Id="rId125" Type="http://schemas.openxmlformats.org/officeDocument/2006/relationships/hyperlink" Target="https://drive.google.com/file/d/1AyO_N4WJCMc5CLbMq-PMoDpCr2yTuKla/view?usp=drivesdk" TargetMode="External"/><Relationship Id="rId367" Type="http://schemas.openxmlformats.org/officeDocument/2006/relationships/hyperlink" Target="https://drive.google.com/file/d/1UtzzhOY1lyQ0BcC_4e_iucFvbaKH_oq2/view?usp=drivesdk" TargetMode="External"/><Relationship Id="rId124" Type="http://schemas.openxmlformats.org/officeDocument/2006/relationships/hyperlink" Target="https://drive.google.com/file/d/1j2o8RZcooRNxZlLI0b33GUrta6F7FRs1/view?usp=drivesdk" TargetMode="External"/><Relationship Id="rId366" Type="http://schemas.openxmlformats.org/officeDocument/2006/relationships/hyperlink" Target="https://drive.google.com/file/d/1j-ky00BGJkGuucCe9aedtYWeqz4cHlTd/view?usp=drivesdk" TargetMode="External"/><Relationship Id="rId123" Type="http://schemas.openxmlformats.org/officeDocument/2006/relationships/hyperlink" Target="https://drive.google.com/file/d/1wQF-D6jZoTrjkCb-ehLh3E2QRV_-a-Jr/view?usp=drivesdk" TargetMode="External"/><Relationship Id="rId365" Type="http://schemas.openxmlformats.org/officeDocument/2006/relationships/hyperlink" Target="https://drive.google.com/file/d/1mr30P6FbdrRKYF2P2yKjBfgZCNAZX1yn/view?usp=drivesdk" TargetMode="External"/><Relationship Id="rId122" Type="http://schemas.openxmlformats.org/officeDocument/2006/relationships/hyperlink" Target="https://drive.google.com/file/d/1VjuWleio6F8JxHlLVufWwuLCx8qKn2VY/view?usp=drivesdk" TargetMode="External"/><Relationship Id="rId364" Type="http://schemas.openxmlformats.org/officeDocument/2006/relationships/hyperlink" Target="https://drive.google.com/file/d/1DfKsD3nGT6Yhf9Rb5Aef7WsQYa26F8_D/view?usp=drivesdk" TargetMode="External"/><Relationship Id="rId95" Type="http://schemas.openxmlformats.org/officeDocument/2006/relationships/hyperlink" Target="https://drive.google.com/file/d/1_bc5bjjxykyo2n1TUHt_xOSZEk6H9jli/view?usp=drivesdk" TargetMode="External"/><Relationship Id="rId94" Type="http://schemas.openxmlformats.org/officeDocument/2006/relationships/hyperlink" Target="https://drive.google.com/file/d/1Gy_vZnBcdBV_1OMyaa2J_fU8jDryrJZI/view?usp=drivesdk" TargetMode="External"/><Relationship Id="rId97" Type="http://schemas.openxmlformats.org/officeDocument/2006/relationships/hyperlink" Target="https://drive.google.com/file/d/1A-tbl01aNG-feePMr0vWA6nKdYES0lhc/view?usp=drivesdk" TargetMode="External"/><Relationship Id="rId96" Type="http://schemas.openxmlformats.org/officeDocument/2006/relationships/hyperlink" Target="https://drive.google.com/file/d/1s8vWYqqKFlsZsSdps068V3MoC_TX-v_d/view?usp=drivesdk" TargetMode="External"/><Relationship Id="rId99" Type="http://schemas.openxmlformats.org/officeDocument/2006/relationships/hyperlink" Target="https://drive.google.com/file/d/1dO6s9KBUOUjiIF89r0CAFYpw2uKx2ou0/view?usp=drive_link" TargetMode="External"/><Relationship Id="rId98" Type="http://schemas.openxmlformats.org/officeDocument/2006/relationships/hyperlink" Target="https://drive.google.com/file/d/1_qhUh-V1Ri94-T2-rjFmKq1YCssAOPOO/view?usp=drive_link" TargetMode="External"/><Relationship Id="rId91" Type="http://schemas.openxmlformats.org/officeDocument/2006/relationships/hyperlink" Target="https://drive.google.com/file/d/1Mf7x4xVRHInfjPONYy9sfhejxK3CWAwr/view?usp=drivesdk" TargetMode="External"/><Relationship Id="rId90" Type="http://schemas.openxmlformats.org/officeDocument/2006/relationships/hyperlink" Target="https://drive.google.com/file/d/1gSHoGwTRiWilF_lp3_J1nmR4NyHQZaVR/view?usp=drivesdk" TargetMode="External"/><Relationship Id="rId93" Type="http://schemas.openxmlformats.org/officeDocument/2006/relationships/hyperlink" Target="https://drive.google.com/file/d/1aNJUDn6amWFAq1GoWQ8kQmwFSiu7APgg/view?usp=drivesdk" TargetMode="External"/><Relationship Id="rId92" Type="http://schemas.openxmlformats.org/officeDocument/2006/relationships/hyperlink" Target="https://drive.google.com/file/d/1CQ85R-DS5ItuKWJhi6lfgX3AiVcSrpuy/view?usp=drivesdk" TargetMode="External"/><Relationship Id="rId118" Type="http://schemas.openxmlformats.org/officeDocument/2006/relationships/hyperlink" Target="https://drive.google.com/file/d/1nXk-1Tg8p0QKuZ-Va0u8LD2zZBvFHAmf/view?usp=drivesdk" TargetMode="External"/><Relationship Id="rId117" Type="http://schemas.openxmlformats.org/officeDocument/2006/relationships/hyperlink" Target="https://drive.google.com/file/d/1I7QtaGysZLHwXKfBbuyckt1oSKWY-UND/view?usp=drivesdk" TargetMode="External"/><Relationship Id="rId359" Type="http://schemas.openxmlformats.org/officeDocument/2006/relationships/hyperlink" Target="https://drive.google.com/file/d/1Jwr5s9JY3En-AP12sVXP5wRMhRFRHj39/view?usp=drivesdk" TargetMode="External"/><Relationship Id="rId116" Type="http://schemas.openxmlformats.org/officeDocument/2006/relationships/hyperlink" Target="https://drive.google.com/file/d/1D_nsKc6jN4FGeUcNEhjFHIbjAm34AI8j/view?usp=drivesdk" TargetMode="External"/><Relationship Id="rId358" Type="http://schemas.openxmlformats.org/officeDocument/2006/relationships/hyperlink" Target="https://drive.google.com/file/d/1-JHMoHfT-jHCBFRqSaHTKHQ7CS6MlOPR/view?usp=drivesdk" TargetMode="External"/><Relationship Id="rId115" Type="http://schemas.openxmlformats.org/officeDocument/2006/relationships/hyperlink" Target="https://drive.google.com/file/d/19EDw6rWKM9TOJLodPSwTruoJ3xc8b6gj/view?usp=drivesdk" TargetMode="External"/><Relationship Id="rId357" Type="http://schemas.openxmlformats.org/officeDocument/2006/relationships/hyperlink" Target="https://drive.google.com/file/d/10V1RNdFU1ShU_Xa5ciAR1y46Sf2Iva2G/view?usp=drivesdk" TargetMode="External"/><Relationship Id="rId599" Type="http://schemas.openxmlformats.org/officeDocument/2006/relationships/hyperlink" Target="https://drive.google.com/file/d/1-A87teoMxYadYTx2p5v4ZSyTpNztDqYX/view?usp=sharing" TargetMode="External"/><Relationship Id="rId119" Type="http://schemas.openxmlformats.org/officeDocument/2006/relationships/hyperlink" Target="https://drive.google.com/file/d/1C5TA-GcDnUqsJ2uiCaU3mFq7fnPEzF-i/view?usp=drivesdk" TargetMode="External"/><Relationship Id="rId110" Type="http://schemas.openxmlformats.org/officeDocument/2006/relationships/hyperlink" Target="https://drive.google.com/file/d/1M4XvdZRQSaDm0TVcRFwqTEssfyVTQ8FQ/view?usp=drivesdk" TargetMode="External"/><Relationship Id="rId352" Type="http://schemas.openxmlformats.org/officeDocument/2006/relationships/hyperlink" Target="https://drive.google.com/file/d/1hdN7ZhPsun7U1lGrVbZgeRnWts2EujoI/view?usp=sharing" TargetMode="External"/><Relationship Id="rId594" Type="http://schemas.openxmlformats.org/officeDocument/2006/relationships/hyperlink" Target="https://drive.google.com/file/d/1J--8ZoTYKHQr27TG77fBrxkWBTMDdmYr/view?usp=drivesdk" TargetMode="External"/><Relationship Id="rId351" Type="http://schemas.openxmlformats.org/officeDocument/2006/relationships/hyperlink" Target="https://ninja-sign.com/teams/28773/documents/3803969" TargetMode="External"/><Relationship Id="rId593" Type="http://schemas.openxmlformats.org/officeDocument/2006/relationships/hyperlink" Target="https://drive.google.com/file/d/10FMsOXqX6pHDxO9km8vyP1-Fyc4gZ1k8/view?usp=drivesdk" TargetMode="External"/><Relationship Id="rId350" Type="http://schemas.openxmlformats.org/officeDocument/2006/relationships/hyperlink" Target="https://ninja-sign.com/teams/28773/documents/3803879" TargetMode="External"/><Relationship Id="rId592" Type="http://schemas.openxmlformats.org/officeDocument/2006/relationships/hyperlink" Target="https://drive.google.com/file/d/1kn5Pxuq_M1Jz9uvR2JCiLaQagLv7oWe1/view?usp=drive_link" TargetMode="External"/><Relationship Id="rId591" Type="http://schemas.openxmlformats.org/officeDocument/2006/relationships/hyperlink" Target="https://drive.google.com/file/d/1lUoHI1iIvmA07Kbyg5Oj8EWbOWlRLzhV/view?usp=drive_link" TargetMode="External"/><Relationship Id="rId114" Type="http://schemas.openxmlformats.org/officeDocument/2006/relationships/hyperlink" Target="https://drive.google.com/file/d/1YB5_BXcd9bHby5aMFRuiq7LIjGlfOttm/view?usp=drivesdk" TargetMode="External"/><Relationship Id="rId356" Type="http://schemas.openxmlformats.org/officeDocument/2006/relationships/hyperlink" Target="https://drive.google.com/file/d/1CVQdGPcG-6haur4PzUW6vOHkiAHTiB9F/view?usp=drivesdk" TargetMode="External"/><Relationship Id="rId598" Type="http://schemas.openxmlformats.org/officeDocument/2006/relationships/hyperlink" Target="https://drive.google.com/file/d/1-Bw0t-IBMohQLrT6CjGypadN7plZciBE/view?usp=drive_link" TargetMode="External"/><Relationship Id="rId113" Type="http://schemas.openxmlformats.org/officeDocument/2006/relationships/hyperlink" Target="https://drive.google.com/file/d/1yM-2lmffuuHsZzdp37ZkTabhVWf_fRAU/view?usp=drivesdk" TargetMode="External"/><Relationship Id="rId355" Type="http://schemas.openxmlformats.org/officeDocument/2006/relationships/hyperlink" Target="https://drive.google.com/file/d/17jclj0rU9_0DUMDV2T9Mn2AAEWxoKfq1/view?usp=drivesdk" TargetMode="External"/><Relationship Id="rId597" Type="http://schemas.openxmlformats.org/officeDocument/2006/relationships/hyperlink" Target="https://drive.google.com/file/d/1-BavlMTcVKflzstHR74JJ9yzqvQVTnPa/view?usp=sharing" TargetMode="External"/><Relationship Id="rId112" Type="http://schemas.openxmlformats.org/officeDocument/2006/relationships/hyperlink" Target="https://drive.google.com/file/d/1MJkhuyY-AYO302MeqSeoykBRgWSJ2SMF/view?usp=drivesdk" TargetMode="External"/><Relationship Id="rId354" Type="http://schemas.openxmlformats.org/officeDocument/2006/relationships/hyperlink" Target="https://drive.google.com/file/d/1_ZWPRdGTeaBLaUXo_qpK28EFFqySNCz6/view?usp=drivesdk" TargetMode="External"/><Relationship Id="rId596" Type="http://schemas.openxmlformats.org/officeDocument/2006/relationships/hyperlink" Target="https://drive.google.com/file/d/1HrETuZM53K_0ebo9WmktkatzUjsokeTV/view?usp=drivesdk" TargetMode="External"/><Relationship Id="rId111" Type="http://schemas.openxmlformats.org/officeDocument/2006/relationships/hyperlink" Target="https://drive.google.com/file/d/1ccKs2ARfHQHmulv7ulOCOcoA3gXcj4uZ/view?usp=drivesdk" TargetMode="External"/><Relationship Id="rId353" Type="http://schemas.openxmlformats.org/officeDocument/2006/relationships/hyperlink" Target="https://drive.google.com/drive/search?q=%E9%AB%98%E6%A9%8B%E5%8D%83%E5%B8%86" TargetMode="External"/><Relationship Id="rId595" Type="http://schemas.openxmlformats.org/officeDocument/2006/relationships/hyperlink" Target="https://drive.google.com/file/d/1TV9Vgz6YcPB7xrj-Yc4WzL7ZNTeaR9ri/view?usp=drivesdk" TargetMode="External"/><Relationship Id="rId305" Type="http://schemas.openxmlformats.org/officeDocument/2006/relationships/hyperlink" Target="https://drive.google.com/file/d/1mcbBugEm51gbGwBe5oC_Z1Re2EYobsse/view?usp=drive_link" TargetMode="External"/><Relationship Id="rId547" Type="http://schemas.openxmlformats.org/officeDocument/2006/relationships/hyperlink" Target="https://drive.google.com/file/d/1rVfYYjdGXM_l5u8Y74LoVSknyyJm3mLi/view?usp=drivesdk" TargetMode="External"/><Relationship Id="rId789" Type="http://schemas.openxmlformats.org/officeDocument/2006/relationships/hyperlink" Target="https://drive.google.com/file/d/10w8VZolLWqzg20Kam-IQyN1kjiY1UGTF/view" TargetMode="External"/><Relationship Id="rId304" Type="http://schemas.openxmlformats.org/officeDocument/2006/relationships/hyperlink" Target="https://drive.google.com/file/d/1tCZ4T7V2PGWiUDW5_mkTJTv2Oa4O9jHS/view?usp=drivesdk" TargetMode="External"/><Relationship Id="rId546" Type="http://schemas.openxmlformats.org/officeDocument/2006/relationships/hyperlink" Target="https://drive.google.com/file/d/1yZYeSqUYLLI2KGe0ijOrYwrEhmvTnk7W/view?usp=drivesdk" TargetMode="External"/><Relationship Id="rId788" Type="http://schemas.openxmlformats.org/officeDocument/2006/relationships/hyperlink" Target="https://drive.google.com/file/d/1LahkkVuQr2AMsZPFXsHgVZvUNiYZY3L0/view" TargetMode="External"/><Relationship Id="rId303" Type="http://schemas.openxmlformats.org/officeDocument/2006/relationships/hyperlink" Target="https://drive.google.com/file/d/1FZzylkn4Ecmd-MyU6mLIs7DB5Q-mMq5A/view" TargetMode="External"/><Relationship Id="rId545" Type="http://schemas.openxmlformats.org/officeDocument/2006/relationships/hyperlink" Target="https://drive.google.com/file/d/1e7P-QuKjBwhlg-ES31i0Y8ZmgO6bZHuF/view?usp=drivesdk" TargetMode="External"/><Relationship Id="rId787" Type="http://schemas.openxmlformats.org/officeDocument/2006/relationships/hyperlink" Target="https://drive.google.com/file/d/1cGgM-isL_X0apyiPJOAazwsc1tlSsHGa/view" TargetMode="External"/><Relationship Id="rId302" Type="http://schemas.openxmlformats.org/officeDocument/2006/relationships/hyperlink" Target="https://drive.google.com/file/d/1MTFOJ54JLUCnnTBOW_PklT1F5lLTTJ5E/view" TargetMode="External"/><Relationship Id="rId544" Type="http://schemas.openxmlformats.org/officeDocument/2006/relationships/hyperlink" Target="https://drive.google.com/file/d/1cGvq29_fUNghgtht-N8ubNYT9H4PEj4A/view?usp=drivesdk" TargetMode="External"/><Relationship Id="rId786" Type="http://schemas.openxmlformats.org/officeDocument/2006/relationships/hyperlink" Target="https://drive.google.com/file/d/1x89S2zXwP32czmoMoZ8kfFxJJUhTXZ5v/view?usp=drivesdk" TargetMode="External"/><Relationship Id="rId309" Type="http://schemas.openxmlformats.org/officeDocument/2006/relationships/hyperlink" Target="https://drive.google.com/file/d/1BXJLYEyffqJJy20bKbq_bffZQFTePaPF/view?usp=drivesdk" TargetMode="External"/><Relationship Id="rId308" Type="http://schemas.openxmlformats.org/officeDocument/2006/relationships/hyperlink" Target="https://drive.google.com/file/d/1DBzp6RL4t96T2chuKBIUOaTm0e-67XVe/view?usp=drivesdk" TargetMode="External"/><Relationship Id="rId307" Type="http://schemas.openxmlformats.org/officeDocument/2006/relationships/hyperlink" Target="https://drive.google.com/file/d/1Rwej92sNf6iY1pfSyTp_-m9L09hORhAW/view?usp=drive_link" TargetMode="External"/><Relationship Id="rId549" Type="http://schemas.openxmlformats.org/officeDocument/2006/relationships/hyperlink" Target="https://drive.google.com/file/d/15vZx2MnNOStXiW5JUTFGsfu-_CBaM4Ca/view?usp=drivesdk" TargetMode="External"/><Relationship Id="rId306" Type="http://schemas.openxmlformats.org/officeDocument/2006/relationships/hyperlink" Target="https://drive.google.com/file/d/1h3a_zF4E4pFeoMmL4LZ5_sZVz05cwd9A/view?usp=drive_link" TargetMode="External"/><Relationship Id="rId548" Type="http://schemas.openxmlformats.org/officeDocument/2006/relationships/hyperlink" Target="https://drive.google.com/file/d/1xh33eyF3q5vuIGr_AtoWZ58fiTCHiuFB/view?usp=drivesdk" TargetMode="External"/><Relationship Id="rId781" Type="http://schemas.openxmlformats.org/officeDocument/2006/relationships/hyperlink" Target="https://drive.google.com/file/d/1dSmjGU6D1FEvdUEz8UKcldFr9-6jPlpP/view?usp=drivesdk" TargetMode="External"/><Relationship Id="rId780" Type="http://schemas.openxmlformats.org/officeDocument/2006/relationships/hyperlink" Target="https://drive.google.com/file/d/1G0mA1RvJaOlbsHr_ehqLB6Wd1bqwSMQB/view?usp=drivesdk" TargetMode="External"/><Relationship Id="rId301" Type="http://schemas.openxmlformats.org/officeDocument/2006/relationships/hyperlink" Target="https://drive.google.com/file/d/1wA3MKybysdjkwoQYnEJve4btsxiI7tIK/view" TargetMode="External"/><Relationship Id="rId543" Type="http://schemas.openxmlformats.org/officeDocument/2006/relationships/hyperlink" Target="https://drive.google.com/file/d/1JMsOLkPYPsgZT-nU-fwstub0CphVC21g/view?usp=drivesdk" TargetMode="External"/><Relationship Id="rId785" Type="http://schemas.openxmlformats.org/officeDocument/2006/relationships/hyperlink" Target="https://drive.google.com/file/d/1cyToTz-oKcdzgrHYOMLWKu8SAfOozJCl/view?usp=drivesdk" TargetMode="External"/><Relationship Id="rId300" Type="http://schemas.openxmlformats.org/officeDocument/2006/relationships/hyperlink" Target="https://drive.google.com/file/d/1tTm9ESloH86Is80aP76SFp_PwOsqSI_-/view?usp=drivesdk" TargetMode="External"/><Relationship Id="rId542" Type="http://schemas.openxmlformats.org/officeDocument/2006/relationships/hyperlink" Target="https://drive.google.com/file/d/1A-30DjuOmMGr8QHDTpJAW_XPjZNVWMu6/view?usp=drivesdk" TargetMode="External"/><Relationship Id="rId784" Type="http://schemas.openxmlformats.org/officeDocument/2006/relationships/hyperlink" Target="https://drive.google.com/file/d/1kzKax38hb__2be4oYxwiOum5joLTDlQM/view?usp=drivesdk" TargetMode="External"/><Relationship Id="rId541" Type="http://schemas.openxmlformats.org/officeDocument/2006/relationships/hyperlink" Target="https://drive.google.com/file/d/1aW4bXcOc1AZGv8bg2pIJDe_Hr1VD60up/view?usp=drive_link" TargetMode="External"/><Relationship Id="rId783" Type="http://schemas.openxmlformats.org/officeDocument/2006/relationships/hyperlink" Target="https://drive.google.com/file/d/1_tGTc7Pi23BXWaaOfz5h3WVUC_lq_m_y/view?usp=drivesdk" TargetMode="External"/><Relationship Id="rId540" Type="http://schemas.openxmlformats.org/officeDocument/2006/relationships/hyperlink" Target="https://drive.google.com/file/d/1EZ3IziV4WQcPWmX5-nw_Z4zxICmkS-BM/view?usp=drive_link" TargetMode="External"/><Relationship Id="rId782" Type="http://schemas.openxmlformats.org/officeDocument/2006/relationships/hyperlink" Target="https://drive.google.com/file/d/1rn9TJRK665FKvZgK2M166Q-9IMbFG7WD/view?usp=drivesdk" TargetMode="External"/><Relationship Id="rId536" Type="http://schemas.openxmlformats.org/officeDocument/2006/relationships/hyperlink" Target="https://ninja-sign.com/teams/28773/documents/5220973.pdf" TargetMode="External"/><Relationship Id="rId778" Type="http://schemas.openxmlformats.org/officeDocument/2006/relationships/hyperlink" Target="https://drive.google.com/file/d/1LzlCjHSZFyzRZeu-gsontqhkHb50xvdw/view?usp=drivesdk" TargetMode="External"/><Relationship Id="rId535" Type="http://schemas.openxmlformats.org/officeDocument/2006/relationships/hyperlink" Target="https://drive.google.com/file/d/1MVBIJfEXnh5gPMLrKr2ifAws7m9ynq0l/view" TargetMode="External"/><Relationship Id="rId777" Type="http://schemas.openxmlformats.org/officeDocument/2006/relationships/hyperlink" Target="https://drive.google.com/file/d/18Yu9_ufuoUyre4F-f9aHA268DTaxT0dh/view?usp=drivesdk" TargetMode="External"/><Relationship Id="rId534" Type="http://schemas.openxmlformats.org/officeDocument/2006/relationships/hyperlink" Target="https://drive.google.com/file/d/1NxstVoL2w1NMXDLw2CTPgN75MZSxvjrw/view" TargetMode="External"/><Relationship Id="rId776" Type="http://schemas.openxmlformats.org/officeDocument/2006/relationships/hyperlink" Target="https://drive.google.com/file/d/1WHCQ_JYlKL_m5rEp3KKdaC9pNfF0MVLC/view?usp=drivesdk" TargetMode="External"/><Relationship Id="rId533" Type="http://schemas.openxmlformats.org/officeDocument/2006/relationships/hyperlink" Target="https://drive.google.com/file/d/1WY4skdY2dw9g-w-KqioLX7LmlejJI7Ay/view" TargetMode="External"/><Relationship Id="rId775" Type="http://schemas.openxmlformats.org/officeDocument/2006/relationships/hyperlink" Target="https://drive.google.com/file/d/1DXLRJgaxT-INOoFHQ09kIhlKCqM6E-Gr/view?usp=drivesdk" TargetMode="External"/><Relationship Id="rId539" Type="http://schemas.openxmlformats.org/officeDocument/2006/relationships/hyperlink" Target="https://drive.google.com/file/d/13rVG2peF8KpWf9DETSGne3a-P0fmJldc/view?usp=drive_link" TargetMode="External"/><Relationship Id="rId538" Type="http://schemas.openxmlformats.org/officeDocument/2006/relationships/hyperlink" Target="https://ninja-sign.com/teams/28773/documents/5220994.pdf" TargetMode="External"/><Relationship Id="rId537" Type="http://schemas.openxmlformats.org/officeDocument/2006/relationships/hyperlink" Target="https://ninja-sign.com/teams/28773/documents/5220983.pdf" TargetMode="External"/><Relationship Id="rId779" Type="http://schemas.openxmlformats.org/officeDocument/2006/relationships/hyperlink" Target="https://drive.google.com/file/d/1SriKfoPml5rmiL64nn-8LWwWW-yG4oo-/view?usp=drivesdk" TargetMode="External"/><Relationship Id="rId770" Type="http://schemas.openxmlformats.org/officeDocument/2006/relationships/hyperlink" Target="https://drive.google.com/file/d/18qAkDp81ZPcjFIki44VS8FoOVrdj-fXV/view?usp=drivesdk" TargetMode="External"/><Relationship Id="rId532" Type="http://schemas.openxmlformats.org/officeDocument/2006/relationships/hyperlink" Target="https://drive.google.com/file/d/19ltAQE3OiV2KFomEniTQiHNkDc86NAy6/view?usp=drivesdk" TargetMode="External"/><Relationship Id="rId774" Type="http://schemas.openxmlformats.org/officeDocument/2006/relationships/hyperlink" Target="https://drive.google.com/file/d/1Z2AM54VzH5qB0cc-bLlHMQi2TFQhJkYT/view?usp=drivesdk" TargetMode="External"/><Relationship Id="rId531" Type="http://schemas.openxmlformats.org/officeDocument/2006/relationships/hyperlink" Target="https://drive.google.com/file/d/1jwPrCEuBa03PAgPCvg1UbzY9RqfB8h1_/view?usp=drivesdk" TargetMode="External"/><Relationship Id="rId773" Type="http://schemas.openxmlformats.org/officeDocument/2006/relationships/hyperlink" Target="https://drive.google.com/file/d/1xss7kYp5mytHRJIjgArPxuG6Lg8s9AI9/view?usp=drivesdk" TargetMode="External"/><Relationship Id="rId530" Type="http://schemas.openxmlformats.org/officeDocument/2006/relationships/hyperlink" Target="https://drive.google.com/file/d/1_gz8ALT74wuAG3j7Edy3BiXwTveb06Yr/view?usp=drivesdk" TargetMode="External"/><Relationship Id="rId772" Type="http://schemas.openxmlformats.org/officeDocument/2006/relationships/hyperlink" Target="https://drive.google.com/file/d/16lH1NM7dW3amzb5VKnzOSB6ZhKhlKW1h/view?usp=drivesdk" TargetMode="External"/><Relationship Id="rId771" Type="http://schemas.openxmlformats.org/officeDocument/2006/relationships/hyperlink" Target="https://drive.google.com/file/d/1x4t82YvtMxD4oITj3ZxkgDnr3PWnvLvz/view?usp=drivesdk" TargetMode="External"/><Relationship Id="rId327" Type="http://schemas.openxmlformats.org/officeDocument/2006/relationships/hyperlink" Target="https://drive.google.com/file/d/1ppF1AZPzfvsgR990ee9FDMpTFVA47TVD/view?usp=drivesdk" TargetMode="External"/><Relationship Id="rId569" Type="http://schemas.openxmlformats.org/officeDocument/2006/relationships/hyperlink" Target="https://drive.google.com/file/d/1rWxxCTxVHAw3YUCnu-Eg9VE-RiitCf1p/view?usp=drivesdk" TargetMode="External"/><Relationship Id="rId326" Type="http://schemas.openxmlformats.org/officeDocument/2006/relationships/hyperlink" Target="https://drive.google.com/file/d/1ZiU9HPr48TZMUtrSBQLtHXZBsZ9r-nbD/view?usp=drivesdk" TargetMode="External"/><Relationship Id="rId568" Type="http://schemas.openxmlformats.org/officeDocument/2006/relationships/hyperlink" Target="https://drive.google.com/file/d/12eUdeFC4HwoFJprP7Aj3BBFE-LQkKBQX/view?usp=drivesdk" TargetMode="External"/><Relationship Id="rId325" Type="http://schemas.openxmlformats.org/officeDocument/2006/relationships/hyperlink" Target="https://drive.google.com/file/d/1AY_kJIy8ndLqp0ELI_m4Wy1Ee846d76F/view?usp=drivesdk" TargetMode="External"/><Relationship Id="rId567" Type="http://schemas.openxmlformats.org/officeDocument/2006/relationships/hyperlink" Target="https://drive.google.com/file/d/1DS87e3S_isBT8_6cy7jTDBl416KhuJGm/view?usp=drivesdk" TargetMode="External"/><Relationship Id="rId324" Type="http://schemas.openxmlformats.org/officeDocument/2006/relationships/hyperlink" Target="https://drive.google.com/file/d/16tnk3lEEvVBK4kq0p7zprI4BuoMn-Hww/view?usp=drivesdk" TargetMode="External"/><Relationship Id="rId566" Type="http://schemas.openxmlformats.org/officeDocument/2006/relationships/hyperlink" Target="https://drive.google.com/file/d/1izsjLGToHS4Wvo46N7B02qnXIAjwdQqh/view?usp=drivesdk" TargetMode="External"/><Relationship Id="rId329" Type="http://schemas.openxmlformats.org/officeDocument/2006/relationships/hyperlink" Target="https://drive.google.com/file/d/1bek9coS_RxihkxyFbtMwR3vyxZaM6g7o/view?usp=drivesdk" TargetMode="External"/><Relationship Id="rId328" Type="http://schemas.openxmlformats.org/officeDocument/2006/relationships/hyperlink" Target="https://drive.google.com/file/d/1m7tnhXoqMbMMvO_Kr9m7y1XLNP_JNzt5/view?usp=drivesdk" TargetMode="External"/><Relationship Id="rId561" Type="http://schemas.openxmlformats.org/officeDocument/2006/relationships/hyperlink" Target="https://drive.google.com/file/d/1iTuydGNcgPuDJ1fn6VQv-tQZdASJAbuy/view?usp=drivesdk" TargetMode="External"/><Relationship Id="rId560" Type="http://schemas.openxmlformats.org/officeDocument/2006/relationships/hyperlink" Target="https://drive.google.com/file/d/1bxt1WWSKR8w1m76ENmsAd_KV8Rw0IRY8/view?usp=drivesdk" TargetMode="External"/><Relationship Id="rId323" Type="http://schemas.openxmlformats.org/officeDocument/2006/relationships/hyperlink" Target="https://drive.google.com/file/d/1Ld_vboF_ciktyCdf0mA2l0nUR16yyWI6/view?usp=drivesdk" TargetMode="External"/><Relationship Id="rId565" Type="http://schemas.openxmlformats.org/officeDocument/2006/relationships/hyperlink" Target="https://drive.google.com/file/d/1kgzTXTcI38sKD9GqUf4VEtRyv62MDo0d/view?usp=drivesdk" TargetMode="External"/><Relationship Id="rId322" Type="http://schemas.openxmlformats.org/officeDocument/2006/relationships/hyperlink" Target="https://drive.google.com/file/d/1-35PJvJyABWqN7RrdAAPk_rNYOdwKQv3/view?usp=drivesdk" TargetMode="External"/><Relationship Id="rId564" Type="http://schemas.openxmlformats.org/officeDocument/2006/relationships/hyperlink" Target="https://drive.google.com/file/d/1HW8mot3g_Ze59kswS-6D-0T8VUNHFzrV/view?usp=drivesdk" TargetMode="External"/><Relationship Id="rId321" Type="http://schemas.openxmlformats.org/officeDocument/2006/relationships/hyperlink" Target="https://drive.google.com/file/d/16jkP_ytJGdaiS5bxucIgDkH8Y6poBEmT/view?usp=drivesdk" TargetMode="External"/><Relationship Id="rId563" Type="http://schemas.openxmlformats.org/officeDocument/2006/relationships/hyperlink" Target="https://drive.google.com/file/d/1HV6ypw9AnKbWdGzn_DxIQMmSbmkCuRZn/view?usp=drivesdk" TargetMode="External"/><Relationship Id="rId320" Type="http://schemas.openxmlformats.org/officeDocument/2006/relationships/hyperlink" Target="https://drive.google.com/file/d/1MhKzSY_eQ1z088403pbfRotRK8t8ILXc/view?usp=drivesdk" TargetMode="External"/><Relationship Id="rId562" Type="http://schemas.openxmlformats.org/officeDocument/2006/relationships/hyperlink" Target="https://drive.google.com/file/d/1q489AdNEC2Qe2r4NUrmw6_wONsCydWvv/view?usp=drivesdk" TargetMode="External"/><Relationship Id="rId316" Type="http://schemas.openxmlformats.org/officeDocument/2006/relationships/hyperlink" Target="https://drive.google.com/file/d/1l7C90w3YLuE7RpruR92X3AsVoE0fM7aR/view?usp=drivesdk" TargetMode="External"/><Relationship Id="rId558" Type="http://schemas.openxmlformats.org/officeDocument/2006/relationships/hyperlink" Target="https://drive.google.com/file/d/13EMhwpEBsuIg0iWSflWATviYpgMFSnY3/view?usp=drivesdk" TargetMode="External"/><Relationship Id="rId315" Type="http://schemas.openxmlformats.org/officeDocument/2006/relationships/hyperlink" Target="https://drive.google.com/file/d/1hiMSnUMrOScE9e53AW8F-TDEJLsH3Wkf/view?usp=drivesdk" TargetMode="External"/><Relationship Id="rId557" Type="http://schemas.openxmlformats.org/officeDocument/2006/relationships/hyperlink" Target="https://drive.google.com/file/d/1dzDP10_IqLb0hZ39c8tvs6nG-koDk4xn/view?usp=drivesdk" TargetMode="External"/><Relationship Id="rId799" Type="http://schemas.openxmlformats.org/officeDocument/2006/relationships/hyperlink" Target="https://drive.google.com/file/d/1O5qCmBYKucy7ckj3Aqo2uGOuTs7HIUnI/view?usp=drivesdk" TargetMode="External"/><Relationship Id="rId314" Type="http://schemas.openxmlformats.org/officeDocument/2006/relationships/hyperlink" Target="https://drive.google.com/file/d/1kwyVjAT2qRLKCj5hVmF7mrhFnSyVFYX0/view?usp=drivesdk" TargetMode="External"/><Relationship Id="rId556" Type="http://schemas.openxmlformats.org/officeDocument/2006/relationships/hyperlink" Target="https://drive.google.com/file/d/1wQhLUEog2mhy3-sHAP0h2jUROzIDWMpv/view?usp=drivesdk" TargetMode="External"/><Relationship Id="rId798" Type="http://schemas.openxmlformats.org/officeDocument/2006/relationships/hyperlink" Target="https://drive.google.com/file/d/1UVLUcmeyMpMhT2z8LsjDdZN6-DHB9iWf/view?usp=drivesdk" TargetMode="External"/><Relationship Id="rId313" Type="http://schemas.openxmlformats.org/officeDocument/2006/relationships/hyperlink" Target="https://drive.google.com/file/d/1E8n4iLeO-JdIJ3wabRPM-SoEAfocevQi/view?usp=drivesdk" TargetMode="External"/><Relationship Id="rId555" Type="http://schemas.openxmlformats.org/officeDocument/2006/relationships/hyperlink" Target="https://drive.google.com/file/d/1mQXtbLnYZszOj5IcKTiRKcMrjnXNVB2f/view?usp=drivesdk" TargetMode="External"/><Relationship Id="rId797" Type="http://schemas.openxmlformats.org/officeDocument/2006/relationships/hyperlink" Target="https://drive.google.com/file/d/1NyBd6RfLYX_OZKDPreOiuQtRsyZ1qdte/view?usp=drivesdk" TargetMode="External"/><Relationship Id="rId319" Type="http://schemas.openxmlformats.org/officeDocument/2006/relationships/hyperlink" Target="https://drive.google.com/file/d/1eblWDfODG10D2wqb379bs0CGy66hPntp/view?usp=drivesdk" TargetMode="External"/><Relationship Id="rId318" Type="http://schemas.openxmlformats.org/officeDocument/2006/relationships/hyperlink" Target="https://drive.google.com/file/d/1W4sQ_t60fbG_-LVgoOkYgeW_ZZeHsYza/view?usp=drivesdk" TargetMode="External"/><Relationship Id="rId317" Type="http://schemas.openxmlformats.org/officeDocument/2006/relationships/hyperlink" Target="https://drive.google.com/file/d/1kJgqn2tWmtIivWJvSAadsMOruPFM4-Ni/view?usp=drivesdk" TargetMode="External"/><Relationship Id="rId559" Type="http://schemas.openxmlformats.org/officeDocument/2006/relationships/hyperlink" Target="https://drive.google.com/file/d/15aQ1_2_KViPTc9z7VJ4Uh2F4UsKxnlnJ/view?usp=drivesdk" TargetMode="External"/><Relationship Id="rId550" Type="http://schemas.openxmlformats.org/officeDocument/2006/relationships/hyperlink" Target="https://drive.google.com/file/d/1SBjRsEdBQklPnZrIbM_P4ralT7QtuX8_/view?usp=drivesdk" TargetMode="External"/><Relationship Id="rId792" Type="http://schemas.openxmlformats.org/officeDocument/2006/relationships/hyperlink" Target="https://drive.google.com/file/d/1sVNe5U-J8aBOS1ne4GMAnS_fKhn4lOj6/view?usp=drivesdk" TargetMode="External"/><Relationship Id="rId791" Type="http://schemas.openxmlformats.org/officeDocument/2006/relationships/hyperlink" Target="https://drive.google.com/file/d/1xuK-FGUBHhZlZ2x-OwJQCPuutBta3zr2/view?usp=sharing" TargetMode="External"/><Relationship Id="rId790" Type="http://schemas.openxmlformats.org/officeDocument/2006/relationships/hyperlink" Target="https://drive.google.com/file/d/1_HA1eGLjEi7oOzntHMaH9CtuhLgsgXOZ/view?usp=sharing" TargetMode="External"/><Relationship Id="rId312" Type="http://schemas.openxmlformats.org/officeDocument/2006/relationships/hyperlink" Target="https://drive.google.com/file/d/14Iq6KUeOUL3aq9Rh3mH5P9Px225FVkdh/view?usp=drivesdk" TargetMode="External"/><Relationship Id="rId554" Type="http://schemas.openxmlformats.org/officeDocument/2006/relationships/hyperlink" Target="https://drive.google.com/file/d/18IcTw1XlbeYFh3y4h6f9zxNVOiv42_ma/view?usp=drivesdk" TargetMode="External"/><Relationship Id="rId796" Type="http://schemas.openxmlformats.org/officeDocument/2006/relationships/hyperlink" Target="https://drive.google.com/file/d/1LRDT1yXraBr3zTm8JiHLT0SsAFLsp_8T/view?usp=drivesdk" TargetMode="External"/><Relationship Id="rId311" Type="http://schemas.openxmlformats.org/officeDocument/2006/relationships/hyperlink" Target="https://drive.google.com/file/d/1NKlWf8tPLPLXG26I43YLxPtqYR83NtFf/view?usp=drivesdk" TargetMode="External"/><Relationship Id="rId553" Type="http://schemas.openxmlformats.org/officeDocument/2006/relationships/hyperlink" Target="https://drive.google.com/file/d/1lDfnWdhLGBsqHySfZNqwIeQuY1xx2sJJ/view?usp=drivesdk" TargetMode="External"/><Relationship Id="rId795" Type="http://schemas.openxmlformats.org/officeDocument/2006/relationships/hyperlink" Target="https://drive.google.com/file/d/1zSSmJcQMuFvunotaRwFO9V0gnZ4uEnFp/view?usp=drivesdk" TargetMode="External"/><Relationship Id="rId310" Type="http://schemas.openxmlformats.org/officeDocument/2006/relationships/hyperlink" Target="https://drive.google.com/file/d/1x7RIj0mMyMHOPAbvQr6rF-icz9tTtZ21/view?usp=drivesdk" TargetMode="External"/><Relationship Id="rId552" Type="http://schemas.openxmlformats.org/officeDocument/2006/relationships/hyperlink" Target="https://drive.google.com/file/d/116-6yRjQv12_pmwr-SHdl5fw94e9deQa/view?usp=drivesdk" TargetMode="External"/><Relationship Id="rId794" Type="http://schemas.openxmlformats.org/officeDocument/2006/relationships/hyperlink" Target="https://drive.google.com/file/d/1nQuvFBIo0sh801T7TY44DWVm3fiexiZQ/view?usp=drivesdk" TargetMode="External"/><Relationship Id="rId551" Type="http://schemas.openxmlformats.org/officeDocument/2006/relationships/hyperlink" Target="https://drive.google.com/file/d/1W3GvHK_BNpblctmSjmEY9SxpttTv4yqh/view?usp=drivesdk" TargetMode="External"/><Relationship Id="rId793" Type="http://schemas.openxmlformats.org/officeDocument/2006/relationships/hyperlink" Target="https://drive.google.com/file/d/1aE5pLPRRXeYY-lUd_tqufutzLtXReytU/view?usp=drivesdk" TargetMode="External"/><Relationship Id="rId297" Type="http://schemas.openxmlformats.org/officeDocument/2006/relationships/hyperlink" Target="https://drive.google.com/file/d/1AFuJ3PRiiOSVzqlhsMZmTbhtjpufE_ZQ/view?usp=drivesdk" TargetMode="External"/><Relationship Id="rId296" Type="http://schemas.openxmlformats.org/officeDocument/2006/relationships/hyperlink" Target="https://drive.google.com/file/d/11ener5nk9jhZCKDoC4nD3xnIqPxTBJiD/view?usp=drivesdk" TargetMode="External"/><Relationship Id="rId295" Type="http://schemas.openxmlformats.org/officeDocument/2006/relationships/hyperlink" Target="https://drive.google.com/file/d/1x3ox6aHE4z2DDPyJZKpbGA65p1gBmo_L/view?usp=drivesdk" TargetMode="External"/><Relationship Id="rId294" Type="http://schemas.openxmlformats.org/officeDocument/2006/relationships/hyperlink" Target="https://drive.google.com/file/d/1hNiImAuyNDSQJbISegLaHotF2fKSl-Cb/view?usp=drivesdk" TargetMode="External"/><Relationship Id="rId299" Type="http://schemas.openxmlformats.org/officeDocument/2006/relationships/hyperlink" Target="https://drive.google.com/file/d/1sQu5Qqjl1bWINLEnKA2-O6UJ9dcc_gjb/view?usp=drivesdk" TargetMode="External"/><Relationship Id="rId298" Type="http://schemas.openxmlformats.org/officeDocument/2006/relationships/hyperlink" Target="https://drive.google.com/file/d/1udncRwxEtPqRf9dF3uy8Dkd87eQRIB8X/view?usp=drivesdk" TargetMode="External"/><Relationship Id="rId271" Type="http://schemas.openxmlformats.org/officeDocument/2006/relationships/hyperlink" Target="https://drive.google.com/file/d/1n7PaO_lyfnDdVoWTFu-c_0WUCkoXzPih/view?usp=drivesdk" TargetMode="External"/><Relationship Id="rId270" Type="http://schemas.openxmlformats.org/officeDocument/2006/relationships/hyperlink" Target="https://drive.google.com/file/d/1aJXUhLNRYrkYHCw3HFXbzbBZt_UOF1el/view?usp=drivesdk" TargetMode="External"/><Relationship Id="rId269" Type="http://schemas.openxmlformats.org/officeDocument/2006/relationships/hyperlink" Target="https://drive.google.com/file/d/14rz4YajS3fWMHJcwgC_YSmisxViizPHj/view?usp=drivesdk" TargetMode="External"/><Relationship Id="rId264" Type="http://schemas.openxmlformats.org/officeDocument/2006/relationships/hyperlink" Target="https://drive.google.com/file/d/1R04dtpxw9o83NhEuqtb6e5koxsSxmEMz/view?usp=drivesdk" TargetMode="External"/><Relationship Id="rId263" Type="http://schemas.openxmlformats.org/officeDocument/2006/relationships/hyperlink" Target="https://drive.google.com/file/d/1RdcYlmDmM7MrPsDdVsUnwtA0a77QyUBA/view?usp=drivesdk" TargetMode="External"/><Relationship Id="rId262" Type="http://schemas.openxmlformats.org/officeDocument/2006/relationships/hyperlink" Target="https://drive.google.com/file/d/1NIel7Rst5Y32WUJXzSg-7DzcykgzXcoz/view?usp=drivesd" TargetMode="External"/><Relationship Id="rId261" Type="http://schemas.openxmlformats.org/officeDocument/2006/relationships/hyperlink" Target="https://drive.google.com/file/d/1odWgxQEbrezM7SwlBmTRg8-keZbY9Rh_/view?usp=drivesdk" TargetMode="External"/><Relationship Id="rId268" Type="http://schemas.openxmlformats.org/officeDocument/2006/relationships/hyperlink" Target="https://drive.google.com/file/d/1LA046imvbHl71uGvdQAgVIr3Kl6wM1rk/view?usp=drivesdk" TargetMode="External"/><Relationship Id="rId267" Type="http://schemas.openxmlformats.org/officeDocument/2006/relationships/hyperlink" Target="https://drive.google.com/file/d/1KUgwUIZwKJouBeOCN8t109-V6NrkyuI7/view?usp=drivesdk" TargetMode="External"/><Relationship Id="rId266" Type="http://schemas.openxmlformats.org/officeDocument/2006/relationships/hyperlink" Target="https://drive.google.com/file/d/1mIvR8ywnR-B7mKiHE0WH-4IHdYOpQzZF/view?usp=drivesdk" TargetMode="External"/><Relationship Id="rId265" Type="http://schemas.openxmlformats.org/officeDocument/2006/relationships/hyperlink" Target="https://drive.google.com/file/d/1qons3CQWbp1e0nkrOtOsJCqVBGMnFPLK/view?usp=drivesdk" TargetMode="External"/><Relationship Id="rId260" Type="http://schemas.openxmlformats.org/officeDocument/2006/relationships/hyperlink" Target="https://drive.google.com/file/d/1de69laFuoLPph8vZ2GQt1Aepmz5xfpiQ/view?usp=drivesdk" TargetMode="External"/><Relationship Id="rId259" Type="http://schemas.openxmlformats.org/officeDocument/2006/relationships/hyperlink" Target="https://drive.google.com/file/d/1n9ta_Er5EQmZMeRebIYtTPPOysYDOkFz/view?usp=drivesdk" TargetMode="External"/><Relationship Id="rId258" Type="http://schemas.openxmlformats.org/officeDocument/2006/relationships/hyperlink" Target="https://drive.google.com/file/d/1rsFAHt1IDUmM5NqdnyjSk5Jn_YQGJvej/view?usp=drivesdk" TargetMode="External"/><Relationship Id="rId253" Type="http://schemas.openxmlformats.org/officeDocument/2006/relationships/hyperlink" Target="https://drive.google.com/file/d/1IA-qqoz981upkYo5SxwKfYnYvGARsdb1/view?usp=drivesdk" TargetMode="External"/><Relationship Id="rId495" Type="http://schemas.openxmlformats.org/officeDocument/2006/relationships/hyperlink" Target="https://drive.google.com/file/d/196zsRUYUcjZ4cpqQVsoHm2nWRvvKUCoo/view?usp=sharing" TargetMode="External"/><Relationship Id="rId252" Type="http://schemas.openxmlformats.org/officeDocument/2006/relationships/hyperlink" Target="https://drive.google.com/file/d/1JyOMMDQXqFR0Lq9qdrZj3BaVJCkeU08D/view?usp=drivesdk" TargetMode="External"/><Relationship Id="rId494" Type="http://schemas.openxmlformats.org/officeDocument/2006/relationships/hyperlink" Target="https://drive.google.com/file/d/1-i7gf5SAUK9ORCYtyRg7B1kY3Ult49ze/view?usp=sharing" TargetMode="External"/><Relationship Id="rId251" Type="http://schemas.openxmlformats.org/officeDocument/2006/relationships/hyperlink" Target="https://drive.google.com/file/d/1ssY5ifQvJEArobGebNtralvB0FDZgctK/view?usp=drivesdk" TargetMode="External"/><Relationship Id="rId493" Type="http://schemas.openxmlformats.org/officeDocument/2006/relationships/hyperlink" Target="https://drive.google.com/file/d/1m_yIx4h819xaT54dcw7nllyJYrUu3GIP/view?usp=sharing" TargetMode="External"/><Relationship Id="rId250" Type="http://schemas.openxmlformats.org/officeDocument/2006/relationships/hyperlink" Target="https://drive.google.com/file/d/1u5Z2_LFCjkn2nm_cYh-Om39rxag0eh1z/view?usp=drivesdk" TargetMode="External"/><Relationship Id="rId492" Type="http://schemas.openxmlformats.org/officeDocument/2006/relationships/hyperlink" Target="https://drive.google.com/file/d/1kxRVT_Z5HMGaltSIKciwe9hfmV0tIdQm/view?usp=drivesdk" TargetMode="External"/><Relationship Id="rId257" Type="http://schemas.openxmlformats.org/officeDocument/2006/relationships/hyperlink" Target="https://drive.google.com/file/d/1bwY8SejqLKOlZmaKYrH1gnITFFchrY0c/view?usp=drivesdk" TargetMode="External"/><Relationship Id="rId499" Type="http://schemas.openxmlformats.org/officeDocument/2006/relationships/hyperlink" Target="https://drive.google.com/file/d/1jqXF2ONwYPMIDI7Uopp82K3WaK4KqoUW/view?usp=drivesdk" TargetMode="External"/><Relationship Id="rId256" Type="http://schemas.openxmlformats.org/officeDocument/2006/relationships/hyperlink" Target="https://drive.google.com/file/d/1KGecNMtsfIsfwYbRqSmw3nFvGtmoWV_x/view?usp=drivesdk" TargetMode="External"/><Relationship Id="rId498" Type="http://schemas.openxmlformats.org/officeDocument/2006/relationships/hyperlink" Target="https://drive.google.com/file/d/19GUZ4yM93M39Yxl-bofDi0YVG9o366HM/view?usp=drivesdk" TargetMode="External"/><Relationship Id="rId255" Type="http://schemas.openxmlformats.org/officeDocument/2006/relationships/hyperlink" Target="https://drive.google.com/file/d/1AJEWcI7L8dbWC2UoWAtpGvqDShjRM6ub/view?usp=drivesdk" TargetMode="External"/><Relationship Id="rId497" Type="http://schemas.openxmlformats.org/officeDocument/2006/relationships/hyperlink" Target="https://drive.google.com/file/d/1W9yd_2MagTjZFojafpeG8FcGL-O0t05q/view?usp=drivesdk" TargetMode="External"/><Relationship Id="rId254" Type="http://schemas.openxmlformats.org/officeDocument/2006/relationships/hyperlink" Target="https://drive.google.com/file/d/1i87Glv-27fOJT6FfwdPMgKKWdAvhvldt/view?usp=drivesdk" TargetMode="External"/><Relationship Id="rId496" Type="http://schemas.openxmlformats.org/officeDocument/2006/relationships/hyperlink" Target="https://drive.google.com/file/d/1CrOn7R7d-MMMJ1y4DyqspNqEUEzOOI8g/view?usp=drivesdk" TargetMode="External"/><Relationship Id="rId293" Type="http://schemas.openxmlformats.org/officeDocument/2006/relationships/hyperlink" Target="https://drive.google.com/file/d/1W-s1wBr4mW0yHvOZBQqkPb1s2qi7zvRQ/view?usp=drivesdk" TargetMode="External"/><Relationship Id="rId292" Type="http://schemas.openxmlformats.org/officeDocument/2006/relationships/hyperlink" Target="https://drive.google.com/file/d/1Z3n8VqspC-7rCMpDJMJI9SdRAuiFFlY_/view?usp=drivesdk" TargetMode="External"/><Relationship Id="rId291" Type="http://schemas.openxmlformats.org/officeDocument/2006/relationships/hyperlink" Target="https://drive.google.com/file/d/1J48qAjcAIgPFsjlj7aGbp9vT7UvdGMBe/view?usp=drivesdk" TargetMode="External"/><Relationship Id="rId290" Type="http://schemas.openxmlformats.org/officeDocument/2006/relationships/hyperlink" Target="https://drive.google.com/file/d/1bwz0joCO2laOqGDObmM1c76-cSvlDZwS/view?usp=drivesdk" TargetMode="External"/><Relationship Id="rId286" Type="http://schemas.openxmlformats.org/officeDocument/2006/relationships/hyperlink" Target="https://drive.google.com/file/d/1yl8DmIE0L1SsGedLVENTSH7z2mcRwUmd/view?usp=drivesdk" TargetMode="External"/><Relationship Id="rId285" Type="http://schemas.openxmlformats.org/officeDocument/2006/relationships/hyperlink" Target="https://drive.google.com/file/d/1p5LPhb5gXPkSsROYKeObv-tJO-ywhBt9/view?usp=drivesdk" TargetMode="External"/><Relationship Id="rId284" Type="http://schemas.openxmlformats.org/officeDocument/2006/relationships/hyperlink" Target="https://drive.google.com/file/d/1T7458HGxMwXif2g5Eax-2YIYEeaH8H4Q/view?usp=drivesdk" TargetMode="External"/><Relationship Id="rId283" Type="http://schemas.openxmlformats.org/officeDocument/2006/relationships/hyperlink" Target="https://drive.google.com/file/d/1Mv8X3namQvbB0vkhJF7hTs3Lb4OzmLhK/view?usp=drivesdk" TargetMode="External"/><Relationship Id="rId289" Type="http://schemas.openxmlformats.org/officeDocument/2006/relationships/hyperlink" Target="https://drive.google.com/file/d/10yXPj8jJ0neZrY218IYbWDNpcxIoSFVB/view?usp=drivesdk" TargetMode="External"/><Relationship Id="rId288" Type="http://schemas.openxmlformats.org/officeDocument/2006/relationships/hyperlink" Target="https://drive.google.com/file/d/1JVuXGY6btJUopD7ZaWIoBAAa_aigR1yd/view?usp=drivesdk" TargetMode="External"/><Relationship Id="rId287" Type="http://schemas.openxmlformats.org/officeDocument/2006/relationships/hyperlink" Target="https://drive.google.com/file/d/138-Ydqd0Vmw9hqHOI7gyp0wWBV4WSLee/view?usp=drivesdk" TargetMode="External"/><Relationship Id="rId282" Type="http://schemas.openxmlformats.org/officeDocument/2006/relationships/hyperlink" Target="https://drive.google.com/file/d/1-jYNP9R-rQgTwH3m67iCQCCIaZVFvQdC/view?usp=drivesdk" TargetMode="External"/><Relationship Id="rId281" Type="http://schemas.openxmlformats.org/officeDocument/2006/relationships/hyperlink" Target="https://drive.google.com/file/d/1YVbk4gySG805nWkzz30CEih4VRC5h7oI/view?usp=drivesdk" TargetMode="External"/><Relationship Id="rId280" Type="http://schemas.openxmlformats.org/officeDocument/2006/relationships/hyperlink" Target="https://drive.google.com/file/d/1n1NoWsdzA0nClWJ0_xKK-Dt8j4FmzqjZ/view?usp=drivesdk" TargetMode="External"/><Relationship Id="rId275" Type="http://schemas.openxmlformats.org/officeDocument/2006/relationships/hyperlink" Target="https://drive.google.com/file/d/1591tLylahmyrHNcThpc6TwKhqCgWmpkT/view?usp=sharing" TargetMode="External"/><Relationship Id="rId274" Type="http://schemas.openxmlformats.org/officeDocument/2006/relationships/hyperlink" Target="https://drive.google.com/file/d/1_xdRQs4vgV52A9bhkUgrmxHuMmrBloU_/view?usp=sharing" TargetMode="External"/><Relationship Id="rId273" Type="http://schemas.openxmlformats.org/officeDocument/2006/relationships/hyperlink" Target="https://drive.google.com/file/d/1s9n_duZneT7u8brC8eFQ2J2-sEl8_3S8/view?usp=sharing" TargetMode="External"/><Relationship Id="rId272" Type="http://schemas.openxmlformats.org/officeDocument/2006/relationships/hyperlink" Target="https://drive.google.com/file/d/1W3VqZOyXQz29_fVVktJLyL_j5z1N4fA3/view?usp=drivesdk" TargetMode="External"/><Relationship Id="rId279" Type="http://schemas.openxmlformats.org/officeDocument/2006/relationships/hyperlink" Target="https://drive.google.com/file/d/1rbiCJMxA4lgIpE6t_a-D033O_Qfl_LL2/view?usp=drivesdk" TargetMode="External"/><Relationship Id="rId278" Type="http://schemas.openxmlformats.org/officeDocument/2006/relationships/hyperlink" Target="https://drive.google.com/file/d/18W4uWsnh7brX_S2v_WDHCIZ2MKAeGhuG/view?usp=drivesdk" TargetMode="External"/><Relationship Id="rId277" Type="http://schemas.openxmlformats.org/officeDocument/2006/relationships/hyperlink" Target="https://drive.google.com/file/d/1CkpYAsY1NUSZ8aJmfRduF7jIQOlAeD5h/view?usp=drivesdk" TargetMode="External"/><Relationship Id="rId276" Type="http://schemas.openxmlformats.org/officeDocument/2006/relationships/hyperlink" Target="https://drive.google.com/file/d/1w1FNRKOOdS2GedSOYIMo3aU8VUopC1Jl/view?usp=drivesdk" TargetMode="External"/><Relationship Id="rId629" Type="http://schemas.openxmlformats.org/officeDocument/2006/relationships/hyperlink" Target="https://drive.google.com/file/d/1Yt-rO9Ll9p2Te9H40BntCM6RMOOG3xY2/view?usp=drivesdk" TargetMode="External"/><Relationship Id="rId624" Type="http://schemas.openxmlformats.org/officeDocument/2006/relationships/hyperlink" Target="https://drive.google.com/file/d/1t40H--4yhCMwmJwMuJCLJon1HOzIIqrI/view?usp=drive_link" TargetMode="External"/><Relationship Id="rId866" Type="http://schemas.openxmlformats.org/officeDocument/2006/relationships/hyperlink" Target="https://drive.google.com/file/d/1ujUV1u9IIFzTmaUDiEXj7peE4P_ysLye/view?usp=drivesdk" TargetMode="External"/><Relationship Id="rId623" Type="http://schemas.openxmlformats.org/officeDocument/2006/relationships/hyperlink" Target="https://drive.google.com/file/d/10ECtYcxl-4H7TEXpXKyl0BCbZqIgjPFz/view?usp=sharing" TargetMode="External"/><Relationship Id="rId865" Type="http://schemas.openxmlformats.org/officeDocument/2006/relationships/hyperlink" Target="https://drive.google.com/file/d/1Z6x-sSMKjXpX4iafUhTsRSkNW9zz4TZF/view?usp=drivesdk" TargetMode="External"/><Relationship Id="rId622" Type="http://schemas.openxmlformats.org/officeDocument/2006/relationships/hyperlink" Target="https://drive.google.com/file/d/1y5cO9XDA6hGZlaO-84hGee8twucC7hKz/view?usp=sharing" TargetMode="External"/><Relationship Id="rId864" Type="http://schemas.openxmlformats.org/officeDocument/2006/relationships/hyperlink" Target="https://drive.google.com/file/d/1MvVJp6MUtRFYfV4uDQ-v7fXYUdGwVjgV/view" TargetMode="External"/><Relationship Id="rId621" Type="http://schemas.openxmlformats.org/officeDocument/2006/relationships/hyperlink" Target="https://drive.google.com/file/d/1L99QZflzczIyvfnePzl1S4Eewa2AiIK3/view?usp=drivesdk" TargetMode="External"/><Relationship Id="rId863" Type="http://schemas.openxmlformats.org/officeDocument/2006/relationships/hyperlink" Target="https://drive.google.com/file/d/1vGhKwmiDrBu1-y_scY5Xs3J-JCtl6-G4/view" TargetMode="External"/><Relationship Id="rId628" Type="http://schemas.openxmlformats.org/officeDocument/2006/relationships/hyperlink" Target="https://drive.google.com/file/d/1pPDYiREUssANalgIWfxoPqF4Hpz2_Bam/view?usp=sharing" TargetMode="External"/><Relationship Id="rId627" Type="http://schemas.openxmlformats.org/officeDocument/2006/relationships/hyperlink" Target="https://drive.google.com/file/d/1WA-VSu21ToZnW-zZErgqnVcpqlZcO5Ja/view?usp=sharing" TargetMode="External"/><Relationship Id="rId869" Type="http://schemas.openxmlformats.org/officeDocument/2006/relationships/hyperlink" Target="https://drive.google.com/file/d/1ZLpwtTJnpCc2OTwEpwGEgniN_vlMydCc/view?usp=drive_link" TargetMode="External"/><Relationship Id="rId626" Type="http://schemas.openxmlformats.org/officeDocument/2006/relationships/hyperlink" Target="https://drive.google.com/file/d/1Tn8DqRY4S2aWgErPg0HBhcRW-jp1h6MY/view?usp=sharing" TargetMode="External"/><Relationship Id="rId868" Type="http://schemas.openxmlformats.org/officeDocument/2006/relationships/hyperlink" Target="https://drive.google.com/file/d/1gP7h4RHScuuyy9Yd52n6ybXlISS8lPg0/view?usp=drivesdk" TargetMode="External"/><Relationship Id="rId625" Type="http://schemas.openxmlformats.org/officeDocument/2006/relationships/hyperlink" Target="https://drive.google.com/file/d/1T8tqgdcSdokutkH58nIhNafTQeuTGZSu/view?usp=drivesdk" TargetMode="External"/><Relationship Id="rId867" Type="http://schemas.openxmlformats.org/officeDocument/2006/relationships/hyperlink" Target="https://drive.google.com/file/d/160QUUrSCQArUQlv0YCrgzWcnUygJsgXm/view?usp=drivesdk" TargetMode="External"/><Relationship Id="rId620" Type="http://schemas.openxmlformats.org/officeDocument/2006/relationships/hyperlink" Target="https://drive.google.com/file/d/1KL9SzDBwWWS6cGYENWCo8YTjgcMPI5GZ/view?usp=drivesdk" TargetMode="External"/><Relationship Id="rId862" Type="http://schemas.openxmlformats.org/officeDocument/2006/relationships/hyperlink" Target="https://drive.google.com/file/d/1m8qZ4QLXgcXVydehMfQp7OalN_vhMjaB/view" TargetMode="External"/><Relationship Id="rId861" Type="http://schemas.openxmlformats.org/officeDocument/2006/relationships/hyperlink" Target="https://drive.google.com/file/d/1aE_EAmFEivucUwPIRaZGzKsKd8J6pXW4/view?usp=drivesdk" TargetMode="External"/><Relationship Id="rId860" Type="http://schemas.openxmlformats.org/officeDocument/2006/relationships/hyperlink" Target="https://drive.google.com/file/d/1LybG-6CSVL4c7g6YENiWn0UcN2akrIHW/view?usp=drivesdk" TargetMode="External"/><Relationship Id="rId619" Type="http://schemas.openxmlformats.org/officeDocument/2006/relationships/hyperlink" Target="https://drive.google.com/file/d/1HjxPaTSUnPc4-gu2U2M-waaXQ8jUopxC/view?usp=drivesdk" TargetMode="External"/><Relationship Id="rId618" Type="http://schemas.openxmlformats.org/officeDocument/2006/relationships/hyperlink" Target="https://drive.google.com/file/d/1Ru527zzjZMNvaWWe-RCef89cOX76Ottr/view?usp=drivesdk" TargetMode="External"/><Relationship Id="rId613" Type="http://schemas.openxmlformats.org/officeDocument/2006/relationships/hyperlink" Target="https://drive.google.com/file/d/18IS0SdLX7Fy0jMPbZ9UTBPyqrtVH8rTw/view?usp=drivesdk" TargetMode="External"/><Relationship Id="rId855" Type="http://schemas.openxmlformats.org/officeDocument/2006/relationships/hyperlink" Target="https://drive.google.com/file/d/1jVYmofYwv5zu6TcBdRqtPt6JS_WN4HlQ/view?usp=drivesdk" TargetMode="External"/><Relationship Id="rId612" Type="http://schemas.openxmlformats.org/officeDocument/2006/relationships/hyperlink" Target="https://drive.google.com/file/d/124XJ4lgc0Zxs2sY--8C31aaE9bnnFLFO/view?usp=drivesdk" TargetMode="External"/><Relationship Id="rId854" Type="http://schemas.openxmlformats.org/officeDocument/2006/relationships/hyperlink" Target="https://drive.google.com/file/d/1MJFfP6wOSChh98tN1eKnwiggA6StpVer/view?usp=drivesdk" TargetMode="External"/><Relationship Id="rId611" Type="http://schemas.openxmlformats.org/officeDocument/2006/relationships/hyperlink" Target="https://drive.google.com/file/d/1Kx9IzCJajux-tbiNmxlE93WQWKlN9ISE/view?usp=drivesdk" TargetMode="External"/><Relationship Id="rId853" Type="http://schemas.openxmlformats.org/officeDocument/2006/relationships/hyperlink" Target="https://drive.google.com/file/d/1QEzP4dOAoJ5AcodFo6xmtJJc-11NzfJP/view?usp=drivesdk" TargetMode="External"/><Relationship Id="rId610" Type="http://schemas.openxmlformats.org/officeDocument/2006/relationships/hyperlink" Target="https://drive.google.com/file/d/1Q4GiS6t_wycIrPvroBrRka79EJXIkoj4/view?usp=drivesdk" TargetMode="External"/><Relationship Id="rId852" Type="http://schemas.openxmlformats.org/officeDocument/2006/relationships/hyperlink" Target="https://drive.google.com/file/d/1OTVjyIrQZrPtdaL-b9sYmQXRvMpzXCyk/view?usp=drivesdk" TargetMode="External"/><Relationship Id="rId617" Type="http://schemas.openxmlformats.org/officeDocument/2006/relationships/hyperlink" Target="https://drive.google.com/file/d/1yim5uJW1MMP8pPDdVg0k3CHowOcknQx6/view?usp=drivesdk" TargetMode="External"/><Relationship Id="rId859" Type="http://schemas.openxmlformats.org/officeDocument/2006/relationships/hyperlink" Target="https://drive.google.com/file/d/1ysu_qFu_6K_KTzh9ZREf7NhdwSJ-gNot/view?usp=drivesdk" TargetMode="External"/><Relationship Id="rId616" Type="http://schemas.openxmlformats.org/officeDocument/2006/relationships/hyperlink" Target="https://drive.google.com/file/d/1AaPGkTI5mPDl1I3KcPNyFisM87jTKvO7/view?usp=drivesdk" TargetMode="External"/><Relationship Id="rId858" Type="http://schemas.openxmlformats.org/officeDocument/2006/relationships/hyperlink" Target="https://drive.google.com/file/d/1RKoG_P1rG66hcAGHJ_L5blznfuXEERNs/view?usp=drivesdk" TargetMode="External"/><Relationship Id="rId615" Type="http://schemas.openxmlformats.org/officeDocument/2006/relationships/hyperlink" Target="https://drive.google.com/file/d/1idFlXZ74wM2AhCT1HlKztcfOSXl7uSsg/view?usp=drivesdk" TargetMode="External"/><Relationship Id="rId857" Type="http://schemas.openxmlformats.org/officeDocument/2006/relationships/hyperlink" Target="https://drive.google.com/file/d/1r3CzxwiqvglCX3mwg9XWgc7U5N582oh0/view?usp=drivesdk" TargetMode="External"/><Relationship Id="rId614" Type="http://schemas.openxmlformats.org/officeDocument/2006/relationships/hyperlink" Target="https://drive.google.com/file/d/1G7iFYaFmTdjM8aAWDkJQ9fxwkf-4ZuRs/view?usp=drivesdk" TargetMode="External"/><Relationship Id="rId856" Type="http://schemas.openxmlformats.org/officeDocument/2006/relationships/hyperlink" Target="https://drive.google.com/file/d/1t_uklTb1tlfvbGyvUEyzYXU0y3dDMK4P/view?usp=drivesdk" TargetMode="External"/><Relationship Id="rId851" Type="http://schemas.openxmlformats.org/officeDocument/2006/relationships/hyperlink" Target="https://drive.google.com/file/d/1uvSCcwZzQdzA0z5jqo7hDsdi1UA_lJ4A/view?usp=drivesdk" TargetMode="External"/><Relationship Id="rId850" Type="http://schemas.openxmlformats.org/officeDocument/2006/relationships/hyperlink" Target="https://drive.google.com/file/d/1zJdtIsPgHdsB9DLea13lo2l1pWKS6aaR/view?usp=drivesdk" TargetMode="External"/><Relationship Id="rId409" Type="http://schemas.openxmlformats.org/officeDocument/2006/relationships/hyperlink" Target="https://drive.google.com/file/d/1Mym9WU3TraCtdgHismQ9T7gy6IOZVQ_w/view" TargetMode="External"/><Relationship Id="rId404" Type="http://schemas.openxmlformats.org/officeDocument/2006/relationships/hyperlink" Target="https://drive.google.com/file/d/10jscNUO7vPsHcRL0p957G_dvSzVMYtkT/view?usp=drivesdk" TargetMode="External"/><Relationship Id="rId646" Type="http://schemas.openxmlformats.org/officeDocument/2006/relationships/hyperlink" Target="https://drive.google.com/file/d/137snzY5uAmWKFejV34aFZZertbo4Fy3Q/view?usp=drivesdk" TargetMode="External"/><Relationship Id="rId888" Type="http://schemas.openxmlformats.org/officeDocument/2006/relationships/hyperlink" Target="https://drive.google.com/file/d/18ezY2_N7AdpIU33feSRQwLsrJTwHnrWv/view?usp=drivesdk" TargetMode="External"/><Relationship Id="rId403" Type="http://schemas.openxmlformats.org/officeDocument/2006/relationships/hyperlink" Target="https://drive.google.com/file/d/1AN1U1lxdtP1HphJiEJelBmTIabYyxnyI/view?usp=drivesdk" TargetMode="External"/><Relationship Id="rId645" Type="http://schemas.openxmlformats.org/officeDocument/2006/relationships/hyperlink" Target="https://drive.google.com/file/d/1kfFwXHCtXvs3yxDdFXiAyF-_Q4wwdZnZ/view?usp=drivesdk" TargetMode="External"/><Relationship Id="rId887" Type="http://schemas.openxmlformats.org/officeDocument/2006/relationships/hyperlink" Target="https://drive.google.com/file/d/14ekV1QtzqeRlGWJGRCYdq3kaXlzLJ2TD/view?usp=drivesdk" TargetMode="External"/><Relationship Id="rId402" Type="http://schemas.openxmlformats.org/officeDocument/2006/relationships/hyperlink" Target="https://drive.google.com/file/d/1jXEUgHzNWBJroHUTD-vNopDzMASDa6w-/view?usp=drivesdk" TargetMode="External"/><Relationship Id="rId644" Type="http://schemas.openxmlformats.org/officeDocument/2006/relationships/hyperlink" Target="https://drive.google.com/file/d/1SIFyHjsbyhd3qSuVixAJpr5PbIzDLXca/view?usp=drivesdk" TargetMode="External"/><Relationship Id="rId886" Type="http://schemas.openxmlformats.org/officeDocument/2006/relationships/hyperlink" Target="https://drive.google.com/file/d/1H1VDJNKjyCPUqT1-JcrXVb7hDzwaxm9S/view?usp=drivesdk" TargetMode="External"/><Relationship Id="rId401" Type="http://schemas.openxmlformats.org/officeDocument/2006/relationships/hyperlink" Target="https://drive.google.com/file/d/17_JZ0z4RcZMbIsnoSbiv_Se7wwVeHiSK/view?usp=drivesdk" TargetMode="External"/><Relationship Id="rId643" Type="http://schemas.openxmlformats.org/officeDocument/2006/relationships/hyperlink" Target="https://drive.google.com/file/d/1VS9vmxBl79YWpY7uCyZuTN-kahKqOs0D/view?usp=drivesdk" TargetMode="External"/><Relationship Id="rId885" Type="http://schemas.openxmlformats.org/officeDocument/2006/relationships/hyperlink" Target="https://drive.google.com/file/d/11D4q96y-P57fZH7tMGmlVxY7QmnYkxJQ/view?usp=drivesdk" TargetMode="External"/><Relationship Id="rId408" Type="http://schemas.openxmlformats.org/officeDocument/2006/relationships/hyperlink" Target="https://drive.google.com/file/d/18Wf4oiomCvTFCvAteiqaND89d9ivEBnX/view" TargetMode="External"/><Relationship Id="rId407" Type="http://schemas.openxmlformats.org/officeDocument/2006/relationships/hyperlink" Target="https://drive.google.com/file/d/10sI40NPukIpknmpJCwT7X2vHtcQrNmPc/view" TargetMode="External"/><Relationship Id="rId649" Type="http://schemas.openxmlformats.org/officeDocument/2006/relationships/hyperlink" Target="https://drive.google.com/file/d/1JFuubCKzUQTBRgtWs4TRPuFkdubXkA3w/view?usp=drivesdk" TargetMode="External"/><Relationship Id="rId406" Type="http://schemas.openxmlformats.org/officeDocument/2006/relationships/hyperlink" Target="https://drive.google.com/file/d/1yvSlASEKYcHuyT9qf0otW4CPeDxLWxaH/view?usp=drivesdk" TargetMode="External"/><Relationship Id="rId648" Type="http://schemas.openxmlformats.org/officeDocument/2006/relationships/hyperlink" Target="https://drive.google.com/file/d/1LAe4JZi0GAoaNWbQI7wS8nxJmeohGxvC/view?usp=drivesdk" TargetMode="External"/><Relationship Id="rId405" Type="http://schemas.openxmlformats.org/officeDocument/2006/relationships/hyperlink" Target="https://drive.google.com/file/d/13uLF6BqsYbBdm7SlBE0XNn9hvGyf7x6N/view?usp=drivesdk" TargetMode="External"/><Relationship Id="rId647" Type="http://schemas.openxmlformats.org/officeDocument/2006/relationships/hyperlink" Target="https://drive.google.com/file/d/1rDByR6FfNhaohShExWqZIDQfihqgd81u/view?usp=drivesdk" TargetMode="External"/><Relationship Id="rId889" Type="http://schemas.openxmlformats.org/officeDocument/2006/relationships/hyperlink" Target="https://drive.google.com/file/d/1_ec5yNFLKHU_ZWdfFk9VCClxQj6JOzTT/view?usp=drivesdk" TargetMode="External"/><Relationship Id="rId880" Type="http://schemas.openxmlformats.org/officeDocument/2006/relationships/hyperlink" Target="https://drive.google.com/file/d/1i8cB6DixUtv7By1r4FIyj7z4_t-qn332/view?usp=drivesdk" TargetMode="External"/><Relationship Id="rId400" Type="http://schemas.openxmlformats.org/officeDocument/2006/relationships/hyperlink" Target="https://drive.google.com/file/d/1hxywTWlKV8dBGVe1wiROG50e-xiG6zeP/view?usp=drivesdk" TargetMode="External"/><Relationship Id="rId642" Type="http://schemas.openxmlformats.org/officeDocument/2006/relationships/hyperlink" Target="https://drive.google.com/file/d/1-gLUHZVw66v78h6em0E7P1cHMy7RFvJH/view?usp=drivesdk" TargetMode="External"/><Relationship Id="rId884" Type="http://schemas.openxmlformats.org/officeDocument/2006/relationships/hyperlink" Target="https://drive.google.com/file/d/1EZcRHQ8xc-GzVMJCxD0V8_9xO4hWTR6e/view?usp=drivesdk" TargetMode="External"/><Relationship Id="rId641" Type="http://schemas.openxmlformats.org/officeDocument/2006/relationships/hyperlink" Target="https://drive.google.com/file/d/1EO3P6BDiDtNdxNobRqUVxxa2gXnMJ2fD/view?usp=drivesdk" TargetMode="External"/><Relationship Id="rId883" Type="http://schemas.openxmlformats.org/officeDocument/2006/relationships/hyperlink" Target="https://drive.google.com/file/d/1oQHROZgIuvCnhd7j10iUpLfWWeHV2v4O/view?usp=sharing" TargetMode="External"/><Relationship Id="rId640" Type="http://schemas.openxmlformats.org/officeDocument/2006/relationships/hyperlink" Target="https://drive.google.com/file/d/1nddquE38Y4S0fj4WnAuDDHTdpwDAp6_2/view?usp=drivesdk" TargetMode="External"/><Relationship Id="rId882" Type="http://schemas.openxmlformats.org/officeDocument/2006/relationships/hyperlink" Target="https://drive.google.com/file/d/1clJ7QKEREkjer6gjrtcooSzv6KOIf_dK/view?usp=sharing" TargetMode="External"/><Relationship Id="rId881" Type="http://schemas.openxmlformats.org/officeDocument/2006/relationships/hyperlink" Target="https://drive.google.com/file/d/10Yzaw5PQ_0bPWbC4y9OQlqaVw_m8pz5N/view?usp=sharing" TargetMode="External"/><Relationship Id="rId635" Type="http://schemas.openxmlformats.org/officeDocument/2006/relationships/hyperlink" Target="https://drive.google.com/file/d/1ZmsA44EbTEqjojWbVWE5cFUGNs9d0nO5/view?usp=drivesdk" TargetMode="External"/><Relationship Id="rId877" Type="http://schemas.openxmlformats.org/officeDocument/2006/relationships/hyperlink" Target="https://drive.google.com/file/d/1C5tMjby7qXYwqFeAUjMwZbdCZxMpV0n0/view?usp=drivesdk" TargetMode="External"/><Relationship Id="rId634" Type="http://schemas.openxmlformats.org/officeDocument/2006/relationships/hyperlink" Target="https://drive.google.com/file/d/1u__Kj1i5x-QjohzIkB_ylJ8oN63i-nBb/view?usp=drivesdk" TargetMode="External"/><Relationship Id="rId876" Type="http://schemas.openxmlformats.org/officeDocument/2006/relationships/hyperlink" Target="https://drive.google.com/file/d/1oiWow8pI6jB7foyIxXLaS4kC4wS-Y43r/view?usp=drivesdk" TargetMode="External"/><Relationship Id="rId633" Type="http://schemas.openxmlformats.org/officeDocument/2006/relationships/hyperlink" Target="https://drive.google.com/file/d/1qUymMwnaLMdBSAdY-pJW_0KBlJxGMbpk/view?usp=drivesdk" TargetMode="External"/><Relationship Id="rId875" Type="http://schemas.openxmlformats.org/officeDocument/2006/relationships/hyperlink" Target="https://drive.google.com/file/d/1-sjy5-DD2Bzl19qo1wQvvh86UIfyxNpf/view?usp=drivesdk" TargetMode="External"/><Relationship Id="rId632" Type="http://schemas.openxmlformats.org/officeDocument/2006/relationships/hyperlink" Target="https://drive.google.com/file/d/1_czdyEgfWdgVqt0dvXGV0aQZoaYwmoV3/view?usp=drivesdk" TargetMode="External"/><Relationship Id="rId874" Type="http://schemas.openxmlformats.org/officeDocument/2006/relationships/hyperlink" Target="https://drive.google.com/file/d/1Lc3o6543Lg_GE9zWIsFTYASilqi8As6u/view?usp=sharing" TargetMode="External"/><Relationship Id="rId639" Type="http://schemas.openxmlformats.org/officeDocument/2006/relationships/hyperlink" Target="https://drive.google.com/file/d/1IrDFfOFnVaQiel8n9EL_KQUlvLlsG7vp/view?usp=drive_link" TargetMode="External"/><Relationship Id="rId638" Type="http://schemas.openxmlformats.org/officeDocument/2006/relationships/hyperlink" Target="https://drive.google.com/file/d/1Hxh7Q8vG3z-NEX_v-8v5f6jRCsocQHmS/view?usp=drivesdk" TargetMode="External"/><Relationship Id="rId637" Type="http://schemas.openxmlformats.org/officeDocument/2006/relationships/hyperlink" Target="https://drive.google.com/file/d/1fHmobdZBM-Bi_HW4PBZ_s9-pRXoM9hKS/view?usp=drivesdk" TargetMode="External"/><Relationship Id="rId879" Type="http://schemas.openxmlformats.org/officeDocument/2006/relationships/hyperlink" Target="https://drive.google.com/file/d/17kycz8EYx4RfHjgPF5FiLk77gdMgcUUt/view?usp=drivesdk" TargetMode="External"/><Relationship Id="rId636" Type="http://schemas.openxmlformats.org/officeDocument/2006/relationships/hyperlink" Target="https://drive.google.com/file/d/1lKCZgI-37Gg694qtwnc9ASWuinTcCWks/view?usp=drivesdk" TargetMode="External"/><Relationship Id="rId878" Type="http://schemas.openxmlformats.org/officeDocument/2006/relationships/hyperlink" Target="https://drive.google.com/file/d/1XqcJMioCin95xY1z4ubZZaU5_gqiFRo3/view?usp=drivesdk" TargetMode="External"/><Relationship Id="rId631" Type="http://schemas.openxmlformats.org/officeDocument/2006/relationships/hyperlink" Target="https://drive.google.com/file/d/151dKHuvHZOVZg1xegDxBWcNTcbwXROWt/view?usp=drivesdk" TargetMode="External"/><Relationship Id="rId873" Type="http://schemas.openxmlformats.org/officeDocument/2006/relationships/hyperlink" Target="https://drive.google.com/file/d/1jQtYL5PPHbvMwRCClcqnAerCM4HWUd0t/view?usp=sharing" TargetMode="External"/><Relationship Id="rId630" Type="http://schemas.openxmlformats.org/officeDocument/2006/relationships/hyperlink" Target="https://drive.google.com/file/d/1uzpg8z95ohWPDrTk6wNQTCa_OtngqJzP/view?usp=drivesdk" TargetMode="External"/><Relationship Id="rId872" Type="http://schemas.openxmlformats.org/officeDocument/2006/relationships/hyperlink" Target="https://drive.google.com/file/d/12tI4qEuwWJYcNL39Wlmlx1BaYSHfM50j/view?usp=sharing" TargetMode="External"/><Relationship Id="rId871" Type="http://schemas.openxmlformats.org/officeDocument/2006/relationships/hyperlink" Target="https://drive.google.com/file/d/1wiKBNrCX9NxQ5ZtBPRwpm7C64lemtZL2/view?usp=drive_link" TargetMode="External"/><Relationship Id="rId870" Type="http://schemas.openxmlformats.org/officeDocument/2006/relationships/hyperlink" Target="https://drive.google.com/file/d/14cVCAYz3xYw4lGAEzyImXVnhwyVxwdYe/view?usp=drive_link" TargetMode="External"/><Relationship Id="rId829" Type="http://schemas.openxmlformats.org/officeDocument/2006/relationships/hyperlink" Target="https://drive.google.com/file/d/16EvdDwZhxxEfQ3IZpIPmUavk16nJJtdN/view?usp=sharing" TargetMode="External"/><Relationship Id="rId828" Type="http://schemas.openxmlformats.org/officeDocument/2006/relationships/hyperlink" Target="https://drive.google.com/file/d/1cb9grkmEnbym1DgaVqomlmVqkZCccZfv/view?usp=sharing" TargetMode="External"/><Relationship Id="rId827" Type="http://schemas.openxmlformats.org/officeDocument/2006/relationships/hyperlink" Target="https://drive.google.com/file/d/1t1U-kbN12UALijQWD0yDBiDKg1mETPMb/view?usp=drivesdk" TargetMode="External"/><Relationship Id="rId822" Type="http://schemas.openxmlformats.org/officeDocument/2006/relationships/hyperlink" Target="https://drive.google.com/file/d/1HxKMGjA7DfEqWfahOyRvd6glv7PRTlAU/view?usp=drivesdk" TargetMode="External"/><Relationship Id="rId821" Type="http://schemas.openxmlformats.org/officeDocument/2006/relationships/hyperlink" Target="https://drive.google.com/file/d/17ULGhrRxugvBCVeh4evuSsNuDWosXOg3/view?usp=drivesdk" TargetMode="External"/><Relationship Id="rId820" Type="http://schemas.openxmlformats.org/officeDocument/2006/relationships/hyperlink" Target="https://drive.google.com/file/d/1uos_RFhCGRrqwS5w6yTdeWTG_BE_TNwo/view?usp=drivesdk" TargetMode="External"/><Relationship Id="rId826" Type="http://schemas.openxmlformats.org/officeDocument/2006/relationships/hyperlink" Target="https://drive.google.com/file/d/1ptfwMwfdbX106f7jr_ssbwitvGC8IHZh/view?usp=drivesdk" TargetMode="External"/><Relationship Id="rId825" Type="http://schemas.openxmlformats.org/officeDocument/2006/relationships/hyperlink" Target="https://drive.google.com/file/d/1EU7Oso-rGG8pmcM7JWJytnBYhPys0wah/view?usp=drivesdk" TargetMode="External"/><Relationship Id="rId824" Type="http://schemas.openxmlformats.org/officeDocument/2006/relationships/hyperlink" Target="https://drive.google.com/file/d/1NIlbgnGXTCIjnjNmsJ6Dq2iQpOVJlPlt/view?usp=drivesdk" TargetMode="External"/><Relationship Id="rId823" Type="http://schemas.openxmlformats.org/officeDocument/2006/relationships/hyperlink" Target="https://drive.google.com/file/d/1izwBIEMvJtec53knF-lvQZa5wPtgxF0u/view?usp=drivesdk" TargetMode="External"/><Relationship Id="rId819" Type="http://schemas.openxmlformats.org/officeDocument/2006/relationships/hyperlink" Target="https://drive.google.com/file/d/1_9lPm-H5IyNcG1IjNpvjXGefsIpQJId4/view?usp=drivesdk" TargetMode="External"/><Relationship Id="rId818" Type="http://schemas.openxmlformats.org/officeDocument/2006/relationships/hyperlink" Target="https://drive.google.com/file/d/1mOKiBi48TZvvLewk1YGVqsT0ZTvj4LAh/view?usp=drivesdk" TargetMode="External"/><Relationship Id="rId817" Type="http://schemas.openxmlformats.org/officeDocument/2006/relationships/hyperlink" Target="https://drive.google.com/file/d/1wzhaiq3LUiSe4kDkNvA3qEy5Jmm7HvvO/view?usp=drivesdk" TargetMode="External"/><Relationship Id="rId816" Type="http://schemas.openxmlformats.org/officeDocument/2006/relationships/hyperlink" Target="https://drive.google.com/file/d/1GiZuCs-BU_uKKBOdn7O45wnO8U-1lKJE/view?usp=drivesdk" TargetMode="External"/><Relationship Id="rId811" Type="http://schemas.openxmlformats.org/officeDocument/2006/relationships/hyperlink" Target="https://drive.google.com/file/d/1R6Ii2uUWkIJWgm961Q_U98Ws3z3P_UEU/view" TargetMode="External"/><Relationship Id="rId810" Type="http://schemas.openxmlformats.org/officeDocument/2006/relationships/hyperlink" Target="https://drive.google.com/file/d/1CSlfh_kwuUfO_Diks3Qcat2_wNjOH_Uc/view" TargetMode="External"/><Relationship Id="rId815" Type="http://schemas.openxmlformats.org/officeDocument/2006/relationships/hyperlink" Target="https://drive.google.com/file/d/1skG5NlFA2Q8Wxu_9r5T4lL5nlmiWQ94r/view?usp=drivesdk" TargetMode="External"/><Relationship Id="rId814" Type="http://schemas.openxmlformats.org/officeDocument/2006/relationships/hyperlink" Target="https://drive.google.com/file/d/16EvGwxTKbE3g9mWNomVDvkoVZt3RhzIf/view?usp=drivesdk" TargetMode="External"/><Relationship Id="rId813" Type="http://schemas.openxmlformats.org/officeDocument/2006/relationships/hyperlink" Target="https://drive.google.com/file/d/1KP2ZeakvG6BhvHXtQ6CDlxF3Qs4F1ZMr/view?usp=drivesdk" TargetMode="External"/><Relationship Id="rId812" Type="http://schemas.openxmlformats.org/officeDocument/2006/relationships/hyperlink" Target="https://drive.google.com/file/d/1rLW-hqWym3StndBB1H7YDanthNEP3opV/view?usp=drivesdk" TargetMode="External"/><Relationship Id="rId609" Type="http://schemas.openxmlformats.org/officeDocument/2006/relationships/hyperlink" Target="https://drive.google.com/file/d/13QUyLHpQpDv5cs8I8G1uU3Tuwcjy12_6/view?usp=drivesdk" TargetMode="External"/><Relationship Id="rId608" Type="http://schemas.openxmlformats.org/officeDocument/2006/relationships/hyperlink" Target="https://drive.google.com/file/d/1sg8DfVNWEvfnKvK8xcmDhAh-HNCbwvqp/view?usp=drivesdk" TargetMode="External"/><Relationship Id="rId607" Type="http://schemas.openxmlformats.org/officeDocument/2006/relationships/hyperlink" Target="https://drive.google.com/file/d/14mTJfG1ZPXYzuQ4xmIxxyGIZZE-2UZ5s/view?usp=drivesdk" TargetMode="External"/><Relationship Id="rId849" Type="http://schemas.openxmlformats.org/officeDocument/2006/relationships/hyperlink" Target="https://drive.google.com/file/d/1mdCoMPnn4QGTr1BYIak7VmIDncWClZFX/view?usp=drivesdk" TargetMode="External"/><Relationship Id="rId602" Type="http://schemas.openxmlformats.org/officeDocument/2006/relationships/hyperlink" Target="https://drive.google.com/file/d/106P9ir6f9-STC_tM0Sfm57QlIGNWybKG/view?usp=drivesdk" TargetMode="External"/><Relationship Id="rId844" Type="http://schemas.openxmlformats.org/officeDocument/2006/relationships/hyperlink" Target="https://drive.google.com/file/d/1axgmhFcak9sP5lDDu7T9kGUbCzu9rpIt/view" TargetMode="External"/><Relationship Id="rId601" Type="http://schemas.openxmlformats.org/officeDocument/2006/relationships/hyperlink" Target="https://drive.google.com/file/d/1SN7FqiA9B8moWdxK-NXQQOTMBSGr4L6L/view?usp=drivesdk" TargetMode="External"/><Relationship Id="rId843" Type="http://schemas.openxmlformats.org/officeDocument/2006/relationships/hyperlink" Target="https://drive.google.com/file/d/1YEJlyNO8jsDFIEGjdhrRHB52Ns4ubA-C/view?usp=drivesdk" TargetMode="External"/><Relationship Id="rId600" Type="http://schemas.openxmlformats.org/officeDocument/2006/relationships/hyperlink" Target="https://drive.google.com/file/d/1SneggxIcKwAjs8gYRC_5eBokfItG60B7/view?usp=drivesdk" TargetMode="External"/><Relationship Id="rId842" Type="http://schemas.openxmlformats.org/officeDocument/2006/relationships/hyperlink" Target="https://drive.google.com/file/d/18eHWBPNTD8-6WjdIgDyU1HtWMGfE9Ox9/view?usp=drivesdk" TargetMode="External"/><Relationship Id="rId841" Type="http://schemas.openxmlformats.org/officeDocument/2006/relationships/hyperlink" Target="https://drive.google.com/file/d/1NernNBSztmt9X91gT3sO6oCZsupOFEWj/view?usp=drivesdk" TargetMode="External"/><Relationship Id="rId606" Type="http://schemas.openxmlformats.org/officeDocument/2006/relationships/hyperlink" Target="https://drive.google.com/file/d/1HJimkdakTJMgnfqhHgFhBrl1cHIDpO8k/view?usp=drivesdk" TargetMode="External"/><Relationship Id="rId848" Type="http://schemas.openxmlformats.org/officeDocument/2006/relationships/hyperlink" Target="https://drive.google.com/file/d/10Bm_vCSjygabAmZKX7MuJqmi040CBtAQ/view?usp=drivesdk" TargetMode="External"/><Relationship Id="rId605" Type="http://schemas.openxmlformats.org/officeDocument/2006/relationships/hyperlink" Target="https://drive.google.com/file/d/1hkjP4CPfSXjmS1QFb6vFYlawM92eOyEt/view?usp=drivesdk" TargetMode="External"/><Relationship Id="rId847" Type="http://schemas.openxmlformats.org/officeDocument/2006/relationships/hyperlink" Target="https://drive.google.com/file/d/1ia7sPSHJK4hN0NdyJgVHglFVFIdLScAi/view?usp=drivesdk" TargetMode="External"/><Relationship Id="rId604" Type="http://schemas.openxmlformats.org/officeDocument/2006/relationships/hyperlink" Target="https://drive.google.com/file/d/1QQp0iB6c3E_U3mAX40qt3NJnTi6cGuXi/view?usp=drivesdk" TargetMode="External"/><Relationship Id="rId846" Type="http://schemas.openxmlformats.org/officeDocument/2006/relationships/hyperlink" Target="https://drive.google.com/file/d/1lAQTDvlPloIj2Aw4czXxkZDVcasT3bWI/view" TargetMode="External"/><Relationship Id="rId603" Type="http://schemas.openxmlformats.org/officeDocument/2006/relationships/hyperlink" Target="https://drive.google.com/file/d/1XMR6RGf9rIBYcllGc4yGJKRHRx92tU1c/view?usp=drivesdk" TargetMode="External"/><Relationship Id="rId845" Type="http://schemas.openxmlformats.org/officeDocument/2006/relationships/hyperlink" Target="https://drive.google.com/file/d/1O155kpLG-CE2TX5oXTp2SY8_EeAuN0VX/view" TargetMode="External"/><Relationship Id="rId840" Type="http://schemas.openxmlformats.org/officeDocument/2006/relationships/hyperlink" Target="https://drive.google.com/file/d/18Wys0HTtftz34Kg20Acczt1E_BsvRJxa/view?usp=drivesdk" TargetMode="External"/><Relationship Id="rId839" Type="http://schemas.openxmlformats.org/officeDocument/2006/relationships/hyperlink" Target="https://drive.google.com/file/d/1bKtuRTi_6p10KxcJp1e019B259vBPosi/view?usp=drivesdk" TargetMode="External"/><Relationship Id="rId838" Type="http://schemas.openxmlformats.org/officeDocument/2006/relationships/hyperlink" Target="https://drive.google.com/file/d/1S3FPjz5VdWk4hWcQtkgdERz2EVtlnRVR/view?usp=drivesdk" TargetMode="External"/><Relationship Id="rId833" Type="http://schemas.openxmlformats.org/officeDocument/2006/relationships/hyperlink" Target="https://drive.google.com/file/d/1l3a-Np2Cm4qSSY18pvEGmyLSiDGxYGxe/view?usp=drivesdk" TargetMode="External"/><Relationship Id="rId832" Type="http://schemas.openxmlformats.org/officeDocument/2006/relationships/hyperlink" Target="https://drive.google.com/file/d/12VaC0oC_YqQnAtNOq6wucE07KRBiHCxt/view?usp=drivesdk" TargetMode="External"/><Relationship Id="rId831" Type="http://schemas.openxmlformats.org/officeDocument/2006/relationships/hyperlink" Target="https://drive.google.com/file/d/1BL_ajVYqMJO1sY_XQbSpcAurRsGSN-6Y/view?usp=drivesdk" TargetMode="External"/><Relationship Id="rId830" Type="http://schemas.openxmlformats.org/officeDocument/2006/relationships/hyperlink" Target="https://drive.google.com/file/d/19ovLkZRjiw1hl1vmz-i6km2c2cR3e6P5/view?usp=sharing" TargetMode="External"/><Relationship Id="rId837" Type="http://schemas.openxmlformats.org/officeDocument/2006/relationships/hyperlink" Target="https://drive.google.com/file/d/1pwmqtGvSC03iVBLY71U-0ZpY69yFo5MZ/view?usp=drivesdk" TargetMode="External"/><Relationship Id="rId836" Type="http://schemas.openxmlformats.org/officeDocument/2006/relationships/hyperlink" Target="https://drive.google.com/file/d/1XQf23LRpBK9jrN_eYQPZHrYNkugqExdy/view?usp=drivesdk" TargetMode="External"/><Relationship Id="rId835" Type="http://schemas.openxmlformats.org/officeDocument/2006/relationships/hyperlink" Target="https://drive.google.com/file/d/1cObSUAwUMRChuAbFvRTBT-3O2CNwcs2e/view?usp=drivesdk" TargetMode="External"/><Relationship Id="rId834" Type="http://schemas.openxmlformats.org/officeDocument/2006/relationships/hyperlink" Target="https://drive.google.com/file/d/1J7SyvTKgnqptVnMWlS5YbLalJldLsxxD/view?usp=drivesdk" TargetMode="External"/><Relationship Id="rId228" Type="http://schemas.openxmlformats.org/officeDocument/2006/relationships/hyperlink" Target="https://drive.google.com/file/d/1SEmmN-FhuxEt4aPH5ySmr8V0J754mAVX/view?usp=drivesdk" TargetMode="External"/><Relationship Id="rId227" Type="http://schemas.openxmlformats.org/officeDocument/2006/relationships/hyperlink" Target="https://drive.google.com/file/d/1z7_7PVBYMSMdOMX4aYMZLnZyVoiXyMG5/view?usp=drivesdk" TargetMode="External"/><Relationship Id="rId469" Type="http://schemas.openxmlformats.org/officeDocument/2006/relationships/hyperlink" Target="https://drive.google.com/file/d/1iswhdZtO0gwC227aU9w5Dhs5VpHxgEE-/view?usp=drivesdk" TargetMode="External"/><Relationship Id="rId226" Type="http://schemas.openxmlformats.org/officeDocument/2006/relationships/hyperlink" Target="https://drive.google.com/file/d/1GkAWKMpUltDBG8zD7jLFWEwxWxXxv8ak/view?usp=drivesdk" TargetMode="External"/><Relationship Id="rId468" Type="http://schemas.openxmlformats.org/officeDocument/2006/relationships/hyperlink" Target="https://drive.google.com/file/d/1MTG8_1_fBdgRoR1w91WFarGeHjUhQe76/view?usp=drivesdk" TargetMode="External"/><Relationship Id="rId225" Type="http://schemas.openxmlformats.org/officeDocument/2006/relationships/hyperlink" Target="https://drive.google.com/file/d/1ogaH_kBee0WqJTZMJhEXrydqJIIGy9pF/view?usp=drivesdk" TargetMode="External"/><Relationship Id="rId467" Type="http://schemas.openxmlformats.org/officeDocument/2006/relationships/hyperlink" Target="https://drive.google.com/file/d/1hc37XP8Ix76EwQB-z3rDGpSXO_lhhiiq/view?usp=drivesdk" TargetMode="External"/><Relationship Id="rId229" Type="http://schemas.openxmlformats.org/officeDocument/2006/relationships/hyperlink" Target="https://drive.google.com/file/d/1ES6otUOn9FPT1AHEOUYqtym1JH2h5WSq/view?usp=drivesdk" TargetMode="External"/><Relationship Id="rId220" Type="http://schemas.openxmlformats.org/officeDocument/2006/relationships/hyperlink" Target="https://drive.google.com/file/d/17nRQb-vE411YUKAIdyIWQN-4QzSRpmOa/view?usp=sharing" TargetMode="External"/><Relationship Id="rId462" Type="http://schemas.openxmlformats.org/officeDocument/2006/relationships/hyperlink" Target="https://drive.google.com/file/d/1431-j3wPrK-tIxv8L9KSeILoGS0sNAIk/view?usp=drivesdk" TargetMode="External"/><Relationship Id="rId461" Type="http://schemas.openxmlformats.org/officeDocument/2006/relationships/hyperlink" Target="https://drive.google.com/file/d/1u7dWOKAW-xZZCSb3jSyAyS5hWA-DSFs2/view?usp=drivesdk" TargetMode="External"/><Relationship Id="rId460" Type="http://schemas.openxmlformats.org/officeDocument/2006/relationships/hyperlink" Target="https://drive.google.com/file/d/1PM_NkaAoOGV9d9uRdCNN4Tn_tSkNpTmf/view?usp=drivesdk" TargetMode="External"/><Relationship Id="rId224" Type="http://schemas.openxmlformats.org/officeDocument/2006/relationships/hyperlink" Target="https://drive.google.com/file/d/15AIV0p8cB7IEiLQ9P_oO_29kTZHoxj9-/view?usp=drivesdk" TargetMode="External"/><Relationship Id="rId466" Type="http://schemas.openxmlformats.org/officeDocument/2006/relationships/hyperlink" Target="https://drive.google.com/file/d/14Xfy4TQRE_LArT1a2NeOYLNu5leKpuUb/view?usp=drivesdk" TargetMode="External"/><Relationship Id="rId223" Type="http://schemas.openxmlformats.org/officeDocument/2006/relationships/hyperlink" Target="https://drive.google.com/file/d/1ksIWe9UDmCp-ZFYKhP1dGWyK8qWbWGv7/view?usp=drivesdk" TargetMode="External"/><Relationship Id="rId465" Type="http://schemas.openxmlformats.org/officeDocument/2006/relationships/hyperlink" Target="https://drive.google.com/file/d/1nxecQrOz76KhvkmoaAkxrr5hMzhkTIRP/view?usp=drivesdk" TargetMode="External"/><Relationship Id="rId222" Type="http://schemas.openxmlformats.org/officeDocument/2006/relationships/hyperlink" Target="https://drive.google.com/file/d/1D94f-aSOu4_mM7iUmfkoqM-sORB1QkcH/view?usp=drivesdk" TargetMode="External"/><Relationship Id="rId464" Type="http://schemas.openxmlformats.org/officeDocument/2006/relationships/hyperlink" Target="https://drive.google.com/file/d/1ftdLzoDlC4_C6-gFOiwFwmBsRQW_KP3G/view?usp=drivesdk" TargetMode="External"/><Relationship Id="rId221" Type="http://schemas.openxmlformats.org/officeDocument/2006/relationships/hyperlink" Target="https://drive.google.com/file/d/11CTczzoRzgXz1wenQpOC1OQFxFT-arhw/view?usp=drivesdk" TargetMode="External"/><Relationship Id="rId463" Type="http://schemas.openxmlformats.org/officeDocument/2006/relationships/hyperlink" Target="https://drive.google.com/file/d/1FgEyF4APV7OYUGPPciVCr30Eo3C9QHPH/view?usp=drivesdk" TargetMode="External"/><Relationship Id="rId217" Type="http://schemas.openxmlformats.org/officeDocument/2006/relationships/hyperlink" Target="https://drive.google.com/file/d/1t90w_QFcG13T-1ehyB14xygnXLZSFofD/view?usp=drivesdk" TargetMode="External"/><Relationship Id="rId459" Type="http://schemas.openxmlformats.org/officeDocument/2006/relationships/hyperlink" Target="https://drive.google.com/file/d/1rVk2IPIDL7WfKgJCi83Ll_c3sHbKRQG2/view?usp=drivesdk" TargetMode="External"/><Relationship Id="rId216" Type="http://schemas.openxmlformats.org/officeDocument/2006/relationships/hyperlink" Target="https://drive.google.com/file/d/1GAvc4GzVmWOOFElJINO3ka1nHWXr4_RO/view?usp=drivesdk" TargetMode="External"/><Relationship Id="rId458" Type="http://schemas.openxmlformats.org/officeDocument/2006/relationships/hyperlink" Target="https://drive.google.com/file/d/1osaawCHv9DeSm4rAWIPJwhBuMDlSRXmp/view?usp=drivesdk" TargetMode="External"/><Relationship Id="rId215" Type="http://schemas.openxmlformats.org/officeDocument/2006/relationships/hyperlink" Target="https://drive.google.com/file/d/1zl9Zv_tnAVGsF77vO3-3wtwGxgnP4W4E/view?usp=drivesdk" TargetMode="External"/><Relationship Id="rId457" Type="http://schemas.openxmlformats.org/officeDocument/2006/relationships/hyperlink" Target="https://drive.google.com/file/d/1qqVdB-ieb7H35jVTpkGrIbGyklbFO8Ba/view?usp=drivesdk" TargetMode="External"/><Relationship Id="rId699" Type="http://schemas.openxmlformats.org/officeDocument/2006/relationships/hyperlink" Target="https://drive.google.com/file/d/1hn16fMsGWzOTWq4lf6R9LkzLhbrZ07ib/view?usp=drivesdk" TargetMode="External"/><Relationship Id="rId214" Type="http://schemas.openxmlformats.org/officeDocument/2006/relationships/hyperlink" Target="https://drive.google.com/file/d/13fmMPpqj1lUpGQIMFxIyRY5sqB2F3vKz/view?usp=drivesdk" TargetMode="External"/><Relationship Id="rId456" Type="http://schemas.openxmlformats.org/officeDocument/2006/relationships/hyperlink" Target="https://drive.google.com/file/d/1gM7nI_1cV1Is46OxwMlyxCG6Z1swtkZK/view?usp=drivesdk" TargetMode="External"/><Relationship Id="rId698" Type="http://schemas.openxmlformats.org/officeDocument/2006/relationships/hyperlink" Target="https://drive.google.com/file/d/1bHsAeMWVspW_jA7mqlrg_4Z3ABg57CNz/view?usp=drivesdk" TargetMode="External"/><Relationship Id="rId219" Type="http://schemas.openxmlformats.org/officeDocument/2006/relationships/hyperlink" Target="https://drive.google.com/file/d/16vlPnz4g-fkHgl4ynT63mheG1IFccx4y/view?usp=drivesdk" TargetMode="External"/><Relationship Id="rId218" Type="http://schemas.openxmlformats.org/officeDocument/2006/relationships/hyperlink" Target="https://drive.google.com/file/d/1k2Vbe-MJCs23ZgCV-MiaUKLyuoO8B0R0/view?usp=drivesdk" TargetMode="External"/><Relationship Id="rId451" Type="http://schemas.openxmlformats.org/officeDocument/2006/relationships/hyperlink" Target="https://drive.google.com/file/d/1hza8qPbGl7IdFuO7U9O76tYEWA4aGsTK/view" TargetMode="External"/><Relationship Id="rId693" Type="http://schemas.openxmlformats.org/officeDocument/2006/relationships/hyperlink" Target="https://drive.google.com/file/d/1rXt6wdZwCx2IWMBrRQK6kApnY3nsQmLU/view?usp=drivesdk" TargetMode="External"/><Relationship Id="rId450" Type="http://schemas.openxmlformats.org/officeDocument/2006/relationships/hyperlink" Target="https://drive.google.com/file/d/1Akdt55UFRBuMvNyyzK1efK4gueM6fTfn/view?usp=drivesdk" TargetMode="External"/><Relationship Id="rId692" Type="http://schemas.openxmlformats.org/officeDocument/2006/relationships/hyperlink" Target="https://drive.google.com/file/d/1SoCx-0wuaUgYpBkrKHdPHiNPykTTNr-0/view?usp=drivesdk" TargetMode="External"/><Relationship Id="rId691" Type="http://schemas.openxmlformats.org/officeDocument/2006/relationships/hyperlink" Target="https://drive.google.com/file/d/1wk1DkUZ4huBeaEl_89y-dmOHKvpkb64e/view?usp=drivesdk" TargetMode="External"/><Relationship Id="rId690" Type="http://schemas.openxmlformats.org/officeDocument/2006/relationships/hyperlink" Target="https://drive.google.com/file/d/1TkKQJg-w_vaQprPb6FvS0QdrLyZPi8ON/view?usp=drivesdk" TargetMode="External"/><Relationship Id="rId213" Type="http://schemas.openxmlformats.org/officeDocument/2006/relationships/hyperlink" Target="https://drive.google.com/file/d/1ilndKSnIDt3T2Q3P5LtgGhx3MZOhTUKi/view?usp=drivesdk" TargetMode="External"/><Relationship Id="rId455" Type="http://schemas.openxmlformats.org/officeDocument/2006/relationships/hyperlink" Target="https://drive.google.com/file/d/1Gpqw3Dbh0ARcpUyLQ3zPiqk_IBr3GE-5/view?usp=drivesdk" TargetMode="External"/><Relationship Id="rId697" Type="http://schemas.openxmlformats.org/officeDocument/2006/relationships/hyperlink" Target="https://drive.google.com/file/d/1WcRR12-FTzJ6n6uQa6K0d02JbG4IYMzN/view?usp=drivesdk" TargetMode="External"/><Relationship Id="rId212" Type="http://schemas.openxmlformats.org/officeDocument/2006/relationships/hyperlink" Target="https://drive.google.com/file/d/1admJP36-8YDiTlE5t_ikSsKz-VpEgm4_/view?usp=drivesdk" TargetMode="External"/><Relationship Id="rId454" Type="http://schemas.openxmlformats.org/officeDocument/2006/relationships/hyperlink" Target="https://drive.google.com/file/d/14WdSgZbAgsI0I9STVzrAPQYjvytTWZvk/view?usp=drivesdk" TargetMode="External"/><Relationship Id="rId696" Type="http://schemas.openxmlformats.org/officeDocument/2006/relationships/hyperlink" Target="https://drive.google.com/file/d/1oCZ6tqvA68WBUZuVgxCqaD45redRt0tt/view?usp=drivesdk" TargetMode="External"/><Relationship Id="rId211" Type="http://schemas.openxmlformats.org/officeDocument/2006/relationships/hyperlink" Target="https://drive.google.com/file/d/1wgJFbNCU3jdo7mWX6ijQu8cU-i8USUAf/view?usp=drivesdk" TargetMode="External"/><Relationship Id="rId453" Type="http://schemas.openxmlformats.org/officeDocument/2006/relationships/hyperlink" Target="https://drive.google.com/file/d/1vDHo9zIIcQG5dbv6L_aBEj3izhGMv1EB/view" TargetMode="External"/><Relationship Id="rId695" Type="http://schemas.openxmlformats.org/officeDocument/2006/relationships/hyperlink" Target="https://drive.google.com/file/d/1aWE_EPJh-5l67Sb1Bg1nPJebt5wEVG09/view?usp=drivesdk" TargetMode="External"/><Relationship Id="rId210" Type="http://schemas.openxmlformats.org/officeDocument/2006/relationships/hyperlink" Target="https://drive.google.com/file/d/19xmAsZLcXe_FXP584QoWodWxzGGwyeKB/view?usp=drivesdk" TargetMode="External"/><Relationship Id="rId452" Type="http://schemas.openxmlformats.org/officeDocument/2006/relationships/hyperlink" Target="https://drive.google.com/file/d/1tWji9-983tKulX9DKvY5mRWmxqi_jkTi/view" TargetMode="External"/><Relationship Id="rId694" Type="http://schemas.openxmlformats.org/officeDocument/2006/relationships/hyperlink" Target="https://drive.google.com/file/d/1caXX9Mb5jZ13t310n2ktF6dZCnahre5w/view?usp=drivesdk" TargetMode="External"/><Relationship Id="rId491" Type="http://schemas.openxmlformats.org/officeDocument/2006/relationships/hyperlink" Target="https://drive.google.com/file/d/1PyZ9zu9JDIpvVJ0bqeOV0r-o3xisxScU/view?usp=drivesdk" TargetMode="External"/><Relationship Id="rId490" Type="http://schemas.openxmlformats.org/officeDocument/2006/relationships/hyperlink" Target="https://drive.google.com/file/d/1TWzy3v5cumkbg-po2JCygkZ-9alaLlKu/view?usp=drivesdk" TargetMode="External"/><Relationship Id="rId249" Type="http://schemas.openxmlformats.org/officeDocument/2006/relationships/hyperlink" Target="https://drive.google.com/file/d/1t3pNngJHgLYK4tTOZQicrDJLyCAl7wCS/view?usp=drivesdk" TargetMode="External"/><Relationship Id="rId248" Type="http://schemas.openxmlformats.org/officeDocument/2006/relationships/hyperlink" Target="https://drive.google.com/file/d/1UTjnSMQSKXDwKcvl-2qoXuB03UAwoJba/view?usp=drivesdk" TargetMode="External"/><Relationship Id="rId247" Type="http://schemas.openxmlformats.org/officeDocument/2006/relationships/hyperlink" Target="https://drive.google.com/file/d/14lQbmCTEBNozzhPuPkHzxn4Ge0K8fKhj/view?usp=drivesdk" TargetMode="External"/><Relationship Id="rId489" Type="http://schemas.openxmlformats.org/officeDocument/2006/relationships/hyperlink" Target="https://drive.google.com/file/d/1xljoR0bOiiQx0C92Hdb0THt7SkkEIdVm/view?usp=drivesdk" TargetMode="External"/><Relationship Id="rId242" Type="http://schemas.openxmlformats.org/officeDocument/2006/relationships/hyperlink" Target="https://drive.google.com/file/d/1NaSg2b9Jm_FDfNKQdYl-Lesp0GbV71zg/view?usp=drivesdk" TargetMode="External"/><Relationship Id="rId484" Type="http://schemas.openxmlformats.org/officeDocument/2006/relationships/hyperlink" Target="https://drive.google.com/file/d/1n_0Hioh_hO606XAs6OtqTzEqWhRO9zUo/view?usp=drivesdk" TargetMode="External"/><Relationship Id="rId241" Type="http://schemas.openxmlformats.org/officeDocument/2006/relationships/hyperlink" Target="https://drive.google.com/file/d/1SbVC2gubkB_6uTkmDB4OhzBpdmN8VF4g/view?usp=drivesdk" TargetMode="External"/><Relationship Id="rId483" Type="http://schemas.openxmlformats.org/officeDocument/2006/relationships/hyperlink" Target="https://drive.google.com/file/d/1csoZMAyBQJB3ffqyv8WakwfcgoESIxRm/view?usp=drivesdk" TargetMode="External"/><Relationship Id="rId240" Type="http://schemas.openxmlformats.org/officeDocument/2006/relationships/hyperlink" Target="https://drive.google.com/file/d/1eeX50QZB58SBYIbhFQIvhby-RaA0aI9v/view?usp=drivesdk" TargetMode="External"/><Relationship Id="rId482" Type="http://schemas.openxmlformats.org/officeDocument/2006/relationships/hyperlink" Target="https://drive.google.com/file/d/19nNkU-BKnwqHu8XtYFAYyQ1tQkXvusfV/view?usp=drivesdk" TargetMode="External"/><Relationship Id="rId481" Type="http://schemas.openxmlformats.org/officeDocument/2006/relationships/hyperlink" Target="https://drive.google.com/file/d/1rWxxCTxVHAw3YUCnu-Eg9VE-RiitCf1p/view?usp=drivesdk" TargetMode="External"/><Relationship Id="rId246" Type="http://schemas.openxmlformats.org/officeDocument/2006/relationships/hyperlink" Target="https://drive.google.com/file/d/1MLBPDfgTmRc8rR-yfDWHqre6pelGHCwz/view?usp=drivesdk" TargetMode="External"/><Relationship Id="rId488" Type="http://schemas.openxmlformats.org/officeDocument/2006/relationships/hyperlink" Target="https://drive.google.com/file/d/1PfE4GC0oMk4uRSlbH9UXk_JUdcXLSR_r/view?usp=drivesdk" TargetMode="External"/><Relationship Id="rId245" Type="http://schemas.openxmlformats.org/officeDocument/2006/relationships/hyperlink" Target="https://drive.google.com/file/d/1di6l3cM8Db-0PITdgbrMqTld3rB0bLuZ/view?usp=drivesdk" TargetMode="External"/><Relationship Id="rId487" Type="http://schemas.openxmlformats.org/officeDocument/2006/relationships/hyperlink" Target="https://drive.google.com/file/d/10MTC8GbToeres90AWRBs16JPJ12rNTBn/view?usp=sharing" TargetMode="External"/><Relationship Id="rId244" Type="http://schemas.openxmlformats.org/officeDocument/2006/relationships/hyperlink" Target="https://drive.google.com/file/d/1bSR62glrQCiKDrEYWLboebxcRy2a1neY/view?usp=drivesdk" TargetMode="External"/><Relationship Id="rId486" Type="http://schemas.openxmlformats.org/officeDocument/2006/relationships/hyperlink" Target="https://drive.google.com/file/d/144lmdv6Bzf360T6upMS3oUhrU28sRvcp/view?usp=sharing" TargetMode="External"/><Relationship Id="rId243" Type="http://schemas.openxmlformats.org/officeDocument/2006/relationships/hyperlink" Target="https://drive.google.com/file/d/138v6_tMr_nfk1u33CjStcX1JTAkWhl2U/view?usp=drivesdk" TargetMode="External"/><Relationship Id="rId485" Type="http://schemas.openxmlformats.org/officeDocument/2006/relationships/hyperlink" Target="https://drive.google.com/file/d/1gF0jkT2q5GzmGR603ZNxHZSd3inRknR9/view?usp=sharing" TargetMode="External"/><Relationship Id="rId480" Type="http://schemas.openxmlformats.org/officeDocument/2006/relationships/hyperlink" Target="https://drive.google.com/file/d/14JANTwbWfjdHl24DLHPR2qBdqKquVx5e/view?usp=drivesdk" TargetMode="External"/><Relationship Id="rId239" Type="http://schemas.openxmlformats.org/officeDocument/2006/relationships/hyperlink" Target="https://drive.google.com/file/d/1C32NMJeL7SBbNmJhxqqGV6Gzm4yV7Pk8/view?usp=drivesdk" TargetMode="External"/><Relationship Id="rId238" Type="http://schemas.openxmlformats.org/officeDocument/2006/relationships/hyperlink" Target="https://drive.google.com/file/d/1rfSOLtdz5aJXrTKMJI6H3WUmfttEBWUC/view?usp=drivesdk" TargetMode="External"/><Relationship Id="rId237" Type="http://schemas.openxmlformats.org/officeDocument/2006/relationships/hyperlink" Target="https://drive.google.com/file/d/1MjeCt2WNlmNFglTS8gR5acRC2f_ZHHKQ/view?usp=drivesdk" TargetMode="External"/><Relationship Id="rId479" Type="http://schemas.openxmlformats.org/officeDocument/2006/relationships/hyperlink" Target="https://drive.google.com/file/d/1kkxuAc1gnTsaDOJO719jsBO_797CA941/view?usp=drivesdk" TargetMode="External"/><Relationship Id="rId236" Type="http://schemas.openxmlformats.org/officeDocument/2006/relationships/hyperlink" Target="https://drive.google.com/file/d/1INmzmHUjoHVMUx7797s-Z4JuUb78il5V/view?usp=drivesdk" TargetMode="External"/><Relationship Id="rId478" Type="http://schemas.openxmlformats.org/officeDocument/2006/relationships/hyperlink" Target="https://drive.google.com/file/d/100D_V-PhEfgBthy3tr9cbk2jMT-c99d_/view?usp=drivesdk" TargetMode="External"/><Relationship Id="rId231" Type="http://schemas.openxmlformats.org/officeDocument/2006/relationships/hyperlink" Target="https://drive.google.com/file/d/1zlD90VOtlPSfBdpKrV48UcY8H_P_CtgR/view?usp=drivesdk" TargetMode="External"/><Relationship Id="rId473" Type="http://schemas.openxmlformats.org/officeDocument/2006/relationships/hyperlink" Target="https://drive.google.com/file/d/1ON4ncsWor2WFIAbFILkStz_RejToI--c/view?usp=drivesdk" TargetMode="External"/><Relationship Id="rId230" Type="http://schemas.openxmlformats.org/officeDocument/2006/relationships/hyperlink" Target="https://drive.google.com/file/d/1tHbGLtIqeLL2MaRZDL4O9VCkYtmDuGbC/view?usp=drivesdk" TargetMode="External"/><Relationship Id="rId472" Type="http://schemas.openxmlformats.org/officeDocument/2006/relationships/hyperlink" Target="https://drive.google.com/file/d/1QwZ0EwLNhUltTY2cdNBbxLOynd8akB-c/view?usp=drivesdk" TargetMode="External"/><Relationship Id="rId471" Type="http://schemas.openxmlformats.org/officeDocument/2006/relationships/hyperlink" Target="https://drive.google.com/file/d/1LrXPuRNXjlsfPYi0wJKLL1IXXvwF9C1X/view?usp=drivesdk" TargetMode="External"/><Relationship Id="rId470" Type="http://schemas.openxmlformats.org/officeDocument/2006/relationships/hyperlink" Target="https://drive.google.com/file/d/1jmZGDsmLVr2rShvDRYWDwQ5wterQQaMk/view?usp=drivesdk" TargetMode="External"/><Relationship Id="rId235" Type="http://schemas.openxmlformats.org/officeDocument/2006/relationships/hyperlink" Target="https://drive.google.com/file/d/1DZQx6cQ05KX7gHGdN0dgeAI9Ql-VuxA3/view?usp=drivesdk" TargetMode="External"/><Relationship Id="rId477" Type="http://schemas.openxmlformats.org/officeDocument/2006/relationships/hyperlink" Target="https://drive.google.com/file/d/10bIBZUU6PmBknT67N5IigZDqmejGRE-p/view?usp=drivesdk" TargetMode="External"/><Relationship Id="rId234" Type="http://schemas.openxmlformats.org/officeDocument/2006/relationships/hyperlink" Target="https://drive.google.com/file/d/1N-4NKArLCc4AoKLhwrwaosMpomddKiQI/view?usp=drivesdk" TargetMode="External"/><Relationship Id="rId476" Type="http://schemas.openxmlformats.org/officeDocument/2006/relationships/hyperlink" Target="https://drive.google.com/file/d/1J9IEwkihpoI6X-88vgdszX1VuKRm9El3/view?usp=drivesdk" TargetMode="External"/><Relationship Id="rId233" Type="http://schemas.openxmlformats.org/officeDocument/2006/relationships/hyperlink" Target="https://drive.google.com/file/d/1sYvogbBIoQVYUb321eEDazseNzKJTk2A/view?usp=drivesdk" TargetMode="External"/><Relationship Id="rId475" Type="http://schemas.openxmlformats.org/officeDocument/2006/relationships/hyperlink" Target="https://drive.google.com/file/d/1MmJ4D5SyCsLVweLboHO6degB99VGOJRC/view?usp=drivesdk" TargetMode="External"/><Relationship Id="rId232" Type="http://schemas.openxmlformats.org/officeDocument/2006/relationships/hyperlink" Target="https://drive.google.com/file/d/1_PInEhC7HL1hc3yVNbmJUuTmIEaThm7E/view?usp=drivesdk" TargetMode="External"/><Relationship Id="rId474" Type="http://schemas.openxmlformats.org/officeDocument/2006/relationships/hyperlink" Target="https://drive.google.com/file/d/1gzCkK-opX_0kUFUviwaGPcIkStSA6Wdp/view?usp=drivesdk" TargetMode="External"/><Relationship Id="rId426" Type="http://schemas.openxmlformats.org/officeDocument/2006/relationships/hyperlink" Target="https://drive.google.com/file/d/1rmj_TVsDi1nJYDj8j0FsiAfN9VFuY8bo/view?usp=drivesdk" TargetMode="External"/><Relationship Id="rId668" Type="http://schemas.openxmlformats.org/officeDocument/2006/relationships/hyperlink" Target="https://drive.google.com/file/d/1Buj80mniUbsDdhwpzHAjugIQQ3w20flw/view" TargetMode="External"/><Relationship Id="rId425" Type="http://schemas.openxmlformats.org/officeDocument/2006/relationships/hyperlink" Target="https://drive.google.com/file/d/17HRp_bq8YVFt0RndJmu-woiNH8lzsdm1/view?usp=drivesdk" TargetMode="External"/><Relationship Id="rId667" Type="http://schemas.openxmlformats.org/officeDocument/2006/relationships/hyperlink" Target="https://drive.google.com/file/d/1ivdEVNP93pAua_Em-NQzvMQcqUKA0VQM/view" TargetMode="External"/><Relationship Id="rId424" Type="http://schemas.openxmlformats.org/officeDocument/2006/relationships/hyperlink" Target="https://drive.google.com/file/d/1GkRhUzaApJLMRV4S-Q1GXwL3ymp9jbVa/view?usp=drivesdk" TargetMode="External"/><Relationship Id="rId666" Type="http://schemas.openxmlformats.org/officeDocument/2006/relationships/hyperlink" Target="https://drive.google.com/file/d/1vIyGgbGQmH8_woEjiuSbIGPY-b93z35l/view" TargetMode="External"/><Relationship Id="rId423" Type="http://schemas.openxmlformats.org/officeDocument/2006/relationships/hyperlink" Target="https://drive.google.com/file/d/1G7jrrd0SbLckfLNXL-nnWS1Ee1NJpPv1/view?usp=drivesdk" TargetMode="External"/><Relationship Id="rId665" Type="http://schemas.openxmlformats.org/officeDocument/2006/relationships/hyperlink" Target="https://drive.google.com/file/d/12N1qXLfWkxUSarCjk-HyCPDS0HS_Uf7Z/view?usp=drivesdk" TargetMode="External"/><Relationship Id="rId429" Type="http://schemas.openxmlformats.org/officeDocument/2006/relationships/hyperlink" Target="https://drive.google.com/file/d/1-BjhxDMKPiwLrEtBzGurDrss0pAfBBdh/view" TargetMode="External"/><Relationship Id="rId428" Type="http://schemas.openxmlformats.org/officeDocument/2006/relationships/hyperlink" Target="https://drive.google.com/file/d/1e895YP77awkbVZ_N77_0jTTuh8ezn9wy/view?usp=drivesdk" TargetMode="External"/><Relationship Id="rId427" Type="http://schemas.openxmlformats.org/officeDocument/2006/relationships/hyperlink" Target="https://drive.google.com/file/d/10Hp2U3daGeTaAe-61DmxiZA1mVDSZLy8/view?usp=drivesdk" TargetMode="External"/><Relationship Id="rId669" Type="http://schemas.openxmlformats.org/officeDocument/2006/relationships/hyperlink" Target="https://drive.google.com/file/d/1Exukqt6kXYebqs1gVw7uR02UG3c18rhN/view?usp=drivesdk" TargetMode="External"/><Relationship Id="rId660" Type="http://schemas.openxmlformats.org/officeDocument/2006/relationships/hyperlink" Target="https://drive.google.com/file/d/1TP2aBQXqcgASbR-cbusfykeyoJlsn_2V/view?usp=drivesdk" TargetMode="External"/><Relationship Id="rId422" Type="http://schemas.openxmlformats.org/officeDocument/2006/relationships/hyperlink" Target="https://drive.google.com/file/d/15CHjlXSzUl5m7qTzv5GvZXfpY67g-k6S/view?usp=drivesdk" TargetMode="External"/><Relationship Id="rId664" Type="http://schemas.openxmlformats.org/officeDocument/2006/relationships/hyperlink" Target="https://drive.google.com/file/d/14cqpS0hLeMPY_s8jNxp1vGQFkr8zWKXW/view?usp=drivesdk" TargetMode="External"/><Relationship Id="rId421" Type="http://schemas.openxmlformats.org/officeDocument/2006/relationships/hyperlink" Target="https://drive.google.com/file/d/1vHG1PLpm0n9u-KG_TL-5bIIFql5O20JY/view?usp=drivesdk" TargetMode="External"/><Relationship Id="rId663" Type="http://schemas.openxmlformats.org/officeDocument/2006/relationships/hyperlink" Target="https://drive.google.com/file/d/1KUSvwCQx3kJmVNAgm3CwsT_tmFawFPkI/view?usp=drivesdk" TargetMode="External"/><Relationship Id="rId420" Type="http://schemas.openxmlformats.org/officeDocument/2006/relationships/hyperlink" Target="https://drive.google.com/file/d/1HlAxsBXXBtVxhn89x87921CCwgyv1uiV/view?usp=drivesdk" TargetMode="External"/><Relationship Id="rId662" Type="http://schemas.openxmlformats.org/officeDocument/2006/relationships/hyperlink" Target="https://drive.google.com/file/d/1KPJ85KH6k8JdEsJf6p1RWgYelrzzCucs/view?usp=drivesdk" TargetMode="External"/><Relationship Id="rId661" Type="http://schemas.openxmlformats.org/officeDocument/2006/relationships/hyperlink" Target="https://drive.google.com/file/d/1hwsDwNsIGYGQqzPMd-QOLtMcCVRe2cFe/view?usp=drivesdk" TargetMode="External"/><Relationship Id="rId415" Type="http://schemas.openxmlformats.org/officeDocument/2006/relationships/hyperlink" Target="https://drive.google.com/file/d/1Of8fH4fufkaIacyHZY5GOBSxDX8iISAy/view?usp=drivesdk" TargetMode="External"/><Relationship Id="rId657" Type="http://schemas.openxmlformats.org/officeDocument/2006/relationships/hyperlink" Target="https://drive.google.com/file/d/10lXDBZ0KBgR1WJIqQHDsfYT6v4jyJZt7/view?usp=drivesdk" TargetMode="External"/><Relationship Id="rId414" Type="http://schemas.openxmlformats.org/officeDocument/2006/relationships/hyperlink" Target="https://drive.google.com/file/d/1WYbW2ybmeFksRHOtmzbZ7RFzVB2quD6z/view?usp=drivesdk" TargetMode="External"/><Relationship Id="rId656" Type="http://schemas.openxmlformats.org/officeDocument/2006/relationships/hyperlink" Target="https://drive.google.com/file/d/1O0scAhHB-MQD1SZgNlO038EA1MwK1FSo/view?usp=drivesdk" TargetMode="External"/><Relationship Id="rId413" Type="http://schemas.openxmlformats.org/officeDocument/2006/relationships/hyperlink" Target="https://drive.google.com/drive/search?q=%E4%B8%89%E6%A8%B9" TargetMode="External"/><Relationship Id="rId655" Type="http://schemas.openxmlformats.org/officeDocument/2006/relationships/hyperlink" Target="https://drive.google.com/file/d/1N31EPzEk44KifJDtSLlOtMKLammN8cGH/view?usp=drivesdk" TargetMode="External"/><Relationship Id="rId412" Type="http://schemas.openxmlformats.org/officeDocument/2006/relationships/hyperlink" Target="https://drive.google.com/drive/search?q=%E4%B8%89%E6%A8%B9" TargetMode="External"/><Relationship Id="rId654" Type="http://schemas.openxmlformats.org/officeDocument/2006/relationships/hyperlink" Target="https://drive.google.com/file/d/1d-cfptBL-ubAkNHVauCwO3j1DVQG7KXX/view?usp=drivesdk" TargetMode="External"/><Relationship Id="rId419" Type="http://schemas.openxmlformats.org/officeDocument/2006/relationships/hyperlink" Target="https://drive.google.com/file/d/1J2qkBv7v7Sx4gfGuixM9hMjgMaQS9Ajt/view?usp=drivesdk" TargetMode="External"/><Relationship Id="rId418" Type="http://schemas.openxmlformats.org/officeDocument/2006/relationships/hyperlink" Target="https://drive.google.com/file/d/1UuY7Wf42elj5yXBeDHyQa06Ag8S6jOo4/view?usp=drivesdk" TargetMode="External"/><Relationship Id="rId417" Type="http://schemas.openxmlformats.org/officeDocument/2006/relationships/hyperlink" Target="https://drive.google.com/file/d/1e3UjkK1fPF83kio8cV2Qe5MOYZpu0XUH/view?usp=drivesdk" TargetMode="External"/><Relationship Id="rId659" Type="http://schemas.openxmlformats.org/officeDocument/2006/relationships/hyperlink" Target="https://drive.google.com/file/d/1Bs4cwQ1-6VI-DVYsiidZdn0tzIM-HwVl/view?usp=drivesdk" TargetMode="External"/><Relationship Id="rId416" Type="http://schemas.openxmlformats.org/officeDocument/2006/relationships/hyperlink" Target="https://drive.google.com/file/d/1vTQuuHxZJh3bjwqboeHismYNlA6oe1dX/view?usp=drivesdk" TargetMode="External"/><Relationship Id="rId658" Type="http://schemas.openxmlformats.org/officeDocument/2006/relationships/hyperlink" Target="https://drive.google.com/file/d/1Dg2To7P-uYcWAeQ3sMKvp9At0twPyY3t/view?usp=drivesdkk" TargetMode="External"/><Relationship Id="rId890" Type="http://schemas.openxmlformats.org/officeDocument/2006/relationships/drawing" Target="../drawings/drawing3.xml"/><Relationship Id="rId411" Type="http://schemas.openxmlformats.org/officeDocument/2006/relationships/hyperlink" Target="https://drive.google.com/drive/search?q=%E4%B8%89%E6%A8%B9" TargetMode="External"/><Relationship Id="rId653" Type="http://schemas.openxmlformats.org/officeDocument/2006/relationships/hyperlink" Target="https://drive.google.com/file/d/1VsFiue_7OU18GDRGpldOyeyINlePm8bv/view?usp=drivesdk" TargetMode="External"/><Relationship Id="rId410" Type="http://schemas.openxmlformats.org/officeDocument/2006/relationships/hyperlink" Target="https://drive.google.com/file/d/1dS4w2TWx3DPiPI6UkOOvyI62TKbUJm_3/view?usp=drivesdk" TargetMode="External"/><Relationship Id="rId652" Type="http://schemas.openxmlformats.org/officeDocument/2006/relationships/hyperlink" Target="https://drive.google.com/file/d/1jjH_ttxEADuHgaIesy95FdPFO8oFeGhs/view?usp=drivesdk" TargetMode="External"/><Relationship Id="rId651" Type="http://schemas.openxmlformats.org/officeDocument/2006/relationships/hyperlink" Target="https://drive.google.com/file/d/1rH_MNjAeEvB8S6lCg63BZXkKahGPg60Y/view?usp=drivesdk" TargetMode="External"/><Relationship Id="rId650" Type="http://schemas.openxmlformats.org/officeDocument/2006/relationships/hyperlink" Target="https://drive.google.com/file/d/1yCiu7dWfgKMViD25GyPntikpIcACa9LW/view?usp=drivesdk" TargetMode="External"/><Relationship Id="rId206" Type="http://schemas.openxmlformats.org/officeDocument/2006/relationships/hyperlink" Target="https://drive.google.com/file/d/1V2C0Ug39MLnIqXEQDUzpR2OVCbztEg31/view?usp=drivesdk" TargetMode="External"/><Relationship Id="rId448" Type="http://schemas.openxmlformats.org/officeDocument/2006/relationships/hyperlink" Target="https://drive.google.com/file/d/1OX_DiM-V-KYvg1GRWmKTPcMFUjIK5Cwy/view?usp=drivesdk" TargetMode="External"/><Relationship Id="rId205" Type="http://schemas.openxmlformats.org/officeDocument/2006/relationships/hyperlink" Target="https://drive.google.com/file/d/1HJBrYjRimK-ld_cxFRuobgWXPjASy6fQ/view?usp=drivesdk" TargetMode="External"/><Relationship Id="rId447" Type="http://schemas.openxmlformats.org/officeDocument/2006/relationships/hyperlink" Target="https://drive.google.com/file/d/1so_J2hsuNDzEf70otVMTrJZWBlrGiKKe/view?usp=drivesdk" TargetMode="External"/><Relationship Id="rId689" Type="http://schemas.openxmlformats.org/officeDocument/2006/relationships/hyperlink" Target="https://drive.google.com/file/d/1DOYyiaDNki3uPXxHvHXkSKi_R9qllqXL/view?usp=drivesdk" TargetMode="External"/><Relationship Id="rId204" Type="http://schemas.openxmlformats.org/officeDocument/2006/relationships/hyperlink" Target="https://drive.google.com/file/d/1xNcOQXaOE_eMEqBKKccwUAFpfFa1xvn9/view?usp=drivesdk" TargetMode="External"/><Relationship Id="rId446" Type="http://schemas.openxmlformats.org/officeDocument/2006/relationships/hyperlink" Target="https://drive.google.com/file/d/1ksJZxoYImWboeZuBYm02yvIyh_QyhVD4/view?usp=drivesdk" TargetMode="External"/><Relationship Id="rId688" Type="http://schemas.openxmlformats.org/officeDocument/2006/relationships/hyperlink" Target="https://drive.google.com/file/d/1qiJ-JoWFHsyKxQ1K35iXobQpIn9chylc/view?usp=drivesdk" TargetMode="External"/><Relationship Id="rId203" Type="http://schemas.openxmlformats.org/officeDocument/2006/relationships/hyperlink" Target="https://drive.google.com/file/d/103E-xKu-n4cJt8_KiZcGvtOP6mSONxQX/view?usp=drivesdk" TargetMode="External"/><Relationship Id="rId445" Type="http://schemas.openxmlformats.org/officeDocument/2006/relationships/hyperlink" Target="https://drive.google.com/file/d/1JWsH2h7WpkOAs1tatOXWFe8-AFU94qJ4/view?usp=sharing" TargetMode="External"/><Relationship Id="rId687" Type="http://schemas.openxmlformats.org/officeDocument/2006/relationships/hyperlink" Target="https://drive.google.com/file/d/1bmmzW1RIGscPPchDVxxEc058igHvpxyz/view?usp=drivesdk" TargetMode="External"/><Relationship Id="rId209" Type="http://schemas.openxmlformats.org/officeDocument/2006/relationships/hyperlink" Target="https://drive.google.com/file/d/1Ex3fXQwGCOaLa9qG9f5Cx3UNONIRq6lD/view?usp=drivesdk" TargetMode="External"/><Relationship Id="rId208" Type="http://schemas.openxmlformats.org/officeDocument/2006/relationships/hyperlink" Target="https://drive.google.com/file/d/1gCFSdtRTw7gu7HODy2KTvOxFa8Jgjv9x/view?usp=drivesdk" TargetMode="External"/><Relationship Id="rId207" Type="http://schemas.openxmlformats.org/officeDocument/2006/relationships/hyperlink" Target="https://drive.google.com/file/d/1RDJdNNP1cW4mqwcCB4FxpcjBSo4O6UEU/view?usp=drivesdk" TargetMode="External"/><Relationship Id="rId449" Type="http://schemas.openxmlformats.org/officeDocument/2006/relationships/hyperlink" Target="https://drive.google.com/file/d/1mK9ceomu37IZbzkGRjT5o4canmOUSWRg/view?usp=drivesdk" TargetMode="External"/><Relationship Id="rId440" Type="http://schemas.openxmlformats.org/officeDocument/2006/relationships/hyperlink" Target="https://drive.google.com/drive/search?q=%E6%9D%BE%E6%9C%A8%E5%B9%B3" TargetMode="External"/><Relationship Id="rId682" Type="http://schemas.openxmlformats.org/officeDocument/2006/relationships/hyperlink" Target="https://drive.google.com/file/d/1377uyg2OPhcVaHLlsTYmRsurpmuXDoml/view?usp=drivesdk" TargetMode="External"/><Relationship Id="rId681" Type="http://schemas.openxmlformats.org/officeDocument/2006/relationships/hyperlink" Target="https://drive.google.com/file/d/1bgPJ5cEd6mO4XnsdF7ZW3_7sVoKkQ4bj/view?usp=drivesdk" TargetMode="External"/><Relationship Id="rId680" Type="http://schemas.openxmlformats.org/officeDocument/2006/relationships/hyperlink" Target="https://drive.google.com/file/d/1kXCT2Vu5ZZp1vlLIKqWqbNPeNyzBdv0v/view?usp=drivesdk" TargetMode="External"/><Relationship Id="rId202" Type="http://schemas.openxmlformats.org/officeDocument/2006/relationships/hyperlink" Target="https://drive.google.com/file/d/1NASgVZUpCzDZWTid22Nq9vEHN5kJ2nI3/view?usp=drivesdk" TargetMode="External"/><Relationship Id="rId444" Type="http://schemas.openxmlformats.org/officeDocument/2006/relationships/hyperlink" Target="https://drive.google.com/file/d/1SLyAbtjdKg598FqjC4iH5nS4iZcZL7Nw/view?usp=sharing" TargetMode="External"/><Relationship Id="rId686" Type="http://schemas.openxmlformats.org/officeDocument/2006/relationships/hyperlink" Target="https://drive.google.com/file/d/1SlzP67vs_bP06abqO-sUPVU-BUYGcIlJ/view?usp=drivesdk" TargetMode="External"/><Relationship Id="rId201" Type="http://schemas.openxmlformats.org/officeDocument/2006/relationships/hyperlink" Target="https://drive.google.com/file/d/1-1n9gwN966-LA-wKtakiQSabSBrk4yU8/view?usp=drivesdk" TargetMode="External"/><Relationship Id="rId443" Type="http://schemas.openxmlformats.org/officeDocument/2006/relationships/hyperlink" Target="https://drive.google.com/file/d/1yCEIVgnrsol9ZRicEYqXxjRqGMjJQyAx/view?usp=sharing" TargetMode="External"/><Relationship Id="rId685" Type="http://schemas.openxmlformats.org/officeDocument/2006/relationships/hyperlink" Target="https://drive.google.com/file/d/14wDyqP769pypWpPyUZyDIeAywAqRtoLP/view?usp=drivesdk" TargetMode="External"/><Relationship Id="rId200" Type="http://schemas.openxmlformats.org/officeDocument/2006/relationships/hyperlink" Target="https://drive.google.com/file/d/16-QtXCBBGxon-2qDBbGwg1MBPgs1HPwS/view?usp=drivesdk" TargetMode="External"/><Relationship Id="rId442" Type="http://schemas.openxmlformats.org/officeDocument/2006/relationships/hyperlink" Target="https://drive.google.com/drive/search?q=%E6%9D%BE%E6%9C%A8%E5%B9%B3" TargetMode="External"/><Relationship Id="rId684" Type="http://schemas.openxmlformats.org/officeDocument/2006/relationships/hyperlink" Target="https://drive.google.com/file/d/1G1oDE9yUCDMJPmpZq0UL5AXB6sGYzBOk/view?usp=drivesdk" TargetMode="External"/><Relationship Id="rId441" Type="http://schemas.openxmlformats.org/officeDocument/2006/relationships/hyperlink" Target="https://drive.google.com/drive/search?q=%E6%9D%BE%E6%9C%A8%E5%B9%B3" TargetMode="External"/><Relationship Id="rId683" Type="http://schemas.openxmlformats.org/officeDocument/2006/relationships/hyperlink" Target="https://drive.google.com/file/d/1kCuUhbVsAjOuv24ONxJu-FwZAGH6lcaH/view?usp=drivesdk" TargetMode="External"/><Relationship Id="rId437" Type="http://schemas.openxmlformats.org/officeDocument/2006/relationships/hyperlink" Target="https://drive.google.com/file/d/11jTiVY7dlzisG_y1vOz-FMNPEDBkBdE4/view?usp=drivesdk" TargetMode="External"/><Relationship Id="rId679" Type="http://schemas.openxmlformats.org/officeDocument/2006/relationships/hyperlink" Target="https://drive.google.com/file/d/19ZJV-hLzPRIDDBbONRchJcuKBnbkhp7b/view?usp=drivesdk" TargetMode="External"/><Relationship Id="rId436" Type="http://schemas.openxmlformats.org/officeDocument/2006/relationships/hyperlink" Target="https://drive.google.com/file/d/1ClLjDMRT7v3Jw2TTZYi6Z-Ai95W_v_g8/view?usp=drivesdk" TargetMode="External"/><Relationship Id="rId678" Type="http://schemas.openxmlformats.org/officeDocument/2006/relationships/hyperlink" Target="https://drive.google.com/file/d/1y2PltZhfifb7kihvfhoUvA7wIdob4BE_/view?usp=drivesdk" TargetMode="External"/><Relationship Id="rId435" Type="http://schemas.openxmlformats.org/officeDocument/2006/relationships/hyperlink" Target="https://drive.google.com/file/d/1NyBd6RfLYX_OZKDPreOiuQtRsyZ1qdte/view?usp=drivesdk" TargetMode="External"/><Relationship Id="rId677" Type="http://schemas.openxmlformats.org/officeDocument/2006/relationships/hyperlink" Target="https://drive.google.com/file/d/1ikUQU58ba0p3YugSyn1S3TgFrvhqIXmI/view?usp=drivesdk" TargetMode="External"/><Relationship Id="rId434" Type="http://schemas.openxmlformats.org/officeDocument/2006/relationships/hyperlink" Target="https://drive.google.com/file/d/1LRDT1yXraBr3zTm8JiHLT0SsAFLsp_8T/view?usp=drivesdk" TargetMode="External"/><Relationship Id="rId676" Type="http://schemas.openxmlformats.org/officeDocument/2006/relationships/hyperlink" Target="https://drive.google.com/file/d/10jugLbW2g4fJ_blMZ-nAGdy2CUCbrY5X/view?usp=drivesdk" TargetMode="External"/><Relationship Id="rId439" Type="http://schemas.openxmlformats.org/officeDocument/2006/relationships/hyperlink" Target="https://drive.google.com/file/d/18mCj14wU6JXd9Llwhlxxe18n5x7QzlSw/view?usp=drivesdk" TargetMode="External"/><Relationship Id="rId438" Type="http://schemas.openxmlformats.org/officeDocument/2006/relationships/hyperlink" Target="https://drive.google.com/file/d/1aiqvVeV6zSGXUpTih1SlwrqN6Nl4UdcQ/view?usp=drivesdk" TargetMode="External"/><Relationship Id="rId671" Type="http://schemas.openxmlformats.org/officeDocument/2006/relationships/hyperlink" Target="https://drive.google.com/file/d/1ei6fKdawzT65bsaxoQlofcVtEx4TPgcb/view?usp=drivesdk" TargetMode="External"/><Relationship Id="rId670" Type="http://schemas.openxmlformats.org/officeDocument/2006/relationships/hyperlink" Target="https://drive.google.com/file/d/1ZqmRVt7xrcnAvRNwMkJnUYG_1tQ5VpSj/view?usp=drivesdk" TargetMode="External"/><Relationship Id="rId433" Type="http://schemas.openxmlformats.org/officeDocument/2006/relationships/hyperlink" Target="https://drive.google.com/file/d/1zSSmJcQMuFvunotaRwFO9V0gnZ4uEnFp/view?usp=drivesdk" TargetMode="External"/><Relationship Id="rId675" Type="http://schemas.openxmlformats.org/officeDocument/2006/relationships/hyperlink" Target="https://drive.google.com/file/d/1gV7x7QKzPNLt4b6cCHxN2j-8Q2h2c8Kk/view?usp=drivesdk" TargetMode="External"/><Relationship Id="rId432" Type="http://schemas.openxmlformats.org/officeDocument/2006/relationships/hyperlink" Target="https://drive.google.com/file/d/1ckVcjdRlyMcVtrznFf-wxqaKiZrlapSP/view?usp=drivesdk" TargetMode="External"/><Relationship Id="rId674" Type="http://schemas.openxmlformats.org/officeDocument/2006/relationships/hyperlink" Target="https://drive.google.com/file/d/1ECSjbZyGJTAHNDnPrAMem6lyfBp2NaVB/view?usp=drivesdk" TargetMode="External"/><Relationship Id="rId431" Type="http://schemas.openxmlformats.org/officeDocument/2006/relationships/hyperlink" Target="https://drive.google.com/file/d/1CWzNyrnPfNSMZ0KBQoY2eMQTs_NsMSzy/view" TargetMode="External"/><Relationship Id="rId673" Type="http://schemas.openxmlformats.org/officeDocument/2006/relationships/hyperlink" Target="https://drive.google.com/file/d/17y830QmhQ3Cc4Z8NjBCtpzTt1yfuEfSW/view?usp=drivesdk" TargetMode="External"/><Relationship Id="rId430" Type="http://schemas.openxmlformats.org/officeDocument/2006/relationships/hyperlink" Target="https://drive.google.com/file/d/1B9eIuVybm2swxky_ZBO7PP_40ledfZ_x/view" TargetMode="External"/><Relationship Id="rId672" Type="http://schemas.openxmlformats.org/officeDocument/2006/relationships/hyperlink" Target="https://drive.google.com/file/d/1-fg9dDWknioIvi8DGdAl78BdeV9EgNlJ/view?usp=drivesdk"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90" Type="http://schemas.openxmlformats.org/officeDocument/2006/relationships/hyperlink" Target="mailto:take0922ai@yahoo.co.jp" TargetMode="External"/><Relationship Id="rId194" Type="http://schemas.openxmlformats.org/officeDocument/2006/relationships/hyperlink" Target="mailto:yuna930.i.feel.happy@icloud.com" TargetMode="External"/><Relationship Id="rId193" Type="http://schemas.openxmlformats.org/officeDocument/2006/relationships/hyperlink" Target="mailto:km121436@gmail.com" TargetMode="External"/><Relationship Id="rId192" Type="http://schemas.openxmlformats.org/officeDocument/2006/relationships/hyperlink" Target="mailto:ejiriyu0016@gmail.com" TargetMode="External"/><Relationship Id="rId191" Type="http://schemas.openxmlformats.org/officeDocument/2006/relationships/hyperlink" Target="mailto:jelkawaii1221@yahoo.co.jp" TargetMode="External"/><Relationship Id="rId187" Type="http://schemas.openxmlformats.org/officeDocument/2006/relationships/hyperlink" Target="mailto:shion.524@icloud.com" TargetMode="External"/><Relationship Id="rId186" Type="http://schemas.openxmlformats.org/officeDocument/2006/relationships/hyperlink" Target="mailto:kenshinjakky@gmail.com" TargetMode="External"/><Relationship Id="rId185" Type="http://schemas.openxmlformats.org/officeDocument/2006/relationships/hyperlink" Target="mailto:haruka.m0309@gmail.com" TargetMode="External"/><Relationship Id="rId184" Type="http://schemas.openxmlformats.org/officeDocument/2006/relationships/hyperlink" Target="mailto:cqmgj474@gmail.com" TargetMode="External"/><Relationship Id="rId189" Type="http://schemas.openxmlformats.org/officeDocument/2006/relationships/hyperlink" Target="mailto:moeyotakagon@gmail.com" TargetMode="External"/><Relationship Id="rId188" Type="http://schemas.openxmlformats.org/officeDocument/2006/relationships/hyperlink" Target="mailto:charley0201@gmail.com" TargetMode="External"/><Relationship Id="rId183" Type="http://schemas.openxmlformats.org/officeDocument/2006/relationships/hyperlink" Target="mailto:shunyaoyama9@gmail.com" TargetMode="External"/><Relationship Id="rId182" Type="http://schemas.openxmlformats.org/officeDocument/2006/relationships/hyperlink" Target="mailto:nankaitak1127@gmail.com" TargetMode="External"/><Relationship Id="rId181" Type="http://schemas.openxmlformats.org/officeDocument/2006/relationships/hyperlink" Target="mailto:kuronosuke1213@icloud.com" TargetMode="External"/><Relationship Id="rId180" Type="http://schemas.openxmlformats.org/officeDocument/2006/relationships/hyperlink" Target="mailto:kentokudo62@gmail.com" TargetMode="External"/><Relationship Id="rId176" Type="http://schemas.openxmlformats.org/officeDocument/2006/relationships/hyperlink" Target="mailto:nobu040366@gmail.com" TargetMode="External"/><Relationship Id="rId175" Type="http://schemas.openxmlformats.org/officeDocument/2006/relationships/hyperlink" Target="mailto:rakusyo358@gmail.com" TargetMode="External"/><Relationship Id="rId174" Type="http://schemas.openxmlformats.org/officeDocument/2006/relationships/hyperlink" Target="mailto:kaiseeei@gmail.com" TargetMode="External"/><Relationship Id="rId173" Type="http://schemas.openxmlformats.org/officeDocument/2006/relationships/hyperlink" Target="mailto:zack20020825@gmail.com" TargetMode="External"/><Relationship Id="rId179" Type="http://schemas.openxmlformats.org/officeDocument/2006/relationships/hyperlink" Target="mailto:makisetiryouin@gmail.com" TargetMode="External"/><Relationship Id="rId178" Type="http://schemas.openxmlformats.org/officeDocument/2006/relationships/hyperlink" Target="mailto:chifuchi23@yahoo.co.jp" TargetMode="External"/><Relationship Id="rId177" Type="http://schemas.openxmlformats.org/officeDocument/2006/relationships/hyperlink" Target="mailto:hikaru.umi.5573@gmail.com" TargetMode="External"/><Relationship Id="rId198" Type="http://schemas.openxmlformats.org/officeDocument/2006/relationships/hyperlink" Target="mailto:akinori.1100227@gmail.com" TargetMode="External"/><Relationship Id="rId197" Type="http://schemas.openxmlformats.org/officeDocument/2006/relationships/hyperlink" Target="mailto:natsujushimatsu@gmail.com" TargetMode="External"/><Relationship Id="rId196" Type="http://schemas.openxmlformats.org/officeDocument/2006/relationships/hyperlink" Target="mailto:granmamako@gmail.com" TargetMode="External"/><Relationship Id="rId195" Type="http://schemas.openxmlformats.org/officeDocument/2006/relationships/hyperlink" Target="mailto:z.c.ya@ezweb.ne.jp" TargetMode="External"/><Relationship Id="rId199" Type="http://schemas.openxmlformats.org/officeDocument/2006/relationships/hyperlink" Target="mailto:riku.non0609@outlook.jp" TargetMode="External"/><Relationship Id="rId150" Type="http://schemas.openxmlformats.org/officeDocument/2006/relationships/hyperlink" Target="mailto:takashi01hasebe15@gmail.com" TargetMode="External"/><Relationship Id="rId392" Type="http://schemas.openxmlformats.org/officeDocument/2006/relationships/hyperlink" Target="mailto:k.k02161999@gmail.com" TargetMode="External"/><Relationship Id="rId391" Type="http://schemas.openxmlformats.org/officeDocument/2006/relationships/hyperlink" Target="mailto:takagi.momo0303@gmail.com" TargetMode="External"/><Relationship Id="rId390" Type="http://schemas.openxmlformats.org/officeDocument/2006/relationships/hyperlink" Target="mailto:freedamofcat@gmail.com" TargetMode="External"/><Relationship Id="rId1" Type="http://schemas.openxmlformats.org/officeDocument/2006/relationships/hyperlink" Target="mailto:oko.ohata777@gmail.com" TargetMode="External"/><Relationship Id="rId2" Type="http://schemas.openxmlformats.org/officeDocument/2006/relationships/hyperlink" Target="mailto:rogu901504@gmail.com" TargetMode="External"/><Relationship Id="rId3" Type="http://schemas.openxmlformats.org/officeDocument/2006/relationships/hyperlink" Target="mailto:kuribara.r0616@gmail.com" TargetMode="External"/><Relationship Id="rId149" Type="http://schemas.openxmlformats.org/officeDocument/2006/relationships/hyperlink" Target="mailto:kurodahanayo@gmail.com" TargetMode="External"/><Relationship Id="rId4" Type="http://schemas.openxmlformats.org/officeDocument/2006/relationships/hyperlink" Target="mailto:hikoboshiakkun@gmail.com" TargetMode="External"/><Relationship Id="rId148" Type="http://schemas.openxmlformats.org/officeDocument/2006/relationships/hyperlink" Target="mailto:mieruka.sato@gmail.com" TargetMode="External"/><Relationship Id="rId9" Type="http://schemas.openxmlformats.org/officeDocument/2006/relationships/hyperlink" Target="mailto:k_rm95@yahoo.co.jp" TargetMode="External"/><Relationship Id="rId143" Type="http://schemas.openxmlformats.org/officeDocument/2006/relationships/hyperlink" Target="mailto:hoga1209@gmail.com" TargetMode="External"/><Relationship Id="rId385" Type="http://schemas.openxmlformats.org/officeDocument/2006/relationships/hyperlink" Target="mailto:assomosso@gmail.com" TargetMode="External"/><Relationship Id="rId142" Type="http://schemas.openxmlformats.org/officeDocument/2006/relationships/hyperlink" Target="mailto:ibukishika00@gmail.com" TargetMode="External"/><Relationship Id="rId384" Type="http://schemas.openxmlformats.org/officeDocument/2006/relationships/hyperlink" Target="mailto:maru0413202@gmail.com" TargetMode="External"/><Relationship Id="rId141" Type="http://schemas.openxmlformats.org/officeDocument/2006/relationships/hyperlink" Target="mailto:takeda0814212@icloud.com" TargetMode="External"/><Relationship Id="rId383" Type="http://schemas.openxmlformats.org/officeDocument/2006/relationships/hyperlink" Target="mailto:masachan.0710@gmail.com" TargetMode="External"/><Relationship Id="rId140" Type="http://schemas.openxmlformats.org/officeDocument/2006/relationships/hyperlink" Target="mailto:m2400n2400@gmail.com" TargetMode="External"/><Relationship Id="rId382" Type="http://schemas.openxmlformats.org/officeDocument/2006/relationships/hyperlink" Target="mailto:xiangdaiyeqi231@gmail.com" TargetMode="External"/><Relationship Id="rId5" Type="http://schemas.openxmlformats.org/officeDocument/2006/relationships/hyperlink" Target="mailto:shumpei.h.0907@gmail.com" TargetMode="External"/><Relationship Id="rId147" Type="http://schemas.openxmlformats.org/officeDocument/2006/relationships/hyperlink" Target="mailto:hirat0999@gmail.com" TargetMode="External"/><Relationship Id="rId389" Type="http://schemas.openxmlformats.org/officeDocument/2006/relationships/hyperlink" Target="mailto:xiaoji8893@gmail.com" TargetMode="External"/><Relationship Id="rId6" Type="http://schemas.openxmlformats.org/officeDocument/2006/relationships/hyperlink" Target="mailto:gama.reiji.0520@icloud.com" TargetMode="External"/><Relationship Id="rId146" Type="http://schemas.openxmlformats.org/officeDocument/2006/relationships/hyperlink" Target="mailto:mai69887199@gmail.com" TargetMode="External"/><Relationship Id="rId388" Type="http://schemas.openxmlformats.org/officeDocument/2006/relationships/hyperlink" Target="mailto:taitokaki.com0817@i.softbank.jp" TargetMode="External"/><Relationship Id="rId7" Type="http://schemas.openxmlformats.org/officeDocument/2006/relationships/hyperlink" Target="mailto:manmaruboo@gmail.com" TargetMode="External"/><Relationship Id="rId145" Type="http://schemas.openxmlformats.org/officeDocument/2006/relationships/hyperlink" Target="mailto:oosajikossji31040@gmail.com" TargetMode="External"/><Relationship Id="rId387" Type="http://schemas.openxmlformats.org/officeDocument/2006/relationships/hyperlink" Target="mailto:marumiko0706@gmail.com" TargetMode="External"/><Relationship Id="rId8" Type="http://schemas.openxmlformats.org/officeDocument/2006/relationships/hyperlink" Target="mailto:saki82327007@gmail.com" TargetMode="External"/><Relationship Id="rId144" Type="http://schemas.openxmlformats.org/officeDocument/2006/relationships/hyperlink" Target="mailto:iritaki19@gmail.com" TargetMode="External"/><Relationship Id="rId386" Type="http://schemas.openxmlformats.org/officeDocument/2006/relationships/hyperlink" Target="mailto:e.10hazardy1995@gmail.com" TargetMode="External"/><Relationship Id="rId381" Type="http://schemas.openxmlformats.org/officeDocument/2006/relationships/hyperlink" Target="mailto:ri.zhong.ying@gmail.com" TargetMode="External"/><Relationship Id="rId380" Type="http://schemas.openxmlformats.org/officeDocument/2006/relationships/hyperlink" Target="mailto:rk.n1522@gmail.com" TargetMode="External"/><Relationship Id="rId139" Type="http://schemas.openxmlformats.org/officeDocument/2006/relationships/hyperlink" Target="mailto:fp.s25@icloud.com" TargetMode="External"/><Relationship Id="rId138" Type="http://schemas.openxmlformats.org/officeDocument/2006/relationships/hyperlink" Target="mailto:eden-art-heaven-_k6.k21@docomo.ne.jp" TargetMode="External"/><Relationship Id="rId137" Type="http://schemas.openxmlformats.org/officeDocument/2006/relationships/hyperlink" Target="mailto:pan.tenni@icloud.com" TargetMode="External"/><Relationship Id="rId379" Type="http://schemas.openxmlformats.org/officeDocument/2006/relationships/hyperlink" Target="mailto:oooooe125@gmail.com" TargetMode="External"/><Relationship Id="rId132" Type="http://schemas.openxmlformats.org/officeDocument/2006/relationships/hyperlink" Target="mailto:yjyyyokoyama@yahoo.co.jp" TargetMode="External"/><Relationship Id="rId374" Type="http://schemas.openxmlformats.org/officeDocument/2006/relationships/hyperlink" Target="mailto:banerin2026@gmail.com" TargetMode="External"/><Relationship Id="rId131" Type="http://schemas.openxmlformats.org/officeDocument/2006/relationships/hyperlink" Target="mailto:yayyay4900@gmail.com" TargetMode="External"/><Relationship Id="rId373" Type="http://schemas.openxmlformats.org/officeDocument/2006/relationships/hyperlink" Target="mailto:miyutocca@gmail.com" TargetMode="External"/><Relationship Id="rId130" Type="http://schemas.openxmlformats.org/officeDocument/2006/relationships/hyperlink" Target="mailto:toki.55@icloud.com" TargetMode="External"/><Relationship Id="rId372" Type="http://schemas.openxmlformats.org/officeDocument/2006/relationships/hyperlink" Target="mailto:tsucchysmtb@gmail.com" TargetMode="External"/><Relationship Id="rId371" Type="http://schemas.openxmlformats.org/officeDocument/2006/relationships/hyperlink" Target="mailto:rei.yoshinobu.0911@gmail.com" TargetMode="External"/><Relationship Id="rId136" Type="http://schemas.openxmlformats.org/officeDocument/2006/relationships/hyperlink" Target="mailto:gb1sukusuku@gmail.com" TargetMode="External"/><Relationship Id="rId378" Type="http://schemas.openxmlformats.org/officeDocument/2006/relationships/hyperlink" Target="mailto:moumuridesu@hotmail.com" TargetMode="External"/><Relationship Id="rId135" Type="http://schemas.openxmlformats.org/officeDocument/2006/relationships/hyperlink" Target="mailto:kirakira.chakula@gmail.com" TargetMode="External"/><Relationship Id="rId377" Type="http://schemas.openxmlformats.org/officeDocument/2006/relationships/hyperlink" Target="mailto:kanatasuzu08090619@gmail.com" TargetMode="External"/><Relationship Id="rId134" Type="http://schemas.openxmlformats.org/officeDocument/2006/relationships/hyperlink" Target="mailto:kouya.shun-15-26n0501@i.softbank.jp" TargetMode="External"/><Relationship Id="rId376" Type="http://schemas.openxmlformats.org/officeDocument/2006/relationships/hyperlink" Target="mailto:kotosagashi0920@gmail.com" TargetMode="External"/><Relationship Id="rId133" Type="http://schemas.openxmlformats.org/officeDocument/2006/relationships/hyperlink" Target="mailto:sumiyo.moriyama@hotmail.co.jp" TargetMode="External"/><Relationship Id="rId375" Type="http://schemas.openxmlformats.org/officeDocument/2006/relationships/hyperlink" Target="mailto:kazuhiro3504@gmail.com" TargetMode="External"/><Relationship Id="rId172" Type="http://schemas.openxmlformats.org/officeDocument/2006/relationships/hyperlink" Target="mailto:e_gc59@yahoo.co.jp" TargetMode="External"/><Relationship Id="rId171" Type="http://schemas.openxmlformats.org/officeDocument/2006/relationships/hyperlink" Target="mailto:y7037818@icloud.com" TargetMode="External"/><Relationship Id="rId170" Type="http://schemas.openxmlformats.org/officeDocument/2006/relationships/hyperlink" Target="mailto:kakeya0119@gmail.com" TargetMode="External"/><Relationship Id="rId165" Type="http://schemas.openxmlformats.org/officeDocument/2006/relationships/hyperlink" Target="mailto:ekouto.0505@ezweb.ne.jp" TargetMode="External"/><Relationship Id="rId164" Type="http://schemas.openxmlformats.org/officeDocument/2006/relationships/hyperlink" Target="mailto:smasuyama83@gmail.com" TargetMode="External"/><Relationship Id="rId163" Type="http://schemas.openxmlformats.org/officeDocument/2006/relationships/hyperlink" Target="mailto:ryoseitigers@gmail.com" TargetMode="External"/><Relationship Id="rId162" Type="http://schemas.openxmlformats.org/officeDocument/2006/relationships/hyperlink" Target="mailto:mtaikim@outlook.jp" TargetMode="External"/><Relationship Id="rId169" Type="http://schemas.openxmlformats.org/officeDocument/2006/relationships/hyperlink" Target="mailto:soccer0706.925@gmail.com" TargetMode="External"/><Relationship Id="rId168" Type="http://schemas.openxmlformats.org/officeDocument/2006/relationships/hyperlink" Target="mailto:iwtkzk0329cool-guys@au.com" TargetMode="External"/><Relationship Id="rId167" Type="http://schemas.openxmlformats.org/officeDocument/2006/relationships/hyperlink" Target="mailto:mitatakakazu@gmail.com" TargetMode="External"/><Relationship Id="rId166" Type="http://schemas.openxmlformats.org/officeDocument/2006/relationships/hyperlink" Target="mailto:eimish120@gmail.com" TargetMode="External"/><Relationship Id="rId161" Type="http://schemas.openxmlformats.org/officeDocument/2006/relationships/hyperlink" Target="mailto:sakuteru246@gmail.com" TargetMode="External"/><Relationship Id="rId160" Type="http://schemas.openxmlformats.org/officeDocument/2006/relationships/hyperlink" Target="mailto:yurina2363@gmail.com" TargetMode="External"/><Relationship Id="rId159" Type="http://schemas.openxmlformats.org/officeDocument/2006/relationships/hyperlink" Target="mailto:rongzuodazhu@gmail.com" TargetMode="External"/><Relationship Id="rId154" Type="http://schemas.openxmlformats.org/officeDocument/2006/relationships/hyperlink" Target="mailto:midori.yasoshima@gmail.com" TargetMode="External"/><Relationship Id="rId396" Type="http://schemas.openxmlformats.org/officeDocument/2006/relationships/hyperlink" Target="mailto:kohei.yano.0925@gmail.com" TargetMode="External"/><Relationship Id="rId153" Type="http://schemas.openxmlformats.org/officeDocument/2006/relationships/hyperlink" Target="mailto:f33j51i43@gmail.com" TargetMode="External"/><Relationship Id="rId395" Type="http://schemas.openxmlformats.org/officeDocument/2006/relationships/hyperlink" Target="mailto:rara0204@gmail.com" TargetMode="External"/><Relationship Id="rId152" Type="http://schemas.openxmlformats.org/officeDocument/2006/relationships/hyperlink" Target="mailto:stake069@gmail.com" TargetMode="External"/><Relationship Id="rId394" Type="http://schemas.openxmlformats.org/officeDocument/2006/relationships/hyperlink" Target="mailto:mtanim.007@gmail.com" TargetMode="External"/><Relationship Id="rId151" Type="http://schemas.openxmlformats.org/officeDocument/2006/relationships/hyperlink" Target="mailto:junyayu0303@gmail.com" TargetMode="External"/><Relationship Id="rId393" Type="http://schemas.openxmlformats.org/officeDocument/2006/relationships/hyperlink" Target="mailto:pegio1010@gmail.com" TargetMode="External"/><Relationship Id="rId158" Type="http://schemas.openxmlformats.org/officeDocument/2006/relationships/hyperlink" Target="mailto:kyosuzume27@gmail.com" TargetMode="External"/><Relationship Id="rId157" Type="http://schemas.openxmlformats.org/officeDocument/2006/relationships/hyperlink" Target="mailto:takeshi-1961@ezweb.ne.jp" TargetMode="External"/><Relationship Id="rId399" Type="http://schemas.openxmlformats.org/officeDocument/2006/relationships/hyperlink" Target="mailto:takuma.pazuru0605@softbank.ne.jp" TargetMode="External"/><Relationship Id="rId156" Type="http://schemas.openxmlformats.org/officeDocument/2006/relationships/hyperlink" Target="mailto:masayukimito401@gmail.com" TargetMode="External"/><Relationship Id="rId398" Type="http://schemas.openxmlformats.org/officeDocument/2006/relationships/hyperlink" Target="mailto:tenteto59@gmail.com" TargetMode="External"/><Relationship Id="rId155" Type="http://schemas.openxmlformats.org/officeDocument/2006/relationships/hyperlink" Target="mailto:shanks.arashi@gmail.com" TargetMode="External"/><Relationship Id="rId397" Type="http://schemas.openxmlformats.org/officeDocument/2006/relationships/hyperlink" Target="mailto:ayamin81877@gmail.com" TargetMode="External"/><Relationship Id="rId40" Type="http://schemas.openxmlformats.org/officeDocument/2006/relationships/hyperlink" Target="mailto:yumimi.job@gmail.com" TargetMode="External"/><Relationship Id="rId42" Type="http://schemas.openxmlformats.org/officeDocument/2006/relationships/hyperlink" Target="mailto:j2yuta@yahoo.co.jp" TargetMode="External"/><Relationship Id="rId41" Type="http://schemas.openxmlformats.org/officeDocument/2006/relationships/hyperlink" Target="mailto:yuminishi39@gmail.com" TargetMode="External"/><Relationship Id="rId44" Type="http://schemas.openxmlformats.org/officeDocument/2006/relationships/hyperlink" Target="mailto:masaya.kato0626@gmail.com" TargetMode="External"/><Relationship Id="rId43" Type="http://schemas.openxmlformats.org/officeDocument/2006/relationships/hyperlink" Target="mailto:taketai0527@gmail.com" TargetMode="External"/><Relationship Id="rId46" Type="http://schemas.openxmlformats.org/officeDocument/2006/relationships/hyperlink" Target="mailto:nasutado@gmail.com" TargetMode="External"/><Relationship Id="rId45" Type="http://schemas.openxmlformats.org/officeDocument/2006/relationships/hyperlink" Target="mailto:ainaf20051130@gmail.com" TargetMode="External"/><Relationship Id="rId48" Type="http://schemas.openxmlformats.org/officeDocument/2006/relationships/hyperlink" Target="mailto:taaikai@icloud.com" TargetMode="External"/><Relationship Id="rId47" Type="http://schemas.openxmlformats.org/officeDocument/2006/relationships/hyperlink" Target="mailto:vptakuma@gmail.com" TargetMode="External"/><Relationship Id="rId49" Type="http://schemas.openxmlformats.org/officeDocument/2006/relationships/hyperlink" Target="mailto:xxayaxx.14@gmail.com" TargetMode="External"/><Relationship Id="rId31" Type="http://schemas.openxmlformats.org/officeDocument/2006/relationships/hyperlink" Target="mailto:tsugu.pooh3@gmail.com" TargetMode="External"/><Relationship Id="rId30" Type="http://schemas.openxmlformats.org/officeDocument/2006/relationships/hyperlink" Target="mailto:kou.909010@gmail.com" TargetMode="External"/><Relationship Id="rId33" Type="http://schemas.openxmlformats.org/officeDocument/2006/relationships/hyperlink" Target="mailto:meiyojuken@gmail.com" TargetMode="External"/><Relationship Id="rId32" Type="http://schemas.openxmlformats.org/officeDocument/2006/relationships/hyperlink" Target="mailto:satomi.smj@gmail.com" TargetMode="External"/><Relationship Id="rId35" Type="http://schemas.openxmlformats.org/officeDocument/2006/relationships/hyperlink" Target="mailto:ken.ex.j04@gmail.com" TargetMode="External"/><Relationship Id="rId34" Type="http://schemas.openxmlformats.org/officeDocument/2006/relationships/hyperlink" Target="mailto:koki00438@gmail.com" TargetMode="External"/><Relationship Id="rId37" Type="http://schemas.openxmlformats.org/officeDocument/2006/relationships/hyperlink" Target="mailto:higeishi0024@gmail.com" TargetMode="External"/><Relationship Id="rId36" Type="http://schemas.openxmlformats.org/officeDocument/2006/relationships/hyperlink" Target="mailto:regga-regga@ezweb.ne.jp" TargetMode="External"/><Relationship Id="rId39" Type="http://schemas.openxmlformats.org/officeDocument/2006/relationships/hyperlink" Target="mailto:sak3.shimazaki@gmail.com" TargetMode="External"/><Relationship Id="rId38" Type="http://schemas.openxmlformats.org/officeDocument/2006/relationships/hyperlink" Target="mailto:sa.hasegawa0v0@gmail.com" TargetMode="External"/><Relationship Id="rId20" Type="http://schemas.openxmlformats.org/officeDocument/2006/relationships/hyperlink" Target="mailto:eva0671@icloud.com" TargetMode="External"/><Relationship Id="rId22" Type="http://schemas.openxmlformats.org/officeDocument/2006/relationships/hyperlink" Target="mailto:shimizu_33@outlook.com" TargetMode="External"/><Relationship Id="rId21" Type="http://schemas.openxmlformats.org/officeDocument/2006/relationships/hyperlink" Target="mailto:yanmujun@gmail.com" TargetMode="External"/><Relationship Id="rId24" Type="http://schemas.openxmlformats.org/officeDocument/2006/relationships/hyperlink" Target="mailto:hythiroyoshi0805@gmail.com" TargetMode="External"/><Relationship Id="rId23" Type="http://schemas.openxmlformats.org/officeDocument/2006/relationships/hyperlink" Target="mailto:kurowassan1126@gmail.com" TargetMode="External"/><Relationship Id="rId26" Type="http://schemas.openxmlformats.org/officeDocument/2006/relationships/hyperlink" Target="mailto:kokomi20061025@gmail.com" TargetMode="External"/><Relationship Id="rId25" Type="http://schemas.openxmlformats.org/officeDocument/2006/relationships/hyperlink" Target="mailto:myulove0@gmail.com" TargetMode="External"/><Relationship Id="rId28" Type="http://schemas.openxmlformats.org/officeDocument/2006/relationships/hyperlink" Target="mailto:shusei.miyata.000@gmail.com" TargetMode="External"/><Relationship Id="rId27" Type="http://schemas.openxmlformats.org/officeDocument/2006/relationships/hyperlink" Target="mailto:nakayama.claris@gmail.com" TargetMode="External"/><Relationship Id="rId29" Type="http://schemas.openxmlformats.org/officeDocument/2006/relationships/hyperlink" Target="mailto:raylize7@icloud.com" TargetMode="External"/><Relationship Id="rId11" Type="http://schemas.openxmlformats.org/officeDocument/2006/relationships/hyperlink" Target="mailto:puregrace1130@gmail.com" TargetMode="External"/><Relationship Id="rId10" Type="http://schemas.openxmlformats.org/officeDocument/2006/relationships/hyperlink" Target="mailto:yr.meika@gmail.com" TargetMode="External"/><Relationship Id="rId13" Type="http://schemas.openxmlformats.org/officeDocument/2006/relationships/hyperlink" Target="mailto:kkoouuttaa1023@softbank.ne.jp" TargetMode="External"/><Relationship Id="rId12" Type="http://schemas.openxmlformats.org/officeDocument/2006/relationships/hyperlink" Target="mailto:uensasakilifework4645@gmail.com" TargetMode="External"/><Relationship Id="rId15" Type="http://schemas.openxmlformats.org/officeDocument/2006/relationships/hyperlink" Target="mailto:tten.gansar2623@gmail.com" TargetMode="External"/><Relationship Id="rId14" Type="http://schemas.openxmlformats.org/officeDocument/2006/relationships/hyperlink" Target="mailto:youcachi@gmail.com" TargetMode="External"/><Relationship Id="rId17" Type="http://schemas.openxmlformats.org/officeDocument/2006/relationships/hyperlink" Target="mailto:tomo.k.1227@icloud.com" TargetMode="External"/><Relationship Id="rId16" Type="http://schemas.openxmlformats.org/officeDocument/2006/relationships/hyperlink" Target="mailto:bajinnkusu@gmail.com" TargetMode="External"/><Relationship Id="rId19" Type="http://schemas.openxmlformats.org/officeDocument/2006/relationships/hyperlink" Target="mailto:fairnessnicole.mm@docomo.ne.jp" TargetMode="External"/><Relationship Id="rId18" Type="http://schemas.openxmlformats.org/officeDocument/2006/relationships/hyperlink" Target="mailto:kinako_yukiti@yahoo.co.jp" TargetMode="External"/><Relationship Id="rId84" Type="http://schemas.openxmlformats.org/officeDocument/2006/relationships/hyperlink" Target="mailto:sss107@au.com" TargetMode="External"/><Relationship Id="rId83" Type="http://schemas.openxmlformats.org/officeDocument/2006/relationships/hyperlink" Target="mailto:kouji.19081994@gmail.com" TargetMode="External"/><Relationship Id="rId86" Type="http://schemas.openxmlformats.org/officeDocument/2006/relationships/hyperlink" Target="mailto:bloom.moon.32@gmail.com" TargetMode="External"/><Relationship Id="rId85" Type="http://schemas.openxmlformats.org/officeDocument/2006/relationships/hyperlink" Target="mailto:shizukanaki24@gmail.com" TargetMode="External"/><Relationship Id="rId88" Type="http://schemas.openxmlformats.org/officeDocument/2006/relationships/hyperlink" Target="mailto:kenmoko30@yahoo.co.jp" TargetMode="External"/><Relationship Id="rId87" Type="http://schemas.openxmlformats.org/officeDocument/2006/relationships/hyperlink" Target="mailto:osaki3145@icloud.com" TargetMode="External"/><Relationship Id="rId89" Type="http://schemas.openxmlformats.org/officeDocument/2006/relationships/hyperlink" Target="mailto:haruto.k9@gmail.com" TargetMode="External"/><Relationship Id="rId80" Type="http://schemas.openxmlformats.org/officeDocument/2006/relationships/hyperlink" Target="mailto:r.m.s.r.r0304@gmail.com" TargetMode="External"/><Relationship Id="rId82" Type="http://schemas.openxmlformats.org/officeDocument/2006/relationships/hyperlink" Target="mailto:yusuke.nomura.1081@gmail.com" TargetMode="External"/><Relationship Id="rId81" Type="http://schemas.openxmlformats.org/officeDocument/2006/relationships/hyperlink" Target="mailto:k.kaisa.612@gmail.com" TargetMode="External"/><Relationship Id="rId73" Type="http://schemas.openxmlformats.org/officeDocument/2006/relationships/hyperlink" Target="mailto:masanobu508@gmail.com" TargetMode="External"/><Relationship Id="rId72" Type="http://schemas.openxmlformats.org/officeDocument/2006/relationships/hyperlink" Target="mailto:rk.suto@gmail.com" TargetMode="External"/><Relationship Id="rId75" Type="http://schemas.openxmlformats.org/officeDocument/2006/relationships/hyperlink" Target="mailto:h170829@softbank.ne.jp" TargetMode="External"/><Relationship Id="rId74" Type="http://schemas.openxmlformats.org/officeDocument/2006/relationships/hyperlink" Target="mailto:yuji.from.oosaka@gmail.com" TargetMode="External"/><Relationship Id="rId77" Type="http://schemas.openxmlformats.org/officeDocument/2006/relationships/hyperlink" Target="mailto:ichits1211@gmail.com" TargetMode="External"/><Relationship Id="rId76" Type="http://schemas.openxmlformats.org/officeDocument/2006/relationships/hyperlink" Target="mailto:takiakemidgb15@yahoo.co.jp" TargetMode="External"/><Relationship Id="rId79" Type="http://schemas.openxmlformats.org/officeDocument/2006/relationships/hyperlink" Target="mailto:65r.y524@gmail.com" TargetMode="External"/><Relationship Id="rId78" Type="http://schemas.openxmlformats.org/officeDocument/2006/relationships/hyperlink" Target="mailto:kinaco21@gmail.com" TargetMode="External"/><Relationship Id="rId71" Type="http://schemas.openxmlformats.org/officeDocument/2006/relationships/hyperlink" Target="mailto:sp.hkf8s.t.artb@gmail.com" TargetMode="External"/><Relationship Id="rId70" Type="http://schemas.openxmlformats.org/officeDocument/2006/relationships/hyperlink" Target="mailto:sayuri.takeuchi1821@gmail.com" TargetMode="External"/><Relationship Id="rId62" Type="http://schemas.openxmlformats.org/officeDocument/2006/relationships/hyperlink" Target="mailto:edogawa09150214@gmail.com" TargetMode="External"/><Relationship Id="rId61" Type="http://schemas.openxmlformats.org/officeDocument/2006/relationships/hyperlink" Target="mailto:takeshima19830204@icloud.com" TargetMode="External"/><Relationship Id="rId64" Type="http://schemas.openxmlformats.org/officeDocument/2006/relationships/hyperlink" Target="mailto:mitsuyo19691019@gmail.com" TargetMode="External"/><Relationship Id="rId63" Type="http://schemas.openxmlformats.org/officeDocument/2006/relationships/hyperlink" Target="mailto:arashihosoya@yahoo.co.jp" TargetMode="External"/><Relationship Id="rId66" Type="http://schemas.openxmlformats.org/officeDocument/2006/relationships/hyperlink" Target="mailto:syuhhh0728@gmail.com" TargetMode="External"/><Relationship Id="rId65" Type="http://schemas.openxmlformats.org/officeDocument/2006/relationships/hyperlink" Target="mailto:g.456xyz55@gmail.com" TargetMode="External"/><Relationship Id="rId68" Type="http://schemas.openxmlformats.org/officeDocument/2006/relationships/hyperlink" Target="mailto:chama11shan@outlook.jp" TargetMode="External"/><Relationship Id="rId67" Type="http://schemas.openxmlformats.org/officeDocument/2006/relationships/hyperlink" Target="mailto:chama11shan@outlook.jp" TargetMode="External"/><Relationship Id="rId60" Type="http://schemas.openxmlformats.org/officeDocument/2006/relationships/hyperlink" Target="mailto:ramirami0528@gmail.com" TargetMode="External"/><Relationship Id="rId69" Type="http://schemas.openxmlformats.org/officeDocument/2006/relationships/hyperlink" Target="mailto:haruto69.yuu811@gmail.com" TargetMode="External"/><Relationship Id="rId51" Type="http://schemas.openxmlformats.org/officeDocument/2006/relationships/hyperlink" Target="mailto:nabekumi5093@gmail.com" TargetMode="External"/><Relationship Id="rId50" Type="http://schemas.openxmlformats.org/officeDocument/2006/relationships/hyperlink" Target="mailto:sidislei@gmail.com" TargetMode="External"/><Relationship Id="rId53" Type="http://schemas.openxmlformats.org/officeDocument/2006/relationships/hyperlink" Target="mailto:ksuchao1001@icloud.com" TargetMode="External"/><Relationship Id="rId52" Type="http://schemas.openxmlformats.org/officeDocument/2006/relationships/hyperlink" Target="mailto:ota.hikari2918@icloud.com" TargetMode="External"/><Relationship Id="rId55" Type="http://schemas.openxmlformats.org/officeDocument/2006/relationships/hyperlink" Target="mailto:betti.kazuya@gmail.com" TargetMode="External"/><Relationship Id="rId54" Type="http://schemas.openxmlformats.org/officeDocument/2006/relationships/hyperlink" Target="mailto:comp09900@gmail.com" TargetMode="External"/><Relationship Id="rId57" Type="http://schemas.openxmlformats.org/officeDocument/2006/relationships/hyperlink" Target="mailto:starbluesapphire.sept@docomo.ne.jp" TargetMode="External"/><Relationship Id="rId56" Type="http://schemas.openxmlformats.org/officeDocument/2006/relationships/hyperlink" Target="mailto:nono3desu@gmail.com" TargetMode="External"/><Relationship Id="rId59" Type="http://schemas.openxmlformats.org/officeDocument/2006/relationships/hyperlink" Target="mailto:puriporo914622@yahoo.co.jp" TargetMode="External"/><Relationship Id="rId58" Type="http://schemas.openxmlformats.org/officeDocument/2006/relationships/hyperlink" Target="mailto:masakit930@icloud.com" TargetMode="External"/><Relationship Id="rId107" Type="http://schemas.openxmlformats.org/officeDocument/2006/relationships/hyperlink" Target="mailto:haku.s27ub@gmail.com" TargetMode="External"/><Relationship Id="rId349" Type="http://schemas.openxmlformats.org/officeDocument/2006/relationships/hyperlink" Target="mailto:mizueokeno@gmail.com" TargetMode="External"/><Relationship Id="rId106" Type="http://schemas.openxmlformats.org/officeDocument/2006/relationships/hyperlink" Target="mailto:ss0409kk@gmail.com" TargetMode="External"/><Relationship Id="rId348" Type="http://schemas.openxmlformats.org/officeDocument/2006/relationships/hyperlink" Target="mailto:artless@ezweb.ne.jp" TargetMode="External"/><Relationship Id="rId105" Type="http://schemas.openxmlformats.org/officeDocument/2006/relationships/hyperlink" Target="mailto:cupid888.888.999@gmail.com" TargetMode="External"/><Relationship Id="rId347" Type="http://schemas.openxmlformats.org/officeDocument/2006/relationships/hyperlink" Target="mailto:hn7126@gmail.com" TargetMode="External"/><Relationship Id="rId104" Type="http://schemas.openxmlformats.org/officeDocument/2006/relationships/hyperlink" Target="mailto:motonariy8@gmail.com" TargetMode="External"/><Relationship Id="rId346" Type="http://schemas.openxmlformats.org/officeDocument/2006/relationships/hyperlink" Target="mailto:chiearima0805@gmail.com" TargetMode="External"/><Relationship Id="rId109" Type="http://schemas.openxmlformats.org/officeDocument/2006/relationships/hyperlink" Target="mailto:bellram.1207@gmail.com" TargetMode="External"/><Relationship Id="rId108" Type="http://schemas.openxmlformats.org/officeDocument/2006/relationships/hyperlink" Target="mailto:apple20011223@gmail.com" TargetMode="External"/><Relationship Id="rId341" Type="http://schemas.openxmlformats.org/officeDocument/2006/relationships/hyperlink" Target="mailto:moepeach525@gmail.com" TargetMode="External"/><Relationship Id="rId340" Type="http://schemas.openxmlformats.org/officeDocument/2006/relationships/hyperlink" Target="mailto:mei99291.b@gmail.com" TargetMode="External"/><Relationship Id="rId103" Type="http://schemas.openxmlformats.org/officeDocument/2006/relationships/hyperlink" Target="mailto:goleador005@gmail.com" TargetMode="External"/><Relationship Id="rId345" Type="http://schemas.openxmlformats.org/officeDocument/2006/relationships/hyperlink" Target="mailto:obakentaro0403@gmail.com" TargetMode="External"/><Relationship Id="rId102" Type="http://schemas.openxmlformats.org/officeDocument/2006/relationships/hyperlink" Target="mailto:ogawa.20061009ko@gmail.com" TargetMode="External"/><Relationship Id="rId344" Type="http://schemas.openxmlformats.org/officeDocument/2006/relationships/hyperlink" Target="mailto:otomi3601@gmail.com" TargetMode="External"/><Relationship Id="rId101" Type="http://schemas.openxmlformats.org/officeDocument/2006/relationships/hyperlink" Target="mailto:leoole0508@gmail.com" TargetMode="External"/><Relationship Id="rId343" Type="http://schemas.openxmlformats.org/officeDocument/2006/relationships/hyperlink" Target="mailto:kskm1127@gmail.com" TargetMode="External"/><Relationship Id="rId100" Type="http://schemas.openxmlformats.org/officeDocument/2006/relationships/hyperlink" Target="mailto:syouto1018@gmail.com" TargetMode="External"/><Relationship Id="rId342" Type="http://schemas.openxmlformats.org/officeDocument/2006/relationships/hyperlink" Target="mailto:ayanakanata@yahoo.co.jp" TargetMode="External"/><Relationship Id="rId338" Type="http://schemas.openxmlformats.org/officeDocument/2006/relationships/hyperlink" Target="mailto:youzhenzuoteng207@gmail.com" TargetMode="External"/><Relationship Id="rId337" Type="http://schemas.openxmlformats.org/officeDocument/2006/relationships/hyperlink" Target="mailto:kyo2004suke0707@icloud.com" TargetMode="External"/><Relationship Id="rId336" Type="http://schemas.openxmlformats.org/officeDocument/2006/relationships/hyperlink" Target="mailto:halhascome0517@gmail.com" TargetMode="External"/><Relationship Id="rId335" Type="http://schemas.openxmlformats.org/officeDocument/2006/relationships/hyperlink" Target="mailto:takashi.r.hisatomi@gmail.com" TargetMode="External"/><Relationship Id="rId339" Type="http://schemas.openxmlformats.org/officeDocument/2006/relationships/hyperlink" Target="mailto:mano.syota@gmail.com" TargetMode="External"/><Relationship Id="rId330" Type="http://schemas.openxmlformats.org/officeDocument/2006/relationships/hyperlink" Target="mailto:cgyjg298@yahoo.co.jp" TargetMode="External"/><Relationship Id="rId334" Type="http://schemas.openxmlformats.org/officeDocument/2006/relationships/hyperlink" Target="mailto:stnsmmmtw@gmail.com" TargetMode="External"/><Relationship Id="rId333" Type="http://schemas.openxmlformats.org/officeDocument/2006/relationships/hyperlink" Target="mailto:tsubo9036@yahoo.co.jp" TargetMode="External"/><Relationship Id="rId332" Type="http://schemas.openxmlformats.org/officeDocument/2006/relationships/hyperlink" Target="mailto:the.ocean.talkers@gmail.com" TargetMode="External"/><Relationship Id="rId331" Type="http://schemas.openxmlformats.org/officeDocument/2006/relationships/hyperlink" Target="mailto:kttth0320@gmail.com" TargetMode="External"/><Relationship Id="rId370" Type="http://schemas.openxmlformats.org/officeDocument/2006/relationships/hyperlink" Target="mailto:kenty_kento@icloud.com" TargetMode="External"/><Relationship Id="rId129" Type="http://schemas.openxmlformats.org/officeDocument/2006/relationships/hyperlink" Target="mailto:syounanbaka1010@gmail.com" TargetMode="External"/><Relationship Id="rId128" Type="http://schemas.openxmlformats.org/officeDocument/2006/relationships/hyperlink" Target="mailto:yongxigang9@gmail.com" TargetMode="External"/><Relationship Id="rId127" Type="http://schemas.openxmlformats.org/officeDocument/2006/relationships/hyperlink" Target="mailto:rosarose0048@gmail.com" TargetMode="External"/><Relationship Id="rId369" Type="http://schemas.openxmlformats.org/officeDocument/2006/relationships/hyperlink" Target="mailto:onyora1207@gmail.com" TargetMode="External"/><Relationship Id="rId126" Type="http://schemas.openxmlformats.org/officeDocument/2006/relationships/hyperlink" Target="mailto:s.miyano@evoqe.co.jp" TargetMode="External"/><Relationship Id="rId368" Type="http://schemas.openxmlformats.org/officeDocument/2006/relationships/hyperlink" Target="mailto:senon2302bear@yahoo.ne.jp" TargetMode="External"/><Relationship Id="rId121" Type="http://schemas.openxmlformats.org/officeDocument/2006/relationships/hyperlink" Target="mailto:yd.in.hk.0105@gmail.com" TargetMode="External"/><Relationship Id="rId363" Type="http://schemas.openxmlformats.org/officeDocument/2006/relationships/hyperlink" Target="mailto:ymaeda1925@gmail.com" TargetMode="External"/><Relationship Id="rId120" Type="http://schemas.openxmlformats.org/officeDocument/2006/relationships/hyperlink" Target="mailto:masaharuhattori67@gmail.com" TargetMode="External"/><Relationship Id="rId362" Type="http://schemas.openxmlformats.org/officeDocument/2006/relationships/hyperlink" Target="mailto:bon.moment.y.3015@icloud.com" TargetMode="External"/><Relationship Id="rId361" Type="http://schemas.openxmlformats.org/officeDocument/2006/relationships/hyperlink" Target="mailto:hiroyuki_0104@icloud.com" TargetMode="External"/><Relationship Id="rId360" Type="http://schemas.openxmlformats.org/officeDocument/2006/relationships/hyperlink" Target="mailto:1980norisuke@gmail.com" TargetMode="External"/><Relationship Id="rId125" Type="http://schemas.openxmlformats.org/officeDocument/2006/relationships/hyperlink" Target="mailto:metroqp101@icloud.com" TargetMode="External"/><Relationship Id="rId367" Type="http://schemas.openxmlformats.org/officeDocument/2006/relationships/hyperlink" Target="mailto:hakko728@icloud.com" TargetMode="External"/><Relationship Id="rId124" Type="http://schemas.openxmlformats.org/officeDocument/2006/relationships/hyperlink" Target="mailto:apollokureiya@gmail.com" TargetMode="External"/><Relationship Id="rId366" Type="http://schemas.openxmlformats.org/officeDocument/2006/relationships/hyperlink" Target="mailto:the_rugbyleager@outlook.com" TargetMode="External"/><Relationship Id="rId123" Type="http://schemas.openxmlformats.org/officeDocument/2006/relationships/hyperlink" Target="mailto:scrunp95@docomo.ne.jp" TargetMode="External"/><Relationship Id="rId365" Type="http://schemas.openxmlformats.org/officeDocument/2006/relationships/hyperlink" Target="mailto:chocolate.bitterrrr1@gmail.com" TargetMode="External"/><Relationship Id="rId122" Type="http://schemas.openxmlformats.org/officeDocument/2006/relationships/hyperlink" Target="mailto:okabonsun@gmail.com" TargetMode="External"/><Relationship Id="rId364" Type="http://schemas.openxmlformats.org/officeDocument/2006/relationships/hyperlink" Target="mailto:ryoto0320jp@icloud.com" TargetMode="External"/><Relationship Id="rId95" Type="http://schemas.openxmlformats.org/officeDocument/2006/relationships/hyperlink" Target="mailto:bts.v.txt8@gmail.com" TargetMode="External"/><Relationship Id="rId94" Type="http://schemas.openxmlformats.org/officeDocument/2006/relationships/hyperlink" Target="mailto:minpoco.0715@gmail.com" TargetMode="External"/><Relationship Id="rId97" Type="http://schemas.openxmlformats.org/officeDocument/2006/relationships/hyperlink" Target="mailto:ssakai2145@gmail.com" TargetMode="External"/><Relationship Id="rId96" Type="http://schemas.openxmlformats.org/officeDocument/2006/relationships/hyperlink" Target="mailto:tryou120@icloud.com" TargetMode="External"/><Relationship Id="rId99" Type="http://schemas.openxmlformats.org/officeDocument/2006/relationships/hyperlink" Target="mailto:takeshi0727@gmail.com" TargetMode="External"/><Relationship Id="rId98" Type="http://schemas.openxmlformats.org/officeDocument/2006/relationships/hyperlink" Target="mailto:masashi201301@gmail.com" TargetMode="External"/><Relationship Id="rId91" Type="http://schemas.openxmlformats.org/officeDocument/2006/relationships/hyperlink" Target="mailto:anapanda0@gmail.com" TargetMode="External"/><Relationship Id="rId90" Type="http://schemas.openxmlformats.org/officeDocument/2006/relationships/hyperlink" Target="mailto:onepeace-saikou0405@au.com" TargetMode="External"/><Relationship Id="rId93" Type="http://schemas.openxmlformats.org/officeDocument/2006/relationships/hyperlink" Target="mailto:dongriongakukai@gmail.com" TargetMode="External"/><Relationship Id="rId92" Type="http://schemas.openxmlformats.org/officeDocument/2006/relationships/hyperlink" Target="mailto:k.shiho912@gmail.com" TargetMode="External"/><Relationship Id="rId118" Type="http://schemas.openxmlformats.org/officeDocument/2006/relationships/hyperlink" Target="mailto:hirokamizu@gmail.com" TargetMode="External"/><Relationship Id="rId117" Type="http://schemas.openxmlformats.org/officeDocument/2006/relationships/hyperlink" Target="mailto:acousticmyj3@gmail.com" TargetMode="External"/><Relationship Id="rId359" Type="http://schemas.openxmlformats.org/officeDocument/2006/relationships/hyperlink" Target="mailto:xiaofanjing.joy@gmail.com" TargetMode="External"/><Relationship Id="rId116" Type="http://schemas.openxmlformats.org/officeDocument/2006/relationships/hyperlink" Target="mailto:naoki.hanzawa500@gmail.com" TargetMode="External"/><Relationship Id="rId358" Type="http://schemas.openxmlformats.org/officeDocument/2006/relationships/hyperlink" Target="mailto:yukali0606@gmail.com" TargetMode="External"/><Relationship Id="rId115" Type="http://schemas.openxmlformats.org/officeDocument/2006/relationships/hyperlink" Target="mailto:tulip045@gmail.com" TargetMode="External"/><Relationship Id="rId357" Type="http://schemas.openxmlformats.org/officeDocument/2006/relationships/hyperlink" Target="mailto:shoshin0917@gmail.com" TargetMode="External"/><Relationship Id="rId119" Type="http://schemas.openxmlformats.org/officeDocument/2006/relationships/hyperlink" Target="mailto:kuromaguro564@gmail.com" TargetMode="External"/><Relationship Id="rId110" Type="http://schemas.openxmlformats.org/officeDocument/2006/relationships/hyperlink" Target="mailto:kskhkc@gmail.com" TargetMode="External"/><Relationship Id="rId352" Type="http://schemas.openxmlformats.org/officeDocument/2006/relationships/hyperlink" Target="mailto:teppaleontologist0416@docomo.ne.jp" TargetMode="External"/><Relationship Id="rId351" Type="http://schemas.openxmlformats.org/officeDocument/2006/relationships/hyperlink" Target="mailto:sadatomo.com@gmail.com" TargetMode="External"/><Relationship Id="rId350" Type="http://schemas.openxmlformats.org/officeDocument/2006/relationships/hyperlink" Target="mailto:lien.rc78@gmail.com" TargetMode="External"/><Relationship Id="rId114" Type="http://schemas.openxmlformats.org/officeDocument/2006/relationships/hyperlink" Target="mailto:makotosasaki0820@gmail.com" TargetMode="External"/><Relationship Id="rId356" Type="http://schemas.openxmlformats.org/officeDocument/2006/relationships/hyperlink" Target="mailto:mak1.10mo@icloud.com" TargetMode="External"/><Relationship Id="rId113" Type="http://schemas.openxmlformats.org/officeDocument/2006/relationships/hyperlink" Target="mailto:atsushi.hozoji@gmail.com" TargetMode="External"/><Relationship Id="rId355" Type="http://schemas.openxmlformats.org/officeDocument/2006/relationships/hyperlink" Target="mailto:nannasan0625@gmail.com" TargetMode="External"/><Relationship Id="rId112" Type="http://schemas.openxmlformats.org/officeDocument/2006/relationships/hyperlink" Target="mailto:yorikomh.tokyo@gmail.com" TargetMode="External"/><Relationship Id="rId354" Type="http://schemas.openxmlformats.org/officeDocument/2006/relationships/hyperlink" Target="mailto:8non7711@gmail.com" TargetMode="External"/><Relationship Id="rId111" Type="http://schemas.openxmlformats.org/officeDocument/2006/relationships/hyperlink" Target="mailto:s.tobi4049@gmail.com" TargetMode="External"/><Relationship Id="rId353" Type="http://schemas.openxmlformats.org/officeDocument/2006/relationships/hyperlink" Target="mailto:sutou1223@gmail.com" TargetMode="External"/><Relationship Id="rId305" Type="http://schemas.openxmlformats.org/officeDocument/2006/relationships/hyperlink" Target="mailto:sket.dan9785@gmail.com" TargetMode="External"/><Relationship Id="rId304" Type="http://schemas.openxmlformats.org/officeDocument/2006/relationships/hyperlink" Target="mailto:mocchimochi0106@gmail.com" TargetMode="External"/><Relationship Id="rId303" Type="http://schemas.openxmlformats.org/officeDocument/2006/relationships/hyperlink" Target="mailto:shanks.arashi@gmail.com" TargetMode="External"/><Relationship Id="rId302" Type="http://schemas.openxmlformats.org/officeDocument/2006/relationships/hyperlink" Target="mailto:tai00411@softbank.ne.jp" TargetMode="External"/><Relationship Id="rId309" Type="http://schemas.openxmlformats.org/officeDocument/2006/relationships/hyperlink" Target="mailto:tsutsumi4289@gmail.com" TargetMode="External"/><Relationship Id="rId308" Type="http://schemas.openxmlformats.org/officeDocument/2006/relationships/hyperlink" Target="mailto:poyopokekeho@i.softbank.jp" TargetMode="External"/><Relationship Id="rId307" Type="http://schemas.openxmlformats.org/officeDocument/2006/relationships/hyperlink" Target="mailto:yuyu.nail.salon@gmail.com" TargetMode="External"/><Relationship Id="rId306" Type="http://schemas.openxmlformats.org/officeDocument/2006/relationships/hyperlink" Target="mailto:gaman-the-way@i.softbank.jp" TargetMode="External"/><Relationship Id="rId301" Type="http://schemas.openxmlformats.org/officeDocument/2006/relationships/hyperlink" Target="mailto:chips18chips@gmail.com" TargetMode="External"/><Relationship Id="rId300" Type="http://schemas.openxmlformats.org/officeDocument/2006/relationships/hyperlink" Target="mailto:tama6410@gmail.com" TargetMode="External"/><Relationship Id="rId327" Type="http://schemas.openxmlformats.org/officeDocument/2006/relationships/hyperlink" Target="mailto:2656.baseball@gmail.com" TargetMode="External"/><Relationship Id="rId326" Type="http://schemas.openxmlformats.org/officeDocument/2006/relationships/hyperlink" Target="mailto:kou532087@gmail.com" TargetMode="External"/><Relationship Id="rId325" Type="http://schemas.openxmlformats.org/officeDocument/2006/relationships/hyperlink" Target="mailto:sho-shoko@hotmail.co.jp" TargetMode="External"/><Relationship Id="rId324" Type="http://schemas.openxmlformats.org/officeDocument/2006/relationships/hyperlink" Target="mailto:justlife0921@gmail.com" TargetMode="External"/><Relationship Id="rId329" Type="http://schemas.openxmlformats.org/officeDocument/2006/relationships/hyperlink" Target="mailto:c.p.rise8700@gmail.com" TargetMode="External"/><Relationship Id="rId328" Type="http://schemas.openxmlformats.org/officeDocument/2006/relationships/hyperlink" Target="mailto:t.k.l.s.1985@gmail.com" TargetMode="External"/><Relationship Id="rId323" Type="http://schemas.openxmlformats.org/officeDocument/2006/relationships/hyperlink" Target="mailto:animalhot553@gmail.com" TargetMode="External"/><Relationship Id="rId322" Type="http://schemas.openxmlformats.org/officeDocument/2006/relationships/hyperlink" Target="mailto:ghalm840526@gmail.com" TargetMode="External"/><Relationship Id="rId321" Type="http://schemas.openxmlformats.org/officeDocument/2006/relationships/hyperlink" Target="mailto:neko1neko2neko3neko4neko5neko6@gmail.com" TargetMode="External"/><Relationship Id="rId320" Type="http://schemas.openxmlformats.org/officeDocument/2006/relationships/hyperlink" Target="mailto:morishi.sss123@gmail.com" TargetMode="External"/><Relationship Id="rId316" Type="http://schemas.openxmlformats.org/officeDocument/2006/relationships/hyperlink" Target="mailto:iyoku@sage.ocn.ne.jp" TargetMode="External"/><Relationship Id="rId315" Type="http://schemas.openxmlformats.org/officeDocument/2006/relationships/hyperlink" Target="mailto:it33satt@gmail.com" TargetMode="External"/><Relationship Id="rId314" Type="http://schemas.openxmlformats.org/officeDocument/2006/relationships/hyperlink" Target="mailto:hinobas-s.kohei0904@docomo.ne.jp" TargetMode="External"/><Relationship Id="rId313" Type="http://schemas.openxmlformats.org/officeDocument/2006/relationships/hyperlink" Target="mailto:ottyblue3ptc@gmail.com" TargetMode="External"/><Relationship Id="rId319" Type="http://schemas.openxmlformats.org/officeDocument/2006/relationships/hyperlink" Target="mailto:tetsupingpong@gmail.com" TargetMode="External"/><Relationship Id="rId318" Type="http://schemas.openxmlformats.org/officeDocument/2006/relationships/hyperlink" Target="mailto:kota2686@icloud.com" TargetMode="External"/><Relationship Id="rId317" Type="http://schemas.openxmlformats.org/officeDocument/2006/relationships/hyperlink" Target="mailto:sugawara08@gmail.com" TargetMode="External"/><Relationship Id="rId312" Type="http://schemas.openxmlformats.org/officeDocument/2006/relationships/hyperlink" Target="mailto:chanmomo0218@gmail.com" TargetMode="External"/><Relationship Id="rId311" Type="http://schemas.openxmlformats.org/officeDocument/2006/relationships/hyperlink" Target="mailto:saxphone027@gmail.com" TargetMode="External"/><Relationship Id="rId310" Type="http://schemas.openxmlformats.org/officeDocument/2006/relationships/hyperlink" Target="mailto:hgkt0208@gmail.com" TargetMode="External"/><Relationship Id="rId297" Type="http://schemas.openxmlformats.org/officeDocument/2006/relationships/hyperlink" Target="mailto:kurogomasaki@gmail.com" TargetMode="External"/><Relationship Id="rId296" Type="http://schemas.openxmlformats.org/officeDocument/2006/relationships/hyperlink" Target="mailto:xxdice425xx@gmail.com" TargetMode="External"/><Relationship Id="rId295" Type="http://schemas.openxmlformats.org/officeDocument/2006/relationships/hyperlink" Target="mailto:ogahirogk1@gmail.com" TargetMode="External"/><Relationship Id="rId294" Type="http://schemas.openxmlformats.org/officeDocument/2006/relationships/hyperlink" Target="mailto:kohei121111@gmail.com" TargetMode="External"/><Relationship Id="rId299" Type="http://schemas.openxmlformats.org/officeDocument/2006/relationships/hyperlink" Target="mailto:ricaianguang@gmail.com" TargetMode="External"/><Relationship Id="rId298" Type="http://schemas.openxmlformats.org/officeDocument/2006/relationships/hyperlink" Target="mailto:sota.1024.r.0307@icloud.com" TargetMode="External"/><Relationship Id="rId271" Type="http://schemas.openxmlformats.org/officeDocument/2006/relationships/hyperlink" Target="mailto:y.y726y.m@gmail.com" TargetMode="External"/><Relationship Id="rId270" Type="http://schemas.openxmlformats.org/officeDocument/2006/relationships/hyperlink" Target="mailto:nobukatsukido@gmail.com" TargetMode="External"/><Relationship Id="rId269" Type="http://schemas.openxmlformats.org/officeDocument/2006/relationships/hyperlink" Target="mailto:wood.color.42@gmail.com" TargetMode="External"/><Relationship Id="rId264" Type="http://schemas.openxmlformats.org/officeDocument/2006/relationships/hyperlink" Target="mailto:masaya08112004@gmail.com" TargetMode="External"/><Relationship Id="rId263" Type="http://schemas.openxmlformats.org/officeDocument/2006/relationships/hyperlink" Target="mailto:mizuhoota09@gmail.com" TargetMode="External"/><Relationship Id="rId262" Type="http://schemas.openxmlformats.org/officeDocument/2006/relationships/hyperlink" Target="mailto:noriko32rose@gmail.com" TargetMode="External"/><Relationship Id="rId261" Type="http://schemas.openxmlformats.org/officeDocument/2006/relationships/hyperlink" Target="mailto:masashinokkasan55@docomo.ne.jp" TargetMode="External"/><Relationship Id="rId268" Type="http://schemas.openxmlformats.org/officeDocument/2006/relationships/hyperlink" Target="mailto:jiatengzhiren76@gmail.com" TargetMode="External"/><Relationship Id="rId267" Type="http://schemas.openxmlformats.org/officeDocument/2006/relationships/hyperlink" Target="mailto:satomi.rabbit.315@gmail.com" TargetMode="External"/><Relationship Id="rId266" Type="http://schemas.openxmlformats.org/officeDocument/2006/relationships/hyperlink" Target="mailto:tubahika@gmail.com" TargetMode="External"/><Relationship Id="rId265" Type="http://schemas.openxmlformats.org/officeDocument/2006/relationships/hyperlink" Target="mailto:ryuji052418@gmail.com" TargetMode="External"/><Relationship Id="rId260" Type="http://schemas.openxmlformats.org/officeDocument/2006/relationships/hyperlink" Target="mailto:r.h.vnist.m1r0@gmail.com" TargetMode="External"/><Relationship Id="rId259" Type="http://schemas.openxmlformats.org/officeDocument/2006/relationships/hyperlink" Target="mailto:0ek35y36726028t@au.com" TargetMode="External"/><Relationship Id="rId258" Type="http://schemas.openxmlformats.org/officeDocument/2006/relationships/hyperlink" Target="mailto:aaieba.koyu@gmail.com" TargetMode="External"/><Relationship Id="rId253" Type="http://schemas.openxmlformats.org/officeDocument/2006/relationships/hyperlink" Target="mailto:sanae.3424@i.softbank.jp" TargetMode="External"/><Relationship Id="rId252" Type="http://schemas.openxmlformats.org/officeDocument/2006/relationships/hyperlink" Target="mailto:aina20040324@icloud.com" TargetMode="External"/><Relationship Id="rId251" Type="http://schemas.openxmlformats.org/officeDocument/2006/relationships/hyperlink" Target="mailto:kinjo.tatsuki@gmail.com" TargetMode="External"/><Relationship Id="rId250" Type="http://schemas.openxmlformats.org/officeDocument/2006/relationships/hyperlink" Target="mailto:yurika.s.0509@gmail.com" TargetMode="External"/><Relationship Id="rId257" Type="http://schemas.openxmlformats.org/officeDocument/2006/relationships/hyperlink" Target="mailto:oneok9@icloud.com" TargetMode="External"/><Relationship Id="rId256" Type="http://schemas.openxmlformats.org/officeDocument/2006/relationships/hyperlink" Target="mailto:g.nezimakidori@gmail.com" TargetMode="External"/><Relationship Id="rId255" Type="http://schemas.openxmlformats.org/officeDocument/2006/relationships/hyperlink" Target="mailto:chiachimaki@icloud.com" TargetMode="External"/><Relationship Id="rId254" Type="http://schemas.openxmlformats.org/officeDocument/2006/relationships/hyperlink" Target="mailto:nasa50025@gmail.com" TargetMode="External"/><Relationship Id="rId293" Type="http://schemas.openxmlformats.org/officeDocument/2006/relationships/hyperlink" Target="mailto:kotarouchimura@gmail.com" TargetMode="External"/><Relationship Id="rId292" Type="http://schemas.openxmlformats.org/officeDocument/2006/relationships/hyperlink" Target="mailto:masato.1301@icloud.com" TargetMode="External"/><Relationship Id="rId291" Type="http://schemas.openxmlformats.org/officeDocument/2006/relationships/hyperlink" Target="mailto:yoshi.ima02@gmail.com" TargetMode="External"/><Relationship Id="rId290" Type="http://schemas.openxmlformats.org/officeDocument/2006/relationships/hyperlink" Target="mailto:maison0730@gmail.com" TargetMode="External"/><Relationship Id="rId286" Type="http://schemas.openxmlformats.org/officeDocument/2006/relationships/hyperlink" Target="mailto:inopiki@icloud.com" TargetMode="External"/><Relationship Id="rId285" Type="http://schemas.openxmlformats.org/officeDocument/2006/relationships/hyperlink" Target="mailto:furuyanagi14@gmail.com" TargetMode="External"/><Relationship Id="rId284" Type="http://schemas.openxmlformats.org/officeDocument/2006/relationships/hyperlink" Target="mailto:dansyakukinoko@gmail.com" TargetMode="External"/><Relationship Id="rId283" Type="http://schemas.openxmlformats.org/officeDocument/2006/relationships/hyperlink" Target="mailto:kuruminokodomo0426@gmail.com" TargetMode="External"/><Relationship Id="rId289" Type="http://schemas.openxmlformats.org/officeDocument/2006/relationships/hyperlink" Target="mailto:kazuko.0926.s@gmail.com" TargetMode="External"/><Relationship Id="rId288" Type="http://schemas.openxmlformats.org/officeDocument/2006/relationships/hyperlink" Target="mailto:ymst012@icloud.com" TargetMode="External"/><Relationship Id="rId287" Type="http://schemas.openxmlformats.org/officeDocument/2006/relationships/hyperlink" Target="mailto:tori.kousuke@gmail.com" TargetMode="External"/><Relationship Id="rId282" Type="http://schemas.openxmlformats.org/officeDocument/2006/relationships/hyperlink" Target="mailto:o.wataru.0131@gmail.com" TargetMode="External"/><Relationship Id="rId281" Type="http://schemas.openxmlformats.org/officeDocument/2006/relationships/hyperlink" Target="mailto:zifagyo215@via.tokyo.jp" TargetMode="External"/><Relationship Id="rId280" Type="http://schemas.openxmlformats.org/officeDocument/2006/relationships/hyperlink" Target="mailto:hokikento@gmail.com" TargetMode="External"/><Relationship Id="rId275" Type="http://schemas.openxmlformats.org/officeDocument/2006/relationships/hyperlink" Target="mailto:cocotomomo@gmail.com" TargetMode="External"/><Relationship Id="rId274" Type="http://schemas.openxmlformats.org/officeDocument/2006/relationships/hyperlink" Target="mailto:naoping29@gmail.com" TargetMode="External"/><Relationship Id="rId273" Type="http://schemas.openxmlformats.org/officeDocument/2006/relationships/hyperlink" Target="mailto:yadms20150820@gmail.com" TargetMode="External"/><Relationship Id="rId272" Type="http://schemas.openxmlformats.org/officeDocument/2006/relationships/hyperlink" Target="mailto:y3134145675@gmail.com" TargetMode="External"/><Relationship Id="rId279" Type="http://schemas.openxmlformats.org/officeDocument/2006/relationships/hyperlink" Target="mailto:yuki.abiko1204@gmail.com" TargetMode="External"/><Relationship Id="rId278" Type="http://schemas.openxmlformats.org/officeDocument/2006/relationships/hyperlink" Target="mailto:s76456381@gmail.com" TargetMode="External"/><Relationship Id="rId277" Type="http://schemas.openxmlformats.org/officeDocument/2006/relationships/hyperlink" Target="mailto:tadeangou@gmail.com" TargetMode="External"/><Relationship Id="rId276" Type="http://schemas.openxmlformats.org/officeDocument/2006/relationships/hyperlink" Target="mailto:moumou.abe@gmail.com" TargetMode="External"/><Relationship Id="rId409" Type="http://schemas.openxmlformats.org/officeDocument/2006/relationships/hyperlink" Target="mailto:neko1neko2neko3neko4neko5neko6@gmail.com" TargetMode="External"/><Relationship Id="rId404" Type="http://schemas.openxmlformats.org/officeDocument/2006/relationships/hyperlink" Target="mailto:5k.redpiiiman@gmail.com" TargetMode="External"/><Relationship Id="rId403" Type="http://schemas.openxmlformats.org/officeDocument/2006/relationships/hyperlink" Target="mailto:nailkanako@gmail.com" TargetMode="External"/><Relationship Id="rId402" Type="http://schemas.openxmlformats.org/officeDocument/2006/relationships/hyperlink" Target="mailto:qonhk0321@gmail.com" TargetMode="External"/><Relationship Id="rId401" Type="http://schemas.openxmlformats.org/officeDocument/2006/relationships/hyperlink" Target="mailto:happy.youky@gmail.com" TargetMode="External"/><Relationship Id="rId408" Type="http://schemas.openxmlformats.org/officeDocument/2006/relationships/hyperlink" Target="mailto:lopexex@gmail.com" TargetMode="External"/><Relationship Id="rId407" Type="http://schemas.openxmlformats.org/officeDocument/2006/relationships/hyperlink" Target="mailto:tantanririjijineco0820@gmail.com" TargetMode="External"/><Relationship Id="rId406" Type="http://schemas.openxmlformats.org/officeDocument/2006/relationships/hyperlink" Target="mailto:best.sprint400@gmail.com" TargetMode="External"/><Relationship Id="rId405" Type="http://schemas.openxmlformats.org/officeDocument/2006/relationships/hyperlink" Target="mailto:yo0303suke.2290.403@icloud.com" TargetMode="External"/><Relationship Id="rId400" Type="http://schemas.openxmlformats.org/officeDocument/2006/relationships/hyperlink" Target="mailto:the.music.is.beyond.words@gmail.com" TargetMode="External"/><Relationship Id="rId228" Type="http://schemas.openxmlformats.org/officeDocument/2006/relationships/hyperlink" Target="mailto:yusukenorth7@yahoo.co.jp" TargetMode="External"/><Relationship Id="rId227" Type="http://schemas.openxmlformats.org/officeDocument/2006/relationships/hyperlink" Target="mailto:asa.biz.awa@gmail.com" TargetMode="External"/><Relationship Id="rId469" Type="http://schemas.openxmlformats.org/officeDocument/2006/relationships/hyperlink" Target="mailto:genlove0705@gmail.com" TargetMode="External"/><Relationship Id="rId226" Type="http://schemas.openxmlformats.org/officeDocument/2006/relationships/hyperlink" Target="mailto:shugo.egami@outlook.com" TargetMode="External"/><Relationship Id="rId468" Type="http://schemas.openxmlformats.org/officeDocument/2006/relationships/hyperlink" Target="mailto:urpaparazzi11@gmail.com" TargetMode="External"/><Relationship Id="rId225" Type="http://schemas.openxmlformats.org/officeDocument/2006/relationships/hyperlink" Target="mailto:kesuyu0404@gmail.com" TargetMode="External"/><Relationship Id="rId467" Type="http://schemas.openxmlformats.org/officeDocument/2006/relationships/hyperlink" Target="mailto:tech.aoi10@gmail.com" TargetMode="External"/><Relationship Id="rId229" Type="http://schemas.openxmlformats.org/officeDocument/2006/relationships/hyperlink" Target="mailto:kosuke0707flam@gmail.com" TargetMode="External"/><Relationship Id="rId220" Type="http://schemas.openxmlformats.org/officeDocument/2006/relationships/hyperlink" Target="mailto:ks7749701@gmail.com" TargetMode="External"/><Relationship Id="rId462" Type="http://schemas.openxmlformats.org/officeDocument/2006/relationships/hyperlink" Target="mailto:shikamonju368@gmail.com" TargetMode="External"/><Relationship Id="rId461" Type="http://schemas.openxmlformats.org/officeDocument/2006/relationships/hyperlink" Target="mailto:mekakusi.0530.gumi97@gmail.com" TargetMode="External"/><Relationship Id="rId460" Type="http://schemas.openxmlformats.org/officeDocument/2006/relationships/hyperlink" Target="mailto:xiangtaiyidong83@gmail.com" TargetMode="External"/><Relationship Id="rId224" Type="http://schemas.openxmlformats.org/officeDocument/2006/relationships/hyperlink" Target="mailto:sei.design8@gmail.com" TargetMode="External"/><Relationship Id="rId466" Type="http://schemas.openxmlformats.org/officeDocument/2006/relationships/hyperlink" Target="mailto:ikeda.m32@gmail.com" TargetMode="External"/><Relationship Id="rId223" Type="http://schemas.openxmlformats.org/officeDocument/2006/relationships/hyperlink" Target="mailto:c.at.o.nine.capys@gmail.com" TargetMode="External"/><Relationship Id="rId465" Type="http://schemas.openxmlformats.org/officeDocument/2006/relationships/hyperlink" Target="mailto:uiroo0702@gmail.com" TargetMode="External"/><Relationship Id="rId222" Type="http://schemas.openxmlformats.org/officeDocument/2006/relationships/hyperlink" Target="mailto:shuga0118@icloud.com" TargetMode="External"/><Relationship Id="rId464" Type="http://schemas.openxmlformats.org/officeDocument/2006/relationships/hyperlink" Target="mailto:ty50923ty@icloud.com" TargetMode="External"/><Relationship Id="rId221" Type="http://schemas.openxmlformats.org/officeDocument/2006/relationships/hyperlink" Target="mailto:oniku-or-f@docomo.ne.jp" TargetMode="External"/><Relationship Id="rId463" Type="http://schemas.openxmlformats.org/officeDocument/2006/relationships/hyperlink" Target="mailto:jmt48tjwktugj@docomo.ne.jp" TargetMode="External"/><Relationship Id="rId217" Type="http://schemas.openxmlformats.org/officeDocument/2006/relationships/hyperlink" Target="mailto:marinebox721@gmail.com" TargetMode="External"/><Relationship Id="rId459" Type="http://schemas.openxmlformats.org/officeDocument/2006/relationships/hyperlink" Target="mailto:ayaryoremi@yahoo.co.jp" TargetMode="External"/><Relationship Id="rId216" Type="http://schemas.openxmlformats.org/officeDocument/2006/relationships/hyperlink" Target="mailto:ran2411daisukigo@icloud.com" TargetMode="External"/><Relationship Id="rId458" Type="http://schemas.openxmlformats.org/officeDocument/2006/relationships/hyperlink" Target="mailto:dahitakiya@gmail.com" TargetMode="External"/><Relationship Id="rId215" Type="http://schemas.openxmlformats.org/officeDocument/2006/relationships/hyperlink" Target="mailto:ml012409270910@gmail.com" TargetMode="External"/><Relationship Id="rId457" Type="http://schemas.openxmlformats.org/officeDocument/2006/relationships/hyperlink" Target="mailto:o9u8a6a@gmail.com" TargetMode="External"/><Relationship Id="rId214" Type="http://schemas.openxmlformats.org/officeDocument/2006/relationships/hyperlink" Target="mailto:hanahanatodo@gmail.com" TargetMode="External"/><Relationship Id="rId456" Type="http://schemas.openxmlformats.org/officeDocument/2006/relationships/hyperlink" Target="mailto:lyz.soutya24@gmail.com" TargetMode="External"/><Relationship Id="rId219" Type="http://schemas.openxmlformats.org/officeDocument/2006/relationships/hyperlink" Target="mailto:harurikomeri1005@gmail.com" TargetMode="External"/><Relationship Id="rId218" Type="http://schemas.openxmlformats.org/officeDocument/2006/relationships/hyperlink" Target="mailto:mda.karsh@gmail.com" TargetMode="External"/><Relationship Id="rId451" Type="http://schemas.openxmlformats.org/officeDocument/2006/relationships/hyperlink" Target="mailto:amatu8700@gmail.com" TargetMode="External"/><Relationship Id="rId450" Type="http://schemas.openxmlformats.org/officeDocument/2006/relationships/hyperlink" Target="mailto:urita.m81@gmail.com" TargetMode="External"/><Relationship Id="rId213" Type="http://schemas.openxmlformats.org/officeDocument/2006/relationships/hyperlink" Target="mailto:hikarumorinaga@icloud.com" TargetMode="External"/><Relationship Id="rId455" Type="http://schemas.openxmlformats.org/officeDocument/2006/relationships/hyperlink" Target="mailto:masakidance33@gmail.com" TargetMode="External"/><Relationship Id="rId212" Type="http://schemas.openxmlformats.org/officeDocument/2006/relationships/hyperlink" Target="mailto:imurayann6u6@gmail.com" TargetMode="External"/><Relationship Id="rId454" Type="http://schemas.openxmlformats.org/officeDocument/2006/relationships/hyperlink" Target="mailto:hamakko610@gmail.com" TargetMode="External"/><Relationship Id="rId211" Type="http://schemas.openxmlformats.org/officeDocument/2006/relationships/hyperlink" Target="mailto:souru170@gmail.com" TargetMode="External"/><Relationship Id="rId453" Type="http://schemas.openxmlformats.org/officeDocument/2006/relationships/hyperlink" Target="mailto:3.m.sasaki.15@gmail.com" TargetMode="External"/><Relationship Id="rId210" Type="http://schemas.openxmlformats.org/officeDocument/2006/relationships/hyperlink" Target="mailto:nebochan27@gmail.com" TargetMode="External"/><Relationship Id="rId452" Type="http://schemas.openxmlformats.org/officeDocument/2006/relationships/hyperlink" Target="mailto:matsu.k.a.0624@gmail.com" TargetMode="External"/><Relationship Id="rId490" Type="http://schemas.openxmlformats.org/officeDocument/2006/relationships/drawing" Target="../drawings/drawing10.xml"/><Relationship Id="rId249" Type="http://schemas.openxmlformats.org/officeDocument/2006/relationships/hyperlink" Target="mailto:s2000_hayato@icloud.com" TargetMode="External"/><Relationship Id="rId248" Type="http://schemas.openxmlformats.org/officeDocument/2006/relationships/hyperlink" Target="mailto:potech0513@gmail.com" TargetMode="External"/><Relationship Id="rId247" Type="http://schemas.openxmlformats.org/officeDocument/2006/relationships/hyperlink" Target="mailto:imymeminewo.7@gmail.com" TargetMode="External"/><Relationship Id="rId489" Type="http://schemas.openxmlformats.org/officeDocument/2006/relationships/hyperlink" Target="mailto:co6eee@gmail.com" TargetMode="External"/><Relationship Id="rId242" Type="http://schemas.openxmlformats.org/officeDocument/2006/relationships/hyperlink" Target="mailto:shanchuanyangsheng@gmail.com" TargetMode="External"/><Relationship Id="rId484" Type="http://schemas.openxmlformats.org/officeDocument/2006/relationships/hyperlink" Target="mailto:a.yoko.0222@gmail.com" TargetMode="External"/><Relationship Id="rId241" Type="http://schemas.openxmlformats.org/officeDocument/2006/relationships/hyperlink" Target="mailto:muraishunta13@gmail.com" TargetMode="External"/><Relationship Id="rId483" Type="http://schemas.openxmlformats.org/officeDocument/2006/relationships/hyperlink" Target="mailto:keeptowoodland@gmail.com" TargetMode="External"/><Relationship Id="rId240" Type="http://schemas.openxmlformats.org/officeDocument/2006/relationships/hyperlink" Target="mailto:ryokun0914@au.com" TargetMode="External"/><Relationship Id="rId482" Type="http://schemas.openxmlformats.org/officeDocument/2006/relationships/hyperlink" Target="mailto:krsyu008ru@gmail.com" TargetMode="External"/><Relationship Id="rId481" Type="http://schemas.openxmlformats.org/officeDocument/2006/relationships/hyperlink" Target="mailto:kana3733@gmail.com" TargetMode="External"/><Relationship Id="rId246" Type="http://schemas.openxmlformats.org/officeDocument/2006/relationships/hyperlink" Target="mailto:yusuke130415@icloud.com" TargetMode="External"/><Relationship Id="rId488" Type="http://schemas.openxmlformats.org/officeDocument/2006/relationships/hyperlink" Target="mailto:htiff0039@gmail.com" TargetMode="External"/><Relationship Id="rId245" Type="http://schemas.openxmlformats.org/officeDocument/2006/relationships/hyperlink" Target="mailto:kojiso4410@icloud.com" TargetMode="External"/><Relationship Id="rId487" Type="http://schemas.openxmlformats.org/officeDocument/2006/relationships/hyperlink" Target="mailto:tkys.ono@gmail.com" TargetMode="External"/><Relationship Id="rId244" Type="http://schemas.openxmlformats.org/officeDocument/2006/relationships/hyperlink" Target="mailto:naoko5voyage@gmail.com" TargetMode="External"/><Relationship Id="rId486" Type="http://schemas.openxmlformats.org/officeDocument/2006/relationships/hyperlink" Target="mailto:junkiiwai@gmail.com" TargetMode="External"/><Relationship Id="rId243" Type="http://schemas.openxmlformats.org/officeDocument/2006/relationships/hyperlink" Target="mailto:0801momiji@gmail.com" TargetMode="External"/><Relationship Id="rId485" Type="http://schemas.openxmlformats.org/officeDocument/2006/relationships/hyperlink" Target="mailto:m.one-ok-rock2013.3@i.softbank.jp" TargetMode="External"/><Relationship Id="rId480" Type="http://schemas.openxmlformats.org/officeDocument/2006/relationships/hyperlink" Target="mailto:kairi17.n@icloud.com" TargetMode="External"/><Relationship Id="rId239" Type="http://schemas.openxmlformats.org/officeDocument/2006/relationships/hyperlink" Target="mailto:yoichiro.t.1116@gmail.com" TargetMode="External"/><Relationship Id="rId238" Type="http://schemas.openxmlformats.org/officeDocument/2006/relationships/hyperlink" Target="mailto:angera.2.18.k@gmail.com" TargetMode="External"/><Relationship Id="rId237" Type="http://schemas.openxmlformats.org/officeDocument/2006/relationships/hyperlink" Target="mailto:flower_ayaka@icloud.com" TargetMode="External"/><Relationship Id="rId479" Type="http://schemas.openxmlformats.org/officeDocument/2006/relationships/hyperlink" Target="mailto:ikkou2580@icloud.com" TargetMode="External"/><Relationship Id="rId236" Type="http://schemas.openxmlformats.org/officeDocument/2006/relationships/hyperlink" Target="mailto:miyayuta1818@gmail.com" TargetMode="External"/><Relationship Id="rId478" Type="http://schemas.openxmlformats.org/officeDocument/2006/relationships/hyperlink" Target="mailto:ryun05xoxo@icloud.com" TargetMode="External"/><Relationship Id="rId231" Type="http://schemas.openxmlformats.org/officeDocument/2006/relationships/hyperlink" Target="mailto:kami23232012@gmail.com" TargetMode="External"/><Relationship Id="rId473" Type="http://schemas.openxmlformats.org/officeDocument/2006/relationships/hyperlink" Target="mailto:zhenwangchiban@gmail.com" TargetMode="External"/><Relationship Id="rId230" Type="http://schemas.openxmlformats.org/officeDocument/2006/relationships/hyperlink" Target="mailto:p.syuhey@gmail.com" TargetMode="External"/><Relationship Id="rId472" Type="http://schemas.openxmlformats.org/officeDocument/2006/relationships/hyperlink" Target="mailto:emi.shiba8@gmail.com" TargetMode="External"/><Relationship Id="rId471" Type="http://schemas.openxmlformats.org/officeDocument/2006/relationships/hyperlink" Target="mailto:mars.olympus2917@gmail.com" TargetMode="External"/><Relationship Id="rId470" Type="http://schemas.openxmlformats.org/officeDocument/2006/relationships/hyperlink" Target="mailto:kirakiranosora42@gmail.com" TargetMode="External"/><Relationship Id="rId235" Type="http://schemas.openxmlformats.org/officeDocument/2006/relationships/hyperlink" Target="mailto:akihiro20060316@icloud.com" TargetMode="External"/><Relationship Id="rId477" Type="http://schemas.openxmlformats.org/officeDocument/2006/relationships/hyperlink" Target="mailto:fuu.goukaku@gmail.com" TargetMode="External"/><Relationship Id="rId234" Type="http://schemas.openxmlformats.org/officeDocument/2006/relationships/hyperlink" Target="mailto:shank-tomaranai@docomo.ne.jp" TargetMode="External"/><Relationship Id="rId476" Type="http://schemas.openxmlformats.org/officeDocument/2006/relationships/hyperlink" Target="mailto:k.ryota5884@gmail.com" TargetMode="External"/><Relationship Id="rId233" Type="http://schemas.openxmlformats.org/officeDocument/2006/relationships/hyperlink" Target="mailto:kintaro19970408@gmail.com" TargetMode="External"/><Relationship Id="rId475" Type="http://schemas.openxmlformats.org/officeDocument/2006/relationships/hyperlink" Target="mailto:pachislot.pachinko318621@gmail.com" TargetMode="External"/><Relationship Id="rId232" Type="http://schemas.openxmlformats.org/officeDocument/2006/relationships/hyperlink" Target="mailto:miku0521.0601@gmail.com" TargetMode="External"/><Relationship Id="rId474" Type="http://schemas.openxmlformats.org/officeDocument/2006/relationships/hyperlink" Target="mailto:kira2run2days@softbank.ne.jp" TargetMode="External"/><Relationship Id="rId426" Type="http://schemas.openxmlformats.org/officeDocument/2006/relationships/hyperlink" Target="mailto:itsuyo1212@softbank.ne.jp" TargetMode="External"/><Relationship Id="rId425" Type="http://schemas.openxmlformats.org/officeDocument/2006/relationships/hyperlink" Target="mailto:lilacfilm.ho@gmail.com" TargetMode="External"/><Relationship Id="rId424" Type="http://schemas.openxmlformats.org/officeDocument/2006/relationships/hyperlink" Target="mailto:tomapirika@gmail.com" TargetMode="External"/><Relationship Id="rId423" Type="http://schemas.openxmlformats.org/officeDocument/2006/relationships/hyperlink" Target="mailto:namispenxnami@gmail.com" TargetMode="External"/><Relationship Id="rId429" Type="http://schemas.openxmlformats.org/officeDocument/2006/relationships/hyperlink" Target="mailto:whitechaser2@gmail.com" TargetMode="External"/><Relationship Id="rId428" Type="http://schemas.openxmlformats.org/officeDocument/2006/relationships/hyperlink" Target="mailto:yanase.kaori@gmail.com" TargetMode="External"/><Relationship Id="rId427" Type="http://schemas.openxmlformats.org/officeDocument/2006/relationships/hyperlink" Target="mailto:ellis.paul.11.3.7@gmail.com" TargetMode="External"/><Relationship Id="rId422" Type="http://schemas.openxmlformats.org/officeDocument/2006/relationships/hyperlink" Target="mailto:no2.sannbou.soutyou.number2@gmail.com" TargetMode="External"/><Relationship Id="rId421" Type="http://schemas.openxmlformats.org/officeDocument/2006/relationships/hyperlink" Target="mailto:chizzy.chococo@gmail.com" TargetMode="External"/><Relationship Id="rId420" Type="http://schemas.openxmlformats.org/officeDocument/2006/relationships/hyperlink" Target="mailto:dosseiya0905@gmail.com" TargetMode="External"/><Relationship Id="rId415" Type="http://schemas.openxmlformats.org/officeDocument/2006/relationships/hyperlink" Target="mailto:kuroneko.cam.choco@gmail.com" TargetMode="External"/><Relationship Id="rId414" Type="http://schemas.openxmlformats.org/officeDocument/2006/relationships/hyperlink" Target="mailto:akane__0106_yuu_0716@au.com" TargetMode="External"/><Relationship Id="rId413" Type="http://schemas.openxmlformats.org/officeDocument/2006/relationships/hyperlink" Target="mailto:tsukihime0827@gmail.com" TargetMode="External"/><Relationship Id="rId412" Type="http://schemas.openxmlformats.org/officeDocument/2006/relationships/hyperlink" Target="mailto:pockysweet783@gmail.com" TargetMode="External"/><Relationship Id="rId419" Type="http://schemas.openxmlformats.org/officeDocument/2006/relationships/hyperlink" Target="mailto:hannpenn634@gmail.com" TargetMode="External"/><Relationship Id="rId418" Type="http://schemas.openxmlformats.org/officeDocument/2006/relationships/hyperlink" Target="mailto:tcyh.qusu523@gmail.com" TargetMode="External"/><Relationship Id="rId417" Type="http://schemas.openxmlformats.org/officeDocument/2006/relationships/hyperlink" Target="mailto:eisei.fuse@gmail.com" TargetMode="External"/><Relationship Id="rId416" Type="http://schemas.openxmlformats.org/officeDocument/2006/relationships/hyperlink" Target="mailto:secret.love.2243@gmail.com" TargetMode="External"/><Relationship Id="rId411" Type="http://schemas.openxmlformats.org/officeDocument/2006/relationships/hyperlink" Target="mailto:r.m.s.k_0206@icloud.com" TargetMode="External"/><Relationship Id="rId410" Type="http://schemas.openxmlformats.org/officeDocument/2006/relationships/hyperlink" Target="mailto:info@dakarafe.jp" TargetMode="External"/><Relationship Id="rId206" Type="http://schemas.openxmlformats.org/officeDocument/2006/relationships/hyperlink" Target="mailto:gank4649@gmail.com" TargetMode="External"/><Relationship Id="rId448" Type="http://schemas.openxmlformats.org/officeDocument/2006/relationships/hyperlink" Target="mailto:mikoka2022@gmail.com" TargetMode="External"/><Relationship Id="rId205" Type="http://schemas.openxmlformats.org/officeDocument/2006/relationships/hyperlink" Target="mailto:pyro0812jp@yahoo.co.jp" TargetMode="External"/><Relationship Id="rId447" Type="http://schemas.openxmlformats.org/officeDocument/2006/relationships/hyperlink" Target="mailto:atikamiti.88@gmail.com" TargetMode="External"/><Relationship Id="rId204" Type="http://schemas.openxmlformats.org/officeDocument/2006/relationships/hyperlink" Target="mailto:peridot.1810.1212@docomo.ne.jp" TargetMode="External"/><Relationship Id="rId446" Type="http://schemas.openxmlformats.org/officeDocument/2006/relationships/hyperlink" Target="mailto:tomiissei915@gmail.com" TargetMode="External"/><Relationship Id="rId203" Type="http://schemas.openxmlformats.org/officeDocument/2006/relationships/hyperlink" Target="mailto:kaiko29a@gmail.com" TargetMode="External"/><Relationship Id="rId445" Type="http://schemas.openxmlformats.org/officeDocument/2006/relationships/hyperlink" Target="mailto:katsutoshi18@gmail.com" TargetMode="External"/><Relationship Id="rId209" Type="http://schemas.openxmlformats.org/officeDocument/2006/relationships/hyperlink" Target="mailto:tcolle.biz76@gmail.com" TargetMode="External"/><Relationship Id="rId208" Type="http://schemas.openxmlformats.org/officeDocument/2006/relationships/hyperlink" Target="mailto:kobayashi.syunsuke@icloud.com" TargetMode="External"/><Relationship Id="rId207" Type="http://schemas.openxmlformats.org/officeDocument/2006/relationships/hyperlink" Target="mailto:oyaji580@docomo.ne.jp" TargetMode="External"/><Relationship Id="rId449" Type="http://schemas.openxmlformats.org/officeDocument/2006/relationships/hyperlink" Target="mailto:fxdl1580@gmail.com" TargetMode="External"/><Relationship Id="rId440" Type="http://schemas.openxmlformats.org/officeDocument/2006/relationships/hyperlink" Target="mailto:sou30719@icloud.com" TargetMode="External"/><Relationship Id="rId202" Type="http://schemas.openxmlformats.org/officeDocument/2006/relationships/hyperlink" Target="mailto:chibahiroki5@gmail.com" TargetMode="External"/><Relationship Id="rId444" Type="http://schemas.openxmlformats.org/officeDocument/2006/relationships/hyperlink" Target="mailto:youxid686@gmail.com" TargetMode="External"/><Relationship Id="rId201" Type="http://schemas.openxmlformats.org/officeDocument/2006/relationships/hyperlink" Target="mailto:masayuki.segawa.0216@gmail.com" TargetMode="External"/><Relationship Id="rId443" Type="http://schemas.openxmlformats.org/officeDocument/2006/relationships/hyperlink" Target="mailto:asagao0714sun@gmail.com" TargetMode="External"/><Relationship Id="rId200" Type="http://schemas.openxmlformats.org/officeDocument/2006/relationships/hyperlink" Target="mailto:eacafe98@gmail.com" TargetMode="External"/><Relationship Id="rId442" Type="http://schemas.openxmlformats.org/officeDocument/2006/relationships/hyperlink" Target="mailto:yuki7290@ezweb.ne.jp" TargetMode="External"/><Relationship Id="rId441" Type="http://schemas.openxmlformats.org/officeDocument/2006/relationships/hyperlink" Target="mailto:dlhpklife@gmail.com" TargetMode="External"/><Relationship Id="rId437" Type="http://schemas.openxmlformats.org/officeDocument/2006/relationships/hyperlink" Target="mailto:sawayamaryo@gmail.com" TargetMode="External"/><Relationship Id="rId436" Type="http://schemas.openxmlformats.org/officeDocument/2006/relationships/hyperlink" Target="mailto:a.marin_63@icloud.com" TargetMode="External"/><Relationship Id="rId435" Type="http://schemas.openxmlformats.org/officeDocument/2006/relationships/hyperlink" Target="mailto:ryqfg244@ybb.ne.jp" TargetMode="External"/><Relationship Id="rId434" Type="http://schemas.openxmlformats.org/officeDocument/2006/relationships/hyperlink" Target="mailto:sayo-like-sweet.516@i.softbank.jp" TargetMode="External"/><Relationship Id="rId439" Type="http://schemas.openxmlformats.org/officeDocument/2006/relationships/hyperlink" Target="mailto:kazukimurase99@gmail.com" TargetMode="External"/><Relationship Id="rId438" Type="http://schemas.openxmlformats.org/officeDocument/2006/relationships/hyperlink" Target="mailto:taki@takis.jp" TargetMode="External"/><Relationship Id="rId433" Type="http://schemas.openxmlformats.org/officeDocument/2006/relationships/hyperlink" Target="mailto:bluemoon1126d@gmail.com" TargetMode="External"/><Relationship Id="rId432" Type="http://schemas.openxmlformats.org/officeDocument/2006/relationships/hyperlink" Target="mailto:atatatata.5555@gmail.com" TargetMode="External"/><Relationship Id="rId431" Type="http://schemas.openxmlformats.org/officeDocument/2006/relationships/hyperlink" Target="mailto:maysaiah8739mhc@gmail.com" TargetMode="External"/><Relationship Id="rId430" Type="http://schemas.openxmlformats.org/officeDocument/2006/relationships/hyperlink" Target="mailto:shin16.matsuda@gmail.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6.13"/>
    <col customWidth="1" min="2" max="3" width="9.63"/>
    <col customWidth="1" min="4" max="4" width="9.5"/>
    <col customWidth="1" min="5" max="8" width="9.63"/>
    <col customWidth="1" min="9" max="9" width="11.75"/>
    <col customWidth="1" min="10" max="10" width="10.38"/>
    <col customWidth="1" min="11" max="13" width="7.75"/>
  </cols>
  <sheetData>
    <row r="1" ht="12.0" customHeight="1">
      <c r="A1" s="1"/>
      <c r="B1" s="1"/>
      <c r="C1" s="1"/>
      <c r="D1" s="1"/>
      <c r="E1" s="1"/>
      <c r="F1" s="2"/>
      <c r="G1" s="1"/>
      <c r="H1" s="1"/>
      <c r="I1" s="1"/>
      <c r="J1" s="1"/>
      <c r="K1" s="1"/>
      <c r="L1" s="1"/>
      <c r="M1" s="1"/>
    </row>
    <row r="2" ht="21.0" customHeight="1">
      <c r="A2" s="3"/>
      <c r="B2" s="4" t="s">
        <v>0</v>
      </c>
      <c r="H2" s="1"/>
      <c r="I2" s="1"/>
      <c r="J2" s="3"/>
      <c r="K2" s="3"/>
      <c r="L2" s="3"/>
      <c r="M2" s="3"/>
    </row>
    <row r="3" ht="16.5" customHeight="1">
      <c r="A3" s="5"/>
      <c r="B3" s="6" t="s">
        <v>1</v>
      </c>
      <c r="G3" s="7"/>
      <c r="H3" s="1"/>
      <c r="I3" s="1"/>
      <c r="J3" s="8"/>
      <c r="K3" s="8"/>
      <c r="L3" s="8"/>
      <c r="M3" s="8"/>
    </row>
    <row r="4" ht="10.5" customHeight="1">
      <c r="A4" s="5"/>
      <c r="G4" s="7"/>
      <c r="H4" s="9" t="s">
        <v>2</v>
      </c>
      <c r="K4" s="9"/>
      <c r="L4" s="9"/>
      <c r="M4" s="9"/>
    </row>
    <row r="5">
      <c r="A5" s="5"/>
      <c r="B5" s="6"/>
      <c r="G5" s="7"/>
      <c r="K5" s="9"/>
      <c r="L5" s="9"/>
      <c r="M5" s="9"/>
    </row>
    <row r="6" ht="23.25" customHeight="1">
      <c r="A6" s="10"/>
      <c r="G6" s="11"/>
      <c r="H6" s="12"/>
      <c r="I6" s="12"/>
      <c r="J6" s="12"/>
      <c r="K6" s="12"/>
      <c r="L6" s="12"/>
      <c r="M6" s="12"/>
    </row>
    <row r="7" ht="30.0" customHeight="1">
      <c r="A7" s="13"/>
      <c r="B7" s="14"/>
      <c r="C7" s="14"/>
      <c r="D7" s="14"/>
      <c r="E7" s="15"/>
      <c r="F7" s="16"/>
      <c r="G7" s="15"/>
      <c r="H7" s="15"/>
      <c r="I7" s="15"/>
      <c r="J7" s="15"/>
      <c r="K7" s="15"/>
      <c r="L7" s="15"/>
      <c r="M7" s="15"/>
    </row>
    <row r="8" ht="18.0" customHeight="1">
      <c r="A8" s="17"/>
      <c r="B8" s="18" t="s">
        <v>3</v>
      </c>
      <c r="E8" s="15"/>
      <c r="F8" s="19"/>
      <c r="G8" s="15"/>
      <c r="H8" s="20"/>
      <c r="I8" s="21"/>
      <c r="J8" s="15"/>
      <c r="K8" s="15"/>
      <c r="L8" s="15"/>
      <c r="M8" s="15"/>
    </row>
    <row r="9" ht="18.0" customHeight="1">
      <c r="A9" s="17"/>
      <c r="E9" s="15"/>
      <c r="F9" s="19"/>
      <c r="G9" s="15"/>
      <c r="H9" s="22"/>
      <c r="I9" s="15"/>
      <c r="J9" s="15"/>
      <c r="K9" s="15"/>
      <c r="L9" s="15"/>
      <c r="M9" s="15"/>
    </row>
    <row r="10" ht="18.0" customHeight="1">
      <c r="A10" s="15"/>
      <c r="B10" s="23"/>
      <c r="C10" s="23"/>
      <c r="D10" s="23"/>
      <c r="E10" s="15"/>
      <c r="F10" s="19"/>
      <c r="G10" s="15"/>
      <c r="H10" s="22"/>
      <c r="I10" s="15"/>
      <c r="J10" s="15"/>
      <c r="K10" s="15"/>
      <c r="L10" s="15"/>
      <c r="M10" s="15"/>
    </row>
    <row r="11" ht="18.0" customHeight="1">
      <c r="A11" s="24"/>
      <c r="B11" s="25"/>
      <c r="C11" s="25"/>
      <c r="D11" s="25"/>
      <c r="E11" s="25"/>
      <c r="F11" s="24"/>
      <c r="G11" s="24"/>
      <c r="H11" s="24"/>
      <c r="I11" s="24"/>
      <c r="J11" s="24"/>
      <c r="K11" s="24"/>
      <c r="L11" s="24"/>
      <c r="M11" s="24"/>
    </row>
    <row r="12" ht="18.0" customHeight="1">
      <c r="A12" s="26"/>
      <c r="B12" s="27"/>
      <c r="C12" s="27"/>
      <c r="D12" s="27"/>
      <c r="E12" s="26"/>
      <c r="F12" s="26"/>
      <c r="G12" s="26"/>
      <c r="H12" s="28"/>
      <c r="I12" s="29"/>
      <c r="J12" s="29"/>
      <c r="K12" s="29"/>
      <c r="L12" s="30"/>
      <c r="M12" s="26"/>
    </row>
    <row r="13" ht="18.0" customHeight="1">
      <c r="A13" s="26"/>
      <c r="B13" s="27"/>
      <c r="C13" s="27"/>
      <c r="D13" s="31" t="str">
        <f>IFERROR(__xludf.DUMMYFUNCTION("SPARKLINE(D18,{""charttype"",""column"";""ymin"", 0; ""ymax"",MAX(D18:E18);""firstcolor"",""#334960""})"),"")</f>
        <v/>
      </c>
      <c r="E13" s="26" t="str">
        <f>IFERROR(__xludf.DUMMYFUNCTION("SPARKLINE(E18,{""charttype"",""column"";""ymin"", 0; ""ymax"",max(D18:E18);""firstcolor"",""#f46524""})"),"")</f>
        <v/>
      </c>
      <c r="F13" s="26"/>
      <c r="G13" s="26"/>
      <c r="H13" s="32"/>
      <c r="I13" s="33" t="s">
        <v>4</v>
      </c>
      <c r="J13" s="34"/>
      <c r="K13" s="34"/>
      <c r="L13" s="35"/>
      <c r="M13" s="26"/>
    </row>
    <row r="14" ht="18.0" customHeight="1">
      <c r="A14" s="26"/>
      <c r="B14" s="27"/>
      <c r="C14" s="36"/>
      <c r="D14" s="37"/>
      <c r="F14" s="26"/>
      <c r="G14" s="26"/>
      <c r="H14" s="32"/>
      <c r="I14" s="38"/>
      <c r="L14" s="35"/>
      <c r="M14" s="26"/>
    </row>
    <row r="15" ht="18.0" customHeight="1">
      <c r="A15" s="26"/>
      <c r="B15" s="27"/>
      <c r="C15" s="36"/>
      <c r="D15" s="37"/>
      <c r="F15" s="26"/>
      <c r="G15" s="26"/>
      <c r="H15" s="32"/>
      <c r="I15" s="39"/>
      <c r="J15" s="40"/>
      <c r="K15" s="40"/>
      <c r="L15" s="35"/>
      <c r="M15" s="41"/>
    </row>
    <row r="16" ht="18.0" customHeight="1">
      <c r="A16" s="26"/>
      <c r="B16" s="27"/>
      <c r="C16" s="36"/>
      <c r="D16" s="37"/>
      <c r="F16" s="26"/>
      <c r="G16" s="36"/>
      <c r="H16" s="32"/>
      <c r="I16" s="42">
        <f>iferror(E18-D18, 0)</f>
        <v>14469474</v>
      </c>
      <c r="L16" s="35"/>
      <c r="M16" s="41"/>
    </row>
    <row r="17" ht="18.0" customHeight="1">
      <c r="A17" s="26"/>
      <c r="B17" s="27"/>
      <c r="C17" s="27"/>
      <c r="D17" s="43" t="s">
        <v>5</v>
      </c>
      <c r="E17" s="44" t="s">
        <v>6</v>
      </c>
      <c r="F17" s="26"/>
      <c r="G17" s="36"/>
      <c r="H17" s="32"/>
      <c r="I17" s="45"/>
      <c r="L17" s="35"/>
      <c r="M17" s="24"/>
    </row>
    <row r="18" ht="18.0" customHeight="1">
      <c r="A18" s="26"/>
      <c r="B18" s="27"/>
      <c r="C18" s="27"/>
      <c r="D18" s="46">
        <f>sum(D24)</f>
        <v>10317281</v>
      </c>
      <c r="E18" s="47">
        <f>if(isblank(I24),0,I24)</f>
        <v>24786755</v>
      </c>
      <c r="F18" s="26"/>
      <c r="G18" s="36"/>
      <c r="H18" s="32"/>
      <c r="I18" s="34"/>
      <c r="L18" s="35"/>
      <c r="M18" s="26"/>
    </row>
    <row r="19" ht="18.0" customHeight="1">
      <c r="A19" s="26"/>
      <c r="B19" s="48"/>
      <c r="C19" s="48"/>
      <c r="D19" s="48"/>
      <c r="E19" s="49"/>
      <c r="F19" s="49"/>
      <c r="G19" s="26"/>
      <c r="H19" s="50"/>
      <c r="I19" s="51"/>
      <c r="J19" s="52"/>
      <c r="K19" s="51"/>
      <c r="L19" s="53"/>
      <c r="M19" s="26"/>
    </row>
    <row r="20" ht="18.0" customHeight="1">
      <c r="A20" s="15"/>
      <c r="B20" s="23"/>
      <c r="C20" s="23"/>
      <c r="D20" s="23"/>
      <c r="E20" s="15"/>
      <c r="F20" s="19"/>
      <c r="G20" s="15"/>
      <c r="H20" s="22"/>
      <c r="I20" s="54" t="s">
        <v>7</v>
      </c>
      <c r="J20" s="55">
        <f>I16/2</f>
        <v>7234737</v>
      </c>
      <c r="K20" s="15"/>
      <c r="L20" s="15"/>
      <c r="M20" s="15"/>
    </row>
    <row r="21" ht="18.0" customHeight="1">
      <c r="A21" s="15"/>
      <c r="B21" s="23"/>
      <c r="C21" s="23"/>
      <c r="D21" s="23"/>
      <c r="E21" s="15"/>
      <c r="F21" s="19"/>
      <c r="G21" s="15"/>
      <c r="H21" s="22"/>
      <c r="I21" s="15"/>
      <c r="J21" s="15"/>
      <c r="K21" s="15"/>
      <c r="L21" s="15"/>
      <c r="M21" s="15"/>
    </row>
    <row r="22" ht="29.25" customHeight="1">
      <c r="A22" s="56"/>
      <c r="B22" s="57" t="s">
        <v>8</v>
      </c>
      <c r="D22" s="58"/>
      <c r="E22" s="58"/>
      <c r="F22" s="59"/>
      <c r="G22" s="60" t="s">
        <v>9</v>
      </c>
      <c r="H22" s="61"/>
      <c r="I22" s="58"/>
      <c r="J22" s="56"/>
      <c r="K22" s="56"/>
      <c r="L22" s="56"/>
      <c r="M22" s="56"/>
    </row>
    <row r="23" ht="19.5" customHeight="1">
      <c r="A23" s="62"/>
      <c r="B23" s="63"/>
      <c r="C23" s="64"/>
      <c r="D23" s="65"/>
      <c r="E23" s="65"/>
      <c r="F23" s="66"/>
      <c r="G23" s="67"/>
      <c r="H23" s="68"/>
      <c r="I23" s="65"/>
      <c r="J23" s="62"/>
      <c r="K23" s="69"/>
      <c r="L23" s="69"/>
      <c r="M23" s="69"/>
    </row>
    <row r="24" ht="17.25" customHeight="1">
      <c r="A24" s="70"/>
      <c r="B24" s="71" t="s">
        <v>10</v>
      </c>
      <c r="C24" s="72"/>
      <c r="D24" s="46">
        <f>sum(D25:D42)</f>
        <v>10317281</v>
      </c>
      <c r="E24" s="46"/>
      <c r="F24" s="73"/>
      <c r="G24" s="74" t="s">
        <v>10</v>
      </c>
      <c r="H24" s="75"/>
      <c r="I24" s="46">
        <f>sum(I25:I42)</f>
        <v>24786755</v>
      </c>
      <c r="J24" s="70"/>
      <c r="K24" s="70"/>
      <c r="L24" s="70"/>
      <c r="M24" s="70"/>
    </row>
    <row r="25" ht="18.0" hidden="1" customHeight="1">
      <c r="A25" s="76"/>
      <c r="B25" s="77"/>
      <c r="C25" s="78"/>
      <c r="D25" s="79"/>
      <c r="E25" s="80"/>
      <c r="F25" s="81"/>
      <c r="G25" s="82"/>
      <c r="H25" s="83"/>
      <c r="I25" s="84"/>
      <c r="J25" s="76"/>
      <c r="K25" s="76"/>
      <c r="L25" s="76"/>
      <c r="M25" s="76"/>
    </row>
    <row r="26" ht="18.0" customHeight="1">
      <c r="A26" s="76"/>
      <c r="B26" s="85" t="s">
        <v>11</v>
      </c>
      <c r="C26" s="86"/>
      <c r="D26" s="87">
        <f>sum('契約・入金情報'!N:N)</f>
        <v>895000</v>
      </c>
      <c r="E26" s="88"/>
      <c r="F26" s="81"/>
      <c r="G26" s="85" t="s">
        <v>12</v>
      </c>
      <c r="H26" s="86"/>
      <c r="I26" s="87">
        <f>SUMIFS('契約・入金情報'!$K:$K, '契約・入金情報'!$F:$F, $G26)</f>
        <v>10344000</v>
      </c>
      <c r="J26" s="76"/>
      <c r="K26" s="76"/>
      <c r="L26" s="76"/>
      <c r="M26" s="76"/>
    </row>
    <row r="27" ht="18.0" customHeight="1">
      <c r="A27" s="76"/>
      <c r="B27" s="85" t="s">
        <v>13</v>
      </c>
      <c r="C27" s="86"/>
      <c r="D27" s="87">
        <f>'広告数値'!F12</f>
        <v>4996778</v>
      </c>
      <c r="E27" s="88"/>
      <c r="F27" s="81"/>
      <c r="G27" s="85" t="s">
        <v>14</v>
      </c>
      <c r="H27" s="86"/>
      <c r="I27" s="87">
        <f>SUMIFS('契約・入金情報'!$K:$K, '契約・入金情報'!$F:$F, $G27)</f>
        <v>12768000</v>
      </c>
      <c r="J27" s="76"/>
      <c r="K27" s="76"/>
      <c r="L27" s="76"/>
      <c r="M27" s="76"/>
    </row>
    <row r="28" ht="18.0" customHeight="1">
      <c r="A28" s="89"/>
      <c r="B28" s="85" t="s">
        <v>15</v>
      </c>
      <c r="C28" s="86"/>
      <c r="D28" s="87">
        <f>sum('契約・入金情報'!L:L)</f>
        <v>779460</v>
      </c>
      <c r="E28" s="88"/>
      <c r="F28" s="90"/>
      <c r="G28" s="85" t="s">
        <v>16</v>
      </c>
      <c r="H28" s="86"/>
      <c r="I28" s="87">
        <v>0.0</v>
      </c>
      <c r="J28" s="89"/>
      <c r="K28" s="89"/>
      <c r="L28" s="89"/>
      <c r="M28" s="89"/>
    </row>
    <row r="29" ht="18.0" customHeight="1">
      <c r="A29" s="89"/>
      <c r="B29" s="85" t="s">
        <v>17</v>
      </c>
      <c r="C29" s="86"/>
      <c r="D29" s="87">
        <v>32780.0</v>
      </c>
      <c r="E29" s="88"/>
      <c r="F29" s="90"/>
      <c r="G29" s="85" t="s">
        <v>18</v>
      </c>
      <c r="H29" s="86"/>
      <c r="I29" s="87">
        <f>sum('分割集計'!D:D)</f>
        <v>1290335</v>
      </c>
      <c r="J29" s="89"/>
      <c r="K29" s="89"/>
      <c r="L29" s="89"/>
      <c r="M29" s="89"/>
    </row>
    <row r="30" ht="18.0" customHeight="1">
      <c r="A30" s="89"/>
      <c r="B30" s="91" t="s">
        <v>19</v>
      </c>
      <c r="C30" s="91"/>
      <c r="D30" s="87">
        <v>250000.0</v>
      </c>
      <c r="E30" s="88"/>
      <c r="F30" s="90"/>
      <c r="G30" s="85" t="s">
        <v>20</v>
      </c>
      <c r="H30" s="86"/>
      <c r="I30" s="87">
        <f>'ユニペイ4月分'!B7*2980</f>
        <v>384420</v>
      </c>
      <c r="J30" s="89"/>
      <c r="K30" s="89"/>
      <c r="L30" s="89"/>
      <c r="M30" s="89"/>
    </row>
    <row r="31" ht="18.0" customHeight="1">
      <c r="A31" s="89"/>
      <c r="B31" s="85" t="s">
        <v>21</v>
      </c>
      <c r="C31" s="86"/>
      <c r="D31" s="87">
        <v>350000.0</v>
      </c>
      <c r="E31" s="88"/>
      <c r="F31" s="90"/>
      <c r="G31" s="85"/>
      <c r="H31" s="86"/>
      <c r="I31" s="92"/>
      <c r="J31" s="89"/>
      <c r="K31" s="89"/>
      <c r="L31" s="89"/>
      <c r="M31" s="89"/>
    </row>
    <row r="32" ht="18.0" customHeight="1">
      <c r="A32" s="89"/>
      <c r="B32" s="85" t="s">
        <v>22</v>
      </c>
      <c r="C32" s="86"/>
      <c r="D32" s="87">
        <f>3224749-211486</f>
        <v>3013263</v>
      </c>
      <c r="E32" s="88"/>
      <c r="F32" s="93"/>
      <c r="G32" s="94"/>
      <c r="H32" s="86"/>
      <c r="I32" s="95"/>
      <c r="J32" s="89"/>
      <c r="K32" s="89"/>
      <c r="L32" s="89"/>
      <c r="M32" s="89"/>
    </row>
    <row r="33" ht="18.0" customHeight="1">
      <c r="A33" s="89"/>
      <c r="B33" s="85"/>
      <c r="C33" s="86"/>
      <c r="D33" s="87"/>
      <c r="E33" s="88"/>
      <c r="F33" s="90"/>
      <c r="G33" s="94"/>
      <c r="H33" s="86"/>
      <c r="I33" s="95"/>
      <c r="J33" s="89"/>
      <c r="K33" s="89"/>
      <c r="L33" s="89"/>
      <c r="M33" s="89"/>
    </row>
    <row r="34" ht="18.0" customHeight="1">
      <c r="A34" s="89"/>
      <c r="B34" s="85"/>
      <c r="C34" s="86"/>
      <c r="D34" s="96"/>
      <c r="E34" s="88"/>
      <c r="F34" s="90"/>
      <c r="G34" s="94"/>
      <c r="H34" s="86"/>
      <c r="I34" s="95"/>
      <c r="J34" s="89"/>
      <c r="K34" s="89"/>
      <c r="L34" s="89"/>
      <c r="M34" s="89"/>
    </row>
    <row r="35" ht="18.0" customHeight="1">
      <c r="A35" s="89"/>
      <c r="B35" s="85"/>
      <c r="C35" s="86"/>
      <c r="D35" s="87"/>
      <c r="E35" s="88"/>
      <c r="F35" s="90"/>
      <c r="G35" s="94"/>
      <c r="H35" s="86"/>
      <c r="I35" s="95"/>
      <c r="J35" s="89"/>
      <c r="K35" s="89"/>
      <c r="L35" s="89"/>
      <c r="M35" s="89"/>
    </row>
    <row r="36" ht="18.0" customHeight="1">
      <c r="A36" s="89"/>
      <c r="B36" s="85"/>
      <c r="C36" s="86"/>
      <c r="D36" s="87"/>
      <c r="E36" s="88"/>
      <c r="F36" s="90"/>
      <c r="G36" s="94"/>
      <c r="H36" s="86"/>
      <c r="I36" s="95"/>
      <c r="J36" s="89"/>
      <c r="K36" s="89"/>
      <c r="L36" s="89"/>
      <c r="M36" s="89"/>
    </row>
    <row r="37" ht="18.0" customHeight="1">
      <c r="A37" s="89"/>
      <c r="B37" s="85"/>
      <c r="C37" s="86"/>
      <c r="D37" s="87"/>
      <c r="E37" s="88"/>
      <c r="F37" s="90"/>
      <c r="G37" s="94"/>
      <c r="H37" s="86"/>
      <c r="I37" s="95"/>
      <c r="J37" s="89"/>
      <c r="K37" s="89"/>
      <c r="L37" s="89"/>
      <c r="M37" s="89"/>
    </row>
    <row r="38" ht="18.0" customHeight="1">
      <c r="A38" s="89"/>
      <c r="B38" s="85"/>
      <c r="C38" s="86"/>
      <c r="D38" s="97"/>
      <c r="E38" s="88"/>
      <c r="F38" s="90"/>
      <c r="G38" s="94"/>
      <c r="H38" s="86"/>
      <c r="I38" s="95"/>
      <c r="J38" s="89"/>
      <c r="K38" s="89"/>
      <c r="L38" s="89"/>
      <c r="M38" s="89"/>
    </row>
    <row r="39" ht="18.0" customHeight="1">
      <c r="A39" s="89"/>
      <c r="B39" s="85"/>
      <c r="C39" s="86"/>
      <c r="D39" s="97"/>
      <c r="E39" s="88"/>
      <c r="F39" s="90"/>
      <c r="G39" s="94"/>
      <c r="H39" s="86"/>
      <c r="I39" s="95"/>
      <c r="J39" s="89"/>
      <c r="K39" s="89"/>
      <c r="L39" s="89"/>
      <c r="M39" s="89"/>
    </row>
    <row r="40" ht="18.0" customHeight="1">
      <c r="A40" s="89"/>
      <c r="B40" s="91"/>
      <c r="C40" s="91"/>
      <c r="D40" s="98"/>
      <c r="E40" s="99"/>
      <c r="F40" s="90"/>
      <c r="G40" s="100"/>
      <c r="H40" s="100"/>
      <c r="I40" s="95"/>
      <c r="J40" s="89"/>
      <c r="K40" s="89"/>
      <c r="L40" s="89"/>
      <c r="M40" s="89"/>
    </row>
    <row r="41" ht="18.0" customHeight="1">
      <c r="A41" s="89"/>
      <c r="B41" s="91"/>
      <c r="C41" s="91"/>
      <c r="D41" s="98"/>
      <c r="E41" s="99"/>
      <c r="F41" s="90"/>
      <c r="G41" s="100"/>
      <c r="H41" s="100"/>
      <c r="I41" s="95"/>
      <c r="J41" s="89"/>
      <c r="K41" s="89"/>
      <c r="L41" s="89"/>
      <c r="M41" s="89"/>
    </row>
    <row r="42" ht="18.0" customHeight="1">
      <c r="A42" s="89"/>
      <c r="B42" s="85"/>
      <c r="C42" s="86"/>
      <c r="D42" s="101"/>
      <c r="E42" s="99" t="str">
        <f>if(isblank($B42), "", D42-#REF!)</f>
        <v/>
      </c>
      <c r="F42" s="90"/>
      <c r="G42" s="94"/>
      <c r="H42" s="86"/>
      <c r="I42" s="95"/>
      <c r="J42" s="89"/>
      <c r="K42" s="89"/>
      <c r="L42" s="89"/>
      <c r="M42" s="89"/>
    </row>
  </sheetData>
  <mergeCells count="44">
    <mergeCell ref="I14:K14"/>
    <mergeCell ref="I15:K15"/>
    <mergeCell ref="I16:K16"/>
    <mergeCell ref="I17:K17"/>
    <mergeCell ref="I18:K18"/>
    <mergeCell ref="B2:G2"/>
    <mergeCell ref="B3:F4"/>
    <mergeCell ref="H4:J5"/>
    <mergeCell ref="B5:F6"/>
    <mergeCell ref="B8:D9"/>
    <mergeCell ref="D13:D16"/>
    <mergeCell ref="E13:E16"/>
    <mergeCell ref="G27:H27"/>
    <mergeCell ref="G28:H28"/>
    <mergeCell ref="G30:H30"/>
    <mergeCell ref="B22:C22"/>
    <mergeCell ref="B25:C25"/>
    <mergeCell ref="G25:H25"/>
    <mergeCell ref="B26:C26"/>
    <mergeCell ref="G26:H26"/>
    <mergeCell ref="B27:C27"/>
    <mergeCell ref="B28:C28"/>
    <mergeCell ref="B33:C33"/>
    <mergeCell ref="B34:C34"/>
    <mergeCell ref="B35:C35"/>
    <mergeCell ref="B36:C36"/>
    <mergeCell ref="B37:C37"/>
    <mergeCell ref="B38:C38"/>
    <mergeCell ref="B39:C39"/>
    <mergeCell ref="B42:C42"/>
    <mergeCell ref="G34:H34"/>
    <mergeCell ref="G35:H35"/>
    <mergeCell ref="G36:H36"/>
    <mergeCell ref="G37:H37"/>
    <mergeCell ref="G38:H38"/>
    <mergeCell ref="G39:H39"/>
    <mergeCell ref="G42:H42"/>
    <mergeCell ref="B29:C29"/>
    <mergeCell ref="G29:H29"/>
    <mergeCell ref="B31:C31"/>
    <mergeCell ref="G31:H31"/>
    <mergeCell ref="B32:C32"/>
    <mergeCell ref="G32:H32"/>
    <mergeCell ref="G33:H33"/>
  </mergeCells>
  <conditionalFormatting sqref="B25:C42 G25:G42">
    <cfRule type="notContainsBlanks" dxfId="0" priority="1">
      <formula>LEN(TRIM(B25))&gt;0</formula>
    </cfRule>
  </conditionalFormatting>
  <conditionalFormatting sqref="D25:D42">
    <cfRule type="expression" dxfId="0" priority="2">
      <formula>not(isblank(B25))</formula>
    </cfRule>
  </conditionalFormatting>
  <conditionalFormatting sqref="I25:I42">
    <cfRule type="expression" dxfId="0" priority="3">
      <formula>not(isblank(G25))</formula>
    </cfRule>
  </conditionalFormatting>
  <conditionalFormatting sqref="E24:E42">
    <cfRule type="cellIs" dxfId="1" priority="4" operator="lessThan">
      <formula>0</formula>
    </cfRule>
  </conditionalFormatting>
  <conditionalFormatting sqref="E25:E42">
    <cfRule type="cellIs" dxfId="2" priority="5" operator="equal">
      <formula>0</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heetPr>
  <sheetViews>
    <sheetView workbookViewId="0">
      <pane xSplit="7.0" ySplit="2.0" topLeftCell="H3" activePane="bottomRight" state="frozen"/>
      <selection activeCell="H1" sqref="H1" pane="topRight"/>
      <selection activeCell="A3" sqref="A3" pane="bottomLeft"/>
      <selection activeCell="H3" sqref="H3" pane="bottomRight"/>
    </sheetView>
  </sheetViews>
  <sheetFormatPr customHeight="1" defaultColWidth="12.63" defaultRowHeight="15.75" outlineLevelCol="1"/>
  <cols>
    <col hidden="1" min="1" max="3" width="12.63" outlineLevel="1"/>
    <col collapsed="1" customWidth="1" min="4" max="4" width="20.0"/>
    <col customWidth="1" min="7" max="7" width="17.0"/>
    <col customWidth="1" min="8" max="8" width="20.88"/>
    <col customWidth="1" min="9" max="9" width="19.0"/>
    <col customWidth="1" min="11" max="11" width="28.5"/>
    <col customWidth="1" min="12" max="12" width="35.88"/>
    <col hidden="1" min="13" max="13" width="12.63" outlineLevel="1"/>
    <col collapsed="1" customWidth="1" min="14" max="14" width="22.63"/>
    <col min="15" max="15" width="12.63" outlineLevel="1"/>
    <col customWidth="1" min="31" max="31" width="20.5"/>
    <col customWidth="1" min="33" max="33" width="36.25"/>
  </cols>
  <sheetData>
    <row r="1">
      <c r="A1" s="102"/>
      <c r="B1" s="103"/>
      <c r="C1" s="102"/>
      <c r="D1" s="102"/>
      <c r="E1" s="102"/>
      <c r="F1" s="104"/>
      <c r="G1" s="105"/>
      <c r="H1" s="105"/>
      <c r="I1" s="106"/>
      <c r="J1" s="107"/>
      <c r="K1" s="108" t="s">
        <v>23</v>
      </c>
      <c r="L1" s="109" t="s">
        <v>24</v>
      </c>
      <c r="M1" s="103"/>
      <c r="N1" s="110"/>
      <c r="O1" s="102"/>
      <c r="P1" s="111"/>
      <c r="Q1" s="112"/>
      <c r="R1" s="111"/>
      <c r="S1" s="111"/>
      <c r="T1" s="111"/>
      <c r="U1" s="112"/>
      <c r="V1" s="111"/>
      <c r="W1" s="111"/>
      <c r="X1" s="113"/>
      <c r="Y1" s="113"/>
      <c r="Z1" s="114"/>
      <c r="AA1" s="114"/>
      <c r="AB1" s="113"/>
      <c r="AC1" s="114"/>
      <c r="AD1" s="113"/>
      <c r="AE1" s="113"/>
      <c r="AF1" s="115"/>
      <c r="AG1" s="115"/>
      <c r="AH1" s="111"/>
    </row>
    <row r="2">
      <c r="A2" s="116" t="s">
        <v>25</v>
      </c>
      <c r="B2" s="117" t="s">
        <v>26</v>
      </c>
      <c r="C2" s="118" t="s">
        <v>27</v>
      </c>
      <c r="D2" s="118" t="s">
        <v>28</v>
      </c>
      <c r="E2" s="118" t="s">
        <v>29</v>
      </c>
      <c r="F2" s="119" t="s">
        <v>30</v>
      </c>
      <c r="G2" s="120" t="s">
        <v>31</v>
      </c>
      <c r="H2" s="120" t="s">
        <v>32</v>
      </c>
      <c r="I2" s="121" t="s">
        <v>33</v>
      </c>
      <c r="J2" s="122" t="s">
        <v>34</v>
      </c>
      <c r="K2" s="123" t="s">
        <v>35</v>
      </c>
      <c r="L2" s="124" t="s">
        <v>36</v>
      </c>
      <c r="M2" s="117" t="s">
        <v>37</v>
      </c>
      <c r="N2" s="125" t="s">
        <v>38</v>
      </c>
      <c r="O2" s="118" t="s">
        <v>11</v>
      </c>
      <c r="P2" s="126" t="s">
        <v>39</v>
      </c>
      <c r="Q2" s="127" t="s">
        <v>40</v>
      </c>
      <c r="R2" s="126" t="s">
        <v>41</v>
      </c>
      <c r="S2" s="126"/>
      <c r="T2" s="126" t="s">
        <v>42</v>
      </c>
      <c r="U2" s="127" t="s">
        <v>43</v>
      </c>
      <c r="V2" s="126" t="s">
        <v>44</v>
      </c>
      <c r="W2" s="126"/>
      <c r="X2" s="128" t="s">
        <v>45</v>
      </c>
      <c r="Y2" s="129" t="s">
        <v>46</v>
      </c>
      <c r="Z2" s="130" t="s">
        <v>47</v>
      </c>
      <c r="AA2" s="130"/>
      <c r="AB2" s="128" t="s">
        <v>48</v>
      </c>
      <c r="AC2" s="130" t="s">
        <v>49</v>
      </c>
      <c r="AD2" s="129" t="s">
        <v>50</v>
      </c>
      <c r="AE2" s="131" t="s">
        <v>51</v>
      </c>
      <c r="AF2" s="132" t="s">
        <v>52</v>
      </c>
      <c r="AG2" s="133" t="s">
        <v>53</v>
      </c>
      <c r="AH2" s="126" t="s">
        <v>54</v>
      </c>
    </row>
    <row r="3">
      <c r="A3" s="134"/>
      <c r="B3" s="134"/>
      <c r="C3" s="135" t="s">
        <v>55</v>
      </c>
      <c r="D3" s="135" t="s">
        <v>56</v>
      </c>
      <c r="E3" s="136">
        <v>45735.0</v>
      </c>
      <c r="F3" s="137" t="s">
        <v>12</v>
      </c>
      <c r="G3" s="138" t="s">
        <v>57</v>
      </c>
      <c r="H3" s="139" t="s">
        <v>58</v>
      </c>
      <c r="I3" s="139" t="s">
        <v>58</v>
      </c>
      <c r="J3" s="140">
        <v>798000.0</v>
      </c>
      <c r="K3" s="140">
        <v>798000.0</v>
      </c>
      <c r="L3" s="140">
        <f>K3*0.045</f>
        <v>35910</v>
      </c>
      <c r="M3" s="141">
        <v>0.0</v>
      </c>
      <c r="N3" s="140">
        <v>35000.0</v>
      </c>
      <c r="O3" s="140">
        <v>35000.0</v>
      </c>
      <c r="P3" s="142">
        <v>45748.0</v>
      </c>
      <c r="Q3" s="143">
        <v>650000.0</v>
      </c>
      <c r="R3" s="135" t="s">
        <v>57</v>
      </c>
      <c r="S3" s="135"/>
      <c r="T3" s="144">
        <v>45748.0</v>
      </c>
      <c r="U3" s="143">
        <v>98000.0</v>
      </c>
      <c r="V3" s="135" t="s">
        <v>57</v>
      </c>
      <c r="W3" s="135"/>
      <c r="X3" s="136">
        <v>45748.0</v>
      </c>
      <c r="Y3" s="145">
        <v>50000.0</v>
      </c>
      <c r="Z3" s="145" t="s">
        <v>57</v>
      </c>
      <c r="AA3" s="145"/>
      <c r="AB3" s="145"/>
      <c r="AC3" s="146"/>
      <c r="AD3" s="145"/>
      <c r="AE3" s="145" t="s">
        <v>59</v>
      </c>
      <c r="AF3" s="134"/>
      <c r="AG3" s="134" t="str">
        <f>VLOOKUP(D3, '照合用'!$A:$B, 2, FALSE)</f>
        <v>strawberry1913@gmail.com</v>
      </c>
      <c r="AH3" s="145" t="s">
        <v>60</v>
      </c>
    </row>
    <row r="4">
      <c r="A4" s="134"/>
      <c r="B4" s="134"/>
      <c r="C4" s="135" t="s">
        <v>61</v>
      </c>
      <c r="D4" s="135" t="s">
        <v>62</v>
      </c>
      <c r="E4" s="136">
        <v>45737.0</v>
      </c>
      <c r="F4" s="137" t="s">
        <v>14</v>
      </c>
      <c r="G4" s="138" t="s">
        <v>14</v>
      </c>
      <c r="H4" s="139" t="s">
        <v>63</v>
      </c>
      <c r="I4" s="139" t="s">
        <v>63</v>
      </c>
      <c r="J4" s="140">
        <v>798000.0</v>
      </c>
      <c r="K4" s="140">
        <v>0.0</v>
      </c>
      <c r="L4" s="140">
        <v>0.0</v>
      </c>
      <c r="M4" s="141">
        <v>0.0</v>
      </c>
      <c r="N4" s="146">
        <v>0.0</v>
      </c>
      <c r="O4" s="135">
        <f t="shared" ref="O4:O5" si="1">IF(G4="銀振", 40000, IF(G4="MOSH", 35000, IF(G4="CBS", 30000, "0")))</f>
        <v>30000</v>
      </c>
      <c r="P4" s="147"/>
      <c r="Q4" s="148"/>
      <c r="R4" s="135"/>
      <c r="S4" s="135"/>
      <c r="T4" s="149"/>
      <c r="U4" s="135"/>
      <c r="V4" s="135"/>
      <c r="W4" s="135"/>
      <c r="X4" s="134"/>
      <c r="Y4" s="134"/>
      <c r="Z4" s="134"/>
      <c r="AA4" s="134"/>
      <c r="AB4" s="134"/>
      <c r="AC4" s="134"/>
      <c r="AD4" s="134"/>
      <c r="AE4" s="145" t="s">
        <v>64</v>
      </c>
      <c r="AF4" s="134"/>
      <c r="AG4" s="134" t="str">
        <f>VLOOKUP(D4, '照合用'!$A:$B, 2, FALSE)</f>
        <v>momo.momotama.momo@gmail.com</v>
      </c>
      <c r="AH4" s="145" t="s">
        <v>60</v>
      </c>
    </row>
    <row r="5">
      <c r="A5" s="134"/>
      <c r="B5" s="134"/>
      <c r="C5" s="135" t="s">
        <v>65</v>
      </c>
      <c r="D5" s="135" t="s">
        <v>65</v>
      </c>
      <c r="E5" s="136">
        <v>45742.0</v>
      </c>
      <c r="F5" s="137" t="s">
        <v>12</v>
      </c>
      <c r="G5" s="138" t="s">
        <v>66</v>
      </c>
      <c r="H5" s="139" t="s">
        <v>63</v>
      </c>
      <c r="I5" s="139" t="s">
        <v>63</v>
      </c>
      <c r="J5" s="140">
        <v>798000.0</v>
      </c>
      <c r="K5" s="140">
        <v>0.0</v>
      </c>
      <c r="L5" s="140">
        <v>0.0</v>
      </c>
      <c r="M5" s="141">
        <v>0.0</v>
      </c>
      <c r="N5" s="146">
        <v>0.0</v>
      </c>
      <c r="O5" s="135">
        <f t="shared" si="1"/>
        <v>40000</v>
      </c>
      <c r="P5" s="142">
        <v>45743.0</v>
      </c>
      <c r="Q5" s="143">
        <v>100000.0</v>
      </c>
      <c r="R5" s="135" t="s">
        <v>66</v>
      </c>
      <c r="S5" s="135"/>
      <c r="T5" s="150">
        <v>45778.0</v>
      </c>
      <c r="U5" s="151">
        <v>688000.0</v>
      </c>
      <c r="V5" s="135"/>
      <c r="W5" s="135"/>
      <c r="X5" s="134"/>
      <c r="Y5" s="134"/>
      <c r="Z5" s="134"/>
      <c r="AA5" s="134"/>
      <c r="AB5" s="134"/>
      <c r="AC5" s="134"/>
      <c r="AD5" s="134"/>
      <c r="AE5" s="145" t="s">
        <v>64</v>
      </c>
      <c r="AF5" s="134"/>
      <c r="AG5" s="134" t="str">
        <f>VLOOKUP(D5, '照合用'!$A:$B, 2, FALSE)</f>
        <v>tomomama.english@gmail.com</v>
      </c>
      <c r="AH5" s="145" t="s">
        <v>60</v>
      </c>
    </row>
    <row r="6">
      <c r="A6" s="134"/>
      <c r="B6" s="134"/>
      <c r="C6" s="135" t="s">
        <v>67</v>
      </c>
      <c r="D6" s="135" t="s">
        <v>68</v>
      </c>
      <c r="E6" s="136">
        <v>45744.0</v>
      </c>
      <c r="F6" s="137" t="s">
        <v>14</v>
      </c>
      <c r="G6" s="138" t="s">
        <v>14</v>
      </c>
      <c r="H6" s="139" t="s">
        <v>63</v>
      </c>
      <c r="I6" s="139" t="s">
        <v>63</v>
      </c>
      <c r="J6" s="140">
        <v>798000.0</v>
      </c>
      <c r="K6" s="140">
        <v>798000.0</v>
      </c>
      <c r="L6" s="140">
        <f>K6*0.03</f>
        <v>23940</v>
      </c>
      <c r="M6" s="141">
        <v>0.0</v>
      </c>
      <c r="N6" s="140">
        <v>30000.0</v>
      </c>
      <c r="O6" s="140">
        <v>30000.0</v>
      </c>
      <c r="P6" s="142">
        <v>45748.0</v>
      </c>
      <c r="Q6" s="143">
        <v>798000.0</v>
      </c>
      <c r="R6" s="135" t="s">
        <v>14</v>
      </c>
      <c r="S6" s="135"/>
      <c r="T6" s="149"/>
      <c r="U6" s="135"/>
      <c r="V6" s="135"/>
      <c r="W6" s="135"/>
      <c r="X6" s="134"/>
      <c r="Y6" s="134"/>
      <c r="Z6" s="134"/>
      <c r="AA6" s="134"/>
      <c r="AB6" s="134"/>
      <c r="AC6" s="134"/>
      <c r="AD6" s="134"/>
      <c r="AE6" s="145" t="s">
        <v>59</v>
      </c>
      <c r="AF6" s="134"/>
      <c r="AG6" s="134" t="str">
        <f>VLOOKUP(D6, '照合用'!$A:$B, 2, FALSE)</f>
        <v>osatostudio358@gmail.com</v>
      </c>
      <c r="AH6" s="145" t="s">
        <v>69</v>
      </c>
    </row>
    <row r="7">
      <c r="A7" s="134"/>
      <c r="B7" s="134"/>
      <c r="C7" s="135" t="s">
        <v>70</v>
      </c>
      <c r="D7" s="135" t="s">
        <v>71</v>
      </c>
      <c r="E7" s="136">
        <v>45744.0</v>
      </c>
      <c r="F7" s="137" t="s">
        <v>14</v>
      </c>
      <c r="G7" s="138" t="s">
        <v>14</v>
      </c>
      <c r="H7" s="139" t="s">
        <v>72</v>
      </c>
      <c r="I7" s="139" t="s">
        <v>72</v>
      </c>
      <c r="J7" s="140">
        <v>798000.0</v>
      </c>
      <c r="K7" s="140">
        <v>798000.0</v>
      </c>
      <c r="L7" s="140">
        <f>0.03*K7</f>
        <v>23940</v>
      </c>
      <c r="M7" s="141">
        <v>0.0</v>
      </c>
      <c r="N7" s="140">
        <v>30000.0</v>
      </c>
      <c r="O7" s="140">
        <v>30000.0</v>
      </c>
      <c r="P7" s="142">
        <v>45748.0</v>
      </c>
      <c r="Q7" s="143">
        <v>798000.0</v>
      </c>
      <c r="R7" s="135" t="s">
        <v>14</v>
      </c>
      <c r="S7" s="135"/>
      <c r="T7" s="149"/>
      <c r="U7" s="135"/>
      <c r="V7" s="135"/>
      <c r="W7" s="135"/>
      <c r="X7" s="134"/>
      <c r="Y7" s="134"/>
      <c r="Z7" s="134"/>
      <c r="AA7" s="134"/>
      <c r="AB7" s="134"/>
      <c r="AC7" s="134"/>
      <c r="AD7" s="134"/>
      <c r="AE7" s="145" t="s">
        <v>59</v>
      </c>
      <c r="AF7" s="134"/>
      <c r="AG7" s="134" t="str">
        <f>VLOOKUP(D7, '照合用'!$A:$B, 2, FALSE)</f>
        <v>lovelighthappyworker@gmail.com</v>
      </c>
      <c r="AH7" s="145" t="s">
        <v>60</v>
      </c>
    </row>
    <row r="8">
      <c r="A8" s="134"/>
      <c r="B8" s="134"/>
      <c r="C8" s="135" t="s">
        <v>73</v>
      </c>
      <c r="D8" s="135" t="s">
        <v>74</v>
      </c>
      <c r="E8" s="136">
        <v>45745.0</v>
      </c>
      <c r="F8" s="137" t="s">
        <v>14</v>
      </c>
      <c r="G8" s="138" t="s">
        <v>75</v>
      </c>
      <c r="H8" s="139" t="s">
        <v>76</v>
      </c>
      <c r="I8" s="139" t="s">
        <v>76</v>
      </c>
      <c r="J8" s="140">
        <v>798000.0</v>
      </c>
      <c r="K8" s="140">
        <v>0.0</v>
      </c>
      <c r="L8" s="140">
        <v>0.0</v>
      </c>
      <c r="M8" s="141">
        <v>0.0</v>
      </c>
      <c r="N8" s="146" t="s">
        <v>77</v>
      </c>
      <c r="O8" s="135" t="str">
        <f>IF(G8="銀振", 40000, IF(G8="MOSH", 35000, IF(G8="CBS", 30000, "0")))</f>
        <v>0</v>
      </c>
      <c r="P8" s="147"/>
      <c r="Q8" s="135"/>
      <c r="R8" s="135"/>
      <c r="S8" s="135"/>
      <c r="T8" s="149"/>
      <c r="U8" s="135"/>
      <c r="V8" s="135"/>
      <c r="W8" s="135"/>
      <c r="X8" s="134"/>
      <c r="Y8" s="134"/>
      <c r="Z8" s="134"/>
      <c r="AA8" s="134"/>
      <c r="AB8" s="134"/>
      <c r="AC8" s="134"/>
      <c r="AD8" s="134"/>
      <c r="AE8" s="145" t="s">
        <v>64</v>
      </c>
      <c r="AF8" s="134"/>
      <c r="AG8" s="134" t="str">
        <f>VLOOKUP(D8, '照合用'!$A:$B, 2, FALSE)</f>
        <v>afrogr3x@gmail.com</v>
      </c>
      <c r="AH8" s="145" t="s">
        <v>60</v>
      </c>
    </row>
    <row r="9">
      <c r="A9" s="152"/>
      <c r="B9" s="152"/>
      <c r="C9" s="153" t="str">
        <f>vlookup(D9,'Lステップ'!$C:$I,6,false)</f>
        <v>河内山明花</v>
      </c>
      <c r="D9" s="154" t="s">
        <v>78</v>
      </c>
      <c r="E9" s="155"/>
      <c r="F9" s="156" t="s">
        <v>14</v>
      </c>
      <c r="G9" s="157" t="s">
        <v>75</v>
      </c>
      <c r="H9" s="158" t="s">
        <v>63</v>
      </c>
      <c r="I9" s="158" t="s">
        <v>63</v>
      </c>
      <c r="J9" s="159">
        <v>798000.0</v>
      </c>
      <c r="K9" s="159">
        <v>798000.0</v>
      </c>
      <c r="L9" s="160">
        <v>17940.0</v>
      </c>
      <c r="M9" s="160">
        <f>U9*0.03</f>
        <v>17940</v>
      </c>
      <c r="N9" s="161">
        <v>30000.0</v>
      </c>
      <c r="O9" s="153">
        <v>30000.0</v>
      </c>
      <c r="P9" s="162">
        <v>45749.0</v>
      </c>
      <c r="Q9" s="161">
        <v>200000.0</v>
      </c>
      <c r="R9" s="153" t="s">
        <v>66</v>
      </c>
      <c r="S9" s="153" t="s">
        <v>79</v>
      </c>
      <c r="T9" s="162">
        <v>45752.0</v>
      </c>
      <c r="U9" s="161">
        <v>598000.0</v>
      </c>
      <c r="V9" s="153" t="s">
        <v>14</v>
      </c>
      <c r="W9" s="153" t="s">
        <v>79</v>
      </c>
      <c r="X9" s="152"/>
      <c r="Y9" s="152"/>
      <c r="Z9" s="160"/>
      <c r="AA9" s="160"/>
      <c r="AB9" s="152"/>
      <c r="AC9" s="160"/>
      <c r="AD9" s="152"/>
      <c r="AE9" s="152"/>
      <c r="AF9" s="152"/>
      <c r="AG9" s="152" t="str">
        <f>VLOOKUP(D9, 'Lステップ'!C:E, 3, FALSE)</f>
        <v>yr.meika@gmail.com</v>
      </c>
      <c r="AH9" s="163" t="s">
        <v>60</v>
      </c>
    </row>
    <row r="10">
      <c r="A10" s="152"/>
      <c r="B10" s="152"/>
      <c r="C10" s="153" t="str">
        <f>vlookup(D10,'Lステップ'!$C:$I,6,false)</f>
        <v>小野あみ</v>
      </c>
      <c r="D10" s="153" t="s">
        <v>80</v>
      </c>
      <c r="E10" s="155"/>
      <c r="F10" s="156" t="s">
        <v>14</v>
      </c>
      <c r="G10" s="157" t="s">
        <v>75</v>
      </c>
      <c r="H10" s="158" t="s">
        <v>63</v>
      </c>
      <c r="I10" s="158" t="s">
        <v>63</v>
      </c>
      <c r="J10" s="159">
        <v>798000.0</v>
      </c>
      <c r="K10" s="159">
        <v>798000.0</v>
      </c>
      <c r="L10" s="160">
        <v>20940.0</v>
      </c>
      <c r="M10" s="160">
        <f>Q10*0.03</f>
        <v>20940</v>
      </c>
      <c r="N10" s="161">
        <v>30000.0</v>
      </c>
      <c r="O10" s="153">
        <v>30000.0</v>
      </c>
      <c r="P10" s="162">
        <v>45759.0</v>
      </c>
      <c r="Q10" s="161">
        <v>698000.0</v>
      </c>
      <c r="R10" s="153" t="s">
        <v>14</v>
      </c>
      <c r="S10" s="153" t="s">
        <v>79</v>
      </c>
      <c r="T10" s="152"/>
      <c r="U10" s="160"/>
      <c r="V10" s="152"/>
      <c r="W10" s="152"/>
      <c r="X10" s="152"/>
      <c r="Y10" s="152"/>
      <c r="Z10" s="160"/>
      <c r="AA10" s="160"/>
      <c r="AB10" s="152"/>
      <c r="AC10" s="160"/>
      <c r="AD10" s="152"/>
      <c r="AE10" s="152"/>
      <c r="AF10" s="152"/>
      <c r="AG10" s="152" t="str">
        <f>VLOOKUP(D10, 'Lステップ'!C:E, 3, FALSE)</f>
        <v>m.light431@gmail.com</v>
      </c>
      <c r="AH10" s="152" t="str">
        <f>vlookup(C10,'Freeeサイン3月、4月分'!DQ:DR,2,false)</f>
        <v>山西 良典</v>
      </c>
    </row>
    <row r="11">
      <c r="A11" s="164"/>
      <c r="B11" s="164"/>
      <c r="C11" s="165" t="str">
        <f>vlookup(D11,'Lステップ'!$C:$I,6,false)</f>
        <v>中山也美</v>
      </c>
      <c r="D11" s="165" t="s">
        <v>81</v>
      </c>
      <c r="E11" s="166"/>
      <c r="F11" s="167" t="s">
        <v>12</v>
      </c>
      <c r="G11" s="168" t="s">
        <v>57</v>
      </c>
      <c r="H11" s="169" t="s">
        <v>63</v>
      </c>
      <c r="I11" s="169" t="s">
        <v>63</v>
      </c>
      <c r="J11" s="170">
        <v>798000.0</v>
      </c>
      <c r="K11" s="170">
        <v>0.0</v>
      </c>
      <c r="L11" s="171">
        <v>35910.0</v>
      </c>
      <c r="M11" s="171">
        <f>IF(G11="CBS", J11*0.03,
 IF(G11="MOSH",J11 *0.045,
 ""))
</f>
        <v>35910</v>
      </c>
      <c r="N11" s="172">
        <v>0.0</v>
      </c>
      <c r="O11" s="165">
        <f t="shared" ref="O11:O13" si="2">IF(G11="銀振", 40000, IF(G11="MOSH", 35000, IF(G11="CBS", 30000, "0")))</f>
        <v>35000</v>
      </c>
      <c r="P11" s="173">
        <v>45753.0</v>
      </c>
      <c r="Q11" s="174">
        <v>798000.0</v>
      </c>
      <c r="R11" s="164" t="s">
        <v>57</v>
      </c>
      <c r="S11" s="164" t="s">
        <v>79</v>
      </c>
      <c r="T11" s="164"/>
      <c r="U11" s="171"/>
      <c r="V11" s="164"/>
      <c r="W11" s="164"/>
      <c r="X11" s="164"/>
      <c r="Y11" s="164"/>
      <c r="Z11" s="171"/>
      <c r="AA11" s="171"/>
      <c r="AB11" s="164"/>
      <c r="AC11" s="171"/>
      <c r="AD11" s="164"/>
      <c r="AE11" s="164"/>
      <c r="AF11" s="165" t="s">
        <v>82</v>
      </c>
      <c r="AG11" s="164" t="str">
        <f>VLOOKUP(D11, 'Lステップ'!C:E, 3, FALSE)</f>
        <v>nakayama.claris@gmail.com</v>
      </c>
      <c r="AH11" s="164" t="str">
        <f>vlookup(C11,'Freeeサイン3月、4月分'!DQ:DR,2,false)</f>
        <v>波間空良</v>
      </c>
    </row>
    <row r="12">
      <c r="A12" s="164"/>
      <c r="B12" s="164"/>
      <c r="C12" s="175" t="s">
        <v>83</v>
      </c>
      <c r="D12" s="165" t="s">
        <v>84</v>
      </c>
      <c r="E12" s="166"/>
      <c r="F12" s="167" t="s">
        <v>14</v>
      </c>
      <c r="G12" s="168"/>
      <c r="H12" s="169" t="s">
        <v>63</v>
      </c>
      <c r="I12" s="169" t="s">
        <v>63</v>
      </c>
      <c r="J12" s="170">
        <v>798000.0</v>
      </c>
      <c r="K12" s="170">
        <v>0.0</v>
      </c>
      <c r="L12" s="171" t="s">
        <v>77</v>
      </c>
      <c r="M12" s="171" t="str">
        <f>IF(G12="CBS", J12*0.03,
 IF(G12="MOSH",J12 *0.045,
 "0"))
</f>
        <v>0</v>
      </c>
      <c r="N12" s="172" t="s">
        <v>77</v>
      </c>
      <c r="O12" s="175" t="str">
        <f t="shared" si="2"/>
        <v>0</v>
      </c>
      <c r="P12" s="164"/>
      <c r="Q12" s="171"/>
      <c r="R12" s="164"/>
      <c r="S12" s="164"/>
      <c r="T12" s="164"/>
      <c r="U12" s="171"/>
      <c r="V12" s="164"/>
      <c r="W12" s="164"/>
      <c r="X12" s="164"/>
      <c r="Y12" s="164"/>
      <c r="Z12" s="171"/>
      <c r="AA12" s="171"/>
      <c r="AB12" s="164"/>
      <c r="AC12" s="171"/>
      <c r="AD12" s="164"/>
      <c r="AE12" s="164"/>
      <c r="AF12" s="165" t="s">
        <v>85</v>
      </c>
      <c r="AG12" s="164" t="str">
        <f>VLOOKUP(D12, 'Lステップ'!C:E, 3, FALSE)</f>
        <v>#N/A</v>
      </c>
      <c r="AH12" s="164" t="str">
        <f>vlookup(C12,'Freeeサイン3月、4月分'!DQ:DR,2,false)</f>
        <v>加藤穂奈美</v>
      </c>
    </row>
    <row r="13">
      <c r="A13" s="152"/>
      <c r="B13" s="152"/>
      <c r="C13" s="153" t="str">
        <f>vlookup(D13,'Lステップ'!$C:$I,6,false)</f>
        <v>伊藤里花奈</v>
      </c>
      <c r="D13" s="153" t="s">
        <v>86</v>
      </c>
      <c r="E13" s="155"/>
      <c r="F13" s="156" t="s">
        <v>14</v>
      </c>
      <c r="G13" s="157" t="s">
        <v>14</v>
      </c>
      <c r="H13" s="158" t="s">
        <v>63</v>
      </c>
      <c r="I13" s="158" t="s">
        <v>63</v>
      </c>
      <c r="J13" s="159">
        <v>798000.0</v>
      </c>
      <c r="K13" s="159">
        <v>798000.0</v>
      </c>
      <c r="L13" s="160">
        <v>23940.0</v>
      </c>
      <c r="M13" s="160">
        <f>IF(G13="CBS", J13*0.03,
 IF(G13="MOSH",J13 *0.045,
 ""))
</f>
        <v>23940</v>
      </c>
      <c r="N13" s="161">
        <v>30000.0</v>
      </c>
      <c r="O13" s="153">
        <f t="shared" si="2"/>
        <v>30000</v>
      </c>
      <c r="P13" s="162">
        <v>45758.0</v>
      </c>
      <c r="Q13" s="161">
        <v>798000.0</v>
      </c>
      <c r="R13" s="153" t="s">
        <v>14</v>
      </c>
      <c r="S13" s="153" t="s">
        <v>79</v>
      </c>
      <c r="T13" s="152"/>
      <c r="U13" s="160"/>
      <c r="V13" s="152"/>
      <c r="W13" s="152"/>
      <c r="X13" s="152"/>
      <c r="Y13" s="152"/>
      <c r="Z13" s="160"/>
      <c r="AA13" s="160"/>
      <c r="AB13" s="152"/>
      <c r="AC13" s="160"/>
      <c r="AD13" s="152"/>
      <c r="AE13" s="152"/>
      <c r="AF13" s="152"/>
      <c r="AG13" s="152" t="str">
        <f>VLOOKUP(D13, 'Lステップ'!C:E, 3, FALSE)</f>
        <v>purin914poron622@gmail.com</v>
      </c>
      <c r="AH13" s="152" t="str">
        <f>vlookup(C13,'Freeeサイン3月、4月分'!DQ:DR,2,false)</f>
        <v>加藤穂奈美</v>
      </c>
    </row>
    <row r="14">
      <c r="A14" s="152"/>
      <c r="B14" s="152"/>
      <c r="C14" s="153" t="s">
        <v>87</v>
      </c>
      <c r="D14" s="153" t="s">
        <v>88</v>
      </c>
      <c r="E14" s="155"/>
      <c r="F14" s="156" t="s">
        <v>16</v>
      </c>
      <c r="G14" s="157" t="s">
        <v>16</v>
      </c>
      <c r="H14" s="158" t="s">
        <v>58</v>
      </c>
      <c r="I14" s="158" t="s">
        <v>58</v>
      </c>
      <c r="J14" s="159">
        <v>798000.0</v>
      </c>
      <c r="K14" s="159">
        <v>0.0</v>
      </c>
      <c r="L14" s="176">
        <v>0.0</v>
      </c>
      <c r="M14" s="161">
        <v>0.0</v>
      </c>
      <c r="N14" s="161">
        <v>0.0</v>
      </c>
      <c r="O14" s="153">
        <v>0.0</v>
      </c>
      <c r="P14" s="162"/>
      <c r="Q14" s="161"/>
      <c r="R14" s="153"/>
      <c r="S14" s="153"/>
      <c r="T14" s="152"/>
      <c r="U14" s="160"/>
      <c r="V14" s="152"/>
      <c r="W14" s="152"/>
      <c r="X14" s="152"/>
      <c r="Y14" s="152"/>
      <c r="Z14" s="160"/>
      <c r="AA14" s="160"/>
      <c r="AB14" s="152"/>
      <c r="AC14" s="160"/>
      <c r="AD14" s="152"/>
      <c r="AE14" s="152"/>
      <c r="AF14" s="153" t="s">
        <v>89</v>
      </c>
      <c r="AG14" s="152"/>
      <c r="AH14" s="152"/>
    </row>
    <row r="15">
      <c r="A15" s="152"/>
      <c r="B15" s="152"/>
      <c r="C15" s="153" t="str">
        <f>vlookup(D15,'Lステップ'!$C:$I,6,false)</f>
        <v>大賀愛生</v>
      </c>
      <c r="D15" s="153" t="s">
        <v>90</v>
      </c>
      <c r="E15" s="155"/>
      <c r="F15" s="156" t="s">
        <v>14</v>
      </c>
      <c r="G15" s="157" t="s">
        <v>91</v>
      </c>
      <c r="H15" s="158" t="s">
        <v>63</v>
      </c>
      <c r="I15" s="158" t="s">
        <v>63</v>
      </c>
      <c r="J15" s="159">
        <v>798000.0</v>
      </c>
      <c r="K15" s="159">
        <v>798000.0</v>
      </c>
      <c r="L15" s="161">
        <v>0.0</v>
      </c>
      <c r="M15" s="160">
        <f>Q15*0.045+U15*0.03</f>
        <v>24690</v>
      </c>
      <c r="N15" s="161">
        <v>30000.0</v>
      </c>
      <c r="O15" s="153">
        <v>30000.0</v>
      </c>
      <c r="P15" s="177">
        <v>45753.0</v>
      </c>
      <c r="Q15" s="178">
        <v>50000.0</v>
      </c>
      <c r="R15" s="179" t="s">
        <v>57</v>
      </c>
      <c r="S15" s="179" t="s">
        <v>79</v>
      </c>
      <c r="T15" s="177">
        <v>45758.0</v>
      </c>
      <c r="U15" s="178">
        <v>748000.0</v>
      </c>
      <c r="V15" s="179" t="s">
        <v>14</v>
      </c>
      <c r="W15" s="179" t="s">
        <v>79</v>
      </c>
      <c r="X15" s="152"/>
      <c r="Y15" s="152"/>
      <c r="Z15" s="160"/>
      <c r="AA15" s="160"/>
      <c r="AB15" s="152"/>
      <c r="AC15" s="160"/>
      <c r="AD15" s="152"/>
      <c r="AE15" s="152"/>
      <c r="AF15" s="152"/>
      <c r="AG15" s="152" t="str">
        <f>VLOOKUP(D15, 'Lステップ'!C:E, 3, FALSE)</f>
        <v>yasuohno1126@outlook.jp</v>
      </c>
      <c r="AH15" s="152" t="str">
        <f>vlookup(C15,'Freeeサイン3月、4月分'!DQ:DR,2,false)</f>
        <v>白石 賢樹</v>
      </c>
    </row>
    <row r="16">
      <c r="A16" s="180"/>
      <c r="B16" s="180"/>
      <c r="C16" s="181" t="str">
        <f>vlookup(D16,'Lステップ'!$C:$I,6,false)</f>
        <v>滝明弥</v>
      </c>
      <c r="D16" s="182" t="s">
        <v>92</v>
      </c>
      <c r="E16" s="183"/>
      <c r="F16" s="156" t="s">
        <v>12</v>
      </c>
      <c r="G16" s="157" t="s">
        <v>66</v>
      </c>
      <c r="H16" s="158" t="s">
        <v>63</v>
      </c>
      <c r="I16" s="158" t="s">
        <v>63</v>
      </c>
      <c r="J16" s="159">
        <v>788000.0</v>
      </c>
      <c r="K16" s="159">
        <v>788000.0</v>
      </c>
      <c r="L16" s="184" t="s">
        <v>77</v>
      </c>
      <c r="M16" s="184" t="str">
        <f t="shared" ref="M16:M18" si="3">IF(G16="CBS", J16*0.03,
 IF(G16="MOSH",J16 *0.045,
 "0"))
</f>
        <v>0</v>
      </c>
      <c r="N16" s="153" t="s">
        <v>93</v>
      </c>
      <c r="O16" s="181" t="s">
        <v>93</v>
      </c>
      <c r="P16" s="185">
        <v>45758.0</v>
      </c>
      <c r="Q16" s="186">
        <v>788000.0</v>
      </c>
      <c r="R16" s="181" t="s">
        <v>66</v>
      </c>
      <c r="S16" s="180"/>
      <c r="T16" s="180"/>
      <c r="U16" s="184"/>
      <c r="V16" s="180"/>
      <c r="W16" s="180"/>
      <c r="X16" s="180"/>
      <c r="Y16" s="180"/>
      <c r="Z16" s="184"/>
      <c r="AA16" s="184"/>
      <c r="AB16" s="180"/>
      <c r="AC16" s="184"/>
      <c r="AD16" s="180"/>
      <c r="AE16" s="180"/>
      <c r="AF16" s="181" t="s">
        <v>59</v>
      </c>
      <c r="AG16" s="180" t="str">
        <f>VLOOKUP(D16, 'Lステップ'!C:E, 3, FALSE)</f>
        <v>takiakemidgb15@yahoo.co.jp</v>
      </c>
      <c r="AH16" s="152" t="str">
        <f>vlookup(C16,'Freeeサイン3月、4月分'!DQ:DR,2,false)</f>
        <v>小川幸一</v>
      </c>
    </row>
    <row r="17">
      <c r="A17" s="164"/>
      <c r="B17" s="164"/>
      <c r="C17" s="165" t="s">
        <v>94</v>
      </c>
      <c r="D17" s="165" t="s">
        <v>95</v>
      </c>
      <c r="E17" s="166"/>
      <c r="F17" s="167" t="s">
        <v>14</v>
      </c>
      <c r="G17" s="168"/>
      <c r="H17" s="169" t="s">
        <v>63</v>
      </c>
      <c r="I17" s="169" t="s">
        <v>63</v>
      </c>
      <c r="J17" s="170">
        <v>0.0</v>
      </c>
      <c r="K17" s="170">
        <v>0.0</v>
      </c>
      <c r="L17" s="171" t="s">
        <v>77</v>
      </c>
      <c r="M17" s="171" t="str">
        <f t="shared" si="3"/>
        <v>0</v>
      </c>
      <c r="N17" s="172">
        <v>0.0</v>
      </c>
      <c r="O17" s="165" t="str">
        <f t="shared" ref="O17:O19" si="4">IF(G17="銀振", 40000, IF(G17="MOSH", 35000, IF(G17="CBS", 30000, "0")))</f>
        <v>0</v>
      </c>
      <c r="P17" s="164"/>
      <c r="Q17" s="171"/>
      <c r="R17" s="164"/>
      <c r="S17" s="164"/>
      <c r="T17" s="164"/>
      <c r="U17" s="171"/>
      <c r="V17" s="164"/>
      <c r="W17" s="164"/>
      <c r="X17" s="164"/>
      <c r="Y17" s="164"/>
      <c r="Z17" s="171"/>
      <c r="AA17" s="171"/>
      <c r="AB17" s="164"/>
      <c r="AC17" s="171"/>
      <c r="AD17" s="164"/>
      <c r="AE17" s="164"/>
      <c r="AF17" s="165" t="s">
        <v>96</v>
      </c>
      <c r="AG17" s="164" t="str">
        <f>VLOOKUP(D17, 'Lステップ'!C:E, 3, FALSE)</f>
        <v>#N/A</v>
      </c>
      <c r="AH17" s="164" t="str">
        <f>vlookup(C17,'Freeeサイン3月、4月分'!DQ:DR,2,false)</f>
        <v>白石 賢樹</v>
      </c>
    </row>
    <row r="18">
      <c r="A18" s="134"/>
      <c r="B18" s="134"/>
      <c r="C18" s="145" t="str">
        <f>vlookup(D18,'Lステップ'!$C:$I,6,false)</f>
        <v>バーネット瑛夢</v>
      </c>
      <c r="D18" s="187" t="s">
        <v>97</v>
      </c>
      <c r="E18" s="188"/>
      <c r="F18" s="137" t="s">
        <v>14</v>
      </c>
      <c r="G18" s="138" t="s">
        <v>75</v>
      </c>
      <c r="H18" s="139" t="s">
        <v>63</v>
      </c>
      <c r="I18" s="139" t="s">
        <v>63</v>
      </c>
      <c r="J18" s="140">
        <v>798000.0</v>
      </c>
      <c r="K18" s="140">
        <v>0.0</v>
      </c>
      <c r="L18" s="141" t="s">
        <v>77</v>
      </c>
      <c r="M18" s="141" t="str">
        <f t="shared" si="3"/>
        <v>0</v>
      </c>
      <c r="N18" s="146">
        <v>0.0</v>
      </c>
      <c r="O18" s="145" t="str">
        <f t="shared" si="4"/>
        <v>0</v>
      </c>
      <c r="P18" s="189">
        <v>45758.0</v>
      </c>
      <c r="Q18" s="146">
        <v>30000.0</v>
      </c>
      <c r="R18" s="145" t="s">
        <v>57</v>
      </c>
      <c r="S18" s="134"/>
      <c r="T18" s="189">
        <v>45780.0</v>
      </c>
      <c r="U18" s="146">
        <v>768000.0</v>
      </c>
      <c r="V18" s="145" t="s">
        <v>14</v>
      </c>
      <c r="W18" s="134" t="s">
        <v>79</v>
      </c>
      <c r="X18" s="134"/>
      <c r="Y18" s="134"/>
      <c r="Z18" s="141"/>
      <c r="AA18" s="141"/>
      <c r="AB18" s="134"/>
      <c r="AC18" s="141"/>
      <c r="AD18" s="134"/>
      <c r="AE18" s="134"/>
      <c r="AF18" s="134"/>
      <c r="AG18" s="134" t="str">
        <f>VLOOKUP(D18, 'Lステップ'!C:E, 3, FALSE)</f>
        <v>eimish120@gmail.com</v>
      </c>
      <c r="AH18" s="134" t="str">
        <f>vlookup(C18,'Freeeサイン3月、4月分'!DQ:DR,2,false)</f>
        <v>下辻涼太</v>
      </c>
    </row>
    <row r="19">
      <c r="A19" s="164"/>
      <c r="B19" s="164"/>
      <c r="C19" s="165" t="str">
        <f>vlookup(D19,'Lステップ'!$C:$I,6,false)</f>
        <v>喜多由佳</v>
      </c>
      <c r="D19" s="165" t="s">
        <v>98</v>
      </c>
      <c r="E19" s="166"/>
      <c r="F19" s="167" t="s">
        <v>14</v>
      </c>
      <c r="G19" s="168" t="s">
        <v>14</v>
      </c>
      <c r="H19" s="169" t="s">
        <v>63</v>
      </c>
      <c r="I19" s="169" t="s">
        <v>63</v>
      </c>
      <c r="J19" s="170">
        <v>798000.0</v>
      </c>
      <c r="K19" s="170">
        <v>798000.0</v>
      </c>
      <c r="L19" s="171">
        <v>23940.0</v>
      </c>
      <c r="M19" s="171">
        <f>IF(G19="CBS", J19*0.03,
 IF(G19="MOSH",J19 *0.045,
 ""))
</f>
        <v>23940</v>
      </c>
      <c r="N19" s="172">
        <v>0.0</v>
      </c>
      <c r="O19" s="165">
        <f t="shared" si="4"/>
        <v>30000</v>
      </c>
      <c r="P19" s="190">
        <v>45763.0</v>
      </c>
      <c r="Q19" s="172">
        <v>798000.0</v>
      </c>
      <c r="R19" s="165" t="s">
        <v>14</v>
      </c>
      <c r="S19" s="165" t="s">
        <v>79</v>
      </c>
      <c r="T19" s="164"/>
      <c r="U19" s="171"/>
      <c r="V19" s="164"/>
      <c r="W19" s="164"/>
      <c r="X19" s="164"/>
      <c r="Y19" s="164"/>
      <c r="Z19" s="171"/>
      <c r="AA19" s="171"/>
      <c r="AB19" s="164"/>
      <c r="AC19" s="171"/>
      <c r="AD19" s="164"/>
      <c r="AE19" s="164"/>
      <c r="AF19" s="165" t="s">
        <v>99</v>
      </c>
      <c r="AG19" s="164" t="str">
        <f>VLOOKUP(D19, 'Lステップ'!C:E, 3, FALSE)</f>
        <v>kirakira.chakula@gmail.com</v>
      </c>
      <c r="AH19" s="164" t="str">
        <f>vlookup(C19,'Freeeサイン3月、4月分'!DQ:DR,2,false)</f>
        <v>小川幸一</v>
      </c>
    </row>
    <row r="20">
      <c r="A20" s="152"/>
      <c r="B20" s="152"/>
      <c r="C20" s="153" t="str">
        <f>vlookup(D20,'Lステップ'!$C:$I,6,false)</f>
        <v>竹田ことは</v>
      </c>
      <c r="D20" s="153" t="s">
        <v>100</v>
      </c>
      <c r="E20" s="155"/>
      <c r="F20" s="156" t="s">
        <v>14</v>
      </c>
      <c r="G20" s="157" t="s">
        <v>91</v>
      </c>
      <c r="H20" s="158" t="s">
        <v>63</v>
      </c>
      <c r="I20" s="158" t="s">
        <v>63</v>
      </c>
      <c r="J20" s="159">
        <v>798000.0</v>
      </c>
      <c r="K20" s="159">
        <v>798000.0</v>
      </c>
      <c r="L20" s="160">
        <v>27690.0</v>
      </c>
      <c r="M20" s="160">
        <f>Q20*0.045+U20*0.03</f>
        <v>27690</v>
      </c>
      <c r="N20" s="161">
        <v>30000.0</v>
      </c>
      <c r="O20" s="153">
        <v>30000.0</v>
      </c>
      <c r="P20" s="162">
        <v>45757.0</v>
      </c>
      <c r="Q20" s="161">
        <v>250000.0</v>
      </c>
      <c r="R20" s="153" t="s">
        <v>57</v>
      </c>
      <c r="S20" s="153" t="s">
        <v>79</v>
      </c>
      <c r="T20" s="162">
        <v>45760.0</v>
      </c>
      <c r="U20" s="161">
        <v>548000.0</v>
      </c>
      <c r="V20" s="153" t="s">
        <v>14</v>
      </c>
      <c r="W20" s="153" t="s">
        <v>79</v>
      </c>
      <c r="X20" s="152"/>
      <c r="Y20" s="152"/>
      <c r="Z20" s="160"/>
      <c r="AA20" s="160"/>
      <c r="AB20" s="152"/>
      <c r="AC20" s="160"/>
      <c r="AD20" s="152"/>
      <c r="AE20" s="152"/>
      <c r="AF20" s="152"/>
      <c r="AG20" s="152" t="str">
        <f>VLOOKUP(D20, 'Lステップ'!C:E, 3, FALSE)</f>
        <v>takeda0814212@icloud.com</v>
      </c>
      <c r="AH20" s="152" t="str">
        <f>vlookup(C20,'Freeeサイン3月、4月分'!DQ:DR,2,false)</f>
        <v>波間空良</v>
      </c>
    </row>
    <row r="21">
      <c r="A21" s="152"/>
      <c r="B21" s="152"/>
      <c r="C21" s="153" t="str">
        <f>vlookup(D21,'Lステップ'!$C:$I,6,false)</f>
        <v>入嵩西多喜</v>
      </c>
      <c r="D21" s="153" t="s">
        <v>101</v>
      </c>
      <c r="E21" s="155"/>
      <c r="F21" s="156" t="s">
        <v>14</v>
      </c>
      <c r="G21" s="157" t="s">
        <v>14</v>
      </c>
      <c r="H21" s="158" t="s">
        <v>63</v>
      </c>
      <c r="I21" s="158" t="s">
        <v>63</v>
      </c>
      <c r="J21" s="159">
        <v>798000.0</v>
      </c>
      <c r="K21" s="159">
        <v>798000.0</v>
      </c>
      <c r="L21" s="160">
        <v>23940.0</v>
      </c>
      <c r="M21" s="160">
        <f t="shared" ref="M21:M22" si="5">IF(G21="CBS", J21*0.03,
 IF(G21="MOSH",J21 *0.045,
 ""))
</f>
        <v>23940</v>
      </c>
      <c r="N21" s="161">
        <v>30000.0</v>
      </c>
      <c r="O21" s="153">
        <f t="shared" ref="O21:O31" si="6">IF(G21="銀振", 40000, IF(G21="MOSH", 35000, IF(G21="CBS", 30000, "0")))</f>
        <v>30000</v>
      </c>
      <c r="P21" s="191">
        <v>45769.0</v>
      </c>
      <c r="Q21" s="178">
        <v>798000.0</v>
      </c>
      <c r="R21" s="179" t="s">
        <v>14</v>
      </c>
      <c r="S21" s="153" t="s">
        <v>79</v>
      </c>
      <c r="T21" s="152"/>
      <c r="U21" s="160"/>
      <c r="V21" s="152"/>
      <c r="W21" s="152"/>
      <c r="X21" s="152"/>
      <c r="Y21" s="152"/>
      <c r="Z21" s="160"/>
      <c r="AA21" s="160"/>
      <c r="AB21" s="152"/>
      <c r="AC21" s="160"/>
      <c r="AD21" s="152"/>
      <c r="AE21" s="152"/>
      <c r="AF21" s="152"/>
      <c r="AG21" s="152" t="str">
        <f>VLOOKUP(D21, 'Lステップ'!C:E, 3, FALSE)</f>
        <v>iritaki19@gmail.com</v>
      </c>
      <c r="AH21" s="152" t="str">
        <f>vlookup(C21,'Freeeサイン3月、4月分'!DQ:DR,2,false)</f>
        <v>加藤穂奈美</v>
      </c>
    </row>
    <row r="22" ht="20.25" customHeight="1">
      <c r="A22" s="152"/>
      <c r="B22" s="152"/>
      <c r="C22" s="153" t="str">
        <f>vlookup(D22,'Lステップ'!$C:$I,6,false)</f>
        <v>石松眞理菜</v>
      </c>
      <c r="D22" s="181" t="s">
        <v>102</v>
      </c>
      <c r="E22" s="192"/>
      <c r="F22" s="156" t="s">
        <v>14</v>
      </c>
      <c r="G22" s="157" t="s">
        <v>57</v>
      </c>
      <c r="H22" s="158" t="s">
        <v>63</v>
      </c>
      <c r="I22" s="158" t="s">
        <v>63</v>
      </c>
      <c r="J22" s="159">
        <v>798000.0</v>
      </c>
      <c r="K22" s="159">
        <v>798000.0</v>
      </c>
      <c r="L22" s="160">
        <v>35910.0</v>
      </c>
      <c r="M22" s="160">
        <f t="shared" si="5"/>
        <v>35910</v>
      </c>
      <c r="N22" s="161">
        <v>35000.0</v>
      </c>
      <c r="O22" s="153">
        <f t="shared" si="6"/>
        <v>35000</v>
      </c>
      <c r="P22" s="193">
        <v>45757.0</v>
      </c>
      <c r="Q22" s="178">
        <v>798000.0</v>
      </c>
      <c r="R22" s="153" t="s">
        <v>57</v>
      </c>
      <c r="S22" s="152"/>
      <c r="T22" s="152"/>
      <c r="U22" s="160"/>
      <c r="V22" s="152"/>
      <c r="W22" s="152"/>
      <c r="X22" s="152"/>
      <c r="Y22" s="152"/>
      <c r="Z22" s="160"/>
      <c r="AA22" s="160"/>
      <c r="AB22" s="152"/>
      <c r="AC22" s="160"/>
      <c r="AD22" s="152"/>
      <c r="AE22" s="152"/>
      <c r="AF22" s="152"/>
      <c r="AG22" s="194" t="s">
        <v>103</v>
      </c>
      <c r="AH22" s="152" t="str">
        <f>vlookup(C22,'Freeeサイン3月、4月分'!DQ:DR,2,false)</f>
        <v>波間空良</v>
      </c>
    </row>
    <row r="23">
      <c r="A23" s="164"/>
      <c r="B23" s="164"/>
      <c r="C23" s="175" t="s">
        <v>104</v>
      </c>
      <c r="D23" s="165" t="s">
        <v>105</v>
      </c>
      <c r="E23" s="166"/>
      <c r="F23" s="167" t="s">
        <v>14</v>
      </c>
      <c r="G23" s="168"/>
      <c r="H23" s="169" t="s">
        <v>63</v>
      </c>
      <c r="I23" s="169" t="s">
        <v>63</v>
      </c>
      <c r="J23" s="170">
        <v>798000.0</v>
      </c>
      <c r="K23" s="170">
        <v>0.0</v>
      </c>
      <c r="L23" s="171" t="s">
        <v>77</v>
      </c>
      <c r="M23" s="171" t="str">
        <f>IF(G23="CBS", J23*0.03,
 IF(G23="MOSH",J23 *0.045,
 "0"))
</f>
        <v>0</v>
      </c>
      <c r="N23" s="172" t="s">
        <v>77</v>
      </c>
      <c r="O23" s="175" t="str">
        <f t="shared" si="6"/>
        <v>0</v>
      </c>
      <c r="P23" s="164"/>
      <c r="Q23" s="171"/>
      <c r="R23" s="164"/>
      <c r="S23" s="164"/>
      <c r="T23" s="164"/>
      <c r="U23" s="171"/>
      <c r="V23" s="164"/>
      <c r="W23" s="164"/>
      <c r="X23" s="164"/>
      <c r="Y23" s="164"/>
      <c r="Z23" s="171"/>
      <c r="AA23" s="171"/>
      <c r="AB23" s="164"/>
      <c r="AC23" s="171"/>
      <c r="AD23" s="164"/>
      <c r="AE23" s="164"/>
      <c r="AF23" s="195" t="s">
        <v>106</v>
      </c>
      <c r="AG23" s="164" t="str">
        <f>VLOOKUP(D23, 'Lステップ'!C:E, 3, FALSE)</f>
        <v>#N/A</v>
      </c>
      <c r="AH23" s="164" t="str">
        <f>vlookup(C23,'Freeeサイン3月、4月分'!DQ:DR,2,false)</f>
        <v>波間空良</v>
      </c>
    </row>
    <row r="24">
      <c r="A24" s="134"/>
      <c r="B24" s="134"/>
      <c r="C24" s="145" t="str">
        <f>vlookup(D24,'Lステップ'!$C:$I,6,false)</f>
        <v>中西賢治</v>
      </c>
      <c r="D24" s="145" t="s">
        <v>107</v>
      </c>
      <c r="E24" s="188"/>
      <c r="F24" s="137" t="s">
        <v>14</v>
      </c>
      <c r="G24" s="138" t="s">
        <v>57</v>
      </c>
      <c r="H24" s="139" t="s">
        <v>63</v>
      </c>
      <c r="I24" s="139" t="s">
        <v>63</v>
      </c>
      <c r="J24" s="140">
        <v>798000.0</v>
      </c>
      <c r="K24" s="140">
        <v>0.0</v>
      </c>
      <c r="L24" s="146">
        <v>0.0</v>
      </c>
      <c r="M24" s="141">
        <f t="shared" ref="M24:M25" si="7">IF(G24="CBS", J24*0.03,
 IF(G24="MOSH",J24 *0.045,
 ""))
</f>
        <v>35910</v>
      </c>
      <c r="N24" s="146">
        <v>35000.0</v>
      </c>
      <c r="O24" s="145">
        <f t="shared" si="6"/>
        <v>35000</v>
      </c>
      <c r="P24" s="189">
        <v>45759.0</v>
      </c>
      <c r="Q24" s="146">
        <v>100000.0</v>
      </c>
      <c r="R24" s="145" t="s">
        <v>57</v>
      </c>
      <c r="S24" s="145" t="s">
        <v>79</v>
      </c>
      <c r="T24" s="136">
        <v>45759.0</v>
      </c>
      <c r="U24" s="146">
        <v>200000.0</v>
      </c>
      <c r="V24" s="145" t="s">
        <v>57</v>
      </c>
      <c r="W24" s="145" t="s">
        <v>79</v>
      </c>
      <c r="X24" s="136">
        <v>45778.0</v>
      </c>
      <c r="Y24" s="196">
        <v>498000.0</v>
      </c>
      <c r="Z24" s="146" t="s">
        <v>57</v>
      </c>
      <c r="AA24" s="146" t="s">
        <v>79</v>
      </c>
      <c r="AB24" s="134"/>
      <c r="AC24" s="141"/>
      <c r="AD24" s="134"/>
      <c r="AE24" s="134"/>
      <c r="AF24" s="134"/>
      <c r="AG24" s="134" t="str">
        <f>VLOOKUP(D24, 'Lステップ'!C:E, 3, FALSE)</f>
        <v>nankaitak1127@gmail.com</v>
      </c>
      <c r="AH24" s="134" t="str">
        <f>vlookup(C24,'Freeeサイン3月、4月分'!DQ:DR,2,false)</f>
        <v>加藤穂奈美</v>
      </c>
    </row>
    <row r="25">
      <c r="A25" s="152"/>
      <c r="B25" s="152"/>
      <c r="C25" s="153" t="str">
        <f>vlookup(D25,'Lステップ'!$C:$I,6,false)</f>
        <v>森下春香</v>
      </c>
      <c r="D25" s="153" t="s">
        <v>108</v>
      </c>
      <c r="E25" s="155"/>
      <c r="F25" s="156" t="s">
        <v>12</v>
      </c>
      <c r="G25" s="157" t="s">
        <v>57</v>
      </c>
      <c r="H25" s="158" t="s">
        <v>63</v>
      </c>
      <c r="I25" s="158" t="s">
        <v>63</v>
      </c>
      <c r="J25" s="159">
        <v>798000.0</v>
      </c>
      <c r="K25" s="159">
        <v>798000.0</v>
      </c>
      <c r="L25" s="160">
        <v>35910.0</v>
      </c>
      <c r="M25" s="160">
        <f t="shared" si="7"/>
        <v>35910</v>
      </c>
      <c r="N25" s="161">
        <v>35000.0</v>
      </c>
      <c r="O25" s="153">
        <f t="shared" si="6"/>
        <v>35000</v>
      </c>
      <c r="P25" s="197">
        <v>45760.0</v>
      </c>
      <c r="Q25" s="161">
        <v>798000.0</v>
      </c>
      <c r="R25" s="153" t="s">
        <v>57</v>
      </c>
      <c r="S25" s="153" t="s">
        <v>79</v>
      </c>
      <c r="T25" s="152"/>
      <c r="U25" s="160"/>
      <c r="V25" s="152"/>
      <c r="W25" s="152"/>
      <c r="X25" s="152"/>
      <c r="Y25" s="152"/>
      <c r="Z25" s="160"/>
      <c r="AA25" s="160"/>
      <c r="AB25" s="152"/>
      <c r="AC25" s="160"/>
      <c r="AD25" s="152"/>
      <c r="AE25" s="152"/>
      <c r="AF25" s="152"/>
      <c r="AG25" s="152" t="str">
        <f>VLOOKUP(D25, 'Lステップ'!C:E, 3, FALSE)</f>
        <v>haruka.m0309@gmail.com</v>
      </c>
      <c r="AH25" s="152" t="str">
        <f>vlookup(C25,'Freeeサイン3月、4月分'!DQ:DR,2,false)</f>
        <v>加藤穂奈美</v>
      </c>
    </row>
    <row r="26">
      <c r="A26" s="152"/>
      <c r="B26" s="152"/>
      <c r="C26" s="153" t="s">
        <v>109</v>
      </c>
      <c r="D26" s="163" t="s">
        <v>110</v>
      </c>
      <c r="E26" s="155"/>
      <c r="F26" s="156" t="s">
        <v>12</v>
      </c>
      <c r="G26" s="157" t="s">
        <v>66</v>
      </c>
      <c r="H26" s="158" t="s">
        <v>76</v>
      </c>
      <c r="I26" s="158" t="s">
        <v>76</v>
      </c>
      <c r="J26" s="159">
        <v>798000.0</v>
      </c>
      <c r="K26" s="159">
        <v>788000.0</v>
      </c>
      <c r="L26" s="160" t="s">
        <v>77</v>
      </c>
      <c r="M26" s="160" t="str">
        <f>IF(G26="CBS", J26*0.03,
 IF(G26="MOSH",J26 *0.045,
 "0"))
</f>
        <v>0</v>
      </c>
      <c r="N26" s="161">
        <v>40000.0</v>
      </c>
      <c r="O26" s="153">
        <f t="shared" si="6"/>
        <v>40000</v>
      </c>
      <c r="P26" s="162">
        <v>45761.0</v>
      </c>
      <c r="Q26" s="161">
        <v>788000.0</v>
      </c>
      <c r="R26" s="153" t="s">
        <v>66</v>
      </c>
      <c r="S26" s="153" t="s">
        <v>79</v>
      </c>
      <c r="T26" s="152"/>
      <c r="U26" s="160"/>
      <c r="V26" s="152"/>
      <c r="W26" s="152"/>
      <c r="X26" s="152"/>
      <c r="Y26" s="152"/>
      <c r="Z26" s="160"/>
      <c r="AA26" s="160"/>
      <c r="AB26" s="152"/>
      <c r="AC26" s="160"/>
      <c r="AD26" s="152"/>
      <c r="AE26" s="152"/>
      <c r="AF26" s="152"/>
      <c r="AG26" s="152" t="str">
        <f>VLOOKUP(D26, 'Lステップ'!C:E, 3, FALSE)</f>
        <v>km121436@gmali.com</v>
      </c>
      <c r="AH26" s="152" t="str">
        <f>vlookup(C26,'Freeeサイン3月、4月分'!DQ:DR,2,false)</f>
        <v>波間空良</v>
      </c>
    </row>
    <row r="27">
      <c r="A27" s="152"/>
      <c r="B27" s="152"/>
      <c r="C27" s="153" t="str">
        <f>vlookup(D27,'Lステップ'!$C:$I,6,false)</f>
        <v>小平奈己</v>
      </c>
      <c r="D27" s="153" t="s">
        <v>111</v>
      </c>
      <c r="E27" s="155"/>
      <c r="F27" s="156" t="s">
        <v>12</v>
      </c>
      <c r="G27" s="157" t="s">
        <v>57</v>
      </c>
      <c r="H27" s="158" t="s">
        <v>63</v>
      </c>
      <c r="I27" s="158" t="s">
        <v>63</v>
      </c>
      <c r="J27" s="159">
        <v>798000.0</v>
      </c>
      <c r="K27" s="159">
        <v>798000.0</v>
      </c>
      <c r="L27" s="160">
        <v>35910.0</v>
      </c>
      <c r="M27" s="160">
        <f>IF(G27="CBS", J27*0.03,
 IF(G27="MOSH",J27 *0.045,
 ""))
</f>
        <v>35910</v>
      </c>
      <c r="N27" s="161">
        <v>35000.0</v>
      </c>
      <c r="O27" s="153">
        <f t="shared" si="6"/>
        <v>35000</v>
      </c>
      <c r="P27" s="197">
        <v>45760.0</v>
      </c>
      <c r="Q27" s="161">
        <v>798000.0</v>
      </c>
      <c r="R27" s="153" t="s">
        <v>57</v>
      </c>
      <c r="S27" s="153" t="s">
        <v>79</v>
      </c>
      <c r="T27" s="152"/>
      <c r="U27" s="160"/>
      <c r="V27" s="152"/>
      <c r="W27" s="152"/>
      <c r="X27" s="152"/>
      <c r="Y27" s="152"/>
      <c r="Z27" s="160"/>
      <c r="AA27" s="160"/>
      <c r="AB27" s="152"/>
      <c r="AC27" s="160"/>
      <c r="AD27" s="152"/>
      <c r="AE27" s="152"/>
      <c r="AF27" s="152"/>
      <c r="AG27" s="152" t="str">
        <f>VLOOKUP(D27, 'Lステップ'!C:E, 3, FALSE)</f>
        <v>diamond73@outlook.jp</v>
      </c>
      <c r="AH27" s="152" t="str">
        <f>vlookup(C27,'Freeeサイン3月、4月分'!DQ:DR,2,false)</f>
        <v>山西 良典</v>
      </c>
    </row>
    <row r="28">
      <c r="A28" s="164"/>
      <c r="B28" s="164"/>
      <c r="C28" s="175" t="s">
        <v>112</v>
      </c>
      <c r="D28" s="165" t="s">
        <v>113</v>
      </c>
      <c r="E28" s="166"/>
      <c r="F28" s="167" t="s">
        <v>14</v>
      </c>
      <c r="G28" s="168" t="s">
        <v>75</v>
      </c>
      <c r="H28" s="169" t="s">
        <v>63</v>
      </c>
      <c r="I28" s="169" t="s">
        <v>63</v>
      </c>
      <c r="J28" s="170">
        <v>798000.0</v>
      </c>
      <c r="K28" s="170">
        <v>0.0</v>
      </c>
      <c r="L28" s="171" t="s">
        <v>77</v>
      </c>
      <c r="M28" s="171" t="str">
        <f>IF(G28="CBS", J28*0.03,
 IF(G28="MOSH",J28 *0.045,
 "0"))
</f>
        <v>0</v>
      </c>
      <c r="N28" s="172" t="s">
        <v>77</v>
      </c>
      <c r="O28" s="175" t="str">
        <f t="shared" si="6"/>
        <v>0</v>
      </c>
      <c r="P28" s="164"/>
      <c r="Q28" s="171"/>
      <c r="R28" s="164"/>
      <c r="S28" s="164"/>
      <c r="T28" s="164"/>
      <c r="U28" s="171"/>
      <c r="V28" s="164"/>
      <c r="W28" s="164"/>
      <c r="X28" s="164"/>
      <c r="Y28" s="164"/>
      <c r="Z28" s="171"/>
      <c r="AA28" s="171"/>
      <c r="AB28" s="164"/>
      <c r="AC28" s="171"/>
      <c r="AD28" s="164"/>
      <c r="AE28" s="164"/>
      <c r="AF28" s="165" t="s">
        <v>114</v>
      </c>
      <c r="AG28" s="164" t="str">
        <f>VLOOKUP(D28, 'Lステップ'!C:E, 3, FALSE)</f>
        <v>#N/A</v>
      </c>
      <c r="AH28" s="164" t="str">
        <f>vlookup(C28,'Freeeサイン3月、4月分'!DQ:DR,2,false)</f>
        <v>波間空良</v>
      </c>
    </row>
    <row r="29">
      <c r="A29" s="152"/>
      <c r="B29" s="152"/>
      <c r="C29" s="153" t="str">
        <f>vlookup(D29,'Lステップ'!$C:$I,6,false)</f>
        <v>西村奈穂</v>
      </c>
      <c r="D29" s="153" t="s">
        <v>115</v>
      </c>
      <c r="E29" s="155"/>
      <c r="F29" s="156" t="s">
        <v>14</v>
      </c>
      <c r="G29" s="157" t="s">
        <v>14</v>
      </c>
      <c r="H29" s="158" t="s">
        <v>63</v>
      </c>
      <c r="I29" s="158" t="s">
        <v>63</v>
      </c>
      <c r="J29" s="159">
        <v>798000.0</v>
      </c>
      <c r="K29" s="159">
        <v>798000.0</v>
      </c>
      <c r="L29" s="160">
        <v>23940.0</v>
      </c>
      <c r="M29" s="160">
        <f>IF(G29="CBS", J29*0.03,
 IF(G29="MOSH",J29 *0.045,
 ""))
</f>
        <v>23940</v>
      </c>
      <c r="N29" s="161">
        <v>30000.0</v>
      </c>
      <c r="O29" s="153">
        <f t="shared" si="6"/>
        <v>30000</v>
      </c>
      <c r="P29" s="162">
        <v>45769.0</v>
      </c>
      <c r="Q29" s="161">
        <v>798000.0</v>
      </c>
      <c r="R29" s="153" t="s">
        <v>14</v>
      </c>
      <c r="S29" s="153" t="s">
        <v>79</v>
      </c>
      <c r="T29" s="152"/>
      <c r="U29" s="160"/>
      <c r="V29" s="152"/>
      <c r="W29" s="152"/>
      <c r="X29" s="152"/>
      <c r="Y29" s="152"/>
      <c r="Z29" s="160"/>
      <c r="AA29" s="160"/>
      <c r="AB29" s="152"/>
      <c r="AC29" s="160"/>
      <c r="AD29" s="152"/>
      <c r="AE29" s="152"/>
      <c r="AF29" s="152"/>
      <c r="AG29" s="152" t="str">
        <f>VLOOKUP(D29, 'Lステップ'!C:E, 3, FALSE)</f>
        <v>pyro0812jp@yahoo.co.jp</v>
      </c>
      <c r="AH29" s="152" t="str">
        <f>vlookup(C29,'Freeeサイン3月、4月分'!DQ:DR,2,false)</f>
        <v>加藤穂奈美</v>
      </c>
    </row>
    <row r="30">
      <c r="A30" s="164"/>
      <c r="B30" s="164"/>
      <c r="C30" s="198" t="s">
        <v>116</v>
      </c>
      <c r="D30" s="165" t="s">
        <v>117</v>
      </c>
      <c r="E30" s="166"/>
      <c r="F30" s="167"/>
      <c r="G30" s="168"/>
      <c r="H30" s="169"/>
      <c r="I30" s="169"/>
      <c r="J30" s="170">
        <v>0.0</v>
      </c>
      <c r="K30" s="170">
        <v>0.0</v>
      </c>
      <c r="L30" s="171" t="s">
        <v>77</v>
      </c>
      <c r="M30" s="171" t="str">
        <f>IF(G30="CBS", J30*0.03,
 IF(G30="MOSH",J30 *0.045,
 "0"))
</f>
        <v>0</v>
      </c>
      <c r="N30" s="172" t="s">
        <v>77</v>
      </c>
      <c r="O30" s="198" t="str">
        <f t="shared" si="6"/>
        <v>0</v>
      </c>
      <c r="P30" s="164"/>
      <c r="Q30" s="171"/>
      <c r="R30" s="164"/>
      <c r="S30" s="164"/>
      <c r="T30" s="164"/>
      <c r="U30" s="171"/>
      <c r="V30" s="164"/>
      <c r="W30" s="164"/>
      <c r="X30" s="164"/>
      <c r="Y30" s="164"/>
      <c r="Z30" s="171"/>
      <c r="AA30" s="171"/>
      <c r="AB30" s="164"/>
      <c r="AC30" s="171"/>
      <c r="AD30" s="164"/>
      <c r="AE30" s="164"/>
      <c r="AF30" s="165" t="s">
        <v>82</v>
      </c>
      <c r="AG30" s="199" t="s">
        <v>118</v>
      </c>
      <c r="AH30" s="164" t="str">
        <f>vlookup(C30,'Freeeサイン3月、4月分'!DQ:DR,2,false)</f>
        <v>中島槙也</v>
      </c>
    </row>
    <row r="31">
      <c r="A31" s="152"/>
      <c r="B31" s="152"/>
      <c r="C31" s="153" t="str">
        <f>vlookup(D31,'Lステップ'!$C:$I,6,false)</f>
        <v>小林愁河</v>
      </c>
      <c r="D31" s="153" t="s">
        <v>119</v>
      </c>
      <c r="E31" s="155"/>
      <c r="F31" s="156" t="s">
        <v>14</v>
      </c>
      <c r="G31" s="157" t="s">
        <v>14</v>
      </c>
      <c r="H31" s="158" t="s">
        <v>63</v>
      </c>
      <c r="I31" s="158" t="s">
        <v>63</v>
      </c>
      <c r="J31" s="159">
        <v>798000.0</v>
      </c>
      <c r="K31" s="159">
        <v>798000.0</v>
      </c>
      <c r="L31" s="160">
        <v>23940.0</v>
      </c>
      <c r="M31" s="160">
        <f t="shared" ref="M31:M32" si="8">IF(G31="CBS", J31*0.03,
 IF(G31="MOSH",J31 *0.045,
 ""))
</f>
        <v>23940</v>
      </c>
      <c r="N31" s="161">
        <v>30000.0</v>
      </c>
      <c r="O31" s="153">
        <f t="shared" si="6"/>
        <v>30000</v>
      </c>
      <c r="P31" s="162">
        <v>45769.0</v>
      </c>
      <c r="Q31" s="161">
        <v>798000.0</v>
      </c>
      <c r="R31" s="153" t="s">
        <v>14</v>
      </c>
      <c r="S31" s="153" t="s">
        <v>79</v>
      </c>
      <c r="T31" s="152"/>
      <c r="U31" s="160"/>
      <c r="V31" s="152"/>
      <c r="W31" s="152"/>
      <c r="X31" s="152"/>
      <c r="Y31" s="152"/>
      <c r="Z31" s="160"/>
      <c r="AA31" s="160"/>
      <c r="AB31" s="152"/>
      <c r="AC31" s="160"/>
      <c r="AD31" s="152"/>
      <c r="AE31" s="152"/>
      <c r="AF31" s="152"/>
      <c r="AG31" s="152" t="str">
        <f>VLOOKUP(D31, 'Lステップ'!C:E, 3, FALSE)</f>
        <v>shuga0118@icloud.com</v>
      </c>
      <c r="AH31" s="152" t="str">
        <f>vlookup(C31,'Freeeサイン3月、4月分'!DQ:DR,2,false)</f>
        <v>波間空良</v>
      </c>
    </row>
    <row r="32">
      <c r="A32" s="152"/>
      <c r="B32" s="152"/>
      <c r="C32" s="153" t="str">
        <f>vlookup(D32,'Lステップ'!$C:$I,6,false)</f>
        <v>澁谷万由子</v>
      </c>
      <c r="D32" s="153" t="s">
        <v>120</v>
      </c>
      <c r="E32" s="155"/>
      <c r="F32" s="156" t="s">
        <v>12</v>
      </c>
      <c r="G32" s="157" t="s">
        <v>57</v>
      </c>
      <c r="H32" s="158" t="s">
        <v>63</v>
      </c>
      <c r="I32" s="158" t="s">
        <v>63</v>
      </c>
      <c r="J32" s="159">
        <v>798000.0</v>
      </c>
      <c r="K32" s="159">
        <v>798000.0</v>
      </c>
      <c r="L32" s="160">
        <v>35910.0</v>
      </c>
      <c r="M32" s="160">
        <f t="shared" si="8"/>
        <v>35910</v>
      </c>
      <c r="N32" s="153" t="s">
        <v>93</v>
      </c>
      <c r="O32" s="153" t="s">
        <v>93</v>
      </c>
      <c r="P32" s="162">
        <v>45773.0</v>
      </c>
      <c r="Q32" s="161">
        <v>798000.0</v>
      </c>
      <c r="R32" s="153" t="s">
        <v>57</v>
      </c>
      <c r="S32" s="153" t="s">
        <v>79</v>
      </c>
      <c r="T32" s="152"/>
      <c r="U32" s="160"/>
      <c r="V32" s="152"/>
      <c r="W32" s="152"/>
      <c r="X32" s="152"/>
      <c r="Y32" s="152"/>
      <c r="Z32" s="160"/>
      <c r="AA32" s="160"/>
      <c r="AB32" s="152"/>
      <c r="AC32" s="160"/>
      <c r="AD32" s="152"/>
      <c r="AE32" s="152"/>
      <c r="AF32" s="152"/>
      <c r="AG32" s="152" t="str">
        <f>VLOOKUP(D32, 'Lステップ'!C:E, 3, FALSE)</f>
        <v>sei.design8@gmail.com</v>
      </c>
      <c r="AH32" s="152" t="str">
        <f>vlookup(C32,'Freeeサイン3月、4月分'!DQ:DR,2,false)</f>
        <v>小川幸一</v>
      </c>
    </row>
    <row r="33">
      <c r="A33" s="152"/>
      <c r="B33" s="152"/>
      <c r="C33" s="153" t="str">
        <f>vlookup(D33,'Lステップ'!$C:$I,6,false)</f>
        <v>宮地ひかり</v>
      </c>
      <c r="D33" s="153" t="s">
        <v>121</v>
      </c>
      <c r="E33" s="155"/>
      <c r="F33" s="156" t="s">
        <v>12</v>
      </c>
      <c r="G33" s="157" t="s">
        <v>66</v>
      </c>
      <c r="H33" s="158" t="s">
        <v>63</v>
      </c>
      <c r="I33" s="158" t="s">
        <v>63</v>
      </c>
      <c r="J33" s="159">
        <v>798000.0</v>
      </c>
      <c r="K33" s="159">
        <v>788000.0</v>
      </c>
      <c r="L33" s="160" t="s">
        <v>77</v>
      </c>
      <c r="M33" s="160" t="str">
        <f t="shared" ref="M33:M34" si="9">IF(G33="CBS", J33*0.03,
 IF(G33="MOSH",J33 *0.045,
 "0"))
</f>
        <v>0</v>
      </c>
      <c r="N33" s="161">
        <v>40000.0</v>
      </c>
      <c r="O33" s="153">
        <f t="shared" ref="O33:O35" si="10">IF(G33="銀振", 40000, IF(G33="MOSH", 35000, IF(G33="CBS", 30000, "0")))</f>
        <v>40000</v>
      </c>
      <c r="P33" s="162">
        <v>45763.0</v>
      </c>
      <c r="Q33" s="161">
        <v>500000.0</v>
      </c>
      <c r="R33" s="153" t="s">
        <v>66</v>
      </c>
      <c r="S33" s="153" t="s">
        <v>79</v>
      </c>
      <c r="T33" s="162">
        <v>45764.0</v>
      </c>
      <c r="U33" s="161">
        <v>288000.0</v>
      </c>
      <c r="V33" s="153" t="s">
        <v>66</v>
      </c>
      <c r="W33" s="152"/>
      <c r="X33" s="152"/>
      <c r="Y33" s="152"/>
      <c r="Z33" s="160"/>
      <c r="AA33" s="160"/>
      <c r="AB33" s="152"/>
      <c r="AC33" s="160"/>
      <c r="AD33" s="152"/>
      <c r="AE33" s="152"/>
      <c r="AF33" s="152"/>
      <c r="AG33" s="152" t="str">
        <f>VLOOKUP(D33, 'Lステップ'!C:E, 3, FALSE)</f>
        <v>hikahikari 39@gmail.com</v>
      </c>
      <c r="AH33" s="152" t="str">
        <f>vlookup(C33,'Freeeサイン3月、4月分'!DQ:DR,2,false)</f>
        <v>山西 良典</v>
      </c>
    </row>
    <row r="34">
      <c r="A34" s="134"/>
      <c r="B34" s="134"/>
      <c r="C34" s="145" t="str">
        <f>vlookup(D34,'Lステップ'!$C:$I,6,false)</f>
        <v>安部愛菜</v>
      </c>
      <c r="D34" s="145" t="s">
        <v>122</v>
      </c>
      <c r="E34" s="188"/>
      <c r="F34" s="137" t="s">
        <v>14</v>
      </c>
      <c r="G34" s="138" t="s">
        <v>91</v>
      </c>
      <c r="H34" s="139" t="s">
        <v>63</v>
      </c>
      <c r="I34" s="139" t="s">
        <v>63</v>
      </c>
      <c r="J34" s="140">
        <v>798000.0</v>
      </c>
      <c r="K34" s="140">
        <v>0.0</v>
      </c>
      <c r="L34" s="141" t="s">
        <v>77</v>
      </c>
      <c r="M34" s="141" t="str">
        <f t="shared" si="9"/>
        <v>0</v>
      </c>
      <c r="N34" s="146" t="s">
        <v>77</v>
      </c>
      <c r="O34" s="145" t="str">
        <f t="shared" si="10"/>
        <v>0</v>
      </c>
      <c r="P34" s="136">
        <v>45765.0</v>
      </c>
      <c r="Q34" s="146">
        <v>348000.0</v>
      </c>
      <c r="R34" s="145" t="s">
        <v>57</v>
      </c>
      <c r="S34" s="145" t="s">
        <v>79</v>
      </c>
      <c r="T34" s="136">
        <v>45780.0</v>
      </c>
      <c r="U34" s="146">
        <v>450000.0</v>
      </c>
      <c r="V34" s="145" t="s">
        <v>14</v>
      </c>
      <c r="W34" s="145" t="s">
        <v>79</v>
      </c>
      <c r="X34" s="134"/>
      <c r="Y34" s="134"/>
      <c r="Z34" s="141"/>
      <c r="AA34" s="141"/>
      <c r="AB34" s="134"/>
      <c r="AC34" s="141"/>
      <c r="AD34" s="134"/>
      <c r="AE34" s="134"/>
      <c r="AF34" s="134"/>
      <c r="AG34" s="134" t="str">
        <f>VLOOKUP(D34, 'Lステップ'!C:E, 3, FALSE)</f>
        <v>aina20040324@iCloud.com</v>
      </c>
      <c r="AH34" s="134" t="str">
        <f>vlookup(C34,'Freeeサイン3月、4月分'!DQ:DR,2,false)</f>
        <v>波間空良</v>
      </c>
    </row>
    <row r="35">
      <c r="A35" s="152"/>
      <c r="B35" s="152"/>
      <c r="C35" s="153" t="str">
        <f>vlookup(D35,'Lステップ'!$C:$I,6,false)</f>
        <v>佐々木美奈</v>
      </c>
      <c r="D35" s="153" t="s">
        <v>123</v>
      </c>
      <c r="E35" s="155"/>
      <c r="F35" s="156" t="s">
        <v>14</v>
      </c>
      <c r="G35" s="157" t="s">
        <v>14</v>
      </c>
      <c r="H35" s="158" t="s">
        <v>63</v>
      </c>
      <c r="I35" s="158" t="s">
        <v>63</v>
      </c>
      <c r="J35" s="159">
        <v>798000.0</v>
      </c>
      <c r="K35" s="159">
        <v>798000.0</v>
      </c>
      <c r="L35" s="160">
        <v>23940.0</v>
      </c>
      <c r="M35" s="160">
        <f>IF(G35="CBS", J35*0.03,
 IF(G35="MOSH",J35 *0.045,
 ""))
</f>
        <v>23940</v>
      </c>
      <c r="N35" s="161">
        <v>30000.0</v>
      </c>
      <c r="O35" s="153">
        <f t="shared" si="10"/>
        <v>30000</v>
      </c>
      <c r="P35" s="162">
        <v>45771.0</v>
      </c>
      <c r="Q35" s="161">
        <v>798000.0</v>
      </c>
      <c r="R35" s="153" t="s">
        <v>14</v>
      </c>
      <c r="S35" s="153" t="s">
        <v>79</v>
      </c>
      <c r="T35" s="152"/>
      <c r="U35" s="160"/>
      <c r="V35" s="152"/>
      <c r="W35" s="152"/>
      <c r="X35" s="152"/>
      <c r="Y35" s="152"/>
      <c r="Z35" s="160"/>
      <c r="AA35" s="160"/>
      <c r="AB35" s="152"/>
      <c r="AC35" s="160"/>
      <c r="AD35" s="152"/>
      <c r="AE35" s="152"/>
      <c r="AF35" s="152"/>
      <c r="AG35" s="152" t="str">
        <f>VLOOKUP(D35, 'Lステップ'!C:E, 3, FALSE)</f>
        <v>nasa50025@gmail.com</v>
      </c>
      <c r="AH35" s="152" t="str">
        <f>vlookup(C35,'Freeeサイン3月、4月分'!DQ:DR,2,false)</f>
        <v>小倉 眞宙</v>
      </c>
    </row>
    <row r="36">
      <c r="A36" s="152"/>
      <c r="B36" s="152"/>
      <c r="C36" s="163" t="s">
        <v>124</v>
      </c>
      <c r="D36" s="153" t="s">
        <v>125</v>
      </c>
      <c r="E36" s="155"/>
      <c r="F36" s="156" t="s">
        <v>14</v>
      </c>
      <c r="G36" s="157" t="s">
        <v>126</v>
      </c>
      <c r="H36" s="158" t="s">
        <v>63</v>
      </c>
      <c r="I36" s="158" t="s">
        <v>63</v>
      </c>
      <c r="J36" s="159">
        <v>798000.0</v>
      </c>
      <c r="K36" s="159">
        <v>798000.0</v>
      </c>
      <c r="L36" s="160">
        <v>35460.0</v>
      </c>
      <c r="M36" s="160">
        <f>U36*0.045</f>
        <v>35460</v>
      </c>
      <c r="N36" s="161">
        <v>35000.0</v>
      </c>
      <c r="O36" s="163">
        <v>35000.0</v>
      </c>
      <c r="P36" s="162">
        <v>45765.0</v>
      </c>
      <c r="Q36" s="161">
        <v>10000.0</v>
      </c>
      <c r="R36" s="153" t="s">
        <v>66</v>
      </c>
      <c r="S36" s="153" t="s">
        <v>79</v>
      </c>
      <c r="T36" s="152"/>
      <c r="U36" s="161">
        <v>788000.0</v>
      </c>
      <c r="V36" s="153" t="s">
        <v>57</v>
      </c>
      <c r="W36" s="152"/>
      <c r="X36" s="152"/>
      <c r="Y36" s="152"/>
      <c r="Z36" s="160"/>
      <c r="AA36" s="160"/>
      <c r="AB36" s="152"/>
      <c r="AC36" s="160"/>
      <c r="AD36" s="152"/>
      <c r="AE36" s="152"/>
      <c r="AF36" s="152"/>
      <c r="AG36" s="152" t="str">
        <f>VLOOKUP(D36, 'Lステップ'!C:E, 3, FALSE)</f>
        <v>hrms9581@gnail.com</v>
      </c>
      <c r="AH36" s="152" t="str">
        <f>vlookup(C36,'Freeeサイン3月、4月分'!DQ:DR,2,false)</f>
        <v>山西 良典</v>
      </c>
    </row>
    <row r="37">
      <c r="A37" s="164"/>
      <c r="B37" s="164"/>
      <c r="C37" s="165" t="str">
        <f>vlookup(D37,'Lステップ'!$C:$I,6,false)</f>
        <v>奈良浩美</v>
      </c>
      <c r="D37" s="165" t="s">
        <v>127</v>
      </c>
      <c r="E37" s="166"/>
      <c r="F37" s="167" t="s">
        <v>14</v>
      </c>
      <c r="G37" s="168" t="s">
        <v>75</v>
      </c>
      <c r="H37" s="169" t="s">
        <v>63</v>
      </c>
      <c r="I37" s="169" t="s">
        <v>63</v>
      </c>
      <c r="J37" s="170">
        <v>0.0</v>
      </c>
      <c r="K37" s="170">
        <v>0.0</v>
      </c>
      <c r="L37" s="171" t="s">
        <v>77</v>
      </c>
      <c r="M37" s="171" t="str">
        <f t="shared" ref="M37:M38" si="11">IF(G37="CBS", J37*0.03,
 IF(G37="MOSH",J37 *0.045,
 "0"))
</f>
        <v>0</v>
      </c>
      <c r="N37" s="172" t="s">
        <v>77</v>
      </c>
      <c r="O37" s="165" t="str">
        <f t="shared" ref="O37:O42" si="12">IF(G37="銀振", 40000, IF(G37="MOSH", 35000, IF(G37="CBS", 30000, "0")))</f>
        <v>0</v>
      </c>
      <c r="P37" s="164"/>
      <c r="Q37" s="171"/>
      <c r="R37" s="164"/>
      <c r="S37" s="164"/>
      <c r="T37" s="164"/>
      <c r="U37" s="171"/>
      <c r="V37" s="164"/>
      <c r="W37" s="164"/>
      <c r="X37" s="164"/>
      <c r="Y37" s="164"/>
      <c r="Z37" s="171"/>
      <c r="AA37" s="171"/>
      <c r="AB37" s="164"/>
      <c r="AC37" s="171"/>
      <c r="AD37" s="164"/>
      <c r="AE37" s="164"/>
      <c r="AF37" s="164"/>
      <c r="AG37" s="164" t="str">
        <f>VLOOKUP(D37, 'Lステップ'!C:E, 3, FALSE)</f>
        <v>arrows59113@gmail.com</v>
      </c>
      <c r="AH37" s="164" t="str">
        <f>vlookup(C37,'Freeeサイン3月、4月分'!DQ:DR,2,false)</f>
        <v>#N/A</v>
      </c>
    </row>
    <row r="38">
      <c r="A38" s="152"/>
      <c r="B38" s="152"/>
      <c r="C38" s="153" t="str">
        <f>vlookup(D38,'Lステップ'!$C:$I,6,false)</f>
        <v>岡地未帆</v>
      </c>
      <c r="D38" s="200" t="s">
        <v>128</v>
      </c>
      <c r="E38" s="155"/>
      <c r="F38" s="156"/>
      <c r="G38" s="157"/>
      <c r="H38" s="158"/>
      <c r="I38" s="158"/>
      <c r="J38" s="159">
        <v>798000.0</v>
      </c>
      <c r="K38" s="159">
        <v>798000.0</v>
      </c>
      <c r="L38" s="160" t="s">
        <v>77</v>
      </c>
      <c r="M38" s="160" t="str">
        <f t="shared" si="11"/>
        <v>0</v>
      </c>
      <c r="N38" s="161" t="s">
        <v>77</v>
      </c>
      <c r="O38" s="153" t="str">
        <f t="shared" si="12"/>
        <v>0</v>
      </c>
      <c r="P38" s="152"/>
      <c r="Q38" s="160"/>
      <c r="R38" s="152"/>
      <c r="S38" s="152"/>
      <c r="T38" s="152"/>
      <c r="U38" s="160"/>
      <c r="V38" s="152"/>
      <c r="W38" s="152"/>
      <c r="X38" s="152"/>
      <c r="Y38" s="152"/>
      <c r="Z38" s="160"/>
      <c r="AA38" s="160"/>
      <c r="AB38" s="152"/>
      <c r="AC38" s="160"/>
      <c r="AD38" s="152"/>
      <c r="AE38" s="152"/>
      <c r="AF38" s="153" t="s">
        <v>129</v>
      </c>
      <c r="AG38" s="152" t="str">
        <f>VLOOKUP(D38, 'Lステップ'!C:E, 3, FALSE)</f>
        <v>hkmihojp@gmail.com</v>
      </c>
      <c r="AH38" s="152" t="str">
        <f>vlookup(C38,'Freeeサイン3月、4月分'!DQ:DR,2,false)</f>
        <v>#N/A</v>
      </c>
    </row>
    <row r="39">
      <c r="A39" s="152"/>
      <c r="B39" s="152"/>
      <c r="C39" s="153" t="str">
        <f>vlookup(D39,'Lステップ'!$C:$I,6,false)</f>
        <v>岩間千尋</v>
      </c>
      <c r="D39" s="153" t="s">
        <v>130</v>
      </c>
      <c r="E39" s="155"/>
      <c r="F39" s="156" t="s">
        <v>12</v>
      </c>
      <c r="G39" s="157" t="s">
        <v>57</v>
      </c>
      <c r="H39" s="158" t="s">
        <v>63</v>
      </c>
      <c r="I39" s="158" t="s">
        <v>63</v>
      </c>
      <c r="J39" s="159">
        <v>798000.0</v>
      </c>
      <c r="K39" s="159">
        <v>798000.0</v>
      </c>
      <c r="L39" s="160">
        <v>35910.0</v>
      </c>
      <c r="M39" s="160">
        <f>IF(G39="CBS", J39*0.03,
 IF(G39="MOSH",J39 *0.045,
 ""))
</f>
        <v>35910</v>
      </c>
      <c r="N39" s="161">
        <v>35000.0</v>
      </c>
      <c r="O39" s="153">
        <f t="shared" si="12"/>
        <v>35000</v>
      </c>
      <c r="P39" s="162">
        <v>45768.0</v>
      </c>
      <c r="Q39" s="161">
        <v>798000.0</v>
      </c>
      <c r="R39" s="153" t="s">
        <v>57</v>
      </c>
      <c r="S39" s="153" t="s">
        <v>79</v>
      </c>
      <c r="T39" s="152"/>
      <c r="U39" s="160"/>
      <c r="V39" s="152"/>
      <c r="W39" s="152"/>
      <c r="X39" s="152"/>
      <c r="Y39" s="152"/>
      <c r="Z39" s="160"/>
      <c r="AA39" s="160"/>
      <c r="AB39" s="152"/>
      <c r="AC39" s="160"/>
      <c r="AD39" s="152"/>
      <c r="AE39" s="152"/>
      <c r="AF39" s="152"/>
      <c r="AG39" s="152" t="str">
        <f>VLOOKUP(D39, 'Lステップ'!C:E, 3, FALSE)</f>
        <v>chips18chips@gmail.com</v>
      </c>
      <c r="AH39" s="152" t="str">
        <f>vlookup(C39,'Freeeサイン3月、4月分'!DQ:DR,2,false)</f>
        <v>波間空良</v>
      </c>
    </row>
    <row r="40">
      <c r="A40" s="134"/>
      <c r="B40" s="134"/>
      <c r="C40" s="145" t="str">
        <f>vlookup(D40,'Lステップ'!$C:$I,6,false)</f>
        <v>橋田りえ</v>
      </c>
      <c r="D40" s="145" t="s">
        <v>131</v>
      </c>
      <c r="E40" s="188"/>
      <c r="F40" s="137" t="s">
        <v>14</v>
      </c>
      <c r="G40" s="138" t="s">
        <v>75</v>
      </c>
      <c r="H40" s="139" t="s">
        <v>63</v>
      </c>
      <c r="I40" s="139" t="s">
        <v>63</v>
      </c>
      <c r="J40" s="140">
        <v>798000.0</v>
      </c>
      <c r="K40" s="140">
        <v>0.0</v>
      </c>
      <c r="L40" s="141" t="s">
        <v>77</v>
      </c>
      <c r="M40" s="141" t="str">
        <f>IF(G40="CBS", J40*0.03,
 IF(G40="MOSH",J40 *0.045,
 "0"))
</f>
        <v>0</v>
      </c>
      <c r="N40" s="146" t="s">
        <v>77</v>
      </c>
      <c r="O40" s="145" t="str">
        <f t="shared" si="12"/>
        <v>0</v>
      </c>
      <c r="P40" s="189">
        <v>45769.0</v>
      </c>
      <c r="Q40" s="146">
        <v>30000.0</v>
      </c>
      <c r="R40" s="145" t="s">
        <v>57</v>
      </c>
      <c r="S40" s="134"/>
      <c r="T40" s="189">
        <v>45780.0</v>
      </c>
      <c r="U40" s="146">
        <v>768000.0</v>
      </c>
      <c r="V40" s="145" t="s">
        <v>14</v>
      </c>
      <c r="W40" s="134"/>
      <c r="X40" s="134"/>
      <c r="Y40" s="134"/>
      <c r="Z40" s="141"/>
      <c r="AA40" s="141"/>
      <c r="AB40" s="134"/>
      <c r="AC40" s="141"/>
      <c r="AD40" s="134"/>
      <c r="AE40" s="134"/>
      <c r="AF40" s="134"/>
      <c r="AG40" s="134" t="str">
        <f>VLOOKUP(D40, 'Lステップ'!C:E, 3, FALSE)</f>
        <v>neko1neko2neko3neko4neko5neko6@gmail.com</v>
      </c>
      <c r="AH40" s="134" t="str">
        <f>vlookup(C40,'Freeeサイン3月、4月分'!DQ:DR,2,false)</f>
        <v>白石 賢樹</v>
      </c>
    </row>
    <row r="41">
      <c r="A41" s="152"/>
      <c r="B41" s="152"/>
      <c r="C41" s="153" t="str">
        <f>vlookup(D41,'Lステップ'!$C:$I,6,false)</f>
        <v>老沼晴彦</v>
      </c>
      <c r="D41" s="153" t="s">
        <v>132</v>
      </c>
      <c r="E41" s="155"/>
      <c r="F41" s="156" t="s">
        <v>12</v>
      </c>
      <c r="G41" s="157" t="s">
        <v>57</v>
      </c>
      <c r="H41" s="158" t="s">
        <v>63</v>
      </c>
      <c r="I41" s="158" t="s">
        <v>63</v>
      </c>
      <c r="J41" s="159">
        <v>798000.0</v>
      </c>
      <c r="K41" s="159">
        <v>798000.0</v>
      </c>
      <c r="L41" s="160">
        <v>35910.0</v>
      </c>
      <c r="M41" s="160">
        <f t="shared" ref="M41:M42" si="13">IF(G41="CBS", J41*0.03,
 IF(G41="MOSH",J41 *0.045,
 ""))
</f>
        <v>35910</v>
      </c>
      <c r="N41" s="161">
        <v>35000.0</v>
      </c>
      <c r="O41" s="153">
        <f t="shared" si="12"/>
        <v>35000</v>
      </c>
      <c r="P41" s="162">
        <v>45769.0</v>
      </c>
      <c r="Q41" s="161">
        <v>798000.0</v>
      </c>
      <c r="R41" s="153" t="s">
        <v>57</v>
      </c>
      <c r="S41" s="153" t="s">
        <v>79</v>
      </c>
      <c r="T41" s="152"/>
      <c r="U41" s="160"/>
      <c r="V41" s="152"/>
      <c r="W41" s="152"/>
      <c r="X41" s="152"/>
      <c r="Y41" s="152"/>
      <c r="Z41" s="160"/>
      <c r="AA41" s="160"/>
      <c r="AB41" s="152"/>
      <c r="AC41" s="160"/>
      <c r="AD41" s="152"/>
      <c r="AE41" s="152"/>
      <c r="AF41" s="152"/>
      <c r="AG41" s="152" t="str">
        <f>VLOOKUP(D41, 'Lステップ'!C:E, 3, FALSE)</f>
        <v>GHALM840526@gmail.com</v>
      </c>
      <c r="AH41" s="152" t="str">
        <f>vlookup(C41,'Freeeサイン3月、4月分'!DQ:DR,2,false)</f>
        <v>波間空良</v>
      </c>
    </row>
    <row r="42">
      <c r="A42" s="134"/>
      <c r="B42" s="134"/>
      <c r="C42" s="145" t="str">
        <f>vlookup(D42,'Lステップ'!$C:$I,6,false)</f>
        <v>山田浩弥</v>
      </c>
      <c r="D42" s="145" t="s">
        <v>133</v>
      </c>
      <c r="E42" s="188"/>
      <c r="F42" s="137" t="s">
        <v>14</v>
      </c>
      <c r="G42" s="138" t="s">
        <v>14</v>
      </c>
      <c r="H42" s="139" t="s">
        <v>63</v>
      </c>
      <c r="I42" s="139" t="s">
        <v>63</v>
      </c>
      <c r="J42" s="140">
        <v>798000.0</v>
      </c>
      <c r="K42" s="140">
        <v>0.0</v>
      </c>
      <c r="L42" s="146">
        <v>0.0</v>
      </c>
      <c r="M42" s="141">
        <f t="shared" si="13"/>
        <v>23940</v>
      </c>
      <c r="N42" s="146">
        <v>0.0</v>
      </c>
      <c r="O42" s="145">
        <f t="shared" si="12"/>
        <v>30000</v>
      </c>
      <c r="P42" s="201">
        <v>45780.0</v>
      </c>
      <c r="Q42" s="202">
        <v>798000.0</v>
      </c>
      <c r="R42" s="135" t="s">
        <v>14</v>
      </c>
      <c r="S42" s="135" t="s">
        <v>79</v>
      </c>
      <c r="T42" s="134"/>
      <c r="U42" s="141"/>
      <c r="V42" s="134"/>
      <c r="W42" s="134"/>
      <c r="X42" s="134"/>
      <c r="Y42" s="134"/>
      <c r="Z42" s="141"/>
      <c r="AA42" s="141"/>
      <c r="AB42" s="134"/>
      <c r="AC42" s="141"/>
      <c r="AD42" s="134"/>
      <c r="AE42" s="134"/>
      <c r="AF42" s="134"/>
      <c r="AG42" s="134" t="str">
        <f>VLOOKUP(D42, 'Lステップ'!C:E, 3, FALSE)</f>
        <v>kou532087@gmail.com</v>
      </c>
      <c r="AH42" s="134" t="str">
        <f>vlookup(C42,'Freeeサイン3月、4月分'!DQ:DR,2,false)</f>
        <v>小川幸一</v>
      </c>
    </row>
    <row r="43">
      <c r="A43" s="152"/>
      <c r="B43" s="152"/>
      <c r="C43" s="153" t="str">
        <f>vlookup(D43,'Lステップ'!$C:$I,6,false)</f>
        <v>奥谷治子</v>
      </c>
      <c r="D43" s="153" t="s">
        <v>134</v>
      </c>
      <c r="E43" s="155"/>
      <c r="F43" s="156" t="s">
        <v>12</v>
      </c>
      <c r="G43" s="157" t="s">
        <v>126</v>
      </c>
      <c r="H43" s="158" t="s">
        <v>135</v>
      </c>
      <c r="I43" s="158" t="s">
        <v>135</v>
      </c>
      <c r="J43" s="159">
        <v>798000.0</v>
      </c>
      <c r="K43" s="159">
        <v>798000.0</v>
      </c>
      <c r="L43" s="160">
        <v>31500.0</v>
      </c>
      <c r="M43" s="160">
        <f>0.045*Q43</f>
        <v>31500</v>
      </c>
      <c r="N43" s="161">
        <v>35000.0</v>
      </c>
      <c r="O43" s="153">
        <v>35000.0</v>
      </c>
      <c r="P43" s="162">
        <v>45770.0</v>
      </c>
      <c r="Q43" s="161">
        <v>700000.0</v>
      </c>
      <c r="R43" s="153" t="s">
        <v>57</v>
      </c>
      <c r="S43" s="153" t="s">
        <v>79</v>
      </c>
      <c r="T43" s="162">
        <v>45770.0</v>
      </c>
      <c r="U43" s="161">
        <v>98000.0</v>
      </c>
      <c r="V43" s="153" t="s">
        <v>66</v>
      </c>
      <c r="W43" s="153" t="s">
        <v>79</v>
      </c>
      <c r="X43" s="152"/>
      <c r="Y43" s="152"/>
      <c r="Z43" s="160"/>
      <c r="AA43" s="160"/>
      <c r="AB43" s="152"/>
      <c r="AC43" s="160"/>
      <c r="AD43" s="152"/>
      <c r="AE43" s="152"/>
      <c r="AF43" s="152"/>
      <c r="AG43" s="152" t="str">
        <f>VLOOKUP(D43, 'Lステップ'!C:E, 3, FALSE)</f>
        <v>halhascome0517@gmail.com</v>
      </c>
      <c r="AH43" s="152" t="str">
        <f>vlookup(C43,'Freeeサイン3月、4月分'!DQ:DR,2,false)</f>
        <v>波間空良</v>
      </c>
    </row>
    <row r="44">
      <c r="A44" s="180"/>
      <c r="B44" s="180"/>
      <c r="C44" s="181" t="str">
        <f>vlookup(D44,'Lステップ'!$C:$I,6,false)</f>
        <v>下神楓</v>
      </c>
      <c r="D44" s="181" t="s">
        <v>136</v>
      </c>
      <c r="E44" s="183"/>
      <c r="F44" s="156" t="s">
        <v>14</v>
      </c>
      <c r="G44" s="157" t="s">
        <v>14</v>
      </c>
      <c r="H44" s="158" t="s">
        <v>63</v>
      </c>
      <c r="I44" s="158" t="s">
        <v>63</v>
      </c>
      <c r="J44" s="159">
        <v>798000.0</v>
      </c>
      <c r="K44" s="159">
        <v>798000.0</v>
      </c>
      <c r="L44" s="180">
        <v>23940.0</v>
      </c>
      <c r="M44" s="184">
        <f t="shared" ref="M44:M47" si="14">IF(G44="CBS", J44*0.03,
 IF(G44="MOSH",J44 *0.045,
 ""))
</f>
        <v>23940</v>
      </c>
      <c r="N44" s="161">
        <v>30000.0</v>
      </c>
      <c r="O44" s="181">
        <f t="shared" ref="O44:O50" si="15">IF(G44="銀振", 40000, IF(G44="MOSH", 35000, IF(G44="CBS", 30000, "0")))</f>
        <v>30000</v>
      </c>
      <c r="P44" s="185">
        <v>45776.0</v>
      </c>
      <c r="Q44" s="186">
        <v>798000.0</v>
      </c>
      <c r="R44" s="181" t="s">
        <v>14</v>
      </c>
      <c r="S44" s="180"/>
      <c r="T44" s="203"/>
      <c r="U44" s="186"/>
      <c r="V44" s="181"/>
      <c r="W44" s="180"/>
      <c r="X44" s="180"/>
      <c r="Y44" s="180"/>
      <c r="Z44" s="184"/>
      <c r="AA44" s="184"/>
      <c r="AB44" s="180"/>
      <c r="AC44" s="184"/>
      <c r="AD44" s="180"/>
      <c r="AE44" s="180"/>
      <c r="AF44" s="180"/>
      <c r="AG44" s="180" t="str">
        <f>VLOOKUP(D44, 'Lステップ'!C:E, 3, FALSE)</f>
        <v>mei99291.b@gmail.com</v>
      </c>
      <c r="AH44" s="180" t="str">
        <f>vlookup(C44,'Freeeサイン3月、4月分'!DQ:DR,2,false)</f>
        <v>波間空良</v>
      </c>
    </row>
    <row r="45">
      <c r="A45" s="152"/>
      <c r="B45" s="152"/>
      <c r="C45" s="163" t="s">
        <v>137</v>
      </c>
      <c r="D45" s="181" t="s">
        <v>138</v>
      </c>
      <c r="E45" s="155"/>
      <c r="F45" s="156" t="s">
        <v>12</v>
      </c>
      <c r="G45" s="157" t="s">
        <v>57</v>
      </c>
      <c r="H45" s="158" t="s">
        <v>63</v>
      </c>
      <c r="I45" s="158" t="s">
        <v>63</v>
      </c>
      <c r="J45" s="159">
        <v>798000.0</v>
      </c>
      <c r="K45" s="159">
        <v>798000.0</v>
      </c>
      <c r="L45" s="160">
        <v>35910.0</v>
      </c>
      <c r="M45" s="160">
        <f t="shared" si="14"/>
        <v>35910</v>
      </c>
      <c r="N45" s="161">
        <v>35000.0</v>
      </c>
      <c r="O45" s="163">
        <f t="shared" si="15"/>
        <v>35000</v>
      </c>
      <c r="P45" s="193">
        <v>45775.0</v>
      </c>
      <c r="Q45" s="161">
        <v>798000.0</v>
      </c>
      <c r="R45" s="153" t="s">
        <v>57</v>
      </c>
      <c r="S45" s="152"/>
      <c r="T45" s="152"/>
      <c r="U45" s="160"/>
      <c r="V45" s="152"/>
      <c r="W45" s="152"/>
      <c r="X45" s="152"/>
      <c r="Y45" s="152"/>
      <c r="Z45" s="160"/>
      <c r="AA45" s="160"/>
      <c r="AB45" s="152"/>
      <c r="AC45" s="160"/>
      <c r="AD45" s="152"/>
      <c r="AE45" s="152"/>
      <c r="AF45" s="194"/>
      <c r="AG45" s="204" t="s">
        <v>139</v>
      </c>
      <c r="AH45" s="152" t="str">
        <f>vlookup(C45,'Freeeサイン3月、4月分'!DQ:DR,2,false)</f>
        <v>中島槙也</v>
      </c>
    </row>
    <row r="46">
      <c r="A46" s="152"/>
      <c r="B46" s="152"/>
      <c r="C46" s="153" t="s">
        <v>140</v>
      </c>
      <c r="D46" s="163" t="s">
        <v>141</v>
      </c>
      <c r="E46" s="155"/>
      <c r="F46" s="156" t="s">
        <v>12</v>
      </c>
      <c r="G46" s="157" t="s">
        <v>57</v>
      </c>
      <c r="H46" s="158" t="s">
        <v>63</v>
      </c>
      <c r="I46" s="158" t="s">
        <v>63</v>
      </c>
      <c r="J46" s="159">
        <v>798000.0</v>
      </c>
      <c r="K46" s="159">
        <v>798000.0</v>
      </c>
      <c r="L46" s="160">
        <v>35910.0</v>
      </c>
      <c r="M46" s="160">
        <f t="shared" si="14"/>
        <v>35910</v>
      </c>
      <c r="N46" s="161">
        <v>35000.0</v>
      </c>
      <c r="O46" s="153">
        <f t="shared" si="15"/>
        <v>35000</v>
      </c>
      <c r="P46" s="162">
        <v>45771.0</v>
      </c>
      <c r="Q46" s="161">
        <v>798000.0</v>
      </c>
      <c r="R46" s="153" t="s">
        <v>57</v>
      </c>
      <c r="S46" s="153" t="s">
        <v>79</v>
      </c>
      <c r="T46" s="152"/>
      <c r="U46" s="160"/>
      <c r="V46" s="152"/>
      <c r="W46" s="152"/>
      <c r="X46" s="152"/>
      <c r="Y46" s="152"/>
      <c r="Z46" s="160"/>
      <c r="AA46" s="160"/>
      <c r="AB46" s="152"/>
      <c r="AC46" s="160"/>
      <c r="AD46" s="152"/>
      <c r="AE46" s="152"/>
      <c r="AF46" s="152"/>
      <c r="AG46" s="152" t="str">
        <f>VLOOKUP(D46, 'Lステップ'!C:E, 3, FALSE)</f>
        <v>lien.rc78@gmail.com</v>
      </c>
      <c r="AH46" s="163" t="s">
        <v>60</v>
      </c>
    </row>
    <row r="47">
      <c r="A47" s="134"/>
      <c r="B47" s="134"/>
      <c r="C47" s="145" t="str">
        <f>vlookup(D47,'Lステップ'!$C:$I,6,false)</f>
        <v>矢倉鉄平</v>
      </c>
      <c r="D47" s="145" t="s">
        <v>142</v>
      </c>
      <c r="E47" s="188"/>
      <c r="F47" s="137" t="s">
        <v>14</v>
      </c>
      <c r="G47" s="138" t="s">
        <v>14</v>
      </c>
      <c r="H47" s="139" t="s">
        <v>143</v>
      </c>
      <c r="I47" s="139" t="s">
        <v>143</v>
      </c>
      <c r="J47" s="140">
        <v>798000.0</v>
      </c>
      <c r="K47" s="140">
        <v>0.0</v>
      </c>
      <c r="L47" s="146">
        <v>0.0</v>
      </c>
      <c r="M47" s="141">
        <f t="shared" si="14"/>
        <v>23940</v>
      </c>
      <c r="N47" s="146">
        <v>0.0</v>
      </c>
      <c r="O47" s="145">
        <f t="shared" si="15"/>
        <v>30000</v>
      </c>
      <c r="P47" s="136">
        <v>45780.0</v>
      </c>
      <c r="Q47" s="146">
        <v>798000.0</v>
      </c>
      <c r="R47" s="145" t="s">
        <v>14</v>
      </c>
      <c r="S47" s="145" t="s">
        <v>79</v>
      </c>
      <c r="T47" s="134"/>
      <c r="U47" s="141"/>
      <c r="V47" s="134"/>
      <c r="W47" s="134"/>
      <c r="X47" s="134"/>
      <c r="Y47" s="134"/>
      <c r="Z47" s="141"/>
      <c r="AA47" s="141"/>
      <c r="AB47" s="134"/>
      <c r="AC47" s="141"/>
      <c r="AD47" s="134"/>
      <c r="AE47" s="134"/>
      <c r="AF47" s="134"/>
      <c r="AG47" s="134" t="str">
        <f>VLOOKUP(D47, 'Lステップ'!C:E, 3, FALSE)</f>
        <v>teppaleontologist0416@docomo.ne.jp</v>
      </c>
      <c r="AH47" s="134" t="str">
        <f>vlookup(C47,'Freeeサイン3月、4月分'!DQ:DR,2,false)</f>
        <v>小川幸一</v>
      </c>
    </row>
    <row r="48">
      <c r="A48" s="134"/>
      <c r="B48" s="134"/>
      <c r="C48" s="205" t="s">
        <v>144</v>
      </c>
      <c r="D48" s="145" t="s">
        <v>145</v>
      </c>
      <c r="E48" s="188"/>
      <c r="F48" s="137" t="s">
        <v>14</v>
      </c>
      <c r="G48" s="138" t="s">
        <v>126</v>
      </c>
      <c r="H48" s="139" t="s">
        <v>63</v>
      </c>
      <c r="I48" s="139" t="s">
        <v>63</v>
      </c>
      <c r="J48" s="140">
        <v>798000.0</v>
      </c>
      <c r="K48" s="140">
        <v>0.0</v>
      </c>
      <c r="L48" s="141" t="s">
        <v>77</v>
      </c>
      <c r="M48" s="141" t="str">
        <f>IF(G48="CBS", J48*0.03,
 IF(G48="MOSH",J48 *0.045,
 "0"))
</f>
        <v>0</v>
      </c>
      <c r="N48" s="146" t="s">
        <v>77</v>
      </c>
      <c r="O48" s="205" t="str">
        <f t="shared" si="15"/>
        <v>0</v>
      </c>
      <c r="P48" s="189">
        <v>45788.0</v>
      </c>
      <c r="Q48" s="145">
        <v>591000.0</v>
      </c>
      <c r="R48" s="145" t="s">
        <v>57</v>
      </c>
      <c r="S48" s="134"/>
      <c r="T48" s="189"/>
      <c r="U48" s="145"/>
      <c r="V48" s="145"/>
      <c r="W48" s="134"/>
      <c r="X48" s="134"/>
      <c r="Y48" s="134"/>
      <c r="Z48" s="141"/>
      <c r="AA48" s="141"/>
      <c r="AB48" s="134"/>
      <c r="AC48" s="141"/>
      <c r="AD48" s="134"/>
      <c r="AE48" s="134"/>
      <c r="AF48" s="134"/>
      <c r="AG48" s="134" t="str">
        <f>VLOOKUP(D48, 'Lステップ'!C:E, 3, FALSE)</f>
        <v>#N/A</v>
      </c>
      <c r="AH48" s="134" t="str">
        <f>vlookup(C48,'Freeeサイン3月、4月分'!DQ:DR,2,false)</f>
        <v>加藤穂奈美</v>
      </c>
    </row>
    <row r="49">
      <c r="A49" s="134"/>
      <c r="B49" s="134"/>
      <c r="C49" s="145" t="str">
        <f>vlookup(D49,'Lステップ'!$C:$I,6,false)</f>
        <v>佐藤恵理子</v>
      </c>
      <c r="D49" s="145" t="s">
        <v>146</v>
      </c>
      <c r="E49" s="188"/>
      <c r="F49" s="137" t="s">
        <v>14</v>
      </c>
      <c r="G49" s="138" t="s">
        <v>14</v>
      </c>
      <c r="H49" s="139" t="s">
        <v>63</v>
      </c>
      <c r="I49" s="139" t="s">
        <v>63</v>
      </c>
      <c r="J49" s="140">
        <v>798000.0</v>
      </c>
      <c r="K49" s="140">
        <v>0.0</v>
      </c>
      <c r="L49" s="146">
        <v>0.0</v>
      </c>
      <c r="M49" s="141">
        <f>IF(G49="CBS", J49*0.03,
 IF(G49="MOSH",J49 *0.045,
 ""))
</f>
        <v>23940</v>
      </c>
      <c r="N49" s="146">
        <v>0.0</v>
      </c>
      <c r="O49" s="145">
        <f t="shared" si="15"/>
        <v>30000</v>
      </c>
      <c r="P49" s="206">
        <v>45778.0</v>
      </c>
      <c r="Q49" s="207">
        <v>798000.0</v>
      </c>
      <c r="R49" s="208" t="s">
        <v>14</v>
      </c>
      <c r="S49" s="208" t="s">
        <v>79</v>
      </c>
      <c r="T49" s="134"/>
      <c r="U49" s="141"/>
      <c r="V49" s="134"/>
      <c r="W49" s="134"/>
      <c r="X49" s="134"/>
      <c r="Y49" s="134"/>
      <c r="Z49" s="141"/>
      <c r="AA49" s="141"/>
      <c r="AB49" s="134"/>
      <c r="AC49" s="141"/>
      <c r="AD49" s="134"/>
      <c r="AE49" s="134"/>
      <c r="AF49" s="134"/>
      <c r="AG49" s="134" t="str">
        <f>VLOOKUP(D49, 'Lステップ'!C:E, 3, FALSE)</f>
        <v>assomosso@gmail.com</v>
      </c>
      <c r="AH49" s="134" t="str">
        <f>vlookup(C49,'Freeeサイン3月、4月分'!DQ:DR,2,false)</f>
        <v>加藤穂奈美</v>
      </c>
    </row>
    <row r="50">
      <c r="A50" s="164"/>
      <c r="B50" s="164"/>
      <c r="C50" s="175" t="s">
        <v>147</v>
      </c>
      <c r="D50" s="165" t="s">
        <v>148</v>
      </c>
      <c r="E50" s="166"/>
      <c r="F50" s="167" t="s">
        <v>14</v>
      </c>
      <c r="G50" s="168" t="s">
        <v>75</v>
      </c>
      <c r="H50" s="169" t="s">
        <v>63</v>
      </c>
      <c r="I50" s="169" t="s">
        <v>63</v>
      </c>
      <c r="J50" s="170">
        <v>0.0</v>
      </c>
      <c r="K50" s="170">
        <v>0.0</v>
      </c>
      <c r="L50" s="171" t="s">
        <v>77</v>
      </c>
      <c r="M50" s="171" t="str">
        <f>IF(G50="CBS", J50*0.03,
 IF(G50="MOSH",J50 *0.045,
 "0"))
</f>
        <v>0</v>
      </c>
      <c r="N50" s="172" t="s">
        <v>77</v>
      </c>
      <c r="O50" s="175" t="str">
        <f t="shared" si="15"/>
        <v>0</v>
      </c>
      <c r="P50" s="164"/>
      <c r="Q50" s="171"/>
      <c r="R50" s="164"/>
      <c r="S50" s="164"/>
      <c r="T50" s="164"/>
      <c r="U50" s="171"/>
      <c r="V50" s="164"/>
      <c r="W50" s="164"/>
      <c r="X50" s="164"/>
      <c r="Y50" s="164"/>
      <c r="Z50" s="171"/>
      <c r="AA50" s="171"/>
      <c r="AB50" s="164"/>
      <c r="AC50" s="171"/>
      <c r="AD50" s="164"/>
      <c r="AE50" s="164"/>
      <c r="AF50" s="165" t="s">
        <v>114</v>
      </c>
      <c r="AG50" s="164" t="str">
        <f>VLOOKUP(D50, 'Lステップ'!C:E, 3, FALSE)</f>
        <v>#N/A</v>
      </c>
      <c r="AH50" s="164" t="str">
        <f>vlookup(C50,'Freeeサイン3月、4月分'!DQ:DR,2,false)</f>
        <v>加藤穂奈美</v>
      </c>
    </row>
    <row r="51">
      <c r="A51" s="152"/>
      <c r="B51" s="152"/>
      <c r="C51" s="153" t="str">
        <f>vlookup(D51,'Lステップ'!$C:$I,6,false)</f>
        <v>中村知世</v>
      </c>
      <c r="D51" s="163" t="s">
        <v>149</v>
      </c>
      <c r="E51" s="155"/>
      <c r="F51" s="156" t="s">
        <v>14</v>
      </c>
      <c r="G51" s="157" t="s">
        <v>126</v>
      </c>
      <c r="H51" s="158" t="s">
        <v>58</v>
      </c>
      <c r="I51" s="158" t="s">
        <v>58</v>
      </c>
      <c r="J51" s="159">
        <v>798000.0</v>
      </c>
      <c r="K51" s="159">
        <v>798000.0</v>
      </c>
      <c r="L51" s="160">
        <v>35460.0</v>
      </c>
      <c r="M51" s="160">
        <f>U51*0.045</f>
        <v>35460</v>
      </c>
      <c r="N51" s="161">
        <v>35000.0</v>
      </c>
      <c r="O51" s="153">
        <v>35000.0</v>
      </c>
      <c r="P51" s="197">
        <v>45775.0</v>
      </c>
      <c r="Q51" s="161">
        <v>10000.0</v>
      </c>
      <c r="R51" s="153" t="s">
        <v>66</v>
      </c>
      <c r="S51" s="152"/>
      <c r="T51" s="197">
        <v>45410.0</v>
      </c>
      <c r="U51" s="161">
        <v>788000.0</v>
      </c>
      <c r="V51" s="153" t="s">
        <v>57</v>
      </c>
      <c r="W51" s="152"/>
      <c r="X51" s="152"/>
      <c r="Y51" s="152"/>
      <c r="Z51" s="160"/>
      <c r="AA51" s="160"/>
      <c r="AB51" s="152"/>
      <c r="AC51" s="160"/>
      <c r="AD51" s="152"/>
      <c r="AE51" s="152"/>
      <c r="AF51" s="152"/>
      <c r="AG51" s="152" t="str">
        <f>VLOOKUP(D51, 'Lステップ'!C:E, 3, FALSE)</f>
        <v>ruen.design24@gmail.com</v>
      </c>
      <c r="AH51" s="152" t="str">
        <f>vlookup(C51,'Freeeサイン3月、4月分'!DQ:DR,2,false)</f>
        <v>山西 良典</v>
      </c>
    </row>
    <row r="52">
      <c r="A52" s="134"/>
      <c r="B52" s="134"/>
      <c r="C52" s="145" t="str">
        <f>vlookup(D52,'Lステップ'!$C:$I,6,false)</f>
        <v>高橋ひと美</v>
      </c>
      <c r="D52" s="209" t="s">
        <v>150</v>
      </c>
      <c r="E52" s="188"/>
      <c r="F52" s="137" t="s">
        <v>12</v>
      </c>
      <c r="G52" s="138" t="s">
        <v>57</v>
      </c>
      <c r="H52" s="139"/>
      <c r="I52" s="139"/>
      <c r="J52" s="140"/>
      <c r="K52" s="140"/>
      <c r="L52" s="141">
        <v>0.0</v>
      </c>
      <c r="M52" s="141">
        <f t="shared" ref="M52:M53" si="16">IF(G52="CBS", J52*0.03,
 IF(G52="MOSH",J52 *0.045,
 ""))
</f>
        <v>0</v>
      </c>
      <c r="N52" s="146">
        <v>0.0</v>
      </c>
      <c r="O52" s="145">
        <f t="shared" ref="O52:O58" si="17">IF(G52="銀振", 40000, IF(G52="MOSH", 35000, IF(G52="CBS", 30000, "0")))</f>
        <v>35000</v>
      </c>
      <c r="P52" s="189">
        <v>45778.0</v>
      </c>
      <c r="Q52" s="146">
        <v>798000.0</v>
      </c>
      <c r="R52" s="145" t="s">
        <v>57</v>
      </c>
      <c r="S52" s="145" t="s">
        <v>79</v>
      </c>
      <c r="T52" s="134"/>
      <c r="U52" s="141"/>
      <c r="V52" s="134"/>
      <c r="W52" s="134"/>
      <c r="X52" s="134"/>
      <c r="Y52" s="134"/>
      <c r="Z52" s="141"/>
      <c r="AA52" s="141"/>
      <c r="AB52" s="134"/>
      <c r="AC52" s="141"/>
      <c r="AD52" s="134"/>
      <c r="AE52" s="134"/>
      <c r="AF52" s="134"/>
      <c r="AG52" s="134" t="str">
        <f>VLOOKUP(D52, 'Lステップ'!C:E, 3, FALSE)</f>
        <v>m2h3yr@gmail.com</v>
      </c>
      <c r="AH52" s="210" t="s">
        <v>151</v>
      </c>
    </row>
    <row r="53">
      <c r="A53" s="134"/>
      <c r="B53" s="134"/>
      <c r="C53" s="145" t="str">
        <f>vlookup(D53,'Lステップ'!$C:$I,6,false)</f>
        <v>近森あずさ</v>
      </c>
      <c r="D53" s="145" t="s">
        <v>152</v>
      </c>
      <c r="E53" s="188"/>
      <c r="F53" s="137" t="s">
        <v>14</v>
      </c>
      <c r="G53" s="138" t="s">
        <v>14</v>
      </c>
      <c r="H53" s="139" t="s">
        <v>63</v>
      </c>
      <c r="I53" s="139" t="s">
        <v>63</v>
      </c>
      <c r="J53" s="140">
        <v>798000.0</v>
      </c>
      <c r="K53" s="140">
        <v>0.0</v>
      </c>
      <c r="L53" s="146">
        <v>0.0</v>
      </c>
      <c r="M53" s="141">
        <f t="shared" si="16"/>
        <v>23940</v>
      </c>
      <c r="N53" s="146">
        <v>0.0</v>
      </c>
      <c r="O53" s="145">
        <f t="shared" si="17"/>
        <v>30000</v>
      </c>
      <c r="P53" s="189">
        <v>45789.0</v>
      </c>
      <c r="Q53" s="146">
        <v>798000.0</v>
      </c>
      <c r="R53" s="145" t="s">
        <v>14</v>
      </c>
      <c r="S53" s="134"/>
      <c r="T53" s="134"/>
      <c r="U53" s="141"/>
      <c r="V53" s="134"/>
      <c r="W53" s="134"/>
      <c r="X53" s="134"/>
      <c r="Y53" s="134"/>
      <c r="Z53" s="141"/>
      <c r="AA53" s="141"/>
      <c r="AB53" s="134"/>
      <c r="AC53" s="141"/>
      <c r="AD53" s="134"/>
      <c r="AE53" s="134"/>
      <c r="AF53" s="134"/>
      <c r="AG53" s="134" t="str">
        <f>VLOOKUP(D53, 'Lステップ'!C:E, 3, FALSE)</f>
        <v>atikamiti.88@gmail.com</v>
      </c>
      <c r="AH53" s="134" t="str">
        <f>vlookup(C53,'Freeeサイン3月、4月分'!DQ:DR,2,false)</f>
        <v>波間空良</v>
      </c>
    </row>
    <row r="54">
      <c r="A54" s="164"/>
      <c r="B54" s="164"/>
      <c r="C54" s="165" t="s">
        <v>153</v>
      </c>
      <c r="D54" s="165" t="s">
        <v>154</v>
      </c>
      <c r="E54" s="166"/>
      <c r="F54" s="167" t="s">
        <v>14</v>
      </c>
      <c r="G54" s="168" t="s">
        <v>75</v>
      </c>
      <c r="H54" s="169" t="s">
        <v>63</v>
      </c>
      <c r="I54" s="169" t="s">
        <v>63</v>
      </c>
      <c r="J54" s="170">
        <v>798000.0</v>
      </c>
      <c r="K54" s="170">
        <v>0.0</v>
      </c>
      <c r="L54" s="171" t="s">
        <v>77</v>
      </c>
      <c r="M54" s="171" t="str">
        <f t="shared" ref="M54:M55" si="18">IF(G54="CBS", J54*0.03,
 IF(G54="MOSH",J54 *0.045,
 "0"))
</f>
        <v>0</v>
      </c>
      <c r="N54" s="172" t="s">
        <v>77</v>
      </c>
      <c r="O54" s="165" t="str">
        <f t="shared" si="17"/>
        <v>0</v>
      </c>
      <c r="P54" s="164"/>
      <c r="Q54" s="171"/>
      <c r="R54" s="164"/>
      <c r="S54" s="164"/>
      <c r="T54" s="164"/>
      <c r="U54" s="171"/>
      <c r="V54" s="164"/>
      <c r="W54" s="164"/>
      <c r="X54" s="164"/>
      <c r="Y54" s="164"/>
      <c r="Z54" s="171"/>
      <c r="AA54" s="171"/>
      <c r="AB54" s="164"/>
      <c r="AC54" s="171"/>
      <c r="AD54" s="164"/>
      <c r="AE54" s="164"/>
      <c r="AF54" s="165" t="s">
        <v>96</v>
      </c>
      <c r="AG54" s="164" t="str">
        <f>VLOOKUP(D54, 'Lステップ'!C:E, 3, FALSE)</f>
        <v>#N/A</v>
      </c>
      <c r="AH54" s="164" t="str">
        <f>vlookup(C54,'Freeeサイン3月、4月分'!DQ:DR,2,false)</f>
        <v>茅森ショウ</v>
      </c>
    </row>
    <row r="55">
      <c r="A55" s="152"/>
      <c r="B55" s="152"/>
      <c r="C55" s="163" t="s">
        <v>155</v>
      </c>
      <c r="D55" s="200" t="s">
        <v>156</v>
      </c>
      <c r="E55" s="155"/>
      <c r="F55" s="156"/>
      <c r="G55" s="157"/>
      <c r="H55" s="158"/>
      <c r="I55" s="158"/>
      <c r="J55" s="159">
        <v>798000.0</v>
      </c>
      <c r="K55" s="159">
        <v>798000.0</v>
      </c>
      <c r="L55" s="160" t="s">
        <v>77</v>
      </c>
      <c r="M55" s="160" t="str">
        <f t="shared" si="18"/>
        <v>0</v>
      </c>
      <c r="N55" s="161" t="s">
        <v>77</v>
      </c>
      <c r="O55" s="163" t="str">
        <f t="shared" si="17"/>
        <v>0</v>
      </c>
      <c r="P55" s="152"/>
      <c r="Q55" s="160"/>
      <c r="R55" s="152"/>
      <c r="S55" s="152"/>
      <c r="T55" s="152"/>
      <c r="U55" s="160"/>
      <c r="V55" s="152"/>
      <c r="W55" s="152"/>
      <c r="X55" s="152"/>
      <c r="Y55" s="152"/>
      <c r="Z55" s="160"/>
      <c r="AA55" s="160"/>
      <c r="AB55" s="152"/>
      <c r="AC55" s="160"/>
      <c r="AD55" s="152"/>
      <c r="AE55" s="152"/>
      <c r="AF55" s="153" t="s">
        <v>129</v>
      </c>
      <c r="AG55" s="152" t="str">
        <f>VLOOKUP(D55, 'Lステップ'!C:E, 3, FALSE)</f>
        <v>#N/A</v>
      </c>
      <c r="AH55" s="152" t="str">
        <f>vlookup(C55,'Freeeサイン3月、4月分'!DQ:DR,2,false)</f>
        <v>#N/A</v>
      </c>
    </row>
    <row r="56">
      <c r="A56" s="134"/>
      <c r="B56" s="134"/>
      <c r="C56" s="145" t="str">
        <f>vlookup(D56,'Lステップ'!$C:$I,6,false)</f>
        <v>福原智子</v>
      </c>
      <c r="D56" s="145" t="s">
        <v>157</v>
      </c>
      <c r="E56" s="188"/>
      <c r="F56" s="137" t="s">
        <v>14</v>
      </c>
      <c r="G56" s="138" t="s">
        <v>14</v>
      </c>
      <c r="H56" s="139" t="s">
        <v>63</v>
      </c>
      <c r="I56" s="139" t="s">
        <v>63</v>
      </c>
      <c r="J56" s="140">
        <v>798000.0</v>
      </c>
      <c r="K56" s="140">
        <v>0.0</v>
      </c>
      <c r="L56" s="146">
        <v>0.0</v>
      </c>
      <c r="M56" s="141">
        <f t="shared" ref="M56:M57" si="19">IF(G56="CBS", J56*0.03,
 IF(G56="MOSH",J56 *0.045,
 ""))
</f>
        <v>23940</v>
      </c>
      <c r="N56" s="146">
        <v>0.0</v>
      </c>
      <c r="O56" s="145">
        <f t="shared" si="17"/>
        <v>30000</v>
      </c>
      <c r="P56" s="189">
        <v>45789.0</v>
      </c>
      <c r="Q56" s="146">
        <v>798000.0</v>
      </c>
      <c r="R56" s="145" t="s">
        <v>14</v>
      </c>
      <c r="S56" s="134"/>
      <c r="T56" s="134"/>
      <c r="U56" s="141"/>
      <c r="V56" s="134"/>
      <c r="W56" s="134"/>
      <c r="X56" s="134"/>
      <c r="Y56" s="134"/>
      <c r="Z56" s="141"/>
      <c r="AA56" s="141"/>
      <c r="AB56" s="134"/>
      <c r="AC56" s="141"/>
      <c r="AD56" s="134"/>
      <c r="AE56" s="134"/>
      <c r="AF56" s="134"/>
      <c r="AG56" s="134" t="str">
        <f>VLOOKUP(D56, 'Lステップ'!C:E, 3, FALSE)</f>
        <v>urpaparazzi11@gmail.com</v>
      </c>
      <c r="AH56" s="134" t="str">
        <f>vlookup(C56,'Freeeサイン3月、4月分'!DQ:DR,2,false)</f>
        <v>加藤穂奈美</v>
      </c>
    </row>
    <row r="57">
      <c r="A57" s="152"/>
      <c r="B57" s="152"/>
      <c r="C57" s="153" t="str">
        <f>vlookup(D57,'Lステップ'!$C:$I,6,false)</f>
        <v>荒柴愛美</v>
      </c>
      <c r="D57" s="153" t="s">
        <v>158</v>
      </c>
      <c r="E57" s="155"/>
      <c r="F57" s="156" t="s">
        <v>12</v>
      </c>
      <c r="G57" s="157" t="s">
        <v>57</v>
      </c>
      <c r="H57" s="158" t="s">
        <v>63</v>
      </c>
      <c r="I57" s="158" t="s">
        <v>63</v>
      </c>
      <c r="J57" s="159">
        <v>798000.0</v>
      </c>
      <c r="K57" s="159">
        <v>798000.0</v>
      </c>
      <c r="L57" s="160">
        <v>35910.0</v>
      </c>
      <c r="M57" s="160">
        <f t="shared" si="19"/>
        <v>35910</v>
      </c>
      <c r="N57" s="161">
        <v>35000.0</v>
      </c>
      <c r="O57" s="153">
        <f t="shared" si="17"/>
        <v>35000</v>
      </c>
      <c r="P57" s="197">
        <v>45777.0</v>
      </c>
      <c r="Q57" s="161">
        <v>798000.0</v>
      </c>
      <c r="R57" s="153" t="s">
        <v>57</v>
      </c>
      <c r="S57" s="152"/>
      <c r="T57" s="152"/>
      <c r="U57" s="160"/>
      <c r="V57" s="152"/>
      <c r="W57" s="152"/>
      <c r="X57" s="152"/>
      <c r="Y57" s="152"/>
      <c r="Z57" s="160"/>
      <c r="AA57" s="160"/>
      <c r="AB57" s="152"/>
      <c r="AC57" s="160"/>
      <c r="AD57" s="152"/>
      <c r="AE57" s="152"/>
      <c r="AF57" s="152"/>
      <c r="AG57" s="152" t="str">
        <f>VLOOKUP(D57, 'Lステップ'!C:E, 3, FALSE)</f>
        <v>emi.shiba8@gmail.com</v>
      </c>
      <c r="AH57" s="152" t="str">
        <f>vlookup(C57,'Freeeサイン3月、4月分'!DQ:DR,2,false)</f>
        <v>波間空良</v>
      </c>
    </row>
    <row r="58">
      <c r="A58" s="164"/>
      <c r="B58" s="164"/>
      <c r="C58" s="165" t="s">
        <v>159</v>
      </c>
      <c r="D58" s="165" t="s">
        <v>159</v>
      </c>
      <c r="E58" s="166"/>
      <c r="F58" s="167" t="s">
        <v>14</v>
      </c>
      <c r="G58" s="168" t="s">
        <v>75</v>
      </c>
      <c r="H58" s="169" t="s">
        <v>63</v>
      </c>
      <c r="I58" s="169" t="s">
        <v>63</v>
      </c>
      <c r="J58" s="170">
        <v>798000.0</v>
      </c>
      <c r="K58" s="170">
        <v>0.0</v>
      </c>
      <c r="L58" s="171" t="s">
        <v>77</v>
      </c>
      <c r="M58" s="171" t="str">
        <f>IF(G58="CBS", J58*0.03,
 IF(G58="MOSH",J58 *0.045,
 "0"))
</f>
        <v>0</v>
      </c>
      <c r="N58" s="172" t="s">
        <v>77</v>
      </c>
      <c r="O58" s="165" t="str">
        <f t="shared" si="17"/>
        <v>0</v>
      </c>
      <c r="P58" s="164"/>
      <c r="Q58" s="171"/>
      <c r="R58" s="164"/>
      <c r="S58" s="164"/>
      <c r="T58" s="164"/>
      <c r="U58" s="171"/>
      <c r="V58" s="164"/>
      <c r="W58" s="164"/>
      <c r="X58" s="164"/>
      <c r="Y58" s="164"/>
      <c r="Z58" s="171"/>
      <c r="AA58" s="171"/>
      <c r="AB58" s="164"/>
      <c r="AC58" s="171"/>
      <c r="AD58" s="164"/>
      <c r="AE58" s="164"/>
      <c r="AF58" s="164"/>
      <c r="AG58" s="164" t="str">
        <f>VLOOKUP(D58, 'Lステップ'!C:E, 3, FALSE)</f>
        <v>#N/A</v>
      </c>
      <c r="AH58" s="164" t="str">
        <f>vlookup(C58,'Freeeサイン3月、4月分'!DQ:DR,2,false)</f>
        <v>加藤穂奈美</v>
      </c>
    </row>
    <row r="59">
      <c r="E59" s="211"/>
      <c r="Q59" s="212"/>
      <c r="U59" s="212"/>
      <c r="Z59" s="212"/>
      <c r="AA59" s="212"/>
      <c r="AC59" s="212"/>
    </row>
    <row r="60">
      <c r="E60" s="211"/>
      <c r="Q60" s="212"/>
      <c r="U60" s="212"/>
      <c r="Z60" s="212"/>
      <c r="AA60" s="212"/>
      <c r="AC60" s="212"/>
    </row>
    <row r="61">
      <c r="E61" s="211"/>
      <c r="Q61" s="212"/>
      <c r="U61" s="212"/>
      <c r="Z61" s="212"/>
      <c r="AA61" s="212"/>
      <c r="AC61" s="212"/>
    </row>
    <row r="62">
      <c r="Q62" s="212"/>
      <c r="U62" s="212"/>
      <c r="Z62" s="212"/>
      <c r="AA62" s="212"/>
      <c r="AC62" s="212"/>
    </row>
    <row r="63">
      <c r="Q63" s="212"/>
      <c r="U63" s="212"/>
      <c r="Z63" s="212"/>
      <c r="AA63" s="212"/>
      <c r="AC63" s="212"/>
    </row>
    <row r="64">
      <c r="Q64" s="212"/>
      <c r="U64" s="212"/>
      <c r="Z64" s="212"/>
      <c r="AA64" s="212"/>
      <c r="AC64" s="212"/>
    </row>
    <row r="65">
      <c r="Q65" s="212"/>
      <c r="U65" s="212"/>
      <c r="Z65" s="212"/>
      <c r="AA65" s="212"/>
      <c r="AC65" s="212"/>
    </row>
    <row r="66">
      <c r="Q66" s="212"/>
      <c r="U66" s="212"/>
      <c r="Z66" s="212"/>
      <c r="AA66" s="212"/>
      <c r="AC66" s="212"/>
    </row>
    <row r="67">
      <c r="Q67" s="212"/>
      <c r="U67" s="212"/>
      <c r="Z67" s="212"/>
      <c r="AA67" s="212"/>
      <c r="AC67" s="212"/>
    </row>
    <row r="68">
      <c r="Q68" s="212"/>
      <c r="U68" s="212"/>
      <c r="Z68" s="212"/>
      <c r="AA68" s="212"/>
      <c r="AC68" s="212"/>
    </row>
    <row r="69">
      <c r="Q69" s="212"/>
      <c r="U69" s="212"/>
      <c r="Z69" s="212"/>
      <c r="AA69" s="212"/>
      <c r="AC69" s="212"/>
    </row>
    <row r="70">
      <c r="Q70" s="212"/>
      <c r="U70" s="212"/>
      <c r="Z70" s="212"/>
      <c r="AA70" s="212"/>
      <c r="AC70" s="212"/>
    </row>
    <row r="71">
      <c r="Q71" s="212"/>
      <c r="U71" s="212"/>
      <c r="Z71" s="212"/>
      <c r="AA71" s="212"/>
      <c r="AC71" s="212"/>
    </row>
    <row r="72">
      <c r="Q72" s="212"/>
      <c r="U72" s="212"/>
      <c r="Z72" s="212"/>
      <c r="AA72" s="212"/>
      <c r="AC72" s="212"/>
    </row>
    <row r="73">
      <c r="Q73" s="212"/>
      <c r="U73" s="212"/>
      <c r="Z73" s="212"/>
      <c r="AA73" s="212"/>
      <c r="AC73" s="212"/>
    </row>
    <row r="74">
      <c r="Q74" s="212"/>
      <c r="U74" s="212"/>
      <c r="Z74" s="212"/>
      <c r="AA74" s="212"/>
      <c r="AC74" s="212"/>
    </row>
    <row r="75">
      <c r="Q75" s="212"/>
      <c r="U75" s="212"/>
      <c r="Z75" s="212"/>
      <c r="AA75" s="212"/>
      <c r="AC75" s="212"/>
    </row>
    <row r="76">
      <c r="Q76" s="212"/>
      <c r="U76" s="212"/>
      <c r="Z76" s="212"/>
      <c r="AA76" s="212"/>
      <c r="AC76" s="212"/>
    </row>
    <row r="77">
      <c r="Q77" s="212"/>
      <c r="U77" s="212"/>
      <c r="Z77" s="212"/>
      <c r="AA77" s="212"/>
      <c r="AC77" s="212"/>
    </row>
    <row r="78">
      <c r="Q78" s="212"/>
      <c r="U78" s="212"/>
      <c r="Z78" s="212"/>
      <c r="AA78" s="212"/>
      <c r="AC78" s="212"/>
    </row>
    <row r="79">
      <c r="Q79" s="212"/>
      <c r="U79" s="212"/>
      <c r="Z79" s="212"/>
      <c r="AA79" s="212"/>
      <c r="AC79" s="212"/>
    </row>
    <row r="80">
      <c r="Q80" s="212"/>
      <c r="U80" s="212"/>
      <c r="Z80" s="212"/>
      <c r="AA80" s="212"/>
      <c r="AC80" s="212"/>
    </row>
    <row r="81">
      <c r="Q81" s="212"/>
      <c r="U81" s="212"/>
      <c r="Z81" s="212"/>
      <c r="AA81" s="212"/>
      <c r="AC81" s="212"/>
    </row>
    <row r="82">
      <c r="Q82" s="212"/>
      <c r="U82" s="212"/>
      <c r="Z82" s="212"/>
      <c r="AA82" s="212"/>
      <c r="AC82" s="212"/>
    </row>
    <row r="83">
      <c r="Q83" s="212"/>
      <c r="U83" s="212"/>
      <c r="Z83" s="212"/>
      <c r="AA83" s="212"/>
      <c r="AC83" s="212"/>
    </row>
    <row r="84">
      <c r="Q84" s="212"/>
      <c r="U84" s="212"/>
      <c r="Z84" s="212"/>
      <c r="AA84" s="212"/>
      <c r="AC84" s="212"/>
    </row>
    <row r="85">
      <c r="Q85" s="212"/>
      <c r="U85" s="212"/>
      <c r="Z85" s="212"/>
      <c r="AA85" s="212"/>
      <c r="AC85" s="212"/>
    </row>
    <row r="86">
      <c r="Q86" s="212"/>
      <c r="U86" s="212"/>
      <c r="Z86" s="212"/>
      <c r="AA86" s="212"/>
      <c r="AC86" s="212"/>
    </row>
    <row r="87">
      <c r="Q87" s="212"/>
      <c r="U87" s="212"/>
      <c r="Z87" s="212"/>
      <c r="AA87" s="212"/>
      <c r="AC87" s="212"/>
    </row>
    <row r="88">
      <c r="Q88" s="212"/>
      <c r="U88" s="212"/>
      <c r="Z88" s="212"/>
      <c r="AA88" s="212"/>
      <c r="AC88" s="212"/>
    </row>
    <row r="89">
      <c r="Q89" s="212"/>
      <c r="U89" s="212"/>
      <c r="Z89" s="212"/>
      <c r="AA89" s="212"/>
      <c r="AC89" s="212"/>
    </row>
    <row r="90">
      <c r="Q90" s="212"/>
      <c r="U90" s="212"/>
      <c r="Z90" s="212"/>
      <c r="AA90" s="212"/>
      <c r="AC90" s="212"/>
    </row>
    <row r="91">
      <c r="Q91" s="212"/>
      <c r="U91" s="212"/>
      <c r="Z91" s="212"/>
      <c r="AA91" s="212"/>
      <c r="AC91" s="212"/>
    </row>
    <row r="92">
      <c r="Q92" s="212"/>
      <c r="U92" s="212"/>
      <c r="Z92" s="212"/>
      <c r="AA92" s="212"/>
      <c r="AC92" s="212"/>
    </row>
    <row r="93">
      <c r="Q93" s="212"/>
      <c r="U93" s="212"/>
      <c r="Z93" s="212"/>
      <c r="AA93" s="212"/>
      <c r="AC93" s="212"/>
    </row>
    <row r="94">
      <c r="Q94" s="212"/>
      <c r="U94" s="212"/>
      <c r="Z94" s="212"/>
      <c r="AA94" s="212"/>
      <c r="AC94" s="212"/>
    </row>
    <row r="95">
      <c r="Q95" s="212"/>
      <c r="U95" s="212"/>
      <c r="Z95" s="212"/>
      <c r="AA95" s="212"/>
      <c r="AC95" s="212"/>
    </row>
    <row r="96">
      <c r="Q96" s="212"/>
      <c r="U96" s="212"/>
      <c r="Z96" s="212"/>
      <c r="AA96" s="212"/>
      <c r="AC96" s="212"/>
    </row>
    <row r="97">
      <c r="Q97" s="212"/>
      <c r="U97" s="212"/>
      <c r="Z97" s="212"/>
      <c r="AA97" s="212"/>
      <c r="AC97" s="212"/>
    </row>
    <row r="98">
      <c r="Q98" s="212"/>
      <c r="U98" s="212"/>
      <c r="Z98" s="212"/>
      <c r="AA98" s="212"/>
      <c r="AC98" s="212"/>
    </row>
    <row r="99">
      <c r="Q99" s="212"/>
      <c r="U99" s="212"/>
      <c r="Z99" s="212"/>
      <c r="AA99" s="212"/>
      <c r="AC99" s="212"/>
    </row>
    <row r="100">
      <c r="Q100" s="212"/>
      <c r="U100" s="212"/>
      <c r="Z100" s="212"/>
      <c r="AA100" s="212"/>
      <c r="AC100" s="212"/>
    </row>
    <row r="101">
      <c r="Q101" s="212"/>
      <c r="U101" s="212"/>
      <c r="Z101" s="212"/>
      <c r="AA101" s="212"/>
      <c r="AC101" s="212"/>
    </row>
    <row r="102">
      <c r="Q102" s="212"/>
      <c r="U102" s="212"/>
      <c r="Z102" s="212"/>
      <c r="AA102" s="212"/>
      <c r="AC102" s="212"/>
    </row>
    <row r="103">
      <c r="Q103" s="212"/>
      <c r="U103" s="212"/>
      <c r="Z103" s="212"/>
      <c r="AA103" s="212"/>
      <c r="AC103" s="212"/>
    </row>
    <row r="104">
      <c r="Q104" s="212"/>
      <c r="U104" s="212"/>
      <c r="Z104" s="212"/>
      <c r="AA104" s="212"/>
      <c r="AC104" s="212"/>
    </row>
    <row r="105">
      <c r="Q105" s="212"/>
      <c r="U105" s="212"/>
      <c r="Z105" s="212"/>
      <c r="AA105" s="212"/>
      <c r="AC105" s="212"/>
    </row>
    <row r="106">
      <c r="Q106" s="212"/>
      <c r="U106" s="212"/>
      <c r="Z106" s="212"/>
      <c r="AA106" s="212"/>
      <c r="AC106" s="212"/>
    </row>
    <row r="107">
      <c r="Q107" s="212"/>
      <c r="U107" s="212"/>
      <c r="Z107" s="212"/>
      <c r="AA107" s="212"/>
      <c r="AC107" s="212"/>
    </row>
    <row r="108">
      <c r="Q108" s="212"/>
      <c r="U108" s="212"/>
      <c r="Z108" s="212"/>
      <c r="AA108" s="212"/>
      <c r="AC108" s="212"/>
    </row>
    <row r="109">
      <c r="Q109" s="212"/>
      <c r="U109" s="212"/>
      <c r="Z109" s="212"/>
      <c r="AA109" s="212"/>
      <c r="AC109" s="212"/>
    </row>
    <row r="110">
      <c r="Q110" s="212"/>
      <c r="U110" s="212"/>
      <c r="Z110" s="212"/>
      <c r="AA110" s="212"/>
      <c r="AC110" s="212"/>
    </row>
    <row r="111">
      <c r="Q111" s="212"/>
      <c r="U111" s="212"/>
      <c r="Z111" s="212"/>
      <c r="AA111" s="212"/>
      <c r="AC111" s="212"/>
    </row>
    <row r="112">
      <c r="Q112" s="212"/>
      <c r="U112" s="212"/>
      <c r="Z112" s="212"/>
      <c r="AA112" s="212"/>
      <c r="AC112" s="212"/>
    </row>
    <row r="113">
      <c r="Q113" s="212"/>
      <c r="U113" s="212"/>
      <c r="Z113" s="212"/>
      <c r="AA113" s="212"/>
      <c r="AC113" s="212"/>
    </row>
    <row r="114">
      <c r="Q114" s="212"/>
      <c r="U114" s="212"/>
      <c r="Z114" s="212"/>
      <c r="AA114" s="212"/>
      <c r="AC114" s="212"/>
    </row>
    <row r="115">
      <c r="Q115" s="212"/>
      <c r="U115" s="212"/>
      <c r="Z115" s="212"/>
      <c r="AA115" s="212"/>
      <c r="AC115" s="212"/>
    </row>
    <row r="116">
      <c r="Q116" s="212"/>
      <c r="U116" s="212"/>
      <c r="Z116" s="212"/>
      <c r="AA116" s="212"/>
      <c r="AC116" s="212"/>
    </row>
    <row r="117">
      <c r="Q117" s="212"/>
      <c r="U117" s="212"/>
      <c r="Z117" s="212"/>
      <c r="AA117" s="212"/>
      <c r="AC117" s="212"/>
    </row>
    <row r="118">
      <c r="Q118" s="212"/>
      <c r="U118" s="212"/>
      <c r="Z118" s="212"/>
      <c r="AA118" s="212"/>
      <c r="AC118" s="212"/>
    </row>
    <row r="119">
      <c r="Q119" s="212"/>
      <c r="U119" s="212"/>
      <c r="Z119" s="212"/>
      <c r="AA119" s="212"/>
      <c r="AC119" s="212"/>
    </row>
    <row r="120">
      <c r="Q120" s="212"/>
      <c r="U120" s="212"/>
      <c r="Z120" s="212"/>
      <c r="AA120" s="212"/>
      <c r="AC120" s="212"/>
    </row>
    <row r="121">
      <c r="Q121" s="212"/>
      <c r="U121" s="212"/>
      <c r="Z121" s="212"/>
      <c r="AA121" s="212"/>
      <c r="AC121" s="212"/>
    </row>
    <row r="122">
      <c r="Q122" s="212"/>
      <c r="U122" s="212"/>
      <c r="Z122" s="212"/>
      <c r="AA122" s="212"/>
      <c r="AC122" s="212"/>
    </row>
    <row r="123">
      <c r="Q123" s="212"/>
      <c r="U123" s="212"/>
      <c r="Z123" s="212"/>
      <c r="AA123" s="212"/>
      <c r="AC123" s="212"/>
    </row>
    <row r="124">
      <c r="Q124" s="212"/>
      <c r="U124" s="212"/>
      <c r="Z124" s="212"/>
      <c r="AA124" s="212"/>
      <c r="AC124" s="212"/>
    </row>
    <row r="125">
      <c r="Q125" s="212"/>
      <c r="U125" s="212"/>
      <c r="Z125" s="212"/>
      <c r="AA125" s="212"/>
      <c r="AC125" s="212"/>
    </row>
    <row r="126">
      <c r="Q126" s="212"/>
      <c r="U126" s="212"/>
      <c r="Z126" s="212"/>
      <c r="AA126" s="212"/>
      <c r="AC126" s="212"/>
    </row>
    <row r="127">
      <c r="Q127" s="212"/>
      <c r="U127" s="212"/>
      <c r="Z127" s="212"/>
      <c r="AA127" s="212"/>
      <c r="AC127" s="212"/>
    </row>
    <row r="128">
      <c r="Q128" s="212"/>
      <c r="U128" s="212"/>
      <c r="Z128" s="212"/>
      <c r="AA128" s="212"/>
      <c r="AC128" s="212"/>
    </row>
    <row r="129">
      <c r="Q129" s="212"/>
      <c r="U129" s="212"/>
      <c r="Z129" s="212"/>
      <c r="AA129" s="212"/>
      <c r="AC129" s="212"/>
    </row>
    <row r="130">
      <c r="Q130" s="212"/>
      <c r="U130" s="212"/>
      <c r="Z130" s="212"/>
      <c r="AA130" s="212"/>
      <c r="AC130" s="212"/>
    </row>
    <row r="131">
      <c r="Q131" s="212"/>
      <c r="U131" s="212"/>
      <c r="Z131" s="212"/>
      <c r="AA131" s="212"/>
      <c r="AC131" s="212"/>
    </row>
    <row r="132">
      <c r="Q132" s="212"/>
      <c r="U132" s="212"/>
      <c r="Z132" s="212"/>
      <c r="AA132" s="212"/>
      <c r="AC132" s="212"/>
    </row>
    <row r="133">
      <c r="Q133" s="212"/>
      <c r="U133" s="212"/>
      <c r="Z133" s="212"/>
      <c r="AA133" s="212"/>
      <c r="AC133" s="212"/>
    </row>
    <row r="134">
      <c r="Q134" s="212"/>
      <c r="U134" s="212"/>
      <c r="Z134" s="212"/>
      <c r="AA134" s="212"/>
      <c r="AC134" s="212"/>
    </row>
    <row r="135">
      <c r="Q135" s="212"/>
      <c r="U135" s="212"/>
      <c r="Z135" s="212"/>
      <c r="AA135" s="212"/>
      <c r="AC135" s="212"/>
    </row>
    <row r="136">
      <c r="Q136" s="212"/>
      <c r="U136" s="212"/>
      <c r="Z136" s="212"/>
      <c r="AA136" s="212"/>
      <c r="AC136" s="212"/>
    </row>
    <row r="137">
      <c r="Q137" s="212"/>
      <c r="U137" s="212"/>
      <c r="Z137" s="212"/>
      <c r="AA137" s="212"/>
      <c r="AC137" s="212"/>
    </row>
    <row r="138">
      <c r="Q138" s="212"/>
      <c r="U138" s="212"/>
      <c r="Z138" s="212"/>
      <c r="AA138" s="212"/>
      <c r="AC138" s="212"/>
    </row>
    <row r="139">
      <c r="Q139" s="212"/>
      <c r="U139" s="212"/>
      <c r="Z139" s="212"/>
      <c r="AA139" s="212"/>
      <c r="AC139" s="212"/>
    </row>
    <row r="140">
      <c r="Q140" s="212"/>
      <c r="U140" s="212"/>
      <c r="Z140" s="212"/>
      <c r="AA140" s="212"/>
      <c r="AC140" s="212"/>
    </row>
    <row r="141">
      <c r="Q141" s="212"/>
      <c r="U141" s="212"/>
      <c r="Z141" s="212"/>
      <c r="AA141" s="212"/>
      <c r="AC141" s="212"/>
    </row>
    <row r="142">
      <c r="Q142" s="212"/>
      <c r="U142" s="212"/>
      <c r="Z142" s="212"/>
      <c r="AA142" s="212"/>
      <c r="AC142" s="212"/>
    </row>
    <row r="143">
      <c r="Q143" s="212"/>
      <c r="U143" s="212"/>
      <c r="Z143" s="212"/>
      <c r="AA143" s="212"/>
      <c r="AC143" s="212"/>
    </row>
    <row r="144">
      <c r="Q144" s="212"/>
      <c r="U144" s="212"/>
      <c r="Z144" s="212"/>
      <c r="AA144" s="212"/>
      <c r="AC144" s="212"/>
    </row>
    <row r="145">
      <c r="Q145" s="212"/>
      <c r="U145" s="212"/>
      <c r="Z145" s="212"/>
      <c r="AA145" s="212"/>
      <c r="AC145" s="212"/>
    </row>
    <row r="146">
      <c r="Q146" s="212"/>
      <c r="U146" s="212"/>
      <c r="Z146" s="212"/>
      <c r="AA146" s="212"/>
      <c r="AC146" s="212"/>
    </row>
    <row r="147">
      <c r="Q147" s="212"/>
      <c r="U147" s="212"/>
      <c r="Z147" s="212"/>
      <c r="AA147" s="212"/>
      <c r="AC147" s="212"/>
    </row>
    <row r="148">
      <c r="Q148" s="212"/>
      <c r="U148" s="212"/>
      <c r="Z148" s="212"/>
      <c r="AA148" s="212"/>
      <c r="AC148" s="212"/>
    </row>
    <row r="149">
      <c r="Q149" s="212"/>
      <c r="U149" s="212"/>
      <c r="Z149" s="212"/>
      <c r="AA149" s="212"/>
      <c r="AC149" s="212"/>
    </row>
    <row r="150">
      <c r="Q150" s="212"/>
      <c r="U150" s="212"/>
      <c r="Z150" s="212"/>
      <c r="AA150" s="212"/>
      <c r="AC150" s="212"/>
    </row>
    <row r="151">
      <c r="Q151" s="212"/>
      <c r="U151" s="212"/>
      <c r="Z151" s="212"/>
      <c r="AA151" s="212"/>
      <c r="AC151" s="212"/>
    </row>
    <row r="152">
      <c r="Q152" s="212"/>
      <c r="U152" s="212"/>
      <c r="Z152" s="212"/>
      <c r="AA152" s="212"/>
      <c r="AC152" s="212"/>
    </row>
    <row r="153">
      <c r="Q153" s="212"/>
      <c r="U153" s="212"/>
      <c r="Z153" s="212"/>
      <c r="AA153" s="212"/>
      <c r="AC153" s="212"/>
    </row>
    <row r="154">
      <c r="Q154" s="212"/>
      <c r="U154" s="212"/>
      <c r="Z154" s="212"/>
      <c r="AA154" s="212"/>
      <c r="AC154" s="212"/>
    </row>
    <row r="155">
      <c r="Q155" s="212"/>
      <c r="U155" s="212"/>
      <c r="Z155" s="212"/>
      <c r="AA155" s="212"/>
      <c r="AC155" s="212"/>
    </row>
    <row r="156">
      <c r="Q156" s="212"/>
      <c r="U156" s="212"/>
      <c r="Z156" s="212"/>
      <c r="AA156" s="212"/>
      <c r="AC156" s="212"/>
    </row>
    <row r="157">
      <c r="Q157" s="212"/>
      <c r="U157" s="212"/>
      <c r="Z157" s="212"/>
      <c r="AA157" s="212"/>
      <c r="AC157" s="212"/>
    </row>
    <row r="158">
      <c r="Q158" s="212"/>
      <c r="U158" s="212"/>
      <c r="Z158" s="212"/>
      <c r="AA158" s="212"/>
      <c r="AC158" s="212"/>
    </row>
    <row r="159">
      <c r="Q159" s="212"/>
      <c r="U159" s="212"/>
      <c r="Z159" s="212"/>
      <c r="AA159" s="212"/>
      <c r="AC159" s="212"/>
    </row>
    <row r="160">
      <c r="Q160" s="212"/>
      <c r="U160" s="212"/>
      <c r="Z160" s="212"/>
      <c r="AA160" s="212"/>
      <c r="AC160" s="212"/>
    </row>
    <row r="161">
      <c r="Q161" s="212"/>
      <c r="U161" s="212"/>
      <c r="Z161" s="212"/>
      <c r="AA161" s="212"/>
      <c r="AC161" s="212"/>
    </row>
    <row r="162">
      <c r="Q162" s="212"/>
      <c r="U162" s="212"/>
      <c r="Z162" s="212"/>
      <c r="AA162" s="212"/>
      <c r="AC162" s="212"/>
    </row>
    <row r="163">
      <c r="Q163" s="212"/>
      <c r="U163" s="212"/>
      <c r="Z163" s="212"/>
      <c r="AA163" s="212"/>
      <c r="AC163" s="212"/>
    </row>
    <row r="164">
      <c r="Q164" s="212"/>
      <c r="U164" s="212"/>
      <c r="Z164" s="212"/>
      <c r="AA164" s="212"/>
      <c r="AC164" s="212"/>
    </row>
    <row r="165">
      <c r="Q165" s="212"/>
      <c r="U165" s="212"/>
      <c r="Z165" s="212"/>
      <c r="AA165" s="212"/>
      <c r="AC165" s="212"/>
    </row>
    <row r="166">
      <c r="Q166" s="212"/>
      <c r="U166" s="212"/>
      <c r="Z166" s="212"/>
      <c r="AA166" s="212"/>
      <c r="AC166" s="212"/>
    </row>
    <row r="167">
      <c r="Q167" s="212"/>
      <c r="U167" s="212"/>
      <c r="Z167" s="212"/>
      <c r="AA167" s="212"/>
      <c r="AC167" s="212"/>
    </row>
    <row r="168">
      <c r="Q168" s="212"/>
      <c r="U168" s="212"/>
      <c r="Z168" s="212"/>
      <c r="AA168" s="212"/>
      <c r="AC168" s="212"/>
    </row>
    <row r="169">
      <c r="Q169" s="212"/>
      <c r="U169" s="212"/>
      <c r="Z169" s="212"/>
      <c r="AA169" s="212"/>
      <c r="AC169" s="212"/>
    </row>
    <row r="170">
      <c r="Q170" s="212"/>
      <c r="U170" s="212"/>
      <c r="Z170" s="212"/>
      <c r="AA170" s="212"/>
      <c r="AC170" s="212"/>
    </row>
    <row r="171">
      <c r="Q171" s="212"/>
      <c r="U171" s="212"/>
      <c r="Z171" s="212"/>
      <c r="AA171" s="212"/>
      <c r="AC171" s="212"/>
    </row>
    <row r="172">
      <c r="Q172" s="212"/>
      <c r="U172" s="212"/>
      <c r="Z172" s="212"/>
      <c r="AA172" s="212"/>
      <c r="AC172" s="212"/>
    </row>
    <row r="173">
      <c r="Q173" s="212"/>
      <c r="U173" s="212"/>
      <c r="Z173" s="212"/>
      <c r="AA173" s="212"/>
      <c r="AC173" s="212"/>
    </row>
    <row r="174">
      <c r="Q174" s="212"/>
      <c r="U174" s="212"/>
      <c r="Z174" s="212"/>
      <c r="AA174" s="212"/>
      <c r="AC174" s="212"/>
    </row>
    <row r="175">
      <c r="Q175" s="212"/>
      <c r="U175" s="212"/>
      <c r="Z175" s="212"/>
      <c r="AA175" s="212"/>
      <c r="AC175" s="212"/>
    </row>
    <row r="176">
      <c r="Q176" s="212"/>
      <c r="U176" s="212"/>
      <c r="Z176" s="212"/>
      <c r="AA176" s="212"/>
      <c r="AC176" s="212"/>
    </row>
    <row r="177">
      <c r="Q177" s="212"/>
      <c r="U177" s="212"/>
      <c r="Z177" s="212"/>
      <c r="AA177" s="212"/>
      <c r="AC177" s="212"/>
    </row>
    <row r="178">
      <c r="Q178" s="212"/>
      <c r="U178" s="212"/>
      <c r="Z178" s="212"/>
      <c r="AA178" s="212"/>
      <c r="AC178" s="212"/>
    </row>
    <row r="179">
      <c r="Q179" s="212"/>
      <c r="U179" s="212"/>
      <c r="Z179" s="212"/>
      <c r="AA179" s="212"/>
      <c r="AC179" s="212"/>
    </row>
    <row r="180">
      <c r="Q180" s="212"/>
      <c r="U180" s="212"/>
      <c r="Z180" s="212"/>
      <c r="AA180" s="212"/>
      <c r="AC180" s="212"/>
    </row>
    <row r="181">
      <c r="Q181" s="212"/>
      <c r="U181" s="212"/>
      <c r="Z181" s="212"/>
      <c r="AA181" s="212"/>
      <c r="AC181" s="212"/>
    </row>
    <row r="182">
      <c r="Q182" s="212"/>
      <c r="U182" s="212"/>
      <c r="Z182" s="212"/>
      <c r="AA182" s="212"/>
      <c r="AC182" s="212"/>
    </row>
    <row r="183">
      <c r="Q183" s="212"/>
      <c r="U183" s="212"/>
      <c r="Z183" s="212"/>
      <c r="AA183" s="212"/>
      <c r="AC183" s="212"/>
    </row>
    <row r="184">
      <c r="Q184" s="212"/>
      <c r="U184" s="212"/>
      <c r="Z184" s="212"/>
      <c r="AA184" s="212"/>
      <c r="AC184" s="212"/>
    </row>
    <row r="185">
      <c r="Q185" s="212"/>
      <c r="U185" s="212"/>
      <c r="Z185" s="212"/>
      <c r="AA185" s="212"/>
      <c r="AC185" s="212"/>
    </row>
    <row r="186">
      <c r="Q186" s="212"/>
      <c r="U186" s="212"/>
      <c r="Z186" s="212"/>
      <c r="AA186" s="212"/>
      <c r="AC186" s="212"/>
    </row>
    <row r="187">
      <c r="Q187" s="212"/>
      <c r="U187" s="212"/>
      <c r="Z187" s="212"/>
      <c r="AA187" s="212"/>
      <c r="AC187" s="212"/>
    </row>
    <row r="188">
      <c r="Q188" s="212"/>
      <c r="U188" s="212"/>
      <c r="Z188" s="212"/>
      <c r="AA188" s="212"/>
      <c r="AC188" s="212"/>
    </row>
    <row r="189">
      <c r="Q189" s="212"/>
      <c r="U189" s="212"/>
      <c r="Z189" s="212"/>
      <c r="AA189" s="212"/>
      <c r="AC189" s="212"/>
    </row>
    <row r="190">
      <c r="Q190" s="212"/>
      <c r="U190" s="212"/>
      <c r="Z190" s="212"/>
      <c r="AA190" s="212"/>
      <c r="AC190" s="212"/>
    </row>
    <row r="191">
      <c r="Q191" s="212"/>
      <c r="U191" s="212"/>
      <c r="Z191" s="212"/>
      <c r="AA191" s="212"/>
      <c r="AC191" s="212"/>
    </row>
    <row r="192">
      <c r="Q192" s="212"/>
      <c r="U192" s="212"/>
      <c r="Z192" s="212"/>
      <c r="AA192" s="212"/>
      <c r="AC192" s="212"/>
    </row>
    <row r="193">
      <c r="Q193" s="212"/>
      <c r="U193" s="212"/>
      <c r="Z193" s="212"/>
      <c r="AA193" s="212"/>
      <c r="AC193" s="212"/>
    </row>
    <row r="194">
      <c r="Q194" s="212"/>
      <c r="U194" s="212"/>
      <c r="Z194" s="212"/>
      <c r="AA194" s="212"/>
      <c r="AC194" s="212"/>
    </row>
    <row r="195">
      <c r="Q195" s="212"/>
      <c r="U195" s="212"/>
      <c r="Z195" s="212"/>
      <c r="AA195" s="212"/>
      <c r="AC195" s="212"/>
    </row>
    <row r="196">
      <c r="Q196" s="212"/>
      <c r="U196" s="212"/>
      <c r="Z196" s="212"/>
      <c r="AA196" s="212"/>
      <c r="AC196" s="212"/>
    </row>
    <row r="197">
      <c r="Q197" s="212"/>
      <c r="U197" s="212"/>
      <c r="Z197" s="212"/>
      <c r="AA197" s="212"/>
      <c r="AC197" s="212"/>
    </row>
    <row r="198">
      <c r="Q198" s="212"/>
      <c r="U198" s="212"/>
      <c r="Z198" s="212"/>
      <c r="AA198" s="212"/>
      <c r="AC198" s="212"/>
    </row>
    <row r="199">
      <c r="Q199" s="212"/>
      <c r="U199" s="212"/>
      <c r="Z199" s="212"/>
      <c r="AA199" s="212"/>
      <c r="AC199" s="212"/>
    </row>
    <row r="200">
      <c r="Q200" s="212"/>
      <c r="U200" s="212"/>
      <c r="Z200" s="212"/>
      <c r="AA200" s="212"/>
      <c r="AC200" s="212"/>
    </row>
    <row r="201">
      <c r="Q201" s="212"/>
      <c r="U201" s="212"/>
      <c r="Z201" s="212"/>
      <c r="AA201" s="212"/>
      <c r="AC201" s="212"/>
    </row>
    <row r="202">
      <c r="Q202" s="212"/>
      <c r="U202" s="212"/>
      <c r="Z202" s="212"/>
      <c r="AA202" s="212"/>
      <c r="AC202" s="212"/>
    </row>
    <row r="203">
      <c r="Q203" s="212"/>
      <c r="U203" s="212"/>
      <c r="Z203" s="212"/>
      <c r="AA203" s="212"/>
      <c r="AC203" s="212"/>
    </row>
    <row r="204">
      <c r="Q204" s="212"/>
      <c r="U204" s="212"/>
      <c r="Z204" s="212"/>
      <c r="AA204" s="212"/>
      <c r="AC204" s="212"/>
    </row>
    <row r="205">
      <c r="Q205" s="212"/>
      <c r="U205" s="212"/>
      <c r="Z205" s="212"/>
      <c r="AA205" s="212"/>
      <c r="AC205" s="212"/>
    </row>
    <row r="206">
      <c r="Q206" s="212"/>
      <c r="U206" s="212"/>
      <c r="Z206" s="212"/>
      <c r="AA206" s="212"/>
      <c r="AC206" s="212"/>
    </row>
    <row r="207">
      <c r="Q207" s="212"/>
      <c r="U207" s="212"/>
      <c r="Z207" s="212"/>
      <c r="AA207" s="212"/>
      <c r="AC207" s="212"/>
    </row>
    <row r="208">
      <c r="Q208" s="212"/>
      <c r="U208" s="212"/>
      <c r="Z208" s="212"/>
      <c r="AA208" s="212"/>
      <c r="AC208" s="212"/>
    </row>
    <row r="209">
      <c r="Q209" s="212"/>
      <c r="U209" s="212"/>
      <c r="Z209" s="212"/>
      <c r="AA209" s="212"/>
      <c r="AC209" s="212"/>
    </row>
    <row r="210">
      <c r="Q210" s="212"/>
      <c r="U210" s="212"/>
      <c r="Z210" s="212"/>
      <c r="AA210" s="212"/>
      <c r="AC210" s="212"/>
    </row>
    <row r="211">
      <c r="Q211" s="212"/>
      <c r="U211" s="212"/>
      <c r="Z211" s="212"/>
      <c r="AA211" s="212"/>
      <c r="AC211" s="212"/>
    </row>
    <row r="212">
      <c r="Q212" s="212"/>
      <c r="U212" s="212"/>
      <c r="Z212" s="212"/>
      <c r="AA212" s="212"/>
      <c r="AC212" s="212"/>
    </row>
    <row r="213">
      <c r="Q213" s="212"/>
      <c r="U213" s="212"/>
      <c r="Z213" s="212"/>
      <c r="AA213" s="212"/>
      <c r="AC213" s="212"/>
    </row>
    <row r="214">
      <c r="Q214" s="212"/>
      <c r="U214" s="212"/>
      <c r="Z214" s="212"/>
      <c r="AA214" s="212"/>
      <c r="AC214" s="212"/>
    </row>
    <row r="215">
      <c r="Q215" s="212"/>
      <c r="U215" s="212"/>
      <c r="Z215" s="212"/>
      <c r="AA215" s="212"/>
      <c r="AC215" s="212"/>
    </row>
    <row r="216">
      <c r="Q216" s="212"/>
      <c r="U216" s="212"/>
      <c r="Z216" s="212"/>
      <c r="AA216" s="212"/>
      <c r="AC216" s="212"/>
    </row>
    <row r="217">
      <c r="Q217" s="212"/>
      <c r="U217" s="212"/>
      <c r="Z217" s="212"/>
      <c r="AA217" s="212"/>
      <c r="AC217" s="212"/>
    </row>
    <row r="218">
      <c r="Q218" s="212"/>
      <c r="U218" s="212"/>
      <c r="Z218" s="212"/>
      <c r="AA218" s="212"/>
      <c r="AC218" s="212"/>
    </row>
    <row r="219">
      <c r="Q219" s="212"/>
      <c r="U219" s="212"/>
      <c r="Z219" s="212"/>
      <c r="AA219" s="212"/>
      <c r="AC219" s="212"/>
    </row>
    <row r="220">
      <c r="Q220" s="212"/>
      <c r="U220" s="212"/>
      <c r="Z220" s="212"/>
      <c r="AA220" s="212"/>
      <c r="AC220" s="212"/>
    </row>
    <row r="221">
      <c r="Q221" s="212"/>
      <c r="U221" s="212"/>
      <c r="Z221" s="212"/>
      <c r="AA221" s="212"/>
      <c r="AC221" s="212"/>
    </row>
    <row r="222">
      <c r="Q222" s="212"/>
      <c r="U222" s="212"/>
      <c r="Z222" s="212"/>
      <c r="AA222" s="212"/>
      <c r="AC222" s="212"/>
    </row>
    <row r="223">
      <c r="Q223" s="212"/>
      <c r="U223" s="212"/>
      <c r="Z223" s="212"/>
      <c r="AA223" s="212"/>
      <c r="AC223" s="212"/>
    </row>
    <row r="224">
      <c r="Q224" s="212"/>
      <c r="U224" s="212"/>
      <c r="Z224" s="212"/>
      <c r="AA224" s="212"/>
      <c r="AC224" s="212"/>
    </row>
    <row r="225">
      <c r="Q225" s="212"/>
      <c r="U225" s="212"/>
      <c r="Z225" s="212"/>
      <c r="AA225" s="212"/>
      <c r="AC225" s="212"/>
    </row>
    <row r="226">
      <c r="Q226" s="212"/>
      <c r="U226" s="212"/>
      <c r="Z226" s="212"/>
      <c r="AA226" s="212"/>
      <c r="AC226" s="212"/>
    </row>
    <row r="227">
      <c r="Q227" s="212"/>
      <c r="U227" s="212"/>
      <c r="Z227" s="212"/>
      <c r="AA227" s="212"/>
      <c r="AC227" s="212"/>
    </row>
    <row r="228">
      <c r="Q228" s="212"/>
      <c r="U228" s="212"/>
      <c r="Z228" s="212"/>
      <c r="AA228" s="212"/>
      <c r="AC228" s="212"/>
    </row>
    <row r="229">
      <c r="Q229" s="212"/>
      <c r="U229" s="212"/>
      <c r="Z229" s="212"/>
      <c r="AA229" s="212"/>
      <c r="AC229" s="212"/>
    </row>
    <row r="230">
      <c r="Q230" s="212"/>
      <c r="U230" s="212"/>
      <c r="Z230" s="212"/>
      <c r="AA230" s="212"/>
      <c r="AC230" s="212"/>
    </row>
    <row r="231">
      <c r="Q231" s="212"/>
      <c r="U231" s="212"/>
      <c r="Z231" s="212"/>
      <c r="AA231" s="212"/>
      <c r="AC231" s="212"/>
    </row>
    <row r="232">
      <c r="Q232" s="212"/>
      <c r="U232" s="212"/>
      <c r="Z232" s="212"/>
      <c r="AA232" s="212"/>
      <c r="AC232" s="212"/>
    </row>
    <row r="233">
      <c r="Q233" s="212"/>
      <c r="U233" s="212"/>
      <c r="Z233" s="212"/>
      <c r="AA233" s="212"/>
      <c r="AC233" s="212"/>
    </row>
    <row r="234">
      <c r="Q234" s="212"/>
      <c r="U234" s="212"/>
      <c r="Z234" s="212"/>
      <c r="AA234" s="212"/>
      <c r="AC234" s="212"/>
    </row>
    <row r="235">
      <c r="Q235" s="212"/>
      <c r="U235" s="212"/>
      <c r="Z235" s="212"/>
      <c r="AA235" s="212"/>
      <c r="AC235" s="212"/>
    </row>
    <row r="236">
      <c r="Q236" s="212"/>
      <c r="U236" s="212"/>
      <c r="Z236" s="212"/>
      <c r="AA236" s="212"/>
      <c r="AC236" s="212"/>
    </row>
    <row r="237">
      <c r="Q237" s="212"/>
      <c r="U237" s="212"/>
      <c r="Z237" s="212"/>
      <c r="AA237" s="212"/>
      <c r="AC237" s="212"/>
    </row>
    <row r="238">
      <c r="Q238" s="212"/>
      <c r="U238" s="212"/>
      <c r="Z238" s="212"/>
      <c r="AA238" s="212"/>
      <c r="AC238" s="212"/>
    </row>
    <row r="239">
      <c r="Q239" s="212"/>
      <c r="U239" s="212"/>
      <c r="Z239" s="212"/>
      <c r="AA239" s="212"/>
      <c r="AC239" s="212"/>
    </row>
    <row r="240">
      <c r="Q240" s="212"/>
      <c r="U240" s="212"/>
      <c r="Z240" s="212"/>
      <c r="AA240" s="212"/>
      <c r="AC240" s="212"/>
    </row>
    <row r="241">
      <c r="Q241" s="212"/>
      <c r="U241" s="212"/>
      <c r="Z241" s="212"/>
      <c r="AA241" s="212"/>
      <c r="AC241" s="212"/>
    </row>
    <row r="242">
      <c r="Q242" s="212"/>
      <c r="U242" s="212"/>
      <c r="Z242" s="212"/>
      <c r="AA242" s="212"/>
      <c r="AC242" s="212"/>
    </row>
    <row r="243">
      <c r="Q243" s="212"/>
      <c r="U243" s="212"/>
      <c r="Z243" s="212"/>
      <c r="AA243" s="212"/>
      <c r="AC243" s="212"/>
    </row>
    <row r="244">
      <c r="Q244" s="212"/>
      <c r="U244" s="212"/>
      <c r="Z244" s="212"/>
      <c r="AA244" s="212"/>
      <c r="AC244" s="212"/>
    </row>
    <row r="245">
      <c r="Q245" s="212"/>
      <c r="U245" s="212"/>
      <c r="Z245" s="212"/>
      <c r="AA245" s="212"/>
      <c r="AC245" s="212"/>
    </row>
    <row r="246">
      <c r="Q246" s="212"/>
      <c r="U246" s="212"/>
      <c r="Z246" s="212"/>
      <c r="AA246" s="212"/>
      <c r="AC246" s="212"/>
    </row>
    <row r="247">
      <c r="Q247" s="212"/>
      <c r="U247" s="212"/>
      <c r="Z247" s="212"/>
      <c r="AA247" s="212"/>
      <c r="AC247" s="212"/>
    </row>
    <row r="248">
      <c r="Q248" s="212"/>
      <c r="U248" s="212"/>
      <c r="Z248" s="212"/>
      <c r="AA248" s="212"/>
      <c r="AC248" s="212"/>
    </row>
    <row r="249">
      <c r="Q249" s="212"/>
      <c r="U249" s="212"/>
      <c r="Z249" s="212"/>
      <c r="AA249" s="212"/>
      <c r="AC249" s="212"/>
    </row>
    <row r="250">
      <c r="Q250" s="212"/>
      <c r="U250" s="212"/>
      <c r="Z250" s="212"/>
      <c r="AA250" s="212"/>
      <c r="AC250" s="212"/>
    </row>
    <row r="251">
      <c r="Q251" s="212"/>
      <c r="U251" s="212"/>
      <c r="Z251" s="212"/>
      <c r="AA251" s="212"/>
      <c r="AC251" s="212"/>
    </row>
    <row r="252">
      <c r="Q252" s="212"/>
      <c r="U252" s="212"/>
      <c r="Z252" s="212"/>
      <c r="AA252" s="212"/>
      <c r="AC252" s="212"/>
    </row>
    <row r="253">
      <c r="Q253" s="212"/>
      <c r="U253" s="212"/>
      <c r="Z253" s="212"/>
      <c r="AA253" s="212"/>
      <c r="AC253" s="212"/>
    </row>
    <row r="254">
      <c r="Q254" s="212"/>
      <c r="U254" s="212"/>
      <c r="Z254" s="212"/>
      <c r="AA254" s="212"/>
      <c r="AC254" s="212"/>
    </row>
    <row r="255">
      <c r="Q255" s="212"/>
      <c r="U255" s="212"/>
      <c r="Z255" s="212"/>
      <c r="AA255" s="212"/>
      <c r="AC255" s="212"/>
    </row>
    <row r="256">
      <c r="Q256" s="212"/>
      <c r="U256" s="212"/>
      <c r="Z256" s="212"/>
      <c r="AA256" s="212"/>
      <c r="AC256" s="212"/>
    </row>
    <row r="257">
      <c r="Q257" s="212"/>
      <c r="U257" s="212"/>
      <c r="Z257" s="212"/>
      <c r="AA257" s="212"/>
      <c r="AC257" s="212"/>
    </row>
    <row r="258">
      <c r="Q258" s="212"/>
      <c r="U258" s="212"/>
      <c r="Z258" s="212"/>
      <c r="AA258" s="212"/>
      <c r="AC258" s="212"/>
    </row>
    <row r="259">
      <c r="Q259" s="212"/>
      <c r="U259" s="212"/>
      <c r="Z259" s="212"/>
      <c r="AA259" s="212"/>
      <c r="AC259" s="212"/>
    </row>
    <row r="260">
      <c r="Q260" s="212"/>
      <c r="U260" s="212"/>
      <c r="Z260" s="212"/>
      <c r="AA260" s="212"/>
      <c r="AC260" s="212"/>
    </row>
    <row r="261">
      <c r="Q261" s="212"/>
      <c r="U261" s="212"/>
      <c r="Z261" s="212"/>
      <c r="AA261" s="212"/>
      <c r="AC261" s="212"/>
    </row>
    <row r="262">
      <c r="Q262" s="212"/>
      <c r="U262" s="212"/>
      <c r="Z262" s="212"/>
      <c r="AA262" s="212"/>
      <c r="AC262" s="212"/>
    </row>
    <row r="263">
      <c r="Q263" s="212"/>
      <c r="U263" s="212"/>
      <c r="Z263" s="212"/>
      <c r="AA263" s="212"/>
      <c r="AC263" s="212"/>
    </row>
    <row r="264">
      <c r="Q264" s="212"/>
      <c r="U264" s="212"/>
      <c r="Z264" s="212"/>
      <c r="AA264" s="212"/>
      <c r="AC264" s="212"/>
    </row>
    <row r="265">
      <c r="Q265" s="212"/>
      <c r="U265" s="212"/>
      <c r="Z265" s="212"/>
      <c r="AA265" s="212"/>
      <c r="AC265" s="212"/>
    </row>
    <row r="266">
      <c r="Q266" s="212"/>
      <c r="U266" s="212"/>
      <c r="Z266" s="212"/>
      <c r="AA266" s="212"/>
      <c r="AC266" s="212"/>
    </row>
    <row r="267">
      <c r="Q267" s="212"/>
      <c r="U267" s="212"/>
      <c r="Z267" s="212"/>
      <c r="AA267" s="212"/>
      <c r="AC267" s="212"/>
    </row>
    <row r="268">
      <c r="Q268" s="212"/>
      <c r="U268" s="212"/>
      <c r="Z268" s="212"/>
      <c r="AA268" s="212"/>
      <c r="AC268" s="212"/>
    </row>
    <row r="269">
      <c r="Q269" s="212"/>
      <c r="U269" s="212"/>
      <c r="Z269" s="212"/>
      <c r="AA269" s="212"/>
      <c r="AC269" s="212"/>
    </row>
    <row r="270">
      <c r="Q270" s="212"/>
      <c r="U270" s="212"/>
      <c r="Z270" s="212"/>
      <c r="AA270" s="212"/>
      <c r="AC270" s="212"/>
    </row>
    <row r="271">
      <c r="Q271" s="212"/>
      <c r="U271" s="212"/>
      <c r="Z271" s="212"/>
      <c r="AA271" s="212"/>
      <c r="AC271" s="212"/>
    </row>
    <row r="272">
      <c r="Q272" s="212"/>
      <c r="U272" s="212"/>
      <c r="Z272" s="212"/>
      <c r="AA272" s="212"/>
      <c r="AC272" s="212"/>
    </row>
    <row r="273">
      <c r="Q273" s="212"/>
      <c r="U273" s="212"/>
      <c r="Z273" s="212"/>
      <c r="AA273" s="212"/>
      <c r="AC273" s="212"/>
    </row>
    <row r="274">
      <c r="Q274" s="212"/>
      <c r="U274" s="212"/>
      <c r="Z274" s="212"/>
      <c r="AA274" s="212"/>
      <c r="AC274" s="212"/>
    </row>
    <row r="275">
      <c r="Q275" s="212"/>
      <c r="U275" s="212"/>
      <c r="Z275" s="212"/>
      <c r="AA275" s="212"/>
      <c r="AC275" s="212"/>
    </row>
    <row r="276">
      <c r="Q276" s="212"/>
      <c r="U276" s="212"/>
      <c r="Z276" s="212"/>
      <c r="AA276" s="212"/>
      <c r="AC276" s="212"/>
    </row>
    <row r="277">
      <c r="Q277" s="212"/>
      <c r="U277" s="212"/>
      <c r="Z277" s="212"/>
      <c r="AA277" s="212"/>
      <c r="AC277" s="212"/>
    </row>
    <row r="278">
      <c r="Q278" s="212"/>
      <c r="U278" s="212"/>
      <c r="Z278" s="212"/>
      <c r="AA278" s="212"/>
      <c r="AC278" s="212"/>
    </row>
    <row r="279">
      <c r="Q279" s="212"/>
      <c r="U279" s="212"/>
      <c r="Z279" s="212"/>
      <c r="AA279" s="212"/>
      <c r="AC279" s="212"/>
    </row>
    <row r="280">
      <c r="Q280" s="212"/>
      <c r="U280" s="212"/>
      <c r="Z280" s="212"/>
      <c r="AA280" s="212"/>
      <c r="AC280" s="212"/>
    </row>
    <row r="281">
      <c r="Q281" s="212"/>
      <c r="U281" s="212"/>
      <c r="Z281" s="212"/>
      <c r="AA281" s="212"/>
      <c r="AC281" s="212"/>
    </row>
    <row r="282">
      <c r="Q282" s="212"/>
      <c r="U282" s="212"/>
      <c r="Z282" s="212"/>
      <c r="AA282" s="212"/>
      <c r="AC282" s="212"/>
    </row>
    <row r="283">
      <c r="Q283" s="212"/>
      <c r="U283" s="212"/>
      <c r="Z283" s="212"/>
      <c r="AA283" s="212"/>
      <c r="AC283" s="212"/>
    </row>
    <row r="284">
      <c r="Q284" s="212"/>
      <c r="U284" s="212"/>
      <c r="Z284" s="212"/>
      <c r="AA284" s="212"/>
      <c r="AC284" s="212"/>
    </row>
    <row r="285">
      <c r="Q285" s="212"/>
      <c r="U285" s="212"/>
      <c r="Z285" s="212"/>
      <c r="AA285" s="212"/>
      <c r="AC285" s="212"/>
    </row>
    <row r="286">
      <c r="Q286" s="212"/>
      <c r="U286" s="212"/>
      <c r="Z286" s="212"/>
      <c r="AA286" s="212"/>
      <c r="AC286" s="212"/>
    </row>
    <row r="287">
      <c r="Q287" s="212"/>
      <c r="U287" s="212"/>
      <c r="Z287" s="212"/>
      <c r="AA287" s="212"/>
      <c r="AC287" s="212"/>
    </row>
    <row r="288">
      <c r="Q288" s="212"/>
      <c r="U288" s="212"/>
      <c r="Z288" s="212"/>
      <c r="AA288" s="212"/>
      <c r="AC288" s="212"/>
    </row>
    <row r="289">
      <c r="Q289" s="212"/>
      <c r="U289" s="212"/>
      <c r="Z289" s="212"/>
      <c r="AA289" s="212"/>
      <c r="AC289" s="212"/>
    </row>
    <row r="290">
      <c r="Q290" s="212"/>
      <c r="U290" s="212"/>
      <c r="Z290" s="212"/>
      <c r="AA290" s="212"/>
      <c r="AC290" s="212"/>
    </row>
    <row r="291">
      <c r="Q291" s="212"/>
      <c r="U291" s="212"/>
      <c r="Z291" s="212"/>
      <c r="AA291" s="212"/>
      <c r="AC291" s="212"/>
    </row>
    <row r="292">
      <c r="Q292" s="212"/>
      <c r="U292" s="212"/>
      <c r="Z292" s="212"/>
      <c r="AA292" s="212"/>
      <c r="AC292" s="212"/>
    </row>
    <row r="293">
      <c r="Q293" s="212"/>
      <c r="U293" s="212"/>
      <c r="Z293" s="212"/>
      <c r="AA293" s="212"/>
      <c r="AC293" s="212"/>
    </row>
    <row r="294">
      <c r="Q294" s="212"/>
      <c r="U294" s="212"/>
      <c r="Z294" s="212"/>
      <c r="AA294" s="212"/>
      <c r="AC294" s="212"/>
    </row>
    <row r="295">
      <c r="Q295" s="212"/>
      <c r="U295" s="212"/>
      <c r="Z295" s="212"/>
      <c r="AA295" s="212"/>
      <c r="AC295" s="212"/>
    </row>
    <row r="296">
      <c r="Q296" s="212"/>
      <c r="U296" s="212"/>
      <c r="Z296" s="212"/>
      <c r="AA296" s="212"/>
      <c r="AC296" s="212"/>
    </row>
    <row r="297">
      <c r="Q297" s="212"/>
      <c r="U297" s="212"/>
      <c r="Z297" s="212"/>
      <c r="AA297" s="212"/>
      <c r="AC297" s="212"/>
    </row>
    <row r="298">
      <c r="Q298" s="212"/>
      <c r="U298" s="212"/>
      <c r="Z298" s="212"/>
      <c r="AA298" s="212"/>
      <c r="AC298" s="212"/>
    </row>
    <row r="299">
      <c r="Q299" s="212"/>
      <c r="U299" s="212"/>
      <c r="Z299" s="212"/>
      <c r="AA299" s="212"/>
      <c r="AC299" s="212"/>
    </row>
    <row r="300">
      <c r="Q300" s="212"/>
      <c r="U300" s="212"/>
      <c r="Z300" s="212"/>
      <c r="AA300" s="212"/>
      <c r="AC300" s="212"/>
    </row>
    <row r="301">
      <c r="Q301" s="212"/>
      <c r="U301" s="212"/>
      <c r="Z301" s="212"/>
      <c r="AA301" s="212"/>
      <c r="AC301" s="212"/>
    </row>
    <row r="302">
      <c r="Q302" s="212"/>
      <c r="U302" s="212"/>
      <c r="Z302" s="212"/>
      <c r="AA302" s="212"/>
      <c r="AC302" s="212"/>
    </row>
    <row r="303">
      <c r="Q303" s="212"/>
      <c r="U303" s="212"/>
      <c r="Z303" s="212"/>
      <c r="AA303" s="212"/>
      <c r="AC303" s="212"/>
    </row>
    <row r="304">
      <c r="Q304" s="212"/>
      <c r="U304" s="212"/>
      <c r="Z304" s="212"/>
      <c r="AA304" s="212"/>
      <c r="AC304" s="212"/>
    </row>
    <row r="305">
      <c r="Q305" s="212"/>
      <c r="U305" s="212"/>
      <c r="Z305" s="212"/>
      <c r="AA305" s="212"/>
      <c r="AC305" s="212"/>
    </row>
    <row r="306">
      <c r="Q306" s="212"/>
      <c r="U306" s="212"/>
      <c r="Z306" s="212"/>
      <c r="AA306" s="212"/>
      <c r="AC306" s="212"/>
    </row>
    <row r="307">
      <c r="Q307" s="212"/>
      <c r="U307" s="212"/>
      <c r="Z307" s="212"/>
      <c r="AA307" s="212"/>
      <c r="AC307" s="212"/>
    </row>
    <row r="308">
      <c r="Q308" s="212"/>
      <c r="U308" s="212"/>
      <c r="Z308" s="212"/>
      <c r="AA308" s="212"/>
      <c r="AC308" s="212"/>
    </row>
    <row r="309">
      <c r="Q309" s="212"/>
      <c r="U309" s="212"/>
      <c r="Z309" s="212"/>
      <c r="AA309" s="212"/>
      <c r="AC309" s="212"/>
    </row>
    <row r="310">
      <c r="Q310" s="212"/>
      <c r="U310" s="212"/>
      <c r="Z310" s="212"/>
      <c r="AA310" s="212"/>
      <c r="AC310" s="212"/>
    </row>
    <row r="311">
      <c r="Q311" s="212"/>
      <c r="U311" s="212"/>
      <c r="Z311" s="212"/>
      <c r="AA311" s="212"/>
      <c r="AC311" s="212"/>
    </row>
    <row r="312">
      <c r="Q312" s="212"/>
      <c r="U312" s="212"/>
      <c r="Z312" s="212"/>
      <c r="AA312" s="212"/>
      <c r="AC312" s="212"/>
    </row>
    <row r="313">
      <c r="Q313" s="212"/>
      <c r="U313" s="212"/>
      <c r="Z313" s="212"/>
      <c r="AA313" s="212"/>
      <c r="AC313" s="212"/>
    </row>
    <row r="314">
      <c r="Q314" s="212"/>
      <c r="U314" s="212"/>
      <c r="Z314" s="212"/>
      <c r="AA314" s="212"/>
      <c r="AC314" s="212"/>
    </row>
    <row r="315">
      <c r="Q315" s="212"/>
      <c r="U315" s="212"/>
      <c r="Z315" s="212"/>
      <c r="AA315" s="212"/>
      <c r="AC315" s="212"/>
    </row>
    <row r="316">
      <c r="Q316" s="212"/>
      <c r="U316" s="212"/>
      <c r="Z316" s="212"/>
      <c r="AA316" s="212"/>
      <c r="AC316" s="212"/>
    </row>
    <row r="317">
      <c r="Q317" s="212"/>
      <c r="U317" s="212"/>
      <c r="Z317" s="212"/>
      <c r="AA317" s="212"/>
      <c r="AC317" s="212"/>
    </row>
    <row r="318">
      <c r="Q318" s="212"/>
      <c r="U318" s="212"/>
      <c r="Z318" s="212"/>
      <c r="AA318" s="212"/>
      <c r="AC318" s="212"/>
    </row>
    <row r="319">
      <c r="Q319" s="212"/>
      <c r="U319" s="212"/>
      <c r="Z319" s="212"/>
      <c r="AA319" s="212"/>
      <c r="AC319" s="212"/>
    </row>
    <row r="320">
      <c r="Q320" s="212"/>
      <c r="U320" s="212"/>
      <c r="Z320" s="212"/>
      <c r="AA320" s="212"/>
      <c r="AC320" s="212"/>
    </row>
    <row r="321">
      <c r="Q321" s="212"/>
      <c r="U321" s="212"/>
      <c r="Z321" s="212"/>
      <c r="AA321" s="212"/>
      <c r="AC321" s="212"/>
    </row>
    <row r="322">
      <c r="Q322" s="212"/>
      <c r="U322" s="212"/>
      <c r="Z322" s="212"/>
      <c r="AA322" s="212"/>
      <c r="AC322" s="212"/>
    </row>
    <row r="323">
      <c r="Q323" s="212"/>
      <c r="U323" s="212"/>
      <c r="Z323" s="212"/>
      <c r="AA323" s="212"/>
      <c r="AC323" s="212"/>
    </row>
    <row r="324">
      <c r="Q324" s="212"/>
      <c r="U324" s="212"/>
      <c r="Z324" s="212"/>
      <c r="AA324" s="212"/>
      <c r="AC324" s="212"/>
    </row>
    <row r="325">
      <c r="Q325" s="212"/>
      <c r="U325" s="212"/>
      <c r="Z325" s="212"/>
      <c r="AA325" s="212"/>
      <c r="AC325" s="212"/>
    </row>
    <row r="326">
      <c r="Q326" s="212"/>
      <c r="U326" s="212"/>
      <c r="Z326" s="212"/>
      <c r="AA326" s="212"/>
      <c r="AC326" s="212"/>
    </row>
    <row r="327">
      <c r="Q327" s="212"/>
      <c r="U327" s="212"/>
      <c r="Z327" s="212"/>
      <c r="AA327" s="212"/>
      <c r="AC327" s="212"/>
    </row>
    <row r="328">
      <c r="Q328" s="212"/>
      <c r="U328" s="212"/>
      <c r="Z328" s="212"/>
      <c r="AA328" s="212"/>
      <c r="AC328" s="212"/>
    </row>
    <row r="329">
      <c r="Q329" s="212"/>
      <c r="U329" s="212"/>
      <c r="Z329" s="212"/>
      <c r="AA329" s="212"/>
      <c r="AC329" s="212"/>
    </row>
    <row r="330">
      <c r="Q330" s="212"/>
      <c r="U330" s="212"/>
      <c r="Z330" s="212"/>
      <c r="AA330" s="212"/>
      <c r="AC330" s="212"/>
    </row>
    <row r="331">
      <c r="Q331" s="212"/>
      <c r="U331" s="212"/>
      <c r="Z331" s="212"/>
      <c r="AA331" s="212"/>
      <c r="AC331" s="212"/>
    </row>
    <row r="332">
      <c r="Q332" s="212"/>
      <c r="U332" s="212"/>
      <c r="Z332" s="212"/>
      <c r="AA332" s="212"/>
      <c r="AC332" s="212"/>
    </row>
    <row r="333">
      <c r="Q333" s="212"/>
      <c r="U333" s="212"/>
      <c r="Z333" s="212"/>
      <c r="AA333" s="212"/>
      <c r="AC333" s="212"/>
    </row>
    <row r="334">
      <c r="Q334" s="212"/>
      <c r="U334" s="212"/>
      <c r="Z334" s="212"/>
      <c r="AA334" s="212"/>
      <c r="AC334" s="212"/>
    </row>
    <row r="335">
      <c r="Q335" s="212"/>
      <c r="U335" s="212"/>
      <c r="Z335" s="212"/>
      <c r="AA335" s="212"/>
      <c r="AC335" s="212"/>
    </row>
    <row r="336">
      <c r="Q336" s="212"/>
      <c r="U336" s="212"/>
      <c r="Z336" s="212"/>
      <c r="AA336" s="212"/>
      <c r="AC336" s="212"/>
    </row>
    <row r="337">
      <c r="Q337" s="212"/>
      <c r="U337" s="212"/>
      <c r="Z337" s="212"/>
      <c r="AA337" s="212"/>
      <c r="AC337" s="212"/>
    </row>
    <row r="338">
      <c r="Q338" s="212"/>
      <c r="U338" s="212"/>
      <c r="Z338" s="212"/>
      <c r="AA338" s="212"/>
      <c r="AC338" s="212"/>
    </row>
    <row r="339">
      <c r="Q339" s="212"/>
      <c r="U339" s="212"/>
      <c r="Z339" s="212"/>
      <c r="AA339" s="212"/>
      <c r="AC339" s="212"/>
    </row>
    <row r="340">
      <c r="Q340" s="212"/>
      <c r="U340" s="212"/>
      <c r="Z340" s="212"/>
      <c r="AA340" s="212"/>
      <c r="AC340" s="212"/>
    </row>
    <row r="341">
      <c r="Q341" s="212"/>
      <c r="U341" s="212"/>
      <c r="Z341" s="212"/>
      <c r="AA341" s="212"/>
      <c r="AC341" s="212"/>
    </row>
    <row r="342">
      <c r="Q342" s="212"/>
      <c r="U342" s="212"/>
      <c r="Z342" s="212"/>
      <c r="AA342" s="212"/>
      <c r="AC342" s="212"/>
    </row>
    <row r="343">
      <c r="Q343" s="212"/>
      <c r="U343" s="212"/>
      <c r="Z343" s="212"/>
      <c r="AA343" s="212"/>
      <c r="AC343" s="212"/>
    </row>
    <row r="344">
      <c r="Q344" s="212"/>
      <c r="U344" s="212"/>
      <c r="Z344" s="212"/>
      <c r="AA344" s="212"/>
      <c r="AC344" s="212"/>
    </row>
    <row r="345">
      <c r="Q345" s="212"/>
      <c r="U345" s="212"/>
      <c r="Z345" s="212"/>
      <c r="AA345" s="212"/>
      <c r="AC345" s="212"/>
    </row>
    <row r="346">
      <c r="Q346" s="212"/>
      <c r="U346" s="212"/>
      <c r="Z346" s="212"/>
      <c r="AA346" s="212"/>
      <c r="AC346" s="212"/>
    </row>
    <row r="347">
      <c r="Q347" s="212"/>
      <c r="U347" s="212"/>
      <c r="Z347" s="212"/>
      <c r="AA347" s="212"/>
      <c r="AC347" s="212"/>
    </row>
    <row r="348">
      <c r="Q348" s="212"/>
      <c r="U348" s="212"/>
      <c r="Z348" s="212"/>
      <c r="AA348" s="212"/>
      <c r="AC348" s="212"/>
    </row>
    <row r="349">
      <c r="Q349" s="212"/>
      <c r="U349" s="212"/>
      <c r="Z349" s="212"/>
      <c r="AA349" s="212"/>
      <c r="AC349" s="212"/>
    </row>
    <row r="350">
      <c r="Q350" s="212"/>
      <c r="U350" s="212"/>
      <c r="Z350" s="212"/>
      <c r="AA350" s="212"/>
      <c r="AC350" s="212"/>
    </row>
    <row r="351">
      <c r="Q351" s="212"/>
      <c r="U351" s="212"/>
      <c r="Z351" s="212"/>
      <c r="AA351" s="212"/>
      <c r="AC351" s="212"/>
    </row>
    <row r="352">
      <c r="Q352" s="212"/>
      <c r="U352" s="212"/>
      <c r="Z352" s="212"/>
      <c r="AA352" s="212"/>
      <c r="AC352" s="212"/>
    </row>
    <row r="353">
      <c r="Q353" s="212"/>
      <c r="U353" s="212"/>
      <c r="Z353" s="212"/>
      <c r="AA353" s="212"/>
      <c r="AC353" s="212"/>
    </row>
    <row r="354">
      <c r="Q354" s="212"/>
      <c r="U354" s="212"/>
      <c r="Z354" s="212"/>
      <c r="AA354" s="212"/>
      <c r="AC354" s="212"/>
    </row>
    <row r="355">
      <c r="Q355" s="212"/>
      <c r="U355" s="212"/>
      <c r="Z355" s="212"/>
      <c r="AA355" s="212"/>
      <c r="AC355" s="212"/>
    </row>
    <row r="356">
      <c r="Q356" s="212"/>
      <c r="U356" s="212"/>
      <c r="Z356" s="212"/>
      <c r="AA356" s="212"/>
      <c r="AC356" s="212"/>
    </row>
    <row r="357">
      <c r="Q357" s="212"/>
      <c r="U357" s="212"/>
      <c r="Z357" s="212"/>
      <c r="AA357" s="212"/>
      <c r="AC357" s="212"/>
    </row>
    <row r="358">
      <c r="Q358" s="212"/>
      <c r="U358" s="212"/>
      <c r="Z358" s="212"/>
      <c r="AA358" s="212"/>
      <c r="AC358" s="212"/>
    </row>
    <row r="359">
      <c r="Q359" s="212"/>
      <c r="U359" s="212"/>
      <c r="Z359" s="212"/>
      <c r="AA359" s="212"/>
      <c r="AC359" s="212"/>
    </row>
    <row r="360">
      <c r="Q360" s="212"/>
      <c r="U360" s="212"/>
      <c r="Z360" s="212"/>
      <c r="AA360" s="212"/>
      <c r="AC360" s="212"/>
    </row>
    <row r="361">
      <c r="Q361" s="212"/>
      <c r="U361" s="212"/>
      <c r="Z361" s="212"/>
      <c r="AA361" s="212"/>
      <c r="AC361" s="212"/>
    </row>
    <row r="362">
      <c r="Q362" s="212"/>
      <c r="U362" s="212"/>
      <c r="Z362" s="212"/>
      <c r="AA362" s="212"/>
      <c r="AC362" s="212"/>
    </row>
    <row r="363">
      <c r="Q363" s="212"/>
      <c r="U363" s="212"/>
      <c r="Z363" s="212"/>
      <c r="AA363" s="212"/>
      <c r="AC363" s="212"/>
    </row>
    <row r="364">
      <c r="Q364" s="212"/>
      <c r="U364" s="212"/>
      <c r="Z364" s="212"/>
      <c r="AA364" s="212"/>
      <c r="AC364" s="212"/>
    </row>
    <row r="365">
      <c r="Q365" s="212"/>
      <c r="U365" s="212"/>
      <c r="Z365" s="212"/>
      <c r="AA365" s="212"/>
      <c r="AC365" s="212"/>
    </row>
    <row r="366">
      <c r="Q366" s="212"/>
      <c r="U366" s="212"/>
      <c r="Z366" s="212"/>
      <c r="AA366" s="212"/>
      <c r="AC366" s="212"/>
    </row>
    <row r="367">
      <c r="Q367" s="212"/>
      <c r="U367" s="212"/>
      <c r="Z367" s="212"/>
      <c r="AA367" s="212"/>
      <c r="AC367" s="212"/>
    </row>
    <row r="368">
      <c r="Q368" s="212"/>
      <c r="U368" s="212"/>
      <c r="Z368" s="212"/>
      <c r="AA368" s="212"/>
      <c r="AC368" s="212"/>
    </row>
    <row r="369">
      <c r="Q369" s="212"/>
      <c r="U369" s="212"/>
      <c r="Z369" s="212"/>
      <c r="AA369" s="212"/>
      <c r="AC369" s="212"/>
    </row>
    <row r="370">
      <c r="Q370" s="212"/>
      <c r="U370" s="212"/>
      <c r="Z370" s="212"/>
      <c r="AA370" s="212"/>
      <c r="AC370" s="212"/>
    </row>
    <row r="371">
      <c r="Q371" s="212"/>
      <c r="U371" s="212"/>
      <c r="Z371" s="212"/>
      <c r="AA371" s="212"/>
      <c r="AC371" s="212"/>
    </row>
    <row r="372">
      <c r="Q372" s="212"/>
      <c r="U372" s="212"/>
      <c r="Z372" s="212"/>
      <c r="AA372" s="212"/>
      <c r="AC372" s="212"/>
    </row>
    <row r="373">
      <c r="Q373" s="212"/>
      <c r="U373" s="212"/>
      <c r="Z373" s="212"/>
      <c r="AA373" s="212"/>
      <c r="AC373" s="212"/>
    </row>
    <row r="374">
      <c r="Q374" s="212"/>
      <c r="U374" s="212"/>
      <c r="Z374" s="212"/>
      <c r="AA374" s="212"/>
      <c r="AC374" s="212"/>
    </row>
    <row r="375">
      <c r="Q375" s="212"/>
      <c r="U375" s="212"/>
      <c r="Z375" s="212"/>
      <c r="AA375" s="212"/>
      <c r="AC375" s="212"/>
    </row>
    <row r="376">
      <c r="Q376" s="212"/>
      <c r="U376" s="212"/>
      <c r="Z376" s="212"/>
      <c r="AA376" s="212"/>
      <c r="AC376" s="212"/>
    </row>
    <row r="377">
      <c r="Q377" s="212"/>
      <c r="U377" s="212"/>
      <c r="Z377" s="212"/>
      <c r="AA377" s="212"/>
      <c r="AC377" s="212"/>
    </row>
    <row r="378">
      <c r="Q378" s="212"/>
      <c r="U378" s="212"/>
      <c r="Z378" s="212"/>
      <c r="AA378" s="212"/>
      <c r="AC378" s="212"/>
    </row>
    <row r="379">
      <c r="Q379" s="212"/>
      <c r="U379" s="212"/>
      <c r="Z379" s="212"/>
      <c r="AA379" s="212"/>
      <c r="AC379" s="212"/>
    </row>
    <row r="380">
      <c r="Q380" s="212"/>
      <c r="U380" s="212"/>
      <c r="Z380" s="212"/>
      <c r="AA380" s="212"/>
      <c r="AC380" s="212"/>
    </row>
    <row r="381">
      <c r="Q381" s="212"/>
      <c r="U381" s="212"/>
      <c r="Z381" s="212"/>
      <c r="AA381" s="212"/>
      <c r="AC381" s="212"/>
    </row>
    <row r="382">
      <c r="Q382" s="212"/>
      <c r="U382" s="212"/>
      <c r="Z382" s="212"/>
      <c r="AA382" s="212"/>
      <c r="AC382" s="212"/>
    </row>
    <row r="383">
      <c r="Q383" s="212"/>
      <c r="U383" s="212"/>
      <c r="Z383" s="212"/>
      <c r="AA383" s="212"/>
      <c r="AC383" s="212"/>
    </row>
    <row r="384">
      <c r="Q384" s="212"/>
      <c r="U384" s="212"/>
      <c r="Z384" s="212"/>
      <c r="AA384" s="212"/>
      <c r="AC384" s="212"/>
    </row>
    <row r="385">
      <c r="Q385" s="212"/>
      <c r="U385" s="212"/>
      <c r="Z385" s="212"/>
      <c r="AA385" s="212"/>
      <c r="AC385" s="212"/>
    </row>
    <row r="386">
      <c r="Q386" s="212"/>
      <c r="U386" s="212"/>
      <c r="Z386" s="212"/>
      <c r="AA386" s="212"/>
      <c r="AC386" s="212"/>
    </row>
    <row r="387">
      <c r="Q387" s="212"/>
      <c r="U387" s="212"/>
      <c r="Z387" s="212"/>
      <c r="AA387" s="212"/>
      <c r="AC387" s="212"/>
    </row>
    <row r="388">
      <c r="Q388" s="212"/>
      <c r="U388" s="212"/>
      <c r="Z388" s="212"/>
      <c r="AA388" s="212"/>
      <c r="AC388" s="212"/>
    </row>
    <row r="389">
      <c r="Q389" s="212"/>
      <c r="U389" s="212"/>
      <c r="Z389" s="212"/>
      <c r="AA389" s="212"/>
      <c r="AC389" s="212"/>
    </row>
    <row r="390">
      <c r="Q390" s="212"/>
      <c r="U390" s="212"/>
      <c r="Z390" s="212"/>
      <c r="AA390" s="212"/>
      <c r="AC390" s="212"/>
    </row>
    <row r="391">
      <c r="Q391" s="212"/>
      <c r="U391" s="212"/>
      <c r="Z391" s="212"/>
      <c r="AA391" s="212"/>
      <c r="AC391" s="212"/>
    </row>
    <row r="392">
      <c r="Q392" s="212"/>
      <c r="U392" s="212"/>
      <c r="Z392" s="212"/>
      <c r="AA392" s="212"/>
      <c r="AC392" s="212"/>
    </row>
    <row r="393">
      <c r="Q393" s="212"/>
      <c r="U393" s="212"/>
      <c r="Z393" s="212"/>
      <c r="AA393" s="212"/>
      <c r="AC393" s="212"/>
    </row>
    <row r="394">
      <c r="Q394" s="212"/>
      <c r="U394" s="212"/>
      <c r="Z394" s="212"/>
      <c r="AA394" s="212"/>
      <c r="AC394" s="212"/>
    </row>
    <row r="395">
      <c r="Q395" s="212"/>
      <c r="U395" s="212"/>
      <c r="Z395" s="212"/>
      <c r="AA395" s="212"/>
      <c r="AC395" s="212"/>
    </row>
    <row r="396">
      <c r="Q396" s="212"/>
      <c r="U396" s="212"/>
      <c r="Z396" s="212"/>
      <c r="AA396" s="212"/>
      <c r="AC396" s="212"/>
    </row>
    <row r="397">
      <c r="Q397" s="212"/>
      <c r="U397" s="212"/>
      <c r="Z397" s="212"/>
      <c r="AA397" s="212"/>
      <c r="AC397" s="212"/>
    </row>
    <row r="398">
      <c r="Q398" s="212"/>
      <c r="U398" s="212"/>
      <c r="Z398" s="212"/>
      <c r="AA398" s="212"/>
      <c r="AC398" s="212"/>
    </row>
    <row r="399">
      <c r="Q399" s="212"/>
      <c r="U399" s="212"/>
      <c r="Z399" s="212"/>
      <c r="AA399" s="212"/>
      <c r="AC399" s="212"/>
    </row>
    <row r="400">
      <c r="Q400" s="212"/>
      <c r="U400" s="212"/>
      <c r="Z400" s="212"/>
      <c r="AA400" s="212"/>
      <c r="AC400" s="212"/>
    </row>
    <row r="401">
      <c r="Q401" s="212"/>
      <c r="U401" s="212"/>
      <c r="Z401" s="212"/>
      <c r="AA401" s="212"/>
      <c r="AC401" s="212"/>
    </row>
    <row r="402">
      <c r="Q402" s="212"/>
      <c r="U402" s="212"/>
      <c r="Z402" s="212"/>
      <c r="AA402" s="212"/>
      <c r="AC402" s="212"/>
    </row>
    <row r="403">
      <c r="Q403" s="212"/>
      <c r="U403" s="212"/>
      <c r="Z403" s="212"/>
      <c r="AA403" s="212"/>
      <c r="AC403" s="212"/>
    </row>
    <row r="404">
      <c r="Q404" s="212"/>
      <c r="U404" s="212"/>
      <c r="Z404" s="212"/>
      <c r="AA404" s="212"/>
      <c r="AC404" s="212"/>
    </row>
    <row r="405">
      <c r="Q405" s="212"/>
      <c r="U405" s="212"/>
      <c r="Z405" s="212"/>
      <c r="AA405" s="212"/>
      <c r="AC405" s="212"/>
    </row>
    <row r="406">
      <c r="Q406" s="212"/>
      <c r="U406" s="212"/>
      <c r="Z406" s="212"/>
      <c r="AA406" s="212"/>
      <c r="AC406" s="212"/>
    </row>
    <row r="407">
      <c r="Q407" s="212"/>
      <c r="U407" s="212"/>
      <c r="Z407" s="212"/>
      <c r="AA407" s="212"/>
      <c r="AC407" s="212"/>
    </row>
    <row r="408">
      <c r="Q408" s="212"/>
      <c r="U408" s="212"/>
      <c r="Z408" s="212"/>
      <c r="AA408" s="212"/>
      <c r="AC408" s="212"/>
    </row>
    <row r="409">
      <c r="Q409" s="212"/>
      <c r="U409" s="212"/>
      <c r="Z409" s="212"/>
      <c r="AA409" s="212"/>
      <c r="AC409" s="212"/>
    </row>
    <row r="410">
      <c r="Q410" s="212"/>
      <c r="U410" s="212"/>
      <c r="Z410" s="212"/>
      <c r="AA410" s="212"/>
      <c r="AC410" s="212"/>
    </row>
    <row r="411">
      <c r="Q411" s="212"/>
      <c r="U411" s="212"/>
      <c r="Z411" s="212"/>
      <c r="AA411" s="212"/>
      <c r="AC411" s="212"/>
    </row>
    <row r="412">
      <c r="Q412" s="212"/>
      <c r="U412" s="212"/>
      <c r="Z412" s="212"/>
      <c r="AA412" s="212"/>
      <c r="AC412" s="212"/>
    </row>
    <row r="413">
      <c r="Q413" s="212"/>
      <c r="U413" s="212"/>
      <c r="Z413" s="212"/>
      <c r="AA413" s="212"/>
      <c r="AC413" s="212"/>
    </row>
    <row r="414">
      <c r="Q414" s="212"/>
      <c r="U414" s="212"/>
      <c r="Z414" s="212"/>
      <c r="AA414" s="212"/>
      <c r="AC414" s="212"/>
    </row>
    <row r="415">
      <c r="Q415" s="212"/>
      <c r="U415" s="212"/>
      <c r="Z415" s="212"/>
      <c r="AA415" s="212"/>
      <c r="AC415" s="212"/>
    </row>
    <row r="416">
      <c r="Q416" s="212"/>
      <c r="U416" s="212"/>
      <c r="Z416" s="212"/>
      <c r="AA416" s="212"/>
      <c r="AC416" s="212"/>
    </row>
    <row r="417">
      <c r="Q417" s="212"/>
      <c r="U417" s="212"/>
      <c r="Z417" s="212"/>
      <c r="AA417" s="212"/>
      <c r="AC417" s="212"/>
    </row>
    <row r="418">
      <c r="Q418" s="212"/>
      <c r="U418" s="212"/>
      <c r="Z418" s="212"/>
      <c r="AA418" s="212"/>
      <c r="AC418" s="212"/>
    </row>
    <row r="419">
      <c r="Q419" s="212"/>
      <c r="U419" s="212"/>
      <c r="Z419" s="212"/>
      <c r="AA419" s="212"/>
      <c r="AC419" s="212"/>
    </row>
    <row r="420">
      <c r="Q420" s="212"/>
      <c r="U420" s="212"/>
      <c r="Z420" s="212"/>
      <c r="AA420" s="212"/>
      <c r="AC420" s="212"/>
    </row>
    <row r="421">
      <c r="Q421" s="212"/>
      <c r="U421" s="212"/>
      <c r="Z421" s="212"/>
      <c r="AA421" s="212"/>
      <c r="AC421" s="212"/>
    </row>
    <row r="422">
      <c r="Q422" s="212"/>
      <c r="U422" s="212"/>
      <c r="Z422" s="212"/>
      <c r="AA422" s="212"/>
      <c r="AC422" s="212"/>
    </row>
    <row r="423">
      <c r="Q423" s="212"/>
      <c r="U423" s="212"/>
      <c r="Z423" s="212"/>
      <c r="AA423" s="212"/>
      <c r="AC423" s="212"/>
    </row>
    <row r="424">
      <c r="Q424" s="212"/>
      <c r="U424" s="212"/>
      <c r="Z424" s="212"/>
      <c r="AA424" s="212"/>
      <c r="AC424" s="212"/>
    </row>
    <row r="425">
      <c r="Q425" s="212"/>
      <c r="U425" s="212"/>
      <c r="Z425" s="212"/>
      <c r="AA425" s="212"/>
      <c r="AC425" s="212"/>
    </row>
    <row r="426">
      <c r="Q426" s="212"/>
      <c r="U426" s="212"/>
      <c r="Z426" s="212"/>
      <c r="AA426" s="212"/>
      <c r="AC426" s="212"/>
    </row>
    <row r="427">
      <c r="Q427" s="212"/>
      <c r="U427" s="212"/>
      <c r="Z427" s="212"/>
      <c r="AA427" s="212"/>
      <c r="AC427" s="212"/>
    </row>
    <row r="428">
      <c r="Q428" s="212"/>
      <c r="U428" s="212"/>
      <c r="Z428" s="212"/>
      <c r="AA428" s="212"/>
      <c r="AC428" s="212"/>
    </row>
    <row r="429">
      <c r="Q429" s="212"/>
      <c r="U429" s="212"/>
      <c r="Z429" s="212"/>
      <c r="AA429" s="212"/>
      <c r="AC429" s="212"/>
    </row>
    <row r="430">
      <c r="Q430" s="212"/>
      <c r="U430" s="212"/>
      <c r="Z430" s="212"/>
      <c r="AA430" s="212"/>
      <c r="AC430" s="212"/>
    </row>
    <row r="431">
      <c r="Q431" s="212"/>
      <c r="U431" s="212"/>
      <c r="Z431" s="212"/>
      <c r="AA431" s="212"/>
      <c r="AC431" s="212"/>
    </row>
    <row r="432">
      <c r="Q432" s="212"/>
      <c r="U432" s="212"/>
      <c r="Z432" s="212"/>
      <c r="AA432" s="212"/>
      <c r="AC432" s="212"/>
    </row>
    <row r="433">
      <c r="Q433" s="212"/>
      <c r="U433" s="212"/>
      <c r="Z433" s="212"/>
      <c r="AA433" s="212"/>
      <c r="AC433" s="212"/>
    </row>
    <row r="434">
      <c r="Q434" s="212"/>
      <c r="U434" s="212"/>
      <c r="Z434" s="212"/>
      <c r="AA434" s="212"/>
      <c r="AC434" s="212"/>
    </row>
    <row r="435">
      <c r="Q435" s="212"/>
      <c r="U435" s="212"/>
      <c r="Z435" s="212"/>
      <c r="AA435" s="212"/>
      <c r="AC435" s="212"/>
    </row>
    <row r="436">
      <c r="Q436" s="212"/>
      <c r="U436" s="212"/>
      <c r="Z436" s="212"/>
      <c r="AA436" s="212"/>
      <c r="AC436" s="212"/>
    </row>
    <row r="437">
      <c r="Q437" s="212"/>
      <c r="U437" s="212"/>
      <c r="Z437" s="212"/>
      <c r="AA437" s="212"/>
      <c r="AC437" s="212"/>
    </row>
    <row r="438">
      <c r="Q438" s="212"/>
      <c r="U438" s="212"/>
      <c r="Z438" s="212"/>
      <c r="AA438" s="212"/>
      <c r="AC438" s="212"/>
    </row>
    <row r="439">
      <c r="Q439" s="212"/>
      <c r="U439" s="212"/>
      <c r="Z439" s="212"/>
      <c r="AA439" s="212"/>
      <c r="AC439" s="212"/>
    </row>
    <row r="440">
      <c r="Q440" s="212"/>
      <c r="U440" s="212"/>
      <c r="Z440" s="212"/>
      <c r="AA440" s="212"/>
      <c r="AC440" s="212"/>
    </row>
    <row r="441">
      <c r="Q441" s="212"/>
      <c r="U441" s="212"/>
      <c r="Z441" s="212"/>
      <c r="AA441" s="212"/>
      <c r="AC441" s="212"/>
    </row>
    <row r="442">
      <c r="Q442" s="212"/>
      <c r="U442" s="212"/>
      <c r="Z442" s="212"/>
      <c r="AA442" s="212"/>
      <c r="AC442" s="212"/>
    </row>
    <row r="443">
      <c r="Q443" s="212"/>
      <c r="U443" s="212"/>
      <c r="Z443" s="212"/>
      <c r="AA443" s="212"/>
      <c r="AC443" s="212"/>
    </row>
    <row r="444">
      <c r="Q444" s="212"/>
      <c r="U444" s="212"/>
      <c r="Z444" s="212"/>
      <c r="AA444" s="212"/>
      <c r="AC444" s="212"/>
    </row>
    <row r="445">
      <c r="Q445" s="212"/>
      <c r="U445" s="212"/>
      <c r="Z445" s="212"/>
      <c r="AA445" s="212"/>
      <c r="AC445" s="212"/>
    </row>
    <row r="446">
      <c r="Q446" s="212"/>
      <c r="U446" s="212"/>
      <c r="Z446" s="212"/>
      <c r="AA446" s="212"/>
      <c r="AC446" s="212"/>
    </row>
    <row r="447">
      <c r="Q447" s="212"/>
      <c r="U447" s="212"/>
      <c r="Z447" s="212"/>
      <c r="AA447" s="212"/>
      <c r="AC447" s="212"/>
    </row>
    <row r="448">
      <c r="Q448" s="212"/>
      <c r="U448" s="212"/>
      <c r="Z448" s="212"/>
      <c r="AA448" s="212"/>
      <c r="AC448" s="212"/>
    </row>
    <row r="449">
      <c r="Q449" s="212"/>
      <c r="U449" s="212"/>
      <c r="Z449" s="212"/>
      <c r="AA449" s="212"/>
      <c r="AC449" s="212"/>
    </row>
    <row r="450">
      <c r="Q450" s="212"/>
      <c r="U450" s="212"/>
      <c r="Z450" s="212"/>
      <c r="AA450" s="212"/>
      <c r="AC450" s="212"/>
    </row>
    <row r="451">
      <c r="Q451" s="212"/>
      <c r="U451" s="212"/>
      <c r="Z451" s="212"/>
      <c r="AA451" s="212"/>
      <c r="AC451" s="212"/>
    </row>
    <row r="452">
      <c r="Q452" s="212"/>
      <c r="U452" s="212"/>
      <c r="Z452" s="212"/>
      <c r="AA452" s="212"/>
      <c r="AC452" s="212"/>
    </row>
    <row r="453">
      <c r="Q453" s="212"/>
      <c r="U453" s="212"/>
      <c r="Z453" s="212"/>
      <c r="AA453" s="212"/>
      <c r="AC453" s="212"/>
    </row>
    <row r="454">
      <c r="Q454" s="212"/>
      <c r="U454" s="212"/>
      <c r="Z454" s="212"/>
      <c r="AA454" s="212"/>
      <c r="AC454" s="212"/>
    </row>
    <row r="455">
      <c r="Q455" s="212"/>
      <c r="U455" s="212"/>
      <c r="Z455" s="212"/>
      <c r="AA455" s="212"/>
      <c r="AC455" s="212"/>
    </row>
    <row r="456">
      <c r="Q456" s="212"/>
      <c r="U456" s="212"/>
      <c r="Z456" s="212"/>
      <c r="AA456" s="212"/>
      <c r="AC456" s="212"/>
    </row>
    <row r="457">
      <c r="Q457" s="212"/>
      <c r="U457" s="212"/>
      <c r="Z457" s="212"/>
      <c r="AA457" s="212"/>
      <c r="AC457" s="212"/>
    </row>
    <row r="458">
      <c r="Q458" s="212"/>
      <c r="U458" s="212"/>
      <c r="Z458" s="212"/>
      <c r="AA458" s="212"/>
      <c r="AC458" s="212"/>
    </row>
    <row r="459">
      <c r="Q459" s="212"/>
      <c r="U459" s="212"/>
      <c r="Z459" s="212"/>
      <c r="AA459" s="212"/>
      <c r="AC459" s="212"/>
    </row>
    <row r="460">
      <c r="Q460" s="212"/>
      <c r="U460" s="212"/>
      <c r="Z460" s="212"/>
      <c r="AA460" s="212"/>
      <c r="AC460" s="212"/>
    </row>
    <row r="461">
      <c r="Q461" s="212"/>
      <c r="U461" s="212"/>
      <c r="Z461" s="212"/>
      <c r="AA461" s="212"/>
      <c r="AC461" s="212"/>
    </row>
    <row r="462">
      <c r="Q462" s="212"/>
      <c r="U462" s="212"/>
      <c r="Z462" s="212"/>
      <c r="AA462" s="212"/>
      <c r="AC462" s="212"/>
    </row>
    <row r="463">
      <c r="Q463" s="212"/>
      <c r="U463" s="212"/>
      <c r="Z463" s="212"/>
      <c r="AA463" s="212"/>
      <c r="AC463" s="212"/>
    </row>
    <row r="464">
      <c r="Q464" s="212"/>
      <c r="U464" s="212"/>
      <c r="Z464" s="212"/>
      <c r="AA464" s="212"/>
      <c r="AC464" s="212"/>
    </row>
    <row r="465">
      <c r="Q465" s="212"/>
      <c r="U465" s="212"/>
      <c r="Z465" s="212"/>
      <c r="AA465" s="212"/>
      <c r="AC465" s="212"/>
    </row>
    <row r="466">
      <c r="Q466" s="212"/>
      <c r="U466" s="212"/>
      <c r="Z466" s="212"/>
      <c r="AA466" s="212"/>
      <c r="AC466" s="212"/>
    </row>
    <row r="467">
      <c r="Q467" s="212"/>
      <c r="U467" s="212"/>
      <c r="Z467" s="212"/>
      <c r="AA467" s="212"/>
      <c r="AC467" s="212"/>
    </row>
    <row r="468">
      <c r="Q468" s="212"/>
      <c r="U468" s="212"/>
      <c r="Z468" s="212"/>
      <c r="AA468" s="212"/>
      <c r="AC468" s="212"/>
    </row>
    <row r="469">
      <c r="Q469" s="212"/>
      <c r="U469" s="212"/>
      <c r="Z469" s="212"/>
      <c r="AA469" s="212"/>
      <c r="AC469" s="212"/>
    </row>
    <row r="470">
      <c r="Q470" s="212"/>
      <c r="U470" s="212"/>
      <c r="Z470" s="212"/>
      <c r="AA470" s="212"/>
      <c r="AC470" s="212"/>
    </row>
    <row r="471">
      <c r="Q471" s="212"/>
      <c r="U471" s="212"/>
      <c r="Z471" s="212"/>
      <c r="AA471" s="212"/>
      <c r="AC471" s="212"/>
    </row>
    <row r="472">
      <c r="Q472" s="212"/>
      <c r="U472" s="212"/>
      <c r="Z472" s="212"/>
      <c r="AA472" s="212"/>
      <c r="AC472" s="212"/>
    </row>
    <row r="473">
      <c r="Q473" s="212"/>
      <c r="U473" s="212"/>
      <c r="Z473" s="212"/>
      <c r="AA473" s="212"/>
      <c r="AC473" s="212"/>
    </row>
    <row r="474">
      <c r="Q474" s="212"/>
      <c r="U474" s="212"/>
      <c r="Z474" s="212"/>
      <c r="AA474" s="212"/>
      <c r="AC474" s="212"/>
    </row>
    <row r="475">
      <c r="Q475" s="212"/>
      <c r="U475" s="212"/>
      <c r="Z475" s="212"/>
      <c r="AA475" s="212"/>
      <c r="AC475" s="212"/>
    </row>
    <row r="476">
      <c r="Q476" s="212"/>
      <c r="U476" s="212"/>
      <c r="Z476" s="212"/>
      <c r="AA476" s="212"/>
      <c r="AC476" s="212"/>
    </row>
    <row r="477">
      <c r="Q477" s="212"/>
      <c r="U477" s="212"/>
      <c r="Z477" s="212"/>
      <c r="AA477" s="212"/>
      <c r="AC477" s="212"/>
    </row>
    <row r="478">
      <c r="Q478" s="212"/>
      <c r="U478" s="212"/>
      <c r="Z478" s="212"/>
      <c r="AA478" s="212"/>
      <c r="AC478" s="212"/>
    </row>
    <row r="479">
      <c r="Q479" s="212"/>
      <c r="U479" s="212"/>
      <c r="Z479" s="212"/>
      <c r="AA479" s="212"/>
      <c r="AC479" s="212"/>
    </row>
    <row r="480">
      <c r="Q480" s="212"/>
      <c r="U480" s="212"/>
      <c r="Z480" s="212"/>
      <c r="AA480" s="212"/>
      <c r="AC480" s="212"/>
    </row>
    <row r="481">
      <c r="Q481" s="212"/>
      <c r="U481" s="212"/>
      <c r="Z481" s="212"/>
      <c r="AA481" s="212"/>
      <c r="AC481" s="212"/>
    </row>
    <row r="482">
      <c r="Q482" s="212"/>
      <c r="U482" s="212"/>
      <c r="Z482" s="212"/>
      <c r="AA482" s="212"/>
      <c r="AC482" s="212"/>
    </row>
    <row r="483">
      <c r="Q483" s="212"/>
      <c r="U483" s="212"/>
      <c r="Z483" s="212"/>
      <c r="AA483" s="212"/>
      <c r="AC483" s="212"/>
    </row>
    <row r="484">
      <c r="Q484" s="212"/>
      <c r="U484" s="212"/>
      <c r="Z484" s="212"/>
      <c r="AA484" s="212"/>
      <c r="AC484" s="212"/>
    </row>
    <row r="485">
      <c r="Q485" s="212"/>
      <c r="U485" s="212"/>
      <c r="Z485" s="212"/>
      <c r="AA485" s="212"/>
      <c r="AC485" s="212"/>
    </row>
    <row r="486">
      <c r="Q486" s="212"/>
      <c r="U486" s="212"/>
      <c r="Z486" s="212"/>
      <c r="AA486" s="212"/>
      <c r="AC486" s="212"/>
    </row>
    <row r="487">
      <c r="Q487" s="212"/>
      <c r="U487" s="212"/>
      <c r="Z487" s="212"/>
      <c r="AA487" s="212"/>
      <c r="AC487" s="212"/>
    </row>
    <row r="488">
      <c r="Q488" s="212"/>
      <c r="U488" s="212"/>
      <c r="Z488" s="212"/>
      <c r="AA488" s="212"/>
      <c r="AC488" s="212"/>
    </row>
    <row r="489">
      <c r="Q489" s="212"/>
      <c r="U489" s="212"/>
      <c r="Z489" s="212"/>
      <c r="AA489" s="212"/>
      <c r="AC489" s="212"/>
    </row>
    <row r="490">
      <c r="Q490" s="212"/>
      <c r="U490" s="212"/>
      <c r="Z490" s="212"/>
      <c r="AA490" s="212"/>
      <c r="AC490" s="212"/>
    </row>
    <row r="491">
      <c r="Q491" s="212"/>
      <c r="U491" s="212"/>
      <c r="Z491" s="212"/>
      <c r="AA491" s="212"/>
      <c r="AC491" s="212"/>
    </row>
    <row r="492">
      <c r="Q492" s="212"/>
      <c r="U492" s="212"/>
      <c r="Z492" s="212"/>
      <c r="AA492" s="212"/>
      <c r="AC492" s="212"/>
    </row>
    <row r="493">
      <c r="Q493" s="212"/>
      <c r="U493" s="212"/>
      <c r="Z493" s="212"/>
      <c r="AA493" s="212"/>
      <c r="AC493" s="212"/>
    </row>
    <row r="494">
      <c r="Q494" s="212"/>
      <c r="U494" s="212"/>
      <c r="Z494" s="212"/>
      <c r="AA494" s="212"/>
      <c r="AC494" s="212"/>
    </row>
    <row r="495">
      <c r="Q495" s="212"/>
      <c r="U495" s="212"/>
      <c r="Z495" s="212"/>
      <c r="AA495" s="212"/>
      <c r="AC495" s="212"/>
    </row>
    <row r="496">
      <c r="Q496" s="212"/>
      <c r="U496" s="212"/>
      <c r="Z496" s="212"/>
      <c r="AA496" s="212"/>
      <c r="AC496" s="212"/>
    </row>
    <row r="497">
      <c r="Q497" s="212"/>
      <c r="U497" s="212"/>
      <c r="Z497" s="212"/>
      <c r="AA497" s="212"/>
      <c r="AC497" s="212"/>
    </row>
    <row r="498">
      <c r="Q498" s="212"/>
      <c r="U498" s="212"/>
      <c r="Z498" s="212"/>
      <c r="AA498" s="212"/>
      <c r="AC498" s="212"/>
    </row>
    <row r="499">
      <c r="Q499" s="212"/>
      <c r="U499" s="212"/>
      <c r="Z499" s="212"/>
      <c r="AA499" s="212"/>
      <c r="AC499" s="212"/>
    </row>
    <row r="500">
      <c r="Q500" s="212"/>
      <c r="U500" s="212"/>
      <c r="Z500" s="212"/>
      <c r="AA500" s="212"/>
      <c r="AC500" s="212"/>
    </row>
    <row r="501">
      <c r="Q501" s="212"/>
      <c r="U501" s="212"/>
      <c r="Z501" s="212"/>
      <c r="AA501" s="212"/>
      <c r="AC501" s="212"/>
    </row>
    <row r="502">
      <c r="Q502" s="212"/>
      <c r="U502" s="212"/>
      <c r="Z502" s="212"/>
      <c r="AA502" s="212"/>
      <c r="AC502" s="212"/>
    </row>
    <row r="503">
      <c r="Q503" s="212"/>
      <c r="U503" s="212"/>
      <c r="Z503" s="212"/>
      <c r="AA503" s="212"/>
      <c r="AC503" s="212"/>
    </row>
    <row r="504">
      <c r="Q504" s="212"/>
      <c r="U504" s="212"/>
      <c r="Z504" s="212"/>
      <c r="AA504" s="212"/>
      <c r="AC504" s="212"/>
    </row>
    <row r="505">
      <c r="Q505" s="212"/>
      <c r="U505" s="212"/>
      <c r="Z505" s="212"/>
      <c r="AA505" s="212"/>
      <c r="AC505" s="212"/>
    </row>
    <row r="506">
      <c r="Q506" s="212"/>
      <c r="U506" s="212"/>
      <c r="Z506" s="212"/>
      <c r="AA506" s="212"/>
      <c r="AC506" s="212"/>
    </row>
    <row r="507">
      <c r="Q507" s="212"/>
      <c r="U507" s="212"/>
      <c r="Z507" s="212"/>
      <c r="AA507" s="212"/>
      <c r="AC507" s="212"/>
    </row>
    <row r="508">
      <c r="Q508" s="212"/>
      <c r="U508" s="212"/>
      <c r="Z508" s="212"/>
      <c r="AA508" s="212"/>
      <c r="AC508" s="212"/>
    </row>
    <row r="509">
      <c r="Q509" s="212"/>
      <c r="U509" s="212"/>
      <c r="Z509" s="212"/>
      <c r="AA509" s="212"/>
      <c r="AC509" s="212"/>
    </row>
    <row r="510">
      <c r="Q510" s="212"/>
      <c r="U510" s="212"/>
      <c r="Z510" s="212"/>
      <c r="AA510" s="212"/>
      <c r="AC510" s="212"/>
    </row>
    <row r="511">
      <c r="Q511" s="212"/>
      <c r="U511" s="212"/>
      <c r="Z511" s="212"/>
      <c r="AA511" s="212"/>
      <c r="AC511" s="212"/>
    </row>
    <row r="512">
      <c r="Q512" s="212"/>
      <c r="U512" s="212"/>
      <c r="Z512" s="212"/>
      <c r="AA512" s="212"/>
      <c r="AC512" s="212"/>
    </row>
    <row r="513">
      <c r="Q513" s="212"/>
      <c r="U513" s="212"/>
      <c r="Z513" s="212"/>
      <c r="AA513" s="212"/>
      <c r="AC513" s="212"/>
    </row>
    <row r="514">
      <c r="Q514" s="212"/>
      <c r="U514" s="212"/>
      <c r="Z514" s="212"/>
      <c r="AA514" s="212"/>
      <c r="AC514" s="212"/>
    </row>
    <row r="515">
      <c r="Q515" s="212"/>
      <c r="U515" s="212"/>
      <c r="Z515" s="212"/>
      <c r="AA515" s="212"/>
      <c r="AC515" s="212"/>
    </row>
    <row r="516">
      <c r="Q516" s="212"/>
      <c r="U516" s="212"/>
      <c r="Z516" s="212"/>
      <c r="AA516" s="212"/>
      <c r="AC516" s="212"/>
    </row>
    <row r="517">
      <c r="Q517" s="212"/>
      <c r="U517" s="212"/>
      <c r="Z517" s="212"/>
      <c r="AA517" s="212"/>
      <c r="AC517" s="212"/>
    </row>
    <row r="518">
      <c r="Q518" s="212"/>
      <c r="U518" s="212"/>
      <c r="Z518" s="212"/>
      <c r="AA518" s="212"/>
      <c r="AC518" s="212"/>
    </row>
    <row r="519">
      <c r="Q519" s="212"/>
      <c r="U519" s="212"/>
      <c r="Z519" s="212"/>
      <c r="AA519" s="212"/>
      <c r="AC519" s="212"/>
    </row>
    <row r="520">
      <c r="Q520" s="212"/>
      <c r="U520" s="212"/>
      <c r="Z520" s="212"/>
      <c r="AA520" s="212"/>
      <c r="AC520" s="212"/>
    </row>
    <row r="521">
      <c r="Q521" s="212"/>
      <c r="U521" s="212"/>
      <c r="Z521" s="212"/>
      <c r="AA521" s="212"/>
      <c r="AC521" s="212"/>
    </row>
    <row r="522">
      <c r="Q522" s="212"/>
      <c r="U522" s="212"/>
      <c r="Z522" s="212"/>
      <c r="AA522" s="212"/>
      <c r="AC522" s="212"/>
    </row>
    <row r="523">
      <c r="Q523" s="212"/>
      <c r="U523" s="212"/>
      <c r="Z523" s="212"/>
      <c r="AA523" s="212"/>
      <c r="AC523" s="212"/>
    </row>
    <row r="524">
      <c r="Q524" s="212"/>
      <c r="U524" s="212"/>
      <c r="Z524" s="212"/>
      <c r="AA524" s="212"/>
      <c r="AC524" s="212"/>
    </row>
    <row r="525">
      <c r="Q525" s="212"/>
      <c r="U525" s="212"/>
      <c r="Z525" s="212"/>
      <c r="AA525" s="212"/>
      <c r="AC525" s="212"/>
    </row>
    <row r="526">
      <c r="Q526" s="212"/>
      <c r="U526" s="212"/>
      <c r="Z526" s="212"/>
      <c r="AA526" s="212"/>
      <c r="AC526" s="212"/>
    </row>
    <row r="527">
      <c r="Q527" s="212"/>
      <c r="U527" s="212"/>
      <c r="Z527" s="212"/>
      <c r="AA527" s="212"/>
      <c r="AC527" s="212"/>
    </row>
    <row r="528">
      <c r="Q528" s="212"/>
      <c r="U528" s="212"/>
      <c r="Z528" s="212"/>
      <c r="AA528" s="212"/>
      <c r="AC528" s="212"/>
    </row>
    <row r="529">
      <c r="Q529" s="212"/>
      <c r="U529" s="212"/>
      <c r="Z529" s="212"/>
      <c r="AA529" s="212"/>
      <c r="AC529" s="212"/>
    </row>
    <row r="530">
      <c r="Q530" s="212"/>
      <c r="U530" s="212"/>
      <c r="Z530" s="212"/>
      <c r="AA530" s="212"/>
      <c r="AC530" s="212"/>
    </row>
    <row r="531">
      <c r="Q531" s="212"/>
      <c r="U531" s="212"/>
      <c r="Z531" s="212"/>
      <c r="AA531" s="212"/>
      <c r="AC531" s="212"/>
    </row>
    <row r="532">
      <c r="Q532" s="212"/>
      <c r="U532" s="212"/>
      <c r="Z532" s="212"/>
      <c r="AA532" s="212"/>
      <c r="AC532" s="212"/>
    </row>
    <row r="533">
      <c r="Q533" s="212"/>
      <c r="U533" s="212"/>
      <c r="Z533" s="212"/>
      <c r="AA533" s="212"/>
      <c r="AC533" s="212"/>
    </row>
    <row r="534">
      <c r="Q534" s="212"/>
      <c r="U534" s="212"/>
      <c r="Z534" s="212"/>
      <c r="AA534" s="212"/>
      <c r="AC534" s="212"/>
    </row>
    <row r="535">
      <c r="Q535" s="212"/>
      <c r="U535" s="212"/>
      <c r="Z535" s="212"/>
      <c r="AA535" s="212"/>
      <c r="AC535" s="212"/>
    </row>
    <row r="536">
      <c r="Q536" s="212"/>
      <c r="U536" s="212"/>
      <c r="Z536" s="212"/>
      <c r="AA536" s="212"/>
      <c r="AC536" s="212"/>
    </row>
    <row r="537">
      <c r="Q537" s="212"/>
      <c r="U537" s="212"/>
      <c r="Z537" s="212"/>
      <c r="AA537" s="212"/>
      <c r="AC537" s="212"/>
    </row>
    <row r="538">
      <c r="Q538" s="212"/>
      <c r="U538" s="212"/>
      <c r="Z538" s="212"/>
      <c r="AA538" s="212"/>
      <c r="AC538" s="212"/>
    </row>
    <row r="539">
      <c r="Q539" s="212"/>
      <c r="U539" s="212"/>
      <c r="Z539" s="212"/>
      <c r="AA539" s="212"/>
      <c r="AC539" s="212"/>
    </row>
    <row r="540">
      <c r="Q540" s="212"/>
      <c r="U540" s="212"/>
      <c r="Z540" s="212"/>
      <c r="AA540" s="212"/>
      <c r="AC540" s="212"/>
    </row>
    <row r="541">
      <c r="Q541" s="212"/>
      <c r="U541" s="212"/>
      <c r="Z541" s="212"/>
      <c r="AA541" s="212"/>
      <c r="AC541" s="212"/>
    </row>
    <row r="542">
      <c r="Q542" s="212"/>
      <c r="U542" s="212"/>
      <c r="Z542" s="212"/>
      <c r="AA542" s="212"/>
      <c r="AC542" s="212"/>
    </row>
    <row r="543">
      <c r="Q543" s="212"/>
      <c r="U543" s="212"/>
      <c r="Z543" s="212"/>
      <c r="AA543" s="212"/>
      <c r="AC543" s="212"/>
    </row>
    <row r="544">
      <c r="Q544" s="212"/>
      <c r="U544" s="212"/>
      <c r="Z544" s="212"/>
      <c r="AA544" s="212"/>
      <c r="AC544" s="212"/>
    </row>
    <row r="545">
      <c r="Q545" s="212"/>
      <c r="U545" s="212"/>
      <c r="Z545" s="212"/>
      <c r="AA545" s="212"/>
      <c r="AC545" s="212"/>
    </row>
    <row r="546">
      <c r="Q546" s="212"/>
      <c r="U546" s="212"/>
      <c r="Z546" s="212"/>
      <c r="AA546" s="212"/>
      <c r="AC546" s="212"/>
    </row>
    <row r="547">
      <c r="Q547" s="212"/>
      <c r="U547" s="212"/>
      <c r="Z547" s="212"/>
      <c r="AA547" s="212"/>
      <c r="AC547" s="212"/>
    </row>
    <row r="548">
      <c r="Q548" s="212"/>
      <c r="U548" s="212"/>
      <c r="Z548" s="212"/>
      <c r="AA548" s="212"/>
      <c r="AC548" s="212"/>
    </row>
    <row r="549">
      <c r="Q549" s="212"/>
      <c r="U549" s="212"/>
      <c r="Z549" s="212"/>
      <c r="AA549" s="212"/>
      <c r="AC549" s="212"/>
    </row>
    <row r="550">
      <c r="Q550" s="212"/>
      <c r="U550" s="212"/>
      <c r="Z550" s="212"/>
      <c r="AA550" s="212"/>
      <c r="AC550" s="212"/>
    </row>
    <row r="551">
      <c r="Q551" s="212"/>
      <c r="U551" s="212"/>
      <c r="Z551" s="212"/>
      <c r="AA551" s="212"/>
      <c r="AC551" s="212"/>
    </row>
    <row r="552">
      <c r="Q552" s="212"/>
      <c r="U552" s="212"/>
      <c r="Z552" s="212"/>
      <c r="AA552" s="212"/>
      <c r="AC552" s="212"/>
    </row>
    <row r="553">
      <c r="Q553" s="212"/>
      <c r="U553" s="212"/>
      <c r="Z553" s="212"/>
      <c r="AA553" s="212"/>
      <c r="AC553" s="212"/>
    </row>
    <row r="554">
      <c r="Q554" s="212"/>
      <c r="U554" s="212"/>
      <c r="Z554" s="212"/>
      <c r="AA554" s="212"/>
      <c r="AC554" s="212"/>
    </row>
    <row r="555">
      <c r="Q555" s="212"/>
      <c r="U555" s="212"/>
      <c r="Z555" s="212"/>
      <c r="AA555" s="212"/>
      <c r="AC555" s="212"/>
    </row>
    <row r="556">
      <c r="Q556" s="212"/>
      <c r="U556" s="212"/>
      <c r="Z556" s="212"/>
      <c r="AA556" s="212"/>
      <c r="AC556" s="212"/>
    </row>
    <row r="557">
      <c r="Q557" s="212"/>
      <c r="U557" s="212"/>
      <c r="Z557" s="212"/>
      <c r="AA557" s="212"/>
      <c r="AC557" s="212"/>
    </row>
    <row r="558">
      <c r="Q558" s="212"/>
      <c r="U558" s="212"/>
      <c r="Z558" s="212"/>
      <c r="AA558" s="212"/>
      <c r="AC558" s="212"/>
    </row>
    <row r="559">
      <c r="Q559" s="212"/>
      <c r="U559" s="212"/>
      <c r="Z559" s="212"/>
      <c r="AA559" s="212"/>
      <c r="AC559" s="212"/>
    </row>
    <row r="560">
      <c r="Q560" s="212"/>
      <c r="U560" s="212"/>
      <c r="Z560" s="212"/>
      <c r="AA560" s="212"/>
      <c r="AC560" s="212"/>
    </row>
    <row r="561">
      <c r="Q561" s="212"/>
      <c r="U561" s="212"/>
      <c r="Z561" s="212"/>
      <c r="AA561" s="212"/>
      <c r="AC561" s="212"/>
    </row>
    <row r="562">
      <c r="Q562" s="212"/>
      <c r="U562" s="212"/>
      <c r="Z562" s="212"/>
      <c r="AA562" s="212"/>
      <c r="AC562" s="212"/>
    </row>
    <row r="563">
      <c r="Q563" s="212"/>
      <c r="U563" s="212"/>
      <c r="Z563" s="212"/>
      <c r="AA563" s="212"/>
      <c r="AC563" s="212"/>
    </row>
    <row r="564">
      <c r="Q564" s="212"/>
      <c r="U564" s="212"/>
      <c r="Z564" s="212"/>
      <c r="AA564" s="212"/>
      <c r="AC564" s="212"/>
    </row>
    <row r="565">
      <c r="Q565" s="212"/>
      <c r="U565" s="212"/>
      <c r="Z565" s="212"/>
      <c r="AA565" s="212"/>
      <c r="AC565" s="212"/>
    </row>
    <row r="566">
      <c r="Q566" s="212"/>
      <c r="U566" s="212"/>
      <c r="Z566" s="212"/>
      <c r="AA566" s="212"/>
      <c r="AC566" s="212"/>
    </row>
    <row r="567">
      <c r="Q567" s="212"/>
      <c r="U567" s="212"/>
      <c r="Z567" s="212"/>
      <c r="AA567" s="212"/>
      <c r="AC567" s="212"/>
    </row>
    <row r="568">
      <c r="Q568" s="212"/>
      <c r="U568" s="212"/>
      <c r="Z568" s="212"/>
      <c r="AA568" s="212"/>
      <c r="AC568" s="212"/>
    </row>
    <row r="569">
      <c r="Q569" s="212"/>
      <c r="U569" s="212"/>
      <c r="Z569" s="212"/>
      <c r="AA569" s="212"/>
      <c r="AC569" s="212"/>
    </row>
    <row r="570">
      <c r="Q570" s="212"/>
      <c r="U570" s="212"/>
      <c r="Z570" s="212"/>
      <c r="AA570" s="212"/>
      <c r="AC570" s="212"/>
    </row>
    <row r="571">
      <c r="Q571" s="212"/>
      <c r="U571" s="212"/>
      <c r="Z571" s="212"/>
      <c r="AA571" s="212"/>
      <c r="AC571" s="212"/>
    </row>
    <row r="572">
      <c r="Q572" s="212"/>
      <c r="U572" s="212"/>
      <c r="Z572" s="212"/>
      <c r="AA572" s="212"/>
      <c r="AC572" s="212"/>
    </row>
    <row r="573">
      <c r="Q573" s="212"/>
      <c r="U573" s="212"/>
      <c r="Z573" s="212"/>
      <c r="AA573" s="212"/>
      <c r="AC573" s="212"/>
    </row>
    <row r="574">
      <c r="Q574" s="212"/>
      <c r="U574" s="212"/>
      <c r="Z574" s="212"/>
      <c r="AA574" s="212"/>
      <c r="AC574" s="212"/>
    </row>
    <row r="575">
      <c r="Q575" s="212"/>
      <c r="U575" s="212"/>
      <c r="Z575" s="212"/>
      <c r="AA575" s="212"/>
      <c r="AC575" s="212"/>
    </row>
    <row r="576">
      <c r="Q576" s="212"/>
      <c r="U576" s="212"/>
      <c r="Z576" s="212"/>
      <c r="AA576" s="212"/>
      <c r="AC576" s="212"/>
    </row>
    <row r="577">
      <c r="Q577" s="212"/>
      <c r="U577" s="212"/>
      <c r="Z577" s="212"/>
      <c r="AA577" s="212"/>
      <c r="AC577" s="212"/>
    </row>
    <row r="578">
      <c r="Q578" s="212"/>
      <c r="U578" s="212"/>
      <c r="Z578" s="212"/>
      <c r="AA578" s="212"/>
      <c r="AC578" s="212"/>
    </row>
    <row r="579">
      <c r="Q579" s="212"/>
      <c r="U579" s="212"/>
      <c r="Z579" s="212"/>
      <c r="AA579" s="212"/>
      <c r="AC579" s="212"/>
    </row>
    <row r="580">
      <c r="Q580" s="212"/>
      <c r="U580" s="212"/>
      <c r="Z580" s="212"/>
      <c r="AA580" s="212"/>
      <c r="AC580" s="212"/>
    </row>
    <row r="581">
      <c r="Q581" s="212"/>
      <c r="U581" s="212"/>
      <c r="Z581" s="212"/>
      <c r="AA581" s="212"/>
      <c r="AC581" s="212"/>
    </row>
    <row r="582">
      <c r="Q582" s="212"/>
      <c r="U582" s="212"/>
      <c r="Z582" s="212"/>
      <c r="AA582" s="212"/>
      <c r="AC582" s="212"/>
    </row>
    <row r="583">
      <c r="Q583" s="212"/>
      <c r="U583" s="212"/>
      <c r="Z583" s="212"/>
      <c r="AA583" s="212"/>
      <c r="AC583" s="212"/>
    </row>
    <row r="584">
      <c r="Q584" s="212"/>
      <c r="U584" s="212"/>
      <c r="Z584" s="212"/>
      <c r="AA584" s="212"/>
      <c r="AC584" s="212"/>
    </row>
    <row r="585">
      <c r="Q585" s="212"/>
      <c r="U585" s="212"/>
      <c r="Z585" s="212"/>
      <c r="AA585" s="212"/>
      <c r="AC585" s="212"/>
    </row>
    <row r="586">
      <c r="Q586" s="212"/>
      <c r="U586" s="212"/>
      <c r="Z586" s="212"/>
      <c r="AA586" s="212"/>
      <c r="AC586" s="212"/>
    </row>
    <row r="587">
      <c r="Q587" s="212"/>
      <c r="U587" s="212"/>
      <c r="Z587" s="212"/>
      <c r="AA587" s="212"/>
      <c r="AC587" s="212"/>
    </row>
    <row r="588">
      <c r="Q588" s="212"/>
      <c r="U588" s="212"/>
      <c r="Z588" s="212"/>
      <c r="AA588" s="212"/>
      <c r="AC588" s="212"/>
    </row>
    <row r="589">
      <c r="Q589" s="212"/>
      <c r="U589" s="212"/>
      <c r="Z589" s="212"/>
      <c r="AA589" s="212"/>
      <c r="AC589" s="212"/>
    </row>
    <row r="590">
      <c r="Q590" s="212"/>
      <c r="U590" s="212"/>
      <c r="Z590" s="212"/>
      <c r="AA590" s="212"/>
      <c r="AC590" s="212"/>
    </row>
    <row r="591">
      <c r="Q591" s="212"/>
      <c r="U591" s="212"/>
      <c r="Z591" s="212"/>
      <c r="AA591" s="212"/>
      <c r="AC591" s="212"/>
    </row>
    <row r="592">
      <c r="Q592" s="212"/>
      <c r="U592" s="212"/>
      <c r="Z592" s="212"/>
      <c r="AA592" s="212"/>
      <c r="AC592" s="212"/>
    </row>
    <row r="593">
      <c r="Q593" s="212"/>
      <c r="U593" s="212"/>
      <c r="Z593" s="212"/>
      <c r="AA593" s="212"/>
      <c r="AC593" s="212"/>
    </row>
    <row r="594">
      <c r="Q594" s="212"/>
      <c r="U594" s="212"/>
      <c r="Z594" s="212"/>
      <c r="AA594" s="212"/>
      <c r="AC594" s="212"/>
    </row>
    <row r="595">
      <c r="Q595" s="212"/>
      <c r="U595" s="212"/>
      <c r="Z595" s="212"/>
      <c r="AA595" s="212"/>
      <c r="AC595" s="212"/>
    </row>
    <row r="596">
      <c r="Q596" s="212"/>
      <c r="U596" s="212"/>
      <c r="Z596" s="212"/>
      <c r="AA596" s="212"/>
      <c r="AC596" s="212"/>
    </row>
    <row r="597">
      <c r="Q597" s="212"/>
      <c r="U597" s="212"/>
      <c r="Z597" s="212"/>
      <c r="AA597" s="212"/>
      <c r="AC597" s="212"/>
    </row>
    <row r="598">
      <c r="Q598" s="212"/>
      <c r="U598" s="212"/>
      <c r="Z598" s="212"/>
      <c r="AA598" s="212"/>
      <c r="AC598" s="212"/>
    </row>
    <row r="599">
      <c r="Q599" s="212"/>
      <c r="U599" s="212"/>
      <c r="Z599" s="212"/>
      <c r="AA599" s="212"/>
      <c r="AC599" s="212"/>
    </row>
    <row r="600">
      <c r="Q600" s="212"/>
      <c r="U600" s="212"/>
      <c r="Z600" s="212"/>
      <c r="AA600" s="212"/>
      <c r="AC600" s="212"/>
    </row>
    <row r="601">
      <c r="Q601" s="212"/>
      <c r="U601" s="212"/>
      <c r="Z601" s="212"/>
      <c r="AA601" s="212"/>
      <c r="AC601" s="212"/>
    </row>
    <row r="602">
      <c r="Q602" s="212"/>
      <c r="U602" s="212"/>
      <c r="Z602" s="212"/>
      <c r="AA602" s="212"/>
      <c r="AC602" s="212"/>
    </row>
    <row r="603">
      <c r="Q603" s="212"/>
      <c r="U603" s="212"/>
      <c r="Z603" s="212"/>
      <c r="AA603" s="212"/>
      <c r="AC603" s="212"/>
    </row>
    <row r="604">
      <c r="Q604" s="212"/>
      <c r="U604" s="212"/>
      <c r="Z604" s="212"/>
      <c r="AA604" s="212"/>
      <c r="AC604" s="212"/>
    </row>
    <row r="605">
      <c r="Q605" s="212"/>
      <c r="U605" s="212"/>
      <c r="Z605" s="212"/>
      <c r="AA605" s="212"/>
      <c r="AC605" s="212"/>
    </row>
    <row r="606">
      <c r="Q606" s="212"/>
      <c r="U606" s="212"/>
      <c r="Z606" s="212"/>
      <c r="AA606" s="212"/>
      <c r="AC606" s="212"/>
    </row>
    <row r="607">
      <c r="Q607" s="212"/>
      <c r="U607" s="212"/>
      <c r="Z607" s="212"/>
      <c r="AA607" s="212"/>
      <c r="AC607" s="212"/>
    </row>
    <row r="608">
      <c r="Q608" s="212"/>
      <c r="U608" s="212"/>
      <c r="Z608" s="212"/>
      <c r="AA608" s="212"/>
      <c r="AC608" s="212"/>
    </row>
    <row r="609">
      <c r="Q609" s="212"/>
      <c r="U609" s="212"/>
      <c r="Z609" s="212"/>
      <c r="AA609" s="212"/>
      <c r="AC609" s="212"/>
    </row>
    <row r="610">
      <c r="Q610" s="212"/>
      <c r="U610" s="212"/>
      <c r="Z610" s="212"/>
      <c r="AA610" s="212"/>
      <c r="AC610" s="212"/>
    </row>
    <row r="611">
      <c r="Q611" s="212"/>
      <c r="U611" s="212"/>
      <c r="Z611" s="212"/>
      <c r="AA611" s="212"/>
      <c r="AC611" s="212"/>
    </row>
    <row r="612">
      <c r="Q612" s="212"/>
      <c r="U612" s="212"/>
      <c r="Z612" s="212"/>
      <c r="AA612" s="212"/>
      <c r="AC612" s="212"/>
    </row>
    <row r="613">
      <c r="Q613" s="212"/>
      <c r="U613" s="212"/>
      <c r="Z613" s="212"/>
      <c r="AA613" s="212"/>
      <c r="AC613" s="212"/>
    </row>
    <row r="614">
      <c r="Q614" s="212"/>
      <c r="U614" s="212"/>
      <c r="Z614" s="212"/>
      <c r="AA614" s="212"/>
      <c r="AC614" s="212"/>
    </row>
    <row r="615">
      <c r="Q615" s="212"/>
      <c r="U615" s="212"/>
      <c r="Z615" s="212"/>
      <c r="AA615" s="212"/>
      <c r="AC615" s="212"/>
    </row>
    <row r="616">
      <c r="Q616" s="212"/>
      <c r="U616" s="212"/>
      <c r="Z616" s="212"/>
      <c r="AA616" s="212"/>
      <c r="AC616" s="212"/>
    </row>
    <row r="617">
      <c r="Q617" s="212"/>
      <c r="U617" s="212"/>
      <c r="Z617" s="212"/>
      <c r="AA617" s="212"/>
      <c r="AC617" s="212"/>
    </row>
    <row r="618">
      <c r="Q618" s="212"/>
      <c r="U618" s="212"/>
      <c r="Z618" s="212"/>
      <c r="AA618" s="212"/>
      <c r="AC618" s="212"/>
    </row>
    <row r="619">
      <c r="Q619" s="212"/>
      <c r="U619" s="212"/>
      <c r="Z619" s="212"/>
      <c r="AA619" s="212"/>
      <c r="AC619" s="212"/>
    </row>
    <row r="620">
      <c r="Q620" s="212"/>
      <c r="U620" s="212"/>
      <c r="Z620" s="212"/>
      <c r="AA620" s="212"/>
      <c r="AC620" s="212"/>
    </row>
    <row r="621">
      <c r="Q621" s="212"/>
      <c r="U621" s="212"/>
      <c r="Z621" s="212"/>
      <c r="AA621" s="212"/>
      <c r="AC621" s="212"/>
    </row>
    <row r="622">
      <c r="Q622" s="212"/>
      <c r="U622" s="212"/>
      <c r="Z622" s="212"/>
      <c r="AA622" s="212"/>
      <c r="AC622" s="212"/>
    </row>
    <row r="623">
      <c r="Q623" s="212"/>
      <c r="U623" s="212"/>
      <c r="Z623" s="212"/>
      <c r="AA623" s="212"/>
      <c r="AC623" s="212"/>
    </row>
    <row r="624">
      <c r="Q624" s="212"/>
      <c r="U624" s="212"/>
      <c r="Z624" s="212"/>
      <c r="AA624" s="212"/>
      <c r="AC624" s="212"/>
    </row>
    <row r="625">
      <c r="Q625" s="212"/>
      <c r="U625" s="212"/>
      <c r="Z625" s="212"/>
      <c r="AA625" s="212"/>
      <c r="AC625" s="212"/>
    </row>
    <row r="626">
      <c r="Q626" s="212"/>
      <c r="U626" s="212"/>
      <c r="Z626" s="212"/>
      <c r="AA626" s="212"/>
      <c r="AC626" s="212"/>
    </row>
    <row r="627">
      <c r="Q627" s="212"/>
      <c r="U627" s="212"/>
      <c r="Z627" s="212"/>
      <c r="AA627" s="212"/>
      <c r="AC627" s="212"/>
    </row>
    <row r="628">
      <c r="Q628" s="212"/>
      <c r="U628" s="212"/>
      <c r="Z628" s="212"/>
      <c r="AA628" s="212"/>
      <c r="AC628" s="212"/>
    </row>
    <row r="629">
      <c r="Q629" s="212"/>
      <c r="U629" s="212"/>
      <c r="Z629" s="212"/>
      <c r="AA629" s="212"/>
      <c r="AC629" s="212"/>
    </row>
    <row r="630">
      <c r="Q630" s="212"/>
      <c r="U630" s="212"/>
      <c r="Z630" s="212"/>
      <c r="AA630" s="212"/>
      <c r="AC630" s="212"/>
    </row>
    <row r="631">
      <c r="Q631" s="212"/>
      <c r="U631" s="212"/>
      <c r="Z631" s="212"/>
      <c r="AA631" s="212"/>
      <c r="AC631" s="212"/>
    </row>
    <row r="632">
      <c r="Q632" s="212"/>
      <c r="U632" s="212"/>
      <c r="Z632" s="212"/>
      <c r="AA632" s="212"/>
      <c r="AC632" s="212"/>
    </row>
    <row r="633">
      <c r="Q633" s="212"/>
      <c r="U633" s="212"/>
      <c r="Z633" s="212"/>
      <c r="AA633" s="212"/>
      <c r="AC633" s="212"/>
    </row>
    <row r="634">
      <c r="Q634" s="212"/>
      <c r="U634" s="212"/>
      <c r="Z634" s="212"/>
      <c r="AA634" s="212"/>
      <c r="AC634" s="212"/>
    </row>
    <row r="635">
      <c r="Q635" s="212"/>
      <c r="U635" s="212"/>
      <c r="Z635" s="212"/>
      <c r="AA635" s="212"/>
      <c r="AC635" s="212"/>
    </row>
    <row r="636">
      <c r="Q636" s="212"/>
      <c r="U636" s="212"/>
      <c r="Z636" s="212"/>
      <c r="AA636" s="212"/>
      <c r="AC636" s="212"/>
    </row>
    <row r="637">
      <c r="Q637" s="212"/>
      <c r="U637" s="212"/>
      <c r="Z637" s="212"/>
      <c r="AA637" s="212"/>
      <c r="AC637" s="212"/>
    </row>
    <row r="638">
      <c r="Q638" s="212"/>
      <c r="U638" s="212"/>
      <c r="Z638" s="212"/>
      <c r="AA638" s="212"/>
      <c r="AC638" s="212"/>
    </row>
    <row r="639">
      <c r="Q639" s="212"/>
      <c r="U639" s="212"/>
      <c r="Z639" s="212"/>
      <c r="AA639" s="212"/>
      <c r="AC639" s="212"/>
    </row>
    <row r="640">
      <c r="Q640" s="212"/>
      <c r="U640" s="212"/>
      <c r="Z640" s="212"/>
      <c r="AA640" s="212"/>
      <c r="AC640" s="212"/>
    </row>
    <row r="641">
      <c r="Q641" s="212"/>
      <c r="U641" s="212"/>
      <c r="Z641" s="212"/>
      <c r="AA641" s="212"/>
      <c r="AC641" s="212"/>
    </row>
    <row r="642">
      <c r="Q642" s="212"/>
      <c r="U642" s="212"/>
      <c r="Z642" s="212"/>
      <c r="AA642" s="212"/>
      <c r="AC642" s="212"/>
    </row>
    <row r="643">
      <c r="Q643" s="212"/>
      <c r="U643" s="212"/>
      <c r="Z643" s="212"/>
      <c r="AA643" s="212"/>
      <c r="AC643" s="212"/>
    </row>
    <row r="644">
      <c r="Q644" s="212"/>
      <c r="U644" s="212"/>
      <c r="Z644" s="212"/>
      <c r="AA644" s="212"/>
      <c r="AC644" s="212"/>
    </row>
    <row r="645">
      <c r="Q645" s="212"/>
      <c r="U645" s="212"/>
      <c r="Z645" s="212"/>
      <c r="AA645" s="212"/>
      <c r="AC645" s="212"/>
    </row>
    <row r="646">
      <c r="Q646" s="212"/>
      <c r="U646" s="212"/>
      <c r="Z646" s="212"/>
      <c r="AA646" s="212"/>
      <c r="AC646" s="212"/>
    </row>
    <row r="647">
      <c r="Q647" s="212"/>
      <c r="U647" s="212"/>
      <c r="Z647" s="212"/>
      <c r="AA647" s="212"/>
      <c r="AC647" s="212"/>
    </row>
    <row r="648">
      <c r="Q648" s="212"/>
      <c r="U648" s="212"/>
      <c r="Z648" s="212"/>
      <c r="AA648" s="212"/>
      <c r="AC648" s="212"/>
    </row>
    <row r="649">
      <c r="Q649" s="212"/>
      <c r="U649" s="212"/>
      <c r="Z649" s="212"/>
      <c r="AA649" s="212"/>
      <c r="AC649" s="212"/>
    </row>
    <row r="650">
      <c r="Q650" s="212"/>
      <c r="U650" s="212"/>
      <c r="Z650" s="212"/>
      <c r="AA650" s="212"/>
      <c r="AC650" s="212"/>
    </row>
    <row r="651">
      <c r="Q651" s="212"/>
      <c r="U651" s="212"/>
      <c r="Z651" s="212"/>
      <c r="AA651" s="212"/>
      <c r="AC651" s="212"/>
    </row>
    <row r="652">
      <c r="Q652" s="212"/>
      <c r="U652" s="212"/>
      <c r="Z652" s="212"/>
      <c r="AA652" s="212"/>
      <c r="AC652" s="212"/>
    </row>
    <row r="653">
      <c r="Q653" s="212"/>
      <c r="U653" s="212"/>
      <c r="Z653" s="212"/>
      <c r="AA653" s="212"/>
      <c r="AC653" s="212"/>
    </row>
    <row r="654">
      <c r="Q654" s="212"/>
      <c r="U654" s="212"/>
      <c r="Z654" s="212"/>
      <c r="AA654" s="212"/>
      <c r="AC654" s="212"/>
    </row>
    <row r="655">
      <c r="Q655" s="212"/>
      <c r="U655" s="212"/>
      <c r="Z655" s="212"/>
      <c r="AA655" s="212"/>
      <c r="AC655" s="212"/>
    </row>
    <row r="656">
      <c r="Q656" s="212"/>
      <c r="U656" s="212"/>
      <c r="Z656" s="212"/>
      <c r="AA656" s="212"/>
      <c r="AC656" s="212"/>
    </row>
    <row r="657">
      <c r="Q657" s="212"/>
      <c r="U657" s="212"/>
      <c r="Z657" s="212"/>
      <c r="AA657" s="212"/>
      <c r="AC657" s="212"/>
    </row>
    <row r="658">
      <c r="Q658" s="212"/>
      <c r="U658" s="212"/>
      <c r="Z658" s="212"/>
      <c r="AA658" s="212"/>
      <c r="AC658" s="212"/>
    </row>
    <row r="659">
      <c r="Q659" s="212"/>
      <c r="U659" s="212"/>
      <c r="Z659" s="212"/>
      <c r="AA659" s="212"/>
      <c r="AC659" s="212"/>
    </row>
    <row r="660">
      <c r="Q660" s="212"/>
      <c r="U660" s="212"/>
      <c r="Z660" s="212"/>
      <c r="AA660" s="212"/>
      <c r="AC660" s="212"/>
    </row>
    <row r="661">
      <c r="Q661" s="212"/>
      <c r="U661" s="212"/>
      <c r="Z661" s="212"/>
      <c r="AA661" s="212"/>
      <c r="AC661" s="212"/>
    </row>
    <row r="662">
      <c r="Q662" s="212"/>
      <c r="U662" s="212"/>
      <c r="Z662" s="212"/>
      <c r="AA662" s="212"/>
      <c r="AC662" s="212"/>
    </row>
    <row r="663">
      <c r="Q663" s="212"/>
      <c r="U663" s="212"/>
      <c r="Z663" s="212"/>
      <c r="AA663" s="212"/>
      <c r="AC663" s="212"/>
    </row>
    <row r="664">
      <c r="Q664" s="212"/>
      <c r="U664" s="212"/>
      <c r="Z664" s="212"/>
      <c r="AA664" s="212"/>
      <c r="AC664" s="212"/>
    </row>
    <row r="665">
      <c r="Q665" s="212"/>
      <c r="U665" s="212"/>
      <c r="Z665" s="212"/>
      <c r="AA665" s="212"/>
      <c r="AC665" s="212"/>
    </row>
    <row r="666">
      <c r="Q666" s="212"/>
      <c r="U666" s="212"/>
      <c r="Z666" s="212"/>
      <c r="AA666" s="212"/>
      <c r="AC666" s="212"/>
    </row>
    <row r="667">
      <c r="Q667" s="212"/>
      <c r="U667" s="212"/>
      <c r="Z667" s="212"/>
      <c r="AA667" s="212"/>
      <c r="AC667" s="212"/>
    </row>
    <row r="668">
      <c r="Q668" s="212"/>
      <c r="U668" s="212"/>
      <c r="Z668" s="212"/>
      <c r="AA668" s="212"/>
      <c r="AC668" s="212"/>
    </row>
    <row r="669">
      <c r="Q669" s="212"/>
      <c r="U669" s="212"/>
      <c r="Z669" s="212"/>
      <c r="AA669" s="212"/>
      <c r="AC669" s="212"/>
    </row>
    <row r="670">
      <c r="Q670" s="212"/>
      <c r="U670" s="212"/>
      <c r="Z670" s="212"/>
      <c r="AA670" s="212"/>
      <c r="AC670" s="212"/>
    </row>
    <row r="671">
      <c r="Q671" s="212"/>
      <c r="U671" s="212"/>
      <c r="Z671" s="212"/>
      <c r="AA671" s="212"/>
      <c r="AC671" s="212"/>
    </row>
    <row r="672">
      <c r="Q672" s="212"/>
      <c r="U672" s="212"/>
      <c r="Z672" s="212"/>
      <c r="AA672" s="212"/>
      <c r="AC672" s="212"/>
    </row>
    <row r="673">
      <c r="Q673" s="212"/>
      <c r="U673" s="212"/>
      <c r="Z673" s="212"/>
      <c r="AA673" s="212"/>
      <c r="AC673" s="212"/>
    </row>
    <row r="674">
      <c r="Q674" s="212"/>
      <c r="U674" s="212"/>
      <c r="Z674" s="212"/>
      <c r="AA674" s="212"/>
      <c r="AC674" s="212"/>
    </row>
    <row r="675">
      <c r="Q675" s="212"/>
      <c r="U675" s="212"/>
      <c r="Z675" s="212"/>
      <c r="AA675" s="212"/>
      <c r="AC675" s="212"/>
    </row>
    <row r="676">
      <c r="Q676" s="212"/>
      <c r="U676" s="212"/>
      <c r="Z676" s="212"/>
      <c r="AA676" s="212"/>
      <c r="AC676" s="212"/>
    </row>
    <row r="677">
      <c r="Q677" s="212"/>
      <c r="U677" s="212"/>
      <c r="Z677" s="212"/>
      <c r="AA677" s="212"/>
      <c r="AC677" s="212"/>
    </row>
    <row r="678">
      <c r="Q678" s="212"/>
      <c r="U678" s="212"/>
      <c r="Z678" s="212"/>
      <c r="AA678" s="212"/>
      <c r="AC678" s="212"/>
    </row>
    <row r="679">
      <c r="Q679" s="212"/>
      <c r="U679" s="212"/>
      <c r="Z679" s="212"/>
      <c r="AA679" s="212"/>
      <c r="AC679" s="212"/>
    </row>
    <row r="680">
      <c r="Q680" s="212"/>
      <c r="U680" s="212"/>
      <c r="Z680" s="212"/>
      <c r="AA680" s="212"/>
      <c r="AC680" s="212"/>
    </row>
    <row r="681">
      <c r="Q681" s="212"/>
      <c r="U681" s="212"/>
      <c r="Z681" s="212"/>
      <c r="AA681" s="212"/>
      <c r="AC681" s="212"/>
    </row>
    <row r="682">
      <c r="Q682" s="212"/>
      <c r="U682" s="212"/>
      <c r="Z682" s="212"/>
      <c r="AA682" s="212"/>
      <c r="AC682" s="212"/>
    </row>
    <row r="683">
      <c r="Q683" s="212"/>
      <c r="U683" s="212"/>
      <c r="Z683" s="212"/>
      <c r="AA683" s="212"/>
      <c r="AC683" s="212"/>
    </row>
    <row r="684">
      <c r="Q684" s="212"/>
      <c r="U684" s="212"/>
      <c r="Z684" s="212"/>
      <c r="AA684" s="212"/>
      <c r="AC684" s="212"/>
    </row>
    <row r="685">
      <c r="Q685" s="212"/>
      <c r="U685" s="212"/>
      <c r="Z685" s="212"/>
      <c r="AA685" s="212"/>
      <c r="AC685" s="212"/>
    </row>
    <row r="686">
      <c r="Q686" s="212"/>
      <c r="U686" s="212"/>
      <c r="Z686" s="212"/>
      <c r="AA686" s="212"/>
      <c r="AC686" s="212"/>
    </row>
    <row r="687">
      <c r="Q687" s="212"/>
      <c r="U687" s="212"/>
      <c r="Z687" s="212"/>
      <c r="AA687" s="212"/>
      <c r="AC687" s="212"/>
    </row>
    <row r="688">
      <c r="Q688" s="212"/>
      <c r="U688" s="212"/>
      <c r="Z688" s="212"/>
      <c r="AA688" s="212"/>
      <c r="AC688" s="212"/>
    </row>
    <row r="689">
      <c r="Q689" s="212"/>
      <c r="U689" s="212"/>
      <c r="Z689" s="212"/>
      <c r="AA689" s="212"/>
      <c r="AC689" s="212"/>
    </row>
    <row r="690">
      <c r="Q690" s="212"/>
      <c r="U690" s="212"/>
      <c r="Z690" s="212"/>
      <c r="AA690" s="212"/>
      <c r="AC690" s="212"/>
    </row>
    <row r="691">
      <c r="Q691" s="212"/>
      <c r="U691" s="212"/>
      <c r="Z691" s="212"/>
      <c r="AA691" s="212"/>
      <c r="AC691" s="212"/>
    </row>
    <row r="692">
      <c r="Q692" s="212"/>
      <c r="U692" s="212"/>
      <c r="Z692" s="212"/>
      <c r="AA692" s="212"/>
      <c r="AC692" s="212"/>
    </row>
    <row r="693">
      <c r="Q693" s="212"/>
      <c r="U693" s="212"/>
      <c r="Z693" s="212"/>
      <c r="AA693" s="212"/>
      <c r="AC693" s="212"/>
    </row>
    <row r="694">
      <c r="Q694" s="212"/>
      <c r="U694" s="212"/>
      <c r="Z694" s="212"/>
      <c r="AA694" s="212"/>
      <c r="AC694" s="212"/>
    </row>
    <row r="695">
      <c r="Q695" s="212"/>
      <c r="U695" s="212"/>
      <c r="Z695" s="212"/>
      <c r="AA695" s="212"/>
      <c r="AC695" s="212"/>
    </row>
    <row r="696">
      <c r="Q696" s="212"/>
      <c r="U696" s="212"/>
      <c r="Z696" s="212"/>
      <c r="AA696" s="212"/>
      <c r="AC696" s="212"/>
    </row>
    <row r="697">
      <c r="Q697" s="212"/>
      <c r="U697" s="212"/>
      <c r="Z697" s="212"/>
      <c r="AA697" s="212"/>
      <c r="AC697" s="212"/>
    </row>
    <row r="698">
      <c r="Q698" s="212"/>
      <c r="U698" s="212"/>
      <c r="Z698" s="212"/>
      <c r="AA698" s="212"/>
      <c r="AC698" s="212"/>
    </row>
    <row r="699">
      <c r="Q699" s="212"/>
      <c r="U699" s="212"/>
      <c r="Z699" s="212"/>
      <c r="AA699" s="212"/>
      <c r="AC699" s="212"/>
    </row>
    <row r="700">
      <c r="Q700" s="212"/>
      <c r="U700" s="212"/>
      <c r="Z700" s="212"/>
      <c r="AA700" s="212"/>
      <c r="AC700" s="212"/>
    </row>
    <row r="701">
      <c r="Q701" s="212"/>
      <c r="U701" s="212"/>
      <c r="Z701" s="212"/>
      <c r="AA701" s="212"/>
      <c r="AC701" s="212"/>
    </row>
    <row r="702">
      <c r="Q702" s="212"/>
      <c r="U702" s="212"/>
      <c r="Z702" s="212"/>
      <c r="AA702" s="212"/>
      <c r="AC702" s="212"/>
    </row>
    <row r="703">
      <c r="Q703" s="212"/>
      <c r="U703" s="212"/>
      <c r="Z703" s="212"/>
      <c r="AA703" s="212"/>
      <c r="AC703" s="212"/>
    </row>
    <row r="704">
      <c r="Q704" s="212"/>
      <c r="U704" s="212"/>
      <c r="Z704" s="212"/>
      <c r="AA704" s="212"/>
      <c r="AC704" s="212"/>
    </row>
    <row r="705">
      <c r="Q705" s="212"/>
      <c r="U705" s="212"/>
      <c r="Z705" s="212"/>
      <c r="AA705" s="212"/>
      <c r="AC705" s="212"/>
    </row>
    <row r="706">
      <c r="Q706" s="212"/>
      <c r="U706" s="212"/>
      <c r="Z706" s="212"/>
      <c r="AA706" s="212"/>
      <c r="AC706" s="212"/>
    </row>
    <row r="707">
      <c r="Q707" s="212"/>
      <c r="U707" s="212"/>
      <c r="Z707" s="212"/>
      <c r="AA707" s="212"/>
      <c r="AC707" s="212"/>
    </row>
    <row r="708">
      <c r="Q708" s="212"/>
      <c r="U708" s="212"/>
      <c r="Z708" s="212"/>
      <c r="AA708" s="212"/>
      <c r="AC708" s="212"/>
    </row>
    <row r="709">
      <c r="Q709" s="212"/>
      <c r="U709" s="212"/>
      <c r="Z709" s="212"/>
      <c r="AA709" s="212"/>
      <c r="AC709" s="212"/>
    </row>
    <row r="710">
      <c r="Q710" s="212"/>
      <c r="U710" s="212"/>
      <c r="Z710" s="212"/>
      <c r="AA710" s="212"/>
      <c r="AC710" s="212"/>
    </row>
    <row r="711">
      <c r="Q711" s="212"/>
      <c r="U711" s="212"/>
      <c r="Z711" s="212"/>
      <c r="AA711" s="212"/>
      <c r="AC711" s="212"/>
    </row>
    <row r="712">
      <c r="Q712" s="212"/>
      <c r="U712" s="212"/>
      <c r="Z712" s="212"/>
      <c r="AA712" s="212"/>
      <c r="AC712" s="212"/>
    </row>
    <row r="713">
      <c r="Q713" s="212"/>
      <c r="U713" s="212"/>
      <c r="Z713" s="212"/>
      <c r="AA713" s="212"/>
      <c r="AC713" s="212"/>
    </row>
    <row r="714">
      <c r="Q714" s="212"/>
      <c r="U714" s="212"/>
      <c r="Z714" s="212"/>
      <c r="AA714" s="212"/>
      <c r="AC714" s="212"/>
    </row>
    <row r="715">
      <c r="Q715" s="212"/>
      <c r="U715" s="212"/>
      <c r="Z715" s="212"/>
      <c r="AA715" s="212"/>
      <c r="AC715" s="212"/>
    </row>
    <row r="716">
      <c r="Q716" s="212"/>
      <c r="U716" s="212"/>
      <c r="Z716" s="212"/>
      <c r="AA716" s="212"/>
      <c r="AC716" s="212"/>
    </row>
    <row r="717">
      <c r="Q717" s="212"/>
      <c r="U717" s="212"/>
      <c r="Z717" s="212"/>
      <c r="AA717" s="212"/>
      <c r="AC717" s="212"/>
    </row>
    <row r="718">
      <c r="Q718" s="212"/>
      <c r="U718" s="212"/>
      <c r="Z718" s="212"/>
      <c r="AA718" s="212"/>
      <c r="AC718" s="212"/>
    </row>
    <row r="719">
      <c r="Q719" s="212"/>
      <c r="U719" s="212"/>
      <c r="Z719" s="212"/>
      <c r="AA719" s="212"/>
      <c r="AC719" s="212"/>
    </row>
    <row r="720">
      <c r="Q720" s="212"/>
      <c r="U720" s="212"/>
      <c r="Z720" s="212"/>
      <c r="AA720" s="212"/>
      <c r="AC720" s="212"/>
    </row>
    <row r="721">
      <c r="Q721" s="212"/>
      <c r="U721" s="212"/>
      <c r="Z721" s="212"/>
      <c r="AA721" s="212"/>
      <c r="AC721" s="212"/>
    </row>
    <row r="722">
      <c r="Q722" s="212"/>
      <c r="U722" s="212"/>
      <c r="Z722" s="212"/>
      <c r="AA722" s="212"/>
      <c r="AC722" s="212"/>
    </row>
    <row r="723">
      <c r="Q723" s="212"/>
      <c r="U723" s="212"/>
      <c r="Z723" s="212"/>
      <c r="AA723" s="212"/>
      <c r="AC723" s="212"/>
    </row>
    <row r="724">
      <c r="Q724" s="212"/>
      <c r="U724" s="212"/>
      <c r="Z724" s="212"/>
      <c r="AA724" s="212"/>
      <c r="AC724" s="212"/>
    </row>
    <row r="725">
      <c r="Q725" s="212"/>
      <c r="U725" s="212"/>
      <c r="Z725" s="212"/>
      <c r="AA725" s="212"/>
      <c r="AC725" s="212"/>
    </row>
    <row r="726">
      <c r="Q726" s="212"/>
      <c r="U726" s="212"/>
      <c r="Z726" s="212"/>
      <c r="AA726" s="212"/>
      <c r="AC726" s="212"/>
    </row>
    <row r="727">
      <c r="Q727" s="212"/>
      <c r="U727" s="212"/>
      <c r="Z727" s="212"/>
      <c r="AA727" s="212"/>
      <c r="AC727" s="212"/>
    </row>
    <row r="728">
      <c r="Q728" s="212"/>
      <c r="U728" s="212"/>
      <c r="Z728" s="212"/>
      <c r="AA728" s="212"/>
      <c r="AC728" s="212"/>
    </row>
    <row r="729">
      <c r="Q729" s="212"/>
      <c r="U729" s="212"/>
      <c r="Z729" s="212"/>
      <c r="AA729" s="212"/>
      <c r="AC729" s="212"/>
    </row>
    <row r="730">
      <c r="Q730" s="212"/>
      <c r="U730" s="212"/>
      <c r="Z730" s="212"/>
      <c r="AA730" s="212"/>
      <c r="AC730" s="212"/>
    </row>
    <row r="731">
      <c r="Q731" s="212"/>
      <c r="U731" s="212"/>
      <c r="Z731" s="212"/>
      <c r="AA731" s="212"/>
      <c r="AC731" s="212"/>
    </row>
    <row r="732">
      <c r="Q732" s="212"/>
      <c r="U732" s="212"/>
      <c r="Z732" s="212"/>
      <c r="AA732" s="212"/>
      <c r="AC732" s="212"/>
    </row>
    <row r="733">
      <c r="Q733" s="212"/>
      <c r="U733" s="212"/>
      <c r="Z733" s="212"/>
      <c r="AA733" s="212"/>
      <c r="AC733" s="212"/>
    </row>
    <row r="734">
      <c r="Q734" s="212"/>
      <c r="U734" s="212"/>
      <c r="Z734" s="212"/>
      <c r="AA734" s="212"/>
      <c r="AC734" s="212"/>
    </row>
    <row r="735">
      <c r="Q735" s="212"/>
      <c r="U735" s="212"/>
      <c r="Z735" s="212"/>
      <c r="AA735" s="212"/>
      <c r="AC735" s="212"/>
    </row>
    <row r="736">
      <c r="Q736" s="212"/>
      <c r="U736" s="212"/>
      <c r="Z736" s="212"/>
      <c r="AA736" s="212"/>
      <c r="AC736" s="212"/>
    </row>
    <row r="737">
      <c r="Q737" s="212"/>
      <c r="U737" s="212"/>
      <c r="Z737" s="212"/>
      <c r="AA737" s="212"/>
      <c r="AC737" s="212"/>
    </row>
    <row r="738">
      <c r="Q738" s="212"/>
      <c r="U738" s="212"/>
      <c r="Z738" s="212"/>
      <c r="AA738" s="212"/>
      <c r="AC738" s="212"/>
    </row>
    <row r="739">
      <c r="Q739" s="212"/>
      <c r="U739" s="212"/>
      <c r="Z739" s="212"/>
      <c r="AA739" s="212"/>
      <c r="AC739" s="212"/>
    </row>
    <row r="740">
      <c r="Q740" s="212"/>
      <c r="U740" s="212"/>
      <c r="Z740" s="212"/>
      <c r="AA740" s="212"/>
      <c r="AC740" s="212"/>
    </row>
    <row r="741">
      <c r="Q741" s="212"/>
      <c r="U741" s="212"/>
      <c r="Z741" s="212"/>
      <c r="AA741" s="212"/>
      <c r="AC741" s="212"/>
    </row>
    <row r="742">
      <c r="Q742" s="212"/>
      <c r="U742" s="212"/>
      <c r="Z742" s="212"/>
      <c r="AA742" s="212"/>
      <c r="AC742" s="212"/>
    </row>
    <row r="743">
      <c r="Q743" s="212"/>
      <c r="U743" s="212"/>
      <c r="Z743" s="212"/>
      <c r="AA743" s="212"/>
      <c r="AC743" s="212"/>
    </row>
    <row r="744">
      <c r="Q744" s="212"/>
      <c r="U744" s="212"/>
      <c r="Z744" s="212"/>
      <c r="AA744" s="212"/>
      <c r="AC744" s="212"/>
    </row>
    <row r="745">
      <c r="Q745" s="212"/>
      <c r="U745" s="212"/>
      <c r="Z745" s="212"/>
      <c r="AA745" s="212"/>
      <c r="AC745" s="212"/>
    </row>
    <row r="746">
      <c r="Q746" s="212"/>
      <c r="U746" s="212"/>
      <c r="Z746" s="212"/>
      <c r="AA746" s="212"/>
      <c r="AC746" s="212"/>
    </row>
    <row r="747">
      <c r="Q747" s="212"/>
      <c r="U747" s="212"/>
      <c r="Z747" s="212"/>
      <c r="AA747" s="212"/>
      <c r="AC747" s="212"/>
    </row>
    <row r="748">
      <c r="Q748" s="212"/>
      <c r="U748" s="212"/>
      <c r="Z748" s="212"/>
      <c r="AA748" s="212"/>
      <c r="AC748" s="212"/>
    </row>
    <row r="749">
      <c r="Q749" s="212"/>
      <c r="U749" s="212"/>
      <c r="Z749" s="212"/>
      <c r="AA749" s="212"/>
      <c r="AC749" s="212"/>
    </row>
    <row r="750">
      <c r="Q750" s="212"/>
      <c r="U750" s="212"/>
      <c r="Z750" s="212"/>
      <c r="AA750" s="212"/>
      <c r="AC750" s="212"/>
    </row>
    <row r="751">
      <c r="Q751" s="212"/>
      <c r="U751" s="212"/>
      <c r="Z751" s="212"/>
      <c r="AA751" s="212"/>
      <c r="AC751" s="212"/>
    </row>
    <row r="752">
      <c r="Q752" s="212"/>
      <c r="U752" s="212"/>
      <c r="Z752" s="212"/>
      <c r="AA752" s="212"/>
      <c r="AC752" s="212"/>
    </row>
    <row r="753">
      <c r="Q753" s="212"/>
      <c r="U753" s="212"/>
      <c r="Z753" s="212"/>
      <c r="AA753" s="212"/>
      <c r="AC753" s="212"/>
    </row>
    <row r="754">
      <c r="Q754" s="212"/>
      <c r="U754" s="212"/>
      <c r="Z754" s="212"/>
      <c r="AA754" s="212"/>
      <c r="AC754" s="212"/>
    </row>
    <row r="755">
      <c r="Q755" s="212"/>
      <c r="U755" s="212"/>
      <c r="Z755" s="212"/>
      <c r="AA755" s="212"/>
      <c r="AC755" s="212"/>
    </row>
    <row r="756">
      <c r="Q756" s="212"/>
      <c r="U756" s="212"/>
      <c r="Z756" s="212"/>
      <c r="AA756" s="212"/>
      <c r="AC756" s="212"/>
    </row>
    <row r="757">
      <c r="Q757" s="212"/>
      <c r="U757" s="212"/>
      <c r="Z757" s="212"/>
      <c r="AA757" s="212"/>
      <c r="AC757" s="212"/>
    </row>
    <row r="758">
      <c r="Q758" s="212"/>
      <c r="U758" s="212"/>
      <c r="Z758" s="212"/>
      <c r="AA758" s="212"/>
      <c r="AC758" s="212"/>
    </row>
    <row r="759">
      <c r="Q759" s="212"/>
      <c r="U759" s="212"/>
      <c r="Z759" s="212"/>
      <c r="AA759" s="212"/>
      <c r="AC759" s="212"/>
    </row>
    <row r="760">
      <c r="Q760" s="212"/>
      <c r="U760" s="212"/>
      <c r="Z760" s="212"/>
      <c r="AA760" s="212"/>
      <c r="AC760" s="212"/>
    </row>
    <row r="761">
      <c r="Q761" s="212"/>
      <c r="U761" s="212"/>
      <c r="Z761" s="212"/>
      <c r="AA761" s="212"/>
      <c r="AC761" s="212"/>
    </row>
    <row r="762">
      <c r="Q762" s="212"/>
      <c r="U762" s="212"/>
      <c r="Z762" s="212"/>
      <c r="AA762" s="212"/>
      <c r="AC762" s="212"/>
    </row>
    <row r="763">
      <c r="Q763" s="212"/>
      <c r="U763" s="212"/>
      <c r="Z763" s="212"/>
      <c r="AA763" s="212"/>
      <c r="AC763" s="212"/>
    </row>
    <row r="764">
      <c r="Q764" s="212"/>
      <c r="U764" s="212"/>
      <c r="Z764" s="212"/>
      <c r="AA764" s="212"/>
      <c r="AC764" s="212"/>
    </row>
    <row r="765">
      <c r="Q765" s="212"/>
      <c r="U765" s="212"/>
      <c r="Z765" s="212"/>
      <c r="AA765" s="212"/>
      <c r="AC765" s="212"/>
    </row>
    <row r="766">
      <c r="Q766" s="212"/>
      <c r="U766" s="212"/>
      <c r="Z766" s="212"/>
      <c r="AA766" s="212"/>
      <c r="AC766" s="212"/>
    </row>
    <row r="767">
      <c r="Q767" s="212"/>
      <c r="U767" s="212"/>
      <c r="Z767" s="212"/>
      <c r="AA767" s="212"/>
      <c r="AC767" s="212"/>
    </row>
    <row r="768">
      <c r="Q768" s="212"/>
      <c r="U768" s="212"/>
      <c r="Z768" s="212"/>
      <c r="AA768" s="212"/>
      <c r="AC768" s="212"/>
    </row>
    <row r="769">
      <c r="Q769" s="212"/>
      <c r="U769" s="212"/>
      <c r="Z769" s="212"/>
      <c r="AA769" s="212"/>
      <c r="AC769" s="212"/>
    </row>
    <row r="770">
      <c r="Q770" s="212"/>
      <c r="U770" s="212"/>
      <c r="Z770" s="212"/>
      <c r="AA770" s="212"/>
      <c r="AC770" s="212"/>
    </row>
    <row r="771">
      <c r="Q771" s="212"/>
      <c r="U771" s="212"/>
      <c r="Z771" s="212"/>
      <c r="AA771" s="212"/>
      <c r="AC771" s="212"/>
    </row>
    <row r="772">
      <c r="Q772" s="212"/>
      <c r="U772" s="212"/>
      <c r="Z772" s="212"/>
      <c r="AA772" s="212"/>
      <c r="AC772" s="212"/>
    </row>
    <row r="773">
      <c r="Q773" s="212"/>
      <c r="U773" s="212"/>
      <c r="Z773" s="212"/>
      <c r="AA773" s="212"/>
      <c r="AC773" s="212"/>
    </row>
    <row r="774">
      <c r="Q774" s="212"/>
      <c r="U774" s="212"/>
      <c r="Z774" s="212"/>
      <c r="AA774" s="212"/>
      <c r="AC774" s="212"/>
    </row>
    <row r="775">
      <c r="Q775" s="212"/>
      <c r="U775" s="212"/>
      <c r="Z775" s="212"/>
      <c r="AA775" s="212"/>
      <c r="AC775" s="212"/>
    </row>
    <row r="776">
      <c r="Q776" s="212"/>
      <c r="U776" s="212"/>
      <c r="Z776" s="212"/>
      <c r="AA776" s="212"/>
      <c r="AC776" s="212"/>
    </row>
    <row r="777">
      <c r="Q777" s="212"/>
      <c r="U777" s="212"/>
      <c r="Z777" s="212"/>
      <c r="AA777" s="212"/>
      <c r="AC777" s="212"/>
    </row>
    <row r="778">
      <c r="Q778" s="212"/>
      <c r="U778" s="212"/>
      <c r="Z778" s="212"/>
      <c r="AA778" s="212"/>
      <c r="AC778" s="212"/>
    </row>
    <row r="779">
      <c r="Q779" s="212"/>
      <c r="U779" s="212"/>
      <c r="Z779" s="212"/>
      <c r="AA779" s="212"/>
      <c r="AC779" s="212"/>
    </row>
    <row r="780">
      <c r="Q780" s="212"/>
      <c r="U780" s="212"/>
      <c r="Z780" s="212"/>
      <c r="AA780" s="212"/>
      <c r="AC780" s="212"/>
    </row>
    <row r="781">
      <c r="Q781" s="212"/>
      <c r="U781" s="212"/>
      <c r="Z781" s="212"/>
      <c r="AA781" s="212"/>
      <c r="AC781" s="212"/>
    </row>
    <row r="782">
      <c r="Q782" s="212"/>
      <c r="U782" s="212"/>
      <c r="Z782" s="212"/>
      <c r="AA782" s="212"/>
      <c r="AC782" s="212"/>
    </row>
    <row r="783">
      <c r="Q783" s="212"/>
      <c r="U783" s="212"/>
      <c r="Z783" s="212"/>
      <c r="AA783" s="212"/>
      <c r="AC783" s="212"/>
    </row>
    <row r="784">
      <c r="Q784" s="212"/>
      <c r="U784" s="212"/>
      <c r="Z784" s="212"/>
      <c r="AA784" s="212"/>
      <c r="AC784" s="212"/>
    </row>
    <row r="785">
      <c r="Q785" s="212"/>
      <c r="U785" s="212"/>
      <c r="Z785" s="212"/>
      <c r="AA785" s="212"/>
      <c r="AC785" s="212"/>
    </row>
    <row r="786">
      <c r="Q786" s="212"/>
      <c r="U786" s="212"/>
      <c r="Z786" s="212"/>
      <c r="AA786" s="212"/>
      <c r="AC786" s="212"/>
    </row>
    <row r="787">
      <c r="Q787" s="212"/>
      <c r="U787" s="212"/>
      <c r="Z787" s="212"/>
      <c r="AA787" s="212"/>
      <c r="AC787" s="212"/>
    </row>
    <row r="788">
      <c r="Q788" s="212"/>
      <c r="U788" s="212"/>
      <c r="Z788" s="212"/>
      <c r="AA788" s="212"/>
      <c r="AC788" s="212"/>
    </row>
    <row r="789">
      <c r="Q789" s="212"/>
      <c r="U789" s="212"/>
      <c r="Z789" s="212"/>
      <c r="AA789" s="212"/>
      <c r="AC789" s="212"/>
    </row>
    <row r="790">
      <c r="Q790" s="212"/>
      <c r="U790" s="212"/>
      <c r="Z790" s="212"/>
      <c r="AA790" s="212"/>
      <c r="AC790" s="212"/>
    </row>
    <row r="791">
      <c r="Q791" s="212"/>
      <c r="U791" s="212"/>
      <c r="Z791" s="212"/>
      <c r="AA791" s="212"/>
      <c r="AC791" s="212"/>
    </row>
    <row r="792">
      <c r="Q792" s="212"/>
      <c r="U792" s="212"/>
      <c r="Z792" s="212"/>
      <c r="AA792" s="212"/>
      <c r="AC792" s="212"/>
    </row>
    <row r="793">
      <c r="Q793" s="212"/>
      <c r="U793" s="212"/>
      <c r="Z793" s="212"/>
      <c r="AA793" s="212"/>
      <c r="AC793" s="212"/>
    </row>
    <row r="794">
      <c r="Q794" s="212"/>
      <c r="U794" s="212"/>
      <c r="Z794" s="212"/>
      <c r="AA794" s="212"/>
      <c r="AC794" s="212"/>
    </row>
    <row r="795">
      <c r="Q795" s="212"/>
      <c r="U795" s="212"/>
      <c r="Z795" s="212"/>
      <c r="AA795" s="212"/>
      <c r="AC795" s="212"/>
    </row>
    <row r="796">
      <c r="Q796" s="212"/>
      <c r="U796" s="212"/>
      <c r="Z796" s="212"/>
      <c r="AA796" s="212"/>
      <c r="AC796" s="212"/>
    </row>
    <row r="797">
      <c r="Q797" s="212"/>
      <c r="U797" s="212"/>
      <c r="Z797" s="212"/>
      <c r="AA797" s="212"/>
      <c r="AC797" s="212"/>
    </row>
    <row r="798">
      <c r="Q798" s="212"/>
      <c r="U798" s="212"/>
      <c r="Z798" s="212"/>
      <c r="AA798" s="212"/>
      <c r="AC798" s="212"/>
    </row>
    <row r="799">
      <c r="Q799" s="212"/>
      <c r="U799" s="212"/>
      <c r="Z799" s="212"/>
      <c r="AA799" s="212"/>
      <c r="AC799" s="212"/>
    </row>
    <row r="800">
      <c r="Q800" s="212"/>
      <c r="U800" s="212"/>
      <c r="Z800" s="212"/>
      <c r="AA800" s="212"/>
      <c r="AC800" s="212"/>
    </row>
    <row r="801">
      <c r="Q801" s="212"/>
      <c r="U801" s="212"/>
      <c r="Z801" s="212"/>
      <c r="AA801" s="212"/>
      <c r="AC801" s="212"/>
    </row>
    <row r="802">
      <c r="Q802" s="212"/>
      <c r="U802" s="212"/>
      <c r="Z802" s="212"/>
      <c r="AA802" s="212"/>
      <c r="AC802" s="212"/>
    </row>
    <row r="803">
      <c r="Q803" s="212"/>
      <c r="U803" s="212"/>
      <c r="Z803" s="212"/>
      <c r="AA803" s="212"/>
      <c r="AC803" s="212"/>
    </row>
    <row r="804">
      <c r="Q804" s="212"/>
      <c r="U804" s="212"/>
      <c r="Z804" s="212"/>
      <c r="AA804" s="212"/>
      <c r="AC804" s="212"/>
    </row>
    <row r="805">
      <c r="Q805" s="212"/>
      <c r="U805" s="212"/>
      <c r="Z805" s="212"/>
      <c r="AA805" s="212"/>
      <c r="AC805" s="212"/>
    </row>
    <row r="806">
      <c r="Q806" s="212"/>
      <c r="U806" s="212"/>
      <c r="Z806" s="212"/>
      <c r="AA806" s="212"/>
      <c r="AC806" s="212"/>
    </row>
    <row r="807">
      <c r="Q807" s="212"/>
      <c r="U807" s="212"/>
      <c r="Z807" s="212"/>
      <c r="AA807" s="212"/>
      <c r="AC807" s="212"/>
    </row>
    <row r="808">
      <c r="Q808" s="212"/>
      <c r="U808" s="212"/>
      <c r="Z808" s="212"/>
      <c r="AA808" s="212"/>
      <c r="AC808" s="212"/>
    </row>
    <row r="809">
      <c r="Q809" s="212"/>
      <c r="U809" s="212"/>
      <c r="Z809" s="212"/>
      <c r="AA809" s="212"/>
      <c r="AC809" s="212"/>
    </row>
    <row r="810">
      <c r="Q810" s="212"/>
      <c r="U810" s="212"/>
      <c r="Z810" s="212"/>
      <c r="AA810" s="212"/>
      <c r="AC810" s="212"/>
    </row>
    <row r="811">
      <c r="Q811" s="212"/>
      <c r="U811" s="212"/>
      <c r="Z811" s="212"/>
      <c r="AA811" s="212"/>
      <c r="AC811" s="212"/>
    </row>
    <row r="812">
      <c r="Q812" s="212"/>
      <c r="U812" s="212"/>
      <c r="Z812" s="212"/>
      <c r="AA812" s="212"/>
      <c r="AC812" s="212"/>
    </row>
    <row r="813">
      <c r="Q813" s="212"/>
      <c r="U813" s="212"/>
      <c r="Z813" s="212"/>
      <c r="AA813" s="212"/>
      <c r="AC813" s="212"/>
    </row>
    <row r="814">
      <c r="Q814" s="212"/>
      <c r="U814" s="212"/>
      <c r="Z814" s="212"/>
      <c r="AA814" s="212"/>
      <c r="AC814" s="212"/>
    </row>
    <row r="815">
      <c r="Q815" s="212"/>
      <c r="U815" s="212"/>
      <c r="Z815" s="212"/>
      <c r="AA815" s="212"/>
      <c r="AC815" s="212"/>
    </row>
    <row r="816">
      <c r="Q816" s="212"/>
      <c r="U816" s="212"/>
      <c r="Z816" s="212"/>
      <c r="AA816" s="212"/>
      <c r="AC816" s="212"/>
    </row>
    <row r="817">
      <c r="Q817" s="212"/>
      <c r="U817" s="212"/>
      <c r="Z817" s="212"/>
      <c r="AA817" s="212"/>
      <c r="AC817" s="212"/>
    </row>
    <row r="818">
      <c r="Q818" s="212"/>
      <c r="U818" s="212"/>
      <c r="Z818" s="212"/>
      <c r="AA818" s="212"/>
      <c r="AC818" s="212"/>
    </row>
    <row r="819">
      <c r="Q819" s="212"/>
      <c r="U819" s="212"/>
      <c r="Z819" s="212"/>
      <c r="AA819" s="212"/>
      <c r="AC819" s="212"/>
    </row>
    <row r="820">
      <c r="Q820" s="212"/>
      <c r="U820" s="212"/>
      <c r="Z820" s="212"/>
      <c r="AA820" s="212"/>
      <c r="AC820" s="212"/>
    </row>
    <row r="821">
      <c r="Q821" s="212"/>
      <c r="U821" s="212"/>
      <c r="Z821" s="212"/>
      <c r="AA821" s="212"/>
      <c r="AC821" s="212"/>
    </row>
    <row r="822">
      <c r="Q822" s="212"/>
      <c r="U822" s="212"/>
      <c r="Z822" s="212"/>
      <c r="AA822" s="212"/>
      <c r="AC822" s="212"/>
    </row>
    <row r="823">
      <c r="Q823" s="212"/>
      <c r="U823" s="212"/>
      <c r="Z823" s="212"/>
      <c r="AA823" s="212"/>
      <c r="AC823" s="212"/>
    </row>
    <row r="824">
      <c r="Q824" s="212"/>
      <c r="U824" s="212"/>
      <c r="Z824" s="212"/>
      <c r="AA824" s="212"/>
      <c r="AC824" s="212"/>
    </row>
    <row r="825">
      <c r="Q825" s="212"/>
      <c r="U825" s="212"/>
      <c r="Z825" s="212"/>
      <c r="AA825" s="212"/>
      <c r="AC825" s="212"/>
    </row>
    <row r="826">
      <c r="Q826" s="212"/>
      <c r="U826" s="212"/>
      <c r="Z826" s="212"/>
      <c r="AA826" s="212"/>
      <c r="AC826" s="212"/>
    </row>
    <row r="827">
      <c r="Q827" s="212"/>
      <c r="U827" s="212"/>
      <c r="Z827" s="212"/>
      <c r="AA827" s="212"/>
      <c r="AC827" s="212"/>
    </row>
    <row r="828">
      <c r="Q828" s="212"/>
      <c r="U828" s="212"/>
      <c r="Z828" s="212"/>
      <c r="AA828" s="212"/>
      <c r="AC828" s="212"/>
    </row>
  </sheetData>
  <autoFilter ref="$A$2:$AH$8"/>
  <dataValidations>
    <dataValidation type="list" allowBlank="1" showErrorMessage="1" sqref="H3:I58">
      <formula1>"センサーズFB,センサーズTT,AI FB,AI TT,デザジュクFB,ヒサシオーガニック,インスタオーガニック,YTオーガニック,企画,デザジュクTikTok,セミナーオーガニック,みかみ個別,デザジュクYT,AI　YT,Xオーガニック,コンドウハルキX"</formula1>
    </dataValidation>
    <dataValidation type="list" allowBlank="1" showErrorMessage="1" sqref="G3:G58">
      <formula1>"ユニペイ,CBS,京都信販,MOSH,分割ペイ,銀振,銀振＋ユニペイ等,銀振+MOSH,MOSH+京都信販,invoy,CBS+mosh,CBS+銀振"</formula1>
    </dataValidation>
    <dataValidation type="list" allowBlank="1" showErrorMessage="1" sqref="F3:F58">
      <formula1>"一括,CBS,京都信販,頭金10万+24分割,頭金20万+24分割,頭金30万+24分割,頭金20万＋6分割,2分割,6分割,12分割,24分割,36分割,50分割,36分割,60分割"</formula1>
    </dataValidation>
  </dataValidations>
  <hyperlinks>
    <hyperlink r:id="rId1" ref="AG45"/>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13"/>
      <c r="B1" s="214"/>
      <c r="C1" s="215"/>
      <c r="D1" s="216" t="s">
        <v>160</v>
      </c>
      <c r="I1" s="217" t="s">
        <v>161</v>
      </c>
      <c r="J1" s="218"/>
      <c r="K1" s="219"/>
      <c r="L1" s="220" t="s">
        <v>162</v>
      </c>
      <c r="M1" s="221"/>
      <c r="N1" s="221"/>
      <c r="O1" s="222"/>
      <c r="P1" s="218"/>
      <c r="Q1" s="223" t="s">
        <v>163</v>
      </c>
      <c r="R1" s="224"/>
      <c r="S1" s="225"/>
      <c r="T1" s="226" t="s">
        <v>164</v>
      </c>
      <c r="U1" s="227"/>
      <c r="V1" s="227"/>
      <c r="W1" s="227"/>
      <c r="X1" s="227"/>
      <c r="Y1" s="227"/>
      <c r="Z1" s="227"/>
      <c r="AA1" s="228"/>
      <c r="AB1" s="229"/>
      <c r="AC1" s="230" t="s">
        <v>165</v>
      </c>
      <c r="AD1" s="231"/>
      <c r="AE1" s="225"/>
      <c r="AF1" s="232"/>
      <c r="AG1" s="232"/>
      <c r="AH1" s="224"/>
      <c r="AI1" s="233"/>
      <c r="AJ1" s="234"/>
      <c r="AK1" s="235" t="s">
        <v>166</v>
      </c>
      <c r="AQ1" s="236"/>
      <c r="AR1" s="232"/>
      <c r="AS1" s="237"/>
      <c r="AT1" s="237"/>
      <c r="AU1" s="237"/>
      <c r="AV1" s="237"/>
      <c r="AW1" s="237"/>
      <c r="AX1" s="237"/>
      <c r="AY1" s="237"/>
      <c r="AZ1" s="237"/>
      <c r="BA1" s="237"/>
      <c r="BB1" s="237"/>
      <c r="BC1" s="237"/>
      <c r="BD1" s="237"/>
      <c r="BE1" s="237"/>
      <c r="BF1" s="237"/>
      <c r="BG1" s="237"/>
      <c r="BH1" s="237"/>
      <c r="BI1" s="237"/>
    </row>
    <row r="2">
      <c r="A2" s="238" t="s">
        <v>167</v>
      </c>
      <c r="B2" s="239" t="s">
        <v>168</v>
      </c>
      <c r="C2" s="240" t="s">
        <v>169</v>
      </c>
      <c r="D2" s="241" t="s">
        <v>170</v>
      </c>
      <c r="E2" s="242" t="s">
        <v>171</v>
      </c>
      <c r="F2" s="243" t="s">
        <v>172</v>
      </c>
      <c r="G2" s="243" t="s">
        <v>173</v>
      </c>
      <c r="H2" s="243" t="s">
        <v>174</v>
      </c>
      <c r="I2" s="244" t="s">
        <v>175</v>
      </c>
      <c r="J2" s="244" t="s">
        <v>28</v>
      </c>
      <c r="K2" s="245" t="s">
        <v>176</v>
      </c>
      <c r="L2" s="246" t="s">
        <v>177</v>
      </c>
      <c r="M2" s="246" t="s">
        <v>178</v>
      </c>
      <c r="N2" s="247" t="s">
        <v>179</v>
      </c>
      <c r="O2" s="248" t="s">
        <v>180</v>
      </c>
      <c r="P2" s="249" t="s">
        <v>181</v>
      </c>
      <c r="Q2" s="250" t="s">
        <v>182</v>
      </c>
      <c r="R2" s="248" t="s">
        <v>183</v>
      </c>
      <c r="S2" s="251" t="s">
        <v>184</v>
      </c>
      <c r="T2" s="252" t="s">
        <v>185</v>
      </c>
      <c r="U2" s="252" t="s">
        <v>186</v>
      </c>
      <c r="V2" s="252" t="s">
        <v>187</v>
      </c>
      <c r="W2" s="253" t="s">
        <v>188</v>
      </c>
      <c r="X2" s="253" t="s">
        <v>189</v>
      </c>
      <c r="Y2" s="253" t="s">
        <v>190</v>
      </c>
      <c r="Z2" s="253" t="s">
        <v>191</v>
      </c>
      <c r="AA2" s="253" t="s">
        <v>192</v>
      </c>
      <c r="AB2" s="254" t="s">
        <v>193</v>
      </c>
      <c r="AC2" s="255" t="s">
        <v>29</v>
      </c>
      <c r="AD2" s="254" t="s">
        <v>194</v>
      </c>
      <c r="AE2" s="256" t="s">
        <v>195</v>
      </c>
      <c r="AF2" s="257" t="s">
        <v>196</v>
      </c>
      <c r="AG2" s="258" t="s">
        <v>197</v>
      </c>
      <c r="AH2" s="259" t="s">
        <v>198</v>
      </c>
      <c r="AI2" s="260" t="s">
        <v>199</v>
      </c>
      <c r="AJ2" s="261" t="s">
        <v>200</v>
      </c>
      <c r="AK2" s="261" t="s">
        <v>201</v>
      </c>
      <c r="AL2" s="261" t="s">
        <v>202</v>
      </c>
      <c r="AM2" s="262" t="s">
        <v>203</v>
      </c>
      <c r="AN2" s="263" t="s">
        <v>204</v>
      </c>
      <c r="AO2" s="264" t="s">
        <v>205</v>
      </c>
      <c r="AP2" s="265" t="s">
        <v>206</v>
      </c>
      <c r="AQ2" s="266" t="s">
        <v>207</v>
      </c>
      <c r="AR2" s="267" t="s">
        <v>208</v>
      </c>
      <c r="AS2" s="268"/>
      <c r="AT2" s="268"/>
      <c r="AU2" s="268"/>
      <c r="AV2" s="268"/>
      <c r="AW2" s="268"/>
      <c r="AX2" s="268"/>
      <c r="AY2" s="268"/>
      <c r="AZ2" s="268"/>
      <c r="BA2" s="268"/>
      <c r="BB2" s="268"/>
      <c r="BC2" s="268"/>
      <c r="BD2" s="268"/>
      <c r="BE2" s="268"/>
      <c r="BF2" s="268"/>
      <c r="BG2" s="268"/>
      <c r="BH2" s="268"/>
      <c r="BI2" s="268"/>
    </row>
    <row r="3" hidden="1">
      <c r="A3" s="269">
        <v>45686.75763888889</v>
      </c>
      <c r="B3" s="269">
        <v>45686.91736111111</v>
      </c>
      <c r="C3" s="270" t="s">
        <v>209</v>
      </c>
      <c r="D3" s="271" t="s">
        <v>210</v>
      </c>
      <c r="E3" s="272"/>
      <c r="F3" s="270" t="s">
        <v>211</v>
      </c>
      <c r="G3" s="270" t="s">
        <v>212</v>
      </c>
      <c r="H3" s="270" t="s">
        <v>213</v>
      </c>
      <c r="I3" s="270" t="s">
        <v>214</v>
      </c>
      <c r="J3" s="273"/>
      <c r="K3" s="273"/>
      <c r="L3" s="273"/>
      <c r="M3" s="273"/>
      <c r="N3" s="273"/>
      <c r="O3" s="273" t="s">
        <v>215</v>
      </c>
      <c r="P3" s="272"/>
      <c r="Q3" s="274"/>
      <c r="R3" s="270" t="str">
        <f t="shared" ref="R3:R98" si="1">365-DAYS(DATEVALUE(Q3), DATEVALUE(AC3))</f>
        <v>#VALUE!</v>
      </c>
      <c r="S3" s="194"/>
      <c r="T3" s="275"/>
      <c r="U3" s="275"/>
      <c r="V3" s="275"/>
      <c r="W3" s="276"/>
      <c r="X3" s="276"/>
      <c r="Y3" s="276"/>
      <c r="Z3" s="275"/>
      <c r="AA3" s="274"/>
      <c r="AB3" s="194"/>
      <c r="AC3" s="277"/>
      <c r="AD3" s="273"/>
      <c r="AE3" s="278"/>
      <c r="AF3" s="279" t="s">
        <v>216</v>
      </c>
      <c r="AG3" s="280"/>
      <c r="AH3" s="270" t="b">
        <v>0</v>
      </c>
      <c r="AI3" s="194" t="s">
        <v>217</v>
      </c>
      <c r="AJ3" s="281" t="b">
        <v>0</v>
      </c>
      <c r="AK3" s="281" t="b">
        <v>0</v>
      </c>
      <c r="AL3" s="281" t="b">
        <v>0</v>
      </c>
      <c r="AM3" s="281" t="b">
        <v>0</v>
      </c>
      <c r="AN3" s="281" t="b">
        <v>0</v>
      </c>
      <c r="AO3" s="282" t="b">
        <v>0</v>
      </c>
      <c r="AP3" s="282" t="b">
        <v>0</v>
      </c>
      <c r="AQ3" s="283"/>
      <c r="AR3" s="284" t="b">
        <v>0</v>
      </c>
      <c r="AS3" s="194"/>
      <c r="AT3" s="194"/>
      <c r="AU3" s="194"/>
      <c r="AV3" s="194"/>
      <c r="AW3" s="194"/>
      <c r="AX3" s="194"/>
      <c r="AY3" s="194"/>
      <c r="AZ3" s="194"/>
      <c r="BA3" s="194"/>
      <c r="BB3" s="194"/>
      <c r="BC3" s="194"/>
      <c r="BD3" s="194"/>
      <c r="BE3" s="194"/>
      <c r="BF3" s="194"/>
      <c r="BG3" s="194"/>
      <c r="BH3" s="194"/>
      <c r="BI3" s="194"/>
    </row>
    <row r="4" hidden="1">
      <c r="A4" s="285">
        <v>45684.49236111111</v>
      </c>
      <c r="B4" s="285">
        <v>45688.521527777775</v>
      </c>
      <c r="C4" s="286" t="s">
        <v>218</v>
      </c>
      <c r="D4" s="271" t="s">
        <v>219</v>
      </c>
      <c r="E4" s="271" t="s">
        <v>220</v>
      </c>
      <c r="F4" s="270" t="s">
        <v>221</v>
      </c>
      <c r="G4" s="270" t="s">
        <v>212</v>
      </c>
      <c r="H4" s="270" t="s">
        <v>222</v>
      </c>
      <c r="I4" s="271" t="s">
        <v>223</v>
      </c>
      <c r="J4" s="271" t="s">
        <v>224</v>
      </c>
      <c r="K4" s="287" t="s">
        <v>225</v>
      </c>
      <c r="L4" s="288" t="s">
        <v>226</v>
      </c>
      <c r="M4" s="288" t="s">
        <v>226</v>
      </c>
      <c r="N4" s="289" t="s">
        <v>227</v>
      </c>
      <c r="O4" s="273" t="s">
        <v>228</v>
      </c>
      <c r="P4" s="272"/>
      <c r="Q4" s="274"/>
      <c r="R4" s="270" t="str">
        <f t="shared" si="1"/>
        <v>#VALUE!</v>
      </c>
      <c r="S4" s="283"/>
      <c r="T4" s="290" t="s">
        <v>16</v>
      </c>
      <c r="U4" s="291">
        <v>988000.0</v>
      </c>
      <c r="V4" s="292">
        <v>130560.0</v>
      </c>
      <c r="W4" s="293">
        <v>0.0</v>
      </c>
      <c r="X4" s="293">
        <v>0.0</v>
      </c>
      <c r="Y4" s="293">
        <v>0.0</v>
      </c>
      <c r="Z4" s="294" t="s">
        <v>229</v>
      </c>
      <c r="AA4" s="295"/>
      <c r="AB4" s="283"/>
      <c r="AC4" s="296">
        <v>45515.0</v>
      </c>
      <c r="AD4" s="297"/>
      <c r="AE4" s="283"/>
      <c r="AF4" s="298" t="s">
        <v>230</v>
      </c>
      <c r="AG4" s="299"/>
      <c r="AH4" s="297"/>
      <c r="AI4" s="283"/>
      <c r="AJ4" s="300"/>
      <c r="AK4" s="300"/>
      <c r="AL4" s="300"/>
      <c r="AM4" s="300"/>
      <c r="AN4" s="300"/>
      <c r="AO4" s="276"/>
      <c r="AP4" s="300"/>
      <c r="AQ4" s="283"/>
      <c r="AR4" s="284" t="b">
        <v>0</v>
      </c>
      <c r="AS4" s="283"/>
      <c r="AT4" s="283"/>
      <c r="AU4" s="283"/>
      <c r="AV4" s="283"/>
      <c r="AW4" s="283"/>
      <c r="AX4" s="283"/>
      <c r="AY4" s="283"/>
      <c r="AZ4" s="283"/>
      <c r="BA4" s="283"/>
      <c r="BB4" s="283"/>
      <c r="BC4" s="283"/>
      <c r="BD4" s="283"/>
      <c r="BE4" s="283"/>
      <c r="BF4" s="283"/>
      <c r="BG4" s="283"/>
      <c r="BH4" s="283"/>
      <c r="BI4" s="283"/>
    </row>
    <row r="5" hidden="1">
      <c r="A5" s="285">
        <v>45686.739583333336</v>
      </c>
      <c r="B5" s="285">
        <v>45691.58194444444</v>
      </c>
      <c r="C5" s="286" t="s">
        <v>231</v>
      </c>
      <c r="D5" s="271" t="s">
        <v>219</v>
      </c>
      <c r="E5" s="271">
        <v>1.8142407045662E13</v>
      </c>
      <c r="F5" s="270" t="s">
        <v>221</v>
      </c>
      <c r="G5" s="270" t="s">
        <v>212</v>
      </c>
      <c r="H5" s="270" t="s">
        <v>232</v>
      </c>
      <c r="I5" s="271" t="s">
        <v>233</v>
      </c>
      <c r="J5" s="271" t="s">
        <v>234</v>
      </c>
      <c r="K5" s="287" t="s">
        <v>235</v>
      </c>
      <c r="L5" s="289" t="s">
        <v>236</v>
      </c>
      <c r="M5" s="289" t="s">
        <v>237</v>
      </c>
      <c r="N5" s="288" t="s">
        <v>226</v>
      </c>
      <c r="O5" s="273" t="s">
        <v>215</v>
      </c>
      <c r="P5" s="272"/>
      <c r="Q5" s="274"/>
      <c r="R5" s="270" t="str">
        <f t="shared" si="1"/>
        <v>#VALUE!</v>
      </c>
      <c r="S5" s="283"/>
      <c r="T5" s="290" t="s">
        <v>16</v>
      </c>
      <c r="U5" s="291">
        <v>600000.0</v>
      </c>
      <c r="V5" s="291">
        <v>0.0</v>
      </c>
      <c r="W5" s="301"/>
      <c r="X5" s="301"/>
      <c r="Y5" s="301"/>
      <c r="Z5" s="294" t="s">
        <v>229</v>
      </c>
      <c r="AA5" s="302"/>
      <c r="AB5" s="303">
        <v>45662.0</v>
      </c>
      <c r="AC5" s="304">
        <v>45671.0</v>
      </c>
      <c r="AD5" s="271" t="s">
        <v>238</v>
      </c>
      <c r="AE5" s="305" t="s">
        <v>239</v>
      </c>
      <c r="AF5" s="299"/>
      <c r="AG5" s="299"/>
      <c r="AH5" s="297"/>
      <c r="AI5" s="283"/>
      <c r="AJ5" s="300"/>
      <c r="AK5" s="300"/>
      <c r="AL5" s="300"/>
      <c r="AM5" s="300"/>
      <c r="AN5" s="300"/>
      <c r="AO5" s="276"/>
      <c r="AP5" s="300"/>
      <c r="AQ5" s="283"/>
      <c r="AR5" s="284" t="b">
        <v>0</v>
      </c>
      <c r="AS5" s="283"/>
      <c r="AT5" s="283"/>
      <c r="AU5" s="283"/>
      <c r="AV5" s="283"/>
      <c r="AW5" s="283"/>
      <c r="AX5" s="283"/>
      <c r="AY5" s="283"/>
      <c r="AZ5" s="283"/>
      <c r="BA5" s="283"/>
      <c r="BB5" s="283"/>
      <c r="BC5" s="283"/>
      <c r="BD5" s="283"/>
      <c r="BE5" s="283"/>
      <c r="BF5" s="283"/>
      <c r="BG5" s="283"/>
      <c r="BH5" s="283"/>
      <c r="BI5" s="283"/>
    </row>
    <row r="6" hidden="1">
      <c r="A6" s="269">
        <v>45688.70972222222</v>
      </c>
      <c r="B6" s="269">
        <v>45694.60138888889</v>
      </c>
      <c r="C6" s="270" t="s">
        <v>240</v>
      </c>
      <c r="D6" s="271" t="s">
        <v>219</v>
      </c>
      <c r="E6" s="270" t="s">
        <v>241</v>
      </c>
      <c r="F6" s="270" t="s">
        <v>242</v>
      </c>
      <c r="G6" s="270" t="s">
        <v>212</v>
      </c>
      <c r="H6" s="270" t="s">
        <v>232</v>
      </c>
      <c r="I6" s="270" t="s">
        <v>243</v>
      </c>
      <c r="J6" s="270" t="s">
        <v>244</v>
      </c>
      <c r="K6" s="306" t="s">
        <v>245</v>
      </c>
      <c r="L6" s="307" t="s">
        <v>246</v>
      </c>
      <c r="M6" s="307" t="s">
        <v>247</v>
      </c>
      <c r="N6" s="307" t="s">
        <v>248</v>
      </c>
      <c r="O6" s="273" t="s">
        <v>249</v>
      </c>
      <c r="P6" s="308" t="s">
        <v>250</v>
      </c>
      <c r="Q6" s="309">
        <v>45691.0</v>
      </c>
      <c r="R6" s="270">
        <f t="shared" si="1"/>
        <v>318</v>
      </c>
      <c r="S6" s="194"/>
      <c r="T6" s="290" t="s">
        <v>66</v>
      </c>
      <c r="U6" s="290">
        <v>788000.0</v>
      </c>
      <c r="V6" s="290">
        <v>788000.0</v>
      </c>
      <c r="W6" s="310">
        <v>645163.0</v>
      </c>
      <c r="X6" s="310">
        <v>0.0</v>
      </c>
      <c r="Y6" s="310">
        <v>0.0</v>
      </c>
      <c r="Z6" s="294" t="s">
        <v>251</v>
      </c>
      <c r="AA6" s="311">
        <v>45747.0</v>
      </c>
      <c r="AB6" s="194"/>
      <c r="AC6" s="312">
        <v>45644.0</v>
      </c>
      <c r="AD6" s="270" t="s">
        <v>252</v>
      </c>
      <c r="AE6" s="194"/>
      <c r="AF6" s="279" t="s">
        <v>253</v>
      </c>
      <c r="AG6" s="280"/>
      <c r="AH6" s="270" t="b">
        <v>0</v>
      </c>
      <c r="AI6" s="194"/>
      <c r="AJ6" s="281" t="b">
        <v>1</v>
      </c>
      <c r="AK6" s="281" t="b">
        <v>1</v>
      </c>
      <c r="AL6" s="281" t="b">
        <v>0</v>
      </c>
      <c r="AM6" s="281" t="b">
        <v>1</v>
      </c>
      <c r="AN6" s="281" t="b">
        <v>1</v>
      </c>
      <c r="AO6" s="282" t="b">
        <v>1</v>
      </c>
      <c r="AP6" s="282" t="b">
        <v>1</v>
      </c>
      <c r="AQ6" s="283"/>
      <c r="AR6" s="284" t="b">
        <v>0</v>
      </c>
      <c r="AS6" s="194"/>
      <c r="AT6" s="194"/>
      <c r="AU6" s="194"/>
      <c r="AV6" s="194"/>
      <c r="AW6" s="194"/>
      <c r="AX6" s="194"/>
      <c r="AY6" s="194"/>
      <c r="AZ6" s="194"/>
      <c r="BA6" s="194"/>
      <c r="BB6" s="194"/>
      <c r="BC6" s="194"/>
      <c r="BD6" s="194"/>
      <c r="BE6" s="194"/>
      <c r="BF6" s="194"/>
      <c r="BG6" s="194"/>
      <c r="BH6" s="194"/>
      <c r="BI6" s="194"/>
    </row>
    <row r="7" hidden="1">
      <c r="A7" s="269">
        <v>45686.677083333336</v>
      </c>
      <c r="B7" s="269">
        <v>45694.60625</v>
      </c>
      <c r="C7" s="270" t="s">
        <v>254</v>
      </c>
      <c r="D7" s="271" t="s">
        <v>219</v>
      </c>
      <c r="E7" s="270">
        <v>1.7460128145595E13</v>
      </c>
      <c r="F7" s="270" t="s">
        <v>242</v>
      </c>
      <c r="G7" s="270" t="s">
        <v>212</v>
      </c>
      <c r="H7" s="270" t="s">
        <v>232</v>
      </c>
      <c r="I7" s="270" t="s">
        <v>255</v>
      </c>
      <c r="J7" s="270" t="s">
        <v>256</v>
      </c>
      <c r="K7" s="287" t="s">
        <v>257</v>
      </c>
      <c r="L7" s="307" t="s">
        <v>258</v>
      </c>
      <c r="M7" s="307" t="s">
        <v>259</v>
      </c>
      <c r="N7" s="307" t="s">
        <v>260</v>
      </c>
      <c r="O7" s="273" t="s">
        <v>215</v>
      </c>
      <c r="P7" s="308" t="s">
        <v>261</v>
      </c>
      <c r="Q7" s="309">
        <v>45692.0</v>
      </c>
      <c r="R7" s="270">
        <f t="shared" si="1"/>
        <v>269</v>
      </c>
      <c r="S7" s="194"/>
      <c r="T7" s="290" t="s">
        <v>66</v>
      </c>
      <c r="U7" s="290">
        <v>598000.0</v>
      </c>
      <c r="V7" s="290">
        <v>598000.0</v>
      </c>
      <c r="W7" s="310">
        <v>319810.0</v>
      </c>
      <c r="X7" s="310">
        <v>0.0</v>
      </c>
      <c r="Y7" s="310">
        <v>0.0</v>
      </c>
      <c r="Z7" s="294" t="s">
        <v>251</v>
      </c>
      <c r="AA7" s="311">
        <v>45747.0</v>
      </c>
      <c r="AB7" s="194"/>
      <c r="AC7" s="312">
        <v>45596.0</v>
      </c>
      <c r="AD7" s="270" t="s">
        <v>262</v>
      </c>
      <c r="AE7" s="194"/>
      <c r="AF7" s="279" t="s">
        <v>263</v>
      </c>
      <c r="AG7" s="280"/>
      <c r="AH7" s="270" t="b">
        <v>0</v>
      </c>
      <c r="AI7" s="194"/>
      <c r="AJ7" s="281" t="b">
        <v>1</v>
      </c>
      <c r="AK7" s="281" t="b">
        <v>1</v>
      </c>
      <c r="AL7" s="281" t="b">
        <v>0</v>
      </c>
      <c r="AM7" s="281" t="b">
        <v>1</v>
      </c>
      <c r="AN7" s="281" t="b">
        <v>1</v>
      </c>
      <c r="AO7" s="282" t="b">
        <v>1</v>
      </c>
      <c r="AP7" s="282" t="b">
        <v>1</v>
      </c>
      <c r="AQ7" s="283"/>
      <c r="AR7" s="284" t="b">
        <v>0</v>
      </c>
      <c r="AS7" s="194"/>
      <c r="AT7" s="194"/>
      <c r="AU7" s="194"/>
      <c r="AV7" s="194"/>
      <c r="AW7" s="194"/>
      <c r="AX7" s="194"/>
      <c r="AY7" s="194"/>
      <c r="AZ7" s="194"/>
      <c r="BA7" s="194"/>
      <c r="BB7" s="194"/>
      <c r="BC7" s="194"/>
      <c r="BD7" s="194"/>
      <c r="BE7" s="194"/>
      <c r="BF7" s="194"/>
      <c r="BG7" s="194"/>
      <c r="BH7" s="194"/>
      <c r="BI7" s="194"/>
    </row>
    <row r="8" hidden="1">
      <c r="A8" s="269">
        <v>45684.48333333333</v>
      </c>
      <c r="B8" s="269">
        <v>45709.75208333333</v>
      </c>
      <c r="C8" s="270" t="s">
        <v>264</v>
      </c>
      <c r="D8" s="271" t="s">
        <v>219</v>
      </c>
      <c r="E8" s="313" t="s">
        <v>265</v>
      </c>
      <c r="F8" s="270" t="s">
        <v>242</v>
      </c>
      <c r="G8" s="270" t="s">
        <v>212</v>
      </c>
      <c r="H8" s="270" t="s">
        <v>232</v>
      </c>
      <c r="I8" s="270" t="s">
        <v>266</v>
      </c>
      <c r="J8" s="270" t="s">
        <v>267</v>
      </c>
      <c r="K8" s="306" t="s">
        <v>268</v>
      </c>
      <c r="L8" s="307" t="s">
        <v>269</v>
      </c>
      <c r="M8" s="307" t="s">
        <v>270</v>
      </c>
      <c r="N8" s="307" t="s">
        <v>271</v>
      </c>
      <c r="O8" s="273" t="s">
        <v>249</v>
      </c>
      <c r="P8" s="308" t="s">
        <v>272</v>
      </c>
      <c r="Q8" s="309">
        <v>45693.0</v>
      </c>
      <c r="R8" s="270">
        <f t="shared" si="1"/>
        <v>278</v>
      </c>
      <c r="S8" s="194"/>
      <c r="T8" s="290" t="s">
        <v>14</v>
      </c>
      <c r="U8" s="290">
        <v>599500.0</v>
      </c>
      <c r="V8" s="290">
        <v>23156.0</v>
      </c>
      <c r="W8" s="314">
        <v>-154920.0</v>
      </c>
      <c r="X8" s="310">
        <v>18231.0</v>
      </c>
      <c r="Y8" s="310">
        <v>620731.0</v>
      </c>
      <c r="Z8" s="294" t="s">
        <v>251</v>
      </c>
      <c r="AA8" s="311">
        <v>45709.0</v>
      </c>
      <c r="AB8" s="194"/>
      <c r="AC8" s="312">
        <v>45606.0</v>
      </c>
      <c r="AD8" s="270" t="s">
        <v>273</v>
      </c>
      <c r="AE8" s="315" t="s">
        <v>274</v>
      </c>
      <c r="AF8" s="279" t="s">
        <v>275</v>
      </c>
      <c r="AG8" s="279" t="s">
        <v>276</v>
      </c>
      <c r="AH8" s="270" t="b">
        <v>0</v>
      </c>
      <c r="AI8" s="194"/>
      <c r="AJ8" s="281" t="b">
        <v>1</v>
      </c>
      <c r="AK8" s="281" t="b">
        <v>1</v>
      </c>
      <c r="AL8" s="281" t="b">
        <v>0</v>
      </c>
      <c r="AM8" s="281" t="s">
        <v>277</v>
      </c>
      <c r="AN8" s="281" t="b">
        <v>1</v>
      </c>
      <c r="AO8" s="282" t="s">
        <v>278</v>
      </c>
      <c r="AP8" s="282" t="b">
        <v>1</v>
      </c>
      <c r="AQ8" s="283"/>
      <c r="AR8" s="284" t="b">
        <v>0</v>
      </c>
      <c r="AS8" s="194"/>
      <c r="AT8" s="194"/>
      <c r="AU8" s="194"/>
      <c r="AV8" s="194"/>
      <c r="AW8" s="194"/>
      <c r="AX8" s="194"/>
      <c r="AY8" s="194"/>
      <c r="AZ8" s="194"/>
      <c r="BA8" s="194"/>
      <c r="BB8" s="194"/>
      <c r="BC8" s="194"/>
      <c r="BD8" s="194"/>
      <c r="BE8" s="194"/>
      <c r="BF8" s="194"/>
      <c r="BG8" s="194"/>
      <c r="BH8" s="194"/>
      <c r="BI8" s="194"/>
    </row>
    <row r="9" hidden="1">
      <c r="A9" s="269">
        <v>45685.552777777775</v>
      </c>
      <c r="B9" s="269">
        <v>45713.425</v>
      </c>
      <c r="C9" s="270" t="s">
        <v>279</v>
      </c>
      <c r="D9" s="271" t="s">
        <v>219</v>
      </c>
      <c r="E9" s="270" t="s">
        <v>280</v>
      </c>
      <c r="F9" s="270" t="s">
        <v>242</v>
      </c>
      <c r="G9" s="270" t="s">
        <v>212</v>
      </c>
      <c r="H9" s="270" t="s">
        <v>232</v>
      </c>
      <c r="I9" s="270" t="s">
        <v>281</v>
      </c>
      <c r="J9" s="270" t="s">
        <v>282</v>
      </c>
      <c r="K9" s="316" t="s">
        <v>283</v>
      </c>
      <c r="L9" s="307" t="s">
        <v>284</v>
      </c>
      <c r="M9" s="307" t="s">
        <v>285</v>
      </c>
      <c r="N9" s="317" t="s">
        <v>286</v>
      </c>
      <c r="O9" s="273" t="s">
        <v>249</v>
      </c>
      <c r="P9" s="308" t="s">
        <v>287</v>
      </c>
      <c r="Q9" s="309">
        <v>45698.0</v>
      </c>
      <c r="R9" s="270">
        <f t="shared" si="1"/>
        <v>287</v>
      </c>
      <c r="S9" s="194"/>
      <c r="T9" s="290" t="s">
        <v>288</v>
      </c>
      <c r="U9" s="290">
        <v>798000.0</v>
      </c>
      <c r="V9" s="290">
        <v>400000.0</v>
      </c>
      <c r="W9" s="310">
        <v>227584.0</v>
      </c>
      <c r="X9" s="310">
        <v>8668.0</v>
      </c>
      <c r="Y9" s="310">
        <v>409668.0</v>
      </c>
      <c r="Z9" s="294" t="s">
        <v>251</v>
      </c>
      <c r="AA9" s="311">
        <v>45777.0</v>
      </c>
      <c r="AB9" s="194"/>
      <c r="AC9" s="312">
        <v>45620.0</v>
      </c>
      <c r="AD9" s="270" t="s">
        <v>289</v>
      </c>
      <c r="AE9" s="318" t="s">
        <v>290</v>
      </c>
      <c r="AF9" s="279" t="s">
        <v>291</v>
      </c>
      <c r="AG9" s="279" t="s">
        <v>292</v>
      </c>
      <c r="AH9" s="270" t="b">
        <v>0</v>
      </c>
      <c r="AI9" s="194"/>
      <c r="AJ9" s="281" t="b">
        <v>1</v>
      </c>
      <c r="AK9" s="281" t="b">
        <v>1</v>
      </c>
      <c r="AL9" s="281" t="b">
        <v>0</v>
      </c>
      <c r="AM9" s="281" t="b">
        <v>1</v>
      </c>
      <c r="AN9" s="281" t="b">
        <v>1</v>
      </c>
      <c r="AO9" s="282" t="b">
        <v>1</v>
      </c>
      <c r="AP9" s="282" t="b">
        <v>1</v>
      </c>
      <c r="AQ9" s="283"/>
      <c r="AR9" s="284" t="b">
        <v>0</v>
      </c>
      <c r="AS9" s="194"/>
      <c r="AT9" s="194"/>
      <c r="AU9" s="194"/>
      <c r="AV9" s="194"/>
      <c r="AW9" s="194"/>
      <c r="AX9" s="194"/>
      <c r="AY9" s="194"/>
      <c r="AZ9" s="194"/>
      <c r="BA9" s="194"/>
      <c r="BB9" s="194"/>
      <c r="BC9" s="194"/>
      <c r="BD9" s="194"/>
      <c r="BE9" s="194"/>
      <c r="BF9" s="194"/>
      <c r="BG9" s="194"/>
      <c r="BH9" s="194"/>
      <c r="BI9" s="194"/>
    </row>
    <row r="10" hidden="1">
      <c r="A10" s="319">
        <v>45686.74236111111</v>
      </c>
      <c r="B10" s="320"/>
      <c r="C10" s="321" t="s">
        <v>293</v>
      </c>
      <c r="D10" s="284" t="s">
        <v>219</v>
      </c>
      <c r="E10" s="284">
        <v>1.7723143245623E13</v>
      </c>
      <c r="F10" s="270" t="s">
        <v>242</v>
      </c>
      <c r="G10" s="270" t="s">
        <v>294</v>
      </c>
      <c r="H10" s="270" t="s">
        <v>232</v>
      </c>
      <c r="I10" s="284" t="s">
        <v>295</v>
      </c>
      <c r="J10" s="284" t="s">
        <v>296</v>
      </c>
      <c r="K10" s="322" t="s">
        <v>297</v>
      </c>
      <c r="L10" s="323" t="s">
        <v>298</v>
      </c>
      <c r="M10" s="323" t="s">
        <v>299</v>
      </c>
      <c r="N10" s="324" t="s">
        <v>226</v>
      </c>
      <c r="O10" s="273" t="s">
        <v>249</v>
      </c>
      <c r="P10" s="224"/>
      <c r="Q10" s="325"/>
      <c r="R10" s="284" t="str">
        <f t="shared" si="1"/>
        <v>#VALUE!</v>
      </c>
      <c r="S10" s="233"/>
      <c r="T10" s="290" t="s">
        <v>14</v>
      </c>
      <c r="U10" s="290">
        <v>798000.0</v>
      </c>
      <c r="V10" s="290">
        <v>0.0</v>
      </c>
      <c r="W10" s="314">
        <v>-170230.0</v>
      </c>
      <c r="X10" s="310">
        <v>20660.0</v>
      </c>
      <c r="Y10" s="310">
        <v>818381.0</v>
      </c>
      <c r="Z10" s="275"/>
      <c r="AA10" s="326"/>
      <c r="AB10" s="327">
        <v>45623.0</v>
      </c>
      <c r="AC10" s="312">
        <v>45623.0</v>
      </c>
      <c r="AD10" s="270" t="s">
        <v>300</v>
      </c>
      <c r="AE10" s="315" t="s">
        <v>301</v>
      </c>
      <c r="AF10" s="279" t="s">
        <v>302</v>
      </c>
      <c r="AG10" s="279" t="s">
        <v>303</v>
      </c>
      <c r="AH10" s="270" t="b">
        <v>0</v>
      </c>
      <c r="AI10" s="194"/>
      <c r="AJ10" s="281" t="b">
        <v>0</v>
      </c>
      <c r="AK10" s="281" t="b">
        <v>0</v>
      </c>
      <c r="AL10" s="281" t="b">
        <v>0</v>
      </c>
      <c r="AM10" s="281" t="b">
        <v>0</v>
      </c>
      <c r="AN10" s="281" t="b">
        <v>0</v>
      </c>
      <c r="AO10" s="282" t="b">
        <v>0</v>
      </c>
      <c r="AP10" s="282" t="b">
        <v>0</v>
      </c>
      <c r="AQ10" s="283"/>
      <c r="AR10" s="284" t="b">
        <v>1</v>
      </c>
      <c r="AS10" s="194"/>
      <c r="AT10" s="194"/>
      <c r="AU10" s="194"/>
      <c r="AV10" s="194"/>
      <c r="AW10" s="194"/>
      <c r="AX10" s="194"/>
      <c r="AY10" s="194"/>
      <c r="AZ10" s="194"/>
      <c r="BA10" s="194"/>
      <c r="BB10" s="194"/>
      <c r="BC10" s="194"/>
      <c r="BD10" s="194"/>
      <c r="BE10" s="194"/>
      <c r="BF10" s="194"/>
      <c r="BG10" s="194"/>
      <c r="BH10" s="194"/>
      <c r="BI10" s="194"/>
    </row>
    <row r="11" hidden="1">
      <c r="A11" s="269">
        <v>45691.54236111111</v>
      </c>
      <c r="B11" s="269">
        <v>45741.521527777775</v>
      </c>
      <c r="C11" s="270" t="s">
        <v>304</v>
      </c>
      <c r="D11" s="271" t="s">
        <v>219</v>
      </c>
      <c r="E11" s="270" t="s">
        <v>305</v>
      </c>
      <c r="F11" s="270" t="s">
        <v>221</v>
      </c>
      <c r="G11" s="270" t="s">
        <v>212</v>
      </c>
      <c r="H11" s="270" t="s">
        <v>232</v>
      </c>
      <c r="I11" s="270" t="s">
        <v>306</v>
      </c>
      <c r="J11" s="270" t="s">
        <v>307</v>
      </c>
      <c r="K11" s="270" t="s">
        <v>308</v>
      </c>
      <c r="L11" s="307" t="s">
        <v>309</v>
      </c>
      <c r="M11" s="307" t="s">
        <v>310</v>
      </c>
      <c r="N11" s="307" t="s">
        <v>311</v>
      </c>
      <c r="O11" s="273" t="s">
        <v>249</v>
      </c>
      <c r="P11" s="328"/>
      <c r="Q11" s="329"/>
      <c r="R11" s="270" t="str">
        <f t="shared" si="1"/>
        <v>#VALUE!</v>
      </c>
      <c r="S11" s="194"/>
      <c r="T11" s="290" t="s">
        <v>14</v>
      </c>
      <c r="U11" s="290">
        <v>798000.0</v>
      </c>
      <c r="V11" s="275"/>
      <c r="W11" s="275"/>
      <c r="X11" s="275"/>
      <c r="Y11" s="275"/>
      <c r="Z11" s="275"/>
      <c r="AA11" s="326"/>
      <c r="AB11" s="194"/>
      <c r="AC11" s="273"/>
      <c r="AD11" s="273"/>
      <c r="AE11" s="194"/>
      <c r="AF11" s="280"/>
      <c r="AG11" s="280"/>
      <c r="AH11" s="270" t="b">
        <v>0</v>
      </c>
      <c r="AI11" s="194"/>
      <c r="AJ11" s="330" t="b">
        <v>0</v>
      </c>
      <c r="AK11" s="330" t="b">
        <v>0</v>
      </c>
      <c r="AL11" s="330" t="b">
        <v>0</v>
      </c>
      <c r="AM11" s="330" t="b">
        <v>0</v>
      </c>
      <c r="AN11" s="330" t="b">
        <v>0</v>
      </c>
      <c r="AO11" s="330" t="b">
        <v>0</v>
      </c>
      <c r="AP11" s="330" t="b">
        <v>0</v>
      </c>
      <c r="AQ11" s="283"/>
      <c r="AR11" s="284" t="b">
        <v>0</v>
      </c>
      <c r="AS11" s="194"/>
      <c r="AT11" s="194"/>
      <c r="AU11" s="194"/>
      <c r="AV11" s="194"/>
      <c r="AW11" s="194"/>
      <c r="AX11" s="194"/>
      <c r="AY11" s="194"/>
      <c r="AZ11" s="194"/>
      <c r="BA11" s="194"/>
      <c r="BB11" s="194"/>
      <c r="BC11" s="194"/>
      <c r="BD11" s="194"/>
      <c r="BE11" s="194"/>
      <c r="BF11" s="194"/>
      <c r="BG11" s="194"/>
      <c r="BH11" s="194"/>
      <c r="BI11" s="194"/>
    </row>
    <row r="12" hidden="1">
      <c r="A12" s="269">
        <v>45698.42291666667</v>
      </c>
      <c r="B12" s="269">
        <v>45729.70625</v>
      </c>
      <c r="C12" s="270" t="s">
        <v>312</v>
      </c>
      <c r="D12" s="271" t="s">
        <v>219</v>
      </c>
      <c r="E12" s="270">
        <v>1.7116367545563E13</v>
      </c>
      <c r="F12" s="270" t="s">
        <v>221</v>
      </c>
      <c r="G12" s="270" t="s">
        <v>212</v>
      </c>
      <c r="H12" s="270" t="s">
        <v>232</v>
      </c>
      <c r="I12" s="270" t="s">
        <v>313</v>
      </c>
      <c r="J12" s="270" t="s">
        <v>314</v>
      </c>
      <c r="K12" s="273"/>
      <c r="L12" s="307" t="s">
        <v>315</v>
      </c>
      <c r="M12" s="307" t="s">
        <v>316</v>
      </c>
      <c r="N12" s="307" t="s">
        <v>317</v>
      </c>
      <c r="O12" s="273" t="s">
        <v>228</v>
      </c>
      <c r="P12" s="328"/>
      <c r="Q12" s="329"/>
      <c r="R12" s="270" t="str">
        <f t="shared" si="1"/>
        <v>#VALUE!</v>
      </c>
      <c r="S12" s="194"/>
      <c r="T12" s="290" t="s">
        <v>57</v>
      </c>
      <c r="U12" s="290">
        <v>598000.0</v>
      </c>
      <c r="V12" s="290">
        <v>598000.0</v>
      </c>
      <c r="W12" s="310">
        <v>335060.0</v>
      </c>
      <c r="X12" s="310">
        <v>0.0</v>
      </c>
      <c r="Y12" s="310">
        <v>0.0</v>
      </c>
      <c r="Z12" s="294" t="s">
        <v>251</v>
      </c>
      <c r="AA12" s="326"/>
      <c r="AB12" s="194"/>
      <c r="AC12" s="312">
        <v>45564.0</v>
      </c>
      <c r="AD12" s="270" t="s">
        <v>262</v>
      </c>
      <c r="AE12" s="194"/>
      <c r="AF12" s="279" t="s">
        <v>318</v>
      </c>
      <c r="AG12" s="280"/>
      <c r="AH12" s="270" t="b">
        <v>0</v>
      </c>
      <c r="AI12" s="194"/>
      <c r="AJ12" s="276"/>
      <c r="AK12" s="276"/>
      <c r="AL12" s="276"/>
      <c r="AM12" s="276"/>
      <c r="AN12" s="276"/>
      <c r="AO12" s="276"/>
      <c r="AP12" s="276"/>
      <c r="AQ12" s="283"/>
      <c r="AR12" s="284" t="b">
        <v>0</v>
      </c>
      <c r="AS12" s="194"/>
      <c r="AT12" s="194"/>
      <c r="AU12" s="194"/>
      <c r="AV12" s="194"/>
      <c r="AW12" s="194"/>
      <c r="AX12" s="194"/>
      <c r="AY12" s="194"/>
      <c r="AZ12" s="194"/>
      <c r="BA12" s="194"/>
      <c r="BB12" s="194"/>
      <c r="BC12" s="194"/>
      <c r="BD12" s="194"/>
      <c r="BE12" s="194"/>
      <c r="BF12" s="194"/>
      <c r="BG12" s="194"/>
      <c r="BH12" s="194"/>
      <c r="BI12" s="194"/>
    </row>
    <row r="13" hidden="1">
      <c r="A13" s="269">
        <v>45698.77847222222</v>
      </c>
      <c r="B13" s="269">
        <v>45699.61944444444</v>
      </c>
      <c r="C13" s="270" t="s">
        <v>319</v>
      </c>
      <c r="D13" s="271" t="s">
        <v>219</v>
      </c>
      <c r="E13" s="270" t="s">
        <v>320</v>
      </c>
      <c r="F13" s="270" t="s">
        <v>242</v>
      </c>
      <c r="G13" s="270" t="s">
        <v>212</v>
      </c>
      <c r="H13" s="270" t="s">
        <v>232</v>
      </c>
      <c r="I13" s="270" t="s">
        <v>321</v>
      </c>
      <c r="J13" s="270" t="s">
        <v>322</v>
      </c>
      <c r="K13" s="270" t="s">
        <v>323</v>
      </c>
      <c r="L13" s="307" t="s">
        <v>324</v>
      </c>
      <c r="M13" s="307" t="s">
        <v>325</v>
      </c>
      <c r="N13" s="307" t="s">
        <v>326</v>
      </c>
      <c r="O13" s="273" t="s">
        <v>327</v>
      </c>
      <c r="P13" s="308" t="s">
        <v>328</v>
      </c>
      <c r="Q13" s="309">
        <v>45699.0</v>
      </c>
      <c r="R13" s="270">
        <f t="shared" si="1"/>
        <v>351</v>
      </c>
      <c r="S13" s="194"/>
      <c r="T13" s="290" t="s">
        <v>14</v>
      </c>
      <c r="U13" s="290">
        <v>798000.0</v>
      </c>
      <c r="V13" s="290">
        <v>0.0</v>
      </c>
      <c r="W13" s="314">
        <v>-67488.0</v>
      </c>
      <c r="X13" s="310">
        <v>0.0</v>
      </c>
      <c r="Y13" s="310">
        <v>0.0</v>
      </c>
      <c r="Z13" s="294" t="s">
        <v>251</v>
      </c>
      <c r="AA13" s="311">
        <v>45699.0</v>
      </c>
      <c r="AB13" s="194"/>
      <c r="AC13" s="312">
        <v>45685.0</v>
      </c>
      <c r="AD13" s="270" t="s">
        <v>289</v>
      </c>
      <c r="AE13" s="194"/>
      <c r="AF13" s="331" t="s">
        <v>329</v>
      </c>
      <c r="AG13" s="331" t="s">
        <v>330</v>
      </c>
      <c r="AH13" s="270" t="b">
        <v>0</v>
      </c>
      <c r="AI13" s="194"/>
      <c r="AJ13" s="281" t="b">
        <v>1</v>
      </c>
      <c r="AK13" s="281" t="b">
        <v>1</v>
      </c>
      <c r="AL13" s="281" t="b">
        <v>0</v>
      </c>
      <c r="AM13" s="281" t="b">
        <v>1</v>
      </c>
      <c r="AN13" s="281" t="b">
        <v>1</v>
      </c>
      <c r="AO13" s="282" t="s">
        <v>278</v>
      </c>
      <c r="AP13" s="282" t="b">
        <v>1</v>
      </c>
      <c r="AQ13" s="283"/>
      <c r="AR13" s="284" t="b">
        <v>0</v>
      </c>
      <c r="AS13" s="194"/>
      <c r="AT13" s="194"/>
      <c r="AU13" s="194"/>
      <c r="AV13" s="194"/>
      <c r="AW13" s="194"/>
      <c r="AX13" s="194"/>
      <c r="AY13" s="194"/>
      <c r="AZ13" s="194"/>
      <c r="BA13" s="194"/>
      <c r="BB13" s="194"/>
      <c r="BC13" s="194"/>
      <c r="BD13" s="194"/>
      <c r="BE13" s="194"/>
      <c r="BF13" s="194"/>
      <c r="BG13" s="194"/>
      <c r="BH13" s="194"/>
      <c r="BI13" s="194"/>
    </row>
    <row r="14" hidden="1">
      <c r="A14" s="269">
        <v>45698.66527777778</v>
      </c>
      <c r="B14" s="269">
        <v>45700.51527777778</v>
      </c>
      <c r="C14" s="270" t="s">
        <v>331</v>
      </c>
      <c r="D14" s="271" t="s">
        <v>219</v>
      </c>
      <c r="E14" s="270" t="s">
        <v>332</v>
      </c>
      <c r="F14" s="270" t="s">
        <v>242</v>
      </c>
      <c r="G14" s="270" t="s">
        <v>212</v>
      </c>
      <c r="H14" s="270" t="s">
        <v>232</v>
      </c>
      <c r="I14" s="270" t="s">
        <v>333</v>
      </c>
      <c r="J14" s="270" t="s">
        <v>334</v>
      </c>
      <c r="K14" s="306" t="s">
        <v>335</v>
      </c>
      <c r="L14" s="307" t="s">
        <v>336</v>
      </c>
      <c r="M14" s="307" t="s">
        <v>337</v>
      </c>
      <c r="N14" s="307" t="s">
        <v>338</v>
      </c>
      <c r="O14" s="273" t="s">
        <v>228</v>
      </c>
      <c r="P14" s="308" t="s">
        <v>339</v>
      </c>
      <c r="Q14" s="309">
        <v>45700.0</v>
      </c>
      <c r="R14" s="270">
        <f t="shared" si="1"/>
        <v>198</v>
      </c>
      <c r="S14" s="194"/>
      <c r="T14" s="290" t="s">
        <v>57</v>
      </c>
      <c r="U14" s="290">
        <v>598000.0</v>
      </c>
      <c r="V14" s="290">
        <v>598000.0</v>
      </c>
      <c r="W14" s="310">
        <v>282644.0</v>
      </c>
      <c r="X14" s="310">
        <v>0.0</v>
      </c>
      <c r="Y14" s="310">
        <v>0.0</v>
      </c>
      <c r="Z14" s="294" t="s">
        <v>251</v>
      </c>
      <c r="AA14" s="311">
        <v>45777.0</v>
      </c>
      <c r="AB14" s="194"/>
      <c r="AC14" s="312">
        <v>45533.0</v>
      </c>
      <c r="AD14" s="270" t="s">
        <v>340</v>
      </c>
      <c r="AE14" s="194"/>
      <c r="AF14" s="279" t="s">
        <v>341</v>
      </c>
      <c r="AG14" s="279" t="s">
        <v>342</v>
      </c>
      <c r="AH14" s="270" t="b">
        <v>0</v>
      </c>
      <c r="AI14" s="194"/>
      <c r="AJ14" s="281" t="b">
        <v>1</v>
      </c>
      <c r="AK14" s="281" t="b">
        <v>1</v>
      </c>
      <c r="AL14" s="281" t="b">
        <v>0</v>
      </c>
      <c r="AM14" s="281" t="b">
        <v>1</v>
      </c>
      <c r="AN14" s="281" t="b">
        <v>1</v>
      </c>
      <c r="AO14" s="282" t="b">
        <v>1</v>
      </c>
      <c r="AP14" s="282" t="b">
        <v>1</v>
      </c>
      <c r="AQ14" s="283"/>
      <c r="AR14" s="284" t="b">
        <v>0</v>
      </c>
      <c r="AS14" s="194"/>
      <c r="AT14" s="194"/>
      <c r="AU14" s="194"/>
      <c r="AV14" s="194"/>
      <c r="AW14" s="194"/>
      <c r="AX14" s="194"/>
      <c r="AY14" s="194"/>
      <c r="AZ14" s="194"/>
      <c r="BA14" s="194"/>
      <c r="BB14" s="194"/>
      <c r="BC14" s="194"/>
      <c r="BD14" s="194"/>
      <c r="BE14" s="194"/>
      <c r="BF14" s="194"/>
      <c r="BG14" s="194"/>
      <c r="BH14" s="194"/>
      <c r="BI14" s="194"/>
    </row>
    <row r="15" hidden="1">
      <c r="A15" s="269">
        <v>45699.68819444445</v>
      </c>
      <c r="B15" s="269">
        <v>45700.561111111114</v>
      </c>
      <c r="C15" s="270" t="s">
        <v>343</v>
      </c>
      <c r="D15" s="271" t="s">
        <v>219</v>
      </c>
      <c r="E15" s="270">
        <v>1.8292521745669E13</v>
      </c>
      <c r="F15" s="270" t="s">
        <v>242</v>
      </c>
      <c r="G15" s="270" t="s">
        <v>212</v>
      </c>
      <c r="H15" s="270" t="s">
        <v>232</v>
      </c>
      <c r="I15" s="270" t="s">
        <v>344</v>
      </c>
      <c r="J15" s="270" t="s">
        <v>345</v>
      </c>
      <c r="K15" s="306" t="s">
        <v>346</v>
      </c>
      <c r="L15" s="307" t="s">
        <v>347</v>
      </c>
      <c r="M15" s="307" t="s">
        <v>348</v>
      </c>
      <c r="N15" s="307" t="s">
        <v>349</v>
      </c>
      <c r="O15" s="273" t="s">
        <v>327</v>
      </c>
      <c r="P15" s="308" t="s">
        <v>350</v>
      </c>
      <c r="Q15" s="309">
        <v>45700.0</v>
      </c>
      <c r="R15" s="270">
        <f t="shared" si="1"/>
        <v>334</v>
      </c>
      <c r="S15" s="194"/>
      <c r="T15" s="290" t="s">
        <v>66</v>
      </c>
      <c r="U15" s="290">
        <v>788000.0</v>
      </c>
      <c r="V15" s="290">
        <v>788000.0</v>
      </c>
      <c r="W15" s="310">
        <v>675389.0</v>
      </c>
      <c r="X15" s="310">
        <v>0.0</v>
      </c>
      <c r="Y15" s="310">
        <v>0.0</v>
      </c>
      <c r="Z15" s="294" t="s">
        <v>251</v>
      </c>
      <c r="AA15" s="311">
        <v>45777.0</v>
      </c>
      <c r="AB15" s="194"/>
      <c r="AC15" s="312">
        <v>45669.0</v>
      </c>
      <c r="AD15" s="270" t="s">
        <v>351</v>
      </c>
      <c r="AE15" s="194"/>
      <c r="AF15" s="279" t="s">
        <v>352</v>
      </c>
      <c r="AG15" s="280"/>
      <c r="AH15" s="270" t="b">
        <v>0</v>
      </c>
      <c r="AI15" s="194"/>
      <c r="AJ15" s="281" t="b">
        <v>1</v>
      </c>
      <c r="AK15" s="281" t="b">
        <v>1</v>
      </c>
      <c r="AL15" s="281" t="b">
        <v>0</v>
      </c>
      <c r="AM15" s="281" t="b">
        <v>1</v>
      </c>
      <c r="AN15" s="281" t="b">
        <v>1</v>
      </c>
      <c r="AO15" s="282" t="s">
        <v>278</v>
      </c>
      <c r="AP15" s="282" t="b">
        <v>1</v>
      </c>
      <c r="AQ15" s="283"/>
      <c r="AR15" s="284" t="b">
        <v>0</v>
      </c>
      <c r="AS15" s="194"/>
      <c r="AT15" s="194"/>
      <c r="AU15" s="194"/>
      <c r="AV15" s="194"/>
      <c r="AW15" s="194"/>
      <c r="AX15" s="194"/>
      <c r="AY15" s="194"/>
      <c r="AZ15" s="194"/>
      <c r="BA15" s="194"/>
      <c r="BB15" s="194"/>
      <c r="BC15" s="194"/>
      <c r="BD15" s="194"/>
      <c r="BE15" s="194"/>
      <c r="BF15" s="194"/>
      <c r="BG15" s="194"/>
      <c r="BH15" s="194"/>
      <c r="BI15" s="194"/>
    </row>
    <row r="16" hidden="1">
      <c r="A16" s="269">
        <v>45699.70694444444</v>
      </c>
      <c r="B16" s="269">
        <v>45705.58819444444</v>
      </c>
      <c r="C16" s="270" t="s">
        <v>353</v>
      </c>
      <c r="D16" s="271" t="s">
        <v>219</v>
      </c>
      <c r="E16" s="270">
        <v>1.8215447345664E13</v>
      </c>
      <c r="F16" s="270" t="s">
        <v>242</v>
      </c>
      <c r="G16" s="270" t="s">
        <v>212</v>
      </c>
      <c r="H16" s="270" t="s">
        <v>232</v>
      </c>
      <c r="I16" s="270" t="s">
        <v>354</v>
      </c>
      <c r="J16" s="270" t="s">
        <v>354</v>
      </c>
      <c r="K16" s="306" t="s">
        <v>355</v>
      </c>
      <c r="L16" s="307" t="s">
        <v>356</v>
      </c>
      <c r="M16" s="307" t="s">
        <v>357</v>
      </c>
      <c r="N16" s="307" t="s">
        <v>358</v>
      </c>
      <c r="O16" s="273" t="s">
        <v>249</v>
      </c>
      <c r="P16" s="308" t="s">
        <v>359</v>
      </c>
      <c r="Q16" s="309">
        <v>45700.0</v>
      </c>
      <c r="R16" s="270">
        <f t="shared" si="1"/>
        <v>329</v>
      </c>
      <c r="S16" s="194"/>
      <c r="T16" s="290" t="s">
        <v>14</v>
      </c>
      <c r="U16" s="290">
        <v>798000.0</v>
      </c>
      <c r="V16" s="290">
        <v>0.0</v>
      </c>
      <c r="W16" s="314">
        <v>-113394.0</v>
      </c>
      <c r="X16" s="310">
        <v>9510.0</v>
      </c>
      <c r="Y16" s="310">
        <v>0.0</v>
      </c>
      <c r="Z16" s="294" t="s">
        <v>251</v>
      </c>
      <c r="AA16" s="311">
        <v>45705.0</v>
      </c>
      <c r="AB16" s="194"/>
      <c r="AC16" s="312">
        <v>45664.0</v>
      </c>
      <c r="AD16" s="270" t="s">
        <v>360</v>
      </c>
      <c r="AE16" s="194"/>
      <c r="AF16" s="279" t="s">
        <v>361</v>
      </c>
      <c r="AG16" s="279" t="s">
        <v>362</v>
      </c>
      <c r="AH16" s="270" t="b">
        <v>0</v>
      </c>
      <c r="AI16" s="194"/>
      <c r="AJ16" s="281" t="b">
        <v>1</v>
      </c>
      <c r="AK16" s="281" t="b">
        <v>1</v>
      </c>
      <c r="AL16" s="281" t="b">
        <v>0</v>
      </c>
      <c r="AM16" s="281" t="b">
        <v>1</v>
      </c>
      <c r="AN16" s="281" t="s">
        <v>278</v>
      </c>
      <c r="AO16" s="282" t="b">
        <v>1</v>
      </c>
      <c r="AP16" s="282" t="b">
        <v>1</v>
      </c>
      <c r="AQ16" s="283"/>
      <c r="AR16" s="284" t="b">
        <v>0</v>
      </c>
      <c r="AS16" s="194"/>
      <c r="AT16" s="194"/>
      <c r="AU16" s="194"/>
      <c r="AV16" s="194"/>
      <c r="AW16" s="194"/>
      <c r="AX16" s="194"/>
      <c r="AY16" s="194"/>
      <c r="AZ16" s="194"/>
      <c r="BA16" s="194"/>
      <c r="BB16" s="194"/>
      <c r="BC16" s="194"/>
      <c r="BD16" s="194"/>
      <c r="BE16" s="194"/>
      <c r="BF16" s="194"/>
      <c r="BG16" s="194"/>
      <c r="BH16" s="194"/>
      <c r="BI16" s="194"/>
    </row>
    <row r="17" hidden="1">
      <c r="A17" s="269">
        <v>45724.6375</v>
      </c>
      <c r="B17" s="332"/>
      <c r="C17" s="321" t="s">
        <v>293</v>
      </c>
      <c r="D17" s="271" t="s">
        <v>219</v>
      </c>
      <c r="E17" s="270">
        <v>1.7752662345618E13</v>
      </c>
      <c r="F17" s="270" t="s">
        <v>242</v>
      </c>
      <c r="G17" s="270" t="s">
        <v>294</v>
      </c>
      <c r="H17" s="270" t="s">
        <v>232</v>
      </c>
      <c r="I17" s="270" t="s">
        <v>363</v>
      </c>
      <c r="J17" s="270" t="s">
        <v>364</v>
      </c>
      <c r="K17" s="306" t="s">
        <v>365</v>
      </c>
      <c r="L17" s="307" t="s">
        <v>366</v>
      </c>
      <c r="M17" s="307" t="s">
        <v>367</v>
      </c>
      <c r="N17" s="307" t="s">
        <v>368</v>
      </c>
      <c r="O17" s="273" t="s">
        <v>249</v>
      </c>
      <c r="P17" s="273"/>
      <c r="Q17" s="326"/>
      <c r="R17" s="270" t="str">
        <f t="shared" si="1"/>
        <v>#VALUE!</v>
      </c>
      <c r="S17" s="194"/>
      <c r="T17" s="290" t="s">
        <v>288</v>
      </c>
      <c r="U17" s="290">
        <v>773943.0</v>
      </c>
      <c r="V17" s="290">
        <v>0.0</v>
      </c>
      <c r="W17" s="275"/>
      <c r="X17" s="275"/>
      <c r="Y17" s="275"/>
      <c r="Z17" s="294" t="s">
        <v>251</v>
      </c>
      <c r="AA17" s="326"/>
      <c r="AB17" s="194"/>
      <c r="AC17" s="312">
        <v>45621.0</v>
      </c>
      <c r="AD17" s="270" t="s">
        <v>60</v>
      </c>
      <c r="AE17" s="194"/>
      <c r="AF17" s="279" t="s">
        <v>369</v>
      </c>
      <c r="AG17" s="333" t="s">
        <v>370</v>
      </c>
      <c r="AH17" s="270" t="b">
        <v>0</v>
      </c>
      <c r="AI17" s="194"/>
      <c r="AJ17" s="281" t="b">
        <v>0</v>
      </c>
      <c r="AK17" s="281" t="b">
        <v>0</v>
      </c>
      <c r="AL17" s="281" t="b">
        <v>0</v>
      </c>
      <c r="AM17" s="281" t="b">
        <v>1</v>
      </c>
      <c r="AN17" s="281" t="b">
        <v>1</v>
      </c>
      <c r="AO17" s="282" t="b">
        <v>1</v>
      </c>
      <c r="AP17" s="282" t="b">
        <v>0</v>
      </c>
      <c r="AQ17" s="283"/>
      <c r="AR17" s="284" t="b">
        <v>1</v>
      </c>
      <c r="AS17" s="194"/>
      <c r="AT17" s="194"/>
      <c r="AU17" s="194"/>
      <c r="AV17" s="194"/>
      <c r="AW17" s="194"/>
      <c r="AX17" s="194"/>
      <c r="AY17" s="194"/>
      <c r="AZ17" s="194"/>
      <c r="BA17" s="194"/>
      <c r="BB17" s="194"/>
      <c r="BC17" s="194"/>
      <c r="BD17" s="194"/>
      <c r="BE17" s="194"/>
      <c r="BF17" s="194"/>
      <c r="BG17" s="194"/>
      <c r="BH17" s="194"/>
      <c r="BI17" s="194"/>
    </row>
    <row r="18" hidden="1">
      <c r="A18" s="269">
        <v>45701.455555555556</v>
      </c>
      <c r="B18" s="269">
        <v>45702.42916666667</v>
      </c>
      <c r="C18" s="270" t="s">
        <v>371</v>
      </c>
      <c r="D18" s="271" t="s">
        <v>219</v>
      </c>
      <c r="E18" s="270">
        <v>1.8171721445662E13</v>
      </c>
      <c r="F18" s="270" t="s">
        <v>242</v>
      </c>
      <c r="G18" s="270" t="s">
        <v>212</v>
      </c>
      <c r="H18" s="270" t="s">
        <v>232</v>
      </c>
      <c r="I18" s="270" t="s">
        <v>372</v>
      </c>
      <c r="J18" s="270" t="s">
        <v>373</v>
      </c>
      <c r="K18" s="306" t="s">
        <v>374</v>
      </c>
      <c r="L18" s="307" t="s">
        <v>375</v>
      </c>
      <c r="M18" s="307" t="s">
        <v>376</v>
      </c>
      <c r="N18" s="307" t="s">
        <v>377</v>
      </c>
      <c r="O18" s="273" t="s">
        <v>249</v>
      </c>
      <c r="P18" s="308" t="s">
        <v>378</v>
      </c>
      <c r="Q18" s="309">
        <v>45701.0</v>
      </c>
      <c r="R18" s="270">
        <f t="shared" si="1"/>
        <v>326</v>
      </c>
      <c r="S18" s="194"/>
      <c r="T18" s="290" t="s">
        <v>57</v>
      </c>
      <c r="U18" s="290">
        <v>798000.0</v>
      </c>
      <c r="V18" s="290">
        <v>798000.0</v>
      </c>
      <c r="W18" s="310">
        <v>660560.0</v>
      </c>
      <c r="X18" s="310">
        <v>0.0</v>
      </c>
      <c r="Y18" s="310">
        <v>0.0</v>
      </c>
      <c r="Z18" s="294" t="s">
        <v>251</v>
      </c>
      <c r="AA18" s="311">
        <v>45777.0</v>
      </c>
      <c r="AB18" s="194"/>
      <c r="AC18" s="312">
        <v>45662.0</v>
      </c>
      <c r="AD18" s="270" t="s">
        <v>379</v>
      </c>
      <c r="AE18" s="194"/>
      <c r="AF18" s="279" t="s">
        <v>380</v>
      </c>
      <c r="AG18" s="298" t="s">
        <v>342</v>
      </c>
      <c r="AH18" s="270" t="b">
        <v>0</v>
      </c>
      <c r="AI18" s="194"/>
      <c r="AJ18" s="281" t="b">
        <v>1</v>
      </c>
      <c r="AK18" s="281" t="b">
        <v>1</v>
      </c>
      <c r="AL18" s="281" t="b">
        <v>0</v>
      </c>
      <c r="AM18" s="281" t="b">
        <v>1</v>
      </c>
      <c r="AN18" s="281" t="b">
        <v>1</v>
      </c>
      <c r="AO18" s="282" t="b">
        <v>1</v>
      </c>
      <c r="AP18" s="282" t="b">
        <v>1</v>
      </c>
      <c r="AQ18" s="283"/>
      <c r="AR18" s="284" t="b">
        <v>0</v>
      </c>
      <c r="AS18" s="194"/>
      <c r="AT18" s="194"/>
      <c r="AU18" s="194"/>
      <c r="AV18" s="194"/>
      <c r="AW18" s="194"/>
      <c r="AX18" s="194"/>
      <c r="AY18" s="194"/>
      <c r="AZ18" s="194"/>
      <c r="BA18" s="194"/>
      <c r="BB18" s="194"/>
      <c r="BC18" s="194"/>
      <c r="BD18" s="194"/>
      <c r="BE18" s="194"/>
      <c r="BF18" s="194"/>
      <c r="BG18" s="194"/>
      <c r="BH18" s="194"/>
      <c r="BI18" s="194"/>
    </row>
    <row r="19" hidden="1">
      <c r="A19" s="269">
        <v>45701.464583333334</v>
      </c>
      <c r="B19" s="269">
        <v>45704.49375</v>
      </c>
      <c r="C19" s="270" t="s">
        <v>381</v>
      </c>
      <c r="D19" s="271" t="s">
        <v>219</v>
      </c>
      <c r="E19" s="270">
        <v>1.8144291545653E13</v>
      </c>
      <c r="F19" s="270" t="s">
        <v>242</v>
      </c>
      <c r="G19" s="270" t="s">
        <v>212</v>
      </c>
      <c r="H19" s="270" t="s">
        <v>232</v>
      </c>
      <c r="I19" s="270" t="s">
        <v>382</v>
      </c>
      <c r="J19" s="270" t="s">
        <v>382</v>
      </c>
      <c r="K19" s="306" t="s">
        <v>383</v>
      </c>
      <c r="L19" s="307" t="s">
        <v>384</v>
      </c>
      <c r="M19" s="307" t="s">
        <v>385</v>
      </c>
      <c r="N19" s="307" t="s">
        <v>386</v>
      </c>
      <c r="O19" s="273" t="s">
        <v>249</v>
      </c>
      <c r="P19" s="308" t="s">
        <v>387</v>
      </c>
      <c r="Q19" s="309">
        <v>45701.0</v>
      </c>
      <c r="R19" s="270">
        <f t="shared" si="1"/>
        <v>317</v>
      </c>
      <c r="S19" s="194"/>
      <c r="T19" s="290" t="s">
        <v>57</v>
      </c>
      <c r="U19" s="290">
        <v>798000.0</v>
      </c>
      <c r="V19" s="290">
        <v>798000.0</v>
      </c>
      <c r="W19" s="310">
        <v>645258.0</v>
      </c>
      <c r="X19" s="310">
        <v>0.0</v>
      </c>
      <c r="Y19" s="310">
        <v>0.0</v>
      </c>
      <c r="Z19" s="294" t="s">
        <v>251</v>
      </c>
      <c r="AA19" s="311">
        <v>45777.0</v>
      </c>
      <c r="AB19" s="194"/>
      <c r="AC19" s="312">
        <v>45653.0</v>
      </c>
      <c r="AD19" s="270" t="s">
        <v>388</v>
      </c>
      <c r="AE19" s="194"/>
      <c r="AF19" s="279" t="s">
        <v>389</v>
      </c>
      <c r="AG19" s="298" t="s">
        <v>342</v>
      </c>
      <c r="AH19" s="270" t="b">
        <v>0</v>
      </c>
      <c r="AI19" s="194"/>
      <c r="AJ19" s="281" t="b">
        <v>1</v>
      </c>
      <c r="AK19" s="281" t="b">
        <v>1</v>
      </c>
      <c r="AL19" s="281" t="b">
        <v>0</v>
      </c>
      <c r="AM19" s="281" t="b">
        <v>1</v>
      </c>
      <c r="AN19" s="281" t="b">
        <v>1</v>
      </c>
      <c r="AO19" s="282" t="b">
        <v>1</v>
      </c>
      <c r="AP19" s="282" t="b">
        <v>1</v>
      </c>
      <c r="AQ19" s="283"/>
      <c r="AR19" s="284" t="b">
        <v>0</v>
      </c>
      <c r="AS19" s="194"/>
      <c r="AT19" s="194"/>
      <c r="AU19" s="194"/>
      <c r="AV19" s="194"/>
      <c r="AW19" s="194"/>
      <c r="AX19" s="194"/>
      <c r="AY19" s="194"/>
      <c r="AZ19" s="194"/>
      <c r="BA19" s="194"/>
      <c r="BB19" s="194"/>
      <c r="BC19" s="194"/>
      <c r="BD19" s="194"/>
      <c r="BE19" s="194"/>
      <c r="BF19" s="194"/>
      <c r="BG19" s="194"/>
      <c r="BH19" s="194"/>
      <c r="BI19" s="194"/>
    </row>
    <row r="20" hidden="1">
      <c r="A20" s="269">
        <v>45701.524305555555</v>
      </c>
      <c r="B20" s="269">
        <v>45702.42013888889</v>
      </c>
      <c r="C20" s="270" t="s">
        <v>390</v>
      </c>
      <c r="D20" s="271" t="s">
        <v>219</v>
      </c>
      <c r="E20" s="270">
        <v>1.8002236245643E13</v>
      </c>
      <c r="F20" s="270" t="s">
        <v>242</v>
      </c>
      <c r="G20" s="270" t="s">
        <v>212</v>
      </c>
      <c r="H20" s="270" t="s">
        <v>232</v>
      </c>
      <c r="I20" s="270" t="s">
        <v>391</v>
      </c>
      <c r="J20" s="334" t="s">
        <v>392</v>
      </c>
      <c r="K20" s="270" t="s">
        <v>393</v>
      </c>
      <c r="L20" s="307" t="s">
        <v>394</v>
      </c>
      <c r="M20" s="307" t="s">
        <v>395</v>
      </c>
      <c r="N20" s="307" t="s">
        <v>396</v>
      </c>
      <c r="O20" s="273" t="s">
        <v>249</v>
      </c>
      <c r="P20" s="308" t="s">
        <v>397</v>
      </c>
      <c r="Q20" s="309">
        <v>45701.0</v>
      </c>
      <c r="R20" s="270">
        <f t="shared" si="1"/>
        <v>307</v>
      </c>
      <c r="S20" s="194"/>
      <c r="T20" s="290" t="s">
        <v>398</v>
      </c>
      <c r="U20" s="290">
        <v>798000.0</v>
      </c>
      <c r="V20" s="290">
        <v>798000.0</v>
      </c>
      <c r="W20" s="310">
        <v>621212.0</v>
      </c>
      <c r="X20" s="310">
        <v>0.0</v>
      </c>
      <c r="Y20" s="310">
        <v>0.0</v>
      </c>
      <c r="Z20" s="294" t="s">
        <v>251</v>
      </c>
      <c r="AA20" s="311">
        <v>45777.0</v>
      </c>
      <c r="AB20" s="194"/>
      <c r="AC20" s="312">
        <v>45643.0</v>
      </c>
      <c r="AD20" s="270" t="s">
        <v>399</v>
      </c>
      <c r="AE20" s="194"/>
      <c r="AF20" s="279" t="s">
        <v>400</v>
      </c>
      <c r="AG20" s="280"/>
      <c r="AH20" s="270" t="b">
        <v>0</v>
      </c>
      <c r="AI20" s="194"/>
      <c r="AJ20" s="281" t="b">
        <v>1</v>
      </c>
      <c r="AK20" s="281" t="b">
        <v>1</v>
      </c>
      <c r="AL20" s="281" t="b">
        <v>0</v>
      </c>
      <c r="AM20" s="281" t="b">
        <v>1</v>
      </c>
      <c r="AN20" s="281" t="b">
        <v>1</v>
      </c>
      <c r="AO20" s="282" t="s">
        <v>278</v>
      </c>
      <c r="AP20" s="282" t="b">
        <v>1</v>
      </c>
      <c r="AQ20" s="283"/>
      <c r="AR20" s="284" t="b">
        <v>0</v>
      </c>
      <c r="AS20" s="194"/>
      <c r="AT20" s="194"/>
      <c r="AU20" s="194"/>
      <c r="AV20" s="194"/>
      <c r="AW20" s="194"/>
      <c r="AX20" s="194"/>
      <c r="AY20" s="194"/>
      <c r="AZ20" s="194"/>
      <c r="BA20" s="194"/>
      <c r="BB20" s="194"/>
      <c r="BC20" s="194"/>
      <c r="BD20" s="194"/>
      <c r="BE20" s="194"/>
      <c r="BF20" s="194"/>
      <c r="BG20" s="194"/>
      <c r="BH20" s="194"/>
      <c r="BI20" s="194"/>
    </row>
    <row r="21" hidden="1">
      <c r="A21" s="269">
        <v>45701.70416666667</v>
      </c>
      <c r="B21" s="269">
        <v>45702.427083333336</v>
      </c>
      <c r="C21" s="270" t="s">
        <v>401</v>
      </c>
      <c r="D21" s="271" t="s">
        <v>219</v>
      </c>
      <c r="E21" s="270">
        <v>1.8474683145683E13</v>
      </c>
      <c r="F21" s="270" t="s">
        <v>242</v>
      </c>
      <c r="G21" s="270" t="s">
        <v>212</v>
      </c>
      <c r="H21" s="270" t="s">
        <v>402</v>
      </c>
      <c r="I21" s="270" t="s">
        <v>403</v>
      </c>
      <c r="J21" s="270" t="s">
        <v>403</v>
      </c>
      <c r="K21" s="306" t="s">
        <v>404</v>
      </c>
      <c r="L21" s="307" t="s">
        <v>405</v>
      </c>
      <c r="M21" s="307" t="s">
        <v>406</v>
      </c>
      <c r="N21" s="307" t="s">
        <v>407</v>
      </c>
      <c r="O21" s="273" t="s">
        <v>249</v>
      </c>
      <c r="P21" s="308" t="s">
        <v>408</v>
      </c>
      <c r="Q21" s="309">
        <v>45701.0</v>
      </c>
      <c r="R21" s="270">
        <f t="shared" si="1"/>
        <v>347</v>
      </c>
      <c r="S21" s="194"/>
      <c r="T21" s="290" t="s">
        <v>57</v>
      </c>
      <c r="U21" s="290">
        <v>1980000.0</v>
      </c>
      <c r="V21" s="290">
        <v>1980000.0</v>
      </c>
      <c r="W21" s="310">
        <v>1826925.0</v>
      </c>
      <c r="X21" s="310">
        <v>0.0</v>
      </c>
      <c r="Y21" s="310">
        <v>0.0</v>
      </c>
      <c r="Z21" s="294" t="s">
        <v>251</v>
      </c>
      <c r="AA21" s="311">
        <v>45777.0</v>
      </c>
      <c r="AB21" s="194"/>
      <c r="AC21" s="312">
        <v>45683.0</v>
      </c>
      <c r="AD21" s="270" t="s">
        <v>388</v>
      </c>
      <c r="AE21" s="194"/>
      <c r="AF21" s="279" t="s">
        <v>409</v>
      </c>
      <c r="AG21" s="298" t="s">
        <v>410</v>
      </c>
      <c r="AH21" s="270" t="b">
        <v>0</v>
      </c>
      <c r="AI21" s="194"/>
      <c r="AJ21" s="281" t="b">
        <v>1</v>
      </c>
      <c r="AK21" s="281" t="b">
        <v>1</v>
      </c>
      <c r="AL21" s="281" t="b">
        <v>0</v>
      </c>
      <c r="AM21" s="281" t="b">
        <v>1</v>
      </c>
      <c r="AN21" s="281" t="b">
        <v>1</v>
      </c>
      <c r="AO21" s="282" t="b">
        <v>1</v>
      </c>
      <c r="AP21" s="282" t="b">
        <v>1</v>
      </c>
      <c r="AQ21" s="283"/>
      <c r="AR21" s="284" t="b">
        <v>0</v>
      </c>
      <c r="AS21" s="194"/>
      <c r="AT21" s="194"/>
      <c r="AU21" s="194"/>
      <c r="AV21" s="194"/>
      <c r="AW21" s="194"/>
      <c r="AX21" s="194"/>
      <c r="AY21" s="194"/>
      <c r="AZ21" s="194"/>
      <c r="BA21" s="194"/>
      <c r="BB21" s="194"/>
      <c r="BC21" s="194"/>
      <c r="BD21" s="194"/>
      <c r="BE21" s="194"/>
      <c r="BF21" s="194"/>
      <c r="BG21" s="194"/>
      <c r="BH21" s="194"/>
      <c r="BI21" s="194"/>
    </row>
    <row r="22" hidden="1">
      <c r="A22" s="269">
        <v>45701.7625</v>
      </c>
      <c r="B22" s="269">
        <v>45748.66388888889</v>
      </c>
      <c r="C22" s="270" t="s">
        <v>411</v>
      </c>
      <c r="D22" s="271" t="s">
        <v>219</v>
      </c>
      <c r="E22" s="270">
        <v>1.7805818945627E13</v>
      </c>
      <c r="F22" s="270" t="s">
        <v>242</v>
      </c>
      <c r="G22" s="270" t="s">
        <v>212</v>
      </c>
      <c r="H22" s="270" t="s">
        <v>232</v>
      </c>
      <c r="I22" s="270" t="s">
        <v>412</v>
      </c>
      <c r="J22" s="270" t="s">
        <v>412</v>
      </c>
      <c r="K22" s="306" t="s">
        <v>413</v>
      </c>
      <c r="L22" s="307" t="s">
        <v>414</v>
      </c>
      <c r="M22" s="307" t="s">
        <v>415</v>
      </c>
      <c r="N22" s="307" t="s">
        <v>416</v>
      </c>
      <c r="O22" s="273" t="s">
        <v>249</v>
      </c>
      <c r="P22" s="308" t="s">
        <v>417</v>
      </c>
      <c r="Q22" s="309">
        <v>45702.0</v>
      </c>
      <c r="R22" s="270">
        <f t="shared" si="1"/>
        <v>290</v>
      </c>
      <c r="S22" s="194"/>
      <c r="T22" s="290" t="s">
        <v>14</v>
      </c>
      <c r="U22" s="290">
        <v>798000.0</v>
      </c>
      <c r="V22" s="290">
        <v>0.0</v>
      </c>
      <c r="W22" s="314">
        <v>-196462.0</v>
      </c>
      <c r="X22" s="310">
        <v>23284.0</v>
      </c>
      <c r="Y22" s="310">
        <v>0.0</v>
      </c>
      <c r="Z22" s="294" t="s">
        <v>251</v>
      </c>
      <c r="AA22" s="311">
        <v>45777.0</v>
      </c>
      <c r="AB22" s="194"/>
      <c r="AC22" s="312">
        <v>45627.0</v>
      </c>
      <c r="AD22" s="270" t="s">
        <v>418</v>
      </c>
      <c r="AE22" s="194"/>
      <c r="AF22" s="279" t="s">
        <v>419</v>
      </c>
      <c r="AG22" s="279" t="s">
        <v>420</v>
      </c>
      <c r="AH22" s="270" t="b">
        <v>0</v>
      </c>
      <c r="AI22" s="194"/>
      <c r="AJ22" s="281" t="b">
        <v>1</v>
      </c>
      <c r="AK22" s="281" t="b">
        <v>1</v>
      </c>
      <c r="AL22" s="281" t="b">
        <v>0</v>
      </c>
      <c r="AM22" s="281" t="b">
        <v>1</v>
      </c>
      <c r="AN22" s="281" t="b">
        <v>1</v>
      </c>
      <c r="AO22" s="282" t="b">
        <v>1</v>
      </c>
      <c r="AP22" s="282" t="b">
        <v>0</v>
      </c>
      <c r="AQ22" s="283"/>
      <c r="AR22" s="284" t="b">
        <v>0</v>
      </c>
      <c r="AS22" s="194"/>
      <c r="AT22" s="194"/>
      <c r="AU22" s="194"/>
      <c r="AV22" s="194"/>
      <c r="AW22" s="194"/>
      <c r="AX22" s="194"/>
      <c r="AY22" s="194"/>
      <c r="AZ22" s="194"/>
      <c r="BA22" s="194"/>
      <c r="BB22" s="194"/>
      <c r="BC22" s="194"/>
      <c r="BD22" s="194"/>
      <c r="BE22" s="194"/>
      <c r="BF22" s="194"/>
      <c r="BG22" s="194"/>
      <c r="BH22" s="194"/>
      <c r="BI22" s="194"/>
    </row>
    <row r="23" hidden="1">
      <c r="A23" s="269">
        <v>45702.5</v>
      </c>
      <c r="B23" s="269">
        <v>45707.413194444445</v>
      </c>
      <c r="C23" s="270" t="s">
        <v>421</v>
      </c>
      <c r="D23" s="271" t="s">
        <v>219</v>
      </c>
      <c r="E23" s="270">
        <v>1.8322491245672E13</v>
      </c>
      <c r="F23" s="270" t="s">
        <v>242</v>
      </c>
      <c r="G23" s="270" t="s">
        <v>212</v>
      </c>
      <c r="H23" s="270" t="s">
        <v>232</v>
      </c>
      <c r="I23" s="270" t="s">
        <v>422</v>
      </c>
      <c r="J23" s="270" t="s">
        <v>423</v>
      </c>
      <c r="K23" s="306" t="s">
        <v>424</v>
      </c>
      <c r="L23" s="307" t="s">
        <v>425</v>
      </c>
      <c r="M23" s="307" t="s">
        <v>426</v>
      </c>
      <c r="N23" s="307" t="s">
        <v>427</v>
      </c>
      <c r="O23" s="273" t="s">
        <v>327</v>
      </c>
      <c r="P23" s="308" t="s">
        <v>428</v>
      </c>
      <c r="Q23" s="309">
        <v>45702.0</v>
      </c>
      <c r="R23" s="270">
        <f t="shared" si="1"/>
        <v>335</v>
      </c>
      <c r="S23" s="194"/>
      <c r="T23" s="290" t="s">
        <v>429</v>
      </c>
      <c r="U23" s="290">
        <v>798000.0</v>
      </c>
      <c r="V23" s="290">
        <v>798000.0</v>
      </c>
      <c r="W23" s="310">
        <v>680234.0</v>
      </c>
      <c r="X23" s="310">
        <v>0.0</v>
      </c>
      <c r="Y23" s="310">
        <v>0.0</v>
      </c>
      <c r="Z23" s="294" t="s">
        <v>251</v>
      </c>
      <c r="AA23" s="311">
        <v>45777.0</v>
      </c>
      <c r="AB23" s="194"/>
      <c r="AC23" s="312">
        <v>45672.0</v>
      </c>
      <c r="AD23" s="270" t="s">
        <v>430</v>
      </c>
      <c r="AE23" s="194"/>
      <c r="AF23" s="279" t="s">
        <v>431</v>
      </c>
      <c r="AG23" s="280"/>
      <c r="AH23" s="270" t="b">
        <v>0</v>
      </c>
      <c r="AI23" s="194"/>
      <c r="AJ23" s="281" t="b">
        <v>1</v>
      </c>
      <c r="AK23" s="281" t="b">
        <v>1</v>
      </c>
      <c r="AL23" s="281" t="b">
        <v>0</v>
      </c>
      <c r="AM23" s="281" t="s">
        <v>278</v>
      </c>
      <c r="AN23" s="281" t="b">
        <v>1</v>
      </c>
      <c r="AO23" s="282" t="s">
        <v>278</v>
      </c>
      <c r="AP23" s="282" t="b">
        <v>1</v>
      </c>
      <c r="AQ23" s="283"/>
      <c r="AR23" s="284" t="b">
        <v>0</v>
      </c>
      <c r="AS23" s="194"/>
      <c r="AT23" s="194"/>
      <c r="AU23" s="194"/>
      <c r="AV23" s="194"/>
      <c r="AW23" s="194"/>
      <c r="AX23" s="194"/>
      <c r="AY23" s="194"/>
      <c r="AZ23" s="194"/>
      <c r="BA23" s="194"/>
      <c r="BB23" s="194"/>
      <c r="BC23" s="194"/>
      <c r="BD23" s="194"/>
      <c r="BE23" s="194"/>
      <c r="BF23" s="194"/>
      <c r="BG23" s="194"/>
      <c r="BH23" s="194"/>
      <c r="BI23" s="194"/>
    </row>
    <row r="24" hidden="1">
      <c r="A24" s="269">
        <v>45702.43680555555</v>
      </c>
      <c r="B24" s="269">
        <v>45706.64166666667</v>
      </c>
      <c r="C24" s="270" t="s">
        <v>432</v>
      </c>
      <c r="D24" s="271" t="s">
        <v>219</v>
      </c>
      <c r="E24" s="270">
        <v>1.7036016645556E13</v>
      </c>
      <c r="F24" s="270" t="s">
        <v>242</v>
      </c>
      <c r="G24" s="270" t="s">
        <v>212</v>
      </c>
      <c r="H24" s="270" t="s">
        <v>232</v>
      </c>
      <c r="I24" s="270" t="s">
        <v>433</v>
      </c>
      <c r="J24" s="270" t="s">
        <v>434</v>
      </c>
      <c r="K24" s="306" t="s">
        <v>435</v>
      </c>
      <c r="L24" s="307" t="s">
        <v>436</v>
      </c>
      <c r="M24" s="307" t="s">
        <v>437</v>
      </c>
      <c r="N24" s="307" t="s">
        <v>438</v>
      </c>
      <c r="O24" s="273" t="s">
        <v>228</v>
      </c>
      <c r="P24" s="308" t="s">
        <v>439</v>
      </c>
      <c r="Q24" s="309">
        <v>45705.0</v>
      </c>
      <c r="R24" s="270">
        <f t="shared" si="1"/>
        <v>219</v>
      </c>
      <c r="S24" s="194"/>
      <c r="T24" s="290" t="s">
        <v>398</v>
      </c>
      <c r="U24" s="290">
        <v>598000.0</v>
      </c>
      <c r="V24" s="290">
        <v>598000.0</v>
      </c>
      <c r="W24" s="310">
        <v>359630.0</v>
      </c>
      <c r="X24" s="310">
        <v>0.0</v>
      </c>
      <c r="Y24" s="310">
        <v>0.0</v>
      </c>
      <c r="Z24" s="294" t="s">
        <v>251</v>
      </c>
      <c r="AA24" s="311">
        <v>45777.0</v>
      </c>
      <c r="AB24" s="194"/>
      <c r="AC24" s="312">
        <v>45559.0</v>
      </c>
      <c r="AD24" s="270" t="s">
        <v>440</v>
      </c>
      <c r="AE24" s="194"/>
      <c r="AF24" s="279" t="s">
        <v>441</v>
      </c>
      <c r="AG24" s="280"/>
      <c r="AH24" s="270" t="b">
        <v>0</v>
      </c>
      <c r="AI24" s="194"/>
      <c r="AJ24" s="281" t="b">
        <v>1</v>
      </c>
      <c r="AK24" s="281" t="b">
        <v>1</v>
      </c>
      <c r="AL24" s="281" t="b">
        <v>0</v>
      </c>
      <c r="AM24" s="281" t="b">
        <v>1</v>
      </c>
      <c r="AN24" s="281" t="b">
        <v>1</v>
      </c>
      <c r="AO24" s="282" t="b">
        <v>1</v>
      </c>
      <c r="AP24" s="282" t="b">
        <v>1</v>
      </c>
      <c r="AQ24" s="283"/>
      <c r="AR24" s="284" t="b">
        <v>0</v>
      </c>
      <c r="AS24" s="194"/>
      <c r="AT24" s="194"/>
      <c r="AU24" s="194"/>
      <c r="AV24" s="194"/>
      <c r="AW24" s="194"/>
      <c r="AX24" s="194"/>
      <c r="AY24" s="194"/>
      <c r="AZ24" s="194"/>
      <c r="BA24" s="194"/>
      <c r="BB24" s="194"/>
      <c r="BC24" s="194"/>
      <c r="BD24" s="194"/>
      <c r="BE24" s="194"/>
      <c r="BF24" s="194"/>
      <c r="BG24" s="194"/>
      <c r="BH24" s="194"/>
      <c r="BI24" s="194"/>
    </row>
    <row r="25" hidden="1">
      <c r="A25" s="269">
        <v>45705.56875</v>
      </c>
      <c r="B25" s="269">
        <v>45712.677777777775</v>
      </c>
      <c r="C25" s="270" t="s">
        <v>442</v>
      </c>
      <c r="D25" s="271" t="s">
        <v>219</v>
      </c>
      <c r="E25" s="270">
        <v>1.7676514545614E13</v>
      </c>
      <c r="F25" s="270" t="s">
        <v>242</v>
      </c>
      <c r="G25" s="270" t="s">
        <v>212</v>
      </c>
      <c r="H25" s="270" t="s">
        <v>232</v>
      </c>
      <c r="I25" s="270" t="s">
        <v>443</v>
      </c>
      <c r="J25" s="270" t="s">
        <v>444</v>
      </c>
      <c r="K25" s="306" t="s">
        <v>445</v>
      </c>
      <c r="L25" s="307" t="s">
        <v>446</v>
      </c>
      <c r="M25" s="307" t="s">
        <v>447</v>
      </c>
      <c r="N25" s="307" t="s">
        <v>448</v>
      </c>
      <c r="O25" s="273" t="s">
        <v>249</v>
      </c>
      <c r="P25" s="308" t="s">
        <v>449</v>
      </c>
      <c r="Q25" s="309">
        <v>45706.0</v>
      </c>
      <c r="R25" s="270">
        <f t="shared" si="1"/>
        <v>275</v>
      </c>
      <c r="S25" s="194"/>
      <c r="T25" s="290" t="s">
        <v>14</v>
      </c>
      <c r="U25" s="290">
        <v>798000.0</v>
      </c>
      <c r="V25" s="290">
        <v>30324.0</v>
      </c>
      <c r="W25" s="314">
        <v>-205486.0</v>
      </c>
      <c r="X25" s="310">
        <v>26563.0</v>
      </c>
      <c r="Y25" s="310">
        <v>0.0</v>
      </c>
      <c r="Z25" s="294" t="s">
        <v>251</v>
      </c>
      <c r="AA25" s="311">
        <v>45706.0</v>
      </c>
      <c r="AB25" s="194"/>
      <c r="AC25" s="312">
        <v>45616.0</v>
      </c>
      <c r="AD25" s="270" t="s">
        <v>418</v>
      </c>
      <c r="AE25" s="194"/>
      <c r="AF25" s="279" t="s">
        <v>450</v>
      </c>
      <c r="AG25" s="279" t="s">
        <v>451</v>
      </c>
      <c r="AH25" s="270" t="b">
        <v>0</v>
      </c>
      <c r="AI25" s="194"/>
      <c r="AJ25" s="281" t="b">
        <v>1</v>
      </c>
      <c r="AK25" s="281" t="b">
        <v>1</v>
      </c>
      <c r="AL25" s="281" t="b">
        <v>0</v>
      </c>
      <c r="AM25" s="281" t="b">
        <v>1</v>
      </c>
      <c r="AN25" s="281" t="b">
        <v>1</v>
      </c>
      <c r="AO25" s="282" t="b">
        <v>1</v>
      </c>
      <c r="AP25" s="282" t="b">
        <v>1</v>
      </c>
      <c r="AQ25" s="283"/>
      <c r="AR25" s="284" t="b">
        <v>0</v>
      </c>
      <c r="AS25" s="194"/>
      <c r="AT25" s="194"/>
      <c r="AU25" s="194"/>
      <c r="AV25" s="194"/>
      <c r="AW25" s="194"/>
      <c r="AX25" s="194"/>
      <c r="AY25" s="194"/>
      <c r="AZ25" s="194"/>
      <c r="BA25" s="194"/>
      <c r="BB25" s="194"/>
      <c r="BC25" s="194"/>
      <c r="BD25" s="194"/>
      <c r="BE25" s="194"/>
      <c r="BF25" s="194"/>
      <c r="BG25" s="194"/>
      <c r="BH25" s="194"/>
      <c r="BI25" s="194"/>
    </row>
    <row r="26" hidden="1">
      <c r="A26" s="269">
        <v>45705.47986111111</v>
      </c>
      <c r="B26" s="269">
        <v>45729.674305555556</v>
      </c>
      <c r="C26" s="270" t="s">
        <v>452</v>
      </c>
      <c r="D26" s="271" t="s">
        <v>219</v>
      </c>
      <c r="E26" s="270">
        <v>1.8256489245672E13</v>
      </c>
      <c r="F26" s="270" t="s">
        <v>242</v>
      </c>
      <c r="G26" s="270" t="s">
        <v>212</v>
      </c>
      <c r="H26" s="270" t="s">
        <v>402</v>
      </c>
      <c r="I26" s="270" t="s">
        <v>453</v>
      </c>
      <c r="J26" s="270" t="s">
        <v>453</v>
      </c>
      <c r="K26" s="306" t="s">
        <v>454</v>
      </c>
      <c r="L26" s="307" t="s">
        <v>455</v>
      </c>
      <c r="M26" s="307" t="s">
        <v>456</v>
      </c>
      <c r="N26" s="307" t="s">
        <v>457</v>
      </c>
      <c r="O26" s="273" t="s">
        <v>327</v>
      </c>
      <c r="P26" s="308" t="s">
        <v>458</v>
      </c>
      <c r="Q26" s="309">
        <v>45707.0</v>
      </c>
      <c r="R26" s="270">
        <f t="shared" si="1"/>
        <v>332</v>
      </c>
      <c r="S26" s="194"/>
      <c r="T26" s="290" t="s">
        <v>57</v>
      </c>
      <c r="U26" s="290">
        <v>1980000.0</v>
      </c>
      <c r="V26" s="290">
        <v>1980000.0</v>
      </c>
      <c r="W26" s="310">
        <v>1761825.0</v>
      </c>
      <c r="X26" s="310">
        <v>0.0</v>
      </c>
      <c r="Y26" s="310">
        <v>0.0</v>
      </c>
      <c r="Z26" s="294" t="s">
        <v>251</v>
      </c>
      <c r="AA26" s="311">
        <v>45777.0</v>
      </c>
      <c r="AB26" s="194"/>
      <c r="AC26" s="312">
        <v>45674.0</v>
      </c>
      <c r="AD26" s="270" t="s">
        <v>459</v>
      </c>
      <c r="AE26" s="194"/>
      <c r="AF26" s="279" t="s">
        <v>460</v>
      </c>
      <c r="AG26" s="279" t="s">
        <v>461</v>
      </c>
      <c r="AH26" s="270" t="b">
        <v>0</v>
      </c>
      <c r="AI26" s="194"/>
      <c r="AJ26" s="281" t="b">
        <v>1</v>
      </c>
      <c r="AK26" s="281" t="b">
        <v>1</v>
      </c>
      <c r="AL26" s="281" t="b">
        <v>0</v>
      </c>
      <c r="AM26" s="281" t="b">
        <v>1</v>
      </c>
      <c r="AN26" s="281" t="b">
        <v>1</v>
      </c>
      <c r="AO26" s="282" t="s">
        <v>278</v>
      </c>
      <c r="AP26" s="282" t="b">
        <v>1</v>
      </c>
      <c r="AQ26" s="283"/>
      <c r="AR26" s="284" t="b">
        <v>0</v>
      </c>
      <c r="AS26" s="194"/>
      <c r="AT26" s="194"/>
      <c r="AU26" s="194"/>
      <c r="AV26" s="194"/>
      <c r="AW26" s="194"/>
      <c r="AX26" s="194"/>
      <c r="AY26" s="194"/>
      <c r="AZ26" s="194"/>
      <c r="BA26" s="194"/>
      <c r="BB26" s="194"/>
      <c r="BC26" s="194"/>
      <c r="BD26" s="194"/>
      <c r="BE26" s="194"/>
      <c r="BF26" s="194"/>
      <c r="BG26" s="194"/>
      <c r="BH26" s="194"/>
      <c r="BI26" s="194"/>
    </row>
    <row r="27" hidden="1">
      <c r="A27" s="269">
        <v>45705.645833333336</v>
      </c>
      <c r="B27" s="269">
        <v>45729.675</v>
      </c>
      <c r="C27" s="270" t="s">
        <v>462</v>
      </c>
      <c r="D27" s="271" t="s">
        <v>219</v>
      </c>
      <c r="E27" s="270">
        <v>1.7891595245634E13</v>
      </c>
      <c r="F27" s="270" t="s">
        <v>242</v>
      </c>
      <c r="G27" s="270" t="s">
        <v>212</v>
      </c>
      <c r="H27" s="270" t="s">
        <v>232</v>
      </c>
      <c r="I27" s="270" t="s">
        <v>463</v>
      </c>
      <c r="J27" s="270" t="s">
        <v>463</v>
      </c>
      <c r="K27" s="306" t="s">
        <v>464</v>
      </c>
      <c r="L27" s="307" t="s">
        <v>465</v>
      </c>
      <c r="M27" s="307" t="s">
        <v>466</v>
      </c>
      <c r="N27" s="307" t="s">
        <v>467</v>
      </c>
      <c r="O27" s="273" t="s">
        <v>249</v>
      </c>
      <c r="P27" s="308" t="s">
        <v>468</v>
      </c>
      <c r="Q27" s="309">
        <v>45708.0</v>
      </c>
      <c r="R27" s="270">
        <f t="shared" si="1"/>
        <v>296</v>
      </c>
      <c r="S27" s="194"/>
      <c r="T27" s="290" t="s">
        <v>469</v>
      </c>
      <c r="U27" s="290">
        <v>798000.0</v>
      </c>
      <c r="V27" s="290">
        <v>25404.0</v>
      </c>
      <c r="W27" s="314">
        <v>-147942.0</v>
      </c>
      <c r="X27" s="310">
        <v>0.0</v>
      </c>
      <c r="Y27" s="310">
        <v>0.0</v>
      </c>
      <c r="Z27" s="294" t="s">
        <v>251</v>
      </c>
      <c r="AA27" s="311">
        <v>45722.0</v>
      </c>
      <c r="AB27" s="194"/>
      <c r="AC27" s="312">
        <v>45639.0</v>
      </c>
      <c r="AD27" s="273"/>
      <c r="AE27" s="194"/>
      <c r="AF27" s="279" t="s">
        <v>470</v>
      </c>
      <c r="AG27" s="279" t="s">
        <v>471</v>
      </c>
      <c r="AH27" s="270" t="b">
        <v>0</v>
      </c>
      <c r="AI27" s="194"/>
      <c r="AJ27" s="281" t="b">
        <v>1</v>
      </c>
      <c r="AK27" s="281" t="b">
        <v>1</v>
      </c>
      <c r="AL27" s="281" t="b">
        <v>0</v>
      </c>
      <c r="AM27" s="281" t="b">
        <v>1</v>
      </c>
      <c r="AN27" s="281" t="b">
        <v>1</v>
      </c>
      <c r="AO27" s="282" t="b">
        <v>1</v>
      </c>
      <c r="AP27" s="282" t="b">
        <v>1</v>
      </c>
      <c r="AQ27" s="283"/>
      <c r="AR27" s="284" t="b">
        <v>0</v>
      </c>
      <c r="AS27" s="194"/>
      <c r="AT27" s="194"/>
      <c r="AU27" s="194"/>
      <c r="AV27" s="194"/>
      <c r="AW27" s="194"/>
      <c r="AX27" s="194"/>
      <c r="AY27" s="194"/>
      <c r="AZ27" s="194"/>
      <c r="BA27" s="194"/>
      <c r="BB27" s="194"/>
      <c r="BC27" s="194"/>
      <c r="BD27" s="194"/>
      <c r="BE27" s="194"/>
      <c r="BF27" s="194"/>
      <c r="BG27" s="194"/>
      <c r="BH27" s="194"/>
      <c r="BI27" s="194"/>
    </row>
    <row r="28" hidden="1">
      <c r="A28" s="269">
        <v>45711.09583333333</v>
      </c>
      <c r="B28" s="269">
        <v>45765.69236111111</v>
      </c>
      <c r="C28" s="270" t="s">
        <v>472</v>
      </c>
      <c r="D28" s="271" t="s">
        <v>210</v>
      </c>
      <c r="E28" s="270" t="s">
        <v>473</v>
      </c>
      <c r="F28" s="270" t="s">
        <v>211</v>
      </c>
      <c r="G28" s="270" t="s">
        <v>212</v>
      </c>
      <c r="H28" s="270" t="s">
        <v>232</v>
      </c>
      <c r="I28" s="270" t="s">
        <v>474</v>
      </c>
      <c r="J28" s="273"/>
      <c r="K28" s="306" t="s">
        <v>475</v>
      </c>
      <c r="L28" s="307" t="s">
        <v>476</v>
      </c>
      <c r="M28" s="335" t="s">
        <v>226</v>
      </c>
      <c r="N28" s="273"/>
      <c r="O28" s="273" t="s">
        <v>215</v>
      </c>
      <c r="P28" s="273"/>
      <c r="Q28" s="326"/>
      <c r="R28" s="270" t="str">
        <f t="shared" si="1"/>
        <v>#VALUE!</v>
      </c>
      <c r="S28" s="194"/>
      <c r="T28" s="290" t="s">
        <v>477</v>
      </c>
      <c r="U28" s="275"/>
      <c r="V28" s="275"/>
      <c r="W28" s="275"/>
      <c r="X28" s="275"/>
      <c r="Y28" s="275"/>
      <c r="Z28" s="275"/>
      <c r="AA28" s="326"/>
      <c r="AB28" s="194"/>
      <c r="AC28" s="336">
        <v>45091.0</v>
      </c>
      <c r="AD28" s="273"/>
      <c r="AE28" s="194"/>
      <c r="AF28" s="279" t="s">
        <v>478</v>
      </c>
      <c r="AG28" s="280"/>
      <c r="AH28" s="270" t="b">
        <v>0</v>
      </c>
      <c r="AI28" s="194"/>
      <c r="AJ28" s="330" t="b">
        <v>0</v>
      </c>
      <c r="AK28" s="330" t="b">
        <v>0</v>
      </c>
      <c r="AL28" s="330" t="b">
        <v>0</v>
      </c>
      <c r="AM28" s="330" t="b">
        <v>0</v>
      </c>
      <c r="AN28" s="330" t="b">
        <v>0</v>
      </c>
      <c r="AO28" s="330" t="b">
        <v>0</v>
      </c>
      <c r="AP28" s="330" t="b">
        <v>0</v>
      </c>
      <c r="AQ28" s="283"/>
      <c r="AR28" s="284" t="b">
        <v>0</v>
      </c>
      <c r="AS28" s="194"/>
      <c r="AT28" s="194"/>
      <c r="AU28" s="194"/>
      <c r="AV28" s="194"/>
      <c r="AW28" s="194"/>
      <c r="AX28" s="194"/>
      <c r="AY28" s="194"/>
      <c r="AZ28" s="194"/>
      <c r="BA28" s="194"/>
      <c r="BB28" s="194"/>
      <c r="BC28" s="194"/>
      <c r="BD28" s="194"/>
      <c r="BE28" s="194"/>
      <c r="BF28" s="194"/>
      <c r="BG28" s="194"/>
      <c r="BH28" s="194"/>
      <c r="BI28" s="194"/>
    </row>
    <row r="29" hidden="1">
      <c r="A29" s="269">
        <v>45711.09583333333</v>
      </c>
      <c r="B29" s="269">
        <v>45765.69236111111</v>
      </c>
      <c r="C29" s="270" t="s">
        <v>472</v>
      </c>
      <c r="D29" s="271" t="s">
        <v>210</v>
      </c>
      <c r="E29" s="270" t="s">
        <v>473</v>
      </c>
      <c r="F29" s="270" t="s">
        <v>211</v>
      </c>
      <c r="G29" s="270" t="s">
        <v>212</v>
      </c>
      <c r="H29" s="270" t="s">
        <v>232</v>
      </c>
      <c r="I29" s="273"/>
      <c r="J29" s="273"/>
      <c r="K29" s="306" t="s">
        <v>475</v>
      </c>
      <c r="L29" s="273"/>
      <c r="M29" s="273"/>
      <c r="N29" s="273"/>
      <c r="O29" s="273" t="s">
        <v>215</v>
      </c>
      <c r="P29" s="273"/>
      <c r="Q29" s="326"/>
      <c r="R29" s="270" t="str">
        <f t="shared" si="1"/>
        <v>#VALUE!</v>
      </c>
      <c r="S29" s="194"/>
      <c r="T29" s="290" t="s">
        <v>477</v>
      </c>
      <c r="U29" s="275"/>
      <c r="V29" s="275"/>
      <c r="W29" s="275"/>
      <c r="X29" s="275"/>
      <c r="Y29" s="275"/>
      <c r="Z29" s="275"/>
      <c r="AA29" s="326"/>
      <c r="AB29" s="194"/>
      <c r="AC29" s="312">
        <v>44962.0</v>
      </c>
      <c r="AD29" s="273"/>
      <c r="AE29" s="194"/>
      <c r="AF29" s="279" t="s">
        <v>478</v>
      </c>
      <c r="AG29" s="279" t="s">
        <v>479</v>
      </c>
      <c r="AH29" s="270" t="b">
        <v>0</v>
      </c>
      <c r="AI29" s="194"/>
      <c r="AJ29" s="330" t="b">
        <v>0</v>
      </c>
      <c r="AK29" s="330" t="b">
        <v>0</v>
      </c>
      <c r="AL29" s="330" t="b">
        <v>0</v>
      </c>
      <c r="AM29" s="330" t="b">
        <v>0</v>
      </c>
      <c r="AN29" s="330" t="b">
        <v>0</v>
      </c>
      <c r="AO29" s="330" t="b">
        <v>0</v>
      </c>
      <c r="AP29" s="330" t="b">
        <v>0</v>
      </c>
      <c r="AQ29" s="283"/>
      <c r="AR29" s="284" t="b">
        <v>0</v>
      </c>
      <c r="AS29" s="194"/>
      <c r="AT29" s="194"/>
      <c r="AU29" s="194"/>
      <c r="AV29" s="194"/>
      <c r="AW29" s="194"/>
      <c r="AX29" s="194"/>
      <c r="AY29" s="194"/>
      <c r="AZ29" s="194"/>
      <c r="BA29" s="194"/>
      <c r="BB29" s="194"/>
      <c r="BC29" s="194"/>
      <c r="BD29" s="194"/>
      <c r="BE29" s="194"/>
      <c r="BF29" s="194"/>
      <c r="BG29" s="194"/>
      <c r="BH29" s="194"/>
      <c r="BI29" s="194"/>
    </row>
    <row r="30" hidden="1">
      <c r="A30" s="269">
        <v>45708.51736111111</v>
      </c>
      <c r="B30" s="269">
        <v>45729.677083333336</v>
      </c>
      <c r="C30" s="270" t="s">
        <v>480</v>
      </c>
      <c r="D30" s="284" t="s">
        <v>219</v>
      </c>
      <c r="E30" s="270">
        <v>1.8205497945668E13</v>
      </c>
      <c r="F30" s="270" t="s">
        <v>242</v>
      </c>
      <c r="G30" s="270" t="s">
        <v>212</v>
      </c>
      <c r="H30" s="270" t="s">
        <v>232</v>
      </c>
      <c r="I30" s="270" t="s">
        <v>481</v>
      </c>
      <c r="J30" s="270" t="s">
        <v>481</v>
      </c>
      <c r="K30" s="306" t="s">
        <v>482</v>
      </c>
      <c r="L30" s="337" t="s">
        <v>483</v>
      </c>
      <c r="M30" s="337" t="s">
        <v>484</v>
      </c>
      <c r="N30" s="337" t="s">
        <v>485</v>
      </c>
      <c r="O30" s="273" t="s">
        <v>249</v>
      </c>
      <c r="P30" s="338" t="s">
        <v>486</v>
      </c>
      <c r="Q30" s="309">
        <v>45713.0</v>
      </c>
      <c r="R30" s="270">
        <f t="shared" si="1"/>
        <v>322</v>
      </c>
      <c r="S30" s="194"/>
      <c r="T30" s="290" t="s">
        <v>16</v>
      </c>
      <c r="U30" s="290">
        <v>798000.0</v>
      </c>
      <c r="V30" s="290">
        <v>23600.0</v>
      </c>
      <c r="W30" s="339">
        <v>-83236.0</v>
      </c>
      <c r="X30" s="340">
        <v>0.0</v>
      </c>
      <c r="Y30" s="340">
        <v>0.0</v>
      </c>
      <c r="Z30" s="294" t="s">
        <v>251</v>
      </c>
      <c r="AA30" s="341">
        <v>45721.0</v>
      </c>
      <c r="AB30" s="194"/>
      <c r="AC30" s="312">
        <v>45670.0</v>
      </c>
      <c r="AD30" s="342" t="s">
        <v>238</v>
      </c>
      <c r="AE30" s="194"/>
      <c r="AF30" s="279" t="s">
        <v>487</v>
      </c>
      <c r="AG30" s="279" t="s">
        <v>488</v>
      </c>
      <c r="AH30" s="270" t="b">
        <v>0</v>
      </c>
      <c r="AI30" s="194"/>
      <c r="AJ30" s="281" t="b">
        <v>1</v>
      </c>
      <c r="AK30" s="281" t="b">
        <v>1</v>
      </c>
      <c r="AL30" s="281" t="b">
        <v>0</v>
      </c>
      <c r="AM30" s="281" t="b">
        <v>1</v>
      </c>
      <c r="AN30" s="281" t="b">
        <v>1</v>
      </c>
      <c r="AO30" s="282" t="s">
        <v>278</v>
      </c>
      <c r="AP30" s="282" t="b">
        <v>1</v>
      </c>
      <c r="AQ30" s="283"/>
      <c r="AR30" s="284" t="b">
        <v>0</v>
      </c>
      <c r="AS30" s="194"/>
      <c r="AT30" s="194"/>
      <c r="AU30" s="194"/>
      <c r="AV30" s="194"/>
      <c r="AW30" s="194"/>
      <c r="AX30" s="194"/>
      <c r="AY30" s="194"/>
      <c r="AZ30" s="194"/>
      <c r="BA30" s="194"/>
      <c r="BB30" s="194"/>
      <c r="BC30" s="194"/>
      <c r="BD30" s="194"/>
      <c r="BE30" s="194"/>
      <c r="BF30" s="194"/>
      <c r="BG30" s="194"/>
      <c r="BH30" s="194"/>
      <c r="BI30" s="194"/>
    </row>
    <row r="31" hidden="1">
      <c r="A31" s="269">
        <v>45708.51736111111</v>
      </c>
      <c r="B31" s="269">
        <v>45729.677083333336</v>
      </c>
      <c r="C31" s="270" t="s">
        <v>489</v>
      </c>
      <c r="D31" s="271" t="s">
        <v>219</v>
      </c>
      <c r="E31" s="270">
        <v>1.7251472145576E13</v>
      </c>
      <c r="F31" s="270" t="s">
        <v>242</v>
      </c>
      <c r="G31" s="270" t="s">
        <v>212</v>
      </c>
      <c r="H31" s="270" t="s">
        <v>232</v>
      </c>
      <c r="I31" s="270" t="s">
        <v>490</v>
      </c>
      <c r="J31" s="270" t="s">
        <v>491</v>
      </c>
      <c r="K31" s="306" t="s">
        <v>492</v>
      </c>
      <c r="L31" s="307" t="s">
        <v>493</v>
      </c>
      <c r="M31" s="307" t="s">
        <v>494</v>
      </c>
      <c r="N31" s="307" t="s">
        <v>495</v>
      </c>
      <c r="O31" s="273" t="s">
        <v>228</v>
      </c>
      <c r="P31" s="308" t="s">
        <v>496</v>
      </c>
      <c r="Q31" s="309">
        <v>45708.0</v>
      </c>
      <c r="R31" s="270">
        <f t="shared" si="1"/>
        <v>240</v>
      </c>
      <c r="S31" s="194"/>
      <c r="T31" s="290" t="s">
        <v>14</v>
      </c>
      <c r="U31" s="290">
        <v>598000.0</v>
      </c>
      <c r="V31" s="290">
        <v>46024.0</v>
      </c>
      <c r="W31" s="310">
        <v>46024.0</v>
      </c>
      <c r="X31" s="310">
        <v>27770.0</v>
      </c>
      <c r="Y31" s="310">
        <v>0.0</v>
      </c>
      <c r="Z31" s="294" t="s">
        <v>497</v>
      </c>
      <c r="AA31" s="311">
        <v>45708.0</v>
      </c>
      <c r="AB31" s="194"/>
      <c r="AC31" s="312">
        <v>45583.0</v>
      </c>
      <c r="AD31" s="270" t="s">
        <v>388</v>
      </c>
      <c r="AE31" s="194"/>
      <c r="AF31" s="279" t="s">
        <v>478</v>
      </c>
      <c r="AG31" s="279" t="s">
        <v>498</v>
      </c>
      <c r="AH31" s="270" t="b">
        <v>0</v>
      </c>
      <c r="AI31" s="194"/>
      <c r="AJ31" s="281" t="b">
        <v>1</v>
      </c>
      <c r="AK31" s="281" t="b">
        <v>1</v>
      </c>
      <c r="AL31" s="281" t="b">
        <v>0</v>
      </c>
      <c r="AM31" s="281" t="b">
        <v>1</v>
      </c>
      <c r="AN31" s="281" t="b">
        <v>1</v>
      </c>
      <c r="AO31" s="282" t="b">
        <v>1</v>
      </c>
      <c r="AP31" s="282" t="b">
        <v>1</v>
      </c>
      <c r="AQ31" s="283"/>
      <c r="AR31" s="284" t="b">
        <v>0</v>
      </c>
      <c r="AS31" s="194"/>
      <c r="AT31" s="194"/>
      <c r="AU31" s="194"/>
      <c r="AV31" s="194"/>
      <c r="AW31" s="194"/>
      <c r="AX31" s="194"/>
      <c r="AY31" s="194"/>
      <c r="AZ31" s="194"/>
      <c r="BA31" s="194"/>
      <c r="BB31" s="194"/>
      <c r="BC31" s="194"/>
      <c r="BD31" s="194"/>
      <c r="BE31" s="194"/>
      <c r="BF31" s="194"/>
      <c r="BG31" s="194"/>
      <c r="BH31" s="194"/>
      <c r="BI31" s="194"/>
    </row>
    <row r="32" hidden="1">
      <c r="A32" s="269">
        <v>45708.51944444444</v>
      </c>
      <c r="B32" s="269">
        <v>45730.643055555556</v>
      </c>
      <c r="C32" s="270" t="s">
        <v>499</v>
      </c>
      <c r="D32" s="271" t="s">
        <v>219</v>
      </c>
      <c r="E32" s="270">
        <v>1.681309064554E13</v>
      </c>
      <c r="F32" s="270" t="s">
        <v>242</v>
      </c>
      <c r="G32" s="270" t="s">
        <v>212</v>
      </c>
      <c r="H32" s="270" t="s">
        <v>222</v>
      </c>
      <c r="I32" s="270" t="s">
        <v>500</v>
      </c>
      <c r="J32" s="270" t="s">
        <v>501</v>
      </c>
      <c r="K32" s="306" t="s">
        <v>502</v>
      </c>
      <c r="L32" s="307" t="s">
        <v>503</v>
      </c>
      <c r="M32" s="307" t="s">
        <v>504</v>
      </c>
      <c r="N32" s="307" t="s">
        <v>505</v>
      </c>
      <c r="O32" s="273" t="s">
        <v>228</v>
      </c>
      <c r="P32" s="308" t="s">
        <v>506</v>
      </c>
      <c r="Q32" s="309">
        <v>45718.0</v>
      </c>
      <c r="R32" s="270">
        <f t="shared" si="1"/>
        <v>187</v>
      </c>
      <c r="S32" s="194"/>
      <c r="T32" s="290" t="s">
        <v>507</v>
      </c>
      <c r="U32" s="290">
        <v>988000.0</v>
      </c>
      <c r="V32" s="290">
        <v>988000.0</v>
      </c>
      <c r="W32" s="310">
        <v>556313.0</v>
      </c>
      <c r="X32" s="310">
        <v>0.0</v>
      </c>
      <c r="Y32" s="310">
        <v>0.0</v>
      </c>
      <c r="Z32" s="294" t="s">
        <v>251</v>
      </c>
      <c r="AA32" s="311">
        <v>45808.0</v>
      </c>
      <c r="AB32" s="194"/>
      <c r="AC32" s="312">
        <v>45540.0</v>
      </c>
      <c r="AD32" s="270" t="s">
        <v>508</v>
      </c>
      <c r="AE32" s="194"/>
      <c r="AF32" s="279" t="s">
        <v>509</v>
      </c>
      <c r="AG32" s="279" t="s">
        <v>510</v>
      </c>
      <c r="AH32" s="270" t="b">
        <v>0</v>
      </c>
      <c r="AI32" s="194"/>
      <c r="AJ32" s="281" t="b">
        <v>1</v>
      </c>
      <c r="AK32" s="281" t="b">
        <v>1</v>
      </c>
      <c r="AL32" s="281" t="b">
        <v>0</v>
      </c>
      <c r="AM32" s="281" t="b">
        <v>1</v>
      </c>
      <c r="AN32" s="281" t="b">
        <v>1</v>
      </c>
      <c r="AO32" s="282" t="b">
        <v>1</v>
      </c>
      <c r="AP32" s="282" t="b">
        <v>1</v>
      </c>
      <c r="AQ32" s="283"/>
      <c r="AR32" s="284" t="b">
        <v>0</v>
      </c>
      <c r="AS32" s="194"/>
      <c r="AT32" s="194"/>
      <c r="AU32" s="194"/>
      <c r="AV32" s="194"/>
      <c r="AW32" s="194"/>
      <c r="AX32" s="194"/>
      <c r="AY32" s="194"/>
      <c r="AZ32" s="194"/>
      <c r="BA32" s="194"/>
      <c r="BB32" s="194"/>
      <c r="BC32" s="194"/>
      <c r="BD32" s="194"/>
      <c r="BE32" s="194"/>
      <c r="BF32" s="194"/>
      <c r="BG32" s="194"/>
      <c r="BH32" s="194"/>
      <c r="BI32" s="194"/>
    </row>
    <row r="33" hidden="1">
      <c r="A33" s="269">
        <v>45709.72361111111</v>
      </c>
      <c r="B33" s="269">
        <v>45720.67569444444</v>
      </c>
      <c r="C33" s="270" t="s">
        <v>511</v>
      </c>
      <c r="D33" s="271" t="s">
        <v>219</v>
      </c>
      <c r="E33" s="270">
        <v>1.8248094545668E13</v>
      </c>
      <c r="F33" s="270" t="s">
        <v>242</v>
      </c>
      <c r="G33" s="270" t="s">
        <v>212</v>
      </c>
      <c r="H33" s="270" t="s">
        <v>232</v>
      </c>
      <c r="I33" s="270" t="s">
        <v>512</v>
      </c>
      <c r="J33" s="270" t="s">
        <v>513</v>
      </c>
      <c r="K33" s="306" t="s">
        <v>514</v>
      </c>
      <c r="L33" s="307" t="s">
        <v>515</v>
      </c>
      <c r="M33" s="307" t="s">
        <v>516</v>
      </c>
      <c r="N33" s="307" t="s">
        <v>517</v>
      </c>
      <c r="O33" s="273" t="s">
        <v>249</v>
      </c>
      <c r="P33" s="308" t="s">
        <v>518</v>
      </c>
      <c r="Q33" s="309">
        <v>45713.0</v>
      </c>
      <c r="R33" s="270">
        <f t="shared" si="1"/>
        <v>321</v>
      </c>
      <c r="S33" s="194"/>
      <c r="T33" s="290" t="s">
        <v>14</v>
      </c>
      <c r="U33" s="290">
        <v>798000.0</v>
      </c>
      <c r="V33" s="290">
        <v>0.0</v>
      </c>
      <c r="W33" s="314">
        <v>-124324.0</v>
      </c>
      <c r="X33" s="310">
        <v>9510.0</v>
      </c>
      <c r="Y33" s="310">
        <v>0.0</v>
      </c>
      <c r="Z33" s="294" t="s">
        <v>251</v>
      </c>
      <c r="AA33" s="311">
        <v>45719.0</v>
      </c>
      <c r="AB33" s="194"/>
      <c r="AC33" s="312">
        <v>45669.0</v>
      </c>
      <c r="AD33" s="273"/>
      <c r="AE33" s="194"/>
      <c r="AF33" s="279" t="s">
        <v>519</v>
      </c>
      <c r="AG33" s="279" t="s">
        <v>520</v>
      </c>
      <c r="AH33" s="270" t="b">
        <v>0</v>
      </c>
      <c r="AI33" s="194"/>
      <c r="AJ33" s="281" t="b">
        <v>1</v>
      </c>
      <c r="AK33" s="281" t="b">
        <v>1</v>
      </c>
      <c r="AL33" s="281" t="b">
        <v>0</v>
      </c>
      <c r="AM33" s="281" t="b">
        <v>1</v>
      </c>
      <c r="AN33" s="281" t="b">
        <v>1</v>
      </c>
      <c r="AO33" s="282" t="b">
        <v>1</v>
      </c>
      <c r="AP33" s="282" t="b">
        <v>1</v>
      </c>
      <c r="AQ33" s="283"/>
      <c r="AR33" s="284" t="b">
        <v>0</v>
      </c>
      <c r="AS33" s="194"/>
      <c r="AT33" s="194"/>
      <c r="AU33" s="194"/>
      <c r="AV33" s="194"/>
      <c r="AW33" s="194"/>
      <c r="AX33" s="194"/>
      <c r="AY33" s="194"/>
      <c r="AZ33" s="194"/>
      <c r="BA33" s="194"/>
      <c r="BB33" s="194"/>
      <c r="BC33" s="194"/>
      <c r="BD33" s="194"/>
      <c r="BE33" s="194"/>
      <c r="BF33" s="194"/>
      <c r="BG33" s="194"/>
      <c r="BH33" s="194"/>
      <c r="BI33" s="194"/>
    </row>
    <row r="34" hidden="1">
      <c r="A34" s="269">
        <v>45712.433333333334</v>
      </c>
      <c r="B34" s="269">
        <v>45735.60138888889</v>
      </c>
      <c r="C34" s="270" t="s">
        <v>521</v>
      </c>
      <c r="D34" s="271" t="s">
        <v>219</v>
      </c>
      <c r="E34" s="270">
        <v>1.8233984645668E13</v>
      </c>
      <c r="F34" s="270" t="s">
        <v>242</v>
      </c>
      <c r="G34" s="270" t="s">
        <v>212</v>
      </c>
      <c r="H34" s="270" t="s">
        <v>232</v>
      </c>
      <c r="I34" s="271" t="s">
        <v>522</v>
      </c>
      <c r="J34" s="271" t="s">
        <v>523</v>
      </c>
      <c r="K34" s="287" t="s">
        <v>524</v>
      </c>
      <c r="L34" s="307" t="s">
        <v>525</v>
      </c>
      <c r="M34" s="307" t="s">
        <v>526</v>
      </c>
      <c r="N34" s="307" t="s">
        <v>527</v>
      </c>
      <c r="O34" s="273" t="s">
        <v>249</v>
      </c>
      <c r="P34" s="308" t="s">
        <v>528</v>
      </c>
      <c r="Q34" s="309">
        <v>45713.0</v>
      </c>
      <c r="R34" s="270">
        <f t="shared" si="1"/>
        <v>320</v>
      </c>
      <c r="S34" s="194"/>
      <c r="T34" s="290" t="s">
        <v>529</v>
      </c>
      <c r="U34" s="290">
        <v>798000.0</v>
      </c>
      <c r="V34" s="290">
        <v>798000.0</v>
      </c>
      <c r="W34" s="310">
        <v>356002.0</v>
      </c>
      <c r="X34" s="310">
        <v>4776.0</v>
      </c>
      <c r="Y34" s="310">
        <v>0.0</v>
      </c>
      <c r="Z34" s="294" t="s">
        <v>251</v>
      </c>
      <c r="AA34" s="311">
        <v>45777.0</v>
      </c>
      <c r="AB34" s="194"/>
      <c r="AC34" s="312">
        <v>45668.0</v>
      </c>
      <c r="AD34" s="270" t="s">
        <v>530</v>
      </c>
      <c r="AE34" s="194"/>
      <c r="AF34" s="279" t="s">
        <v>531</v>
      </c>
      <c r="AG34" s="279" t="s">
        <v>532</v>
      </c>
      <c r="AH34" s="270" t="b">
        <v>0</v>
      </c>
      <c r="AI34" s="194"/>
      <c r="AJ34" s="281" t="b">
        <v>1</v>
      </c>
      <c r="AK34" s="281" t="b">
        <v>1</v>
      </c>
      <c r="AL34" s="281" t="b">
        <v>0</v>
      </c>
      <c r="AM34" s="281" t="b">
        <v>1</v>
      </c>
      <c r="AN34" s="281" t="b">
        <v>1</v>
      </c>
      <c r="AO34" s="282" t="s">
        <v>278</v>
      </c>
      <c r="AP34" s="282" t="b">
        <v>1</v>
      </c>
      <c r="AQ34" s="283"/>
      <c r="AR34" s="284" t="b">
        <v>0</v>
      </c>
      <c r="AS34" s="194"/>
      <c r="AT34" s="194"/>
      <c r="AU34" s="194"/>
      <c r="AV34" s="194"/>
      <c r="AW34" s="194"/>
      <c r="AX34" s="194"/>
      <c r="AY34" s="194"/>
      <c r="AZ34" s="194"/>
      <c r="BA34" s="194"/>
      <c r="BB34" s="194"/>
      <c r="BC34" s="194"/>
      <c r="BD34" s="194"/>
      <c r="BE34" s="194"/>
      <c r="BF34" s="194"/>
      <c r="BG34" s="194"/>
      <c r="BH34" s="194"/>
      <c r="BI34" s="194"/>
    </row>
    <row r="35" hidden="1">
      <c r="A35" s="343"/>
      <c r="B35" s="297"/>
      <c r="C35" s="343"/>
      <c r="D35" s="271" t="s">
        <v>219</v>
      </c>
      <c r="E35" s="270">
        <v>1.8336418045676E13</v>
      </c>
      <c r="F35" s="270" t="s">
        <v>242</v>
      </c>
      <c r="G35" s="270" t="s">
        <v>212</v>
      </c>
      <c r="H35" s="270" t="s">
        <v>232</v>
      </c>
      <c r="I35" s="344" t="s">
        <v>533</v>
      </c>
      <c r="J35" s="344" t="s">
        <v>534</v>
      </c>
      <c r="K35" s="345" t="s">
        <v>535</v>
      </c>
      <c r="L35" s="346" t="s">
        <v>536</v>
      </c>
      <c r="M35" s="346" t="s">
        <v>537</v>
      </c>
      <c r="N35" s="346" t="s">
        <v>538</v>
      </c>
      <c r="O35" s="273" t="s">
        <v>249</v>
      </c>
      <c r="P35" s="308" t="s">
        <v>539</v>
      </c>
      <c r="Q35" s="309">
        <v>45710.0</v>
      </c>
      <c r="R35" s="270">
        <f t="shared" si="1"/>
        <v>332</v>
      </c>
      <c r="S35" s="194"/>
      <c r="T35" s="290" t="s">
        <v>14</v>
      </c>
      <c r="U35" s="290">
        <v>798000.0</v>
      </c>
      <c r="V35" s="290">
        <v>0.0</v>
      </c>
      <c r="W35" s="314">
        <v>-115580.0</v>
      </c>
      <c r="X35" s="310">
        <v>9510.0</v>
      </c>
      <c r="Y35" s="310">
        <v>0.0</v>
      </c>
      <c r="Z35" s="294" t="s">
        <v>251</v>
      </c>
      <c r="AA35" s="311">
        <v>45715.0</v>
      </c>
      <c r="AB35" s="194"/>
      <c r="AC35" s="312">
        <v>45677.0</v>
      </c>
      <c r="AD35" s="270" t="s">
        <v>418</v>
      </c>
      <c r="AE35" s="194"/>
      <c r="AF35" s="279" t="s">
        <v>540</v>
      </c>
      <c r="AG35" s="279" t="s">
        <v>541</v>
      </c>
      <c r="AH35" s="270" t="b">
        <v>0</v>
      </c>
      <c r="AI35" s="194"/>
      <c r="AJ35" s="281" t="b">
        <v>1</v>
      </c>
      <c r="AK35" s="281" t="b">
        <v>1</v>
      </c>
      <c r="AL35" s="281" t="b">
        <v>0</v>
      </c>
      <c r="AM35" s="281" t="b">
        <v>1</v>
      </c>
      <c r="AN35" s="281" t="b">
        <v>1</v>
      </c>
      <c r="AO35" s="282" t="s">
        <v>278</v>
      </c>
      <c r="AP35" s="282" t="b">
        <v>1</v>
      </c>
      <c r="AQ35" s="283"/>
      <c r="AR35" s="284" t="b">
        <v>0</v>
      </c>
      <c r="AS35" s="194"/>
      <c r="AT35" s="194"/>
      <c r="AU35" s="194"/>
      <c r="AV35" s="194"/>
      <c r="AW35" s="194"/>
      <c r="AX35" s="194"/>
      <c r="AY35" s="194"/>
      <c r="AZ35" s="194"/>
      <c r="BA35" s="194"/>
      <c r="BB35" s="194"/>
      <c r="BC35" s="194"/>
      <c r="BD35" s="194"/>
      <c r="BE35" s="194"/>
      <c r="BF35" s="194"/>
      <c r="BG35" s="194"/>
      <c r="BH35" s="194"/>
      <c r="BI35" s="194"/>
    </row>
    <row r="36" hidden="1">
      <c r="A36" s="269">
        <v>45712.49722222222</v>
      </c>
      <c r="B36" s="269">
        <v>45727.69375</v>
      </c>
      <c r="C36" s="270" t="s">
        <v>542</v>
      </c>
      <c r="D36" s="271" t="s">
        <v>219</v>
      </c>
      <c r="E36" s="270">
        <v>1.755536224564E13</v>
      </c>
      <c r="F36" s="270" t="s">
        <v>242</v>
      </c>
      <c r="G36" s="270" t="s">
        <v>212</v>
      </c>
      <c r="H36" s="270" t="s">
        <v>232</v>
      </c>
      <c r="I36" s="271" t="s">
        <v>543</v>
      </c>
      <c r="J36" s="271" t="s">
        <v>544</v>
      </c>
      <c r="K36" s="287" t="s">
        <v>545</v>
      </c>
      <c r="L36" s="307" t="s">
        <v>546</v>
      </c>
      <c r="M36" s="307" t="s">
        <v>547</v>
      </c>
      <c r="N36" s="307" t="s">
        <v>548</v>
      </c>
      <c r="O36" s="273" t="s">
        <v>249</v>
      </c>
      <c r="P36" s="338" t="s">
        <v>549</v>
      </c>
      <c r="Q36" s="309">
        <v>45715.0</v>
      </c>
      <c r="R36" s="270">
        <f t="shared" si="1"/>
        <v>291</v>
      </c>
      <c r="S36" s="194"/>
      <c r="T36" s="290" t="s">
        <v>550</v>
      </c>
      <c r="U36" s="290">
        <v>798000.0</v>
      </c>
      <c r="V36" s="290">
        <v>20820.0</v>
      </c>
      <c r="W36" s="314">
        <v>-125642.0</v>
      </c>
      <c r="X36" s="310">
        <v>0.0</v>
      </c>
      <c r="Y36" s="310">
        <v>0.0</v>
      </c>
      <c r="Z36" s="294" t="s">
        <v>251</v>
      </c>
      <c r="AA36" s="311">
        <v>45715.0</v>
      </c>
      <c r="AB36" s="194"/>
      <c r="AC36" s="312">
        <v>45641.0</v>
      </c>
      <c r="AD36" s="270" t="s">
        <v>551</v>
      </c>
      <c r="AE36" s="194"/>
      <c r="AF36" s="279" t="s">
        <v>552</v>
      </c>
      <c r="AG36" s="279" t="s">
        <v>553</v>
      </c>
      <c r="AH36" s="270" t="b">
        <v>0</v>
      </c>
      <c r="AI36" s="194"/>
      <c r="AJ36" s="281" t="b">
        <v>1</v>
      </c>
      <c r="AK36" s="281" t="b">
        <v>1</v>
      </c>
      <c r="AL36" s="281" t="b">
        <v>0</v>
      </c>
      <c r="AM36" s="281" t="b">
        <v>1</v>
      </c>
      <c r="AN36" s="281" t="b">
        <v>1</v>
      </c>
      <c r="AO36" s="282" t="b">
        <v>1</v>
      </c>
      <c r="AP36" s="282" t="b">
        <v>1</v>
      </c>
      <c r="AQ36" s="283"/>
      <c r="AR36" s="284" t="b">
        <v>0</v>
      </c>
      <c r="AS36" s="194"/>
      <c r="AT36" s="194"/>
      <c r="AU36" s="194"/>
      <c r="AV36" s="194"/>
      <c r="AW36" s="194"/>
      <c r="AX36" s="194"/>
      <c r="AY36" s="194"/>
      <c r="AZ36" s="194"/>
      <c r="BA36" s="194"/>
      <c r="BB36" s="194"/>
      <c r="BC36" s="194"/>
      <c r="BD36" s="194"/>
      <c r="BE36" s="194"/>
      <c r="BF36" s="194"/>
      <c r="BG36" s="194"/>
      <c r="BH36" s="194"/>
      <c r="BI36" s="194"/>
    </row>
    <row r="37" hidden="1">
      <c r="A37" s="269">
        <v>45712.74722222222</v>
      </c>
      <c r="B37" s="269">
        <v>45741.51111111111</v>
      </c>
      <c r="C37" s="270" t="s">
        <v>554</v>
      </c>
      <c r="D37" s="271" t="s">
        <v>219</v>
      </c>
      <c r="E37" s="270">
        <v>1.8210998845662E13</v>
      </c>
      <c r="F37" s="270" t="s">
        <v>221</v>
      </c>
      <c r="G37" s="270" t="s">
        <v>212</v>
      </c>
      <c r="H37" s="270" t="s">
        <v>232</v>
      </c>
      <c r="I37" s="344" t="s">
        <v>555</v>
      </c>
      <c r="J37" s="344" t="s">
        <v>556</v>
      </c>
      <c r="K37" s="345" t="s">
        <v>557</v>
      </c>
      <c r="L37" s="307" t="s">
        <v>558</v>
      </c>
      <c r="M37" s="307" t="s">
        <v>559</v>
      </c>
      <c r="N37" s="307" t="s">
        <v>560</v>
      </c>
      <c r="O37" s="273" t="s">
        <v>249</v>
      </c>
      <c r="P37" s="328"/>
      <c r="Q37" s="329"/>
      <c r="R37" s="270" t="str">
        <f t="shared" si="1"/>
        <v>#VALUE!</v>
      </c>
      <c r="S37" s="194"/>
      <c r="T37" s="290" t="s">
        <v>66</v>
      </c>
      <c r="U37" s="290">
        <v>788000.0</v>
      </c>
      <c r="V37" s="290">
        <v>788000.0</v>
      </c>
      <c r="W37" s="275"/>
      <c r="X37" s="275"/>
      <c r="Y37" s="275"/>
      <c r="Z37" s="294" t="s">
        <v>251</v>
      </c>
      <c r="AA37" s="326"/>
      <c r="AB37" s="194"/>
      <c r="AC37" s="312">
        <v>45662.0</v>
      </c>
      <c r="AD37" s="270" t="s">
        <v>379</v>
      </c>
      <c r="AE37" s="194"/>
      <c r="AF37" s="279" t="s">
        <v>478</v>
      </c>
      <c r="AG37" s="280"/>
      <c r="AH37" s="270" t="b">
        <v>0</v>
      </c>
      <c r="AI37" s="194"/>
      <c r="AJ37" s="347"/>
      <c r="AK37" s="347"/>
      <c r="AL37" s="347"/>
      <c r="AM37" s="347"/>
      <c r="AN37" s="347"/>
      <c r="AO37" s="348"/>
      <c r="AP37" s="347"/>
      <c r="AQ37" s="283"/>
      <c r="AR37" s="284" t="b">
        <v>0</v>
      </c>
      <c r="AS37" s="194"/>
      <c r="AT37" s="194"/>
      <c r="AU37" s="194"/>
      <c r="AV37" s="194"/>
      <c r="AW37" s="194"/>
      <c r="AX37" s="194"/>
      <c r="AY37" s="194"/>
      <c r="AZ37" s="194"/>
      <c r="BA37" s="194"/>
      <c r="BB37" s="194"/>
      <c r="BC37" s="194"/>
      <c r="BD37" s="194"/>
      <c r="BE37" s="194"/>
      <c r="BF37" s="194"/>
      <c r="BG37" s="194"/>
      <c r="BH37" s="194"/>
      <c r="BI37" s="194"/>
    </row>
    <row r="38" hidden="1">
      <c r="A38" s="269">
        <v>45712.75208333333</v>
      </c>
      <c r="B38" s="269">
        <v>45714.49444444444</v>
      </c>
      <c r="C38" s="270" t="s">
        <v>561</v>
      </c>
      <c r="D38" s="271" t="s">
        <v>219</v>
      </c>
      <c r="E38" s="270">
        <v>1.7196745445572E13</v>
      </c>
      <c r="F38" s="270" t="s">
        <v>242</v>
      </c>
      <c r="G38" s="270" t="s">
        <v>212</v>
      </c>
      <c r="H38" s="270" t="s">
        <v>232</v>
      </c>
      <c r="I38" s="271" t="s">
        <v>562</v>
      </c>
      <c r="J38" s="271" t="s">
        <v>563</v>
      </c>
      <c r="K38" s="287" t="s">
        <v>564</v>
      </c>
      <c r="L38" s="307" t="s">
        <v>565</v>
      </c>
      <c r="M38" s="307" t="s">
        <v>566</v>
      </c>
      <c r="N38" s="307" t="s">
        <v>567</v>
      </c>
      <c r="O38" s="273" t="s">
        <v>228</v>
      </c>
      <c r="P38" s="308" t="s">
        <v>568</v>
      </c>
      <c r="Q38" s="309">
        <v>45709.0</v>
      </c>
      <c r="R38" s="270">
        <f t="shared" si="1"/>
        <v>228</v>
      </c>
      <c r="S38" s="194"/>
      <c r="T38" s="290" t="s">
        <v>398</v>
      </c>
      <c r="U38" s="290">
        <v>198000.0</v>
      </c>
      <c r="V38" s="290">
        <v>198000.0</v>
      </c>
      <c r="W38" s="310">
        <v>98563.0</v>
      </c>
      <c r="X38" s="310">
        <v>0.0</v>
      </c>
      <c r="Y38" s="310">
        <v>0.0</v>
      </c>
      <c r="Z38" s="294" t="s">
        <v>251</v>
      </c>
      <c r="AA38" s="311">
        <v>45777.0</v>
      </c>
      <c r="AB38" s="194"/>
      <c r="AC38" s="312">
        <v>45572.0</v>
      </c>
      <c r="AD38" s="270" t="s">
        <v>289</v>
      </c>
      <c r="AE38" s="194"/>
      <c r="AF38" s="279" t="s">
        <v>569</v>
      </c>
      <c r="AG38" s="280"/>
      <c r="AH38" s="270" t="b">
        <v>0</v>
      </c>
      <c r="AI38" s="194"/>
      <c r="AJ38" s="281" t="b">
        <v>1</v>
      </c>
      <c r="AK38" s="281" t="b">
        <v>1</v>
      </c>
      <c r="AL38" s="281" t="b">
        <v>0</v>
      </c>
      <c r="AM38" s="281" t="b">
        <v>1</v>
      </c>
      <c r="AN38" s="281" t="b">
        <v>1</v>
      </c>
      <c r="AO38" s="282" t="b">
        <v>1</v>
      </c>
      <c r="AP38" s="282" t="b">
        <v>1</v>
      </c>
      <c r="AQ38" s="283"/>
      <c r="AR38" s="284" t="b">
        <v>0</v>
      </c>
      <c r="AS38" s="194"/>
      <c r="AT38" s="194"/>
      <c r="AU38" s="194"/>
      <c r="AV38" s="194"/>
      <c r="AW38" s="194"/>
      <c r="AX38" s="194"/>
      <c r="AY38" s="194"/>
      <c r="AZ38" s="194"/>
      <c r="BA38" s="194"/>
      <c r="BB38" s="194"/>
      <c r="BC38" s="194"/>
      <c r="BD38" s="194"/>
      <c r="BE38" s="194"/>
      <c r="BF38" s="194"/>
      <c r="BG38" s="194"/>
      <c r="BH38" s="194"/>
      <c r="BI38" s="194"/>
    </row>
    <row r="39" hidden="1">
      <c r="A39" s="269">
        <v>45714.51597222222</v>
      </c>
      <c r="B39" s="269">
        <v>45716.697916666664</v>
      </c>
      <c r="C39" s="270" t="s">
        <v>570</v>
      </c>
      <c r="D39" s="271" t="s">
        <v>219</v>
      </c>
      <c r="E39" s="270">
        <v>1.8395376445676E13</v>
      </c>
      <c r="F39" s="270" t="s">
        <v>242</v>
      </c>
      <c r="G39" s="270" t="s">
        <v>212</v>
      </c>
      <c r="H39" s="270" t="s">
        <v>232</v>
      </c>
      <c r="I39" s="344" t="s">
        <v>571</v>
      </c>
      <c r="J39" s="344" t="s">
        <v>572</v>
      </c>
      <c r="K39" s="345" t="s">
        <v>573</v>
      </c>
      <c r="L39" s="307" t="s">
        <v>574</v>
      </c>
      <c r="M39" s="307" t="s">
        <v>575</v>
      </c>
      <c r="N39" s="307" t="s">
        <v>576</v>
      </c>
      <c r="O39" s="273" t="s">
        <v>249</v>
      </c>
      <c r="P39" s="308" t="s">
        <v>577</v>
      </c>
      <c r="Q39" s="309">
        <v>45714.0</v>
      </c>
      <c r="R39" s="270">
        <f t="shared" si="1"/>
        <v>327</v>
      </c>
      <c r="S39" s="194"/>
      <c r="T39" s="290" t="s">
        <v>14</v>
      </c>
      <c r="U39" s="290">
        <v>798000.0</v>
      </c>
      <c r="V39" s="290">
        <v>0.0</v>
      </c>
      <c r="W39" s="314">
        <v>-111208.0</v>
      </c>
      <c r="X39" s="310">
        <v>3607.0</v>
      </c>
      <c r="Y39" s="310">
        <v>0.0</v>
      </c>
      <c r="Z39" s="294" t="s">
        <v>251</v>
      </c>
      <c r="AA39" s="311">
        <v>45714.0</v>
      </c>
      <c r="AB39" s="194"/>
      <c r="AC39" s="312">
        <v>45676.0</v>
      </c>
      <c r="AD39" s="270" t="s">
        <v>578</v>
      </c>
      <c r="AE39" s="194"/>
      <c r="AF39" s="279" t="s">
        <v>579</v>
      </c>
      <c r="AG39" s="279" t="s">
        <v>580</v>
      </c>
      <c r="AH39" s="270" t="b">
        <v>0</v>
      </c>
      <c r="AI39" s="194"/>
      <c r="AJ39" s="281" t="b">
        <v>1</v>
      </c>
      <c r="AK39" s="281" t="b">
        <v>1</v>
      </c>
      <c r="AL39" s="281" t="b">
        <v>0</v>
      </c>
      <c r="AM39" s="281" t="b">
        <v>1</v>
      </c>
      <c r="AN39" s="281" t="b">
        <v>1</v>
      </c>
      <c r="AO39" s="282" t="s">
        <v>278</v>
      </c>
      <c r="AP39" s="282" t="b">
        <v>1</v>
      </c>
      <c r="AQ39" s="283"/>
      <c r="AR39" s="284" t="b">
        <v>0</v>
      </c>
      <c r="AS39" s="194"/>
      <c r="AT39" s="194"/>
      <c r="AU39" s="194"/>
      <c r="AV39" s="194"/>
      <c r="AW39" s="194"/>
      <c r="AX39" s="194"/>
      <c r="AY39" s="194"/>
      <c r="AZ39" s="194"/>
      <c r="BA39" s="194"/>
      <c r="BB39" s="194"/>
      <c r="BC39" s="194"/>
      <c r="BD39" s="194"/>
      <c r="BE39" s="194"/>
      <c r="BF39" s="194"/>
      <c r="BG39" s="194"/>
      <c r="BH39" s="194"/>
      <c r="BI39" s="194"/>
    </row>
    <row r="40" hidden="1">
      <c r="A40" s="269">
        <v>45714.64791666667</v>
      </c>
      <c r="B40" s="269">
        <v>45729.68541666667</v>
      </c>
      <c r="C40" s="270" t="s">
        <v>581</v>
      </c>
      <c r="D40" s="271" t="s">
        <v>582</v>
      </c>
      <c r="E40" s="270">
        <v>1.8633437045701E13</v>
      </c>
      <c r="F40" s="270" t="s">
        <v>242</v>
      </c>
      <c r="G40" s="270" t="s">
        <v>212</v>
      </c>
      <c r="H40" s="270" t="s">
        <v>232</v>
      </c>
      <c r="I40" s="271" t="s">
        <v>583</v>
      </c>
      <c r="J40" s="271" t="s">
        <v>584</v>
      </c>
      <c r="K40" s="271" t="s">
        <v>585</v>
      </c>
      <c r="L40" s="346" t="s">
        <v>586</v>
      </c>
      <c r="M40" s="346" t="s">
        <v>587</v>
      </c>
      <c r="N40" s="346" t="s">
        <v>588</v>
      </c>
      <c r="O40" s="273" t="s">
        <v>327</v>
      </c>
      <c r="P40" s="308" t="s">
        <v>589</v>
      </c>
      <c r="Q40" s="309">
        <v>45726.0</v>
      </c>
      <c r="R40" s="270">
        <f t="shared" si="1"/>
        <v>340</v>
      </c>
      <c r="S40" s="194"/>
      <c r="T40" s="290" t="s">
        <v>14</v>
      </c>
      <c r="U40" s="290">
        <v>798000.0</v>
      </c>
      <c r="V40" s="290">
        <v>0.0</v>
      </c>
      <c r="W40" s="314">
        <v>-78418.0</v>
      </c>
      <c r="X40" s="310">
        <v>6558.0</v>
      </c>
      <c r="Y40" s="310">
        <v>0.0</v>
      </c>
      <c r="Z40" s="294" t="s">
        <v>590</v>
      </c>
      <c r="AA40" s="311">
        <v>45726.0</v>
      </c>
      <c r="AB40" s="194"/>
      <c r="AC40" s="312">
        <v>45701.0</v>
      </c>
      <c r="AD40" s="270" t="s">
        <v>591</v>
      </c>
      <c r="AE40" s="194"/>
      <c r="AF40" s="279" t="s">
        <v>592</v>
      </c>
      <c r="AG40" s="279" t="s">
        <v>593</v>
      </c>
      <c r="AH40" s="270" t="b">
        <v>0</v>
      </c>
      <c r="AI40" s="194"/>
      <c r="AJ40" s="281" t="b">
        <v>1</v>
      </c>
      <c r="AK40" s="281" t="b">
        <v>1</v>
      </c>
      <c r="AL40" s="281" t="b">
        <v>0</v>
      </c>
      <c r="AM40" s="281" t="s">
        <v>278</v>
      </c>
      <c r="AN40" s="281" t="b">
        <v>1</v>
      </c>
      <c r="AO40" s="282" t="s">
        <v>278</v>
      </c>
      <c r="AP40" s="282" t="b">
        <v>1</v>
      </c>
      <c r="AQ40" s="283"/>
      <c r="AR40" s="284" t="b">
        <v>0</v>
      </c>
      <c r="AS40" s="194"/>
      <c r="AT40" s="194"/>
      <c r="AU40" s="194"/>
      <c r="AV40" s="194"/>
      <c r="AW40" s="194"/>
      <c r="AX40" s="194"/>
      <c r="AY40" s="194"/>
      <c r="AZ40" s="194"/>
      <c r="BA40" s="194"/>
      <c r="BB40" s="194"/>
      <c r="BC40" s="194"/>
      <c r="BD40" s="194"/>
      <c r="BE40" s="194"/>
      <c r="BF40" s="194"/>
      <c r="BG40" s="194"/>
      <c r="BH40" s="194"/>
      <c r="BI40" s="194"/>
    </row>
    <row r="41" hidden="1">
      <c r="A41" s="269">
        <v>45714.68680555555</v>
      </c>
      <c r="B41" s="269">
        <v>45727.694444444445</v>
      </c>
      <c r="C41" s="270" t="s">
        <v>594</v>
      </c>
      <c r="D41" s="271" t="s">
        <v>582</v>
      </c>
      <c r="E41" s="270">
        <v>1.7720916045624E13</v>
      </c>
      <c r="F41" s="270" t="s">
        <v>221</v>
      </c>
      <c r="G41" s="270" t="s">
        <v>212</v>
      </c>
      <c r="H41" s="270" t="s">
        <v>232</v>
      </c>
      <c r="I41" s="344" t="s">
        <v>595</v>
      </c>
      <c r="J41" s="344" t="s">
        <v>596</v>
      </c>
      <c r="K41" s="345" t="s">
        <v>597</v>
      </c>
      <c r="L41" s="349" t="s">
        <v>598</v>
      </c>
      <c r="M41" s="349" t="s">
        <v>598</v>
      </c>
      <c r="N41" s="349" t="s">
        <v>599</v>
      </c>
      <c r="O41" s="350" t="s">
        <v>249</v>
      </c>
      <c r="P41" s="328"/>
      <c r="Q41" s="329"/>
      <c r="R41" s="270" t="str">
        <f t="shared" si="1"/>
        <v>#VALUE!</v>
      </c>
      <c r="S41" s="194"/>
      <c r="T41" s="290" t="s">
        <v>14</v>
      </c>
      <c r="U41" s="290">
        <v>798000.0</v>
      </c>
      <c r="V41" s="290">
        <v>0.0</v>
      </c>
      <c r="W41" s="275"/>
      <c r="X41" s="275"/>
      <c r="Y41" s="275"/>
      <c r="Z41" s="275"/>
      <c r="AA41" s="326"/>
      <c r="AB41" s="194"/>
      <c r="AC41" s="273"/>
      <c r="AD41" s="273"/>
      <c r="AE41" s="194"/>
      <c r="AF41" s="279" t="s">
        <v>600</v>
      </c>
      <c r="AG41" s="280"/>
      <c r="AH41" s="270" t="b">
        <v>0</v>
      </c>
      <c r="AI41" s="194"/>
      <c r="AJ41" s="347"/>
      <c r="AK41" s="347"/>
      <c r="AL41" s="347"/>
      <c r="AM41" s="347"/>
      <c r="AN41" s="347"/>
      <c r="AO41" s="348"/>
      <c r="AP41" s="347"/>
      <c r="AQ41" s="283"/>
      <c r="AR41" s="284" t="b">
        <v>0</v>
      </c>
      <c r="AS41" s="194"/>
      <c r="AT41" s="194"/>
      <c r="AU41" s="194"/>
      <c r="AV41" s="194"/>
      <c r="AW41" s="194"/>
      <c r="AX41" s="194"/>
      <c r="AY41" s="194"/>
      <c r="AZ41" s="194"/>
      <c r="BA41" s="194"/>
      <c r="BB41" s="194"/>
      <c r="BC41" s="194"/>
      <c r="BD41" s="194"/>
      <c r="BE41" s="194"/>
      <c r="BF41" s="194"/>
      <c r="BG41" s="194"/>
      <c r="BH41" s="194"/>
      <c r="BI41" s="194"/>
    </row>
    <row r="42" hidden="1">
      <c r="A42" s="269">
        <v>45714.73472222222</v>
      </c>
      <c r="B42" s="269">
        <v>45737.59166666667</v>
      </c>
      <c r="C42" s="270" t="s">
        <v>601</v>
      </c>
      <c r="D42" s="271" t="s">
        <v>582</v>
      </c>
      <c r="E42" s="270">
        <v>1.8539941245693E13</v>
      </c>
      <c r="F42" s="270" t="s">
        <v>242</v>
      </c>
      <c r="G42" s="270" t="s">
        <v>212</v>
      </c>
      <c r="H42" s="270" t="s">
        <v>232</v>
      </c>
      <c r="I42" s="271" t="s">
        <v>602</v>
      </c>
      <c r="J42" s="271" t="s">
        <v>602</v>
      </c>
      <c r="K42" s="287" t="s">
        <v>603</v>
      </c>
      <c r="L42" s="351" t="s">
        <v>604</v>
      </c>
      <c r="M42" s="351" t="s">
        <v>605</v>
      </c>
      <c r="N42" s="351" t="s">
        <v>606</v>
      </c>
      <c r="O42" s="352" t="s">
        <v>327</v>
      </c>
      <c r="P42" s="308" t="s">
        <v>607</v>
      </c>
      <c r="Q42" s="309">
        <v>45694.0</v>
      </c>
      <c r="R42" s="270">
        <f t="shared" si="1"/>
        <v>363</v>
      </c>
      <c r="S42" s="194"/>
      <c r="T42" s="290" t="s">
        <v>16</v>
      </c>
      <c r="U42" s="290">
        <v>798000.0</v>
      </c>
      <c r="V42" s="290">
        <v>0.0</v>
      </c>
      <c r="W42" s="314">
        <v>-95906.0</v>
      </c>
      <c r="X42" s="310">
        <v>0.0</v>
      </c>
      <c r="Y42" s="275"/>
      <c r="Z42" s="294" t="s">
        <v>608</v>
      </c>
      <c r="AA42" s="311">
        <v>45736.0</v>
      </c>
      <c r="AB42" s="194"/>
      <c r="AC42" s="312">
        <v>45692.0</v>
      </c>
      <c r="AD42" s="270" t="s">
        <v>609</v>
      </c>
      <c r="AE42" s="194"/>
      <c r="AF42" s="279" t="s">
        <v>610</v>
      </c>
      <c r="AG42" s="353" t="s">
        <v>611</v>
      </c>
      <c r="AH42" s="270" t="b">
        <v>0</v>
      </c>
      <c r="AI42" s="194"/>
      <c r="AJ42" s="281" t="b">
        <v>1</v>
      </c>
      <c r="AK42" s="281" t="b">
        <v>1</v>
      </c>
      <c r="AL42" s="281" t="b">
        <v>0</v>
      </c>
      <c r="AM42" s="281" t="b">
        <v>1</v>
      </c>
      <c r="AN42" s="281" t="s">
        <v>278</v>
      </c>
      <c r="AO42" s="282" t="s">
        <v>278</v>
      </c>
      <c r="AP42" s="282" t="b">
        <v>1</v>
      </c>
      <c r="AQ42" s="283"/>
      <c r="AR42" s="284" t="b">
        <v>0</v>
      </c>
      <c r="AS42" s="194"/>
      <c r="AT42" s="194"/>
      <c r="AU42" s="194"/>
      <c r="AV42" s="194"/>
      <c r="AW42" s="194"/>
      <c r="AX42" s="194"/>
      <c r="AY42" s="194"/>
      <c r="AZ42" s="194"/>
      <c r="BA42" s="194"/>
      <c r="BB42" s="194"/>
      <c r="BC42" s="194"/>
      <c r="BD42" s="194"/>
      <c r="BE42" s="194"/>
      <c r="BF42" s="194"/>
      <c r="BG42" s="194"/>
      <c r="BH42" s="194"/>
      <c r="BI42" s="194"/>
    </row>
    <row r="43" hidden="1">
      <c r="A43" s="269">
        <v>45714.74722222222</v>
      </c>
      <c r="B43" s="269">
        <v>45716.69930555556</v>
      </c>
      <c r="C43" s="270" t="s">
        <v>612</v>
      </c>
      <c r="D43" s="271" t="s">
        <v>613</v>
      </c>
      <c r="E43" s="270">
        <v>1.0281874545335E13</v>
      </c>
      <c r="F43" s="270" t="s">
        <v>614</v>
      </c>
      <c r="G43" s="270" t="s">
        <v>212</v>
      </c>
      <c r="H43" s="270" t="s">
        <v>232</v>
      </c>
      <c r="I43" s="344" t="s">
        <v>615</v>
      </c>
      <c r="J43" s="344" t="s">
        <v>615</v>
      </c>
      <c r="K43" s="345" t="s">
        <v>616</v>
      </c>
      <c r="L43" s="297"/>
      <c r="M43" s="297"/>
      <c r="N43" s="297"/>
      <c r="O43" s="350" t="s">
        <v>215</v>
      </c>
      <c r="P43" s="308" t="s">
        <v>617</v>
      </c>
      <c r="Q43" s="309">
        <v>45715.0</v>
      </c>
      <c r="R43" s="270" t="str">
        <f t="shared" si="1"/>
        <v>#VALUE!</v>
      </c>
      <c r="S43" s="194"/>
      <c r="T43" s="290" t="s">
        <v>398</v>
      </c>
      <c r="U43" s="290">
        <v>699520.0</v>
      </c>
      <c r="V43" s="354">
        <v>119984.0</v>
      </c>
      <c r="W43" s="310">
        <v>0.0</v>
      </c>
      <c r="X43" s="310">
        <v>0.0</v>
      </c>
      <c r="Y43" s="310">
        <v>0.0</v>
      </c>
      <c r="Z43" s="294" t="s">
        <v>229</v>
      </c>
      <c r="AA43" s="329"/>
      <c r="AB43" s="194"/>
      <c r="AC43" s="273"/>
      <c r="AD43" s="270" t="s">
        <v>459</v>
      </c>
      <c r="AE43" s="194"/>
      <c r="AF43" s="279" t="s">
        <v>618</v>
      </c>
      <c r="AG43" s="279" t="s">
        <v>619</v>
      </c>
      <c r="AH43" s="270" t="b">
        <v>0</v>
      </c>
      <c r="AI43" s="194"/>
      <c r="AJ43" s="281" t="s">
        <v>226</v>
      </c>
      <c r="AK43" s="281" t="b">
        <v>1</v>
      </c>
      <c r="AL43" s="281" t="b">
        <v>0</v>
      </c>
      <c r="AM43" s="281" t="b">
        <v>1</v>
      </c>
      <c r="AN43" s="281" t="b">
        <v>1</v>
      </c>
      <c r="AO43" s="282" t="s">
        <v>278</v>
      </c>
      <c r="AP43" s="282" t="b">
        <v>1</v>
      </c>
      <c r="AQ43" s="283"/>
      <c r="AR43" s="284" t="b">
        <v>0</v>
      </c>
      <c r="AS43" s="194"/>
      <c r="AT43" s="194"/>
      <c r="AU43" s="194"/>
      <c r="AV43" s="194"/>
      <c r="AW43" s="194"/>
      <c r="AX43" s="194"/>
      <c r="AY43" s="194"/>
      <c r="AZ43" s="194"/>
      <c r="BA43" s="194"/>
      <c r="BB43" s="194"/>
      <c r="BC43" s="194"/>
      <c r="BD43" s="194"/>
      <c r="BE43" s="194"/>
      <c r="BF43" s="194"/>
      <c r="BG43" s="194"/>
      <c r="BH43" s="194"/>
      <c r="BI43" s="194"/>
    </row>
    <row r="44" hidden="1">
      <c r="A44" s="269">
        <v>45715.458333333336</v>
      </c>
      <c r="B44" s="269">
        <v>45735.54305555556</v>
      </c>
      <c r="C44" s="270" t="s">
        <v>620</v>
      </c>
      <c r="D44" s="271" t="s">
        <v>219</v>
      </c>
      <c r="E44" s="270">
        <v>1.8259355945671E13</v>
      </c>
      <c r="F44" s="270" t="s">
        <v>242</v>
      </c>
      <c r="G44" s="270" t="s">
        <v>212</v>
      </c>
      <c r="H44" s="270" t="s">
        <v>232</v>
      </c>
      <c r="I44" s="271" t="s">
        <v>621</v>
      </c>
      <c r="J44" s="271" t="s">
        <v>621</v>
      </c>
      <c r="K44" s="287" t="s">
        <v>622</v>
      </c>
      <c r="L44" s="346" t="s">
        <v>623</v>
      </c>
      <c r="M44" s="346" t="s">
        <v>624</v>
      </c>
      <c r="N44" s="346" t="s">
        <v>625</v>
      </c>
      <c r="O44" s="273" t="s">
        <v>249</v>
      </c>
      <c r="P44" s="308" t="s">
        <v>626</v>
      </c>
      <c r="Q44" s="309">
        <v>45715.0</v>
      </c>
      <c r="R44" s="270">
        <f t="shared" si="1"/>
        <v>321</v>
      </c>
      <c r="S44" s="194"/>
      <c r="T44" s="290" t="s">
        <v>14</v>
      </c>
      <c r="U44" s="290">
        <v>798000.0</v>
      </c>
      <c r="V44" s="290">
        <v>0.0</v>
      </c>
      <c r="W44" s="314">
        <v>-128696.0</v>
      </c>
      <c r="X44" s="310">
        <v>12789.0</v>
      </c>
      <c r="Y44" s="310">
        <v>0.0</v>
      </c>
      <c r="Z44" s="294" t="s">
        <v>251</v>
      </c>
      <c r="AA44" s="311">
        <v>45733.0</v>
      </c>
      <c r="AB44" s="194"/>
      <c r="AC44" s="312">
        <v>45671.0</v>
      </c>
      <c r="AD44" s="270" t="s">
        <v>289</v>
      </c>
      <c r="AE44" s="194"/>
      <c r="AF44" s="279" t="s">
        <v>627</v>
      </c>
      <c r="AG44" s="279" t="s">
        <v>628</v>
      </c>
      <c r="AH44" s="270" t="b">
        <v>0</v>
      </c>
      <c r="AI44" s="194"/>
      <c r="AJ44" s="281" t="b">
        <v>1</v>
      </c>
      <c r="AK44" s="281" t="b">
        <v>1</v>
      </c>
      <c r="AL44" s="281" t="b">
        <v>0</v>
      </c>
      <c r="AM44" s="281" t="b">
        <v>1</v>
      </c>
      <c r="AN44" s="281" t="b">
        <v>1</v>
      </c>
      <c r="AO44" s="282" t="s">
        <v>278</v>
      </c>
      <c r="AP44" s="282" t="b">
        <v>1</v>
      </c>
      <c r="AQ44" s="283"/>
      <c r="AR44" s="284" t="b">
        <v>0</v>
      </c>
      <c r="AS44" s="194"/>
      <c r="AT44" s="194"/>
      <c r="AU44" s="194"/>
      <c r="AV44" s="194"/>
      <c r="AW44" s="194"/>
      <c r="AX44" s="194"/>
      <c r="AY44" s="194"/>
      <c r="AZ44" s="194"/>
      <c r="BA44" s="194"/>
      <c r="BB44" s="194"/>
      <c r="BC44" s="194"/>
      <c r="BD44" s="194"/>
      <c r="BE44" s="194"/>
      <c r="BF44" s="194"/>
      <c r="BG44" s="194"/>
      <c r="BH44" s="194"/>
      <c r="BI44" s="194"/>
    </row>
    <row r="45" hidden="1">
      <c r="A45" s="269">
        <v>45715.563888888886</v>
      </c>
      <c r="B45" s="269">
        <v>45729.64166666667</v>
      </c>
      <c r="C45" s="270" t="s">
        <v>629</v>
      </c>
      <c r="D45" s="271" t="s">
        <v>219</v>
      </c>
      <c r="E45" s="270">
        <v>1.8342109345674E13</v>
      </c>
      <c r="F45" s="270" t="s">
        <v>242</v>
      </c>
      <c r="G45" s="270" t="s">
        <v>212</v>
      </c>
      <c r="H45" s="270" t="s">
        <v>232</v>
      </c>
      <c r="I45" s="344" t="s">
        <v>630</v>
      </c>
      <c r="J45" s="344" t="s">
        <v>630</v>
      </c>
      <c r="K45" s="345" t="s">
        <v>631</v>
      </c>
      <c r="L45" s="307" t="s">
        <v>632</v>
      </c>
      <c r="M45" s="307" t="s">
        <v>633</v>
      </c>
      <c r="N45" s="307" t="s">
        <v>634</v>
      </c>
      <c r="O45" s="273" t="s">
        <v>249</v>
      </c>
      <c r="P45" s="308" t="s">
        <v>635</v>
      </c>
      <c r="Q45" s="309">
        <v>45715.0</v>
      </c>
      <c r="R45" s="270">
        <f t="shared" si="1"/>
        <v>324</v>
      </c>
      <c r="S45" s="194"/>
      <c r="T45" s="290" t="s">
        <v>57</v>
      </c>
      <c r="U45" s="290">
        <v>798000.0</v>
      </c>
      <c r="V45" s="290">
        <v>798000.0</v>
      </c>
      <c r="W45" s="310">
        <v>658374.0</v>
      </c>
      <c r="X45" s="310">
        <v>0.0</v>
      </c>
      <c r="Y45" s="310">
        <v>0.0</v>
      </c>
      <c r="Z45" s="294" t="s">
        <v>251</v>
      </c>
      <c r="AA45" s="311">
        <v>45777.0</v>
      </c>
      <c r="AB45" s="194"/>
      <c r="AC45" s="312">
        <v>45674.0</v>
      </c>
      <c r="AD45" s="270" t="s">
        <v>360</v>
      </c>
      <c r="AE45" s="194"/>
      <c r="AF45" s="279" t="s">
        <v>636</v>
      </c>
      <c r="AG45" s="279" t="s">
        <v>410</v>
      </c>
      <c r="AH45" s="270" t="b">
        <v>0</v>
      </c>
      <c r="AI45" s="194"/>
      <c r="AJ45" s="281" t="b">
        <v>1</v>
      </c>
      <c r="AK45" s="281" t="b">
        <v>1</v>
      </c>
      <c r="AL45" s="281" t="b">
        <v>0</v>
      </c>
      <c r="AM45" s="281" t="b">
        <v>1</v>
      </c>
      <c r="AN45" s="281" t="b">
        <v>1</v>
      </c>
      <c r="AO45" s="282" t="s">
        <v>278</v>
      </c>
      <c r="AP45" s="282" t="b">
        <v>1</v>
      </c>
      <c r="AQ45" s="283"/>
      <c r="AR45" s="284" t="b">
        <v>0</v>
      </c>
      <c r="AS45" s="194"/>
      <c r="AT45" s="194"/>
      <c r="AU45" s="194"/>
      <c r="AV45" s="194"/>
      <c r="AW45" s="194"/>
      <c r="AX45" s="194"/>
      <c r="AY45" s="194"/>
      <c r="AZ45" s="194"/>
      <c r="BA45" s="194"/>
      <c r="BB45" s="194"/>
      <c r="BC45" s="194"/>
      <c r="BD45" s="194"/>
      <c r="BE45" s="194"/>
      <c r="BF45" s="194"/>
      <c r="BG45" s="194"/>
      <c r="BH45" s="194"/>
      <c r="BI45" s="194"/>
    </row>
    <row r="46" hidden="1">
      <c r="A46" s="269">
        <v>45716.413194444445</v>
      </c>
      <c r="B46" s="269">
        <v>45729.64166666667</v>
      </c>
      <c r="C46" s="270" t="s">
        <v>637</v>
      </c>
      <c r="D46" s="271" t="s">
        <v>219</v>
      </c>
      <c r="E46" s="270">
        <v>1.8616753645696E13</v>
      </c>
      <c r="F46" s="270" t="s">
        <v>242</v>
      </c>
      <c r="G46" s="270" t="s">
        <v>212</v>
      </c>
      <c r="H46" s="270" t="s">
        <v>232</v>
      </c>
      <c r="I46" s="271" t="s">
        <v>638</v>
      </c>
      <c r="J46" s="271" t="s">
        <v>639</v>
      </c>
      <c r="K46" s="271" t="s">
        <v>640</v>
      </c>
      <c r="L46" s="307" t="s">
        <v>641</v>
      </c>
      <c r="M46" s="307" t="s">
        <v>642</v>
      </c>
      <c r="N46" s="307" t="s">
        <v>643</v>
      </c>
      <c r="O46" s="273" t="s">
        <v>327</v>
      </c>
      <c r="P46" s="308" t="s">
        <v>644</v>
      </c>
      <c r="Q46" s="309">
        <v>45716.0</v>
      </c>
      <c r="R46" s="270">
        <f t="shared" si="1"/>
        <v>345</v>
      </c>
      <c r="S46" s="194"/>
      <c r="T46" s="290" t="s">
        <v>57</v>
      </c>
      <c r="U46" s="290">
        <v>798000.0</v>
      </c>
      <c r="V46" s="290">
        <v>798000.0</v>
      </c>
      <c r="W46" s="310">
        <v>717396.0</v>
      </c>
      <c r="X46" s="310">
        <v>0.0</v>
      </c>
      <c r="Y46" s="310">
        <v>0.0</v>
      </c>
      <c r="Z46" s="294" t="s">
        <v>251</v>
      </c>
      <c r="AA46" s="311">
        <v>45777.0</v>
      </c>
      <c r="AB46" s="194"/>
      <c r="AC46" s="312">
        <v>45696.0</v>
      </c>
      <c r="AD46" s="270" t="s">
        <v>645</v>
      </c>
      <c r="AE46" s="194"/>
      <c r="AF46" s="279" t="s">
        <v>646</v>
      </c>
      <c r="AG46" s="279" t="s">
        <v>410</v>
      </c>
      <c r="AH46" s="270" t="b">
        <v>0</v>
      </c>
      <c r="AI46" s="194"/>
      <c r="AJ46" s="281" t="b">
        <v>1</v>
      </c>
      <c r="AK46" s="281" t="b">
        <v>1</v>
      </c>
      <c r="AL46" s="281" t="b">
        <v>0</v>
      </c>
      <c r="AM46" s="281" t="b">
        <v>1</v>
      </c>
      <c r="AN46" s="281" t="b">
        <v>1</v>
      </c>
      <c r="AO46" s="282" t="b">
        <v>1</v>
      </c>
      <c r="AP46" s="282" t="b">
        <v>1</v>
      </c>
      <c r="AQ46" s="283"/>
      <c r="AR46" s="284" t="b">
        <v>0</v>
      </c>
      <c r="AS46" s="194"/>
      <c r="AT46" s="194"/>
      <c r="AU46" s="194"/>
      <c r="AV46" s="194"/>
      <c r="AW46" s="194"/>
      <c r="AX46" s="194"/>
      <c r="AY46" s="194"/>
      <c r="AZ46" s="194"/>
      <c r="BA46" s="194"/>
      <c r="BB46" s="194"/>
      <c r="BC46" s="194"/>
      <c r="BD46" s="194"/>
      <c r="BE46" s="194"/>
      <c r="BF46" s="194"/>
      <c r="BG46" s="194"/>
      <c r="BH46" s="194"/>
      <c r="BI46" s="194"/>
    </row>
    <row r="47" hidden="1">
      <c r="A47" s="269">
        <v>45716.56736111111</v>
      </c>
      <c r="B47" s="269">
        <v>45729.68472222222</v>
      </c>
      <c r="C47" s="270" t="s">
        <v>647</v>
      </c>
      <c r="D47" s="271" t="s">
        <v>219</v>
      </c>
      <c r="E47" s="270">
        <v>1.8011183545643E13</v>
      </c>
      <c r="F47" s="270" t="s">
        <v>242</v>
      </c>
      <c r="G47" s="270" t="s">
        <v>212</v>
      </c>
      <c r="H47" s="270" t="s">
        <v>232</v>
      </c>
      <c r="I47" s="344" t="s">
        <v>648</v>
      </c>
      <c r="J47" s="344" t="s">
        <v>649</v>
      </c>
      <c r="K47" s="345" t="s">
        <v>650</v>
      </c>
      <c r="L47" s="346" t="s">
        <v>651</v>
      </c>
      <c r="M47" s="346" t="s">
        <v>652</v>
      </c>
      <c r="N47" s="346" t="s">
        <v>653</v>
      </c>
      <c r="O47" s="273" t="s">
        <v>249</v>
      </c>
      <c r="P47" s="308" t="s">
        <v>654</v>
      </c>
      <c r="Q47" s="309">
        <v>45716.0</v>
      </c>
      <c r="R47" s="270">
        <f t="shared" si="1"/>
        <v>294</v>
      </c>
      <c r="S47" s="194"/>
      <c r="T47" s="290" t="s">
        <v>655</v>
      </c>
      <c r="U47" s="290">
        <v>798000.0</v>
      </c>
      <c r="V47" s="290">
        <v>0.0</v>
      </c>
      <c r="W47" s="314">
        <v>-115580.0</v>
      </c>
      <c r="X47" s="310">
        <v>0.0</v>
      </c>
      <c r="Y47" s="310">
        <v>0.0</v>
      </c>
      <c r="Z47" s="294" t="s">
        <v>590</v>
      </c>
      <c r="AA47" s="311">
        <v>45721.0</v>
      </c>
      <c r="AB47" s="194"/>
      <c r="AC47" s="312">
        <v>45645.0</v>
      </c>
      <c r="AD47" s="270" t="s">
        <v>656</v>
      </c>
      <c r="AE47" s="194"/>
      <c r="AF47" s="279" t="s">
        <v>657</v>
      </c>
      <c r="AG47" s="353" t="s">
        <v>611</v>
      </c>
      <c r="AH47" s="270" t="b">
        <v>0</v>
      </c>
      <c r="AI47" s="194"/>
      <c r="AJ47" s="281" t="b">
        <v>1</v>
      </c>
      <c r="AK47" s="281" t="b">
        <v>1</v>
      </c>
      <c r="AL47" s="281" t="b">
        <v>0</v>
      </c>
      <c r="AM47" s="281" t="b">
        <v>1</v>
      </c>
      <c r="AN47" s="281" t="b">
        <v>1</v>
      </c>
      <c r="AO47" s="282" t="b">
        <v>1</v>
      </c>
      <c r="AP47" s="282" t="b">
        <v>1</v>
      </c>
      <c r="AQ47" s="283"/>
      <c r="AR47" s="284" t="b">
        <v>0</v>
      </c>
      <c r="AS47" s="194"/>
      <c r="AT47" s="194"/>
      <c r="AU47" s="194"/>
      <c r="AV47" s="194"/>
      <c r="AW47" s="194"/>
      <c r="AX47" s="194"/>
      <c r="AY47" s="194"/>
      <c r="AZ47" s="194"/>
      <c r="BA47" s="194"/>
      <c r="BB47" s="194"/>
      <c r="BC47" s="194"/>
      <c r="BD47" s="194"/>
      <c r="BE47" s="194"/>
      <c r="BF47" s="194"/>
      <c r="BG47" s="194"/>
      <c r="BH47" s="194"/>
      <c r="BI47" s="194"/>
    </row>
    <row r="48" hidden="1">
      <c r="A48" s="269">
        <v>45716.572916666664</v>
      </c>
      <c r="B48" s="269">
        <v>45741.43472222222</v>
      </c>
      <c r="C48" s="270" t="s">
        <v>658</v>
      </c>
      <c r="D48" s="271" t="s">
        <v>219</v>
      </c>
      <c r="E48" s="270">
        <v>1.8527079845687E13</v>
      </c>
      <c r="F48" s="270" t="s">
        <v>242</v>
      </c>
      <c r="G48" s="270" t="s">
        <v>212</v>
      </c>
      <c r="H48" s="270" t="s">
        <v>232</v>
      </c>
      <c r="I48" s="271" t="s">
        <v>659</v>
      </c>
      <c r="J48" s="271" t="s">
        <v>660</v>
      </c>
      <c r="K48" s="287" t="s">
        <v>661</v>
      </c>
      <c r="L48" s="346" t="s">
        <v>662</v>
      </c>
      <c r="M48" s="346" t="s">
        <v>663</v>
      </c>
      <c r="N48" s="346" t="s">
        <v>664</v>
      </c>
      <c r="O48" s="273" t="s">
        <v>327</v>
      </c>
      <c r="P48" s="308" t="s">
        <v>665</v>
      </c>
      <c r="Q48" s="309">
        <v>45736.0</v>
      </c>
      <c r="R48" s="270">
        <f t="shared" si="1"/>
        <v>316</v>
      </c>
      <c r="S48" s="194"/>
      <c r="T48" s="290" t="s">
        <v>14</v>
      </c>
      <c r="U48" s="290">
        <v>798000.0</v>
      </c>
      <c r="V48" s="290">
        <v>0.0</v>
      </c>
      <c r="W48" s="314">
        <v>-109022.0</v>
      </c>
      <c r="X48" s="310">
        <v>0.0</v>
      </c>
      <c r="Y48" s="310">
        <v>0.0</v>
      </c>
      <c r="Z48" s="294" t="s">
        <v>251</v>
      </c>
      <c r="AA48" s="311">
        <v>45737.0</v>
      </c>
      <c r="AB48" s="194"/>
      <c r="AC48" s="312">
        <v>45687.0</v>
      </c>
      <c r="AD48" s="273"/>
      <c r="AE48" s="194"/>
      <c r="AF48" s="279" t="s">
        <v>666</v>
      </c>
      <c r="AG48" s="279" t="s">
        <v>667</v>
      </c>
      <c r="AH48" s="270" t="b">
        <v>0</v>
      </c>
      <c r="AI48" s="194"/>
      <c r="AJ48" s="281" t="b">
        <v>1</v>
      </c>
      <c r="AK48" s="281" t="b">
        <v>1</v>
      </c>
      <c r="AL48" s="281" t="b">
        <v>0</v>
      </c>
      <c r="AM48" s="281" t="b">
        <v>1</v>
      </c>
      <c r="AN48" s="281" t="s">
        <v>278</v>
      </c>
      <c r="AO48" s="282" t="b">
        <v>1</v>
      </c>
      <c r="AP48" s="282" t="s">
        <v>226</v>
      </c>
      <c r="AQ48" s="283"/>
      <c r="AR48" s="284" t="b">
        <v>0</v>
      </c>
      <c r="AS48" s="194"/>
      <c r="AT48" s="194"/>
      <c r="AU48" s="194"/>
      <c r="AV48" s="194"/>
      <c r="AW48" s="194"/>
      <c r="AX48" s="194"/>
      <c r="AY48" s="194"/>
      <c r="AZ48" s="194"/>
      <c r="BA48" s="194"/>
      <c r="BB48" s="194"/>
      <c r="BC48" s="194"/>
      <c r="BD48" s="194"/>
      <c r="BE48" s="194"/>
      <c r="BF48" s="194"/>
      <c r="BG48" s="194"/>
      <c r="BH48" s="194"/>
      <c r="BI48" s="194"/>
    </row>
    <row r="49" hidden="1">
      <c r="A49" s="269">
        <v>45718.68680555555</v>
      </c>
      <c r="B49" s="269">
        <v>45729.68472222222</v>
      </c>
      <c r="C49" s="270" t="s">
        <v>668</v>
      </c>
      <c r="D49" s="271" t="s">
        <v>582</v>
      </c>
      <c r="E49" s="270">
        <v>1.8169454445674E13</v>
      </c>
      <c r="F49" s="270" t="s">
        <v>242</v>
      </c>
      <c r="G49" s="270" t="s">
        <v>212</v>
      </c>
      <c r="H49" s="270" t="s">
        <v>232</v>
      </c>
      <c r="I49" s="344" t="s">
        <v>669</v>
      </c>
      <c r="J49" s="344" t="s">
        <v>670</v>
      </c>
      <c r="K49" s="345" t="s">
        <v>671</v>
      </c>
      <c r="L49" s="355" t="s">
        <v>672</v>
      </c>
      <c r="M49" s="352" t="s">
        <v>673</v>
      </c>
      <c r="N49" s="352" t="s">
        <v>673</v>
      </c>
      <c r="O49" s="356" t="s">
        <v>249</v>
      </c>
      <c r="P49" s="351" t="s">
        <v>674</v>
      </c>
      <c r="Q49" s="357">
        <v>45720.0</v>
      </c>
      <c r="R49" s="344">
        <f t="shared" si="1"/>
        <v>327</v>
      </c>
      <c r="S49" s="194"/>
      <c r="T49" s="290" t="s">
        <v>429</v>
      </c>
      <c r="U49" s="290">
        <v>798000.0</v>
      </c>
      <c r="V49" s="290">
        <v>798000.0</v>
      </c>
      <c r="W49" s="310">
        <v>671510.0</v>
      </c>
      <c r="X49" s="310">
        <v>0.0</v>
      </c>
      <c r="Y49" s="310">
        <v>0.0</v>
      </c>
      <c r="Z49" s="294" t="s">
        <v>251</v>
      </c>
      <c r="AA49" s="311">
        <v>45808.0</v>
      </c>
      <c r="AB49" s="194"/>
      <c r="AC49" s="312">
        <v>45682.0</v>
      </c>
      <c r="AD49" s="270" t="s">
        <v>238</v>
      </c>
      <c r="AE49" s="194"/>
      <c r="AF49" s="279" t="s">
        <v>675</v>
      </c>
      <c r="AG49" s="280"/>
      <c r="AH49" s="270" t="b">
        <v>0</v>
      </c>
      <c r="AI49" s="194"/>
      <c r="AJ49" s="281" t="b">
        <v>1</v>
      </c>
      <c r="AK49" s="281" t="b">
        <v>1</v>
      </c>
      <c r="AL49" s="281" t="b">
        <v>0</v>
      </c>
      <c r="AM49" s="281" t="b">
        <v>1</v>
      </c>
      <c r="AN49" s="281" t="b">
        <v>1</v>
      </c>
      <c r="AO49" s="282" t="s">
        <v>278</v>
      </c>
      <c r="AP49" s="282" t="b">
        <v>1</v>
      </c>
      <c r="AQ49" s="283"/>
      <c r="AR49" s="284" t="b">
        <v>0</v>
      </c>
      <c r="AS49" s="194"/>
      <c r="AT49" s="194"/>
      <c r="AU49" s="194"/>
      <c r="AV49" s="194"/>
      <c r="AW49" s="194"/>
      <c r="AX49" s="194"/>
      <c r="AY49" s="194"/>
      <c r="AZ49" s="194"/>
      <c r="BA49" s="194"/>
      <c r="BB49" s="194"/>
      <c r="BC49" s="194"/>
      <c r="BD49" s="194"/>
      <c r="BE49" s="194"/>
      <c r="BF49" s="194"/>
      <c r="BG49" s="194"/>
      <c r="BH49" s="194"/>
      <c r="BI49" s="194"/>
    </row>
    <row r="50" hidden="1">
      <c r="A50" s="269">
        <v>45719.46875</v>
      </c>
      <c r="B50" s="269">
        <v>45729.68472222222</v>
      </c>
      <c r="C50" s="270" t="s">
        <v>676</v>
      </c>
      <c r="D50" s="271" t="s">
        <v>219</v>
      </c>
      <c r="E50" s="270">
        <v>1.7597322145611E13</v>
      </c>
      <c r="F50" s="270" t="s">
        <v>242</v>
      </c>
      <c r="G50" s="270" t="s">
        <v>212</v>
      </c>
      <c r="H50" s="270" t="s">
        <v>232</v>
      </c>
      <c r="I50" s="271" t="s">
        <v>677</v>
      </c>
      <c r="J50" s="271" t="s">
        <v>678</v>
      </c>
      <c r="K50" s="287" t="s">
        <v>679</v>
      </c>
      <c r="L50" s="289" t="s">
        <v>680</v>
      </c>
      <c r="M50" s="289" t="s">
        <v>681</v>
      </c>
      <c r="N50" s="289" t="s">
        <v>682</v>
      </c>
      <c r="O50" s="358" t="s">
        <v>228</v>
      </c>
      <c r="P50" s="349" t="s">
        <v>683</v>
      </c>
      <c r="Q50" s="359">
        <v>45719.0</v>
      </c>
      <c r="R50" s="271">
        <f t="shared" si="1"/>
        <v>257</v>
      </c>
      <c r="S50" s="194"/>
      <c r="T50" s="290" t="s">
        <v>57</v>
      </c>
      <c r="U50" s="290">
        <v>1980000.0</v>
      </c>
      <c r="V50" s="290">
        <v>1980000.0</v>
      </c>
      <c r="W50" s="310">
        <v>1344100.0</v>
      </c>
      <c r="X50" s="310">
        <v>0.0</v>
      </c>
      <c r="Y50" s="310">
        <v>0.0</v>
      </c>
      <c r="Z50" s="294" t="s">
        <v>251</v>
      </c>
      <c r="AA50" s="311">
        <v>45808.0</v>
      </c>
      <c r="AB50" s="194"/>
      <c r="AC50" s="312">
        <v>45611.0</v>
      </c>
      <c r="AD50" s="270" t="s">
        <v>388</v>
      </c>
      <c r="AE50" s="194"/>
      <c r="AF50" s="279" t="s">
        <v>684</v>
      </c>
      <c r="AG50" s="279" t="s">
        <v>685</v>
      </c>
      <c r="AH50" s="270" t="b">
        <v>0</v>
      </c>
      <c r="AI50" s="194"/>
      <c r="AJ50" s="281" t="b">
        <v>1</v>
      </c>
      <c r="AK50" s="281" t="b">
        <v>1</v>
      </c>
      <c r="AL50" s="281" t="b">
        <v>0</v>
      </c>
      <c r="AM50" s="281" t="s">
        <v>278</v>
      </c>
      <c r="AN50" s="281" t="b">
        <v>1</v>
      </c>
      <c r="AO50" s="282" t="b">
        <v>1</v>
      </c>
      <c r="AP50" s="282" t="b">
        <v>1</v>
      </c>
      <c r="AQ50" s="283"/>
      <c r="AR50" s="284" t="b">
        <v>0</v>
      </c>
      <c r="AS50" s="194"/>
      <c r="AT50" s="194"/>
      <c r="AU50" s="194"/>
      <c r="AV50" s="194"/>
      <c r="AW50" s="194"/>
      <c r="AX50" s="194"/>
      <c r="AY50" s="194"/>
      <c r="AZ50" s="194"/>
      <c r="BA50" s="194"/>
      <c r="BB50" s="194"/>
      <c r="BC50" s="194"/>
      <c r="BD50" s="194"/>
      <c r="BE50" s="194"/>
      <c r="BF50" s="194"/>
      <c r="BG50" s="194"/>
      <c r="BH50" s="194"/>
      <c r="BI50" s="194"/>
    </row>
    <row r="51" hidden="1">
      <c r="A51" s="269">
        <v>45719.58888888889</v>
      </c>
      <c r="B51" s="269">
        <v>45729.68472222222</v>
      </c>
      <c r="C51" s="270" t="s">
        <v>686</v>
      </c>
      <c r="D51" s="271" t="s">
        <v>219</v>
      </c>
      <c r="E51" s="270">
        <v>1.86204074457E13</v>
      </c>
      <c r="F51" s="270" t="s">
        <v>242</v>
      </c>
      <c r="G51" s="270" t="s">
        <v>212</v>
      </c>
      <c r="H51" s="270" t="s">
        <v>232</v>
      </c>
      <c r="I51" s="344" t="s">
        <v>687</v>
      </c>
      <c r="J51" s="344" t="s">
        <v>688</v>
      </c>
      <c r="K51" s="345" t="s">
        <v>689</v>
      </c>
      <c r="L51" s="360" t="s">
        <v>690</v>
      </c>
      <c r="M51" s="360" t="s">
        <v>691</v>
      </c>
      <c r="N51" s="360" t="s">
        <v>692</v>
      </c>
      <c r="O51" s="356" t="s">
        <v>327</v>
      </c>
      <c r="P51" s="351" t="s">
        <v>693</v>
      </c>
      <c r="Q51" s="357">
        <v>45719.0</v>
      </c>
      <c r="R51" s="344">
        <f t="shared" si="1"/>
        <v>346</v>
      </c>
      <c r="S51" s="194"/>
      <c r="T51" s="290" t="s">
        <v>429</v>
      </c>
      <c r="U51" s="290">
        <v>798000.0</v>
      </c>
      <c r="V51" s="290">
        <v>798000.0</v>
      </c>
      <c r="W51" s="310">
        <v>639500.0</v>
      </c>
      <c r="X51" s="310">
        <v>0.0</v>
      </c>
      <c r="Y51" s="310">
        <v>0.0</v>
      </c>
      <c r="Z51" s="294" t="s">
        <v>251</v>
      </c>
      <c r="AA51" s="311">
        <v>45808.0</v>
      </c>
      <c r="AB51" s="194"/>
      <c r="AC51" s="312">
        <v>45700.0</v>
      </c>
      <c r="AD51" s="273"/>
      <c r="AE51" s="194"/>
      <c r="AF51" s="279" t="s">
        <v>694</v>
      </c>
      <c r="AG51" s="280"/>
      <c r="AH51" s="270" t="b">
        <v>0</v>
      </c>
      <c r="AI51" s="194"/>
      <c r="AJ51" s="281" t="b">
        <v>1</v>
      </c>
      <c r="AK51" s="281" t="b">
        <v>1</v>
      </c>
      <c r="AL51" s="281" t="b">
        <v>0</v>
      </c>
      <c r="AM51" s="281" t="b">
        <v>1</v>
      </c>
      <c r="AN51" s="281" t="b">
        <v>1</v>
      </c>
      <c r="AO51" s="282" t="s">
        <v>278</v>
      </c>
      <c r="AP51" s="282" t="b">
        <v>1</v>
      </c>
      <c r="AQ51" s="283"/>
      <c r="AR51" s="284" t="b">
        <v>0</v>
      </c>
      <c r="AS51" s="194"/>
      <c r="AT51" s="194"/>
      <c r="AU51" s="194"/>
      <c r="AV51" s="194"/>
      <c r="AW51" s="194"/>
      <c r="AX51" s="194"/>
      <c r="AY51" s="194"/>
      <c r="AZ51" s="194"/>
      <c r="BA51" s="194"/>
      <c r="BB51" s="194"/>
      <c r="BC51" s="194"/>
      <c r="BD51" s="194"/>
      <c r="BE51" s="194"/>
      <c r="BF51" s="194"/>
      <c r="BG51" s="194"/>
      <c r="BH51" s="194"/>
      <c r="BI51" s="194"/>
    </row>
    <row r="52" hidden="1">
      <c r="A52" s="269">
        <v>45720.63402777778</v>
      </c>
      <c r="B52" s="269">
        <v>45729.68472222222</v>
      </c>
      <c r="C52" s="270" t="s">
        <v>695</v>
      </c>
      <c r="D52" s="271" t="s">
        <v>219</v>
      </c>
      <c r="E52" s="270">
        <v>1.7275303945578E13</v>
      </c>
      <c r="F52" s="270" t="s">
        <v>242</v>
      </c>
      <c r="G52" s="270" t="s">
        <v>212</v>
      </c>
      <c r="H52" s="270" t="s">
        <v>696</v>
      </c>
      <c r="I52" s="271" t="s">
        <v>697</v>
      </c>
      <c r="J52" s="271" t="s">
        <v>698</v>
      </c>
      <c r="K52" s="287" t="s">
        <v>699</v>
      </c>
      <c r="L52" s="289" t="s">
        <v>700</v>
      </c>
      <c r="M52" s="289" t="s">
        <v>701</v>
      </c>
      <c r="N52" s="289" t="s">
        <v>702</v>
      </c>
      <c r="O52" s="358" t="s">
        <v>228</v>
      </c>
      <c r="P52" s="349" t="s">
        <v>703</v>
      </c>
      <c r="Q52" s="359">
        <v>45720.0</v>
      </c>
      <c r="R52" s="271">
        <f t="shared" si="1"/>
        <v>223</v>
      </c>
      <c r="S52" s="194"/>
      <c r="T52" s="290" t="s">
        <v>507</v>
      </c>
      <c r="U52" s="290">
        <v>198000.0</v>
      </c>
      <c r="V52" s="290">
        <v>198000.0</v>
      </c>
      <c r="W52" s="310">
        <v>110704.0</v>
      </c>
      <c r="X52" s="310">
        <v>0.0</v>
      </c>
      <c r="Y52" s="310">
        <v>0.0</v>
      </c>
      <c r="Z52" s="294" t="s">
        <v>251</v>
      </c>
      <c r="AA52" s="311">
        <v>45808.0</v>
      </c>
      <c r="AB52" s="194"/>
      <c r="AC52" s="312">
        <v>45578.0</v>
      </c>
      <c r="AD52" s="270" t="s">
        <v>704</v>
      </c>
      <c r="AE52" s="194"/>
      <c r="AF52" s="279" t="s">
        <v>705</v>
      </c>
      <c r="AG52" s="279" t="s">
        <v>706</v>
      </c>
      <c r="AH52" s="270" t="b">
        <v>0</v>
      </c>
      <c r="AI52" s="194"/>
      <c r="AJ52" s="281" t="b">
        <v>1</v>
      </c>
      <c r="AK52" s="281" t="b">
        <v>1</v>
      </c>
      <c r="AL52" s="281" t="b">
        <v>0</v>
      </c>
      <c r="AM52" s="281" t="b">
        <v>1</v>
      </c>
      <c r="AN52" s="281" t="b">
        <v>1</v>
      </c>
      <c r="AO52" s="282" t="b">
        <v>1</v>
      </c>
      <c r="AP52" s="282" t="b">
        <v>1</v>
      </c>
      <c r="AQ52" s="283"/>
      <c r="AR52" s="284" t="b">
        <v>0</v>
      </c>
      <c r="AS52" s="194"/>
      <c r="AT52" s="194"/>
      <c r="AU52" s="194"/>
      <c r="AV52" s="194"/>
      <c r="AW52" s="194"/>
      <c r="AX52" s="194"/>
      <c r="AY52" s="194"/>
      <c r="AZ52" s="194"/>
      <c r="BA52" s="194"/>
      <c r="BB52" s="194"/>
      <c r="BC52" s="194"/>
      <c r="BD52" s="194"/>
      <c r="BE52" s="194"/>
      <c r="BF52" s="194"/>
      <c r="BG52" s="194"/>
      <c r="BH52" s="194"/>
      <c r="BI52" s="194"/>
    </row>
    <row r="53" hidden="1">
      <c r="A53" s="269">
        <v>45720.652083333334</v>
      </c>
      <c r="B53" s="269">
        <v>45733.43958333333</v>
      </c>
      <c r="C53" s="270" t="s">
        <v>707</v>
      </c>
      <c r="D53" s="271" t="s">
        <v>219</v>
      </c>
      <c r="E53" s="270">
        <v>1.8399713745679E13</v>
      </c>
      <c r="F53" s="270" t="s">
        <v>242</v>
      </c>
      <c r="G53" s="270" t="s">
        <v>212</v>
      </c>
      <c r="H53" s="270" t="s">
        <v>232</v>
      </c>
      <c r="I53" s="344" t="s">
        <v>708</v>
      </c>
      <c r="J53" s="344" t="s">
        <v>709</v>
      </c>
      <c r="K53" s="345" t="s">
        <v>710</v>
      </c>
      <c r="L53" s="361" t="s">
        <v>711</v>
      </c>
      <c r="M53" s="361" t="s">
        <v>712</v>
      </c>
      <c r="N53" s="361" t="s">
        <v>713</v>
      </c>
      <c r="O53" s="356" t="s">
        <v>249</v>
      </c>
      <c r="P53" s="351" t="s">
        <v>714</v>
      </c>
      <c r="Q53" s="357">
        <v>45723.0</v>
      </c>
      <c r="R53" s="344">
        <f t="shared" si="1"/>
        <v>321</v>
      </c>
      <c r="S53" s="194"/>
      <c r="T53" s="290" t="s">
        <v>14</v>
      </c>
      <c r="U53" s="290">
        <v>798000.0</v>
      </c>
      <c r="V53" s="290">
        <v>0.0</v>
      </c>
      <c r="W53" s="314">
        <v>-133068.0</v>
      </c>
      <c r="X53" s="310">
        <v>12461.0</v>
      </c>
      <c r="Y53" s="310">
        <v>0.0</v>
      </c>
      <c r="Z53" s="271" t="s">
        <v>715</v>
      </c>
      <c r="AA53" s="311">
        <v>45730.0</v>
      </c>
      <c r="AB53" s="194"/>
      <c r="AC53" s="312">
        <v>45679.0</v>
      </c>
      <c r="AD53" s="273"/>
      <c r="AE53" s="194"/>
      <c r="AF53" s="279" t="s">
        <v>716</v>
      </c>
      <c r="AG53" s="279" t="s">
        <v>717</v>
      </c>
      <c r="AH53" s="270" t="b">
        <v>0</v>
      </c>
      <c r="AI53" s="194"/>
      <c r="AJ53" s="281" t="b">
        <v>1</v>
      </c>
      <c r="AK53" s="281" t="b">
        <v>1</v>
      </c>
      <c r="AL53" s="281" t="b">
        <v>0</v>
      </c>
      <c r="AM53" s="281" t="b">
        <v>1</v>
      </c>
      <c r="AN53" s="281" t="b">
        <v>1</v>
      </c>
      <c r="AO53" s="282" t="s">
        <v>278</v>
      </c>
      <c r="AP53" s="282" t="b">
        <v>1</v>
      </c>
      <c r="AQ53" s="283"/>
      <c r="AR53" s="284" t="b">
        <v>0</v>
      </c>
      <c r="AS53" s="194"/>
      <c r="AT53" s="194"/>
      <c r="AU53" s="194"/>
      <c r="AV53" s="194"/>
      <c r="AW53" s="194"/>
      <c r="AX53" s="194"/>
      <c r="AY53" s="194"/>
      <c r="AZ53" s="194"/>
      <c r="BA53" s="194"/>
      <c r="BB53" s="194"/>
      <c r="BC53" s="194"/>
      <c r="BD53" s="194"/>
      <c r="BE53" s="194"/>
      <c r="BF53" s="194"/>
      <c r="BG53" s="194"/>
      <c r="BH53" s="194"/>
      <c r="BI53" s="194"/>
    </row>
    <row r="54" hidden="1">
      <c r="A54" s="269">
        <v>45721.43819444445</v>
      </c>
      <c r="B54" s="269">
        <v>45730.646527777775</v>
      </c>
      <c r="C54" s="270" t="s">
        <v>718</v>
      </c>
      <c r="D54" s="271" t="s">
        <v>219</v>
      </c>
      <c r="E54" s="270">
        <v>1.8609541345696E13</v>
      </c>
      <c r="F54" s="270" t="s">
        <v>242</v>
      </c>
      <c r="G54" s="270" t="s">
        <v>212</v>
      </c>
      <c r="H54" s="270" t="s">
        <v>232</v>
      </c>
      <c r="I54" s="271" t="s">
        <v>719</v>
      </c>
      <c r="J54" s="271" t="s">
        <v>720</v>
      </c>
      <c r="K54" s="287" t="s">
        <v>721</v>
      </c>
      <c r="L54" s="289" t="s">
        <v>722</v>
      </c>
      <c r="M54" s="289" t="s">
        <v>723</v>
      </c>
      <c r="N54" s="289" t="s">
        <v>724</v>
      </c>
      <c r="O54" s="358" t="s">
        <v>327</v>
      </c>
      <c r="P54" s="349" t="s">
        <v>725</v>
      </c>
      <c r="Q54" s="359">
        <v>45720.0</v>
      </c>
      <c r="R54" s="271">
        <f t="shared" si="1"/>
        <v>341</v>
      </c>
      <c r="S54" s="194"/>
      <c r="T54" s="290" t="s">
        <v>16</v>
      </c>
      <c r="U54" s="290">
        <v>798000.0</v>
      </c>
      <c r="V54" s="290">
        <v>0.0</v>
      </c>
      <c r="W54" s="314">
        <v>-104650.0</v>
      </c>
      <c r="X54" s="310">
        <v>0.0</v>
      </c>
      <c r="Y54" s="310">
        <v>0.0</v>
      </c>
      <c r="Z54" s="294" t="s">
        <v>251</v>
      </c>
      <c r="AA54" s="311">
        <v>45730.0</v>
      </c>
      <c r="AB54" s="194"/>
      <c r="AC54" s="312">
        <v>45696.0</v>
      </c>
      <c r="AD54" s="273"/>
      <c r="AE54" s="194"/>
      <c r="AF54" s="279" t="s">
        <v>726</v>
      </c>
      <c r="AG54" s="353" t="s">
        <v>611</v>
      </c>
      <c r="AH54" s="270" t="b">
        <v>0</v>
      </c>
      <c r="AI54" s="194"/>
      <c r="AJ54" s="281" t="b">
        <v>1</v>
      </c>
      <c r="AK54" s="281" t="b">
        <v>1</v>
      </c>
      <c r="AL54" s="281" t="b">
        <v>0</v>
      </c>
      <c r="AM54" s="281" t="b">
        <v>1</v>
      </c>
      <c r="AN54" s="281" t="b">
        <v>1</v>
      </c>
      <c r="AO54" s="282" t="s">
        <v>278</v>
      </c>
      <c r="AP54" s="282" t="b">
        <v>1</v>
      </c>
      <c r="AQ54" s="283"/>
      <c r="AR54" s="284" t="b">
        <v>0</v>
      </c>
      <c r="AS54" s="194"/>
      <c r="AT54" s="194"/>
      <c r="AU54" s="194"/>
      <c r="AV54" s="194"/>
      <c r="AW54" s="194"/>
      <c r="AX54" s="194"/>
      <c r="AY54" s="194"/>
      <c r="AZ54" s="194"/>
      <c r="BA54" s="194"/>
      <c r="BB54" s="194"/>
      <c r="BC54" s="194"/>
      <c r="BD54" s="194"/>
      <c r="BE54" s="194"/>
      <c r="BF54" s="194"/>
      <c r="BG54" s="194"/>
      <c r="BH54" s="194"/>
      <c r="BI54" s="194"/>
    </row>
    <row r="55" hidden="1">
      <c r="A55" s="269">
        <v>45722.415972222225</v>
      </c>
      <c r="B55" s="269">
        <v>45728.615277777775</v>
      </c>
      <c r="C55" s="270" t="s">
        <v>727</v>
      </c>
      <c r="D55" s="271" t="s">
        <v>219</v>
      </c>
      <c r="E55" s="270">
        <v>1.7738536645628E13</v>
      </c>
      <c r="F55" s="270" t="s">
        <v>242</v>
      </c>
      <c r="G55" s="270" t="s">
        <v>212</v>
      </c>
      <c r="H55" s="270" t="s">
        <v>232</v>
      </c>
      <c r="I55" s="344" t="s">
        <v>728</v>
      </c>
      <c r="J55" s="344" t="s">
        <v>729</v>
      </c>
      <c r="K55" s="345" t="s">
        <v>730</v>
      </c>
      <c r="L55" s="362"/>
      <c r="M55" s="362"/>
      <c r="N55" s="362"/>
      <c r="O55" s="356" t="s">
        <v>228</v>
      </c>
      <c r="P55" s="351" t="s">
        <v>731</v>
      </c>
      <c r="Q55" s="357">
        <v>45722.0</v>
      </c>
      <c r="R55" s="344">
        <f t="shared" si="1"/>
        <v>271</v>
      </c>
      <c r="S55" s="194"/>
      <c r="T55" s="290" t="s">
        <v>14</v>
      </c>
      <c r="U55" s="290">
        <v>798000.0</v>
      </c>
      <c r="V55" s="290">
        <v>0.0</v>
      </c>
      <c r="W55" s="314">
        <v>-248926.0</v>
      </c>
      <c r="X55" s="310">
        <v>29515.0</v>
      </c>
      <c r="Y55" s="310">
        <v>0.0</v>
      </c>
      <c r="Z55" s="294" t="s">
        <v>251</v>
      </c>
      <c r="AA55" s="311">
        <v>45667.0</v>
      </c>
      <c r="AB55" s="194"/>
      <c r="AC55" s="312">
        <v>45628.0</v>
      </c>
      <c r="AD55" s="270" t="s">
        <v>732</v>
      </c>
      <c r="AE55" s="194"/>
      <c r="AF55" s="279" t="s">
        <v>733</v>
      </c>
      <c r="AG55" s="279" t="s">
        <v>734</v>
      </c>
      <c r="AH55" s="270" t="b">
        <v>0</v>
      </c>
      <c r="AI55" s="194"/>
      <c r="AJ55" s="281" t="b">
        <v>1</v>
      </c>
      <c r="AK55" s="281" t="b">
        <v>1</v>
      </c>
      <c r="AL55" s="281" t="b">
        <v>0</v>
      </c>
      <c r="AM55" s="281" t="b">
        <v>1</v>
      </c>
      <c r="AN55" s="281" t="b">
        <v>1</v>
      </c>
      <c r="AO55" s="282" t="b">
        <v>1</v>
      </c>
      <c r="AP55" s="282" t="b">
        <v>1</v>
      </c>
      <c r="AQ55" s="283"/>
      <c r="AR55" s="284" t="b">
        <v>0</v>
      </c>
      <c r="AS55" s="194"/>
      <c r="AT55" s="194"/>
      <c r="AU55" s="194"/>
      <c r="AV55" s="194"/>
      <c r="AW55" s="194"/>
      <c r="AX55" s="194"/>
      <c r="AY55" s="194"/>
      <c r="AZ55" s="194"/>
      <c r="BA55" s="194"/>
      <c r="BB55" s="194"/>
      <c r="BC55" s="194"/>
      <c r="BD55" s="194"/>
      <c r="BE55" s="194"/>
      <c r="BF55" s="194"/>
      <c r="BG55" s="194"/>
      <c r="BH55" s="194"/>
      <c r="BI55" s="194"/>
    </row>
    <row r="56" hidden="1">
      <c r="A56" s="309">
        <v>45722.0</v>
      </c>
      <c r="B56" s="269">
        <v>45748.77777777778</v>
      </c>
      <c r="C56" s="270" t="s">
        <v>735</v>
      </c>
      <c r="D56" s="271" t="s">
        <v>219</v>
      </c>
      <c r="E56" s="270">
        <v>1.7893600445639E13</v>
      </c>
      <c r="F56" s="270" t="s">
        <v>242</v>
      </c>
      <c r="G56" s="270" t="s">
        <v>212</v>
      </c>
      <c r="H56" s="270" t="s">
        <v>402</v>
      </c>
      <c r="I56" s="271" t="s">
        <v>736</v>
      </c>
      <c r="J56" s="271" t="s">
        <v>737</v>
      </c>
      <c r="K56" s="287" t="s">
        <v>738</v>
      </c>
      <c r="L56" s="363" t="s">
        <v>739</v>
      </c>
      <c r="M56" s="363" t="s">
        <v>740</v>
      </c>
      <c r="N56" s="363" t="s">
        <v>741</v>
      </c>
      <c r="O56" s="273" t="s">
        <v>249</v>
      </c>
      <c r="P56" s="308" t="s">
        <v>742</v>
      </c>
      <c r="Q56" s="309">
        <v>45726.0</v>
      </c>
      <c r="R56" s="270">
        <f t="shared" si="1"/>
        <v>278</v>
      </c>
      <c r="S56" s="194"/>
      <c r="T56" s="290" t="s">
        <v>507</v>
      </c>
      <c r="U56" s="290">
        <v>1980000.0</v>
      </c>
      <c r="V56" s="290">
        <v>1980000.0</v>
      </c>
      <c r="W56" s="310">
        <v>1485150.0</v>
      </c>
      <c r="X56" s="310">
        <v>0.0</v>
      </c>
      <c r="Y56" s="310">
        <v>0.0</v>
      </c>
      <c r="Z56" s="294" t="s">
        <v>251</v>
      </c>
      <c r="AA56" s="311">
        <v>45808.0</v>
      </c>
      <c r="AB56" s="194"/>
      <c r="AC56" s="312">
        <v>45639.0</v>
      </c>
      <c r="AD56" s="270" t="s">
        <v>273</v>
      </c>
      <c r="AE56" s="194"/>
      <c r="AF56" s="279" t="s">
        <v>743</v>
      </c>
      <c r="AG56" s="279" t="s">
        <v>744</v>
      </c>
      <c r="AH56" s="270" t="b">
        <v>0</v>
      </c>
      <c r="AI56" s="194"/>
      <c r="AJ56" s="281" t="b">
        <v>1</v>
      </c>
      <c r="AK56" s="281" t="b">
        <v>1</v>
      </c>
      <c r="AL56" s="281" t="b">
        <v>0</v>
      </c>
      <c r="AM56" s="281" t="b">
        <v>1</v>
      </c>
      <c r="AN56" s="281" t="b">
        <v>1</v>
      </c>
      <c r="AO56" s="282" t="b">
        <v>1</v>
      </c>
      <c r="AP56" s="282" t="b">
        <v>1</v>
      </c>
      <c r="AQ56" s="283"/>
      <c r="AR56" s="284" t="b">
        <v>0</v>
      </c>
      <c r="AS56" s="194"/>
      <c r="AT56" s="194"/>
      <c r="AU56" s="194"/>
      <c r="AV56" s="194"/>
      <c r="AW56" s="194"/>
      <c r="AX56" s="194"/>
      <c r="AY56" s="194"/>
      <c r="AZ56" s="194"/>
      <c r="BA56" s="194"/>
      <c r="BB56" s="194"/>
      <c r="BC56" s="194"/>
      <c r="BD56" s="194"/>
      <c r="BE56" s="194"/>
      <c r="BF56" s="194"/>
      <c r="BG56" s="194"/>
      <c r="BH56" s="194"/>
      <c r="BI56" s="194"/>
    </row>
    <row r="57" hidden="1">
      <c r="A57" s="269">
        <v>45723.46041666667</v>
      </c>
      <c r="B57" s="269">
        <v>45729.68402777778</v>
      </c>
      <c r="C57" s="270" t="s">
        <v>745</v>
      </c>
      <c r="D57" s="271" t="s">
        <v>219</v>
      </c>
      <c r="E57" s="270">
        <v>1.8633040145698E13</v>
      </c>
      <c r="F57" s="270" t="s">
        <v>242</v>
      </c>
      <c r="G57" s="270" t="s">
        <v>212</v>
      </c>
      <c r="H57" s="270" t="s">
        <v>232</v>
      </c>
      <c r="I57" s="344" t="s">
        <v>746</v>
      </c>
      <c r="J57" s="344" t="s">
        <v>747</v>
      </c>
      <c r="K57" s="345" t="s">
        <v>748</v>
      </c>
      <c r="L57" s="307" t="s">
        <v>749</v>
      </c>
      <c r="M57" s="307" t="s">
        <v>750</v>
      </c>
      <c r="N57" s="307" t="s">
        <v>751</v>
      </c>
      <c r="O57" s="273" t="s">
        <v>327</v>
      </c>
      <c r="P57" s="308" t="s">
        <v>752</v>
      </c>
      <c r="Q57" s="309">
        <v>45726.0</v>
      </c>
      <c r="R57" s="270">
        <f t="shared" si="1"/>
        <v>337</v>
      </c>
      <c r="S57" s="194"/>
      <c r="T57" s="290" t="s">
        <v>14</v>
      </c>
      <c r="U57" s="290">
        <v>798000.0</v>
      </c>
      <c r="V57" s="290">
        <v>0.0</v>
      </c>
      <c r="W57" s="314">
        <v>-91314.0</v>
      </c>
      <c r="X57" s="310">
        <v>6558.0</v>
      </c>
      <c r="Y57" s="275"/>
      <c r="Z57" s="294" t="s">
        <v>251</v>
      </c>
      <c r="AA57" s="311">
        <v>45726.0</v>
      </c>
      <c r="AB57" s="194"/>
      <c r="AC57" s="312">
        <v>45698.0</v>
      </c>
      <c r="AD57" s="270" t="s">
        <v>753</v>
      </c>
      <c r="AE57" s="194"/>
      <c r="AF57" s="279" t="s">
        <v>754</v>
      </c>
      <c r="AG57" s="279" t="s">
        <v>755</v>
      </c>
      <c r="AH57" s="270" t="b">
        <v>0</v>
      </c>
      <c r="AI57" s="194"/>
      <c r="AJ57" s="281" t="b">
        <v>1</v>
      </c>
      <c r="AK57" s="281" t="b">
        <v>1</v>
      </c>
      <c r="AL57" s="281" t="b">
        <v>0</v>
      </c>
      <c r="AM57" s="281" t="b">
        <v>1</v>
      </c>
      <c r="AN57" s="281" t="b">
        <v>1</v>
      </c>
      <c r="AO57" s="282" t="s">
        <v>278</v>
      </c>
      <c r="AP57" s="282" t="b">
        <v>1</v>
      </c>
      <c r="AQ57" s="283"/>
      <c r="AR57" s="284" t="b">
        <v>0</v>
      </c>
      <c r="AS57" s="194"/>
      <c r="AT57" s="194"/>
      <c r="AU57" s="194"/>
      <c r="AV57" s="194"/>
      <c r="AW57" s="194"/>
      <c r="AX57" s="194"/>
      <c r="AY57" s="194"/>
      <c r="AZ57" s="194"/>
      <c r="BA57" s="194"/>
      <c r="BB57" s="194"/>
      <c r="BC57" s="194"/>
      <c r="BD57" s="194"/>
      <c r="BE57" s="194"/>
      <c r="BF57" s="194"/>
      <c r="BG57" s="194"/>
      <c r="BH57" s="194"/>
      <c r="BI57" s="194"/>
    </row>
    <row r="58" hidden="1">
      <c r="A58" s="269">
        <v>45733.438888888886</v>
      </c>
      <c r="B58" s="269">
        <v>45737.59305555555</v>
      </c>
      <c r="C58" s="270" t="s">
        <v>756</v>
      </c>
      <c r="D58" s="271" t="s">
        <v>219</v>
      </c>
      <c r="E58" s="270">
        <v>1.8532579645688E13</v>
      </c>
      <c r="F58" s="270" t="s">
        <v>242</v>
      </c>
      <c r="G58" s="270" t="s">
        <v>212</v>
      </c>
      <c r="H58" s="270" t="s">
        <v>232</v>
      </c>
      <c r="I58" s="271" t="s">
        <v>757</v>
      </c>
      <c r="J58" s="271" t="s">
        <v>758</v>
      </c>
      <c r="K58" s="287" t="s">
        <v>759</v>
      </c>
      <c r="L58" s="346" t="s">
        <v>760</v>
      </c>
      <c r="M58" s="346" t="s">
        <v>761</v>
      </c>
      <c r="N58" s="346" t="s">
        <v>762</v>
      </c>
      <c r="O58" s="273" t="s">
        <v>249</v>
      </c>
      <c r="P58" s="308" t="s">
        <v>763</v>
      </c>
      <c r="Q58" s="309">
        <v>45726.0</v>
      </c>
      <c r="R58" s="270">
        <f t="shared" si="1"/>
        <v>327</v>
      </c>
      <c r="S58" s="194"/>
      <c r="T58" s="290" t="s">
        <v>14</v>
      </c>
      <c r="U58" s="290">
        <v>798000.0</v>
      </c>
      <c r="V58" s="290">
        <v>0.0</v>
      </c>
      <c r="W58" s="314">
        <v>-111208.0</v>
      </c>
      <c r="X58" s="310">
        <v>9182.0</v>
      </c>
      <c r="Y58" s="275"/>
      <c r="Z58" s="294" t="s">
        <v>590</v>
      </c>
      <c r="AA58" s="311">
        <v>45727.0</v>
      </c>
      <c r="AB58" s="194"/>
      <c r="AC58" s="312">
        <v>45688.0</v>
      </c>
      <c r="AD58" s="270" t="s">
        <v>289</v>
      </c>
      <c r="AE58" s="194"/>
      <c r="AF58" s="279" t="s">
        <v>764</v>
      </c>
      <c r="AG58" s="279" t="s">
        <v>765</v>
      </c>
      <c r="AH58" s="270" t="b">
        <v>0</v>
      </c>
      <c r="AI58" s="194"/>
      <c r="AJ58" s="281" t="b">
        <v>1</v>
      </c>
      <c r="AK58" s="281" t="b">
        <v>1</v>
      </c>
      <c r="AL58" s="281" t="b">
        <v>0</v>
      </c>
      <c r="AM58" s="281" t="b">
        <v>1</v>
      </c>
      <c r="AN58" s="281" t="b">
        <v>1</v>
      </c>
      <c r="AO58" s="282" t="s">
        <v>278</v>
      </c>
      <c r="AP58" s="282" t="b">
        <v>1</v>
      </c>
      <c r="AQ58" s="283"/>
      <c r="AR58" s="284" t="b">
        <v>0</v>
      </c>
      <c r="AS58" s="194"/>
      <c r="AT58" s="194"/>
      <c r="AU58" s="194"/>
      <c r="AV58" s="194"/>
      <c r="AW58" s="194"/>
      <c r="AX58" s="194"/>
      <c r="AY58" s="194"/>
      <c r="AZ58" s="194"/>
      <c r="BA58" s="194"/>
      <c r="BB58" s="194"/>
      <c r="BC58" s="194"/>
      <c r="BD58" s="194"/>
      <c r="BE58" s="194"/>
      <c r="BF58" s="194"/>
      <c r="BG58" s="194"/>
      <c r="BH58" s="194"/>
      <c r="BI58" s="194"/>
    </row>
    <row r="59" hidden="1">
      <c r="A59" s="269">
        <v>45726.45347222222</v>
      </c>
      <c r="B59" s="269">
        <v>45730.64791666667</v>
      </c>
      <c r="C59" s="270" t="s">
        <v>766</v>
      </c>
      <c r="D59" s="271" t="s">
        <v>219</v>
      </c>
      <c r="E59" s="270">
        <v>1.8537553145688E13</v>
      </c>
      <c r="F59" s="270" t="s">
        <v>242</v>
      </c>
      <c r="G59" s="270" t="s">
        <v>212</v>
      </c>
      <c r="H59" s="270" t="s">
        <v>232</v>
      </c>
      <c r="I59" s="344" t="s">
        <v>767</v>
      </c>
      <c r="J59" s="344" t="s">
        <v>768</v>
      </c>
      <c r="K59" s="345" t="s">
        <v>769</v>
      </c>
      <c r="L59" s="307" t="s">
        <v>770</v>
      </c>
      <c r="M59" s="307" t="s">
        <v>771</v>
      </c>
      <c r="N59" s="307" t="s">
        <v>772</v>
      </c>
      <c r="O59" s="273" t="s">
        <v>773</v>
      </c>
      <c r="P59" s="308" t="s">
        <v>774</v>
      </c>
      <c r="Q59" s="309">
        <v>45725.0</v>
      </c>
      <c r="R59" s="270">
        <f t="shared" si="1"/>
        <v>328</v>
      </c>
      <c r="S59" s="194"/>
      <c r="T59" s="290" t="s">
        <v>14</v>
      </c>
      <c r="U59" s="290">
        <v>798000.0</v>
      </c>
      <c r="V59" s="290">
        <v>0.0</v>
      </c>
      <c r="W59" s="314">
        <v>-124324.0</v>
      </c>
      <c r="X59" s="310">
        <v>9182.0</v>
      </c>
      <c r="Y59" s="310">
        <v>0.0</v>
      </c>
      <c r="Z59" s="294" t="s">
        <v>251</v>
      </c>
      <c r="AA59" s="311">
        <v>45730.0</v>
      </c>
      <c r="AB59" s="194"/>
      <c r="AC59" s="312">
        <v>45688.0</v>
      </c>
      <c r="AD59" s="270" t="s">
        <v>775</v>
      </c>
      <c r="AE59" s="194"/>
      <c r="AF59" s="279" t="s">
        <v>776</v>
      </c>
      <c r="AG59" s="279" t="s">
        <v>667</v>
      </c>
      <c r="AH59" s="270" t="b">
        <v>0</v>
      </c>
      <c r="AI59" s="194"/>
      <c r="AJ59" s="281" t="b">
        <v>1</v>
      </c>
      <c r="AK59" s="281" t="b">
        <v>1</v>
      </c>
      <c r="AL59" s="281" t="b">
        <v>0</v>
      </c>
      <c r="AM59" s="281" t="b">
        <v>1</v>
      </c>
      <c r="AN59" s="281" t="b">
        <v>1</v>
      </c>
      <c r="AO59" s="282" t="b">
        <v>1</v>
      </c>
      <c r="AP59" s="282" t="b">
        <v>1</v>
      </c>
      <c r="AQ59" s="283"/>
      <c r="AR59" s="284" t="b">
        <v>0</v>
      </c>
      <c r="AS59" s="194"/>
      <c r="AT59" s="194"/>
      <c r="AU59" s="194"/>
      <c r="AV59" s="194"/>
      <c r="AW59" s="194"/>
      <c r="AX59" s="194"/>
      <c r="AY59" s="194"/>
      <c r="AZ59" s="194"/>
      <c r="BA59" s="194"/>
      <c r="BB59" s="194"/>
      <c r="BC59" s="194"/>
      <c r="BD59" s="194"/>
      <c r="BE59" s="194"/>
      <c r="BF59" s="194"/>
      <c r="BG59" s="194"/>
      <c r="BH59" s="194"/>
      <c r="BI59" s="194"/>
    </row>
    <row r="60" hidden="1">
      <c r="A60" s="269">
        <v>45726.46944444445</v>
      </c>
      <c r="B60" s="269">
        <v>45728.615277777775</v>
      </c>
      <c r="C60" s="270" t="s">
        <v>777</v>
      </c>
      <c r="D60" s="271" t="s">
        <v>219</v>
      </c>
      <c r="E60" s="270">
        <v>1.8628781845696E13</v>
      </c>
      <c r="F60" s="270" t="s">
        <v>242</v>
      </c>
      <c r="G60" s="270" t="s">
        <v>212</v>
      </c>
      <c r="H60" s="270" t="s">
        <v>232</v>
      </c>
      <c r="I60" s="271" t="s">
        <v>778</v>
      </c>
      <c r="J60" s="271" t="s">
        <v>778</v>
      </c>
      <c r="K60" s="287" t="s">
        <v>779</v>
      </c>
      <c r="L60" s="307" t="s">
        <v>780</v>
      </c>
      <c r="M60" s="307" t="s">
        <v>781</v>
      </c>
      <c r="N60" s="307" t="s">
        <v>782</v>
      </c>
      <c r="O60" s="273" t="s">
        <v>249</v>
      </c>
      <c r="P60" s="308" t="s">
        <v>783</v>
      </c>
      <c r="Q60" s="309">
        <v>45727.0</v>
      </c>
      <c r="R60" s="270">
        <f t="shared" si="1"/>
        <v>334</v>
      </c>
      <c r="S60" s="194"/>
      <c r="T60" s="290" t="s">
        <v>14</v>
      </c>
      <c r="U60" s="290">
        <v>798000.0</v>
      </c>
      <c r="V60" s="290">
        <v>0.0</v>
      </c>
      <c r="W60" s="314">
        <v>-109022.0</v>
      </c>
      <c r="X60" s="310">
        <v>6558.0</v>
      </c>
      <c r="Y60" s="310">
        <v>0.0</v>
      </c>
      <c r="Z60" s="294" t="s">
        <v>590</v>
      </c>
      <c r="AA60" s="311">
        <v>45727.0</v>
      </c>
      <c r="AB60" s="194"/>
      <c r="AC60" s="312">
        <v>45696.0</v>
      </c>
      <c r="AD60" s="270" t="s">
        <v>591</v>
      </c>
      <c r="AE60" s="194"/>
      <c r="AF60" s="279" t="s">
        <v>784</v>
      </c>
      <c r="AG60" s="279" t="s">
        <v>785</v>
      </c>
      <c r="AH60" s="270" t="b">
        <v>0</v>
      </c>
      <c r="AI60" s="194"/>
      <c r="AJ60" s="281" t="b">
        <v>1</v>
      </c>
      <c r="AK60" s="281" t="b">
        <v>1</v>
      </c>
      <c r="AL60" s="281" t="b">
        <v>0</v>
      </c>
      <c r="AM60" s="281" t="b">
        <v>1</v>
      </c>
      <c r="AN60" s="281" t="b">
        <v>1</v>
      </c>
      <c r="AO60" s="282" t="s">
        <v>278</v>
      </c>
      <c r="AP60" s="282" t="b">
        <v>1</v>
      </c>
      <c r="AQ60" s="283"/>
      <c r="AR60" s="284" t="b">
        <v>0</v>
      </c>
      <c r="AS60" s="194"/>
      <c r="AT60" s="194"/>
      <c r="AU60" s="194"/>
      <c r="AV60" s="194"/>
      <c r="AW60" s="194"/>
      <c r="AX60" s="194"/>
      <c r="AY60" s="194"/>
      <c r="AZ60" s="194"/>
      <c r="BA60" s="194"/>
      <c r="BB60" s="194"/>
      <c r="BC60" s="194"/>
      <c r="BD60" s="194"/>
      <c r="BE60" s="194"/>
      <c r="BF60" s="194"/>
      <c r="BG60" s="194"/>
      <c r="BH60" s="194"/>
      <c r="BI60" s="194"/>
    </row>
    <row r="61" hidden="1">
      <c r="A61" s="269">
        <v>45726.493055555555</v>
      </c>
      <c r="B61" s="269">
        <v>45728.615277777775</v>
      </c>
      <c r="C61" s="270" t="s">
        <v>786</v>
      </c>
      <c r="D61" s="271" t="s">
        <v>219</v>
      </c>
      <c r="E61" s="270">
        <v>1.8737157745707E13</v>
      </c>
      <c r="F61" s="270" t="s">
        <v>242</v>
      </c>
      <c r="G61" s="270" t="s">
        <v>212</v>
      </c>
      <c r="H61" s="270" t="s">
        <v>232</v>
      </c>
      <c r="I61" s="344" t="s">
        <v>787</v>
      </c>
      <c r="J61" s="344" t="s">
        <v>788</v>
      </c>
      <c r="K61" s="345" t="s">
        <v>789</v>
      </c>
      <c r="L61" s="307" t="s">
        <v>790</v>
      </c>
      <c r="M61" s="307" t="s">
        <v>791</v>
      </c>
      <c r="N61" s="307" t="s">
        <v>792</v>
      </c>
      <c r="O61" s="273" t="s">
        <v>327</v>
      </c>
      <c r="P61" s="308" t="s">
        <v>793</v>
      </c>
      <c r="Q61" s="309">
        <v>45726.0</v>
      </c>
      <c r="R61" s="270">
        <f t="shared" si="1"/>
        <v>346</v>
      </c>
      <c r="S61" s="194"/>
      <c r="T61" s="290" t="s">
        <v>57</v>
      </c>
      <c r="U61" s="290">
        <v>798000.0</v>
      </c>
      <c r="V61" s="290">
        <v>798000.0</v>
      </c>
      <c r="W61" s="310">
        <v>706466.0</v>
      </c>
      <c r="X61" s="275"/>
      <c r="Y61" s="275"/>
      <c r="Z61" s="294" t="s">
        <v>251</v>
      </c>
      <c r="AA61" s="326"/>
      <c r="AB61" s="194"/>
      <c r="AC61" s="312">
        <v>45707.0</v>
      </c>
      <c r="AD61" s="270" t="s">
        <v>391</v>
      </c>
      <c r="AE61" s="194"/>
      <c r="AF61" s="279" t="s">
        <v>794</v>
      </c>
      <c r="AG61" s="279" t="s">
        <v>510</v>
      </c>
      <c r="AH61" s="270" t="b">
        <v>0</v>
      </c>
      <c r="AI61" s="194"/>
      <c r="AJ61" s="281" t="b">
        <v>1</v>
      </c>
      <c r="AK61" s="281" t="b">
        <v>1</v>
      </c>
      <c r="AL61" s="281" t="b">
        <v>0</v>
      </c>
      <c r="AM61" s="281" t="b">
        <v>1</v>
      </c>
      <c r="AN61" s="281" t="b">
        <v>1</v>
      </c>
      <c r="AO61" s="282" t="b">
        <v>1</v>
      </c>
      <c r="AP61" s="282" t="b">
        <v>1</v>
      </c>
      <c r="AQ61" s="283"/>
      <c r="AR61" s="284" t="b">
        <v>0</v>
      </c>
      <c r="AS61" s="194"/>
      <c r="AT61" s="194"/>
      <c r="AU61" s="194"/>
      <c r="AV61" s="194"/>
      <c r="AW61" s="194"/>
      <c r="AX61" s="194"/>
      <c r="AY61" s="194"/>
      <c r="AZ61" s="194"/>
      <c r="BA61" s="194"/>
      <c r="BB61" s="194"/>
      <c r="BC61" s="194"/>
      <c r="BD61" s="194"/>
      <c r="BE61" s="194"/>
      <c r="BF61" s="194"/>
      <c r="BG61" s="194"/>
      <c r="BH61" s="194"/>
      <c r="BI61" s="194"/>
    </row>
    <row r="62" hidden="1">
      <c r="A62" s="269">
        <v>45726.49722222222</v>
      </c>
      <c r="B62" s="269">
        <v>45728.43125</v>
      </c>
      <c r="C62" s="270" t="s">
        <v>795</v>
      </c>
      <c r="D62" s="271" t="s">
        <v>219</v>
      </c>
      <c r="E62" s="270">
        <v>1.8686105845702E13</v>
      </c>
      <c r="F62" s="270" t="s">
        <v>242</v>
      </c>
      <c r="G62" s="270" t="s">
        <v>212</v>
      </c>
      <c r="H62" s="270" t="s">
        <v>232</v>
      </c>
      <c r="I62" s="271" t="s">
        <v>796</v>
      </c>
      <c r="J62" s="271" t="s">
        <v>797</v>
      </c>
      <c r="K62" s="287" t="s">
        <v>798</v>
      </c>
      <c r="L62" s="307" t="s">
        <v>799</v>
      </c>
      <c r="M62" s="307" t="s">
        <v>800</v>
      </c>
      <c r="N62" s="307" t="s">
        <v>801</v>
      </c>
      <c r="O62" s="273" t="s">
        <v>327</v>
      </c>
      <c r="P62" s="308" t="s">
        <v>802</v>
      </c>
      <c r="Q62" s="309">
        <v>45727.0</v>
      </c>
      <c r="R62" s="270">
        <f t="shared" si="1"/>
        <v>351</v>
      </c>
      <c r="S62" s="194"/>
      <c r="T62" s="290" t="s">
        <v>429</v>
      </c>
      <c r="U62" s="290">
        <v>798000.0</v>
      </c>
      <c r="V62" s="290">
        <v>40000.0</v>
      </c>
      <c r="W62" s="314">
        <v>-34046.0</v>
      </c>
      <c r="X62" s="310">
        <v>0.0</v>
      </c>
      <c r="Y62" s="310">
        <v>0.0</v>
      </c>
      <c r="Z62" s="294" t="s">
        <v>251</v>
      </c>
      <c r="AA62" s="311">
        <v>45727.0</v>
      </c>
      <c r="AB62" s="194"/>
      <c r="AC62" s="312">
        <v>45713.0</v>
      </c>
      <c r="AD62" s="273"/>
      <c r="AE62" s="194"/>
      <c r="AF62" s="279" t="s">
        <v>803</v>
      </c>
      <c r="AG62" s="280"/>
      <c r="AH62" s="270" t="b">
        <v>0</v>
      </c>
      <c r="AI62" s="194"/>
      <c r="AJ62" s="281" t="b">
        <v>1</v>
      </c>
      <c r="AK62" s="281" t="b">
        <v>1</v>
      </c>
      <c r="AL62" s="281" t="b">
        <v>0</v>
      </c>
      <c r="AM62" s="281" t="s">
        <v>278</v>
      </c>
      <c r="AN62" s="281" t="s">
        <v>278</v>
      </c>
      <c r="AO62" s="282" t="s">
        <v>278</v>
      </c>
      <c r="AP62" s="282" t="b">
        <v>1</v>
      </c>
      <c r="AQ62" s="283"/>
      <c r="AR62" s="284" t="b">
        <v>0</v>
      </c>
      <c r="AS62" s="194"/>
      <c r="AT62" s="194"/>
      <c r="AU62" s="194"/>
      <c r="AV62" s="194"/>
      <c r="AW62" s="194"/>
      <c r="AX62" s="194"/>
      <c r="AY62" s="194"/>
      <c r="AZ62" s="194"/>
      <c r="BA62" s="194"/>
      <c r="BB62" s="194"/>
      <c r="BC62" s="194"/>
      <c r="BD62" s="194"/>
      <c r="BE62" s="194"/>
      <c r="BF62" s="194"/>
      <c r="BG62" s="194"/>
      <c r="BH62" s="194"/>
      <c r="BI62" s="194"/>
    </row>
    <row r="63" hidden="1">
      <c r="A63" s="269">
        <v>45726.67916666667</v>
      </c>
      <c r="B63" s="343"/>
      <c r="C63" s="321" t="s">
        <v>293</v>
      </c>
      <c r="D63" s="271" t="s">
        <v>219</v>
      </c>
      <c r="E63" s="270">
        <v>1.7013411545561E13</v>
      </c>
      <c r="F63" s="270" t="s">
        <v>242</v>
      </c>
      <c r="G63" s="270" t="s">
        <v>294</v>
      </c>
      <c r="H63" s="270" t="s">
        <v>232</v>
      </c>
      <c r="I63" s="344" t="s">
        <v>804</v>
      </c>
      <c r="J63" s="344" t="s">
        <v>805</v>
      </c>
      <c r="K63" s="345" t="s">
        <v>806</v>
      </c>
      <c r="L63" s="307" t="s">
        <v>807</v>
      </c>
      <c r="M63" s="307" t="s">
        <v>808</v>
      </c>
      <c r="N63" s="307" t="s">
        <v>809</v>
      </c>
      <c r="O63" s="273" t="s">
        <v>228</v>
      </c>
      <c r="P63" s="308" t="s">
        <v>810</v>
      </c>
      <c r="Q63" s="309">
        <v>45734.0</v>
      </c>
      <c r="R63" s="270">
        <f t="shared" si="1"/>
        <v>192</v>
      </c>
      <c r="S63" s="194"/>
      <c r="T63" s="290" t="s">
        <v>14</v>
      </c>
      <c r="U63" s="290">
        <v>599500.0</v>
      </c>
      <c r="V63" s="290">
        <v>87356.0</v>
      </c>
      <c r="W63" s="314">
        <v>-182672.0</v>
      </c>
      <c r="X63" s="310">
        <v>42621.0</v>
      </c>
      <c r="Y63" s="310">
        <v>554809.0</v>
      </c>
      <c r="Z63" s="294" t="s">
        <v>590</v>
      </c>
      <c r="AA63" s="326"/>
      <c r="AB63" s="194"/>
      <c r="AC63" s="312">
        <v>45561.0</v>
      </c>
      <c r="AD63" s="270" t="s">
        <v>811</v>
      </c>
      <c r="AE63" s="194"/>
      <c r="AF63" s="279" t="s">
        <v>812</v>
      </c>
      <c r="AG63" s="279" t="s">
        <v>813</v>
      </c>
      <c r="AH63" s="270" t="b">
        <v>0</v>
      </c>
      <c r="AI63" s="194"/>
      <c r="AJ63" s="281" t="b">
        <v>0</v>
      </c>
      <c r="AK63" s="281" t="b">
        <v>1</v>
      </c>
      <c r="AL63" s="281" t="s">
        <v>814</v>
      </c>
      <c r="AM63" s="281" t="b">
        <v>1</v>
      </c>
      <c r="AN63" s="281" t="s">
        <v>278</v>
      </c>
      <c r="AO63" s="282" t="b">
        <v>1</v>
      </c>
      <c r="AP63" s="282" t="b">
        <v>0</v>
      </c>
      <c r="AQ63" s="283"/>
      <c r="AR63" s="284" t="b">
        <v>1</v>
      </c>
      <c r="AS63" s="194"/>
      <c r="AT63" s="194"/>
      <c r="AU63" s="194"/>
      <c r="AV63" s="194"/>
      <c r="AW63" s="194"/>
      <c r="AX63" s="194"/>
      <c r="AY63" s="194"/>
      <c r="AZ63" s="194"/>
      <c r="BA63" s="194"/>
      <c r="BB63" s="194"/>
      <c r="BC63" s="194"/>
      <c r="BD63" s="194"/>
      <c r="BE63" s="194"/>
      <c r="BF63" s="194"/>
      <c r="BG63" s="194"/>
      <c r="BH63" s="194"/>
      <c r="BI63" s="194"/>
    </row>
    <row r="64" hidden="1">
      <c r="A64" s="269">
        <v>45726.68472222222</v>
      </c>
      <c r="B64" s="269">
        <v>45734.64444444444</v>
      </c>
      <c r="C64" s="270" t="s">
        <v>815</v>
      </c>
      <c r="D64" s="271" t="s">
        <v>219</v>
      </c>
      <c r="E64" s="270">
        <v>1.86073649457E13</v>
      </c>
      <c r="F64" s="270" t="s">
        <v>242</v>
      </c>
      <c r="G64" s="270" t="s">
        <v>212</v>
      </c>
      <c r="H64" s="270" t="s">
        <v>232</v>
      </c>
      <c r="I64" s="271" t="s">
        <v>816</v>
      </c>
      <c r="J64" s="271" t="s">
        <v>816</v>
      </c>
      <c r="K64" s="287" t="s">
        <v>817</v>
      </c>
      <c r="L64" s="346" t="s">
        <v>818</v>
      </c>
      <c r="M64" s="346" t="s">
        <v>819</v>
      </c>
      <c r="N64" s="346" t="s">
        <v>820</v>
      </c>
      <c r="O64" s="273" t="s">
        <v>327</v>
      </c>
      <c r="P64" s="308" t="s">
        <v>821</v>
      </c>
      <c r="Q64" s="309">
        <v>45726.0</v>
      </c>
      <c r="R64" s="270">
        <f t="shared" si="1"/>
        <v>339</v>
      </c>
      <c r="S64" s="194"/>
      <c r="T64" s="290" t="s">
        <v>57</v>
      </c>
      <c r="U64" s="290">
        <v>798000.0</v>
      </c>
      <c r="V64" s="290">
        <v>798000.0</v>
      </c>
      <c r="W64" s="310">
        <v>703774.0</v>
      </c>
      <c r="X64" s="310">
        <v>0.0</v>
      </c>
      <c r="Y64" s="310">
        <v>0.0</v>
      </c>
      <c r="Z64" s="294" t="s">
        <v>251</v>
      </c>
      <c r="AA64" s="311">
        <v>45808.0</v>
      </c>
      <c r="AB64" s="194"/>
      <c r="AC64" s="312">
        <v>45700.0</v>
      </c>
      <c r="AD64" s="270" t="s">
        <v>289</v>
      </c>
      <c r="AE64" s="194"/>
      <c r="AF64" s="279" t="s">
        <v>822</v>
      </c>
      <c r="AG64" s="279" t="s">
        <v>510</v>
      </c>
      <c r="AH64" s="270" t="b">
        <v>0</v>
      </c>
      <c r="AI64" s="194"/>
      <c r="AJ64" s="281" t="b">
        <v>1</v>
      </c>
      <c r="AK64" s="281" t="b">
        <v>1</v>
      </c>
      <c r="AL64" s="281" t="b">
        <v>0</v>
      </c>
      <c r="AM64" s="281" t="b">
        <v>1</v>
      </c>
      <c r="AN64" s="281" t="b">
        <v>1</v>
      </c>
      <c r="AO64" s="282" t="b">
        <v>1</v>
      </c>
      <c r="AP64" s="282" t="b">
        <v>1</v>
      </c>
      <c r="AQ64" s="283"/>
      <c r="AR64" s="284" t="b">
        <v>0</v>
      </c>
      <c r="AS64" s="194"/>
      <c r="AT64" s="194"/>
      <c r="AU64" s="194"/>
      <c r="AV64" s="194"/>
      <c r="AW64" s="194"/>
      <c r="AX64" s="194"/>
      <c r="AY64" s="194"/>
      <c r="AZ64" s="194"/>
      <c r="BA64" s="194"/>
      <c r="BB64" s="194"/>
      <c r="BC64" s="194"/>
      <c r="BD64" s="194"/>
      <c r="BE64" s="194"/>
      <c r="BF64" s="194"/>
      <c r="BG64" s="194"/>
      <c r="BH64" s="194"/>
      <c r="BI64" s="194"/>
    </row>
    <row r="65" hidden="1">
      <c r="A65" s="269">
        <v>45726.69513888889</v>
      </c>
      <c r="B65" s="269">
        <v>45735.623611111114</v>
      </c>
      <c r="C65" s="270" t="s">
        <v>823</v>
      </c>
      <c r="D65" s="271" t="s">
        <v>219</v>
      </c>
      <c r="E65" s="270">
        <v>1.8189631945659E13</v>
      </c>
      <c r="F65" s="270" t="s">
        <v>242</v>
      </c>
      <c r="G65" s="270" t="s">
        <v>212</v>
      </c>
      <c r="H65" s="270" t="s">
        <v>232</v>
      </c>
      <c r="I65" s="344" t="s">
        <v>824</v>
      </c>
      <c r="J65" s="344" t="s">
        <v>825</v>
      </c>
      <c r="K65" s="345" t="s">
        <v>826</v>
      </c>
      <c r="L65" s="307" t="s">
        <v>827</v>
      </c>
      <c r="M65" s="307" t="s">
        <v>828</v>
      </c>
      <c r="N65" s="307" t="s">
        <v>829</v>
      </c>
      <c r="O65" s="273" t="s">
        <v>249</v>
      </c>
      <c r="P65" s="308" t="s">
        <v>830</v>
      </c>
      <c r="Q65" s="309">
        <v>45734.0</v>
      </c>
      <c r="R65" s="270">
        <f t="shared" si="1"/>
        <v>307</v>
      </c>
      <c r="S65" s="194"/>
      <c r="T65" s="290" t="s">
        <v>14</v>
      </c>
      <c r="U65" s="290">
        <v>798000.0</v>
      </c>
      <c r="V65" s="290">
        <v>0.0</v>
      </c>
      <c r="W65" s="314">
        <v>-196462.0</v>
      </c>
      <c r="X65" s="310">
        <v>16397.0</v>
      </c>
      <c r="Y65" s="310">
        <v>0.0</v>
      </c>
      <c r="Z65" s="294" t="s">
        <v>590</v>
      </c>
      <c r="AA65" s="311">
        <v>45733.0</v>
      </c>
      <c r="AB65" s="194"/>
      <c r="AC65" s="312">
        <v>45676.0</v>
      </c>
      <c r="AD65" s="270" t="s">
        <v>430</v>
      </c>
      <c r="AE65" s="194"/>
      <c r="AF65" s="279" t="s">
        <v>831</v>
      </c>
      <c r="AG65" s="279" t="s">
        <v>520</v>
      </c>
      <c r="AH65" s="270" t="b">
        <v>0</v>
      </c>
      <c r="AI65" s="194"/>
      <c r="AJ65" s="281" t="b">
        <v>1</v>
      </c>
      <c r="AK65" s="281" t="b">
        <v>1</v>
      </c>
      <c r="AL65" s="281" t="b">
        <v>0</v>
      </c>
      <c r="AM65" s="281" t="b">
        <v>1</v>
      </c>
      <c r="AN65" s="281" t="b">
        <v>1</v>
      </c>
      <c r="AO65" s="282" t="b">
        <v>1</v>
      </c>
      <c r="AP65" s="282" t="b">
        <v>1</v>
      </c>
      <c r="AQ65" s="283"/>
      <c r="AR65" s="284" t="b">
        <v>0</v>
      </c>
      <c r="AS65" s="194"/>
      <c r="AT65" s="194"/>
      <c r="AU65" s="194"/>
      <c r="AV65" s="194"/>
      <c r="AW65" s="194"/>
      <c r="AX65" s="194"/>
      <c r="AY65" s="194"/>
      <c r="AZ65" s="194"/>
      <c r="BA65" s="194"/>
      <c r="BB65" s="194"/>
      <c r="BC65" s="194"/>
      <c r="BD65" s="194"/>
      <c r="BE65" s="194"/>
      <c r="BF65" s="194"/>
      <c r="BG65" s="194"/>
      <c r="BH65" s="194"/>
      <c r="BI65" s="194"/>
    </row>
    <row r="66" hidden="1">
      <c r="A66" s="269">
        <v>45726.740277777775</v>
      </c>
      <c r="B66" s="269">
        <v>45744.67986111111</v>
      </c>
      <c r="C66" s="270" t="s">
        <v>832</v>
      </c>
      <c r="D66" s="271" t="s">
        <v>219</v>
      </c>
      <c r="E66" s="270" t="s">
        <v>226</v>
      </c>
      <c r="F66" s="270" t="s">
        <v>242</v>
      </c>
      <c r="G66" s="270" t="s">
        <v>212</v>
      </c>
      <c r="H66" s="270" t="s">
        <v>232</v>
      </c>
      <c r="I66" s="271" t="s">
        <v>833</v>
      </c>
      <c r="J66" s="271" t="s">
        <v>834</v>
      </c>
      <c r="K66" s="287" t="s">
        <v>835</v>
      </c>
      <c r="L66" s="307" t="s">
        <v>836</v>
      </c>
      <c r="M66" s="307" t="s">
        <v>837</v>
      </c>
      <c r="N66" s="307" t="s">
        <v>838</v>
      </c>
      <c r="O66" s="273" t="s">
        <v>249</v>
      </c>
      <c r="P66" s="308" t="s">
        <v>839</v>
      </c>
      <c r="Q66" s="309">
        <v>45727.0</v>
      </c>
      <c r="R66" s="270">
        <f t="shared" si="1"/>
        <v>283</v>
      </c>
      <c r="S66" s="194"/>
      <c r="T66" s="290" t="s">
        <v>14</v>
      </c>
      <c r="U66" s="290">
        <v>798000.0</v>
      </c>
      <c r="V66" s="290">
        <v>30324.0</v>
      </c>
      <c r="W66" s="314">
        <v>-177068.0</v>
      </c>
      <c r="X66" s="310">
        <v>26563.0</v>
      </c>
      <c r="Y66" s="310">
        <v>0.0</v>
      </c>
      <c r="Z66" s="294" t="s">
        <v>251</v>
      </c>
      <c r="AA66" s="311">
        <v>45727.0</v>
      </c>
      <c r="AB66" s="194"/>
      <c r="AC66" s="312">
        <v>45645.0</v>
      </c>
      <c r="AD66" s="270" t="s">
        <v>591</v>
      </c>
      <c r="AE66" s="194"/>
      <c r="AF66" s="279" t="s">
        <v>840</v>
      </c>
      <c r="AG66" s="364" t="s">
        <v>841</v>
      </c>
      <c r="AH66" s="270" t="b">
        <v>0</v>
      </c>
      <c r="AI66" s="194"/>
      <c r="AJ66" s="281" t="b">
        <v>1</v>
      </c>
      <c r="AK66" s="281" t="b">
        <v>1</v>
      </c>
      <c r="AL66" s="281" t="b">
        <v>0</v>
      </c>
      <c r="AM66" s="281" t="b">
        <v>1</v>
      </c>
      <c r="AN66" s="281" t="b">
        <v>1</v>
      </c>
      <c r="AO66" s="282" t="b">
        <v>1</v>
      </c>
      <c r="AP66" s="282" t="b">
        <v>1</v>
      </c>
      <c r="AQ66" s="283"/>
      <c r="AR66" s="284" t="b">
        <v>0</v>
      </c>
      <c r="AS66" s="194"/>
      <c r="AT66" s="194"/>
      <c r="AU66" s="194"/>
      <c r="AV66" s="194"/>
      <c r="AW66" s="194"/>
      <c r="AX66" s="194"/>
      <c r="AY66" s="194"/>
      <c r="AZ66" s="194"/>
      <c r="BA66" s="194"/>
      <c r="BB66" s="194"/>
      <c r="BC66" s="194"/>
      <c r="BD66" s="194"/>
      <c r="BE66" s="194"/>
      <c r="BF66" s="194"/>
      <c r="BG66" s="194"/>
      <c r="BH66" s="194"/>
      <c r="BI66" s="194"/>
    </row>
    <row r="67" hidden="1">
      <c r="A67" s="269">
        <v>45727.7</v>
      </c>
      <c r="B67" s="269">
        <v>45737.67152777778</v>
      </c>
      <c r="C67" s="270" t="s">
        <v>842</v>
      </c>
      <c r="D67" s="271" t="s">
        <v>219</v>
      </c>
      <c r="E67" s="270">
        <v>1.8799130045713E13</v>
      </c>
      <c r="F67" s="270" t="s">
        <v>242</v>
      </c>
      <c r="G67" s="270" t="s">
        <v>212</v>
      </c>
      <c r="H67" s="270" t="s">
        <v>232</v>
      </c>
      <c r="I67" s="344" t="s">
        <v>843</v>
      </c>
      <c r="J67" s="344" t="s">
        <v>844</v>
      </c>
      <c r="K67" s="345" t="s">
        <v>845</v>
      </c>
      <c r="L67" s="346" t="s">
        <v>846</v>
      </c>
      <c r="M67" s="346" t="s">
        <v>847</v>
      </c>
      <c r="N67" s="346" t="s">
        <v>848</v>
      </c>
      <c r="O67" s="273" t="s">
        <v>327</v>
      </c>
      <c r="P67" s="365" t="s">
        <v>849</v>
      </c>
      <c r="Q67" s="309">
        <v>45733.0</v>
      </c>
      <c r="R67" s="270">
        <f t="shared" si="1"/>
        <v>345</v>
      </c>
      <c r="S67" s="194"/>
      <c r="T67" s="290" t="s">
        <v>57</v>
      </c>
      <c r="U67" s="290">
        <v>798000.0</v>
      </c>
      <c r="V67" s="290">
        <v>798000.0</v>
      </c>
      <c r="W67" s="310">
        <v>717396.0</v>
      </c>
      <c r="X67" s="310">
        <v>0.0</v>
      </c>
      <c r="Y67" s="310">
        <v>0.0</v>
      </c>
      <c r="Z67" s="294" t="s">
        <v>251</v>
      </c>
      <c r="AA67" s="311">
        <v>45808.0</v>
      </c>
      <c r="AB67" s="194"/>
      <c r="AC67" s="312">
        <v>45713.0</v>
      </c>
      <c r="AD67" s="270" t="s">
        <v>388</v>
      </c>
      <c r="AE67" s="194"/>
      <c r="AF67" s="279" t="s">
        <v>850</v>
      </c>
      <c r="AG67" s="366" t="s">
        <v>851</v>
      </c>
      <c r="AH67" s="270" t="b">
        <v>0</v>
      </c>
      <c r="AI67" s="194"/>
      <c r="AJ67" s="281" t="b">
        <v>1</v>
      </c>
      <c r="AK67" s="281" t="b">
        <v>1</v>
      </c>
      <c r="AL67" s="281" t="b">
        <v>1</v>
      </c>
      <c r="AM67" s="281" t="b">
        <v>1</v>
      </c>
      <c r="AN67" s="281" t="b">
        <v>1</v>
      </c>
      <c r="AO67" s="282" t="s">
        <v>278</v>
      </c>
      <c r="AP67" s="282" t="b">
        <v>1</v>
      </c>
      <c r="AQ67" s="283"/>
      <c r="AR67" s="284" t="b">
        <v>0</v>
      </c>
      <c r="AS67" s="194"/>
      <c r="AT67" s="194"/>
      <c r="AU67" s="194"/>
      <c r="AV67" s="194"/>
      <c r="AW67" s="194"/>
      <c r="AX67" s="194"/>
      <c r="AY67" s="194"/>
      <c r="AZ67" s="194"/>
      <c r="BA67" s="194"/>
      <c r="BB67" s="194"/>
      <c r="BC67" s="194"/>
      <c r="BD67" s="194"/>
      <c r="BE67" s="194"/>
      <c r="BF67" s="194"/>
      <c r="BG67" s="194"/>
      <c r="BH67" s="194"/>
      <c r="BI67" s="194"/>
    </row>
    <row r="68" hidden="1">
      <c r="A68" s="269">
        <v>45727.70625</v>
      </c>
      <c r="B68" s="269">
        <v>45743.71944444445</v>
      </c>
      <c r="C68" s="270" t="s">
        <v>852</v>
      </c>
      <c r="D68" s="271" t="s">
        <v>219</v>
      </c>
      <c r="E68" s="270">
        <v>1.7562966445622E13</v>
      </c>
      <c r="F68" s="270" t="s">
        <v>242</v>
      </c>
      <c r="G68" s="270" t="s">
        <v>212</v>
      </c>
      <c r="H68" s="270" t="s">
        <v>232</v>
      </c>
      <c r="I68" s="271" t="s">
        <v>853</v>
      </c>
      <c r="J68" s="271" t="s">
        <v>853</v>
      </c>
      <c r="K68" s="287" t="s">
        <v>854</v>
      </c>
      <c r="L68" s="307" t="s">
        <v>855</v>
      </c>
      <c r="M68" s="307" t="s">
        <v>856</v>
      </c>
      <c r="N68" s="307" t="s">
        <v>857</v>
      </c>
      <c r="O68" s="273" t="s">
        <v>249</v>
      </c>
      <c r="P68" s="308" t="s">
        <v>858</v>
      </c>
      <c r="Q68" s="309">
        <v>45738.0</v>
      </c>
      <c r="R68" s="270">
        <f t="shared" si="1"/>
        <v>256</v>
      </c>
      <c r="S68" s="194"/>
      <c r="T68" s="290" t="s">
        <v>16</v>
      </c>
      <c r="U68" s="290">
        <v>798000.0</v>
      </c>
      <c r="V68" s="290">
        <v>65800.0</v>
      </c>
      <c r="W68" s="314">
        <v>-185312.0</v>
      </c>
      <c r="X68" s="310">
        <v>0.0</v>
      </c>
      <c r="Y68" s="310">
        <v>0.0</v>
      </c>
      <c r="Z68" s="294" t="s">
        <v>251</v>
      </c>
      <c r="AA68" s="311">
        <v>45742.0</v>
      </c>
      <c r="AB68" s="194"/>
      <c r="AC68" s="312">
        <v>45629.0</v>
      </c>
      <c r="AD68" s="270" t="s">
        <v>753</v>
      </c>
      <c r="AE68" s="194"/>
      <c r="AF68" s="279" t="s">
        <v>859</v>
      </c>
      <c r="AG68" s="279" t="s">
        <v>860</v>
      </c>
      <c r="AH68" s="270" t="b">
        <v>0</v>
      </c>
      <c r="AI68" s="194"/>
      <c r="AJ68" s="281" t="b">
        <v>1</v>
      </c>
      <c r="AK68" s="281" t="b">
        <v>1</v>
      </c>
      <c r="AL68" s="281" t="b">
        <v>0</v>
      </c>
      <c r="AM68" s="281" t="b">
        <v>1</v>
      </c>
      <c r="AN68" s="281" t="b">
        <v>1</v>
      </c>
      <c r="AO68" s="282" t="s">
        <v>278</v>
      </c>
      <c r="AP68" s="282" t="b">
        <v>1</v>
      </c>
      <c r="AQ68" s="283"/>
      <c r="AR68" s="284" t="b">
        <v>0</v>
      </c>
      <c r="AS68" s="194"/>
      <c r="AT68" s="194"/>
      <c r="AU68" s="194"/>
      <c r="AV68" s="194"/>
      <c r="AW68" s="194"/>
      <c r="AX68" s="194"/>
      <c r="AY68" s="194"/>
      <c r="AZ68" s="194"/>
      <c r="BA68" s="194"/>
      <c r="BB68" s="194"/>
      <c r="BC68" s="194"/>
      <c r="BD68" s="194"/>
      <c r="BE68" s="194"/>
      <c r="BF68" s="194"/>
      <c r="BG68" s="194"/>
      <c r="BH68" s="194"/>
      <c r="BI68" s="194"/>
    </row>
    <row r="69" hidden="1">
      <c r="A69" s="269">
        <v>45728.63125</v>
      </c>
      <c r="B69" s="269">
        <v>45737.59444444445</v>
      </c>
      <c r="C69" s="270" t="s">
        <v>861</v>
      </c>
      <c r="D69" s="271" t="s">
        <v>219</v>
      </c>
      <c r="E69" s="270">
        <v>1.8576792345693E13</v>
      </c>
      <c r="F69" s="270" t="s">
        <v>242</v>
      </c>
      <c r="G69" s="270" t="s">
        <v>212</v>
      </c>
      <c r="H69" s="270" t="s">
        <v>232</v>
      </c>
      <c r="I69" s="344" t="s">
        <v>862</v>
      </c>
      <c r="J69" s="344" t="s">
        <v>863</v>
      </c>
      <c r="K69" s="345" t="s">
        <v>864</v>
      </c>
      <c r="L69" s="346" t="s">
        <v>865</v>
      </c>
      <c r="M69" s="346" t="s">
        <v>866</v>
      </c>
      <c r="N69" s="346" t="s">
        <v>867</v>
      </c>
      <c r="O69" s="273" t="s">
        <v>327</v>
      </c>
      <c r="P69" s="308" t="s">
        <v>868</v>
      </c>
      <c r="Q69" s="309">
        <v>45729.0</v>
      </c>
      <c r="R69" s="270">
        <f t="shared" si="1"/>
        <v>329</v>
      </c>
      <c r="S69" s="194"/>
      <c r="T69" s="290" t="s">
        <v>14</v>
      </c>
      <c r="U69" s="290">
        <v>798000.0</v>
      </c>
      <c r="V69" s="290">
        <v>0.0</v>
      </c>
      <c r="W69" s="314">
        <v>-113394.0</v>
      </c>
      <c r="X69" s="310">
        <v>10494.0</v>
      </c>
      <c r="Y69" s="310">
        <v>0.0</v>
      </c>
      <c r="Z69" s="294" t="s">
        <v>590</v>
      </c>
      <c r="AA69" s="311">
        <v>45729.0</v>
      </c>
      <c r="AB69" s="194"/>
      <c r="AC69" s="312">
        <v>45693.0</v>
      </c>
      <c r="AD69" s="270" t="s">
        <v>869</v>
      </c>
      <c r="AE69" s="194"/>
      <c r="AF69" s="279" t="s">
        <v>870</v>
      </c>
      <c r="AG69" s="279" t="s">
        <v>667</v>
      </c>
      <c r="AH69" s="270" t="b">
        <v>0</v>
      </c>
      <c r="AI69" s="194"/>
      <c r="AJ69" s="281" t="b">
        <v>1</v>
      </c>
      <c r="AK69" s="281" t="b">
        <v>1</v>
      </c>
      <c r="AL69" s="281" t="b">
        <v>0</v>
      </c>
      <c r="AM69" s="281" t="b">
        <v>1</v>
      </c>
      <c r="AN69" s="281" t="b">
        <v>1</v>
      </c>
      <c r="AO69" s="282" t="b">
        <v>1</v>
      </c>
      <c r="AP69" s="282" t="b">
        <v>1</v>
      </c>
      <c r="AQ69" s="283"/>
      <c r="AR69" s="284" t="b">
        <v>0</v>
      </c>
      <c r="AS69" s="194"/>
      <c r="AT69" s="194"/>
      <c r="AU69" s="194"/>
      <c r="AV69" s="194"/>
      <c r="AW69" s="194"/>
      <c r="AX69" s="194"/>
      <c r="AY69" s="194"/>
      <c r="AZ69" s="194"/>
      <c r="BA69" s="194"/>
      <c r="BB69" s="194"/>
      <c r="BC69" s="194"/>
      <c r="BD69" s="194"/>
      <c r="BE69" s="194"/>
      <c r="BF69" s="194"/>
      <c r="BG69" s="194"/>
      <c r="BH69" s="194"/>
      <c r="BI69" s="194"/>
    </row>
    <row r="70" hidden="1">
      <c r="A70" s="269">
        <v>45734.645833333336</v>
      </c>
      <c r="B70" s="269">
        <v>45741.495833333334</v>
      </c>
      <c r="C70" s="270" t="s">
        <v>871</v>
      </c>
      <c r="D70" s="271" t="s">
        <v>219</v>
      </c>
      <c r="E70" s="270">
        <v>1.7352999145584E13</v>
      </c>
      <c r="F70" s="270" t="s">
        <v>242</v>
      </c>
      <c r="G70" s="270" t="s">
        <v>212</v>
      </c>
      <c r="H70" s="270" t="s">
        <v>696</v>
      </c>
      <c r="I70" s="271" t="s">
        <v>872</v>
      </c>
      <c r="J70" s="271" t="s">
        <v>873</v>
      </c>
      <c r="K70" s="287" t="s">
        <v>874</v>
      </c>
      <c r="L70" s="307" t="s">
        <v>875</v>
      </c>
      <c r="M70" s="307" t="s">
        <v>876</v>
      </c>
      <c r="N70" s="307" t="s">
        <v>877</v>
      </c>
      <c r="O70" s="273" t="s">
        <v>228</v>
      </c>
      <c r="P70" s="308" t="s">
        <v>878</v>
      </c>
      <c r="Q70" s="309">
        <v>45741.0</v>
      </c>
      <c r="R70" s="270">
        <f t="shared" si="1"/>
        <v>210</v>
      </c>
      <c r="S70" s="194"/>
      <c r="T70" s="290" t="s">
        <v>398</v>
      </c>
      <c r="U70" s="290">
        <v>198000.0</v>
      </c>
      <c r="V70" s="290">
        <v>198000.0</v>
      </c>
      <c r="W70" s="310">
        <v>98563.0</v>
      </c>
      <c r="X70" s="310">
        <v>0.0</v>
      </c>
      <c r="Y70" s="310">
        <v>0.0</v>
      </c>
      <c r="Z70" s="294" t="s">
        <v>251</v>
      </c>
      <c r="AA70" s="311">
        <v>45808.0</v>
      </c>
      <c r="AB70" s="194"/>
      <c r="AC70" s="312">
        <v>45586.0</v>
      </c>
      <c r="AD70" s="270" t="s">
        <v>388</v>
      </c>
      <c r="AE70" s="194"/>
      <c r="AF70" s="279" t="s">
        <v>879</v>
      </c>
      <c r="AG70" s="280"/>
      <c r="AH70" s="270" t="b">
        <v>0</v>
      </c>
      <c r="AI70" s="194"/>
      <c r="AJ70" s="281" t="b">
        <v>1</v>
      </c>
      <c r="AK70" s="281" t="b">
        <v>1</v>
      </c>
      <c r="AL70" s="281" t="b">
        <v>0</v>
      </c>
      <c r="AM70" s="281" t="b">
        <v>1</v>
      </c>
      <c r="AN70" s="281" t="b">
        <v>1</v>
      </c>
      <c r="AO70" s="282" t="b">
        <v>1</v>
      </c>
      <c r="AP70" s="282" t="b">
        <v>1</v>
      </c>
      <c r="AQ70" s="283"/>
      <c r="AR70" s="284" t="b">
        <v>0</v>
      </c>
      <c r="AS70" s="194"/>
      <c r="AT70" s="194"/>
      <c r="AU70" s="194"/>
      <c r="AV70" s="194"/>
      <c r="AW70" s="194"/>
      <c r="AX70" s="194"/>
      <c r="AY70" s="194"/>
      <c r="AZ70" s="194"/>
      <c r="BA70" s="194"/>
      <c r="BB70" s="194"/>
      <c r="BC70" s="194"/>
      <c r="BD70" s="194"/>
      <c r="BE70" s="194"/>
      <c r="BF70" s="194"/>
      <c r="BG70" s="194"/>
      <c r="BH70" s="194"/>
      <c r="BI70" s="194"/>
    </row>
    <row r="71" hidden="1">
      <c r="A71" s="269">
        <v>45728.54305555556</v>
      </c>
      <c r="B71" s="269">
        <v>45741.47152777778</v>
      </c>
      <c r="C71" s="270" t="s">
        <v>880</v>
      </c>
      <c r="D71" s="271" t="s">
        <v>219</v>
      </c>
      <c r="E71" s="270">
        <v>1.8538739945694E13</v>
      </c>
      <c r="F71" s="270" t="s">
        <v>242</v>
      </c>
      <c r="G71" s="270" t="s">
        <v>212</v>
      </c>
      <c r="H71" s="270" t="s">
        <v>232</v>
      </c>
      <c r="I71" s="344" t="s">
        <v>881</v>
      </c>
      <c r="J71" s="344" t="s">
        <v>882</v>
      </c>
      <c r="K71" s="345" t="s">
        <v>883</v>
      </c>
      <c r="L71" s="346" t="s">
        <v>884</v>
      </c>
      <c r="M71" s="346" t="s">
        <v>885</v>
      </c>
      <c r="N71" s="346" t="s">
        <v>886</v>
      </c>
      <c r="O71" s="273" t="s">
        <v>327</v>
      </c>
      <c r="P71" s="308" t="s">
        <v>887</v>
      </c>
      <c r="Q71" s="309">
        <v>45729.0</v>
      </c>
      <c r="R71" s="270">
        <f t="shared" si="1"/>
        <v>343</v>
      </c>
      <c r="S71" s="194"/>
      <c r="T71" s="290" t="s">
        <v>57</v>
      </c>
      <c r="U71" s="290">
        <v>798000.0</v>
      </c>
      <c r="V71" s="290">
        <v>798000.0</v>
      </c>
      <c r="W71" s="310">
        <v>699908.0</v>
      </c>
      <c r="X71" s="310">
        <v>0.0</v>
      </c>
      <c r="Y71" s="310">
        <v>0.0</v>
      </c>
      <c r="Z71" s="294" t="s">
        <v>251</v>
      </c>
      <c r="AA71" s="311">
        <v>45808.0</v>
      </c>
      <c r="AB71" s="194"/>
      <c r="AC71" s="312">
        <v>45707.0</v>
      </c>
      <c r="AD71" s="273"/>
      <c r="AE71" s="194"/>
      <c r="AF71" s="279" t="s">
        <v>888</v>
      </c>
      <c r="AG71" s="279" t="s">
        <v>510</v>
      </c>
      <c r="AH71" s="270" t="b">
        <v>0</v>
      </c>
      <c r="AI71" s="194"/>
      <c r="AJ71" s="281" t="b">
        <v>1</v>
      </c>
      <c r="AK71" s="281" t="b">
        <v>1</v>
      </c>
      <c r="AL71" s="281" t="b">
        <v>0</v>
      </c>
      <c r="AM71" s="281" t="s">
        <v>278</v>
      </c>
      <c r="AN71" s="281" t="b">
        <v>1</v>
      </c>
      <c r="AO71" s="282" t="s">
        <v>278</v>
      </c>
      <c r="AP71" s="282" t="b">
        <v>1</v>
      </c>
      <c r="AQ71" s="283"/>
      <c r="AR71" s="284" t="b">
        <v>0</v>
      </c>
      <c r="AS71" s="194"/>
      <c r="AT71" s="194"/>
      <c r="AU71" s="194"/>
      <c r="AV71" s="194"/>
      <c r="AW71" s="194"/>
      <c r="AX71" s="194"/>
      <c r="AY71" s="194"/>
      <c r="AZ71" s="194"/>
      <c r="BA71" s="194"/>
      <c r="BB71" s="194"/>
      <c r="BC71" s="194"/>
      <c r="BD71" s="194"/>
      <c r="BE71" s="194"/>
      <c r="BF71" s="194"/>
      <c r="BG71" s="194"/>
      <c r="BH71" s="194"/>
      <c r="BI71" s="194"/>
    </row>
    <row r="72" hidden="1">
      <c r="A72" s="269">
        <v>45729.37986111111</v>
      </c>
      <c r="B72" s="269">
        <v>45735.65</v>
      </c>
      <c r="C72" s="270" t="s">
        <v>889</v>
      </c>
      <c r="D72" s="271" t="s">
        <v>219</v>
      </c>
      <c r="E72" s="270">
        <v>1.8631428445698E13</v>
      </c>
      <c r="F72" s="270" t="s">
        <v>242</v>
      </c>
      <c r="G72" s="270" t="s">
        <v>212</v>
      </c>
      <c r="H72" s="270" t="s">
        <v>232</v>
      </c>
      <c r="I72" s="271" t="s">
        <v>890</v>
      </c>
      <c r="J72" s="271" t="s">
        <v>891</v>
      </c>
      <c r="K72" s="287" t="s">
        <v>892</v>
      </c>
      <c r="L72" s="363" t="s">
        <v>893</v>
      </c>
      <c r="M72" s="367" t="s">
        <v>673</v>
      </c>
      <c r="N72" s="367" t="s">
        <v>673</v>
      </c>
      <c r="O72" s="273" t="s">
        <v>327</v>
      </c>
      <c r="P72" s="308" t="s">
        <v>894</v>
      </c>
      <c r="Q72" s="309">
        <v>45731.0</v>
      </c>
      <c r="R72" s="270">
        <f t="shared" si="1"/>
        <v>336</v>
      </c>
      <c r="S72" s="194"/>
      <c r="T72" s="290" t="s">
        <v>655</v>
      </c>
      <c r="U72" s="290">
        <v>798000.0</v>
      </c>
      <c r="V72" s="290">
        <v>0.0</v>
      </c>
      <c r="W72" s="314">
        <v>-98092.0</v>
      </c>
      <c r="X72" s="310">
        <v>0.0</v>
      </c>
      <c r="Y72" s="310">
        <v>0.0</v>
      </c>
      <c r="Z72" s="294" t="s">
        <v>590</v>
      </c>
      <c r="AA72" s="311">
        <v>45735.0</v>
      </c>
      <c r="AB72" s="194"/>
      <c r="AC72" s="312">
        <v>45702.0</v>
      </c>
      <c r="AD72" s="270" t="s">
        <v>753</v>
      </c>
      <c r="AE72" s="194"/>
      <c r="AF72" s="279" t="s">
        <v>895</v>
      </c>
      <c r="AG72" s="280"/>
      <c r="AH72" s="270" t="b">
        <v>0</v>
      </c>
      <c r="AI72" s="194"/>
      <c r="AJ72" s="281" t="b">
        <v>1</v>
      </c>
      <c r="AK72" s="281" t="b">
        <v>1</v>
      </c>
      <c r="AL72" s="281" t="b">
        <v>0</v>
      </c>
      <c r="AM72" s="281" t="b">
        <v>1</v>
      </c>
      <c r="AN72" s="281" t="b">
        <v>1</v>
      </c>
      <c r="AO72" s="282" t="s">
        <v>278</v>
      </c>
      <c r="AP72" s="282" t="b">
        <v>1</v>
      </c>
      <c r="AQ72" s="283"/>
      <c r="AR72" s="284" t="b">
        <v>0</v>
      </c>
      <c r="AS72" s="194"/>
      <c r="AT72" s="194"/>
      <c r="AU72" s="194"/>
      <c r="AV72" s="194"/>
      <c r="AW72" s="194"/>
      <c r="AX72" s="194"/>
      <c r="AY72" s="194"/>
      <c r="AZ72" s="194"/>
      <c r="BA72" s="194"/>
      <c r="BB72" s="194"/>
      <c r="BC72" s="194"/>
      <c r="BD72" s="194"/>
      <c r="BE72" s="194"/>
      <c r="BF72" s="194"/>
      <c r="BG72" s="194"/>
      <c r="BH72" s="194"/>
      <c r="BI72" s="194"/>
    </row>
    <row r="73" hidden="1">
      <c r="A73" s="269">
        <v>45730.413194444445</v>
      </c>
      <c r="B73" s="269">
        <v>45737.59444444445</v>
      </c>
      <c r="C73" s="270" t="s">
        <v>896</v>
      </c>
      <c r="D73" s="271" t="s">
        <v>219</v>
      </c>
      <c r="E73" s="270">
        <v>1.8841018445716E13</v>
      </c>
      <c r="F73" s="270" t="s">
        <v>242</v>
      </c>
      <c r="G73" s="270" t="s">
        <v>212</v>
      </c>
      <c r="H73" s="270" t="s">
        <v>232</v>
      </c>
      <c r="I73" s="344" t="s">
        <v>897</v>
      </c>
      <c r="J73" s="344" t="s">
        <v>898</v>
      </c>
      <c r="K73" s="345" t="s">
        <v>899</v>
      </c>
      <c r="L73" s="346" t="s">
        <v>900</v>
      </c>
      <c r="M73" s="346" t="s">
        <v>901</v>
      </c>
      <c r="N73" s="346" t="s">
        <v>902</v>
      </c>
      <c r="O73" s="273" t="s">
        <v>327</v>
      </c>
      <c r="P73" s="308" t="s">
        <v>903</v>
      </c>
      <c r="Q73" s="309">
        <v>45732.0</v>
      </c>
      <c r="R73" s="270">
        <f t="shared" si="1"/>
        <v>349</v>
      </c>
      <c r="S73" s="194"/>
      <c r="T73" s="290" t="s">
        <v>57</v>
      </c>
      <c r="U73" s="290">
        <v>798000.0</v>
      </c>
      <c r="V73" s="290">
        <v>798000.0</v>
      </c>
      <c r="W73" s="310">
        <v>717396.0</v>
      </c>
      <c r="X73" s="310">
        <v>0.0</v>
      </c>
      <c r="Y73" s="310">
        <v>0.0</v>
      </c>
      <c r="Z73" s="294" t="s">
        <v>251</v>
      </c>
      <c r="AA73" s="311">
        <v>45808.0</v>
      </c>
      <c r="AB73" s="194"/>
      <c r="AC73" s="312">
        <v>45716.0</v>
      </c>
      <c r="AD73" s="273"/>
      <c r="AE73" s="194"/>
      <c r="AF73" s="279" t="s">
        <v>904</v>
      </c>
      <c r="AG73" s="279" t="s">
        <v>510</v>
      </c>
      <c r="AH73" s="270" t="b">
        <v>0</v>
      </c>
      <c r="AI73" s="194"/>
      <c r="AJ73" s="281" t="b">
        <v>1</v>
      </c>
      <c r="AK73" s="281" t="b">
        <v>1</v>
      </c>
      <c r="AL73" s="281" t="b">
        <v>0</v>
      </c>
      <c r="AM73" s="281" t="s">
        <v>278</v>
      </c>
      <c r="AN73" s="281" t="b">
        <v>1</v>
      </c>
      <c r="AO73" s="282" t="s">
        <v>278</v>
      </c>
      <c r="AP73" s="282" t="b">
        <v>1</v>
      </c>
      <c r="AQ73" s="283"/>
      <c r="AR73" s="284" t="b">
        <v>0</v>
      </c>
      <c r="AS73" s="194"/>
      <c r="AT73" s="194"/>
      <c r="AU73" s="194"/>
      <c r="AV73" s="194"/>
      <c r="AW73" s="194"/>
      <c r="AX73" s="194"/>
      <c r="AY73" s="194"/>
      <c r="AZ73" s="194"/>
      <c r="BA73" s="194"/>
      <c r="BB73" s="194"/>
      <c r="BC73" s="194"/>
      <c r="BD73" s="194"/>
      <c r="BE73" s="194"/>
      <c r="BF73" s="194"/>
      <c r="BG73" s="194"/>
      <c r="BH73" s="194"/>
      <c r="BI73" s="194"/>
    </row>
    <row r="74" hidden="1">
      <c r="A74" s="269">
        <v>45730.73819444444</v>
      </c>
      <c r="B74" s="269">
        <v>45735.563888888886</v>
      </c>
      <c r="C74" s="270" t="s">
        <v>905</v>
      </c>
      <c r="D74" s="271" t="s">
        <v>219</v>
      </c>
      <c r="E74" s="270">
        <v>1.839355424568E13</v>
      </c>
      <c r="F74" s="270" t="s">
        <v>242</v>
      </c>
      <c r="G74" s="270" t="s">
        <v>212</v>
      </c>
      <c r="H74" s="270" t="s">
        <v>232</v>
      </c>
      <c r="I74" s="271" t="s">
        <v>906</v>
      </c>
      <c r="J74" s="271" t="s">
        <v>906</v>
      </c>
      <c r="K74" s="287" t="s">
        <v>907</v>
      </c>
      <c r="L74" s="346" t="s">
        <v>908</v>
      </c>
      <c r="M74" s="346" t="s">
        <v>909</v>
      </c>
      <c r="N74" s="346" t="s">
        <v>910</v>
      </c>
      <c r="O74" s="273" t="s">
        <v>249</v>
      </c>
      <c r="P74" s="308" t="s">
        <v>911</v>
      </c>
      <c r="Q74" s="309">
        <v>45734.0</v>
      </c>
      <c r="R74" s="270">
        <f t="shared" si="1"/>
        <v>311</v>
      </c>
      <c r="S74" s="194"/>
      <c r="T74" s="290" t="s">
        <v>429</v>
      </c>
      <c r="U74" s="290">
        <v>798000.0</v>
      </c>
      <c r="V74" s="290">
        <v>798000.0</v>
      </c>
      <c r="W74" s="310">
        <v>638700.0</v>
      </c>
      <c r="X74" s="310">
        <v>0.0</v>
      </c>
      <c r="Y74" s="310">
        <v>0.0</v>
      </c>
      <c r="Z74" s="294" t="s">
        <v>251</v>
      </c>
      <c r="AA74" s="311">
        <v>45808.0</v>
      </c>
      <c r="AB74" s="194"/>
      <c r="AC74" s="312">
        <v>45680.0</v>
      </c>
      <c r="AD74" s="270" t="s">
        <v>912</v>
      </c>
      <c r="AE74" s="194"/>
      <c r="AF74" s="279" t="s">
        <v>913</v>
      </c>
      <c r="AG74" s="280"/>
      <c r="AH74" s="270" t="b">
        <v>0</v>
      </c>
      <c r="AI74" s="194"/>
      <c r="AJ74" s="281" t="b">
        <v>1</v>
      </c>
      <c r="AK74" s="281" t="b">
        <v>1</v>
      </c>
      <c r="AL74" s="281" t="b">
        <v>0</v>
      </c>
      <c r="AM74" s="281" t="b">
        <v>1</v>
      </c>
      <c r="AN74" s="281" t="b">
        <v>1</v>
      </c>
      <c r="AO74" s="282" t="s">
        <v>278</v>
      </c>
      <c r="AP74" s="282" t="b">
        <v>1</v>
      </c>
      <c r="AQ74" s="283"/>
      <c r="AR74" s="284" t="b">
        <v>0</v>
      </c>
      <c r="AS74" s="194"/>
      <c r="AT74" s="194"/>
      <c r="AU74" s="194"/>
      <c r="AV74" s="194"/>
      <c r="AW74" s="194"/>
      <c r="AX74" s="194"/>
      <c r="AY74" s="194"/>
      <c r="AZ74" s="194"/>
      <c r="BA74" s="194"/>
      <c r="BB74" s="194"/>
      <c r="BC74" s="194"/>
      <c r="BD74" s="194"/>
      <c r="BE74" s="194"/>
      <c r="BF74" s="194"/>
      <c r="BG74" s="194"/>
      <c r="BH74" s="194"/>
      <c r="BI74" s="194"/>
    </row>
    <row r="75" hidden="1">
      <c r="A75" s="269">
        <v>45732.64166666667</v>
      </c>
      <c r="B75" s="269">
        <v>45737.595138888886</v>
      </c>
      <c r="C75" s="270" t="s">
        <v>914</v>
      </c>
      <c r="D75" s="271" t="s">
        <v>219</v>
      </c>
      <c r="E75" s="270">
        <v>1.86217382457E13</v>
      </c>
      <c r="F75" s="270" t="s">
        <v>242</v>
      </c>
      <c r="G75" s="270" t="s">
        <v>212</v>
      </c>
      <c r="H75" s="270" t="s">
        <v>232</v>
      </c>
      <c r="I75" s="344" t="s">
        <v>715</v>
      </c>
      <c r="J75" s="344" t="s">
        <v>715</v>
      </c>
      <c r="K75" s="344" t="s">
        <v>915</v>
      </c>
      <c r="L75" s="346" t="s">
        <v>916</v>
      </c>
      <c r="M75" s="346" t="s">
        <v>917</v>
      </c>
      <c r="N75" s="346" t="s">
        <v>918</v>
      </c>
      <c r="O75" s="273" t="s">
        <v>249</v>
      </c>
      <c r="P75" s="308" t="s">
        <v>919</v>
      </c>
      <c r="Q75" s="309">
        <v>45733.0</v>
      </c>
      <c r="R75" s="270">
        <f t="shared" si="1"/>
        <v>332</v>
      </c>
      <c r="S75" s="194"/>
      <c r="T75" s="290" t="s">
        <v>66</v>
      </c>
      <c r="U75" s="290">
        <v>788000.0</v>
      </c>
      <c r="V75" s="290">
        <v>788000.0</v>
      </c>
      <c r="W75" s="310">
        <v>671071.0</v>
      </c>
      <c r="X75" s="310">
        <v>0.0</v>
      </c>
      <c r="Y75" s="310">
        <v>0.0</v>
      </c>
      <c r="Z75" s="294" t="s">
        <v>251</v>
      </c>
      <c r="AA75" s="311">
        <v>45808.0</v>
      </c>
      <c r="AB75" s="194"/>
      <c r="AC75" s="312">
        <v>45700.0</v>
      </c>
      <c r="AD75" s="270" t="s">
        <v>591</v>
      </c>
      <c r="AE75" s="194"/>
      <c r="AF75" s="279" t="s">
        <v>920</v>
      </c>
      <c r="AG75" s="280"/>
      <c r="AH75" s="270" t="b">
        <v>0</v>
      </c>
      <c r="AI75" s="194"/>
      <c r="AJ75" s="281" t="b">
        <v>1</v>
      </c>
      <c r="AK75" s="281" t="b">
        <v>1</v>
      </c>
      <c r="AL75" s="281" t="b">
        <v>0</v>
      </c>
      <c r="AM75" s="281" t="b">
        <v>1</v>
      </c>
      <c r="AN75" s="281" t="b">
        <v>1</v>
      </c>
      <c r="AO75" s="282" t="b">
        <v>1</v>
      </c>
      <c r="AP75" s="282" t="b">
        <v>1</v>
      </c>
      <c r="AQ75" s="283"/>
      <c r="AR75" s="284" t="b">
        <v>0</v>
      </c>
      <c r="AS75" s="194"/>
      <c r="AT75" s="194"/>
      <c r="AU75" s="194"/>
      <c r="AV75" s="194"/>
      <c r="AW75" s="194"/>
      <c r="AX75" s="194"/>
      <c r="AY75" s="194"/>
      <c r="AZ75" s="194"/>
      <c r="BA75" s="194"/>
      <c r="BB75" s="194"/>
      <c r="BC75" s="194"/>
      <c r="BD75" s="194"/>
      <c r="BE75" s="194"/>
      <c r="BF75" s="194"/>
      <c r="BG75" s="194"/>
      <c r="BH75" s="194"/>
      <c r="BI75" s="194"/>
    </row>
    <row r="76" hidden="1">
      <c r="A76" s="269">
        <v>45734.461805555555</v>
      </c>
      <c r="B76" s="269">
        <v>45737.64513888889</v>
      </c>
      <c r="C76" s="270" t="s">
        <v>921</v>
      </c>
      <c r="D76" s="271" t="s">
        <v>219</v>
      </c>
      <c r="E76" s="270">
        <v>1.853997174569E13</v>
      </c>
      <c r="F76" s="270" t="s">
        <v>242</v>
      </c>
      <c r="G76" s="270" t="s">
        <v>212</v>
      </c>
      <c r="H76" s="270" t="s">
        <v>232</v>
      </c>
      <c r="I76" s="271" t="s">
        <v>922</v>
      </c>
      <c r="J76" s="271" t="s">
        <v>923</v>
      </c>
      <c r="K76" s="287" t="s">
        <v>924</v>
      </c>
      <c r="L76" s="346" t="s">
        <v>925</v>
      </c>
      <c r="M76" s="346" t="s">
        <v>926</v>
      </c>
      <c r="N76" s="346" t="s">
        <v>927</v>
      </c>
      <c r="O76" s="273" t="s">
        <v>249</v>
      </c>
      <c r="P76" s="308" t="s">
        <v>928</v>
      </c>
      <c r="Q76" s="309">
        <v>45734.0</v>
      </c>
      <c r="R76" s="270">
        <f t="shared" si="1"/>
        <v>321</v>
      </c>
      <c r="S76" s="194"/>
      <c r="T76" s="290" t="s">
        <v>66</v>
      </c>
      <c r="U76" s="290">
        <v>788000.0</v>
      </c>
      <c r="V76" s="290">
        <v>788000.0</v>
      </c>
      <c r="W76" s="310">
        <v>649481.0</v>
      </c>
      <c r="X76" s="310">
        <v>0.0</v>
      </c>
      <c r="Y76" s="310">
        <v>0.0</v>
      </c>
      <c r="Z76" s="294" t="s">
        <v>251</v>
      </c>
      <c r="AA76" s="311">
        <v>45808.0</v>
      </c>
      <c r="AB76" s="194"/>
      <c r="AC76" s="312">
        <v>45690.0</v>
      </c>
      <c r="AD76" s="270" t="s">
        <v>418</v>
      </c>
      <c r="AE76" s="194"/>
      <c r="AF76" s="279" t="s">
        <v>929</v>
      </c>
      <c r="AG76" s="280"/>
      <c r="AH76" s="270" t="b">
        <v>0</v>
      </c>
      <c r="AI76" s="194"/>
      <c r="AJ76" s="281" t="b">
        <v>1</v>
      </c>
      <c r="AK76" s="281" t="b">
        <v>1</v>
      </c>
      <c r="AL76" s="281" t="b">
        <v>0</v>
      </c>
      <c r="AM76" s="281" t="s">
        <v>278</v>
      </c>
      <c r="AN76" s="281" t="b">
        <v>1</v>
      </c>
      <c r="AO76" s="282" t="s">
        <v>278</v>
      </c>
      <c r="AP76" s="282" t="b">
        <v>1</v>
      </c>
      <c r="AQ76" s="283"/>
      <c r="AR76" s="284" t="b">
        <v>0</v>
      </c>
      <c r="AS76" s="194"/>
      <c r="AT76" s="194"/>
      <c r="AU76" s="194"/>
      <c r="AV76" s="194"/>
      <c r="AW76" s="194"/>
      <c r="AX76" s="194"/>
      <c r="AY76" s="194"/>
      <c r="AZ76" s="194"/>
      <c r="BA76" s="194"/>
      <c r="BB76" s="194"/>
      <c r="BC76" s="194"/>
      <c r="BD76" s="194"/>
      <c r="BE76" s="194"/>
      <c r="BF76" s="194"/>
      <c r="BG76" s="194"/>
      <c r="BH76" s="194"/>
      <c r="BI76" s="194"/>
    </row>
    <row r="77" hidden="1">
      <c r="A77" s="269">
        <v>45733.41805555556</v>
      </c>
      <c r="B77" s="269">
        <v>45753.41388888889</v>
      </c>
      <c r="C77" s="270" t="s">
        <v>930</v>
      </c>
      <c r="D77" s="271" t="s">
        <v>219</v>
      </c>
      <c r="E77" s="270">
        <v>1.8727707745707E13</v>
      </c>
      <c r="F77" s="270" t="s">
        <v>242</v>
      </c>
      <c r="G77" s="270" t="s">
        <v>212</v>
      </c>
      <c r="H77" s="270" t="s">
        <v>232</v>
      </c>
      <c r="I77" s="344" t="s">
        <v>931</v>
      </c>
      <c r="J77" s="344" t="s">
        <v>931</v>
      </c>
      <c r="K77" s="345" t="s">
        <v>932</v>
      </c>
      <c r="L77" s="307" t="s">
        <v>933</v>
      </c>
      <c r="M77" s="335" t="s">
        <v>934</v>
      </c>
      <c r="N77" s="335" t="s">
        <v>934</v>
      </c>
      <c r="O77" s="273" t="s">
        <v>249</v>
      </c>
      <c r="P77" s="368" t="s">
        <v>935</v>
      </c>
      <c r="Q77" s="309">
        <v>45748.0</v>
      </c>
      <c r="R77" s="270">
        <f t="shared" si="1"/>
        <v>324</v>
      </c>
      <c r="S77" s="194"/>
      <c r="T77" s="290" t="s">
        <v>57</v>
      </c>
      <c r="U77" s="290">
        <v>788000.0</v>
      </c>
      <c r="V77" s="290">
        <v>788000.0</v>
      </c>
      <c r="W77" s="310">
        <v>688978.0</v>
      </c>
      <c r="X77" s="310">
        <v>0.0</v>
      </c>
      <c r="Y77" s="310">
        <v>0.0</v>
      </c>
      <c r="Z77" s="294" t="s">
        <v>251</v>
      </c>
      <c r="AA77" s="311">
        <v>45838.0</v>
      </c>
      <c r="AB77" s="194"/>
      <c r="AC77" s="309">
        <v>45707.0</v>
      </c>
      <c r="AD77" s="270" t="s">
        <v>388</v>
      </c>
      <c r="AE77" s="194"/>
      <c r="AF77" s="279" t="s">
        <v>936</v>
      </c>
      <c r="AG77" s="279" t="s">
        <v>937</v>
      </c>
      <c r="AH77" s="270" t="b">
        <v>0</v>
      </c>
      <c r="AI77" s="194"/>
      <c r="AJ77" s="281" t="b">
        <v>1</v>
      </c>
      <c r="AK77" s="281" t="b">
        <v>1</v>
      </c>
      <c r="AL77" s="281" t="b">
        <v>0</v>
      </c>
      <c r="AM77" s="281" t="b">
        <v>1</v>
      </c>
      <c r="AN77" s="281" t="b">
        <v>1</v>
      </c>
      <c r="AO77" s="282" t="s">
        <v>278</v>
      </c>
      <c r="AP77" s="282" t="b">
        <v>1</v>
      </c>
      <c r="AQ77" s="283"/>
      <c r="AR77" s="284" t="b">
        <v>0</v>
      </c>
      <c r="AS77" s="194"/>
      <c r="AT77" s="194"/>
      <c r="AU77" s="194"/>
      <c r="AV77" s="194"/>
      <c r="AW77" s="194"/>
      <c r="AX77" s="194"/>
      <c r="AY77" s="194"/>
      <c r="AZ77" s="194"/>
      <c r="BA77" s="194"/>
      <c r="BB77" s="194"/>
      <c r="BC77" s="194"/>
      <c r="BD77" s="194"/>
      <c r="BE77" s="194"/>
      <c r="BF77" s="194"/>
      <c r="BG77" s="194"/>
      <c r="BH77" s="194"/>
      <c r="BI77" s="194"/>
    </row>
    <row r="78" hidden="1">
      <c r="A78" s="269">
        <v>45733.42013888889</v>
      </c>
      <c r="B78" s="269">
        <v>45735.64513888889</v>
      </c>
      <c r="C78" s="270" t="s">
        <v>938</v>
      </c>
      <c r="D78" s="271" t="s">
        <v>219</v>
      </c>
      <c r="E78" s="270">
        <v>1.8467836745689E13</v>
      </c>
      <c r="F78" s="270" t="s">
        <v>242</v>
      </c>
      <c r="G78" s="270" t="s">
        <v>212</v>
      </c>
      <c r="H78" s="270" t="s">
        <v>232</v>
      </c>
      <c r="I78" s="271" t="s">
        <v>939</v>
      </c>
      <c r="J78" s="271" t="s">
        <v>940</v>
      </c>
      <c r="K78" s="287" t="s">
        <v>941</v>
      </c>
      <c r="L78" s="346" t="s">
        <v>942</v>
      </c>
      <c r="M78" s="346" t="s">
        <v>943</v>
      </c>
      <c r="N78" s="346" t="s">
        <v>944</v>
      </c>
      <c r="O78" s="273" t="s">
        <v>249</v>
      </c>
      <c r="P78" s="308" t="s">
        <v>945</v>
      </c>
      <c r="Q78" s="309">
        <v>45733.0</v>
      </c>
      <c r="R78" s="270">
        <f t="shared" si="1"/>
        <v>321</v>
      </c>
      <c r="S78" s="194"/>
      <c r="T78" s="275"/>
      <c r="U78" s="290">
        <v>798000.0</v>
      </c>
      <c r="V78" s="290">
        <v>798000.0</v>
      </c>
      <c r="W78" s="310">
        <v>654002.0</v>
      </c>
      <c r="X78" s="310">
        <v>0.0</v>
      </c>
      <c r="Y78" s="310">
        <v>0.0</v>
      </c>
      <c r="Z78" s="294" t="s">
        <v>251</v>
      </c>
      <c r="AA78" s="311">
        <v>45808.0</v>
      </c>
      <c r="AB78" s="194"/>
      <c r="AC78" s="312">
        <v>45689.0</v>
      </c>
      <c r="AD78" s="270" t="s">
        <v>238</v>
      </c>
      <c r="AE78" s="194"/>
      <c r="AF78" s="279" t="s">
        <v>946</v>
      </c>
      <c r="AG78" s="279" t="s">
        <v>947</v>
      </c>
      <c r="AH78" s="270" t="b">
        <v>0</v>
      </c>
      <c r="AI78" s="194"/>
      <c r="AJ78" s="281" t="b">
        <v>1</v>
      </c>
      <c r="AK78" s="281" t="b">
        <v>1</v>
      </c>
      <c r="AL78" s="281" t="b">
        <v>0</v>
      </c>
      <c r="AM78" s="281" t="b">
        <v>1</v>
      </c>
      <c r="AN78" s="281" t="b">
        <v>1</v>
      </c>
      <c r="AO78" s="282" t="b">
        <v>1</v>
      </c>
      <c r="AP78" s="282" t="b">
        <v>1</v>
      </c>
      <c r="AQ78" s="283"/>
      <c r="AR78" s="284" t="b">
        <v>0</v>
      </c>
      <c r="AS78" s="194"/>
      <c r="AT78" s="194"/>
      <c r="AU78" s="194"/>
      <c r="AV78" s="194"/>
      <c r="AW78" s="194"/>
      <c r="AX78" s="194"/>
      <c r="AY78" s="194"/>
      <c r="AZ78" s="194"/>
      <c r="BA78" s="194"/>
      <c r="BB78" s="194"/>
      <c r="BC78" s="194"/>
      <c r="BD78" s="194"/>
      <c r="BE78" s="194"/>
      <c r="BF78" s="194"/>
      <c r="BG78" s="194"/>
      <c r="BH78" s="194"/>
      <c r="BI78" s="194"/>
    </row>
    <row r="79" hidden="1">
      <c r="A79" s="269">
        <v>45747.89166666667</v>
      </c>
      <c r="B79" s="269">
        <v>45747.90138888889</v>
      </c>
      <c r="C79" s="270" t="s">
        <v>948</v>
      </c>
      <c r="D79" s="271" t="s">
        <v>219</v>
      </c>
      <c r="E79" s="270">
        <v>1.8391495645676E13</v>
      </c>
      <c r="F79" s="270" t="s">
        <v>242</v>
      </c>
      <c r="G79" s="270" t="s">
        <v>212</v>
      </c>
      <c r="H79" s="270" t="s">
        <v>232</v>
      </c>
      <c r="I79" s="344" t="s">
        <v>949</v>
      </c>
      <c r="J79" s="344" t="s">
        <v>949</v>
      </c>
      <c r="K79" s="345" t="s">
        <v>950</v>
      </c>
      <c r="L79" s="307" t="s">
        <v>951</v>
      </c>
      <c r="M79" s="307" t="s">
        <v>952</v>
      </c>
      <c r="N79" s="307" t="s">
        <v>953</v>
      </c>
      <c r="O79" s="273" t="s">
        <v>249</v>
      </c>
      <c r="P79" s="308" t="s">
        <v>954</v>
      </c>
      <c r="Q79" s="309">
        <v>45733.0</v>
      </c>
      <c r="R79" s="270">
        <f t="shared" si="1"/>
        <v>317</v>
      </c>
      <c r="S79" s="194"/>
      <c r="T79" s="290" t="s">
        <v>57</v>
      </c>
      <c r="U79" s="290">
        <v>798000.0</v>
      </c>
      <c r="V79" s="290">
        <v>798000.0</v>
      </c>
      <c r="W79" s="310">
        <v>643072.0</v>
      </c>
      <c r="X79" s="310">
        <v>0.0</v>
      </c>
      <c r="Y79" s="310">
        <v>0.0</v>
      </c>
      <c r="Z79" s="294" t="s">
        <v>251</v>
      </c>
      <c r="AA79" s="311">
        <v>45808.0</v>
      </c>
      <c r="AB79" s="194"/>
      <c r="AC79" s="309">
        <v>45685.0</v>
      </c>
      <c r="AD79" s="270" t="s">
        <v>418</v>
      </c>
      <c r="AE79" s="194"/>
      <c r="AF79" s="279" t="s">
        <v>955</v>
      </c>
      <c r="AG79" s="279" t="s">
        <v>510</v>
      </c>
      <c r="AH79" s="270" t="b">
        <v>0</v>
      </c>
      <c r="AI79" s="194"/>
      <c r="AJ79" s="281" t="b">
        <v>1</v>
      </c>
      <c r="AK79" s="281" t="b">
        <v>1</v>
      </c>
      <c r="AL79" s="281" t="b">
        <v>0</v>
      </c>
      <c r="AM79" s="281" t="b">
        <v>1</v>
      </c>
      <c r="AN79" s="281" t="b">
        <v>1</v>
      </c>
      <c r="AO79" s="282" t="s">
        <v>278</v>
      </c>
      <c r="AP79" s="282" t="b">
        <v>1</v>
      </c>
      <c r="AQ79" s="283"/>
      <c r="AR79" s="284" t="b">
        <v>0</v>
      </c>
      <c r="AS79" s="194"/>
      <c r="AT79" s="194"/>
      <c r="AU79" s="194"/>
      <c r="AV79" s="194"/>
      <c r="AW79" s="194"/>
      <c r="AX79" s="194"/>
      <c r="AY79" s="194"/>
      <c r="AZ79" s="194"/>
      <c r="BA79" s="194"/>
      <c r="BB79" s="194"/>
      <c r="BC79" s="194"/>
      <c r="BD79" s="194"/>
      <c r="BE79" s="194"/>
      <c r="BF79" s="194"/>
      <c r="BG79" s="194"/>
      <c r="BH79" s="194"/>
      <c r="BI79" s="194"/>
    </row>
    <row r="80" hidden="1">
      <c r="A80" s="269">
        <v>45733.57013888889</v>
      </c>
      <c r="B80" s="269">
        <v>45744.415972222225</v>
      </c>
      <c r="C80" s="270" t="s">
        <v>956</v>
      </c>
      <c r="D80" s="271" t="s">
        <v>219</v>
      </c>
      <c r="E80" s="270">
        <v>1.7995351645643E13</v>
      </c>
      <c r="F80" s="270" t="s">
        <v>242</v>
      </c>
      <c r="G80" s="270" t="s">
        <v>212</v>
      </c>
      <c r="H80" s="270" t="s">
        <v>232</v>
      </c>
      <c r="I80" s="271" t="s">
        <v>957</v>
      </c>
      <c r="J80" s="271" t="s">
        <v>957</v>
      </c>
      <c r="K80" s="287" t="s">
        <v>958</v>
      </c>
      <c r="L80" s="346" t="s">
        <v>959</v>
      </c>
      <c r="M80" s="346" t="s">
        <v>960</v>
      </c>
      <c r="N80" s="346" t="s">
        <v>961</v>
      </c>
      <c r="O80" s="273" t="s">
        <v>249</v>
      </c>
      <c r="P80" s="308" t="s">
        <v>962</v>
      </c>
      <c r="Q80" s="309">
        <v>45730.0</v>
      </c>
      <c r="R80" s="270">
        <f t="shared" si="1"/>
        <v>337</v>
      </c>
      <c r="S80" s="194"/>
      <c r="T80" s="290" t="s">
        <v>14</v>
      </c>
      <c r="U80" s="290">
        <v>798000.0</v>
      </c>
      <c r="V80" s="290">
        <v>0.0</v>
      </c>
      <c r="W80" s="314">
        <v>-113394.0</v>
      </c>
      <c r="X80" s="310">
        <v>10494.0</v>
      </c>
      <c r="Y80" s="310">
        <v>0.0</v>
      </c>
      <c r="Z80" s="294" t="s">
        <v>251</v>
      </c>
      <c r="AA80" s="311">
        <v>45743.0</v>
      </c>
      <c r="AB80" s="194"/>
      <c r="AC80" s="309">
        <v>45702.0</v>
      </c>
      <c r="AD80" s="270" t="s">
        <v>963</v>
      </c>
      <c r="AE80" s="194"/>
      <c r="AF80" s="279" t="s">
        <v>964</v>
      </c>
      <c r="AG80" s="279" t="s">
        <v>965</v>
      </c>
      <c r="AH80" s="270" t="b">
        <v>0</v>
      </c>
      <c r="AI80" s="194"/>
      <c r="AJ80" s="281" t="b">
        <v>1</v>
      </c>
      <c r="AK80" s="281" t="b">
        <v>1</v>
      </c>
      <c r="AL80" s="281" t="b">
        <v>0</v>
      </c>
      <c r="AM80" s="281" t="s">
        <v>278</v>
      </c>
      <c r="AN80" s="281" t="s">
        <v>278</v>
      </c>
      <c r="AO80" s="282" t="b">
        <v>1</v>
      </c>
      <c r="AP80" s="282" t="b">
        <v>1</v>
      </c>
      <c r="AQ80" s="283"/>
      <c r="AR80" s="284" t="b">
        <v>0</v>
      </c>
      <c r="AS80" s="194"/>
      <c r="AT80" s="194"/>
      <c r="AU80" s="194"/>
      <c r="AV80" s="194"/>
      <c r="AW80" s="194"/>
      <c r="AX80" s="194"/>
      <c r="AY80" s="194"/>
      <c r="AZ80" s="194"/>
      <c r="BA80" s="194"/>
      <c r="BB80" s="194"/>
      <c r="BC80" s="194"/>
      <c r="BD80" s="194"/>
      <c r="BE80" s="194"/>
      <c r="BF80" s="194"/>
      <c r="BG80" s="194"/>
      <c r="BH80" s="194"/>
      <c r="BI80" s="194"/>
    </row>
    <row r="81" hidden="1">
      <c r="A81" s="269">
        <v>45733.731944444444</v>
      </c>
      <c r="B81" s="269">
        <v>45742.42847222222</v>
      </c>
      <c r="C81" s="270" t="s">
        <v>966</v>
      </c>
      <c r="D81" s="271" t="s">
        <v>219</v>
      </c>
      <c r="E81" s="270">
        <v>1.8396111145676E13</v>
      </c>
      <c r="F81" s="270" t="s">
        <v>242</v>
      </c>
      <c r="G81" s="270" t="s">
        <v>212</v>
      </c>
      <c r="H81" s="270" t="s">
        <v>232</v>
      </c>
      <c r="I81" s="344" t="s">
        <v>967</v>
      </c>
      <c r="J81" s="344" t="s">
        <v>968</v>
      </c>
      <c r="K81" s="345" t="s">
        <v>969</v>
      </c>
      <c r="L81" s="346" t="s">
        <v>970</v>
      </c>
      <c r="M81" s="346" t="s">
        <v>971</v>
      </c>
      <c r="N81" s="346" t="s">
        <v>972</v>
      </c>
      <c r="O81" s="273" t="s">
        <v>249</v>
      </c>
      <c r="P81" s="308" t="s">
        <v>973</v>
      </c>
      <c r="Q81" s="309">
        <v>45740.0</v>
      </c>
      <c r="R81" s="270">
        <f t="shared" si="1"/>
        <v>302</v>
      </c>
      <c r="S81" s="194"/>
      <c r="T81" s="290" t="s">
        <v>66</v>
      </c>
      <c r="U81" s="290">
        <v>788000.0</v>
      </c>
      <c r="V81" s="290">
        <v>788000.0</v>
      </c>
      <c r="W81" s="310">
        <v>641816.0</v>
      </c>
      <c r="X81" s="310">
        <v>0.0</v>
      </c>
      <c r="Y81" s="310">
        <v>0.0</v>
      </c>
      <c r="Z81" s="294" t="s">
        <v>590</v>
      </c>
      <c r="AA81" s="311">
        <v>45808.0</v>
      </c>
      <c r="AB81" s="194"/>
      <c r="AC81" s="309">
        <v>45677.0</v>
      </c>
      <c r="AD81" s="270" t="s">
        <v>974</v>
      </c>
      <c r="AE81" s="194"/>
      <c r="AF81" s="279" t="s">
        <v>975</v>
      </c>
      <c r="AG81" s="280"/>
      <c r="AH81" s="270" t="b">
        <v>0</v>
      </c>
      <c r="AI81" s="194"/>
      <c r="AJ81" s="281" t="b">
        <v>1</v>
      </c>
      <c r="AK81" s="281" t="b">
        <v>1</v>
      </c>
      <c r="AL81" s="281" t="b">
        <v>0</v>
      </c>
      <c r="AM81" s="281" t="b">
        <v>1</v>
      </c>
      <c r="AN81" s="281" t="b">
        <v>1</v>
      </c>
      <c r="AO81" s="282" t="b">
        <v>1</v>
      </c>
      <c r="AP81" s="282" t="b">
        <v>1</v>
      </c>
      <c r="AQ81" s="283"/>
      <c r="AR81" s="284" t="b">
        <v>0</v>
      </c>
      <c r="AS81" s="194"/>
      <c r="AT81" s="194"/>
      <c r="AU81" s="194"/>
      <c r="AV81" s="194"/>
      <c r="AW81" s="194"/>
      <c r="AX81" s="194"/>
      <c r="AY81" s="194"/>
      <c r="AZ81" s="194"/>
      <c r="BA81" s="194"/>
      <c r="BB81" s="194"/>
      <c r="BC81" s="194"/>
      <c r="BD81" s="194"/>
      <c r="BE81" s="194"/>
      <c r="BF81" s="194"/>
      <c r="BG81" s="194"/>
      <c r="BH81" s="194"/>
      <c r="BI81" s="194"/>
    </row>
    <row r="82" hidden="1">
      <c r="A82" s="269">
        <v>45733.73541666667</v>
      </c>
      <c r="B82" s="269">
        <v>45741.46388888889</v>
      </c>
      <c r="C82" s="270" t="s">
        <v>976</v>
      </c>
      <c r="D82" s="271" t="s">
        <v>219</v>
      </c>
      <c r="E82" s="270">
        <v>1.8564067745693E13</v>
      </c>
      <c r="F82" s="270" t="s">
        <v>242</v>
      </c>
      <c r="G82" s="270" t="s">
        <v>212</v>
      </c>
      <c r="H82" s="270" t="s">
        <v>232</v>
      </c>
      <c r="I82" s="271" t="s">
        <v>977</v>
      </c>
      <c r="J82" s="271" t="s">
        <v>978</v>
      </c>
      <c r="K82" s="287" t="s">
        <v>979</v>
      </c>
      <c r="L82" s="307" t="s">
        <v>980</v>
      </c>
      <c r="M82" s="307" t="s">
        <v>981</v>
      </c>
      <c r="N82" s="307" t="s">
        <v>982</v>
      </c>
      <c r="O82" s="273" t="s">
        <v>249</v>
      </c>
      <c r="P82" s="308" t="s">
        <v>983</v>
      </c>
      <c r="Q82" s="309">
        <v>45734.0</v>
      </c>
      <c r="R82" s="270">
        <f t="shared" si="1"/>
        <v>324</v>
      </c>
      <c r="S82" s="194"/>
      <c r="T82" s="290" t="s">
        <v>14</v>
      </c>
      <c r="U82" s="290">
        <v>798000.0</v>
      </c>
      <c r="V82" s="290">
        <v>0.0</v>
      </c>
      <c r="W82" s="314" t="s">
        <v>984</v>
      </c>
      <c r="X82" s="310">
        <v>10494.0</v>
      </c>
      <c r="Y82" s="310">
        <v>0.0</v>
      </c>
      <c r="Z82" s="294" t="s">
        <v>251</v>
      </c>
      <c r="AA82" s="311">
        <v>45734.0</v>
      </c>
      <c r="AB82" s="194"/>
      <c r="AC82" s="309">
        <v>45693.0</v>
      </c>
      <c r="AD82" s="270" t="s">
        <v>985</v>
      </c>
      <c r="AE82" s="194"/>
      <c r="AF82" s="279" t="s">
        <v>986</v>
      </c>
      <c r="AG82" s="279" t="s">
        <v>965</v>
      </c>
      <c r="AH82" s="270" t="b">
        <v>0</v>
      </c>
      <c r="AI82" s="194"/>
      <c r="AJ82" s="281" t="b">
        <v>1</v>
      </c>
      <c r="AK82" s="281" t="b">
        <v>1</v>
      </c>
      <c r="AL82" s="281" t="b">
        <v>0</v>
      </c>
      <c r="AM82" s="281" t="b">
        <v>1</v>
      </c>
      <c r="AN82" s="281" t="s">
        <v>278</v>
      </c>
      <c r="AO82" s="282" t="s">
        <v>278</v>
      </c>
      <c r="AP82" s="282" t="b">
        <v>1</v>
      </c>
      <c r="AQ82" s="283"/>
      <c r="AR82" s="284" t="b">
        <v>0</v>
      </c>
      <c r="AS82" s="194"/>
      <c r="AT82" s="194"/>
      <c r="AU82" s="194"/>
      <c r="AV82" s="194"/>
      <c r="AW82" s="194"/>
      <c r="AX82" s="194"/>
      <c r="AY82" s="194"/>
      <c r="AZ82" s="194"/>
      <c r="BA82" s="194"/>
      <c r="BB82" s="194"/>
      <c r="BC82" s="194"/>
      <c r="BD82" s="194"/>
      <c r="BE82" s="194"/>
      <c r="BF82" s="194"/>
      <c r="BG82" s="194"/>
      <c r="BH82" s="194"/>
      <c r="BI82" s="194"/>
    </row>
    <row r="83" hidden="1">
      <c r="A83" s="269">
        <v>45748.822222222225</v>
      </c>
      <c r="B83" s="269">
        <v>45765.697222222225</v>
      </c>
      <c r="C83" s="270" t="s">
        <v>987</v>
      </c>
      <c r="D83" s="271" t="s">
        <v>219</v>
      </c>
      <c r="E83" s="270">
        <v>1.854563814569E13</v>
      </c>
      <c r="F83" s="270" t="s">
        <v>242</v>
      </c>
      <c r="G83" s="270" t="s">
        <v>212</v>
      </c>
      <c r="H83" s="270" t="s">
        <v>232</v>
      </c>
      <c r="I83" s="344" t="s">
        <v>988</v>
      </c>
      <c r="J83" s="344" t="s">
        <v>989</v>
      </c>
      <c r="K83" s="345" t="s">
        <v>990</v>
      </c>
      <c r="L83" s="346" t="s">
        <v>991</v>
      </c>
      <c r="M83" s="346" t="s">
        <v>992</v>
      </c>
      <c r="N83" s="346" t="s">
        <v>993</v>
      </c>
      <c r="O83" s="273" t="s">
        <v>249</v>
      </c>
      <c r="P83" s="308" t="s">
        <v>994</v>
      </c>
      <c r="Q83" s="309">
        <v>45746.0</v>
      </c>
      <c r="R83" s="270">
        <f t="shared" si="1"/>
        <v>309</v>
      </c>
      <c r="S83" s="194"/>
      <c r="T83" s="290" t="s">
        <v>14</v>
      </c>
      <c r="U83" s="290">
        <v>798000.0</v>
      </c>
      <c r="V83" s="290">
        <v>0.0</v>
      </c>
      <c r="W83" s="314">
        <v>-137440.0</v>
      </c>
      <c r="X83" s="310">
        <v>0.0</v>
      </c>
      <c r="Y83" s="310">
        <v>0.0</v>
      </c>
      <c r="Z83" s="294" t="s">
        <v>251</v>
      </c>
      <c r="AA83" s="311">
        <v>45805.0</v>
      </c>
      <c r="AB83" s="194"/>
      <c r="AC83" s="309">
        <v>45690.0</v>
      </c>
      <c r="AD83" s="270" t="s">
        <v>388</v>
      </c>
      <c r="AE83" s="194"/>
      <c r="AF83" s="279" t="s">
        <v>995</v>
      </c>
      <c r="AG83" s="279" t="s">
        <v>996</v>
      </c>
      <c r="AH83" s="270" t="b">
        <v>0</v>
      </c>
      <c r="AI83" s="194"/>
      <c r="AJ83" s="281" t="b">
        <v>1</v>
      </c>
      <c r="AK83" s="281" t="b">
        <v>1</v>
      </c>
      <c r="AL83" s="281" t="s">
        <v>814</v>
      </c>
      <c r="AM83" s="281" t="b">
        <v>1</v>
      </c>
      <c r="AN83" s="281" t="b">
        <v>1</v>
      </c>
      <c r="AO83" s="282" t="s">
        <v>278</v>
      </c>
      <c r="AP83" s="282" t="b">
        <v>1</v>
      </c>
      <c r="AQ83" s="283"/>
      <c r="AR83" s="284" t="b">
        <v>0</v>
      </c>
      <c r="AS83" s="194"/>
      <c r="AT83" s="194"/>
      <c r="AU83" s="194"/>
      <c r="AV83" s="194"/>
      <c r="AW83" s="194"/>
      <c r="AX83" s="194"/>
      <c r="AY83" s="194"/>
      <c r="AZ83" s="194"/>
      <c r="BA83" s="194"/>
      <c r="BB83" s="194"/>
      <c r="BC83" s="194"/>
      <c r="BD83" s="194"/>
      <c r="BE83" s="194"/>
      <c r="BF83" s="194"/>
      <c r="BG83" s="194"/>
      <c r="BH83" s="194"/>
      <c r="BI83" s="194"/>
    </row>
    <row r="84" hidden="1">
      <c r="A84" s="269">
        <v>45735.697916666664</v>
      </c>
      <c r="B84" s="269">
        <v>45742.42847222222</v>
      </c>
      <c r="C84" s="270" t="s">
        <v>997</v>
      </c>
      <c r="D84" s="271" t="s">
        <v>219</v>
      </c>
      <c r="E84" s="270">
        <v>1.695476944555E13</v>
      </c>
      <c r="F84" s="270" t="s">
        <v>242</v>
      </c>
      <c r="G84" s="270" t="s">
        <v>212</v>
      </c>
      <c r="H84" s="270" t="s">
        <v>232</v>
      </c>
      <c r="I84" s="271" t="s">
        <v>998</v>
      </c>
      <c r="J84" s="271" t="s">
        <v>998</v>
      </c>
      <c r="K84" s="287" t="s">
        <v>999</v>
      </c>
      <c r="L84" s="307" t="s">
        <v>1000</v>
      </c>
      <c r="M84" s="307" t="s">
        <v>1001</v>
      </c>
      <c r="N84" s="307" t="s">
        <v>1002</v>
      </c>
      <c r="O84" s="273" t="s">
        <v>228</v>
      </c>
      <c r="P84" s="308" t="s">
        <v>1003</v>
      </c>
      <c r="Q84" s="309">
        <v>45740.0</v>
      </c>
      <c r="R84" s="270">
        <f t="shared" si="1"/>
        <v>175</v>
      </c>
      <c r="S84" s="194"/>
      <c r="T84" s="290" t="s">
        <v>16</v>
      </c>
      <c r="U84" s="290">
        <v>598000.0</v>
      </c>
      <c r="V84" s="290">
        <v>97380.0</v>
      </c>
      <c r="W84" s="314">
        <v>-91850.0</v>
      </c>
      <c r="X84" s="310">
        <v>0.0</v>
      </c>
      <c r="Y84" s="310">
        <v>0.0</v>
      </c>
      <c r="Z84" s="294" t="s">
        <v>590</v>
      </c>
      <c r="AA84" s="311">
        <v>45740.0</v>
      </c>
      <c r="AB84" s="194"/>
      <c r="AC84" s="309">
        <v>45550.0</v>
      </c>
      <c r="AD84" s="270" t="s">
        <v>1004</v>
      </c>
      <c r="AE84" s="194"/>
      <c r="AF84" s="279" t="s">
        <v>1005</v>
      </c>
      <c r="AG84" s="353" t="s">
        <v>1006</v>
      </c>
      <c r="AH84" s="270" t="b">
        <v>0</v>
      </c>
      <c r="AI84" s="194"/>
      <c r="AJ84" s="281" t="b">
        <v>1</v>
      </c>
      <c r="AK84" s="281" t="b">
        <v>1</v>
      </c>
      <c r="AL84" s="281" t="b">
        <v>0</v>
      </c>
      <c r="AM84" s="281" t="b">
        <v>1</v>
      </c>
      <c r="AN84" s="281" t="b">
        <v>1</v>
      </c>
      <c r="AO84" s="282" t="b">
        <v>1</v>
      </c>
      <c r="AP84" s="282" t="b">
        <v>1</v>
      </c>
      <c r="AQ84" s="283"/>
      <c r="AR84" s="284" t="b">
        <v>0</v>
      </c>
      <c r="AS84" s="194"/>
      <c r="AT84" s="194"/>
      <c r="AU84" s="194"/>
      <c r="AV84" s="194"/>
      <c r="AW84" s="194"/>
      <c r="AX84" s="194"/>
      <c r="AY84" s="194"/>
      <c r="AZ84" s="194"/>
      <c r="BA84" s="194"/>
      <c r="BB84" s="194"/>
      <c r="BC84" s="194"/>
      <c r="BD84" s="194"/>
      <c r="BE84" s="194"/>
      <c r="BF84" s="194"/>
      <c r="BG84" s="194"/>
      <c r="BH84" s="194"/>
      <c r="BI84" s="194"/>
    </row>
    <row r="85" hidden="1">
      <c r="A85" s="269">
        <v>45735.73819444444</v>
      </c>
      <c r="B85" s="269">
        <v>45741.518055555556</v>
      </c>
      <c r="C85" s="270" t="s">
        <v>1007</v>
      </c>
      <c r="D85" s="271" t="s">
        <v>219</v>
      </c>
      <c r="E85" s="270">
        <v>1.8536798645689E13</v>
      </c>
      <c r="F85" s="270" t="s">
        <v>242</v>
      </c>
      <c r="G85" s="270" t="s">
        <v>212</v>
      </c>
      <c r="H85" s="270" t="s">
        <v>232</v>
      </c>
      <c r="I85" s="344" t="s">
        <v>1008</v>
      </c>
      <c r="J85" s="344" t="s">
        <v>1008</v>
      </c>
      <c r="K85" s="345" t="s">
        <v>1009</v>
      </c>
      <c r="L85" s="307" t="s">
        <v>1010</v>
      </c>
      <c r="M85" s="307" t="s">
        <v>1011</v>
      </c>
      <c r="N85" s="307" t="s">
        <v>1012</v>
      </c>
      <c r="O85" s="273" t="s">
        <v>249</v>
      </c>
      <c r="P85" s="308" t="s">
        <v>1013</v>
      </c>
      <c r="Q85" s="309">
        <v>45736.0</v>
      </c>
      <c r="R85" s="270">
        <f t="shared" si="1"/>
        <v>318</v>
      </c>
      <c r="S85" s="194"/>
      <c r="T85" s="290" t="s">
        <v>66</v>
      </c>
      <c r="U85" s="290">
        <v>798000.0</v>
      </c>
      <c r="V85" s="290">
        <v>798000.0</v>
      </c>
      <c r="W85" s="310">
        <v>636527.0</v>
      </c>
      <c r="X85" s="310">
        <v>0.0</v>
      </c>
      <c r="Y85" s="310">
        <v>0.0</v>
      </c>
      <c r="Z85" s="294" t="s">
        <v>251</v>
      </c>
      <c r="AA85" s="311">
        <v>45808.0</v>
      </c>
      <c r="AB85" s="194"/>
      <c r="AC85" s="309">
        <v>45689.0</v>
      </c>
      <c r="AD85" s="273"/>
      <c r="AE85" s="194"/>
      <c r="AF85" s="279" t="s">
        <v>1014</v>
      </c>
      <c r="AG85" s="280"/>
      <c r="AH85" s="270" t="b">
        <v>0</v>
      </c>
      <c r="AI85" s="194"/>
      <c r="AJ85" s="281" t="b">
        <v>1</v>
      </c>
      <c r="AK85" s="281" t="b">
        <v>1</v>
      </c>
      <c r="AL85" s="281" t="b">
        <v>0</v>
      </c>
      <c r="AM85" s="281" t="b">
        <v>1</v>
      </c>
      <c r="AN85" s="281" t="s">
        <v>278</v>
      </c>
      <c r="AO85" s="282" t="s">
        <v>278</v>
      </c>
      <c r="AP85" s="282" t="b">
        <v>1</v>
      </c>
      <c r="AQ85" s="283"/>
      <c r="AR85" s="284" t="b">
        <v>0</v>
      </c>
      <c r="AS85" s="194"/>
      <c r="AT85" s="194"/>
      <c r="AU85" s="194"/>
      <c r="AV85" s="194"/>
      <c r="AW85" s="194"/>
      <c r="AX85" s="194"/>
      <c r="AY85" s="194"/>
      <c r="AZ85" s="194"/>
      <c r="BA85" s="194"/>
      <c r="BB85" s="194"/>
      <c r="BC85" s="194"/>
      <c r="BD85" s="194"/>
      <c r="BE85" s="194"/>
      <c r="BF85" s="194"/>
      <c r="BG85" s="194"/>
      <c r="BH85" s="194"/>
      <c r="BI85" s="194"/>
    </row>
    <row r="86" hidden="1">
      <c r="A86" s="269">
        <v>45736.51527777778</v>
      </c>
      <c r="B86" s="269">
        <v>45741.518055555556</v>
      </c>
      <c r="C86" s="270" t="s">
        <v>1015</v>
      </c>
      <c r="D86" s="271" t="s">
        <v>219</v>
      </c>
      <c r="E86" s="270">
        <v>1.8202280845668E13</v>
      </c>
      <c r="F86" s="270" t="s">
        <v>242</v>
      </c>
      <c r="G86" s="270" t="s">
        <v>212</v>
      </c>
      <c r="H86" s="270" t="s">
        <v>232</v>
      </c>
      <c r="I86" s="271" t="s">
        <v>1016</v>
      </c>
      <c r="J86" s="271" t="s">
        <v>1017</v>
      </c>
      <c r="K86" s="287" t="s">
        <v>1018</v>
      </c>
      <c r="L86" s="346" t="s">
        <v>1019</v>
      </c>
      <c r="M86" s="346" t="s">
        <v>1020</v>
      </c>
      <c r="N86" s="346" t="s">
        <v>1021</v>
      </c>
      <c r="O86" s="273" t="s">
        <v>249</v>
      </c>
      <c r="P86" s="308" t="s">
        <v>1022</v>
      </c>
      <c r="Q86" s="309">
        <v>45740.0</v>
      </c>
      <c r="R86" s="270">
        <f t="shared" si="1"/>
        <v>293</v>
      </c>
      <c r="S86" s="194"/>
      <c r="T86" s="290" t="s">
        <v>16</v>
      </c>
      <c r="U86" s="290">
        <v>798000.0</v>
      </c>
      <c r="V86" s="290">
        <v>23609.0</v>
      </c>
      <c r="W86" s="314">
        <v>-135691.0</v>
      </c>
      <c r="X86" s="310">
        <v>0.0</v>
      </c>
      <c r="Y86" s="310">
        <v>0.0</v>
      </c>
      <c r="Z86" s="294" t="s">
        <v>590</v>
      </c>
      <c r="AA86" s="311">
        <v>45740.0</v>
      </c>
      <c r="AB86" s="194"/>
      <c r="AC86" s="309">
        <v>45668.0</v>
      </c>
      <c r="AD86" s="270" t="s">
        <v>238</v>
      </c>
      <c r="AE86" s="194"/>
      <c r="AF86" s="279" t="s">
        <v>1023</v>
      </c>
      <c r="AG86" s="279" t="s">
        <v>1024</v>
      </c>
      <c r="AH86" s="270" t="b">
        <v>0</v>
      </c>
      <c r="AI86" s="194"/>
      <c r="AJ86" s="281" t="b">
        <v>1</v>
      </c>
      <c r="AK86" s="281" t="b">
        <v>1</v>
      </c>
      <c r="AL86" s="281" t="b">
        <v>0</v>
      </c>
      <c r="AM86" s="281" t="b">
        <v>1</v>
      </c>
      <c r="AN86" s="281" t="b">
        <v>1</v>
      </c>
      <c r="AO86" s="282" t="b">
        <v>1</v>
      </c>
      <c r="AP86" s="282" t="b">
        <v>1</v>
      </c>
      <c r="AQ86" s="283"/>
      <c r="AR86" s="284" t="b">
        <v>0</v>
      </c>
      <c r="AS86" s="194"/>
      <c r="AT86" s="194"/>
      <c r="AU86" s="194"/>
      <c r="AV86" s="194"/>
      <c r="AW86" s="194"/>
      <c r="AX86" s="194"/>
      <c r="AY86" s="194"/>
      <c r="AZ86" s="194"/>
      <c r="BA86" s="194"/>
      <c r="BB86" s="194"/>
      <c r="BC86" s="194"/>
      <c r="BD86" s="194"/>
      <c r="BE86" s="194"/>
      <c r="BF86" s="194"/>
      <c r="BG86" s="194"/>
      <c r="BH86" s="194"/>
      <c r="BI86" s="194"/>
    </row>
    <row r="87" hidden="1">
      <c r="A87" s="269">
        <v>45736.52361111111</v>
      </c>
      <c r="B87" s="343"/>
      <c r="C87" s="321" t="s">
        <v>1025</v>
      </c>
      <c r="D87" s="271" t="s">
        <v>219</v>
      </c>
      <c r="E87" s="270">
        <v>1.8684586745703E13</v>
      </c>
      <c r="F87" s="270" t="s">
        <v>242</v>
      </c>
      <c r="G87" s="270" t="s">
        <v>294</v>
      </c>
      <c r="H87" s="270" t="s">
        <v>232</v>
      </c>
      <c r="I87" s="344" t="s">
        <v>1026</v>
      </c>
      <c r="J87" s="344" t="s">
        <v>1027</v>
      </c>
      <c r="K87" s="345" t="s">
        <v>1028</v>
      </c>
      <c r="L87" s="346" t="s">
        <v>1029</v>
      </c>
      <c r="M87" s="346" t="s">
        <v>1030</v>
      </c>
      <c r="N87" s="346" t="s">
        <v>1031</v>
      </c>
      <c r="O87" s="273" t="s">
        <v>327</v>
      </c>
      <c r="P87" s="308" t="s">
        <v>1032</v>
      </c>
      <c r="Q87" s="309">
        <v>45737.0</v>
      </c>
      <c r="R87" s="270">
        <f t="shared" si="1"/>
        <v>334</v>
      </c>
      <c r="S87" s="194"/>
      <c r="T87" s="290" t="s">
        <v>14</v>
      </c>
      <c r="U87" s="290">
        <v>798000.0</v>
      </c>
      <c r="V87" s="290">
        <v>0.0</v>
      </c>
      <c r="W87" s="314">
        <v>-65302.0</v>
      </c>
      <c r="X87" s="310">
        <v>0.0</v>
      </c>
      <c r="Y87" s="310">
        <v>0.0</v>
      </c>
      <c r="Z87" s="294" t="s">
        <v>251</v>
      </c>
      <c r="AA87" s="326"/>
      <c r="AB87" s="194"/>
      <c r="AC87" s="309">
        <v>45706.0</v>
      </c>
      <c r="AD87" s="270" t="s">
        <v>1033</v>
      </c>
      <c r="AE87" s="194"/>
      <c r="AF87" s="279" t="s">
        <v>1034</v>
      </c>
      <c r="AG87" s="279" t="s">
        <v>330</v>
      </c>
      <c r="AH87" s="270" t="b">
        <v>0</v>
      </c>
      <c r="AI87" s="194"/>
      <c r="AJ87" s="281" t="b">
        <v>0</v>
      </c>
      <c r="AK87" s="281" t="b">
        <v>1</v>
      </c>
      <c r="AL87" s="281" t="s">
        <v>814</v>
      </c>
      <c r="AM87" s="281" t="b">
        <v>1</v>
      </c>
      <c r="AN87" s="281" t="s">
        <v>278</v>
      </c>
      <c r="AO87" s="282" t="s">
        <v>278</v>
      </c>
      <c r="AP87" s="282" t="b">
        <v>0</v>
      </c>
      <c r="AQ87" s="283"/>
      <c r="AR87" s="284" t="b">
        <v>1</v>
      </c>
      <c r="AS87" s="194"/>
      <c r="AT87" s="194"/>
      <c r="AU87" s="194"/>
      <c r="AV87" s="194"/>
      <c r="AW87" s="194"/>
      <c r="AX87" s="194"/>
      <c r="AY87" s="194"/>
      <c r="AZ87" s="194"/>
      <c r="BA87" s="194"/>
      <c r="BB87" s="194"/>
      <c r="BC87" s="194"/>
      <c r="BD87" s="194"/>
      <c r="BE87" s="194"/>
      <c r="BF87" s="194"/>
      <c r="BG87" s="194"/>
      <c r="BH87" s="194"/>
      <c r="BI87" s="194"/>
    </row>
    <row r="88" hidden="1">
      <c r="A88" s="343"/>
      <c r="B88" s="369" t="s">
        <v>1035</v>
      </c>
      <c r="C88" s="343"/>
      <c r="D88" s="271" t="s">
        <v>219</v>
      </c>
      <c r="E88" s="270">
        <v>1.6386225845501E13</v>
      </c>
      <c r="F88" s="270" t="s">
        <v>242</v>
      </c>
      <c r="G88" s="270" t="s">
        <v>212</v>
      </c>
      <c r="H88" s="270" t="s">
        <v>232</v>
      </c>
      <c r="I88" s="271" t="s">
        <v>1036</v>
      </c>
      <c r="J88" s="271" t="s">
        <v>1036</v>
      </c>
      <c r="K88" s="287" t="s">
        <v>1037</v>
      </c>
      <c r="L88" s="307" t="s">
        <v>1038</v>
      </c>
      <c r="M88" s="307" t="s">
        <v>1039</v>
      </c>
      <c r="N88" s="307" t="s">
        <v>1040</v>
      </c>
      <c r="O88" s="273" t="s">
        <v>215</v>
      </c>
      <c r="P88" s="308" t="s">
        <v>1041</v>
      </c>
      <c r="Q88" s="309">
        <v>45740.0</v>
      </c>
      <c r="R88" s="270">
        <f t="shared" si="1"/>
        <v>126</v>
      </c>
      <c r="S88" s="194"/>
      <c r="T88" s="290" t="s">
        <v>57</v>
      </c>
      <c r="U88" s="290">
        <v>598000.0</v>
      </c>
      <c r="V88" s="290">
        <v>598000.0</v>
      </c>
      <c r="W88" s="310">
        <v>178181.0</v>
      </c>
      <c r="X88" s="310">
        <v>0.0</v>
      </c>
      <c r="Y88" s="310">
        <v>0.0</v>
      </c>
      <c r="Z88" s="294" t="s">
        <v>251</v>
      </c>
      <c r="AA88" s="311">
        <v>45808.0</v>
      </c>
      <c r="AB88" s="194"/>
      <c r="AC88" s="309">
        <v>45501.0</v>
      </c>
      <c r="AD88" s="270" t="s">
        <v>753</v>
      </c>
      <c r="AE88" s="194"/>
      <c r="AF88" s="279" t="s">
        <v>1042</v>
      </c>
      <c r="AG88" s="279" t="s">
        <v>510</v>
      </c>
      <c r="AH88" s="270" t="b">
        <v>0</v>
      </c>
      <c r="AI88" s="194"/>
      <c r="AJ88" s="281" t="b">
        <v>1</v>
      </c>
      <c r="AK88" s="281" t="b">
        <v>1</v>
      </c>
      <c r="AL88" s="281" t="b">
        <v>1</v>
      </c>
      <c r="AM88" s="281" t="b">
        <v>1</v>
      </c>
      <c r="AN88" s="281" t="b">
        <v>1</v>
      </c>
      <c r="AO88" s="282" t="b">
        <v>1</v>
      </c>
      <c r="AP88" s="282" t="b">
        <v>1</v>
      </c>
      <c r="AQ88" s="283"/>
      <c r="AR88" s="284" t="b">
        <v>0</v>
      </c>
      <c r="AS88" s="194"/>
      <c r="AT88" s="194"/>
      <c r="AU88" s="194"/>
      <c r="AV88" s="194"/>
      <c r="AW88" s="194"/>
      <c r="AX88" s="194"/>
      <c r="AY88" s="194"/>
      <c r="AZ88" s="194"/>
      <c r="BA88" s="194"/>
      <c r="BB88" s="194"/>
      <c r="BC88" s="194"/>
      <c r="BD88" s="194"/>
      <c r="BE88" s="194"/>
      <c r="BF88" s="194"/>
      <c r="BG88" s="194"/>
      <c r="BH88" s="194"/>
      <c r="BI88" s="194"/>
    </row>
    <row r="89" hidden="1">
      <c r="A89" s="269">
        <v>45737.57916666667</v>
      </c>
      <c r="B89" s="269">
        <v>45755.74236111111</v>
      </c>
      <c r="C89" s="270" t="s">
        <v>1043</v>
      </c>
      <c r="D89" s="271" t="s">
        <v>219</v>
      </c>
      <c r="E89" s="270">
        <v>1.8275237545671E13</v>
      </c>
      <c r="F89" s="270" t="s">
        <v>242</v>
      </c>
      <c r="G89" s="270" t="s">
        <v>212</v>
      </c>
      <c r="H89" s="270" t="s">
        <v>232</v>
      </c>
      <c r="I89" s="344" t="s">
        <v>1044</v>
      </c>
      <c r="J89" s="344" t="s">
        <v>1045</v>
      </c>
      <c r="K89" s="345" t="s">
        <v>1046</v>
      </c>
      <c r="L89" s="346" t="s">
        <v>1047</v>
      </c>
      <c r="M89" s="346" t="s">
        <v>1048</v>
      </c>
      <c r="N89" s="346" t="s">
        <v>1049</v>
      </c>
      <c r="O89" s="273" t="s">
        <v>249</v>
      </c>
      <c r="P89" s="335" t="s">
        <v>1050</v>
      </c>
      <c r="Q89" s="312">
        <v>45755.0</v>
      </c>
      <c r="R89" s="270">
        <f t="shared" si="1"/>
        <v>281</v>
      </c>
      <c r="S89" s="194"/>
      <c r="T89" s="290" t="s">
        <v>14</v>
      </c>
      <c r="U89" s="290">
        <v>798000.0</v>
      </c>
      <c r="V89" s="294">
        <v>30324.0</v>
      </c>
      <c r="W89" s="314">
        <v>-187718.0</v>
      </c>
      <c r="X89" s="310">
        <v>25579.0</v>
      </c>
      <c r="Y89" s="310">
        <v>826579.0</v>
      </c>
      <c r="Z89" s="294" t="s">
        <v>251</v>
      </c>
      <c r="AA89" s="311">
        <v>45755.0</v>
      </c>
      <c r="AB89" s="194"/>
      <c r="AC89" s="309">
        <v>45671.0</v>
      </c>
      <c r="AD89" s="270" t="s">
        <v>273</v>
      </c>
      <c r="AE89" s="194"/>
      <c r="AF89" s="279" t="s">
        <v>1051</v>
      </c>
      <c r="AG89" s="280"/>
      <c r="AH89" s="270" t="b">
        <v>0</v>
      </c>
      <c r="AI89" s="194"/>
      <c r="AJ89" s="281" t="b">
        <v>1</v>
      </c>
      <c r="AK89" s="281" t="s">
        <v>1052</v>
      </c>
      <c r="AL89" s="281" t="b">
        <v>0</v>
      </c>
      <c r="AM89" s="281" t="b">
        <v>1</v>
      </c>
      <c r="AN89" s="281" t="b">
        <v>1</v>
      </c>
      <c r="AO89" s="282" t="s">
        <v>1053</v>
      </c>
      <c r="AP89" s="282" t="b">
        <v>1</v>
      </c>
      <c r="AQ89" s="283"/>
      <c r="AR89" s="284" t="b">
        <v>0</v>
      </c>
      <c r="AS89" s="194"/>
      <c r="AT89" s="194"/>
      <c r="AU89" s="194"/>
      <c r="AV89" s="194"/>
      <c r="AW89" s="194"/>
      <c r="AX89" s="194"/>
      <c r="AY89" s="194"/>
      <c r="AZ89" s="194"/>
      <c r="BA89" s="194"/>
      <c r="BB89" s="194"/>
      <c r="BC89" s="194"/>
      <c r="BD89" s="194"/>
      <c r="BE89" s="194"/>
      <c r="BF89" s="194"/>
      <c r="BG89" s="194"/>
      <c r="BH89" s="194"/>
      <c r="BI89" s="194"/>
    </row>
    <row r="90" hidden="1">
      <c r="A90" s="269">
        <v>45740.54583333333</v>
      </c>
      <c r="B90" s="269">
        <v>45740.93680555555</v>
      </c>
      <c r="C90" s="270" t="s">
        <v>1054</v>
      </c>
      <c r="D90" s="271" t="s">
        <v>219</v>
      </c>
      <c r="E90" s="270">
        <v>1.8343474845682E13</v>
      </c>
      <c r="F90" s="270" t="s">
        <v>221</v>
      </c>
      <c r="G90" s="270" t="s">
        <v>212</v>
      </c>
      <c r="H90" s="270" t="s">
        <v>232</v>
      </c>
      <c r="I90" s="271" t="s">
        <v>1055</v>
      </c>
      <c r="J90" s="271" t="s">
        <v>1055</v>
      </c>
      <c r="K90" s="287" t="s">
        <v>1056</v>
      </c>
      <c r="L90" s="307" t="s">
        <v>1057</v>
      </c>
      <c r="M90" s="307" t="s">
        <v>1058</v>
      </c>
      <c r="N90" s="307" t="s">
        <v>1059</v>
      </c>
      <c r="O90" s="273" t="s">
        <v>249</v>
      </c>
      <c r="P90" s="328"/>
      <c r="Q90" s="328"/>
      <c r="R90" s="270" t="str">
        <f t="shared" si="1"/>
        <v>#VALUE!</v>
      </c>
      <c r="S90" s="194"/>
      <c r="T90" s="290" t="s">
        <v>14</v>
      </c>
      <c r="U90" s="290">
        <v>798000.0</v>
      </c>
      <c r="V90" s="290">
        <v>0.0</v>
      </c>
      <c r="W90" s="275"/>
      <c r="X90" s="275"/>
      <c r="Y90" s="275"/>
      <c r="Z90" s="275"/>
      <c r="AA90" s="326"/>
      <c r="AB90" s="194"/>
      <c r="AC90" s="309">
        <v>45682.0</v>
      </c>
      <c r="AD90" s="270" t="s">
        <v>388</v>
      </c>
      <c r="AE90" s="194"/>
      <c r="AF90" s="279" t="s">
        <v>1060</v>
      </c>
      <c r="AG90" s="279" t="s">
        <v>14</v>
      </c>
      <c r="AH90" s="270" t="b">
        <v>0</v>
      </c>
      <c r="AI90" s="194"/>
      <c r="AJ90" s="347"/>
      <c r="AK90" s="347"/>
      <c r="AL90" s="347"/>
      <c r="AM90" s="347"/>
      <c r="AN90" s="347"/>
      <c r="AO90" s="348"/>
      <c r="AP90" s="347"/>
      <c r="AQ90" s="283"/>
      <c r="AR90" s="284" t="b">
        <v>0</v>
      </c>
      <c r="AS90" s="194"/>
      <c r="AT90" s="194"/>
      <c r="AU90" s="194"/>
      <c r="AV90" s="194"/>
      <c r="AW90" s="194"/>
      <c r="AX90" s="194"/>
      <c r="AY90" s="194"/>
      <c r="AZ90" s="194"/>
      <c r="BA90" s="194"/>
      <c r="BB90" s="194"/>
      <c r="BC90" s="194"/>
      <c r="BD90" s="194"/>
      <c r="BE90" s="194"/>
      <c r="BF90" s="194"/>
      <c r="BG90" s="194"/>
      <c r="BH90" s="194"/>
      <c r="BI90" s="194"/>
    </row>
    <row r="91" hidden="1">
      <c r="A91" s="269">
        <v>45740.55</v>
      </c>
      <c r="B91" s="269">
        <v>45742.430555555555</v>
      </c>
      <c r="C91" s="270" t="s">
        <v>1061</v>
      </c>
      <c r="D91" s="271" t="s">
        <v>219</v>
      </c>
      <c r="E91" s="270">
        <v>1.8129073745654E13</v>
      </c>
      <c r="F91" s="270" t="s">
        <v>242</v>
      </c>
      <c r="G91" s="270" t="s">
        <v>212</v>
      </c>
      <c r="H91" s="270" t="s">
        <v>232</v>
      </c>
      <c r="I91" s="344" t="s">
        <v>1062</v>
      </c>
      <c r="J91" s="344" t="s">
        <v>1063</v>
      </c>
      <c r="K91" s="345" t="s">
        <v>1064</v>
      </c>
      <c r="L91" s="307" t="s">
        <v>1065</v>
      </c>
      <c r="M91" s="307" t="s">
        <v>1066</v>
      </c>
      <c r="N91" s="307" t="s">
        <v>1067</v>
      </c>
      <c r="O91" s="273" t="s">
        <v>249</v>
      </c>
      <c r="P91" s="308" t="s">
        <v>1068</v>
      </c>
      <c r="Q91" s="309">
        <v>45741.0</v>
      </c>
      <c r="R91" s="270">
        <f t="shared" si="1"/>
        <v>278</v>
      </c>
      <c r="S91" s="194"/>
      <c r="T91" s="290" t="s">
        <v>14</v>
      </c>
      <c r="U91" s="290">
        <v>798000.0</v>
      </c>
      <c r="V91" s="290">
        <v>30324.0</v>
      </c>
      <c r="W91" s="314">
        <v>-183626.0</v>
      </c>
      <c r="X91" s="310">
        <v>26563.0</v>
      </c>
      <c r="Y91" s="275"/>
      <c r="Z91" s="294" t="s">
        <v>251</v>
      </c>
      <c r="AA91" s="311">
        <v>45740.0</v>
      </c>
      <c r="AB91" s="194"/>
      <c r="AC91" s="309">
        <v>45654.0</v>
      </c>
      <c r="AD91" s="270" t="s">
        <v>273</v>
      </c>
      <c r="AE91" s="194"/>
      <c r="AF91" s="279" t="s">
        <v>1069</v>
      </c>
      <c r="AG91" s="370" t="s">
        <v>1070</v>
      </c>
      <c r="AH91" s="270" t="b">
        <v>0</v>
      </c>
      <c r="AI91" s="194"/>
      <c r="AJ91" s="281" t="b">
        <v>1</v>
      </c>
      <c r="AK91" s="281" t="b">
        <v>1</v>
      </c>
      <c r="AL91" s="281" t="s">
        <v>814</v>
      </c>
      <c r="AM91" s="281" t="b">
        <v>1</v>
      </c>
      <c r="AN91" s="281" t="s">
        <v>278</v>
      </c>
      <c r="AO91" s="282" t="b">
        <v>1</v>
      </c>
      <c r="AP91" s="282" t="b">
        <v>1</v>
      </c>
      <c r="AQ91" s="283"/>
      <c r="AR91" s="284" t="b">
        <v>0</v>
      </c>
      <c r="AS91" s="194"/>
      <c r="AT91" s="194"/>
      <c r="AU91" s="194"/>
      <c r="AV91" s="194"/>
      <c r="AW91" s="194"/>
      <c r="AX91" s="194"/>
      <c r="AY91" s="194"/>
      <c r="AZ91" s="194"/>
      <c r="BA91" s="194"/>
      <c r="BB91" s="194"/>
      <c r="BC91" s="194"/>
      <c r="BD91" s="194"/>
      <c r="BE91" s="194"/>
      <c r="BF91" s="194"/>
      <c r="BG91" s="194"/>
      <c r="BH91" s="194"/>
      <c r="BI91" s="194"/>
    </row>
    <row r="92" hidden="1">
      <c r="A92" s="269">
        <v>45740.55486111111</v>
      </c>
      <c r="B92" s="269">
        <v>45752.919444444444</v>
      </c>
      <c r="C92" s="270" t="s">
        <v>1071</v>
      </c>
      <c r="D92" s="271" t="s">
        <v>219</v>
      </c>
      <c r="E92" s="270">
        <v>1.7302916345579E13</v>
      </c>
      <c r="F92" s="270" t="s">
        <v>242</v>
      </c>
      <c r="G92" s="270" t="s">
        <v>212</v>
      </c>
      <c r="H92" s="270" t="s">
        <v>696</v>
      </c>
      <c r="I92" s="271" t="s">
        <v>1072</v>
      </c>
      <c r="J92" s="271" t="s">
        <v>1073</v>
      </c>
      <c r="K92" s="287" t="s">
        <v>1074</v>
      </c>
      <c r="L92" s="307" t="s">
        <v>1075</v>
      </c>
      <c r="M92" s="307" t="s">
        <v>1076</v>
      </c>
      <c r="N92" s="307" t="s">
        <v>1077</v>
      </c>
      <c r="O92" s="273" t="s">
        <v>228</v>
      </c>
      <c r="P92" s="308" t="s">
        <v>1078</v>
      </c>
      <c r="Q92" s="309">
        <v>45741.0</v>
      </c>
      <c r="R92" s="270">
        <f t="shared" si="1"/>
        <v>203</v>
      </c>
      <c r="S92" s="194"/>
      <c r="T92" s="290" t="s">
        <v>398</v>
      </c>
      <c r="U92" s="290">
        <v>198000.0</v>
      </c>
      <c r="V92" s="290">
        <v>198000.0</v>
      </c>
      <c r="W92" s="310">
        <v>89891.0</v>
      </c>
      <c r="X92" s="310">
        <v>0.0</v>
      </c>
      <c r="Y92" s="310">
        <v>0.0</v>
      </c>
      <c r="Z92" s="294" t="s">
        <v>251</v>
      </c>
      <c r="AA92" s="311">
        <v>45808.0</v>
      </c>
      <c r="AB92" s="194"/>
      <c r="AC92" s="312">
        <v>45579.0</v>
      </c>
      <c r="AD92" s="270" t="s">
        <v>300</v>
      </c>
      <c r="AE92" s="194"/>
      <c r="AF92" s="279" t="s">
        <v>1079</v>
      </c>
      <c r="AG92" s="280"/>
      <c r="AH92" s="270" t="b">
        <v>0</v>
      </c>
      <c r="AI92" s="194"/>
      <c r="AJ92" s="281" t="b">
        <v>1</v>
      </c>
      <c r="AK92" s="281" t="b">
        <v>1</v>
      </c>
      <c r="AL92" s="281" t="b">
        <v>1</v>
      </c>
      <c r="AM92" s="281" t="b">
        <v>1</v>
      </c>
      <c r="AN92" s="281" t="b">
        <v>1</v>
      </c>
      <c r="AO92" s="282" t="b">
        <v>1</v>
      </c>
      <c r="AP92" s="282" t="b">
        <v>1</v>
      </c>
      <c r="AQ92" s="283"/>
      <c r="AR92" s="284" t="b">
        <v>0</v>
      </c>
      <c r="AS92" s="194"/>
      <c r="AT92" s="194"/>
      <c r="AU92" s="194"/>
      <c r="AV92" s="194"/>
      <c r="AW92" s="194"/>
      <c r="AX92" s="194"/>
      <c r="AY92" s="194"/>
      <c r="AZ92" s="194"/>
      <c r="BA92" s="194"/>
      <c r="BB92" s="194"/>
      <c r="BC92" s="194"/>
      <c r="BD92" s="194"/>
      <c r="BE92" s="194"/>
      <c r="BF92" s="194"/>
      <c r="BG92" s="194"/>
      <c r="BH92" s="194"/>
      <c r="BI92" s="194"/>
    </row>
    <row r="93" hidden="1">
      <c r="A93" s="269">
        <v>45744.57152777778</v>
      </c>
      <c r="B93" s="332"/>
      <c r="C93" s="321" t="s">
        <v>293</v>
      </c>
      <c r="D93" s="271" t="s">
        <v>219</v>
      </c>
      <c r="E93" s="270">
        <v>1.8816769945714E13</v>
      </c>
      <c r="F93" s="270" t="s">
        <v>242</v>
      </c>
      <c r="G93" s="270" t="s">
        <v>294</v>
      </c>
      <c r="H93" s="270" t="s">
        <v>232</v>
      </c>
      <c r="I93" s="344" t="s">
        <v>1080</v>
      </c>
      <c r="J93" s="344" t="s">
        <v>1081</v>
      </c>
      <c r="K93" s="345" t="s">
        <v>1082</v>
      </c>
      <c r="L93" s="307" t="s">
        <v>1083</v>
      </c>
      <c r="M93" s="307" t="s">
        <v>1084</v>
      </c>
      <c r="N93" s="307" t="s">
        <v>1085</v>
      </c>
      <c r="O93" s="273" t="s">
        <v>327</v>
      </c>
      <c r="P93" s="308" t="s">
        <v>1086</v>
      </c>
      <c r="Q93" s="309">
        <v>45754.0</v>
      </c>
      <c r="R93" s="270">
        <f t="shared" si="1"/>
        <v>325</v>
      </c>
      <c r="S93" s="194"/>
      <c r="T93" s="290" t="s">
        <v>16</v>
      </c>
      <c r="U93" s="290">
        <v>798000.0</v>
      </c>
      <c r="V93" s="290">
        <v>31807.0</v>
      </c>
      <c r="W93" s="314">
        <v>-64099.0</v>
      </c>
      <c r="X93" s="310">
        <v>14170.0</v>
      </c>
      <c r="Y93" s="310">
        <v>0.0</v>
      </c>
      <c r="Z93" s="294" t="s">
        <v>251</v>
      </c>
      <c r="AA93" s="326"/>
      <c r="AB93" s="194"/>
      <c r="AC93" s="309">
        <v>45714.0</v>
      </c>
      <c r="AD93" s="270" t="s">
        <v>1087</v>
      </c>
      <c r="AE93" s="194"/>
      <c r="AF93" s="279" t="s">
        <v>1088</v>
      </c>
      <c r="AG93" s="279" t="s">
        <v>1089</v>
      </c>
      <c r="AH93" s="270" t="b">
        <v>0</v>
      </c>
      <c r="AI93" s="194"/>
      <c r="AJ93" s="281" t="b">
        <v>0</v>
      </c>
      <c r="AK93" s="281" t="b">
        <v>1</v>
      </c>
      <c r="AL93" s="281" t="b">
        <v>0</v>
      </c>
      <c r="AM93" s="281" t="b">
        <v>1</v>
      </c>
      <c r="AN93" s="281" t="b">
        <v>1</v>
      </c>
      <c r="AO93" s="282" t="s">
        <v>278</v>
      </c>
      <c r="AP93" s="282" t="b">
        <v>0</v>
      </c>
      <c r="AQ93" s="283"/>
      <c r="AR93" s="284" t="b">
        <v>1</v>
      </c>
      <c r="AS93" s="194"/>
      <c r="AT93" s="194"/>
      <c r="AU93" s="194"/>
      <c r="AV93" s="194"/>
      <c r="AW93" s="194"/>
      <c r="AX93" s="194"/>
      <c r="AY93" s="194"/>
      <c r="AZ93" s="194"/>
      <c r="BA93" s="194"/>
      <c r="BB93" s="194"/>
      <c r="BC93" s="194"/>
      <c r="BD93" s="194"/>
      <c r="BE93" s="194"/>
      <c r="BF93" s="194"/>
      <c r="BG93" s="194"/>
      <c r="BH93" s="194"/>
      <c r="BI93" s="194"/>
    </row>
    <row r="94" hidden="1">
      <c r="A94" s="269">
        <v>45740.58263888889</v>
      </c>
      <c r="B94" s="269">
        <v>45742.433333333334</v>
      </c>
      <c r="C94" s="270" t="s">
        <v>1090</v>
      </c>
      <c r="D94" s="271" t="s">
        <v>219</v>
      </c>
      <c r="E94" s="270">
        <v>1.8061621945649E13</v>
      </c>
      <c r="F94" s="270" t="s">
        <v>242</v>
      </c>
      <c r="G94" s="270" t="s">
        <v>212</v>
      </c>
      <c r="H94" s="270" t="s">
        <v>232</v>
      </c>
      <c r="I94" s="271" t="s">
        <v>1091</v>
      </c>
      <c r="J94" s="271" t="s">
        <v>1092</v>
      </c>
      <c r="K94" s="287" t="s">
        <v>1093</v>
      </c>
      <c r="L94" s="307" t="s">
        <v>1094</v>
      </c>
      <c r="M94" s="307" t="s">
        <v>1095</v>
      </c>
      <c r="N94" s="307" t="s">
        <v>1096</v>
      </c>
      <c r="O94" s="273" t="s">
        <v>249</v>
      </c>
      <c r="P94" s="308" t="s">
        <v>1097</v>
      </c>
      <c r="Q94" s="309">
        <v>45740.0</v>
      </c>
      <c r="R94" s="270">
        <f t="shared" si="1"/>
        <v>274</v>
      </c>
      <c r="S94" s="194"/>
      <c r="T94" s="290" t="s">
        <v>14</v>
      </c>
      <c r="U94" s="290">
        <v>798000.0</v>
      </c>
      <c r="V94" s="290">
        <v>0.0</v>
      </c>
      <c r="W94" s="314">
        <v>-209578.0</v>
      </c>
      <c r="X94" s="310">
        <v>22956.0</v>
      </c>
      <c r="Y94" s="310">
        <v>0.0</v>
      </c>
      <c r="Z94" s="294" t="s">
        <v>251</v>
      </c>
      <c r="AA94" s="326"/>
      <c r="AB94" s="194"/>
      <c r="AC94" s="309">
        <v>45649.0</v>
      </c>
      <c r="AD94" s="270" t="s">
        <v>1098</v>
      </c>
      <c r="AE94" s="194"/>
      <c r="AF94" s="279" t="s">
        <v>1099</v>
      </c>
      <c r="AG94" s="279" t="s">
        <v>1100</v>
      </c>
      <c r="AH94" s="270" t="b">
        <v>0</v>
      </c>
      <c r="AI94" s="194"/>
      <c r="AJ94" s="281" t="b">
        <v>1</v>
      </c>
      <c r="AK94" s="281" t="b">
        <v>1</v>
      </c>
      <c r="AL94" s="281" t="s">
        <v>814</v>
      </c>
      <c r="AM94" s="281" t="b">
        <v>1</v>
      </c>
      <c r="AN94" s="281" t="b">
        <v>1</v>
      </c>
      <c r="AO94" s="282" t="s">
        <v>278</v>
      </c>
      <c r="AP94" s="282" t="b">
        <v>1</v>
      </c>
      <c r="AQ94" s="283"/>
      <c r="AR94" s="284" t="b">
        <v>0</v>
      </c>
      <c r="AS94" s="194"/>
      <c r="AT94" s="194"/>
      <c r="AU94" s="194"/>
      <c r="AV94" s="194"/>
      <c r="AW94" s="194"/>
      <c r="AX94" s="194"/>
      <c r="AY94" s="194"/>
      <c r="AZ94" s="194"/>
      <c r="BA94" s="194"/>
      <c r="BB94" s="194"/>
      <c r="BC94" s="194"/>
      <c r="BD94" s="194"/>
      <c r="BE94" s="194"/>
      <c r="BF94" s="194"/>
      <c r="BG94" s="194"/>
      <c r="BH94" s="194"/>
      <c r="BI94" s="194"/>
    </row>
    <row r="95" hidden="1">
      <c r="A95" s="269">
        <v>45740.68541666667</v>
      </c>
      <c r="B95" s="269">
        <v>45744.67152777778</v>
      </c>
      <c r="C95" s="270" t="s">
        <v>1101</v>
      </c>
      <c r="D95" s="271" t="s">
        <v>219</v>
      </c>
      <c r="E95" s="270">
        <v>1.8561077045694E13</v>
      </c>
      <c r="F95" s="270" t="s">
        <v>242</v>
      </c>
      <c r="G95" s="270" t="s">
        <v>212</v>
      </c>
      <c r="H95" s="270" t="s">
        <v>232</v>
      </c>
      <c r="I95" s="344" t="s">
        <v>1102</v>
      </c>
      <c r="J95" s="344" t="s">
        <v>1103</v>
      </c>
      <c r="K95" s="345" t="s">
        <v>1104</v>
      </c>
      <c r="L95" s="307" t="s">
        <v>1105</v>
      </c>
      <c r="M95" s="307" t="s">
        <v>1106</v>
      </c>
      <c r="N95" s="307" t="s">
        <v>1107</v>
      </c>
      <c r="O95" s="273" t="s">
        <v>249</v>
      </c>
      <c r="P95" s="308" t="s">
        <v>1108</v>
      </c>
      <c r="Q95" s="309">
        <v>45741.0</v>
      </c>
      <c r="R95" s="270">
        <f t="shared" si="1"/>
        <v>318</v>
      </c>
      <c r="S95" s="194"/>
      <c r="T95" s="290" t="s">
        <v>16</v>
      </c>
      <c r="U95" s="290">
        <v>798000.0</v>
      </c>
      <c r="V95" s="290">
        <v>23600.0</v>
      </c>
      <c r="W95" s="314">
        <v>-102910.0</v>
      </c>
      <c r="X95" s="310">
        <v>0.0</v>
      </c>
      <c r="Y95" s="310">
        <v>0.0</v>
      </c>
      <c r="Z95" s="294" t="s">
        <v>251</v>
      </c>
      <c r="AA95" s="311">
        <v>45741.0</v>
      </c>
      <c r="AB95" s="194"/>
      <c r="AC95" s="309">
        <v>45694.0</v>
      </c>
      <c r="AD95" s="270" t="s">
        <v>985</v>
      </c>
      <c r="AE95" s="194"/>
      <c r="AF95" s="279" t="s">
        <v>1109</v>
      </c>
      <c r="AG95" s="279" t="s">
        <v>1110</v>
      </c>
      <c r="AH95" s="270" t="b">
        <v>0</v>
      </c>
      <c r="AI95" s="194"/>
      <c r="AJ95" s="281" t="b">
        <v>1</v>
      </c>
      <c r="AK95" s="281" t="b">
        <v>1</v>
      </c>
      <c r="AL95" s="281" t="s">
        <v>814</v>
      </c>
      <c r="AM95" s="281" t="b">
        <v>1</v>
      </c>
      <c r="AN95" s="281" t="b">
        <v>1</v>
      </c>
      <c r="AO95" s="282" t="s">
        <v>278</v>
      </c>
      <c r="AP95" s="282" t="b">
        <v>1</v>
      </c>
      <c r="AQ95" s="283"/>
      <c r="AR95" s="284" t="b">
        <v>0</v>
      </c>
      <c r="AS95" s="194"/>
      <c r="AT95" s="194"/>
      <c r="AU95" s="194"/>
      <c r="AV95" s="194"/>
      <c r="AW95" s="194"/>
      <c r="AX95" s="194"/>
      <c r="AY95" s="194"/>
      <c r="AZ95" s="194"/>
      <c r="BA95" s="194"/>
      <c r="BB95" s="194"/>
      <c r="BC95" s="194"/>
      <c r="BD95" s="194"/>
      <c r="BE95" s="194"/>
      <c r="BF95" s="194"/>
      <c r="BG95" s="194"/>
      <c r="BH95" s="194"/>
      <c r="BI95" s="194"/>
    </row>
    <row r="96" hidden="1">
      <c r="A96" s="269">
        <v>45740.69097222222</v>
      </c>
      <c r="B96" s="269">
        <v>45741.51736111111</v>
      </c>
      <c r="C96" s="270" t="s">
        <v>1111</v>
      </c>
      <c r="D96" s="271" t="s">
        <v>219</v>
      </c>
      <c r="E96" s="270">
        <v>1.9026130345731E13</v>
      </c>
      <c r="F96" s="270" t="s">
        <v>242</v>
      </c>
      <c r="G96" s="270" t="s">
        <v>212</v>
      </c>
      <c r="H96" s="270" t="s">
        <v>232</v>
      </c>
      <c r="I96" s="271" t="s">
        <v>1112</v>
      </c>
      <c r="J96" s="271" t="s">
        <v>1112</v>
      </c>
      <c r="K96" s="287" t="s">
        <v>1113</v>
      </c>
      <c r="L96" s="307" t="s">
        <v>1114</v>
      </c>
      <c r="M96" s="307" t="s">
        <v>1115</v>
      </c>
      <c r="N96" s="307" t="s">
        <v>1116</v>
      </c>
      <c r="O96" s="273" t="s">
        <v>327</v>
      </c>
      <c r="P96" s="308" t="s">
        <v>1117</v>
      </c>
      <c r="Q96" s="309">
        <v>45740.0</v>
      </c>
      <c r="R96" s="270">
        <f t="shared" si="1"/>
        <v>356</v>
      </c>
      <c r="S96" s="194"/>
      <c r="T96" s="290" t="s">
        <v>57</v>
      </c>
      <c r="U96" s="290">
        <v>798000.0</v>
      </c>
      <c r="V96" s="290">
        <v>798000.0</v>
      </c>
      <c r="W96" s="310">
        <v>726140.0</v>
      </c>
      <c r="X96" s="310">
        <v>0.0</v>
      </c>
      <c r="Y96" s="310">
        <v>0.0</v>
      </c>
      <c r="Z96" s="294" t="s">
        <v>251</v>
      </c>
      <c r="AA96" s="311">
        <v>45808.0</v>
      </c>
      <c r="AB96" s="194"/>
      <c r="AC96" s="309">
        <v>45731.0</v>
      </c>
      <c r="AD96" s="270" t="s">
        <v>360</v>
      </c>
      <c r="AE96" s="194"/>
      <c r="AF96" s="279" t="s">
        <v>1118</v>
      </c>
      <c r="AG96" s="280"/>
      <c r="AH96" s="270" t="b">
        <v>0</v>
      </c>
      <c r="AI96" s="194"/>
      <c r="AJ96" s="281" t="b">
        <v>1</v>
      </c>
      <c r="AK96" s="281" t="b">
        <v>1</v>
      </c>
      <c r="AL96" s="281" t="b">
        <v>0</v>
      </c>
      <c r="AM96" s="281" t="b">
        <v>1</v>
      </c>
      <c r="AN96" s="281" t="b">
        <v>1</v>
      </c>
      <c r="AO96" s="282" t="s">
        <v>278</v>
      </c>
      <c r="AP96" s="282" t="b">
        <v>1</v>
      </c>
      <c r="AQ96" s="283"/>
      <c r="AR96" s="284" t="b">
        <v>0</v>
      </c>
      <c r="AS96" s="194"/>
      <c r="AT96" s="194"/>
      <c r="AU96" s="194"/>
      <c r="AV96" s="194"/>
      <c r="AW96" s="194"/>
      <c r="AX96" s="194"/>
      <c r="AY96" s="194"/>
      <c r="AZ96" s="194"/>
      <c r="BA96" s="194"/>
      <c r="BB96" s="194"/>
      <c r="BC96" s="194"/>
      <c r="BD96" s="194"/>
      <c r="BE96" s="194"/>
      <c r="BF96" s="194"/>
      <c r="BG96" s="194"/>
      <c r="BH96" s="194"/>
      <c r="BI96" s="194"/>
    </row>
    <row r="97" hidden="1">
      <c r="A97" s="269">
        <v>45740.763194444444</v>
      </c>
      <c r="B97" s="269">
        <v>45740.85902777778</v>
      </c>
      <c r="C97" s="270" t="s">
        <v>1119</v>
      </c>
      <c r="D97" s="271" t="s">
        <v>1120</v>
      </c>
      <c r="E97" s="270">
        <v>1.5122077845402E13</v>
      </c>
      <c r="F97" s="270" t="s">
        <v>242</v>
      </c>
      <c r="G97" s="270" t="s">
        <v>212</v>
      </c>
      <c r="H97" s="270" t="s">
        <v>232</v>
      </c>
      <c r="I97" s="344" t="s">
        <v>1121</v>
      </c>
      <c r="J97" s="344" t="s">
        <v>1122</v>
      </c>
      <c r="K97" s="344" t="s">
        <v>1123</v>
      </c>
      <c r="L97" s="307" t="s">
        <v>1124</v>
      </c>
      <c r="M97" s="307" t="s">
        <v>1125</v>
      </c>
      <c r="N97" s="307" t="s">
        <v>1126</v>
      </c>
      <c r="O97" s="273" t="s">
        <v>228</v>
      </c>
      <c r="P97" s="371" t="s">
        <v>814</v>
      </c>
      <c r="Q97" s="272"/>
      <c r="R97" s="270" t="str">
        <f t="shared" si="1"/>
        <v>#VALUE!</v>
      </c>
      <c r="S97" s="194"/>
      <c r="T97" s="290" t="s">
        <v>398</v>
      </c>
      <c r="U97" s="290">
        <v>599700.0</v>
      </c>
      <c r="V97" s="290">
        <v>599700.0</v>
      </c>
      <c r="W97" s="310">
        <v>0.0</v>
      </c>
      <c r="X97" s="310">
        <v>0.0</v>
      </c>
      <c r="Y97" s="310">
        <v>0.0</v>
      </c>
      <c r="Z97" s="294" t="s">
        <v>229</v>
      </c>
      <c r="AA97" s="329"/>
      <c r="AB97" s="194"/>
      <c r="AC97" s="309">
        <v>45402.0</v>
      </c>
      <c r="AD97" s="270" t="s">
        <v>418</v>
      </c>
      <c r="AE97" s="194"/>
      <c r="AF97" s="279" t="s">
        <v>478</v>
      </c>
      <c r="AG97" s="279" t="s">
        <v>1127</v>
      </c>
      <c r="AH97" s="270" t="b">
        <v>0</v>
      </c>
      <c r="AI97" s="194"/>
      <c r="AJ97" s="281" t="s">
        <v>814</v>
      </c>
      <c r="AK97" s="281" t="s">
        <v>814</v>
      </c>
      <c r="AL97" s="281" t="b">
        <v>0</v>
      </c>
      <c r="AM97" s="281" t="b">
        <v>1</v>
      </c>
      <c r="AN97" s="281" t="s">
        <v>1128</v>
      </c>
      <c r="AO97" s="282" t="s">
        <v>1128</v>
      </c>
      <c r="AP97" s="282" t="s">
        <v>814</v>
      </c>
      <c r="AQ97" s="283"/>
      <c r="AR97" s="284" t="b">
        <v>0</v>
      </c>
      <c r="AS97" s="194"/>
      <c r="AT97" s="194"/>
      <c r="AU97" s="194"/>
      <c r="AV97" s="194"/>
      <c r="AW97" s="194"/>
      <c r="AX97" s="194"/>
      <c r="AY97" s="194"/>
      <c r="AZ97" s="194"/>
      <c r="BA97" s="194"/>
      <c r="BB97" s="194"/>
      <c r="BC97" s="194"/>
      <c r="BD97" s="194"/>
      <c r="BE97" s="194"/>
      <c r="BF97" s="194"/>
      <c r="BG97" s="194"/>
      <c r="BH97" s="194"/>
      <c r="BI97" s="194"/>
    </row>
    <row r="98" hidden="1">
      <c r="A98" s="269">
        <v>45742.80694444444</v>
      </c>
      <c r="B98" s="269">
        <v>45742.81458333333</v>
      </c>
      <c r="C98" s="270" t="s">
        <v>1129</v>
      </c>
      <c r="D98" s="271" t="s">
        <v>1130</v>
      </c>
      <c r="E98" s="270">
        <v>1.4719388145382E13</v>
      </c>
      <c r="F98" s="270" t="s">
        <v>614</v>
      </c>
      <c r="G98" s="270" t="s">
        <v>212</v>
      </c>
      <c r="H98" s="270" t="s">
        <v>213</v>
      </c>
      <c r="I98" s="271" t="s">
        <v>1131</v>
      </c>
      <c r="J98" s="271" t="s">
        <v>1131</v>
      </c>
      <c r="K98" s="287" t="s">
        <v>1132</v>
      </c>
      <c r="L98" s="307" t="s">
        <v>1133</v>
      </c>
      <c r="M98" s="307" t="s">
        <v>1134</v>
      </c>
      <c r="N98" s="307" t="s">
        <v>1135</v>
      </c>
      <c r="O98" s="273" t="s">
        <v>215</v>
      </c>
      <c r="P98" s="272"/>
      <c r="Q98" s="272"/>
      <c r="R98" s="270" t="str">
        <f t="shared" si="1"/>
        <v>#VALUE!</v>
      </c>
      <c r="S98" s="194"/>
      <c r="T98" s="290" t="s">
        <v>14</v>
      </c>
      <c r="U98" s="290">
        <v>599000.0</v>
      </c>
      <c r="V98" s="290">
        <v>172312.0</v>
      </c>
      <c r="W98" s="310">
        <v>172312.0</v>
      </c>
      <c r="X98" s="310">
        <v>90096.0</v>
      </c>
      <c r="Y98" s="310">
        <v>0.0</v>
      </c>
      <c r="Z98" s="294" t="s">
        <v>497</v>
      </c>
      <c r="AA98" s="326"/>
      <c r="AB98" s="194"/>
      <c r="AC98" s="309">
        <v>45373.0</v>
      </c>
      <c r="AD98" s="270" t="s">
        <v>1136</v>
      </c>
      <c r="AE98" s="194"/>
      <c r="AF98" s="279" t="s">
        <v>478</v>
      </c>
      <c r="AG98" s="279" t="s">
        <v>1137</v>
      </c>
      <c r="AH98" s="270" t="b">
        <v>0</v>
      </c>
      <c r="AI98" s="194"/>
      <c r="AJ98" s="372" t="b">
        <v>0</v>
      </c>
      <c r="AK98" s="372" t="b">
        <v>0</v>
      </c>
      <c r="AL98" s="372" t="b">
        <v>0</v>
      </c>
      <c r="AM98" s="372" t="b">
        <v>0</v>
      </c>
      <c r="AN98" s="372" t="b">
        <v>0</v>
      </c>
      <c r="AO98" s="373" t="b">
        <v>0</v>
      </c>
      <c r="AP98" s="372" t="b">
        <v>0</v>
      </c>
      <c r="AQ98" s="283"/>
      <c r="AR98" s="284" t="b">
        <v>0</v>
      </c>
      <c r="AS98" s="194"/>
      <c r="AT98" s="194"/>
      <c r="AU98" s="194"/>
      <c r="AV98" s="194"/>
      <c r="AW98" s="194"/>
      <c r="AX98" s="194"/>
      <c r="AY98" s="194"/>
      <c r="AZ98" s="194"/>
      <c r="BA98" s="194"/>
      <c r="BB98" s="194"/>
      <c r="BC98" s="194"/>
      <c r="BD98" s="194"/>
      <c r="BE98" s="194"/>
      <c r="BF98" s="194"/>
      <c r="BG98" s="194"/>
      <c r="BH98" s="194"/>
      <c r="BI98" s="194"/>
    </row>
    <row r="99" hidden="1">
      <c r="A99" s="269">
        <v>45754.87152777778</v>
      </c>
      <c r="B99" s="269">
        <v>45765.70208333333</v>
      </c>
      <c r="C99" s="270" t="s">
        <v>1138</v>
      </c>
      <c r="D99" s="271" t="s">
        <v>613</v>
      </c>
      <c r="E99" s="273"/>
      <c r="F99" s="270" t="s">
        <v>614</v>
      </c>
      <c r="G99" s="270" t="s">
        <v>212</v>
      </c>
      <c r="H99" s="270" t="s">
        <v>1139</v>
      </c>
      <c r="I99" s="344" t="s">
        <v>1140</v>
      </c>
      <c r="J99" s="344" t="s">
        <v>1141</v>
      </c>
      <c r="K99" s="345" t="s">
        <v>1142</v>
      </c>
      <c r="L99" s="273"/>
      <c r="M99" s="273"/>
      <c r="N99" s="307" t="s">
        <v>1143</v>
      </c>
      <c r="O99" s="273" t="s">
        <v>215</v>
      </c>
      <c r="P99" s="308" t="s">
        <v>1144</v>
      </c>
      <c r="Q99" s="309">
        <v>45743.0</v>
      </c>
      <c r="R99" s="270">
        <v>0.0</v>
      </c>
      <c r="S99" s="194"/>
      <c r="T99" s="290" t="s">
        <v>398</v>
      </c>
      <c r="U99" s="290">
        <v>298000.0</v>
      </c>
      <c r="V99" s="290">
        <v>298000.0</v>
      </c>
      <c r="W99" s="374">
        <v>298000.0</v>
      </c>
      <c r="X99" s="310">
        <v>0.0</v>
      </c>
      <c r="Y99" s="310">
        <v>0.0</v>
      </c>
      <c r="Z99" s="294" t="s">
        <v>398</v>
      </c>
      <c r="AA99" s="311">
        <v>45762.0</v>
      </c>
      <c r="AB99" s="194"/>
      <c r="AC99" s="273"/>
      <c r="AD99" s="273"/>
      <c r="AE99" s="194"/>
      <c r="AF99" s="279" t="s">
        <v>478</v>
      </c>
      <c r="AG99" s="280"/>
      <c r="AH99" s="270" t="b">
        <v>0</v>
      </c>
      <c r="AI99" s="194"/>
      <c r="AJ99" s="281" t="b">
        <v>1</v>
      </c>
      <c r="AK99" s="281" t="b">
        <v>1</v>
      </c>
      <c r="AL99" s="281" t="s">
        <v>226</v>
      </c>
      <c r="AM99" s="281" t="b">
        <v>1</v>
      </c>
      <c r="AN99" s="281" t="s">
        <v>814</v>
      </c>
      <c r="AO99" s="282" t="s">
        <v>278</v>
      </c>
      <c r="AP99" s="282" t="s">
        <v>1145</v>
      </c>
      <c r="AQ99" s="283"/>
      <c r="AR99" s="284" t="b">
        <v>0</v>
      </c>
      <c r="AS99" s="194"/>
      <c r="AT99" s="194"/>
      <c r="AU99" s="194"/>
      <c r="AV99" s="194"/>
      <c r="AW99" s="194"/>
      <c r="AX99" s="194"/>
      <c r="AY99" s="194"/>
      <c r="AZ99" s="194"/>
      <c r="BA99" s="194"/>
      <c r="BB99" s="194"/>
      <c r="BC99" s="194"/>
      <c r="BD99" s="194"/>
      <c r="BE99" s="194"/>
      <c r="BF99" s="194"/>
      <c r="BG99" s="194"/>
      <c r="BH99" s="194"/>
      <c r="BI99" s="194"/>
    </row>
    <row r="100" hidden="1">
      <c r="A100" s="269">
        <v>45747.902083333334</v>
      </c>
      <c r="B100" s="269">
        <v>45765.70416666667</v>
      </c>
      <c r="C100" s="270" t="s">
        <v>1146</v>
      </c>
      <c r="D100" s="271" t="s">
        <v>210</v>
      </c>
      <c r="E100" s="270">
        <v>1.8822986045715E13</v>
      </c>
      <c r="F100" s="270" t="s">
        <v>242</v>
      </c>
      <c r="G100" s="270" t="s">
        <v>212</v>
      </c>
      <c r="H100" s="270" t="s">
        <v>232</v>
      </c>
      <c r="I100" s="271" t="s">
        <v>1147</v>
      </c>
      <c r="J100" s="271" t="s">
        <v>1147</v>
      </c>
      <c r="K100" s="287" t="s">
        <v>1148</v>
      </c>
      <c r="L100" s="307" t="s">
        <v>1149</v>
      </c>
      <c r="M100" s="307" t="s">
        <v>1150</v>
      </c>
      <c r="N100" s="307" t="s">
        <v>1151</v>
      </c>
      <c r="O100" s="273" t="s">
        <v>249</v>
      </c>
      <c r="P100" s="375" t="s">
        <v>1152</v>
      </c>
      <c r="Q100" s="309">
        <v>45747.0</v>
      </c>
      <c r="R100" s="270">
        <f t="shared" ref="R100:R102" si="2">365-DAYS(DATEVALUE(Q100), DATEVALUE(AC100))</f>
        <v>333</v>
      </c>
      <c r="S100" s="194"/>
      <c r="T100" s="290" t="s">
        <v>66</v>
      </c>
      <c r="U100" s="290">
        <v>788000.0</v>
      </c>
      <c r="V100" s="290">
        <v>788000.0</v>
      </c>
      <c r="W100" s="293">
        <v>672420.0</v>
      </c>
      <c r="X100" s="310">
        <v>0.0</v>
      </c>
      <c r="Y100" s="310">
        <v>0.0</v>
      </c>
      <c r="Z100" s="294" t="s">
        <v>251</v>
      </c>
      <c r="AA100" s="311">
        <v>45808.0</v>
      </c>
      <c r="AB100" s="194"/>
      <c r="AC100" s="312">
        <v>45715.0</v>
      </c>
      <c r="AD100" s="270" t="s">
        <v>1153</v>
      </c>
      <c r="AE100" s="194"/>
      <c r="AF100" s="279" t="s">
        <v>1154</v>
      </c>
      <c r="AG100" s="280"/>
      <c r="AH100" s="270" t="b">
        <v>0</v>
      </c>
      <c r="AI100" s="194"/>
      <c r="AJ100" s="281" t="b">
        <v>1</v>
      </c>
      <c r="AK100" s="281" t="b">
        <v>1</v>
      </c>
      <c r="AL100" s="281" t="b">
        <v>0</v>
      </c>
      <c r="AM100" s="281" t="b">
        <v>1</v>
      </c>
      <c r="AN100" s="281" t="b">
        <v>1</v>
      </c>
      <c r="AO100" s="282" t="s">
        <v>1155</v>
      </c>
      <c r="AP100" s="282" t="b">
        <v>1</v>
      </c>
      <c r="AQ100" s="283"/>
      <c r="AR100" s="284" t="b">
        <v>0</v>
      </c>
      <c r="AS100" s="194"/>
      <c r="AT100" s="194"/>
      <c r="AU100" s="194"/>
      <c r="AV100" s="194"/>
      <c r="AW100" s="194"/>
      <c r="AX100" s="194"/>
      <c r="AY100" s="194"/>
      <c r="AZ100" s="194"/>
      <c r="BA100" s="194"/>
      <c r="BB100" s="194"/>
      <c r="BC100" s="194"/>
      <c r="BD100" s="194"/>
      <c r="BE100" s="194"/>
      <c r="BF100" s="194"/>
      <c r="BG100" s="194"/>
      <c r="BH100" s="194"/>
      <c r="BI100" s="194"/>
    </row>
    <row r="101" hidden="1">
      <c r="A101" s="269">
        <v>45743.70208333333</v>
      </c>
      <c r="B101" s="269">
        <v>45765.70486111111</v>
      </c>
      <c r="C101" s="270" t="s">
        <v>1156</v>
      </c>
      <c r="D101" s="271" t="s">
        <v>219</v>
      </c>
      <c r="E101" s="270">
        <v>1.8265340845666E13</v>
      </c>
      <c r="F101" s="270" t="s">
        <v>242</v>
      </c>
      <c r="G101" s="270" t="s">
        <v>212</v>
      </c>
      <c r="H101" s="270" t="s">
        <v>232</v>
      </c>
      <c r="I101" s="270" t="s">
        <v>1157</v>
      </c>
      <c r="J101" s="270" t="s">
        <v>1158</v>
      </c>
      <c r="K101" s="306" t="s">
        <v>1159</v>
      </c>
      <c r="L101" s="307" t="s">
        <v>1160</v>
      </c>
      <c r="M101" s="307" t="s">
        <v>1161</v>
      </c>
      <c r="N101" s="307" t="s">
        <v>1162</v>
      </c>
      <c r="O101" s="273" t="s">
        <v>249</v>
      </c>
      <c r="P101" s="308" t="s">
        <v>1163</v>
      </c>
      <c r="Q101" s="309">
        <v>45746.0</v>
      </c>
      <c r="R101" s="270">
        <f t="shared" si="2"/>
        <v>285</v>
      </c>
      <c r="S101" s="194"/>
      <c r="T101" s="290" t="s">
        <v>14</v>
      </c>
      <c r="U101" s="290">
        <v>798000.0</v>
      </c>
      <c r="V101" s="290">
        <v>0.0</v>
      </c>
      <c r="W101" s="314">
        <v>-211764.0</v>
      </c>
      <c r="X101" s="310" t="s">
        <v>1164</v>
      </c>
      <c r="Y101" s="275"/>
      <c r="Z101" s="294" t="s">
        <v>251</v>
      </c>
      <c r="AA101" s="311">
        <v>45748.0</v>
      </c>
      <c r="AB101" s="194"/>
      <c r="AC101" s="309">
        <v>45666.0</v>
      </c>
      <c r="AD101" s="270" t="s">
        <v>273</v>
      </c>
      <c r="AE101" s="194"/>
      <c r="AF101" s="279" t="s">
        <v>1165</v>
      </c>
      <c r="AG101" s="279" t="s">
        <v>1166</v>
      </c>
      <c r="AH101" s="270" t="b">
        <v>0</v>
      </c>
      <c r="AI101" s="194"/>
      <c r="AJ101" s="281" t="b">
        <v>1</v>
      </c>
      <c r="AK101" s="281" t="b">
        <v>1</v>
      </c>
      <c r="AL101" s="281" t="s">
        <v>814</v>
      </c>
      <c r="AM101" s="281" t="b">
        <v>1</v>
      </c>
      <c r="AN101" s="281" t="b">
        <v>1</v>
      </c>
      <c r="AO101" s="282" t="s">
        <v>278</v>
      </c>
      <c r="AP101" s="282" t="b">
        <v>1</v>
      </c>
      <c r="AQ101" s="283"/>
      <c r="AR101" s="284" t="b">
        <v>0</v>
      </c>
      <c r="AS101" s="194"/>
      <c r="AT101" s="194"/>
      <c r="AU101" s="194"/>
      <c r="AV101" s="194"/>
      <c r="AW101" s="194"/>
      <c r="AX101" s="194"/>
      <c r="AY101" s="194"/>
      <c r="AZ101" s="194"/>
      <c r="BA101" s="194"/>
      <c r="BB101" s="194"/>
      <c r="BC101" s="194"/>
      <c r="BD101" s="194"/>
      <c r="BE101" s="194"/>
      <c r="BF101" s="194"/>
      <c r="BG101" s="194"/>
      <c r="BH101" s="194"/>
      <c r="BI101" s="194"/>
    </row>
    <row r="102" hidden="1">
      <c r="A102" s="269">
        <v>45743.717361111114</v>
      </c>
      <c r="B102" s="269">
        <v>45744.563888888886</v>
      </c>
      <c r="C102" s="270" t="s">
        <v>1167</v>
      </c>
      <c r="D102" s="271" t="s">
        <v>219</v>
      </c>
      <c r="E102" s="270">
        <v>1.5924989845455E13</v>
      </c>
      <c r="F102" s="270" t="s">
        <v>221</v>
      </c>
      <c r="G102" s="270" t="s">
        <v>212</v>
      </c>
      <c r="H102" s="270" t="s">
        <v>232</v>
      </c>
      <c r="I102" s="270" t="s">
        <v>1168</v>
      </c>
      <c r="J102" s="270" t="s">
        <v>1168</v>
      </c>
      <c r="K102" s="273"/>
      <c r="L102" s="273"/>
      <c r="M102" s="273"/>
      <c r="N102" s="273"/>
      <c r="O102" s="273" t="s">
        <v>215</v>
      </c>
      <c r="P102" s="272"/>
      <c r="Q102" s="272"/>
      <c r="R102" s="270" t="str">
        <f t="shared" si="2"/>
        <v>#VALUE!</v>
      </c>
      <c r="S102" s="194"/>
      <c r="T102" s="290" t="s">
        <v>14</v>
      </c>
      <c r="U102" s="290">
        <v>599500.0</v>
      </c>
      <c r="V102" s="275"/>
      <c r="W102" s="310">
        <v>0.0</v>
      </c>
      <c r="X102" s="310">
        <v>0.0</v>
      </c>
      <c r="Y102" s="310">
        <v>0.0</v>
      </c>
      <c r="Z102" s="294" t="s">
        <v>229</v>
      </c>
      <c r="AA102" s="326"/>
      <c r="AB102" s="194"/>
      <c r="AC102" s="273"/>
      <c r="AD102" s="273"/>
      <c r="AE102" s="194"/>
      <c r="AF102" s="279" t="s">
        <v>1169</v>
      </c>
      <c r="AG102" s="280"/>
      <c r="AH102" s="270" t="b">
        <v>0</v>
      </c>
      <c r="AI102" s="194"/>
      <c r="AJ102" s="347"/>
      <c r="AK102" s="347"/>
      <c r="AL102" s="347"/>
      <c r="AM102" s="347"/>
      <c r="AN102" s="347"/>
      <c r="AO102" s="348"/>
      <c r="AP102" s="347"/>
      <c r="AQ102" s="283"/>
      <c r="AR102" s="284" t="b">
        <v>0</v>
      </c>
      <c r="AS102" s="194"/>
      <c r="AT102" s="194"/>
      <c r="AU102" s="194"/>
      <c r="AV102" s="194"/>
      <c r="AW102" s="194"/>
      <c r="AX102" s="194"/>
      <c r="AY102" s="194"/>
      <c r="AZ102" s="194"/>
      <c r="BA102" s="194"/>
      <c r="BB102" s="194"/>
      <c r="BC102" s="194"/>
      <c r="BD102" s="194"/>
      <c r="BE102" s="194"/>
      <c r="BF102" s="194"/>
      <c r="BG102" s="194"/>
      <c r="BH102" s="194"/>
      <c r="BI102" s="194"/>
    </row>
    <row r="103" hidden="1">
      <c r="A103" s="269">
        <v>45743.79027777778</v>
      </c>
      <c r="B103" s="269">
        <v>45779.77847222222</v>
      </c>
      <c r="C103" s="270" t="s">
        <v>1170</v>
      </c>
      <c r="D103" s="271" t="s">
        <v>210</v>
      </c>
      <c r="E103" s="270" t="s">
        <v>473</v>
      </c>
      <c r="F103" s="270" t="s">
        <v>242</v>
      </c>
      <c r="G103" s="270" t="s">
        <v>212</v>
      </c>
      <c r="H103" s="270" t="s">
        <v>232</v>
      </c>
      <c r="I103" s="271" t="s">
        <v>1171</v>
      </c>
      <c r="J103" s="271" t="s">
        <v>1172</v>
      </c>
      <c r="K103" s="271" t="s">
        <v>1173</v>
      </c>
      <c r="L103" s="273"/>
      <c r="M103" s="273"/>
      <c r="N103" s="307" t="s">
        <v>1174</v>
      </c>
      <c r="O103" s="273" t="s">
        <v>249</v>
      </c>
      <c r="P103" s="335" t="s">
        <v>1050</v>
      </c>
      <c r="Q103" s="335" t="s">
        <v>1050</v>
      </c>
      <c r="R103" s="270">
        <v>0.0</v>
      </c>
      <c r="S103" s="194"/>
      <c r="T103" s="290" t="s">
        <v>477</v>
      </c>
      <c r="U103" s="290">
        <v>788400.0</v>
      </c>
      <c r="V103" s="290">
        <v>400000.0</v>
      </c>
      <c r="W103" s="310">
        <v>0.0</v>
      </c>
      <c r="X103" s="310">
        <v>0.0</v>
      </c>
      <c r="Y103" s="310">
        <v>0.0</v>
      </c>
      <c r="Z103" s="294" t="s">
        <v>229</v>
      </c>
      <c r="AA103" s="376" t="s">
        <v>1050</v>
      </c>
      <c r="AB103" s="194"/>
      <c r="AC103" s="273"/>
      <c r="AD103" s="273"/>
      <c r="AE103" s="194"/>
      <c r="AF103" s="279" t="s">
        <v>478</v>
      </c>
      <c r="AG103" s="279" t="s">
        <v>1175</v>
      </c>
      <c r="AH103" s="270" t="b">
        <v>0</v>
      </c>
      <c r="AI103" s="194"/>
      <c r="AJ103" s="281" t="b">
        <v>1</v>
      </c>
      <c r="AK103" s="281" t="s">
        <v>814</v>
      </c>
      <c r="AL103" s="281" t="s">
        <v>1176</v>
      </c>
      <c r="AM103" s="281" t="b">
        <v>1</v>
      </c>
      <c r="AN103" s="281" t="b">
        <v>0</v>
      </c>
      <c r="AO103" s="282" t="b">
        <v>0</v>
      </c>
      <c r="AP103" s="282" t="s">
        <v>814</v>
      </c>
      <c r="AQ103" s="283"/>
      <c r="AR103" s="284" t="b">
        <v>0</v>
      </c>
      <c r="AS103" s="194"/>
      <c r="AT103" s="194"/>
      <c r="AU103" s="194"/>
      <c r="AV103" s="194"/>
      <c r="AW103" s="194"/>
      <c r="AX103" s="194"/>
      <c r="AY103" s="194"/>
      <c r="AZ103" s="194"/>
      <c r="BA103" s="194"/>
      <c r="BB103" s="194"/>
      <c r="BC103" s="194"/>
      <c r="BD103" s="194"/>
      <c r="BE103" s="194"/>
      <c r="BF103" s="194"/>
      <c r="BG103" s="194"/>
      <c r="BH103" s="194"/>
      <c r="BI103" s="194"/>
    </row>
    <row r="104" hidden="1">
      <c r="A104" s="269">
        <v>45749.504166666666</v>
      </c>
      <c r="B104" s="269">
        <v>45774.8625</v>
      </c>
      <c r="C104" s="270" t="s">
        <v>1177</v>
      </c>
      <c r="D104" s="271" t="s">
        <v>613</v>
      </c>
      <c r="E104" s="270">
        <v>1.7998276845642E13</v>
      </c>
      <c r="F104" s="270" t="s">
        <v>242</v>
      </c>
      <c r="G104" s="270" t="s">
        <v>212</v>
      </c>
      <c r="H104" s="270" t="s">
        <v>232</v>
      </c>
      <c r="I104" s="344" t="s">
        <v>1178</v>
      </c>
      <c r="J104" s="344" t="s">
        <v>1179</v>
      </c>
      <c r="K104" s="345" t="s">
        <v>1180</v>
      </c>
      <c r="L104" s="307" t="s">
        <v>1181</v>
      </c>
      <c r="M104" s="307" t="s">
        <v>1182</v>
      </c>
      <c r="N104" s="307" t="s">
        <v>1183</v>
      </c>
      <c r="O104" s="273" t="s">
        <v>228</v>
      </c>
      <c r="P104" s="308" t="s">
        <v>1184</v>
      </c>
      <c r="Q104" s="309">
        <v>45749.0</v>
      </c>
      <c r="R104" s="270">
        <f t="shared" ref="R104:R114" si="3">365-DAYS(DATEVALUE(Q104), DATEVALUE(AC104))</f>
        <v>258</v>
      </c>
      <c r="S104" s="194"/>
      <c r="T104" s="290" t="s">
        <v>57</v>
      </c>
      <c r="U104" s="290">
        <v>798000.0</v>
      </c>
      <c r="V104" s="290">
        <v>798000.0</v>
      </c>
      <c r="W104" s="310">
        <v>527214.0</v>
      </c>
      <c r="X104" s="310">
        <v>0.0</v>
      </c>
      <c r="Y104" s="310">
        <v>0.0</v>
      </c>
      <c r="Z104" s="294" t="s">
        <v>251</v>
      </c>
      <c r="AA104" s="311">
        <v>45838.0</v>
      </c>
      <c r="AB104" s="194"/>
      <c r="AC104" s="312">
        <v>45642.0</v>
      </c>
      <c r="AD104" s="270" t="s">
        <v>360</v>
      </c>
      <c r="AE104" s="194"/>
      <c r="AF104" s="279" t="s">
        <v>1185</v>
      </c>
      <c r="AG104" s="280"/>
      <c r="AH104" s="270" t="b">
        <v>0</v>
      </c>
      <c r="AI104" s="194"/>
      <c r="AJ104" s="281" t="b">
        <v>0</v>
      </c>
      <c r="AK104" s="281" t="b">
        <v>1</v>
      </c>
      <c r="AL104" s="281" t="b">
        <v>1</v>
      </c>
      <c r="AM104" s="281" t="b">
        <v>1</v>
      </c>
      <c r="AN104" s="281" t="b">
        <v>1</v>
      </c>
      <c r="AO104" s="282" t="b">
        <v>1</v>
      </c>
      <c r="AP104" s="282" t="b">
        <v>1</v>
      </c>
      <c r="AQ104" s="283"/>
      <c r="AR104" s="284" t="b">
        <v>0</v>
      </c>
      <c r="AS104" s="194"/>
      <c r="AT104" s="194"/>
      <c r="AU104" s="194"/>
      <c r="AV104" s="194"/>
      <c r="AW104" s="194"/>
      <c r="AX104" s="194"/>
      <c r="AY104" s="194"/>
      <c r="AZ104" s="194"/>
      <c r="BA104" s="194"/>
      <c r="BB104" s="194"/>
      <c r="BC104" s="194"/>
      <c r="BD104" s="194"/>
      <c r="BE104" s="194"/>
      <c r="BF104" s="194"/>
      <c r="BG104" s="194"/>
      <c r="BH104" s="194"/>
      <c r="BI104" s="194"/>
    </row>
    <row r="105" hidden="1">
      <c r="A105" s="269">
        <v>45744.43402777778</v>
      </c>
      <c r="B105" s="269">
        <v>45774.86388888889</v>
      </c>
      <c r="C105" s="270" t="s">
        <v>1186</v>
      </c>
      <c r="D105" s="271" t="s">
        <v>219</v>
      </c>
      <c r="E105" s="270">
        <v>1.8561994545696E13</v>
      </c>
      <c r="F105" s="270" t="s">
        <v>242</v>
      </c>
      <c r="G105" s="270" t="s">
        <v>212</v>
      </c>
      <c r="H105" s="270" t="s">
        <v>232</v>
      </c>
      <c r="I105" s="271" t="s">
        <v>1187</v>
      </c>
      <c r="J105" s="271" t="s">
        <v>1188</v>
      </c>
      <c r="K105" s="287" t="s">
        <v>1189</v>
      </c>
      <c r="L105" s="307" t="s">
        <v>1190</v>
      </c>
      <c r="M105" s="307" t="s">
        <v>1191</v>
      </c>
      <c r="N105" s="307" t="s">
        <v>1192</v>
      </c>
      <c r="O105" s="273" t="s">
        <v>249</v>
      </c>
      <c r="P105" s="308" t="s">
        <v>1193</v>
      </c>
      <c r="Q105" s="309">
        <v>45744.0</v>
      </c>
      <c r="R105" s="270">
        <f t="shared" si="3"/>
        <v>317</v>
      </c>
      <c r="S105" s="194"/>
      <c r="T105" s="290" t="s">
        <v>14</v>
      </c>
      <c r="U105" s="290">
        <v>798000.0</v>
      </c>
      <c r="V105" s="290">
        <v>0.0</v>
      </c>
      <c r="W105" s="314">
        <v>-139626.0</v>
      </c>
      <c r="X105" s="310">
        <v>13773.0</v>
      </c>
      <c r="Y105" s="310">
        <v>0.0</v>
      </c>
      <c r="Z105" s="294" t="s">
        <v>251</v>
      </c>
      <c r="AA105" s="326"/>
      <c r="AB105" s="194"/>
      <c r="AC105" s="309">
        <v>45696.0</v>
      </c>
      <c r="AD105" s="270" t="s">
        <v>238</v>
      </c>
      <c r="AE105" s="194"/>
      <c r="AF105" s="279" t="s">
        <v>1194</v>
      </c>
      <c r="AG105" s="280"/>
      <c r="AH105" s="270" t="b">
        <v>0</v>
      </c>
      <c r="AI105" s="194"/>
      <c r="AJ105" s="281" t="b">
        <v>1</v>
      </c>
      <c r="AK105" s="281" t="b">
        <v>1</v>
      </c>
      <c r="AL105" s="281" t="s">
        <v>814</v>
      </c>
      <c r="AM105" s="281" t="b">
        <v>1</v>
      </c>
      <c r="AN105" s="281" t="b">
        <v>1</v>
      </c>
      <c r="AO105" s="282" t="b">
        <v>1</v>
      </c>
      <c r="AP105" s="282" t="b">
        <v>1</v>
      </c>
      <c r="AQ105" s="283"/>
      <c r="AR105" s="284" t="b">
        <v>0</v>
      </c>
      <c r="AS105" s="194"/>
      <c r="AT105" s="194"/>
      <c r="AU105" s="194"/>
      <c r="AV105" s="194"/>
      <c r="AW105" s="194"/>
      <c r="AX105" s="194"/>
      <c r="AY105" s="194"/>
      <c r="AZ105" s="194"/>
      <c r="BA105" s="194"/>
      <c r="BB105" s="194"/>
      <c r="BC105" s="194"/>
      <c r="BD105" s="194"/>
      <c r="BE105" s="194"/>
      <c r="BF105" s="194"/>
      <c r="BG105" s="194"/>
      <c r="BH105" s="194"/>
      <c r="BI105" s="194"/>
    </row>
    <row r="106" hidden="1">
      <c r="A106" s="269">
        <v>45744.46111111111</v>
      </c>
      <c r="B106" s="269">
        <v>45753.402083333334</v>
      </c>
      <c r="C106" s="270" t="s">
        <v>1195</v>
      </c>
      <c r="D106" s="271" t="s">
        <v>219</v>
      </c>
      <c r="E106" s="270">
        <v>1.7310510945586E13</v>
      </c>
      <c r="F106" s="270" t="s">
        <v>242</v>
      </c>
      <c r="G106" s="270" t="s">
        <v>212</v>
      </c>
      <c r="H106" s="270" t="s">
        <v>232</v>
      </c>
      <c r="I106" s="344" t="s">
        <v>1196</v>
      </c>
      <c r="J106" s="344" t="s">
        <v>1197</v>
      </c>
      <c r="K106" s="345" t="s">
        <v>1198</v>
      </c>
      <c r="L106" s="377" t="s">
        <v>1199</v>
      </c>
      <c r="M106" s="377" t="s">
        <v>1200</v>
      </c>
      <c r="N106" s="378" t="s">
        <v>1201</v>
      </c>
      <c r="O106" s="273" t="s">
        <v>228</v>
      </c>
      <c r="P106" s="308" t="s">
        <v>1202</v>
      </c>
      <c r="Q106" s="309">
        <v>45744.0</v>
      </c>
      <c r="R106" s="270">
        <f t="shared" si="3"/>
        <v>207</v>
      </c>
      <c r="S106" s="194"/>
      <c r="T106" s="290" t="s">
        <v>14</v>
      </c>
      <c r="U106" s="290">
        <v>598000.0</v>
      </c>
      <c r="V106" s="290">
        <v>67324.0</v>
      </c>
      <c r="W106" s="310">
        <v>0.0</v>
      </c>
      <c r="X106" s="310">
        <v>37846.0</v>
      </c>
      <c r="Y106" s="275"/>
      <c r="Z106" s="294" t="s">
        <v>229</v>
      </c>
      <c r="AA106" s="376" t="s">
        <v>1050</v>
      </c>
      <c r="AB106" s="194"/>
      <c r="AC106" s="309">
        <v>45586.0</v>
      </c>
      <c r="AD106" s="270" t="s">
        <v>388</v>
      </c>
      <c r="AE106" s="194"/>
      <c r="AF106" s="279" t="s">
        <v>478</v>
      </c>
      <c r="AG106" s="333" t="s">
        <v>1203</v>
      </c>
      <c r="AH106" s="270" t="b">
        <v>0</v>
      </c>
      <c r="AI106" s="194"/>
      <c r="AJ106" s="281" t="s">
        <v>226</v>
      </c>
      <c r="AK106" s="281" t="b">
        <v>1</v>
      </c>
      <c r="AL106" s="281" t="s">
        <v>814</v>
      </c>
      <c r="AM106" s="281" t="b">
        <v>1</v>
      </c>
      <c r="AN106" s="281" t="b">
        <v>1</v>
      </c>
      <c r="AO106" s="282" t="b">
        <v>1</v>
      </c>
      <c r="AP106" s="282" t="b">
        <v>1</v>
      </c>
      <c r="AQ106" s="283"/>
      <c r="AR106" s="284" t="b">
        <v>0</v>
      </c>
      <c r="AS106" s="194"/>
      <c r="AT106" s="194"/>
      <c r="AU106" s="194"/>
      <c r="AV106" s="194"/>
      <c r="AW106" s="194"/>
      <c r="AX106" s="194"/>
      <c r="AY106" s="194"/>
      <c r="AZ106" s="194"/>
      <c r="BA106" s="194"/>
      <c r="BB106" s="194"/>
      <c r="BC106" s="194"/>
      <c r="BD106" s="194"/>
      <c r="BE106" s="194"/>
      <c r="BF106" s="194"/>
      <c r="BG106" s="194"/>
      <c r="BH106" s="194"/>
      <c r="BI106" s="194"/>
    </row>
    <row r="107" hidden="1">
      <c r="A107" s="269">
        <v>45745.50347222222</v>
      </c>
      <c r="B107" s="269">
        <v>45779.7875</v>
      </c>
      <c r="C107" s="270" t="s">
        <v>1204</v>
      </c>
      <c r="D107" s="271" t="s">
        <v>210</v>
      </c>
      <c r="E107" s="270">
        <v>1.3887055645332E13</v>
      </c>
      <c r="F107" s="270" t="s">
        <v>242</v>
      </c>
      <c r="G107" s="270" t="s">
        <v>212</v>
      </c>
      <c r="H107" s="270" t="s">
        <v>232</v>
      </c>
      <c r="I107" s="271" t="s">
        <v>1205</v>
      </c>
      <c r="J107" s="271" t="s">
        <v>1206</v>
      </c>
      <c r="K107" s="287" t="s">
        <v>1207</v>
      </c>
      <c r="L107" s="307" t="s">
        <v>1208</v>
      </c>
      <c r="M107" s="307" t="s">
        <v>1209</v>
      </c>
      <c r="N107" s="307" t="s">
        <v>1210</v>
      </c>
      <c r="O107" s="273" t="s">
        <v>228</v>
      </c>
      <c r="P107" s="335" t="s">
        <v>814</v>
      </c>
      <c r="Q107" s="328"/>
      <c r="R107" s="270" t="str">
        <f t="shared" si="3"/>
        <v>#VALUE!</v>
      </c>
      <c r="S107" s="194"/>
      <c r="T107" s="290" t="s">
        <v>398</v>
      </c>
      <c r="U107" s="290">
        <v>699640.0</v>
      </c>
      <c r="V107" s="290">
        <v>449790.0</v>
      </c>
      <c r="W107" s="310">
        <v>0.0</v>
      </c>
      <c r="X107" s="310">
        <v>0.0</v>
      </c>
      <c r="Y107" s="310">
        <v>0.0</v>
      </c>
      <c r="Z107" s="294" t="s">
        <v>229</v>
      </c>
      <c r="AA107" s="376" t="s">
        <v>1050</v>
      </c>
      <c r="AB107" s="194"/>
      <c r="AC107" s="309">
        <v>45348.0</v>
      </c>
      <c r="AD107" s="335" t="s">
        <v>1211</v>
      </c>
      <c r="AE107" s="194"/>
      <c r="AF107" s="280"/>
      <c r="AG107" s="279" t="s">
        <v>1212</v>
      </c>
      <c r="AH107" s="270" t="b">
        <v>0</v>
      </c>
      <c r="AI107" s="194"/>
      <c r="AJ107" s="281" t="b">
        <v>1</v>
      </c>
      <c r="AK107" s="281" t="s">
        <v>814</v>
      </c>
      <c r="AL107" s="281" t="s">
        <v>814</v>
      </c>
      <c r="AM107" s="281" t="b">
        <v>1</v>
      </c>
      <c r="AN107" s="281" t="b">
        <v>0</v>
      </c>
      <c r="AO107" s="282" t="b">
        <v>0</v>
      </c>
      <c r="AP107" s="282" t="s">
        <v>814</v>
      </c>
      <c r="AQ107" s="283"/>
      <c r="AR107" s="284" t="b">
        <v>0</v>
      </c>
      <c r="AS107" s="194"/>
      <c r="AT107" s="194"/>
      <c r="AU107" s="194"/>
      <c r="AV107" s="194"/>
      <c r="AW107" s="194"/>
      <c r="AX107" s="194"/>
      <c r="AY107" s="194"/>
      <c r="AZ107" s="194"/>
      <c r="BA107" s="194"/>
      <c r="BB107" s="194"/>
      <c r="BC107" s="194"/>
      <c r="BD107" s="194"/>
      <c r="BE107" s="194"/>
      <c r="BF107" s="194"/>
      <c r="BG107" s="194"/>
      <c r="BH107" s="194"/>
      <c r="BI107" s="194"/>
    </row>
    <row r="108" hidden="1">
      <c r="A108" s="269">
        <v>45747.396527777775</v>
      </c>
      <c r="B108" s="269">
        <v>45779.78958333333</v>
      </c>
      <c r="C108" s="270" t="s">
        <v>1213</v>
      </c>
      <c r="D108" s="271" t="s">
        <v>582</v>
      </c>
      <c r="E108" s="270">
        <v>1.8649275845699E13</v>
      </c>
      <c r="F108" s="270" t="s">
        <v>242</v>
      </c>
      <c r="G108" s="270" t="s">
        <v>212</v>
      </c>
      <c r="H108" s="270" t="s">
        <v>232</v>
      </c>
      <c r="I108" s="344" t="s">
        <v>1214</v>
      </c>
      <c r="J108" s="344" t="s">
        <v>1215</v>
      </c>
      <c r="K108" s="345" t="s">
        <v>1216</v>
      </c>
      <c r="L108" s="346" t="s">
        <v>1217</v>
      </c>
      <c r="M108" s="346" t="s">
        <v>1218</v>
      </c>
      <c r="N108" s="346" t="s">
        <v>1219</v>
      </c>
      <c r="O108" s="273" t="s">
        <v>249</v>
      </c>
      <c r="P108" s="308" t="s">
        <v>1220</v>
      </c>
      <c r="Q108" s="309">
        <v>45747.0</v>
      </c>
      <c r="R108" s="270">
        <f t="shared" si="3"/>
        <v>317</v>
      </c>
      <c r="S108" s="194"/>
      <c r="T108" s="290" t="s">
        <v>57</v>
      </c>
      <c r="U108" s="290">
        <v>798000.0</v>
      </c>
      <c r="V108" s="290">
        <v>798000.0</v>
      </c>
      <c r="W108" s="310">
        <v>647444.0</v>
      </c>
      <c r="X108" s="310">
        <v>0.0</v>
      </c>
      <c r="Y108" s="310">
        <v>0.0</v>
      </c>
      <c r="Z108" s="294" t="s">
        <v>251</v>
      </c>
      <c r="AA108" s="311">
        <v>45838.0</v>
      </c>
      <c r="AB108" s="194"/>
      <c r="AC108" s="309">
        <v>45699.0</v>
      </c>
      <c r="AD108" s="270" t="s">
        <v>273</v>
      </c>
      <c r="AE108" s="194"/>
      <c r="AF108" s="279" t="s">
        <v>1221</v>
      </c>
      <c r="AG108" s="280"/>
      <c r="AH108" s="270" t="b">
        <v>0</v>
      </c>
      <c r="AI108" s="194"/>
      <c r="AJ108" s="281" t="b">
        <v>1</v>
      </c>
      <c r="AK108" s="281" t="b">
        <v>1</v>
      </c>
      <c r="AL108" s="281" t="b">
        <v>1</v>
      </c>
      <c r="AM108" s="281" t="b">
        <v>1</v>
      </c>
      <c r="AN108" s="281" t="b">
        <v>1</v>
      </c>
      <c r="AO108" s="282" t="s">
        <v>278</v>
      </c>
      <c r="AP108" s="282" t="b">
        <v>1</v>
      </c>
      <c r="AQ108" s="283"/>
      <c r="AR108" s="284" t="b">
        <v>0</v>
      </c>
      <c r="AS108" s="194"/>
      <c r="AT108" s="194"/>
      <c r="AU108" s="194"/>
      <c r="AV108" s="194"/>
      <c r="AW108" s="194"/>
      <c r="AX108" s="194"/>
      <c r="AY108" s="194"/>
      <c r="AZ108" s="194"/>
      <c r="BA108" s="194"/>
      <c r="BB108" s="194"/>
      <c r="BC108" s="194"/>
      <c r="BD108" s="194"/>
      <c r="BE108" s="194"/>
      <c r="BF108" s="194"/>
      <c r="BG108" s="194"/>
      <c r="BH108" s="194"/>
      <c r="BI108" s="194"/>
    </row>
    <row r="109" hidden="1">
      <c r="A109" s="269">
        <v>45747.42152777778</v>
      </c>
      <c r="B109" s="269">
        <v>45747.88958333333</v>
      </c>
      <c r="C109" s="270" t="s">
        <v>1222</v>
      </c>
      <c r="D109" s="271" t="s">
        <v>582</v>
      </c>
      <c r="E109" s="270">
        <v>1.8819748645713E13</v>
      </c>
      <c r="F109" s="270" t="s">
        <v>221</v>
      </c>
      <c r="G109" s="270" t="s">
        <v>212</v>
      </c>
      <c r="H109" s="270" t="s">
        <v>232</v>
      </c>
      <c r="I109" s="271" t="s">
        <v>1223</v>
      </c>
      <c r="J109" s="271" t="s">
        <v>1224</v>
      </c>
      <c r="K109" s="287" t="s">
        <v>1225</v>
      </c>
      <c r="L109" s="346" t="s">
        <v>1226</v>
      </c>
      <c r="M109" s="346" t="s">
        <v>1227</v>
      </c>
      <c r="N109" s="346" t="s">
        <v>1228</v>
      </c>
      <c r="O109" s="273" t="s">
        <v>249</v>
      </c>
      <c r="P109" s="335" t="s">
        <v>814</v>
      </c>
      <c r="Q109" s="272"/>
      <c r="R109" s="270" t="str">
        <f t="shared" si="3"/>
        <v>#VALUE!</v>
      </c>
      <c r="S109" s="194"/>
      <c r="T109" s="290" t="s">
        <v>57</v>
      </c>
      <c r="U109" s="290">
        <v>798000.0</v>
      </c>
      <c r="V109" s="290">
        <v>798000.0</v>
      </c>
      <c r="W109" s="310">
        <v>0.0</v>
      </c>
      <c r="X109" s="310">
        <v>0.0</v>
      </c>
      <c r="Y109" s="310">
        <v>0.0</v>
      </c>
      <c r="Z109" s="294" t="s">
        <v>229</v>
      </c>
      <c r="AA109" s="376" t="s">
        <v>1050</v>
      </c>
      <c r="AB109" s="194"/>
      <c r="AC109" s="309">
        <v>45348.0</v>
      </c>
      <c r="AD109" s="270" t="s">
        <v>1229</v>
      </c>
      <c r="AE109" s="194"/>
      <c r="AF109" s="279" t="s">
        <v>1230</v>
      </c>
      <c r="AG109" s="280"/>
      <c r="AH109" s="270" t="b">
        <v>0</v>
      </c>
      <c r="AI109" s="194"/>
      <c r="AJ109" s="372" t="s">
        <v>814</v>
      </c>
      <c r="AK109" s="372" t="s">
        <v>814</v>
      </c>
      <c r="AL109" s="372" t="s">
        <v>814</v>
      </c>
      <c r="AM109" s="372" t="s">
        <v>814</v>
      </c>
      <c r="AN109" s="372" t="s">
        <v>814</v>
      </c>
      <c r="AO109" s="373" t="s">
        <v>814</v>
      </c>
      <c r="AP109" s="373" t="s">
        <v>814</v>
      </c>
      <c r="AQ109" s="283"/>
      <c r="AR109" s="284" t="b">
        <v>0</v>
      </c>
      <c r="AS109" s="194"/>
      <c r="AT109" s="194"/>
      <c r="AU109" s="194"/>
      <c r="AV109" s="194"/>
      <c r="AW109" s="194"/>
      <c r="AX109" s="194"/>
      <c r="AY109" s="194"/>
      <c r="AZ109" s="194"/>
      <c r="BA109" s="194"/>
      <c r="BB109" s="194"/>
      <c r="BC109" s="194"/>
      <c r="BD109" s="194"/>
      <c r="BE109" s="194"/>
      <c r="BF109" s="194"/>
      <c r="BG109" s="194"/>
      <c r="BH109" s="194"/>
      <c r="BI109" s="194"/>
    </row>
    <row r="110" hidden="1">
      <c r="A110" s="269">
        <v>45747.68541666667</v>
      </c>
      <c r="B110" s="343"/>
      <c r="C110" s="321" t="s">
        <v>293</v>
      </c>
      <c r="D110" s="271" t="s">
        <v>210</v>
      </c>
      <c r="E110" s="270">
        <v>1.8621588545697E13</v>
      </c>
      <c r="F110" s="270" t="s">
        <v>242</v>
      </c>
      <c r="G110" s="270" t="s">
        <v>294</v>
      </c>
      <c r="H110" s="270" t="s">
        <v>232</v>
      </c>
      <c r="I110" s="344" t="s">
        <v>1231</v>
      </c>
      <c r="J110" s="344" t="s">
        <v>1232</v>
      </c>
      <c r="K110" s="345" t="s">
        <v>1233</v>
      </c>
      <c r="L110" s="307" t="s">
        <v>1234</v>
      </c>
      <c r="M110" s="307" t="s">
        <v>1235</v>
      </c>
      <c r="N110" s="307" t="s">
        <v>1236</v>
      </c>
      <c r="O110" s="273" t="s">
        <v>249</v>
      </c>
      <c r="P110" s="308" t="s">
        <v>1237</v>
      </c>
      <c r="Q110" s="312">
        <v>45756.0</v>
      </c>
      <c r="R110" s="270">
        <f t="shared" si="3"/>
        <v>306</v>
      </c>
      <c r="S110" s="194"/>
      <c r="T110" s="290" t="s">
        <v>16</v>
      </c>
      <c r="U110" s="290">
        <v>798000.0</v>
      </c>
      <c r="V110" s="290">
        <v>23600.0</v>
      </c>
      <c r="W110" s="314">
        <v>-131328.0</v>
      </c>
      <c r="X110" s="310">
        <v>15169.0</v>
      </c>
      <c r="Y110" s="340" t="s">
        <v>1238</v>
      </c>
      <c r="Z110" s="294" t="s">
        <v>590</v>
      </c>
      <c r="AA110" s="311">
        <v>45770.0</v>
      </c>
      <c r="AB110" s="194"/>
      <c r="AC110" s="309">
        <v>45697.0</v>
      </c>
      <c r="AD110" s="270" t="s">
        <v>1153</v>
      </c>
      <c r="AE110" s="194"/>
      <c r="AF110" s="279" t="s">
        <v>1239</v>
      </c>
      <c r="AG110" s="279" t="s">
        <v>1240</v>
      </c>
      <c r="AH110" s="270" t="b">
        <v>0</v>
      </c>
      <c r="AI110" s="194"/>
      <c r="AJ110" s="281" t="b">
        <v>0</v>
      </c>
      <c r="AK110" s="281" t="b">
        <v>1</v>
      </c>
      <c r="AL110" s="281" t="s">
        <v>814</v>
      </c>
      <c r="AM110" s="281" t="b">
        <v>1</v>
      </c>
      <c r="AN110" s="281" t="b">
        <v>1</v>
      </c>
      <c r="AO110" s="282" t="s">
        <v>278</v>
      </c>
      <c r="AP110" s="282" t="b">
        <v>0</v>
      </c>
      <c r="AQ110" s="283"/>
      <c r="AR110" s="284" t="b">
        <v>1</v>
      </c>
      <c r="AS110" s="194"/>
      <c r="AT110" s="194"/>
      <c r="AU110" s="194"/>
      <c r="AV110" s="194"/>
      <c r="AW110" s="194"/>
      <c r="AX110" s="194"/>
      <c r="AY110" s="194"/>
      <c r="AZ110" s="194"/>
      <c r="BA110" s="194"/>
      <c r="BB110" s="194"/>
      <c r="BC110" s="194"/>
      <c r="BD110" s="194"/>
      <c r="BE110" s="194"/>
      <c r="BF110" s="194"/>
      <c r="BG110" s="194"/>
      <c r="BH110" s="194"/>
      <c r="BI110" s="194"/>
    </row>
    <row r="111" hidden="1">
      <c r="A111" s="269">
        <v>45747.69861111111</v>
      </c>
      <c r="B111" s="269">
        <v>45762.77847222222</v>
      </c>
      <c r="C111" s="270" t="s">
        <v>1241</v>
      </c>
      <c r="D111" s="271" t="s">
        <v>210</v>
      </c>
      <c r="E111" s="270">
        <v>1.5268895645402E13</v>
      </c>
      <c r="F111" s="270" t="s">
        <v>221</v>
      </c>
      <c r="G111" s="270" t="s">
        <v>212</v>
      </c>
      <c r="H111" s="270" t="s">
        <v>213</v>
      </c>
      <c r="I111" s="271" t="s">
        <v>1242</v>
      </c>
      <c r="J111" s="271" t="s">
        <v>1242</v>
      </c>
      <c r="K111" s="287" t="s">
        <v>1243</v>
      </c>
      <c r="L111" s="379" t="s">
        <v>1244</v>
      </c>
      <c r="M111" s="307" t="s">
        <v>1244</v>
      </c>
      <c r="N111" s="307" t="s">
        <v>1244</v>
      </c>
      <c r="O111" s="273" t="s">
        <v>215</v>
      </c>
      <c r="P111" s="272"/>
      <c r="Q111" s="272"/>
      <c r="R111" s="270" t="str">
        <f t="shared" si="3"/>
        <v>#VALUE!</v>
      </c>
      <c r="S111" s="194"/>
      <c r="T111" s="290" t="s">
        <v>14</v>
      </c>
      <c r="U111" s="290">
        <v>598000.0</v>
      </c>
      <c r="V111" s="290">
        <v>216424.0</v>
      </c>
      <c r="W111" s="310" t="s">
        <v>1050</v>
      </c>
      <c r="X111" s="310">
        <v>82081.0</v>
      </c>
      <c r="Y111" s="310">
        <v>466657.0</v>
      </c>
      <c r="Z111" s="294" t="s">
        <v>229</v>
      </c>
      <c r="AA111" s="326"/>
      <c r="AB111" s="194"/>
      <c r="AC111" s="312">
        <v>45402.0</v>
      </c>
      <c r="AD111" s="270" t="s">
        <v>459</v>
      </c>
      <c r="AE111" s="194"/>
      <c r="AF111" s="279" t="s">
        <v>1245</v>
      </c>
      <c r="AG111" s="279" t="s">
        <v>1246</v>
      </c>
      <c r="AH111" s="270" t="b">
        <v>0</v>
      </c>
      <c r="AI111" s="194"/>
      <c r="AJ111" s="372" t="b">
        <v>0</v>
      </c>
      <c r="AK111" s="372" t="b">
        <v>0</v>
      </c>
      <c r="AL111" s="372" t="b">
        <v>0</v>
      </c>
      <c r="AM111" s="372" t="b">
        <v>0</v>
      </c>
      <c r="AN111" s="372" t="b">
        <v>0</v>
      </c>
      <c r="AO111" s="373" t="b">
        <v>0</v>
      </c>
      <c r="AP111" s="372" t="b">
        <v>0</v>
      </c>
      <c r="AQ111" s="283"/>
      <c r="AR111" s="284" t="b">
        <v>0</v>
      </c>
      <c r="AS111" s="194"/>
      <c r="AT111" s="194"/>
      <c r="AU111" s="194"/>
      <c r="AV111" s="194"/>
      <c r="AW111" s="194"/>
      <c r="AX111" s="194"/>
      <c r="AY111" s="194"/>
      <c r="AZ111" s="194"/>
      <c r="BA111" s="194"/>
      <c r="BB111" s="194"/>
      <c r="BC111" s="194"/>
      <c r="BD111" s="194"/>
      <c r="BE111" s="194"/>
      <c r="BF111" s="194"/>
      <c r="BG111" s="194"/>
      <c r="BH111" s="194"/>
      <c r="BI111" s="194"/>
    </row>
    <row r="112" hidden="1">
      <c r="A112" s="269">
        <v>45748.92569444444</v>
      </c>
      <c r="B112" s="269">
        <v>45751.51597222222</v>
      </c>
      <c r="C112" s="270" t="s">
        <v>1247</v>
      </c>
      <c r="D112" s="271" t="s">
        <v>1248</v>
      </c>
      <c r="E112" s="313">
        <v>1.8395500645677E13</v>
      </c>
      <c r="F112" s="270" t="s">
        <v>242</v>
      </c>
      <c r="G112" s="270" t="s">
        <v>212</v>
      </c>
      <c r="H112" s="270" t="s">
        <v>232</v>
      </c>
      <c r="I112" s="344" t="s">
        <v>1249</v>
      </c>
      <c r="J112" s="344" t="s">
        <v>1250</v>
      </c>
      <c r="K112" s="345" t="s">
        <v>1251</v>
      </c>
      <c r="L112" s="307" t="s">
        <v>1252</v>
      </c>
      <c r="M112" s="307" t="s">
        <v>1253</v>
      </c>
      <c r="N112" s="307" t="s">
        <v>1254</v>
      </c>
      <c r="O112" s="273" t="s">
        <v>249</v>
      </c>
      <c r="P112" s="308" t="s">
        <v>1255</v>
      </c>
      <c r="Q112" s="312">
        <v>45747.0</v>
      </c>
      <c r="R112" s="270">
        <f t="shared" si="3"/>
        <v>295</v>
      </c>
      <c r="S112" s="194"/>
      <c r="T112" s="290" t="s">
        <v>429</v>
      </c>
      <c r="U112" s="290">
        <v>798000.0</v>
      </c>
      <c r="V112" s="290">
        <v>798000.0</v>
      </c>
      <c r="W112" s="310">
        <v>594980.0</v>
      </c>
      <c r="X112" s="310">
        <v>0.0</v>
      </c>
      <c r="Y112" s="310">
        <v>0.0</v>
      </c>
      <c r="Z112" s="294" t="s">
        <v>251</v>
      </c>
      <c r="AA112" s="311">
        <v>45838.0</v>
      </c>
      <c r="AB112" s="194"/>
      <c r="AC112" s="380">
        <v>45677.0</v>
      </c>
      <c r="AD112" s="270" t="s">
        <v>262</v>
      </c>
      <c r="AE112" s="194"/>
      <c r="AF112" s="279" t="s">
        <v>1256</v>
      </c>
      <c r="AG112" s="280"/>
      <c r="AH112" s="270" t="b">
        <v>0</v>
      </c>
      <c r="AI112" s="194"/>
      <c r="AJ112" s="281" t="b">
        <v>1</v>
      </c>
      <c r="AK112" s="281" t="b">
        <v>1</v>
      </c>
      <c r="AL112" s="281" t="b">
        <v>1</v>
      </c>
      <c r="AM112" s="281" t="b">
        <v>1</v>
      </c>
      <c r="AN112" s="281" t="b">
        <v>1</v>
      </c>
      <c r="AO112" s="282" t="s">
        <v>278</v>
      </c>
      <c r="AP112" s="282" t="b">
        <v>1</v>
      </c>
      <c r="AQ112" s="283"/>
      <c r="AR112" s="284" t="b">
        <v>0</v>
      </c>
      <c r="AS112" s="194"/>
      <c r="AT112" s="194"/>
      <c r="AU112" s="194"/>
      <c r="AV112" s="194"/>
      <c r="AW112" s="194"/>
      <c r="AX112" s="194"/>
      <c r="AY112" s="194"/>
      <c r="AZ112" s="194"/>
      <c r="BA112" s="194"/>
      <c r="BB112" s="194"/>
      <c r="BC112" s="194"/>
      <c r="BD112" s="194"/>
      <c r="BE112" s="194"/>
      <c r="BF112" s="194"/>
      <c r="BG112" s="194"/>
      <c r="BH112" s="194"/>
      <c r="BI112" s="194"/>
    </row>
    <row r="113" hidden="1">
      <c r="A113" s="269">
        <v>45749.55486111111</v>
      </c>
      <c r="B113" s="269">
        <v>45785.55</v>
      </c>
      <c r="C113" s="270" t="s">
        <v>1257</v>
      </c>
      <c r="D113" s="271" t="s">
        <v>582</v>
      </c>
      <c r="E113" s="270">
        <v>1.8418190445681E13</v>
      </c>
      <c r="F113" s="270" t="s">
        <v>242</v>
      </c>
      <c r="G113" s="270" t="s">
        <v>212</v>
      </c>
      <c r="H113" s="270" t="s">
        <v>232</v>
      </c>
      <c r="I113" s="271" t="s">
        <v>1258</v>
      </c>
      <c r="J113" s="271" t="s">
        <v>1259</v>
      </c>
      <c r="K113" s="287" t="s">
        <v>1260</v>
      </c>
      <c r="L113" s="346" t="s">
        <v>1261</v>
      </c>
      <c r="M113" s="346" t="s">
        <v>1262</v>
      </c>
      <c r="N113" s="346" t="s">
        <v>1263</v>
      </c>
      <c r="O113" s="273" t="s">
        <v>249</v>
      </c>
      <c r="P113" s="308" t="s">
        <v>1264</v>
      </c>
      <c r="Q113" s="312">
        <v>45748.0</v>
      </c>
      <c r="R113" s="270">
        <f t="shared" si="3"/>
        <v>298</v>
      </c>
      <c r="S113" s="194"/>
      <c r="T113" s="290" t="s">
        <v>14</v>
      </c>
      <c r="U113" s="290">
        <v>798000.0</v>
      </c>
      <c r="V113" s="290">
        <v>30324.0</v>
      </c>
      <c r="W113" s="314">
        <v>-126146.0</v>
      </c>
      <c r="X113" s="310">
        <v>22300.0</v>
      </c>
      <c r="Y113" s="310">
        <v>792976.0</v>
      </c>
      <c r="Z113" s="294" t="s">
        <v>251</v>
      </c>
      <c r="AA113" s="311">
        <v>45754.0</v>
      </c>
      <c r="AB113" s="194"/>
      <c r="AC113" s="380">
        <v>45681.0</v>
      </c>
      <c r="AD113" s="270" t="s">
        <v>273</v>
      </c>
      <c r="AE113" s="194"/>
      <c r="AF113" s="279" t="s">
        <v>1265</v>
      </c>
      <c r="AG113" s="381" t="s">
        <v>1266</v>
      </c>
      <c r="AH113" s="270" t="b">
        <v>0</v>
      </c>
      <c r="AI113" s="194"/>
      <c r="AJ113" s="281" t="b">
        <v>1</v>
      </c>
      <c r="AK113" s="281" t="b">
        <v>1</v>
      </c>
      <c r="AL113" s="281" t="s">
        <v>814</v>
      </c>
      <c r="AM113" s="281" t="b">
        <v>1</v>
      </c>
      <c r="AN113" s="281" t="b">
        <v>1</v>
      </c>
      <c r="AO113" s="282" t="s">
        <v>278</v>
      </c>
      <c r="AP113" s="282" t="s">
        <v>1267</v>
      </c>
      <c r="AQ113" s="283"/>
      <c r="AR113" s="284" t="b">
        <v>0</v>
      </c>
      <c r="AS113" s="194"/>
      <c r="AT113" s="194"/>
      <c r="AU113" s="194"/>
      <c r="AV113" s="194"/>
      <c r="AW113" s="194"/>
      <c r="AX113" s="194"/>
      <c r="AY113" s="194"/>
      <c r="AZ113" s="194"/>
      <c r="BA113" s="194"/>
      <c r="BB113" s="194"/>
      <c r="BC113" s="194"/>
      <c r="BD113" s="194"/>
      <c r="BE113" s="194"/>
      <c r="BF113" s="194"/>
      <c r="BG113" s="194"/>
      <c r="BH113" s="194"/>
      <c r="BI113" s="194"/>
    </row>
    <row r="114" hidden="1">
      <c r="A114" s="269">
        <v>45749.59097222222</v>
      </c>
      <c r="B114" s="269">
        <v>45765.74166666667</v>
      </c>
      <c r="C114" s="270" t="s">
        <v>1268</v>
      </c>
      <c r="D114" s="271" t="s">
        <v>582</v>
      </c>
      <c r="E114" s="270" t="s">
        <v>1269</v>
      </c>
      <c r="F114" s="270" t="s">
        <v>242</v>
      </c>
      <c r="G114" s="270" t="s">
        <v>212</v>
      </c>
      <c r="H114" s="270" t="s">
        <v>232</v>
      </c>
      <c r="I114" s="344" t="s">
        <v>1270</v>
      </c>
      <c r="J114" s="344" t="s">
        <v>1271</v>
      </c>
      <c r="K114" s="345" t="s">
        <v>1272</v>
      </c>
      <c r="L114" s="346" t="s">
        <v>1273</v>
      </c>
      <c r="M114" s="346" t="s">
        <v>1274</v>
      </c>
      <c r="N114" s="346" t="s">
        <v>1275</v>
      </c>
      <c r="O114" s="273" t="s">
        <v>249</v>
      </c>
      <c r="P114" s="308" t="s">
        <v>1276</v>
      </c>
      <c r="Q114" s="312">
        <v>45749.0</v>
      </c>
      <c r="R114" s="270">
        <f t="shared" si="3"/>
        <v>327</v>
      </c>
      <c r="S114" s="194"/>
      <c r="T114" s="290" t="s">
        <v>14</v>
      </c>
      <c r="U114" s="290">
        <v>798000.0</v>
      </c>
      <c r="V114" s="290">
        <v>0.0</v>
      </c>
      <c r="W114" s="314">
        <v>-119952.0</v>
      </c>
      <c r="X114" s="310">
        <v>13117.0</v>
      </c>
      <c r="Y114" s="310">
        <v>814117.0</v>
      </c>
      <c r="Z114" s="294" t="s">
        <v>251</v>
      </c>
      <c r="AA114" s="311">
        <v>45750.0</v>
      </c>
      <c r="AB114" s="194"/>
      <c r="AC114" s="382">
        <v>45711.0</v>
      </c>
      <c r="AD114" s="383" t="s">
        <v>459</v>
      </c>
      <c r="AE114" s="194"/>
      <c r="AF114" s="279" t="s">
        <v>1277</v>
      </c>
      <c r="AG114" s="279" t="s">
        <v>1278</v>
      </c>
      <c r="AH114" s="270" t="b">
        <v>0</v>
      </c>
      <c r="AI114" s="194"/>
      <c r="AJ114" s="281" t="b">
        <v>1</v>
      </c>
      <c r="AK114" s="281" t="b">
        <v>1</v>
      </c>
      <c r="AL114" s="281" t="s">
        <v>814</v>
      </c>
      <c r="AM114" s="281" t="b">
        <v>1</v>
      </c>
      <c r="AN114" s="281" t="b">
        <v>1</v>
      </c>
      <c r="AO114" s="282" t="s">
        <v>278</v>
      </c>
      <c r="AP114" s="282" t="b">
        <v>1</v>
      </c>
      <c r="AQ114" s="283"/>
      <c r="AR114" s="284" t="b">
        <v>0</v>
      </c>
      <c r="AS114" s="194"/>
      <c r="AT114" s="194"/>
      <c r="AU114" s="194"/>
      <c r="AV114" s="194"/>
      <c r="AW114" s="194"/>
      <c r="AX114" s="194"/>
      <c r="AY114" s="194"/>
      <c r="AZ114" s="194"/>
      <c r="BA114" s="194"/>
      <c r="BB114" s="194"/>
      <c r="BC114" s="194"/>
      <c r="BD114" s="194"/>
      <c r="BE114" s="194"/>
      <c r="BF114" s="194"/>
      <c r="BG114" s="194"/>
      <c r="BH114" s="194"/>
      <c r="BI114" s="194"/>
    </row>
    <row r="115" hidden="1">
      <c r="A115" s="269">
        <v>45749.75902777778</v>
      </c>
      <c r="B115" s="269">
        <v>45765.759722222225</v>
      </c>
      <c r="C115" s="270" t="s">
        <v>1279</v>
      </c>
      <c r="D115" s="271" t="s">
        <v>582</v>
      </c>
      <c r="E115" s="273"/>
      <c r="F115" s="270" t="s">
        <v>614</v>
      </c>
      <c r="G115" s="270" t="s">
        <v>212</v>
      </c>
      <c r="H115" s="270" t="s">
        <v>1139</v>
      </c>
      <c r="I115" s="271" t="s">
        <v>1280</v>
      </c>
      <c r="J115" s="271" t="s">
        <v>1280</v>
      </c>
      <c r="K115" s="287" t="s">
        <v>1281</v>
      </c>
      <c r="L115" s="273"/>
      <c r="M115" s="273"/>
      <c r="N115" s="307" t="s">
        <v>1282</v>
      </c>
      <c r="O115" s="273" t="s">
        <v>215</v>
      </c>
      <c r="P115" s="308" t="s">
        <v>1283</v>
      </c>
      <c r="Q115" s="312">
        <v>45749.0</v>
      </c>
      <c r="R115" s="270">
        <v>0.0</v>
      </c>
      <c r="S115" s="194"/>
      <c r="T115" s="290" t="s">
        <v>398</v>
      </c>
      <c r="U115" s="290">
        <v>298000.0</v>
      </c>
      <c r="V115" s="290">
        <v>298000.0</v>
      </c>
      <c r="W115" s="310">
        <v>298000.0</v>
      </c>
      <c r="X115" s="310">
        <v>0.0</v>
      </c>
      <c r="Y115" s="310">
        <v>0.0</v>
      </c>
      <c r="Z115" s="294" t="s">
        <v>251</v>
      </c>
      <c r="AA115" s="311">
        <v>45757.0</v>
      </c>
      <c r="AB115" s="194"/>
      <c r="AC115" s="380">
        <v>45363.0</v>
      </c>
      <c r="AD115" s="273"/>
      <c r="AE115" s="194"/>
      <c r="AF115" s="279" t="s">
        <v>478</v>
      </c>
      <c r="AG115" s="279" t="s">
        <v>1284</v>
      </c>
      <c r="AH115" s="270" t="b">
        <v>1</v>
      </c>
      <c r="AI115" s="194"/>
      <c r="AJ115" s="281" t="b">
        <v>1</v>
      </c>
      <c r="AK115" s="281" t="b">
        <v>1</v>
      </c>
      <c r="AL115" s="281" t="s">
        <v>1285</v>
      </c>
      <c r="AM115" s="281" t="s">
        <v>1286</v>
      </c>
      <c r="AN115" s="281" t="b">
        <v>1</v>
      </c>
      <c r="AO115" s="282" t="b">
        <v>1</v>
      </c>
      <c r="AP115" s="282" t="b">
        <v>1</v>
      </c>
      <c r="AQ115" s="283"/>
      <c r="AR115" s="284" t="b">
        <v>0</v>
      </c>
      <c r="AS115" s="194"/>
      <c r="AT115" s="194"/>
      <c r="AU115" s="194"/>
      <c r="AV115" s="194"/>
      <c r="AW115" s="194"/>
      <c r="AX115" s="194"/>
      <c r="AY115" s="194"/>
      <c r="AZ115" s="194"/>
      <c r="BA115" s="194"/>
      <c r="BB115" s="194"/>
      <c r="BC115" s="194"/>
      <c r="BD115" s="194"/>
      <c r="BE115" s="194"/>
      <c r="BF115" s="194"/>
      <c r="BG115" s="194"/>
      <c r="BH115" s="194"/>
      <c r="BI115" s="194"/>
    </row>
    <row r="116" hidden="1">
      <c r="A116" s="269">
        <v>45749.74722222222</v>
      </c>
      <c r="B116" s="343"/>
      <c r="C116" s="321" t="s">
        <v>293</v>
      </c>
      <c r="D116" s="271" t="s">
        <v>1248</v>
      </c>
      <c r="E116" s="384">
        <v>1.9104834045739E13</v>
      </c>
      <c r="F116" s="270" t="s">
        <v>242</v>
      </c>
      <c r="G116" s="270" t="s">
        <v>294</v>
      </c>
      <c r="H116" s="270" t="s">
        <v>232</v>
      </c>
      <c r="I116" s="344" t="s">
        <v>1287</v>
      </c>
      <c r="J116" s="344" t="s">
        <v>1288</v>
      </c>
      <c r="K116" s="345" t="s">
        <v>1289</v>
      </c>
      <c r="L116" s="307" t="s">
        <v>1290</v>
      </c>
      <c r="M116" s="307" t="s">
        <v>1291</v>
      </c>
      <c r="N116" s="307" t="s">
        <v>1292</v>
      </c>
      <c r="O116" s="273" t="s">
        <v>327</v>
      </c>
      <c r="P116" s="308" t="s">
        <v>1293</v>
      </c>
      <c r="Q116" s="385">
        <v>45784.0</v>
      </c>
      <c r="R116" s="270">
        <f t="shared" ref="R116:R180" si="4">365-DAYS(DATEVALUE(Q116), DATEVALUE(AC116))</f>
        <v>320</v>
      </c>
      <c r="S116" s="194"/>
      <c r="T116" s="290" t="s">
        <v>14</v>
      </c>
      <c r="U116" s="290">
        <v>798000.0</v>
      </c>
      <c r="V116" s="290">
        <v>0.0</v>
      </c>
      <c r="W116" s="314">
        <v>-65302.0</v>
      </c>
      <c r="X116" s="310">
        <v>2951.0</v>
      </c>
      <c r="Y116" s="310">
        <v>803951.0</v>
      </c>
      <c r="Z116" s="294" t="s">
        <v>251</v>
      </c>
      <c r="AA116" s="326"/>
      <c r="AB116" s="194"/>
      <c r="AC116" s="380">
        <v>45739.0</v>
      </c>
      <c r="AD116" s="270" t="s">
        <v>262</v>
      </c>
      <c r="AE116" s="194"/>
      <c r="AF116" s="279" t="s">
        <v>1294</v>
      </c>
      <c r="AG116" s="279" t="s">
        <v>1295</v>
      </c>
      <c r="AH116" s="270" t="b">
        <v>0</v>
      </c>
      <c r="AI116" s="194"/>
      <c r="AJ116" s="281" t="b">
        <v>0</v>
      </c>
      <c r="AK116" s="281" t="b">
        <v>1</v>
      </c>
      <c r="AL116" s="281" t="s">
        <v>814</v>
      </c>
      <c r="AM116" s="281" t="b">
        <v>1</v>
      </c>
      <c r="AN116" s="281" t="b">
        <v>1</v>
      </c>
      <c r="AO116" s="282" t="s">
        <v>278</v>
      </c>
      <c r="AP116" s="282" t="b">
        <v>1</v>
      </c>
      <c r="AQ116" s="283"/>
      <c r="AR116" s="284" t="b">
        <v>1</v>
      </c>
      <c r="AS116" s="194"/>
      <c r="AT116" s="194"/>
      <c r="AU116" s="194"/>
      <c r="AV116" s="194"/>
      <c r="AW116" s="194"/>
      <c r="AX116" s="194"/>
      <c r="AY116" s="194"/>
      <c r="AZ116" s="194"/>
      <c r="BA116" s="194"/>
      <c r="BB116" s="194"/>
      <c r="BC116" s="194"/>
      <c r="BD116" s="194"/>
      <c r="BE116" s="194"/>
      <c r="BF116" s="194"/>
      <c r="BG116" s="194"/>
      <c r="BH116" s="194"/>
      <c r="BI116" s="194"/>
    </row>
    <row r="117" hidden="1">
      <c r="A117" s="269">
        <v>45750.74722222222</v>
      </c>
      <c r="B117" s="269">
        <v>45765.763194444444</v>
      </c>
      <c r="C117" s="273"/>
      <c r="D117" s="271" t="s">
        <v>210</v>
      </c>
      <c r="E117" s="313">
        <v>1.5240243545406E13</v>
      </c>
      <c r="F117" s="270" t="s">
        <v>242</v>
      </c>
      <c r="G117" s="270" t="s">
        <v>212</v>
      </c>
      <c r="H117" s="270" t="s">
        <v>232</v>
      </c>
      <c r="I117" s="271" t="s">
        <v>1296</v>
      </c>
      <c r="J117" s="271" t="s">
        <v>1297</v>
      </c>
      <c r="K117" s="386" t="s">
        <v>1298</v>
      </c>
      <c r="L117" s="307" t="s">
        <v>1299</v>
      </c>
      <c r="M117" s="307" t="s">
        <v>1299</v>
      </c>
      <c r="N117" s="307" t="s">
        <v>1299</v>
      </c>
      <c r="O117" s="273" t="s">
        <v>215</v>
      </c>
      <c r="P117" s="308" t="s">
        <v>1300</v>
      </c>
      <c r="Q117" s="312">
        <v>45765.0</v>
      </c>
      <c r="R117" s="270">
        <f t="shared" si="4"/>
        <v>6</v>
      </c>
      <c r="S117" s="194"/>
      <c r="T117" s="290" t="s">
        <v>398</v>
      </c>
      <c r="U117" s="290">
        <v>659640.0</v>
      </c>
      <c r="V117" s="290">
        <v>479400.0</v>
      </c>
      <c r="W117" s="310">
        <v>0.0</v>
      </c>
      <c r="X117" s="310">
        <v>0.0</v>
      </c>
      <c r="Y117" s="310">
        <v>0.0</v>
      </c>
      <c r="Z117" s="294" t="s">
        <v>1301</v>
      </c>
      <c r="AA117" s="274"/>
      <c r="AB117" s="194"/>
      <c r="AC117" s="380">
        <v>45406.0</v>
      </c>
      <c r="AD117" s="270" t="s">
        <v>273</v>
      </c>
      <c r="AE117" s="194"/>
      <c r="AF117" s="280"/>
      <c r="AG117" s="279" t="s">
        <v>1302</v>
      </c>
      <c r="AH117" s="270" t="b">
        <v>0</v>
      </c>
      <c r="AI117" s="194"/>
      <c r="AJ117" s="281" t="b">
        <v>1</v>
      </c>
      <c r="AK117" s="281" t="b">
        <v>1</v>
      </c>
      <c r="AL117" s="281" t="b">
        <v>0</v>
      </c>
      <c r="AM117" s="281" t="b">
        <v>1</v>
      </c>
      <c r="AN117" s="281" t="b">
        <v>1</v>
      </c>
      <c r="AO117" s="282" t="s">
        <v>278</v>
      </c>
      <c r="AP117" s="282" t="s">
        <v>1303</v>
      </c>
      <c r="AQ117" s="283"/>
      <c r="AR117" s="284" t="b">
        <v>0</v>
      </c>
      <c r="AS117" s="194"/>
      <c r="AT117" s="194"/>
      <c r="AU117" s="194"/>
      <c r="AV117" s="194"/>
      <c r="AW117" s="194"/>
      <c r="AX117" s="194"/>
      <c r="AY117" s="194"/>
      <c r="AZ117" s="194"/>
      <c r="BA117" s="194"/>
      <c r="BB117" s="194"/>
      <c r="BC117" s="194"/>
      <c r="BD117" s="194"/>
      <c r="BE117" s="194"/>
      <c r="BF117" s="194"/>
      <c r="BG117" s="194"/>
      <c r="BH117" s="194"/>
      <c r="BI117" s="194"/>
    </row>
    <row r="118" hidden="1">
      <c r="A118" s="269">
        <v>45765.7625</v>
      </c>
      <c r="B118" s="269">
        <v>45765.7625</v>
      </c>
      <c r="C118" s="270" t="s">
        <v>1304</v>
      </c>
      <c r="D118" s="271" t="s">
        <v>210</v>
      </c>
      <c r="E118" s="313">
        <v>1.7826532045625E13</v>
      </c>
      <c r="F118" s="270" t="s">
        <v>221</v>
      </c>
      <c r="G118" s="270" t="s">
        <v>212</v>
      </c>
      <c r="H118" s="270" t="s">
        <v>232</v>
      </c>
      <c r="I118" s="344" t="s">
        <v>1305</v>
      </c>
      <c r="J118" s="344" t="s">
        <v>1306</v>
      </c>
      <c r="K118" s="345" t="s">
        <v>1307</v>
      </c>
      <c r="L118" s="307" t="s">
        <v>1308</v>
      </c>
      <c r="M118" s="307" t="s">
        <v>1309</v>
      </c>
      <c r="N118" s="307" t="s">
        <v>1310</v>
      </c>
      <c r="O118" s="273" t="s">
        <v>228</v>
      </c>
      <c r="P118" s="335" t="s">
        <v>814</v>
      </c>
      <c r="Q118" s="335" t="s">
        <v>814</v>
      </c>
      <c r="R118" s="270" t="str">
        <f t="shared" si="4"/>
        <v>#VALUE!</v>
      </c>
      <c r="S118" s="194"/>
      <c r="T118" s="290" t="s">
        <v>14</v>
      </c>
      <c r="U118" s="290">
        <v>798000.0</v>
      </c>
      <c r="V118" s="290">
        <v>30324.0</v>
      </c>
      <c r="W118" s="290">
        <v>0.0</v>
      </c>
      <c r="X118" s="290">
        <v>0.0</v>
      </c>
      <c r="Y118" s="290">
        <v>0.0</v>
      </c>
      <c r="Z118" s="275"/>
      <c r="AA118" s="326"/>
      <c r="AB118" s="194"/>
      <c r="AC118" s="380">
        <v>45625.0</v>
      </c>
      <c r="AD118" s="270" t="s">
        <v>440</v>
      </c>
      <c r="AE118" s="194"/>
      <c r="AF118" s="279" t="s">
        <v>1311</v>
      </c>
      <c r="AG118" s="279" t="s">
        <v>1312</v>
      </c>
      <c r="AH118" s="270" t="b">
        <v>0</v>
      </c>
      <c r="AI118" s="194"/>
      <c r="AJ118" s="372" t="b">
        <v>0</v>
      </c>
      <c r="AK118" s="372" t="b">
        <v>0</v>
      </c>
      <c r="AL118" s="372" t="b">
        <v>0</v>
      </c>
      <c r="AM118" s="372" t="b">
        <v>0</v>
      </c>
      <c r="AN118" s="372" t="b">
        <v>0</v>
      </c>
      <c r="AO118" s="373" t="b">
        <v>0</v>
      </c>
      <c r="AP118" s="372" t="b">
        <v>0</v>
      </c>
      <c r="AQ118" s="283"/>
      <c r="AR118" s="284" t="b">
        <v>0</v>
      </c>
      <c r="AS118" s="194"/>
      <c r="AT118" s="194"/>
      <c r="AU118" s="194"/>
      <c r="AV118" s="194"/>
      <c r="AW118" s="194"/>
      <c r="AX118" s="194"/>
      <c r="AY118" s="194"/>
      <c r="AZ118" s="194"/>
      <c r="BA118" s="194"/>
      <c r="BB118" s="194"/>
      <c r="BC118" s="194"/>
      <c r="BD118" s="194"/>
      <c r="BE118" s="194"/>
      <c r="BF118" s="194"/>
      <c r="BG118" s="194"/>
      <c r="BH118" s="194"/>
      <c r="BI118" s="194"/>
    </row>
    <row r="119" hidden="1">
      <c r="A119" s="269">
        <v>45754.70763888889</v>
      </c>
      <c r="B119" s="269">
        <v>45774.86666666667</v>
      </c>
      <c r="C119" s="270" t="s">
        <v>1313</v>
      </c>
      <c r="D119" s="271" t="s">
        <v>613</v>
      </c>
      <c r="E119" s="270">
        <v>1.8719503345716E13</v>
      </c>
      <c r="F119" s="270" t="s">
        <v>242</v>
      </c>
      <c r="G119" s="270" t="s">
        <v>212</v>
      </c>
      <c r="H119" s="270" t="s">
        <v>232</v>
      </c>
      <c r="I119" s="271" t="s">
        <v>1314</v>
      </c>
      <c r="J119" s="271" t="s">
        <v>1314</v>
      </c>
      <c r="K119" s="287" t="s">
        <v>1315</v>
      </c>
      <c r="L119" s="307" t="s">
        <v>1316</v>
      </c>
      <c r="M119" s="307" t="s">
        <v>1317</v>
      </c>
      <c r="N119" s="307" t="s">
        <v>1318</v>
      </c>
      <c r="O119" s="273" t="s">
        <v>249</v>
      </c>
      <c r="P119" s="368" t="s">
        <v>1319</v>
      </c>
      <c r="Q119" s="312">
        <v>45755.0</v>
      </c>
      <c r="R119" s="270">
        <f t="shared" si="4"/>
        <v>326</v>
      </c>
      <c r="S119" s="194"/>
      <c r="T119" s="290" t="s">
        <v>57</v>
      </c>
      <c r="U119" s="290">
        <v>798000.0</v>
      </c>
      <c r="V119" s="290">
        <v>798000.0</v>
      </c>
      <c r="W119" s="310">
        <v>673676.0</v>
      </c>
      <c r="X119" s="310">
        <v>0.0</v>
      </c>
      <c r="Y119" s="310">
        <v>0.0</v>
      </c>
      <c r="Z119" s="294" t="s">
        <v>251</v>
      </c>
      <c r="AA119" s="311">
        <v>45838.0</v>
      </c>
      <c r="AB119" s="194"/>
      <c r="AC119" s="309">
        <v>45716.0</v>
      </c>
      <c r="AD119" s="270" t="s">
        <v>273</v>
      </c>
      <c r="AE119" s="194"/>
      <c r="AF119" s="279" t="s">
        <v>1320</v>
      </c>
      <c r="AG119" s="280"/>
      <c r="AH119" s="270" t="b">
        <v>0</v>
      </c>
      <c r="AI119" s="194"/>
      <c r="AJ119" s="281" t="b">
        <v>1</v>
      </c>
      <c r="AK119" s="281" t="b">
        <v>1</v>
      </c>
      <c r="AL119" s="281" t="b">
        <v>0</v>
      </c>
      <c r="AM119" s="281" t="b">
        <v>1</v>
      </c>
      <c r="AN119" s="281" t="b">
        <v>1</v>
      </c>
      <c r="AO119" s="282" t="s">
        <v>278</v>
      </c>
      <c r="AP119" s="282" t="b">
        <v>1</v>
      </c>
      <c r="AQ119" s="283"/>
      <c r="AR119" s="284" t="b">
        <v>0</v>
      </c>
      <c r="AS119" s="194"/>
      <c r="AT119" s="194"/>
      <c r="AU119" s="194"/>
      <c r="AV119" s="194"/>
      <c r="AW119" s="194"/>
      <c r="AX119" s="194"/>
      <c r="AY119" s="194"/>
      <c r="AZ119" s="194"/>
      <c r="BA119" s="194"/>
      <c r="BB119" s="194"/>
      <c r="BC119" s="194"/>
      <c r="BD119" s="194"/>
      <c r="BE119" s="194"/>
      <c r="BF119" s="194"/>
      <c r="BG119" s="194"/>
      <c r="BH119" s="194"/>
      <c r="BI119" s="194"/>
    </row>
    <row r="120" hidden="1">
      <c r="A120" s="269">
        <v>45751.59444444445</v>
      </c>
      <c r="B120" s="269">
        <v>45779.788194444445</v>
      </c>
      <c r="C120" s="270" t="s">
        <v>1321</v>
      </c>
      <c r="D120" s="271" t="s">
        <v>210</v>
      </c>
      <c r="E120" s="270" t="s">
        <v>1322</v>
      </c>
      <c r="F120" s="270" t="s">
        <v>1323</v>
      </c>
      <c r="G120" s="270" t="s">
        <v>212</v>
      </c>
      <c r="H120" s="270" t="s">
        <v>232</v>
      </c>
      <c r="I120" s="344" t="s">
        <v>1324</v>
      </c>
      <c r="J120" s="344" t="s">
        <v>1325</v>
      </c>
      <c r="K120" s="362"/>
      <c r="L120" s="273"/>
      <c r="M120" s="273"/>
      <c r="N120" s="273"/>
      <c r="O120" s="273" t="s">
        <v>215</v>
      </c>
      <c r="P120" s="273"/>
      <c r="Q120" s="273"/>
      <c r="R120" s="270" t="str">
        <f t="shared" si="4"/>
        <v>#VALUE!</v>
      </c>
      <c r="S120" s="194"/>
      <c r="T120" s="290" t="s">
        <v>473</v>
      </c>
      <c r="U120" s="275"/>
      <c r="V120" s="275"/>
      <c r="W120" s="275"/>
      <c r="X120" s="275"/>
      <c r="Y120" s="275"/>
      <c r="Z120" s="275"/>
      <c r="AA120" s="326"/>
      <c r="AB120" s="194"/>
      <c r="AC120" s="273"/>
      <c r="AD120" s="273"/>
      <c r="AE120" s="194"/>
      <c r="AF120" s="279" t="s">
        <v>478</v>
      </c>
      <c r="AG120" s="280"/>
      <c r="AH120" s="270" t="b">
        <v>0</v>
      </c>
      <c r="AI120" s="194"/>
      <c r="AJ120" s="281" t="s">
        <v>814</v>
      </c>
      <c r="AK120" s="281" t="s">
        <v>814</v>
      </c>
      <c r="AL120" s="281" t="b">
        <v>0</v>
      </c>
      <c r="AM120" s="281" t="b">
        <v>1</v>
      </c>
      <c r="AN120" s="281" t="b">
        <v>0</v>
      </c>
      <c r="AO120" s="282" t="b">
        <v>0</v>
      </c>
      <c r="AP120" s="282" t="b">
        <v>0</v>
      </c>
      <c r="AQ120" s="283"/>
      <c r="AR120" s="284" t="b">
        <v>0</v>
      </c>
      <c r="AS120" s="194"/>
      <c r="AT120" s="194"/>
      <c r="AU120" s="194"/>
      <c r="AV120" s="194"/>
      <c r="AW120" s="194"/>
      <c r="AX120" s="194"/>
      <c r="AY120" s="194"/>
      <c r="AZ120" s="194"/>
      <c r="BA120" s="194"/>
      <c r="BB120" s="194"/>
      <c r="BC120" s="194"/>
      <c r="BD120" s="194"/>
      <c r="BE120" s="194"/>
      <c r="BF120" s="194"/>
      <c r="BG120" s="194"/>
      <c r="BH120" s="194"/>
      <c r="BI120" s="194"/>
    </row>
    <row r="121" hidden="1">
      <c r="A121" s="269">
        <v>45751.74444444444</v>
      </c>
      <c r="B121" s="343"/>
      <c r="C121" s="343"/>
      <c r="D121" s="271" t="s">
        <v>210</v>
      </c>
      <c r="E121" s="270">
        <v>1.8463072345685E13</v>
      </c>
      <c r="F121" s="270" t="s">
        <v>242</v>
      </c>
      <c r="G121" s="270" t="s">
        <v>212</v>
      </c>
      <c r="H121" s="270" t="s">
        <v>232</v>
      </c>
      <c r="I121" s="271" t="s">
        <v>1326</v>
      </c>
      <c r="J121" s="271" t="s">
        <v>1327</v>
      </c>
      <c r="K121" s="287" t="s">
        <v>1328</v>
      </c>
      <c r="L121" s="307" t="s">
        <v>1329</v>
      </c>
      <c r="M121" s="307" t="s">
        <v>1330</v>
      </c>
      <c r="N121" s="307" t="s">
        <v>1331</v>
      </c>
      <c r="O121" s="273" t="s">
        <v>249</v>
      </c>
      <c r="P121" s="308" t="s">
        <v>1332</v>
      </c>
      <c r="Q121" s="309">
        <v>45756.0</v>
      </c>
      <c r="R121" s="270">
        <f t="shared" si="4"/>
        <v>294</v>
      </c>
      <c r="S121" s="194"/>
      <c r="T121" s="290" t="s">
        <v>429</v>
      </c>
      <c r="U121" s="290">
        <v>798000.0</v>
      </c>
      <c r="V121" s="290">
        <v>798000.0</v>
      </c>
      <c r="W121" s="374">
        <v>601538.0</v>
      </c>
      <c r="X121" s="290">
        <v>0.0</v>
      </c>
      <c r="Y121" s="290">
        <v>0.0</v>
      </c>
      <c r="Z121" s="294" t="s">
        <v>251</v>
      </c>
      <c r="AA121" s="326"/>
      <c r="AB121" s="194"/>
      <c r="AC121" s="380">
        <v>45685.0</v>
      </c>
      <c r="AD121" s="270" t="s">
        <v>1229</v>
      </c>
      <c r="AE121" s="194"/>
      <c r="AF121" s="279" t="s">
        <v>1333</v>
      </c>
      <c r="AG121" s="280"/>
      <c r="AH121" s="270" t="b">
        <v>0</v>
      </c>
      <c r="AI121" s="194"/>
      <c r="AJ121" s="281" t="b">
        <v>1</v>
      </c>
      <c r="AK121" s="281" t="b">
        <v>1</v>
      </c>
      <c r="AL121" s="281" t="s">
        <v>814</v>
      </c>
      <c r="AM121" s="281" t="s">
        <v>278</v>
      </c>
      <c r="AN121" s="281" t="b">
        <v>1</v>
      </c>
      <c r="AO121" s="282" t="s">
        <v>278</v>
      </c>
      <c r="AP121" s="282" t="b">
        <v>1</v>
      </c>
      <c r="AQ121" s="283"/>
      <c r="AR121" s="284" t="b">
        <v>0</v>
      </c>
      <c r="AS121" s="194"/>
      <c r="AT121" s="194"/>
      <c r="AU121" s="194"/>
      <c r="AV121" s="194"/>
      <c r="AW121" s="194"/>
      <c r="AX121" s="194"/>
      <c r="AY121" s="194"/>
      <c r="AZ121" s="194"/>
      <c r="BA121" s="194"/>
      <c r="BB121" s="194"/>
      <c r="BC121" s="194"/>
      <c r="BD121" s="194"/>
      <c r="BE121" s="194"/>
      <c r="BF121" s="194"/>
      <c r="BG121" s="194"/>
      <c r="BH121" s="194"/>
      <c r="BI121" s="194"/>
    </row>
    <row r="122" hidden="1">
      <c r="A122" s="269">
        <v>45765.79652777778</v>
      </c>
      <c r="B122" s="269">
        <v>45772.57708333333</v>
      </c>
      <c r="C122" s="270" t="s">
        <v>1334</v>
      </c>
      <c r="D122" s="271" t="s">
        <v>613</v>
      </c>
      <c r="E122" s="313">
        <v>1.8693442445703E13</v>
      </c>
      <c r="F122" s="270" t="s">
        <v>221</v>
      </c>
      <c r="G122" s="270" t="s">
        <v>212</v>
      </c>
      <c r="H122" s="270" t="s">
        <v>232</v>
      </c>
      <c r="I122" s="344" t="s">
        <v>1335</v>
      </c>
      <c r="J122" s="344" t="s">
        <v>1336</v>
      </c>
      <c r="K122" s="345" t="s">
        <v>1337</v>
      </c>
      <c r="L122" s="307" t="s">
        <v>1338</v>
      </c>
      <c r="M122" s="307" t="s">
        <v>1339</v>
      </c>
      <c r="N122" s="307" t="s">
        <v>1340</v>
      </c>
      <c r="O122" s="273" t="s">
        <v>249</v>
      </c>
      <c r="P122" s="335" t="s">
        <v>814</v>
      </c>
      <c r="Q122" s="335" t="s">
        <v>814</v>
      </c>
      <c r="R122" s="270" t="str">
        <f t="shared" si="4"/>
        <v>#VALUE!</v>
      </c>
      <c r="S122" s="194"/>
      <c r="T122" s="290" t="s">
        <v>16</v>
      </c>
      <c r="U122" s="275"/>
      <c r="V122" s="275"/>
      <c r="W122" s="275"/>
      <c r="X122" s="275"/>
      <c r="Y122" s="275"/>
      <c r="Z122" s="275"/>
      <c r="AA122" s="326"/>
      <c r="AB122" s="194"/>
      <c r="AC122" s="380">
        <v>45703.0</v>
      </c>
      <c r="AD122" s="270" t="s">
        <v>252</v>
      </c>
      <c r="AE122" s="194"/>
      <c r="AF122" s="279" t="s">
        <v>478</v>
      </c>
      <c r="AG122" s="279" t="s">
        <v>1341</v>
      </c>
      <c r="AH122" s="270" t="b">
        <v>0</v>
      </c>
      <c r="AI122" s="194"/>
      <c r="AJ122" s="387" t="b">
        <v>0</v>
      </c>
      <c r="AK122" s="387" t="b">
        <v>0</v>
      </c>
      <c r="AL122" s="387" t="b">
        <v>0</v>
      </c>
      <c r="AM122" s="387" t="b">
        <v>0</v>
      </c>
      <c r="AN122" s="387" t="b">
        <v>0</v>
      </c>
      <c r="AO122" s="387" t="b">
        <v>0</v>
      </c>
      <c r="AP122" s="387" t="b">
        <v>0</v>
      </c>
      <c r="AQ122" s="283"/>
      <c r="AR122" s="284" t="b">
        <v>0</v>
      </c>
      <c r="AS122" s="194"/>
      <c r="AT122" s="194"/>
      <c r="AU122" s="194"/>
      <c r="AV122" s="194"/>
      <c r="AW122" s="194"/>
      <c r="AX122" s="194"/>
      <c r="AY122" s="194"/>
      <c r="AZ122" s="194"/>
      <c r="BA122" s="194"/>
      <c r="BB122" s="194"/>
      <c r="BC122" s="194"/>
      <c r="BD122" s="194"/>
      <c r="BE122" s="194"/>
      <c r="BF122" s="194"/>
      <c r="BG122" s="194"/>
      <c r="BH122" s="194"/>
      <c r="BI122" s="194"/>
    </row>
    <row r="123" hidden="1">
      <c r="A123" s="269">
        <v>45753.44305555556</v>
      </c>
      <c r="B123" s="269">
        <v>45765.805555555555</v>
      </c>
      <c r="C123" s="270" t="s">
        <v>1342</v>
      </c>
      <c r="D123" s="271" t="s">
        <v>582</v>
      </c>
      <c r="E123" s="270">
        <v>1.870418234571E13</v>
      </c>
      <c r="F123" s="270" t="s">
        <v>242</v>
      </c>
      <c r="G123" s="270" t="s">
        <v>212</v>
      </c>
      <c r="H123" s="270" t="s">
        <v>232</v>
      </c>
      <c r="I123" s="271" t="s">
        <v>1343</v>
      </c>
      <c r="J123" s="271" t="s">
        <v>1343</v>
      </c>
      <c r="K123" s="287" t="s">
        <v>1344</v>
      </c>
      <c r="L123" s="346" t="s">
        <v>1345</v>
      </c>
      <c r="M123" s="346" t="s">
        <v>1346</v>
      </c>
      <c r="N123" s="346" t="s">
        <v>1347</v>
      </c>
      <c r="O123" s="273" t="s">
        <v>249</v>
      </c>
      <c r="P123" s="308" t="s">
        <v>1348</v>
      </c>
      <c r="Q123" s="309">
        <v>45755.0</v>
      </c>
      <c r="R123" s="270">
        <f t="shared" si="4"/>
        <v>320</v>
      </c>
      <c r="S123" s="194"/>
      <c r="T123" s="290" t="s">
        <v>14</v>
      </c>
      <c r="U123" s="290">
        <v>798000.0</v>
      </c>
      <c r="V123" s="290">
        <v>0.0</v>
      </c>
      <c r="W123" s="314">
        <v>-133068.0</v>
      </c>
      <c r="X123" s="310">
        <v>13117.0</v>
      </c>
      <c r="Y123" s="310">
        <v>814117.0</v>
      </c>
      <c r="Z123" s="294" t="s">
        <v>251</v>
      </c>
      <c r="AA123" s="311">
        <v>45758.0</v>
      </c>
      <c r="AB123" s="194"/>
      <c r="AC123" s="380">
        <v>45710.0</v>
      </c>
      <c r="AD123" s="270" t="s">
        <v>1157</v>
      </c>
      <c r="AE123" s="194"/>
      <c r="AF123" s="279" t="s">
        <v>1349</v>
      </c>
      <c r="AG123" s="279" t="s">
        <v>1350</v>
      </c>
      <c r="AH123" s="270" t="b">
        <v>0</v>
      </c>
      <c r="AI123" s="194"/>
      <c r="AJ123" s="281" t="b">
        <v>1</v>
      </c>
      <c r="AK123" s="281" t="b">
        <v>1</v>
      </c>
      <c r="AL123" s="281" t="b">
        <v>0</v>
      </c>
      <c r="AM123" s="281" t="b">
        <v>1</v>
      </c>
      <c r="AN123" s="281" t="b">
        <v>1</v>
      </c>
      <c r="AO123" s="282" t="b">
        <v>1</v>
      </c>
      <c r="AP123" s="282" t="b">
        <v>1</v>
      </c>
      <c r="AQ123" s="283"/>
      <c r="AR123" s="284" t="b">
        <v>0</v>
      </c>
      <c r="AS123" s="194"/>
      <c r="AT123" s="194"/>
      <c r="AU123" s="194"/>
      <c r="AV123" s="194"/>
      <c r="AW123" s="194"/>
      <c r="AX123" s="194"/>
      <c r="AY123" s="194"/>
      <c r="AZ123" s="194"/>
      <c r="BA123" s="194"/>
      <c r="BB123" s="194"/>
      <c r="BC123" s="194"/>
      <c r="BD123" s="194"/>
      <c r="BE123" s="194"/>
      <c r="BF123" s="194"/>
      <c r="BG123" s="194"/>
      <c r="BH123" s="194"/>
      <c r="BI123" s="194"/>
    </row>
    <row r="124" hidden="1">
      <c r="A124" s="269">
        <v>45753.509722222225</v>
      </c>
      <c r="B124" s="269">
        <v>45769.541666666664</v>
      </c>
      <c r="C124" s="270" t="s">
        <v>1351</v>
      </c>
      <c r="D124" s="271" t="s">
        <v>582</v>
      </c>
      <c r="E124" s="270">
        <v>1.8386826145678E13</v>
      </c>
      <c r="F124" s="270" t="s">
        <v>1352</v>
      </c>
      <c r="G124" s="270" t="s">
        <v>212</v>
      </c>
      <c r="H124" s="270" t="s">
        <v>232</v>
      </c>
      <c r="I124" s="344" t="s">
        <v>1353</v>
      </c>
      <c r="J124" s="344" t="s">
        <v>1354</v>
      </c>
      <c r="K124" s="345" t="s">
        <v>1355</v>
      </c>
      <c r="L124" s="346" t="s">
        <v>1356</v>
      </c>
      <c r="M124" s="346" t="s">
        <v>1357</v>
      </c>
      <c r="N124" s="346" t="s">
        <v>1358</v>
      </c>
      <c r="O124" s="273" t="s">
        <v>249</v>
      </c>
      <c r="P124" s="273"/>
      <c r="Q124" s="273"/>
      <c r="R124" s="270" t="str">
        <f t="shared" si="4"/>
        <v>#VALUE!</v>
      </c>
      <c r="S124" s="194"/>
      <c r="T124" s="290" t="s">
        <v>429</v>
      </c>
      <c r="U124" s="290">
        <v>798000.0</v>
      </c>
      <c r="V124" s="290">
        <v>798000.0</v>
      </c>
      <c r="W124" s="275"/>
      <c r="X124" s="310">
        <v>0.0</v>
      </c>
      <c r="Y124" s="310">
        <v>0.0</v>
      </c>
      <c r="Z124" s="294" t="s">
        <v>251</v>
      </c>
      <c r="AA124" s="311">
        <v>45838.0</v>
      </c>
      <c r="AB124" s="194"/>
      <c r="AC124" s="380">
        <v>45678.0</v>
      </c>
      <c r="AD124" s="270" t="s">
        <v>300</v>
      </c>
      <c r="AE124" s="194"/>
      <c r="AF124" s="279" t="s">
        <v>1359</v>
      </c>
      <c r="AG124" s="280"/>
      <c r="AH124" s="270" t="b">
        <v>0</v>
      </c>
      <c r="AI124" s="194"/>
      <c r="AJ124" s="372" t="b">
        <v>0</v>
      </c>
      <c r="AK124" s="372" t="b">
        <v>0</v>
      </c>
      <c r="AL124" s="372" t="b">
        <v>0</v>
      </c>
      <c r="AM124" s="372" t="b">
        <v>0</v>
      </c>
      <c r="AN124" s="372" t="b">
        <v>0</v>
      </c>
      <c r="AO124" s="373" t="b">
        <v>0</v>
      </c>
      <c r="AP124" s="372" t="b">
        <v>0</v>
      </c>
      <c r="AQ124" s="283"/>
      <c r="AR124" s="284" t="b">
        <v>0</v>
      </c>
      <c r="AS124" s="194"/>
      <c r="AT124" s="194"/>
      <c r="AU124" s="194"/>
      <c r="AV124" s="194"/>
      <c r="AW124" s="194"/>
      <c r="AX124" s="194"/>
      <c r="AY124" s="194"/>
      <c r="AZ124" s="194"/>
      <c r="BA124" s="194"/>
      <c r="BB124" s="194"/>
      <c r="BC124" s="194"/>
      <c r="BD124" s="194"/>
      <c r="BE124" s="194"/>
      <c r="BF124" s="194"/>
      <c r="BG124" s="194"/>
      <c r="BH124" s="194"/>
      <c r="BI124" s="194"/>
    </row>
    <row r="125" hidden="1">
      <c r="A125" s="269">
        <v>45753.62569444445</v>
      </c>
      <c r="B125" s="269">
        <v>45769.58541666667</v>
      </c>
      <c r="C125" s="270" t="s">
        <v>1360</v>
      </c>
      <c r="D125" s="271" t="s">
        <v>582</v>
      </c>
      <c r="E125" s="270">
        <v>1.9068054745738E13</v>
      </c>
      <c r="F125" s="270" t="s">
        <v>242</v>
      </c>
      <c r="G125" s="270" t="s">
        <v>212</v>
      </c>
      <c r="H125" s="270" t="s">
        <v>232</v>
      </c>
      <c r="I125" s="271" t="s">
        <v>1361</v>
      </c>
      <c r="J125" s="271" t="s">
        <v>1362</v>
      </c>
      <c r="K125" s="287" t="s">
        <v>1363</v>
      </c>
      <c r="L125" s="346" t="s">
        <v>1364</v>
      </c>
      <c r="M125" s="346" t="s">
        <v>1365</v>
      </c>
      <c r="N125" s="346" t="s">
        <v>1366</v>
      </c>
      <c r="O125" s="273" t="s">
        <v>249</v>
      </c>
      <c r="P125" s="308" t="s">
        <v>1367</v>
      </c>
      <c r="Q125" s="309">
        <v>45755.0</v>
      </c>
      <c r="R125" s="270">
        <f t="shared" si="4"/>
        <v>348</v>
      </c>
      <c r="S125" s="194"/>
      <c r="T125" s="290" t="s">
        <v>14</v>
      </c>
      <c r="U125" s="290">
        <v>798000.0</v>
      </c>
      <c r="V125" s="290">
        <v>0.0</v>
      </c>
      <c r="W125" s="314">
        <v>-74046.0</v>
      </c>
      <c r="X125" s="310">
        <v>0.0</v>
      </c>
      <c r="Y125" s="310">
        <v>0.0</v>
      </c>
      <c r="Z125" s="294" t="s">
        <v>251</v>
      </c>
      <c r="AA125" s="326"/>
      <c r="AB125" s="194"/>
      <c r="AC125" s="380">
        <v>45738.0</v>
      </c>
      <c r="AD125" s="270" t="s">
        <v>974</v>
      </c>
      <c r="AE125" s="194"/>
      <c r="AF125" s="279" t="s">
        <v>1368</v>
      </c>
      <c r="AG125" s="279" t="s">
        <v>1369</v>
      </c>
      <c r="AH125" s="270" t="b">
        <v>0</v>
      </c>
      <c r="AI125" s="194"/>
      <c r="AJ125" s="281" t="b">
        <v>1</v>
      </c>
      <c r="AK125" s="281" t="b">
        <v>1</v>
      </c>
      <c r="AL125" s="281" t="b">
        <v>0</v>
      </c>
      <c r="AM125" s="281" t="s">
        <v>278</v>
      </c>
      <c r="AN125" s="281" t="b">
        <v>1</v>
      </c>
      <c r="AO125" s="282" t="b">
        <v>1</v>
      </c>
      <c r="AP125" s="282" t="b">
        <v>1</v>
      </c>
      <c r="AQ125" s="283"/>
      <c r="AR125" s="284" t="b">
        <v>0</v>
      </c>
      <c r="AS125" s="194"/>
      <c r="AT125" s="194"/>
      <c r="AU125" s="194"/>
      <c r="AV125" s="194"/>
      <c r="AW125" s="194"/>
      <c r="AX125" s="194"/>
      <c r="AY125" s="194"/>
      <c r="AZ125" s="194"/>
      <c r="BA125" s="194"/>
      <c r="BB125" s="194"/>
      <c r="BC125" s="194"/>
      <c r="BD125" s="194"/>
      <c r="BE125" s="194"/>
      <c r="BF125" s="194"/>
      <c r="BG125" s="194"/>
      <c r="BH125" s="194"/>
      <c r="BI125" s="194"/>
    </row>
    <row r="126" hidden="1">
      <c r="A126" s="269">
        <v>45754.82986111111</v>
      </c>
      <c r="B126" s="269">
        <v>45765.82638888889</v>
      </c>
      <c r="C126" s="270" t="s">
        <v>1370</v>
      </c>
      <c r="D126" s="271" t="s">
        <v>613</v>
      </c>
      <c r="E126" s="270">
        <v>1.3520829345299E13</v>
      </c>
      <c r="F126" s="270" t="s">
        <v>614</v>
      </c>
      <c r="G126" s="270" t="s">
        <v>212</v>
      </c>
      <c r="H126" s="270" t="s">
        <v>232</v>
      </c>
      <c r="I126" s="344" t="s">
        <v>1371</v>
      </c>
      <c r="J126" s="344" t="s">
        <v>1372</v>
      </c>
      <c r="K126" s="345" t="s">
        <v>1373</v>
      </c>
      <c r="L126" s="307" t="s">
        <v>1374</v>
      </c>
      <c r="M126" s="307" t="s">
        <v>1374</v>
      </c>
      <c r="N126" s="307" t="s">
        <v>1374</v>
      </c>
      <c r="O126" s="273" t="s">
        <v>215</v>
      </c>
      <c r="P126" s="335" t="s">
        <v>1050</v>
      </c>
      <c r="Q126" s="335" t="s">
        <v>1050</v>
      </c>
      <c r="R126" s="270" t="str">
        <f t="shared" si="4"/>
        <v>#VALUE!</v>
      </c>
      <c r="S126" s="194"/>
      <c r="T126" s="290" t="s">
        <v>14</v>
      </c>
      <c r="U126" s="290">
        <v>599500.0</v>
      </c>
      <c r="V126" s="335" t="s">
        <v>1050</v>
      </c>
      <c r="W126" s="335" t="s">
        <v>1050</v>
      </c>
      <c r="X126" s="335" t="s">
        <v>1050</v>
      </c>
      <c r="Y126" s="335" t="s">
        <v>1050</v>
      </c>
      <c r="Z126" s="294" t="s">
        <v>229</v>
      </c>
      <c r="AA126" s="326"/>
      <c r="AB126" s="194"/>
      <c r="AC126" s="309">
        <v>45299.0</v>
      </c>
      <c r="AD126" s="270" t="s">
        <v>1375</v>
      </c>
      <c r="AE126" s="194"/>
      <c r="AF126" s="279" t="s">
        <v>478</v>
      </c>
      <c r="AG126" s="280"/>
      <c r="AH126" s="270" t="b">
        <v>0</v>
      </c>
      <c r="AI126" s="194"/>
      <c r="AJ126" s="372" t="b">
        <v>0</v>
      </c>
      <c r="AK126" s="372" t="b">
        <v>0</v>
      </c>
      <c r="AL126" s="372" t="b">
        <v>0</v>
      </c>
      <c r="AM126" s="372" t="b">
        <v>0</v>
      </c>
      <c r="AN126" s="372" t="b">
        <v>0</v>
      </c>
      <c r="AO126" s="373" t="b">
        <v>0</v>
      </c>
      <c r="AP126" s="372" t="b">
        <v>0</v>
      </c>
      <c r="AQ126" s="283"/>
      <c r="AR126" s="284" t="b">
        <v>0</v>
      </c>
      <c r="AS126" s="194"/>
      <c r="AT126" s="194"/>
      <c r="AU126" s="194"/>
      <c r="AV126" s="194"/>
      <c r="AW126" s="194"/>
      <c r="AX126" s="194"/>
      <c r="AY126" s="194"/>
      <c r="AZ126" s="194"/>
      <c r="BA126" s="194"/>
      <c r="BB126" s="194"/>
      <c r="BC126" s="194"/>
      <c r="BD126" s="194"/>
      <c r="BE126" s="194"/>
      <c r="BF126" s="194"/>
      <c r="BG126" s="194"/>
      <c r="BH126" s="194"/>
      <c r="BI126" s="194"/>
    </row>
    <row r="127" hidden="1">
      <c r="A127" s="269">
        <v>45754.73125</v>
      </c>
      <c r="B127" s="269">
        <v>45765.82847222222</v>
      </c>
      <c r="C127" s="270" t="s">
        <v>1376</v>
      </c>
      <c r="D127" s="271" t="s">
        <v>210</v>
      </c>
      <c r="E127" s="270">
        <v>1.8900680845724E13</v>
      </c>
      <c r="F127" s="270" t="s">
        <v>242</v>
      </c>
      <c r="G127" s="270" t="s">
        <v>212</v>
      </c>
      <c r="H127" s="270" t="s">
        <v>232</v>
      </c>
      <c r="I127" s="271" t="s">
        <v>1377</v>
      </c>
      <c r="J127" s="271" t="s">
        <v>1377</v>
      </c>
      <c r="K127" s="287" t="s">
        <v>1378</v>
      </c>
      <c r="L127" s="307" t="s">
        <v>1379</v>
      </c>
      <c r="M127" s="307" t="s">
        <v>1380</v>
      </c>
      <c r="N127" s="307" t="s">
        <v>1381</v>
      </c>
      <c r="O127" s="273" t="s">
        <v>249</v>
      </c>
      <c r="P127" s="308" t="s">
        <v>1382</v>
      </c>
      <c r="Q127" s="309">
        <v>45756.0</v>
      </c>
      <c r="R127" s="270">
        <f t="shared" si="4"/>
        <v>340</v>
      </c>
      <c r="S127" s="194"/>
      <c r="T127" s="290" t="s">
        <v>429</v>
      </c>
      <c r="U127" s="290">
        <v>798000.0</v>
      </c>
      <c r="V127" s="290">
        <v>798000.0</v>
      </c>
      <c r="W127" s="310">
        <v>697722.0</v>
      </c>
      <c r="X127" s="310">
        <v>0.0</v>
      </c>
      <c r="Y127" s="310">
        <v>0.0</v>
      </c>
      <c r="Z127" s="294" t="s">
        <v>251</v>
      </c>
      <c r="AA127" s="311">
        <v>45838.0</v>
      </c>
      <c r="AB127" s="194"/>
      <c r="AC127" s="309">
        <v>45731.0</v>
      </c>
      <c r="AD127" s="270" t="s">
        <v>238</v>
      </c>
      <c r="AE127" s="194"/>
      <c r="AF127" s="279" t="s">
        <v>1383</v>
      </c>
      <c r="AG127" s="280"/>
      <c r="AH127" s="270" t="b">
        <v>0</v>
      </c>
      <c r="AI127" s="194"/>
      <c r="AJ127" s="281" t="b">
        <v>1</v>
      </c>
      <c r="AK127" s="281" t="b">
        <v>1</v>
      </c>
      <c r="AL127" s="281" t="s">
        <v>814</v>
      </c>
      <c r="AM127" s="281" t="b">
        <v>1</v>
      </c>
      <c r="AN127" s="281" t="b">
        <v>1</v>
      </c>
      <c r="AO127" s="282" t="s">
        <v>278</v>
      </c>
      <c r="AP127" s="282" t="b">
        <v>1</v>
      </c>
      <c r="AQ127" s="283"/>
      <c r="AR127" s="284" t="b">
        <v>0</v>
      </c>
      <c r="AS127" s="194"/>
      <c r="AT127" s="194"/>
      <c r="AU127" s="194"/>
      <c r="AV127" s="194"/>
      <c r="AW127" s="194"/>
      <c r="AX127" s="194"/>
      <c r="AY127" s="194"/>
      <c r="AZ127" s="194"/>
      <c r="BA127" s="194"/>
      <c r="BB127" s="194"/>
      <c r="BC127" s="194"/>
      <c r="BD127" s="194"/>
      <c r="BE127" s="194"/>
      <c r="BF127" s="194"/>
      <c r="BG127" s="194"/>
      <c r="BH127" s="194"/>
      <c r="BI127" s="194"/>
    </row>
    <row r="128" hidden="1">
      <c r="A128" s="269">
        <v>45763.65902777778</v>
      </c>
      <c r="B128" s="343"/>
      <c r="C128" s="321" t="s">
        <v>293</v>
      </c>
      <c r="D128" s="271" t="s">
        <v>613</v>
      </c>
      <c r="E128" s="270">
        <v>1.8554345445698E13</v>
      </c>
      <c r="F128" s="270" t="s">
        <v>242</v>
      </c>
      <c r="G128" s="270" t="s">
        <v>294</v>
      </c>
      <c r="H128" s="270" t="s">
        <v>232</v>
      </c>
      <c r="I128" s="344" t="s">
        <v>1384</v>
      </c>
      <c r="J128" s="344" t="s">
        <v>1385</v>
      </c>
      <c r="K128" s="344" t="s">
        <v>1386</v>
      </c>
      <c r="L128" s="307" t="s">
        <v>1387</v>
      </c>
      <c r="M128" s="307" t="s">
        <v>1388</v>
      </c>
      <c r="N128" s="307" t="s">
        <v>1389</v>
      </c>
      <c r="O128" s="273" t="s">
        <v>249</v>
      </c>
      <c r="P128" s="308" t="s">
        <v>1390</v>
      </c>
      <c r="Q128" s="309">
        <v>45772.0</v>
      </c>
      <c r="R128" s="270">
        <f t="shared" si="4"/>
        <v>291</v>
      </c>
      <c r="S128" s="194"/>
      <c r="T128" s="290" t="s">
        <v>14</v>
      </c>
      <c r="U128" s="290">
        <v>798000.0</v>
      </c>
      <c r="V128" s="290">
        <v>30324.0</v>
      </c>
      <c r="W128" s="314">
        <v>-126790.0</v>
      </c>
      <c r="X128" s="310">
        <v>30170.0</v>
      </c>
      <c r="Y128" s="310">
        <v>800846.0</v>
      </c>
      <c r="Z128" s="294" t="s">
        <v>590</v>
      </c>
      <c r="AA128" s="326"/>
      <c r="AB128" s="194"/>
      <c r="AC128" s="380">
        <v>45698.0</v>
      </c>
      <c r="AD128" s="270" t="s">
        <v>289</v>
      </c>
      <c r="AE128" s="194"/>
      <c r="AF128" s="279" t="s">
        <v>1391</v>
      </c>
      <c r="AG128" s="279" t="s">
        <v>1392</v>
      </c>
      <c r="AH128" s="270" t="b">
        <v>0</v>
      </c>
      <c r="AI128" s="194"/>
      <c r="AJ128" s="281" t="b">
        <v>0</v>
      </c>
      <c r="AK128" s="281" t="b">
        <v>1</v>
      </c>
      <c r="AL128" s="281" t="b">
        <v>0</v>
      </c>
      <c r="AM128" s="281" t="b">
        <v>1</v>
      </c>
      <c r="AN128" s="281" t="b">
        <v>1</v>
      </c>
      <c r="AO128" s="282" t="s">
        <v>278</v>
      </c>
      <c r="AP128" s="282" t="b">
        <v>1</v>
      </c>
      <c r="AQ128" s="283"/>
      <c r="AR128" s="284" t="b">
        <v>1</v>
      </c>
      <c r="AS128" s="194"/>
      <c r="AT128" s="194"/>
      <c r="AU128" s="194"/>
      <c r="AV128" s="194"/>
      <c r="AW128" s="194"/>
      <c r="AX128" s="194"/>
      <c r="AY128" s="194"/>
      <c r="AZ128" s="194"/>
      <c r="BA128" s="194"/>
      <c r="BB128" s="194"/>
      <c r="BC128" s="194"/>
      <c r="BD128" s="194"/>
      <c r="BE128" s="194"/>
      <c r="BF128" s="194"/>
      <c r="BG128" s="194"/>
      <c r="BH128" s="194"/>
      <c r="BI128" s="194"/>
    </row>
    <row r="129" hidden="1">
      <c r="A129" s="269">
        <v>45755.7375</v>
      </c>
      <c r="B129" s="343"/>
      <c r="C129" s="343"/>
      <c r="D129" s="271" t="s">
        <v>613</v>
      </c>
      <c r="E129" s="270">
        <v>1.8638754545704E13</v>
      </c>
      <c r="F129" s="270" t="s">
        <v>242</v>
      </c>
      <c r="G129" s="270" t="s">
        <v>212</v>
      </c>
      <c r="H129" s="270" t="s">
        <v>232</v>
      </c>
      <c r="I129" s="271" t="s">
        <v>1393</v>
      </c>
      <c r="J129" s="271" t="s">
        <v>1394</v>
      </c>
      <c r="K129" s="271" t="s">
        <v>1395</v>
      </c>
      <c r="L129" s="307" t="s">
        <v>1396</v>
      </c>
      <c r="M129" s="307" t="s">
        <v>1397</v>
      </c>
      <c r="N129" s="307" t="s">
        <v>1398</v>
      </c>
      <c r="O129" s="273" t="s">
        <v>249</v>
      </c>
      <c r="P129" s="308" t="s">
        <v>1399</v>
      </c>
      <c r="Q129" s="309">
        <v>45756.0</v>
      </c>
      <c r="R129" s="270">
        <f t="shared" si="4"/>
        <v>313</v>
      </c>
      <c r="S129" s="194"/>
      <c r="T129" s="290" t="s">
        <v>57</v>
      </c>
      <c r="U129" s="290">
        <v>798000.0</v>
      </c>
      <c r="V129" s="290">
        <v>798000.0</v>
      </c>
      <c r="W129" s="310">
        <v>636514.0</v>
      </c>
      <c r="X129" s="310">
        <v>0.0</v>
      </c>
      <c r="Y129" s="294">
        <v>0.0</v>
      </c>
      <c r="Z129" s="294" t="s">
        <v>251</v>
      </c>
      <c r="AA129" s="311">
        <v>45838.0</v>
      </c>
      <c r="AB129" s="194"/>
      <c r="AC129" s="309">
        <v>45704.0</v>
      </c>
      <c r="AD129" s="270" t="s">
        <v>399</v>
      </c>
      <c r="AE129" s="194"/>
      <c r="AF129" s="279" t="s">
        <v>1400</v>
      </c>
      <c r="AG129" s="280"/>
      <c r="AH129" s="270" t="b">
        <v>0</v>
      </c>
      <c r="AI129" s="194"/>
      <c r="AJ129" s="281" t="b">
        <v>1</v>
      </c>
      <c r="AK129" s="281" t="b">
        <v>1</v>
      </c>
      <c r="AL129" s="281" t="s">
        <v>814</v>
      </c>
      <c r="AM129" s="281" t="b">
        <v>1</v>
      </c>
      <c r="AN129" s="281" t="b">
        <v>1</v>
      </c>
      <c r="AO129" s="282" t="s">
        <v>278</v>
      </c>
      <c r="AP129" s="282" t="b">
        <v>1</v>
      </c>
      <c r="AQ129" s="283"/>
      <c r="AR129" s="284" t="b">
        <v>0</v>
      </c>
      <c r="AS129" s="194"/>
      <c r="AT129" s="194"/>
      <c r="AU129" s="194"/>
      <c r="AV129" s="194"/>
      <c r="AW129" s="194"/>
      <c r="AX129" s="194"/>
      <c r="AY129" s="194"/>
      <c r="AZ129" s="194"/>
      <c r="BA129" s="194"/>
      <c r="BB129" s="194"/>
      <c r="BC129" s="194"/>
      <c r="BD129" s="194"/>
      <c r="BE129" s="194"/>
      <c r="BF129" s="194"/>
      <c r="BG129" s="194"/>
      <c r="BH129" s="194"/>
      <c r="BI129" s="194"/>
    </row>
    <row r="130" hidden="1">
      <c r="A130" s="343"/>
      <c r="B130" s="343"/>
      <c r="C130" s="343"/>
      <c r="D130" s="271" t="s">
        <v>210</v>
      </c>
      <c r="E130" s="270">
        <v>1.8535224345691E13</v>
      </c>
      <c r="F130" s="270" t="s">
        <v>242</v>
      </c>
      <c r="G130" s="270" t="s">
        <v>212</v>
      </c>
      <c r="H130" s="270" t="s">
        <v>232</v>
      </c>
      <c r="I130" s="270" t="s">
        <v>1401</v>
      </c>
      <c r="J130" s="270" t="s">
        <v>1402</v>
      </c>
      <c r="K130" s="306" t="s">
        <v>1403</v>
      </c>
      <c r="L130" s="307" t="s">
        <v>1404</v>
      </c>
      <c r="M130" s="307" t="s">
        <v>1405</v>
      </c>
      <c r="N130" s="307" t="s">
        <v>1406</v>
      </c>
      <c r="O130" s="273" t="s">
        <v>249</v>
      </c>
      <c r="P130" s="308" t="s">
        <v>1407</v>
      </c>
      <c r="Q130" s="309">
        <v>45757.0</v>
      </c>
      <c r="R130" s="270">
        <f t="shared" si="4"/>
        <v>299</v>
      </c>
      <c r="S130" s="194"/>
      <c r="T130" s="290" t="s">
        <v>14</v>
      </c>
      <c r="U130" s="290">
        <v>798000.0</v>
      </c>
      <c r="V130" s="290">
        <v>0.0</v>
      </c>
      <c r="W130" s="314">
        <v>-176788.0</v>
      </c>
      <c r="X130" s="310">
        <v>19020.0</v>
      </c>
      <c r="Y130" s="310">
        <v>820020.0</v>
      </c>
      <c r="Z130" s="294" t="s">
        <v>251</v>
      </c>
      <c r="AA130" s="311">
        <v>45791.0</v>
      </c>
      <c r="AB130" s="194"/>
      <c r="AC130" s="309">
        <v>45691.0</v>
      </c>
      <c r="AD130" s="270" t="s">
        <v>289</v>
      </c>
      <c r="AE130" s="194"/>
      <c r="AF130" s="279" t="s">
        <v>1408</v>
      </c>
      <c r="AG130" s="279" t="s">
        <v>1409</v>
      </c>
      <c r="AH130" s="270" t="b">
        <v>0</v>
      </c>
      <c r="AI130" s="194"/>
      <c r="AJ130" s="281" t="b">
        <v>1</v>
      </c>
      <c r="AK130" s="281" t="b">
        <v>1</v>
      </c>
      <c r="AL130" s="281" t="s">
        <v>814</v>
      </c>
      <c r="AM130" s="281" t="b">
        <v>1</v>
      </c>
      <c r="AN130" s="281" t="b">
        <v>1</v>
      </c>
      <c r="AO130" s="282" t="s">
        <v>278</v>
      </c>
      <c r="AP130" s="282" t="b">
        <v>1</v>
      </c>
      <c r="AQ130" s="283"/>
      <c r="AR130" s="284" t="b">
        <v>0</v>
      </c>
      <c r="AS130" s="194"/>
      <c r="AT130" s="194"/>
      <c r="AU130" s="194"/>
      <c r="AV130" s="194"/>
      <c r="AW130" s="194"/>
      <c r="AX130" s="194"/>
      <c r="AY130" s="194"/>
      <c r="AZ130" s="194"/>
      <c r="BA130" s="194"/>
      <c r="BB130" s="194"/>
      <c r="BC130" s="194"/>
      <c r="BD130" s="194"/>
      <c r="BE130" s="194"/>
      <c r="BF130" s="194"/>
      <c r="BG130" s="194"/>
      <c r="BH130" s="194"/>
      <c r="BI130" s="194"/>
    </row>
    <row r="131" hidden="1">
      <c r="A131" s="269">
        <v>45756.45972222222</v>
      </c>
      <c r="B131" s="269">
        <v>45765.84097222222</v>
      </c>
      <c r="C131" s="270" t="s">
        <v>1410</v>
      </c>
      <c r="D131" s="271" t="s">
        <v>210</v>
      </c>
      <c r="E131" s="270">
        <v>1.9033747045734E13</v>
      </c>
      <c r="F131" s="270" t="s">
        <v>242</v>
      </c>
      <c r="G131" s="270" t="s">
        <v>212</v>
      </c>
      <c r="H131" s="270" t="s">
        <v>232</v>
      </c>
      <c r="I131" s="270" t="s">
        <v>1411</v>
      </c>
      <c r="J131" s="270" t="s">
        <v>1412</v>
      </c>
      <c r="K131" s="306" t="s">
        <v>1413</v>
      </c>
      <c r="L131" s="346" t="s">
        <v>1414</v>
      </c>
      <c r="M131" s="346" t="s">
        <v>1415</v>
      </c>
      <c r="N131" s="346" t="s">
        <v>1416</v>
      </c>
      <c r="O131" s="273" t="s">
        <v>327</v>
      </c>
      <c r="P131" s="308" t="s">
        <v>1417</v>
      </c>
      <c r="Q131" s="309">
        <v>45765.0</v>
      </c>
      <c r="R131" s="270">
        <f t="shared" si="4"/>
        <v>334</v>
      </c>
      <c r="S131" s="194"/>
      <c r="T131" s="290" t="s">
        <v>1418</v>
      </c>
      <c r="U131" s="290">
        <v>798000.0</v>
      </c>
      <c r="V131" s="290">
        <v>798000.0</v>
      </c>
      <c r="W131" s="310">
        <v>702094.0</v>
      </c>
      <c r="X131" s="310">
        <v>0.0</v>
      </c>
      <c r="Y131" s="294">
        <v>0.0</v>
      </c>
      <c r="Z131" s="294" t="s">
        <v>251</v>
      </c>
      <c r="AA131" s="311">
        <v>45838.0</v>
      </c>
      <c r="AB131" s="194"/>
      <c r="AC131" s="309">
        <v>45734.0</v>
      </c>
      <c r="AD131" s="270" t="s">
        <v>1153</v>
      </c>
      <c r="AE131" s="194"/>
      <c r="AF131" s="279" t="s">
        <v>1419</v>
      </c>
      <c r="AG131" s="279" t="s">
        <v>1420</v>
      </c>
      <c r="AH131" s="270" t="b">
        <v>0</v>
      </c>
      <c r="AI131" s="194"/>
      <c r="AJ131" s="281" t="b">
        <v>1</v>
      </c>
      <c r="AK131" s="281" t="b">
        <v>1</v>
      </c>
      <c r="AL131" s="281" t="b">
        <v>0</v>
      </c>
      <c r="AM131" s="281" t="b">
        <v>1</v>
      </c>
      <c r="AN131" s="281" t="b">
        <v>1</v>
      </c>
      <c r="AO131" s="282" t="b">
        <v>1</v>
      </c>
      <c r="AP131" s="282" t="b">
        <v>1</v>
      </c>
      <c r="AQ131" s="283"/>
      <c r="AR131" s="284" t="b">
        <v>0</v>
      </c>
      <c r="AS131" s="194"/>
      <c r="AT131" s="194"/>
      <c r="AU131" s="194"/>
      <c r="AV131" s="194"/>
      <c r="AW131" s="194"/>
      <c r="AX131" s="194"/>
      <c r="AY131" s="194"/>
      <c r="AZ131" s="194"/>
      <c r="BA131" s="194"/>
      <c r="BB131" s="194"/>
      <c r="BC131" s="194"/>
      <c r="BD131" s="194"/>
      <c r="BE131" s="194"/>
      <c r="BF131" s="194"/>
      <c r="BG131" s="194"/>
      <c r="BH131" s="194"/>
      <c r="BI131" s="194"/>
    </row>
    <row r="132" hidden="1">
      <c r="A132" s="269">
        <v>45755.61666666667</v>
      </c>
      <c r="B132" s="269">
        <v>45784.73125</v>
      </c>
      <c r="C132" s="270" t="s">
        <v>1421</v>
      </c>
      <c r="D132" s="271" t="s">
        <v>582</v>
      </c>
      <c r="E132" s="270">
        <v>1.772262034568E13</v>
      </c>
      <c r="F132" s="270" t="s">
        <v>242</v>
      </c>
      <c r="G132" s="270" t="s">
        <v>212</v>
      </c>
      <c r="H132" s="270" t="s">
        <v>232</v>
      </c>
      <c r="I132" s="270" t="s">
        <v>1422</v>
      </c>
      <c r="J132" s="270" t="s">
        <v>1423</v>
      </c>
      <c r="K132" s="306" t="s">
        <v>1424</v>
      </c>
      <c r="L132" s="346" t="s">
        <v>1425</v>
      </c>
      <c r="M132" s="346" t="s">
        <v>1426</v>
      </c>
      <c r="N132" s="346" t="s">
        <v>1427</v>
      </c>
      <c r="O132" s="273" t="s">
        <v>249</v>
      </c>
      <c r="P132" s="308" t="s">
        <v>1428</v>
      </c>
      <c r="Q132" s="309">
        <v>45765.0</v>
      </c>
      <c r="R132" s="270">
        <f t="shared" si="4"/>
        <v>301</v>
      </c>
      <c r="S132" s="194"/>
      <c r="T132" s="290" t="s">
        <v>57</v>
      </c>
      <c r="U132" s="290">
        <v>798000.0</v>
      </c>
      <c r="V132" s="290">
        <v>798000.0</v>
      </c>
      <c r="W132" s="310">
        <v>564356.0</v>
      </c>
      <c r="X132" s="310">
        <v>0.0</v>
      </c>
      <c r="Y132" s="294">
        <v>0.0</v>
      </c>
      <c r="Z132" s="294" t="s">
        <v>251</v>
      </c>
      <c r="AA132" s="311">
        <v>45838.0</v>
      </c>
      <c r="AB132" s="194"/>
      <c r="AC132" s="309">
        <v>45701.0</v>
      </c>
      <c r="AD132" s="270" t="s">
        <v>289</v>
      </c>
      <c r="AE132" s="194"/>
      <c r="AF132" s="279" t="s">
        <v>1429</v>
      </c>
      <c r="AG132" s="279" t="s">
        <v>1430</v>
      </c>
      <c r="AH132" s="270" t="b">
        <v>0</v>
      </c>
      <c r="AI132" s="194"/>
      <c r="AJ132" s="281" t="b">
        <v>1</v>
      </c>
      <c r="AK132" s="281" t="b">
        <v>1</v>
      </c>
      <c r="AL132" s="281" t="b">
        <v>0</v>
      </c>
      <c r="AM132" s="281" t="s">
        <v>1431</v>
      </c>
      <c r="AN132" s="281" t="b">
        <v>1</v>
      </c>
      <c r="AO132" s="282" t="b">
        <v>1</v>
      </c>
      <c r="AP132" s="282" t="b">
        <v>1</v>
      </c>
      <c r="AQ132" s="283"/>
      <c r="AR132" s="284" t="b">
        <v>0</v>
      </c>
      <c r="AS132" s="194"/>
      <c r="AT132" s="194"/>
      <c r="AU132" s="194"/>
      <c r="AV132" s="194"/>
      <c r="AW132" s="194"/>
      <c r="AX132" s="194"/>
      <c r="AY132" s="194"/>
      <c r="AZ132" s="194"/>
      <c r="BA132" s="194"/>
      <c r="BB132" s="194"/>
      <c r="BC132" s="194"/>
      <c r="BD132" s="194"/>
      <c r="BE132" s="194"/>
      <c r="BF132" s="194"/>
      <c r="BG132" s="194"/>
      <c r="BH132" s="194"/>
      <c r="BI132" s="194"/>
    </row>
    <row r="133" hidden="1">
      <c r="A133" s="269">
        <v>45756.58472222222</v>
      </c>
      <c r="B133" s="269">
        <v>45765.84375</v>
      </c>
      <c r="C133" s="270" t="s">
        <v>1432</v>
      </c>
      <c r="D133" s="271" t="s">
        <v>210</v>
      </c>
      <c r="E133" s="270">
        <v>1.9047936545732E13</v>
      </c>
      <c r="F133" s="270" t="s">
        <v>242</v>
      </c>
      <c r="G133" s="270" t="s">
        <v>212</v>
      </c>
      <c r="H133" s="270" t="s">
        <v>232</v>
      </c>
      <c r="I133" s="270" t="s">
        <v>1433</v>
      </c>
      <c r="J133" s="270" t="s">
        <v>1434</v>
      </c>
      <c r="K133" s="306" t="s">
        <v>1435</v>
      </c>
      <c r="L133" s="346" t="s">
        <v>1436</v>
      </c>
      <c r="M133" s="346" t="s">
        <v>1437</v>
      </c>
      <c r="N133" s="346" t="s">
        <v>1438</v>
      </c>
      <c r="O133" s="273" t="s">
        <v>327</v>
      </c>
      <c r="P133" s="273"/>
      <c r="Q133" s="273"/>
      <c r="R133" s="270" t="str">
        <f t="shared" si="4"/>
        <v>#VALUE!</v>
      </c>
      <c r="S133" s="194"/>
      <c r="T133" s="290" t="s">
        <v>57</v>
      </c>
      <c r="U133" s="290">
        <v>798000.0</v>
      </c>
      <c r="V133" s="290">
        <v>50000.0</v>
      </c>
      <c r="W133" s="310">
        <v>0.0</v>
      </c>
      <c r="X133" s="310">
        <v>0.0</v>
      </c>
      <c r="Y133" s="310">
        <v>0.0</v>
      </c>
      <c r="Z133" s="294" t="s">
        <v>229</v>
      </c>
      <c r="AA133" s="275"/>
      <c r="AB133" s="194"/>
      <c r="AC133" s="309">
        <v>45732.0</v>
      </c>
      <c r="AD133" s="270" t="s">
        <v>1439</v>
      </c>
      <c r="AE133" s="194"/>
      <c r="AF133" s="279" t="s">
        <v>1440</v>
      </c>
      <c r="AG133" s="279" t="s">
        <v>1441</v>
      </c>
      <c r="AH133" s="270" t="b">
        <v>0</v>
      </c>
      <c r="AI133" s="194"/>
      <c r="AJ133" s="281" t="s">
        <v>814</v>
      </c>
      <c r="AK133" s="281" t="b">
        <v>0</v>
      </c>
      <c r="AL133" s="281" t="b">
        <v>0</v>
      </c>
      <c r="AM133" s="281" t="b">
        <v>0</v>
      </c>
      <c r="AN133" s="281" t="b">
        <v>0</v>
      </c>
      <c r="AO133" s="282" t="b">
        <v>0</v>
      </c>
      <c r="AP133" s="282" t="s">
        <v>1442</v>
      </c>
      <c r="AQ133" s="283"/>
      <c r="AR133" s="284" t="b">
        <v>0</v>
      </c>
      <c r="AS133" s="194"/>
      <c r="AT133" s="194"/>
      <c r="AU133" s="194"/>
      <c r="AV133" s="194"/>
      <c r="AW133" s="194"/>
      <c r="AX133" s="194"/>
      <c r="AY133" s="194"/>
      <c r="AZ133" s="194"/>
      <c r="BA133" s="194"/>
      <c r="BB133" s="194"/>
      <c r="BC133" s="194"/>
      <c r="BD133" s="194"/>
      <c r="BE133" s="194"/>
      <c r="BF133" s="194"/>
      <c r="BG133" s="194"/>
      <c r="BH133" s="194"/>
      <c r="BI133" s="194"/>
    </row>
    <row r="134" hidden="1">
      <c r="A134" s="269">
        <v>45763.4875</v>
      </c>
      <c r="B134" s="269">
        <v>45763.490277777775</v>
      </c>
      <c r="C134" s="270" t="s">
        <v>1443</v>
      </c>
      <c r="D134" s="271" t="s">
        <v>582</v>
      </c>
      <c r="E134" s="313">
        <v>1.9000317745729E13</v>
      </c>
      <c r="F134" s="270" t="s">
        <v>242</v>
      </c>
      <c r="G134" s="270" t="s">
        <v>212</v>
      </c>
      <c r="H134" s="270" t="s">
        <v>232</v>
      </c>
      <c r="I134" s="270" t="s">
        <v>1444</v>
      </c>
      <c r="J134" s="270" t="s">
        <v>1444</v>
      </c>
      <c r="K134" s="306" t="s">
        <v>1445</v>
      </c>
      <c r="L134" s="307" t="s">
        <v>1446</v>
      </c>
      <c r="M134" s="307" t="s">
        <v>1447</v>
      </c>
      <c r="N134" s="307" t="s">
        <v>1448</v>
      </c>
      <c r="O134" s="273" t="s">
        <v>327</v>
      </c>
      <c r="P134" s="308" t="s">
        <v>1449</v>
      </c>
      <c r="Q134" s="309">
        <v>45762.0</v>
      </c>
      <c r="R134" s="270">
        <f t="shared" si="4"/>
        <v>332</v>
      </c>
      <c r="S134" s="194"/>
      <c r="T134" s="290" t="s">
        <v>429</v>
      </c>
      <c r="U134" s="290">
        <v>798000.0</v>
      </c>
      <c r="V134" s="290">
        <v>798000.0</v>
      </c>
      <c r="W134" s="310">
        <v>688978.0</v>
      </c>
      <c r="X134" s="310">
        <v>0.0</v>
      </c>
      <c r="Y134" s="310">
        <v>0.0</v>
      </c>
      <c r="Z134" s="294" t="s">
        <v>251</v>
      </c>
      <c r="AA134" s="311">
        <v>45838.0</v>
      </c>
      <c r="AB134" s="194"/>
      <c r="AC134" s="309">
        <v>45729.0</v>
      </c>
      <c r="AD134" s="270" t="s">
        <v>1450</v>
      </c>
      <c r="AE134" s="194"/>
      <c r="AF134" s="279" t="s">
        <v>1451</v>
      </c>
      <c r="AG134" s="280"/>
      <c r="AH134" s="270" t="b">
        <v>0</v>
      </c>
      <c r="AI134" s="194"/>
      <c r="AJ134" s="281" t="b">
        <v>1</v>
      </c>
      <c r="AK134" s="281" t="b">
        <v>1</v>
      </c>
      <c r="AL134" s="281" t="b">
        <v>0</v>
      </c>
      <c r="AM134" s="281" t="b">
        <v>1</v>
      </c>
      <c r="AN134" s="281" t="b">
        <v>1</v>
      </c>
      <c r="AO134" s="282" t="b">
        <v>1</v>
      </c>
      <c r="AP134" s="282" t="b">
        <v>1</v>
      </c>
      <c r="AQ134" s="283"/>
      <c r="AR134" s="284" t="b">
        <v>0</v>
      </c>
      <c r="AS134" s="194"/>
      <c r="AT134" s="194"/>
      <c r="AU134" s="194"/>
      <c r="AV134" s="194"/>
      <c r="AW134" s="194"/>
      <c r="AX134" s="194"/>
      <c r="AY134" s="194"/>
      <c r="AZ134" s="194"/>
      <c r="BA134" s="194"/>
      <c r="BB134" s="194"/>
      <c r="BC134" s="194"/>
      <c r="BD134" s="194"/>
      <c r="BE134" s="194"/>
      <c r="BF134" s="194"/>
      <c r="BG134" s="194"/>
      <c r="BH134" s="194"/>
      <c r="BI134" s="194"/>
    </row>
    <row r="135" hidden="1">
      <c r="A135" s="269">
        <v>45765.552777777775</v>
      </c>
      <c r="B135" s="269">
        <v>45769.915972222225</v>
      </c>
      <c r="C135" s="270" t="s">
        <v>1452</v>
      </c>
      <c r="D135" s="271" t="s">
        <v>613</v>
      </c>
      <c r="E135" s="313">
        <v>1.8143713845725E13</v>
      </c>
      <c r="F135" s="270" t="s">
        <v>242</v>
      </c>
      <c r="G135" s="270" t="s">
        <v>212</v>
      </c>
      <c r="H135" s="270" t="s">
        <v>232</v>
      </c>
      <c r="I135" s="270" t="s">
        <v>1453</v>
      </c>
      <c r="J135" s="270" t="s">
        <v>1454</v>
      </c>
      <c r="K135" s="306" t="s">
        <v>1455</v>
      </c>
      <c r="L135" s="307" t="s">
        <v>1456</v>
      </c>
      <c r="M135" s="307" t="s">
        <v>1457</v>
      </c>
      <c r="N135" s="307" t="s">
        <v>1458</v>
      </c>
      <c r="O135" s="273" t="s">
        <v>327</v>
      </c>
      <c r="P135" s="308" t="s">
        <v>1459</v>
      </c>
      <c r="Q135" s="309">
        <v>45760.0</v>
      </c>
      <c r="R135" s="270">
        <f t="shared" si="4"/>
        <v>330</v>
      </c>
      <c r="S135" s="194"/>
      <c r="T135" s="290" t="s">
        <v>429</v>
      </c>
      <c r="U135" s="290">
        <v>798000.0</v>
      </c>
      <c r="V135" s="290">
        <v>798000.0</v>
      </c>
      <c r="W135" s="310">
        <v>680234.0</v>
      </c>
      <c r="X135" s="310">
        <v>0.0</v>
      </c>
      <c r="Y135" s="310">
        <v>0.0</v>
      </c>
      <c r="Z135" s="294" t="s">
        <v>251</v>
      </c>
      <c r="AA135" s="311">
        <v>45838.0</v>
      </c>
      <c r="AB135" s="194"/>
      <c r="AC135" s="309">
        <v>45725.0</v>
      </c>
      <c r="AD135" s="270" t="s">
        <v>1460</v>
      </c>
      <c r="AE135" s="194"/>
      <c r="AF135" s="279" t="s">
        <v>1461</v>
      </c>
      <c r="AG135" s="280"/>
      <c r="AH135" s="270" t="b">
        <v>0</v>
      </c>
      <c r="AI135" s="194"/>
      <c r="AJ135" s="281" t="b">
        <v>1</v>
      </c>
      <c r="AK135" s="281" t="b">
        <v>1</v>
      </c>
      <c r="AL135" s="281" t="b">
        <v>0</v>
      </c>
      <c r="AM135" s="281" t="b">
        <v>1</v>
      </c>
      <c r="AN135" s="281" t="b">
        <v>1</v>
      </c>
      <c r="AO135" s="282" t="s">
        <v>278</v>
      </c>
      <c r="AP135" s="282" t="b">
        <v>1</v>
      </c>
      <c r="AQ135" s="283"/>
      <c r="AR135" s="284" t="b">
        <v>0</v>
      </c>
      <c r="AS135" s="194"/>
      <c r="AT135" s="194"/>
      <c r="AU135" s="194"/>
      <c r="AV135" s="194"/>
      <c r="AW135" s="194"/>
      <c r="AX135" s="194"/>
      <c r="AY135" s="194"/>
      <c r="AZ135" s="194"/>
      <c r="BA135" s="194"/>
      <c r="BB135" s="194"/>
      <c r="BC135" s="194"/>
      <c r="BD135" s="194"/>
      <c r="BE135" s="194"/>
      <c r="BF135" s="194"/>
      <c r="BG135" s="194"/>
      <c r="BH135" s="194"/>
      <c r="BI135" s="194"/>
    </row>
    <row r="136" hidden="1">
      <c r="A136" s="269">
        <v>45765.552777777775</v>
      </c>
      <c r="B136" s="343"/>
      <c r="C136" s="343"/>
      <c r="D136" s="271" t="s">
        <v>210</v>
      </c>
      <c r="E136" s="313">
        <v>1.877609424571E13</v>
      </c>
      <c r="F136" s="270" t="s">
        <v>242</v>
      </c>
      <c r="G136" s="270" t="s">
        <v>294</v>
      </c>
      <c r="H136" s="270" t="s">
        <v>232</v>
      </c>
      <c r="I136" s="270" t="s">
        <v>1462</v>
      </c>
      <c r="J136" s="270" t="s">
        <v>1463</v>
      </c>
      <c r="K136" s="306" t="s">
        <v>1464</v>
      </c>
      <c r="L136" s="307" t="s">
        <v>1465</v>
      </c>
      <c r="M136" s="307" t="s">
        <v>1466</v>
      </c>
      <c r="N136" s="307" t="s">
        <v>1467</v>
      </c>
      <c r="O136" s="273" t="s">
        <v>249</v>
      </c>
      <c r="P136" s="273"/>
      <c r="Q136" s="273"/>
      <c r="R136" s="270" t="str">
        <f t="shared" si="4"/>
        <v>#VALUE!</v>
      </c>
      <c r="S136" s="194"/>
      <c r="T136" s="290" t="s">
        <v>14</v>
      </c>
      <c r="U136" s="290">
        <v>798000.0</v>
      </c>
      <c r="V136" s="290">
        <v>0.0</v>
      </c>
      <c r="W136" s="314">
        <v>-141812.0</v>
      </c>
      <c r="X136" s="310">
        <v>13117.0</v>
      </c>
      <c r="Y136" s="310">
        <v>814117.0</v>
      </c>
      <c r="Z136" s="275"/>
      <c r="AA136" s="275"/>
      <c r="AB136" s="194"/>
      <c r="AC136" s="380">
        <v>45710.0</v>
      </c>
      <c r="AD136" s="270" t="s">
        <v>459</v>
      </c>
      <c r="AE136" s="194"/>
      <c r="AF136" s="279" t="s">
        <v>1468</v>
      </c>
      <c r="AG136" s="279" t="s">
        <v>1469</v>
      </c>
      <c r="AH136" s="270" t="b">
        <v>0</v>
      </c>
      <c r="AI136" s="194"/>
      <c r="AJ136" s="281" t="b">
        <v>0</v>
      </c>
      <c r="AK136" s="281" t="s">
        <v>226</v>
      </c>
      <c r="AL136" s="281" t="b">
        <v>0</v>
      </c>
      <c r="AM136" s="281" t="b">
        <v>1</v>
      </c>
      <c r="AN136" s="281" t="b">
        <v>1</v>
      </c>
      <c r="AO136" s="282" t="s">
        <v>278</v>
      </c>
      <c r="AP136" s="282" t="s">
        <v>1303</v>
      </c>
      <c r="AQ136" s="283"/>
      <c r="AR136" s="284" t="b">
        <v>0</v>
      </c>
      <c r="AS136" s="194"/>
      <c r="AT136" s="194"/>
      <c r="AU136" s="194"/>
      <c r="AV136" s="194"/>
      <c r="AW136" s="194"/>
      <c r="AX136" s="194"/>
      <c r="AY136" s="194"/>
      <c r="AZ136" s="194"/>
      <c r="BA136" s="194"/>
      <c r="BB136" s="194"/>
      <c r="BC136" s="194"/>
      <c r="BD136" s="194"/>
      <c r="BE136" s="194"/>
      <c r="BF136" s="194"/>
      <c r="BG136" s="194"/>
      <c r="BH136" s="194"/>
      <c r="BI136" s="194"/>
    </row>
    <row r="137" hidden="1">
      <c r="A137" s="269">
        <v>45765.552777777775</v>
      </c>
      <c r="B137" s="269">
        <v>45785.55138888889</v>
      </c>
      <c r="C137" s="270" t="s">
        <v>1470</v>
      </c>
      <c r="D137" s="271" t="s">
        <v>210</v>
      </c>
      <c r="E137" s="313">
        <v>1.7988452045641E13</v>
      </c>
      <c r="F137" s="270" t="s">
        <v>242</v>
      </c>
      <c r="G137" s="270" t="s">
        <v>212</v>
      </c>
      <c r="H137" s="270" t="s">
        <v>232</v>
      </c>
      <c r="I137" s="270" t="s">
        <v>1471</v>
      </c>
      <c r="J137" s="270" t="s">
        <v>1472</v>
      </c>
      <c r="K137" s="306" t="s">
        <v>1473</v>
      </c>
      <c r="L137" s="307" t="s">
        <v>1474</v>
      </c>
      <c r="M137" s="307" t="s">
        <v>1475</v>
      </c>
      <c r="N137" s="307" t="s">
        <v>1476</v>
      </c>
      <c r="O137" s="273" t="s">
        <v>228</v>
      </c>
      <c r="P137" s="308" t="s">
        <v>1477</v>
      </c>
      <c r="Q137" s="309">
        <v>45770.0</v>
      </c>
      <c r="R137" s="270">
        <f t="shared" si="4"/>
        <v>236</v>
      </c>
      <c r="S137" s="194"/>
      <c r="T137" s="290" t="s">
        <v>14</v>
      </c>
      <c r="U137" s="290">
        <v>798000.0</v>
      </c>
      <c r="V137" s="290">
        <v>58824.0</v>
      </c>
      <c r="W137" s="314">
        <v>-231636.0</v>
      </c>
      <c r="X137" s="310">
        <v>36073.0</v>
      </c>
      <c r="Y137" s="310">
        <v>778249.0</v>
      </c>
      <c r="Z137" s="294" t="s">
        <v>251</v>
      </c>
      <c r="AA137" s="275"/>
      <c r="AB137" s="194"/>
      <c r="AC137" s="380">
        <v>45641.0</v>
      </c>
      <c r="AD137" s="270" t="s">
        <v>289</v>
      </c>
      <c r="AE137" s="194"/>
      <c r="AF137" s="279" t="s">
        <v>1478</v>
      </c>
      <c r="AG137" s="279" t="s">
        <v>1479</v>
      </c>
      <c r="AH137" s="270" t="b">
        <v>0</v>
      </c>
      <c r="AI137" s="194"/>
      <c r="AJ137" s="281" t="b">
        <v>1</v>
      </c>
      <c r="AK137" s="281" t="b">
        <v>1</v>
      </c>
      <c r="AL137" s="281" t="b">
        <v>0</v>
      </c>
      <c r="AM137" s="281" t="s">
        <v>1431</v>
      </c>
      <c r="AN137" s="281" t="b">
        <v>1</v>
      </c>
      <c r="AO137" s="282" t="b">
        <v>1</v>
      </c>
      <c r="AP137" s="282" t="b">
        <v>1</v>
      </c>
      <c r="AQ137" s="283"/>
      <c r="AR137" s="284" t="b">
        <v>0</v>
      </c>
      <c r="AS137" s="194"/>
      <c r="AT137" s="194"/>
      <c r="AU137" s="194"/>
      <c r="AV137" s="194"/>
      <c r="AW137" s="194"/>
      <c r="AX137" s="194"/>
      <c r="AY137" s="194"/>
      <c r="AZ137" s="194"/>
      <c r="BA137" s="194"/>
      <c r="BB137" s="194"/>
      <c r="BC137" s="194"/>
      <c r="BD137" s="194"/>
      <c r="BE137" s="194"/>
      <c r="BF137" s="194"/>
      <c r="BG137" s="194"/>
      <c r="BH137" s="194"/>
      <c r="BI137" s="194"/>
    </row>
    <row r="138" hidden="1">
      <c r="A138" s="269">
        <v>45765.552777777775</v>
      </c>
      <c r="B138" s="343"/>
      <c r="C138" s="321" t="s">
        <v>293</v>
      </c>
      <c r="D138" s="271" t="s">
        <v>210</v>
      </c>
      <c r="E138" s="313">
        <v>1.8709594145706E13</v>
      </c>
      <c r="F138" s="270" t="s">
        <v>242</v>
      </c>
      <c r="G138" s="270" t="s">
        <v>294</v>
      </c>
      <c r="H138" s="270" t="s">
        <v>232</v>
      </c>
      <c r="I138" s="270" t="s">
        <v>1480</v>
      </c>
      <c r="J138" s="270" t="s">
        <v>1481</v>
      </c>
      <c r="K138" s="306" t="s">
        <v>1482</v>
      </c>
      <c r="L138" s="307" t="s">
        <v>1483</v>
      </c>
      <c r="M138" s="307" t="s">
        <v>1484</v>
      </c>
      <c r="N138" s="307" t="s">
        <v>1485</v>
      </c>
      <c r="O138" s="273" t="s">
        <v>249</v>
      </c>
      <c r="P138" s="308" t="s">
        <v>1486</v>
      </c>
      <c r="Q138" s="385">
        <v>45762.0</v>
      </c>
      <c r="R138" s="270">
        <f t="shared" si="4"/>
        <v>309</v>
      </c>
      <c r="S138" s="194"/>
      <c r="T138" s="290" t="s">
        <v>14</v>
      </c>
      <c r="U138" s="290">
        <v>798000.0</v>
      </c>
      <c r="V138" s="290">
        <v>13117.0</v>
      </c>
      <c r="W138" s="314">
        <v>-133067.0</v>
      </c>
      <c r="X138" s="310">
        <v>23612.0</v>
      </c>
      <c r="Y138" s="310">
        <v>794288.0</v>
      </c>
      <c r="Z138" s="294" t="s">
        <v>251</v>
      </c>
      <c r="AA138" s="275"/>
      <c r="AB138" s="194"/>
      <c r="AC138" s="380">
        <v>45706.0</v>
      </c>
      <c r="AD138" s="270" t="s">
        <v>238</v>
      </c>
      <c r="AE138" s="194"/>
      <c r="AF138" s="279" t="s">
        <v>1487</v>
      </c>
      <c r="AG138" s="388" t="s">
        <v>1488</v>
      </c>
      <c r="AH138" s="270" t="b">
        <v>0</v>
      </c>
      <c r="AI138" s="194"/>
      <c r="AJ138" s="281" t="b">
        <v>0</v>
      </c>
      <c r="AK138" s="281" t="b">
        <v>1</v>
      </c>
      <c r="AL138" s="281" t="b">
        <v>0</v>
      </c>
      <c r="AM138" s="281" t="b">
        <v>1</v>
      </c>
      <c r="AN138" s="281" t="b">
        <v>1</v>
      </c>
      <c r="AO138" s="282" t="s">
        <v>278</v>
      </c>
      <c r="AP138" s="282" t="b">
        <v>0</v>
      </c>
      <c r="AQ138" s="283"/>
      <c r="AR138" s="284" t="b">
        <v>1</v>
      </c>
      <c r="AS138" s="194"/>
      <c r="AT138" s="194"/>
      <c r="AU138" s="194"/>
      <c r="AV138" s="194"/>
      <c r="AW138" s="194"/>
      <c r="AX138" s="194"/>
      <c r="AY138" s="194"/>
      <c r="AZ138" s="194"/>
      <c r="BA138" s="194"/>
      <c r="BB138" s="194"/>
      <c r="BC138" s="194"/>
      <c r="BD138" s="194"/>
      <c r="BE138" s="194"/>
      <c r="BF138" s="194"/>
      <c r="BG138" s="194"/>
      <c r="BH138" s="194"/>
      <c r="BI138" s="194"/>
    </row>
    <row r="139" hidden="1">
      <c r="A139" s="269">
        <v>45772.71944444445</v>
      </c>
      <c r="B139" s="269">
        <v>45772.71944444445</v>
      </c>
      <c r="C139" s="270" t="s">
        <v>1489</v>
      </c>
      <c r="D139" s="271" t="s">
        <v>210</v>
      </c>
      <c r="E139" s="313">
        <v>1.8960607945727E13</v>
      </c>
      <c r="F139" s="270" t="s">
        <v>242</v>
      </c>
      <c r="G139" s="270" t="s">
        <v>212</v>
      </c>
      <c r="H139" s="270" t="s">
        <v>232</v>
      </c>
      <c r="I139" s="270" t="s">
        <v>1490</v>
      </c>
      <c r="J139" s="270" t="s">
        <v>1491</v>
      </c>
      <c r="K139" s="306" t="s">
        <v>1492</v>
      </c>
      <c r="L139" s="307" t="s">
        <v>1493</v>
      </c>
      <c r="M139" s="307" t="s">
        <v>1494</v>
      </c>
      <c r="N139" s="307" t="s">
        <v>1495</v>
      </c>
      <c r="O139" s="273" t="s">
        <v>327</v>
      </c>
      <c r="P139" s="308" t="s">
        <v>1496</v>
      </c>
      <c r="Q139" s="309">
        <v>45758.0</v>
      </c>
      <c r="R139" s="270">
        <f t="shared" si="4"/>
        <v>334</v>
      </c>
      <c r="S139" s="194"/>
      <c r="T139" s="290" t="s">
        <v>14</v>
      </c>
      <c r="U139" s="290">
        <v>798000.0</v>
      </c>
      <c r="V139" s="290">
        <v>0.0</v>
      </c>
      <c r="W139" s="314">
        <v>-111208.0</v>
      </c>
      <c r="X139" s="310">
        <v>6230.0</v>
      </c>
      <c r="Y139" s="310">
        <v>807230.0</v>
      </c>
      <c r="Z139" s="294" t="s">
        <v>251</v>
      </c>
      <c r="AA139" s="311">
        <v>45758.0</v>
      </c>
      <c r="AB139" s="194"/>
      <c r="AC139" s="309">
        <v>45727.0</v>
      </c>
      <c r="AD139" s="270" t="s">
        <v>1497</v>
      </c>
      <c r="AE139" s="194"/>
      <c r="AF139" s="279" t="s">
        <v>1498</v>
      </c>
      <c r="AG139" s="280"/>
      <c r="AH139" s="270" t="b">
        <v>0</v>
      </c>
      <c r="AI139" s="194"/>
      <c r="AJ139" s="281" t="b">
        <v>1</v>
      </c>
      <c r="AK139" s="281" t="b">
        <v>1</v>
      </c>
      <c r="AL139" s="281" t="s">
        <v>814</v>
      </c>
      <c r="AM139" s="281" t="b">
        <v>1</v>
      </c>
      <c r="AN139" s="281" t="b">
        <v>1</v>
      </c>
      <c r="AO139" s="282" t="s">
        <v>278</v>
      </c>
      <c r="AP139" s="282" t="b">
        <v>1</v>
      </c>
      <c r="AQ139" s="283"/>
      <c r="AR139" s="284" t="b">
        <v>0</v>
      </c>
      <c r="AS139" s="194"/>
      <c r="AT139" s="194"/>
      <c r="AU139" s="194"/>
      <c r="AV139" s="194"/>
      <c r="AW139" s="194"/>
      <c r="AX139" s="194"/>
      <c r="AY139" s="194"/>
      <c r="AZ139" s="194"/>
      <c r="BA139" s="194"/>
      <c r="BB139" s="194"/>
      <c r="BC139" s="194"/>
      <c r="BD139" s="194"/>
      <c r="BE139" s="194"/>
      <c r="BF139" s="194"/>
      <c r="BG139" s="194"/>
      <c r="BH139" s="194"/>
      <c r="BI139" s="194"/>
    </row>
    <row r="140" hidden="1">
      <c r="A140" s="269">
        <v>45767.62222222222</v>
      </c>
      <c r="B140" s="269">
        <v>45784.64861111111</v>
      </c>
      <c r="C140" s="270" t="s">
        <v>1499</v>
      </c>
      <c r="D140" s="271" t="s">
        <v>210</v>
      </c>
      <c r="E140" s="270">
        <v>1.855101944569E13</v>
      </c>
      <c r="F140" s="270" t="s">
        <v>242</v>
      </c>
      <c r="G140" s="270" t="s">
        <v>212</v>
      </c>
      <c r="H140" s="270" t="s">
        <v>232</v>
      </c>
      <c r="I140" s="270" t="s">
        <v>1500</v>
      </c>
      <c r="J140" s="270" t="s">
        <v>1500</v>
      </c>
      <c r="K140" s="270" t="s">
        <v>1501</v>
      </c>
      <c r="L140" s="307" t="s">
        <v>1502</v>
      </c>
      <c r="M140" s="307" t="s">
        <v>1503</v>
      </c>
      <c r="N140" s="307" t="s">
        <v>1504</v>
      </c>
      <c r="O140" s="273" t="s">
        <v>249</v>
      </c>
      <c r="P140" s="308" t="s">
        <v>1505</v>
      </c>
      <c r="Q140" s="309">
        <v>45762.0</v>
      </c>
      <c r="R140" s="270">
        <f t="shared" si="4"/>
        <v>293</v>
      </c>
      <c r="S140" s="194"/>
      <c r="T140" s="290" t="s">
        <v>507</v>
      </c>
      <c r="U140" s="290">
        <v>798000.0</v>
      </c>
      <c r="V140" s="290">
        <v>798000.0</v>
      </c>
      <c r="W140" s="310">
        <v>601538.0</v>
      </c>
      <c r="X140" s="310">
        <v>0.0</v>
      </c>
      <c r="Y140" s="310">
        <v>0.0</v>
      </c>
      <c r="Z140" s="294" t="s">
        <v>251</v>
      </c>
      <c r="AA140" s="311">
        <v>45838.0</v>
      </c>
      <c r="AB140" s="194"/>
      <c r="AC140" s="309">
        <v>45690.0</v>
      </c>
      <c r="AD140" s="270" t="s">
        <v>151</v>
      </c>
      <c r="AE140" s="194"/>
      <c r="AF140" s="279" t="s">
        <v>1506</v>
      </c>
      <c r="AG140" s="279" t="s">
        <v>1507</v>
      </c>
      <c r="AH140" s="270" t="b">
        <v>0</v>
      </c>
      <c r="AI140" s="194"/>
      <c r="AJ140" s="281" t="b">
        <v>1</v>
      </c>
      <c r="AK140" s="281" t="b">
        <v>1</v>
      </c>
      <c r="AL140" s="281" t="b">
        <v>0</v>
      </c>
      <c r="AM140" s="281" t="b">
        <v>1</v>
      </c>
      <c r="AN140" s="281" t="b">
        <v>1</v>
      </c>
      <c r="AO140" s="282" t="s">
        <v>278</v>
      </c>
      <c r="AP140" s="282" t="b">
        <v>1</v>
      </c>
      <c r="AQ140" s="283"/>
      <c r="AR140" s="284" t="b">
        <v>0</v>
      </c>
      <c r="AS140" s="194"/>
      <c r="AT140" s="194"/>
      <c r="AU140" s="194"/>
      <c r="AV140" s="194"/>
      <c r="AW140" s="194"/>
      <c r="AX140" s="194"/>
      <c r="AY140" s="194"/>
      <c r="AZ140" s="194"/>
      <c r="BA140" s="194"/>
      <c r="BB140" s="194"/>
      <c r="BC140" s="194"/>
      <c r="BD140" s="194"/>
      <c r="BE140" s="194"/>
      <c r="BF140" s="194"/>
      <c r="BG140" s="194"/>
      <c r="BH140" s="194"/>
      <c r="BI140" s="194"/>
    </row>
    <row r="141" hidden="1">
      <c r="A141" s="269">
        <v>45767.62222222222</v>
      </c>
      <c r="B141" s="269">
        <v>45784.669444444444</v>
      </c>
      <c r="C141" s="270" t="s">
        <v>1508</v>
      </c>
      <c r="D141" s="271" t="s">
        <v>210</v>
      </c>
      <c r="E141" s="270">
        <v>1.9144935345742E13</v>
      </c>
      <c r="F141" s="270" t="s">
        <v>242</v>
      </c>
      <c r="G141" s="270" t="s">
        <v>212</v>
      </c>
      <c r="H141" s="270" t="s">
        <v>232</v>
      </c>
      <c r="I141" s="270" t="s">
        <v>1509</v>
      </c>
      <c r="J141" s="270" t="s">
        <v>1510</v>
      </c>
      <c r="K141" s="306" t="s">
        <v>1511</v>
      </c>
      <c r="L141" s="346" t="s">
        <v>1512</v>
      </c>
      <c r="M141" s="346" t="s">
        <v>1513</v>
      </c>
      <c r="N141" s="346" t="s">
        <v>1514</v>
      </c>
      <c r="O141" s="273" t="s">
        <v>327</v>
      </c>
      <c r="P141" s="308" t="s">
        <v>1515</v>
      </c>
      <c r="Q141" s="309">
        <v>45770.0</v>
      </c>
      <c r="R141" s="270">
        <f t="shared" si="4"/>
        <v>337</v>
      </c>
      <c r="S141" s="194"/>
      <c r="T141" s="290" t="s">
        <v>16</v>
      </c>
      <c r="U141" s="290">
        <v>798000.0</v>
      </c>
      <c r="V141" s="290">
        <v>0.0</v>
      </c>
      <c r="W141" s="314">
        <v>-76232.0</v>
      </c>
      <c r="X141" s="275"/>
      <c r="Y141" s="275"/>
      <c r="Z141" s="275"/>
      <c r="AA141" s="275"/>
      <c r="AB141" s="194"/>
      <c r="AC141" s="309">
        <v>45742.0</v>
      </c>
      <c r="AD141" s="270" t="s">
        <v>1516</v>
      </c>
      <c r="AE141" s="194"/>
      <c r="AF141" s="279" t="s">
        <v>1517</v>
      </c>
      <c r="AG141" s="279" t="s">
        <v>1518</v>
      </c>
      <c r="AH141" s="270" t="b">
        <v>0</v>
      </c>
      <c r="AI141" s="194"/>
      <c r="AJ141" s="281" t="b">
        <v>1</v>
      </c>
      <c r="AK141" s="281" t="b">
        <v>1</v>
      </c>
      <c r="AL141" s="281" t="b">
        <v>0</v>
      </c>
      <c r="AM141" s="281" t="b">
        <v>1</v>
      </c>
      <c r="AN141" s="281" t="s">
        <v>278</v>
      </c>
      <c r="AO141" s="282" t="s">
        <v>278</v>
      </c>
      <c r="AP141" s="282" t="b">
        <v>1</v>
      </c>
      <c r="AQ141" s="283"/>
      <c r="AR141" s="284" t="b">
        <v>0</v>
      </c>
      <c r="AS141" s="194"/>
      <c r="AT141" s="194"/>
      <c r="AU141" s="194"/>
      <c r="AV141" s="194"/>
      <c r="AW141" s="194"/>
      <c r="AX141" s="194"/>
      <c r="AY141" s="194"/>
      <c r="AZ141" s="194"/>
      <c r="BA141" s="194"/>
      <c r="BB141" s="194"/>
      <c r="BC141" s="194"/>
      <c r="BD141" s="194"/>
      <c r="BE141" s="194"/>
      <c r="BF141" s="194"/>
      <c r="BG141" s="194"/>
      <c r="BH141" s="194"/>
      <c r="BI141" s="194"/>
    </row>
    <row r="142" hidden="1">
      <c r="A142" s="309">
        <v>45757.0</v>
      </c>
      <c r="B142" s="269">
        <v>45764.915972222225</v>
      </c>
      <c r="C142" s="270" t="s">
        <v>1519</v>
      </c>
      <c r="D142" s="271" t="s">
        <v>210</v>
      </c>
      <c r="E142" s="270">
        <v>1.7334474245581E13</v>
      </c>
      <c r="F142" s="270" t="s">
        <v>221</v>
      </c>
      <c r="G142" s="270" t="s">
        <v>212</v>
      </c>
      <c r="H142" s="270" t="s">
        <v>232</v>
      </c>
      <c r="I142" s="271" t="s">
        <v>1520</v>
      </c>
      <c r="J142" s="271" t="s">
        <v>1521</v>
      </c>
      <c r="K142" s="271" t="s">
        <v>1522</v>
      </c>
      <c r="L142" s="289" t="s">
        <v>1523</v>
      </c>
      <c r="M142" s="289" t="s">
        <v>1524</v>
      </c>
      <c r="N142" s="289" t="s">
        <v>1525</v>
      </c>
      <c r="O142" s="273" t="s">
        <v>215</v>
      </c>
      <c r="P142" s="290" t="s">
        <v>1050</v>
      </c>
      <c r="Q142" s="290" t="s">
        <v>1050</v>
      </c>
      <c r="R142" s="270" t="str">
        <f t="shared" si="4"/>
        <v>#VALUE!</v>
      </c>
      <c r="S142" s="194"/>
      <c r="T142" s="290" t="s">
        <v>14</v>
      </c>
      <c r="U142" s="290" t="s">
        <v>1050</v>
      </c>
      <c r="V142" s="290" t="s">
        <v>1050</v>
      </c>
      <c r="W142" s="290" t="s">
        <v>1050</v>
      </c>
      <c r="X142" s="290" t="s">
        <v>1050</v>
      </c>
      <c r="Y142" s="290" t="s">
        <v>1050</v>
      </c>
      <c r="Z142" s="294" t="s">
        <v>229</v>
      </c>
      <c r="AA142" s="276"/>
      <c r="AB142" s="194"/>
      <c r="AC142" s="273"/>
      <c r="AD142" s="273"/>
      <c r="AE142" s="194"/>
      <c r="AF142" s="279" t="s">
        <v>478</v>
      </c>
      <c r="AG142" s="280"/>
      <c r="AH142" s="270" t="b">
        <v>0</v>
      </c>
      <c r="AI142" s="194"/>
      <c r="AJ142" s="372" t="b">
        <v>0</v>
      </c>
      <c r="AK142" s="372" t="b">
        <v>0</v>
      </c>
      <c r="AL142" s="372" t="b">
        <v>0</v>
      </c>
      <c r="AM142" s="372" t="b">
        <v>0</v>
      </c>
      <c r="AN142" s="372" t="b">
        <v>0</v>
      </c>
      <c r="AO142" s="373" t="b">
        <v>0</v>
      </c>
      <c r="AP142" s="372" t="b">
        <v>0</v>
      </c>
      <c r="AQ142" s="283"/>
      <c r="AR142" s="284" t="b">
        <v>0</v>
      </c>
      <c r="AS142" s="194"/>
      <c r="AT142" s="194"/>
      <c r="AU142" s="194"/>
      <c r="AV142" s="194"/>
      <c r="AW142" s="194"/>
      <c r="AX142" s="194"/>
      <c r="AY142" s="194"/>
      <c r="AZ142" s="194"/>
      <c r="BA142" s="194"/>
      <c r="BB142" s="194"/>
      <c r="BC142" s="194"/>
      <c r="BD142" s="194"/>
      <c r="BE142" s="194"/>
      <c r="BF142" s="194"/>
      <c r="BG142" s="194"/>
      <c r="BH142" s="194"/>
      <c r="BI142" s="194"/>
    </row>
    <row r="143" hidden="1">
      <c r="A143" s="269">
        <v>45763.54027777778</v>
      </c>
      <c r="B143" s="269">
        <v>45784.68263888889</v>
      </c>
      <c r="C143" s="270" t="s">
        <v>1526</v>
      </c>
      <c r="D143" s="271" t="s">
        <v>582</v>
      </c>
      <c r="E143" s="270">
        <v>1.7288204245579E13</v>
      </c>
      <c r="F143" s="270" t="s">
        <v>242</v>
      </c>
      <c r="G143" s="270" t="s">
        <v>212</v>
      </c>
      <c r="H143" s="270" t="s">
        <v>232</v>
      </c>
      <c r="I143" s="344" t="s">
        <v>1527</v>
      </c>
      <c r="J143" s="344" t="s">
        <v>1527</v>
      </c>
      <c r="K143" s="345" t="s">
        <v>1528</v>
      </c>
      <c r="L143" s="361" t="s">
        <v>1529</v>
      </c>
      <c r="M143" s="361" t="s">
        <v>1530</v>
      </c>
      <c r="N143" s="361" t="s">
        <v>1531</v>
      </c>
      <c r="O143" s="273" t="s">
        <v>228</v>
      </c>
      <c r="P143" s="308" t="s">
        <v>1532</v>
      </c>
      <c r="Q143" s="309">
        <v>45763.0</v>
      </c>
      <c r="R143" s="270">
        <f t="shared" si="4"/>
        <v>181</v>
      </c>
      <c r="S143" s="194"/>
      <c r="T143" s="290" t="s">
        <v>398</v>
      </c>
      <c r="U143" s="290">
        <v>598000.0</v>
      </c>
      <c r="V143" s="290">
        <v>598000.0</v>
      </c>
      <c r="W143" s="310">
        <v>264626.0</v>
      </c>
      <c r="X143" s="310">
        <v>0.0</v>
      </c>
      <c r="Y143" s="310">
        <v>0.0</v>
      </c>
      <c r="Z143" s="294" t="s">
        <v>251</v>
      </c>
      <c r="AA143" s="311">
        <v>45838.0</v>
      </c>
      <c r="AB143" s="194"/>
      <c r="AC143" s="312">
        <v>45579.0</v>
      </c>
      <c r="AD143" s="270" t="s">
        <v>578</v>
      </c>
      <c r="AE143" s="194"/>
      <c r="AF143" s="279" t="s">
        <v>1533</v>
      </c>
      <c r="AG143" s="280"/>
      <c r="AH143" s="270" t="b">
        <v>0</v>
      </c>
      <c r="AI143" s="194"/>
      <c r="AJ143" s="281" t="b">
        <v>1</v>
      </c>
      <c r="AK143" s="281" t="b">
        <v>1</v>
      </c>
      <c r="AL143" s="281" t="b">
        <v>0</v>
      </c>
      <c r="AM143" s="281" t="b">
        <v>1</v>
      </c>
      <c r="AN143" s="281" t="b">
        <v>1</v>
      </c>
      <c r="AO143" s="282" t="s">
        <v>278</v>
      </c>
      <c r="AP143" s="282" t="b">
        <v>1</v>
      </c>
      <c r="AQ143" s="283"/>
      <c r="AR143" s="284" t="b">
        <v>0</v>
      </c>
      <c r="AS143" s="194"/>
      <c r="AT143" s="194"/>
      <c r="AU143" s="194"/>
      <c r="AV143" s="194"/>
      <c r="AW143" s="194"/>
      <c r="AX143" s="194"/>
      <c r="AY143" s="194"/>
      <c r="AZ143" s="194"/>
      <c r="BA143" s="194"/>
      <c r="BB143" s="194"/>
      <c r="BC143" s="194"/>
      <c r="BD143" s="194"/>
      <c r="BE143" s="194"/>
      <c r="BF143" s="194"/>
      <c r="BG143" s="194"/>
      <c r="BH143" s="194"/>
      <c r="BI143" s="194"/>
    </row>
    <row r="144" hidden="1">
      <c r="A144" s="269">
        <v>45784.729166666664</v>
      </c>
      <c r="B144" s="269">
        <v>45784.72986111111</v>
      </c>
      <c r="C144" s="297"/>
      <c r="D144" s="271" t="s">
        <v>582</v>
      </c>
      <c r="E144" s="270">
        <v>1.8160698945655E13</v>
      </c>
      <c r="F144" s="270" t="s">
        <v>242</v>
      </c>
      <c r="G144" s="270" t="s">
        <v>212</v>
      </c>
      <c r="H144" s="270" t="s">
        <v>232</v>
      </c>
      <c r="I144" s="271" t="s">
        <v>1534</v>
      </c>
      <c r="J144" s="271" t="s">
        <v>1535</v>
      </c>
      <c r="K144" s="287" t="s">
        <v>1536</v>
      </c>
      <c r="L144" s="389" t="s">
        <v>1537</v>
      </c>
      <c r="M144" s="389" t="s">
        <v>1538</v>
      </c>
      <c r="N144" s="389" t="s">
        <v>1539</v>
      </c>
      <c r="O144" s="273" t="s">
        <v>228</v>
      </c>
      <c r="P144" s="308" t="s">
        <v>1540</v>
      </c>
      <c r="Q144" s="309">
        <v>45764.0</v>
      </c>
      <c r="R144" s="270">
        <f t="shared" si="4"/>
        <v>257</v>
      </c>
      <c r="S144" s="194"/>
      <c r="T144" s="290" t="s">
        <v>14</v>
      </c>
      <c r="U144" s="290">
        <v>798000.0</v>
      </c>
      <c r="V144" s="290">
        <v>58824.0</v>
      </c>
      <c r="W144" s="314">
        <v>192288.0</v>
      </c>
      <c r="X144" s="310">
        <v>42960.0</v>
      </c>
      <c r="Y144" s="310">
        <v>785136.0</v>
      </c>
      <c r="Z144" s="294" t="s">
        <v>1541</v>
      </c>
      <c r="AA144" s="275"/>
      <c r="AB144" s="194"/>
      <c r="AC144" s="312">
        <v>45656.0</v>
      </c>
      <c r="AD144" s="270" t="s">
        <v>656</v>
      </c>
      <c r="AE144" s="194"/>
      <c r="AF144" s="279" t="s">
        <v>1542</v>
      </c>
      <c r="AG144" s="333" t="s">
        <v>1543</v>
      </c>
      <c r="AH144" s="270" t="b">
        <v>0</v>
      </c>
      <c r="AI144" s="194"/>
      <c r="AJ144" s="281" t="b">
        <v>1</v>
      </c>
      <c r="AK144" s="281" t="b">
        <v>1</v>
      </c>
      <c r="AL144" s="281" t="b">
        <v>0</v>
      </c>
      <c r="AM144" s="281" t="s">
        <v>1431</v>
      </c>
      <c r="AN144" s="281" t="b">
        <v>1</v>
      </c>
      <c r="AO144" s="282" t="s">
        <v>278</v>
      </c>
      <c r="AP144" s="282" t="b">
        <v>1</v>
      </c>
      <c r="AQ144" s="283"/>
      <c r="AR144" s="284" t="b">
        <v>0</v>
      </c>
      <c r="AS144" s="194"/>
      <c r="AT144" s="194"/>
      <c r="AU144" s="194"/>
      <c r="AV144" s="194"/>
      <c r="AW144" s="194"/>
      <c r="AX144" s="194"/>
      <c r="AY144" s="194"/>
      <c r="AZ144" s="194"/>
      <c r="BA144" s="194"/>
      <c r="BB144" s="194"/>
      <c r="BC144" s="194"/>
      <c r="BD144" s="194"/>
      <c r="BE144" s="194"/>
      <c r="BF144" s="194"/>
      <c r="BG144" s="194"/>
      <c r="BH144" s="194"/>
      <c r="BI144" s="194"/>
    </row>
    <row r="145" hidden="1">
      <c r="A145" s="385">
        <v>45758.0</v>
      </c>
      <c r="B145" s="269">
        <v>45785.53333333333</v>
      </c>
      <c r="C145" s="270" t="s">
        <v>1544</v>
      </c>
      <c r="D145" s="271" t="s">
        <v>582</v>
      </c>
      <c r="E145" s="270" t="s">
        <v>1269</v>
      </c>
      <c r="F145" s="270" t="s">
        <v>242</v>
      </c>
      <c r="G145" s="270" t="s">
        <v>212</v>
      </c>
      <c r="H145" s="270" t="s">
        <v>232</v>
      </c>
      <c r="I145" s="344" t="s">
        <v>1545</v>
      </c>
      <c r="J145" s="344" t="s">
        <v>1546</v>
      </c>
      <c r="K145" s="345" t="s">
        <v>1547</v>
      </c>
      <c r="L145" s="360" t="s">
        <v>1548</v>
      </c>
      <c r="M145" s="360" t="s">
        <v>1549</v>
      </c>
      <c r="N145" s="360" t="s">
        <v>1550</v>
      </c>
      <c r="O145" s="270" t="s">
        <v>327</v>
      </c>
      <c r="P145" s="307" t="s">
        <v>1551</v>
      </c>
      <c r="Q145" s="309">
        <v>45770.0</v>
      </c>
      <c r="R145" s="270">
        <f t="shared" si="4"/>
        <v>330</v>
      </c>
      <c r="S145" s="273"/>
      <c r="T145" s="290" t="s">
        <v>16</v>
      </c>
      <c r="U145" s="290">
        <v>798000.0</v>
      </c>
      <c r="V145" s="290">
        <v>0.0</v>
      </c>
      <c r="W145" s="314">
        <v>-91534.0</v>
      </c>
      <c r="X145" s="390">
        <v>15454.0</v>
      </c>
      <c r="Y145" s="310">
        <v>0.0</v>
      </c>
      <c r="Z145" s="294" t="s">
        <v>251</v>
      </c>
      <c r="AA145" s="275"/>
      <c r="AB145" s="273"/>
      <c r="AC145" s="312">
        <v>45735.0</v>
      </c>
      <c r="AD145" s="270" t="s">
        <v>262</v>
      </c>
      <c r="AE145" s="273"/>
      <c r="AF145" s="391" t="s">
        <v>1552</v>
      </c>
      <c r="AG145" s="279" t="s">
        <v>1553</v>
      </c>
      <c r="AH145" s="270" t="b">
        <v>0</v>
      </c>
      <c r="AI145" s="273"/>
      <c r="AJ145" s="281" t="b">
        <v>1</v>
      </c>
      <c r="AK145" s="281" t="b">
        <v>1</v>
      </c>
      <c r="AL145" s="281" t="b">
        <v>0</v>
      </c>
      <c r="AM145" s="281" t="s">
        <v>278</v>
      </c>
      <c r="AN145" s="281" t="b">
        <v>1</v>
      </c>
      <c r="AO145" s="282" t="s">
        <v>278</v>
      </c>
      <c r="AP145" s="282" t="b">
        <v>1</v>
      </c>
      <c r="AQ145" s="297"/>
      <c r="AR145" s="284" t="b">
        <v>0</v>
      </c>
      <c r="AS145" s="273"/>
      <c r="AT145" s="273"/>
      <c r="AU145" s="273"/>
      <c r="AV145" s="273"/>
      <c r="AW145" s="273"/>
      <c r="AX145" s="273"/>
      <c r="AY145" s="273"/>
      <c r="AZ145" s="273"/>
      <c r="BA145" s="273"/>
      <c r="BB145" s="273"/>
      <c r="BC145" s="273"/>
      <c r="BD145" s="273"/>
      <c r="BE145" s="273"/>
      <c r="BF145" s="273"/>
      <c r="BG145" s="273"/>
      <c r="BH145" s="273"/>
      <c r="BI145" s="273"/>
    </row>
    <row r="146" hidden="1">
      <c r="A146" s="269">
        <v>45763.436111111114</v>
      </c>
      <c r="B146" s="269">
        <v>45763.436111111114</v>
      </c>
      <c r="C146" s="270" t="s">
        <v>1554</v>
      </c>
      <c r="D146" s="271" t="s">
        <v>582</v>
      </c>
      <c r="E146" s="270">
        <v>1.8778183245712E13</v>
      </c>
      <c r="F146" s="270" t="s">
        <v>242</v>
      </c>
      <c r="G146" s="270" t="s">
        <v>212</v>
      </c>
      <c r="H146" s="270" t="s">
        <v>232</v>
      </c>
      <c r="I146" s="271" t="s">
        <v>1555</v>
      </c>
      <c r="J146" s="271" t="s">
        <v>1556</v>
      </c>
      <c r="K146" s="287" t="s">
        <v>1557</v>
      </c>
      <c r="L146" s="389" t="s">
        <v>1558</v>
      </c>
      <c r="M146" s="389" t="s">
        <v>1559</v>
      </c>
      <c r="N146" s="389" t="s">
        <v>1560</v>
      </c>
      <c r="O146" s="273" t="s">
        <v>249</v>
      </c>
      <c r="P146" s="308" t="s">
        <v>1561</v>
      </c>
      <c r="Q146" s="309">
        <v>45762.0</v>
      </c>
      <c r="R146" s="270">
        <f t="shared" si="4"/>
        <v>315</v>
      </c>
      <c r="S146" s="194"/>
      <c r="T146" s="290" t="s">
        <v>66</v>
      </c>
      <c r="U146" s="290">
        <v>798000.0</v>
      </c>
      <c r="V146" s="290">
        <v>798000.0</v>
      </c>
      <c r="W146" s="310">
        <v>647444.0</v>
      </c>
      <c r="X146" s="310">
        <v>0.0</v>
      </c>
      <c r="Y146" s="310">
        <v>0.0</v>
      </c>
      <c r="Z146" s="294" t="s">
        <v>251</v>
      </c>
      <c r="AA146" s="311">
        <v>45838.0</v>
      </c>
      <c r="AB146" s="194"/>
      <c r="AC146" s="312">
        <v>45712.0</v>
      </c>
      <c r="AD146" s="270" t="s">
        <v>1153</v>
      </c>
      <c r="AE146" s="194"/>
      <c r="AF146" s="279" t="s">
        <v>1562</v>
      </c>
      <c r="AG146" s="280"/>
      <c r="AH146" s="270" t="b">
        <v>0</v>
      </c>
      <c r="AI146" s="194"/>
      <c r="AJ146" s="281" t="b">
        <v>1</v>
      </c>
      <c r="AK146" s="281" t="b">
        <v>1</v>
      </c>
      <c r="AL146" s="281" t="b">
        <v>0</v>
      </c>
      <c r="AM146" s="281" t="b">
        <v>1</v>
      </c>
      <c r="AN146" s="281" t="b">
        <v>1</v>
      </c>
      <c r="AO146" s="282" t="s">
        <v>278</v>
      </c>
      <c r="AP146" s="282" t="b">
        <v>1</v>
      </c>
      <c r="AQ146" s="283"/>
      <c r="AR146" s="284" t="b">
        <v>0</v>
      </c>
      <c r="AS146" s="194"/>
      <c r="AT146" s="194"/>
      <c r="AU146" s="194"/>
      <c r="AV146" s="194"/>
      <c r="AW146" s="194"/>
      <c r="AX146" s="194"/>
      <c r="AY146" s="194"/>
      <c r="AZ146" s="194"/>
      <c r="BA146" s="194"/>
      <c r="BB146" s="194"/>
      <c r="BC146" s="194"/>
      <c r="BD146" s="194"/>
      <c r="BE146" s="194"/>
      <c r="BF146" s="194"/>
      <c r="BG146" s="194"/>
      <c r="BH146" s="194"/>
      <c r="BI146" s="194"/>
    </row>
    <row r="147" hidden="1">
      <c r="A147" s="269">
        <v>45763.43472222222</v>
      </c>
      <c r="B147" s="269">
        <v>45785.53194444445</v>
      </c>
      <c r="C147" s="270" t="s">
        <v>1563</v>
      </c>
      <c r="D147" s="271" t="s">
        <v>582</v>
      </c>
      <c r="E147" s="270">
        <v>1.8375584045674E13</v>
      </c>
      <c r="F147" s="270" t="s">
        <v>242</v>
      </c>
      <c r="G147" s="270" t="s">
        <v>212</v>
      </c>
      <c r="H147" s="270" t="s">
        <v>232</v>
      </c>
      <c r="I147" s="344" t="s">
        <v>1564</v>
      </c>
      <c r="J147" s="344" t="s">
        <v>1564</v>
      </c>
      <c r="K147" s="345" t="s">
        <v>1565</v>
      </c>
      <c r="L147" s="360" t="s">
        <v>1566</v>
      </c>
      <c r="M147" s="360" t="s">
        <v>1567</v>
      </c>
      <c r="N147" s="360" t="s">
        <v>1568</v>
      </c>
      <c r="O147" s="273" t="s">
        <v>327</v>
      </c>
      <c r="P147" s="308" t="s">
        <v>1569</v>
      </c>
      <c r="Q147" s="309">
        <v>45764.0</v>
      </c>
      <c r="R147" s="270">
        <f t="shared" si="4"/>
        <v>320</v>
      </c>
      <c r="S147" s="194"/>
      <c r="T147" s="290" t="s">
        <v>66</v>
      </c>
      <c r="U147" s="290">
        <v>798000.0</v>
      </c>
      <c r="V147" s="290">
        <v>798000.0</v>
      </c>
      <c r="W147" s="310">
        <v>680234.0</v>
      </c>
      <c r="X147" s="310">
        <v>0.0</v>
      </c>
      <c r="Y147" s="310">
        <v>0.0</v>
      </c>
      <c r="Z147" s="294" t="s">
        <v>251</v>
      </c>
      <c r="AA147" s="311">
        <v>45838.0</v>
      </c>
      <c r="AB147" s="194"/>
      <c r="AC147" s="312">
        <v>45719.0</v>
      </c>
      <c r="AD147" s="270" t="s">
        <v>1570</v>
      </c>
      <c r="AE147" s="194"/>
      <c r="AF147" s="279" t="s">
        <v>1571</v>
      </c>
      <c r="AG147" s="280"/>
      <c r="AH147" s="270" t="b">
        <v>0</v>
      </c>
      <c r="AI147" s="194"/>
      <c r="AJ147" s="281" t="b">
        <v>1</v>
      </c>
      <c r="AK147" s="281" t="b">
        <v>1</v>
      </c>
      <c r="AL147" s="281" t="b">
        <v>0</v>
      </c>
      <c r="AM147" s="281" t="b">
        <v>1</v>
      </c>
      <c r="AN147" s="281" t="b">
        <v>1</v>
      </c>
      <c r="AO147" s="282" t="s">
        <v>278</v>
      </c>
      <c r="AP147" s="282" t="b">
        <v>1</v>
      </c>
      <c r="AQ147" s="283"/>
      <c r="AR147" s="284" t="b">
        <v>0</v>
      </c>
      <c r="AS147" s="194"/>
      <c r="AT147" s="194"/>
      <c r="AU147" s="194"/>
      <c r="AV147" s="194"/>
      <c r="AW147" s="194"/>
      <c r="AX147" s="194"/>
      <c r="AY147" s="194"/>
      <c r="AZ147" s="194"/>
      <c r="BA147" s="194"/>
      <c r="BB147" s="194"/>
      <c r="BC147" s="194"/>
      <c r="BD147" s="194"/>
      <c r="BE147" s="194"/>
      <c r="BF147" s="194"/>
      <c r="BG147" s="194"/>
      <c r="BH147" s="194"/>
      <c r="BI147" s="194"/>
    </row>
    <row r="148" hidden="1">
      <c r="A148" s="269">
        <v>45785.74236111111</v>
      </c>
      <c r="B148" s="269">
        <v>45791.430555555555</v>
      </c>
      <c r="C148" s="270" t="s">
        <v>1572</v>
      </c>
      <c r="D148" s="271" t="s">
        <v>613</v>
      </c>
      <c r="E148" s="270">
        <v>1.7046629445555E13</v>
      </c>
      <c r="F148" s="270" t="s">
        <v>242</v>
      </c>
      <c r="G148" s="270" t="s">
        <v>212</v>
      </c>
      <c r="H148" s="270" t="s">
        <v>222</v>
      </c>
      <c r="I148" s="271" t="s">
        <v>1573</v>
      </c>
      <c r="J148" s="271" t="s">
        <v>1574</v>
      </c>
      <c r="K148" s="287" t="s">
        <v>1575</v>
      </c>
      <c r="L148" s="289" t="s">
        <v>1576</v>
      </c>
      <c r="M148" s="289" t="s">
        <v>1576</v>
      </c>
      <c r="N148" s="288" t="s">
        <v>1577</v>
      </c>
      <c r="O148" s="273" t="s">
        <v>215</v>
      </c>
      <c r="P148" s="273"/>
      <c r="Q148" s="273"/>
      <c r="R148" s="270" t="str">
        <f t="shared" si="4"/>
        <v>#VALUE!</v>
      </c>
      <c r="S148" s="194"/>
      <c r="T148" s="290" t="s">
        <v>14</v>
      </c>
      <c r="U148" s="290">
        <v>988000.0</v>
      </c>
      <c r="V148" s="275"/>
      <c r="W148" s="275"/>
      <c r="X148" s="275"/>
      <c r="Y148" s="275"/>
      <c r="Z148" s="275"/>
      <c r="AA148" s="275"/>
      <c r="AB148" s="194"/>
      <c r="AC148" s="309">
        <v>45565.0</v>
      </c>
      <c r="AD148" s="270" t="s">
        <v>1578</v>
      </c>
      <c r="AE148" s="194"/>
      <c r="AF148" s="279" t="s">
        <v>478</v>
      </c>
      <c r="AG148" s="279" t="s">
        <v>1579</v>
      </c>
      <c r="AH148" s="270" t="b">
        <v>0</v>
      </c>
      <c r="AI148" s="194"/>
      <c r="AJ148" s="281" t="s">
        <v>814</v>
      </c>
      <c r="AK148" s="281" t="s">
        <v>814</v>
      </c>
      <c r="AL148" s="281" t="b">
        <v>0</v>
      </c>
      <c r="AM148" s="372" t="b">
        <v>0</v>
      </c>
      <c r="AN148" s="372" t="b">
        <v>0</v>
      </c>
      <c r="AO148" s="373" t="b">
        <v>0</v>
      </c>
      <c r="AP148" s="372" t="b">
        <v>0</v>
      </c>
      <c r="AQ148" s="283"/>
      <c r="AR148" s="284" t="b">
        <v>0</v>
      </c>
      <c r="AS148" s="194"/>
      <c r="AT148" s="194"/>
      <c r="AU148" s="194"/>
      <c r="AV148" s="194"/>
      <c r="AW148" s="194"/>
      <c r="AX148" s="194"/>
      <c r="AY148" s="194"/>
      <c r="AZ148" s="194"/>
      <c r="BA148" s="194"/>
      <c r="BB148" s="194"/>
      <c r="BC148" s="194"/>
      <c r="BD148" s="194"/>
      <c r="BE148" s="194"/>
      <c r="BF148" s="194"/>
      <c r="BG148" s="194"/>
      <c r="BH148" s="194"/>
      <c r="BI148" s="194"/>
    </row>
    <row r="149" hidden="1">
      <c r="A149" s="269">
        <v>45769.59583333333</v>
      </c>
      <c r="B149" s="269">
        <v>45779.775</v>
      </c>
      <c r="C149" s="270" t="s">
        <v>1580</v>
      </c>
      <c r="D149" s="271" t="s">
        <v>210</v>
      </c>
      <c r="E149" s="270">
        <v>1.6884355645542E13</v>
      </c>
      <c r="F149" s="270" t="s">
        <v>1352</v>
      </c>
      <c r="G149" s="270" t="s">
        <v>212</v>
      </c>
      <c r="H149" s="270" t="s">
        <v>232</v>
      </c>
      <c r="I149" s="271" t="s">
        <v>1581</v>
      </c>
      <c r="J149" s="271" t="s">
        <v>1582</v>
      </c>
      <c r="K149" s="287" t="s">
        <v>1583</v>
      </c>
      <c r="L149" s="317" t="s">
        <v>1584</v>
      </c>
      <c r="M149" s="307" t="s">
        <v>1585</v>
      </c>
      <c r="N149" s="335" t="s">
        <v>1586</v>
      </c>
      <c r="O149" s="273" t="s">
        <v>215</v>
      </c>
      <c r="P149" s="335" t="s">
        <v>1050</v>
      </c>
      <c r="Q149" s="335" t="s">
        <v>1050</v>
      </c>
      <c r="R149" s="270" t="str">
        <f t="shared" si="4"/>
        <v>#VALUE!</v>
      </c>
      <c r="S149" s="194"/>
      <c r="T149" s="290" t="s">
        <v>288</v>
      </c>
      <c r="U149" s="290">
        <v>988000.0</v>
      </c>
      <c r="V149" s="275"/>
      <c r="W149" s="335" t="s">
        <v>1050</v>
      </c>
      <c r="X149" s="335" t="s">
        <v>1050</v>
      </c>
      <c r="Y149" s="335" t="s">
        <v>1050</v>
      </c>
      <c r="Z149" s="294" t="s">
        <v>229</v>
      </c>
      <c r="AA149" s="335" t="s">
        <v>1050</v>
      </c>
      <c r="AB149" s="194"/>
      <c r="AC149" s="312">
        <v>45542.0</v>
      </c>
      <c r="AD149" s="270" t="s">
        <v>418</v>
      </c>
      <c r="AE149" s="194"/>
      <c r="AF149" s="279" t="s">
        <v>478</v>
      </c>
      <c r="AG149" s="280"/>
      <c r="AH149" s="270" t="b">
        <v>0</v>
      </c>
      <c r="AI149" s="194"/>
      <c r="AJ149" s="372" t="b">
        <v>0</v>
      </c>
      <c r="AK149" s="372" t="b">
        <v>0</v>
      </c>
      <c r="AL149" s="372" t="b">
        <v>0</v>
      </c>
      <c r="AM149" s="372" t="b">
        <v>0</v>
      </c>
      <c r="AN149" s="372" t="b">
        <v>0</v>
      </c>
      <c r="AO149" s="373" t="b">
        <v>0</v>
      </c>
      <c r="AP149" s="372" t="b">
        <v>0</v>
      </c>
      <c r="AQ149" s="283"/>
      <c r="AR149" s="284" t="b">
        <v>0</v>
      </c>
      <c r="AS149" s="194"/>
      <c r="AT149" s="194"/>
      <c r="AU149" s="194"/>
      <c r="AV149" s="194"/>
      <c r="AW149" s="194"/>
      <c r="AX149" s="194"/>
      <c r="AY149" s="194"/>
      <c r="AZ149" s="194"/>
      <c r="BA149" s="194"/>
      <c r="BB149" s="194"/>
      <c r="BC149" s="194"/>
      <c r="BD149" s="194"/>
      <c r="BE149" s="194"/>
      <c r="BF149" s="194"/>
      <c r="BG149" s="194"/>
      <c r="BH149" s="194"/>
      <c r="BI149" s="194"/>
    </row>
    <row r="150" hidden="1">
      <c r="A150" s="269">
        <v>45768.71805555555</v>
      </c>
      <c r="B150" s="269">
        <v>45779.774305555555</v>
      </c>
      <c r="C150" s="270" t="s">
        <v>1587</v>
      </c>
      <c r="D150" s="271" t="s">
        <v>613</v>
      </c>
      <c r="E150" s="270">
        <v>1.8518065445687E13</v>
      </c>
      <c r="F150" s="270" t="s">
        <v>242</v>
      </c>
      <c r="G150" s="270" t="s">
        <v>212</v>
      </c>
      <c r="H150" s="270" t="s">
        <v>402</v>
      </c>
      <c r="I150" s="270" t="s">
        <v>1588</v>
      </c>
      <c r="J150" s="270" t="s">
        <v>1589</v>
      </c>
      <c r="K150" s="306" t="s">
        <v>1590</v>
      </c>
      <c r="L150" s="307" t="s">
        <v>1591</v>
      </c>
      <c r="M150" s="307" t="s">
        <v>1592</v>
      </c>
      <c r="N150" s="307" t="s">
        <v>1593</v>
      </c>
      <c r="O150" s="273" t="s">
        <v>327</v>
      </c>
      <c r="P150" s="308" t="s">
        <v>1594</v>
      </c>
      <c r="Q150" s="309">
        <v>45769.0</v>
      </c>
      <c r="R150" s="270">
        <f t="shared" si="4"/>
        <v>340</v>
      </c>
      <c r="S150" s="194"/>
      <c r="T150" s="290" t="s">
        <v>1595</v>
      </c>
      <c r="U150" s="290">
        <v>1192000.0</v>
      </c>
      <c r="V150" s="290">
        <v>1192000.0</v>
      </c>
      <c r="W150" s="310">
        <v>1082325.0</v>
      </c>
      <c r="X150" s="310">
        <v>0.0</v>
      </c>
      <c r="Y150" s="310">
        <v>0.0</v>
      </c>
      <c r="Z150" s="294" t="s">
        <v>1595</v>
      </c>
      <c r="AA150" s="275"/>
      <c r="AB150" s="194"/>
      <c r="AC150" s="309">
        <v>45744.0</v>
      </c>
      <c r="AD150" s="270" t="s">
        <v>551</v>
      </c>
      <c r="AE150" s="194"/>
      <c r="AF150" s="279" t="s">
        <v>1596</v>
      </c>
      <c r="AG150" s="279" t="s">
        <v>1597</v>
      </c>
      <c r="AH150" s="270" t="b">
        <v>0</v>
      </c>
      <c r="AI150" s="194"/>
      <c r="AJ150" s="281" t="b">
        <v>1</v>
      </c>
      <c r="AK150" s="281" t="b">
        <v>1</v>
      </c>
      <c r="AL150" s="281" t="b">
        <v>0</v>
      </c>
      <c r="AM150" s="281" t="b">
        <v>1</v>
      </c>
      <c r="AN150" s="281" t="b">
        <v>1</v>
      </c>
      <c r="AO150" s="282" t="b">
        <v>0</v>
      </c>
      <c r="AP150" s="282" t="b">
        <v>1</v>
      </c>
      <c r="AQ150" s="283"/>
      <c r="AR150" s="284" t="b">
        <v>0</v>
      </c>
      <c r="AS150" s="194"/>
      <c r="AT150" s="194"/>
      <c r="AU150" s="194"/>
      <c r="AV150" s="194"/>
      <c r="AW150" s="194"/>
      <c r="AX150" s="194"/>
      <c r="AY150" s="194"/>
      <c r="AZ150" s="194"/>
      <c r="BA150" s="194"/>
      <c r="BB150" s="194"/>
      <c r="BC150" s="194"/>
      <c r="BD150" s="194"/>
      <c r="BE150" s="194"/>
      <c r="BF150" s="194"/>
      <c r="BG150" s="194"/>
      <c r="BH150" s="194"/>
      <c r="BI150" s="194"/>
    </row>
    <row r="151" hidden="1">
      <c r="A151" s="392">
        <v>45763.82986111111</v>
      </c>
      <c r="B151" s="269">
        <v>45779.899305555555</v>
      </c>
      <c r="C151" s="393" t="s">
        <v>1598</v>
      </c>
      <c r="D151" s="393" t="s">
        <v>1599</v>
      </c>
      <c r="E151" s="393">
        <v>1.915457614574E13</v>
      </c>
      <c r="F151" s="270" t="s">
        <v>82</v>
      </c>
      <c r="G151" s="270" t="s">
        <v>212</v>
      </c>
      <c r="H151" s="270" t="s">
        <v>232</v>
      </c>
      <c r="I151" s="393" t="s">
        <v>1600</v>
      </c>
      <c r="J151" s="393" t="s">
        <v>1601</v>
      </c>
      <c r="K151" s="394" t="s">
        <v>1602</v>
      </c>
      <c r="L151" s="395" t="s">
        <v>1603</v>
      </c>
      <c r="M151" s="395" t="s">
        <v>1604</v>
      </c>
      <c r="N151" s="395" t="s">
        <v>1605</v>
      </c>
      <c r="O151" s="273" t="s">
        <v>327</v>
      </c>
      <c r="P151" s="396"/>
      <c r="Q151" s="396"/>
      <c r="R151" s="393" t="str">
        <f t="shared" si="4"/>
        <v>#VALUE!</v>
      </c>
      <c r="S151" s="397"/>
      <c r="T151" s="290" t="s">
        <v>16</v>
      </c>
      <c r="U151" s="398">
        <v>798000.0</v>
      </c>
      <c r="V151" s="399"/>
      <c r="W151" s="399"/>
      <c r="X151" s="399"/>
      <c r="Y151" s="399"/>
      <c r="Z151" s="275"/>
      <c r="AA151" s="399"/>
      <c r="AB151" s="397"/>
      <c r="AC151" s="400">
        <v>45740.0</v>
      </c>
      <c r="AD151" s="393" t="s">
        <v>262</v>
      </c>
      <c r="AE151" s="397"/>
      <c r="AF151" s="401" t="s">
        <v>1606</v>
      </c>
      <c r="AG151" s="401" t="s">
        <v>1607</v>
      </c>
      <c r="AH151" s="393" t="b">
        <v>0</v>
      </c>
      <c r="AI151" s="397"/>
      <c r="AJ151" s="398" t="b">
        <v>0</v>
      </c>
      <c r="AK151" s="398" t="b">
        <v>0</v>
      </c>
      <c r="AL151" s="398" t="b">
        <v>0</v>
      </c>
      <c r="AM151" s="398" t="b">
        <v>0</v>
      </c>
      <c r="AN151" s="398" t="b">
        <v>0</v>
      </c>
      <c r="AO151" s="398" t="b">
        <v>0</v>
      </c>
      <c r="AP151" s="398" t="b">
        <v>0</v>
      </c>
      <c r="AQ151" s="283"/>
      <c r="AR151" s="284" t="b">
        <v>0</v>
      </c>
      <c r="AS151" s="397"/>
      <c r="AT151" s="397"/>
      <c r="AU151" s="397"/>
      <c r="AV151" s="397"/>
      <c r="AW151" s="397"/>
      <c r="AX151" s="397"/>
      <c r="AY151" s="397"/>
      <c r="AZ151" s="397"/>
      <c r="BA151" s="397"/>
      <c r="BB151" s="397"/>
      <c r="BC151" s="397"/>
      <c r="BD151" s="397"/>
      <c r="BE151" s="397"/>
      <c r="BF151" s="397"/>
      <c r="BG151" s="397"/>
      <c r="BH151" s="397"/>
      <c r="BI151" s="397"/>
    </row>
    <row r="152" hidden="1">
      <c r="A152" s="269">
        <v>45764.51458333333</v>
      </c>
      <c r="B152" s="269">
        <v>45764.75347222222</v>
      </c>
      <c r="C152" s="270" t="s">
        <v>1608</v>
      </c>
      <c r="D152" s="271" t="s">
        <v>1609</v>
      </c>
      <c r="E152" s="273"/>
      <c r="F152" s="270" t="s">
        <v>242</v>
      </c>
      <c r="G152" s="270" t="s">
        <v>212</v>
      </c>
      <c r="H152" s="270" t="s">
        <v>696</v>
      </c>
      <c r="I152" s="402" t="s">
        <v>1610</v>
      </c>
      <c r="J152" s="402" t="s">
        <v>1610</v>
      </c>
      <c r="K152" s="403" t="s">
        <v>1611</v>
      </c>
      <c r="L152" s="307" t="s">
        <v>1612</v>
      </c>
      <c r="M152" s="307" t="s">
        <v>1613</v>
      </c>
      <c r="N152" s="307" t="s">
        <v>1614</v>
      </c>
      <c r="O152" s="270" t="s">
        <v>215</v>
      </c>
      <c r="P152" s="273"/>
      <c r="Q152" s="273"/>
      <c r="R152" s="270" t="str">
        <f t="shared" si="4"/>
        <v>#VALUE!</v>
      </c>
      <c r="S152" s="273"/>
      <c r="T152" s="290" t="s">
        <v>398</v>
      </c>
      <c r="U152" s="290">
        <v>198000.0</v>
      </c>
      <c r="V152" s="290">
        <v>198000.0</v>
      </c>
      <c r="W152" s="310">
        <v>0.0</v>
      </c>
      <c r="X152" s="310">
        <v>0.0</v>
      </c>
      <c r="Y152" s="310">
        <v>0.0</v>
      </c>
      <c r="Z152" s="275"/>
      <c r="AA152" s="275"/>
      <c r="AB152" s="273"/>
      <c r="AC152" s="312">
        <v>45568.0</v>
      </c>
      <c r="AD152" s="270" t="s">
        <v>1615</v>
      </c>
      <c r="AE152" s="273"/>
      <c r="AF152" s="391" t="s">
        <v>1616</v>
      </c>
      <c r="AG152" s="306" t="s">
        <v>1617</v>
      </c>
      <c r="AH152" s="270" t="b">
        <v>0</v>
      </c>
      <c r="AI152" s="273"/>
      <c r="AJ152" s="281" t="s">
        <v>814</v>
      </c>
      <c r="AK152" s="281" t="s">
        <v>814</v>
      </c>
      <c r="AL152" s="281" t="b">
        <v>0</v>
      </c>
      <c r="AM152" s="281" t="b">
        <v>1</v>
      </c>
      <c r="AN152" s="281" t="b">
        <v>1</v>
      </c>
      <c r="AO152" s="282" t="b">
        <v>1</v>
      </c>
      <c r="AP152" s="282" t="b">
        <v>1</v>
      </c>
      <c r="AQ152" s="297"/>
      <c r="AR152" s="284" t="b">
        <v>0</v>
      </c>
      <c r="AS152" s="273"/>
      <c r="AT152" s="273"/>
      <c r="AU152" s="273"/>
      <c r="AV152" s="273"/>
      <c r="AW152" s="273"/>
      <c r="AX152" s="273"/>
      <c r="AY152" s="273"/>
      <c r="AZ152" s="273"/>
      <c r="BA152" s="273"/>
      <c r="BB152" s="273"/>
      <c r="BC152" s="273"/>
      <c r="BD152" s="273"/>
      <c r="BE152" s="273"/>
      <c r="BF152" s="273"/>
      <c r="BG152" s="273"/>
      <c r="BH152" s="273"/>
      <c r="BI152" s="273"/>
    </row>
    <row r="153" hidden="1">
      <c r="A153" s="269">
        <v>45764.623611111114</v>
      </c>
      <c r="B153" s="343"/>
      <c r="C153" s="343"/>
      <c r="D153" s="271" t="s">
        <v>613</v>
      </c>
      <c r="E153" s="273"/>
      <c r="F153" s="270" t="s">
        <v>242</v>
      </c>
      <c r="G153" s="270" t="s">
        <v>294</v>
      </c>
      <c r="H153" s="270" t="s">
        <v>232</v>
      </c>
      <c r="I153" s="404" t="s">
        <v>1618</v>
      </c>
      <c r="J153" s="270" t="s">
        <v>1619</v>
      </c>
      <c r="K153" s="306" t="s">
        <v>1620</v>
      </c>
      <c r="L153" s="307" t="s">
        <v>1621</v>
      </c>
      <c r="M153" s="307" t="s">
        <v>1622</v>
      </c>
      <c r="N153" s="307" t="s">
        <v>1623</v>
      </c>
      <c r="O153" s="273" t="s">
        <v>215</v>
      </c>
      <c r="P153" s="273"/>
      <c r="Q153" s="273"/>
      <c r="R153" s="270" t="str">
        <f t="shared" si="4"/>
        <v>#VALUE!</v>
      </c>
      <c r="S153" s="194"/>
      <c r="T153" s="290" t="s">
        <v>1624</v>
      </c>
      <c r="U153" s="290">
        <v>699640.0</v>
      </c>
      <c r="V153" s="290">
        <v>100000.0</v>
      </c>
      <c r="W153" s="275"/>
      <c r="X153" s="275"/>
      <c r="Y153" s="275"/>
      <c r="Z153" s="275"/>
      <c r="AA153" s="275"/>
      <c r="AB153" s="194"/>
      <c r="AC153" s="309">
        <v>45428.0</v>
      </c>
      <c r="AD153" s="270" t="s">
        <v>1625</v>
      </c>
      <c r="AE153" s="194"/>
      <c r="AF153" s="279" t="s">
        <v>1626</v>
      </c>
      <c r="AG153" s="279" t="s">
        <v>1627</v>
      </c>
      <c r="AH153" s="270" t="b">
        <v>0</v>
      </c>
      <c r="AI153" s="194"/>
      <c r="AJ153" s="281" t="b">
        <v>0</v>
      </c>
      <c r="AK153" s="281" t="b">
        <v>0</v>
      </c>
      <c r="AL153" s="281" t="b">
        <v>0</v>
      </c>
      <c r="AM153" s="281" t="b">
        <v>0</v>
      </c>
      <c r="AN153" s="281" t="b">
        <v>0</v>
      </c>
      <c r="AO153" s="282" t="b">
        <v>0</v>
      </c>
      <c r="AP153" s="282" t="b">
        <v>0</v>
      </c>
      <c r="AQ153" s="283"/>
      <c r="AR153" s="284" t="b">
        <v>0</v>
      </c>
      <c r="AS153" s="194"/>
      <c r="AT153" s="194"/>
      <c r="AU153" s="194"/>
      <c r="AV153" s="194"/>
      <c r="AW153" s="194"/>
      <c r="AX153" s="194"/>
      <c r="AY153" s="194"/>
      <c r="AZ153" s="194"/>
      <c r="BA153" s="194"/>
      <c r="BB153" s="194"/>
      <c r="BC153" s="194"/>
      <c r="BD153" s="194"/>
      <c r="BE153" s="194"/>
      <c r="BF153" s="194"/>
      <c r="BG153" s="194"/>
      <c r="BH153" s="194"/>
      <c r="BI153" s="194"/>
    </row>
    <row r="154" hidden="1">
      <c r="A154" s="269">
        <v>45768.65138888889</v>
      </c>
      <c r="B154" s="269">
        <v>45774.87013888889</v>
      </c>
      <c r="C154" s="270" t="s">
        <v>1628</v>
      </c>
      <c r="D154" s="271" t="s">
        <v>613</v>
      </c>
      <c r="E154" s="270">
        <v>1.9296918045749E13</v>
      </c>
      <c r="F154" s="270" t="s">
        <v>242</v>
      </c>
      <c r="G154" s="270" t="s">
        <v>212</v>
      </c>
      <c r="H154" s="270" t="s">
        <v>232</v>
      </c>
      <c r="I154" s="270" t="s">
        <v>1629</v>
      </c>
      <c r="J154" s="270" t="s">
        <v>1630</v>
      </c>
      <c r="K154" s="306" t="s">
        <v>1631</v>
      </c>
      <c r="L154" s="307" t="s">
        <v>1632</v>
      </c>
      <c r="M154" s="307" t="s">
        <v>1633</v>
      </c>
      <c r="N154" s="307" t="s">
        <v>1634</v>
      </c>
      <c r="O154" s="273" t="s">
        <v>327</v>
      </c>
      <c r="P154" s="308" t="s">
        <v>1635</v>
      </c>
      <c r="Q154" s="309">
        <v>45765.0</v>
      </c>
      <c r="R154" s="270">
        <f t="shared" si="4"/>
        <v>349</v>
      </c>
      <c r="S154" s="194"/>
      <c r="T154" s="290" t="s">
        <v>57</v>
      </c>
      <c r="U154" s="290">
        <v>798000.0</v>
      </c>
      <c r="V154" s="290">
        <v>798000.0</v>
      </c>
      <c r="W154" s="310">
        <v>719582.0</v>
      </c>
      <c r="X154" s="310">
        <v>0.0</v>
      </c>
      <c r="Y154" s="310">
        <v>0.0</v>
      </c>
      <c r="Z154" s="294" t="s">
        <v>251</v>
      </c>
      <c r="AA154" s="311">
        <v>45838.0</v>
      </c>
      <c r="AB154" s="194"/>
      <c r="AC154" s="309">
        <v>45749.0</v>
      </c>
      <c r="AD154" s="270" t="s">
        <v>656</v>
      </c>
      <c r="AE154" s="194"/>
      <c r="AF154" s="279" t="s">
        <v>1636</v>
      </c>
      <c r="AG154" s="280"/>
      <c r="AH154" s="270" t="b">
        <v>0</v>
      </c>
      <c r="AI154" s="194"/>
      <c r="AJ154" s="281" t="b">
        <v>1</v>
      </c>
      <c r="AK154" s="281" t="b">
        <v>1</v>
      </c>
      <c r="AL154" s="281" t="b">
        <v>0</v>
      </c>
      <c r="AM154" s="281" t="b">
        <v>1</v>
      </c>
      <c r="AN154" s="281" t="b">
        <v>1</v>
      </c>
      <c r="AO154" s="282" t="s">
        <v>278</v>
      </c>
      <c r="AP154" s="282" t="b">
        <v>1</v>
      </c>
      <c r="AQ154" s="283"/>
      <c r="AR154" s="284" t="b">
        <v>0</v>
      </c>
      <c r="AS154" s="194"/>
      <c r="AT154" s="194"/>
      <c r="AU154" s="194"/>
      <c r="AV154" s="194"/>
      <c r="AW154" s="194"/>
      <c r="AX154" s="194"/>
      <c r="AY154" s="194"/>
      <c r="AZ154" s="194"/>
      <c r="BA154" s="194"/>
      <c r="BB154" s="194"/>
      <c r="BC154" s="194"/>
      <c r="BD154" s="194"/>
      <c r="BE154" s="194"/>
      <c r="BF154" s="194"/>
      <c r="BG154" s="194"/>
      <c r="BH154" s="194"/>
      <c r="BI154" s="194"/>
    </row>
    <row r="155" hidden="1">
      <c r="A155" s="269">
        <v>45765.57083333333</v>
      </c>
      <c r="B155" s="269">
        <v>45770.43680555555</v>
      </c>
      <c r="C155" s="270" t="s">
        <v>1637</v>
      </c>
      <c r="D155" s="271" t="s">
        <v>613</v>
      </c>
      <c r="E155" s="270">
        <v>1.9081312445736E13</v>
      </c>
      <c r="F155" s="270" t="s">
        <v>242</v>
      </c>
      <c r="G155" s="270" t="s">
        <v>212</v>
      </c>
      <c r="H155" s="270" t="s">
        <v>232</v>
      </c>
      <c r="I155" s="270" t="s">
        <v>1638</v>
      </c>
      <c r="J155" s="270" t="s">
        <v>1639</v>
      </c>
      <c r="K155" s="306" t="s">
        <v>1640</v>
      </c>
      <c r="L155" s="289" t="s">
        <v>1641</v>
      </c>
      <c r="M155" s="289" t="s">
        <v>1642</v>
      </c>
      <c r="N155" s="289" t="s">
        <v>1643</v>
      </c>
      <c r="O155" s="405" t="s">
        <v>327</v>
      </c>
      <c r="P155" s="375" t="s">
        <v>1644</v>
      </c>
      <c r="Q155" s="304">
        <v>45765.0</v>
      </c>
      <c r="R155" s="270">
        <f t="shared" si="4"/>
        <v>336</v>
      </c>
      <c r="S155" s="194"/>
      <c r="T155" s="290" t="s">
        <v>66</v>
      </c>
      <c r="U155" s="290">
        <v>788000.0</v>
      </c>
      <c r="V155" s="290">
        <v>788000.0</v>
      </c>
      <c r="W155" s="310">
        <v>679707.0</v>
      </c>
      <c r="X155" s="310">
        <v>0.0</v>
      </c>
      <c r="Y155" s="310">
        <v>0.0</v>
      </c>
      <c r="Z155" s="294" t="s">
        <v>251</v>
      </c>
      <c r="AA155" s="311">
        <v>45838.0</v>
      </c>
      <c r="AB155" s="194"/>
      <c r="AC155" s="309">
        <v>45736.0</v>
      </c>
      <c r="AD155" s="270" t="s">
        <v>382</v>
      </c>
      <c r="AE155" s="194"/>
      <c r="AF155" s="279" t="s">
        <v>1645</v>
      </c>
      <c r="AG155" s="280"/>
      <c r="AH155" s="270" t="b">
        <v>0</v>
      </c>
      <c r="AI155" s="194"/>
      <c r="AJ155" s="281" t="b">
        <v>1</v>
      </c>
      <c r="AK155" s="281" t="b">
        <v>1</v>
      </c>
      <c r="AL155" s="281" t="b">
        <v>0</v>
      </c>
      <c r="AM155" s="281" t="b">
        <v>1</v>
      </c>
      <c r="AN155" s="281" t="b">
        <v>1</v>
      </c>
      <c r="AO155" s="282" t="s">
        <v>278</v>
      </c>
      <c r="AP155" s="282" t="b">
        <v>1</v>
      </c>
      <c r="AQ155" s="283"/>
      <c r="AR155" s="284" t="b">
        <v>0</v>
      </c>
      <c r="AS155" s="194"/>
      <c r="AT155" s="194"/>
      <c r="AU155" s="194"/>
      <c r="AV155" s="194"/>
      <c r="AW155" s="194"/>
      <c r="AX155" s="194"/>
      <c r="AY155" s="194"/>
      <c r="AZ155" s="194"/>
      <c r="BA155" s="194"/>
      <c r="BB155" s="194"/>
      <c r="BC155" s="194"/>
      <c r="BD155" s="194"/>
      <c r="BE155" s="194"/>
      <c r="BF155" s="194"/>
      <c r="BG155" s="194"/>
      <c r="BH155" s="194"/>
      <c r="BI155" s="194"/>
    </row>
    <row r="156" hidden="1">
      <c r="A156" s="269">
        <v>45769.90694444445</v>
      </c>
      <c r="B156" s="269">
        <v>45774.87152777778</v>
      </c>
      <c r="C156" s="270" t="s">
        <v>1646</v>
      </c>
      <c r="D156" s="271" t="s">
        <v>613</v>
      </c>
      <c r="E156" s="270">
        <v>1.8855225745716E13</v>
      </c>
      <c r="F156" s="270" t="s">
        <v>242</v>
      </c>
      <c r="G156" s="270" t="s">
        <v>212</v>
      </c>
      <c r="H156" s="270" t="s">
        <v>232</v>
      </c>
      <c r="I156" s="270" t="s">
        <v>1647</v>
      </c>
      <c r="J156" s="270" t="s">
        <v>1647</v>
      </c>
      <c r="K156" s="306" t="s">
        <v>1648</v>
      </c>
      <c r="L156" s="361" t="s">
        <v>1649</v>
      </c>
      <c r="M156" s="361" t="s">
        <v>1650</v>
      </c>
      <c r="N156" s="361" t="s">
        <v>1651</v>
      </c>
      <c r="O156" s="406" t="s">
        <v>249</v>
      </c>
      <c r="P156" s="407" t="s">
        <v>1652</v>
      </c>
      <c r="Q156" s="408">
        <v>45770.0</v>
      </c>
      <c r="R156" s="270">
        <f t="shared" si="4"/>
        <v>311</v>
      </c>
      <c r="S156" s="194"/>
      <c r="T156" s="290" t="s">
        <v>429</v>
      </c>
      <c r="U156" s="290">
        <v>798000.0</v>
      </c>
      <c r="V156" s="290">
        <v>798000.0</v>
      </c>
      <c r="W156" s="310">
        <v>643072.0</v>
      </c>
      <c r="X156" s="310">
        <v>0.0</v>
      </c>
      <c r="Y156" s="310">
        <v>0.0</v>
      </c>
      <c r="Z156" s="294" t="s">
        <v>251</v>
      </c>
      <c r="AA156" s="311">
        <v>45838.0</v>
      </c>
      <c r="AB156" s="194"/>
      <c r="AC156" s="309">
        <v>45716.0</v>
      </c>
      <c r="AD156" s="270" t="s">
        <v>459</v>
      </c>
      <c r="AE156" s="194"/>
      <c r="AF156" s="279" t="s">
        <v>1653</v>
      </c>
      <c r="AG156" s="280"/>
      <c r="AH156" s="270" t="b">
        <v>0</v>
      </c>
      <c r="AI156" s="194"/>
      <c r="AJ156" s="281" t="b">
        <v>1</v>
      </c>
      <c r="AK156" s="281" t="b">
        <v>1</v>
      </c>
      <c r="AL156" s="281" t="b">
        <v>0</v>
      </c>
      <c r="AM156" s="281" t="b">
        <v>1</v>
      </c>
      <c r="AN156" s="281" t="b">
        <v>1</v>
      </c>
      <c r="AO156" s="282" t="s">
        <v>278</v>
      </c>
      <c r="AP156" s="282" t="b">
        <v>1</v>
      </c>
      <c r="AQ156" s="283"/>
      <c r="AR156" s="284" t="b">
        <v>0</v>
      </c>
      <c r="AS156" s="194"/>
      <c r="AT156" s="194"/>
      <c r="AU156" s="194"/>
      <c r="AV156" s="194"/>
      <c r="AW156" s="194"/>
      <c r="AX156" s="194"/>
      <c r="AY156" s="194"/>
      <c r="AZ156" s="194"/>
      <c r="BA156" s="194"/>
      <c r="BB156" s="194"/>
      <c r="BC156" s="194"/>
      <c r="BD156" s="194"/>
      <c r="BE156" s="194"/>
      <c r="BF156" s="194"/>
      <c r="BG156" s="194"/>
      <c r="BH156" s="194"/>
      <c r="BI156" s="194"/>
    </row>
    <row r="157" hidden="1">
      <c r="A157" s="269">
        <v>45767.47986111111</v>
      </c>
      <c r="B157" s="343"/>
      <c r="C157" s="343"/>
      <c r="D157" s="271" t="s">
        <v>582</v>
      </c>
      <c r="E157" s="270">
        <v>1.8489242445686E13</v>
      </c>
      <c r="F157" s="270" t="s">
        <v>242</v>
      </c>
      <c r="G157" s="270" t="s">
        <v>294</v>
      </c>
      <c r="H157" s="270" t="s">
        <v>232</v>
      </c>
      <c r="I157" s="270" t="s">
        <v>1654</v>
      </c>
      <c r="J157" s="270" t="s">
        <v>1655</v>
      </c>
      <c r="K157" s="306" t="s">
        <v>1656</v>
      </c>
      <c r="L157" s="389" t="s">
        <v>1657</v>
      </c>
      <c r="M157" s="389" t="s">
        <v>1658</v>
      </c>
      <c r="N157" s="389" t="s">
        <v>1659</v>
      </c>
      <c r="O157" s="405" t="s">
        <v>249</v>
      </c>
      <c r="P157" s="297"/>
      <c r="Q157" s="297"/>
      <c r="R157" s="270" t="str">
        <f t="shared" si="4"/>
        <v>#VALUE!</v>
      </c>
      <c r="S157" s="194"/>
      <c r="T157" s="290" t="s">
        <v>14</v>
      </c>
      <c r="U157" s="290">
        <v>798000.0</v>
      </c>
      <c r="V157" s="290">
        <v>58824.0</v>
      </c>
      <c r="W157" s="314">
        <v>-152940.0</v>
      </c>
      <c r="X157" s="310">
        <v>32794.0</v>
      </c>
      <c r="Y157" s="310">
        <v>774970.0</v>
      </c>
      <c r="Z157" s="275"/>
      <c r="AA157" s="275"/>
      <c r="AB157" s="194"/>
      <c r="AC157" s="309">
        <v>45686.0</v>
      </c>
      <c r="AD157" s="270" t="s">
        <v>974</v>
      </c>
      <c r="AE157" s="194"/>
      <c r="AF157" s="279" t="s">
        <v>1660</v>
      </c>
      <c r="AG157" s="279" t="s">
        <v>1661</v>
      </c>
      <c r="AH157" s="270" t="b">
        <v>0</v>
      </c>
      <c r="AI157" s="194"/>
      <c r="AJ157" s="372" t="b">
        <v>0</v>
      </c>
      <c r="AK157" s="372" t="b">
        <v>0</v>
      </c>
      <c r="AL157" s="372" t="b">
        <v>0</v>
      </c>
      <c r="AM157" s="372" t="b">
        <v>0</v>
      </c>
      <c r="AN157" s="372" t="b">
        <v>0</v>
      </c>
      <c r="AO157" s="373" t="b">
        <v>0</v>
      </c>
      <c r="AP157" s="282" t="b">
        <v>1</v>
      </c>
      <c r="AQ157" s="283"/>
      <c r="AR157" s="284" t="b">
        <v>0</v>
      </c>
      <c r="AS157" s="194"/>
      <c r="AT157" s="194"/>
      <c r="AU157" s="194"/>
      <c r="AV157" s="194"/>
      <c r="AW157" s="194"/>
      <c r="AX157" s="194"/>
      <c r="AY157" s="194"/>
      <c r="AZ157" s="194"/>
      <c r="BA157" s="194"/>
      <c r="BB157" s="194"/>
      <c r="BC157" s="194"/>
      <c r="BD157" s="194"/>
      <c r="BE157" s="194"/>
      <c r="BF157" s="194"/>
      <c r="BG157" s="194"/>
      <c r="BH157" s="194"/>
      <c r="BI157" s="194"/>
    </row>
    <row r="158" hidden="1">
      <c r="A158" s="269">
        <v>45768.65833333333</v>
      </c>
      <c r="B158" s="269">
        <v>45775.725</v>
      </c>
      <c r="C158" s="270" t="s">
        <v>1662</v>
      </c>
      <c r="D158" s="271" t="s">
        <v>1609</v>
      </c>
      <c r="E158" s="270">
        <v>1.8694999045704E13</v>
      </c>
      <c r="F158" s="270" t="s">
        <v>242</v>
      </c>
      <c r="G158" s="270" t="s">
        <v>212</v>
      </c>
      <c r="H158" s="270" t="s">
        <v>232</v>
      </c>
      <c r="I158" s="270" t="s">
        <v>1663</v>
      </c>
      <c r="J158" s="270" t="s">
        <v>1664</v>
      </c>
      <c r="K158" s="306" t="s">
        <v>1665</v>
      </c>
      <c r="L158" s="361" t="s">
        <v>1666</v>
      </c>
      <c r="M158" s="361" t="s">
        <v>1667</v>
      </c>
      <c r="N158" s="361" t="s">
        <v>1668</v>
      </c>
      <c r="O158" s="406" t="s">
        <v>249</v>
      </c>
      <c r="P158" s="407" t="s">
        <v>1669</v>
      </c>
      <c r="Q158" s="409">
        <v>45769.0</v>
      </c>
      <c r="R158" s="270">
        <f t="shared" si="4"/>
        <v>300</v>
      </c>
      <c r="S158" s="194"/>
      <c r="T158" s="290" t="s">
        <v>14</v>
      </c>
      <c r="U158" s="290">
        <v>798000.0</v>
      </c>
      <c r="V158" s="290">
        <v>0.0</v>
      </c>
      <c r="W158" s="314">
        <v>-154928.0</v>
      </c>
      <c r="X158" s="310">
        <v>20004.0</v>
      </c>
      <c r="Y158" s="310">
        <v>821004.0</v>
      </c>
      <c r="Z158" s="294" t="s">
        <v>1670</v>
      </c>
      <c r="AA158" s="275"/>
      <c r="AB158" s="194"/>
      <c r="AC158" s="309">
        <v>45704.0</v>
      </c>
      <c r="AD158" s="270" t="s">
        <v>1153</v>
      </c>
      <c r="AE158" s="194"/>
      <c r="AF158" s="279" t="s">
        <v>1671</v>
      </c>
      <c r="AG158" s="279" t="s">
        <v>1672</v>
      </c>
      <c r="AH158" s="270" t="b">
        <v>0</v>
      </c>
      <c r="AI158" s="194"/>
      <c r="AJ158" s="281" t="b">
        <v>1</v>
      </c>
      <c r="AK158" s="281" t="b">
        <v>1</v>
      </c>
      <c r="AL158" s="281" t="b">
        <v>0</v>
      </c>
      <c r="AM158" s="281" t="b">
        <v>1</v>
      </c>
      <c r="AN158" s="281" t="b">
        <v>1</v>
      </c>
      <c r="AO158" s="282" t="s">
        <v>278</v>
      </c>
      <c r="AP158" s="282" t="b">
        <v>1</v>
      </c>
      <c r="AQ158" s="283"/>
      <c r="AR158" s="284" t="b">
        <v>0</v>
      </c>
      <c r="AS158" s="194"/>
      <c r="AT158" s="194"/>
      <c r="AU158" s="194"/>
      <c r="AV158" s="194"/>
      <c r="AW158" s="194"/>
      <c r="AX158" s="194"/>
      <c r="AY158" s="194"/>
      <c r="AZ158" s="194"/>
      <c r="BA158" s="194"/>
      <c r="BB158" s="194"/>
      <c r="BC158" s="194"/>
      <c r="BD158" s="194"/>
      <c r="BE158" s="194"/>
      <c r="BF158" s="194"/>
      <c r="BG158" s="194"/>
      <c r="BH158" s="194"/>
      <c r="BI158" s="194"/>
    </row>
    <row r="159" hidden="1">
      <c r="A159" s="343"/>
      <c r="B159" s="343"/>
      <c r="C159" s="343"/>
      <c r="D159" s="271" t="s">
        <v>613</v>
      </c>
      <c r="E159" s="270">
        <v>1.6417355145501E13</v>
      </c>
      <c r="F159" s="270" t="s">
        <v>1673</v>
      </c>
      <c r="G159" s="270" t="s">
        <v>1674</v>
      </c>
      <c r="H159" s="273"/>
      <c r="I159" s="270" t="s">
        <v>1675</v>
      </c>
      <c r="J159" s="270" t="s">
        <v>1676</v>
      </c>
      <c r="K159" s="306" t="s">
        <v>1677</v>
      </c>
      <c r="L159" s="335" t="s">
        <v>1678</v>
      </c>
      <c r="M159" s="273"/>
      <c r="N159" s="273"/>
      <c r="O159" s="273"/>
      <c r="P159" s="273"/>
      <c r="Q159" s="273"/>
      <c r="R159" s="270" t="str">
        <f t="shared" si="4"/>
        <v>#VALUE!</v>
      </c>
      <c r="S159" s="194"/>
      <c r="T159" s="275"/>
      <c r="U159" s="275"/>
      <c r="V159" s="275"/>
      <c r="W159" s="275"/>
      <c r="X159" s="275"/>
      <c r="Y159" s="275"/>
      <c r="Z159" s="275"/>
      <c r="AA159" s="275"/>
      <c r="AB159" s="194"/>
      <c r="AC159" s="273"/>
      <c r="AD159" s="273"/>
      <c r="AE159" s="194"/>
      <c r="AF159" s="279" t="s">
        <v>478</v>
      </c>
      <c r="AG159" s="280"/>
      <c r="AH159" s="270" t="b">
        <v>0</v>
      </c>
      <c r="AI159" s="194"/>
      <c r="AJ159" s="281" t="b">
        <v>0</v>
      </c>
      <c r="AK159" s="281" t="b">
        <v>0</v>
      </c>
      <c r="AL159" s="281" t="b">
        <v>0</v>
      </c>
      <c r="AM159" s="281" t="b">
        <v>0</v>
      </c>
      <c r="AN159" s="281" t="b">
        <v>0</v>
      </c>
      <c r="AO159" s="282" t="b">
        <v>0</v>
      </c>
      <c r="AP159" s="282" t="b">
        <v>0</v>
      </c>
      <c r="AQ159" s="283"/>
      <c r="AR159" s="284" t="b">
        <v>0</v>
      </c>
      <c r="AS159" s="194"/>
      <c r="AT159" s="194"/>
      <c r="AU159" s="194"/>
      <c r="AV159" s="194"/>
      <c r="AW159" s="194"/>
      <c r="AX159" s="194"/>
      <c r="AY159" s="194"/>
      <c r="AZ159" s="194"/>
      <c r="BA159" s="194"/>
      <c r="BB159" s="194"/>
      <c r="BC159" s="194"/>
      <c r="BD159" s="194"/>
      <c r="BE159" s="194"/>
      <c r="BF159" s="194"/>
      <c r="BG159" s="194"/>
      <c r="BH159" s="194"/>
      <c r="BI159" s="194"/>
    </row>
    <row r="160" hidden="1">
      <c r="A160" s="269">
        <v>45769.51527777778</v>
      </c>
      <c r="B160" s="343"/>
      <c r="C160" s="321" t="s">
        <v>293</v>
      </c>
      <c r="D160" s="271" t="s">
        <v>613</v>
      </c>
      <c r="E160" s="270">
        <v>1.8734482245711E13</v>
      </c>
      <c r="F160" s="270" t="s">
        <v>242</v>
      </c>
      <c r="G160" s="270" t="s">
        <v>294</v>
      </c>
      <c r="H160" s="270" t="s">
        <v>232</v>
      </c>
      <c r="I160" s="270" t="s">
        <v>1679</v>
      </c>
      <c r="J160" s="270" t="s">
        <v>1680</v>
      </c>
      <c r="K160" s="306" t="s">
        <v>1681</v>
      </c>
      <c r="L160" s="307" t="s">
        <v>1682</v>
      </c>
      <c r="M160" s="307" t="s">
        <v>1683</v>
      </c>
      <c r="N160" s="307" t="s">
        <v>1684</v>
      </c>
      <c r="O160" s="273" t="s">
        <v>249</v>
      </c>
      <c r="P160" s="308" t="s">
        <v>1685</v>
      </c>
      <c r="Q160" s="385">
        <v>45776.0</v>
      </c>
      <c r="R160" s="270">
        <f t="shared" si="4"/>
        <v>300</v>
      </c>
      <c r="S160" s="194"/>
      <c r="T160" s="290" t="s">
        <v>14</v>
      </c>
      <c r="U160" s="290">
        <v>798000.0</v>
      </c>
      <c r="V160" s="290">
        <v>0.0</v>
      </c>
      <c r="W160" s="314">
        <v>-154928.0</v>
      </c>
      <c r="X160" s="310">
        <v>20004.0</v>
      </c>
      <c r="Y160" s="310">
        <v>821004.0</v>
      </c>
      <c r="Z160" s="275"/>
      <c r="AA160" s="275"/>
      <c r="AB160" s="194"/>
      <c r="AC160" s="312">
        <v>45711.0</v>
      </c>
      <c r="AD160" s="270" t="s">
        <v>289</v>
      </c>
      <c r="AE160" s="194"/>
      <c r="AF160" s="279" t="s">
        <v>1686</v>
      </c>
      <c r="AG160" s="333" t="s">
        <v>1687</v>
      </c>
      <c r="AH160" s="270" t="b">
        <v>0</v>
      </c>
      <c r="AI160" s="194"/>
      <c r="AJ160" s="281" t="b">
        <v>0</v>
      </c>
      <c r="AK160" s="281" t="b">
        <v>1</v>
      </c>
      <c r="AL160" s="281" t="b">
        <v>0</v>
      </c>
      <c r="AM160" s="281" t="b">
        <v>1</v>
      </c>
      <c r="AN160" s="281" t="b">
        <v>0</v>
      </c>
      <c r="AO160" s="282" t="b">
        <v>0</v>
      </c>
      <c r="AP160" s="282" t="b">
        <v>1</v>
      </c>
      <c r="AQ160" s="283"/>
      <c r="AR160" s="284" t="b">
        <v>1</v>
      </c>
      <c r="AS160" s="194"/>
      <c r="AT160" s="194"/>
      <c r="AU160" s="194"/>
      <c r="AV160" s="194"/>
      <c r="AW160" s="194"/>
      <c r="AX160" s="194"/>
      <c r="AY160" s="194"/>
      <c r="AZ160" s="194"/>
      <c r="BA160" s="194"/>
      <c r="BB160" s="194"/>
      <c r="BC160" s="194"/>
      <c r="BD160" s="194"/>
      <c r="BE160" s="194"/>
      <c r="BF160" s="194"/>
      <c r="BG160" s="194"/>
      <c r="BH160" s="194"/>
      <c r="BI160" s="194"/>
    </row>
    <row r="161" hidden="1">
      <c r="A161" s="269">
        <v>45770.57361111111</v>
      </c>
      <c r="B161" s="269">
        <v>45774.873611111114</v>
      </c>
      <c r="C161" s="270" t="s">
        <v>1688</v>
      </c>
      <c r="D161" s="271" t="s">
        <v>613</v>
      </c>
      <c r="E161" s="270">
        <v>1.9117657745739E13</v>
      </c>
      <c r="F161" s="270" t="s">
        <v>242</v>
      </c>
      <c r="G161" s="270" t="s">
        <v>212</v>
      </c>
      <c r="H161" s="270" t="s">
        <v>232</v>
      </c>
      <c r="I161" s="270" t="s">
        <v>1689</v>
      </c>
      <c r="J161" s="270" t="s">
        <v>1689</v>
      </c>
      <c r="K161" s="306" t="s">
        <v>1690</v>
      </c>
      <c r="L161" s="307" t="s">
        <v>1691</v>
      </c>
      <c r="M161" s="307" t="s">
        <v>1692</v>
      </c>
      <c r="N161" s="307" t="s">
        <v>1693</v>
      </c>
      <c r="O161" s="273" t="s">
        <v>327</v>
      </c>
      <c r="P161" s="308" t="s">
        <v>1694</v>
      </c>
      <c r="Q161" s="309">
        <v>45768.0</v>
      </c>
      <c r="R161" s="270">
        <f t="shared" si="4"/>
        <v>336</v>
      </c>
      <c r="S161" s="194"/>
      <c r="T161" s="290" t="s">
        <v>66</v>
      </c>
      <c r="U161" s="290">
        <v>788000.0</v>
      </c>
      <c r="V161" s="290">
        <v>788000.0</v>
      </c>
      <c r="W161" s="310">
        <v>675389.0</v>
      </c>
      <c r="X161" s="310">
        <v>0.0</v>
      </c>
      <c r="Y161" s="310">
        <v>0.0</v>
      </c>
      <c r="Z161" s="294" t="s">
        <v>251</v>
      </c>
      <c r="AA161" s="410">
        <v>45473.0</v>
      </c>
      <c r="AB161" s="194"/>
      <c r="AC161" s="309">
        <v>45739.0</v>
      </c>
      <c r="AD161" s="270" t="s">
        <v>289</v>
      </c>
      <c r="AE161" s="194"/>
      <c r="AF161" s="279" t="s">
        <v>1695</v>
      </c>
      <c r="AG161" s="280"/>
      <c r="AH161" s="270" t="b">
        <v>0</v>
      </c>
      <c r="AI161" s="194"/>
      <c r="AJ161" s="281" t="b">
        <v>1</v>
      </c>
      <c r="AK161" s="281" t="b">
        <v>1</v>
      </c>
      <c r="AL161" s="281" t="b">
        <v>0</v>
      </c>
      <c r="AM161" s="281" t="b">
        <v>1</v>
      </c>
      <c r="AN161" s="281" t="b">
        <v>1</v>
      </c>
      <c r="AO161" s="282" t="s">
        <v>278</v>
      </c>
      <c r="AP161" s="282" t="b">
        <v>1</v>
      </c>
      <c r="AQ161" s="283"/>
      <c r="AR161" s="284" t="b">
        <v>0</v>
      </c>
      <c r="AS161" s="194"/>
      <c r="AT161" s="194"/>
      <c r="AU161" s="194"/>
      <c r="AV161" s="194"/>
      <c r="AW161" s="194"/>
      <c r="AX161" s="194"/>
      <c r="AY161" s="194"/>
      <c r="AZ161" s="194"/>
      <c r="BA161" s="194"/>
      <c r="BB161" s="194"/>
      <c r="BC161" s="194"/>
      <c r="BD161" s="194"/>
      <c r="BE161" s="194"/>
      <c r="BF161" s="194"/>
      <c r="BG161" s="194"/>
      <c r="BH161" s="194"/>
      <c r="BI161" s="194"/>
    </row>
    <row r="162" hidden="1">
      <c r="A162" s="269">
        <v>45769.50069444445</v>
      </c>
      <c r="B162" s="269">
        <v>45785.98888888889</v>
      </c>
      <c r="C162" s="270" t="s">
        <v>1696</v>
      </c>
      <c r="D162" s="271" t="s">
        <v>613</v>
      </c>
      <c r="E162" s="270">
        <v>1.7988452045641E13</v>
      </c>
      <c r="F162" s="270" t="s">
        <v>242</v>
      </c>
      <c r="G162" s="270" t="s">
        <v>212</v>
      </c>
      <c r="H162" s="270" t="s">
        <v>232</v>
      </c>
      <c r="I162" s="270" t="s">
        <v>1471</v>
      </c>
      <c r="J162" s="270" t="s">
        <v>1472</v>
      </c>
      <c r="K162" s="306" t="s">
        <v>1473</v>
      </c>
      <c r="L162" s="307" t="s">
        <v>1474</v>
      </c>
      <c r="M162" s="307" t="s">
        <v>1475</v>
      </c>
      <c r="N162" s="307" t="s">
        <v>1476</v>
      </c>
      <c r="O162" s="273" t="s">
        <v>228</v>
      </c>
      <c r="P162" s="308" t="s">
        <v>1477</v>
      </c>
      <c r="Q162" s="385">
        <v>45770.0</v>
      </c>
      <c r="R162" s="270">
        <f t="shared" si="4"/>
        <v>237</v>
      </c>
      <c r="S162" s="194"/>
      <c r="T162" s="290" t="s">
        <v>14</v>
      </c>
      <c r="U162" s="290">
        <v>798000.0</v>
      </c>
      <c r="V162" s="290">
        <v>58824.0</v>
      </c>
      <c r="W162" s="314">
        <v>-231636.0</v>
      </c>
      <c r="X162" s="310">
        <v>42960.0</v>
      </c>
      <c r="Y162" s="310">
        <v>785136.0</v>
      </c>
      <c r="Z162" s="294" t="s">
        <v>590</v>
      </c>
      <c r="AA162" s="275"/>
      <c r="AB162" s="194"/>
      <c r="AC162" s="312">
        <v>45642.0</v>
      </c>
      <c r="AD162" s="270" t="s">
        <v>289</v>
      </c>
      <c r="AE162" s="194"/>
      <c r="AF162" s="279" t="s">
        <v>1697</v>
      </c>
      <c r="AG162" s="279" t="s">
        <v>1698</v>
      </c>
      <c r="AH162" s="270" t="b">
        <v>0</v>
      </c>
      <c r="AI162" s="194"/>
      <c r="AJ162" s="281" t="b">
        <v>1</v>
      </c>
      <c r="AK162" s="281" t="b">
        <v>1</v>
      </c>
      <c r="AL162" s="281" t="b">
        <v>0</v>
      </c>
      <c r="AM162" s="281" t="s">
        <v>1431</v>
      </c>
      <c r="AN162" s="281" t="b">
        <v>1</v>
      </c>
      <c r="AO162" s="282" t="b">
        <v>1</v>
      </c>
      <c r="AP162" s="282" t="b">
        <v>1</v>
      </c>
      <c r="AQ162" s="283"/>
      <c r="AR162" s="284" t="b">
        <v>0</v>
      </c>
      <c r="AS162" s="194"/>
      <c r="AT162" s="194"/>
      <c r="AU162" s="194"/>
      <c r="AV162" s="194"/>
      <c r="AW162" s="194"/>
      <c r="AX162" s="194"/>
      <c r="AY162" s="194"/>
      <c r="AZ162" s="194"/>
      <c r="BA162" s="194"/>
      <c r="BB162" s="194"/>
      <c r="BC162" s="194"/>
      <c r="BD162" s="194"/>
      <c r="BE162" s="194"/>
      <c r="BF162" s="194"/>
      <c r="BG162" s="194"/>
      <c r="BH162" s="194"/>
      <c r="BI162" s="194"/>
    </row>
    <row r="163" hidden="1">
      <c r="A163" s="269">
        <v>45769.49791666667</v>
      </c>
      <c r="B163" s="269">
        <v>45774.60833333333</v>
      </c>
      <c r="C163" s="270" t="s">
        <v>1699</v>
      </c>
      <c r="D163" s="271" t="s">
        <v>613</v>
      </c>
      <c r="E163" s="270">
        <v>1.8873540545717E13</v>
      </c>
      <c r="F163" s="270" t="s">
        <v>242</v>
      </c>
      <c r="G163" s="270" t="s">
        <v>212</v>
      </c>
      <c r="H163" s="270" t="s">
        <v>232</v>
      </c>
      <c r="I163" s="270" t="s">
        <v>1700</v>
      </c>
      <c r="J163" s="270" t="s">
        <v>1701</v>
      </c>
      <c r="K163" s="270" t="s">
        <v>1702</v>
      </c>
      <c r="L163" s="307" t="s">
        <v>1703</v>
      </c>
      <c r="M163" s="307" t="s">
        <v>1704</v>
      </c>
      <c r="N163" s="307" t="s">
        <v>1705</v>
      </c>
      <c r="O163" s="273" t="s">
        <v>249</v>
      </c>
      <c r="P163" s="308" t="s">
        <v>1706</v>
      </c>
      <c r="Q163" s="309">
        <v>45772.0</v>
      </c>
      <c r="R163" s="270">
        <f t="shared" si="4"/>
        <v>310</v>
      </c>
      <c r="S163" s="194"/>
      <c r="T163" s="290" t="s">
        <v>57</v>
      </c>
      <c r="U163" s="290">
        <v>798000.0</v>
      </c>
      <c r="V163" s="290">
        <v>798000.0</v>
      </c>
      <c r="W163" s="293">
        <v>632142.0</v>
      </c>
      <c r="X163" s="310">
        <v>0.0</v>
      </c>
      <c r="Y163" s="310">
        <v>0.0</v>
      </c>
      <c r="Z163" s="294" t="s">
        <v>251</v>
      </c>
      <c r="AA163" s="311">
        <v>45838.0</v>
      </c>
      <c r="AB163" s="194"/>
      <c r="AC163" s="309">
        <v>45717.0</v>
      </c>
      <c r="AD163" s="270" t="s">
        <v>1087</v>
      </c>
      <c r="AE163" s="194"/>
      <c r="AF163" s="279" t="s">
        <v>1707</v>
      </c>
      <c r="AG163" s="280"/>
      <c r="AH163" s="270" t="b">
        <v>0</v>
      </c>
      <c r="AI163" s="194"/>
      <c r="AJ163" s="281" t="b">
        <v>1</v>
      </c>
      <c r="AK163" s="281" t="b">
        <v>1</v>
      </c>
      <c r="AL163" s="281" t="b">
        <v>0</v>
      </c>
      <c r="AM163" s="281" t="b">
        <v>1</v>
      </c>
      <c r="AN163" s="281" t="b">
        <v>1</v>
      </c>
      <c r="AO163" s="282" t="s">
        <v>278</v>
      </c>
      <c r="AP163" s="282" t="b">
        <v>1</v>
      </c>
      <c r="AQ163" s="283"/>
      <c r="AR163" s="284" t="b">
        <v>0</v>
      </c>
      <c r="AS163" s="194"/>
      <c r="AT163" s="194"/>
      <c r="AU163" s="194"/>
      <c r="AV163" s="194"/>
      <c r="AW163" s="194"/>
      <c r="AX163" s="194"/>
      <c r="AY163" s="194"/>
      <c r="AZ163" s="194"/>
      <c r="BA163" s="194"/>
      <c r="BB163" s="194"/>
      <c r="BC163" s="194"/>
      <c r="BD163" s="194"/>
      <c r="BE163" s="194"/>
      <c r="BF163" s="194"/>
      <c r="BG163" s="194"/>
      <c r="BH163" s="194"/>
      <c r="BI163" s="194"/>
    </row>
    <row r="164" hidden="1">
      <c r="A164" s="269">
        <v>45769.52916666667</v>
      </c>
      <c r="B164" s="269">
        <v>45785.990277777775</v>
      </c>
      <c r="C164" s="270" t="s">
        <v>1708</v>
      </c>
      <c r="D164" s="271" t="s">
        <v>613</v>
      </c>
      <c r="E164" s="270">
        <v>1.6400589845501E13</v>
      </c>
      <c r="F164" s="270" t="s">
        <v>1352</v>
      </c>
      <c r="G164" s="270" t="s">
        <v>212</v>
      </c>
      <c r="H164" s="270" t="s">
        <v>232</v>
      </c>
      <c r="I164" s="270" t="s">
        <v>1709</v>
      </c>
      <c r="J164" s="270" t="s">
        <v>1710</v>
      </c>
      <c r="K164" s="306" t="s">
        <v>1711</v>
      </c>
      <c r="L164" s="307" t="s">
        <v>1712</v>
      </c>
      <c r="M164" s="307" t="s">
        <v>1713</v>
      </c>
      <c r="N164" s="307" t="s">
        <v>1714</v>
      </c>
      <c r="O164" s="273"/>
      <c r="P164" s="273"/>
      <c r="Q164" s="273"/>
      <c r="R164" s="270" t="str">
        <f t="shared" si="4"/>
        <v>#VALUE!</v>
      </c>
      <c r="S164" s="194"/>
      <c r="T164" s="275"/>
      <c r="U164" s="275"/>
      <c r="V164" s="275"/>
      <c r="W164" s="275"/>
      <c r="X164" s="275"/>
      <c r="Y164" s="275"/>
      <c r="Z164" s="275"/>
      <c r="AA164" s="275"/>
      <c r="AB164" s="194"/>
      <c r="AC164" s="273"/>
      <c r="AD164" s="273"/>
      <c r="AE164" s="194"/>
      <c r="AF164" s="279" t="s">
        <v>478</v>
      </c>
      <c r="AG164" s="411" t="s">
        <v>1715</v>
      </c>
      <c r="AH164" s="270" t="b">
        <v>0</v>
      </c>
      <c r="AI164" s="194"/>
      <c r="AJ164" s="372" t="b">
        <v>0</v>
      </c>
      <c r="AK164" s="372" t="b">
        <v>0</v>
      </c>
      <c r="AL164" s="372" t="b">
        <v>0</v>
      </c>
      <c r="AM164" s="372" t="b">
        <v>0</v>
      </c>
      <c r="AN164" s="372" t="b">
        <v>0</v>
      </c>
      <c r="AO164" s="373" t="b">
        <v>0</v>
      </c>
      <c r="AP164" s="372" t="b">
        <v>0</v>
      </c>
      <c r="AQ164" s="283"/>
      <c r="AR164" s="284" t="b">
        <v>0</v>
      </c>
      <c r="AS164" s="194"/>
      <c r="AT164" s="194"/>
      <c r="AU164" s="194"/>
      <c r="AV164" s="194"/>
      <c r="AW164" s="194"/>
      <c r="AX164" s="194"/>
      <c r="AY164" s="194"/>
      <c r="AZ164" s="194"/>
      <c r="BA164" s="194"/>
      <c r="BB164" s="194"/>
      <c r="BC164" s="194"/>
      <c r="BD164" s="194"/>
      <c r="BE164" s="194"/>
      <c r="BF164" s="194"/>
      <c r="BG164" s="194"/>
      <c r="BH164" s="194"/>
      <c r="BI164" s="194"/>
    </row>
    <row r="165" hidden="1">
      <c r="A165" s="269">
        <v>45769.58888888889</v>
      </c>
      <c r="B165" s="343"/>
      <c r="C165" s="321" t="s">
        <v>293</v>
      </c>
      <c r="D165" s="271" t="s">
        <v>1609</v>
      </c>
      <c r="E165" s="270">
        <v>1.7879039645633E13</v>
      </c>
      <c r="F165" s="270" t="s">
        <v>242</v>
      </c>
      <c r="G165" s="270" t="s">
        <v>294</v>
      </c>
      <c r="H165" s="270" t="s">
        <v>232</v>
      </c>
      <c r="I165" s="270" t="s">
        <v>1716</v>
      </c>
      <c r="J165" s="270" t="s">
        <v>1717</v>
      </c>
      <c r="K165" s="270" t="s">
        <v>1718</v>
      </c>
      <c r="L165" s="307" t="s">
        <v>1719</v>
      </c>
      <c r="M165" s="307" t="s">
        <v>1720</v>
      </c>
      <c r="N165" s="307" t="s">
        <v>1721</v>
      </c>
      <c r="O165" s="273" t="s">
        <v>228</v>
      </c>
      <c r="P165" s="308" t="s">
        <v>1722</v>
      </c>
      <c r="Q165" s="385">
        <v>45786.0</v>
      </c>
      <c r="R165" s="270">
        <f t="shared" si="4"/>
        <v>212</v>
      </c>
      <c r="S165" s="194"/>
      <c r="T165" s="290" t="s">
        <v>16</v>
      </c>
      <c r="U165" s="290">
        <v>798000.0</v>
      </c>
      <c r="V165" s="412">
        <v>66041.0</v>
      </c>
      <c r="W165" s="314">
        <v>-244093.0</v>
      </c>
      <c r="X165" s="390">
        <v>26377.0</v>
      </c>
      <c r="Y165" s="310">
        <v>0.0</v>
      </c>
      <c r="Z165" s="294" t="s">
        <v>1541</v>
      </c>
      <c r="AA165" s="275"/>
      <c r="AB165" s="194"/>
      <c r="AC165" s="309">
        <v>45633.0</v>
      </c>
      <c r="AD165" s="270" t="s">
        <v>974</v>
      </c>
      <c r="AE165" s="194"/>
      <c r="AF165" s="279" t="s">
        <v>1723</v>
      </c>
      <c r="AG165" s="279" t="s">
        <v>1724</v>
      </c>
      <c r="AH165" s="270" t="b">
        <v>0</v>
      </c>
      <c r="AI165" s="194"/>
      <c r="AJ165" s="281" t="b">
        <v>0</v>
      </c>
      <c r="AK165" s="281" t="b">
        <v>1</v>
      </c>
      <c r="AL165" s="281" t="b">
        <v>0</v>
      </c>
      <c r="AM165" s="281" t="b">
        <v>0</v>
      </c>
      <c r="AN165" s="281" t="b">
        <v>1</v>
      </c>
      <c r="AO165" s="282" t="b">
        <v>1</v>
      </c>
      <c r="AP165" s="282" t="b">
        <v>0</v>
      </c>
      <c r="AQ165" s="283"/>
      <c r="AR165" s="284" t="b">
        <v>1</v>
      </c>
      <c r="AS165" s="194"/>
      <c r="AT165" s="194"/>
      <c r="AU165" s="194"/>
      <c r="AV165" s="194"/>
      <c r="AW165" s="194"/>
      <c r="AX165" s="194"/>
      <c r="AY165" s="194"/>
      <c r="AZ165" s="194"/>
      <c r="BA165" s="194"/>
      <c r="BB165" s="194"/>
      <c r="BC165" s="194"/>
      <c r="BD165" s="194"/>
      <c r="BE165" s="194"/>
      <c r="BF165" s="194"/>
      <c r="BG165" s="194"/>
      <c r="BH165" s="194"/>
      <c r="BI165" s="194"/>
    </row>
    <row r="166" hidden="1">
      <c r="A166" s="269">
        <v>45769.74513888889</v>
      </c>
      <c r="B166" s="269">
        <v>45791.725</v>
      </c>
      <c r="C166" s="270" t="s">
        <v>1725</v>
      </c>
      <c r="D166" s="271" t="s">
        <v>210</v>
      </c>
      <c r="E166" s="273"/>
      <c r="F166" s="270" t="s">
        <v>242</v>
      </c>
      <c r="G166" s="270" t="s">
        <v>212</v>
      </c>
      <c r="H166" s="270" t="s">
        <v>232</v>
      </c>
      <c r="I166" s="270" t="s">
        <v>1726</v>
      </c>
      <c r="J166" s="270" t="s">
        <v>1726</v>
      </c>
      <c r="K166" s="306" t="s">
        <v>1727</v>
      </c>
      <c r="L166" s="307" t="s">
        <v>1728</v>
      </c>
      <c r="M166" s="307" t="s">
        <v>1729</v>
      </c>
      <c r="N166" s="307" t="s">
        <v>1730</v>
      </c>
      <c r="O166" s="273" t="s">
        <v>228</v>
      </c>
      <c r="P166" s="308" t="s">
        <v>1731</v>
      </c>
      <c r="Q166" s="309">
        <v>45772.0</v>
      </c>
      <c r="R166" s="270">
        <f t="shared" si="4"/>
        <v>209</v>
      </c>
      <c r="S166" s="194"/>
      <c r="T166" s="290" t="s">
        <v>57</v>
      </c>
      <c r="U166" s="290">
        <v>798000.0</v>
      </c>
      <c r="V166" s="290">
        <v>798000.0</v>
      </c>
      <c r="W166" s="310">
        <v>411354.0</v>
      </c>
      <c r="X166" s="310">
        <v>0.0</v>
      </c>
      <c r="Y166" s="310">
        <v>0.0</v>
      </c>
      <c r="Z166" s="294" t="s">
        <v>251</v>
      </c>
      <c r="AA166" s="311">
        <v>45838.0</v>
      </c>
      <c r="AB166" s="194"/>
      <c r="AC166" s="312">
        <v>45616.0</v>
      </c>
      <c r="AD166" s="270" t="s">
        <v>508</v>
      </c>
      <c r="AE166" s="194"/>
      <c r="AF166" s="279" t="s">
        <v>1732</v>
      </c>
      <c r="AG166" s="280"/>
      <c r="AH166" s="270" t="b">
        <v>0</v>
      </c>
      <c r="AI166" s="194"/>
      <c r="AJ166" s="281" t="b">
        <v>1</v>
      </c>
      <c r="AK166" s="281" t="b">
        <v>1</v>
      </c>
      <c r="AL166" s="281" t="b">
        <v>0</v>
      </c>
      <c r="AM166" s="281" t="b">
        <v>1</v>
      </c>
      <c r="AN166" s="281" t="s">
        <v>814</v>
      </c>
      <c r="AO166" s="282" t="s">
        <v>278</v>
      </c>
      <c r="AP166" s="282" t="b">
        <v>1</v>
      </c>
      <c r="AQ166" s="283"/>
      <c r="AR166" s="284" t="b">
        <v>0</v>
      </c>
      <c r="AS166" s="194"/>
      <c r="AT166" s="194"/>
      <c r="AU166" s="194"/>
      <c r="AV166" s="194"/>
      <c r="AW166" s="194"/>
      <c r="AX166" s="194"/>
      <c r="AY166" s="194"/>
      <c r="AZ166" s="194"/>
      <c r="BA166" s="194"/>
      <c r="BB166" s="194"/>
      <c r="BC166" s="194"/>
      <c r="BD166" s="194"/>
      <c r="BE166" s="194"/>
      <c r="BF166" s="194"/>
      <c r="BG166" s="194"/>
      <c r="BH166" s="194"/>
      <c r="BI166" s="194"/>
    </row>
    <row r="167" hidden="1">
      <c r="A167" s="269">
        <v>45770.614583333336</v>
      </c>
      <c r="B167" s="269">
        <v>45786.51388888889</v>
      </c>
      <c r="C167" s="270" t="s">
        <v>1733</v>
      </c>
      <c r="D167" s="271" t="s">
        <v>582</v>
      </c>
      <c r="E167" s="270">
        <v>1.9102734445757E13</v>
      </c>
      <c r="F167" s="270" t="s">
        <v>1352</v>
      </c>
      <c r="G167" s="270" t="s">
        <v>212</v>
      </c>
      <c r="H167" s="270" t="s">
        <v>402</v>
      </c>
      <c r="I167" s="270" t="s">
        <v>1734</v>
      </c>
      <c r="J167" s="270" t="s">
        <v>234</v>
      </c>
      <c r="K167" s="306" t="s">
        <v>235</v>
      </c>
      <c r="L167" s="346" t="s">
        <v>1735</v>
      </c>
      <c r="M167" s="346" t="s">
        <v>1736</v>
      </c>
      <c r="N167" s="346" t="s">
        <v>1737</v>
      </c>
      <c r="O167" s="273"/>
      <c r="P167" s="273"/>
      <c r="Q167" s="273"/>
      <c r="R167" s="270" t="str">
        <f t="shared" si="4"/>
        <v>#VALUE!</v>
      </c>
      <c r="S167" s="194"/>
      <c r="T167" s="275"/>
      <c r="U167" s="275"/>
      <c r="V167" s="275"/>
      <c r="W167" s="275"/>
      <c r="X167" s="275"/>
      <c r="Y167" s="275"/>
      <c r="Z167" s="275"/>
      <c r="AA167" s="275"/>
      <c r="AB167" s="194"/>
      <c r="AC167" s="273"/>
      <c r="AD167" s="273"/>
      <c r="AE167" s="194"/>
      <c r="AF167" s="279" t="s">
        <v>478</v>
      </c>
      <c r="AG167" s="279" t="s">
        <v>1738</v>
      </c>
      <c r="AH167" s="270" t="b">
        <v>0</v>
      </c>
      <c r="AI167" s="194"/>
      <c r="AJ167" s="372" t="b">
        <v>0</v>
      </c>
      <c r="AK167" s="372" t="b">
        <v>0</v>
      </c>
      <c r="AL167" s="372" t="b">
        <v>0</v>
      </c>
      <c r="AM167" s="372" t="b">
        <v>0</v>
      </c>
      <c r="AN167" s="372" t="b">
        <v>0</v>
      </c>
      <c r="AO167" s="373" t="b">
        <v>0</v>
      </c>
      <c r="AP167" s="372" t="b">
        <v>0</v>
      </c>
      <c r="AQ167" s="283"/>
      <c r="AR167" s="284" t="b">
        <v>0</v>
      </c>
      <c r="AS167" s="194"/>
      <c r="AT167" s="194"/>
      <c r="AU167" s="194"/>
      <c r="AV167" s="194"/>
      <c r="AW167" s="194"/>
      <c r="AX167" s="194"/>
      <c r="AY167" s="194"/>
      <c r="AZ167" s="194"/>
      <c r="BA167" s="194"/>
      <c r="BB167" s="194"/>
      <c r="BC167" s="194"/>
      <c r="BD167" s="194"/>
      <c r="BE167" s="194"/>
      <c r="BF167" s="194"/>
      <c r="BG167" s="194"/>
      <c r="BH167" s="194"/>
      <c r="BI167" s="194"/>
    </row>
    <row r="168" hidden="1">
      <c r="A168" s="269">
        <v>45770.89791666667</v>
      </c>
      <c r="B168" s="269">
        <v>45770.90138888889</v>
      </c>
      <c r="C168" s="270" t="s">
        <v>1739</v>
      </c>
      <c r="D168" s="271" t="s">
        <v>1599</v>
      </c>
      <c r="E168" s="270" t="s">
        <v>473</v>
      </c>
      <c r="F168" s="270" t="s">
        <v>1323</v>
      </c>
      <c r="G168" s="270" t="s">
        <v>212</v>
      </c>
      <c r="H168" s="270" t="s">
        <v>213</v>
      </c>
      <c r="I168" s="270" t="s">
        <v>1740</v>
      </c>
      <c r="J168" s="270" t="s">
        <v>1741</v>
      </c>
      <c r="K168" s="306" t="s">
        <v>1742</v>
      </c>
      <c r="L168" s="307" t="s">
        <v>1743</v>
      </c>
      <c r="M168" s="307" t="s">
        <v>1744</v>
      </c>
      <c r="N168" s="335" t="s">
        <v>473</v>
      </c>
      <c r="O168" s="273" t="s">
        <v>215</v>
      </c>
      <c r="P168" s="335" t="s">
        <v>814</v>
      </c>
      <c r="Q168" s="335" t="s">
        <v>814</v>
      </c>
      <c r="R168" s="270" t="str">
        <f t="shared" si="4"/>
        <v>#VALUE!</v>
      </c>
      <c r="S168" s="194"/>
      <c r="T168" s="290" t="s">
        <v>473</v>
      </c>
      <c r="U168" s="270">
        <v>547800.0</v>
      </c>
      <c r="V168" s="270">
        <v>547800.0</v>
      </c>
      <c r="W168" s="310">
        <v>0.0</v>
      </c>
      <c r="X168" s="310">
        <v>0.0</v>
      </c>
      <c r="Y168" s="310">
        <v>0.0</v>
      </c>
      <c r="Z168" s="294" t="s">
        <v>229</v>
      </c>
      <c r="AA168" s="275"/>
      <c r="AB168" s="194"/>
      <c r="AC168" s="273"/>
      <c r="AD168" s="273"/>
      <c r="AE168" s="194"/>
      <c r="AF168" s="279" t="s">
        <v>478</v>
      </c>
      <c r="AG168" s="279" t="s">
        <v>1745</v>
      </c>
      <c r="AH168" s="270" t="b">
        <v>0</v>
      </c>
      <c r="AI168" s="194"/>
      <c r="AJ168" s="281" t="s">
        <v>814</v>
      </c>
      <c r="AK168" s="281" t="s">
        <v>814</v>
      </c>
      <c r="AL168" s="281" t="b">
        <v>0</v>
      </c>
      <c r="AM168" s="281" t="b">
        <v>1</v>
      </c>
      <c r="AN168" s="281" t="s">
        <v>278</v>
      </c>
      <c r="AO168" s="282" t="s">
        <v>278</v>
      </c>
      <c r="AP168" s="282" t="s">
        <v>814</v>
      </c>
      <c r="AQ168" s="283"/>
      <c r="AR168" s="284" t="b">
        <v>0</v>
      </c>
      <c r="AS168" s="194"/>
      <c r="AT168" s="194"/>
      <c r="AU168" s="194"/>
      <c r="AV168" s="194"/>
      <c r="AW168" s="194"/>
      <c r="AX168" s="194"/>
      <c r="AY168" s="194"/>
      <c r="AZ168" s="194"/>
      <c r="BA168" s="194"/>
      <c r="BB168" s="194"/>
      <c r="BC168" s="194"/>
      <c r="BD168" s="194"/>
      <c r="BE168" s="194"/>
      <c r="BF168" s="194"/>
      <c r="BG168" s="194"/>
      <c r="BH168" s="194"/>
      <c r="BI168" s="194"/>
    </row>
    <row r="169" hidden="1">
      <c r="A169" s="269">
        <v>45771.518055555556</v>
      </c>
      <c r="B169" s="269">
        <v>45774.888194444444</v>
      </c>
      <c r="C169" s="270" t="s">
        <v>1746</v>
      </c>
      <c r="D169" s="271" t="s">
        <v>613</v>
      </c>
      <c r="E169" s="270">
        <v>1.8947949245724E13</v>
      </c>
      <c r="F169" s="270" t="s">
        <v>242</v>
      </c>
      <c r="G169" s="270" t="s">
        <v>212</v>
      </c>
      <c r="H169" s="270" t="s">
        <v>232</v>
      </c>
      <c r="I169" s="270" t="s">
        <v>1747</v>
      </c>
      <c r="J169" s="270" t="s">
        <v>1748</v>
      </c>
      <c r="K169" s="270" t="s">
        <v>1749</v>
      </c>
      <c r="L169" s="307" t="s">
        <v>1750</v>
      </c>
      <c r="M169" s="307" t="s">
        <v>1751</v>
      </c>
      <c r="N169" s="307" t="s">
        <v>1752</v>
      </c>
      <c r="O169" s="273" t="s">
        <v>249</v>
      </c>
      <c r="P169" s="308" t="s">
        <v>1753</v>
      </c>
      <c r="Q169" s="309">
        <v>45771.0</v>
      </c>
      <c r="R169" s="270">
        <f t="shared" si="4"/>
        <v>318</v>
      </c>
      <c r="S169" s="194"/>
      <c r="T169" s="290" t="s">
        <v>57</v>
      </c>
      <c r="U169" s="290">
        <v>798000.0</v>
      </c>
      <c r="V169" s="290">
        <v>798000.0</v>
      </c>
      <c r="W169" s="310">
        <v>649630.0</v>
      </c>
      <c r="X169" s="310">
        <v>0.0</v>
      </c>
      <c r="Y169" s="310">
        <v>0.0</v>
      </c>
      <c r="Z169" s="294" t="s">
        <v>251</v>
      </c>
      <c r="AA169" s="311">
        <v>45838.0</v>
      </c>
      <c r="AB169" s="194"/>
      <c r="AC169" s="309">
        <v>45724.0</v>
      </c>
      <c r="AD169" s="270" t="s">
        <v>1439</v>
      </c>
      <c r="AE169" s="194"/>
      <c r="AF169" s="279" t="s">
        <v>1754</v>
      </c>
      <c r="AG169" s="280"/>
      <c r="AH169" s="270" t="b">
        <v>0</v>
      </c>
      <c r="AI169" s="194"/>
      <c r="AJ169" s="281" t="b">
        <v>1</v>
      </c>
      <c r="AK169" s="281" t="b">
        <v>1</v>
      </c>
      <c r="AL169" s="281" t="b">
        <v>0</v>
      </c>
      <c r="AM169" s="281" t="b">
        <v>1</v>
      </c>
      <c r="AN169" s="281" t="b">
        <v>1</v>
      </c>
      <c r="AO169" s="282" t="s">
        <v>278</v>
      </c>
      <c r="AP169" s="282" t="b">
        <v>1</v>
      </c>
      <c r="AQ169" s="283"/>
      <c r="AR169" s="284" t="b">
        <v>0</v>
      </c>
      <c r="AS169" s="194"/>
      <c r="AT169" s="194"/>
      <c r="AU169" s="194"/>
      <c r="AV169" s="194"/>
      <c r="AW169" s="194"/>
      <c r="AX169" s="194"/>
      <c r="AY169" s="194"/>
      <c r="AZ169" s="194"/>
      <c r="BA169" s="194"/>
      <c r="BB169" s="194"/>
      <c r="BC169" s="194"/>
      <c r="BD169" s="194"/>
      <c r="BE169" s="194"/>
      <c r="BF169" s="194"/>
      <c r="BG169" s="194"/>
      <c r="BH169" s="194"/>
      <c r="BI169" s="194"/>
    </row>
    <row r="170" hidden="1">
      <c r="A170" s="269">
        <v>45772.86736111111</v>
      </c>
      <c r="B170" s="269">
        <v>45795.95625</v>
      </c>
      <c r="C170" s="413" t="s">
        <v>1755</v>
      </c>
      <c r="D170" s="271" t="s">
        <v>1599</v>
      </c>
      <c r="E170" s="270">
        <v>1.8328887145674E13</v>
      </c>
      <c r="F170" s="270" t="s">
        <v>242</v>
      </c>
      <c r="G170" s="270" t="s">
        <v>212</v>
      </c>
      <c r="H170" s="270" t="s">
        <v>232</v>
      </c>
      <c r="I170" s="270" t="s">
        <v>1756</v>
      </c>
      <c r="J170" s="270" t="s">
        <v>1757</v>
      </c>
      <c r="K170" s="306" t="s">
        <v>1758</v>
      </c>
      <c r="L170" s="307" t="s">
        <v>1759</v>
      </c>
      <c r="M170" s="307" t="s">
        <v>1760</v>
      </c>
      <c r="N170" s="307" t="s">
        <v>1761</v>
      </c>
      <c r="O170" s="273" t="s">
        <v>228</v>
      </c>
      <c r="P170" s="414" t="s">
        <v>1762</v>
      </c>
      <c r="Q170" s="273"/>
      <c r="R170" s="270" t="str">
        <f t="shared" si="4"/>
        <v>#VALUE!</v>
      </c>
      <c r="S170" s="194"/>
      <c r="T170" s="290" t="s">
        <v>14</v>
      </c>
      <c r="U170" s="290">
        <v>798000.0</v>
      </c>
      <c r="V170" s="290">
        <v>30324.0</v>
      </c>
      <c r="W170" s="314">
        <v>-218602.0</v>
      </c>
      <c r="X170" s="310">
        <v>29187.0</v>
      </c>
      <c r="Y170" s="310">
        <v>799863.0</v>
      </c>
      <c r="Z170" s="294" t="s">
        <v>251</v>
      </c>
      <c r="AA170" s="275"/>
      <c r="AB170" s="194"/>
      <c r="AC170" s="309">
        <v>45676.0</v>
      </c>
      <c r="AD170" s="270" t="s">
        <v>151</v>
      </c>
      <c r="AE170" s="194"/>
      <c r="AF170" s="279" t="s">
        <v>1763</v>
      </c>
      <c r="AG170" s="279" t="s">
        <v>1764</v>
      </c>
      <c r="AH170" s="270" t="b">
        <v>0</v>
      </c>
      <c r="AI170" s="194"/>
      <c r="AJ170" s="281" t="b">
        <v>1</v>
      </c>
      <c r="AK170" s="281" t="b">
        <v>1</v>
      </c>
      <c r="AL170" s="281" t="b">
        <v>0</v>
      </c>
      <c r="AM170" s="281" t="b">
        <v>1</v>
      </c>
      <c r="AN170" s="281" t="b">
        <v>1</v>
      </c>
      <c r="AO170" s="282" t="s">
        <v>278</v>
      </c>
      <c r="AP170" s="282" t="b">
        <v>1</v>
      </c>
      <c r="AQ170" s="283"/>
      <c r="AR170" s="284" t="b">
        <v>0</v>
      </c>
      <c r="AS170" s="194"/>
      <c r="AT170" s="194"/>
      <c r="AU170" s="194"/>
      <c r="AV170" s="194"/>
      <c r="AW170" s="194"/>
      <c r="AX170" s="194"/>
      <c r="AY170" s="194"/>
      <c r="AZ170" s="194"/>
      <c r="BA170" s="194"/>
      <c r="BB170" s="194"/>
      <c r="BC170" s="194"/>
      <c r="BD170" s="194"/>
      <c r="BE170" s="194"/>
      <c r="BF170" s="194"/>
      <c r="BG170" s="194"/>
      <c r="BH170" s="194"/>
      <c r="BI170" s="194"/>
    </row>
    <row r="171" hidden="1">
      <c r="A171" s="269">
        <v>45772.64722222222</v>
      </c>
      <c r="B171" s="269">
        <v>45775.92083333333</v>
      </c>
      <c r="C171" s="270" t="s">
        <v>1765</v>
      </c>
      <c r="D171" s="271" t="s">
        <v>1609</v>
      </c>
      <c r="E171" s="313">
        <v>1.8967483145734E13</v>
      </c>
      <c r="F171" s="270" t="s">
        <v>242</v>
      </c>
      <c r="G171" s="270" t="s">
        <v>212</v>
      </c>
      <c r="H171" s="270" t="s">
        <v>232</v>
      </c>
      <c r="I171" s="415" t="s">
        <v>1766</v>
      </c>
      <c r="J171" s="416" t="s">
        <v>1767</v>
      </c>
      <c r="K171" s="417" t="s">
        <v>1768</v>
      </c>
      <c r="L171" s="418" t="s">
        <v>1769</v>
      </c>
      <c r="M171" s="418" t="s">
        <v>1770</v>
      </c>
      <c r="N171" s="418" t="s">
        <v>1771</v>
      </c>
      <c r="O171" s="270" t="s">
        <v>249</v>
      </c>
      <c r="P171" s="307" t="s">
        <v>1772</v>
      </c>
      <c r="Q171" s="309">
        <v>45775.0</v>
      </c>
      <c r="R171" s="270">
        <f t="shared" si="4"/>
        <v>324</v>
      </c>
      <c r="S171" s="273"/>
      <c r="T171" s="290" t="s">
        <v>66</v>
      </c>
      <c r="U171" s="290">
        <v>788000.0</v>
      </c>
      <c r="V171" s="290">
        <v>788000.0</v>
      </c>
      <c r="W171" s="310">
        <v>668048.0</v>
      </c>
      <c r="X171" s="310">
        <v>0.0</v>
      </c>
      <c r="Y171" s="310">
        <v>0.0</v>
      </c>
      <c r="Z171" s="294" t="s">
        <v>251</v>
      </c>
      <c r="AA171" s="311">
        <v>45838.0</v>
      </c>
      <c r="AB171" s="273"/>
      <c r="AC171" s="309">
        <v>45734.0</v>
      </c>
      <c r="AD171" s="270" t="s">
        <v>551</v>
      </c>
      <c r="AE171" s="273"/>
      <c r="AF171" s="391" t="s">
        <v>1773</v>
      </c>
      <c r="AG171" s="419" t="s">
        <v>1774</v>
      </c>
      <c r="AH171" s="270" t="b">
        <v>0</v>
      </c>
      <c r="AI171" s="273"/>
      <c r="AJ171" s="281" t="b">
        <v>1</v>
      </c>
      <c r="AK171" s="281" t="b">
        <v>1</v>
      </c>
      <c r="AL171" s="281" t="b">
        <v>0</v>
      </c>
      <c r="AM171" s="281" t="s">
        <v>1775</v>
      </c>
      <c r="AN171" s="281" t="b">
        <v>1</v>
      </c>
      <c r="AO171" s="282" t="s">
        <v>278</v>
      </c>
      <c r="AP171" s="282" t="b">
        <v>1</v>
      </c>
      <c r="AQ171" s="297"/>
      <c r="AR171" s="284" t="b">
        <v>0</v>
      </c>
      <c r="AS171" s="273"/>
      <c r="AT171" s="273"/>
      <c r="AU171" s="273"/>
      <c r="AV171" s="273"/>
      <c r="AW171" s="273"/>
      <c r="AX171" s="273"/>
      <c r="AY171" s="273"/>
      <c r="AZ171" s="273"/>
      <c r="BA171" s="273"/>
      <c r="BB171" s="273"/>
      <c r="BC171" s="273"/>
      <c r="BD171" s="273"/>
      <c r="BE171" s="273"/>
      <c r="BF171" s="273"/>
      <c r="BG171" s="273"/>
      <c r="BH171" s="273"/>
      <c r="BI171" s="273"/>
    </row>
    <row r="172" hidden="1">
      <c r="A172" s="269">
        <v>45772.646527777775</v>
      </c>
      <c r="B172" s="343"/>
      <c r="C172" s="321" t="s">
        <v>1776</v>
      </c>
      <c r="D172" s="271" t="s">
        <v>613</v>
      </c>
      <c r="E172" s="270">
        <v>1.783010984563E13</v>
      </c>
      <c r="F172" s="270" t="s">
        <v>242</v>
      </c>
      <c r="G172" s="270" t="s">
        <v>294</v>
      </c>
      <c r="H172" s="270" t="s">
        <v>232</v>
      </c>
      <c r="I172" s="270" t="s">
        <v>1777</v>
      </c>
      <c r="J172" s="270" t="s">
        <v>1777</v>
      </c>
      <c r="K172" s="306" t="s">
        <v>1778</v>
      </c>
      <c r="L172" s="308" t="s">
        <v>1779</v>
      </c>
      <c r="M172" s="308" t="s">
        <v>1780</v>
      </c>
      <c r="N172" s="308" t="s">
        <v>1781</v>
      </c>
      <c r="O172" s="273" t="s">
        <v>228</v>
      </c>
      <c r="P172" s="308" t="s">
        <v>1782</v>
      </c>
      <c r="Q172" s="309">
        <v>45775.0</v>
      </c>
      <c r="R172" s="270">
        <f t="shared" si="4"/>
        <v>220</v>
      </c>
      <c r="S172" s="194"/>
      <c r="T172" s="290" t="s">
        <v>14</v>
      </c>
      <c r="U172" s="290">
        <v>798000.0</v>
      </c>
      <c r="V172" s="290">
        <v>58824.0</v>
      </c>
      <c r="W172" s="310">
        <v>238194.0</v>
      </c>
      <c r="X172" s="275"/>
      <c r="Y172" s="275"/>
      <c r="Z172" s="294" t="s">
        <v>251</v>
      </c>
      <c r="AA172" s="311">
        <v>45784.0</v>
      </c>
      <c r="AB172" s="194"/>
      <c r="AC172" s="309">
        <v>45630.0</v>
      </c>
      <c r="AD172" s="270" t="s">
        <v>974</v>
      </c>
      <c r="AE172" s="194"/>
      <c r="AF172" s="279" t="s">
        <v>1783</v>
      </c>
      <c r="AG172" s="333" t="s">
        <v>1784</v>
      </c>
      <c r="AH172" s="270" t="b">
        <v>0</v>
      </c>
      <c r="AI172" s="194"/>
      <c r="AJ172" s="281" t="b">
        <v>0</v>
      </c>
      <c r="AK172" s="281" t="b">
        <v>0</v>
      </c>
      <c r="AL172" s="281" t="b">
        <v>0</v>
      </c>
      <c r="AM172" s="281" t="b">
        <v>0</v>
      </c>
      <c r="AN172" s="281" t="b">
        <v>0</v>
      </c>
      <c r="AO172" s="282" t="b">
        <v>0</v>
      </c>
      <c r="AP172" s="282" t="b">
        <v>0</v>
      </c>
      <c r="AQ172" s="283"/>
      <c r="AR172" s="284" t="b">
        <v>1</v>
      </c>
      <c r="AS172" s="194"/>
      <c r="AT172" s="194"/>
      <c r="AU172" s="194"/>
      <c r="AV172" s="194"/>
      <c r="AW172" s="194"/>
      <c r="AX172" s="194"/>
      <c r="AY172" s="194"/>
      <c r="AZ172" s="194"/>
      <c r="BA172" s="194"/>
      <c r="BB172" s="194"/>
      <c r="BC172" s="194"/>
      <c r="BD172" s="194"/>
      <c r="BE172" s="194"/>
      <c r="BF172" s="194"/>
      <c r="BG172" s="194"/>
      <c r="BH172" s="194"/>
      <c r="BI172" s="194"/>
    </row>
    <row r="173" hidden="1">
      <c r="A173" s="269">
        <v>45775.688888888886</v>
      </c>
      <c r="B173" s="343"/>
      <c r="C173" s="343"/>
      <c r="D173" s="271" t="s">
        <v>1785</v>
      </c>
      <c r="E173" s="270">
        <v>1.8489970645688E13</v>
      </c>
      <c r="F173" s="270" t="s">
        <v>242</v>
      </c>
      <c r="G173" s="270" t="s">
        <v>294</v>
      </c>
      <c r="H173" s="270" t="s">
        <v>232</v>
      </c>
      <c r="I173" s="270" t="s">
        <v>1786</v>
      </c>
      <c r="J173" s="270" t="s">
        <v>1787</v>
      </c>
      <c r="K173" s="306" t="s">
        <v>1788</v>
      </c>
      <c r="L173" s="308" t="s">
        <v>1789</v>
      </c>
      <c r="M173" s="308" t="s">
        <v>1790</v>
      </c>
      <c r="N173" s="308" t="s">
        <v>1791</v>
      </c>
      <c r="O173" s="273" t="s">
        <v>249</v>
      </c>
      <c r="P173" s="273"/>
      <c r="Q173" s="273"/>
      <c r="R173" s="270" t="str">
        <f t="shared" si="4"/>
        <v>#VALUE!</v>
      </c>
      <c r="S173" s="194"/>
      <c r="T173" s="290" t="s">
        <v>14</v>
      </c>
      <c r="U173" s="290">
        <v>798000.0</v>
      </c>
      <c r="V173" s="290">
        <v>30324.0</v>
      </c>
      <c r="W173" s="314">
        <v>-170428.0</v>
      </c>
      <c r="X173" s="310">
        <v>29515.0</v>
      </c>
      <c r="Y173" s="310">
        <v>830515.0</v>
      </c>
      <c r="Z173" s="275"/>
      <c r="AA173" s="275"/>
      <c r="AB173" s="194"/>
      <c r="AC173" s="312">
        <v>45688.0</v>
      </c>
      <c r="AD173" s="270" t="s">
        <v>1792</v>
      </c>
      <c r="AE173" s="420" t="s">
        <v>1793</v>
      </c>
      <c r="AF173" s="279" t="s">
        <v>1794</v>
      </c>
      <c r="AG173" s="421" t="s">
        <v>1795</v>
      </c>
      <c r="AH173" s="270" t="b">
        <v>0</v>
      </c>
      <c r="AI173" s="194"/>
      <c r="AJ173" s="281" t="b">
        <v>0</v>
      </c>
      <c r="AK173" s="281" t="b">
        <v>0</v>
      </c>
      <c r="AL173" s="281" t="b">
        <v>0</v>
      </c>
      <c r="AM173" s="281" t="b">
        <v>1</v>
      </c>
      <c r="AN173" s="281" t="b">
        <v>1</v>
      </c>
      <c r="AO173" s="282" t="b">
        <v>1</v>
      </c>
      <c r="AP173" s="282" t="b">
        <v>1</v>
      </c>
      <c r="AQ173" s="299" t="s">
        <v>1796</v>
      </c>
      <c r="AR173" s="284" t="b">
        <v>0</v>
      </c>
      <c r="AS173" s="194"/>
      <c r="AT173" s="194"/>
      <c r="AU173" s="194"/>
      <c r="AV173" s="194"/>
      <c r="AW173" s="194"/>
      <c r="AX173" s="194"/>
      <c r="AY173" s="194"/>
      <c r="AZ173" s="194"/>
      <c r="BA173" s="194"/>
      <c r="BB173" s="194"/>
      <c r="BC173" s="194"/>
      <c r="BD173" s="194"/>
      <c r="BE173" s="194"/>
      <c r="BF173" s="194"/>
      <c r="BG173" s="194"/>
      <c r="BH173" s="194"/>
      <c r="BI173" s="194"/>
    </row>
    <row r="174" hidden="1">
      <c r="A174" s="269">
        <v>45775.69027777778</v>
      </c>
      <c r="B174" s="422">
        <v>45796.57013888889</v>
      </c>
      <c r="C174" s="423" t="s">
        <v>1797</v>
      </c>
      <c r="D174" s="271" t="s">
        <v>1785</v>
      </c>
      <c r="E174" s="270">
        <v>1.8939101745724E13</v>
      </c>
      <c r="F174" s="270" t="s">
        <v>242</v>
      </c>
      <c r="G174" s="270" t="s">
        <v>212</v>
      </c>
      <c r="H174" s="270" t="s">
        <v>232</v>
      </c>
      <c r="I174" s="270" t="s">
        <v>1798</v>
      </c>
      <c r="J174" s="270" t="s">
        <v>1799</v>
      </c>
      <c r="K174" s="306" t="s">
        <v>1800</v>
      </c>
      <c r="L174" s="308" t="s">
        <v>1801</v>
      </c>
      <c r="M174" s="308" t="s">
        <v>1802</v>
      </c>
      <c r="N174" s="308" t="s">
        <v>1803</v>
      </c>
      <c r="O174" s="273" t="s">
        <v>249</v>
      </c>
      <c r="P174" s="308" t="s">
        <v>1804</v>
      </c>
      <c r="Q174" s="309">
        <v>45783.0</v>
      </c>
      <c r="R174" s="270">
        <f t="shared" si="4"/>
        <v>306</v>
      </c>
      <c r="S174" s="194"/>
      <c r="T174" s="290" t="s">
        <v>14</v>
      </c>
      <c r="U174" s="290">
        <v>798000.0</v>
      </c>
      <c r="V174" s="290">
        <v>0.0</v>
      </c>
      <c r="W174" s="314">
        <v>-124324.0</v>
      </c>
      <c r="X174" s="310">
        <v>16725.0</v>
      </c>
      <c r="Y174" s="310">
        <v>814725.0</v>
      </c>
      <c r="Z174" s="294" t="s">
        <v>398</v>
      </c>
      <c r="AA174" s="275"/>
      <c r="AB174" s="194"/>
      <c r="AC174" s="312">
        <v>45724.0</v>
      </c>
      <c r="AD174" s="270" t="s">
        <v>289</v>
      </c>
      <c r="AE174" s="424" t="s">
        <v>1805</v>
      </c>
      <c r="AF174" s="279" t="s">
        <v>1806</v>
      </c>
      <c r="AG174" s="421" t="s">
        <v>1807</v>
      </c>
      <c r="AH174" s="270" t="b">
        <v>0</v>
      </c>
      <c r="AI174" s="194"/>
      <c r="AJ174" s="281" t="b">
        <v>1</v>
      </c>
      <c r="AK174" s="281" t="b">
        <v>1</v>
      </c>
      <c r="AL174" s="281" t="b">
        <v>0</v>
      </c>
      <c r="AM174" s="281" t="b">
        <v>1</v>
      </c>
      <c r="AN174" s="281" t="b">
        <v>1</v>
      </c>
      <c r="AO174" s="282" t="b">
        <v>1</v>
      </c>
      <c r="AP174" s="282" t="b">
        <v>1</v>
      </c>
      <c r="AQ174" s="299" t="s">
        <v>1808</v>
      </c>
      <c r="AR174" s="284" t="b">
        <v>0</v>
      </c>
      <c r="AS174" s="194"/>
      <c r="AT174" s="194"/>
      <c r="AU174" s="194"/>
      <c r="AV174" s="194"/>
      <c r="AW174" s="194"/>
      <c r="AX174" s="194"/>
      <c r="AY174" s="194"/>
      <c r="AZ174" s="194"/>
      <c r="BA174" s="194"/>
      <c r="BB174" s="194"/>
      <c r="BC174" s="194"/>
      <c r="BD174" s="194"/>
      <c r="BE174" s="194"/>
      <c r="BF174" s="194"/>
      <c r="BG174" s="194"/>
      <c r="BH174" s="194"/>
      <c r="BI174" s="194"/>
    </row>
    <row r="175" hidden="1">
      <c r="A175" s="269">
        <v>45785.506944444445</v>
      </c>
      <c r="B175" s="269">
        <v>45795.964583333334</v>
      </c>
      <c r="C175" s="270" t="s">
        <v>1809</v>
      </c>
      <c r="D175" s="271" t="s">
        <v>210</v>
      </c>
      <c r="E175" s="270">
        <v>1.786054604563E13</v>
      </c>
      <c r="F175" s="270" t="s">
        <v>242</v>
      </c>
      <c r="G175" s="270" t="s">
        <v>212</v>
      </c>
      <c r="H175" s="270" t="s">
        <v>213</v>
      </c>
      <c r="I175" s="270" t="s">
        <v>1810</v>
      </c>
      <c r="J175" s="270" t="s">
        <v>1810</v>
      </c>
      <c r="K175" s="306" t="s">
        <v>1811</v>
      </c>
      <c r="L175" s="307" t="s">
        <v>1812</v>
      </c>
      <c r="M175" s="307" t="s">
        <v>1813</v>
      </c>
      <c r="N175" s="307" t="s">
        <v>1814</v>
      </c>
      <c r="O175" s="273"/>
      <c r="P175" s="273"/>
      <c r="Q175" s="273"/>
      <c r="R175" s="270" t="str">
        <f t="shared" si="4"/>
        <v>#VALUE!</v>
      </c>
      <c r="S175" s="194"/>
      <c r="T175" s="290" t="s">
        <v>14</v>
      </c>
      <c r="U175" s="290">
        <v>798000.0</v>
      </c>
      <c r="V175" s="275"/>
      <c r="W175" s="275"/>
      <c r="X175" s="275"/>
      <c r="Y175" s="275"/>
      <c r="Z175" s="275"/>
      <c r="AA175" s="275"/>
      <c r="AB175" s="194"/>
      <c r="AC175" s="273"/>
      <c r="AD175" s="273"/>
      <c r="AE175" s="425" t="s">
        <v>1815</v>
      </c>
      <c r="AF175" s="279" t="s">
        <v>478</v>
      </c>
      <c r="AG175" s="279" t="s">
        <v>1816</v>
      </c>
      <c r="AH175" s="270" t="b">
        <v>0</v>
      </c>
      <c r="AI175" s="194"/>
      <c r="AJ175" s="373" t="b">
        <v>0</v>
      </c>
      <c r="AK175" s="373" t="b">
        <v>0</v>
      </c>
      <c r="AL175" s="373" t="b">
        <v>0</v>
      </c>
      <c r="AM175" s="373" t="b">
        <v>0</v>
      </c>
      <c r="AN175" s="373" t="b">
        <v>0</v>
      </c>
      <c r="AO175" s="373" t="b">
        <v>1</v>
      </c>
      <c r="AP175" s="373" t="b">
        <v>0</v>
      </c>
      <c r="AQ175" s="283"/>
      <c r="AR175" s="284" t="b">
        <v>0</v>
      </c>
      <c r="AS175" s="194"/>
      <c r="AT175" s="194"/>
      <c r="AU175" s="194"/>
      <c r="AV175" s="194"/>
      <c r="AW175" s="194"/>
      <c r="AX175" s="194"/>
      <c r="AY175" s="194"/>
      <c r="AZ175" s="194"/>
      <c r="BA175" s="194"/>
      <c r="BB175" s="194"/>
      <c r="BC175" s="194"/>
      <c r="BD175" s="194"/>
      <c r="BE175" s="194"/>
      <c r="BF175" s="194"/>
      <c r="BG175" s="194"/>
      <c r="BH175" s="194"/>
      <c r="BI175" s="194"/>
    </row>
    <row r="176" hidden="1">
      <c r="A176" s="269">
        <v>45773.47430555556</v>
      </c>
      <c r="B176" s="269">
        <v>45795.96875</v>
      </c>
      <c r="C176" s="270" t="s">
        <v>1817</v>
      </c>
      <c r="D176" s="271" t="s">
        <v>1785</v>
      </c>
      <c r="E176" s="270">
        <v>1.8855647145722E13</v>
      </c>
      <c r="F176" s="270" t="s">
        <v>242</v>
      </c>
      <c r="G176" s="270" t="s">
        <v>212</v>
      </c>
      <c r="H176" s="270" t="s">
        <v>232</v>
      </c>
      <c r="I176" s="270" t="s">
        <v>1818</v>
      </c>
      <c r="J176" s="270" t="s">
        <v>1819</v>
      </c>
      <c r="K176" s="306" t="s">
        <v>1820</v>
      </c>
      <c r="L176" s="308" t="s">
        <v>1821</v>
      </c>
      <c r="M176" s="308" t="s">
        <v>1822</v>
      </c>
      <c r="N176" s="308" t="s">
        <v>1823</v>
      </c>
      <c r="O176" s="273" t="s">
        <v>249</v>
      </c>
      <c r="P176" s="308" t="s">
        <v>1824</v>
      </c>
      <c r="Q176" s="312">
        <v>45777.0</v>
      </c>
      <c r="R176" s="270">
        <f t="shared" si="4"/>
        <v>310</v>
      </c>
      <c r="S176" s="194"/>
      <c r="T176" s="290" t="s">
        <v>57</v>
      </c>
      <c r="U176" s="290">
        <v>798000.0</v>
      </c>
      <c r="V176" s="290">
        <v>798000.0</v>
      </c>
      <c r="W176" s="310">
        <v>636514.0</v>
      </c>
      <c r="X176" s="310">
        <v>0.0</v>
      </c>
      <c r="Y176" s="310">
        <v>0.0</v>
      </c>
      <c r="Z176" s="294" t="s">
        <v>251</v>
      </c>
      <c r="AA176" s="311">
        <v>45838.0</v>
      </c>
      <c r="AB176" s="194"/>
      <c r="AC176" s="309">
        <v>45722.0</v>
      </c>
      <c r="AD176" s="270" t="s">
        <v>430</v>
      </c>
      <c r="AE176" s="424" t="s">
        <v>1825</v>
      </c>
      <c r="AF176" s="279" t="s">
        <v>1826</v>
      </c>
      <c r="AG176" s="280"/>
      <c r="AH176" s="270" t="b">
        <v>0</v>
      </c>
      <c r="AI176" s="194"/>
      <c r="AJ176" s="281" t="b">
        <v>1</v>
      </c>
      <c r="AK176" s="281" t="b">
        <v>1</v>
      </c>
      <c r="AL176" s="281" t="b">
        <v>0</v>
      </c>
      <c r="AM176" s="281" t="b">
        <v>1</v>
      </c>
      <c r="AN176" s="281" t="b">
        <v>1</v>
      </c>
      <c r="AO176" s="282" t="b">
        <v>1</v>
      </c>
      <c r="AP176" s="282" t="b">
        <v>1</v>
      </c>
      <c r="AQ176" s="299" t="s">
        <v>1827</v>
      </c>
      <c r="AR176" s="284" t="b">
        <v>0</v>
      </c>
      <c r="AS176" s="194"/>
      <c r="AT176" s="194"/>
      <c r="AU176" s="194"/>
      <c r="AV176" s="194"/>
      <c r="AW176" s="194"/>
      <c r="AX176" s="194"/>
      <c r="AY176" s="194"/>
      <c r="AZ176" s="194"/>
      <c r="BA176" s="194"/>
      <c r="BB176" s="194"/>
      <c r="BC176" s="194"/>
      <c r="BD176" s="194"/>
      <c r="BE176" s="194"/>
      <c r="BF176" s="194"/>
      <c r="BG176" s="194"/>
      <c r="BH176" s="194"/>
      <c r="BI176" s="194"/>
    </row>
    <row r="177" hidden="1">
      <c r="A177" s="269">
        <v>45773.72638888889</v>
      </c>
      <c r="B177" s="269">
        <v>45789.575694444444</v>
      </c>
      <c r="C177" s="270" t="s">
        <v>1828</v>
      </c>
      <c r="D177" s="271" t="s">
        <v>1785</v>
      </c>
      <c r="E177" s="270">
        <v>1.9454246345759E13</v>
      </c>
      <c r="F177" s="270" t="s">
        <v>242</v>
      </c>
      <c r="G177" s="270" t="s">
        <v>212</v>
      </c>
      <c r="H177" s="270" t="s">
        <v>402</v>
      </c>
      <c r="I177" s="270" t="s">
        <v>1829</v>
      </c>
      <c r="J177" s="270" t="s">
        <v>1829</v>
      </c>
      <c r="K177" s="306" t="s">
        <v>1830</v>
      </c>
      <c r="L177" s="308" t="s">
        <v>1831</v>
      </c>
      <c r="M177" s="308" t="s">
        <v>1832</v>
      </c>
      <c r="N177" s="308" t="s">
        <v>1833</v>
      </c>
      <c r="O177" s="273" t="s">
        <v>327</v>
      </c>
      <c r="P177" s="308" t="s">
        <v>1834</v>
      </c>
      <c r="Q177" s="312">
        <v>45780.0</v>
      </c>
      <c r="R177" s="270">
        <f t="shared" si="4"/>
        <v>344</v>
      </c>
      <c r="S177" s="194"/>
      <c r="T177" s="290" t="s">
        <v>16</v>
      </c>
      <c r="U177" s="290">
        <v>1980000.0</v>
      </c>
      <c r="V177" s="290">
        <v>0.0</v>
      </c>
      <c r="W177" s="314">
        <v>-98825.0</v>
      </c>
      <c r="X177" s="275"/>
      <c r="Y177" s="275"/>
      <c r="Z177" s="294" t="s">
        <v>398</v>
      </c>
      <c r="AA177" s="275"/>
      <c r="AB177" s="194"/>
      <c r="AC177" s="312">
        <v>45759.0</v>
      </c>
      <c r="AD177" s="270" t="s">
        <v>238</v>
      </c>
      <c r="AE177" s="424" t="s">
        <v>1825</v>
      </c>
      <c r="AF177" s="279" t="s">
        <v>1835</v>
      </c>
      <c r="AG177" s="426" t="s">
        <v>1836</v>
      </c>
      <c r="AH177" s="270" t="b">
        <v>0</v>
      </c>
      <c r="AI177" s="194"/>
      <c r="AJ177" s="281" t="b">
        <v>1</v>
      </c>
      <c r="AK177" s="281" t="b">
        <v>1</v>
      </c>
      <c r="AL177" s="281" t="b">
        <v>0</v>
      </c>
      <c r="AM177" s="281" t="b">
        <v>1</v>
      </c>
      <c r="AN177" s="281" t="b">
        <v>1</v>
      </c>
      <c r="AO177" s="282" t="b">
        <v>1</v>
      </c>
      <c r="AP177" s="282" t="b">
        <v>1</v>
      </c>
      <c r="AQ177" s="299" t="s">
        <v>1837</v>
      </c>
      <c r="AR177" s="284" t="b">
        <v>0</v>
      </c>
      <c r="AS177" s="194"/>
      <c r="AT177" s="194"/>
      <c r="AU177" s="194"/>
      <c r="AV177" s="194"/>
      <c r="AW177" s="194"/>
      <c r="AX177" s="194"/>
      <c r="AY177" s="194"/>
      <c r="AZ177" s="194"/>
      <c r="BA177" s="194"/>
      <c r="BB177" s="194"/>
      <c r="BC177" s="194"/>
      <c r="BD177" s="194"/>
      <c r="BE177" s="194"/>
      <c r="BF177" s="194"/>
      <c r="BG177" s="194"/>
      <c r="BH177" s="194"/>
      <c r="BI177" s="194"/>
    </row>
    <row r="178" hidden="1">
      <c r="A178" s="269">
        <v>45774.600694444445</v>
      </c>
      <c r="B178" s="343"/>
      <c r="C178" s="343"/>
      <c r="D178" s="271" t="s">
        <v>1785</v>
      </c>
      <c r="E178" s="270">
        <v>1.868350434571E13</v>
      </c>
      <c r="F178" s="270" t="s">
        <v>242</v>
      </c>
      <c r="G178" s="270" t="s">
        <v>294</v>
      </c>
      <c r="H178" s="270" t="s">
        <v>232</v>
      </c>
      <c r="I178" s="270" t="s">
        <v>1838</v>
      </c>
      <c r="J178" s="270" t="s">
        <v>1839</v>
      </c>
      <c r="K178" s="306" t="s">
        <v>1840</v>
      </c>
      <c r="L178" s="308" t="s">
        <v>1841</v>
      </c>
      <c r="M178" s="308" t="s">
        <v>1842</v>
      </c>
      <c r="N178" s="308" t="s">
        <v>1843</v>
      </c>
      <c r="O178" s="273" t="s">
        <v>249</v>
      </c>
      <c r="P178" s="308" t="s">
        <v>1844</v>
      </c>
      <c r="Q178" s="312">
        <v>45781.0</v>
      </c>
      <c r="R178" s="270">
        <f t="shared" si="4"/>
        <v>302</v>
      </c>
      <c r="S178" s="194"/>
      <c r="T178" s="290" t="s">
        <v>429</v>
      </c>
      <c r="U178" s="290">
        <v>789000.0</v>
      </c>
      <c r="V178" s="290">
        <v>789000.0</v>
      </c>
      <c r="W178" s="310">
        <v>627770.0</v>
      </c>
      <c r="X178" s="310">
        <v>0.0</v>
      </c>
      <c r="Y178" s="310">
        <v>0.0</v>
      </c>
      <c r="Z178" s="294" t="s">
        <v>251</v>
      </c>
      <c r="AA178" s="427">
        <v>45869.0</v>
      </c>
      <c r="AB178" s="194"/>
      <c r="AC178" s="312">
        <v>45718.0</v>
      </c>
      <c r="AD178" s="270" t="s">
        <v>238</v>
      </c>
      <c r="AE178" s="424" t="s">
        <v>1845</v>
      </c>
      <c r="AF178" s="279" t="s">
        <v>1846</v>
      </c>
      <c r="AG178" s="279" t="s">
        <v>1847</v>
      </c>
      <c r="AH178" s="270" t="b">
        <v>0</v>
      </c>
      <c r="AI178" s="194"/>
      <c r="AJ178" s="281" t="b">
        <v>1</v>
      </c>
      <c r="AK178" s="281" t="b">
        <v>1</v>
      </c>
      <c r="AL178" s="281" t="b">
        <v>0</v>
      </c>
      <c r="AM178" s="281" t="b">
        <v>1</v>
      </c>
      <c r="AN178" s="281" t="b">
        <v>1</v>
      </c>
      <c r="AO178" s="282" t="b">
        <v>1</v>
      </c>
      <c r="AP178" s="282" t="b">
        <v>1</v>
      </c>
      <c r="AQ178" s="299" t="s">
        <v>1848</v>
      </c>
      <c r="AR178" s="284" t="b">
        <v>0</v>
      </c>
      <c r="AS178" s="194"/>
      <c r="AT178" s="194"/>
      <c r="AU178" s="194"/>
      <c r="AV178" s="194"/>
      <c r="AW178" s="194"/>
      <c r="AX178" s="194"/>
      <c r="AY178" s="194"/>
      <c r="AZ178" s="194"/>
      <c r="BA178" s="194"/>
      <c r="BB178" s="194"/>
      <c r="BC178" s="194"/>
      <c r="BD178" s="194"/>
      <c r="BE178" s="194"/>
      <c r="BF178" s="194"/>
      <c r="BG178" s="194"/>
      <c r="BH178" s="194"/>
      <c r="BI178" s="194"/>
    </row>
    <row r="179">
      <c r="A179" s="269">
        <v>45775.76597222222</v>
      </c>
      <c r="B179" s="269">
        <v>45785.56180555555</v>
      </c>
      <c r="C179" s="270" t="s">
        <v>1849</v>
      </c>
      <c r="D179" s="271" t="s">
        <v>210</v>
      </c>
      <c r="E179" s="270">
        <v>1.8945201245736E13</v>
      </c>
      <c r="F179" s="270" t="s">
        <v>242</v>
      </c>
      <c r="G179" s="270" t="s">
        <v>212</v>
      </c>
      <c r="H179" s="270" t="s">
        <v>1850</v>
      </c>
      <c r="I179" s="270" t="s">
        <v>1851</v>
      </c>
      <c r="J179" s="270" t="s">
        <v>1851</v>
      </c>
      <c r="K179" s="306" t="s">
        <v>1852</v>
      </c>
      <c r="L179" s="307" t="s">
        <v>1853</v>
      </c>
      <c r="M179" s="307" t="s">
        <v>1854</v>
      </c>
      <c r="N179" s="307" t="s">
        <v>1855</v>
      </c>
      <c r="O179" s="273" t="s">
        <v>249</v>
      </c>
      <c r="P179" s="308" t="s">
        <v>1856</v>
      </c>
      <c r="Q179" s="312">
        <v>45779.0</v>
      </c>
      <c r="R179" s="270">
        <f t="shared" si="4"/>
        <v>322</v>
      </c>
      <c r="S179" s="194"/>
      <c r="T179" s="290" t="s">
        <v>57</v>
      </c>
      <c r="U179" s="290">
        <v>798000.0</v>
      </c>
      <c r="V179" s="290">
        <v>798000.0</v>
      </c>
      <c r="W179" s="310">
        <v>675862.0</v>
      </c>
      <c r="X179" s="310">
        <v>0.0</v>
      </c>
      <c r="Y179" s="310">
        <v>0.0</v>
      </c>
      <c r="Z179" s="294" t="s">
        <v>251</v>
      </c>
      <c r="AA179" s="427">
        <v>45869.0</v>
      </c>
      <c r="AB179" s="194"/>
      <c r="AC179" s="309">
        <v>45736.0</v>
      </c>
      <c r="AD179" s="270" t="s">
        <v>60</v>
      </c>
      <c r="AE179" s="425" t="s">
        <v>1815</v>
      </c>
      <c r="AF179" s="279" t="s">
        <v>1857</v>
      </c>
      <c r="AG179" s="279" t="s">
        <v>1858</v>
      </c>
      <c r="AH179" s="270" t="b">
        <v>0</v>
      </c>
      <c r="AI179" s="194"/>
      <c r="AJ179" s="281" t="b">
        <v>1</v>
      </c>
      <c r="AK179" s="281" t="b">
        <v>1</v>
      </c>
      <c r="AL179" s="281" t="b">
        <v>0</v>
      </c>
      <c r="AM179" s="281" t="b">
        <v>1</v>
      </c>
      <c r="AN179" s="281" t="b">
        <v>1</v>
      </c>
      <c r="AO179" s="282" t="b">
        <v>1</v>
      </c>
      <c r="AP179" s="282" t="b">
        <v>1</v>
      </c>
      <c r="AQ179" s="283"/>
      <c r="AR179" s="284" t="b">
        <v>0</v>
      </c>
      <c r="AS179" s="194"/>
      <c r="AT179" s="194"/>
      <c r="AU179" s="194"/>
      <c r="AV179" s="194"/>
      <c r="AW179" s="194"/>
      <c r="AX179" s="194"/>
      <c r="AY179" s="194"/>
      <c r="AZ179" s="194"/>
      <c r="BA179" s="194"/>
      <c r="BB179" s="194"/>
      <c r="BC179" s="194"/>
      <c r="BD179" s="194"/>
      <c r="BE179" s="194"/>
      <c r="BF179" s="194"/>
      <c r="BG179" s="194"/>
      <c r="BH179" s="194"/>
      <c r="BI179" s="194"/>
    </row>
    <row r="180" hidden="1">
      <c r="A180" s="269">
        <v>45774.74375</v>
      </c>
      <c r="B180" s="269">
        <v>45774.7625</v>
      </c>
      <c r="C180" s="270" t="s">
        <v>1859</v>
      </c>
      <c r="D180" s="271" t="s">
        <v>1609</v>
      </c>
      <c r="E180" s="428">
        <v>1.8523053345687E13</v>
      </c>
      <c r="F180" s="270" t="s">
        <v>242</v>
      </c>
      <c r="G180" s="270" t="s">
        <v>212</v>
      </c>
      <c r="H180" s="270" t="s">
        <v>232</v>
      </c>
      <c r="I180" s="429" t="s">
        <v>1860</v>
      </c>
      <c r="J180" s="430" t="s">
        <v>1861</v>
      </c>
      <c r="K180" s="431" t="s">
        <v>1862</v>
      </c>
      <c r="L180" s="346" t="s">
        <v>1863</v>
      </c>
      <c r="M180" s="346" t="s">
        <v>1864</v>
      </c>
      <c r="N180" s="346" t="s">
        <v>1865</v>
      </c>
      <c r="O180" s="270" t="s">
        <v>249</v>
      </c>
      <c r="P180" s="307" t="s">
        <v>1866</v>
      </c>
      <c r="Q180" s="385">
        <v>45768.0</v>
      </c>
      <c r="R180" s="270">
        <f t="shared" si="4"/>
        <v>323</v>
      </c>
      <c r="S180" s="273"/>
      <c r="T180" s="290" t="s">
        <v>1418</v>
      </c>
      <c r="U180" s="290">
        <v>798000.0</v>
      </c>
      <c r="V180" s="290">
        <v>798000.0</v>
      </c>
      <c r="W180" s="310">
        <v>664932.0</v>
      </c>
      <c r="X180" s="310">
        <v>0.0</v>
      </c>
      <c r="Y180" s="310">
        <v>0.0</v>
      </c>
      <c r="Z180" s="294" t="s">
        <v>251</v>
      </c>
      <c r="AA180" s="427">
        <v>45838.0</v>
      </c>
      <c r="AB180" s="273"/>
      <c r="AC180" s="309">
        <v>45726.0</v>
      </c>
      <c r="AD180" s="270" t="s">
        <v>430</v>
      </c>
      <c r="AE180" s="425" t="s">
        <v>1815</v>
      </c>
      <c r="AF180" s="391" t="s">
        <v>1867</v>
      </c>
      <c r="AG180" s="279" t="s">
        <v>1868</v>
      </c>
      <c r="AH180" s="270" t="b">
        <v>0</v>
      </c>
      <c r="AI180" s="273"/>
      <c r="AJ180" s="281" t="b">
        <v>1</v>
      </c>
      <c r="AK180" s="281" t="b">
        <v>1</v>
      </c>
      <c r="AL180" s="281" t="b">
        <v>0</v>
      </c>
      <c r="AM180" s="281" t="b">
        <v>1</v>
      </c>
      <c r="AN180" s="281" t="b">
        <v>1</v>
      </c>
      <c r="AO180" s="282" t="b">
        <v>1</v>
      </c>
      <c r="AP180" s="282" t="b">
        <v>1</v>
      </c>
      <c r="AQ180" s="297"/>
      <c r="AR180" s="284" t="b">
        <v>0</v>
      </c>
      <c r="AS180" s="273"/>
      <c r="AT180" s="273"/>
      <c r="AU180" s="273"/>
      <c r="AV180" s="273"/>
      <c r="AW180" s="273"/>
      <c r="AX180" s="273"/>
      <c r="AY180" s="273"/>
      <c r="AZ180" s="273"/>
      <c r="BA180" s="273"/>
      <c r="BB180" s="273"/>
      <c r="BC180" s="273"/>
      <c r="BD180" s="273"/>
      <c r="BE180" s="273"/>
      <c r="BF180" s="273"/>
      <c r="BG180" s="273"/>
      <c r="BH180" s="273"/>
      <c r="BI180" s="273"/>
    </row>
    <row r="181" hidden="1">
      <c r="A181" s="269">
        <v>45775.583333333336</v>
      </c>
      <c r="B181" s="269">
        <v>45775.76180555556</v>
      </c>
      <c r="C181" s="270" t="s">
        <v>1869</v>
      </c>
      <c r="D181" s="271" t="s">
        <v>210</v>
      </c>
      <c r="E181" s="270">
        <v>1.5196007245396E13</v>
      </c>
      <c r="F181" s="270" t="s">
        <v>242</v>
      </c>
      <c r="G181" s="270" t="s">
        <v>212</v>
      </c>
      <c r="H181" s="270" t="s">
        <v>232</v>
      </c>
      <c r="I181" s="344" t="s">
        <v>1870</v>
      </c>
      <c r="J181" s="344" t="s">
        <v>1870</v>
      </c>
      <c r="K181" s="432" t="s">
        <v>1871</v>
      </c>
      <c r="L181" s="273"/>
      <c r="M181" s="407" t="s">
        <v>1872</v>
      </c>
      <c r="N181" s="433" t="s">
        <v>1873</v>
      </c>
      <c r="O181" s="406" t="s">
        <v>215</v>
      </c>
      <c r="P181" s="407" t="s">
        <v>1874</v>
      </c>
      <c r="Q181" s="434">
        <v>45775.0</v>
      </c>
      <c r="R181" s="270">
        <v>0.0</v>
      </c>
      <c r="S181" s="194"/>
      <c r="T181" s="290" t="s">
        <v>1624</v>
      </c>
      <c r="U181" s="290">
        <v>699640.0</v>
      </c>
      <c r="V181" s="290">
        <v>201240.0</v>
      </c>
      <c r="W181" s="310">
        <v>0.0</v>
      </c>
      <c r="X181" s="310">
        <v>0.0</v>
      </c>
      <c r="Y181" s="310">
        <v>0.0</v>
      </c>
      <c r="Z181" s="294" t="s">
        <v>229</v>
      </c>
      <c r="AA181" s="294" t="s">
        <v>1050</v>
      </c>
      <c r="AB181" s="194"/>
      <c r="AC181" s="309">
        <v>45396.0</v>
      </c>
      <c r="AD181" s="270" t="s">
        <v>440</v>
      </c>
      <c r="AE181" s="425" t="s">
        <v>1815</v>
      </c>
      <c r="AF181" s="279" t="s">
        <v>1875</v>
      </c>
      <c r="AG181" s="435" t="s">
        <v>1876</v>
      </c>
      <c r="AH181" s="436" t="b">
        <v>1</v>
      </c>
      <c r="AI181" s="437" t="s">
        <v>1877</v>
      </c>
      <c r="AJ181" s="281" t="b">
        <v>1</v>
      </c>
      <c r="AK181" s="281" t="b">
        <v>1</v>
      </c>
      <c r="AL181" s="281" t="b">
        <v>0</v>
      </c>
      <c r="AM181" s="281" t="b">
        <v>1</v>
      </c>
      <c r="AN181" s="281" t="b">
        <v>1</v>
      </c>
      <c r="AO181" s="282" t="b">
        <v>1</v>
      </c>
      <c r="AP181" s="282" t="s">
        <v>814</v>
      </c>
      <c r="AQ181" s="283"/>
      <c r="AR181" s="284" t="b">
        <v>0</v>
      </c>
      <c r="AS181" s="194"/>
      <c r="AT181" s="194"/>
      <c r="AU181" s="194"/>
      <c r="AV181" s="194"/>
      <c r="AW181" s="194"/>
      <c r="AX181" s="194"/>
      <c r="AY181" s="194"/>
      <c r="AZ181" s="194"/>
      <c r="BA181" s="194"/>
      <c r="BB181" s="194"/>
      <c r="BC181" s="194"/>
      <c r="BD181" s="194"/>
      <c r="BE181" s="194"/>
      <c r="BF181" s="194"/>
      <c r="BG181" s="194"/>
      <c r="BH181" s="194"/>
      <c r="BI181" s="194"/>
    </row>
    <row r="182" hidden="1">
      <c r="A182" s="269">
        <v>45775.84930555556</v>
      </c>
      <c r="B182" s="269">
        <v>45785.873611111114</v>
      </c>
      <c r="C182" s="270" t="s">
        <v>1878</v>
      </c>
      <c r="D182" s="271" t="s">
        <v>1785</v>
      </c>
      <c r="E182" s="270">
        <v>1.8935192845723E13</v>
      </c>
      <c r="F182" s="270" t="s">
        <v>242</v>
      </c>
      <c r="G182" s="270" t="s">
        <v>212</v>
      </c>
      <c r="H182" s="270" t="s">
        <v>232</v>
      </c>
      <c r="I182" s="271" t="s">
        <v>1879</v>
      </c>
      <c r="J182" s="271" t="s">
        <v>1880</v>
      </c>
      <c r="K182" s="438" t="s">
        <v>1881</v>
      </c>
      <c r="L182" s="308" t="s">
        <v>1882</v>
      </c>
      <c r="M182" s="375" t="s">
        <v>1883</v>
      </c>
      <c r="N182" s="375" t="s">
        <v>1884</v>
      </c>
      <c r="O182" s="405" t="s">
        <v>327</v>
      </c>
      <c r="P182" s="375" t="s">
        <v>1885</v>
      </c>
      <c r="Q182" s="296">
        <v>45785.0</v>
      </c>
      <c r="R182" s="270">
        <f t="shared" ref="R182:R191" si="5">365-DAYS(DATEVALUE(Q182), DATEVALUE(AC182))</f>
        <v>303</v>
      </c>
      <c r="S182" s="194"/>
      <c r="T182" s="290" t="s">
        <v>429</v>
      </c>
      <c r="U182" s="290">
        <v>789000.0</v>
      </c>
      <c r="V182" s="290">
        <v>789000.0</v>
      </c>
      <c r="W182" s="310">
        <v>640886.0</v>
      </c>
      <c r="X182" s="310">
        <v>0.0</v>
      </c>
      <c r="Y182" s="310">
        <v>0.0</v>
      </c>
      <c r="Z182" s="294" t="s">
        <v>251</v>
      </c>
      <c r="AA182" s="427">
        <v>45869.0</v>
      </c>
      <c r="AB182" s="194"/>
      <c r="AC182" s="312">
        <v>45723.0</v>
      </c>
      <c r="AD182" s="270" t="s">
        <v>551</v>
      </c>
      <c r="AE182" s="424" t="s">
        <v>1886</v>
      </c>
      <c r="AF182" s="279" t="s">
        <v>1887</v>
      </c>
      <c r="AG182" s="280"/>
      <c r="AH182" s="270" t="b">
        <v>0</v>
      </c>
      <c r="AI182" s="194"/>
      <c r="AJ182" s="281" t="b">
        <v>1</v>
      </c>
      <c r="AK182" s="281" t="b">
        <v>1</v>
      </c>
      <c r="AL182" s="281" t="b">
        <v>0</v>
      </c>
      <c r="AM182" s="281" t="b">
        <v>1</v>
      </c>
      <c r="AN182" s="281" t="b">
        <v>1</v>
      </c>
      <c r="AO182" s="282" t="b">
        <v>1</v>
      </c>
      <c r="AP182" s="282" t="b">
        <v>1</v>
      </c>
      <c r="AQ182" s="299" t="s">
        <v>1888</v>
      </c>
      <c r="AR182" s="284" t="b">
        <v>0</v>
      </c>
      <c r="AS182" s="194"/>
      <c r="AT182" s="194"/>
      <c r="AU182" s="194"/>
      <c r="AV182" s="194"/>
      <c r="AW182" s="194"/>
      <c r="AX182" s="194"/>
      <c r="AY182" s="194"/>
      <c r="AZ182" s="194"/>
      <c r="BA182" s="194"/>
      <c r="BB182" s="194"/>
      <c r="BC182" s="194"/>
      <c r="BD182" s="194"/>
      <c r="BE182" s="194"/>
      <c r="BF182" s="194"/>
      <c r="BG182" s="194"/>
      <c r="BH182" s="194"/>
      <c r="BI182" s="194"/>
    </row>
    <row r="183" hidden="1">
      <c r="A183" s="269">
        <v>45783.84305555555</v>
      </c>
      <c r="B183" s="343"/>
      <c r="C183" s="343"/>
      <c r="D183" s="271" t="s">
        <v>613</v>
      </c>
      <c r="E183" s="270">
        <v>1.8935192845723E13</v>
      </c>
      <c r="F183" s="270" t="s">
        <v>242</v>
      </c>
      <c r="G183" s="270" t="s">
        <v>294</v>
      </c>
      <c r="H183" s="270" t="s">
        <v>232</v>
      </c>
      <c r="I183" s="344" t="s">
        <v>1889</v>
      </c>
      <c r="J183" s="344" t="s">
        <v>1889</v>
      </c>
      <c r="K183" s="439" t="s">
        <v>1890</v>
      </c>
      <c r="L183" s="307" t="s">
        <v>1891</v>
      </c>
      <c r="M183" s="361" t="s">
        <v>1892</v>
      </c>
      <c r="N183" s="361" t="s">
        <v>1893</v>
      </c>
      <c r="O183" s="406" t="s">
        <v>249</v>
      </c>
      <c r="P183" s="407" t="s">
        <v>1894</v>
      </c>
      <c r="Q183" s="440">
        <v>45791.0</v>
      </c>
      <c r="R183" s="270">
        <f t="shared" si="5"/>
        <v>268</v>
      </c>
      <c r="S183" s="194"/>
      <c r="T183" s="290" t="s">
        <v>14</v>
      </c>
      <c r="U183" s="290">
        <v>798000.0</v>
      </c>
      <c r="V183" s="290">
        <v>30324.0</v>
      </c>
      <c r="W183" s="314">
        <v>-185812.0</v>
      </c>
      <c r="X183" s="275"/>
      <c r="Y183" s="275"/>
      <c r="Z183" s="275"/>
      <c r="AA183" s="275"/>
      <c r="AB183" s="194"/>
      <c r="AC183" s="309">
        <v>45694.0</v>
      </c>
      <c r="AD183" s="270" t="s">
        <v>289</v>
      </c>
      <c r="AE183" s="425" t="s">
        <v>1815</v>
      </c>
      <c r="AF183" s="279" t="s">
        <v>1895</v>
      </c>
      <c r="AG183" s="280"/>
      <c r="AH183" s="270" t="b">
        <v>0</v>
      </c>
      <c r="AI183" s="194"/>
      <c r="AJ183" s="281" t="b">
        <v>0</v>
      </c>
      <c r="AK183" s="281" t="b">
        <v>0</v>
      </c>
      <c r="AL183" s="281" t="b">
        <v>0</v>
      </c>
      <c r="AM183" s="281" t="b">
        <v>0</v>
      </c>
      <c r="AN183" s="281" t="b">
        <v>0</v>
      </c>
      <c r="AO183" s="282" t="b">
        <v>0</v>
      </c>
      <c r="AP183" s="282" t="b">
        <v>0</v>
      </c>
      <c r="AQ183" s="283"/>
      <c r="AR183" s="284" t="b">
        <v>0</v>
      </c>
      <c r="AS183" s="194"/>
      <c r="AT183" s="194"/>
      <c r="AU183" s="194"/>
      <c r="AV183" s="194"/>
      <c r="AW183" s="194"/>
      <c r="AX183" s="194"/>
      <c r="AY183" s="194"/>
      <c r="AZ183" s="194"/>
      <c r="BA183" s="194"/>
      <c r="BB183" s="194"/>
      <c r="BC183" s="194"/>
      <c r="BD183" s="194"/>
      <c r="BE183" s="194"/>
      <c r="BF183" s="194"/>
      <c r="BG183" s="194"/>
      <c r="BH183" s="194"/>
      <c r="BI183" s="194"/>
    </row>
    <row r="184" hidden="1">
      <c r="A184" s="269">
        <v>45775.84652777778</v>
      </c>
      <c r="B184" s="343"/>
      <c r="C184" s="343"/>
      <c r="D184" s="271" t="s">
        <v>1785</v>
      </c>
      <c r="E184" s="270">
        <v>1.7851113945632E13</v>
      </c>
      <c r="F184" s="270" t="s">
        <v>242</v>
      </c>
      <c r="G184" s="270" t="s">
        <v>294</v>
      </c>
      <c r="H184" s="270" t="s">
        <v>232</v>
      </c>
      <c r="I184" s="271" t="s">
        <v>1896</v>
      </c>
      <c r="J184" s="271" t="s">
        <v>1896</v>
      </c>
      <c r="K184" s="438" t="s">
        <v>1897</v>
      </c>
      <c r="L184" s="308" t="s">
        <v>1898</v>
      </c>
      <c r="M184" s="308" t="s">
        <v>1899</v>
      </c>
      <c r="N184" s="308" t="s">
        <v>1900</v>
      </c>
      <c r="O184" s="273" t="s">
        <v>228</v>
      </c>
      <c r="P184" s="308" t="s">
        <v>1901</v>
      </c>
      <c r="Q184" s="312">
        <v>45793.0</v>
      </c>
      <c r="R184" s="270">
        <f t="shared" si="5"/>
        <v>205</v>
      </c>
      <c r="S184" s="194"/>
      <c r="T184" s="290" t="s">
        <v>14</v>
      </c>
      <c r="U184" s="290">
        <v>789000.0</v>
      </c>
      <c r="V184" s="290">
        <v>87324.0</v>
      </c>
      <c r="W184" s="314">
        <v>-257786.0</v>
      </c>
      <c r="X184" s="310">
        <v>49847.0</v>
      </c>
      <c r="Y184" s="310">
        <v>850847.0</v>
      </c>
      <c r="Z184" s="275"/>
      <c r="AA184" s="275"/>
      <c r="AB184" s="194"/>
      <c r="AC184" s="312">
        <v>45633.0</v>
      </c>
      <c r="AD184" s="270" t="s">
        <v>1902</v>
      </c>
      <c r="AE184" s="424" t="s">
        <v>1903</v>
      </c>
      <c r="AF184" s="279" t="s">
        <v>1904</v>
      </c>
      <c r="AG184" s="421" t="s">
        <v>1795</v>
      </c>
      <c r="AH184" s="270" t="b">
        <v>0</v>
      </c>
      <c r="AI184" s="194"/>
      <c r="AJ184" s="281" t="b">
        <v>0</v>
      </c>
      <c r="AK184" s="281" t="b">
        <v>1</v>
      </c>
      <c r="AL184" s="281" t="b">
        <v>0</v>
      </c>
      <c r="AM184" s="281" t="b">
        <v>1</v>
      </c>
      <c r="AN184" s="281" t="b">
        <v>1</v>
      </c>
      <c r="AO184" s="282" t="b">
        <v>1</v>
      </c>
      <c r="AP184" s="282" t="b">
        <v>1</v>
      </c>
      <c r="AQ184" s="299" t="s">
        <v>1905</v>
      </c>
      <c r="AR184" s="284" t="b">
        <v>0</v>
      </c>
      <c r="AS184" s="194"/>
      <c r="AT184" s="194"/>
      <c r="AU184" s="194"/>
      <c r="AV184" s="194"/>
      <c r="AW184" s="194"/>
      <c r="AX184" s="194"/>
      <c r="AY184" s="194"/>
      <c r="AZ184" s="194"/>
      <c r="BA184" s="194"/>
      <c r="BB184" s="194"/>
      <c r="BC184" s="194"/>
      <c r="BD184" s="194"/>
      <c r="BE184" s="194"/>
      <c r="BF184" s="194"/>
      <c r="BG184" s="194"/>
      <c r="BH184" s="194"/>
      <c r="BI184" s="194"/>
    </row>
    <row r="185" hidden="1">
      <c r="A185" s="269">
        <v>45776.87222222222</v>
      </c>
      <c r="B185" s="269">
        <v>45792.70486111111</v>
      </c>
      <c r="C185" s="270" t="s">
        <v>1906</v>
      </c>
      <c r="D185" s="271" t="s">
        <v>1785</v>
      </c>
      <c r="E185" s="270">
        <v>1.931880764575E13</v>
      </c>
      <c r="F185" s="270" t="s">
        <v>242</v>
      </c>
      <c r="G185" s="270" t="s">
        <v>212</v>
      </c>
      <c r="H185" s="270" t="s">
        <v>232</v>
      </c>
      <c r="I185" s="441" t="s">
        <v>1907</v>
      </c>
      <c r="J185" s="442" t="s">
        <v>1908</v>
      </c>
      <c r="K185" s="443" t="s">
        <v>1909</v>
      </c>
      <c r="L185" s="308" t="s">
        <v>1910</v>
      </c>
      <c r="M185" s="308" t="s">
        <v>1911</v>
      </c>
      <c r="N185" s="308" t="s">
        <v>1912</v>
      </c>
      <c r="O185" s="273" t="s">
        <v>327</v>
      </c>
      <c r="P185" s="308" t="s">
        <v>1913</v>
      </c>
      <c r="Q185" s="312">
        <v>45786.0</v>
      </c>
      <c r="R185" s="270">
        <f t="shared" si="5"/>
        <v>329</v>
      </c>
      <c r="S185" s="194"/>
      <c r="T185" s="290" t="s">
        <v>66</v>
      </c>
      <c r="U185" s="290">
        <v>798000.0</v>
      </c>
      <c r="V185" s="290">
        <v>798000.0</v>
      </c>
      <c r="W185" s="310">
        <v>688343.0</v>
      </c>
      <c r="X185" s="310">
        <v>0.0</v>
      </c>
      <c r="Y185" s="310">
        <v>0.0</v>
      </c>
      <c r="Z185" s="294" t="s">
        <v>251</v>
      </c>
      <c r="AA185" s="427">
        <v>45869.0</v>
      </c>
      <c r="AB185" s="194"/>
      <c r="AC185" s="312">
        <v>45750.0</v>
      </c>
      <c r="AD185" s="270" t="s">
        <v>1439</v>
      </c>
      <c r="AE185" s="424" t="s">
        <v>1914</v>
      </c>
      <c r="AF185" s="279" t="s">
        <v>1915</v>
      </c>
      <c r="AG185" s="280"/>
      <c r="AH185" s="270" t="b">
        <v>0</v>
      </c>
      <c r="AI185" s="194"/>
      <c r="AJ185" s="281" t="b">
        <v>1</v>
      </c>
      <c r="AK185" s="281" t="b">
        <v>1</v>
      </c>
      <c r="AL185" s="281" t="b">
        <v>0</v>
      </c>
      <c r="AM185" s="281" t="b">
        <v>1</v>
      </c>
      <c r="AN185" s="281" t="b">
        <v>1</v>
      </c>
      <c r="AO185" s="282" t="b">
        <v>1</v>
      </c>
      <c r="AP185" s="282" t="b">
        <v>1</v>
      </c>
      <c r="AQ185" s="299" t="s">
        <v>1916</v>
      </c>
      <c r="AR185" s="284" t="b">
        <v>0</v>
      </c>
      <c r="AS185" s="194"/>
      <c r="AT185" s="194"/>
      <c r="AU185" s="194"/>
      <c r="AV185" s="194"/>
      <c r="AW185" s="194"/>
      <c r="AX185" s="194"/>
      <c r="AY185" s="194"/>
      <c r="AZ185" s="194"/>
      <c r="BA185" s="194"/>
      <c r="BB185" s="194"/>
      <c r="BC185" s="194"/>
      <c r="BD185" s="194"/>
      <c r="BE185" s="194"/>
      <c r="BF185" s="194"/>
      <c r="BG185" s="194"/>
      <c r="BH185" s="194"/>
      <c r="BI185" s="194"/>
    </row>
    <row r="186" hidden="1">
      <c r="A186" s="269">
        <v>45776.697916666664</v>
      </c>
      <c r="B186" s="269">
        <v>45795.96805555555</v>
      </c>
      <c r="C186" s="270" t="s">
        <v>1917</v>
      </c>
      <c r="D186" s="271" t="s">
        <v>1785</v>
      </c>
      <c r="E186" s="270">
        <v>1.8819108145713E13</v>
      </c>
      <c r="F186" s="270" t="s">
        <v>242</v>
      </c>
      <c r="G186" s="270" t="s">
        <v>212</v>
      </c>
      <c r="H186" s="270" t="s">
        <v>232</v>
      </c>
      <c r="I186" s="444" t="s">
        <v>1918</v>
      </c>
      <c r="J186" s="271" t="s">
        <v>1919</v>
      </c>
      <c r="K186" s="445" t="s">
        <v>1920</v>
      </c>
      <c r="L186" s="308" t="s">
        <v>1921</v>
      </c>
      <c r="M186" s="308" t="s">
        <v>1922</v>
      </c>
      <c r="N186" s="308" t="s">
        <v>1923</v>
      </c>
      <c r="O186" s="273" t="s">
        <v>249</v>
      </c>
      <c r="P186" s="308" t="s">
        <v>1924</v>
      </c>
      <c r="Q186" s="312">
        <v>45780.0</v>
      </c>
      <c r="R186" s="270">
        <f t="shared" si="5"/>
        <v>299</v>
      </c>
      <c r="S186" s="194"/>
      <c r="T186" s="290" t="s">
        <v>57</v>
      </c>
      <c r="U186" s="290">
        <v>798000.0</v>
      </c>
      <c r="V186" s="290">
        <v>798000.0</v>
      </c>
      <c r="W186" s="310">
        <v>619026.0</v>
      </c>
      <c r="X186" s="310">
        <v>0.0</v>
      </c>
      <c r="Y186" s="310">
        <v>0.0</v>
      </c>
      <c r="Z186" s="294" t="s">
        <v>251</v>
      </c>
      <c r="AA186" s="427">
        <v>45838.0</v>
      </c>
      <c r="AB186" s="194"/>
      <c r="AC186" s="312">
        <v>45714.0</v>
      </c>
      <c r="AD186" s="270" t="s">
        <v>1578</v>
      </c>
      <c r="AE186" s="424" t="s">
        <v>1845</v>
      </c>
      <c r="AF186" s="279" t="s">
        <v>1925</v>
      </c>
      <c r="AG186" s="446"/>
      <c r="AH186" s="270" t="b">
        <v>0</v>
      </c>
      <c r="AI186" s="194"/>
      <c r="AJ186" s="281" t="b">
        <v>1</v>
      </c>
      <c r="AK186" s="281" t="b">
        <v>1</v>
      </c>
      <c r="AL186" s="281" t="b">
        <v>0</v>
      </c>
      <c r="AM186" s="281" t="b">
        <v>1</v>
      </c>
      <c r="AN186" s="281" t="b">
        <v>1</v>
      </c>
      <c r="AO186" s="282" t="b">
        <v>1</v>
      </c>
      <c r="AP186" s="282" t="b">
        <v>1</v>
      </c>
      <c r="AQ186" s="299" t="s">
        <v>1926</v>
      </c>
      <c r="AR186" s="284" t="b">
        <v>0</v>
      </c>
      <c r="AS186" s="194"/>
      <c r="AT186" s="194"/>
      <c r="AU186" s="194"/>
      <c r="AV186" s="194"/>
      <c r="AW186" s="194"/>
      <c r="AX186" s="194"/>
      <c r="AY186" s="194"/>
      <c r="AZ186" s="194"/>
      <c r="BA186" s="194"/>
      <c r="BB186" s="194"/>
      <c r="BC186" s="194"/>
      <c r="BD186" s="194"/>
      <c r="BE186" s="194"/>
      <c r="BF186" s="194"/>
      <c r="BG186" s="194"/>
      <c r="BH186" s="194"/>
      <c r="BI186" s="194"/>
    </row>
    <row r="187" hidden="1">
      <c r="A187" s="269">
        <v>45783.66111111111</v>
      </c>
      <c r="B187" s="343"/>
      <c r="C187" s="343"/>
      <c r="D187" s="271" t="s">
        <v>613</v>
      </c>
      <c r="E187" s="273"/>
      <c r="F187" s="270" t="s">
        <v>614</v>
      </c>
      <c r="G187" s="270" t="s">
        <v>294</v>
      </c>
      <c r="H187" s="270" t="s">
        <v>232</v>
      </c>
      <c r="I187" s="344" t="s">
        <v>1927</v>
      </c>
      <c r="J187" s="344" t="s">
        <v>1928</v>
      </c>
      <c r="K187" s="362"/>
      <c r="L187" s="273"/>
      <c r="M187" s="273"/>
      <c r="N187" s="273"/>
      <c r="O187" s="273"/>
      <c r="P187" s="273"/>
      <c r="Q187" s="273"/>
      <c r="R187" s="270" t="str">
        <f t="shared" si="5"/>
        <v>#VALUE!</v>
      </c>
      <c r="S187" s="194"/>
      <c r="T187" s="290" t="s">
        <v>14</v>
      </c>
      <c r="U187" s="275"/>
      <c r="V187" s="275"/>
      <c r="W187" s="275"/>
      <c r="X187" s="275"/>
      <c r="Y187" s="275"/>
      <c r="Z187" s="275"/>
      <c r="AA187" s="275"/>
      <c r="AB187" s="194"/>
      <c r="AC187" s="273"/>
      <c r="AD187" s="273"/>
      <c r="AE187" s="425" t="s">
        <v>1815</v>
      </c>
      <c r="AF187" s="279" t="s">
        <v>1929</v>
      </c>
      <c r="AG187" s="279" t="s">
        <v>1930</v>
      </c>
      <c r="AH187" s="270" t="b">
        <v>0</v>
      </c>
      <c r="AI187" s="194"/>
      <c r="AJ187" s="281" t="b">
        <v>0</v>
      </c>
      <c r="AK187" s="281" t="b">
        <v>0</v>
      </c>
      <c r="AL187" s="281" t="b">
        <v>0</v>
      </c>
      <c r="AM187" s="281" t="b">
        <v>0</v>
      </c>
      <c r="AN187" s="281" t="b">
        <v>0</v>
      </c>
      <c r="AO187" s="282" t="b">
        <v>0</v>
      </c>
      <c r="AP187" s="282" t="b">
        <v>0</v>
      </c>
      <c r="AQ187" s="283"/>
      <c r="AR187" s="284" t="b">
        <v>0</v>
      </c>
      <c r="AS187" s="194"/>
      <c r="AT187" s="194"/>
      <c r="AU187" s="194"/>
      <c r="AV187" s="194"/>
      <c r="AW187" s="194"/>
      <c r="AX187" s="194"/>
      <c r="AY187" s="194"/>
      <c r="AZ187" s="194"/>
      <c r="BA187" s="194"/>
      <c r="BB187" s="194"/>
      <c r="BC187" s="194"/>
      <c r="BD187" s="194"/>
      <c r="BE187" s="194"/>
      <c r="BF187" s="194"/>
      <c r="BG187" s="194"/>
      <c r="BH187" s="194"/>
      <c r="BI187" s="194"/>
    </row>
    <row r="188" hidden="1">
      <c r="A188" s="269">
        <v>45781.85138888889</v>
      </c>
      <c r="B188" s="269">
        <v>45795.967361111114</v>
      </c>
      <c r="C188" s="270" t="s">
        <v>1931</v>
      </c>
      <c r="D188" s="271" t="s">
        <v>1785</v>
      </c>
      <c r="E188" s="270">
        <v>1.9231623145746E13</v>
      </c>
      <c r="F188" s="270" t="s">
        <v>242</v>
      </c>
      <c r="G188" s="270" t="s">
        <v>212</v>
      </c>
      <c r="H188" s="270" t="s">
        <v>232</v>
      </c>
      <c r="I188" s="271" t="s">
        <v>1932</v>
      </c>
      <c r="J188" s="416" t="s">
        <v>1933</v>
      </c>
      <c r="K188" s="447" t="s">
        <v>1934</v>
      </c>
      <c r="L188" s="308" t="s">
        <v>1935</v>
      </c>
      <c r="M188" s="308" t="s">
        <v>1936</v>
      </c>
      <c r="N188" s="308" t="s">
        <v>1937</v>
      </c>
      <c r="O188" s="273" t="s">
        <v>327</v>
      </c>
      <c r="P188" s="308" t="s">
        <v>1938</v>
      </c>
      <c r="Q188" s="312">
        <v>45778.0</v>
      </c>
      <c r="R188" s="270">
        <f t="shared" si="5"/>
        <v>333</v>
      </c>
      <c r="S188" s="194"/>
      <c r="T188" s="290" t="s">
        <v>57</v>
      </c>
      <c r="U188" s="290">
        <v>798000.0</v>
      </c>
      <c r="V188" s="290">
        <v>798000.0</v>
      </c>
      <c r="W188" s="310">
        <v>702094.0</v>
      </c>
      <c r="X188" s="310">
        <v>0.0</v>
      </c>
      <c r="Y188" s="310">
        <v>0.0</v>
      </c>
      <c r="Z188" s="294" t="s">
        <v>251</v>
      </c>
      <c r="AA188" s="427">
        <v>45869.0</v>
      </c>
      <c r="AB188" s="194"/>
      <c r="AC188" s="312">
        <v>45746.0</v>
      </c>
      <c r="AD188" s="270" t="s">
        <v>360</v>
      </c>
      <c r="AE188" s="424" t="s">
        <v>1845</v>
      </c>
      <c r="AF188" s="279" t="s">
        <v>1939</v>
      </c>
      <c r="AG188" s="280"/>
      <c r="AH188" s="270" t="b">
        <v>0</v>
      </c>
      <c r="AI188" s="194"/>
      <c r="AJ188" s="281" t="b">
        <v>1</v>
      </c>
      <c r="AK188" s="281" t="b">
        <v>1</v>
      </c>
      <c r="AL188" s="281" t="b">
        <v>0</v>
      </c>
      <c r="AM188" s="281" t="b">
        <v>1</v>
      </c>
      <c r="AN188" s="281" t="b">
        <v>1</v>
      </c>
      <c r="AO188" s="282" t="b">
        <v>1</v>
      </c>
      <c r="AP188" s="282" t="b">
        <v>1</v>
      </c>
      <c r="AQ188" s="299" t="s">
        <v>1940</v>
      </c>
      <c r="AR188" s="284" t="b">
        <v>0</v>
      </c>
      <c r="AS188" s="194"/>
      <c r="AT188" s="194"/>
      <c r="AU188" s="194"/>
      <c r="AV188" s="194"/>
      <c r="AW188" s="194"/>
      <c r="AX188" s="194"/>
      <c r="AY188" s="194"/>
      <c r="AZ188" s="194"/>
      <c r="BA188" s="194"/>
      <c r="BB188" s="194"/>
      <c r="BC188" s="194"/>
      <c r="BD188" s="194"/>
      <c r="BE188" s="194"/>
      <c r="BF188" s="194"/>
      <c r="BG188" s="194"/>
      <c r="BH188" s="194"/>
      <c r="BI188" s="194"/>
    </row>
    <row r="189" hidden="1">
      <c r="A189" s="269">
        <v>45784.729166666664</v>
      </c>
      <c r="B189" s="269">
        <v>45786.78125</v>
      </c>
      <c r="C189" s="270" t="s">
        <v>1941</v>
      </c>
      <c r="D189" s="271" t="s">
        <v>1785</v>
      </c>
      <c r="E189" s="270">
        <v>1.9040711645732E13</v>
      </c>
      <c r="F189" s="270" t="s">
        <v>242</v>
      </c>
      <c r="G189" s="270" t="s">
        <v>212</v>
      </c>
      <c r="H189" s="270" t="s">
        <v>232</v>
      </c>
      <c r="I189" s="448" t="s">
        <v>1942</v>
      </c>
      <c r="J189" s="344" t="s">
        <v>1943</v>
      </c>
      <c r="K189" s="449" t="s">
        <v>1944</v>
      </c>
      <c r="L189" s="308" t="s">
        <v>1945</v>
      </c>
      <c r="M189" s="308" t="s">
        <v>1946</v>
      </c>
      <c r="N189" s="308" t="s">
        <v>1947</v>
      </c>
      <c r="O189" s="273" t="s">
        <v>249</v>
      </c>
      <c r="P189" s="308" t="s">
        <v>1948</v>
      </c>
      <c r="Q189" s="312">
        <v>45785.0</v>
      </c>
      <c r="R189" s="270">
        <f t="shared" si="5"/>
        <v>312</v>
      </c>
      <c r="S189" s="194"/>
      <c r="T189" s="290" t="s">
        <v>57</v>
      </c>
      <c r="U189" s="290">
        <v>798000.0</v>
      </c>
      <c r="V189" s="290">
        <v>798000.0</v>
      </c>
      <c r="W189" s="310">
        <v>654002.0</v>
      </c>
      <c r="X189" s="310">
        <v>0.0</v>
      </c>
      <c r="Y189" s="310">
        <v>0.0</v>
      </c>
      <c r="Z189" s="294" t="s">
        <v>251</v>
      </c>
      <c r="AA189" s="427">
        <v>45869.0</v>
      </c>
      <c r="AB189" s="194"/>
      <c r="AC189" s="312">
        <v>45732.0</v>
      </c>
      <c r="AD189" s="270" t="s">
        <v>262</v>
      </c>
      <c r="AE189" s="424" t="s">
        <v>1949</v>
      </c>
      <c r="AF189" s="279" t="s">
        <v>1950</v>
      </c>
      <c r="AG189" s="280"/>
      <c r="AH189" s="270" t="b">
        <v>0</v>
      </c>
      <c r="AI189" s="194"/>
      <c r="AJ189" s="281" t="b">
        <v>1</v>
      </c>
      <c r="AK189" s="281" t="b">
        <v>1</v>
      </c>
      <c r="AL189" s="281" t="b">
        <v>0</v>
      </c>
      <c r="AM189" s="281" t="b">
        <v>1</v>
      </c>
      <c r="AN189" s="281" t="b">
        <v>1</v>
      </c>
      <c r="AO189" s="282" t="b">
        <v>1</v>
      </c>
      <c r="AP189" s="282" t="b">
        <v>1</v>
      </c>
      <c r="AQ189" s="299" t="s">
        <v>1951</v>
      </c>
      <c r="AR189" s="284" t="b">
        <v>0</v>
      </c>
      <c r="AS189" s="194"/>
      <c r="AT189" s="194"/>
      <c r="AU189" s="194"/>
      <c r="AV189" s="194"/>
      <c r="AW189" s="194"/>
      <c r="AX189" s="194"/>
      <c r="AY189" s="194"/>
      <c r="AZ189" s="194"/>
      <c r="BA189" s="194"/>
      <c r="BB189" s="194"/>
      <c r="BC189" s="194"/>
      <c r="BD189" s="194"/>
      <c r="BE189" s="194"/>
      <c r="BF189" s="194"/>
      <c r="BG189" s="194"/>
      <c r="BH189" s="194"/>
      <c r="BI189" s="194"/>
    </row>
    <row r="190" hidden="1">
      <c r="A190" s="269">
        <v>45784.73819444444</v>
      </c>
      <c r="B190" s="343"/>
      <c r="C190" s="343"/>
      <c r="D190" s="271" t="s">
        <v>1785</v>
      </c>
      <c r="E190" s="270">
        <v>1.7748932545625E13</v>
      </c>
      <c r="F190" s="270" t="s">
        <v>242</v>
      </c>
      <c r="G190" s="270" t="s">
        <v>294</v>
      </c>
      <c r="H190" s="270" t="s">
        <v>232</v>
      </c>
      <c r="I190" s="444" t="s">
        <v>1952</v>
      </c>
      <c r="J190" s="271" t="s">
        <v>1953</v>
      </c>
      <c r="K190" s="445" t="s">
        <v>1954</v>
      </c>
      <c r="L190" s="308" t="s">
        <v>1955</v>
      </c>
      <c r="M190" s="308" t="s">
        <v>1956</v>
      </c>
      <c r="N190" s="308" t="s">
        <v>1957</v>
      </c>
      <c r="O190" s="273" t="s">
        <v>228</v>
      </c>
      <c r="P190" s="308" t="s">
        <v>1958</v>
      </c>
      <c r="Q190" s="309">
        <v>45795.0</v>
      </c>
      <c r="R190" s="270">
        <f t="shared" si="5"/>
        <v>206</v>
      </c>
      <c r="S190" s="194"/>
      <c r="T190" s="290" t="s">
        <v>16</v>
      </c>
      <c r="U190" s="290">
        <v>798000.0</v>
      </c>
      <c r="V190" s="290">
        <v>92064.0</v>
      </c>
      <c r="W190" s="314">
        <v>-246488.0</v>
      </c>
      <c r="X190" s="275"/>
      <c r="Y190" s="275"/>
      <c r="Z190" s="275"/>
      <c r="AA190" s="275"/>
      <c r="AB190" s="194"/>
      <c r="AC190" s="312">
        <v>45636.0</v>
      </c>
      <c r="AD190" s="270" t="s">
        <v>1959</v>
      </c>
      <c r="AE190" s="424" t="s">
        <v>1903</v>
      </c>
      <c r="AF190" s="279" t="s">
        <v>1960</v>
      </c>
      <c r="AG190" s="426" t="s">
        <v>1836</v>
      </c>
      <c r="AH190" s="270" t="b">
        <v>0</v>
      </c>
      <c r="AI190" s="194"/>
      <c r="AJ190" s="281" t="b">
        <v>0</v>
      </c>
      <c r="AK190" s="281" t="b">
        <v>1</v>
      </c>
      <c r="AL190" s="281" t="b">
        <v>0</v>
      </c>
      <c r="AM190" s="281" t="b">
        <v>1</v>
      </c>
      <c r="AN190" s="281" t="b">
        <v>1</v>
      </c>
      <c r="AO190" s="282" t="b">
        <v>1</v>
      </c>
      <c r="AP190" s="282" t="b">
        <v>1</v>
      </c>
      <c r="AQ190" s="299" t="s">
        <v>1961</v>
      </c>
      <c r="AR190" s="284" t="b">
        <v>0</v>
      </c>
      <c r="AS190" s="194"/>
      <c r="AT190" s="194"/>
      <c r="AU190" s="194"/>
      <c r="AV190" s="194"/>
      <c r="AW190" s="194"/>
      <c r="AX190" s="194"/>
      <c r="AY190" s="194"/>
      <c r="AZ190" s="194"/>
      <c r="BA190" s="194"/>
      <c r="BB190" s="194"/>
      <c r="BC190" s="194"/>
      <c r="BD190" s="194"/>
      <c r="BE190" s="194"/>
      <c r="BF190" s="194"/>
      <c r="BG190" s="194"/>
      <c r="BH190" s="194"/>
      <c r="BI190" s="194"/>
    </row>
    <row r="191" hidden="1">
      <c r="A191" s="269">
        <v>45784.760416666664</v>
      </c>
      <c r="B191" s="343"/>
      <c r="C191" s="343"/>
      <c r="D191" s="271" t="s">
        <v>1785</v>
      </c>
      <c r="E191" s="270">
        <v>1.717663154557E13</v>
      </c>
      <c r="F191" s="270" t="s">
        <v>242</v>
      </c>
      <c r="G191" s="270" t="s">
        <v>294</v>
      </c>
      <c r="H191" s="270" t="s">
        <v>232</v>
      </c>
      <c r="I191" s="448" t="s">
        <v>1962</v>
      </c>
      <c r="J191" s="344" t="s">
        <v>1963</v>
      </c>
      <c r="K191" s="449" t="s">
        <v>1964</v>
      </c>
      <c r="L191" s="308" t="s">
        <v>1965</v>
      </c>
      <c r="M191" s="308" t="s">
        <v>1966</v>
      </c>
      <c r="N191" s="308" t="s">
        <v>1967</v>
      </c>
      <c r="O191" s="273" t="s">
        <v>228</v>
      </c>
      <c r="P191" s="273"/>
      <c r="Q191" s="273"/>
      <c r="R191" s="270" t="str">
        <f t="shared" si="5"/>
        <v>#VALUE!</v>
      </c>
      <c r="S191" s="194"/>
      <c r="T191" s="290" t="s">
        <v>16</v>
      </c>
      <c r="U191" s="290">
        <v>598000.0</v>
      </c>
      <c r="V191" s="290">
        <v>50413.0</v>
      </c>
      <c r="W191" s="314">
        <v>-248563.0</v>
      </c>
      <c r="X191" s="275"/>
      <c r="Y191" s="275"/>
      <c r="Z191" s="275"/>
      <c r="AA191" s="275"/>
      <c r="AB191" s="194"/>
      <c r="AC191" s="312">
        <v>45619.0</v>
      </c>
      <c r="AD191" s="270" t="s">
        <v>1968</v>
      </c>
      <c r="AE191" s="420" t="s">
        <v>1793</v>
      </c>
      <c r="AF191" s="279" t="s">
        <v>1969</v>
      </c>
      <c r="AG191" s="353" t="s">
        <v>1970</v>
      </c>
      <c r="AH191" s="270" t="b">
        <v>0</v>
      </c>
      <c r="AI191" s="194"/>
      <c r="AJ191" s="281" t="b">
        <v>0</v>
      </c>
      <c r="AK191" s="281" t="b">
        <v>0</v>
      </c>
      <c r="AL191" s="281" t="b">
        <v>0</v>
      </c>
      <c r="AM191" s="281" t="b">
        <v>0</v>
      </c>
      <c r="AN191" s="281" t="b">
        <v>0</v>
      </c>
      <c r="AO191" s="282" t="b">
        <v>0</v>
      </c>
      <c r="AP191" s="282" t="b">
        <v>0</v>
      </c>
      <c r="AQ191" s="299" t="s">
        <v>1971</v>
      </c>
      <c r="AR191" s="284" t="b">
        <v>0</v>
      </c>
      <c r="AS191" s="194"/>
      <c r="AT191" s="194"/>
      <c r="AU191" s="194"/>
      <c r="AV191" s="194"/>
      <c r="AW191" s="194"/>
      <c r="AX191" s="194"/>
      <c r="AY191" s="194"/>
      <c r="AZ191" s="194"/>
      <c r="BA191" s="194"/>
      <c r="BB191" s="194"/>
      <c r="BC191" s="194"/>
      <c r="BD191" s="194"/>
      <c r="BE191" s="194"/>
      <c r="BF191" s="194"/>
      <c r="BG191" s="194"/>
      <c r="BH191" s="194"/>
      <c r="BI191" s="194"/>
    </row>
    <row r="192" hidden="1">
      <c r="A192" s="269">
        <v>45776.70138888889</v>
      </c>
      <c r="B192" s="269">
        <v>45779.47361111111</v>
      </c>
      <c r="C192" s="270" t="s">
        <v>1972</v>
      </c>
      <c r="D192" s="271" t="s">
        <v>210</v>
      </c>
      <c r="E192" s="273"/>
      <c r="F192" s="270" t="s">
        <v>614</v>
      </c>
      <c r="G192" s="270" t="s">
        <v>212</v>
      </c>
      <c r="H192" s="270" t="s">
        <v>232</v>
      </c>
      <c r="I192" s="271" t="s">
        <v>1973</v>
      </c>
      <c r="J192" s="271" t="s">
        <v>1974</v>
      </c>
      <c r="K192" s="271" t="s">
        <v>1975</v>
      </c>
      <c r="L192" s="273"/>
      <c r="M192" s="273"/>
      <c r="N192" s="273"/>
      <c r="O192" s="273" t="s">
        <v>215</v>
      </c>
      <c r="P192" s="335" t="s">
        <v>1050</v>
      </c>
      <c r="Q192" s="335" t="s">
        <v>1050</v>
      </c>
      <c r="R192" s="335" t="s">
        <v>1050</v>
      </c>
      <c r="S192" s="194"/>
      <c r="T192" s="275"/>
      <c r="U192" s="275"/>
      <c r="V192" s="275"/>
      <c r="W192" s="335" t="s">
        <v>1050</v>
      </c>
      <c r="X192" s="335" t="s">
        <v>1050</v>
      </c>
      <c r="Y192" s="335" t="s">
        <v>1050</v>
      </c>
      <c r="Z192" s="335" t="s">
        <v>1050</v>
      </c>
      <c r="AA192" s="335" t="s">
        <v>1050</v>
      </c>
      <c r="AB192" s="194"/>
      <c r="AC192" s="273"/>
      <c r="AD192" s="273"/>
      <c r="AE192" s="425" t="s">
        <v>1815</v>
      </c>
      <c r="AF192" s="280"/>
      <c r="AG192" s="279" t="s">
        <v>1976</v>
      </c>
      <c r="AH192" s="270" t="b">
        <v>0</v>
      </c>
      <c r="AI192" s="194"/>
      <c r="AJ192" s="281" t="b">
        <v>0</v>
      </c>
      <c r="AK192" s="281" t="b">
        <v>0</v>
      </c>
      <c r="AL192" s="281" t="b">
        <v>0</v>
      </c>
      <c r="AM192" s="281" t="b">
        <v>0</v>
      </c>
      <c r="AN192" s="281" t="b">
        <v>0</v>
      </c>
      <c r="AO192" s="282" t="b">
        <v>0</v>
      </c>
      <c r="AP192" s="282" t="b">
        <v>0</v>
      </c>
      <c r="AQ192" s="283"/>
      <c r="AR192" s="284" t="b">
        <v>0</v>
      </c>
      <c r="AS192" s="194"/>
      <c r="AT192" s="194"/>
      <c r="AU192" s="194"/>
      <c r="AV192" s="194"/>
      <c r="AW192" s="194"/>
      <c r="AX192" s="194"/>
      <c r="AY192" s="194"/>
      <c r="AZ192" s="194"/>
      <c r="BA192" s="194"/>
      <c r="BB192" s="194"/>
      <c r="BC192" s="194"/>
      <c r="BD192" s="194"/>
      <c r="BE192" s="194"/>
      <c r="BF192" s="194"/>
      <c r="BG192" s="194"/>
      <c r="BH192" s="194"/>
      <c r="BI192" s="194"/>
    </row>
    <row r="193" hidden="1">
      <c r="A193" s="269">
        <v>45776.72361111111</v>
      </c>
      <c r="B193" s="343"/>
      <c r="C193" s="343"/>
      <c r="D193" s="271" t="s">
        <v>1785</v>
      </c>
      <c r="E193" s="270">
        <v>1.9014631945729E13</v>
      </c>
      <c r="F193" s="270" t="s">
        <v>242</v>
      </c>
      <c r="G193" s="270" t="s">
        <v>294</v>
      </c>
      <c r="H193" s="270" t="s">
        <v>232</v>
      </c>
      <c r="I193" s="344" t="s">
        <v>1977</v>
      </c>
      <c r="J193" s="344" t="s">
        <v>1977</v>
      </c>
      <c r="K193" s="344" t="s">
        <v>1978</v>
      </c>
      <c r="L193" s="308" t="s">
        <v>1979</v>
      </c>
      <c r="M193" s="308" t="s">
        <v>1980</v>
      </c>
      <c r="N193" s="308" t="s">
        <v>1981</v>
      </c>
      <c r="O193" s="273" t="s">
        <v>249</v>
      </c>
      <c r="P193" s="308" t="s">
        <v>1982</v>
      </c>
      <c r="Q193" s="312">
        <v>45779.0</v>
      </c>
      <c r="R193" s="270">
        <f t="shared" ref="R193:R227" si="6">365-DAYS(DATEVALUE(Q193), DATEVALUE(AC193))</f>
        <v>315</v>
      </c>
      <c r="S193" s="194"/>
      <c r="T193" s="290" t="s">
        <v>57</v>
      </c>
      <c r="U193" s="290">
        <v>798000.0</v>
      </c>
      <c r="V193" s="290">
        <v>798000.0</v>
      </c>
      <c r="W193" s="310">
        <v>645258.0</v>
      </c>
      <c r="X193" s="310">
        <v>0.0</v>
      </c>
      <c r="Y193" s="310">
        <v>0.0</v>
      </c>
      <c r="Z193" s="294" t="s">
        <v>251</v>
      </c>
      <c r="AA193" s="427">
        <v>45838.0</v>
      </c>
      <c r="AB193" s="194"/>
      <c r="AC193" s="309">
        <v>45729.0</v>
      </c>
      <c r="AD193" s="270" t="s">
        <v>289</v>
      </c>
      <c r="AE193" s="424" t="s">
        <v>1983</v>
      </c>
      <c r="AF193" s="279" t="s">
        <v>1984</v>
      </c>
      <c r="AG193" s="280"/>
      <c r="AH193" s="270" t="b">
        <v>0</v>
      </c>
      <c r="AI193" s="194"/>
      <c r="AJ193" s="281" t="b">
        <v>1</v>
      </c>
      <c r="AK193" s="281" t="b">
        <v>1</v>
      </c>
      <c r="AL193" s="281" t="b">
        <v>0</v>
      </c>
      <c r="AM193" s="281" t="b">
        <v>1</v>
      </c>
      <c r="AN193" s="281" t="b">
        <v>1</v>
      </c>
      <c r="AO193" s="282" t="b">
        <v>1</v>
      </c>
      <c r="AP193" s="282" t="b">
        <v>1</v>
      </c>
      <c r="AQ193" s="299" t="s">
        <v>1985</v>
      </c>
      <c r="AR193" s="284" t="b">
        <v>0</v>
      </c>
      <c r="AS193" s="194"/>
      <c r="AT193" s="194"/>
      <c r="AU193" s="194"/>
      <c r="AV193" s="194"/>
      <c r="AW193" s="194"/>
      <c r="AX193" s="194"/>
      <c r="AY193" s="194"/>
      <c r="AZ193" s="194"/>
      <c r="BA193" s="194"/>
      <c r="BB193" s="194"/>
      <c r="BC193" s="194"/>
      <c r="BD193" s="194"/>
      <c r="BE193" s="194"/>
      <c r="BF193" s="194"/>
      <c r="BG193" s="194"/>
      <c r="BH193" s="194"/>
      <c r="BI193" s="194"/>
    </row>
    <row r="194">
      <c r="A194" s="269">
        <v>45776.74375</v>
      </c>
      <c r="B194" s="269">
        <v>45778.97361111111</v>
      </c>
      <c r="C194" s="270" t="s">
        <v>1986</v>
      </c>
      <c r="D194" s="271" t="s">
        <v>1609</v>
      </c>
      <c r="E194" s="428">
        <v>1.9371017645757E13</v>
      </c>
      <c r="F194" s="270" t="s">
        <v>242</v>
      </c>
      <c r="G194" s="270" t="s">
        <v>212</v>
      </c>
      <c r="H194" s="270" t="s">
        <v>1850</v>
      </c>
      <c r="I194" s="415" t="s">
        <v>1987</v>
      </c>
      <c r="J194" s="271" t="s">
        <v>98</v>
      </c>
      <c r="K194" s="447" t="s">
        <v>1988</v>
      </c>
      <c r="L194" s="450" t="s">
        <v>1989</v>
      </c>
      <c r="M194" s="450" t="s">
        <v>1990</v>
      </c>
      <c r="N194" s="450" t="s">
        <v>1991</v>
      </c>
      <c r="O194" s="273" t="s">
        <v>327</v>
      </c>
      <c r="P194" s="308" t="s">
        <v>1992</v>
      </c>
      <c r="Q194" s="380">
        <v>45777.0</v>
      </c>
      <c r="R194" s="270">
        <f t="shared" si="6"/>
        <v>345</v>
      </c>
      <c r="S194" s="194"/>
      <c r="T194" s="290" t="s">
        <v>14</v>
      </c>
      <c r="U194" s="290">
        <v>798000.0</v>
      </c>
      <c r="V194" s="290">
        <v>0.0</v>
      </c>
      <c r="W194" s="314">
        <v>-76232.0</v>
      </c>
      <c r="X194" s="310">
        <v>3279.0</v>
      </c>
      <c r="Y194" s="310">
        <v>804279.0</v>
      </c>
      <c r="Z194" s="294" t="s">
        <v>251</v>
      </c>
      <c r="AA194" s="275"/>
      <c r="AB194" s="194"/>
      <c r="AC194" s="309">
        <v>45757.0</v>
      </c>
      <c r="AD194" s="270" t="s">
        <v>1993</v>
      </c>
      <c r="AE194" s="425" t="s">
        <v>1815</v>
      </c>
      <c r="AF194" s="279" t="s">
        <v>1994</v>
      </c>
      <c r="AG194" s="279" t="s">
        <v>1995</v>
      </c>
      <c r="AH194" s="270" t="b">
        <v>0</v>
      </c>
      <c r="AI194" s="194"/>
      <c r="AJ194" s="281" t="b">
        <v>1</v>
      </c>
      <c r="AK194" s="281" t="b">
        <v>1</v>
      </c>
      <c r="AL194" s="281" t="b">
        <v>0</v>
      </c>
      <c r="AM194" s="281" t="b">
        <v>1</v>
      </c>
      <c r="AN194" s="281" t="b">
        <v>1</v>
      </c>
      <c r="AO194" s="282" t="b">
        <v>1</v>
      </c>
      <c r="AP194" s="282" t="b">
        <v>1</v>
      </c>
      <c r="AQ194" s="283"/>
      <c r="AR194" s="284" t="b">
        <v>0</v>
      </c>
      <c r="AS194" s="194"/>
      <c r="AT194" s="194"/>
      <c r="AU194" s="194"/>
      <c r="AV194" s="194"/>
      <c r="AW194" s="194"/>
      <c r="AX194" s="194"/>
      <c r="AY194" s="194"/>
      <c r="AZ194" s="194"/>
      <c r="BA194" s="194"/>
      <c r="BB194" s="194"/>
      <c r="BC194" s="194"/>
      <c r="BD194" s="194"/>
      <c r="BE194" s="194"/>
      <c r="BF194" s="194"/>
      <c r="BG194" s="194"/>
      <c r="BH194" s="194"/>
      <c r="BI194" s="194"/>
    </row>
    <row r="195">
      <c r="A195" s="269">
        <v>45776.75555555556</v>
      </c>
      <c r="B195" s="269">
        <v>45779.78888888889</v>
      </c>
      <c r="C195" s="270" t="s">
        <v>1996</v>
      </c>
      <c r="D195" s="271" t="s">
        <v>1609</v>
      </c>
      <c r="E195" s="270" t="s">
        <v>1269</v>
      </c>
      <c r="F195" s="270" t="s">
        <v>242</v>
      </c>
      <c r="G195" s="270" t="s">
        <v>212</v>
      </c>
      <c r="H195" s="270" t="s">
        <v>1850</v>
      </c>
      <c r="I195" s="451" t="s">
        <v>1997</v>
      </c>
      <c r="J195" s="452" t="s">
        <v>1998</v>
      </c>
      <c r="K195" s="453" t="s">
        <v>1999</v>
      </c>
      <c r="L195" s="454" t="s">
        <v>2000</v>
      </c>
      <c r="M195" s="454" t="s">
        <v>2001</v>
      </c>
      <c r="N195" s="454" t="s">
        <v>2002</v>
      </c>
      <c r="O195" s="273" t="s">
        <v>249</v>
      </c>
      <c r="P195" s="308" t="s">
        <v>2003</v>
      </c>
      <c r="Q195" s="385">
        <v>45777.0</v>
      </c>
      <c r="R195" s="270">
        <f t="shared" si="6"/>
        <v>321</v>
      </c>
      <c r="S195" s="194"/>
      <c r="T195" s="290" t="s">
        <v>14</v>
      </c>
      <c r="U195" s="290">
        <v>798000.0</v>
      </c>
      <c r="V195" s="290">
        <v>0.0</v>
      </c>
      <c r="W195" s="314">
        <v>-135254.0</v>
      </c>
      <c r="X195" s="310">
        <v>9838.0</v>
      </c>
      <c r="Y195" s="310">
        <v>810838.0</v>
      </c>
      <c r="Z195" s="294" t="s">
        <v>251</v>
      </c>
      <c r="AA195" s="275"/>
      <c r="AB195" s="194"/>
      <c r="AC195" s="309">
        <v>45733.0</v>
      </c>
      <c r="AD195" s="270" t="s">
        <v>1993</v>
      </c>
      <c r="AE195" s="425" t="s">
        <v>1815</v>
      </c>
      <c r="AF195" s="279" t="s">
        <v>2004</v>
      </c>
      <c r="AG195" s="279" t="s">
        <v>1995</v>
      </c>
      <c r="AH195" s="270" t="b">
        <v>0</v>
      </c>
      <c r="AI195" s="194"/>
      <c r="AJ195" s="281" t="b">
        <v>1</v>
      </c>
      <c r="AK195" s="281" t="b">
        <v>1</v>
      </c>
      <c r="AL195" s="281" t="b">
        <v>0</v>
      </c>
      <c r="AM195" s="281" t="b">
        <v>1</v>
      </c>
      <c r="AN195" s="281" t="b">
        <v>1</v>
      </c>
      <c r="AO195" s="282" t="b">
        <v>1</v>
      </c>
      <c r="AP195" s="282" t="b">
        <v>1</v>
      </c>
      <c r="AQ195" s="283"/>
      <c r="AR195" s="284" t="b">
        <v>0</v>
      </c>
      <c r="AS195" s="194"/>
      <c r="AT195" s="194"/>
      <c r="AU195" s="194"/>
      <c r="AV195" s="194"/>
      <c r="AW195" s="194"/>
      <c r="AX195" s="194"/>
      <c r="AY195" s="194"/>
      <c r="AZ195" s="194"/>
      <c r="BA195" s="194"/>
      <c r="BB195" s="194"/>
      <c r="BC195" s="194"/>
      <c r="BD195" s="194"/>
      <c r="BE195" s="194"/>
      <c r="BF195" s="194"/>
      <c r="BG195" s="194"/>
      <c r="BH195" s="194"/>
      <c r="BI195" s="194"/>
    </row>
    <row r="196" hidden="1">
      <c r="A196" s="269">
        <v>45776.777083333334</v>
      </c>
      <c r="B196" s="269">
        <v>45793.61388888889</v>
      </c>
      <c r="C196" s="270" t="s">
        <v>2005</v>
      </c>
      <c r="D196" s="271" t="s">
        <v>1609</v>
      </c>
      <c r="E196" s="270">
        <v>1.901889614573E13</v>
      </c>
      <c r="F196" s="270" t="s">
        <v>242</v>
      </c>
      <c r="G196" s="270" t="s">
        <v>212</v>
      </c>
      <c r="H196" s="270" t="s">
        <v>232</v>
      </c>
      <c r="I196" s="271" t="s">
        <v>2006</v>
      </c>
      <c r="J196" s="271" t="s">
        <v>2007</v>
      </c>
      <c r="K196" s="271" t="s">
        <v>2008</v>
      </c>
      <c r="L196" s="375" t="s">
        <v>2009</v>
      </c>
      <c r="M196" s="307" t="s">
        <v>2010</v>
      </c>
      <c r="N196" s="307" t="s">
        <v>2011</v>
      </c>
      <c r="O196" s="273" t="s">
        <v>249</v>
      </c>
      <c r="P196" s="308" t="s">
        <v>2012</v>
      </c>
      <c r="Q196" s="385">
        <v>45791.0</v>
      </c>
      <c r="R196" s="270">
        <f t="shared" si="6"/>
        <v>304</v>
      </c>
      <c r="S196" s="194"/>
      <c r="T196" s="290" t="s">
        <v>14</v>
      </c>
      <c r="U196" s="290">
        <v>798000.0</v>
      </c>
      <c r="V196" s="290">
        <v>0.0</v>
      </c>
      <c r="W196" s="314">
        <v>-137440.0</v>
      </c>
      <c r="X196" s="310">
        <v>20004.0</v>
      </c>
      <c r="Y196" s="310">
        <v>821004.0</v>
      </c>
      <c r="Z196" s="294" t="s">
        <v>251</v>
      </c>
      <c r="AA196" s="275"/>
      <c r="AB196" s="194"/>
      <c r="AC196" s="309">
        <v>45730.0</v>
      </c>
      <c r="AD196" s="270" t="s">
        <v>2013</v>
      </c>
      <c r="AE196" s="425" t="s">
        <v>1815</v>
      </c>
      <c r="AF196" s="279" t="s">
        <v>2014</v>
      </c>
      <c r="AG196" s="279" t="s">
        <v>2015</v>
      </c>
      <c r="AH196" s="270" t="b">
        <v>0</v>
      </c>
      <c r="AI196" s="194"/>
      <c r="AJ196" s="281" t="b">
        <v>1</v>
      </c>
      <c r="AK196" s="281" t="b">
        <v>1</v>
      </c>
      <c r="AL196" s="281" t="b">
        <v>0</v>
      </c>
      <c r="AM196" s="281" t="b">
        <v>1</v>
      </c>
      <c r="AN196" s="281" t="b">
        <v>1</v>
      </c>
      <c r="AO196" s="282" t="s">
        <v>278</v>
      </c>
      <c r="AP196" s="282" t="b">
        <v>1</v>
      </c>
      <c r="AQ196" s="283"/>
      <c r="AR196" s="284" t="b">
        <v>0</v>
      </c>
      <c r="AS196" s="194"/>
      <c r="AT196" s="194"/>
      <c r="AU196" s="194"/>
      <c r="AV196" s="194"/>
      <c r="AW196" s="194"/>
      <c r="AX196" s="194"/>
      <c r="AY196" s="194"/>
      <c r="AZ196" s="194"/>
      <c r="BA196" s="194"/>
      <c r="BB196" s="194"/>
      <c r="BC196" s="194"/>
      <c r="BD196" s="194"/>
      <c r="BE196" s="194"/>
      <c r="BF196" s="194"/>
      <c r="BG196" s="194"/>
      <c r="BH196" s="194"/>
      <c r="BI196" s="194"/>
    </row>
    <row r="197" hidden="1">
      <c r="A197" s="343"/>
      <c r="B197" s="343"/>
      <c r="C197" s="343"/>
      <c r="D197" s="297"/>
      <c r="E197" s="273"/>
      <c r="F197" s="270" t="s">
        <v>242</v>
      </c>
      <c r="G197" s="270" t="s">
        <v>1674</v>
      </c>
      <c r="H197" s="270" t="s">
        <v>232</v>
      </c>
      <c r="I197" s="344" t="s">
        <v>2016</v>
      </c>
      <c r="J197" s="344" t="s">
        <v>2017</v>
      </c>
      <c r="K197" s="345" t="s">
        <v>2018</v>
      </c>
      <c r="L197" s="273"/>
      <c r="M197" s="273"/>
      <c r="N197" s="273"/>
      <c r="O197" s="273"/>
      <c r="P197" s="273"/>
      <c r="Q197" s="273"/>
      <c r="R197" s="270" t="str">
        <f t="shared" si="6"/>
        <v>#VALUE!</v>
      </c>
      <c r="S197" s="194"/>
      <c r="T197" s="275"/>
      <c r="U197" s="275"/>
      <c r="V197" s="275"/>
      <c r="W197" s="275"/>
      <c r="X197" s="275"/>
      <c r="Y197" s="275"/>
      <c r="Z197" s="275"/>
      <c r="AA197" s="275"/>
      <c r="AB197" s="194"/>
      <c r="AC197" s="273"/>
      <c r="AD197" s="273"/>
      <c r="AE197" s="425" t="s">
        <v>1815</v>
      </c>
      <c r="AF197" s="279" t="s">
        <v>2019</v>
      </c>
      <c r="AG197" s="280"/>
      <c r="AH197" s="270" t="b">
        <v>0</v>
      </c>
      <c r="AI197" s="194"/>
      <c r="AJ197" s="281" t="b">
        <v>0</v>
      </c>
      <c r="AK197" s="281" t="b">
        <v>0</v>
      </c>
      <c r="AL197" s="281" t="b">
        <v>0</v>
      </c>
      <c r="AM197" s="281" t="b">
        <v>0</v>
      </c>
      <c r="AN197" s="281" t="b">
        <v>0</v>
      </c>
      <c r="AO197" s="282" t="b">
        <v>0</v>
      </c>
      <c r="AP197" s="282" t="b">
        <v>0</v>
      </c>
      <c r="AQ197" s="283"/>
      <c r="AR197" s="284" t="b">
        <v>0</v>
      </c>
      <c r="AS197" s="194"/>
      <c r="AT197" s="194"/>
      <c r="AU197" s="194"/>
      <c r="AV197" s="194"/>
      <c r="AW197" s="194"/>
      <c r="AX197" s="194"/>
      <c r="AY197" s="194"/>
      <c r="AZ197" s="194"/>
      <c r="BA197" s="194"/>
      <c r="BB197" s="194"/>
      <c r="BC197" s="194"/>
      <c r="BD197" s="194"/>
      <c r="BE197" s="194"/>
      <c r="BF197" s="194"/>
      <c r="BG197" s="194"/>
      <c r="BH197" s="194"/>
      <c r="BI197" s="194"/>
    </row>
    <row r="198" hidden="1">
      <c r="A198" s="269">
        <v>45781.60972222222</v>
      </c>
      <c r="B198" s="269">
        <v>45791.43472222222</v>
      </c>
      <c r="C198" s="270" t="s">
        <v>2020</v>
      </c>
      <c r="D198" s="271" t="s">
        <v>1785</v>
      </c>
      <c r="E198" s="270">
        <v>1.9108595145736E13</v>
      </c>
      <c r="F198" s="270" t="s">
        <v>242</v>
      </c>
      <c r="G198" s="270" t="s">
        <v>212</v>
      </c>
      <c r="H198" s="270" t="s">
        <v>232</v>
      </c>
      <c r="I198" s="271" t="s">
        <v>2021</v>
      </c>
      <c r="J198" s="271" t="s">
        <v>2022</v>
      </c>
      <c r="K198" s="287" t="s">
        <v>2023</v>
      </c>
      <c r="L198" s="308" t="s">
        <v>2024</v>
      </c>
      <c r="M198" s="308" t="s">
        <v>2025</v>
      </c>
      <c r="N198" s="308" t="s">
        <v>2026</v>
      </c>
      <c r="O198" s="273" t="s">
        <v>249</v>
      </c>
      <c r="P198" s="308" t="s">
        <v>2027</v>
      </c>
      <c r="Q198" s="312">
        <v>45784.0</v>
      </c>
      <c r="R198" s="270">
        <f t="shared" si="6"/>
        <v>317</v>
      </c>
      <c r="S198" s="194"/>
      <c r="T198" s="290" t="s">
        <v>14</v>
      </c>
      <c r="U198" s="290">
        <v>798000.0</v>
      </c>
      <c r="V198" s="290">
        <v>0.0</v>
      </c>
      <c r="W198" s="314" t="s">
        <v>2028</v>
      </c>
      <c r="X198" s="310" t="s">
        <v>2029</v>
      </c>
      <c r="Y198" s="310" t="s">
        <v>2030</v>
      </c>
      <c r="Z198" s="294" t="s">
        <v>251</v>
      </c>
      <c r="AA198" s="275"/>
      <c r="AB198" s="194"/>
      <c r="AC198" s="312">
        <v>45736.0</v>
      </c>
      <c r="AD198" s="270" t="s">
        <v>530</v>
      </c>
      <c r="AE198" s="424" t="s">
        <v>2031</v>
      </c>
      <c r="AF198" s="279" t="s">
        <v>2032</v>
      </c>
      <c r="AG198" s="421" t="s">
        <v>2033</v>
      </c>
      <c r="AH198" s="270" t="b">
        <v>0</v>
      </c>
      <c r="AI198" s="194"/>
      <c r="AJ198" s="281" t="b">
        <v>1</v>
      </c>
      <c r="AK198" s="281" t="b">
        <v>1</v>
      </c>
      <c r="AL198" s="281" t="b">
        <v>0</v>
      </c>
      <c r="AM198" s="281" t="b">
        <v>1</v>
      </c>
      <c r="AN198" s="281" t="b">
        <v>1</v>
      </c>
      <c r="AO198" s="282" t="b">
        <v>1</v>
      </c>
      <c r="AP198" s="282" t="b">
        <v>1</v>
      </c>
      <c r="AQ198" s="299" t="s">
        <v>2034</v>
      </c>
      <c r="AR198" s="284" t="b">
        <v>0</v>
      </c>
      <c r="AS198" s="194"/>
      <c r="AT198" s="194"/>
      <c r="AU198" s="194"/>
      <c r="AV198" s="194"/>
      <c r="AW198" s="194"/>
      <c r="AX198" s="194"/>
      <c r="AY198" s="194"/>
      <c r="AZ198" s="194"/>
      <c r="BA198" s="194"/>
      <c r="BB198" s="194"/>
      <c r="BC198" s="194"/>
      <c r="BD198" s="194"/>
      <c r="BE198" s="194"/>
      <c r="BF198" s="194"/>
      <c r="BG198" s="194"/>
      <c r="BH198" s="194"/>
      <c r="BI198" s="194"/>
    </row>
    <row r="199" hidden="1">
      <c r="A199" s="269">
        <v>45784.85138888889</v>
      </c>
      <c r="B199" s="343"/>
      <c r="C199" s="321" t="s">
        <v>293</v>
      </c>
      <c r="D199" s="271" t="s">
        <v>1785</v>
      </c>
      <c r="E199" s="270">
        <v>1.8771011945713E13</v>
      </c>
      <c r="F199" s="270" t="s">
        <v>242</v>
      </c>
      <c r="G199" s="270" t="s">
        <v>294</v>
      </c>
      <c r="H199" s="270" t="s">
        <v>232</v>
      </c>
      <c r="I199" s="344" t="s">
        <v>2035</v>
      </c>
      <c r="J199" s="344" t="s">
        <v>2036</v>
      </c>
      <c r="K199" s="345" t="s">
        <v>2037</v>
      </c>
      <c r="L199" s="308" t="s">
        <v>2038</v>
      </c>
      <c r="M199" s="308" t="s">
        <v>2039</v>
      </c>
      <c r="N199" s="308" t="s">
        <v>2040</v>
      </c>
      <c r="O199" s="273" t="s">
        <v>249</v>
      </c>
      <c r="P199" s="273"/>
      <c r="Q199" s="273"/>
      <c r="R199" s="270" t="str">
        <f t="shared" si="6"/>
        <v>#VALUE!</v>
      </c>
      <c r="S199" s="194"/>
      <c r="T199" s="290" t="s">
        <v>16</v>
      </c>
      <c r="U199" s="290">
        <v>798000.0</v>
      </c>
      <c r="V199" s="290">
        <v>44700.0</v>
      </c>
      <c r="W199" s="314">
        <v>-90554.0</v>
      </c>
      <c r="X199" s="275"/>
      <c r="Y199" s="275"/>
      <c r="Z199" s="275"/>
      <c r="AA199" s="275"/>
      <c r="AB199" s="194"/>
      <c r="AC199" s="312">
        <v>45713.0</v>
      </c>
      <c r="AD199" s="270" t="s">
        <v>2041</v>
      </c>
      <c r="AE199" s="420" t="s">
        <v>2042</v>
      </c>
      <c r="AF199" s="279" t="s">
        <v>2043</v>
      </c>
      <c r="AG199" s="426" t="s">
        <v>1836</v>
      </c>
      <c r="AH199" s="270" t="b">
        <v>0</v>
      </c>
      <c r="AI199" s="194"/>
      <c r="AJ199" s="281" t="b">
        <v>0</v>
      </c>
      <c r="AK199" s="281" t="b">
        <v>0</v>
      </c>
      <c r="AL199" s="281" t="b">
        <v>0</v>
      </c>
      <c r="AM199" s="281" t="b">
        <v>0</v>
      </c>
      <c r="AN199" s="281" t="b">
        <v>0</v>
      </c>
      <c r="AO199" s="282" t="b">
        <v>0</v>
      </c>
      <c r="AP199" s="282" t="b">
        <v>0</v>
      </c>
      <c r="AQ199" s="299" t="s">
        <v>2044</v>
      </c>
      <c r="AR199" s="284" t="b">
        <v>1</v>
      </c>
      <c r="AS199" s="194"/>
      <c r="AT199" s="194"/>
      <c r="AU199" s="194"/>
      <c r="AV199" s="194"/>
      <c r="AW199" s="194"/>
      <c r="AX199" s="194"/>
      <c r="AY199" s="194"/>
      <c r="AZ199" s="194"/>
      <c r="BA199" s="194"/>
      <c r="BB199" s="194"/>
      <c r="BC199" s="194"/>
      <c r="BD199" s="194"/>
      <c r="BE199" s="194"/>
      <c r="BF199" s="194"/>
      <c r="BG199" s="194"/>
      <c r="BH199" s="194"/>
      <c r="BI199" s="194"/>
    </row>
    <row r="200" hidden="1">
      <c r="A200" s="269">
        <v>45783.70347222222</v>
      </c>
      <c r="B200" s="269">
        <v>45791.59305555555</v>
      </c>
      <c r="C200" s="270" t="s">
        <v>2045</v>
      </c>
      <c r="D200" s="271" t="s">
        <v>1785</v>
      </c>
      <c r="E200" s="270">
        <v>1.8074019145736E13</v>
      </c>
      <c r="F200" s="270" t="s">
        <v>242</v>
      </c>
      <c r="G200" s="270" t="s">
        <v>212</v>
      </c>
      <c r="H200" s="270" t="s">
        <v>232</v>
      </c>
      <c r="I200" s="271" t="s">
        <v>2046</v>
      </c>
      <c r="J200" s="271" t="s">
        <v>2046</v>
      </c>
      <c r="K200" s="287" t="s">
        <v>2047</v>
      </c>
      <c r="L200" s="308" t="s">
        <v>2048</v>
      </c>
      <c r="M200" s="308" t="s">
        <v>2049</v>
      </c>
      <c r="N200" s="308" t="s">
        <v>2050</v>
      </c>
      <c r="O200" s="273" t="s">
        <v>249</v>
      </c>
      <c r="P200" s="308" t="s">
        <v>2051</v>
      </c>
      <c r="Q200" s="312">
        <v>45784.0</v>
      </c>
      <c r="R200" s="270">
        <f t="shared" si="6"/>
        <v>317</v>
      </c>
      <c r="S200" s="194"/>
      <c r="T200" s="290" t="s">
        <v>14</v>
      </c>
      <c r="U200" s="290">
        <v>798000.0</v>
      </c>
      <c r="V200" s="290">
        <v>0.0</v>
      </c>
      <c r="W200" s="314" t="s">
        <v>2052</v>
      </c>
      <c r="X200" s="310" t="s">
        <v>2029</v>
      </c>
      <c r="Y200" s="310" t="s">
        <v>2030</v>
      </c>
      <c r="Z200" s="294" t="s">
        <v>251</v>
      </c>
      <c r="AA200" s="275"/>
      <c r="AB200" s="194"/>
      <c r="AC200" s="312">
        <v>45736.0</v>
      </c>
      <c r="AD200" s="270" t="s">
        <v>1229</v>
      </c>
      <c r="AE200" s="424" t="s">
        <v>2053</v>
      </c>
      <c r="AF200" s="279" t="s">
        <v>2054</v>
      </c>
      <c r="AG200" s="279" t="s">
        <v>2055</v>
      </c>
      <c r="AH200" s="270" t="b">
        <v>0</v>
      </c>
      <c r="AI200" s="194"/>
      <c r="AJ200" s="281" t="b">
        <v>1</v>
      </c>
      <c r="AK200" s="281" t="b">
        <v>1</v>
      </c>
      <c r="AL200" s="281" t="b">
        <v>0</v>
      </c>
      <c r="AM200" s="281" t="b">
        <v>1</v>
      </c>
      <c r="AN200" s="281" t="b">
        <v>1</v>
      </c>
      <c r="AO200" s="282" t="b">
        <v>1</v>
      </c>
      <c r="AP200" s="282" t="b">
        <v>1</v>
      </c>
      <c r="AQ200" s="299" t="s">
        <v>2056</v>
      </c>
      <c r="AR200" s="284" t="b">
        <v>0</v>
      </c>
      <c r="AS200" s="194"/>
      <c r="AT200" s="194"/>
      <c r="AU200" s="194"/>
      <c r="AV200" s="194"/>
      <c r="AW200" s="194"/>
      <c r="AX200" s="194"/>
      <c r="AY200" s="194"/>
      <c r="AZ200" s="194"/>
      <c r="BA200" s="194"/>
      <c r="BB200" s="194"/>
      <c r="BC200" s="194"/>
      <c r="BD200" s="194"/>
      <c r="BE200" s="194"/>
      <c r="BF200" s="194"/>
      <c r="BG200" s="194"/>
      <c r="BH200" s="194"/>
      <c r="BI200" s="194"/>
    </row>
    <row r="201" hidden="1">
      <c r="A201" s="269">
        <v>45785.54513888889</v>
      </c>
      <c r="B201" s="269">
        <v>45785.736805555556</v>
      </c>
      <c r="C201" s="270" t="s">
        <v>2057</v>
      </c>
      <c r="D201" s="271" t="s">
        <v>1785</v>
      </c>
      <c r="E201" s="270">
        <v>1.9232798645749E13</v>
      </c>
      <c r="F201" s="270" t="s">
        <v>242</v>
      </c>
      <c r="G201" s="270" t="s">
        <v>212</v>
      </c>
      <c r="H201" s="270" t="s">
        <v>232</v>
      </c>
      <c r="I201" s="344" t="s">
        <v>2058</v>
      </c>
      <c r="J201" s="344" t="s">
        <v>2059</v>
      </c>
      <c r="K201" s="345" t="s">
        <v>2060</v>
      </c>
      <c r="L201" s="308" t="s">
        <v>2061</v>
      </c>
      <c r="M201" s="308" t="s">
        <v>2062</v>
      </c>
      <c r="N201" s="308" t="s">
        <v>2063</v>
      </c>
      <c r="O201" s="273" t="s">
        <v>327</v>
      </c>
      <c r="P201" s="308" t="s">
        <v>2064</v>
      </c>
      <c r="Q201" s="312">
        <v>45785.0</v>
      </c>
      <c r="R201" s="270">
        <f t="shared" si="6"/>
        <v>335</v>
      </c>
      <c r="S201" s="194"/>
      <c r="T201" s="290" t="s">
        <v>66</v>
      </c>
      <c r="U201" s="290">
        <v>788000.0</v>
      </c>
      <c r="V201" s="290">
        <v>788000.0</v>
      </c>
      <c r="W201" s="310">
        <v>690502.0</v>
      </c>
      <c r="X201" s="310">
        <v>0.0</v>
      </c>
      <c r="Y201" s="310">
        <v>0.0</v>
      </c>
      <c r="Z201" s="294" t="s">
        <v>251</v>
      </c>
      <c r="AA201" s="427">
        <v>45869.0</v>
      </c>
      <c r="AB201" s="194"/>
      <c r="AC201" s="312">
        <v>45755.0</v>
      </c>
      <c r="AD201" s="270" t="s">
        <v>1153</v>
      </c>
      <c r="AE201" s="424" t="s">
        <v>2065</v>
      </c>
      <c r="AF201" s="279" t="s">
        <v>2066</v>
      </c>
      <c r="AG201" s="280"/>
      <c r="AH201" s="270" t="b">
        <v>0</v>
      </c>
      <c r="AI201" s="194"/>
      <c r="AJ201" s="281" t="b">
        <v>1</v>
      </c>
      <c r="AK201" s="281" t="b">
        <v>1</v>
      </c>
      <c r="AL201" s="281" t="b">
        <v>0</v>
      </c>
      <c r="AM201" s="281" t="b">
        <v>1</v>
      </c>
      <c r="AN201" s="281" t="b">
        <v>1</v>
      </c>
      <c r="AO201" s="282" t="b">
        <v>1</v>
      </c>
      <c r="AP201" s="282" t="b">
        <v>1</v>
      </c>
      <c r="AQ201" s="299" t="s">
        <v>2067</v>
      </c>
      <c r="AR201" s="284" t="b">
        <v>0</v>
      </c>
      <c r="AS201" s="194"/>
      <c r="AT201" s="194"/>
      <c r="AU201" s="194"/>
      <c r="AV201" s="194"/>
      <c r="AW201" s="194"/>
      <c r="AX201" s="194"/>
      <c r="AY201" s="194"/>
      <c r="AZ201" s="194"/>
      <c r="BA201" s="194"/>
      <c r="BB201" s="194"/>
      <c r="BC201" s="194"/>
      <c r="BD201" s="194"/>
      <c r="BE201" s="194"/>
      <c r="BF201" s="194"/>
      <c r="BG201" s="194"/>
      <c r="BH201" s="194"/>
      <c r="BI201" s="194"/>
    </row>
    <row r="202" hidden="1">
      <c r="A202" s="269">
        <v>45783.705555555556</v>
      </c>
      <c r="B202" s="343"/>
      <c r="C202" s="321" t="s">
        <v>293</v>
      </c>
      <c r="D202" s="271" t="s">
        <v>1785</v>
      </c>
      <c r="E202" s="270">
        <v>1.8707254245708E13</v>
      </c>
      <c r="F202" s="270" t="s">
        <v>242</v>
      </c>
      <c r="G202" s="270" t="s">
        <v>294</v>
      </c>
      <c r="H202" s="270" t="s">
        <v>232</v>
      </c>
      <c r="I202" s="271" t="s">
        <v>2068</v>
      </c>
      <c r="J202" s="271" t="s">
        <v>2069</v>
      </c>
      <c r="K202" s="287" t="s">
        <v>2070</v>
      </c>
      <c r="L202" s="308" t="s">
        <v>2071</v>
      </c>
      <c r="M202" s="308" t="s">
        <v>2072</v>
      </c>
      <c r="N202" s="308" t="s">
        <v>2073</v>
      </c>
      <c r="O202" s="273" t="s">
        <v>249</v>
      </c>
      <c r="P202" s="308" t="s">
        <v>2074</v>
      </c>
      <c r="Q202" s="312">
        <v>45784.0</v>
      </c>
      <c r="R202" s="270">
        <f t="shared" si="6"/>
        <v>289</v>
      </c>
      <c r="S202" s="194"/>
      <c r="T202" s="290" t="s">
        <v>14</v>
      </c>
      <c r="U202" s="290">
        <v>798000.0</v>
      </c>
      <c r="V202" s="290">
        <v>30324.0</v>
      </c>
      <c r="W202" s="314">
        <v>-161766.0</v>
      </c>
      <c r="X202" s="310">
        <v>23612.0</v>
      </c>
      <c r="Y202" s="310">
        <v>824612.0</v>
      </c>
      <c r="Z202" s="294" t="s">
        <v>398</v>
      </c>
      <c r="AA202" s="275"/>
      <c r="AB202" s="194"/>
      <c r="AC202" s="312">
        <v>45708.0</v>
      </c>
      <c r="AD202" s="270" t="s">
        <v>391</v>
      </c>
      <c r="AE202" s="424" t="s">
        <v>2075</v>
      </c>
      <c r="AF202" s="279" t="s">
        <v>2076</v>
      </c>
      <c r="AG202" s="421" t="s">
        <v>2077</v>
      </c>
      <c r="AH202" s="270" t="b">
        <v>0</v>
      </c>
      <c r="AI202" s="194"/>
      <c r="AJ202" s="281" t="b">
        <v>0</v>
      </c>
      <c r="AK202" s="281" t="b">
        <v>1</v>
      </c>
      <c r="AL202" s="281" t="b">
        <v>0</v>
      </c>
      <c r="AM202" s="281" t="b">
        <v>1</v>
      </c>
      <c r="AN202" s="281" t="b">
        <v>1</v>
      </c>
      <c r="AO202" s="282" t="b">
        <v>1</v>
      </c>
      <c r="AP202" s="282" t="b">
        <v>1</v>
      </c>
      <c r="AQ202" s="299" t="s">
        <v>2078</v>
      </c>
      <c r="AR202" s="284" t="b">
        <v>1</v>
      </c>
      <c r="AS202" s="194"/>
      <c r="AT202" s="194"/>
      <c r="AU202" s="194"/>
      <c r="AV202" s="194"/>
      <c r="AW202" s="194"/>
      <c r="AX202" s="194"/>
      <c r="AY202" s="194"/>
      <c r="AZ202" s="194"/>
      <c r="BA202" s="194"/>
      <c r="BB202" s="194"/>
      <c r="BC202" s="194"/>
      <c r="BD202" s="194"/>
      <c r="BE202" s="194"/>
      <c r="BF202" s="194"/>
      <c r="BG202" s="194"/>
      <c r="BH202" s="194"/>
      <c r="BI202" s="194"/>
    </row>
    <row r="203" hidden="1">
      <c r="A203" s="269">
        <v>45785.64444444444</v>
      </c>
      <c r="B203" s="343"/>
      <c r="C203" s="343"/>
      <c r="D203" s="271" t="s">
        <v>1785</v>
      </c>
      <c r="E203" s="270">
        <v>1.9004467645728E13</v>
      </c>
      <c r="F203" s="270" t="s">
        <v>242</v>
      </c>
      <c r="G203" s="270" t="s">
        <v>294</v>
      </c>
      <c r="H203" s="270" t="s">
        <v>232</v>
      </c>
      <c r="I203" s="344" t="s">
        <v>2079</v>
      </c>
      <c r="J203" s="344" t="s">
        <v>2080</v>
      </c>
      <c r="K203" s="345" t="s">
        <v>2081</v>
      </c>
      <c r="L203" s="308" t="s">
        <v>2082</v>
      </c>
      <c r="M203" s="308" t="s">
        <v>2083</v>
      </c>
      <c r="N203" s="308" t="s">
        <v>2084</v>
      </c>
      <c r="O203" s="273" t="s">
        <v>249</v>
      </c>
      <c r="P203" s="308" t="s">
        <v>2085</v>
      </c>
      <c r="Q203" s="312">
        <v>45793.0</v>
      </c>
      <c r="R203" s="270">
        <f t="shared" si="6"/>
        <v>300</v>
      </c>
      <c r="S203" s="194"/>
      <c r="T203" s="290" t="s">
        <v>529</v>
      </c>
      <c r="U203" s="290">
        <v>798000.0</v>
      </c>
      <c r="V203" s="290">
        <v>10000.0</v>
      </c>
      <c r="W203" s="314">
        <v>-136184.0</v>
      </c>
      <c r="X203" s="310" t="s">
        <v>2086</v>
      </c>
      <c r="Y203" s="310">
        <v>807515.0</v>
      </c>
      <c r="Z203" s="275"/>
      <c r="AA203" s="275"/>
      <c r="AB203" s="194"/>
      <c r="AC203" s="312">
        <v>45728.0</v>
      </c>
      <c r="AD203" s="270" t="s">
        <v>2087</v>
      </c>
      <c r="AE203" s="424" t="s">
        <v>2088</v>
      </c>
      <c r="AF203" s="279" t="s">
        <v>2089</v>
      </c>
      <c r="AG203" s="421" t="s">
        <v>2033</v>
      </c>
      <c r="AH203" s="270" t="b">
        <v>0</v>
      </c>
      <c r="AI203" s="194"/>
      <c r="AJ203" s="281" t="b">
        <v>0</v>
      </c>
      <c r="AK203" s="281" t="b">
        <v>1</v>
      </c>
      <c r="AL203" s="281" t="b">
        <v>0</v>
      </c>
      <c r="AM203" s="281" t="b">
        <v>1</v>
      </c>
      <c r="AN203" s="281" t="b">
        <v>1</v>
      </c>
      <c r="AO203" s="282" t="b">
        <v>1</v>
      </c>
      <c r="AP203" s="282" t="b">
        <v>1</v>
      </c>
      <c r="AQ203" s="299" t="s">
        <v>2090</v>
      </c>
      <c r="AR203" s="284" t="b">
        <v>0</v>
      </c>
      <c r="AS203" s="194"/>
      <c r="AT203" s="194"/>
      <c r="AU203" s="194"/>
      <c r="AV203" s="194"/>
      <c r="AW203" s="194"/>
      <c r="AX203" s="194"/>
      <c r="AY203" s="194"/>
      <c r="AZ203" s="194"/>
      <c r="BA203" s="194"/>
      <c r="BB203" s="194"/>
      <c r="BC203" s="194"/>
      <c r="BD203" s="194"/>
      <c r="BE203" s="194"/>
      <c r="BF203" s="194"/>
      <c r="BG203" s="194"/>
      <c r="BH203" s="194"/>
      <c r="BI203" s="194"/>
    </row>
    <row r="204" hidden="1">
      <c r="A204" s="269">
        <v>45777.59166666667</v>
      </c>
      <c r="B204" s="269">
        <v>45785.73333333333</v>
      </c>
      <c r="C204" s="270" t="s">
        <v>2091</v>
      </c>
      <c r="D204" s="271" t="s">
        <v>1785</v>
      </c>
      <c r="E204" s="270">
        <v>1.7468123145602E13</v>
      </c>
      <c r="F204" s="270" t="s">
        <v>242</v>
      </c>
      <c r="G204" s="270" t="s">
        <v>212</v>
      </c>
      <c r="H204" s="270" t="s">
        <v>232</v>
      </c>
      <c r="I204" s="271" t="s">
        <v>2092</v>
      </c>
      <c r="J204" s="271" t="s">
        <v>2093</v>
      </c>
      <c r="K204" s="287" t="s">
        <v>2094</v>
      </c>
      <c r="L204" s="455" t="s">
        <v>2095</v>
      </c>
      <c r="M204" s="455" t="s">
        <v>2096</v>
      </c>
      <c r="N204" s="455" t="s">
        <v>2097</v>
      </c>
      <c r="O204" s="273" t="s">
        <v>249</v>
      </c>
      <c r="P204" s="308" t="s">
        <v>2098</v>
      </c>
      <c r="Q204" s="312">
        <v>45783.0</v>
      </c>
      <c r="R204" s="270">
        <f t="shared" si="6"/>
        <v>275</v>
      </c>
      <c r="S204" s="194"/>
      <c r="T204" s="290" t="s">
        <v>57</v>
      </c>
      <c r="U204" s="290">
        <v>798000.0</v>
      </c>
      <c r="V204" s="290">
        <v>798000.0</v>
      </c>
      <c r="W204" s="310">
        <v>562190.0</v>
      </c>
      <c r="X204" s="310">
        <v>0.0</v>
      </c>
      <c r="Y204" s="310">
        <v>0.0</v>
      </c>
      <c r="Z204" s="294" t="s">
        <v>251</v>
      </c>
      <c r="AA204" s="427">
        <v>45838.0</v>
      </c>
      <c r="AB204" s="194"/>
      <c r="AC204" s="309">
        <v>45693.0</v>
      </c>
      <c r="AD204" s="270" t="s">
        <v>1578</v>
      </c>
      <c r="AE204" s="424" t="s">
        <v>2065</v>
      </c>
      <c r="AF204" s="279" t="s">
        <v>2099</v>
      </c>
      <c r="AG204" s="279" t="s">
        <v>2100</v>
      </c>
      <c r="AH204" s="270" t="b">
        <v>0</v>
      </c>
      <c r="AI204" s="194"/>
      <c r="AJ204" s="281" t="b">
        <v>1</v>
      </c>
      <c r="AK204" s="281" t="b">
        <v>1</v>
      </c>
      <c r="AL204" s="281" t="b">
        <v>0</v>
      </c>
      <c r="AM204" s="281" t="b">
        <v>1</v>
      </c>
      <c r="AN204" s="281" t="b">
        <v>1</v>
      </c>
      <c r="AO204" s="282" t="b">
        <v>1</v>
      </c>
      <c r="AP204" s="282" t="b">
        <v>1</v>
      </c>
      <c r="AQ204" s="299" t="s">
        <v>2101</v>
      </c>
      <c r="AR204" s="284" t="b">
        <v>0</v>
      </c>
      <c r="AS204" s="194"/>
      <c r="AT204" s="194"/>
      <c r="AU204" s="194"/>
      <c r="AV204" s="194"/>
      <c r="AW204" s="194"/>
      <c r="AX204" s="194"/>
      <c r="AY204" s="194"/>
      <c r="AZ204" s="194"/>
      <c r="BA204" s="194"/>
      <c r="BB204" s="194"/>
      <c r="BC204" s="194"/>
      <c r="BD204" s="194"/>
      <c r="BE204" s="194"/>
      <c r="BF204" s="194"/>
      <c r="BG204" s="194"/>
      <c r="BH204" s="194"/>
      <c r="BI204" s="194"/>
    </row>
    <row r="205" hidden="1">
      <c r="A205" s="269">
        <v>45785.62013888889</v>
      </c>
      <c r="B205" s="269">
        <v>45789.82430555556</v>
      </c>
      <c r="C205" s="270" t="s">
        <v>2102</v>
      </c>
      <c r="D205" s="271" t="s">
        <v>1785</v>
      </c>
      <c r="E205" s="270">
        <v>1.830261494567E13</v>
      </c>
      <c r="F205" s="270" t="s">
        <v>242</v>
      </c>
      <c r="G205" s="270" t="s">
        <v>212</v>
      </c>
      <c r="H205" s="270" t="s">
        <v>232</v>
      </c>
      <c r="I205" s="344" t="s">
        <v>2103</v>
      </c>
      <c r="J205" s="344" t="s">
        <v>2104</v>
      </c>
      <c r="K205" s="345" t="s">
        <v>2105</v>
      </c>
      <c r="L205" s="308" t="s">
        <v>2106</v>
      </c>
      <c r="M205" s="308" t="s">
        <v>2107</v>
      </c>
      <c r="N205" s="308" t="s">
        <v>2108</v>
      </c>
      <c r="O205" s="273" t="s">
        <v>228</v>
      </c>
      <c r="P205" s="308" t="s">
        <v>2109</v>
      </c>
      <c r="Q205" s="312">
        <v>45789.0</v>
      </c>
      <c r="R205" s="270">
        <f t="shared" si="6"/>
        <v>246</v>
      </c>
      <c r="S205" s="194"/>
      <c r="T205" s="290" t="s">
        <v>57</v>
      </c>
      <c r="U205" s="290">
        <v>798000.0</v>
      </c>
      <c r="V205" s="290">
        <v>798000.0</v>
      </c>
      <c r="W205" s="310">
        <v>516284.0</v>
      </c>
      <c r="X205" s="310">
        <v>0.0</v>
      </c>
      <c r="Y205" s="310">
        <v>0.0</v>
      </c>
      <c r="Z205" s="294" t="s">
        <v>251</v>
      </c>
      <c r="AA205" s="427">
        <v>45869.0</v>
      </c>
      <c r="AB205" s="194"/>
      <c r="AC205" s="309">
        <v>45670.0</v>
      </c>
      <c r="AD205" s="270" t="s">
        <v>656</v>
      </c>
      <c r="AE205" s="424" t="s">
        <v>2075</v>
      </c>
      <c r="AF205" s="279" t="s">
        <v>2110</v>
      </c>
      <c r="AG205" s="280"/>
      <c r="AH205" s="270" t="b">
        <v>0</v>
      </c>
      <c r="AI205" s="194"/>
      <c r="AJ205" s="281" t="b">
        <v>1</v>
      </c>
      <c r="AK205" s="281" t="b">
        <v>1</v>
      </c>
      <c r="AL205" s="281" t="b">
        <v>0</v>
      </c>
      <c r="AM205" s="281" t="b">
        <v>1</v>
      </c>
      <c r="AN205" s="281" t="b">
        <v>1</v>
      </c>
      <c r="AO205" s="282" t="b">
        <v>1</v>
      </c>
      <c r="AP205" s="282" t="b">
        <v>1</v>
      </c>
      <c r="AQ205" s="299" t="s">
        <v>2111</v>
      </c>
      <c r="AR205" s="284" t="b">
        <v>0</v>
      </c>
      <c r="AS205" s="194"/>
      <c r="AT205" s="194"/>
      <c r="AU205" s="194"/>
      <c r="AV205" s="194"/>
      <c r="AW205" s="194"/>
      <c r="AX205" s="194"/>
      <c r="AY205" s="194"/>
      <c r="AZ205" s="194"/>
      <c r="BA205" s="194"/>
      <c r="BB205" s="194"/>
      <c r="BC205" s="194"/>
      <c r="BD205" s="194"/>
      <c r="BE205" s="194"/>
      <c r="BF205" s="194"/>
      <c r="BG205" s="194"/>
      <c r="BH205" s="194"/>
      <c r="BI205" s="194"/>
    </row>
    <row r="206" hidden="1">
      <c r="A206" s="269">
        <v>45785.6375</v>
      </c>
      <c r="B206" s="422">
        <v>45797.5875</v>
      </c>
      <c r="C206" s="270" t="s">
        <v>2112</v>
      </c>
      <c r="D206" s="271" t="s">
        <v>1785</v>
      </c>
      <c r="E206" s="270">
        <v>1.9138687845741E13</v>
      </c>
      <c r="F206" s="270" t="s">
        <v>242</v>
      </c>
      <c r="G206" s="270" t="s">
        <v>212</v>
      </c>
      <c r="H206" s="270" t="s">
        <v>402</v>
      </c>
      <c r="I206" s="271" t="s">
        <v>2113</v>
      </c>
      <c r="J206" s="271" t="s">
        <v>2114</v>
      </c>
      <c r="K206" s="456" t="s">
        <v>2115</v>
      </c>
      <c r="L206" s="308" t="s">
        <v>2116</v>
      </c>
      <c r="M206" s="308" t="s">
        <v>2117</v>
      </c>
      <c r="N206" s="308" t="s">
        <v>2118</v>
      </c>
      <c r="O206" s="273" t="s">
        <v>249</v>
      </c>
      <c r="P206" s="308" t="s">
        <v>2119</v>
      </c>
      <c r="Q206" s="312">
        <v>45791.0</v>
      </c>
      <c r="R206" s="270">
        <f t="shared" si="6"/>
        <v>315</v>
      </c>
      <c r="S206" s="194"/>
      <c r="T206" s="290" t="s">
        <v>66</v>
      </c>
      <c r="U206" s="290">
        <v>1950000.0</v>
      </c>
      <c r="V206" s="290">
        <v>1950000.0</v>
      </c>
      <c r="W206" s="310">
        <v>1739740.0</v>
      </c>
      <c r="X206" s="310">
        <v>0.0</v>
      </c>
      <c r="Y206" s="310">
        <v>0.0</v>
      </c>
      <c r="Z206" s="294" t="s">
        <v>251</v>
      </c>
      <c r="AA206" s="427">
        <v>45869.0</v>
      </c>
      <c r="AB206" s="194"/>
      <c r="AC206" s="309">
        <v>45741.0</v>
      </c>
      <c r="AD206" s="270" t="s">
        <v>1153</v>
      </c>
      <c r="AE206" s="424" t="s">
        <v>2088</v>
      </c>
      <c r="AF206" s="279" t="s">
        <v>2120</v>
      </c>
      <c r="AG206" s="280"/>
      <c r="AH206" s="270" t="b">
        <v>0</v>
      </c>
      <c r="AI206" s="194"/>
      <c r="AJ206" s="281" t="b">
        <v>1</v>
      </c>
      <c r="AK206" s="281" t="b">
        <v>1</v>
      </c>
      <c r="AL206" s="281" t="b">
        <v>0</v>
      </c>
      <c r="AM206" s="281" t="b">
        <v>1</v>
      </c>
      <c r="AN206" s="281" t="b">
        <v>1</v>
      </c>
      <c r="AO206" s="282" t="b">
        <v>1</v>
      </c>
      <c r="AP206" s="282" t="b">
        <v>1</v>
      </c>
      <c r="AQ206" s="299" t="s">
        <v>2121</v>
      </c>
      <c r="AR206" s="284" t="b">
        <v>0</v>
      </c>
      <c r="AS206" s="194"/>
      <c r="AT206" s="194"/>
      <c r="AU206" s="194"/>
      <c r="AV206" s="194"/>
      <c r="AW206" s="194"/>
      <c r="AX206" s="194"/>
      <c r="AY206" s="194"/>
      <c r="AZ206" s="194"/>
      <c r="BA206" s="194"/>
      <c r="BB206" s="194"/>
      <c r="BC206" s="194"/>
      <c r="BD206" s="194"/>
      <c r="BE206" s="194"/>
      <c r="BF206" s="194"/>
      <c r="BG206" s="194"/>
      <c r="BH206" s="194"/>
      <c r="BI206" s="194"/>
    </row>
    <row r="207">
      <c r="A207" s="269">
        <v>45778.96319444444</v>
      </c>
      <c r="B207" s="269">
        <v>45779.79027777778</v>
      </c>
      <c r="C207" s="270" t="s">
        <v>2122</v>
      </c>
      <c r="D207" s="271" t="s">
        <v>1609</v>
      </c>
      <c r="E207" s="273"/>
      <c r="F207" s="270" t="s">
        <v>242</v>
      </c>
      <c r="G207" s="270" t="s">
        <v>212</v>
      </c>
      <c r="H207" s="270" t="s">
        <v>1850</v>
      </c>
      <c r="I207" s="457" t="s">
        <v>2123</v>
      </c>
      <c r="J207" s="344" t="s">
        <v>2124</v>
      </c>
      <c r="K207" s="451" t="s">
        <v>2125</v>
      </c>
      <c r="L207" s="308" t="s">
        <v>2126</v>
      </c>
      <c r="M207" s="308" t="s">
        <v>2127</v>
      </c>
      <c r="N207" s="308" t="s">
        <v>2128</v>
      </c>
      <c r="O207" s="273" t="s">
        <v>228</v>
      </c>
      <c r="P207" s="308" t="s">
        <v>2129</v>
      </c>
      <c r="Q207" s="385">
        <v>45779.0</v>
      </c>
      <c r="R207" s="270">
        <f t="shared" si="6"/>
        <v>274</v>
      </c>
      <c r="S207" s="194"/>
      <c r="T207" s="290" t="s">
        <v>66</v>
      </c>
      <c r="U207" s="290">
        <v>788000.0</v>
      </c>
      <c r="V207" s="290">
        <v>788000.0</v>
      </c>
      <c r="W207" s="310">
        <v>541531.0</v>
      </c>
      <c r="X207" s="310">
        <v>0.0</v>
      </c>
      <c r="Y207" s="310">
        <v>0.0</v>
      </c>
      <c r="Z207" s="294" t="s">
        <v>251</v>
      </c>
      <c r="AA207" s="427">
        <v>45869.0</v>
      </c>
      <c r="AB207" s="194"/>
      <c r="AC207" s="312">
        <v>45688.0</v>
      </c>
      <c r="AD207" s="458" t="s">
        <v>2130</v>
      </c>
      <c r="AE207" s="425" t="s">
        <v>1815</v>
      </c>
      <c r="AF207" s="279" t="s">
        <v>2131</v>
      </c>
      <c r="AG207" s="280"/>
      <c r="AH207" s="270" t="b">
        <v>0</v>
      </c>
      <c r="AI207" s="194"/>
      <c r="AJ207" s="281" t="b">
        <v>1</v>
      </c>
      <c r="AK207" s="281" t="b">
        <v>1</v>
      </c>
      <c r="AL207" s="281" t="b">
        <v>0</v>
      </c>
      <c r="AM207" s="281" t="b">
        <v>1</v>
      </c>
      <c r="AN207" s="281" t="b">
        <v>1</v>
      </c>
      <c r="AO207" s="282" t="b">
        <v>1</v>
      </c>
      <c r="AP207" s="282" t="b">
        <v>1</v>
      </c>
      <c r="AQ207" s="283"/>
      <c r="AR207" s="284" t="b">
        <v>0</v>
      </c>
      <c r="AS207" s="194"/>
      <c r="AT207" s="194"/>
      <c r="AU207" s="194"/>
      <c r="AV207" s="194"/>
      <c r="AW207" s="194"/>
      <c r="AX207" s="194"/>
      <c r="AY207" s="194"/>
      <c r="AZ207" s="194"/>
      <c r="BA207" s="194"/>
      <c r="BB207" s="194"/>
      <c r="BC207" s="194"/>
      <c r="BD207" s="194"/>
      <c r="BE207" s="194"/>
      <c r="BF207" s="194"/>
      <c r="BG207" s="194"/>
      <c r="BH207" s="194"/>
      <c r="BI207" s="194"/>
    </row>
    <row r="208" hidden="1">
      <c r="A208" s="269">
        <v>45785.70208333333</v>
      </c>
      <c r="B208" s="269">
        <v>45786.78472222222</v>
      </c>
      <c r="C208" s="270" t="s">
        <v>2132</v>
      </c>
      <c r="D208" s="271" t="s">
        <v>1785</v>
      </c>
      <c r="E208" s="270">
        <v>1.7997145045643E13</v>
      </c>
      <c r="F208" s="270" t="s">
        <v>242</v>
      </c>
      <c r="G208" s="270" t="s">
        <v>212</v>
      </c>
      <c r="H208" s="270" t="s">
        <v>232</v>
      </c>
      <c r="I208" s="271" t="s">
        <v>2133</v>
      </c>
      <c r="J208" s="271" t="s">
        <v>2133</v>
      </c>
      <c r="K208" s="287" t="s">
        <v>2134</v>
      </c>
      <c r="L208" s="308" t="s">
        <v>2135</v>
      </c>
      <c r="M208" s="308" t="s">
        <v>2136</v>
      </c>
      <c r="N208" s="308" t="s">
        <v>2137</v>
      </c>
      <c r="O208" s="273" t="s">
        <v>228</v>
      </c>
      <c r="P208" s="308" t="s">
        <v>2138</v>
      </c>
      <c r="Q208" s="312">
        <v>45786.0</v>
      </c>
      <c r="R208" s="270">
        <f t="shared" si="6"/>
        <v>230</v>
      </c>
      <c r="S208" s="194"/>
      <c r="T208" s="290" t="s">
        <v>57</v>
      </c>
      <c r="U208" s="290">
        <v>798000.0</v>
      </c>
      <c r="V208" s="290">
        <v>798000.0</v>
      </c>
      <c r="W208" s="310">
        <v>466006.0</v>
      </c>
      <c r="X208" s="310">
        <v>0.0</v>
      </c>
      <c r="Y208" s="310">
        <v>0.0</v>
      </c>
      <c r="Z208" s="294" t="s">
        <v>251</v>
      </c>
      <c r="AA208" s="427">
        <v>45869.0</v>
      </c>
      <c r="AB208" s="194"/>
      <c r="AC208" s="312">
        <v>45651.0</v>
      </c>
      <c r="AD208" s="270" t="s">
        <v>360</v>
      </c>
      <c r="AE208" s="424" t="s">
        <v>2139</v>
      </c>
      <c r="AF208" s="279" t="s">
        <v>2140</v>
      </c>
      <c r="AG208" s="280"/>
      <c r="AH208" s="270" t="b">
        <v>0</v>
      </c>
      <c r="AI208" s="194"/>
      <c r="AJ208" s="281" t="b">
        <v>1</v>
      </c>
      <c r="AK208" s="281" t="b">
        <v>1</v>
      </c>
      <c r="AL208" s="281" t="b">
        <v>0</v>
      </c>
      <c r="AM208" s="281" t="b">
        <v>1</v>
      </c>
      <c r="AN208" s="281" t="b">
        <v>1</v>
      </c>
      <c r="AO208" s="282" t="b">
        <v>1</v>
      </c>
      <c r="AP208" s="282" t="b">
        <v>1</v>
      </c>
      <c r="AQ208" s="299" t="s">
        <v>2141</v>
      </c>
      <c r="AR208" s="284" t="b">
        <v>0</v>
      </c>
      <c r="AS208" s="194"/>
      <c r="AT208" s="194"/>
      <c r="AU208" s="194"/>
      <c r="AV208" s="194"/>
      <c r="AW208" s="194"/>
      <c r="AX208" s="194"/>
      <c r="AY208" s="194"/>
      <c r="AZ208" s="194"/>
      <c r="BA208" s="194"/>
      <c r="BB208" s="194"/>
      <c r="BC208" s="194"/>
      <c r="BD208" s="194"/>
      <c r="BE208" s="194"/>
      <c r="BF208" s="194"/>
      <c r="BG208" s="194"/>
      <c r="BH208" s="194"/>
      <c r="BI208" s="194"/>
    </row>
    <row r="209" hidden="1">
      <c r="A209" s="269">
        <v>45790.674305555556</v>
      </c>
      <c r="B209" s="343"/>
      <c r="C209" s="343"/>
      <c r="D209" s="271" t="s">
        <v>1609</v>
      </c>
      <c r="E209" s="273"/>
      <c r="F209" s="270" t="s">
        <v>242</v>
      </c>
      <c r="G209" s="270" t="s">
        <v>294</v>
      </c>
      <c r="H209" s="270" t="s">
        <v>232</v>
      </c>
      <c r="I209" s="457" t="s">
        <v>2142</v>
      </c>
      <c r="J209" s="344" t="s">
        <v>2143</v>
      </c>
      <c r="K209" s="345" t="s">
        <v>2144</v>
      </c>
      <c r="L209" s="308" t="s">
        <v>2145</v>
      </c>
      <c r="M209" s="308" t="s">
        <v>2146</v>
      </c>
      <c r="N209" s="308" t="s">
        <v>2147</v>
      </c>
      <c r="O209" s="273" t="s">
        <v>228</v>
      </c>
      <c r="P209" s="273"/>
      <c r="Q209" s="273"/>
      <c r="R209" s="270" t="str">
        <f t="shared" si="6"/>
        <v>#VALUE!</v>
      </c>
      <c r="S209" s="194"/>
      <c r="T209" s="290" t="s">
        <v>14</v>
      </c>
      <c r="U209" s="290">
        <v>798000.0</v>
      </c>
      <c r="V209" s="290">
        <v>0.0</v>
      </c>
      <c r="W209" s="314">
        <v>-242368.0</v>
      </c>
      <c r="X209" s="310">
        <v>42960.0</v>
      </c>
      <c r="Y209" s="310">
        <v>843960.0</v>
      </c>
      <c r="Z209" s="275"/>
      <c r="AA209" s="275"/>
      <c r="AB209" s="194"/>
      <c r="AC209" s="273"/>
      <c r="AD209" s="270" t="s">
        <v>530</v>
      </c>
      <c r="AE209" s="425" t="s">
        <v>1815</v>
      </c>
      <c r="AF209" s="279" t="s">
        <v>2148</v>
      </c>
      <c r="AG209" s="459" t="s">
        <v>2149</v>
      </c>
      <c r="AH209" s="270" t="b">
        <v>0</v>
      </c>
      <c r="AI209" s="194"/>
      <c r="AJ209" s="281" t="b">
        <v>0</v>
      </c>
      <c r="AK209" s="281" t="b">
        <v>0</v>
      </c>
      <c r="AL209" s="281" t="b">
        <v>0</v>
      </c>
      <c r="AM209" s="281" t="b">
        <v>1</v>
      </c>
      <c r="AN209" s="281" t="b">
        <v>0</v>
      </c>
      <c r="AO209" s="282" t="b">
        <v>0</v>
      </c>
      <c r="AP209" s="282" t="b">
        <v>1</v>
      </c>
      <c r="AQ209" s="283"/>
      <c r="AR209" s="284" t="b">
        <v>0</v>
      </c>
      <c r="AS209" s="194"/>
      <c r="AT209" s="194"/>
      <c r="AU209" s="194"/>
      <c r="AV209" s="194"/>
      <c r="AW209" s="194"/>
      <c r="AX209" s="194"/>
      <c r="AY209" s="194"/>
      <c r="AZ209" s="194"/>
      <c r="BA209" s="194"/>
      <c r="BB209" s="194"/>
      <c r="BC209" s="194"/>
      <c r="BD209" s="194"/>
      <c r="BE209" s="194"/>
      <c r="BF209" s="194"/>
      <c r="BG209" s="194"/>
      <c r="BH209" s="194"/>
      <c r="BI209" s="194"/>
    </row>
    <row r="210" hidden="1">
      <c r="A210" s="269">
        <v>45783.947222222225</v>
      </c>
      <c r="B210" s="269">
        <v>45787.788194444445</v>
      </c>
      <c r="C210" s="270" t="s">
        <v>2150</v>
      </c>
      <c r="D210" s="271" t="s">
        <v>1785</v>
      </c>
      <c r="E210" s="270">
        <v>1.9067150445757E13</v>
      </c>
      <c r="F210" s="270" t="s">
        <v>242</v>
      </c>
      <c r="G210" s="270" t="s">
        <v>212</v>
      </c>
      <c r="H210" s="270" t="s">
        <v>232</v>
      </c>
      <c r="I210" s="271" t="s">
        <v>2151</v>
      </c>
      <c r="J210" s="271" t="s">
        <v>2151</v>
      </c>
      <c r="K210" s="287" t="s">
        <v>2152</v>
      </c>
      <c r="L210" s="308" t="s">
        <v>2153</v>
      </c>
      <c r="M210" s="308" t="s">
        <v>2154</v>
      </c>
      <c r="N210" s="308" t="s">
        <v>2155</v>
      </c>
      <c r="O210" s="273" t="s">
        <v>327</v>
      </c>
      <c r="P210" s="308" t="s">
        <v>2156</v>
      </c>
      <c r="Q210" s="312">
        <v>45785.0</v>
      </c>
      <c r="R210" s="270">
        <f t="shared" si="6"/>
        <v>337</v>
      </c>
      <c r="S210" s="194"/>
      <c r="T210" s="290" t="s">
        <v>57</v>
      </c>
      <c r="U210" s="290">
        <v>798000.0</v>
      </c>
      <c r="V210" s="290">
        <v>798000.0</v>
      </c>
      <c r="W210" s="310">
        <v>697722.0</v>
      </c>
      <c r="X210" s="310">
        <v>0.0</v>
      </c>
      <c r="Y210" s="310">
        <v>0.0</v>
      </c>
      <c r="Z210" s="294" t="s">
        <v>251</v>
      </c>
      <c r="AA210" s="427">
        <v>45838.0</v>
      </c>
      <c r="AB210" s="194"/>
      <c r="AC210" s="312">
        <v>45757.0</v>
      </c>
      <c r="AD210" s="270" t="s">
        <v>551</v>
      </c>
      <c r="AE210" s="424" t="s">
        <v>2157</v>
      </c>
      <c r="AF210" s="279" t="s">
        <v>2158</v>
      </c>
      <c r="AG210" s="280"/>
      <c r="AH210" s="270" t="b">
        <v>0</v>
      </c>
      <c r="AI210" s="194"/>
      <c r="AJ210" s="281" t="b">
        <v>1</v>
      </c>
      <c r="AK210" s="281" t="b">
        <v>1</v>
      </c>
      <c r="AL210" s="281" t="b">
        <v>0</v>
      </c>
      <c r="AM210" s="281" t="b">
        <v>1</v>
      </c>
      <c r="AN210" s="281" t="b">
        <v>1</v>
      </c>
      <c r="AO210" s="282" t="b">
        <v>1</v>
      </c>
      <c r="AP210" s="282" t="b">
        <v>1</v>
      </c>
      <c r="AQ210" s="299" t="s">
        <v>2159</v>
      </c>
      <c r="AR210" s="284" t="b">
        <v>0</v>
      </c>
      <c r="AS210" s="194"/>
      <c r="AT210" s="194"/>
      <c r="AU210" s="194"/>
      <c r="AV210" s="194"/>
      <c r="AW210" s="194"/>
      <c r="AX210" s="194"/>
      <c r="AY210" s="194"/>
      <c r="AZ210" s="194"/>
      <c r="BA210" s="194"/>
      <c r="BB210" s="194"/>
      <c r="BC210" s="194"/>
      <c r="BD210" s="194"/>
      <c r="BE210" s="194"/>
      <c r="BF210" s="194"/>
      <c r="BG210" s="194"/>
      <c r="BH210" s="194"/>
      <c r="BI210" s="194"/>
    </row>
    <row r="211" hidden="1">
      <c r="A211" s="269">
        <v>45792.60902777778</v>
      </c>
      <c r="B211" s="343"/>
      <c r="C211" s="343"/>
      <c r="D211" s="271" t="s">
        <v>1785</v>
      </c>
      <c r="E211" s="270">
        <v>1.9292694845752E13</v>
      </c>
      <c r="F211" s="270" t="s">
        <v>242</v>
      </c>
      <c r="G211" s="270" t="s">
        <v>294</v>
      </c>
      <c r="H211" s="270" t="s">
        <v>232</v>
      </c>
      <c r="I211" s="457" t="s">
        <v>2160</v>
      </c>
      <c r="J211" s="344" t="s">
        <v>2160</v>
      </c>
      <c r="K211" s="345" t="s">
        <v>2161</v>
      </c>
      <c r="L211" s="308" t="s">
        <v>2162</v>
      </c>
      <c r="M211" s="308" t="s">
        <v>2163</v>
      </c>
      <c r="N211" s="308" t="s">
        <v>2164</v>
      </c>
      <c r="O211" s="273" t="s">
        <v>249</v>
      </c>
      <c r="P211" s="308" t="s">
        <v>2165</v>
      </c>
      <c r="Q211" s="312">
        <v>45794.0</v>
      </c>
      <c r="R211" s="270">
        <f t="shared" si="6"/>
        <v>324</v>
      </c>
      <c r="S211" s="194"/>
      <c r="T211" s="290" t="s">
        <v>429</v>
      </c>
      <c r="U211" s="290">
        <v>798000.0</v>
      </c>
      <c r="V211" s="290">
        <v>798000.0</v>
      </c>
      <c r="W211" s="310">
        <v>686792.0</v>
      </c>
      <c r="X211" s="310">
        <v>0.0</v>
      </c>
      <c r="Y211" s="310">
        <v>0.0</v>
      </c>
      <c r="Z211" s="275"/>
      <c r="AA211" s="427">
        <v>45869.0</v>
      </c>
      <c r="AB211" s="194"/>
      <c r="AC211" s="312">
        <v>45753.0</v>
      </c>
      <c r="AD211" s="270" t="s">
        <v>262</v>
      </c>
      <c r="AE211" s="424" t="s">
        <v>2166</v>
      </c>
      <c r="AF211" s="279" t="s">
        <v>2167</v>
      </c>
      <c r="AG211" s="280"/>
      <c r="AH211" s="270" t="b">
        <v>0</v>
      </c>
      <c r="AI211" s="194"/>
      <c r="AJ211" s="281" t="b">
        <v>0</v>
      </c>
      <c r="AK211" s="281" t="b">
        <v>1</v>
      </c>
      <c r="AL211" s="281" t="b">
        <v>0</v>
      </c>
      <c r="AM211" s="281" t="b">
        <v>1</v>
      </c>
      <c r="AN211" s="281" t="b">
        <v>1</v>
      </c>
      <c r="AO211" s="282" t="b">
        <v>1</v>
      </c>
      <c r="AP211" s="282" t="b">
        <v>1</v>
      </c>
      <c r="AQ211" s="299" t="s">
        <v>2168</v>
      </c>
      <c r="AR211" s="284" t="b">
        <v>0</v>
      </c>
      <c r="AS211" s="194"/>
      <c r="AT211" s="194"/>
      <c r="AU211" s="194"/>
      <c r="AV211" s="194"/>
      <c r="AW211" s="194"/>
      <c r="AX211" s="194"/>
      <c r="AY211" s="194"/>
      <c r="AZ211" s="194"/>
      <c r="BA211" s="194"/>
      <c r="BB211" s="194"/>
      <c r="BC211" s="194"/>
      <c r="BD211" s="194"/>
      <c r="BE211" s="194"/>
      <c r="BF211" s="194"/>
      <c r="BG211" s="194"/>
      <c r="BH211" s="194"/>
      <c r="BI211" s="194"/>
    </row>
    <row r="212" hidden="1">
      <c r="A212" s="269">
        <v>45790.538194444445</v>
      </c>
      <c r="B212" s="422">
        <v>45796.49791666667</v>
      </c>
      <c r="C212" s="270" t="s">
        <v>2169</v>
      </c>
      <c r="D212" s="271" t="s">
        <v>1785</v>
      </c>
      <c r="E212" s="460">
        <v>1.8818715745716E13</v>
      </c>
      <c r="F212" s="270" t="s">
        <v>242</v>
      </c>
      <c r="G212" s="270" t="s">
        <v>212</v>
      </c>
      <c r="H212" s="270" t="s">
        <v>232</v>
      </c>
      <c r="I212" s="271" t="s">
        <v>2170</v>
      </c>
      <c r="J212" s="271" t="s">
        <v>2171</v>
      </c>
      <c r="K212" s="287" t="s">
        <v>2172</v>
      </c>
      <c r="L212" s="308" t="s">
        <v>2173</v>
      </c>
      <c r="M212" s="308" t="s">
        <v>2174</v>
      </c>
      <c r="N212" s="308" t="s">
        <v>2175</v>
      </c>
      <c r="O212" s="273" t="s">
        <v>228</v>
      </c>
      <c r="P212" s="308" t="s">
        <v>2176</v>
      </c>
      <c r="Q212" s="312">
        <v>45792.0</v>
      </c>
      <c r="R212" s="270">
        <f t="shared" si="6"/>
        <v>289</v>
      </c>
      <c r="S212" s="194"/>
      <c r="T212" s="290" t="s">
        <v>14</v>
      </c>
      <c r="U212" s="290">
        <v>798000.0</v>
      </c>
      <c r="V212" s="290">
        <v>0.0</v>
      </c>
      <c r="W212" s="314">
        <v>-192090.0</v>
      </c>
      <c r="X212" s="310">
        <v>20004.0</v>
      </c>
      <c r="Y212" s="310">
        <v>821004.0</v>
      </c>
      <c r="Z212" s="294" t="s">
        <v>1670</v>
      </c>
      <c r="AA212" s="275"/>
      <c r="AB212" s="194"/>
      <c r="AC212" s="312">
        <v>45716.0</v>
      </c>
      <c r="AD212" s="270" t="s">
        <v>1153</v>
      </c>
      <c r="AE212" s="424" t="s">
        <v>2177</v>
      </c>
      <c r="AF212" s="279" t="s">
        <v>2178</v>
      </c>
      <c r="AG212" s="279" t="s">
        <v>2179</v>
      </c>
      <c r="AH212" s="270" t="b">
        <v>0</v>
      </c>
      <c r="AI212" s="194"/>
      <c r="AJ212" s="281" t="b">
        <v>1</v>
      </c>
      <c r="AK212" s="281" t="b">
        <v>1</v>
      </c>
      <c r="AL212" s="281" t="b">
        <v>0</v>
      </c>
      <c r="AM212" s="281" t="b">
        <v>1</v>
      </c>
      <c r="AN212" s="281" t="b">
        <v>1</v>
      </c>
      <c r="AO212" s="282" t="b">
        <v>1</v>
      </c>
      <c r="AP212" s="282" t="b">
        <v>1</v>
      </c>
      <c r="AQ212" s="299" t="s">
        <v>2180</v>
      </c>
      <c r="AR212" s="284" t="b">
        <v>0</v>
      </c>
      <c r="AS212" s="194"/>
      <c r="AT212" s="194"/>
      <c r="AU212" s="194"/>
      <c r="AV212" s="194"/>
      <c r="AW212" s="194"/>
      <c r="AX212" s="194"/>
      <c r="AY212" s="194"/>
      <c r="AZ212" s="194"/>
      <c r="BA212" s="194"/>
      <c r="BB212" s="194"/>
      <c r="BC212" s="194"/>
      <c r="BD212" s="194"/>
      <c r="BE212" s="194"/>
      <c r="BF212" s="194"/>
      <c r="BG212" s="194"/>
      <c r="BH212" s="194"/>
      <c r="BI212" s="194"/>
    </row>
    <row r="213" hidden="1">
      <c r="A213" s="269">
        <v>45785.751388888886</v>
      </c>
      <c r="B213" s="343"/>
      <c r="C213" s="343"/>
      <c r="D213" s="271" t="s">
        <v>1785</v>
      </c>
      <c r="E213" s="270">
        <v>1.5885247545451E13</v>
      </c>
      <c r="F213" s="270" t="s">
        <v>242</v>
      </c>
      <c r="G213" s="270" t="s">
        <v>294</v>
      </c>
      <c r="H213" s="270" t="s">
        <v>232</v>
      </c>
      <c r="I213" s="461" t="s">
        <v>2181</v>
      </c>
      <c r="J213" s="462" t="s">
        <v>2182</v>
      </c>
      <c r="K213" s="345" t="s">
        <v>2183</v>
      </c>
      <c r="L213" s="463" t="s">
        <v>2184</v>
      </c>
      <c r="M213" s="463" t="s">
        <v>2185</v>
      </c>
      <c r="N213" s="463" t="s">
        <v>2186</v>
      </c>
      <c r="O213" s="273" t="s">
        <v>215</v>
      </c>
      <c r="P213" s="273"/>
      <c r="Q213" s="273"/>
      <c r="R213" s="270" t="str">
        <f t="shared" si="6"/>
        <v>#VALUE!</v>
      </c>
      <c r="S213" s="194"/>
      <c r="T213" s="290" t="s">
        <v>14</v>
      </c>
      <c r="U213" s="290">
        <v>599500.0</v>
      </c>
      <c r="V213" s="275"/>
      <c r="W213" s="275"/>
      <c r="X213" s="275"/>
      <c r="Y213" s="275"/>
      <c r="Z213" s="275"/>
      <c r="AA213" s="275"/>
      <c r="AB213" s="194"/>
      <c r="AC213" s="312">
        <v>45451.0</v>
      </c>
      <c r="AD213" s="270" t="s">
        <v>459</v>
      </c>
      <c r="AE213" s="420" t="s">
        <v>2187</v>
      </c>
      <c r="AF213" s="279" t="s">
        <v>2188</v>
      </c>
      <c r="AG213" s="421" t="s">
        <v>2189</v>
      </c>
      <c r="AH213" s="270" t="b">
        <v>0</v>
      </c>
      <c r="AI213" s="194"/>
      <c r="AJ213" s="281" t="b">
        <v>0</v>
      </c>
      <c r="AK213" s="281" t="b">
        <v>0</v>
      </c>
      <c r="AL213" s="281" t="b">
        <v>0</v>
      </c>
      <c r="AM213" s="281" t="b">
        <v>0</v>
      </c>
      <c r="AN213" s="281" t="b">
        <v>0</v>
      </c>
      <c r="AO213" s="282" t="b">
        <v>0</v>
      </c>
      <c r="AP213" s="282" t="b">
        <v>0</v>
      </c>
      <c r="AQ213" s="299" t="s">
        <v>2190</v>
      </c>
      <c r="AR213" s="284" t="b">
        <v>0</v>
      </c>
      <c r="AS213" s="194"/>
      <c r="AT213" s="194"/>
      <c r="AU213" s="194"/>
      <c r="AV213" s="194"/>
      <c r="AW213" s="194"/>
      <c r="AX213" s="194"/>
      <c r="AY213" s="194"/>
      <c r="AZ213" s="194"/>
      <c r="BA213" s="194"/>
      <c r="BB213" s="194"/>
      <c r="BC213" s="194"/>
      <c r="BD213" s="194"/>
      <c r="BE213" s="194"/>
      <c r="BF213" s="194"/>
      <c r="BG213" s="194"/>
      <c r="BH213" s="194"/>
      <c r="BI213" s="194"/>
    </row>
    <row r="214" hidden="1">
      <c r="A214" s="269">
        <v>45792.60555555556</v>
      </c>
      <c r="B214" s="343"/>
      <c r="C214" s="343"/>
      <c r="D214" s="271" t="s">
        <v>1785</v>
      </c>
      <c r="E214" s="273"/>
      <c r="F214" s="270" t="s">
        <v>242</v>
      </c>
      <c r="G214" s="270" t="s">
        <v>294</v>
      </c>
      <c r="H214" s="270" t="s">
        <v>232</v>
      </c>
      <c r="I214" s="464" t="s">
        <v>2191</v>
      </c>
      <c r="J214" s="465" t="s">
        <v>2192</v>
      </c>
      <c r="K214" s="287" t="s">
        <v>2193</v>
      </c>
      <c r="L214" s="308" t="s">
        <v>2194</v>
      </c>
      <c r="M214" s="308" t="s">
        <v>2195</v>
      </c>
      <c r="N214" s="308" t="s">
        <v>2196</v>
      </c>
      <c r="O214" s="273" t="s">
        <v>249</v>
      </c>
      <c r="P214" s="273"/>
      <c r="Q214" s="273"/>
      <c r="R214" s="270" t="str">
        <f t="shared" si="6"/>
        <v>#VALUE!</v>
      </c>
      <c r="S214" s="194"/>
      <c r="T214" s="290" t="s">
        <v>57</v>
      </c>
      <c r="U214" s="290">
        <v>798000.0</v>
      </c>
      <c r="V214" s="290">
        <v>798000.0</v>
      </c>
      <c r="W214" s="275"/>
      <c r="X214" s="310">
        <v>0.0</v>
      </c>
      <c r="Y214" s="310">
        <v>0.0</v>
      </c>
      <c r="Z214" s="275"/>
      <c r="AA214" s="275"/>
      <c r="AB214" s="194"/>
      <c r="AC214" s="312">
        <v>45697.0</v>
      </c>
      <c r="AD214" s="270" t="s">
        <v>551</v>
      </c>
      <c r="AE214" s="420" t="s">
        <v>2197</v>
      </c>
      <c r="AF214" s="279" t="s">
        <v>2198</v>
      </c>
      <c r="AG214" s="280"/>
      <c r="AH214" s="270" t="b">
        <v>0</v>
      </c>
      <c r="AI214" s="194"/>
      <c r="AJ214" s="281" t="b">
        <v>0</v>
      </c>
      <c r="AK214" s="281" t="b">
        <v>0</v>
      </c>
      <c r="AL214" s="281" t="b">
        <v>0</v>
      </c>
      <c r="AM214" s="281" t="b">
        <v>0</v>
      </c>
      <c r="AN214" s="281" t="b">
        <v>0</v>
      </c>
      <c r="AO214" s="282" t="b">
        <v>0</v>
      </c>
      <c r="AP214" s="282" t="b">
        <v>1</v>
      </c>
      <c r="AQ214" s="299" t="s">
        <v>2168</v>
      </c>
      <c r="AR214" s="284" t="b">
        <v>0</v>
      </c>
      <c r="AS214" s="194"/>
      <c r="AT214" s="194"/>
      <c r="AU214" s="194"/>
      <c r="AV214" s="194"/>
      <c r="AW214" s="194"/>
      <c r="AX214" s="194"/>
      <c r="AY214" s="194"/>
      <c r="AZ214" s="194"/>
      <c r="BA214" s="194"/>
      <c r="BB214" s="194"/>
      <c r="BC214" s="194"/>
      <c r="BD214" s="194"/>
      <c r="BE214" s="194"/>
      <c r="BF214" s="194"/>
      <c r="BG214" s="194"/>
      <c r="BH214" s="194"/>
      <c r="BI214" s="194"/>
    </row>
    <row r="215" hidden="1">
      <c r="A215" s="269">
        <v>45785.81458333333</v>
      </c>
      <c r="B215" s="343"/>
      <c r="C215" s="343"/>
      <c r="D215" s="271" t="s">
        <v>1785</v>
      </c>
      <c r="E215" s="270">
        <v>1.8832254245722E13</v>
      </c>
      <c r="F215" s="270" t="s">
        <v>242</v>
      </c>
      <c r="G215" s="270" t="s">
        <v>294</v>
      </c>
      <c r="H215" s="270" t="s">
        <v>232</v>
      </c>
      <c r="I215" s="344" t="s">
        <v>2199</v>
      </c>
      <c r="J215" s="344" t="s">
        <v>145</v>
      </c>
      <c r="K215" s="345" t="s">
        <v>2200</v>
      </c>
      <c r="L215" s="308" t="s">
        <v>2201</v>
      </c>
      <c r="M215" s="308" t="s">
        <v>2202</v>
      </c>
      <c r="N215" s="308" t="s">
        <v>2203</v>
      </c>
      <c r="O215" s="273" t="s">
        <v>249</v>
      </c>
      <c r="P215" s="273"/>
      <c r="Q215" s="273"/>
      <c r="R215" s="270" t="str">
        <f t="shared" si="6"/>
        <v>#VALUE!</v>
      </c>
      <c r="S215" s="194"/>
      <c r="T215" s="290" t="s">
        <v>14</v>
      </c>
      <c r="U215" s="290">
        <v>798000.0</v>
      </c>
      <c r="V215" s="275"/>
      <c r="W215" s="275"/>
      <c r="X215" s="275"/>
      <c r="Y215" s="275"/>
      <c r="Z215" s="275"/>
      <c r="AA215" s="275"/>
      <c r="AB215" s="194"/>
      <c r="AC215" s="312">
        <v>45722.0</v>
      </c>
      <c r="AD215" s="270" t="s">
        <v>388</v>
      </c>
      <c r="AE215" s="420" t="s">
        <v>2197</v>
      </c>
      <c r="AF215" s="279" t="s">
        <v>2204</v>
      </c>
      <c r="AG215" s="421" t="s">
        <v>2205</v>
      </c>
      <c r="AH215" s="270" t="b">
        <v>0</v>
      </c>
      <c r="AI215" s="194"/>
      <c r="AJ215" s="281" t="b">
        <v>0</v>
      </c>
      <c r="AK215" s="281" t="b">
        <v>0</v>
      </c>
      <c r="AL215" s="281" t="b">
        <v>0</v>
      </c>
      <c r="AM215" s="281" t="b">
        <v>1</v>
      </c>
      <c r="AN215" s="281" t="b">
        <v>0</v>
      </c>
      <c r="AO215" s="282" t="b">
        <v>0</v>
      </c>
      <c r="AP215" s="282" t="b">
        <v>0</v>
      </c>
      <c r="AQ215" s="299" t="s">
        <v>2206</v>
      </c>
      <c r="AR215" s="284" t="b">
        <v>0</v>
      </c>
      <c r="AS215" s="194"/>
      <c r="AT215" s="194"/>
      <c r="AU215" s="194"/>
      <c r="AV215" s="194"/>
      <c r="AW215" s="194"/>
      <c r="AX215" s="194"/>
      <c r="AY215" s="194"/>
      <c r="AZ215" s="194"/>
      <c r="BA215" s="194"/>
      <c r="BB215" s="194"/>
      <c r="BC215" s="194"/>
      <c r="BD215" s="194"/>
      <c r="BE215" s="194"/>
      <c r="BF215" s="194"/>
      <c r="BG215" s="194"/>
      <c r="BH215" s="194"/>
      <c r="BI215" s="194"/>
    </row>
    <row r="216" hidden="1">
      <c r="A216" s="269">
        <v>45785.81805555556</v>
      </c>
      <c r="B216" s="343"/>
      <c r="C216" s="343"/>
      <c r="D216" s="271" t="s">
        <v>1785</v>
      </c>
      <c r="E216" s="270">
        <v>1.6818341045539E13</v>
      </c>
      <c r="F216" s="270" t="s">
        <v>242</v>
      </c>
      <c r="G216" s="270" t="s">
        <v>294</v>
      </c>
      <c r="H216" s="270" t="s">
        <v>232</v>
      </c>
      <c r="I216" s="466" t="s">
        <v>2207</v>
      </c>
      <c r="J216" s="271" t="s">
        <v>2207</v>
      </c>
      <c r="K216" s="287" t="s">
        <v>2208</v>
      </c>
      <c r="L216" s="308" t="s">
        <v>2209</v>
      </c>
      <c r="M216" s="308" t="s">
        <v>2210</v>
      </c>
      <c r="N216" s="308" t="s">
        <v>2211</v>
      </c>
      <c r="O216" s="273" t="s">
        <v>215</v>
      </c>
      <c r="P216" s="273"/>
      <c r="Q216" s="273"/>
      <c r="R216" s="270" t="str">
        <f t="shared" si="6"/>
        <v>#VALUE!</v>
      </c>
      <c r="S216" s="194"/>
      <c r="T216" s="290" t="s">
        <v>16</v>
      </c>
      <c r="U216" s="290">
        <v>798000.0</v>
      </c>
      <c r="V216" s="275"/>
      <c r="W216" s="275"/>
      <c r="X216" s="275"/>
      <c r="Y216" s="275"/>
      <c r="Z216" s="275"/>
      <c r="AA216" s="275"/>
      <c r="AB216" s="194"/>
      <c r="AC216" s="312">
        <v>45539.0</v>
      </c>
      <c r="AD216" s="270" t="s">
        <v>2212</v>
      </c>
      <c r="AE216" s="420" t="s">
        <v>2213</v>
      </c>
      <c r="AF216" s="279" t="s">
        <v>2214</v>
      </c>
      <c r="AG216" s="426" t="s">
        <v>2215</v>
      </c>
      <c r="AH216" s="270" t="b">
        <v>0</v>
      </c>
      <c r="AI216" s="194"/>
      <c r="AJ216" s="281" t="b">
        <v>0</v>
      </c>
      <c r="AK216" s="281" t="b">
        <v>0</v>
      </c>
      <c r="AL216" s="281" t="b">
        <v>0</v>
      </c>
      <c r="AM216" s="281" t="b">
        <v>0</v>
      </c>
      <c r="AN216" s="281" t="b">
        <v>0</v>
      </c>
      <c r="AO216" s="282" t="b">
        <v>0</v>
      </c>
      <c r="AP216" s="282" t="b">
        <v>0</v>
      </c>
      <c r="AQ216" s="299" t="s">
        <v>2216</v>
      </c>
      <c r="AR216" s="284" t="b">
        <v>0</v>
      </c>
      <c r="AS216" s="194"/>
      <c r="AT216" s="194"/>
      <c r="AU216" s="194"/>
      <c r="AV216" s="194"/>
      <c r="AW216" s="194"/>
      <c r="AX216" s="194"/>
      <c r="AY216" s="194"/>
      <c r="AZ216" s="194"/>
      <c r="BA216" s="194"/>
      <c r="BB216" s="194"/>
      <c r="BC216" s="194"/>
      <c r="BD216" s="194"/>
      <c r="BE216" s="194"/>
      <c r="BF216" s="194"/>
      <c r="BG216" s="194"/>
      <c r="BH216" s="194"/>
      <c r="BI216" s="194"/>
    </row>
    <row r="217" hidden="1">
      <c r="A217" s="269">
        <v>45785.853472222225</v>
      </c>
      <c r="B217" s="269">
        <v>45792.42638888889</v>
      </c>
      <c r="C217" s="270" t="s">
        <v>2217</v>
      </c>
      <c r="D217" s="271" t="s">
        <v>1785</v>
      </c>
      <c r="E217" s="270">
        <v>1.7667784645613E13</v>
      </c>
      <c r="F217" s="270" t="s">
        <v>242</v>
      </c>
      <c r="G217" s="270" t="s">
        <v>212</v>
      </c>
      <c r="H217" s="270" t="s">
        <v>232</v>
      </c>
      <c r="I217" s="344" t="s">
        <v>2218</v>
      </c>
      <c r="J217" s="344" t="s">
        <v>2219</v>
      </c>
      <c r="K217" s="345" t="s">
        <v>2220</v>
      </c>
      <c r="L217" s="308" t="s">
        <v>2221</v>
      </c>
      <c r="M217" s="308" t="s">
        <v>2222</v>
      </c>
      <c r="N217" s="308" t="s">
        <v>2223</v>
      </c>
      <c r="O217" s="273" t="s">
        <v>228</v>
      </c>
      <c r="P217" s="308" t="s">
        <v>2224</v>
      </c>
      <c r="Q217" s="312">
        <v>45787.0</v>
      </c>
      <c r="R217" s="270">
        <f t="shared" si="6"/>
        <v>191</v>
      </c>
      <c r="S217" s="194"/>
      <c r="T217" s="290" t="s">
        <v>57</v>
      </c>
      <c r="U217" s="290">
        <v>798000.0</v>
      </c>
      <c r="V217" s="290">
        <v>798000.0</v>
      </c>
      <c r="W217" s="310">
        <v>372008.0</v>
      </c>
      <c r="X217" s="310">
        <v>0.0</v>
      </c>
      <c r="Y217" s="310">
        <v>0.0</v>
      </c>
      <c r="Z217" s="294" t="s">
        <v>251</v>
      </c>
      <c r="AA217" s="427">
        <v>45869.0</v>
      </c>
      <c r="AB217" s="194"/>
      <c r="AC217" s="312">
        <v>45613.0</v>
      </c>
      <c r="AD217" s="270" t="s">
        <v>340</v>
      </c>
      <c r="AE217" s="424" t="s">
        <v>2225</v>
      </c>
      <c r="AF217" s="279" t="s">
        <v>2226</v>
      </c>
      <c r="AG217" s="280"/>
      <c r="AH217" s="270" t="b">
        <v>0</v>
      </c>
      <c r="AI217" s="194"/>
      <c r="AJ217" s="281" t="b">
        <v>1</v>
      </c>
      <c r="AK217" s="281" t="b">
        <v>1</v>
      </c>
      <c r="AL217" s="281" t="b">
        <v>0</v>
      </c>
      <c r="AM217" s="281" t="b">
        <v>1</v>
      </c>
      <c r="AN217" s="281" t="b">
        <v>1</v>
      </c>
      <c r="AO217" s="282" t="b">
        <v>1</v>
      </c>
      <c r="AP217" s="282" t="b">
        <v>1</v>
      </c>
      <c r="AQ217" s="299" t="s">
        <v>2190</v>
      </c>
      <c r="AR217" s="284" t="b">
        <v>0</v>
      </c>
      <c r="AS217" s="194"/>
      <c r="AT217" s="194"/>
      <c r="AU217" s="194"/>
      <c r="AV217" s="194"/>
      <c r="AW217" s="194"/>
      <c r="AX217" s="194"/>
      <c r="AY217" s="194"/>
      <c r="AZ217" s="194"/>
      <c r="BA217" s="194"/>
      <c r="BB217" s="194"/>
      <c r="BC217" s="194"/>
      <c r="BD217" s="194"/>
      <c r="BE217" s="194"/>
      <c r="BF217" s="194"/>
      <c r="BG217" s="194"/>
      <c r="BH217" s="194"/>
      <c r="BI217" s="194"/>
    </row>
    <row r="218" hidden="1">
      <c r="A218" s="343"/>
      <c r="B218" s="343"/>
      <c r="C218" s="343"/>
      <c r="D218" s="297"/>
      <c r="E218" s="273"/>
      <c r="F218" s="273"/>
      <c r="G218" s="273"/>
      <c r="H218" s="273"/>
      <c r="I218" s="271" t="s">
        <v>2227</v>
      </c>
      <c r="J218" s="297"/>
      <c r="K218" s="287" t="s">
        <v>2228</v>
      </c>
      <c r="L218" s="273"/>
      <c r="M218" s="273"/>
      <c r="N218" s="273"/>
      <c r="O218" s="273"/>
      <c r="P218" s="273"/>
      <c r="Q218" s="273"/>
      <c r="R218" s="270" t="str">
        <f t="shared" si="6"/>
        <v>#VALUE!</v>
      </c>
      <c r="S218" s="194"/>
      <c r="T218" s="275"/>
      <c r="U218" s="275"/>
      <c r="V218" s="275"/>
      <c r="W218" s="275"/>
      <c r="X218" s="275"/>
      <c r="Y218" s="275"/>
      <c r="Z218" s="275"/>
      <c r="AA218" s="275"/>
      <c r="AB218" s="194"/>
      <c r="AC218" s="273"/>
      <c r="AD218" s="273"/>
      <c r="AE218" s="425" t="s">
        <v>1815</v>
      </c>
      <c r="AF218" s="279" t="s">
        <v>2019</v>
      </c>
      <c r="AG218" s="280"/>
      <c r="AH218" s="270" t="b">
        <v>0</v>
      </c>
      <c r="AI218" s="194"/>
      <c r="AJ218" s="281" t="b">
        <v>0</v>
      </c>
      <c r="AK218" s="281" t="b">
        <v>0</v>
      </c>
      <c r="AL218" s="281" t="b">
        <v>0</v>
      </c>
      <c r="AM218" s="281" t="b">
        <v>0</v>
      </c>
      <c r="AN218" s="281" t="b">
        <v>0</v>
      </c>
      <c r="AO218" s="282" t="b">
        <v>0</v>
      </c>
      <c r="AP218" s="282" t="b">
        <v>0</v>
      </c>
      <c r="AQ218" s="283"/>
      <c r="AR218" s="284" t="b">
        <v>0</v>
      </c>
      <c r="AS218" s="194"/>
      <c r="AT218" s="194"/>
      <c r="AU218" s="194"/>
      <c r="AV218" s="194"/>
      <c r="AW218" s="194"/>
      <c r="AX218" s="194"/>
      <c r="AY218" s="194"/>
      <c r="AZ218" s="194"/>
      <c r="BA218" s="194"/>
      <c r="BB218" s="194"/>
      <c r="BC218" s="194"/>
      <c r="BD218" s="194"/>
      <c r="BE218" s="194"/>
      <c r="BF218" s="194"/>
      <c r="BG218" s="194"/>
      <c r="BH218" s="194"/>
      <c r="BI218" s="194"/>
    </row>
    <row r="219" hidden="1">
      <c r="A219" s="269">
        <v>45786.68958333333</v>
      </c>
      <c r="B219" s="269">
        <v>45789.825694444444</v>
      </c>
      <c r="C219" s="270" t="s">
        <v>2229</v>
      </c>
      <c r="D219" s="271" t="s">
        <v>1785</v>
      </c>
      <c r="E219" s="270">
        <v>1.86450667457E13</v>
      </c>
      <c r="F219" s="270" t="s">
        <v>242</v>
      </c>
      <c r="G219" s="270" t="s">
        <v>212</v>
      </c>
      <c r="H219" s="270" t="s">
        <v>232</v>
      </c>
      <c r="I219" s="344" t="s">
        <v>2230</v>
      </c>
      <c r="J219" s="344" t="s">
        <v>2230</v>
      </c>
      <c r="K219" s="345" t="s">
        <v>2231</v>
      </c>
      <c r="L219" s="307" t="s">
        <v>2232</v>
      </c>
      <c r="M219" s="307" t="s">
        <v>2233</v>
      </c>
      <c r="N219" s="307" t="s">
        <v>2234</v>
      </c>
      <c r="O219" s="273" t="s">
        <v>228</v>
      </c>
      <c r="P219" s="308" t="s">
        <v>2235</v>
      </c>
      <c r="Q219" s="312">
        <v>45786.0</v>
      </c>
      <c r="R219" s="270">
        <f t="shared" si="6"/>
        <v>292</v>
      </c>
      <c r="S219" s="194"/>
      <c r="T219" s="290" t="s">
        <v>66</v>
      </c>
      <c r="U219" s="290">
        <v>788000.0</v>
      </c>
      <c r="V219" s="290">
        <v>788000.0</v>
      </c>
      <c r="W219" s="310">
        <v>597665.0</v>
      </c>
      <c r="X219" s="310">
        <v>0.0</v>
      </c>
      <c r="Y219" s="310">
        <v>0.0</v>
      </c>
      <c r="Z219" s="294" t="s">
        <v>251</v>
      </c>
      <c r="AA219" s="427">
        <v>45869.0</v>
      </c>
      <c r="AB219" s="194"/>
      <c r="AC219" s="312">
        <v>45713.0</v>
      </c>
      <c r="AD219" s="270" t="s">
        <v>985</v>
      </c>
      <c r="AE219" s="424" t="s">
        <v>2236</v>
      </c>
      <c r="AF219" s="279" t="s">
        <v>2237</v>
      </c>
      <c r="AG219" s="280"/>
      <c r="AH219" s="270" t="b">
        <v>0</v>
      </c>
      <c r="AI219" s="194"/>
      <c r="AJ219" s="281" t="b">
        <v>1</v>
      </c>
      <c r="AK219" s="281" t="b">
        <v>1</v>
      </c>
      <c r="AL219" s="281" t="b">
        <v>0</v>
      </c>
      <c r="AM219" s="281" t="b">
        <v>1</v>
      </c>
      <c r="AN219" s="281" t="b">
        <v>1</v>
      </c>
      <c r="AO219" s="282" t="b">
        <v>1</v>
      </c>
      <c r="AP219" s="282" t="b">
        <v>1</v>
      </c>
      <c r="AQ219" s="299" t="s">
        <v>2238</v>
      </c>
      <c r="AR219" s="284" t="b">
        <v>0</v>
      </c>
      <c r="AS219" s="194"/>
      <c r="AT219" s="194"/>
      <c r="AU219" s="194"/>
      <c r="AV219" s="194"/>
      <c r="AW219" s="194"/>
      <c r="AX219" s="194"/>
      <c r="AY219" s="194"/>
      <c r="AZ219" s="194"/>
      <c r="BA219" s="194"/>
      <c r="BB219" s="194"/>
      <c r="BC219" s="194"/>
      <c r="BD219" s="194"/>
      <c r="BE219" s="194"/>
      <c r="BF219" s="194"/>
      <c r="BG219" s="194"/>
      <c r="BH219" s="194"/>
      <c r="BI219" s="194"/>
    </row>
    <row r="220" hidden="1">
      <c r="A220" s="269">
        <v>45786.80694444444</v>
      </c>
      <c r="B220" s="269">
        <v>45790.75486111111</v>
      </c>
      <c r="C220" s="270" t="s">
        <v>2239</v>
      </c>
      <c r="D220" s="271" t="s">
        <v>1785</v>
      </c>
      <c r="E220" s="270">
        <v>1.9432824445761E13</v>
      </c>
      <c r="F220" s="270" t="s">
        <v>242</v>
      </c>
      <c r="G220" s="270" t="s">
        <v>212</v>
      </c>
      <c r="H220" s="270" t="s">
        <v>232</v>
      </c>
      <c r="I220" s="416" t="s">
        <v>2240</v>
      </c>
      <c r="J220" s="416" t="s">
        <v>2241</v>
      </c>
      <c r="K220" s="467" t="s">
        <v>2242</v>
      </c>
      <c r="L220" s="308" t="s">
        <v>2243</v>
      </c>
      <c r="M220" s="308" t="s">
        <v>2244</v>
      </c>
      <c r="N220" s="308" t="s">
        <v>2245</v>
      </c>
      <c r="O220" s="273" t="s">
        <v>327</v>
      </c>
      <c r="P220" s="308" t="s">
        <v>2246</v>
      </c>
      <c r="Q220" s="312">
        <v>45787.0</v>
      </c>
      <c r="R220" s="270">
        <f t="shared" si="6"/>
        <v>339</v>
      </c>
      <c r="S220" s="194"/>
      <c r="T220" s="290" t="s">
        <v>14</v>
      </c>
      <c r="U220" s="290">
        <v>798000.0</v>
      </c>
      <c r="V220" s="290">
        <v>0.0</v>
      </c>
      <c r="W220" s="314" t="s">
        <v>2247</v>
      </c>
      <c r="X220" s="310">
        <v>6886.0</v>
      </c>
      <c r="Y220" s="310">
        <v>807886.0</v>
      </c>
      <c r="Z220" s="294" t="s">
        <v>251</v>
      </c>
      <c r="AA220" s="427">
        <v>45790.0</v>
      </c>
      <c r="AB220" s="194"/>
      <c r="AC220" s="312">
        <v>45761.0</v>
      </c>
      <c r="AD220" s="270" t="s">
        <v>273</v>
      </c>
      <c r="AE220" s="424" t="s">
        <v>2236</v>
      </c>
      <c r="AF220" s="279" t="s">
        <v>2248</v>
      </c>
      <c r="AG220" s="421" t="s">
        <v>2033</v>
      </c>
      <c r="AH220" s="270" t="b">
        <v>0</v>
      </c>
      <c r="AI220" s="194"/>
      <c r="AJ220" s="281" t="b">
        <v>1</v>
      </c>
      <c r="AK220" s="281" t="b">
        <v>1</v>
      </c>
      <c r="AL220" s="281" t="b">
        <v>0</v>
      </c>
      <c r="AM220" s="281" t="b">
        <v>1</v>
      </c>
      <c r="AN220" s="281" t="b">
        <v>1</v>
      </c>
      <c r="AO220" s="282" t="b">
        <v>1</v>
      </c>
      <c r="AP220" s="282" t="b">
        <v>1</v>
      </c>
      <c r="AQ220" s="299" t="s">
        <v>2249</v>
      </c>
      <c r="AR220" s="284" t="b">
        <v>0</v>
      </c>
      <c r="AS220" s="194"/>
      <c r="AT220" s="194"/>
      <c r="AU220" s="194"/>
      <c r="AV220" s="194"/>
      <c r="AW220" s="194"/>
      <c r="AX220" s="194"/>
      <c r="AY220" s="194"/>
      <c r="AZ220" s="194"/>
      <c r="BA220" s="194"/>
      <c r="BB220" s="194"/>
      <c r="BC220" s="194"/>
      <c r="BD220" s="194"/>
      <c r="BE220" s="194"/>
      <c r="BF220" s="194"/>
      <c r="BG220" s="194"/>
      <c r="BH220" s="194"/>
      <c r="BI220" s="194"/>
    </row>
    <row r="221" hidden="1">
      <c r="A221" s="269">
        <v>45792.68680555555</v>
      </c>
      <c r="B221" s="343"/>
      <c r="C221" s="343"/>
      <c r="D221" s="271" t="s">
        <v>613</v>
      </c>
      <c r="E221" s="273"/>
      <c r="F221" s="270" t="s">
        <v>242</v>
      </c>
      <c r="G221" s="270" t="s">
        <v>294</v>
      </c>
      <c r="H221" s="270" t="s">
        <v>232</v>
      </c>
      <c r="I221" s="345" t="s">
        <v>2250</v>
      </c>
      <c r="J221" s="345" t="s">
        <v>2251</v>
      </c>
      <c r="K221" s="345" t="s">
        <v>2252</v>
      </c>
      <c r="L221" s="273"/>
      <c r="M221" s="273"/>
      <c r="N221" s="273"/>
      <c r="O221" s="273" t="s">
        <v>327</v>
      </c>
      <c r="P221" s="273"/>
      <c r="Q221" s="273"/>
      <c r="R221" s="270" t="str">
        <f t="shared" si="6"/>
        <v>#VALUE!</v>
      </c>
      <c r="S221" s="194"/>
      <c r="T221" s="290" t="s">
        <v>57</v>
      </c>
      <c r="U221" s="290">
        <v>798000.0</v>
      </c>
      <c r="V221" s="290">
        <v>798000.0</v>
      </c>
      <c r="W221" s="310">
        <v>697722.0</v>
      </c>
      <c r="X221" s="310">
        <v>0.0</v>
      </c>
      <c r="Y221" s="310">
        <v>0.0</v>
      </c>
      <c r="Z221" s="294" t="s">
        <v>251</v>
      </c>
      <c r="AA221" s="275"/>
      <c r="AB221" s="194"/>
      <c r="AC221" s="273"/>
      <c r="AD221" s="270" t="s">
        <v>459</v>
      </c>
      <c r="AE221" s="425" t="s">
        <v>1815</v>
      </c>
      <c r="AF221" s="279" t="s">
        <v>2253</v>
      </c>
      <c r="AG221" s="280"/>
      <c r="AH221" s="270" t="b">
        <v>0</v>
      </c>
      <c r="AI221" s="194"/>
      <c r="AJ221" s="281" t="b">
        <v>0</v>
      </c>
      <c r="AK221" s="281" t="b">
        <v>0</v>
      </c>
      <c r="AL221" s="281" t="b">
        <v>0</v>
      </c>
      <c r="AM221" s="281" t="b">
        <v>0</v>
      </c>
      <c r="AN221" s="281" t="b">
        <v>0</v>
      </c>
      <c r="AO221" s="282" t="b">
        <v>0</v>
      </c>
      <c r="AP221" s="282" t="b">
        <v>0</v>
      </c>
      <c r="AQ221" s="283"/>
      <c r="AR221" s="284" t="b">
        <v>0</v>
      </c>
      <c r="AS221" s="194"/>
      <c r="AT221" s="194"/>
      <c r="AU221" s="194"/>
      <c r="AV221" s="194"/>
      <c r="AW221" s="194"/>
      <c r="AX221" s="194"/>
      <c r="AY221" s="194"/>
      <c r="AZ221" s="194"/>
      <c r="BA221" s="194"/>
      <c r="BB221" s="194"/>
      <c r="BC221" s="194"/>
      <c r="BD221" s="194"/>
      <c r="BE221" s="194"/>
      <c r="BF221" s="194"/>
      <c r="BG221" s="194"/>
      <c r="BH221" s="194"/>
      <c r="BI221" s="194"/>
    </row>
    <row r="222" hidden="1">
      <c r="A222" s="269">
        <v>45785.8375</v>
      </c>
      <c r="B222" s="269">
        <v>45786.927083333336</v>
      </c>
      <c r="C222" s="270" t="s">
        <v>2254</v>
      </c>
      <c r="D222" s="271" t="s">
        <v>210</v>
      </c>
      <c r="E222" s="270">
        <v>1.870410694571E13</v>
      </c>
      <c r="F222" s="270" t="s">
        <v>242</v>
      </c>
      <c r="G222" s="270" t="s">
        <v>212</v>
      </c>
      <c r="H222" s="270" t="s">
        <v>232</v>
      </c>
      <c r="I222" s="416" t="s">
        <v>2255</v>
      </c>
      <c r="J222" s="416" t="s">
        <v>2256</v>
      </c>
      <c r="K222" s="467" t="s">
        <v>2257</v>
      </c>
      <c r="L222" s="308" t="s">
        <v>2258</v>
      </c>
      <c r="M222" s="308" t="s">
        <v>2259</v>
      </c>
      <c r="N222" s="308" t="s">
        <v>2260</v>
      </c>
      <c r="O222" s="273" t="s">
        <v>249</v>
      </c>
      <c r="P222" s="308" t="s">
        <v>2261</v>
      </c>
      <c r="Q222" s="312">
        <v>45785.0</v>
      </c>
      <c r="R222" s="270">
        <f t="shared" si="6"/>
        <v>291</v>
      </c>
      <c r="S222" s="194"/>
      <c r="T222" s="290" t="s">
        <v>14</v>
      </c>
      <c r="U222" s="290">
        <v>788000.0</v>
      </c>
      <c r="V222" s="290">
        <v>0.0</v>
      </c>
      <c r="W222" s="314">
        <v>-176788.0</v>
      </c>
      <c r="X222" s="310">
        <v>23612.0</v>
      </c>
      <c r="Y222" s="310">
        <v>824612.0</v>
      </c>
      <c r="Z222" s="294" t="s">
        <v>590</v>
      </c>
      <c r="AA222" s="312">
        <v>45786.0</v>
      </c>
      <c r="AB222" s="194"/>
      <c r="AC222" s="312">
        <v>45711.0</v>
      </c>
      <c r="AD222" s="270" t="s">
        <v>578</v>
      </c>
      <c r="AE222" s="425" t="s">
        <v>1815</v>
      </c>
      <c r="AF222" s="279" t="s">
        <v>2019</v>
      </c>
      <c r="AG222" s="280"/>
      <c r="AH222" s="270" t="b">
        <v>0</v>
      </c>
      <c r="AI222" s="194"/>
      <c r="AJ222" s="281" t="b">
        <v>1</v>
      </c>
      <c r="AK222" s="281" t="b">
        <v>1</v>
      </c>
      <c r="AL222" s="281" t="b">
        <v>0</v>
      </c>
      <c r="AM222" s="281" t="b">
        <v>1</v>
      </c>
      <c r="AN222" s="281" t="b">
        <v>1</v>
      </c>
      <c r="AO222" s="282" t="b">
        <v>1</v>
      </c>
      <c r="AP222" s="282" t="b">
        <v>1</v>
      </c>
      <c r="AQ222" s="283"/>
      <c r="AR222" s="284" t="b">
        <v>0</v>
      </c>
      <c r="AS222" s="194"/>
      <c r="AT222" s="194"/>
      <c r="AU222" s="194"/>
      <c r="AV222" s="194"/>
      <c r="AW222" s="194"/>
      <c r="AX222" s="194"/>
      <c r="AY222" s="194"/>
      <c r="AZ222" s="194"/>
      <c r="BA222" s="194"/>
      <c r="BB222" s="194"/>
      <c r="BC222" s="194"/>
      <c r="BD222" s="194"/>
      <c r="BE222" s="194"/>
      <c r="BF222" s="194"/>
      <c r="BG222" s="194"/>
      <c r="BH222" s="194"/>
      <c r="BI222" s="194"/>
    </row>
    <row r="223" hidden="1">
      <c r="A223" s="269">
        <v>45786.825694444444</v>
      </c>
      <c r="B223" s="343"/>
      <c r="C223" s="343"/>
      <c r="D223" s="271" t="s">
        <v>1785</v>
      </c>
      <c r="E223" s="270">
        <v>1.7687008645621E13</v>
      </c>
      <c r="F223" s="270" t="s">
        <v>242</v>
      </c>
      <c r="G223" s="270" t="s">
        <v>294</v>
      </c>
      <c r="H223" s="270" t="s">
        <v>232</v>
      </c>
      <c r="I223" s="462" t="s">
        <v>2262</v>
      </c>
      <c r="J223" s="462" t="s">
        <v>2263</v>
      </c>
      <c r="K223" s="468" t="s">
        <v>2264</v>
      </c>
      <c r="L223" s="308" t="s">
        <v>2265</v>
      </c>
      <c r="M223" s="308" t="s">
        <v>2266</v>
      </c>
      <c r="N223" s="308" t="s">
        <v>2267</v>
      </c>
      <c r="O223" s="273" t="s">
        <v>228</v>
      </c>
      <c r="P223" s="273"/>
      <c r="Q223" s="273"/>
      <c r="R223" s="270" t="str">
        <f t="shared" si="6"/>
        <v>#VALUE!</v>
      </c>
      <c r="S223" s="194"/>
      <c r="T223" s="290" t="s">
        <v>14</v>
      </c>
      <c r="U223" s="290">
        <v>798000.0</v>
      </c>
      <c r="V223" s="275"/>
      <c r="W223" s="275"/>
      <c r="X223" s="275"/>
      <c r="Y223" s="275"/>
      <c r="Z223" s="275"/>
      <c r="AA223" s="275"/>
      <c r="AB223" s="194"/>
      <c r="AC223" s="312">
        <v>45621.0</v>
      </c>
      <c r="AD223" s="270" t="s">
        <v>360</v>
      </c>
      <c r="AE223" s="420" t="s">
        <v>2268</v>
      </c>
      <c r="AF223" s="469" t="s">
        <v>2269</v>
      </c>
      <c r="AG223" s="280"/>
      <c r="AH223" s="270" t="b">
        <v>0</v>
      </c>
      <c r="AI223" s="194"/>
      <c r="AJ223" s="281" t="b">
        <v>0</v>
      </c>
      <c r="AK223" s="281" t="b">
        <v>0</v>
      </c>
      <c r="AL223" s="281" t="b">
        <v>0</v>
      </c>
      <c r="AM223" s="281" t="b">
        <v>0</v>
      </c>
      <c r="AN223" s="281" t="b">
        <v>0</v>
      </c>
      <c r="AO223" s="282" t="b">
        <v>0</v>
      </c>
      <c r="AP223" s="282" t="b">
        <v>0</v>
      </c>
      <c r="AQ223" s="283"/>
      <c r="AR223" s="284" t="b">
        <v>0</v>
      </c>
      <c r="AS223" s="194"/>
      <c r="AT223" s="194"/>
      <c r="AU223" s="194"/>
      <c r="AV223" s="194"/>
      <c r="AW223" s="194"/>
      <c r="AX223" s="194"/>
      <c r="AY223" s="194"/>
      <c r="AZ223" s="194"/>
      <c r="BA223" s="194"/>
      <c r="BB223" s="194"/>
      <c r="BC223" s="194"/>
      <c r="BD223" s="194"/>
      <c r="BE223" s="194"/>
      <c r="BF223" s="194"/>
      <c r="BG223" s="194"/>
      <c r="BH223" s="194"/>
      <c r="BI223" s="194"/>
    </row>
    <row r="224" hidden="1">
      <c r="A224" s="269">
        <v>45786.85208333333</v>
      </c>
      <c r="B224" s="422">
        <v>45796.56180555555</v>
      </c>
      <c r="C224" s="423" t="s">
        <v>2270</v>
      </c>
      <c r="D224" s="271" t="s">
        <v>1785</v>
      </c>
      <c r="E224" s="270">
        <v>1.912615394574E13</v>
      </c>
      <c r="F224" s="270" t="s">
        <v>242</v>
      </c>
      <c r="G224" s="270" t="s">
        <v>212</v>
      </c>
      <c r="H224" s="270" t="s">
        <v>232</v>
      </c>
      <c r="I224" s="271" t="s">
        <v>2271</v>
      </c>
      <c r="J224" s="271" t="s">
        <v>2271</v>
      </c>
      <c r="K224" s="470" t="s">
        <v>2272</v>
      </c>
      <c r="L224" s="308" t="s">
        <v>2273</v>
      </c>
      <c r="M224" s="308" t="s">
        <v>2274</v>
      </c>
      <c r="N224" s="308" t="s">
        <v>2275</v>
      </c>
      <c r="O224" s="273" t="s">
        <v>327</v>
      </c>
      <c r="P224" s="308" t="s">
        <v>2276</v>
      </c>
      <c r="Q224" s="312">
        <v>45787.0</v>
      </c>
      <c r="R224" s="270">
        <f t="shared" si="6"/>
        <v>318</v>
      </c>
      <c r="S224" s="194"/>
      <c r="T224" s="290" t="s">
        <v>14</v>
      </c>
      <c r="U224" s="290">
        <v>798000.0</v>
      </c>
      <c r="V224" s="290">
        <v>0.0</v>
      </c>
      <c r="W224" s="314">
        <v>-133068.0</v>
      </c>
      <c r="X224" s="310">
        <v>0.0</v>
      </c>
      <c r="Y224" s="310">
        <v>0.0</v>
      </c>
      <c r="Z224" s="294" t="s">
        <v>251</v>
      </c>
      <c r="AA224" s="427">
        <v>45796.0</v>
      </c>
      <c r="AB224" s="194"/>
      <c r="AC224" s="312">
        <v>45740.0</v>
      </c>
      <c r="AD224" s="270" t="s">
        <v>2013</v>
      </c>
      <c r="AE224" s="424" t="s">
        <v>2277</v>
      </c>
      <c r="AF224" s="279" t="s">
        <v>2278</v>
      </c>
      <c r="AG224" s="421" t="s">
        <v>2279</v>
      </c>
      <c r="AH224" s="270" t="b">
        <v>0</v>
      </c>
      <c r="AI224" s="194"/>
      <c r="AJ224" s="281" t="b">
        <v>1</v>
      </c>
      <c r="AK224" s="281" t="b">
        <v>1</v>
      </c>
      <c r="AL224" s="281" t="b">
        <v>0</v>
      </c>
      <c r="AM224" s="281" t="b">
        <v>1</v>
      </c>
      <c r="AN224" s="281" t="b">
        <v>1</v>
      </c>
      <c r="AO224" s="282" t="b">
        <v>1</v>
      </c>
      <c r="AP224" s="282" t="b">
        <v>1</v>
      </c>
      <c r="AQ224" s="299" t="s">
        <v>2249</v>
      </c>
      <c r="AR224" s="284" t="b">
        <v>0</v>
      </c>
      <c r="AS224" s="194"/>
      <c r="AT224" s="194"/>
      <c r="AU224" s="194"/>
      <c r="AV224" s="194"/>
      <c r="AW224" s="194"/>
      <c r="AX224" s="194"/>
      <c r="AY224" s="194"/>
      <c r="AZ224" s="194"/>
      <c r="BA224" s="194"/>
      <c r="BB224" s="194"/>
      <c r="BC224" s="194"/>
      <c r="BD224" s="194"/>
      <c r="BE224" s="194"/>
      <c r="BF224" s="194"/>
      <c r="BG224" s="194"/>
      <c r="BH224" s="194"/>
      <c r="BI224" s="194"/>
    </row>
    <row r="225" hidden="1">
      <c r="A225" s="269">
        <v>45789.59305555555</v>
      </c>
      <c r="B225" s="269">
        <v>45793.606944444444</v>
      </c>
      <c r="C225" s="270" t="s">
        <v>2280</v>
      </c>
      <c r="D225" s="271" t="s">
        <v>1785</v>
      </c>
      <c r="E225" s="270">
        <v>1.9359998445753E13</v>
      </c>
      <c r="F225" s="270" t="s">
        <v>242</v>
      </c>
      <c r="G225" s="270" t="s">
        <v>212</v>
      </c>
      <c r="H225" s="270" t="s">
        <v>232</v>
      </c>
      <c r="I225" s="344" t="s">
        <v>2281</v>
      </c>
      <c r="J225" s="344" t="s">
        <v>2282</v>
      </c>
      <c r="K225" s="471" t="s">
        <v>2283</v>
      </c>
      <c r="L225" s="308" t="s">
        <v>2284</v>
      </c>
      <c r="M225" s="308" t="s">
        <v>2285</v>
      </c>
      <c r="N225" s="308" t="s">
        <v>2286</v>
      </c>
      <c r="O225" s="273" t="s">
        <v>249</v>
      </c>
      <c r="P225" s="308" t="s">
        <v>2287</v>
      </c>
      <c r="Q225" s="312">
        <v>45792.0</v>
      </c>
      <c r="R225" s="270">
        <f t="shared" si="6"/>
        <v>326</v>
      </c>
      <c r="S225" s="194"/>
      <c r="T225" s="290" t="s">
        <v>57</v>
      </c>
      <c r="U225" s="290">
        <v>798000.0</v>
      </c>
      <c r="V225" s="290">
        <v>798000.0</v>
      </c>
      <c r="W225" s="310">
        <v>675862.0</v>
      </c>
      <c r="X225" s="310">
        <v>0.0</v>
      </c>
      <c r="Y225" s="310">
        <v>0.0</v>
      </c>
      <c r="Z225" s="294" t="s">
        <v>251</v>
      </c>
      <c r="AA225" s="427">
        <v>45869.0</v>
      </c>
      <c r="AB225" s="194"/>
      <c r="AC225" s="312">
        <v>45753.0</v>
      </c>
      <c r="AD225" s="270" t="s">
        <v>2013</v>
      </c>
      <c r="AE225" s="424" t="s">
        <v>2288</v>
      </c>
      <c r="AF225" s="279" t="s">
        <v>2289</v>
      </c>
      <c r="AG225" s="280"/>
      <c r="AH225" s="270" t="b">
        <v>0</v>
      </c>
      <c r="AI225" s="194"/>
      <c r="AJ225" s="281" t="b">
        <v>1</v>
      </c>
      <c r="AK225" s="281" t="b">
        <v>1</v>
      </c>
      <c r="AL225" s="281" t="b">
        <v>0</v>
      </c>
      <c r="AM225" s="281" t="b">
        <v>1</v>
      </c>
      <c r="AN225" s="281" t="b">
        <v>1</v>
      </c>
      <c r="AO225" s="282" t="b">
        <v>1</v>
      </c>
      <c r="AP225" s="282" t="b">
        <v>1</v>
      </c>
      <c r="AQ225" s="299" t="s">
        <v>2290</v>
      </c>
      <c r="AR225" s="284" t="b">
        <v>0</v>
      </c>
      <c r="AS225" s="194"/>
      <c r="AT225" s="194"/>
      <c r="AU225" s="194"/>
      <c r="AV225" s="194"/>
      <c r="AW225" s="194"/>
      <c r="AX225" s="194"/>
      <c r="AY225" s="194"/>
      <c r="AZ225" s="194"/>
      <c r="BA225" s="194"/>
      <c r="BB225" s="194"/>
      <c r="BC225" s="194"/>
      <c r="BD225" s="194"/>
      <c r="BE225" s="194"/>
      <c r="BF225" s="194"/>
      <c r="BG225" s="194"/>
      <c r="BH225" s="194"/>
      <c r="BI225" s="194"/>
    </row>
    <row r="226" hidden="1">
      <c r="A226" s="269">
        <v>45789.60625</v>
      </c>
      <c r="B226" s="343"/>
      <c r="C226" s="343"/>
      <c r="D226" s="271" t="s">
        <v>1785</v>
      </c>
      <c r="E226" s="270">
        <v>1.8631203245697E13</v>
      </c>
      <c r="F226" s="270" t="s">
        <v>242</v>
      </c>
      <c r="G226" s="270" t="s">
        <v>294</v>
      </c>
      <c r="H226" s="270" t="s">
        <v>232</v>
      </c>
      <c r="I226" s="271" t="s">
        <v>2291</v>
      </c>
      <c r="J226" s="271" t="s">
        <v>2292</v>
      </c>
      <c r="K226" s="472" t="s">
        <v>2293</v>
      </c>
      <c r="L226" s="308" t="s">
        <v>2294</v>
      </c>
      <c r="M226" s="308" t="s">
        <v>2295</v>
      </c>
      <c r="N226" s="308" t="s">
        <v>2296</v>
      </c>
      <c r="O226" s="273" t="s">
        <v>249</v>
      </c>
      <c r="P226" s="273"/>
      <c r="Q226" s="273"/>
      <c r="R226" s="270" t="str">
        <f t="shared" si="6"/>
        <v>#VALUE!</v>
      </c>
      <c r="S226" s="194"/>
      <c r="T226" s="290" t="s">
        <v>57</v>
      </c>
      <c r="U226" s="290">
        <v>798000.0</v>
      </c>
      <c r="V226" s="290">
        <v>798000.0</v>
      </c>
      <c r="W226" s="310">
        <v>573120.0</v>
      </c>
      <c r="X226" s="310">
        <v>0.0</v>
      </c>
      <c r="Y226" s="310">
        <v>0.0</v>
      </c>
      <c r="Z226" s="275"/>
      <c r="AA226" s="275"/>
      <c r="AB226" s="194"/>
      <c r="AC226" s="312">
        <v>45708.0</v>
      </c>
      <c r="AD226" s="270" t="s">
        <v>262</v>
      </c>
      <c r="AE226" s="420" t="s">
        <v>2297</v>
      </c>
      <c r="AF226" s="279" t="s">
        <v>2298</v>
      </c>
      <c r="AG226" s="473" t="s">
        <v>2299</v>
      </c>
      <c r="AH226" s="270" t="b">
        <v>0</v>
      </c>
      <c r="AI226" s="194"/>
      <c r="AJ226" s="281" t="b">
        <v>0</v>
      </c>
      <c r="AK226" s="281" t="b">
        <v>0</v>
      </c>
      <c r="AL226" s="281" t="b">
        <v>0</v>
      </c>
      <c r="AM226" s="281" t="b">
        <v>0</v>
      </c>
      <c r="AN226" s="281" t="b">
        <v>0</v>
      </c>
      <c r="AO226" s="282" t="b">
        <v>0</v>
      </c>
      <c r="AP226" s="282" t="b">
        <v>0</v>
      </c>
      <c r="AQ226" s="299" t="s">
        <v>2300</v>
      </c>
      <c r="AR226" s="284" t="b">
        <v>0</v>
      </c>
      <c r="AS226" s="194"/>
      <c r="AT226" s="194"/>
      <c r="AU226" s="194"/>
      <c r="AV226" s="194"/>
      <c r="AW226" s="194"/>
      <c r="AX226" s="194"/>
      <c r="AY226" s="194"/>
      <c r="AZ226" s="194"/>
      <c r="BA226" s="194"/>
      <c r="BB226" s="194"/>
      <c r="BC226" s="194"/>
      <c r="BD226" s="194"/>
      <c r="BE226" s="194"/>
      <c r="BF226" s="194"/>
      <c r="BG226" s="194"/>
      <c r="BH226" s="194"/>
      <c r="BI226" s="194"/>
    </row>
    <row r="227" hidden="1">
      <c r="A227" s="269">
        <v>45789.606944444444</v>
      </c>
      <c r="B227" s="343"/>
      <c r="C227" s="343"/>
      <c r="D227" s="271" t="s">
        <v>1785</v>
      </c>
      <c r="E227" s="270">
        <v>1.6888442145544E13</v>
      </c>
      <c r="F227" s="270" t="s">
        <v>242</v>
      </c>
      <c r="G227" s="270" t="s">
        <v>294</v>
      </c>
      <c r="H227" s="270" t="s">
        <v>402</v>
      </c>
      <c r="I227" s="462" t="s">
        <v>2301</v>
      </c>
      <c r="J227" s="462" t="s">
        <v>2302</v>
      </c>
      <c r="K227" s="471" t="s">
        <v>2303</v>
      </c>
      <c r="L227" s="308" t="s">
        <v>2304</v>
      </c>
      <c r="M227" s="308" t="s">
        <v>2305</v>
      </c>
      <c r="N227" s="335" t="s">
        <v>673</v>
      </c>
      <c r="O227" s="273" t="s">
        <v>215</v>
      </c>
      <c r="P227" s="335" t="s">
        <v>2306</v>
      </c>
      <c r="Q227" s="335" t="s">
        <v>2306</v>
      </c>
      <c r="R227" s="270" t="str">
        <f t="shared" si="6"/>
        <v>#VALUE!</v>
      </c>
      <c r="S227" s="194"/>
      <c r="T227" s="290" t="s">
        <v>550</v>
      </c>
      <c r="U227" s="335" t="s">
        <v>2306</v>
      </c>
      <c r="V227" s="335" t="s">
        <v>2306</v>
      </c>
      <c r="W227" s="335" t="s">
        <v>2306</v>
      </c>
      <c r="X227" s="335" t="s">
        <v>2306</v>
      </c>
      <c r="Y227" s="335" t="s">
        <v>2306</v>
      </c>
      <c r="Z227" s="335" t="s">
        <v>2306</v>
      </c>
      <c r="AA227" s="335" t="s">
        <v>2306</v>
      </c>
      <c r="AB227" s="194"/>
      <c r="AC227" s="312">
        <v>45544.0</v>
      </c>
      <c r="AD227" s="270" t="s">
        <v>578</v>
      </c>
      <c r="AE227" s="424" t="s">
        <v>2307</v>
      </c>
      <c r="AF227" s="469" t="s">
        <v>2269</v>
      </c>
      <c r="AG227" s="280"/>
      <c r="AH227" s="270" t="b">
        <v>0</v>
      </c>
      <c r="AI227" s="194"/>
      <c r="AJ227" s="281" t="b">
        <v>0</v>
      </c>
      <c r="AK227" s="281" t="b">
        <v>0</v>
      </c>
      <c r="AL227" s="281" t="b">
        <v>0</v>
      </c>
      <c r="AM227" s="281" t="b">
        <v>0</v>
      </c>
      <c r="AN227" s="281" t="b">
        <v>0</v>
      </c>
      <c r="AO227" s="282" t="b">
        <v>0</v>
      </c>
      <c r="AP227" s="282" t="b">
        <v>0</v>
      </c>
      <c r="AQ227" s="283"/>
      <c r="AR227" s="284" t="b">
        <v>0</v>
      </c>
      <c r="AS227" s="194"/>
      <c r="AT227" s="194"/>
      <c r="AU227" s="194"/>
      <c r="AV227" s="194"/>
      <c r="AW227" s="194"/>
      <c r="AX227" s="194"/>
      <c r="AY227" s="194"/>
      <c r="AZ227" s="194"/>
      <c r="BA227" s="194"/>
      <c r="BB227" s="194"/>
      <c r="BC227" s="194"/>
      <c r="BD227" s="194"/>
      <c r="BE227" s="194"/>
      <c r="BF227" s="194"/>
      <c r="BG227" s="194"/>
      <c r="BH227" s="194"/>
      <c r="BI227" s="194"/>
    </row>
    <row r="228" hidden="1">
      <c r="A228" s="269">
        <v>45795.99236111111</v>
      </c>
      <c r="B228" s="343"/>
      <c r="C228" s="343"/>
      <c r="D228" s="271" t="s">
        <v>1785</v>
      </c>
      <c r="E228" s="270">
        <v>1.8970500845728E13</v>
      </c>
      <c r="F228" s="270" t="s">
        <v>242</v>
      </c>
      <c r="G228" s="270" t="s">
        <v>294</v>
      </c>
      <c r="H228" s="270" t="s">
        <v>232</v>
      </c>
      <c r="I228" s="271" t="s">
        <v>2308</v>
      </c>
      <c r="J228" s="271" t="s">
        <v>2308</v>
      </c>
      <c r="K228" s="271" t="s">
        <v>2309</v>
      </c>
      <c r="L228" s="308" t="s">
        <v>2310</v>
      </c>
      <c r="M228" s="308" t="s">
        <v>2311</v>
      </c>
      <c r="N228" s="308" t="s">
        <v>2312</v>
      </c>
      <c r="O228" s="273" t="s">
        <v>249</v>
      </c>
      <c r="P228" s="273"/>
      <c r="Q228" s="273"/>
      <c r="R228" s="273"/>
      <c r="S228" s="194"/>
      <c r="T228" s="290" t="s">
        <v>14</v>
      </c>
      <c r="U228" s="290">
        <v>798000.0</v>
      </c>
      <c r="V228" s="275"/>
      <c r="W228" s="275"/>
      <c r="X228" s="275"/>
      <c r="Y228" s="275"/>
      <c r="Z228" s="275"/>
      <c r="AA228" s="275"/>
      <c r="AB228" s="194"/>
      <c r="AC228" s="312">
        <v>45728.0</v>
      </c>
      <c r="AD228" s="270" t="s">
        <v>2013</v>
      </c>
      <c r="AE228" s="420" t="s">
        <v>2313</v>
      </c>
      <c r="AF228" s="279" t="s">
        <v>2314</v>
      </c>
      <c r="AG228" s="421" t="s">
        <v>2315</v>
      </c>
      <c r="AH228" s="270" t="b">
        <v>0</v>
      </c>
      <c r="AI228" s="194"/>
      <c r="AJ228" s="281" t="b">
        <v>0</v>
      </c>
      <c r="AK228" s="281" t="b">
        <v>0</v>
      </c>
      <c r="AL228" s="281" t="b">
        <v>0</v>
      </c>
      <c r="AM228" s="281" t="b">
        <v>0</v>
      </c>
      <c r="AN228" s="281" t="b">
        <v>0</v>
      </c>
      <c r="AO228" s="282" t="b">
        <v>0</v>
      </c>
      <c r="AP228" s="282" t="b">
        <v>1</v>
      </c>
      <c r="AQ228" s="283"/>
      <c r="AR228" s="284" t="b">
        <v>0</v>
      </c>
      <c r="AS228" s="194"/>
      <c r="AT228" s="194"/>
      <c r="AU228" s="194"/>
      <c r="AV228" s="194"/>
      <c r="AW228" s="194"/>
      <c r="AX228" s="194"/>
      <c r="AY228" s="194"/>
      <c r="AZ228" s="194"/>
      <c r="BA228" s="194"/>
      <c r="BB228" s="194"/>
      <c r="BC228" s="194"/>
      <c r="BD228" s="194"/>
      <c r="BE228" s="194"/>
      <c r="BF228" s="194"/>
      <c r="BG228" s="194"/>
      <c r="BH228" s="194"/>
      <c r="BI228" s="194"/>
    </row>
    <row r="229" hidden="1">
      <c r="A229" s="269">
        <v>45789.56458333333</v>
      </c>
      <c r="B229" s="343"/>
      <c r="C229" s="343"/>
      <c r="D229" s="271" t="s">
        <v>1785</v>
      </c>
      <c r="E229" s="270">
        <v>1.8386826145678E13</v>
      </c>
      <c r="F229" s="270" t="s">
        <v>242</v>
      </c>
      <c r="G229" s="270" t="s">
        <v>294</v>
      </c>
      <c r="H229" s="270" t="s">
        <v>232</v>
      </c>
      <c r="I229" s="344" t="s">
        <v>2316</v>
      </c>
      <c r="J229" s="344" t="s">
        <v>1354</v>
      </c>
      <c r="K229" s="345" t="s">
        <v>1355</v>
      </c>
      <c r="L229" s="308" t="s">
        <v>1356</v>
      </c>
      <c r="M229" s="308" t="s">
        <v>1357</v>
      </c>
      <c r="N229" s="308" t="s">
        <v>1358</v>
      </c>
      <c r="O229" s="273" t="s">
        <v>228</v>
      </c>
      <c r="P229" s="273"/>
      <c r="Q229" s="273"/>
      <c r="R229" s="270" t="str">
        <f t="shared" ref="R229:R264" si="7">365-DAYS(DATEVALUE(Q229), DATEVALUE(AC229))</f>
        <v>#VALUE!</v>
      </c>
      <c r="S229" s="194"/>
      <c r="T229" s="290" t="s">
        <v>429</v>
      </c>
      <c r="U229" s="290">
        <v>798000.0</v>
      </c>
      <c r="V229" s="290">
        <v>798000.0</v>
      </c>
      <c r="W229" s="310">
        <v>555632.0</v>
      </c>
      <c r="X229" s="310">
        <v>0.0</v>
      </c>
      <c r="Y229" s="310">
        <v>0.0</v>
      </c>
      <c r="Z229" s="275"/>
      <c r="AA229" s="275"/>
      <c r="AB229" s="194"/>
      <c r="AC229" s="312">
        <v>45678.0</v>
      </c>
      <c r="AD229" s="270" t="s">
        <v>530</v>
      </c>
      <c r="AE229" s="420" t="s">
        <v>2317</v>
      </c>
      <c r="AF229" s="279" t="s">
        <v>2318</v>
      </c>
      <c r="AG229" s="280"/>
      <c r="AH229" s="270" t="b">
        <v>0</v>
      </c>
      <c r="AI229" s="194"/>
      <c r="AJ229" s="281" t="b">
        <v>0</v>
      </c>
      <c r="AK229" s="281" t="b">
        <v>0</v>
      </c>
      <c r="AL229" s="281" t="b">
        <v>0</v>
      </c>
      <c r="AM229" s="281" t="b">
        <v>0</v>
      </c>
      <c r="AN229" s="281" t="b">
        <v>0</v>
      </c>
      <c r="AO229" s="282" t="b">
        <v>0</v>
      </c>
      <c r="AP229" s="282" t="b">
        <v>0</v>
      </c>
      <c r="AQ229" s="299" t="s">
        <v>2319</v>
      </c>
      <c r="AR229" s="284" t="b">
        <v>0</v>
      </c>
      <c r="AS229" s="194"/>
      <c r="AT229" s="194"/>
      <c r="AU229" s="194"/>
      <c r="AV229" s="194"/>
      <c r="AW229" s="194"/>
      <c r="AX229" s="194"/>
      <c r="AY229" s="194"/>
      <c r="AZ229" s="194"/>
      <c r="BA229" s="194"/>
      <c r="BB229" s="194"/>
      <c r="BC229" s="194"/>
      <c r="BD229" s="194"/>
      <c r="BE229" s="194"/>
      <c r="BF229" s="194"/>
      <c r="BG229" s="194"/>
      <c r="BH229" s="194"/>
      <c r="BI229" s="194"/>
    </row>
    <row r="230" hidden="1">
      <c r="A230" s="269">
        <v>45789.745833333334</v>
      </c>
      <c r="B230" s="422">
        <v>45796.50208333333</v>
      </c>
      <c r="C230" s="270" t="s">
        <v>2320</v>
      </c>
      <c r="D230" s="271" t="s">
        <v>1785</v>
      </c>
      <c r="E230" s="270">
        <v>1.9256289445746E13</v>
      </c>
      <c r="F230" s="270" t="s">
        <v>242</v>
      </c>
      <c r="G230" s="270" t="s">
        <v>212</v>
      </c>
      <c r="H230" s="270" t="s">
        <v>232</v>
      </c>
      <c r="I230" s="271" t="s">
        <v>2321</v>
      </c>
      <c r="J230" s="271" t="s">
        <v>2322</v>
      </c>
      <c r="K230" s="287" t="s">
        <v>2323</v>
      </c>
      <c r="L230" s="308" t="s">
        <v>2324</v>
      </c>
      <c r="M230" s="308" t="s">
        <v>2325</v>
      </c>
      <c r="N230" s="308" t="s">
        <v>2326</v>
      </c>
      <c r="O230" s="273" t="s">
        <v>249</v>
      </c>
      <c r="P230" s="308" t="s">
        <v>2327</v>
      </c>
      <c r="Q230" s="312">
        <v>45792.0</v>
      </c>
      <c r="R230" s="270">
        <f t="shared" si="7"/>
        <v>319</v>
      </c>
      <c r="S230" s="194"/>
      <c r="T230" s="290" t="s">
        <v>14</v>
      </c>
      <c r="U230" s="290">
        <v>798000.0</v>
      </c>
      <c r="V230" s="290">
        <v>0.0</v>
      </c>
      <c r="W230" s="314">
        <v>-128696.0</v>
      </c>
      <c r="X230" s="310">
        <v>14101.0</v>
      </c>
      <c r="Y230" s="310">
        <v>815101.0</v>
      </c>
      <c r="Z230" s="294" t="s">
        <v>251</v>
      </c>
      <c r="AA230" s="275"/>
      <c r="AB230" s="194"/>
      <c r="AC230" s="312">
        <v>45746.0</v>
      </c>
      <c r="AD230" s="270" t="s">
        <v>551</v>
      </c>
      <c r="AE230" s="424" t="s">
        <v>2328</v>
      </c>
      <c r="AF230" s="279" t="s">
        <v>2329</v>
      </c>
      <c r="AG230" s="473" t="s">
        <v>2330</v>
      </c>
      <c r="AH230" s="270" t="b">
        <v>0</v>
      </c>
      <c r="AI230" s="194"/>
      <c r="AJ230" s="281" t="b">
        <v>1</v>
      </c>
      <c r="AK230" s="281" t="b">
        <v>1</v>
      </c>
      <c r="AL230" s="281" t="b">
        <v>0</v>
      </c>
      <c r="AM230" s="281" t="b">
        <v>1</v>
      </c>
      <c r="AN230" s="281" t="b">
        <v>1</v>
      </c>
      <c r="AO230" s="282" t="b">
        <v>1</v>
      </c>
      <c r="AP230" s="282" t="b">
        <v>1</v>
      </c>
      <c r="AQ230" s="299" t="s">
        <v>2331</v>
      </c>
      <c r="AR230" s="284" t="b">
        <v>0</v>
      </c>
      <c r="AS230" s="194"/>
      <c r="AT230" s="194"/>
      <c r="AU230" s="194"/>
      <c r="AV230" s="194"/>
      <c r="AW230" s="194"/>
      <c r="AX230" s="194"/>
      <c r="AY230" s="194"/>
      <c r="AZ230" s="194"/>
      <c r="BA230" s="194"/>
      <c r="BB230" s="194"/>
      <c r="BC230" s="194"/>
      <c r="BD230" s="194"/>
      <c r="BE230" s="194"/>
      <c r="BF230" s="194"/>
      <c r="BG230" s="194"/>
      <c r="BH230" s="194"/>
      <c r="BI230" s="194"/>
    </row>
    <row r="231" hidden="1">
      <c r="A231" s="269">
        <v>45789.745833333334</v>
      </c>
      <c r="B231" s="343"/>
      <c r="C231" s="343"/>
      <c r="D231" s="271" t="s">
        <v>1785</v>
      </c>
      <c r="E231" s="270">
        <v>1.8676498245703E13</v>
      </c>
      <c r="F231" s="270" t="s">
        <v>242</v>
      </c>
      <c r="G231" s="270" t="s">
        <v>294</v>
      </c>
      <c r="H231" s="270" t="s">
        <v>232</v>
      </c>
      <c r="I231" s="344" t="s">
        <v>2332</v>
      </c>
      <c r="J231" s="344" t="s">
        <v>2333</v>
      </c>
      <c r="K231" s="345" t="s">
        <v>2334</v>
      </c>
      <c r="L231" s="308" t="s">
        <v>2335</v>
      </c>
      <c r="M231" s="308" t="s">
        <v>2336</v>
      </c>
      <c r="N231" s="308" t="s">
        <v>2337</v>
      </c>
      <c r="O231" s="273" t="s">
        <v>249</v>
      </c>
      <c r="P231" s="308" t="s">
        <v>2338</v>
      </c>
      <c r="Q231" s="312">
        <v>45796.0</v>
      </c>
      <c r="R231" s="270">
        <f t="shared" si="7"/>
        <v>272</v>
      </c>
      <c r="S231" s="194"/>
      <c r="T231" s="290" t="s">
        <v>14</v>
      </c>
      <c r="U231" s="290">
        <v>798000.0</v>
      </c>
      <c r="V231" s="290">
        <v>30324.0</v>
      </c>
      <c r="W231" s="314">
        <v>-194556.0</v>
      </c>
      <c r="X231" s="310">
        <v>30170.0</v>
      </c>
      <c r="Y231" s="310">
        <v>831170.0</v>
      </c>
      <c r="Z231" s="294" t="s">
        <v>1670</v>
      </c>
      <c r="AA231" s="275"/>
      <c r="AB231" s="194"/>
      <c r="AC231" s="312">
        <v>45703.0</v>
      </c>
      <c r="AD231" s="270" t="s">
        <v>238</v>
      </c>
      <c r="AE231" s="424" t="s">
        <v>2339</v>
      </c>
      <c r="AF231" s="279" t="s">
        <v>2340</v>
      </c>
      <c r="AG231" s="421" t="s">
        <v>1795</v>
      </c>
      <c r="AH231" s="270" t="b">
        <v>0</v>
      </c>
      <c r="AI231" s="194"/>
      <c r="AJ231" s="281" t="b">
        <v>0</v>
      </c>
      <c r="AK231" s="281" t="b">
        <v>1</v>
      </c>
      <c r="AL231" s="281" t="b">
        <v>0</v>
      </c>
      <c r="AM231" s="281" t="b">
        <v>1</v>
      </c>
      <c r="AN231" s="281" t="b">
        <v>1</v>
      </c>
      <c r="AO231" s="282" t="b">
        <v>1</v>
      </c>
      <c r="AP231" s="282" t="b">
        <v>1</v>
      </c>
      <c r="AQ231" s="299" t="s">
        <v>2341</v>
      </c>
      <c r="AR231" s="284" t="b">
        <v>0</v>
      </c>
      <c r="AS231" s="194"/>
      <c r="AT231" s="194"/>
      <c r="AU231" s="194"/>
      <c r="AV231" s="194"/>
      <c r="AW231" s="194"/>
      <c r="AX231" s="194"/>
      <c r="AY231" s="194"/>
      <c r="AZ231" s="194"/>
      <c r="BA231" s="194"/>
      <c r="BB231" s="194"/>
      <c r="BC231" s="194"/>
      <c r="BD231" s="194"/>
      <c r="BE231" s="194"/>
      <c r="BF231" s="194"/>
      <c r="BG231" s="194"/>
      <c r="BH231" s="194"/>
      <c r="BI231" s="194"/>
    </row>
    <row r="232" hidden="1">
      <c r="A232" s="269">
        <v>45789.745833333334</v>
      </c>
      <c r="B232" s="343"/>
      <c r="C232" s="343"/>
      <c r="D232" s="271" t="s">
        <v>1785</v>
      </c>
      <c r="E232" s="270">
        <v>1.9207677645745E13</v>
      </c>
      <c r="F232" s="270" t="s">
        <v>242</v>
      </c>
      <c r="G232" s="270" t="s">
        <v>294</v>
      </c>
      <c r="H232" s="270" t="s">
        <v>232</v>
      </c>
      <c r="I232" s="271" t="s">
        <v>2342</v>
      </c>
      <c r="J232" s="271" t="s">
        <v>2343</v>
      </c>
      <c r="K232" s="287" t="s">
        <v>2344</v>
      </c>
      <c r="L232" s="308" t="s">
        <v>2345</v>
      </c>
      <c r="M232" s="308" t="s">
        <v>2346</v>
      </c>
      <c r="N232" s="308" t="s">
        <v>2347</v>
      </c>
      <c r="O232" s="273" t="s">
        <v>249</v>
      </c>
      <c r="P232" s="273"/>
      <c r="Q232" s="312">
        <v>45796.0</v>
      </c>
      <c r="R232" s="270">
        <f t="shared" si="7"/>
        <v>314</v>
      </c>
      <c r="S232" s="194"/>
      <c r="T232" s="290" t="s">
        <v>14</v>
      </c>
      <c r="U232" s="290">
        <v>798000.0</v>
      </c>
      <c r="V232" s="290">
        <v>0.0</v>
      </c>
      <c r="W232" s="314">
        <v>-137400.0</v>
      </c>
      <c r="X232" s="310">
        <v>14101.0</v>
      </c>
      <c r="Y232" s="310">
        <v>815101.0</v>
      </c>
      <c r="Z232" s="275"/>
      <c r="AA232" s="275"/>
      <c r="AB232" s="194"/>
      <c r="AC232" s="312">
        <v>45745.0</v>
      </c>
      <c r="AD232" s="270" t="s">
        <v>2013</v>
      </c>
      <c r="AE232" s="420" t="s">
        <v>2348</v>
      </c>
      <c r="AF232" s="279" t="s">
        <v>2349</v>
      </c>
      <c r="AG232" s="421" t="s">
        <v>2033</v>
      </c>
      <c r="AH232" s="270" t="b">
        <v>0</v>
      </c>
      <c r="AI232" s="194"/>
      <c r="AJ232" s="281" t="b">
        <v>0</v>
      </c>
      <c r="AK232" s="281" t="b">
        <v>0</v>
      </c>
      <c r="AL232" s="281" t="b">
        <v>0</v>
      </c>
      <c r="AM232" s="281" t="b">
        <v>0</v>
      </c>
      <c r="AN232" s="281" t="b">
        <v>0</v>
      </c>
      <c r="AO232" s="282" t="b">
        <v>0</v>
      </c>
      <c r="AP232" s="282" t="b">
        <v>0</v>
      </c>
      <c r="AQ232" s="299" t="s">
        <v>2350</v>
      </c>
      <c r="AR232" s="284" t="b">
        <v>0</v>
      </c>
      <c r="AS232" s="194"/>
      <c r="AT232" s="194"/>
      <c r="AU232" s="194"/>
      <c r="AV232" s="194"/>
      <c r="AW232" s="194"/>
      <c r="AX232" s="194"/>
      <c r="AY232" s="194"/>
      <c r="AZ232" s="194"/>
      <c r="BA232" s="194"/>
      <c r="BB232" s="194"/>
      <c r="BC232" s="194"/>
      <c r="BD232" s="194"/>
      <c r="BE232" s="194"/>
      <c r="BF232" s="194"/>
      <c r="BG232" s="194"/>
      <c r="BH232" s="194"/>
      <c r="BI232" s="194"/>
    </row>
    <row r="233" hidden="1">
      <c r="A233" s="269">
        <v>45789.745833333334</v>
      </c>
      <c r="B233" s="422">
        <v>45796.498611111114</v>
      </c>
      <c r="C233" s="270" t="s">
        <v>2351</v>
      </c>
      <c r="D233" s="271" t="s">
        <v>1785</v>
      </c>
      <c r="E233" s="270">
        <v>1.8642071545698E13</v>
      </c>
      <c r="F233" s="270" t="s">
        <v>242</v>
      </c>
      <c r="G233" s="270" t="s">
        <v>212</v>
      </c>
      <c r="H233" s="270" t="s">
        <v>232</v>
      </c>
      <c r="I233" s="344" t="s">
        <v>2352</v>
      </c>
      <c r="J233" s="344" t="s">
        <v>2353</v>
      </c>
      <c r="K233" s="345" t="s">
        <v>2354</v>
      </c>
      <c r="L233" s="308" t="s">
        <v>2355</v>
      </c>
      <c r="M233" s="308" t="s">
        <v>2356</v>
      </c>
      <c r="N233" s="308" t="s">
        <v>2357</v>
      </c>
      <c r="O233" s="273" t="s">
        <v>249</v>
      </c>
      <c r="P233" s="308" t="s">
        <v>2358</v>
      </c>
      <c r="Q233" s="312">
        <v>45795.0</v>
      </c>
      <c r="R233" s="270">
        <f t="shared" si="7"/>
        <v>275</v>
      </c>
      <c r="S233" s="194"/>
      <c r="T233" s="290" t="s">
        <v>507</v>
      </c>
      <c r="U233" s="290">
        <v>798000.0</v>
      </c>
      <c r="V233" s="290">
        <v>798000.0</v>
      </c>
      <c r="W233" s="310">
        <v>564376.0</v>
      </c>
      <c r="X233" s="310">
        <v>0.0</v>
      </c>
      <c r="Y233" s="310">
        <v>0.0</v>
      </c>
      <c r="Z233" s="294" t="s">
        <v>251</v>
      </c>
      <c r="AA233" s="427">
        <v>45869.0</v>
      </c>
      <c r="AB233" s="194"/>
      <c r="AC233" s="312">
        <v>45705.0</v>
      </c>
      <c r="AD233" s="270" t="s">
        <v>262</v>
      </c>
      <c r="AE233" s="424" t="s">
        <v>2359</v>
      </c>
      <c r="AF233" s="279" t="s">
        <v>2360</v>
      </c>
      <c r="AG233" s="280"/>
      <c r="AH233" s="270" t="b">
        <v>0</v>
      </c>
      <c r="AI233" s="194"/>
      <c r="AJ233" s="281" t="b">
        <v>1</v>
      </c>
      <c r="AK233" s="281" t="b">
        <v>1</v>
      </c>
      <c r="AL233" s="281" t="b">
        <v>0</v>
      </c>
      <c r="AM233" s="281" t="b">
        <v>1</v>
      </c>
      <c r="AN233" s="281" t="b">
        <v>1</v>
      </c>
      <c r="AO233" s="282" t="b">
        <v>1</v>
      </c>
      <c r="AP233" s="282" t="b">
        <v>1</v>
      </c>
      <c r="AQ233" s="474" t="s">
        <v>2361</v>
      </c>
      <c r="AR233" s="284" t="b">
        <v>0</v>
      </c>
      <c r="AS233" s="194"/>
      <c r="AT233" s="194"/>
      <c r="AU233" s="194"/>
      <c r="AV233" s="194"/>
      <c r="AW233" s="194"/>
      <c r="AX233" s="194"/>
      <c r="AY233" s="194"/>
      <c r="AZ233" s="194"/>
      <c r="BA233" s="194"/>
      <c r="BB233" s="194"/>
      <c r="BC233" s="194"/>
      <c r="BD233" s="194"/>
      <c r="BE233" s="194"/>
      <c r="BF233" s="194"/>
      <c r="BG233" s="194"/>
      <c r="BH233" s="194"/>
      <c r="BI233" s="194"/>
    </row>
    <row r="234" hidden="1">
      <c r="A234" s="269">
        <v>45789.74375</v>
      </c>
      <c r="B234" s="343"/>
      <c r="C234" s="343"/>
      <c r="D234" s="271" t="s">
        <v>1785</v>
      </c>
      <c r="E234" s="270">
        <v>1.9006804845729E13</v>
      </c>
      <c r="F234" s="270" t="s">
        <v>242</v>
      </c>
      <c r="G234" s="270" t="s">
        <v>294</v>
      </c>
      <c r="H234" s="270" t="s">
        <v>232</v>
      </c>
      <c r="I234" s="271" t="s">
        <v>2362</v>
      </c>
      <c r="J234" s="271" t="s">
        <v>2363</v>
      </c>
      <c r="K234" s="271" t="s">
        <v>2364</v>
      </c>
      <c r="L234" s="308" t="s">
        <v>2365</v>
      </c>
      <c r="M234" s="308" t="s">
        <v>2366</v>
      </c>
      <c r="N234" s="308" t="s">
        <v>2367</v>
      </c>
      <c r="O234" s="273" t="s">
        <v>249</v>
      </c>
      <c r="P234" s="273"/>
      <c r="Q234" s="273"/>
      <c r="R234" s="270" t="str">
        <f t="shared" si="7"/>
        <v>#VALUE!</v>
      </c>
      <c r="S234" s="194"/>
      <c r="T234" s="290" t="s">
        <v>14</v>
      </c>
      <c r="U234" s="290">
        <v>798000.0</v>
      </c>
      <c r="V234" s="275"/>
      <c r="W234" s="275"/>
      <c r="X234" s="275"/>
      <c r="Y234" s="275"/>
      <c r="Z234" s="275"/>
      <c r="AA234" s="275"/>
      <c r="AB234" s="194"/>
      <c r="AC234" s="312">
        <v>45729.0</v>
      </c>
      <c r="AD234" s="270" t="s">
        <v>551</v>
      </c>
      <c r="AE234" s="420" t="s">
        <v>2348</v>
      </c>
      <c r="AF234" s="279" t="s">
        <v>2368</v>
      </c>
      <c r="AG234" s="421" t="s">
        <v>2315</v>
      </c>
      <c r="AH234" s="270" t="b">
        <v>0</v>
      </c>
      <c r="AI234" s="194"/>
      <c r="AJ234" s="281" t="b">
        <v>0</v>
      </c>
      <c r="AK234" s="281" t="b">
        <v>0</v>
      </c>
      <c r="AL234" s="281" t="b">
        <v>0</v>
      </c>
      <c r="AM234" s="281" t="b">
        <v>0</v>
      </c>
      <c r="AN234" s="281" t="b">
        <v>0</v>
      </c>
      <c r="AO234" s="282" t="b">
        <v>0</v>
      </c>
      <c r="AP234" s="282" t="b">
        <v>0</v>
      </c>
      <c r="AQ234" s="299" t="s">
        <v>2369</v>
      </c>
      <c r="AR234" s="284" t="b">
        <v>0</v>
      </c>
      <c r="AS234" s="194"/>
      <c r="AT234" s="194"/>
      <c r="AU234" s="194"/>
      <c r="AV234" s="194"/>
      <c r="AW234" s="194"/>
      <c r="AX234" s="194"/>
      <c r="AY234" s="194"/>
      <c r="AZ234" s="194"/>
      <c r="BA234" s="194"/>
      <c r="BB234" s="194"/>
      <c r="BC234" s="194"/>
      <c r="BD234" s="194"/>
      <c r="BE234" s="194"/>
      <c r="BF234" s="194"/>
      <c r="BG234" s="194"/>
      <c r="BH234" s="194"/>
      <c r="BI234" s="194"/>
    </row>
    <row r="235" hidden="1">
      <c r="A235" s="269">
        <v>45790.53888888889</v>
      </c>
      <c r="B235" s="343"/>
      <c r="C235" s="343"/>
      <c r="D235" s="271" t="s">
        <v>1785</v>
      </c>
      <c r="E235" s="270">
        <v>1.85882845457E13</v>
      </c>
      <c r="F235" s="270" t="s">
        <v>242</v>
      </c>
      <c r="G235" s="270" t="s">
        <v>294</v>
      </c>
      <c r="H235" s="270" t="s">
        <v>232</v>
      </c>
      <c r="I235" s="344" t="s">
        <v>2370</v>
      </c>
      <c r="J235" s="344" t="s">
        <v>2371</v>
      </c>
      <c r="K235" s="345" t="s">
        <v>2372</v>
      </c>
      <c r="L235" s="308" t="s">
        <v>2373</v>
      </c>
      <c r="M235" s="308" t="s">
        <v>2374</v>
      </c>
      <c r="N235" s="308" t="s">
        <v>2375</v>
      </c>
      <c r="O235" s="273" t="s">
        <v>249</v>
      </c>
      <c r="P235" s="308" t="s">
        <v>2376</v>
      </c>
      <c r="Q235" s="312">
        <v>45793.0</v>
      </c>
      <c r="R235" s="270">
        <f t="shared" si="7"/>
        <v>271</v>
      </c>
      <c r="S235" s="194"/>
      <c r="T235" s="290" t="s">
        <v>14</v>
      </c>
      <c r="U235" s="290">
        <v>798000.0</v>
      </c>
      <c r="V235" s="290">
        <v>30324.0</v>
      </c>
      <c r="W235" s="314">
        <v>-201114.0</v>
      </c>
      <c r="X235" s="310">
        <v>26891.0</v>
      </c>
      <c r="Y235" s="310">
        <v>827891.0</v>
      </c>
      <c r="Z235" s="294" t="s">
        <v>1670</v>
      </c>
      <c r="AA235" s="275"/>
      <c r="AB235" s="194"/>
      <c r="AC235" s="312">
        <v>45699.0</v>
      </c>
      <c r="AD235" s="270" t="s">
        <v>289</v>
      </c>
      <c r="AE235" s="424" t="s">
        <v>2359</v>
      </c>
      <c r="AF235" s="279" t="s">
        <v>2377</v>
      </c>
      <c r="AG235" s="421" t="s">
        <v>2378</v>
      </c>
      <c r="AH235" s="270" t="b">
        <v>0</v>
      </c>
      <c r="AI235" s="194"/>
      <c r="AJ235" s="281" t="b">
        <v>0</v>
      </c>
      <c r="AK235" s="281" t="b">
        <v>1</v>
      </c>
      <c r="AL235" s="281" t="b">
        <v>0</v>
      </c>
      <c r="AM235" s="281" t="b">
        <v>1</v>
      </c>
      <c r="AN235" s="281" t="b">
        <v>1</v>
      </c>
      <c r="AO235" s="282" t="b">
        <v>1</v>
      </c>
      <c r="AP235" s="282" t="b">
        <v>1</v>
      </c>
      <c r="AQ235" s="299" t="s">
        <v>2379</v>
      </c>
      <c r="AR235" s="284" t="b">
        <v>0</v>
      </c>
      <c r="AS235" s="194"/>
      <c r="AT235" s="194"/>
      <c r="AU235" s="194"/>
      <c r="AV235" s="194"/>
      <c r="AW235" s="194"/>
      <c r="AX235" s="194"/>
      <c r="AY235" s="194"/>
      <c r="AZ235" s="194"/>
      <c r="BA235" s="194"/>
      <c r="BB235" s="194"/>
      <c r="BC235" s="194"/>
      <c r="BD235" s="194"/>
      <c r="BE235" s="194"/>
      <c r="BF235" s="194"/>
      <c r="BG235" s="194"/>
      <c r="BH235" s="194"/>
      <c r="BI235" s="194"/>
    </row>
    <row r="236" hidden="1">
      <c r="A236" s="269">
        <v>45790.53888888889</v>
      </c>
      <c r="B236" s="422">
        <v>45796.9625</v>
      </c>
      <c r="C236" s="270" t="s">
        <v>2380</v>
      </c>
      <c r="D236" s="271" t="s">
        <v>1785</v>
      </c>
      <c r="E236" s="270">
        <v>1.9084049245735E13</v>
      </c>
      <c r="F236" s="270" t="s">
        <v>242</v>
      </c>
      <c r="G236" s="270" t="s">
        <v>212</v>
      </c>
      <c r="H236" s="270" t="s">
        <v>232</v>
      </c>
      <c r="I236" s="271" t="s">
        <v>2381</v>
      </c>
      <c r="J236" s="271" t="s">
        <v>2381</v>
      </c>
      <c r="K236" s="271" t="s">
        <v>2382</v>
      </c>
      <c r="L236" s="308" t="s">
        <v>2383</v>
      </c>
      <c r="M236" s="308" t="s">
        <v>2384</v>
      </c>
      <c r="N236" s="308" t="s">
        <v>2385</v>
      </c>
      <c r="O236" s="273" t="s">
        <v>249</v>
      </c>
      <c r="P236" s="308" t="s">
        <v>2386</v>
      </c>
      <c r="Q236" s="312">
        <v>45794.0</v>
      </c>
      <c r="R236" s="270">
        <f t="shared" si="7"/>
        <v>306</v>
      </c>
      <c r="S236" s="194"/>
      <c r="T236" s="290" t="s">
        <v>66</v>
      </c>
      <c r="U236" s="290">
        <v>788000.0</v>
      </c>
      <c r="V236" s="290">
        <v>788000.0</v>
      </c>
      <c r="W236" s="310">
        <v>617096.0</v>
      </c>
      <c r="X236" s="310">
        <v>0.0</v>
      </c>
      <c r="Y236" s="310">
        <v>0.0</v>
      </c>
      <c r="Z236" s="294" t="s">
        <v>251</v>
      </c>
      <c r="AA236" s="427">
        <v>45869.0</v>
      </c>
      <c r="AB236" s="194"/>
      <c r="AC236" s="312">
        <v>45735.0</v>
      </c>
      <c r="AD236" s="270" t="s">
        <v>388</v>
      </c>
      <c r="AE236" s="424" t="s">
        <v>2387</v>
      </c>
      <c r="AF236" s="279" t="s">
        <v>2388</v>
      </c>
      <c r="AG236" s="279" t="s">
        <v>2389</v>
      </c>
      <c r="AH236" s="270" t="b">
        <v>0</v>
      </c>
      <c r="AI236" s="194"/>
      <c r="AJ236" s="281" t="b">
        <v>1</v>
      </c>
      <c r="AK236" s="281" t="b">
        <v>1</v>
      </c>
      <c r="AL236" s="281" t="b">
        <v>0</v>
      </c>
      <c r="AM236" s="281" t="b">
        <v>1</v>
      </c>
      <c r="AN236" s="281" t="b">
        <v>1</v>
      </c>
      <c r="AO236" s="282" t="b">
        <v>1</v>
      </c>
      <c r="AP236" s="282" t="b">
        <v>1</v>
      </c>
      <c r="AQ236" s="299" t="s">
        <v>2341</v>
      </c>
      <c r="AR236" s="284" t="b">
        <v>0</v>
      </c>
      <c r="AS236" s="194"/>
      <c r="AT236" s="194"/>
      <c r="AU236" s="194"/>
      <c r="AV236" s="194"/>
      <c r="AW236" s="194"/>
      <c r="AX236" s="194"/>
      <c r="AY236" s="194"/>
      <c r="AZ236" s="194"/>
      <c r="BA236" s="194"/>
      <c r="BB236" s="194"/>
      <c r="BC236" s="194"/>
      <c r="BD236" s="194"/>
      <c r="BE236" s="194"/>
      <c r="BF236" s="194"/>
      <c r="BG236" s="194"/>
      <c r="BH236" s="194"/>
      <c r="BI236" s="194"/>
    </row>
    <row r="237" hidden="1">
      <c r="A237" s="269">
        <v>45790.53888888889</v>
      </c>
      <c r="B237" s="269">
        <v>45793.76597222222</v>
      </c>
      <c r="C237" s="270" t="s">
        <v>2390</v>
      </c>
      <c r="D237" s="271" t="s">
        <v>1785</v>
      </c>
      <c r="E237" s="270">
        <v>1.946842184576E13</v>
      </c>
      <c r="F237" s="270" t="s">
        <v>242</v>
      </c>
      <c r="G237" s="270" t="s">
        <v>212</v>
      </c>
      <c r="H237" s="270" t="s">
        <v>232</v>
      </c>
      <c r="I237" s="344" t="s">
        <v>2391</v>
      </c>
      <c r="J237" s="344" t="s">
        <v>2392</v>
      </c>
      <c r="K237" s="344" t="s">
        <v>2393</v>
      </c>
      <c r="L237" s="308" t="s">
        <v>2394</v>
      </c>
      <c r="M237" s="308" t="s">
        <v>2395</v>
      </c>
      <c r="N237" s="308" t="s">
        <v>2396</v>
      </c>
      <c r="O237" s="273" t="s">
        <v>327</v>
      </c>
      <c r="P237" s="308" t="s">
        <v>2397</v>
      </c>
      <c r="Q237" s="312">
        <v>45793.0</v>
      </c>
      <c r="R237" s="270">
        <f t="shared" si="7"/>
        <v>332</v>
      </c>
      <c r="S237" s="194"/>
      <c r="T237" s="290" t="s">
        <v>16</v>
      </c>
      <c r="U237" s="290">
        <v>798000.0</v>
      </c>
      <c r="V237" s="290">
        <v>0.0</v>
      </c>
      <c r="W237" s="314" t="s">
        <v>2398</v>
      </c>
      <c r="X237" s="310">
        <v>0.0</v>
      </c>
      <c r="Y237" s="310">
        <v>0.0</v>
      </c>
      <c r="Z237" s="294" t="s">
        <v>251</v>
      </c>
      <c r="AA237" s="312">
        <v>45793.0</v>
      </c>
      <c r="AB237" s="194"/>
      <c r="AC237" s="312">
        <v>45760.0</v>
      </c>
      <c r="AD237" s="270" t="s">
        <v>351</v>
      </c>
      <c r="AE237" s="424" t="s">
        <v>2399</v>
      </c>
      <c r="AF237" s="279" t="s">
        <v>2400</v>
      </c>
      <c r="AG237" s="426" t="s">
        <v>2401</v>
      </c>
      <c r="AH237" s="270" t="b">
        <v>0</v>
      </c>
      <c r="AI237" s="194"/>
      <c r="AJ237" s="281" t="b">
        <v>1</v>
      </c>
      <c r="AK237" s="281" t="b">
        <v>1</v>
      </c>
      <c r="AL237" s="281" t="b">
        <v>0</v>
      </c>
      <c r="AM237" s="281" t="b">
        <v>1</v>
      </c>
      <c r="AN237" s="281" t="b">
        <v>1</v>
      </c>
      <c r="AO237" s="282" t="b">
        <v>1</v>
      </c>
      <c r="AP237" s="282" t="b">
        <v>1</v>
      </c>
      <c r="AQ237" s="299" t="s">
        <v>2402</v>
      </c>
      <c r="AR237" s="284" t="b">
        <v>0</v>
      </c>
      <c r="AS237" s="194"/>
      <c r="AT237" s="194"/>
      <c r="AU237" s="194"/>
      <c r="AV237" s="194"/>
      <c r="AW237" s="194"/>
      <c r="AX237" s="194"/>
      <c r="AY237" s="194"/>
      <c r="AZ237" s="194"/>
      <c r="BA237" s="194"/>
      <c r="BB237" s="194"/>
      <c r="BC237" s="194"/>
      <c r="BD237" s="194"/>
      <c r="BE237" s="194"/>
      <c r="BF237" s="194"/>
      <c r="BG237" s="194"/>
      <c r="BH237" s="194"/>
      <c r="BI237" s="194"/>
    </row>
    <row r="238" hidden="1">
      <c r="A238" s="269">
        <v>45791.46388888889</v>
      </c>
      <c r="B238" s="343"/>
      <c r="C238" s="343"/>
      <c r="D238" s="271" t="s">
        <v>1785</v>
      </c>
      <c r="E238" s="270">
        <v>1.9227067045761E13</v>
      </c>
      <c r="F238" s="270" t="s">
        <v>242</v>
      </c>
      <c r="G238" s="270" t="s">
        <v>294</v>
      </c>
      <c r="H238" s="270" t="s">
        <v>232</v>
      </c>
      <c r="I238" s="271" t="s">
        <v>2403</v>
      </c>
      <c r="J238" s="271" t="s">
        <v>2404</v>
      </c>
      <c r="K238" s="287" t="s">
        <v>2405</v>
      </c>
      <c r="L238" s="308" t="s">
        <v>2406</v>
      </c>
      <c r="M238" s="308" t="s">
        <v>2407</v>
      </c>
      <c r="N238" s="308" t="s">
        <v>2408</v>
      </c>
      <c r="O238" s="273" t="s">
        <v>327</v>
      </c>
      <c r="P238" s="273"/>
      <c r="Q238" s="273"/>
      <c r="R238" s="270" t="str">
        <f t="shared" si="7"/>
        <v>#VALUE!</v>
      </c>
      <c r="S238" s="194"/>
      <c r="T238" s="290" t="s">
        <v>14</v>
      </c>
      <c r="U238" s="290">
        <v>798000.0</v>
      </c>
      <c r="V238" s="290">
        <v>0.0</v>
      </c>
      <c r="W238" s="314">
        <v>-106836.0</v>
      </c>
      <c r="X238" s="310">
        <v>10166.0</v>
      </c>
      <c r="Y238" s="310">
        <v>811166.0</v>
      </c>
      <c r="Z238" s="275"/>
      <c r="AA238" s="275"/>
      <c r="AB238" s="194"/>
      <c r="AC238" s="312">
        <v>45761.0</v>
      </c>
      <c r="AD238" s="270" t="s">
        <v>238</v>
      </c>
      <c r="AE238" s="420" t="s">
        <v>2409</v>
      </c>
      <c r="AF238" s="279" t="s">
        <v>2410</v>
      </c>
      <c r="AG238" s="421" t="s">
        <v>2315</v>
      </c>
      <c r="AH238" s="270" t="b">
        <v>0</v>
      </c>
      <c r="AI238" s="194"/>
      <c r="AJ238" s="281" t="b">
        <v>0</v>
      </c>
      <c r="AK238" s="281" t="b">
        <v>0</v>
      </c>
      <c r="AL238" s="281" t="b">
        <v>0</v>
      </c>
      <c r="AM238" s="281" t="b">
        <v>1</v>
      </c>
      <c r="AN238" s="281" t="b">
        <v>1</v>
      </c>
      <c r="AO238" s="282" t="b">
        <v>1</v>
      </c>
      <c r="AP238" s="282" t="b">
        <v>1</v>
      </c>
      <c r="AQ238" s="299" t="s">
        <v>2411</v>
      </c>
      <c r="AR238" s="284" t="b">
        <v>0</v>
      </c>
      <c r="AS238" s="194"/>
      <c r="AT238" s="194"/>
      <c r="AU238" s="194"/>
      <c r="AV238" s="194"/>
      <c r="AW238" s="194"/>
      <c r="AX238" s="194"/>
      <c r="AY238" s="194"/>
      <c r="AZ238" s="194"/>
      <c r="BA238" s="194"/>
      <c r="BB238" s="194"/>
      <c r="BC238" s="194"/>
      <c r="BD238" s="194"/>
      <c r="BE238" s="194"/>
      <c r="BF238" s="194"/>
      <c r="BG238" s="194"/>
      <c r="BH238" s="194"/>
      <c r="BI238" s="194"/>
    </row>
    <row r="239" hidden="1">
      <c r="A239" s="269">
        <v>45791.46388888889</v>
      </c>
      <c r="B239" s="343"/>
      <c r="C239" s="343"/>
      <c r="D239" s="271" t="s">
        <v>1785</v>
      </c>
      <c r="E239" s="270">
        <v>1.8692529845708E13</v>
      </c>
      <c r="F239" s="270" t="s">
        <v>242</v>
      </c>
      <c r="G239" s="270" t="s">
        <v>294</v>
      </c>
      <c r="H239" s="270" t="s">
        <v>232</v>
      </c>
      <c r="I239" s="344" t="s">
        <v>2412</v>
      </c>
      <c r="J239" s="344" t="s">
        <v>2413</v>
      </c>
      <c r="K239" s="345" t="s">
        <v>2414</v>
      </c>
      <c r="L239" s="308" t="s">
        <v>2415</v>
      </c>
      <c r="M239" s="308" t="s">
        <v>2416</v>
      </c>
      <c r="N239" s="308" t="s">
        <v>2417</v>
      </c>
      <c r="O239" s="273" t="s">
        <v>249</v>
      </c>
      <c r="P239" s="273"/>
      <c r="Q239" s="273"/>
      <c r="R239" s="270" t="str">
        <f t="shared" si="7"/>
        <v>#VALUE!</v>
      </c>
      <c r="S239" s="194"/>
      <c r="T239" s="290" t="s">
        <v>14</v>
      </c>
      <c r="U239" s="290">
        <v>798000.0</v>
      </c>
      <c r="V239" s="275"/>
      <c r="W239" s="275"/>
      <c r="X239" s="275"/>
      <c r="Y239" s="275"/>
      <c r="Z239" s="275"/>
      <c r="AA239" s="275"/>
      <c r="AB239" s="194"/>
      <c r="AC239" s="312">
        <v>45708.0</v>
      </c>
      <c r="AD239" s="270" t="s">
        <v>382</v>
      </c>
      <c r="AE239" s="420" t="s">
        <v>2409</v>
      </c>
      <c r="AF239" s="279" t="s">
        <v>2418</v>
      </c>
      <c r="AG239" s="421" t="s">
        <v>2315</v>
      </c>
      <c r="AH239" s="270" t="b">
        <v>0</v>
      </c>
      <c r="AI239" s="194"/>
      <c r="AJ239" s="281" t="b">
        <v>0</v>
      </c>
      <c r="AK239" s="281" t="b">
        <v>0</v>
      </c>
      <c r="AL239" s="281" t="b">
        <v>0</v>
      </c>
      <c r="AM239" s="281" t="b">
        <v>0</v>
      </c>
      <c r="AN239" s="281" t="b">
        <v>0</v>
      </c>
      <c r="AO239" s="282" t="b">
        <v>0</v>
      </c>
      <c r="AP239" s="282" t="b">
        <v>0</v>
      </c>
      <c r="AQ239" s="299" t="s">
        <v>2419</v>
      </c>
      <c r="AR239" s="284" t="b">
        <v>0</v>
      </c>
      <c r="AS239" s="194"/>
      <c r="AT239" s="194"/>
      <c r="AU239" s="194"/>
      <c r="AV239" s="194"/>
      <c r="AW239" s="194"/>
      <c r="AX239" s="194"/>
      <c r="AY239" s="194"/>
      <c r="AZ239" s="194"/>
      <c r="BA239" s="194"/>
      <c r="BB239" s="194"/>
      <c r="BC239" s="194"/>
      <c r="BD239" s="194"/>
      <c r="BE239" s="194"/>
      <c r="BF239" s="194"/>
      <c r="BG239" s="194"/>
      <c r="BH239" s="194"/>
      <c r="BI239" s="194"/>
    </row>
    <row r="240" hidden="1">
      <c r="A240" s="269">
        <v>45791.46388888889</v>
      </c>
      <c r="B240" s="422">
        <v>45796.49930555555</v>
      </c>
      <c r="C240" s="270" t="s">
        <v>2420</v>
      </c>
      <c r="D240" s="271" t="s">
        <v>1785</v>
      </c>
      <c r="E240" s="270">
        <v>1.9141874045739E13</v>
      </c>
      <c r="F240" s="270" t="s">
        <v>242</v>
      </c>
      <c r="G240" s="270" t="s">
        <v>212</v>
      </c>
      <c r="H240" s="270" t="s">
        <v>232</v>
      </c>
      <c r="I240" s="271" t="s">
        <v>2421</v>
      </c>
      <c r="J240" s="271" t="s">
        <v>2422</v>
      </c>
      <c r="K240" s="287" t="s">
        <v>2423</v>
      </c>
      <c r="L240" s="308" t="s">
        <v>2424</v>
      </c>
      <c r="M240" s="308" t="s">
        <v>2425</v>
      </c>
      <c r="N240" s="308" t="s">
        <v>2426</v>
      </c>
      <c r="O240" s="273" t="s">
        <v>249</v>
      </c>
      <c r="P240" s="308" t="s">
        <v>2427</v>
      </c>
      <c r="Q240" s="312">
        <v>45795.0</v>
      </c>
      <c r="R240" s="270">
        <f t="shared" si="7"/>
        <v>317</v>
      </c>
      <c r="S240" s="194"/>
      <c r="T240" s="290" t="s">
        <v>66</v>
      </c>
      <c r="U240" s="290">
        <v>788000.0</v>
      </c>
      <c r="V240" s="290">
        <v>788000.0</v>
      </c>
      <c r="W240" s="310">
        <v>643004.0</v>
      </c>
      <c r="X240" s="310">
        <v>0.0</v>
      </c>
      <c r="Y240" s="310">
        <v>0.0</v>
      </c>
      <c r="Z240" s="294" t="s">
        <v>251</v>
      </c>
      <c r="AA240" s="427">
        <v>45869.0</v>
      </c>
      <c r="AB240" s="194"/>
      <c r="AC240" s="312">
        <v>45747.0</v>
      </c>
      <c r="AD240" s="270" t="s">
        <v>974</v>
      </c>
      <c r="AE240" s="424" t="s">
        <v>2428</v>
      </c>
      <c r="AF240" s="279" t="s">
        <v>2429</v>
      </c>
      <c r="AG240" s="280"/>
      <c r="AH240" s="270" t="b">
        <v>0</v>
      </c>
      <c r="AI240" s="194"/>
      <c r="AJ240" s="281" t="b">
        <v>1</v>
      </c>
      <c r="AK240" s="281" t="b">
        <v>1</v>
      </c>
      <c r="AL240" s="281" t="b">
        <v>0</v>
      </c>
      <c r="AM240" s="281" t="b">
        <v>1</v>
      </c>
      <c r="AN240" s="281" t="b">
        <v>1</v>
      </c>
      <c r="AO240" s="282" t="b">
        <v>1</v>
      </c>
      <c r="AP240" s="282" t="b">
        <v>1</v>
      </c>
      <c r="AQ240" s="299" t="s">
        <v>2430</v>
      </c>
      <c r="AR240" s="284" t="b">
        <v>0</v>
      </c>
      <c r="AS240" s="194"/>
      <c r="AT240" s="194"/>
      <c r="AU240" s="194"/>
      <c r="AV240" s="194"/>
      <c r="AW240" s="194"/>
      <c r="AX240" s="194"/>
      <c r="AY240" s="194"/>
      <c r="AZ240" s="194"/>
      <c r="BA240" s="194"/>
      <c r="BB240" s="194"/>
      <c r="BC240" s="194"/>
      <c r="BD240" s="194"/>
      <c r="BE240" s="194"/>
      <c r="BF240" s="194"/>
      <c r="BG240" s="194"/>
      <c r="BH240" s="194"/>
      <c r="BI240" s="194"/>
    </row>
    <row r="241" hidden="1">
      <c r="A241" s="269">
        <v>45791.46388888889</v>
      </c>
      <c r="B241" s="343"/>
      <c r="C241" s="343"/>
      <c r="D241" s="271" t="s">
        <v>1785</v>
      </c>
      <c r="E241" s="273"/>
      <c r="F241" s="270" t="s">
        <v>242</v>
      </c>
      <c r="G241" s="270" t="s">
        <v>294</v>
      </c>
      <c r="H241" s="270" t="s">
        <v>232</v>
      </c>
      <c r="I241" s="462" t="s">
        <v>2431</v>
      </c>
      <c r="J241" s="462" t="s">
        <v>2432</v>
      </c>
      <c r="K241" s="345" t="s">
        <v>2433</v>
      </c>
      <c r="L241" s="308" t="s">
        <v>2434</v>
      </c>
      <c r="M241" s="335" t="s">
        <v>2306</v>
      </c>
      <c r="N241" s="335" t="s">
        <v>2306</v>
      </c>
      <c r="O241" s="273" t="s">
        <v>228</v>
      </c>
      <c r="P241" s="335" t="s">
        <v>2306</v>
      </c>
      <c r="Q241" s="335" t="s">
        <v>2306</v>
      </c>
      <c r="R241" s="270" t="str">
        <f t="shared" si="7"/>
        <v>#VALUE!</v>
      </c>
      <c r="S241" s="194"/>
      <c r="T241" s="290" t="s">
        <v>14</v>
      </c>
      <c r="U241" s="290">
        <v>798000.0</v>
      </c>
      <c r="V241" s="335" t="s">
        <v>2306</v>
      </c>
      <c r="W241" s="335" t="s">
        <v>2306</v>
      </c>
      <c r="X241" s="335" t="s">
        <v>2306</v>
      </c>
      <c r="Y241" s="335" t="s">
        <v>2306</v>
      </c>
      <c r="Z241" s="335" t="s">
        <v>2306</v>
      </c>
      <c r="AA241" s="335" t="s">
        <v>2306</v>
      </c>
      <c r="AB241" s="335" t="s">
        <v>2306</v>
      </c>
      <c r="AC241" s="312">
        <v>45630.0</v>
      </c>
      <c r="AD241" s="270" t="s">
        <v>2435</v>
      </c>
      <c r="AE241" s="424" t="s">
        <v>2436</v>
      </c>
      <c r="AF241" s="469" t="s">
        <v>2437</v>
      </c>
      <c r="AG241" s="280"/>
      <c r="AH241" s="270" t="b">
        <v>0</v>
      </c>
      <c r="AI241" s="194"/>
      <c r="AJ241" s="281" t="b">
        <v>0</v>
      </c>
      <c r="AK241" s="281" t="b">
        <v>0</v>
      </c>
      <c r="AL241" s="281" t="b">
        <v>0</v>
      </c>
      <c r="AM241" s="281" t="b">
        <v>0</v>
      </c>
      <c r="AN241" s="281" t="b">
        <v>0</v>
      </c>
      <c r="AO241" s="282" t="b">
        <v>0</v>
      </c>
      <c r="AP241" s="282" t="b">
        <v>0</v>
      </c>
      <c r="AQ241" s="299" t="s">
        <v>2430</v>
      </c>
      <c r="AR241" s="284" t="b">
        <v>0</v>
      </c>
      <c r="AS241" s="194"/>
      <c r="AT241" s="194"/>
      <c r="AU241" s="194"/>
      <c r="AV241" s="194"/>
      <c r="AW241" s="194"/>
      <c r="AX241" s="194"/>
      <c r="AY241" s="194"/>
      <c r="AZ241" s="194"/>
      <c r="BA241" s="194"/>
      <c r="BB241" s="194"/>
      <c r="BC241" s="194"/>
      <c r="BD241" s="194"/>
      <c r="BE241" s="194"/>
      <c r="BF241" s="194"/>
      <c r="BG241" s="194"/>
      <c r="BH241" s="194"/>
      <c r="BI241" s="194"/>
    </row>
    <row r="242" hidden="1">
      <c r="A242" s="269">
        <v>45792.6</v>
      </c>
      <c r="B242" s="343"/>
      <c r="C242" s="343"/>
      <c r="D242" s="271" t="s">
        <v>1785</v>
      </c>
      <c r="E242" s="270">
        <v>1.9535057145767E13</v>
      </c>
      <c r="F242" s="270" t="s">
        <v>242</v>
      </c>
      <c r="G242" s="270" t="s">
        <v>294</v>
      </c>
      <c r="H242" s="270" t="s">
        <v>232</v>
      </c>
      <c r="I242" s="271" t="s">
        <v>2438</v>
      </c>
      <c r="J242" s="271" t="s">
        <v>2439</v>
      </c>
      <c r="K242" s="287" t="s">
        <v>2440</v>
      </c>
      <c r="L242" s="308" t="s">
        <v>2441</v>
      </c>
      <c r="M242" s="308" t="s">
        <v>2442</v>
      </c>
      <c r="N242" s="308" t="s">
        <v>2443</v>
      </c>
      <c r="O242" s="273" t="s">
        <v>327</v>
      </c>
      <c r="P242" s="308" t="s">
        <v>2444</v>
      </c>
      <c r="Q242" s="312">
        <v>45796.0</v>
      </c>
      <c r="R242" s="270">
        <f t="shared" si="7"/>
        <v>336</v>
      </c>
      <c r="S242" s="194"/>
      <c r="T242" s="290" t="s">
        <v>14</v>
      </c>
      <c r="U242" s="290">
        <v>798000.0</v>
      </c>
      <c r="V242" s="290">
        <v>0.0</v>
      </c>
      <c r="W242" s="314">
        <v>-95906.0</v>
      </c>
      <c r="X242" s="310">
        <v>7214.0</v>
      </c>
      <c r="Y242" s="310">
        <v>808214.0</v>
      </c>
      <c r="Z242" s="294" t="s">
        <v>1670</v>
      </c>
      <c r="AA242" s="275"/>
      <c r="AB242" s="194"/>
      <c r="AC242" s="312">
        <v>45767.0</v>
      </c>
      <c r="AD242" s="270" t="s">
        <v>530</v>
      </c>
      <c r="AE242" s="424" t="s">
        <v>2436</v>
      </c>
      <c r="AF242" s="279" t="s">
        <v>2445</v>
      </c>
      <c r="AG242" s="421" t="s">
        <v>2446</v>
      </c>
      <c r="AH242" s="270" t="b">
        <v>0</v>
      </c>
      <c r="AI242" s="194"/>
      <c r="AJ242" s="281" t="b">
        <v>0</v>
      </c>
      <c r="AK242" s="281" t="b">
        <v>1</v>
      </c>
      <c r="AL242" s="281" t="b">
        <v>0</v>
      </c>
      <c r="AM242" s="281" t="b">
        <v>0</v>
      </c>
      <c r="AN242" s="281" t="b">
        <v>0</v>
      </c>
      <c r="AO242" s="282" t="b">
        <v>0</v>
      </c>
      <c r="AP242" s="282" t="b">
        <v>1</v>
      </c>
      <c r="AQ242" s="283"/>
      <c r="AR242" s="284" t="b">
        <v>0</v>
      </c>
      <c r="AS242" s="194"/>
      <c r="AT242" s="194"/>
      <c r="AU242" s="194"/>
      <c r="AV242" s="194"/>
      <c r="AW242" s="194"/>
      <c r="AX242" s="194"/>
      <c r="AY242" s="194"/>
      <c r="AZ242" s="194"/>
      <c r="BA242" s="194"/>
      <c r="BB242" s="194"/>
      <c r="BC242" s="194"/>
      <c r="BD242" s="194"/>
      <c r="BE242" s="194"/>
      <c r="BF242" s="194"/>
      <c r="BG242" s="194"/>
      <c r="BH242" s="194"/>
      <c r="BI242" s="194"/>
    </row>
    <row r="243" hidden="1">
      <c r="A243" s="269">
        <v>45792.6</v>
      </c>
      <c r="B243" s="343"/>
      <c r="C243" s="343"/>
      <c r="D243" s="271" t="s">
        <v>1785</v>
      </c>
      <c r="E243" s="273"/>
      <c r="F243" s="270" t="s">
        <v>242</v>
      </c>
      <c r="G243" s="270" t="s">
        <v>294</v>
      </c>
      <c r="H243" s="270" t="s">
        <v>232</v>
      </c>
      <c r="I243" s="344" t="s">
        <v>2447</v>
      </c>
      <c r="J243" s="344" t="s">
        <v>2448</v>
      </c>
      <c r="K243" s="344" t="s">
        <v>2449</v>
      </c>
      <c r="L243" s="308" t="s">
        <v>2450</v>
      </c>
      <c r="M243" s="273"/>
      <c r="N243" s="273"/>
      <c r="O243" s="273" t="s">
        <v>249</v>
      </c>
      <c r="P243" s="273"/>
      <c r="Q243" s="273"/>
      <c r="R243" s="270" t="str">
        <f t="shared" si="7"/>
        <v>#VALUE!</v>
      </c>
      <c r="S243" s="194"/>
      <c r="T243" s="290" t="s">
        <v>429</v>
      </c>
      <c r="U243" s="290">
        <v>798000.0</v>
      </c>
      <c r="V243" s="275"/>
      <c r="W243" s="275"/>
      <c r="X243" s="275"/>
      <c r="Y243" s="275"/>
      <c r="Z243" s="275"/>
      <c r="AA243" s="275"/>
      <c r="AB243" s="194"/>
      <c r="AC243" s="273"/>
      <c r="AD243" s="273"/>
      <c r="AE243" s="420" t="s">
        <v>2317</v>
      </c>
      <c r="AF243" s="279" t="s">
        <v>2019</v>
      </c>
      <c r="AG243" s="280"/>
      <c r="AH243" s="270" t="b">
        <v>0</v>
      </c>
      <c r="AI243" s="194"/>
      <c r="AJ243" s="281" t="b">
        <v>0</v>
      </c>
      <c r="AK243" s="281" t="b">
        <v>0</v>
      </c>
      <c r="AL243" s="281" t="b">
        <v>0</v>
      </c>
      <c r="AM243" s="281" t="b">
        <v>0</v>
      </c>
      <c r="AN243" s="281" t="b">
        <v>0</v>
      </c>
      <c r="AO243" s="282" t="b">
        <v>0</v>
      </c>
      <c r="AP243" s="282" t="b">
        <v>0</v>
      </c>
      <c r="AQ243" s="283"/>
      <c r="AR243" s="284" t="b">
        <v>0</v>
      </c>
      <c r="AS243" s="194"/>
      <c r="AT243" s="194"/>
      <c r="AU243" s="194"/>
      <c r="AV243" s="194"/>
      <c r="AW243" s="194"/>
      <c r="AX243" s="194"/>
      <c r="AY243" s="194"/>
      <c r="AZ243" s="194"/>
      <c r="BA243" s="194"/>
      <c r="BB243" s="194"/>
      <c r="BC243" s="194"/>
      <c r="BD243" s="194"/>
      <c r="BE243" s="194"/>
      <c r="BF243" s="194"/>
      <c r="BG243" s="194"/>
      <c r="BH243" s="194"/>
      <c r="BI243" s="194"/>
    </row>
    <row r="244" hidden="1">
      <c r="A244" s="269">
        <v>45792.6</v>
      </c>
      <c r="B244" s="343"/>
      <c r="C244" s="343"/>
      <c r="D244" s="271" t="s">
        <v>1785</v>
      </c>
      <c r="E244" s="273"/>
      <c r="F244" s="270" t="s">
        <v>242</v>
      </c>
      <c r="G244" s="270" t="s">
        <v>294</v>
      </c>
      <c r="H244" s="270" t="s">
        <v>232</v>
      </c>
      <c r="I244" s="271" t="s">
        <v>2451</v>
      </c>
      <c r="J244" s="271" t="s">
        <v>2452</v>
      </c>
      <c r="K244" s="287" t="s">
        <v>2453</v>
      </c>
      <c r="L244" s="273"/>
      <c r="M244" s="273"/>
      <c r="N244" s="273"/>
      <c r="O244" s="273" t="s">
        <v>327</v>
      </c>
      <c r="P244" s="273"/>
      <c r="Q244" s="273"/>
      <c r="R244" s="270" t="str">
        <f t="shared" si="7"/>
        <v>#VALUE!</v>
      </c>
      <c r="S244" s="194"/>
      <c r="T244" s="290" t="s">
        <v>16</v>
      </c>
      <c r="U244" s="290">
        <v>798000.0</v>
      </c>
      <c r="V244" s="275"/>
      <c r="W244" s="275"/>
      <c r="X244" s="275"/>
      <c r="Y244" s="275"/>
      <c r="Z244" s="275"/>
      <c r="AA244" s="275"/>
      <c r="AB244" s="194"/>
      <c r="AC244" s="273"/>
      <c r="AD244" s="273"/>
      <c r="AE244" s="420" t="s">
        <v>2317</v>
      </c>
      <c r="AF244" s="279" t="s">
        <v>2019</v>
      </c>
      <c r="AG244" s="426" t="s">
        <v>2454</v>
      </c>
      <c r="AH244" s="270" t="b">
        <v>0</v>
      </c>
      <c r="AI244" s="194"/>
      <c r="AJ244" s="281" t="b">
        <v>0</v>
      </c>
      <c r="AK244" s="281" t="b">
        <v>0</v>
      </c>
      <c r="AL244" s="281" t="b">
        <v>0</v>
      </c>
      <c r="AM244" s="281" t="b">
        <v>0</v>
      </c>
      <c r="AN244" s="281" t="b">
        <v>0</v>
      </c>
      <c r="AO244" s="282" t="b">
        <v>0</v>
      </c>
      <c r="AP244" s="282" t="b">
        <v>0</v>
      </c>
      <c r="AQ244" s="283"/>
      <c r="AR244" s="284" t="b">
        <v>0</v>
      </c>
      <c r="AS244" s="194"/>
      <c r="AT244" s="194"/>
      <c r="AU244" s="194"/>
      <c r="AV244" s="194"/>
      <c r="AW244" s="194"/>
      <c r="AX244" s="194"/>
      <c r="AY244" s="194"/>
      <c r="AZ244" s="194"/>
      <c r="BA244" s="194"/>
      <c r="BB244" s="194"/>
      <c r="BC244" s="194"/>
      <c r="BD244" s="194"/>
      <c r="BE244" s="194"/>
      <c r="BF244" s="194"/>
      <c r="BG244" s="194"/>
      <c r="BH244" s="194"/>
      <c r="BI244" s="194"/>
    </row>
    <row r="245" hidden="1">
      <c r="A245" s="269">
        <v>45791.64513888889</v>
      </c>
      <c r="B245" s="422">
        <v>45796.654861111114</v>
      </c>
      <c r="C245" s="270" t="s">
        <v>2455</v>
      </c>
      <c r="D245" s="271" t="s">
        <v>1609</v>
      </c>
      <c r="E245" s="460">
        <v>1.9419088545755E13</v>
      </c>
      <c r="F245" s="270" t="s">
        <v>242</v>
      </c>
      <c r="G245" s="270" t="s">
        <v>212</v>
      </c>
      <c r="H245" s="270" t="s">
        <v>232</v>
      </c>
      <c r="I245" s="344" t="s">
        <v>2456</v>
      </c>
      <c r="J245" s="344" t="s">
        <v>2456</v>
      </c>
      <c r="K245" s="345" t="s">
        <v>2457</v>
      </c>
      <c r="L245" s="308" t="s">
        <v>2458</v>
      </c>
      <c r="M245" s="308" t="s">
        <v>2459</v>
      </c>
      <c r="N245" s="308" t="s">
        <v>2460</v>
      </c>
      <c r="O245" s="273" t="s">
        <v>327</v>
      </c>
      <c r="P245" s="308" t="s">
        <v>2461</v>
      </c>
      <c r="Q245" s="385">
        <v>45792.0</v>
      </c>
      <c r="R245" s="270">
        <f t="shared" si="7"/>
        <v>330</v>
      </c>
      <c r="S245" s="194"/>
      <c r="T245" s="290" t="s">
        <v>14</v>
      </c>
      <c r="U245" s="290">
        <v>798000.0</v>
      </c>
      <c r="V245" s="290">
        <v>0.0</v>
      </c>
      <c r="W245" s="314">
        <v>-117766.0</v>
      </c>
      <c r="X245" s="310">
        <v>14101.0</v>
      </c>
      <c r="Y245" s="310">
        <v>815101.0</v>
      </c>
      <c r="Z245" s="294" t="s">
        <v>590</v>
      </c>
      <c r="AA245" s="275"/>
      <c r="AB245" s="194"/>
      <c r="AC245" s="309">
        <v>45757.0</v>
      </c>
      <c r="AD245" s="270" t="s">
        <v>1157</v>
      </c>
      <c r="AE245" s="425" t="s">
        <v>1815</v>
      </c>
      <c r="AF245" s="279" t="s">
        <v>2462</v>
      </c>
      <c r="AG245" s="279" t="s">
        <v>2463</v>
      </c>
      <c r="AH245" s="270" t="b">
        <v>0</v>
      </c>
      <c r="AI245" s="194"/>
      <c r="AJ245" s="281" t="b">
        <v>1</v>
      </c>
      <c r="AK245" s="281" t="b">
        <v>1</v>
      </c>
      <c r="AL245" s="281" t="b">
        <v>0</v>
      </c>
      <c r="AM245" s="281" t="b">
        <v>1</v>
      </c>
      <c r="AN245" s="281" t="b">
        <v>1</v>
      </c>
      <c r="AO245" s="282" t="b">
        <v>1</v>
      </c>
      <c r="AP245" s="282" t="b">
        <v>1</v>
      </c>
      <c r="AQ245" s="283"/>
      <c r="AR245" s="284" t="b">
        <v>0</v>
      </c>
      <c r="AS245" s="194"/>
      <c r="AT245" s="194"/>
      <c r="AU245" s="194"/>
      <c r="AV245" s="194"/>
      <c r="AW245" s="194"/>
      <c r="AX245" s="194"/>
      <c r="AY245" s="194"/>
      <c r="AZ245" s="194"/>
      <c r="BA245" s="194"/>
      <c r="BB245" s="194"/>
      <c r="BC245" s="194"/>
      <c r="BD245" s="194"/>
      <c r="BE245" s="194"/>
      <c r="BF245" s="194"/>
      <c r="BG245" s="194"/>
      <c r="BH245" s="194"/>
      <c r="BI245" s="194"/>
    </row>
    <row r="246" hidden="1">
      <c r="A246" s="269">
        <v>45792.68402777778</v>
      </c>
      <c r="B246" s="343"/>
      <c r="C246" s="343"/>
      <c r="D246" s="271" t="s">
        <v>1609</v>
      </c>
      <c r="E246" s="270">
        <v>1.9362391445751E13</v>
      </c>
      <c r="F246" s="270" t="s">
        <v>242</v>
      </c>
      <c r="G246" s="270" t="s">
        <v>294</v>
      </c>
      <c r="H246" s="270" t="s">
        <v>232</v>
      </c>
      <c r="I246" s="271" t="s">
        <v>2464</v>
      </c>
      <c r="J246" s="271" t="s">
        <v>122</v>
      </c>
      <c r="K246" s="287" t="s">
        <v>2465</v>
      </c>
      <c r="L246" s="307" t="s">
        <v>2466</v>
      </c>
      <c r="M246" s="307" t="s">
        <v>2467</v>
      </c>
      <c r="N246" s="307" t="s">
        <v>2468</v>
      </c>
      <c r="O246" s="273" t="s">
        <v>249</v>
      </c>
      <c r="P246" s="273"/>
      <c r="Q246" s="273"/>
      <c r="R246" s="270" t="str">
        <f t="shared" si="7"/>
        <v>#VALUE!</v>
      </c>
      <c r="S246" s="194"/>
      <c r="T246" s="290" t="s">
        <v>16</v>
      </c>
      <c r="U246" s="290">
        <v>798000.0</v>
      </c>
      <c r="V246" s="275"/>
      <c r="W246" s="275"/>
      <c r="X246" s="275"/>
      <c r="Y246" s="275"/>
      <c r="Z246" s="275"/>
      <c r="AA246" s="275"/>
      <c r="AB246" s="194"/>
      <c r="AC246" s="273"/>
      <c r="AD246" s="273"/>
      <c r="AE246" s="425" t="s">
        <v>1815</v>
      </c>
      <c r="AF246" s="279" t="s">
        <v>2469</v>
      </c>
      <c r="AG246" s="279" t="s">
        <v>2470</v>
      </c>
      <c r="AH246" s="270" t="b">
        <v>0</v>
      </c>
      <c r="AI246" s="194"/>
      <c r="AJ246" s="281" t="b">
        <v>0</v>
      </c>
      <c r="AK246" s="281" t="b">
        <v>0</v>
      </c>
      <c r="AL246" s="281" t="b">
        <v>0</v>
      </c>
      <c r="AM246" s="281" t="b">
        <v>1</v>
      </c>
      <c r="AN246" s="281" t="b">
        <v>1</v>
      </c>
      <c r="AO246" s="282" t="b">
        <v>1</v>
      </c>
      <c r="AP246" s="282" t="b">
        <v>1</v>
      </c>
      <c r="AQ246" s="283"/>
      <c r="AR246" s="284" t="b">
        <v>0</v>
      </c>
      <c r="AS246" s="194"/>
      <c r="AT246" s="194"/>
      <c r="AU246" s="194"/>
      <c r="AV246" s="194"/>
      <c r="AW246" s="194"/>
      <c r="AX246" s="194"/>
      <c r="AY246" s="194"/>
      <c r="AZ246" s="194"/>
      <c r="BA246" s="194"/>
      <c r="BB246" s="194"/>
      <c r="BC246" s="194"/>
      <c r="BD246" s="194"/>
      <c r="BE246" s="194"/>
      <c r="BF246" s="194"/>
      <c r="BG246" s="194"/>
      <c r="BH246" s="194"/>
      <c r="BI246" s="194"/>
    </row>
    <row r="247" hidden="1">
      <c r="A247" s="269">
        <v>45792.6</v>
      </c>
      <c r="B247" s="343"/>
      <c r="C247" s="343"/>
      <c r="D247" s="271" t="s">
        <v>1785</v>
      </c>
      <c r="E247" s="273"/>
      <c r="F247" s="270" t="s">
        <v>242</v>
      </c>
      <c r="G247" s="270" t="s">
        <v>294</v>
      </c>
      <c r="H247" s="270" t="s">
        <v>232</v>
      </c>
      <c r="I247" s="344" t="s">
        <v>2471</v>
      </c>
      <c r="J247" s="344" t="s">
        <v>2472</v>
      </c>
      <c r="K247" s="344" t="s">
        <v>2473</v>
      </c>
      <c r="L247" s="273"/>
      <c r="M247" s="273"/>
      <c r="N247" s="273"/>
      <c r="O247" s="273" t="s">
        <v>249</v>
      </c>
      <c r="P247" s="273"/>
      <c r="Q247" s="273"/>
      <c r="R247" s="270" t="str">
        <f t="shared" si="7"/>
        <v>#VALUE!</v>
      </c>
      <c r="S247" s="194"/>
      <c r="T247" s="290" t="s">
        <v>16</v>
      </c>
      <c r="U247" s="290">
        <v>798000.0</v>
      </c>
      <c r="V247" s="275"/>
      <c r="W247" s="275"/>
      <c r="X247" s="275"/>
      <c r="Y247" s="275"/>
      <c r="Z247" s="275"/>
      <c r="AA247" s="275"/>
      <c r="AB247" s="194"/>
      <c r="AC247" s="273"/>
      <c r="AD247" s="273"/>
      <c r="AE247" s="420" t="s">
        <v>2474</v>
      </c>
      <c r="AF247" s="279" t="s">
        <v>2019</v>
      </c>
      <c r="AG247" s="426" t="s">
        <v>2454</v>
      </c>
      <c r="AH247" s="270" t="b">
        <v>0</v>
      </c>
      <c r="AI247" s="194"/>
      <c r="AJ247" s="281" t="b">
        <v>0</v>
      </c>
      <c r="AK247" s="281" t="b">
        <v>0</v>
      </c>
      <c r="AL247" s="281" t="b">
        <v>0</v>
      </c>
      <c r="AM247" s="281" t="b">
        <v>0</v>
      </c>
      <c r="AN247" s="281" t="b">
        <v>0</v>
      </c>
      <c r="AO247" s="282" t="b">
        <v>0</v>
      </c>
      <c r="AP247" s="282" t="b">
        <v>1</v>
      </c>
      <c r="AQ247" s="283"/>
      <c r="AR247" s="284" t="b">
        <v>0</v>
      </c>
      <c r="AS247" s="194"/>
      <c r="AT247" s="194"/>
      <c r="AU247" s="194"/>
      <c r="AV247" s="194"/>
      <c r="AW247" s="194"/>
      <c r="AX247" s="194"/>
      <c r="AY247" s="194"/>
      <c r="AZ247" s="194"/>
      <c r="BA247" s="194"/>
      <c r="BB247" s="194"/>
      <c r="BC247" s="194"/>
      <c r="BD247" s="194"/>
      <c r="BE247" s="194"/>
      <c r="BF247" s="194"/>
      <c r="BG247" s="194"/>
      <c r="BH247" s="194"/>
      <c r="BI247" s="194"/>
    </row>
    <row r="248" hidden="1">
      <c r="A248" s="269">
        <v>45792.6</v>
      </c>
      <c r="B248" s="343"/>
      <c r="C248" s="343"/>
      <c r="D248" s="271" t="s">
        <v>1785</v>
      </c>
      <c r="E248" s="270">
        <v>1.8271484545667E13</v>
      </c>
      <c r="F248" s="270" t="s">
        <v>242</v>
      </c>
      <c r="G248" s="270" t="s">
        <v>294</v>
      </c>
      <c r="H248" s="270" t="s">
        <v>232</v>
      </c>
      <c r="I248" s="456" t="s">
        <v>2475</v>
      </c>
      <c r="J248" s="456" t="s">
        <v>2475</v>
      </c>
      <c r="K248" s="475" t="s">
        <v>2476</v>
      </c>
      <c r="L248" s="308" t="s">
        <v>2477</v>
      </c>
      <c r="M248" s="308" t="s">
        <v>2478</v>
      </c>
      <c r="N248" s="308" t="s">
        <v>2479</v>
      </c>
      <c r="O248" s="273" t="s">
        <v>228</v>
      </c>
      <c r="P248" s="308" t="s">
        <v>2480</v>
      </c>
      <c r="Q248" s="312">
        <v>45794.0</v>
      </c>
      <c r="R248" s="270">
        <f t="shared" si="7"/>
        <v>238</v>
      </c>
      <c r="S248" s="194"/>
      <c r="T248" s="290" t="s">
        <v>14</v>
      </c>
      <c r="U248" s="290">
        <v>798000.0</v>
      </c>
      <c r="V248" s="290">
        <v>58824.0</v>
      </c>
      <c r="W248" s="314">
        <v>-257868.0</v>
      </c>
      <c r="X248" s="310">
        <v>39353.0</v>
      </c>
      <c r="Y248" s="310">
        <v>840353.0</v>
      </c>
      <c r="Z248" s="275"/>
      <c r="AA248" s="476"/>
      <c r="AB248" s="194"/>
      <c r="AC248" s="309">
        <v>45667.0</v>
      </c>
      <c r="AD248" s="270" t="s">
        <v>273</v>
      </c>
      <c r="AE248" s="424" t="s">
        <v>2481</v>
      </c>
      <c r="AF248" s="279" t="s">
        <v>2482</v>
      </c>
      <c r="AG248" s="421" t="s">
        <v>1795</v>
      </c>
      <c r="AH248" s="270" t="b">
        <v>0</v>
      </c>
      <c r="AI248" s="194"/>
      <c r="AJ248" s="281" t="b">
        <v>0</v>
      </c>
      <c r="AK248" s="281" t="b">
        <v>1</v>
      </c>
      <c r="AL248" s="281" t="b">
        <v>0</v>
      </c>
      <c r="AM248" s="281" t="b">
        <v>1</v>
      </c>
      <c r="AN248" s="281" t="b">
        <v>1</v>
      </c>
      <c r="AO248" s="282" t="b">
        <v>1</v>
      </c>
      <c r="AP248" s="282" t="b">
        <v>1</v>
      </c>
      <c r="AQ248" s="283"/>
      <c r="AR248" s="284" t="b">
        <v>0</v>
      </c>
      <c r="AS248" s="194"/>
      <c r="AT248" s="194"/>
      <c r="AU248" s="194"/>
      <c r="AV248" s="194"/>
      <c r="AW248" s="194"/>
      <c r="AX248" s="194"/>
      <c r="AY248" s="194"/>
      <c r="AZ248" s="194"/>
      <c r="BA248" s="194"/>
      <c r="BB248" s="194"/>
      <c r="BC248" s="194"/>
      <c r="BD248" s="194"/>
      <c r="BE248" s="194"/>
      <c r="BF248" s="194"/>
      <c r="BG248" s="194"/>
      <c r="BH248" s="194"/>
      <c r="BI248" s="194"/>
    </row>
    <row r="249" hidden="1">
      <c r="A249" s="269">
        <v>45792.933333333334</v>
      </c>
      <c r="B249" s="343"/>
      <c r="C249" s="343"/>
      <c r="D249" s="271" t="s">
        <v>1785</v>
      </c>
      <c r="E249" s="273"/>
      <c r="F249" s="270" t="s">
        <v>242</v>
      </c>
      <c r="G249" s="270" t="s">
        <v>294</v>
      </c>
      <c r="H249" s="270" t="s">
        <v>232</v>
      </c>
      <c r="I249" s="442" t="s">
        <v>2483</v>
      </c>
      <c r="J249" s="442" t="s">
        <v>2483</v>
      </c>
      <c r="K249" s="477" t="s">
        <v>2484</v>
      </c>
      <c r="L249" s="273"/>
      <c r="M249" s="273"/>
      <c r="N249" s="273"/>
      <c r="O249" s="273" t="s">
        <v>249</v>
      </c>
      <c r="P249" s="273"/>
      <c r="Q249" s="273"/>
      <c r="R249" s="270" t="str">
        <f t="shared" si="7"/>
        <v>#VALUE!</v>
      </c>
      <c r="S249" s="194"/>
      <c r="T249" s="290" t="s">
        <v>429</v>
      </c>
      <c r="U249" s="290">
        <v>798000.0</v>
      </c>
      <c r="V249" s="275"/>
      <c r="W249" s="275"/>
      <c r="X249" s="275"/>
      <c r="Y249" s="275"/>
      <c r="Z249" s="275"/>
      <c r="AA249" s="275"/>
      <c r="AB249" s="194"/>
      <c r="AC249" s="326"/>
      <c r="AD249" s="273"/>
      <c r="AE249" s="420" t="s">
        <v>2474</v>
      </c>
      <c r="AF249" s="279" t="s">
        <v>2019</v>
      </c>
      <c r="AG249" s="280"/>
      <c r="AH249" s="270" t="b">
        <v>0</v>
      </c>
      <c r="AI249" s="194"/>
      <c r="AJ249" s="281" t="b">
        <v>0</v>
      </c>
      <c r="AK249" s="281" t="b">
        <v>0</v>
      </c>
      <c r="AL249" s="281" t="b">
        <v>0</v>
      </c>
      <c r="AM249" s="281" t="b">
        <v>0</v>
      </c>
      <c r="AN249" s="281" t="b">
        <v>0</v>
      </c>
      <c r="AO249" s="282" t="b">
        <v>0</v>
      </c>
      <c r="AP249" s="282" t="b">
        <v>0</v>
      </c>
      <c r="AQ249" s="283"/>
      <c r="AR249" s="284" t="b">
        <v>0</v>
      </c>
      <c r="AS249" s="194"/>
      <c r="AT249" s="194"/>
      <c r="AU249" s="194"/>
      <c r="AV249" s="194"/>
      <c r="AW249" s="194"/>
      <c r="AX249" s="194"/>
      <c r="AY249" s="194"/>
      <c r="AZ249" s="194"/>
      <c r="BA249" s="194"/>
      <c r="BB249" s="194"/>
      <c r="BC249" s="194"/>
      <c r="BD249" s="194"/>
      <c r="BE249" s="194"/>
      <c r="BF249" s="194"/>
      <c r="BG249" s="194"/>
      <c r="BH249" s="194"/>
      <c r="BI249" s="194"/>
    </row>
    <row r="250" hidden="1">
      <c r="A250" s="269">
        <v>45793.65972222222</v>
      </c>
      <c r="B250" s="343"/>
      <c r="C250" s="343"/>
      <c r="D250" s="271" t="s">
        <v>1785</v>
      </c>
      <c r="E250" s="270">
        <v>1.8865469545717E13</v>
      </c>
      <c r="F250" s="270" t="s">
        <v>242</v>
      </c>
      <c r="G250" s="270" t="s">
        <v>294</v>
      </c>
      <c r="H250" s="270" t="s">
        <v>232</v>
      </c>
      <c r="I250" s="271" t="s">
        <v>2485</v>
      </c>
      <c r="J250" s="271" t="s">
        <v>2486</v>
      </c>
      <c r="K250" s="478" t="s">
        <v>2487</v>
      </c>
      <c r="L250" s="308" t="s">
        <v>2488</v>
      </c>
      <c r="M250" s="308" t="s">
        <v>2489</v>
      </c>
      <c r="N250" s="308" t="s">
        <v>2490</v>
      </c>
      <c r="O250" s="273" t="s">
        <v>249</v>
      </c>
      <c r="P250" s="308" t="s">
        <v>2491</v>
      </c>
      <c r="Q250" s="312">
        <v>45796.0</v>
      </c>
      <c r="R250" s="270">
        <f t="shared" si="7"/>
        <v>286</v>
      </c>
      <c r="S250" s="194"/>
      <c r="T250" s="290" t="s">
        <v>14</v>
      </c>
      <c r="U250" s="290">
        <v>798000.0</v>
      </c>
      <c r="V250" s="290">
        <v>0.0</v>
      </c>
      <c r="W250" s="314">
        <v>-209578.0</v>
      </c>
      <c r="X250" s="310">
        <v>23940.0</v>
      </c>
      <c r="Y250" s="310">
        <v>824940.0</v>
      </c>
      <c r="Z250" s="275"/>
      <c r="AA250" s="275"/>
      <c r="AB250" s="194"/>
      <c r="AC250" s="309">
        <v>45717.0</v>
      </c>
      <c r="AD250" s="270" t="s">
        <v>60</v>
      </c>
      <c r="AE250" s="424" t="s">
        <v>2492</v>
      </c>
      <c r="AF250" s="279" t="s">
        <v>2493</v>
      </c>
      <c r="AG250" s="421" t="s">
        <v>2446</v>
      </c>
      <c r="AH250" s="270" t="b">
        <v>0</v>
      </c>
      <c r="AI250" s="194"/>
      <c r="AJ250" s="281" t="b">
        <v>0</v>
      </c>
      <c r="AK250" s="281" t="b">
        <v>1</v>
      </c>
      <c r="AL250" s="281" t="b">
        <v>0</v>
      </c>
      <c r="AM250" s="281" t="b">
        <v>1</v>
      </c>
      <c r="AN250" s="281" t="b">
        <v>1</v>
      </c>
      <c r="AO250" s="282" t="b">
        <v>1</v>
      </c>
      <c r="AP250" s="282" t="b">
        <v>1</v>
      </c>
      <c r="AQ250" s="283"/>
      <c r="AR250" s="284" t="b">
        <v>0</v>
      </c>
      <c r="AS250" s="194"/>
      <c r="AT250" s="194"/>
      <c r="AU250" s="194"/>
      <c r="AV250" s="194"/>
      <c r="AW250" s="194"/>
      <c r="AX250" s="194"/>
      <c r="AY250" s="194"/>
      <c r="AZ250" s="194"/>
      <c r="BA250" s="194"/>
      <c r="BB250" s="194"/>
      <c r="BC250" s="194"/>
      <c r="BD250" s="194"/>
      <c r="BE250" s="194"/>
      <c r="BF250" s="194"/>
      <c r="BG250" s="194"/>
      <c r="BH250" s="194"/>
      <c r="BI250" s="194"/>
    </row>
    <row r="251" hidden="1">
      <c r="A251" s="269">
        <v>45794.45277777778</v>
      </c>
      <c r="B251" s="343"/>
      <c r="C251" s="343"/>
      <c r="D251" s="271" t="s">
        <v>1785</v>
      </c>
      <c r="E251" s="270">
        <v>1.9117562445739E13</v>
      </c>
      <c r="F251" s="270" t="s">
        <v>242</v>
      </c>
      <c r="G251" s="270" t="s">
        <v>294</v>
      </c>
      <c r="H251" s="270" t="s">
        <v>232</v>
      </c>
      <c r="I251" s="457" t="s">
        <v>2494</v>
      </c>
      <c r="J251" s="344" t="s">
        <v>2494</v>
      </c>
      <c r="K251" s="477" t="s">
        <v>2495</v>
      </c>
      <c r="L251" s="308" t="s">
        <v>2496</v>
      </c>
      <c r="M251" s="308" t="s">
        <v>2497</v>
      </c>
      <c r="N251" s="308" t="s">
        <v>2498</v>
      </c>
      <c r="O251" s="273"/>
      <c r="P251" s="273"/>
      <c r="Q251" s="273"/>
      <c r="R251" s="270" t="str">
        <f t="shared" si="7"/>
        <v>#VALUE!</v>
      </c>
      <c r="S251" s="194"/>
      <c r="T251" s="290" t="s">
        <v>14</v>
      </c>
      <c r="U251" s="275"/>
      <c r="V251" s="275"/>
      <c r="W251" s="275"/>
      <c r="X251" s="275"/>
      <c r="Y251" s="275"/>
      <c r="Z251" s="275"/>
      <c r="AA251" s="275"/>
      <c r="AB251" s="194"/>
      <c r="AC251" s="309">
        <v>45739.0</v>
      </c>
      <c r="AD251" s="270" t="s">
        <v>1136</v>
      </c>
      <c r="AE251" s="420" t="s">
        <v>2499</v>
      </c>
      <c r="AF251" s="279" t="s">
        <v>2019</v>
      </c>
      <c r="AG251" s="280"/>
      <c r="AH251" s="270" t="b">
        <v>0</v>
      </c>
      <c r="AI251" s="194"/>
      <c r="AJ251" s="281" t="b">
        <v>0</v>
      </c>
      <c r="AK251" s="281" t="b">
        <v>0</v>
      </c>
      <c r="AL251" s="281" t="b">
        <v>0</v>
      </c>
      <c r="AM251" s="281" t="b">
        <v>0</v>
      </c>
      <c r="AN251" s="281" t="b">
        <v>0</v>
      </c>
      <c r="AO251" s="282" t="b">
        <v>0</v>
      </c>
      <c r="AP251" s="282" t="b">
        <v>0</v>
      </c>
      <c r="AQ251" s="283"/>
      <c r="AR251" s="479"/>
      <c r="AS251" s="194"/>
      <c r="AT251" s="194"/>
      <c r="AU251" s="194"/>
      <c r="AV251" s="194"/>
      <c r="AW251" s="194"/>
      <c r="AX251" s="194"/>
      <c r="AY251" s="194"/>
      <c r="AZ251" s="194"/>
      <c r="BA251" s="194"/>
      <c r="BB251" s="194"/>
      <c r="BC251" s="194"/>
      <c r="BD251" s="194"/>
      <c r="BE251" s="194"/>
      <c r="BF251" s="194"/>
      <c r="BG251" s="194"/>
      <c r="BH251" s="194"/>
      <c r="BI251" s="194"/>
    </row>
    <row r="252" hidden="1">
      <c r="A252" s="269">
        <v>45794.45277777778</v>
      </c>
      <c r="B252" s="343"/>
      <c r="C252" s="343"/>
      <c r="D252" s="271" t="s">
        <v>1785</v>
      </c>
      <c r="E252" s="270">
        <v>1.9280917545746E13</v>
      </c>
      <c r="F252" s="270" t="s">
        <v>242</v>
      </c>
      <c r="G252" s="270" t="s">
        <v>294</v>
      </c>
      <c r="H252" s="270" t="s">
        <v>232</v>
      </c>
      <c r="I252" s="466" t="s">
        <v>2500</v>
      </c>
      <c r="J252" s="271" t="s">
        <v>2501</v>
      </c>
      <c r="K252" s="478" t="s">
        <v>2502</v>
      </c>
      <c r="L252" s="308" t="s">
        <v>2503</v>
      </c>
      <c r="M252" s="308" t="s">
        <v>2504</v>
      </c>
      <c r="N252" s="308" t="s">
        <v>2505</v>
      </c>
      <c r="O252" s="273"/>
      <c r="P252" s="273"/>
      <c r="Q252" s="273"/>
      <c r="R252" s="270" t="str">
        <f t="shared" si="7"/>
        <v>#VALUE!</v>
      </c>
      <c r="S252" s="194"/>
      <c r="T252" s="275"/>
      <c r="U252" s="275"/>
      <c r="V252" s="275"/>
      <c r="W252" s="275"/>
      <c r="X252" s="275"/>
      <c r="Y252" s="275"/>
      <c r="Z252" s="275"/>
      <c r="AA252" s="275"/>
      <c r="AB252" s="194"/>
      <c r="AC252" s="309">
        <v>45746.0</v>
      </c>
      <c r="AD252" s="270" t="s">
        <v>262</v>
      </c>
      <c r="AE252" s="420" t="s">
        <v>2499</v>
      </c>
      <c r="AF252" s="279" t="s">
        <v>2019</v>
      </c>
      <c r="AG252" s="280"/>
      <c r="AH252" s="270" t="b">
        <v>0</v>
      </c>
      <c r="AI252" s="194"/>
      <c r="AJ252" s="281" t="b">
        <v>0</v>
      </c>
      <c r="AK252" s="281" t="b">
        <v>0</v>
      </c>
      <c r="AL252" s="281" t="b">
        <v>0</v>
      </c>
      <c r="AM252" s="281" t="b">
        <v>0</v>
      </c>
      <c r="AN252" s="281" t="b">
        <v>0</v>
      </c>
      <c r="AO252" s="282" t="b">
        <v>0</v>
      </c>
      <c r="AP252" s="282" t="b">
        <v>0</v>
      </c>
      <c r="AQ252" s="283"/>
      <c r="AR252" s="479"/>
      <c r="AS252" s="194"/>
      <c r="AT252" s="194"/>
      <c r="AU252" s="194"/>
      <c r="AV252" s="194"/>
      <c r="AW252" s="194"/>
      <c r="AX252" s="194"/>
      <c r="AY252" s="194"/>
      <c r="AZ252" s="194"/>
      <c r="BA252" s="194"/>
      <c r="BB252" s="194"/>
      <c r="BC252" s="194"/>
      <c r="BD252" s="194"/>
      <c r="BE252" s="194"/>
      <c r="BF252" s="194"/>
      <c r="BG252" s="194"/>
      <c r="BH252" s="194"/>
      <c r="BI252" s="194"/>
    </row>
    <row r="253">
      <c r="A253" s="422">
        <v>45796.51944444444</v>
      </c>
      <c r="B253" s="422">
        <v>45796.9625</v>
      </c>
      <c r="C253" s="270" t="s">
        <v>2506</v>
      </c>
      <c r="D253" s="271" t="s">
        <v>1609</v>
      </c>
      <c r="E253" s="270">
        <v>1.8845488545721E13</v>
      </c>
      <c r="F253" s="270" t="s">
        <v>242</v>
      </c>
      <c r="G253" s="270" t="s">
        <v>212</v>
      </c>
      <c r="H253" s="270" t="s">
        <v>1850</v>
      </c>
      <c r="I253" s="457" t="s">
        <v>2507</v>
      </c>
      <c r="J253" s="344" t="s">
        <v>2507</v>
      </c>
      <c r="K253" s="477" t="s">
        <v>2508</v>
      </c>
      <c r="L253" s="308" t="s">
        <v>2509</v>
      </c>
      <c r="M253" s="308" t="s">
        <v>2510</v>
      </c>
      <c r="N253" s="308" t="s">
        <v>2511</v>
      </c>
      <c r="O253" s="273" t="s">
        <v>249</v>
      </c>
      <c r="P253" s="308" t="s">
        <v>2512</v>
      </c>
      <c r="Q253" s="385">
        <v>45796.0</v>
      </c>
      <c r="R253" s="270">
        <f t="shared" si="7"/>
        <v>290</v>
      </c>
      <c r="S253" s="194"/>
      <c r="T253" s="290" t="s">
        <v>57</v>
      </c>
      <c r="U253" s="290">
        <v>798000.0</v>
      </c>
      <c r="V253" s="290">
        <v>798000.0</v>
      </c>
      <c r="W253" s="310">
        <v>590608.0</v>
      </c>
      <c r="X253" s="310">
        <v>0.0</v>
      </c>
      <c r="Y253" s="310">
        <v>0.0</v>
      </c>
      <c r="Z253" s="294" t="s">
        <v>251</v>
      </c>
      <c r="AA253" s="427">
        <v>45869.0</v>
      </c>
      <c r="AB253" s="194"/>
      <c r="AC253" s="309">
        <v>45721.0</v>
      </c>
      <c r="AD253" s="270" t="s">
        <v>60</v>
      </c>
      <c r="AE253" s="425" t="s">
        <v>1815</v>
      </c>
      <c r="AF253" s="279" t="s">
        <v>2513</v>
      </c>
      <c r="AG253" s="280"/>
      <c r="AH253" s="270" t="b">
        <v>0</v>
      </c>
      <c r="AI253" s="194"/>
      <c r="AJ253" s="281" t="b">
        <v>1</v>
      </c>
      <c r="AK253" s="281" t="b">
        <v>1</v>
      </c>
      <c r="AL253" s="281" t="b">
        <v>0</v>
      </c>
      <c r="AM253" s="281" t="b">
        <v>1</v>
      </c>
      <c r="AN253" s="281" t="b">
        <v>1</v>
      </c>
      <c r="AO253" s="282" t="b">
        <v>1</v>
      </c>
      <c r="AP253" s="282" t="b">
        <v>1</v>
      </c>
      <c r="AQ253" s="283"/>
      <c r="AR253" s="479"/>
      <c r="AS253" s="194"/>
      <c r="AT253" s="194"/>
      <c r="AU253" s="194"/>
      <c r="AV253" s="194"/>
      <c r="AW253" s="194"/>
      <c r="AX253" s="194"/>
      <c r="AY253" s="194"/>
      <c r="AZ253" s="194"/>
      <c r="BA253" s="194"/>
      <c r="BB253" s="194"/>
      <c r="BC253" s="194"/>
      <c r="BD253" s="194"/>
      <c r="BE253" s="194"/>
      <c r="BF253" s="194"/>
      <c r="BG253" s="194"/>
      <c r="BH253" s="194"/>
      <c r="BI253" s="194"/>
    </row>
    <row r="254" hidden="1">
      <c r="A254" s="422">
        <v>45796.52013888889</v>
      </c>
      <c r="B254" s="343"/>
      <c r="C254" s="343"/>
      <c r="D254" s="271" t="s">
        <v>1785</v>
      </c>
      <c r="E254" s="270">
        <v>1.9512792845766E13</v>
      </c>
      <c r="F254" s="270" t="s">
        <v>242</v>
      </c>
      <c r="G254" s="270" t="s">
        <v>294</v>
      </c>
      <c r="H254" s="270" t="s">
        <v>232</v>
      </c>
      <c r="I254" s="466" t="s">
        <v>2514</v>
      </c>
      <c r="J254" s="271" t="s">
        <v>2515</v>
      </c>
      <c r="K254" s="478" t="s">
        <v>2516</v>
      </c>
      <c r="L254" s="307" t="s">
        <v>2517</v>
      </c>
      <c r="M254" s="307" t="s">
        <v>2518</v>
      </c>
      <c r="N254" s="307" t="s">
        <v>2519</v>
      </c>
      <c r="O254" s="273"/>
      <c r="P254" s="273"/>
      <c r="Q254" s="273"/>
      <c r="R254" s="270" t="str">
        <f t="shared" si="7"/>
        <v>#VALUE!</v>
      </c>
      <c r="S254" s="194"/>
      <c r="T254" s="275"/>
      <c r="U254" s="275"/>
      <c r="V254" s="275"/>
      <c r="W254" s="275"/>
      <c r="X254" s="275"/>
      <c r="Y254" s="275"/>
      <c r="Z254" s="275"/>
      <c r="AA254" s="275"/>
      <c r="AB254" s="194"/>
      <c r="AC254" s="273"/>
      <c r="AD254" s="273"/>
      <c r="AE254" s="420" t="s">
        <v>2520</v>
      </c>
      <c r="AF254" s="279" t="s">
        <v>2019</v>
      </c>
      <c r="AG254" s="280"/>
      <c r="AH254" s="270" t="b">
        <v>0</v>
      </c>
      <c r="AI254" s="194"/>
      <c r="AJ254" s="281" t="b">
        <v>0</v>
      </c>
      <c r="AK254" s="281" t="b">
        <v>0</v>
      </c>
      <c r="AL254" s="281" t="b">
        <v>0</v>
      </c>
      <c r="AM254" s="281" t="b">
        <v>0</v>
      </c>
      <c r="AN254" s="281" t="b">
        <v>0</v>
      </c>
      <c r="AO254" s="282" t="b">
        <v>0</v>
      </c>
      <c r="AP254" s="282" t="b">
        <v>0</v>
      </c>
      <c r="AQ254" s="283"/>
      <c r="AR254" s="479"/>
      <c r="AS254" s="194"/>
      <c r="AT254" s="194"/>
      <c r="AU254" s="194"/>
      <c r="AV254" s="194"/>
      <c r="AW254" s="194"/>
      <c r="AX254" s="194"/>
      <c r="AY254" s="194"/>
      <c r="AZ254" s="194"/>
      <c r="BA254" s="194"/>
      <c r="BB254" s="194"/>
      <c r="BC254" s="194"/>
      <c r="BD254" s="194"/>
      <c r="BE254" s="194"/>
      <c r="BF254" s="194"/>
      <c r="BG254" s="194"/>
      <c r="BH254" s="194"/>
      <c r="BI254" s="194"/>
    </row>
    <row r="255" hidden="1">
      <c r="A255" s="422">
        <v>45796.555555555555</v>
      </c>
      <c r="B255" s="343"/>
      <c r="C255" s="343"/>
      <c r="D255" s="271" t="s">
        <v>1785</v>
      </c>
      <c r="E255" s="270">
        <v>1.8839530845716E13</v>
      </c>
      <c r="F255" s="270" t="s">
        <v>242</v>
      </c>
      <c r="G255" s="270" t="s">
        <v>294</v>
      </c>
      <c r="H255" s="270" t="s">
        <v>232</v>
      </c>
      <c r="I255" s="457" t="s">
        <v>2521</v>
      </c>
      <c r="J255" s="344" t="s">
        <v>2522</v>
      </c>
      <c r="K255" s="477" t="s">
        <v>2523</v>
      </c>
      <c r="L255" s="307" t="s">
        <v>2524</v>
      </c>
      <c r="M255" s="307" t="s">
        <v>2525</v>
      </c>
      <c r="N255" s="307" t="s">
        <v>2526</v>
      </c>
      <c r="O255" s="273"/>
      <c r="P255" s="273"/>
      <c r="Q255" s="273"/>
      <c r="R255" s="270" t="str">
        <f t="shared" si="7"/>
        <v>#VALUE!</v>
      </c>
      <c r="S255" s="194"/>
      <c r="T255" s="290" t="s">
        <v>14</v>
      </c>
      <c r="U255" s="275"/>
      <c r="V255" s="275"/>
      <c r="W255" s="275"/>
      <c r="X255" s="275"/>
      <c r="Y255" s="275"/>
      <c r="Z255" s="275"/>
      <c r="AA255" s="275"/>
      <c r="AB255" s="194"/>
      <c r="AC255" s="273"/>
      <c r="AD255" s="273"/>
      <c r="AE255" s="420" t="s">
        <v>2527</v>
      </c>
      <c r="AF255" s="279" t="s">
        <v>2019</v>
      </c>
      <c r="AG255" s="280"/>
      <c r="AH255" s="270" t="b">
        <v>0</v>
      </c>
      <c r="AI255" s="194"/>
      <c r="AJ255" s="281" t="b">
        <v>0</v>
      </c>
      <c r="AK255" s="281" t="b">
        <v>0</v>
      </c>
      <c r="AL255" s="281" t="b">
        <v>0</v>
      </c>
      <c r="AM255" s="281" t="b">
        <v>0</v>
      </c>
      <c r="AN255" s="281" t="b">
        <v>0</v>
      </c>
      <c r="AO255" s="282" t="b">
        <v>0</v>
      </c>
      <c r="AP255" s="282" t="b">
        <v>1</v>
      </c>
      <c r="AQ255" s="283"/>
      <c r="AR255" s="479"/>
      <c r="AS255" s="194"/>
      <c r="AT255" s="194"/>
      <c r="AU255" s="194"/>
      <c r="AV255" s="194"/>
      <c r="AW255" s="194"/>
      <c r="AX255" s="194"/>
      <c r="AY255" s="194"/>
      <c r="AZ255" s="194"/>
      <c r="BA255" s="194"/>
      <c r="BB255" s="194"/>
      <c r="BC255" s="194"/>
      <c r="BD255" s="194"/>
      <c r="BE255" s="194"/>
      <c r="BF255" s="194"/>
      <c r="BG255" s="194"/>
      <c r="BH255" s="194"/>
      <c r="BI255" s="194"/>
    </row>
    <row r="256" hidden="1">
      <c r="A256" s="422">
        <v>45796.51944444444</v>
      </c>
      <c r="B256" s="343"/>
      <c r="C256" s="343"/>
      <c r="D256" s="271" t="s">
        <v>1785</v>
      </c>
      <c r="E256" s="273"/>
      <c r="F256" s="270" t="s">
        <v>242</v>
      </c>
      <c r="G256" s="270" t="s">
        <v>294</v>
      </c>
      <c r="H256" s="270" t="s">
        <v>232</v>
      </c>
      <c r="I256" s="466" t="s">
        <v>2528</v>
      </c>
      <c r="J256" s="271" t="s">
        <v>2529</v>
      </c>
      <c r="K256" s="478" t="s">
        <v>2530</v>
      </c>
      <c r="L256" s="273"/>
      <c r="M256" s="273"/>
      <c r="N256" s="273"/>
      <c r="O256" s="273"/>
      <c r="P256" s="273"/>
      <c r="Q256" s="273"/>
      <c r="R256" s="270" t="str">
        <f t="shared" si="7"/>
        <v>#VALUE!</v>
      </c>
      <c r="S256" s="194"/>
      <c r="T256" s="275"/>
      <c r="U256" s="275"/>
      <c r="V256" s="275"/>
      <c r="W256" s="275"/>
      <c r="X256" s="275"/>
      <c r="Y256" s="275"/>
      <c r="Z256" s="275"/>
      <c r="AA256" s="275"/>
      <c r="AB256" s="194"/>
      <c r="AC256" s="273"/>
      <c r="AD256" s="273"/>
      <c r="AE256" s="420" t="s">
        <v>2527</v>
      </c>
      <c r="AF256" s="279" t="s">
        <v>2019</v>
      </c>
      <c r="AG256" s="280"/>
      <c r="AH256" s="270" t="b">
        <v>0</v>
      </c>
      <c r="AI256" s="194"/>
      <c r="AJ256" s="281" t="b">
        <v>0</v>
      </c>
      <c r="AK256" s="281" t="b">
        <v>0</v>
      </c>
      <c r="AL256" s="281" t="b">
        <v>0</v>
      </c>
      <c r="AM256" s="281" t="b">
        <v>0</v>
      </c>
      <c r="AN256" s="281" t="b">
        <v>0</v>
      </c>
      <c r="AO256" s="282" t="b">
        <v>0</v>
      </c>
      <c r="AP256" s="282" t="b">
        <v>0</v>
      </c>
      <c r="AQ256" s="283"/>
      <c r="AR256" s="479"/>
      <c r="AS256" s="194"/>
      <c r="AT256" s="194"/>
      <c r="AU256" s="194"/>
      <c r="AV256" s="194"/>
      <c r="AW256" s="194"/>
      <c r="AX256" s="194"/>
      <c r="AY256" s="194"/>
      <c r="AZ256" s="194"/>
      <c r="BA256" s="194"/>
      <c r="BB256" s="194"/>
      <c r="BC256" s="194"/>
      <c r="BD256" s="194"/>
      <c r="BE256" s="194"/>
      <c r="BF256" s="194"/>
      <c r="BG256" s="194"/>
      <c r="BH256" s="194"/>
      <c r="BI256" s="194"/>
    </row>
    <row r="257" hidden="1">
      <c r="A257" s="422">
        <v>45796.51944444444</v>
      </c>
      <c r="B257" s="343"/>
      <c r="C257" s="343"/>
      <c r="D257" s="271" t="s">
        <v>1785</v>
      </c>
      <c r="E257" s="273"/>
      <c r="F257" s="270" t="s">
        <v>242</v>
      </c>
      <c r="G257" s="270" t="s">
        <v>294</v>
      </c>
      <c r="H257" s="270" t="s">
        <v>232</v>
      </c>
      <c r="I257" s="457" t="s">
        <v>2531</v>
      </c>
      <c r="J257" s="344" t="s">
        <v>2532</v>
      </c>
      <c r="K257" s="362"/>
      <c r="L257" s="273"/>
      <c r="M257" s="273"/>
      <c r="N257" s="273"/>
      <c r="O257" s="273"/>
      <c r="P257" s="273"/>
      <c r="Q257" s="273"/>
      <c r="R257" s="270" t="str">
        <f t="shared" si="7"/>
        <v>#VALUE!</v>
      </c>
      <c r="S257" s="194"/>
      <c r="T257" s="275"/>
      <c r="U257" s="275"/>
      <c r="V257" s="275"/>
      <c r="W257" s="275"/>
      <c r="X257" s="275"/>
      <c r="Y257" s="275"/>
      <c r="Z257" s="275"/>
      <c r="AA257" s="275"/>
      <c r="AB257" s="194"/>
      <c r="AC257" s="273"/>
      <c r="AD257" s="273"/>
      <c r="AE257" s="420" t="s">
        <v>2527</v>
      </c>
      <c r="AF257" s="279" t="s">
        <v>2019</v>
      </c>
      <c r="AG257" s="280"/>
      <c r="AH257" s="270" t="b">
        <v>0</v>
      </c>
      <c r="AI257" s="194"/>
      <c r="AJ257" s="281" t="b">
        <v>0</v>
      </c>
      <c r="AK257" s="281" t="b">
        <v>0</v>
      </c>
      <c r="AL257" s="281" t="b">
        <v>0</v>
      </c>
      <c r="AM257" s="281" t="b">
        <v>0</v>
      </c>
      <c r="AN257" s="281" t="b">
        <v>0</v>
      </c>
      <c r="AO257" s="282" t="b">
        <v>0</v>
      </c>
      <c r="AP257" s="282" t="b">
        <v>0</v>
      </c>
      <c r="AQ257" s="283"/>
      <c r="AR257" s="479"/>
      <c r="AS257" s="194"/>
      <c r="AT257" s="194"/>
      <c r="AU257" s="194"/>
      <c r="AV257" s="194"/>
      <c r="AW257" s="194"/>
      <c r="AX257" s="194"/>
      <c r="AY257" s="194"/>
      <c r="AZ257" s="194"/>
      <c r="BA257" s="194"/>
      <c r="BB257" s="194"/>
      <c r="BC257" s="194"/>
      <c r="BD257" s="194"/>
      <c r="BE257" s="194"/>
      <c r="BF257" s="194"/>
      <c r="BG257" s="194"/>
      <c r="BH257" s="194"/>
      <c r="BI257" s="194"/>
    </row>
    <row r="258" hidden="1">
      <c r="A258" s="422">
        <v>45796.50486111111</v>
      </c>
      <c r="B258" s="343"/>
      <c r="C258" s="343"/>
      <c r="D258" s="271" t="s">
        <v>1785</v>
      </c>
      <c r="E258" s="273"/>
      <c r="F258" s="270" t="s">
        <v>242</v>
      </c>
      <c r="G258" s="270" t="s">
        <v>294</v>
      </c>
      <c r="H258" s="270" t="s">
        <v>232</v>
      </c>
      <c r="I258" s="480" t="s">
        <v>2533</v>
      </c>
      <c r="J258" s="481" t="s">
        <v>2534</v>
      </c>
      <c r="K258" s="480" t="s">
        <v>2535</v>
      </c>
      <c r="L258" s="273"/>
      <c r="M258" s="273"/>
      <c r="N258" s="273"/>
      <c r="O258" s="273"/>
      <c r="P258" s="273"/>
      <c r="Q258" s="273"/>
      <c r="R258" s="270" t="str">
        <f t="shared" si="7"/>
        <v>#VALUE!</v>
      </c>
      <c r="S258" s="194"/>
      <c r="T258" s="290" t="s">
        <v>14</v>
      </c>
      <c r="U258" s="275"/>
      <c r="V258" s="275"/>
      <c r="W258" s="275"/>
      <c r="X258" s="275"/>
      <c r="Y258" s="275"/>
      <c r="Z258" s="275"/>
      <c r="AA258" s="275"/>
      <c r="AB258" s="194"/>
      <c r="AC258" s="273"/>
      <c r="AD258" s="273"/>
      <c r="AE258" s="420" t="s">
        <v>2536</v>
      </c>
      <c r="AF258" s="279" t="s">
        <v>2019</v>
      </c>
      <c r="AG258" s="280"/>
      <c r="AH258" s="270" t="b">
        <v>0</v>
      </c>
      <c r="AI258" s="194"/>
      <c r="AJ258" s="281" t="b">
        <v>0</v>
      </c>
      <c r="AK258" s="281" t="b">
        <v>0</v>
      </c>
      <c r="AL258" s="281" t="b">
        <v>0</v>
      </c>
      <c r="AM258" s="281" t="b">
        <v>0</v>
      </c>
      <c r="AN258" s="281" t="b">
        <v>0</v>
      </c>
      <c r="AO258" s="282" t="b">
        <v>0</v>
      </c>
      <c r="AP258" s="282" t="b">
        <v>1</v>
      </c>
      <c r="AQ258" s="283"/>
      <c r="AR258" s="479"/>
      <c r="AS258" s="194"/>
      <c r="AT258" s="194"/>
      <c r="AU258" s="194"/>
      <c r="AV258" s="194"/>
      <c r="AW258" s="194"/>
      <c r="AX258" s="194"/>
      <c r="AY258" s="194"/>
      <c r="AZ258" s="194"/>
      <c r="BA258" s="194"/>
      <c r="BB258" s="194"/>
      <c r="BC258" s="194"/>
      <c r="BD258" s="194"/>
      <c r="BE258" s="194"/>
      <c r="BF258" s="194"/>
      <c r="BG258" s="194"/>
      <c r="BH258" s="194"/>
      <c r="BI258" s="194"/>
    </row>
    <row r="259" hidden="1">
      <c r="A259" s="422">
        <v>45796.5375</v>
      </c>
      <c r="B259" s="343"/>
      <c r="C259" s="343"/>
      <c r="D259" s="271" t="s">
        <v>1785</v>
      </c>
      <c r="E259" s="273"/>
      <c r="F259" s="270" t="s">
        <v>242</v>
      </c>
      <c r="G259" s="270" t="s">
        <v>294</v>
      </c>
      <c r="H259" s="270" t="s">
        <v>232</v>
      </c>
      <c r="I259" s="482" t="s">
        <v>2537</v>
      </c>
      <c r="J259" s="483" t="s">
        <v>2538</v>
      </c>
      <c r="K259" s="484" t="s">
        <v>2539</v>
      </c>
      <c r="L259" s="273"/>
      <c r="M259" s="273"/>
      <c r="N259" s="273"/>
      <c r="O259" s="273"/>
      <c r="P259" s="273"/>
      <c r="Q259" s="273"/>
      <c r="R259" s="270" t="str">
        <f t="shared" si="7"/>
        <v>#VALUE!</v>
      </c>
      <c r="S259" s="194"/>
      <c r="T259" s="275"/>
      <c r="U259" s="275"/>
      <c r="V259" s="275"/>
      <c r="W259" s="275"/>
      <c r="X259" s="275"/>
      <c r="Y259" s="275"/>
      <c r="Z259" s="275"/>
      <c r="AA259" s="275"/>
      <c r="AB259" s="194"/>
      <c r="AC259" s="273"/>
      <c r="AD259" s="273"/>
      <c r="AE259" s="420" t="s">
        <v>2536</v>
      </c>
      <c r="AF259" s="279" t="s">
        <v>2019</v>
      </c>
      <c r="AG259" s="280"/>
      <c r="AH259" s="270" t="b">
        <v>0</v>
      </c>
      <c r="AI259" s="194"/>
      <c r="AJ259" s="281" t="b">
        <v>0</v>
      </c>
      <c r="AK259" s="281" t="b">
        <v>0</v>
      </c>
      <c r="AL259" s="281" t="b">
        <v>0</v>
      </c>
      <c r="AM259" s="281" t="b">
        <v>0</v>
      </c>
      <c r="AN259" s="281" t="b">
        <v>0</v>
      </c>
      <c r="AO259" s="282" t="b">
        <v>0</v>
      </c>
      <c r="AP259" s="282" t="b">
        <v>0</v>
      </c>
      <c r="AQ259" s="283"/>
      <c r="AR259" s="479"/>
      <c r="AS259" s="194"/>
      <c r="AT259" s="194"/>
      <c r="AU259" s="194"/>
      <c r="AV259" s="194"/>
      <c r="AW259" s="194"/>
      <c r="AX259" s="194"/>
      <c r="AY259" s="194"/>
      <c r="AZ259" s="194"/>
      <c r="BA259" s="194"/>
      <c r="BB259" s="194"/>
      <c r="BC259" s="194"/>
      <c r="BD259" s="194"/>
      <c r="BE259" s="194"/>
      <c r="BF259" s="194"/>
      <c r="BG259" s="194"/>
      <c r="BH259" s="194"/>
      <c r="BI259" s="194"/>
    </row>
    <row r="260" hidden="1">
      <c r="A260" s="422">
        <v>45796.5375</v>
      </c>
      <c r="B260" s="343"/>
      <c r="C260" s="343"/>
      <c r="D260" s="271" t="s">
        <v>1785</v>
      </c>
      <c r="E260" s="273"/>
      <c r="F260" s="270" t="s">
        <v>242</v>
      </c>
      <c r="G260" s="270" t="s">
        <v>294</v>
      </c>
      <c r="H260" s="270" t="s">
        <v>232</v>
      </c>
      <c r="I260" s="485" t="s">
        <v>2540</v>
      </c>
      <c r="J260" s="486" t="s">
        <v>2541</v>
      </c>
      <c r="K260" s="487" t="s">
        <v>2542</v>
      </c>
      <c r="L260" s="273"/>
      <c r="M260" s="273"/>
      <c r="N260" s="273"/>
      <c r="O260" s="273"/>
      <c r="P260" s="273"/>
      <c r="Q260" s="273"/>
      <c r="R260" s="270" t="str">
        <f t="shared" si="7"/>
        <v>#VALUE!</v>
      </c>
      <c r="S260" s="194"/>
      <c r="T260" s="275"/>
      <c r="U260" s="275"/>
      <c r="V260" s="275"/>
      <c r="W260" s="275"/>
      <c r="X260" s="275"/>
      <c r="Y260" s="275"/>
      <c r="Z260" s="275"/>
      <c r="AA260" s="275"/>
      <c r="AB260" s="194"/>
      <c r="AC260" s="273"/>
      <c r="AD260" s="273"/>
      <c r="AE260" s="420" t="s">
        <v>2536</v>
      </c>
      <c r="AF260" s="279" t="s">
        <v>2019</v>
      </c>
      <c r="AG260" s="280"/>
      <c r="AH260" s="270" t="b">
        <v>0</v>
      </c>
      <c r="AI260" s="194"/>
      <c r="AJ260" s="281" t="b">
        <v>0</v>
      </c>
      <c r="AK260" s="281" t="b">
        <v>0</v>
      </c>
      <c r="AL260" s="281" t="b">
        <v>0</v>
      </c>
      <c r="AM260" s="281" t="b">
        <v>0</v>
      </c>
      <c r="AN260" s="281" t="b">
        <v>0</v>
      </c>
      <c r="AO260" s="282" t="b">
        <v>0</v>
      </c>
      <c r="AP260" s="282" t="b">
        <v>0</v>
      </c>
      <c r="AQ260" s="283"/>
      <c r="AR260" s="479"/>
      <c r="AS260" s="194"/>
      <c r="AT260" s="194"/>
      <c r="AU260" s="194"/>
      <c r="AV260" s="194"/>
      <c r="AW260" s="194"/>
      <c r="AX260" s="194"/>
      <c r="AY260" s="194"/>
      <c r="AZ260" s="194"/>
      <c r="BA260" s="194"/>
      <c r="BB260" s="194"/>
      <c r="BC260" s="194"/>
      <c r="BD260" s="194"/>
      <c r="BE260" s="194"/>
      <c r="BF260" s="194"/>
      <c r="BG260" s="194"/>
      <c r="BH260" s="194"/>
      <c r="BI260" s="194"/>
    </row>
    <row r="261" hidden="1">
      <c r="A261" s="422">
        <v>45796.5375</v>
      </c>
      <c r="B261" s="343"/>
      <c r="C261" s="343"/>
      <c r="D261" s="271" t="s">
        <v>1785</v>
      </c>
      <c r="E261" s="273"/>
      <c r="F261" s="270" t="s">
        <v>242</v>
      </c>
      <c r="G261" s="270" t="s">
        <v>294</v>
      </c>
      <c r="H261" s="270" t="s">
        <v>232</v>
      </c>
      <c r="I261" s="270" t="s">
        <v>2543</v>
      </c>
      <c r="J261" s="270" t="s">
        <v>2544</v>
      </c>
      <c r="K261" s="306" t="s">
        <v>2545</v>
      </c>
      <c r="L261" s="273"/>
      <c r="M261" s="273"/>
      <c r="N261" s="273"/>
      <c r="O261" s="273"/>
      <c r="P261" s="273"/>
      <c r="Q261" s="273"/>
      <c r="R261" s="270" t="str">
        <f t="shared" si="7"/>
        <v>#VALUE!</v>
      </c>
      <c r="S261" s="194"/>
      <c r="T261" s="275"/>
      <c r="U261" s="275"/>
      <c r="V261" s="275"/>
      <c r="W261" s="275"/>
      <c r="X261" s="275"/>
      <c r="Y261" s="275"/>
      <c r="Z261" s="275"/>
      <c r="AA261" s="275"/>
      <c r="AB261" s="194"/>
      <c r="AC261" s="273"/>
      <c r="AD261" s="273"/>
      <c r="AE261" s="420" t="s">
        <v>2536</v>
      </c>
      <c r="AF261" s="279" t="s">
        <v>2019</v>
      </c>
      <c r="AG261" s="280"/>
      <c r="AH261" s="270" t="b">
        <v>0</v>
      </c>
      <c r="AI261" s="194"/>
      <c r="AJ261" s="281" t="b">
        <v>0</v>
      </c>
      <c r="AK261" s="281" t="b">
        <v>0</v>
      </c>
      <c r="AL261" s="281" t="b">
        <v>0</v>
      </c>
      <c r="AM261" s="281" t="b">
        <v>0</v>
      </c>
      <c r="AN261" s="281" t="b">
        <v>0</v>
      </c>
      <c r="AO261" s="282" t="b">
        <v>0</v>
      </c>
      <c r="AP261" s="282" t="b">
        <v>0</v>
      </c>
      <c r="AQ261" s="283"/>
      <c r="AR261" s="479"/>
      <c r="AS261" s="194"/>
      <c r="AT261" s="194"/>
      <c r="AU261" s="194"/>
      <c r="AV261" s="194"/>
      <c r="AW261" s="194"/>
      <c r="AX261" s="194"/>
      <c r="AY261" s="194"/>
      <c r="AZ261" s="194"/>
      <c r="BA261" s="194"/>
      <c r="BB261" s="194"/>
      <c r="BC261" s="194"/>
      <c r="BD261" s="194"/>
      <c r="BE261" s="194"/>
      <c r="BF261" s="194"/>
      <c r="BG261" s="194"/>
      <c r="BH261" s="194"/>
      <c r="BI261" s="194"/>
    </row>
    <row r="262" hidden="1">
      <c r="A262" s="422">
        <v>45796.57638888889</v>
      </c>
      <c r="B262" s="343"/>
      <c r="C262" s="343"/>
      <c r="D262" s="271" t="s">
        <v>210</v>
      </c>
      <c r="E262" s="270">
        <v>1.7708113145623E13</v>
      </c>
      <c r="F262" s="270" t="s">
        <v>242</v>
      </c>
      <c r="G262" s="270" t="s">
        <v>294</v>
      </c>
      <c r="H262" s="270" t="s">
        <v>232</v>
      </c>
      <c r="I262" s="271" t="s">
        <v>2546</v>
      </c>
      <c r="J262" s="271" t="s">
        <v>2547</v>
      </c>
      <c r="K262" s="271" t="s">
        <v>2548</v>
      </c>
      <c r="L262" s="375" t="s">
        <v>2549</v>
      </c>
      <c r="M262" s="375" t="s">
        <v>2550</v>
      </c>
      <c r="N262" s="375" t="s">
        <v>2551</v>
      </c>
      <c r="O262" s="297"/>
      <c r="P262" s="273"/>
      <c r="Q262" s="273"/>
      <c r="R262" s="270" t="str">
        <f t="shared" si="7"/>
        <v>#VALUE!</v>
      </c>
      <c r="S262" s="194"/>
      <c r="T262" s="275"/>
      <c r="U262" s="275"/>
      <c r="V262" s="275"/>
      <c r="W262" s="275"/>
      <c r="X262" s="275"/>
      <c r="Y262" s="275"/>
      <c r="Z262" s="275"/>
      <c r="AA262" s="275"/>
      <c r="AB262" s="194"/>
      <c r="AC262" s="273"/>
      <c r="AD262" s="273"/>
      <c r="AE262" s="425" t="s">
        <v>1815</v>
      </c>
      <c r="AF262" s="279" t="s">
        <v>2019</v>
      </c>
      <c r="AG262" s="280"/>
      <c r="AH262" s="270" t="b">
        <v>0</v>
      </c>
      <c r="AI262" s="194"/>
      <c r="AJ262" s="281" t="b">
        <v>0</v>
      </c>
      <c r="AK262" s="281" t="b">
        <v>0</v>
      </c>
      <c r="AL262" s="281" t="b">
        <v>0</v>
      </c>
      <c r="AM262" s="281" t="b">
        <v>0</v>
      </c>
      <c r="AN262" s="281" t="b">
        <v>0</v>
      </c>
      <c r="AO262" s="282" t="b">
        <v>0</v>
      </c>
      <c r="AP262" s="282" t="b">
        <v>0</v>
      </c>
      <c r="AQ262" s="283"/>
      <c r="AR262" s="479"/>
      <c r="AS262" s="194"/>
      <c r="AT262" s="194"/>
      <c r="AU262" s="194"/>
      <c r="AV262" s="194"/>
      <c r="AW262" s="194"/>
      <c r="AX262" s="194"/>
      <c r="AY262" s="194"/>
      <c r="AZ262" s="194"/>
      <c r="BA262" s="194"/>
      <c r="BB262" s="194"/>
      <c r="BC262" s="194"/>
      <c r="BD262" s="194"/>
      <c r="BE262" s="194"/>
      <c r="BF262" s="194"/>
      <c r="BG262" s="194"/>
      <c r="BH262" s="194"/>
      <c r="BI262" s="194"/>
    </row>
    <row r="263" hidden="1">
      <c r="A263" s="422">
        <v>45796.60208333333</v>
      </c>
      <c r="B263" s="343"/>
      <c r="C263" s="343"/>
      <c r="D263" s="271" t="s">
        <v>1785</v>
      </c>
      <c r="E263" s="273"/>
      <c r="F263" s="270" t="s">
        <v>242</v>
      </c>
      <c r="G263" s="270" t="s">
        <v>294</v>
      </c>
      <c r="H263" s="270" t="s">
        <v>232</v>
      </c>
      <c r="I263" s="344" t="s">
        <v>2552</v>
      </c>
      <c r="J263" s="344" t="s">
        <v>2552</v>
      </c>
      <c r="K263" s="362"/>
      <c r="L263" s="362"/>
      <c r="M263" s="362"/>
      <c r="N263" s="362"/>
      <c r="O263" s="362"/>
      <c r="P263" s="273"/>
      <c r="Q263" s="273"/>
      <c r="R263" s="270" t="str">
        <f t="shared" si="7"/>
        <v>#VALUE!</v>
      </c>
      <c r="S263" s="194"/>
      <c r="T263" s="275"/>
      <c r="U263" s="275"/>
      <c r="V263" s="275"/>
      <c r="W263" s="275"/>
      <c r="X263" s="275"/>
      <c r="Y263" s="275"/>
      <c r="Z263" s="275"/>
      <c r="AA263" s="275"/>
      <c r="AB263" s="194"/>
      <c r="AC263" s="273"/>
      <c r="AD263" s="273"/>
      <c r="AE263" s="420" t="s">
        <v>2536</v>
      </c>
      <c r="AF263" s="279" t="s">
        <v>2019</v>
      </c>
      <c r="AG263" s="280"/>
      <c r="AH263" s="270" t="b">
        <v>0</v>
      </c>
      <c r="AI263" s="194"/>
      <c r="AJ263" s="281" t="b">
        <v>0</v>
      </c>
      <c r="AK263" s="281" t="b">
        <v>0</v>
      </c>
      <c r="AL263" s="281" t="b">
        <v>0</v>
      </c>
      <c r="AM263" s="281" t="b">
        <v>0</v>
      </c>
      <c r="AN263" s="281" t="b">
        <v>0</v>
      </c>
      <c r="AO263" s="282" t="b">
        <v>0</v>
      </c>
      <c r="AP263" s="282" t="b">
        <v>0</v>
      </c>
      <c r="AQ263" s="283"/>
      <c r="AR263" s="479"/>
      <c r="AS263" s="194"/>
      <c r="AT263" s="194"/>
      <c r="AU263" s="194"/>
      <c r="AV263" s="194"/>
      <c r="AW263" s="194"/>
      <c r="AX263" s="194"/>
      <c r="AY263" s="194"/>
      <c r="AZ263" s="194"/>
      <c r="BA263" s="194"/>
      <c r="BB263" s="194"/>
      <c r="BC263" s="194"/>
      <c r="BD263" s="194"/>
      <c r="BE263" s="194"/>
      <c r="BF263" s="194"/>
      <c r="BG263" s="194"/>
      <c r="BH263" s="194"/>
      <c r="BI263" s="194"/>
    </row>
    <row r="264" hidden="1">
      <c r="A264" s="343"/>
      <c r="B264" s="343"/>
      <c r="C264" s="343"/>
      <c r="D264" s="271" t="s">
        <v>1785</v>
      </c>
      <c r="E264" s="270">
        <v>1.9729348445781E13</v>
      </c>
      <c r="F264" s="270" t="s">
        <v>242</v>
      </c>
      <c r="G264" s="273"/>
      <c r="H264" s="270" t="s">
        <v>402</v>
      </c>
      <c r="I264" s="271" t="s">
        <v>2553</v>
      </c>
      <c r="J264" s="271" t="s">
        <v>2554</v>
      </c>
      <c r="K264" s="287" t="s">
        <v>2555</v>
      </c>
      <c r="L264" s="289" t="s">
        <v>2556</v>
      </c>
      <c r="M264" s="289" t="s">
        <v>2557</v>
      </c>
      <c r="N264" s="289" t="s">
        <v>2558</v>
      </c>
      <c r="O264" s="297"/>
      <c r="P264" s="273"/>
      <c r="Q264" s="273"/>
      <c r="R264" s="270" t="str">
        <f t="shared" si="7"/>
        <v>#VALUE!</v>
      </c>
      <c r="S264" s="194"/>
      <c r="T264" s="275"/>
      <c r="U264" s="275"/>
      <c r="V264" s="275"/>
      <c r="W264" s="275"/>
      <c r="X264" s="275"/>
      <c r="Y264" s="275"/>
      <c r="Z264" s="275"/>
      <c r="AA264" s="275"/>
      <c r="AB264" s="194"/>
      <c r="AC264" s="273"/>
      <c r="AD264" s="273"/>
      <c r="AE264" s="420" t="s">
        <v>2536</v>
      </c>
      <c r="AF264" s="279" t="s">
        <v>2019</v>
      </c>
      <c r="AG264" s="280"/>
      <c r="AH264" s="270" t="b">
        <v>0</v>
      </c>
      <c r="AI264" s="194"/>
      <c r="AJ264" s="281" t="b">
        <v>0</v>
      </c>
      <c r="AK264" s="281" t="b">
        <v>0</v>
      </c>
      <c r="AL264" s="281" t="b">
        <v>0</v>
      </c>
      <c r="AM264" s="281" t="b">
        <v>0</v>
      </c>
      <c r="AN264" s="281" t="b">
        <v>0</v>
      </c>
      <c r="AO264" s="282" t="b">
        <v>0</v>
      </c>
      <c r="AP264" s="282" t="b">
        <v>0</v>
      </c>
      <c r="AQ264" s="283"/>
      <c r="AR264" s="479"/>
      <c r="AS264" s="194"/>
      <c r="AT264" s="194"/>
      <c r="AU264" s="194"/>
      <c r="AV264" s="194"/>
      <c r="AW264" s="194"/>
      <c r="AX264" s="194"/>
      <c r="AY264" s="194"/>
      <c r="AZ264" s="194"/>
      <c r="BA264" s="194"/>
      <c r="BB264" s="194"/>
      <c r="BC264" s="194"/>
      <c r="BD264" s="194"/>
      <c r="BE264" s="194"/>
      <c r="BF264" s="194"/>
      <c r="BG264" s="194"/>
      <c r="BH264" s="194"/>
      <c r="BI264" s="194"/>
    </row>
    <row r="265" hidden="1">
      <c r="A265" s="343"/>
      <c r="B265" s="343"/>
      <c r="C265" s="343"/>
      <c r="D265" s="271" t="s">
        <v>1785</v>
      </c>
      <c r="E265" s="270">
        <v>1.8805639945712E13</v>
      </c>
      <c r="F265" s="270" t="s">
        <v>242</v>
      </c>
      <c r="G265" s="273"/>
      <c r="H265" s="270" t="s">
        <v>232</v>
      </c>
      <c r="I265" s="344" t="s">
        <v>2559</v>
      </c>
      <c r="J265" s="344" t="s">
        <v>2560</v>
      </c>
      <c r="K265" s="362"/>
      <c r="L265" s="361" t="s">
        <v>2561</v>
      </c>
      <c r="M265" s="361" t="s">
        <v>2562</v>
      </c>
      <c r="N265" s="361" t="s">
        <v>2563</v>
      </c>
      <c r="O265" s="362"/>
      <c r="P265" s="273"/>
      <c r="Q265" s="273"/>
      <c r="R265" s="273"/>
      <c r="S265" s="194"/>
      <c r="T265" s="275"/>
      <c r="U265" s="275"/>
      <c r="V265" s="275"/>
      <c r="W265" s="275"/>
      <c r="X265" s="275"/>
      <c r="Y265" s="275"/>
      <c r="Z265" s="275"/>
      <c r="AA265" s="275"/>
      <c r="AB265" s="194"/>
      <c r="AC265" s="273"/>
      <c r="AD265" s="273"/>
      <c r="AE265" s="420" t="s">
        <v>2536</v>
      </c>
      <c r="AF265" s="279" t="s">
        <v>2019</v>
      </c>
      <c r="AG265" s="280"/>
      <c r="AH265" s="270" t="b">
        <v>0</v>
      </c>
      <c r="AI265" s="194"/>
      <c r="AJ265" s="281" t="b">
        <v>0</v>
      </c>
      <c r="AK265" s="281" t="b">
        <v>0</v>
      </c>
      <c r="AL265" s="281" t="b">
        <v>0</v>
      </c>
      <c r="AM265" s="281" t="b">
        <v>0</v>
      </c>
      <c r="AN265" s="281" t="b">
        <v>0</v>
      </c>
      <c r="AO265" s="282" t="b">
        <v>0</v>
      </c>
      <c r="AP265" s="282" t="b">
        <v>0</v>
      </c>
      <c r="AQ265" s="283"/>
      <c r="AR265" s="479"/>
      <c r="AS265" s="194"/>
      <c r="AT265" s="194"/>
      <c r="AU265" s="194"/>
      <c r="AV265" s="194"/>
      <c r="AW265" s="194"/>
      <c r="AX265" s="194"/>
      <c r="AY265" s="194"/>
      <c r="AZ265" s="194"/>
      <c r="BA265" s="194"/>
      <c r="BB265" s="194"/>
      <c r="BC265" s="194"/>
      <c r="BD265" s="194"/>
      <c r="BE265" s="194"/>
      <c r="BF265" s="194"/>
      <c r="BG265" s="194"/>
      <c r="BH265" s="194"/>
      <c r="BI265" s="194"/>
    </row>
    <row r="266" hidden="1">
      <c r="A266" s="422">
        <v>45796.89027777778</v>
      </c>
      <c r="B266" s="343"/>
      <c r="C266" s="343"/>
      <c r="D266" s="271" t="s">
        <v>1609</v>
      </c>
      <c r="E266" s="488">
        <v>1.8695776445708E13</v>
      </c>
      <c r="F266" s="270" t="s">
        <v>242</v>
      </c>
      <c r="G266" s="270" t="s">
        <v>294</v>
      </c>
      <c r="H266" s="270" t="s">
        <v>232</v>
      </c>
      <c r="I266" s="271" t="s">
        <v>2564</v>
      </c>
      <c r="J266" s="271" t="s">
        <v>2565</v>
      </c>
      <c r="K266" s="271" t="s">
        <v>2566</v>
      </c>
      <c r="L266" s="489" t="s">
        <v>2567</v>
      </c>
      <c r="M266" s="489" t="s">
        <v>2568</v>
      </c>
      <c r="N266" s="489" t="s">
        <v>2569</v>
      </c>
      <c r="O266" s="490" t="s">
        <v>228</v>
      </c>
      <c r="P266" s="273"/>
      <c r="Q266" s="273"/>
      <c r="R266" s="273"/>
      <c r="S266" s="194"/>
      <c r="T266" s="290" t="s">
        <v>14</v>
      </c>
      <c r="U266" s="290">
        <v>798000.0</v>
      </c>
      <c r="V266" s="290">
        <v>30324.0</v>
      </c>
      <c r="W266" s="310">
        <v>179254.0</v>
      </c>
      <c r="X266" s="310">
        <v>26891.0</v>
      </c>
      <c r="Y266" s="310">
        <v>797567.0</v>
      </c>
      <c r="Z266" s="294" t="s">
        <v>1670</v>
      </c>
      <c r="AA266" s="275"/>
      <c r="AB266" s="194"/>
      <c r="AC266" s="273"/>
      <c r="AD266" s="273"/>
      <c r="AE266" s="425" t="s">
        <v>1815</v>
      </c>
      <c r="AF266" s="279" t="s">
        <v>2570</v>
      </c>
      <c r="AG266" s="279" t="s">
        <v>2571</v>
      </c>
      <c r="AH266" s="270" t="b">
        <v>0</v>
      </c>
      <c r="AI266" s="194"/>
      <c r="AJ266" s="281" t="b">
        <v>0</v>
      </c>
      <c r="AK266" s="281" t="b">
        <v>0</v>
      </c>
      <c r="AL266" s="281" t="b">
        <v>0</v>
      </c>
      <c r="AM266" s="281" t="b">
        <v>1</v>
      </c>
      <c r="AN266" s="281" t="b">
        <v>0</v>
      </c>
      <c r="AO266" s="282" t="b">
        <v>0</v>
      </c>
      <c r="AP266" s="282" t="b">
        <v>0</v>
      </c>
      <c r="AQ266" s="283"/>
      <c r="AR266" s="479"/>
      <c r="AS266" s="194"/>
      <c r="AT266" s="194"/>
      <c r="AU266" s="194"/>
      <c r="AV266" s="194"/>
      <c r="AW266" s="194"/>
      <c r="AX266" s="194"/>
      <c r="AY266" s="194"/>
      <c r="AZ266" s="194"/>
      <c r="BA266" s="194"/>
      <c r="BB266" s="194"/>
      <c r="BC266" s="194"/>
      <c r="BD266" s="194"/>
      <c r="BE266" s="194"/>
      <c r="BF266" s="194"/>
      <c r="BG266" s="194"/>
      <c r="BH266" s="194"/>
      <c r="BI266" s="194"/>
    </row>
    <row r="267" hidden="1">
      <c r="A267" s="422">
        <v>45797.46875</v>
      </c>
      <c r="B267" s="343"/>
      <c r="C267" s="343"/>
      <c r="D267" s="271" t="s">
        <v>1785</v>
      </c>
      <c r="E267" s="273"/>
      <c r="F267" s="270" t="s">
        <v>242</v>
      </c>
      <c r="G267" s="270" t="s">
        <v>294</v>
      </c>
      <c r="H267" s="270" t="s">
        <v>232</v>
      </c>
      <c r="I267" s="344" t="s">
        <v>2572</v>
      </c>
      <c r="J267" s="344" t="s">
        <v>2573</v>
      </c>
      <c r="K267" s="344" t="s">
        <v>2574</v>
      </c>
      <c r="L267" s="407" t="s">
        <v>2575</v>
      </c>
      <c r="M267" s="407" t="s">
        <v>2576</v>
      </c>
      <c r="N267" s="407" t="s">
        <v>2577</v>
      </c>
      <c r="O267" s="491" t="s">
        <v>249</v>
      </c>
      <c r="P267" s="273"/>
      <c r="Q267" s="273"/>
      <c r="R267" s="273"/>
      <c r="S267" s="194"/>
      <c r="T267" s="290" t="s">
        <v>14</v>
      </c>
      <c r="U267" s="275"/>
      <c r="V267" s="275"/>
      <c r="W267" s="275"/>
      <c r="X267" s="275"/>
      <c r="Y267" s="275"/>
      <c r="Z267" s="275"/>
      <c r="AA267" s="275"/>
      <c r="AB267" s="194"/>
      <c r="AC267" s="273"/>
      <c r="AD267" s="273"/>
      <c r="AE267" s="420" t="s">
        <v>2578</v>
      </c>
      <c r="AF267" s="279" t="s">
        <v>2019</v>
      </c>
      <c r="AG267" s="280"/>
      <c r="AH267" s="270" t="b">
        <v>0</v>
      </c>
      <c r="AI267" s="194"/>
      <c r="AJ267" s="281" t="b">
        <v>0</v>
      </c>
      <c r="AK267" s="281" t="b">
        <v>0</v>
      </c>
      <c r="AL267" s="281" t="b">
        <v>0</v>
      </c>
      <c r="AM267" s="281" t="b">
        <v>0</v>
      </c>
      <c r="AN267" s="281" t="b">
        <v>0</v>
      </c>
      <c r="AO267" s="282" t="b">
        <v>0</v>
      </c>
      <c r="AP267" s="282" t="b">
        <v>0</v>
      </c>
      <c r="AQ267" s="283"/>
      <c r="AR267" s="479"/>
      <c r="AS267" s="194"/>
      <c r="AT267" s="194"/>
      <c r="AU267" s="194"/>
      <c r="AV267" s="194"/>
      <c r="AW267" s="194"/>
      <c r="AX267" s="194"/>
      <c r="AY267" s="194"/>
      <c r="AZ267" s="194"/>
      <c r="BA267" s="194"/>
      <c r="BB267" s="194"/>
      <c r="BC267" s="194"/>
      <c r="BD267" s="194"/>
      <c r="BE267" s="194"/>
      <c r="BF267" s="194"/>
      <c r="BG267" s="194"/>
      <c r="BH267" s="194"/>
      <c r="BI267" s="194"/>
    </row>
    <row r="268" hidden="1">
      <c r="A268" s="422">
        <v>45797.56458333333</v>
      </c>
      <c r="B268" s="343"/>
      <c r="C268" s="343"/>
      <c r="D268" s="271" t="s">
        <v>1785</v>
      </c>
      <c r="E268" s="273"/>
      <c r="F268" s="270" t="s">
        <v>242</v>
      </c>
      <c r="G268" s="270" t="s">
        <v>294</v>
      </c>
      <c r="H268" s="270" t="s">
        <v>232</v>
      </c>
      <c r="I268" s="492" t="s">
        <v>2579</v>
      </c>
      <c r="J268" s="492" t="s">
        <v>2579</v>
      </c>
      <c r="K268" s="283" t="s">
        <v>2580</v>
      </c>
      <c r="L268" s="297"/>
      <c r="M268" s="297"/>
      <c r="N268" s="297"/>
      <c r="O268" s="297"/>
      <c r="P268" s="273"/>
      <c r="Q268" s="273"/>
      <c r="R268" s="273"/>
      <c r="S268" s="194"/>
      <c r="T268" s="290" t="s">
        <v>57</v>
      </c>
      <c r="U268" s="290">
        <v>798000.0</v>
      </c>
      <c r="V268" s="290">
        <v>798000.0</v>
      </c>
      <c r="W268" s="310">
        <v>422286.0</v>
      </c>
      <c r="X268" s="310">
        <v>0.0</v>
      </c>
      <c r="Y268" s="310">
        <v>0.0</v>
      </c>
      <c r="Z268" s="275"/>
      <c r="AA268" s="275"/>
      <c r="AB268" s="194"/>
      <c r="AC268" s="273"/>
      <c r="AD268" s="273"/>
      <c r="AE268" s="420" t="s">
        <v>2578</v>
      </c>
      <c r="AF268" s="279" t="s">
        <v>2581</v>
      </c>
      <c r="AG268" s="280"/>
      <c r="AH268" s="270" t="b">
        <v>0</v>
      </c>
      <c r="AI268" s="194"/>
      <c r="AJ268" s="281" t="b">
        <v>0</v>
      </c>
      <c r="AK268" s="281" t="b">
        <v>0</v>
      </c>
      <c r="AL268" s="281" t="b">
        <v>0</v>
      </c>
      <c r="AM268" s="281" t="b">
        <v>0</v>
      </c>
      <c r="AN268" s="281" t="b">
        <v>0</v>
      </c>
      <c r="AO268" s="282" t="b">
        <v>0</v>
      </c>
      <c r="AP268" s="282" t="b">
        <v>1</v>
      </c>
      <c r="AQ268" s="283"/>
      <c r="AR268" s="479"/>
      <c r="AS268" s="194"/>
      <c r="AT268" s="194"/>
      <c r="AU268" s="194"/>
      <c r="AV268" s="194"/>
      <c r="AW268" s="194"/>
      <c r="AX268" s="194"/>
      <c r="AY268" s="194"/>
      <c r="AZ268" s="194"/>
      <c r="BA268" s="194"/>
      <c r="BB268" s="194"/>
      <c r="BC268" s="194"/>
      <c r="BD268" s="194"/>
      <c r="BE268" s="194"/>
      <c r="BF268" s="194"/>
      <c r="BG268" s="194"/>
      <c r="BH268" s="194"/>
      <c r="BI268" s="194"/>
    </row>
    <row r="269">
      <c r="A269" s="269"/>
      <c r="B269" s="269"/>
      <c r="C269" s="270"/>
      <c r="D269" s="271"/>
      <c r="E269" s="270"/>
      <c r="F269" s="270"/>
      <c r="G269" s="270"/>
      <c r="H269" s="270"/>
      <c r="I269" s="344"/>
      <c r="J269" s="344"/>
      <c r="K269" s="344"/>
      <c r="L269" s="493"/>
      <c r="M269" s="493"/>
      <c r="N269" s="493"/>
      <c r="O269" s="494"/>
      <c r="P269" s="495"/>
      <c r="T269" s="290"/>
      <c r="U269" s="496"/>
      <c r="V269" s="496"/>
      <c r="W269" s="497"/>
      <c r="X269" s="497"/>
      <c r="Y269" s="497"/>
      <c r="Z269" s="496"/>
      <c r="AA269" s="498"/>
      <c r="AC269" s="499"/>
      <c r="AD269" s="306"/>
      <c r="AE269" s="318"/>
      <c r="AH269" s="500"/>
      <c r="AI269" s="273"/>
      <c r="AJ269" s="501"/>
      <c r="AK269" s="502"/>
      <c r="AL269" s="501"/>
      <c r="AM269" s="501"/>
      <c r="AN269" s="501"/>
      <c r="AO269" s="503"/>
      <c r="AP269" s="503"/>
      <c r="AQ269" s="503"/>
      <c r="AR269" s="503"/>
      <c r="AT269" s="273"/>
      <c r="AU269" s="273"/>
      <c r="AV269" s="273"/>
      <c r="AW269" s="273"/>
      <c r="AX269" s="273"/>
      <c r="AY269" s="273"/>
      <c r="AZ269" s="273"/>
      <c r="BA269" s="273"/>
      <c r="BB269" s="273"/>
      <c r="BC269" s="273"/>
      <c r="BD269" s="273"/>
      <c r="BE269" s="273"/>
      <c r="BF269" s="273"/>
      <c r="BG269" s="194"/>
      <c r="BH269" s="194"/>
      <c r="BI269" s="194"/>
    </row>
    <row r="270">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c r="AA270" s="194"/>
      <c r="AB270" s="194"/>
      <c r="AC270" s="194"/>
      <c r="AD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94"/>
      <c r="AY270" s="194"/>
      <c r="AZ270" s="194"/>
      <c r="BA270" s="194"/>
      <c r="BB270" s="194"/>
      <c r="BC270" s="194"/>
      <c r="BD270" s="194"/>
      <c r="BE270" s="194"/>
      <c r="BF270" s="194"/>
      <c r="BG270" s="194"/>
      <c r="BH270" s="194"/>
      <c r="BI270" s="194"/>
    </row>
    <row r="271">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c r="AA271" s="194"/>
      <c r="AB271" s="194"/>
      <c r="AC271" s="194"/>
      <c r="AD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94"/>
      <c r="AY271" s="194"/>
      <c r="AZ271" s="194"/>
      <c r="BA271" s="194"/>
      <c r="BB271" s="194"/>
      <c r="BC271" s="194"/>
      <c r="BD271" s="194"/>
      <c r="BE271" s="194"/>
      <c r="BF271" s="194"/>
      <c r="BG271" s="194"/>
      <c r="BH271" s="194"/>
      <c r="BI271" s="194"/>
    </row>
    <row r="272">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c r="AA272" s="194"/>
      <c r="AB272" s="194"/>
      <c r="AC272" s="194"/>
      <c r="AD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94"/>
      <c r="AY272" s="194"/>
      <c r="AZ272" s="194"/>
      <c r="BA272" s="194"/>
      <c r="BB272" s="194"/>
      <c r="BC272" s="194"/>
      <c r="BD272" s="194"/>
      <c r="BE272" s="194"/>
      <c r="BF272" s="194"/>
      <c r="BG272" s="194"/>
      <c r="BH272" s="194"/>
      <c r="BI272" s="194"/>
    </row>
    <row r="273">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c r="AA273" s="194"/>
      <c r="AB273" s="194"/>
      <c r="AC273" s="194"/>
      <c r="AD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94"/>
      <c r="AY273" s="194"/>
      <c r="AZ273" s="194"/>
      <c r="BA273" s="194"/>
      <c r="BB273" s="194"/>
      <c r="BC273" s="194"/>
      <c r="BD273" s="194"/>
      <c r="BE273" s="194"/>
      <c r="BF273" s="194"/>
      <c r="BG273" s="194"/>
      <c r="BH273" s="194"/>
      <c r="BI273" s="194"/>
    </row>
    <row r="274">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c r="AA274" s="194"/>
      <c r="AB274" s="194"/>
      <c r="AC274" s="194"/>
      <c r="AD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94"/>
      <c r="AY274" s="194"/>
      <c r="AZ274" s="194"/>
      <c r="BA274" s="194"/>
      <c r="BB274" s="194"/>
      <c r="BC274" s="194"/>
      <c r="BD274" s="194"/>
      <c r="BE274" s="194"/>
      <c r="BF274" s="194"/>
      <c r="BG274" s="194"/>
      <c r="BH274" s="194"/>
      <c r="BI274" s="194"/>
    </row>
    <row r="275">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c r="AA275" s="194"/>
      <c r="AB275" s="194"/>
      <c r="AC275" s="194"/>
      <c r="AD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94"/>
      <c r="AY275" s="194"/>
      <c r="AZ275" s="194"/>
      <c r="BA275" s="194"/>
      <c r="BB275" s="194"/>
      <c r="BC275" s="194"/>
      <c r="BD275" s="194"/>
      <c r="BE275" s="194"/>
      <c r="BF275" s="194"/>
      <c r="BG275" s="194"/>
      <c r="BH275" s="194"/>
      <c r="BI275" s="194"/>
    </row>
    <row r="276">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c r="AA276" s="194"/>
      <c r="AB276" s="194"/>
      <c r="AC276" s="194"/>
      <c r="AD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94"/>
      <c r="AY276" s="194"/>
      <c r="AZ276" s="194"/>
      <c r="BA276" s="194"/>
      <c r="BB276" s="194"/>
      <c r="BC276" s="194"/>
      <c r="BD276" s="194"/>
      <c r="BE276" s="194"/>
      <c r="BF276" s="194"/>
      <c r="BG276" s="194"/>
      <c r="BH276" s="194"/>
      <c r="BI276" s="194"/>
    </row>
    <row r="277">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c r="AA277" s="194"/>
      <c r="AB277" s="194"/>
      <c r="AC277" s="194"/>
      <c r="AD277" s="194"/>
      <c r="AE277" s="194"/>
      <c r="AF277" s="194"/>
      <c r="AG277" s="194"/>
      <c r="AH277" s="194"/>
      <c r="AI277" s="194"/>
      <c r="AJ277" s="194"/>
      <c r="AK277" s="194"/>
      <c r="AL277" s="194"/>
      <c r="AM277" s="194"/>
      <c r="AN277" s="194"/>
      <c r="AO277" s="194"/>
      <c r="AP277" s="194"/>
      <c r="AQ277" s="194"/>
      <c r="AR277" s="194"/>
      <c r="AS277" s="194"/>
      <c r="AT277" s="194"/>
      <c r="AU277" s="194"/>
      <c r="AV277" s="194"/>
      <c r="AW277" s="194"/>
      <c r="AX277" s="194"/>
      <c r="AY277" s="194"/>
      <c r="AZ277" s="194"/>
      <c r="BA277" s="194"/>
      <c r="BB277" s="194"/>
      <c r="BC277" s="194"/>
      <c r="BD277" s="194"/>
      <c r="BE277" s="194"/>
      <c r="BF277" s="194"/>
      <c r="BG277" s="194"/>
      <c r="BH277" s="194"/>
      <c r="BI277" s="194"/>
    </row>
    <row r="278">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c r="AA278" s="194"/>
      <c r="AB278" s="194"/>
      <c r="AC278" s="194"/>
      <c r="AD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94"/>
      <c r="AY278" s="194"/>
      <c r="AZ278" s="194"/>
      <c r="BA278" s="194"/>
      <c r="BB278" s="194"/>
      <c r="BC278" s="194"/>
      <c r="BD278" s="194"/>
      <c r="BE278" s="194"/>
      <c r="BF278" s="194"/>
      <c r="BG278" s="194"/>
      <c r="BH278" s="194"/>
      <c r="BI278" s="194"/>
    </row>
    <row r="279">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c r="AA279" s="194"/>
      <c r="AB279" s="194"/>
      <c r="AC279" s="194"/>
      <c r="AD279" s="194"/>
      <c r="AE279" s="194"/>
      <c r="AF279" s="194"/>
      <c r="AG279" s="194"/>
      <c r="AH279" s="194"/>
      <c r="AI279" s="194"/>
      <c r="AJ279" s="194"/>
      <c r="AK279" s="194"/>
      <c r="AL279" s="194"/>
      <c r="AM279" s="194"/>
      <c r="AN279" s="194"/>
      <c r="AO279" s="194"/>
      <c r="AP279" s="194"/>
      <c r="AQ279" s="194"/>
      <c r="AR279" s="194"/>
      <c r="AS279" s="194"/>
      <c r="AT279" s="194"/>
      <c r="AU279" s="194"/>
      <c r="AV279" s="194"/>
      <c r="AW279" s="194"/>
      <c r="AX279" s="194"/>
      <c r="AY279" s="194"/>
      <c r="AZ279" s="194"/>
      <c r="BA279" s="194"/>
      <c r="BB279" s="194"/>
      <c r="BC279" s="194"/>
      <c r="BD279" s="194"/>
      <c r="BE279" s="194"/>
      <c r="BF279" s="194"/>
      <c r="BG279" s="194"/>
      <c r="BH279" s="194"/>
      <c r="BI279" s="194"/>
    </row>
    <row r="280">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c r="AA280" s="194"/>
      <c r="AB280" s="194"/>
      <c r="AC280" s="194"/>
      <c r="AD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94"/>
      <c r="AY280" s="194"/>
      <c r="AZ280" s="194"/>
      <c r="BA280" s="194"/>
      <c r="BB280" s="194"/>
      <c r="BC280" s="194"/>
      <c r="BD280" s="194"/>
      <c r="BE280" s="194"/>
      <c r="BF280" s="194"/>
      <c r="BG280" s="194"/>
      <c r="BH280" s="194"/>
      <c r="BI280" s="194"/>
    </row>
    <row r="281">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c r="AA281" s="194"/>
      <c r="AB281" s="194"/>
      <c r="AC281" s="194"/>
      <c r="AD281" s="194"/>
      <c r="AE281" s="194"/>
      <c r="AF281" s="194"/>
      <c r="AG281" s="194"/>
      <c r="AH281" s="194"/>
      <c r="AI281" s="194"/>
      <c r="AJ281" s="194"/>
      <c r="AK281" s="194"/>
      <c r="AL281" s="194"/>
      <c r="AM281" s="194"/>
      <c r="AN281" s="194"/>
      <c r="AO281" s="194"/>
      <c r="AP281" s="194"/>
      <c r="AQ281" s="194"/>
      <c r="AR281" s="194"/>
      <c r="AS281" s="194"/>
      <c r="AT281" s="194"/>
      <c r="AU281" s="194"/>
      <c r="AV281" s="194"/>
      <c r="AW281" s="194"/>
      <c r="AX281" s="194"/>
      <c r="AY281" s="194"/>
      <c r="AZ281" s="194"/>
      <c r="BA281" s="194"/>
      <c r="BB281" s="194"/>
      <c r="BC281" s="194"/>
      <c r="BD281" s="194"/>
      <c r="BE281" s="194"/>
      <c r="BF281" s="194"/>
      <c r="BG281" s="194"/>
      <c r="BH281" s="194"/>
      <c r="BI281" s="194"/>
    </row>
    <row r="282">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c r="AA282" s="194"/>
      <c r="AB282" s="194"/>
      <c r="AC282" s="194"/>
      <c r="AD282" s="194"/>
      <c r="AE282" s="194"/>
      <c r="AF282" s="194"/>
      <c r="AG282" s="194"/>
      <c r="AH282" s="194"/>
      <c r="AI282" s="194"/>
      <c r="AJ282" s="194"/>
      <c r="AK282" s="194"/>
      <c r="AL282" s="194"/>
      <c r="AM282" s="194"/>
      <c r="AN282" s="194"/>
      <c r="AO282" s="194"/>
      <c r="AP282" s="194"/>
      <c r="AQ282" s="194"/>
      <c r="AR282" s="194"/>
      <c r="AS282" s="194"/>
      <c r="AT282" s="194"/>
      <c r="AU282" s="194"/>
      <c r="AV282" s="194"/>
      <c r="AW282" s="194"/>
      <c r="AX282" s="194"/>
      <c r="AY282" s="194"/>
      <c r="AZ282" s="194"/>
      <c r="BA282" s="194"/>
      <c r="BB282" s="194"/>
      <c r="BC282" s="194"/>
      <c r="BD282" s="194"/>
      <c r="BE282" s="194"/>
      <c r="BF282" s="194"/>
      <c r="BG282" s="194"/>
      <c r="BH282" s="194"/>
      <c r="BI282" s="194"/>
    </row>
    <row r="283">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c r="AA283" s="194"/>
      <c r="AB283" s="194"/>
      <c r="AC283" s="194"/>
      <c r="AD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94"/>
      <c r="AY283" s="194"/>
      <c r="AZ283" s="194"/>
      <c r="BA283" s="194"/>
      <c r="BB283" s="194"/>
      <c r="BC283" s="194"/>
      <c r="BD283" s="194"/>
      <c r="BE283" s="194"/>
      <c r="BF283" s="194"/>
      <c r="BG283" s="194"/>
      <c r="BH283" s="194"/>
      <c r="BI283" s="194"/>
    </row>
    <row r="284">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c r="AA284" s="194"/>
      <c r="AB284" s="194"/>
      <c r="AC284" s="194"/>
      <c r="AD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94"/>
      <c r="AY284" s="194"/>
      <c r="AZ284" s="194"/>
      <c r="BA284" s="194"/>
      <c r="BB284" s="194"/>
      <c r="BC284" s="194"/>
      <c r="BD284" s="194"/>
      <c r="BE284" s="194"/>
      <c r="BF284" s="194"/>
      <c r="BG284" s="194"/>
      <c r="BH284" s="194"/>
      <c r="BI284" s="194"/>
    </row>
    <row r="285">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c r="AA285" s="194"/>
      <c r="AB285" s="194"/>
      <c r="AC285" s="194"/>
      <c r="AD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94"/>
      <c r="AY285" s="194"/>
      <c r="AZ285" s="194"/>
      <c r="BA285" s="194"/>
      <c r="BB285" s="194"/>
      <c r="BC285" s="194"/>
      <c r="BD285" s="194"/>
      <c r="BE285" s="194"/>
      <c r="BF285" s="194"/>
      <c r="BG285" s="194"/>
      <c r="BH285" s="194"/>
      <c r="BI285" s="194"/>
    </row>
    <row r="286">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c r="AA286" s="194"/>
      <c r="AB286" s="194"/>
      <c r="AC286" s="194"/>
      <c r="AD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94"/>
      <c r="AY286" s="194"/>
      <c r="AZ286" s="194"/>
      <c r="BA286" s="194"/>
      <c r="BB286" s="194"/>
      <c r="BC286" s="194"/>
      <c r="BD286" s="194"/>
      <c r="BE286" s="194"/>
      <c r="BF286" s="194"/>
      <c r="BG286" s="194"/>
      <c r="BH286" s="194"/>
      <c r="BI286" s="194"/>
    </row>
    <row r="287">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c r="AA287" s="194"/>
      <c r="AB287" s="194"/>
      <c r="AC287" s="194"/>
      <c r="AD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94"/>
      <c r="AY287" s="194"/>
      <c r="AZ287" s="194"/>
      <c r="BA287" s="194"/>
      <c r="BB287" s="194"/>
      <c r="BC287" s="194"/>
      <c r="BD287" s="194"/>
      <c r="BE287" s="194"/>
      <c r="BF287" s="194"/>
      <c r="BG287" s="194"/>
      <c r="BH287" s="194"/>
      <c r="BI287" s="194"/>
    </row>
    <row r="288">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c r="AA288" s="194"/>
      <c r="AB288" s="194"/>
      <c r="AC288" s="194"/>
      <c r="AD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94"/>
      <c r="AY288" s="194"/>
      <c r="AZ288" s="194"/>
      <c r="BA288" s="194"/>
      <c r="BB288" s="194"/>
      <c r="BC288" s="194"/>
      <c r="BD288" s="194"/>
      <c r="BE288" s="194"/>
      <c r="BF288" s="194"/>
      <c r="BG288" s="194"/>
      <c r="BH288" s="194"/>
      <c r="BI288" s="194"/>
    </row>
    <row r="289">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c r="AA289" s="194"/>
      <c r="AB289" s="194"/>
      <c r="AC289" s="194"/>
      <c r="AD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94"/>
      <c r="AY289" s="194"/>
      <c r="AZ289" s="194"/>
      <c r="BA289" s="194"/>
      <c r="BB289" s="194"/>
      <c r="BC289" s="194"/>
      <c r="BD289" s="194"/>
      <c r="BE289" s="194"/>
      <c r="BF289" s="194"/>
      <c r="BG289" s="194"/>
      <c r="BH289" s="194"/>
      <c r="BI289" s="194"/>
    </row>
    <row r="290">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c r="AA290" s="194"/>
      <c r="AB290" s="194"/>
      <c r="AC290" s="194"/>
      <c r="AD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94"/>
      <c r="AY290" s="194"/>
      <c r="AZ290" s="194"/>
      <c r="BA290" s="194"/>
      <c r="BB290" s="194"/>
      <c r="BC290" s="194"/>
      <c r="BD290" s="194"/>
      <c r="BE290" s="194"/>
      <c r="BF290" s="194"/>
      <c r="BG290" s="194"/>
      <c r="BH290" s="194"/>
      <c r="BI290" s="194"/>
    </row>
    <row r="291">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c r="AA291" s="194"/>
      <c r="AB291" s="194"/>
      <c r="AC291" s="194"/>
      <c r="AD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94"/>
      <c r="AY291" s="194"/>
      <c r="AZ291" s="194"/>
      <c r="BA291" s="194"/>
      <c r="BB291" s="194"/>
      <c r="BC291" s="194"/>
      <c r="BD291" s="194"/>
      <c r="BE291" s="194"/>
      <c r="BF291" s="194"/>
      <c r="BG291" s="194"/>
      <c r="BH291" s="194"/>
      <c r="BI291" s="194"/>
    </row>
    <row r="292">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c r="AA292" s="194"/>
      <c r="AB292" s="194"/>
      <c r="AC292" s="194"/>
      <c r="AD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94"/>
      <c r="AY292" s="194"/>
      <c r="AZ292" s="194"/>
      <c r="BA292" s="194"/>
      <c r="BB292" s="194"/>
      <c r="BC292" s="194"/>
      <c r="BD292" s="194"/>
      <c r="BE292" s="194"/>
      <c r="BF292" s="194"/>
      <c r="BG292" s="194"/>
      <c r="BH292" s="194"/>
      <c r="BI292" s="194"/>
    </row>
    <row r="293">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c r="AA293" s="194"/>
      <c r="AB293" s="194"/>
      <c r="AC293" s="194"/>
      <c r="AD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94"/>
      <c r="AY293" s="194"/>
      <c r="AZ293" s="194"/>
      <c r="BA293" s="194"/>
      <c r="BB293" s="194"/>
      <c r="BC293" s="194"/>
      <c r="BD293" s="194"/>
      <c r="BE293" s="194"/>
      <c r="BF293" s="194"/>
      <c r="BG293" s="194"/>
      <c r="BH293" s="194"/>
      <c r="BI293" s="194"/>
    </row>
    <row r="294">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c r="AA294" s="194"/>
      <c r="AB294" s="194"/>
      <c r="AC294" s="194"/>
      <c r="AD294" s="194"/>
      <c r="AE294" s="194"/>
      <c r="AF294" s="194"/>
      <c r="AG294" s="194"/>
      <c r="AH294" s="194"/>
      <c r="AI294" s="194"/>
      <c r="AJ294" s="194"/>
      <c r="AK294" s="194"/>
      <c r="AL294" s="194"/>
      <c r="AM294" s="194"/>
      <c r="AN294" s="194"/>
      <c r="AO294" s="194"/>
      <c r="AP294" s="194"/>
      <c r="AQ294" s="194"/>
      <c r="AR294" s="194"/>
      <c r="AS294" s="194"/>
      <c r="AT294" s="194"/>
      <c r="AU294" s="194"/>
      <c r="AV294" s="194"/>
      <c r="AW294" s="194"/>
      <c r="AX294" s="194"/>
      <c r="AY294" s="194"/>
      <c r="AZ294" s="194"/>
      <c r="BA294" s="194"/>
      <c r="BB294" s="194"/>
      <c r="BC294" s="194"/>
      <c r="BD294" s="194"/>
      <c r="BE294" s="194"/>
      <c r="BF294" s="194"/>
      <c r="BG294" s="194"/>
      <c r="BH294" s="194"/>
      <c r="BI294" s="194"/>
    </row>
    <row r="295">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c r="AA295" s="194"/>
      <c r="AB295" s="194"/>
      <c r="AC295" s="194"/>
      <c r="AD295" s="194"/>
      <c r="AE295" s="194"/>
      <c r="AF295" s="194"/>
      <c r="AG295" s="194"/>
      <c r="AH295" s="194"/>
      <c r="AI295" s="194"/>
      <c r="AJ295" s="194"/>
      <c r="AK295" s="194"/>
      <c r="AL295" s="194"/>
      <c r="AM295" s="194"/>
      <c r="AN295" s="194"/>
      <c r="AO295" s="194"/>
      <c r="AP295" s="194"/>
      <c r="AQ295" s="194"/>
      <c r="AR295" s="194"/>
      <c r="AS295" s="194"/>
      <c r="AT295" s="194"/>
      <c r="AU295" s="194"/>
      <c r="AV295" s="194"/>
      <c r="AW295" s="194"/>
      <c r="AX295" s="194"/>
      <c r="AY295" s="194"/>
      <c r="AZ295" s="194"/>
      <c r="BA295" s="194"/>
      <c r="BB295" s="194"/>
      <c r="BC295" s="194"/>
      <c r="BD295" s="194"/>
      <c r="BE295" s="194"/>
      <c r="BF295" s="194"/>
      <c r="BG295" s="194"/>
      <c r="BH295" s="194"/>
      <c r="BI295" s="194"/>
    </row>
    <row r="296">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c r="AA296" s="194"/>
      <c r="AB296" s="194"/>
      <c r="AC296" s="194"/>
      <c r="AD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94"/>
      <c r="AY296" s="194"/>
      <c r="AZ296" s="194"/>
      <c r="BA296" s="194"/>
      <c r="BB296" s="194"/>
      <c r="BC296" s="194"/>
      <c r="BD296" s="194"/>
      <c r="BE296" s="194"/>
      <c r="BF296" s="194"/>
      <c r="BG296" s="194"/>
      <c r="BH296" s="194"/>
      <c r="BI296" s="194"/>
    </row>
    <row r="297">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c r="AA297" s="194"/>
      <c r="AB297" s="194"/>
      <c r="AC297" s="194"/>
      <c r="AD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94"/>
      <c r="AY297" s="194"/>
      <c r="AZ297" s="194"/>
      <c r="BA297" s="194"/>
      <c r="BB297" s="194"/>
      <c r="BC297" s="194"/>
      <c r="BD297" s="194"/>
      <c r="BE297" s="194"/>
      <c r="BF297" s="194"/>
      <c r="BG297" s="194"/>
      <c r="BH297" s="194"/>
      <c r="BI297" s="194"/>
    </row>
    <row r="298">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c r="AA298" s="194"/>
      <c r="AB298" s="194"/>
      <c r="AC298" s="194"/>
      <c r="AD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94"/>
      <c r="AY298" s="194"/>
      <c r="AZ298" s="194"/>
      <c r="BA298" s="194"/>
      <c r="BB298" s="194"/>
      <c r="BC298" s="194"/>
      <c r="BD298" s="194"/>
      <c r="BE298" s="194"/>
      <c r="BF298" s="194"/>
      <c r="BG298" s="194"/>
      <c r="BH298" s="194"/>
      <c r="BI298" s="194"/>
    </row>
    <row r="299">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c r="AA299" s="194"/>
      <c r="AB299" s="194"/>
      <c r="AC299" s="194"/>
      <c r="AD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94"/>
      <c r="AY299" s="194"/>
      <c r="AZ299" s="194"/>
      <c r="BA299" s="194"/>
      <c r="BB299" s="194"/>
      <c r="BC299" s="194"/>
      <c r="BD299" s="194"/>
      <c r="BE299" s="194"/>
      <c r="BF299" s="194"/>
      <c r="BG299" s="194"/>
      <c r="BH299" s="194"/>
      <c r="BI299" s="194"/>
    </row>
    <row r="300">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c r="AA300" s="194"/>
      <c r="AB300" s="194"/>
      <c r="AC300" s="194"/>
      <c r="AD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94"/>
      <c r="AY300" s="194"/>
      <c r="AZ300" s="194"/>
      <c r="BA300" s="194"/>
      <c r="BB300" s="194"/>
      <c r="BC300" s="194"/>
      <c r="BD300" s="194"/>
      <c r="BE300" s="194"/>
      <c r="BF300" s="194"/>
      <c r="BG300" s="194"/>
      <c r="BH300" s="194"/>
      <c r="BI300" s="194"/>
    </row>
    <row r="301">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c r="AA301" s="194"/>
      <c r="AB301" s="194"/>
      <c r="AC301" s="194"/>
      <c r="AD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94"/>
      <c r="AY301" s="194"/>
      <c r="AZ301" s="194"/>
      <c r="BA301" s="194"/>
      <c r="BB301" s="194"/>
      <c r="BC301" s="194"/>
      <c r="BD301" s="194"/>
      <c r="BE301" s="194"/>
      <c r="BF301" s="194"/>
      <c r="BG301" s="194"/>
      <c r="BH301" s="194"/>
      <c r="BI301" s="194"/>
    </row>
    <row r="302">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c r="AA302" s="194"/>
      <c r="AB302" s="194"/>
      <c r="AC302" s="194"/>
      <c r="AD302" s="194"/>
      <c r="AE302" s="194"/>
      <c r="AF302" s="194"/>
      <c r="AG302" s="194"/>
      <c r="AH302" s="194"/>
      <c r="AI302" s="194"/>
      <c r="AJ302" s="194"/>
      <c r="AK302" s="194"/>
      <c r="AL302" s="194"/>
      <c r="AM302" s="194"/>
      <c r="AN302" s="194"/>
      <c r="AO302" s="194"/>
      <c r="AP302" s="194"/>
      <c r="AQ302" s="194"/>
      <c r="AR302" s="194"/>
      <c r="AS302" s="194"/>
      <c r="AT302" s="194"/>
      <c r="AU302" s="194"/>
      <c r="AV302" s="194"/>
      <c r="AW302" s="194"/>
      <c r="AX302" s="194"/>
      <c r="AY302" s="194"/>
      <c r="AZ302" s="194"/>
      <c r="BA302" s="194"/>
      <c r="BB302" s="194"/>
      <c r="BC302" s="194"/>
      <c r="BD302" s="194"/>
      <c r="BE302" s="194"/>
      <c r="BF302" s="194"/>
      <c r="BG302" s="194"/>
      <c r="BH302" s="194"/>
      <c r="BI302" s="194"/>
    </row>
    <row r="303">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c r="AA303" s="194"/>
      <c r="AB303" s="194"/>
      <c r="AC303" s="194"/>
      <c r="AD303" s="194"/>
      <c r="AE303" s="194"/>
      <c r="AF303" s="194"/>
      <c r="AG303" s="194"/>
      <c r="AH303" s="194"/>
      <c r="AI303" s="194"/>
      <c r="AJ303" s="194"/>
      <c r="AK303" s="194"/>
      <c r="AL303" s="194"/>
      <c r="AM303" s="194"/>
      <c r="AN303" s="194"/>
      <c r="AO303" s="194"/>
      <c r="AP303" s="194"/>
      <c r="AQ303" s="194"/>
      <c r="AR303" s="194"/>
      <c r="AS303" s="194"/>
      <c r="AT303" s="194"/>
      <c r="AU303" s="194"/>
      <c r="AV303" s="194"/>
      <c r="AW303" s="194"/>
      <c r="AX303" s="194"/>
      <c r="AY303" s="194"/>
      <c r="AZ303" s="194"/>
      <c r="BA303" s="194"/>
      <c r="BB303" s="194"/>
      <c r="BC303" s="194"/>
      <c r="BD303" s="194"/>
      <c r="BE303" s="194"/>
      <c r="BF303" s="194"/>
      <c r="BG303" s="194"/>
      <c r="BH303" s="194"/>
      <c r="BI303" s="194"/>
    </row>
    <row r="304">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c r="AA304" s="194"/>
      <c r="AB304" s="194"/>
      <c r="AC304" s="194"/>
      <c r="AD304" s="194"/>
      <c r="AE304" s="194"/>
      <c r="AF304" s="194"/>
      <c r="AG304" s="194"/>
      <c r="AH304" s="194"/>
      <c r="AI304" s="194"/>
      <c r="AJ304" s="194"/>
      <c r="AK304" s="194"/>
      <c r="AL304" s="194"/>
      <c r="AM304" s="194"/>
      <c r="AN304" s="194"/>
      <c r="AO304" s="194"/>
      <c r="AP304" s="194"/>
      <c r="AQ304" s="194"/>
      <c r="AR304" s="194"/>
      <c r="AS304" s="194"/>
      <c r="AT304" s="194"/>
      <c r="AU304" s="194"/>
      <c r="AV304" s="194"/>
      <c r="AW304" s="194"/>
      <c r="AX304" s="194"/>
      <c r="AY304" s="194"/>
      <c r="AZ304" s="194"/>
      <c r="BA304" s="194"/>
      <c r="BB304" s="194"/>
      <c r="BC304" s="194"/>
      <c r="BD304" s="194"/>
      <c r="BE304" s="194"/>
      <c r="BF304" s="194"/>
      <c r="BG304" s="194"/>
      <c r="BH304" s="194"/>
      <c r="BI304" s="194"/>
    </row>
    <row r="305">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c r="AA305" s="194"/>
      <c r="AB305" s="194"/>
      <c r="AC305" s="194"/>
      <c r="AD305" s="194"/>
      <c r="AE305" s="194"/>
      <c r="AF305" s="194"/>
      <c r="AG305" s="194"/>
      <c r="AH305" s="194"/>
      <c r="AI305" s="194"/>
      <c r="AJ305" s="194"/>
      <c r="AK305" s="194"/>
      <c r="AL305" s="194"/>
      <c r="AM305" s="194"/>
      <c r="AN305" s="194"/>
      <c r="AO305" s="194"/>
      <c r="AP305" s="194"/>
      <c r="AQ305" s="194"/>
      <c r="AR305" s="194"/>
      <c r="AS305" s="194"/>
      <c r="AT305" s="194"/>
      <c r="AU305" s="194"/>
      <c r="AV305" s="194"/>
      <c r="AW305" s="194"/>
      <c r="AX305" s="194"/>
      <c r="AY305" s="194"/>
      <c r="AZ305" s="194"/>
      <c r="BA305" s="194"/>
      <c r="BB305" s="194"/>
      <c r="BC305" s="194"/>
      <c r="BD305" s="194"/>
      <c r="BE305" s="194"/>
      <c r="BF305" s="194"/>
      <c r="BG305" s="194"/>
      <c r="BH305" s="194"/>
      <c r="BI305" s="194"/>
    </row>
    <row r="306">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c r="AA306" s="194"/>
      <c r="AB306" s="194"/>
      <c r="AC306" s="194"/>
      <c r="AD306" s="194"/>
      <c r="AE306" s="194"/>
      <c r="AF306" s="194"/>
      <c r="AG306" s="194"/>
      <c r="AH306" s="194"/>
      <c r="AI306" s="194"/>
      <c r="AJ306" s="194"/>
      <c r="AK306" s="194"/>
      <c r="AL306" s="194"/>
      <c r="AM306" s="194"/>
      <c r="AN306" s="194"/>
      <c r="AO306" s="194"/>
      <c r="AP306" s="194"/>
      <c r="AQ306" s="194"/>
      <c r="AR306" s="194"/>
      <c r="AS306" s="194"/>
      <c r="AT306" s="194"/>
      <c r="AU306" s="194"/>
      <c r="AV306" s="194"/>
      <c r="AW306" s="194"/>
      <c r="AX306" s="194"/>
      <c r="AY306" s="194"/>
      <c r="AZ306" s="194"/>
      <c r="BA306" s="194"/>
      <c r="BB306" s="194"/>
      <c r="BC306" s="194"/>
      <c r="BD306" s="194"/>
      <c r="BE306" s="194"/>
      <c r="BF306" s="194"/>
      <c r="BG306" s="194"/>
      <c r="BH306" s="194"/>
      <c r="BI306" s="194"/>
    </row>
    <row r="307">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c r="AA307" s="194"/>
      <c r="AB307" s="194"/>
      <c r="AC307" s="194"/>
      <c r="AD307" s="194"/>
      <c r="AE307" s="194"/>
      <c r="AF307" s="194"/>
      <c r="AG307" s="194"/>
      <c r="AH307" s="194"/>
      <c r="AI307" s="194"/>
      <c r="AJ307" s="194"/>
      <c r="AK307" s="194"/>
      <c r="AL307" s="194"/>
      <c r="AM307" s="194"/>
      <c r="AN307" s="194"/>
      <c r="AO307" s="194"/>
      <c r="AP307" s="194"/>
      <c r="AQ307" s="194"/>
      <c r="AR307" s="194"/>
      <c r="AS307" s="194"/>
      <c r="AT307" s="194"/>
      <c r="AU307" s="194"/>
      <c r="AV307" s="194"/>
      <c r="AW307" s="194"/>
      <c r="AX307" s="194"/>
      <c r="AY307" s="194"/>
      <c r="AZ307" s="194"/>
      <c r="BA307" s="194"/>
      <c r="BB307" s="194"/>
      <c r="BC307" s="194"/>
      <c r="BD307" s="194"/>
      <c r="BE307" s="194"/>
      <c r="BF307" s="194"/>
      <c r="BG307" s="194"/>
      <c r="BH307" s="194"/>
      <c r="BI307" s="194"/>
    </row>
    <row r="308">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c r="AG308" s="194"/>
      <c r="AH308" s="194"/>
      <c r="AI308" s="194"/>
      <c r="AJ308" s="194"/>
      <c r="AK308" s="194"/>
      <c r="AL308" s="194"/>
      <c r="AM308" s="194"/>
      <c r="AN308" s="194"/>
      <c r="AO308" s="194"/>
      <c r="AP308" s="194"/>
      <c r="AQ308" s="194"/>
      <c r="AR308" s="194"/>
      <c r="AS308" s="194"/>
      <c r="AT308" s="194"/>
      <c r="AU308" s="194"/>
      <c r="AV308" s="194"/>
      <c r="AW308" s="194"/>
      <c r="AX308" s="194"/>
      <c r="AY308" s="194"/>
      <c r="AZ308" s="194"/>
      <c r="BA308" s="194"/>
      <c r="BB308" s="194"/>
      <c r="BC308" s="194"/>
      <c r="BD308" s="194"/>
      <c r="BE308" s="194"/>
      <c r="BF308" s="194"/>
      <c r="BG308" s="194"/>
      <c r="BH308" s="194"/>
      <c r="BI308" s="194"/>
    </row>
    <row r="309">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c r="AA309" s="194"/>
      <c r="AB309" s="194"/>
      <c r="AC309" s="194"/>
      <c r="AD309" s="194"/>
      <c r="AE309" s="194"/>
      <c r="AF309" s="194"/>
      <c r="AG309" s="194"/>
      <c r="AH309" s="194"/>
      <c r="AI309" s="194"/>
      <c r="AJ309" s="194"/>
      <c r="AK309" s="194"/>
      <c r="AL309" s="194"/>
      <c r="AM309" s="194"/>
      <c r="AN309" s="194"/>
      <c r="AO309" s="194"/>
      <c r="AP309" s="194"/>
      <c r="AQ309" s="194"/>
      <c r="AR309" s="194"/>
      <c r="AS309" s="194"/>
      <c r="AT309" s="194"/>
      <c r="AU309" s="194"/>
      <c r="AV309" s="194"/>
      <c r="AW309" s="194"/>
      <c r="AX309" s="194"/>
      <c r="AY309" s="194"/>
      <c r="AZ309" s="194"/>
      <c r="BA309" s="194"/>
      <c r="BB309" s="194"/>
      <c r="BC309" s="194"/>
      <c r="BD309" s="194"/>
      <c r="BE309" s="194"/>
      <c r="BF309" s="194"/>
      <c r="BG309" s="194"/>
      <c r="BH309" s="194"/>
      <c r="BI309" s="194"/>
    </row>
    <row r="310">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c r="AA310" s="194"/>
      <c r="AB310" s="194"/>
      <c r="AC310" s="194"/>
      <c r="AD310" s="194"/>
      <c r="AE310" s="194"/>
      <c r="AF310" s="194"/>
      <c r="AG310" s="194"/>
      <c r="AH310" s="194"/>
      <c r="AI310" s="194"/>
      <c r="AJ310" s="194"/>
      <c r="AK310" s="194"/>
      <c r="AL310" s="194"/>
      <c r="AM310" s="194"/>
      <c r="AN310" s="194"/>
      <c r="AO310" s="194"/>
      <c r="AP310" s="194"/>
      <c r="AQ310" s="194"/>
      <c r="AR310" s="194"/>
      <c r="AS310" s="194"/>
      <c r="AT310" s="194"/>
      <c r="AU310" s="194"/>
      <c r="AV310" s="194"/>
      <c r="AW310" s="194"/>
      <c r="AX310" s="194"/>
      <c r="AY310" s="194"/>
      <c r="AZ310" s="194"/>
      <c r="BA310" s="194"/>
      <c r="BB310" s="194"/>
      <c r="BC310" s="194"/>
      <c r="BD310" s="194"/>
      <c r="BE310" s="194"/>
      <c r="BF310" s="194"/>
      <c r="BG310" s="194"/>
      <c r="BH310" s="194"/>
      <c r="BI310" s="194"/>
    </row>
    <row r="311">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c r="AA311" s="194"/>
      <c r="AB311" s="194"/>
      <c r="AC311" s="194"/>
      <c r="AD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94"/>
      <c r="AY311" s="194"/>
      <c r="AZ311" s="194"/>
      <c r="BA311" s="194"/>
      <c r="BB311" s="194"/>
      <c r="BC311" s="194"/>
      <c r="BD311" s="194"/>
      <c r="BE311" s="194"/>
      <c r="BF311" s="194"/>
      <c r="BG311" s="194"/>
      <c r="BH311" s="194"/>
      <c r="BI311" s="194"/>
    </row>
    <row r="312">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c r="AA312" s="194"/>
      <c r="AB312" s="194"/>
      <c r="AC312" s="194"/>
      <c r="AD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94"/>
      <c r="AY312" s="194"/>
      <c r="AZ312" s="194"/>
      <c r="BA312" s="194"/>
      <c r="BB312" s="194"/>
      <c r="BC312" s="194"/>
      <c r="BD312" s="194"/>
      <c r="BE312" s="194"/>
      <c r="BF312" s="194"/>
      <c r="BG312" s="194"/>
      <c r="BH312" s="194"/>
      <c r="BI312" s="194"/>
    </row>
    <row r="313">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c r="AA313" s="194"/>
      <c r="AB313" s="194"/>
      <c r="AC313" s="194"/>
      <c r="AD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94"/>
      <c r="AY313" s="194"/>
      <c r="AZ313" s="194"/>
      <c r="BA313" s="194"/>
      <c r="BB313" s="194"/>
      <c r="BC313" s="194"/>
      <c r="BD313" s="194"/>
      <c r="BE313" s="194"/>
      <c r="BF313" s="194"/>
      <c r="BG313" s="194"/>
      <c r="BH313" s="194"/>
      <c r="BI313" s="194"/>
    </row>
    <row r="314">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c r="AA314" s="194"/>
      <c r="AB314" s="194"/>
      <c r="AC314" s="194"/>
      <c r="AD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94"/>
      <c r="AY314" s="194"/>
      <c r="AZ314" s="194"/>
      <c r="BA314" s="194"/>
      <c r="BB314" s="194"/>
      <c r="BC314" s="194"/>
      <c r="BD314" s="194"/>
      <c r="BE314" s="194"/>
      <c r="BF314" s="194"/>
      <c r="BG314" s="194"/>
      <c r="BH314" s="194"/>
      <c r="BI314" s="194"/>
    </row>
    <row r="315">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c r="AA315" s="194"/>
      <c r="AB315" s="194"/>
      <c r="AC315" s="194"/>
      <c r="AD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94"/>
      <c r="AY315" s="194"/>
      <c r="AZ315" s="194"/>
      <c r="BA315" s="194"/>
      <c r="BB315" s="194"/>
      <c r="BC315" s="194"/>
      <c r="BD315" s="194"/>
      <c r="BE315" s="194"/>
      <c r="BF315" s="194"/>
      <c r="BG315" s="194"/>
      <c r="BH315" s="194"/>
      <c r="BI315" s="194"/>
    </row>
    <row r="316">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c r="AA316" s="194"/>
      <c r="AB316" s="194"/>
      <c r="AC316" s="194"/>
      <c r="AD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94"/>
      <c r="AY316" s="194"/>
      <c r="AZ316" s="194"/>
      <c r="BA316" s="194"/>
      <c r="BB316" s="194"/>
      <c r="BC316" s="194"/>
      <c r="BD316" s="194"/>
      <c r="BE316" s="194"/>
      <c r="BF316" s="194"/>
      <c r="BG316" s="194"/>
      <c r="BH316" s="194"/>
      <c r="BI316" s="194"/>
    </row>
    <row r="317">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c r="AA317" s="194"/>
      <c r="AB317" s="194"/>
      <c r="AC317" s="194"/>
      <c r="AD317" s="194"/>
      <c r="AE317" s="194"/>
      <c r="AF317" s="194"/>
      <c r="AG317" s="194"/>
      <c r="AH317" s="194"/>
      <c r="AI317" s="194"/>
      <c r="AJ317" s="194"/>
      <c r="AK317" s="194"/>
      <c r="AL317" s="194"/>
      <c r="AM317" s="194"/>
      <c r="AN317" s="194"/>
      <c r="AO317" s="194"/>
      <c r="AP317" s="194"/>
      <c r="AQ317" s="194"/>
      <c r="AR317" s="194"/>
      <c r="AS317" s="194"/>
      <c r="AT317" s="194"/>
      <c r="AU317" s="194"/>
      <c r="AV317" s="194"/>
      <c r="AW317" s="194"/>
      <c r="AX317" s="194"/>
      <c r="AY317" s="194"/>
      <c r="AZ317" s="194"/>
      <c r="BA317" s="194"/>
      <c r="BB317" s="194"/>
      <c r="BC317" s="194"/>
      <c r="BD317" s="194"/>
      <c r="BE317" s="194"/>
      <c r="BF317" s="194"/>
      <c r="BG317" s="194"/>
      <c r="BH317" s="194"/>
      <c r="BI317" s="194"/>
    </row>
    <row r="318">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c r="AA318" s="194"/>
      <c r="AB318" s="194"/>
      <c r="AC318" s="194"/>
      <c r="AD318" s="194"/>
      <c r="AE318" s="194"/>
      <c r="AF318" s="194"/>
      <c r="AG318" s="194"/>
      <c r="AH318" s="194"/>
      <c r="AI318" s="194"/>
      <c r="AJ318" s="194"/>
      <c r="AK318" s="194"/>
      <c r="AL318" s="194"/>
      <c r="AM318" s="194"/>
      <c r="AN318" s="194"/>
      <c r="AO318" s="194"/>
      <c r="AP318" s="194"/>
      <c r="AQ318" s="194"/>
      <c r="AR318" s="194"/>
      <c r="AS318" s="194"/>
      <c r="AT318" s="194"/>
      <c r="AU318" s="194"/>
      <c r="AV318" s="194"/>
      <c r="AW318" s="194"/>
      <c r="AX318" s="194"/>
      <c r="AY318" s="194"/>
      <c r="AZ318" s="194"/>
      <c r="BA318" s="194"/>
      <c r="BB318" s="194"/>
      <c r="BC318" s="194"/>
      <c r="BD318" s="194"/>
      <c r="BE318" s="194"/>
      <c r="BF318" s="194"/>
      <c r="BG318" s="194"/>
      <c r="BH318" s="194"/>
      <c r="BI318" s="194"/>
    </row>
    <row r="319">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c r="AA319" s="194"/>
      <c r="AB319" s="194"/>
      <c r="AC319" s="194"/>
      <c r="AD319" s="194"/>
      <c r="AE319" s="194"/>
      <c r="AF319" s="194"/>
      <c r="AG319" s="194"/>
      <c r="AH319" s="194"/>
      <c r="AI319" s="194"/>
      <c r="AJ319" s="194"/>
      <c r="AK319" s="194"/>
      <c r="AL319" s="194"/>
      <c r="AM319" s="194"/>
      <c r="AN319" s="194"/>
      <c r="AO319" s="194"/>
      <c r="AP319" s="194"/>
      <c r="AQ319" s="194"/>
      <c r="AR319" s="194"/>
      <c r="AS319" s="194"/>
      <c r="AT319" s="194"/>
      <c r="AU319" s="194"/>
      <c r="AV319" s="194"/>
      <c r="AW319" s="194"/>
      <c r="AX319" s="194"/>
      <c r="AY319" s="194"/>
      <c r="AZ319" s="194"/>
      <c r="BA319" s="194"/>
      <c r="BB319" s="194"/>
      <c r="BC319" s="194"/>
      <c r="BD319" s="194"/>
      <c r="BE319" s="194"/>
      <c r="BF319" s="194"/>
      <c r="BG319" s="194"/>
      <c r="BH319" s="194"/>
      <c r="BI319" s="194"/>
    </row>
    <row r="320">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c r="AA320" s="194"/>
      <c r="AB320" s="194"/>
      <c r="AC320" s="194"/>
      <c r="AD320" s="194"/>
      <c r="AE320" s="194"/>
      <c r="AF320" s="194"/>
      <c r="AG320" s="194"/>
      <c r="AH320" s="194"/>
      <c r="AI320" s="194"/>
      <c r="AJ320" s="194"/>
      <c r="AK320" s="194"/>
      <c r="AL320" s="194"/>
      <c r="AM320" s="194"/>
      <c r="AN320" s="194"/>
      <c r="AO320" s="194"/>
      <c r="AP320" s="194"/>
      <c r="AQ320" s="194"/>
      <c r="AR320" s="194"/>
      <c r="AS320" s="194"/>
      <c r="AT320" s="194"/>
      <c r="AU320" s="194"/>
      <c r="AV320" s="194"/>
      <c r="AW320" s="194"/>
      <c r="AX320" s="194"/>
      <c r="AY320" s="194"/>
      <c r="AZ320" s="194"/>
      <c r="BA320" s="194"/>
      <c r="BB320" s="194"/>
      <c r="BC320" s="194"/>
      <c r="BD320" s="194"/>
      <c r="BE320" s="194"/>
      <c r="BF320" s="194"/>
      <c r="BG320" s="194"/>
      <c r="BH320" s="194"/>
      <c r="BI320" s="194"/>
    </row>
    <row r="321">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c r="AA321" s="194"/>
      <c r="AB321" s="194"/>
      <c r="AC321" s="194"/>
      <c r="AD321" s="194"/>
      <c r="AE321" s="194"/>
      <c r="AF321" s="194"/>
      <c r="AG321" s="194"/>
      <c r="AH321" s="194"/>
      <c r="AI321" s="194"/>
      <c r="AJ321" s="194"/>
      <c r="AK321" s="194"/>
      <c r="AL321" s="194"/>
      <c r="AM321" s="194"/>
      <c r="AN321" s="194"/>
      <c r="AO321" s="194"/>
      <c r="AP321" s="194"/>
      <c r="AQ321" s="194"/>
      <c r="AR321" s="194"/>
      <c r="AS321" s="194"/>
      <c r="AT321" s="194"/>
      <c r="AU321" s="194"/>
      <c r="AV321" s="194"/>
      <c r="AW321" s="194"/>
      <c r="AX321" s="194"/>
      <c r="AY321" s="194"/>
      <c r="AZ321" s="194"/>
      <c r="BA321" s="194"/>
      <c r="BB321" s="194"/>
      <c r="BC321" s="194"/>
      <c r="BD321" s="194"/>
      <c r="BE321" s="194"/>
      <c r="BF321" s="194"/>
      <c r="BG321" s="194"/>
      <c r="BH321" s="194"/>
      <c r="BI321" s="194"/>
    </row>
    <row r="322">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c r="AA322" s="194"/>
      <c r="AB322" s="194"/>
      <c r="AC322" s="194"/>
      <c r="AD322" s="194"/>
      <c r="AE322" s="194"/>
      <c r="AF322" s="194"/>
      <c r="AG322" s="194"/>
      <c r="AH322" s="194"/>
      <c r="AI322" s="194"/>
      <c r="AJ322" s="194"/>
      <c r="AK322" s="194"/>
      <c r="AL322" s="194"/>
      <c r="AM322" s="194"/>
      <c r="AN322" s="194"/>
      <c r="AO322" s="194"/>
      <c r="AP322" s="194"/>
      <c r="AQ322" s="194"/>
      <c r="AR322" s="194"/>
      <c r="AS322" s="194"/>
      <c r="AT322" s="194"/>
      <c r="AU322" s="194"/>
      <c r="AV322" s="194"/>
      <c r="AW322" s="194"/>
      <c r="AX322" s="194"/>
      <c r="AY322" s="194"/>
      <c r="AZ322" s="194"/>
      <c r="BA322" s="194"/>
      <c r="BB322" s="194"/>
      <c r="BC322" s="194"/>
      <c r="BD322" s="194"/>
      <c r="BE322" s="194"/>
      <c r="BF322" s="194"/>
      <c r="BG322" s="194"/>
      <c r="BH322" s="194"/>
      <c r="BI322" s="194"/>
    </row>
    <row r="323">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c r="AA323" s="194"/>
      <c r="AB323" s="194"/>
      <c r="AC323" s="194"/>
      <c r="AD323" s="194"/>
      <c r="AE323" s="194"/>
      <c r="AF323" s="194"/>
      <c r="AG323" s="194"/>
      <c r="AH323" s="194"/>
      <c r="AI323" s="194"/>
      <c r="AJ323" s="194"/>
      <c r="AK323" s="194"/>
      <c r="AL323" s="194"/>
      <c r="AM323" s="194"/>
      <c r="AN323" s="194"/>
      <c r="AO323" s="194"/>
      <c r="AP323" s="194"/>
      <c r="AQ323" s="194"/>
      <c r="AR323" s="194"/>
      <c r="AS323" s="194"/>
      <c r="AT323" s="194"/>
      <c r="AU323" s="194"/>
      <c r="AV323" s="194"/>
      <c r="AW323" s="194"/>
      <c r="AX323" s="194"/>
      <c r="AY323" s="194"/>
      <c r="AZ323" s="194"/>
      <c r="BA323" s="194"/>
      <c r="BB323" s="194"/>
      <c r="BC323" s="194"/>
      <c r="BD323" s="194"/>
      <c r="BE323" s="194"/>
      <c r="BF323" s="194"/>
      <c r="BG323" s="194"/>
      <c r="BH323" s="194"/>
      <c r="BI323" s="194"/>
    </row>
    <row r="324">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c r="AA324" s="194"/>
      <c r="AB324" s="194"/>
      <c r="AC324" s="194"/>
      <c r="AD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94"/>
      <c r="AY324" s="194"/>
      <c r="AZ324" s="194"/>
      <c r="BA324" s="194"/>
      <c r="BB324" s="194"/>
      <c r="BC324" s="194"/>
      <c r="BD324" s="194"/>
      <c r="BE324" s="194"/>
      <c r="BF324" s="194"/>
      <c r="BG324" s="194"/>
      <c r="BH324" s="194"/>
      <c r="BI324" s="194"/>
    </row>
    <row r="325">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94"/>
      <c r="AY325" s="194"/>
      <c r="AZ325" s="194"/>
      <c r="BA325" s="194"/>
      <c r="BB325" s="194"/>
      <c r="BC325" s="194"/>
      <c r="BD325" s="194"/>
      <c r="BE325" s="194"/>
      <c r="BF325" s="194"/>
      <c r="BG325" s="194"/>
      <c r="BH325" s="194"/>
      <c r="BI325" s="194"/>
    </row>
    <row r="326">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94"/>
      <c r="AY326" s="194"/>
      <c r="AZ326" s="194"/>
      <c r="BA326" s="194"/>
      <c r="BB326" s="194"/>
      <c r="BC326" s="194"/>
      <c r="BD326" s="194"/>
      <c r="BE326" s="194"/>
      <c r="BF326" s="194"/>
      <c r="BG326" s="194"/>
      <c r="BH326" s="194"/>
      <c r="BI326" s="194"/>
    </row>
    <row r="327">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94"/>
      <c r="AY327" s="194"/>
      <c r="AZ327" s="194"/>
      <c r="BA327" s="194"/>
      <c r="BB327" s="194"/>
      <c r="BC327" s="194"/>
      <c r="BD327" s="194"/>
      <c r="BE327" s="194"/>
      <c r="BF327" s="194"/>
      <c r="BG327" s="194"/>
      <c r="BH327" s="194"/>
      <c r="BI327" s="194"/>
    </row>
    <row r="328">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94"/>
      <c r="AY328" s="194"/>
      <c r="AZ328" s="194"/>
      <c r="BA328" s="194"/>
      <c r="BB328" s="194"/>
      <c r="BC328" s="194"/>
      <c r="BD328" s="194"/>
      <c r="BE328" s="194"/>
      <c r="BF328" s="194"/>
      <c r="BG328" s="194"/>
      <c r="BH328" s="194"/>
      <c r="BI328" s="194"/>
    </row>
    <row r="329">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94"/>
      <c r="AY329" s="194"/>
      <c r="AZ329" s="194"/>
      <c r="BA329" s="194"/>
      <c r="BB329" s="194"/>
      <c r="BC329" s="194"/>
      <c r="BD329" s="194"/>
      <c r="BE329" s="194"/>
      <c r="BF329" s="194"/>
      <c r="BG329" s="194"/>
      <c r="BH329" s="194"/>
      <c r="BI329" s="194"/>
    </row>
    <row r="330">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94"/>
      <c r="AY330" s="194"/>
      <c r="AZ330" s="194"/>
      <c r="BA330" s="194"/>
      <c r="BB330" s="194"/>
      <c r="BC330" s="194"/>
      <c r="BD330" s="194"/>
      <c r="BE330" s="194"/>
      <c r="BF330" s="194"/>
      <c r="BG330" s="194"/>
      <c r="BH330" s="194"/>
      <c r="BI330" s="194"/>
    </row>
    <row r="331">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94"/>
      <c r="AY331" s="194"/>
      <c r="AZ331" s="194"/>
      <c r="BA331" s="194"/>
      <c r="BB331" s="194"/>
      <c r="BC331" s="194"/>
      <c r="BD331" s="194"/>
      <c r="BE331" s="194"/>
      <c r="BF331" s="194"/>
      <c r="BG331" s="194"/>
      <c r="BH331" s="194"/>
      <c r="BI331" s="194"/>
    </row>
    <row r="332">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94"/>
      <c r="AY332" s="194"/>
      <c r="AZ332" s="194"/>
      <c r="BA332" s="194"/>
      <c r="BB332" s="194"/>
      <c r="BC332" s="194"/>
      <c r="BD332" s="194"/>
      <c r="BE332" s="194"/>
      <c r="BF332" s="194"/>
      <c r="BG332" s="194"/>
      <c r="BH332" s="194"/>
      <c r="BI332" s="194"/>
    </row>
    <row r="333">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c r="AA333" s="194"/>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94"/>
      <c r="AY333" s="194"/>
      <c r="AZ333" s="194"/>
      <c r="BA333" s="194"/>
      <c r="BB333" s="194"/>
      <c r="BC333" s="194"/>
      <c r="BD333" s="194"/>
      <c r="BE333" s="194"/>
      <c r="BF333" s="194"/>
      <c r="BG333" s="194"/>
      <c r="BH333" s="194"/>
      <c r="BI333" s="194"/>
    </row>
    <row r="334">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c r="AA334" s="194"/>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94"/>
      <c r="AY334" s="194"/>
      <c r="AZ334" s="194"/>
      <c r="BA334" s="194"/>
      <c r="BB334" s="194"/>
      <c r="BC334" s="194"/>
      <c r="BD334" s="194"/>
      <c r="BE334" s="194"/>
      <c r="BF334" s="194"/>
      <c r="BG334" s="194"/>
      <c r="BH334" s="194"/>
      <c r="BI334" s="194"/>
    </row>
    <row r="335">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c r="AA335" s="194"/>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94"/>
      <c r="AY335" s="194"/>
      <c r="AZ335" s="194"/>
      <c r="BA335" s="194"/>
      <c r="BB335" s="194"/>
      <c r="BC335" s="194"/>
      <c r="BD335" s="194"/>
      <c r="BE335" s="194"/>
      <c r="BF335" s="194"/>
      <c r="BG335" s="194"/>
      <c r="BH335" s="194"/>
      <c r="BI335" s="194"/>
    </row>
    <row r="336">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c r="AA336" s="194"/>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94"/>
      <c r="AY336" s="194"/>
      <c r="AZ336" s="194"/>
      <c r="BA336" s="194"/>
      <c r="BB336" s="194"/>
      <c r="BC336" s="194"/>
      <c r="BD336" s="194"/>
      <c r="BE336" s="194"/>
      <c r="BF336" s="194"/>
      <c r="BG336" s="194"/>
      <c r="BH336" s="194"/>
      <c r="BI336" s="194"/>
    </row>
    <row r="337">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c r="AA337" s="194"/>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94"/>
      <c r="AY337" s="194"/>
      <c r="AZ337" s="194"/>
      <c r="BA337" s="194"/>
      <c r="BB337" s="194"/>
      <c r="BC337" s="194"/>
      <c r="BD337" s="194"/>
      <c r="BE337" s="194"/>
      <c r="BF337" s="194"/>
      <c r="BG337" s="194"/>
      <c r="BH337" s="194"/>
      <c r="BI337" s="194"/>
    </row>
    <row r="338">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c r="AA338" s="194"/>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94"/>
      <c r="AY338" s="194"/>
      <c r="AZ338" s="194"/>
      <c r="BA338" s="194"/>
      <c r="BB338" s="194"/>
      <c r="BC338" s="194"/>
      <c r="BD338" s="194"/>
      <c r="BE338" s="194"/>
      <c r="BF338" s="194"/>
      <c r="BG338" s="194"/>
      <c r="BH338" s="194"/>
      <c r="BI338" s="194"/>
    </row>
    <row r="339">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c r="AA339" s="194"/>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94"/>
      <c r="AY339" s="194"/>
      <c r="AZ339" s="194"/>
      <c r="BA339" s="194"/>
      <c r="BB339" s="194"/>
      <c r="BC339" s="194"/>
      <c r="BD339" s="194"/>
      <c r="BE339" s="194"/>
      <c r="BF339" s="194"/>
      <c r="BG339" s="194"/>
      <c r="BH339" s="194"/>
      <c r="BI339" s="194"/>
    </row>
    <row r="340">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c r="AA340" s="194"/>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94"/>
      <c r="AY340" s="194"/>
      <c r="AZ340" s="194"/>
      <c r="BA340" s="194"/>
      <c r="BB340" s="194"/>
      <c r="BC340" s="194"/>
      <c r="BD340" s="194"/>
      <c r="BE340" s="194"/>
      <c r="BF340" s="194"/>
      <c r="BG340" s="194"/>
      <c r="BH340" s="194"/>
      <c r="BI340" s="194"/>
    </row>
    <row r="341">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c r="AA341" s="194"/>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94"/>
      <c r="AY341" s="194"/>
      <c r="AZ341" s="194"/>
      <c r="BA341" s="194"/>
      <c r="BB341" s="194"/>
      <c r="BC341" s="194"/>
      <c r="BD341" s="194"/>
      <c r="BE341" s="194"/>
      <c r="BF341" s="194"/>
      <c r="BG341" s="194"/>
      <c r="BH341" s="194"/>
      <c r="BI341" s="194"/>
    </row>
    <row r="342">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c r="AA342" s="194"/>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94"/>
      <c r="AY342" s="194"/>
      <c r="AZ342" s="194"/>
      <c r="BA342" s="194"/>
      <c r="BB342" s="194"/>
      <c r="BC342" s="194"/>
      <c r="BD342" s="194"/>
      <c r="BE342" s="194"/>
      <c r="BF342" s="194"/>
      <c r="BG342" s="194"/>
      <c r="BH342" s="194"/>
      <c r="BI342" s="194"/>
    </row>
    <row r="343">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c r="AA343" s="194"/>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94"/>
      <c r="AY343" s="194"/>
      <c r="AZ343" s="194"/>
      <c r="BA343" s="194"/>
      <c r="BB343" s="194"/>
      <c r="BC343" s="194"/>
      <c r="BD343" s="194"/>
      <c r="BE343" s="194"/>
      <c r="BF343" s="194"/>
      <c r="BG343" s="194"/>
      <c r="BH343" s="194"/>
      <c r="BI343" s="194"/>
    </row>
    <row r="344">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c r="AA344" s="194"/>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94"/>
      <c r="AY344" s="194"/>
      <c r="AZ344" s="194"/>
      <c r="BA344" s="194"/>
      <c r="BB344" s="194"/>
      <c r="BC344" s="194"/>
      <c r="BD344" s="194"/>
      <c r="BE344" s="194"/>
      <c r="BF344" s="194"/>
      <c r="BG344" s="194"/>
      <c r="BH344" s="194"/>
      <c r="BI344" s="194"/>
    </row>
    <row r="345">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c r="AA345" s="194"/>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94"/>
      <c r="AY345" s="194"/>
      <c r="AZ345" s="194"/>
      <c r="BA345" s="194"/>
      <c r="BB345" s="194"/>
      <c r="BC345" s="194"/>
      <c r="BD345" s="194"/>
      <c r="BE345" s="194"/>
      <c r="BF345" s="194"/>
      <c r="BG345" s="194"/>
      <c r="BH345" s="194"/>
      <c r="BI345" s="194"/>
    </row>
    <row r="346">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c r="AA346" s="194"/>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94"/>
      <c r="AY346" s="194"/>
      <c r="AZ346" s="194"/>
      <c r="BA346" s="194"/>
      <c r="BB346" s="194"/>
      <c r="BC346" s="194"/>
      <c r="BD346" s="194"/>
      <c r="BE346" s="194"/>
      <c r="BF346" s="194"/>
      <c r="BG346" s="194"/>
      <c r="BH346" s="194"/>
      <c r="BI346" s="194"/>
    </row>
    <row r="347">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c r="AA347" s="194"/>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94"/>
      <c r="AY347" s="194"/>
      <c r="AZ347" s="194"/>
      <c r="BA347" s="194"/>
      <c r="BB347" s="194"/>
      <c r="BC347" s="194"/>
      <c r="BD347" s="194"/>
      <c r="BE347" s="194"/>
      <c r="BF347" s="194"/>
      <c r="BG347" s="194"/>
      <c r="BH347" s="194"/>
      <c r="BI347" s="194"/>
    </row>
    <row r="348">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c r="AA348" s="194"/>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94"/>
      <c r="AY348" s="194"/>
      <c r="AZ348" s="194"/>
      <c r="BA348" s="194"/>
      <c r="BB348" s="194"/>
      <c r="BC348" s="194"/>
      <c r="BD348" s="194"/>
      <c r="BE348" s="194"/>
      <c r="BF348" s="194"/>
      <c r="BG348" s="194"/>
      <c r="BH348" s="194"/>
      <c r="BI348" s="194"/>
    </row>
    <row r="349">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c r="AA349" s="194"/>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94"/>
      <c r="AY349" s="194"/>
      <c r="AZ349" s="194"/>
      <c r="BA349" s="194"/>
      <c r="BB349" s="194"/>
      <c r="BC349" s="194"/>
      <c r="BD349" s="194"/>
      <c r="BE349" s="194"/>
      <c r="BF349" s="194"/>
      <c r="BG349" s="194"/>
      <c r="BH349" s="194"/>
      <c r="BI349" s="194"/>
    </row>
    <row r="350">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c r="AA350" s="194"/>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94"/>
      <c r="AY350" s="194"/>
      <c r="AZ350" s="194"/>
      <c r="BA350" s="194"/>
      <c r="BB350" s="194"/>
      <c r="BC350" s="194"/>
      <c r="BD350" s="194"/>
      <c r="BE350" s="194"/>
      <c r="BF350" s="194"/>
      <c r="BG350" s="194"/>
      <c r="BH350" s="194"/>
      <c r="BI350" s="194"/>
    </row>
    <row r="351">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c r="AA351" s="194"/>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94"/>
      <c r="AY351" s="194"/>
      <c r="AZ351" s="194"/>
      <c r="BA351" s="194"/>
      <c r="BB351" s="194"/>
      <c r="BC351" s="194"/>
      <c r="BD351" s="194"/>
      <c r="BE351" s="194"/>
      <c r="BF351" s="194"/>
      <c r="BG351" s="194"/>
      <c r="BH351" s="194"/>
      <c r="BI351" s="194"/>
    </row>
    <row r="352">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c r="AA352" s="194"/>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94"/>
      <c r="AY352" s="194"/>
      <c r="AZ352" s="194"/>
      <c r="BA352" s="194"/>
      <c r="BB352" s="194"/>
      <c r="BC352" s="194"/>
      <c r="BD352" s="194"/>
      <c r="BE352" s="194"/>
      <c r="BF352" s="194"/>
      <c r="BG352" s="194"/>
      <c r="BH352" s="194"/>
      <c r="BI352" s="194"/>
    </row>
    <row r="353">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c r="AA353" s="194"/>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94"/>
      <c r="AY353" s="194"/>
      <c r="AZ353" s="194"/>
      <c r="BA353" s="194"/>
      <c r="BB353" s="194"/>
      <c r="BC353" s="194"/>
      <c r="BD353" s="194"/>
      <c r="BE353" s="194"/>
      <c r="BF353" s="194"/>
      <c r="BG353" s="194"/>
      <c r="BH353" s="194"/>
      <c r="BI353" s="194"/>
    </row>
    <row r="354">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c r="AA354" s="194"/>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94"/>
      <c r="AY354" s="194"/>
      <c r="AZ354" s="194"/>
      <c r="BA354" s="194"/>
      <c r="BB354" s="194"/>
      <c r="BC354" s="194"/>
      <c r="BD354" s="194"/>
      <c r="BE354" s="194"/>
      <c r="BF354" s="194"/>
      <c r="BG354" s="194"/>
      <c r="BH354" s="194"/>
      <c r="BI354" s="194"/>
    </row>
    <row r="355">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c r="AA355" s="194"/>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94"/>
      <c r="AY355" s="194"/>
      <c r="AZ355" s="194"/>
      <c r="BA355" s="194"/>
      <c r="BB355" s="194"/>
      <c r="BC355" s="194"/>
      <c r="BD355" s="194"/>
      <c r="BE355" s="194"/>
      <c r="BF355" s="194"/>
      <c r="BG355" s="194"/>
      <c r="BH355" s="194"/>
      <c r="BI355" s="194"/>
    </row>
    <row r="356">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c r="AA356" s="194"/>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94"/>
      <c r="AY356" s="194"/>
      <c r="AZ356" s="194"/>
      <c r="BA356" s="194"/>
      <c r="BB356" s="194"/>
      <c r="BC356" s="194"/>
      <c r="BD356" s="194"/>
      <c r="BE356" s="194"/>
      <c r="BF356" s="194"/>
      <c r="BG356" s="194"/>
      <c r="BH356" s="194"/>
      <c r="BI356" s="194"/>
    </row>
    <row r="357">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c r="AA357" s="194"/>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94"/>
      <c r="AY357" s="194"/>
      <c r="AZ357" s="194"/>
      <c r="BA357" s="194"/>
      <c r="BB357" s="194"/>
      <c r="BC357" s="194"/>
      <c r="BD357" s="194"/>
      <c r="BE357" s="194"/>
      <c r="BF357" s="194"/>
      <c r="BG357" s="194"/>
      <c r="BH357" s="194"/>
      <c r="BI357" s="194"/>
    </row>
    <row r="358">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c r="AA358" s="194"/>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94"/>
      <c r="AY358" s="194"/>
      <c r="AZ358" s="194"/>
      <c r="BA358" s="194"/>
      <c r="BB358" s="194"/>
      <c r="BC358" s="194"/>
      <c r="BD358" s="194"/>
      <c r="BE358" s="194"/>
      <c r="BF358" s="194"/>
      <c r="BG358" s="194"/>
      <c r="BH358" s="194"/>
      <c r="BI358" s="194"/>
    </row>
    <row r="359">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c r="AA359" s="194"/>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94"/>
      <c r="AY359" s="194"/>
      <c r="AZ359" s="194"/>
      <c r="BA359" s="194"/>
      <c r="BB359" s="194"/>
      <c r="BC359" s="194"/>
      <c r="BD359" s="194"/>
      <c r="BE359" s="194"/>
      <c r="BF359" s="194"/>
      <c r="BG359" s="194"/>
      <c r="BH359" s="194"/>
      <c r="BI359" s="194"/>
    </row>
    <row r="360">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c r="AA360" s="194"/>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94"/>
      <c r="AY360" s="194"/>
      <c r="AZ360" s="194"/>
      <c r="BA360" s="194"/>
      <c r="BB360" s="194"/>
      <c r="BC360" s="194"/>
      <c r="BD360" s="194"/>
      <c r="BE360" s="194"/>
      <c r="BF360" s="194"/>
      <c r="BG360" s="194"/>
      <c r="BH360" s="194"/>
      <c r="BI360" s="194"/>
    </row>
    <row r="361">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c r="AA361" s="194"/>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94"/>
      <c r="AY361" s="194"/>
      <c r="AZ361" s="194"/>
      <c r="BA361" s="194"/>
      <c r="BB361" s="194"/>
      <c r="BC361" s="194"/>
      <c r="BD361" s="194"/>
      <c r="BE361" s="194"/>
      <c r="BF361" s="194"/>
      <c r="BG361" s="194"/>
      <c r="BH361" s="194"/>
      <c r="BI361" s="194"/>
    </row>
    <row r="362">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c r="AA362" s="194"/>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94"/>
      <c r="AY362" s="194"/>
      <c r="AZ362" s="194"/>
      <c r="BA362" s="194"/>
      <c r="BB362" s="194"/>
      <c r="BC362" s="194"/>
      <c r="BD362" s="194"/>
      <c r="BE362" s="194"/>
      <c r="BF362" s="194"/>
      <c r="BG362" s="194"/>
      <c r="BH362" s="194"/>
      <c r="BI362" s="194"/>
    </row>
    <row r="363">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c r="AA363" s="194"/>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94"/>
      <c r="AY363" s="194"/>
      <c r="AZ363" s="194"/>
      <c r="BA363" s="194"/>
      <c r="BB363" s="194"/>
      <c r="BC363" s="194"/>
      <c r="BD363" s="194"/>
      <c r="BE363" s="194"/>
      <c r="BF363" s="194"/>
      <c r="BG363" s="194"/>
      <c r="BH363" s="194"/>
      <c r="BI363" s="194"/>
    </row>
    <row r="364">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c r="AA364" s="194"/>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94"/>
      <c r="AY364" s="194"/>
      <c r="AZ364" s="194"/>
      <c r="BA364" s="194"/>
      <c r="BB364" s="194"/>
      <c r="BC364" s="194"/>
      <c r="BD364" s="194"/>
      <c r="BE364" s="194"/>
      <c r="BF364" s="194"/>
      <c r="BG364" s="194"/>
      <c r="BH364" s="194"/>
      <c r="BI364" s="194"/>
    </row>
    <row r="365">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c r="AA365" s="194"/>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94"/>
      <c r="AY365" s="194"/>
      <c r="AZ365" s="194"/>
      <c r="BA365" s="194"/>
      <c r="BB365" s="194"/>
      <c r="BC365" s="194"/>
      <c r="BD365" s="194"/>
      <c r="BE365" s="194"/>
      <c r="BF365" s="194"/>
      <c r="BG365" s="194"/>
      <c r="BH365" s="194"/>
      <c r="BI365" s="194"/>
    </row>
    <row r="366">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c r="AA366" s="194"/>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94"/>
      <c r="AY366" s="194"/>
      <c r="AZ366" s="194"/>
      <c r="BA366" s="194"/>
      <c r="BB366" s="194"/>
      <c r="BC366" s="194"/>
      <c r="BD366" s="194"/>
      <c r="BE366" s="194"/>
      <c r="BF366" s="194"/>
      <c r="BG366" s="194"/>
      <c r="BH366" s="194"/>
      <c r="BI366" s="194"/>
    </row>
    <row r="367">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c r="AA367" s="194"/>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94"/>
      <c r="AY367" s="194"/>
      <c r="AZ367" s="194"/>
      <c r="BA367" s="194"/>
      <c r="BB367" s="194"/>
      <c r="BC367" s="194"/>
      <c r="BD367" s="194"/>
      <c r="BE367" s="194"/>
      <c r="BF367" s="194"/>
      <c r="BG367" s="194"/>
      <c r="BH367" s="194"/>
      <c r="BI367" s="194"/>
    </row>
    <row r="368">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c r="AA368" s="194"/>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94"/>
      <c r="AY368" s="194"/>
      <c r="AZ368" s="194"/>
      <c r="BA368" s="194"/>
      <c r="BB368" s="194"/>
      <c r="BC368" s="194"/>
      <c r="BD368" s="194"/>
      <c r="BE368" s="194"/>
      <c r="BF368" s="194"/>
      <c r="BG368" s="194"/>
      <c r="BH368" s="194"/>
      <c r="BI368" s="194"/>
    </row>
    <row r="369">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c r="AA369" s="194"/>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94"/>
      <c r="AY369" s="194"/>
      <c r="AZ369" s="194"/>
      <c r="BA369" s="194"/>
      <c r="BB369" s="194"/>
      <c r="BC369" s="194"/>
      <c r="BD369" s="194"/>
      <c r="BE369" s="194"/>
      <c r="BF369" s="194"/>
      <c r="BG369" s="194"/>
      <c r="BH369" s="194"/>
      <c r="BI369" s="194"/>
    </row>
    <row r="370">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c r="AA370" s="194"/>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94"/>
      <c r="AY370" s="194"/>
      <c r="AZ370" s="194"/>
      <c r="BA370" s="194"/>
      <c r="BB370" s="194"/>
      <c r="BC370" s="194"/>
      <c r="BD370" s="194"/>
      <c r="BE370" s="194"/>
      <c r="BF370" s="194"/>
      <c r="BG370" s="194"/>
      <c r="BH370" s="194"/>
      <c r="BI370" s="194"/>
    </row>
    <row r="371">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c r="AA371" s="194"/>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94"/>
      <c r="AY371" s="194"/>
      <c r="AZ371" s="194"/>
      <c r="BA371" s="194"/>
      <c r="BB371" s="194"/>
      <c r="BC371" s="194"/>
      <c r="BD371" s="194"/>
      <c r="BE371" s="194"/>
      <c r="BF371" s="194"/>
      <c r="BG371" s="194"/>
      <c r="BH371" s="194"/>
      <c r="BI371" s="194"/>
    </row>
    <row r="372">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c r="AA372" s="194"/>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94"/>
      <c r="AY372" s="194"/>
      <c r="AZ372" s="194"/>
      <c r="BA372" s="194"/>
      <c r="BB372" s="194"/>
      <c r="BC372" s="194"/>
      <c r="BD372" s="194"/>
      <c r="BE372" s="194"/>
      <c r="BF372" s="194"/>
      <c r="BG372" s="194"/>
      <c r="BH372" s="194"/>
      <c r="BI372" s="194"/>
    </row>
    <row r="373">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c r="AA373" s="194"/>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94"/>
      <c r="AY373" s="194"/>
      <c r="AZ373" s="194"/>
      <c r="BA373" s="194"/>
      <c r="BB373" s="194"/>
      <c r="BC373" s="194"/>
      <c r="BD373" s="194"/>
      <c r="BE373" s="194"/>
      <c r="BF373" s="194"/>
      <c r="BG373" s="194"/>
      <c r="BH373" s="194"/>
      <c r="BI373" s="194"/>
    </row>
    <row r="374">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c r="AA374" s="194"/>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94"/>
      <c r="AY374" s="194"/>
      <c r="AZ374" s="194"/>
      <c r="BA374" s="194"/>
      <c r="BB374" s="194"/>
      <c r="BC374" s="194"/>
      <c r="BD374" s="194"/>
      <c r="BE374" s="194"/>
      <c r="BF374" s="194"/>
      <c r="BG374" s="194"/>
      <c r="BH374" s="194"/>
      <c r="BI374" s="194"/>
    </row>
    <row r="375">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c r="AA375" s="194"/>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94"/>
      <c r="AY375" s="194"/>
      <c r="AZ375" s="194"/>
      <c r="BA375" s="194"/>
      <c r="BB375" s="194"/>
      <c r="BC375" s="194"/>
      <c r="BD375" s="194"/>
      <c r="BE375" s="194"/>
      <c r="BF375" s="194"/>
      <c r="BG375" s="194"/>
      <c r="BH375" s="194"/>
      <c r="BI375" s="194"/>
    </row>
    <row r="376">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c r="AA376" s="194"/>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94"/>
      <c r="AY376" s="194"/>
      <c r="AZ376" s="194"/>
      <c r="BA376" s="194"/>
      <c r="BB376" s="194"/>
      <c r="BC376" s="194"/>
      <c r="BD376" s="194"/>
      <c r="BE376" s="194"/>
      <c r="BF376" s="194"/>
      <c r="BG376" s="194"/>
      <c r="BH376" s="194"/>
      <c r="BI376" s="194"/>
    </row>
    <row r="377">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c r="AA377" s="194"/>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94"/>
      <c r="AY377" s="194"/>
      <c r="AZ377" s="194"/>
      <c r="BA377" s="194"/>
      <c r="BB377" s="194"/>
      <c r="BC377" s="194"/>
      <c r="BD377" s="194"/>
      <c r="BE377" s="194"/>
      <c r="BF377" s="194"/>
      <c r="BG377" s="194"/>
      <c r="BH377" s="194"/>
      <c r="BI377" s="194"/>
    </row>
    <row r="378">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c r="AA378" s="194"/>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94"/>
      <c r="AY378" s="194"/>
      <c r="AZ378" s="194"/>
      <c r="BA378" s="194"/>
      <c r="BB378" s="194"/>
      <c r="BC378" s="194"/>
      <c r="BD378" s="194"/>
      <c r="BE378" s="194"/>
      <c r="BF378" s="194"/>
      <c r="BG378" s="194"/>
      <c r="BH378" s="194"/>
      <c r="BI378" s="194"/>
    </row>
    <row r="379">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c r="AA379" s="194"/>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94"/>
      <c r="AY379" s="194"/>
      <c r="AZ379" s="194"/>
      <c r="BA379" s="194"/>
      <c r="BB379" s="194"/>
      <c r="BC379" s="194"/>
      <c r="BD379" s="194"/>
      <c r="BE379" s="194"/>
      <c r="BF379" s="194"/>
      <c r="BG379" s="194"/>
      <c r="BH379" s="194"/>
      <c r="BI379" s="194"/>
    </row>
    <row r="380">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c r="AA380" s="194"/>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94"/>
      <c r="AY380" s="194"/>
      <c r="AZ380" s="194"/>
      <c r="BA380" s="194"/>
      <c r="BB380" s="194"/>
      <c r="BC380" s="194"/>
      <c r="BD380" s="194"/>
      <c r="BE380" s="194"/>
      <c r="BF380" s="194"/>
      <c r="BG380" s="194"/>
      <c r="BH380" s="194"/>
      <c r="BI380" s="194"/>
    </row>
    <row r="381">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c r="AA381" s="194"/>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94"/>
      <c r="AY381" s="194"/>
      <c r="AZ381" s="194"/>
      <c r="BA381" s="194"/>
      <c r="BB381" s="194"/>
      <c r="BC381" s="194"/>
      <c r="BD381" s="194"/>
      <c r="BE381" s="194"/>
      <c r="BF381" s="194"/>
      <c r="BG381" s="194"/>
      <c r="BH381" s="194"/>
      <c r="BI381" s="194"/>
    </row>
    <row r="382">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c r="AA382" s="194"/>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94"/>
      <c r="AY382" s="194"/>
      <c r="AZ382" s="194"/>
      <c r="BA382" s="194"/>
      <c r="BB382" s="194"/>
      <c r="BC382" s="194"/>
      <c r="BD382" s="194"/>
      <c r="BE382" s="194"/>
      <c r="BF382" s="194"/>
      <c r="BG382" s="194"/>
      <c r="BH382" s="194"/>
      <c r="BI382" s="194"/>
    </row>
    <row r="383">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c r="AA383" s="194"/>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94"/>
      <c r="AY383" s="194"/>
      <c r="AZ383" s="194"/>
      <c r="BA383" s="194"/>
      <c r="BB383" s="194"/>
      <c r="BC383" s="194"/>
      <c r="BD383" s="194"/>
      <c r="BE383" s="194"/>
      <c r="BF383" s="194"/>
      <c r="BG383" s="194"/>
      <c r="BH383" s="194"/>
      <c r="BI383" s="194"/>
    </row>
    <row r="384">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c r="AA384" s="194"/>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94"/>
      <c r="AY384" s="194"/>
      <c r="AZ384" s="194"/>
      <c r="BA384" s="194"/>
      <c r="BB384" s="194"/>
      <c r="BC384" s="194"/>
      <c r="BD384" s="194"/>
      <c r="BE384" s="194"/>
      <c r="BF384" s="194"/>
      <c r="BG384" s="194"/>
      <c r="BH384" s="194"/>
      <c r="BI384" s="194"/>
    </row>
    <row r="385">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c r="AA385" s="194"/>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94"/>
      <c r="AY385" s="194"/>
      <c r="AZ385" s="194"/>
      <c r="BA385" s="194"/>
      <c r="BB385" s="194"/>
      <c r="BC385" s="194"/>
      <c r="BD385" s="194"/>
      <c r="BE385" s="194"/>
      <c r="BF385" s="194"/>
      <c r="BG385" s="194"/>
      <c r="BH385" s="194"/>
      <c r="BI385" s="194"/>
    </row>
    <row r="386">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c r="AA386" s="194"/>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94"/>
      <c r="AY386" s="194"/>
      <c r="AZ386" s="194"/>
      <c r="BA386" s="194"/>
      <c r="BB386" s="194"/>
      <c r="BC386" s="194"/>
      <c r="BD386" s="194"/>
      <c r="BE386" s="194"/>
      <c r="BF386" s="194"/>
      <c r="BG386" s="194"/>
      <c r="BH386" s="194"/>
      <c r="BI386" s="194"/>
    </row>
    <row r="387">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c r="AA387" s="194"/>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94"/>
      <c r="AY387" s="194"/>
      <c r="AZ387" s="194"/>
      <c r="BA387" s="194"/>
      <c r="BB387" s="194"/>
      <c r="BC387" s="194"/>
      <c r="BD387" s="194"/>
      <c r="BE387" s="194"/>
      <c r="BF387" s="194"/>
      <c r="BG387" s="194"/>
      <c r="BH387" s="194"/>
      <c r="BI387" s="194"/>
    </row>
    <row r="388">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c r="AA388" s="194"/>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94"/>
      <c r="AY388" s="194"/>
      <c r="AZ388" s="194"/>
      <c r="BA388" s="194"/>
      <c r="BB388" s="194"/>
      <c r="BC388" s="194"/>
      <c r="BD388" s="194"/>
      <c r="BE388" s="194"/>
      <c r="BF388" s="194"/>
      <c r="BG388" s="194"/>
      <c r="BH388" s="194"/>
      <c r="BI388" s="194"/>
    </row>
    <row r="389">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c r="AA389" s="194"/>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94"/>
      <c r="AY389" s="194"/>
      <c r="AZ389" s="194"/>
      <c r="BA389" s="194"/>
      <c r="BB389" s="194"/>
      <c r="BC389" s="194"/>
      <c r="BD389" s="194"/>
      <c r="BE389" s="194"/>
      <c r="BF389" s="194"/>
      <c r="BG389" s="194"/>
      <c r="BH389" s="194"/>
      <c r="BI389" s="194"/>
    </row>
    <row r="390">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c r="AA390" s="194"/>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94"/>
      <c r="AY390" s="194"/>
      <c r="AZ390" s="194"/>
      <c r="BA390" s="194"/>
      <c r="BB390" s="194"/>
      <c r="BC390" s="194"/>
      <c r="BD390" s="194"/>
      <c r="BE390" s="194"/>
      <c r="BF390" s="194"/>
      <c r="BG390" s="194"/>
      <c r="BH390" s="194"/>
      <c r="BI390" s="194"/>
    </row>
    <row r="391">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c r="AA391" s="194"/>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94"/>
      <c r="AY391" s="194"/>
      <c r="AZ391" s="194"/>
      <c r="BA391" s="194"/>
      <c r="BB391" s="194"/>
      <c r="BC391" s="194"/>
      <c r="BD391" s="194"/>
      <c r="BE391" s="194"/>
      <c r="BF391" s="194"/>
      <c r="BG391" s="194"/>
      <c r="BH391" s="194"/>
      <c r="BI391" s="194"/>
    </row>
    <row r="392">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c r="AA392" s="194"/>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94"/>
      <c r="AY392" s="194"/>
      <c r="AZ392" s="194"/>
      <c r="BA392" s="194"/>
      <c r="BB392" s="194"/>
      <c r="BC392" s="194"/>
      <c r="BD392" s="194"/>
      <c r="BE392" s="194"/>
      <c r="BF392" s="194"/>
      <c r="BG392" s="194"/>
      <c r="BH392" s="194"/>
      <c r="BI392" s="194"/>
    </row>
    <row r="393">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c r="AA393" s="194"/>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94"/>
      <c r="AY393" s="194"/>
      <c r="AZ393" s="194"/>
      <c r="BA393" s="194"/>
      <c r="BB393" s="194"/>
      <c r="BC393" s="194"/>
      <c r="BD393" s="194"/>
      <c r="BE393" s="194"/>
      <c r="BF393" s="194"/>
      <c r="BG393" s="194"/>
      <c r="BH393" s="194"/>
      <c r="BI393" s="194"/>
    </row>
    <row r="394">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c r="AA394" s="194"/>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94"/>
      <c r="AY394" s="194"/>
      <c r="AZ394" s="194"/>
      <c r="BA394" s="194"/>
      <c r="BB394" s="194"/>
      <c r="BC394" s="194"/>
      <c r="BD394" s="194"/>
      <c r="BE394" s="194"/>
      <c r="BF394" s="194"/>
      <c r="BG394" s="194"/>
      <c r="BH394" s="194"/>
      <c r="BI394" s="194"/>
    </row>
    <row r="395">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c r="AA395" s="194"/>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94"/>
      <c r="AY395" s="194"/>
      <c r="AZ395" s="194"/>
      <c r="BA395" s="194"/>
      <c r="BB395" s="194"/>
      <c r="BC395" s="194"/>
      <c r="BD395" s="194"/>
      <c r="BE395" s="194"/>
      <c r="BF395" s="194"/>
      <c r="BG395" s="194"/>
      <c r="BH395" s="194"/>
      <c r="BI395" s="194"/>
    </row>
    <row r="396">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c r="AA396" s="194"/>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94"/>
      <c r="AY396" s="194"/>
      <c r="AZ396" s="194"/>
      <c r="BA396" s="194"/>
      <c r="BB396" s="194"/>
      <c r="BC396" s="194"/>
      <c r="BD396" s="194"/>
      <c r="BE396" s="194"/>
      <c r="BF396" s="194"/>
      <c r="BG396" s="194"/>
      <c r="BH396" s="194"/>
      <c r="BI396" s="194"/>
    </row>
    <row r="397">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c r="AA397" s="194"/>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94"/>
      <c r="AY397" s="194"/>
      <c r="AZ397" s="194"/>
      <c r="BA397" s="194"/>
      <c r="BB397" s="194"/>
      <c r="BC397" s="194"/>
      <c r="BD397" s="194"/>
      <c r="BE397" s="194"/>
      <c r="BF397" s="194"/>
      <c r="BG397" s="194"/>
      <c r="BH397" s="194"/>
      <c r="BI397" s="194"/>
    </row>
    <row r="398">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c r="AA398" s="194"/>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94"/>
      <c r="AY398" s="194"/>
      <c r="AZ398" s="194"/>
      <c r="BA398" s="194"/>
      <c r="BB398" s="194"/>
      <c r="BC398" s="194"/>
      <c r="BD398" s="194"/>
      <c r="BE398" s="194"/>
      <c r="BF398" s="194"/>
      <c r="BG398" s="194"/>
      <c r="BH398" s="194"/>
      <c r="BI398" s="194"/>
    </row>
    <row r="399">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c r="AA399" s="194"/>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94"/>
      <c r="AY399" s="194"/>
      <c r="AZ399" s="194"/>
      <c r="BA399" s="194"/>
      <c r="BB399" s="194"/>
      <c r="BC399" s="194"/>
      <c r="BD399" s="194"/>
      <c r="BE399" s="194"/>
      <c r="BF399" s="194"/>
      <c r="BG399" s="194"/>
      <c r="BH399" s="194"/>
      <c r="BI399" s="194"/>
    </row>
    <row r="400">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c r="AA400" s="194"/>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94"/>
      <c r="AY400" s="194"/>
      <c r="AZ400" s="194"/>
      <c r="BA400" s="194"/>
      <c r="BB400" s="194"/>
      <c r="BC400" s="194"/>
      <c r="BD400" s="194"/>
      <c r="BE400" s="194"/>
      <c r="BF400" s="194"/>
      <c r="BG400" s="194"/>
      <c r="BH400" s="194"/>
      <c r="BI400" s="194"/>
    </row>
    <row r="401">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c r="AA401" s="194"/>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94"/>
      <c r="AY401" s="194"/>
      <c r="AZ401" s="194"/>
      <c r="BA401" s="194"/>
      <c r="BB401" s="194"/>
      <c r="BC401" s="194"/>
      <c r="BD401" s="194"/>
      <c r="BE401" s="194"/>
      <c r="BF401" s="194"/>
      <c r="BG401" s="194"/>
      <c r="BH401" s="194"/>
      <c r="BI401" s="194"/>
    </row>
    <row r="402">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c r="AA402" s="194"/>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94"/>
      <c r="AY402" s="194"/>
      <c r="AZ402" s="194"/>
      <c r="BA402" s="194"/>
      <c r="BB402" s="194"/>
      <c r="BC402" s="194"/>
      <c r="BD402" s="194"/>
      <c r="BE402" s="194"/>
      <c r="BF402" s="194"/>
      <c r="BG402" s="194"/>
      <c r="BH402" s="194"/>
      <c r="BI402" s="194"/>
    </row>
    <row r="403">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c r="AA403" s="194"/>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94"/>
      <c r="AY403" s="194"/>
      <c r="AZ403" s="194"/>
      <c r="BA403" s="194"/>
      <c r="BB403" s="194"/>
      <c r="BC403" s="194"/>
      <c r="BD403" s="194"/>
      <c r="BE403" s="194"/>
      <c r="BF403" s="194"/>
      <c r="BG403" s="194"/>
      <c r="BH403" s="194"/>
      <c r="BI403" s="194"/>
    </row>
    <row r="404">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c r="AA404" s="194"/>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94"/>
      <c r="AY404" s="194"/>
      <c r="AZ404" s="194"/>
      <c r="BA404" s="194"/>
      <c r="BB404" s="194"/>
      <c r="BC404" s="194"/>
      <c r="BD404" s="194"/>
      <c r="BE404" s="194"/>
      <c r="BF404" s="194"/>
      <c r="BG404" s="194"/>
      <c r="BH404" s="194"/>
      <c r="BI404" s="194"/>
    </row>
    <row r="405">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c r="AA405" s="194"/>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94"/>
      <c r="AY405" s="194"/>
      <c r="AZ405" s="194"/>
      <c r="BA405" s="194"/>
      <c r="BB405" s="194"/>
      <c r="BC405" s="194"/>
      <c r="BD405" s="194"/>
      <c r="BE405" s="194"/>
      <c r="BF405" s="194"/>
      <c r="BG405" s="194"/>
      <c r="BH405" s="194"/>
      <c r="BI405" s="194"/>
    </row>
    <row r="406">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c r="AA406" s="194"/>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94"/>
      <c r="AY406" s="194"/>
      <c r="AZ406" s="194"/>
      <c r="BA406" s="194"/>
      <c r="BB406" s="194"/>
      <c r="BC406" s="194"/>
      <c r="BD406" s="194"/>
      <c r="BE406" s="194"/>
      <c r="BF406" s="194"/>
      <c r="BG406" s="194"/>
      <c r="BH406" s="194"/>
      <c r="BI406" s="194"/>
    </row>
    <row r="407">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c r="AA407" s="194"/>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94"/>
      <c r="AY407" s="194"/>
      <c r="AZ407" s="194"/>
      <c r="BA407" s="194"/>
      <c r="BB407" s="194"/>
      <c r="BC407" s="194"/>
      <c r="BD407" s="194"/>
      <c r="BE407" s="194"/>
      <c r="BF407" s="194"/>
      <c r="BG407" s="194"/>
      <c r="BH407" s="194"/>
      <c r="BI407" s="194"/>
    </row>
    <row r="408">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c r="AA408" s="194"/>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94"/>
      <c r="AY408" s="194"/>
      <c r="AZ408" s="194"/>
      <c r="BA408" s="194"/>
      <c r="BB408" s="194"/>
      <c r="BC408" s="194"/>
      <c r="BD408" s="194"/>
      <c r="BE408" s="194"/>
      <c r="BF408" s="194"/>
      <c r="BG408" s="194"/>
      <c r="BH408" s="194"/>
      <c r="BI408" s="194"/>
    </row>
    <row r="409">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c r="AA409" s="194"/>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94"/>
      <c r="AY409" s="194"/>
      <c r="AZ409" s="194"/>
      <c r="BA409" s="194"/>
      <c r="BB409" s="194"/>
      <c r="BC409" s="194"/>
      <c r="BD409" s="194"/>
      <c r="BE409" s="194"/>
      <c r="BF409" s="194"/>
      <c r="BG409" s="194"/>
      <c r="BH409" s="194"/>
      <c r="BI409" s="194"/>
    </row>
    <row r="410">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c r="AA410" s="194"/>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94"/>
      <c r="AY410" s="194"/>
      <c r="AZ410" s="194"/>
      <c r="BA410" s="194"/>
      <c r="BB410" s="194"/>
      <c r="BC410" s="194"/>
      <c r="BD410" s="194"/>
      <c r="BE410" s="194"/>
      <c r="BF410" s="194"/>
      <c r="BG410" s="194"/>
      <c r="BH410" s="194"/>
      <c r="BI410" s="194"/>
    </row>
    <row r="411">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c r="AA411" s="194"/>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94"/>
      <c r="AY411" s="194"/>
      <c r="AZ411" s="194"/>
      <c r="BA411" s="194"/>
      <c r="BB411" s="194"/>
      <c r="BC411" s="194"/>
      <c r="BD411" s="194"/>
      <c r="BE411" s="194"/>
      <c r="BF411" s="194"/>
      <c r="BG411" s="194"/>
      <c r="BH411" s="194"/>
      <c r="BI411" s="194"/>
    </row>
    <row r="412">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c r="AA412" s="194"/>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94"/>
      <c r="AY412" s="194"/>
      <c r="AZ412" s="194"/>
      <c r="BA412" s="194"/>
      <c r="BB412" s="194"/>
      <c r="BC412" s="194"/>
      <c r="BD412" s="194"/>
      <c r="BE412" s="194"/>
      <c r="BF412" s="194"/>
      <c r="BG412" s="194"/>
      <c r="BH412" s="194"/>
      <c r="BI412" s="194"/>
    </row>
    <row r="413">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c r="AA413" s="194"/>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94"/>
      <c r="AY413" s="194"/>
      <c r="AZ413" s="194"/>
      <c r="BA413" s="194"/>
      <c r="BB413" s="194"/>
      <c r="BC413" s="194"/>
      <c r="BD413" s="194"/>
      <c r="BE413" s="194"/>
      <c r="BF413" s="194"/>
      <c r="BG413" s="194"/>
      <c r="BH413" s="194"/>
      <c r="BI413" s="194"/>
    </row>
    <row r="414">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94"/>
      <c r="AY414" s="194"/>
      <c r="AZ414" s="194"/>
      <c r="BA414" s="194"/>
      <c r="BB414" s="194"/>
      <c r="BC414" s="194"/>
      <c r="BD414" s="194"/>
      <c r="BE414" s="194"/>
      <c r="BF414" s="194"/>
      <c r="BG414" s="194"/>
      <c r="BH414" s="194"/>
      <c r="BI414" s="194"/>
    </row>
    <row r="415">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94"/>
      <c r="AY415" s="194"/>
      <c r="AZ415" s="194"/>
      <c r="BA415" s="194"/>
      <c r="BB415" s="194"/>
      <c r="BC415" s="194"/>
      <c r="BD415" s="194"/>
      <c r="BE415" s="194"/>
      <c r="BF415" s="194"/>
      <c r="BG415" s="194"/>
      <c r="BH415" s="194"/>
      <c r="BI415" s="194"/>
    </row>
    <row r="416">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94"/>
      <c r="AY416" s="194"/>
      <c r="AZ416" s="194"/>
      <c r="BA416" s="194"/>
      <c r="BB416" s="194"/>
      <c r="BC416" s="194"/>
      <c r="BD416" s="194"/>
      <c r="BE416" s="194"/>
      <c r="BF416" s="194"/>
      <c r="BG416" s="194"/>
      <c r="BH416" s="194"/>
      <c r="BI416" s="194"/>
    </row>
    <row r="417">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94"/>
      <c r="AY417" s="194"/>
      <c r="AZ417" s="194"/>
      <c r="BA417" s="194"/>
      <c r="BB417" s="194"/>
      <c r="BC417" s="194"/>
      <c r="BD417" s="194"/>
      <c r="BE417" s="194"/>
      <c r="BF417" s="194"/>
      <c r="BG417" s="194"/>
      <c r="BH417" s="194"/>
      <c r="BI417" s="194"/>
    </row>
    <row r="418">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94"/>
      <c r="AY418" s="194"/>
      <c r="AZ418" s="194"/>
      <c r="BA418" s="194"/>
      <c r="BB418" s="194"/>
      <c r="BC418" s="194"/>
      <c r="BD418" s="194"/>
      <c r="BE418" s="194"/>
      <c r="BF418" s="194"/>
      <c r="BG418" s="194"/>
      <c r="BH418" s="194"/>
      <c r="BI418" s="194"/>
    </row>
    <row r="419">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94"/>
      <c r="AY419" s="194"/>
      <c r="AZ419" s="194"/>
      <c r="BA419" s="194"/>
      <c r="BB419" s="194"/>
      <c r="BC419" s="194"/>
      <c r="BD419" s="194"/>
      <c r="BE419" s="194"/>
      <c r="BF419" s="194"/>
      <c r="BG419" s="194"/>
      <c r="BH419" s="194"/>
      <c r="BI419" s="194"/>
    </row>
    <row r="420">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94"/>
      <c r="AY420" s="194"/>
      <c r="AZ420" s="194"/>
      <c r="BA420" s="194"/>
      <c r="BB420" s="194"/>
      <c r="BC420" s="194"/>
      <c r="BD420" s="194"/>
      <c r="BE420" s="194"/>
      <c r="BF420" s="194"/>
      <c r="BG420" s="194"/>
      <c r="BH420" s="194"/>
      <c r="BI420" s="194"/>
    </row>
    <row r="421">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c r="AA421" s="194"/>
      <c r="AB421" s="194"/>
      <c r="AC421" s="194"/>
      <c r="AD421" s="194"/>
      <c r="AE421" s="194"/>
      <c r="AF421" s="194"/>
      <c r="AG421" s="194"/>
      <c r="AH421" s="194"/>
      <c r="AI421" s="194"/>
      <c r="AJ421" s="194"/>
      <c r="AK421" s="194"/>
      <c r="AL421" s="194"/>
      <c r="AM421" s="194"/>
      <c r="AN421" s="194"/>
      <c r="AO421" s="194"/>
      <c r="AP421" s="194"/>
      <c r="AQ421" s="194"/>
      <c r="AR421" s="194"/>
      <c r="AS421" s="194"/>
      <c r="AT421" s="194"/>
      <c r="AU421" s="194"/>
      <c r="AV421" s="194"/>
      <c r="AW421" s="194"/>
      <c r="AX421" s="194"/>
      <c r="AY421" s="194"/>
      <c r="AZ421" s="194"/>
      <c r="BA421" s="194"/>
      <c r="BB421" s="194"/>
      <c r="BC421" s="194"/>
      <c r="BD421" s="194"/>
      <c r="BE421" s="194"/>
      <c r="BF421" s="194"/>
      <c r="BG421" s="194"/>
      <c r="BH421" s="194"/>
      <c r="BI421" s="194"/>
    </row>
    <row r="422">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c r="AA422" s="194"/>
      <c r="AB422" s="194"/>
      <c r="AC422" s="194"/>
      <c r="AD422" s="194"/>
      <c r="AE422" s="194"/>
      <c r="AF422" s="194"/>
      <c r="AG422" s="194"/>
      <c r="AH422" s="194"/>
      <c r="AI422" s="194"/>
      <c r="AJ422" s="194"/>
      <c r="AK422" s="194"/>
      <c r="AL422" s="194"/>
      <c r="AM422" s="194"/>
      <c r="AN422" s="194"/>
      <c r="AO422" s="194"/>
      <c r="AP422" s="194"/>
      <c r="AQ422" s="194"/>
      <c r="AR422" s="194"/>
      <c r="AS422" s="194"/>
      <c r="AT422" s="194"/>
      <c r="AU422" s="194"/>
      <c r="AV422" s="194"/>
      <c r="AW422" s="194"/>
      <c r="AX422" s="194"/>
      <c r="AY422" s="194"/>
      <c r="AZ422" s="194"/>
      <c r="BA422" s="194"/>
      <c r="BB422" s="194"/>
      <c r="BC422" s="194"/>
      <c r="BD422" s="194"/>
      <c r="BE422" s="194"/>
      <c r="BF422" s="194"/>
      <c r="BG422" s="194"/>
      <c r="BH422" s="194"/>
      <c r="BI422" s="194"/>
    </row>
    <row r="423">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c r="AA423" s="194"/>
      <c r="AB423" s="194"/>
      <c r="AC423" s="194"/>
      <c r="AD423" s="194"/>
      <c r="AE423" s="194"/>
      <c r="AF423" s="194"/>
      <c r="AG423" s="194"/>
      <c r="AH423" s="194"/>
      <c r="AI423" s="194"/>
      <c r="AJ423" s="194"/>
      <c r="AK423" s="194"/>
      <c r="AL423" s="194"/>
      <c r="AM423" s="194"/>
      <c r="AN423" s="194"/>
      <c r="AO423" s="194"/>
      <c r="AP423" s="194"/>
      <c r="AQ423" s="194"/>
      <c r="AR423" s="194"/>
      <c r="AS423" s="194"/>
      <c r="AT423" s="194"/>
      <c r="AU423" s="194"/>
      <c r="AV423" s="194"/>
      <c r="AW423" s="194"/>
      <c r="AX423" s="194"/>
      <c r="AY423" s="194"/>
      <c r="AZ423" s="194"/>
      <c r="BA423" s="194"/>
      <c r="BB423" s="194"/>
      <c r="BC423" s="194"/>
      <c r="BD423" s="194"/>
      <c r="BE423" s="194"/>
      <c r="BF423" s="194"/>
      <c r="BG423" s="194"/>
      <c r="BH423" s="194"/>
      <c r="BI423" s="194"/>
    </row>
    <row r="424">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c r="AA424" s="194"/>
      <c r="AB424" s="194"/>
      <c r="AC424" s="194"/>
      <c r="AD424" s="194"/>
      <c r="AE424" s="194"/>
      <c r="AF424" s="194"/>
      <c r="AG424" s="194"/>
      <c r="AH424" s="194"/>
      <c r="AI424" s="194"/>
      <c r="AJ424" s="194"/>
      <c r="AK424" s="194"/>
      <c r="AL424" s="194"/>
      <c r="AM424" s="194"/>
      <c r="AN424" s="194"/>
      <c r="AO424" s="194"/>
      <c r="AP424" s="194"/>
      <c r="AQ424" s="194"/>
      <c r="AR424" s="194"/>
      <c r="AS424" s="194"/>
      <c r="AT424" s="194"/>
      <c r="AU424" s="194"/>
      <c r="AV424" s="194"/>
      <c r="AW424" s="194"/>
      <c r="AX424" s="194"/>
      <c r="AY424" s="194"/>
      <c r="AZ424" s="194"/>
      <c r="BA424" s="194"/>
      <c r="BB424" s="194"/>
      <c r="BC424" s="194"/>
      <c r="BD424" s="194"/>
      <c r="BE424" s="194"/>
      <c r="BF424" s="194"/>
      <c r="BG424" s="194"/>
      <c r="BH424" s="194"/>
      <c r="BI424" s="194"/>
    </row>
    <row r="425">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c r="AA425" s="194"/>
      <c r="AB425" s="194"/>
      <c r="AC425" s="194"/>
      <c r="AD425" s="194"/>
      <c r="AE425" s="194"/>
      <c r="AF425" s="194"/>
      <c r="AG425" s="194"/>
      <c r="AH425" s="194"/>
      <c r="AI425" s="194"/>
      <c r="AJ425" s="194"/>
      <c r="AK425" s="194"/>
      <c r="AL425" s="194"/>
      <c r="AM425" s="194"/>
      <c r="AN425" s="194"/>
      <c r="AO425" s="194"/>
      <c r="AP425" s="194"/>
      <c r="AQ425" s="194"/>
      <c r="AR425" s="194"/>
      <c r="AS425" s="194"/>
      <c r="AT425" s="194"/>
      <c r="AU425" s="194"/>
      <c r="AV425" s="194"/>
      <c r="AW425" s="194"/>
      <c r="AX425" s="194"/>
      <c r="AY425" s="194"/>
      <c r="AZ425" s="194"/>
      <c r="BA425" s="194"/>
      <c r="BB425" s="194"/>
      <c r="BC425" s="194"/>
      <c r="BD425" s="194"/>
      <c r="BE425" s="194"/>
      <c r="BF425" s="194"/>
      <c r="BG425" s="194"/>
      <c r="BH425" s="194"/>
      <c r="BI425" s="194"/>
    </row>
    <row r="426">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c r="AA426" s="194"/>
      <c r="AB426" s="194"/>
      <c r="AC426" s="194"/>
      <c r="AD426" s="194"/>
      <c r="AE426" s="194"/>
      <c r="AF426" s="194"/>
      <c r="AG426" s="194"/>
      <c r="AH426" s="194"/>
      <c r="AI426" s="194"/>
      <c r="AJ426" s="194"/>
      <c r="AK426" s="194"/>
      <c r="AL426" s="194"/>
      <c r="AM426" s="194"/>
      <c r="AN426" s="194"/>
      <c r="AO426" s="194"/>
      <c r="AP426" s="194"/>
      <c r="AQ426" s="194"/>
      <c r="AR426" s="194"/>
      <c r="AS426" s="194"/>
      <c r="AT426" s="194"/>
      <c r="AU426" s="194"/>
      <c r="AV426" s="194"/>
      <c r="AW426" s="194"/>
      <c r="AX426" s="194"/>
      <c r="AY426" s="194"/>
      <c r="AZ426" s="194"/>
      <c r="BA426" s="194"/>
      <c r="BB426" s="194"/>
      <c r="BC426" s="194"/>
      <c r="BD426" s="194"/>
      <c r="BE426" s="194"/>
      <c r="BF426" s="194"/>
      <c r="BG426" s="194"/>
      <c r="BH426" s="194"/>
      <c r="BI426" s="194"/>
    </row>
    <row r="427">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c r="AA427" s="194"/>
      <c r="AB427" s="194"/>
      <c r="AC427" s="194"/>
      <c r="AD427" s="194"/>
      <c r="AE427" s="194"/>
      <c r="AF427" s="194"/>
      <c r="AG427" s="194"/>
      <c r="AH427" s="194"/>
      <c r="AI427" s="194"/>
      <c r="AJ427" s="194"/>
      <c r="AK427" s="194"/>
      <c r="AL427" s="194"/>
      <c r="AM427" s="194"/>
      <c r="AN427" s="194"/>
      <c r="AO427" s="194"/>
      <c r="AP427" s="194"/>
      <c r="AQ427" s="194"/>
      <c r="AR427" s="194"/>
      <c r="AS427" s="194"/>
      <c r="AT427" s="194"/>
      <c r="AU427" s="194"/>
      <c r="AV427" s="194"/>
      <c r="AW427" s="194"/>
      <c r="AX427" s="194"/>
      <c r="AY427" s="194"/>
      <c r="AZ427" s="194"/>
      <c r="BA427" s="194"/>
      <c r="BB427" s="194"/>
      <c r="BC427" s="194"/>
      <c r="BD427" s="194"/>
      <c r="BE427" s="194"/>
      <c r="BF427" s="194"/>
      <c r="BG427" s="194"/>
      <c r="BH427" s="194"/>
      <c r="BI427" s="194"/>
    </row>
    <row r="428">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c r="AA428" s="194"/>
      <c r="AB428" s="194"/>
      <c r="AC428" s="194"/>
      <c r="AD428" s="194"/>
      <c r="AE428" s="194"/>
      <c r="AF428" s="194"/>
      <c r="AG428" s="194"/>
      <c r="AH428" s="194"/>
      <c r="AI428" s="194"/>
      <c r="AJ428" s="194"/>
      <c r="AK428" s="194"/>
      <c r="AL428" s="194"/>
      <c r="AM428" s="194"/>
      <c r="AN428" s="194"/>
      <c r="AO428" s="194"/>
      <c r="AP428" s="194"/>
      <c r="AQ428" s="194"/>
      <c r="AR428" s="194"/>
      <c r="AS428" s="194"/>
      <c r="AT428" s="194"/>
      <c r="AU428" s="194"/>
      <c r="AV428" s="194"/>
      <c r="AW428" s="194"/>
      <c r="AX428" s="194"/>
      <c r="AY428" s="194"/>
      <c r="AZ428" s="194"/>
      <c r="BA428" s="194"/>
      <c r="BB428" s="194"/>
      <c r="BC428" s="194"/>
      <c r="BD428" s="194"/>
      <c r="BE428" s="194"/>
      <c r="BF428" s="194"/>
      <c r="BG428" s="194"/>
      <c r="BH428" s="194"/>
      <c r="BI428" s="194"/>
    </row>
    <row r="429">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c r="AA429" s="194"/>
      <c r="AB429" s="194"/>
      <c r="AC429" s="194"/>
      <c r="AD429" s="194"/>
      <c r="AE429" s="194"/>
      <c r="AF429" s="194"/>
      <c r="AG429" s="194"/>
      <c r="AH429" s="194"/>
      <c r="AI429" s="194"/>
      <c r="AJ429" s="194"/>
      <c r="AK429" s="194"/>
      <c r="AL429" s="194"/>
      <c r="AM429" s="194"/>
      <c r="AN429" s="194"/>
      <c r="AO429" s="194"/>
      <c r="AP429" s="194"/>
      <c r="AQ429" s="194"/>
      <c r="AR429" s="194"/>
      <c r="AS429" s="194"/>
      <c r="AT429" s="194"/>
      <c r="AU429" s="194"/>
      <c r="AV429" s="194"/>
      <c r="AW429" s="194"/>
      <c r="AX429" s="194"/>
      <c r="AY429" s="194"/>
      <c r="AZ429" s="194"/>
      <c r="BA429" s="194"/>
      <c r="BB429" s="194"/>
      <c r="BC429" s="194"/>
      <c r="BD429" s="194"/>
      <c r="BE429" s="194"/>
      <c r="BF429" s="194"/>
      <c r="BG429" s="194"/>
      <c r="BH429" s="194"/>
      <c r="BI429" s="194"/>
    </row>
    <row r="430">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c r="AA430" s="194"/>
      <c r="AB430" s="194"/>
      <c r="AC430" s="194"/>
      <c r="AD430" s="194"/>
      <c r="AE430" s="194"/>
      <c r="AF430" s="194"/>
      <c r="AG430" s="194"/>
      <c r="AH430" s="194"/>
      <c r="AI430" s="194"/>
      <c r="AJ430" s="194"/>
      <c r="AK430" s="194"/>
      <c r="AL430" s="194"/>
      <c r="AM430" s="194"/>
      <c r="AN430" s="194"/>
      <c r="AO430" s="194"/>
      <c r="AP430" s="194"/>
      <c r="AQ430" s="194"/>
      <c r="AR430" s="194"/>
      <c r="AS430" s="194"/>
      <c r="AT430" s="194"/>
      <c r="AU430" s="194"/>
      <c r="AV430" s="194"/>
      <c r="AW430" s="194"/>
      <c r="AX430" s="194"/>
      <c r="AY430" s="194"/>
      <c r="AZ430" s="194"/>
      <c r="BA430" s="194"/>
      <c r="BB430" s="194"/>
      <c r="BC430" s="194"/>
      <c r="BD430" s="194"/>
      <c r="BE430" s="194"/>
      <c r="BF430" s="194"/>
      <c r="BG430" s="194"/>
      <c r="BH430" s="194"/>
      <c r="BI430" s="194"/>
    </row>
    <row r="431">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c r="AA431" s="194"/>
      <c r="AB431" s="194"/>
      <c r="AC431" s="194"/>
      <c r="AD431" s="194"/>
      <c r="AE431" s="194"/>
      <c r="AF431" s="194"/>
      <c r="AG431" s="194"/>
      <c r="AH431" s="194"/>
      <c r="AI431" s="194"/>
      <c r="AJ431" s="194"/>
      <c r="AK431" s="194"/>
      <c r="AL431" s="194"/>
      <c r="AM431" s="194"/>
      <c r="AN431" s="194"/>
      <c r="AO431" s="194"/>
      <c r="AP431" s="194"/>
      <c r="AQ431" s="194"/>
      <c r="AR431" s="194"/>
      <c r="AS431" s="194"/>
      <c r="AT431" s="194"/>
      <c r="AU431" s="194"/>
      <c r="AV431" s="194"/>
      <c r="AW431" s="194"/>
      <c r="AX431" s="194"/>
      <c r="AY431" s="194"/>
      <c r="AZ431" s="194"/>
      <c r="BA431" s="194"/>
      <c r="BB431" s="194"/>
      <c r="BC431" s="194"/>
      <c r="BD431" s="194"/>
      <c r="BE431" s="194"/>
      <c r="BF431" s="194"/>
      <c r="BG431" s="194"/>
      <c r="BH431" s="194"/>
      <c r="BI431" s="194"/>
    </row>
    <row r="432">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c r="AA432" s="194"/>
      <c r="AB432" s="194"/>
      <c r="AC432" s="194"/>
      <c r="AD432" s="194"/>
      <c r="AE432" s="194"/>
      <c r="AF432" s="194"/>
      <c r="AG432" s="194"/>
      <c r="AH432" s="194"/>
      <c r="AI432" s="194"/>
      <c r="AJ432" s="194"/>
      <c r="AK432" s="194"/>
      <c r="AL432" s="194"/>
      <c r="AM432" s="194"/>
      <c r="AN432" s="194"/>
      <c r="AO432" s="194"/>
      <c r="AP432" s="194"/>
      <c r="AQ432" s="194"/>
      <c r="AR432" s="194"/>
      <c r="AS432" s="194"/>
      <c r="AT432" s="194"/>
      <c r="AU432" s="194"/>
      <c r="AV432" s="194"/>
      <c r="AW432" s="194"/>
      <c r="AX432" s="194"/>
      <c r="AY432" s="194"/>
      <c r="AZ432" s="194"/>
      <c r="BA432" s="194"/>
      <c r="BB432" s="194"/>
      <c r="BC432" s="194"/>
      <c r="BD432" s="194"/>
      <c r="BE432" s="194"/>
      <c r="BF432" s="194"/>
      <c r="BG432" s="194"/>
      <c r="BH432" s="194"/>
      <c r="BI432" s="194"/>
    </row>
    <row r="433">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c r="AA433" s="194"/>
      <c r="AB433" s="194"/>
      <c r="AC433" s="194"/>
      <c r="AD433" s="194"/>
      <c r="AE433" s="194"/>
      <c r="AF433" s="194"/>
      <c r="AG433" s="194"/>
      <c r="AH433" s="194"/>
      <c r="AI433" s="194"/>
      <c r="AJ433" s="194"/>
      <c r="AK433" s="194"/>
      <c r="AL433" s="194"/>
      <c r="AM433" s="194"/>
      <c r="AN433" s="194"/>
      <c r="AO433" s="194"/>
      <c r="AP433" s="194"/>
      <c r="AQ433" s="194"/>
      <c r="AR433" s="194"/>
      <c r="AS433" s="194"/>
      <c r="AT433" s="194"/>
      <c r="AU433" s="194"/>
      <c r="AV433" s="194"/>
      <c r="AW433" s="194"/>
      <c r="AX433" s="194"/>
      <c r="AY433" s="194"/>
      <c r="AZ433" s="194"/>
      <c r="BA433" s="194"/>
      <c r="BB433" s="194"/>
      <c r="BC433" s="194"/>
      <c r="BD433" s="194"/>
      <c r="BE433" s="194"/>
      <c r="BF433" s="194"/>
      <c r="BG433" s="194"/>
      <c r="BH433" s="194"/>
      <c r="BI433" s="194"/>
    </row>
    <row r="434">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c r="AA434" s="194"/>
      <c r="AB434" s="194"/>
      <c r="AC434" s="194"/>
      <c r="AD434" s="194"/>
      <c r="AE434" s="194"/>
      <c r="AF434" s="194"/>
      <c r="AG434" s="194"/>
      <c r="AH434" s="194"/>
      <c r="AI434" s="194"/>
      <c r="AJ434" s="194"/>
      <c r="AK434" s="194"/>
      <c r="AL434" s="194"/>
      <c r="AM434" s="194"/>
      <c r="AN434" s="194"/>
      <c r="AO434" s="194"/>
      <c r="AP434" s="194"/>
      <c r="AQ434" s="194"/>
      <c r="AR434" s="194"/>
      <c r="AS434" s="194"/>
      <c r="AT434" s="194"/>
      <c r="AU434" s="194"/>
      <c r="AV434" s="194"/>
      <c r="AW434" s="194"/>
      <c r="AX434" s="194"/>
      <c r="AY434" s="194"/>
      <c r="AZ434" s="194"/>
      <c r="BA434" s="194"/>
      <c r="BB434" s="194"/>
      <c r="BC434" s="194"/>
      <c r="BD434" s="194"/>
      <c r="BE434" s="194"/>
      <c r="BF434" s="194"/>
      <c r="BG434" s="194"/>
      <c r="BH434" s="194"/>
      <c r="BI434" s="194"/>
    </row>
    <row r="435">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c r="AA435" s="194"/>
      <c r="AB435" s="194"/>
      <c r="AC435" s="194"/>
      <c r="AD435" s="194"/>
      <c r="AE435" s="194"/>
      <c r="AF435" s="194"/>
      <c r="AG435" s="194"/>
      <c r="AH435" s="194"/>
      <c r="AI435" s="194"/>
      <c r="AJ435" s="194"/>
      <c r="AK435" s="194"/>
      <c r="AL435" s="194"/>
      <c r="AM435" s="194"/>
      <c r="AN435" s="194"/>
      <c r="AO435" s="194"/>
      <c r="AP435" s="194"/>
      <c r="AQ435" s="194"/>
      <c r="AR435" s="194"/>
      <c r="AS435" s="194"/>
      <c r="AT435" s="194"/>
      <c r="AU435" s="194"/>
      <c r="AV435" s="194"/>
      <c r="AW435" s="194"/>
      <c r="AX435" s="194"/>
      <c r="AY435" s="194"/>
      <c r="AZ435" s="194"/>
      <c r="BA435" s="194"/>
      <c r="BB435" s="194"/>
      <c r="BC435" s="194"/>
      <c r="BD435" s="194"/>
      <c r="BE435" s="194"/>
      <c r="BF435" s="194"/>
      <c r="BG435" s="194"/>
      <c r="BH435" s="194"/>
      <c r="BI435" s="194"/>
    </row>
    <row r="436">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c r="AA436" s="194"/>
      <c r="AB436" s="194"/>
      <c r="AC436" s="194"/>
      <c r="AD436" s="194"/>
      <c r="AE436" s="194"/>
      <c r="AF436" s="194"/>
      <c r="AG436" s="194"/>
      <c r="AH436" s="194"/>
      <c r="AI436" s="194"/>
      <c r="AJ436" s="194"/>
      <c r="AK436" s="194"/>
      <c r="AL436" s="194"/>
      <c r="AM436" s="194"/>
      <c r="AN436" s="194"/>
      <c r="AO436" s="194"/>
      <c r="AP436" s="194"/>
      <c r="AQ436" s="194"/>
      <c r="AR436" s="194"/>
      <c r="AS436" s="194"/>
      <c r="AT436" s="194"/>
      <c r="AU436" s="194"/>
      <c r="AV436" s="194"/>
      <c r="AW436" s="194"/>
      <c r="AX436" s="194"/>
      <c r="AY436" s="194"/>
      <c r="AZ436" s="194"/>
      <c r="BA436" s="194"/>
      <c r="BB436" s="194"/>
      <c r="BC436" s="194"/>
      <c r="BD436" s="194"/>
      <c r="BE436" s="194"/>
      <c r="BF436" s="194"/>
      <c r="BG436" s="194"/>
      <c r="BH436" s="194"/>
      <c r="BI436" s="194"/>
    </row>
    <row r="437">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c r="AA437" s="194"/>
      <c r="AB437" s="194"/>
      <c r="AC437" s="194"/>
      <c r="AD437" s="194"/>
      <c r="AE437" s="194"/>
      <c r="AF437" s="194"/>
      <c r="AG437" s="194"/>
      <c r="AH437" s="194"/>
      <c r="AI437" s="194"/>
      <c r="AJ437" s="194"/>
      <c r="AK437" s="194"/>
      <c r="AL437" s="194"/>
      <c r="AM437" s="194"/>
      <c r="AN437" s="194"/>
      <c r="AO437" s="194"/>
      <c r="AP437" s="194"/>
      <c r="AQ437" s="194"/>
      <c r="AR437" s="194"/>
      <c r="AS437" s="194"/>
      <c r="AT437" s="194"/>
      <c r="AU437" s="194"/>
      <c r="AV437" s="194"/>
      <c r="AW437" s="194"/>
      <c r="AX437" s="194"/>
      <c r="AY437" s="194"/>
      <c r="AZ437" s="194"/>
      <c r="BA437" s="194"/>
      <c r="BB437" s="194"/>
      <c r="BC437" s="194"/>
      <c r="BD437" s="194"/>
      <c r="BE437" s="194"/>
      <c r="BF437" s="194"/>
      <c r="BG437" s="194"/>
      <c r="BH437" s="194"/>
      <c r="BI437" s="194"/>
    </row>
    <row r="438">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c r="AA438" s="194"/>
      <c r="AB438" s="194"/>
      <c r="AC438" s="194"/>
      <c r="AD438" s="194"/>
      <c r="AE438" s="194"/>
      <c r="AF438" s="194"/>
      <c r="AG438" s="194"/>
      <c r="AH438" s="194"/>
      <c r="AI438" s="194"/>
      <c r="AJ438" s="194"/>
      <c r="AK438" s="194"/>
      <c r="AL438" s="194"/>
      <c r="AM438" s="194"/>
      <c r="AN438" s="194"/>
      <c r="AO438" s="194"/>
      <c r="AP438" s="194"/>
      <c r="AQ438" s="194"/>
      <c r="AR438" s="194"/>
      <c r="AS438" s="194"/>
      <c r="AT438" s="194"/>
      <c r="AU438" s="194"/>
      <c r="AV438" s="194"/>
      <c r="AW438" s="194"/>
      <c r="AX438" s="194"/>
      <c r="AY438" s="194"/>
      <c r="AZ438" s="194"/>
      <c r="BA438" s="194"/>
      <c r="BB438" s="194"/>
      <c r="BC438" s="194"/>
      <c r="BD438" s="194"/>
      <c r="BE438" s="194"/>
      <c r="BF438" s="194"/>
      <c r="BG438" s="194"/>
      <c r="BH438" s="194"/>
      <c r="BI438" s="194"/>
    </row>
    <row r="439">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c r="AA439" s="194"/>
      <c r="AB439" s="194"/>
      <c r="AC439" s="194"/>
      <c r="AD439" s="194"/>
      <c r="AE439" s="194"/>
      <c r="AF439" s="194"/>
      <c r="AG439" s="194"/>
      <c r="AH439" s="194"/>
      <c r="AI439" s="194"/>
      <c r="AJ439" s="194"/>
      <c r="AK439" s="194"/>
      <c r="AL439" s="194"/>
      <c r="AM439" s="194"/>
      <c r="AN439" s="194"/>
      <c r="AO439" s="194"/>
      <c r="AP439" s="194"/>
      <c r="AQ439" s="194"/>
      <c r="AR439" s="194"/>
      <c r="AS439" s="194"/>
      <c r="AT439" s="194"/>
      <c r="AU439" s="194"/>
      <c r="AV439" s="194"/>
      <c r="AW439" s="194"/>
      <c r="AX439" s="194"/>
      <c r="AY439" s="194"/>
      <c r="AZ439" s="194"/>
      <c r="BA439" s="194"/>
      <c r="BB439" s="194"/>
      <c r="BC439" s="194"/>
      <c r="BD439" s="194"/>
      <c r="BE439" s="194"/>
      <c r="BF439" s="194"/>
      <c r="BG439" s="194"/>
      <c r="BH439" s="194"/>
      <c r="BI439" s="194"/>
    </row>
    <row r="440">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c r="AA440" s="194"/>
      <c r="AB440" s="194"/>
      <c r="AC440" s="194"/>
      <c r="AD440" s="194"/>
      <c r="AE440" s="194"/>
      <c r="AF440" s="194"/>
      <c r="AG440" s="194"/>
      <c r="AH440" s="194"/>
      <c r="AI440" s="194"/>
      <c r="AJ440" s="194"/>
      <c r="AK440" s="194"/>
      <c r="AL440" s="194"/>
      <c r="AM440" s="194"/>
      <c r="AN440" s="194"/>
      <c r="AO440" s="194"/>
      <c r="AP440" s="194"/>
      <c r="AQ440" s="194"/>
      <c r="AR440" s="194"/>
      <c r="AS440" s="194"/>
      <c r="AT440" s="194"/>
      <c r="AU440" s="194"/>
      <c r="AV440" s="194"/>
      <c r="AW440" s="194"/>
      <c r="AX440" s="194"/>
      <c r="AY440" s="194"/>
      <c r="AZ440" s="194"/>
      <c r="BA440" s="194"/>
      <c r="BB440" s="194"/>
      <c r="BC440" s="194"/>
      <c r="BD440" s="194"/>
      <c r="BE440" s="194"/>
      <c r="BF440" s="194"/>
      <c r="BG440" s="194"/>
      <c r="BH440" s="194"/>
      <c r="BI440" s="194"/>
    </row>
    <row r="441">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c r="AA441" s="194"/>
      <c r="AB441" s="194"/>
      <c r="AC441" s="194"/>
      <c r="AD441" s="194"/>
      <c r="AE441" s="194"/>
      <c r="AF441" s="194"/>
      <c r="AG441" s="194"/>
      <c r="AH441" s="194"/>
      <c r="AI441" s="194"/>
      <c r="AJ441" s="194"/>
      <c r="AK441" s="194"/>
      <c r="AL441" s="194"/>
      <c r="AM441" s="194"/>
      <c r="AN441" s="194"/>
      <c r="AO441" s="194"/>
      <c r="AP441" s="194"/>
      <c r="AQ441" s="194"/>
      <c r="AR441" s="194"/>
      <c r="AS441" s="194"/>
      <c r="AT441" s="194"/>
      <c r="AU441" s="194"/>
      <c r="AV441" s="194"/>
      <c r="AW441" s="194"/>
      <c r="AX441" s="194"/>
      <c r="AY441" s="194"/>
      <c r="AZ441" s="194"/>
      <c r="BA441" s="194"/>
      <c r="BB441" s="194"/>
      <c r="BC441" s="194"/>
      <c r="BD441" s="194"/>
      <c r="BE441" s="194"/>
      <c r="BF441" s="194"/>
      <c r="BG441" s="194"/>
      <c r="BH441" s="194"/>
      <c r="BI441" s="194"/>
    </row>
    <row r="442">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c r="AA442" s="194"/>
      <c r="AB442" s="194"/>
      <c r="AC442" s="194"/>
      <c r="AD442" s="194"/>
      <c r="AE442" s="194"/>
      <c r="AF442" s="194"/>
      <c r="AG442" s="194"/>
      <c r="AH442" s="194"/>
      <c r="AI442" s="194"/>
      <c r="AJ442" s="194"/>
      <c r="AK442" s="194"/>
      <c r="AL442" s="194"/>
      <c r="AM442" s="194"/>
      <c r="AN442" s="194"/>
      <c r="AO442" s="194"/>
      <c r="AP442" s="194"/>
      <c r="AQ442" s="194"/>
      <c r="AR442" s="194"/>
      <c r="AS442" s="194"/>
      <c r="AT442" s="194"/>
      <c r="AU442" s="194"/>
      <c r="AV442" s="194"/>
      <c r="AW442" s="194"/>
      <c r="AX442" s="194"/>
      <c r="AY442" s="194"/>
      <c r="AZ442" s="194"/>
      <c r="BA442" s="194"/>
      <c r="BB442" s="194"/>
      <c r="BC442" s="194"/>
      <c r="BD442" s="194"/>
      <c r="BE442" s="194"/>
      <c r="BF442" s="194"/>
      <c r="BG442" s="194"/>
      <c r="BH442" s="194"/>
      <c r="BI442" s="194"/>
    </row>
    <row r="443">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c r="AA443" s="194"/>
      <c r="AB443" s="194"/>
      <c r="AC443" s="194"/>
      <c r="AD443" s="194"/>
      <c r="AE443" s="194"/>
      <c r="AF443" s="194"/>
      <c r="AG443" s="194"/>
      <c r="AH443" s="194"/>
      <c r="AI443" s="194"/>
      <c r="AJ443" s="194"/>
      <c r="AK443" s="194"/>
      <c r="AL443" s="194"/>
      <c r="AM443" s="194"/>
      <c r="AN443" s="194"/>
      <c r="AO443" s="194"/>
      <c r="AP443" s="194"/>
      <c r="AQ443" s="194"/>
      <c r="AR443" s="194"/>
      <c r="AS443" s="194"/>
      <c r="AT443" s="194"/>
      <c r="AU443" s="194"/>
      <c r="AV443" s="194"/>
      <c r="AW443" s="194"/>
      <c r="AX443" s="194"/>
      <c r="AY443" s="194"/>
      <c r="AZ443" s="194"/>
      <c r="BA443" s="194"/>
      <c r="BB443" s="194"/>
      <c r="BC443" s="194"/>
      <c r="BD443" s="194"/>
      <c r="BE443" s="194"/>
      <c r="BF443" s="194"/>
      <c r="BG443" s="194"/>
      <c r="BH443" s="194"/>
      <c r="BI443" s="194"/>
    </row>
    <row r="444">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c r="AA444" s="194"/>
      <c r="AB444" s="194"/>
      <c r="AC444" s="194"/>
      <c r="AD444" s="194"/>
      <c r="AE444" s="194"/>
      <c r="AF444" s="194"/>
      <c r="AG444" s="194"/>
      <c r="AH444" s="194"/>
      <c r="AI444" s="194"/>
      <c r="AJ444" s="194"/>
      <c r="AK444" s="194"/>
      <c r="AL444" s="194"/>
      <c r="AM444" s="194"/>
      <c r="AN444" s="194"/>
      <c r="AO444" s="194"/>
      <c r="AP444" s="194"/>
      <c r="AQ444" s="194"/>
      <c r="AR444" s="194"/>
      <c r="AS444" s="194"/>
      <c r="AT444" s="194"/>
      <c r="AU444" s="194"/>
      <c r="AV444" s="194"/>
      <c r="AW444" s="194"/>
      <c r="AX444" s="194"/>
      <c r="AY444" s="194"/>
      <c r="AZ444" s="194"/>
      <c r="BA444" s="194"/>
      <c r="BB444" s="194"/>
      <c r="BC444" s="194"/>
      <c r="BD444" s="194"/>
      <c r="BE444" s="194"/>
      <c r="BF444" s="194"/>
      <c r="BG444" s="194"/>
      <c r="BH444" s="194"/>
      <c r="BI444" s="194"/>
    </row>
    <row r="445">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c r="AA445" s="194"/>
      <c r="AB445" s="194"/>
      <c r="AC445" s="194"/>
      <c r="AD445" s="194"/>
      <c r="AE445" s="194"/>
      <c r="AF445" s="194"/>
      <c r="AG445" s="194"/>
      <c r="AH445" s="194"/>
      <c r="AI445" s="194"/>
      <c r="AJ445" s="194"/>
      <c r="AK445" s="194"/>
      <c r="AL445" s="194"/>
      <c r="AM445" s="194"/>
      <c r="AN445" s="194"/>
      <c r="AO445" s="194"/>
      <c r="AP445" s="194"/>
      <c r="AQ445" s="194"/>
      <c r="AR445" s="194"/>
      <c r="AS445" s="194"/>
      <c r="AT445" s="194"/>
      <c r="AU445" s="194"/>
      <c r="AV445" s="194"/>
      <c r="AW445" s="194"/>
      <c r="AX445" s="194"/>
      <c r="AY445" s="194"/>
      <c r="AZ445" s="194"/>
      <c r="BA445" s="194"/>
      <c r="BB445" s="194"/>
      <c r="BC445" s="194"/>
      <c r="BD445" s="194"/>
      <c r="BE445" s="194"/>
      <c r="BF445" s="194"/>
      <c r="BG445" s="194"/>
      <c r="BH445" s="194"/>
      <c r="BI445" s="194"/>
    </row>
    <row r="446">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c r="AA446" s="194"/>
      <c r="AB446" s="194"/>
      <c r="AC446" s="194"/>
      <c r="AD446" s="194"/>
      <c r="AE446" s="194"/>
      <c r="AF446" s="194"/>
      <c r="AG446" s="194"/>
      <c r="AH446" s="194"/>
      <c r="AI446" s="194"/>
      <c r="AJ446" s="194"/>
      <c r="AK446" s="194"/>
      <c r="AL446" s="194"/>
      <c r="AM446" s="194"/>
      <c r="AN446" s="194"/>
      <c r="AO446" s="194"/>
      <c r="AP446" s="194"/>
      <c r="AQ446" s="194"/>
      <c r="AR446" s="194"/>
      <c r="AS446" s="194"/>
      <c r="AT446" s="194"/>
      <c r="AU446" s="194"/>
      <c r="AV446" s="194"/>
      <c r="AW446" s="194"/>
      <c r="AX446" s="194"/>
      <c r="AY446" s="194"/>
      <c r="AZ446" s="194"/>
      <c r="BA446" s="194"/>
      <c r="BB446" s="194"/>
      <c r="BC446" s="194"/>
      <c r="BD446" s="194"/>
      <c r="BE446" s="194"/>
      <c r="BF446" s="194"/>
      <c r="BG446" s="194"/>
      <c r="BH446" s="194"/>
      <c r="BI446" s="194"/>
    </row>
    <row r="447">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c r="AA447" s="194"/>
      <c r="AB447" s="194"/>
      <c r="AC447" s="194"/>
      <c r="AD447" s="194"/>
      <c r="AE447" s="194"/>
      <c r="AF447" s="194"/>
      <c r="AG447" s="194"/>
      <c r="AH447" s="194"/>
      <c r="AI447" s="194"/>
      <c r="AJ447" s="194"/>
      <c r="AK447" s="194"/>
      <c r="AL447" s="194"/>
      <c r="AM447" s="194"/>
      <c r="AN447" s="194"/>
      <c r="AO447" s="194"/>
      <c r="AP447" s="194"/>
      <c r="AQ447" s="194"/>
      <c r="AR447" s="194"/>
      <c r="AS447" s="194"/>
      <c r="AT447" s="194"/>
      <c r="AU447" s="194"/>
      <c r="AV447" s="194"/>
      <c r="AW447" s="194"/>
      <c r="AX447" s="194"/>
      <c r="AY447" s="194"/>
      <c r="AZ447" s="194"/>
      <c r="BA447" s="194"/>
      <c r="BB447" s="194"/>
      <c r="BC447" s="194"/>
      <c r="BD447" s="194"/>
      <c r="BE447" s="194"/>
      <c r="BF447" s="194"/>
      <c r="BG447" s="194"/>
      <c r="BH447" s="194"/>
      <c r="BI447" s="194"/>
    </row>
    <row r="448">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c r="AA448" s="194"/>
      <c r="AB448" s="194"/>
      <c r="AC448" s="194"/>
      <c r="AD448" s="194"/>
      <c r="AE448" s="194"/>
      <c r="AF448" s="194"/>
      <c r="AG448" s="194"/>
      <c r="AH448" s="194"/>
      <c r="AI448" s="194"/>
      <c r="AJ448" s="194"/>
      <c r="AK448" s="194"/>
      <c r="AL448" s="194"/>
      <c r="AM448" s="194"/>
      <c r="AN448" s="194"/>
      <c r="AO448" s="194"/>
      <c r="AP448" s="194"/>
      <c r="AQ448" s="194"/>
      <c r="AR448" s="194"/>
      <c r="AS448" s="194"/>
      <c r="AT448" s="194"/>
      <c r="AU448" s="194"/>
      <c r="AV448" s="194"/>
      <c r="AW448" s="194"/>
      <c r="AX448" s="194"/>
      <c r="AY448" s="194"/>
      <c r="AZ448" s="194"/>
      <c r="BA448" s="194"/>
      <c r="BB448" s="194"/>
      <c r="BC448" s="194"/>
      <c r="BD448" s="194"/>
      <c r="BE448" s="194"/>
      <c r="BF448" s="194"/>
      <c r="BG448" s="194"/>
      <c r="BH448" s="194"/>
      <c r="BI448" s="194"/>
    </row>
    <row r="449">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c r="AA449" s="194"/>
      <c r="AB449" s="194"/>
      <c r="AC449" s="194"/>
      <c r="AD449" s="194"/>
      <c r="AE449" s="194"/>
      <c r="AF449" s="194"/>
      <c r="AG449" s="194"/>
      <c r="AH449" s="194"/>
      <c r="AI449" s="194"/>
      <c r="AJ449" s="194"/>
      <c r="AK449" s="194"/>
      <c r="AL449" s="194"/>
      <c r="AM449" s="194"/>
      <c r="AN449" s="194"/>
      <c r="AO449" s="194"/>
      <c r="AP449" s="194"/>
      <c r="AQ449" s="194"/>
      <c r="AR449" s="194"/>
      <c r="AS449" s="194"/>
      <c r="AT449" s="194"/>
      <c r="AU449" s="194"/>
      <c r="AV449" s="194"/>
      <c r="AW449" s="194"/>
      <c r="AX449" s="194"/>
      <c r="AY449" s="194"/>
      <c r="AZ449" s="194"/>
      <c r="BA449" s="194"/>
      <c r="BB449" s="194"/>
      <c r="BC449" s="194"/>
      <c r="BD449" s="194"/>
      <c r="BE449" s="194"/>
      <c r="BF449" s="194"/>
      <c r="BG449" s="194"/>
      <c r="BH449" s="194"/>
      <c r="BI449" s="194"/>
    </row>
    <row r="450">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c r="AA450" s="194"/>
      <c r="AB450" s="194"/>
      <c r="AC450" s="194"/>
      <c r="AD450" s="194"/>
      <c r="AE450" s="194"/>
      <c r="AF450" s="194"/>
      <c r="AG450" s="194"/>
      <c r="AH450" s="194"/>
      <c r="AI450" s="194"/>
      <c r="AJ450" s="194"/>
      <c r="AK450" s="194"/>
      <c r="AL450" s="194"/>
      <c r="AM450" s="194"/>
      <c r="AN450" s="194"/>
      <c r="AO450" s="194"/>
      <c r="AP450" s="194"/>
      <c r="AQ450" s="194"/>
      <c r="AR450" s="194"/>
      <c r="AS450" s="194"/>
      <c r="AT450" s="194"/>
      <c r="AU450" s="194"/>
      <c r="AV450" s="194"/>
      <c r="AW450" s="194"/>
      <c r="AX450" s="194"/>
      <c r="AY450" s="194"/>
      <c r="AZ450" s="194"/>
      <c r="BA450" s="194"/>
      <c r="BB450" s="194"/>
      <c r="BC450" s="194"/>
      <c r="BD450" s="194"/>
      <c r="BE450" s="194"/>
      <c r="BF450" s="194"/>
      <c r="BG450" s="194"/>
      <c r="BH450" s="194"/>
      <c r="BI450" s="194"/>
    </row>
    <row r="451">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c r="AA451" s="194"/>
      <c r="AB451" s="194"/>
      <c r="AC451" s="194"/>
      <c r="AD451" s="194"/>
      <c r="AE451" s="194"/>
      <c r="AF451" s="194"/>
      <c r="AG451" s="194"/>
      <c r="AH451" s="194"/>
      <c r="AI451" s="194"/>
      <c r="AJ451" s="194"/>
      <c r="AK451" s="194"/>
      <c r="AL451" s="194"/>
      <c r="AM451" s="194"/>
      <c r="AN451" s="194"/>
      <c r="AO451" s="194"/>
      <c r="AP451" s="194"/>
      <c r="AQ451" s="194"/>
      <c r="AR451" s="194"/>
      <c r="AS451" s="194"/>
      <c r="AT451" s="194"/>
      <c r="AU451" s="194"/>
      <c r="AV451" s="194"/>
      <c r="AW451" s="194"/>
      <c r="AX451" s="194"/>
      <c r="AY451" s="194"/>
      <c r="AZ451" s="194"/>
      <c r="BA451" s="194"/>
      <c r="BB451" s="194"/>
      <c r="BC451" s="194"/>
      <c r="BD451" s="194"/>
      <c r="BE451" s="194"/>
      <c r="BF451" s="194"/>
      <c r="BG451" s="194"/>
      <c r="BH451" s="194"/>
      <c r="BI451" s="194"/>
    </row>
    <row r="452">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c r="AA452" s="194"/>
      <c r="AB452" s="194"/>
      <c r="AC452" s="194"/>
      <c r="AD452" s="194"/>
      <c r="AE452" s="194"/>
      <c r="AF452" s="194"/>
      <c r="AG452" s="194"/>
      <c r="AH452" s="194"/>
      <c r="AI452" s="194"/>
      <c r="AJ452" s="194"/>
      <c r="AK452" s="194"/>
      <c r="AL452" s="194"/>
      <c r="AM452" s="194"/>
      <c r="AN452" s="194"/>
      <c r="AO452" s="194"/>
      <c r="AP452" s="194"/>
      <c r="AQ452" s="194"/>
      <c r="AR452" s="194"/>
      <c r="AS452" s="194"/>
      <c r="AT452" s="194"/>
      <c r="AU452" s="194"/>
      <c r="AV452" s="194"/>
      <c r="AW452" s="194"/>
      <c r="AX452" s="194"/>
      <c r="AY452" s="194"/>
      <c r="AZ452" s="194"/>
      <c r="BA452" s="194"/>
      <c r="BB452" s="194"/>
      <c r="BC452" s="194"/>
      <c r="BD452" s="194"/>
      <c r="BE452" s="194"/>
      <c r="BF452" s="194"/>
      <c r="BG452" s="194"/>
      <c r="BH452" s="194"/>
      <c r="BI452" s="194"/>
    </row>
    <row r="453">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c r="AA453" s="194"/>
      <c r="AB453" s="194"/>
      <c r="AC453" s="194"/>
      <c r="AD453" s="194"/>
      <c r="AE453" s="194"/>
      <c r="AF453" s="194"/>
      <c r="AG453" s="194"/>
      <c r="AH453" s="194"/>
      <c r="AI453" s="194"/>
      <c r="AJ453" s="194"/>
      <c r="AK453" s="194"/>
      <c r="AL453" s="194"/>
      <c r="AM453" s="194"/>
      <c r="AN453" s="194"/>
      <c r="AO453" s="194"/>
      <c r="AP453" s="194"/>
      <c r="AQ453" s="194"/>
      <c r="AR453" s="194"/>
      <c r="AS453" s="194"/>
      <c r="AT453" s="194"/>
      <c r="AU453" s="194"/>
      <c r="AV453" s="194"/>
      <c r="AW453" s="194"/>
      <c r="AX453" s="194"/>
      <c r="AY453" s="194"/>
      <c r="AZ453" s="194"/>
      <c r="BA453" s="194"/>
      <c r="BB453" s="194"/>
      <c r="BC453" s="194"/>
      <c r="BD453" s="194"/>
      <c r="BE453" s="194"/>
      <c r="BF453" s="194"/>
      <c r="BG453" s="194"/>
      <c r="BH453" s="194"/>
      <c r="BI453" s="194"/>
    </row>
    <row r="454">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c r="AA454" s="194"/>
      <c r="AB454" s="194"/>
      <c r="AC454" s="194"/>
      <c r="AD454" s="194"/>
      <c r="AE454" s="194"/>
      <c r="AF454" s="194"/>
      <c r="AG454" s="194"/>
      <c r="AH454" s="194"/>
      <c r="AI454" s="194"/>
      <c r="AJ454" s="194"/>
      <c r="AK454" s="194"/>
      <c r="AL454" s="194"/>
      <c r="AM454" s="194"/>
      <c r="AN454" s="194"/>
      <c r="AO454" s="194"/>
      <c r="AP454" s="194"/>
      <c r="AQ454" s="194"/>
      <c r="AR454" s="194"/>
      <c r="AS454" s="194"/>
      <c r="AT454" s="194"/>
      <c r="AU454" s="194"/>
      <c r="AV454" s="194"/>
      <c r="AW454" s="194"/>
      <c r="AX454" s="194"/>
      <c r="AY454" s="194"/>
      <c r="AZ454" s="194"/>
      <c r="BA454" s="194"/>
      <c r="BB454" s="194"/>
      <c r="BC454" s="194"/>
      <c r="BD454" s="194"/>
      <c r="BE454" s="194"/>
      <c r="BF454" s="194"/>
      <c r="BG454" s="194"/>
      <c r="BH454" s="194"/>
      <c r="BI454" s="194"/>
    </row>
    <row r="455">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c r="AA455" s="194"/>
      <c r="AB455" s="194"/>
      <c r="AC455" s="194"/>
      <c r="AD455" s="194"/>
      <c r="AE455" s="194"/>
      <c r="AF455" s="194"/>
      <c r="AG455" s="194"/>
      <c r="AH455" s="194"/>
      <c r="AI455" s="194"/>
      <c r="AJ455" s="194"/>
      <c r="AK455" s="194"/>
      <c r="AL455" s="194"/>
      <c r="AM455" s="194"/>
      <c r="AN455" s="194"/>
      <c r="AO455" s="194"/>
      <c r="AP455" s="194"/>
      <c r="AQ455" s="194"/>
      <c r="AR455" s="194"/>
      <c r="AS455" s="194"/>
      <c r="AT455" s="194"/>
      <c r="AU455" s="194"/>
      <c r="AV455" s="194"/>
      <c r="AW455" s="194"/>
      <c r="AX455" s="194"/>
      <c r="AY455" s="194"/>
      <c r="AZ455" s="194"/>
      <c r="BA455" s="194"/>
      <c r="BB455" s="194"/>
      <c r="BC455" s="194"/>
      <c r="BD455" s="194"/>
      <c r="BE455" s="194"/>
      <c r="BF455" s="194"/>
      <c r="BG455" s="194"/>
      <c r="BH455" s="194"/>
      <c r="BI455" s="194"/>
    </row>
    <row r="456">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c r="AA456" s="194"/>
      <c r="AB456" s="194"/>
      <c r="AC456" s="194"/>
      <c r="AD456" s="194"/>
      <c r="AE456" s="194"/>
      <c r="AF456" s="194"/>
      <c r="AG456" s="194"/>
      <c r="AH456" s="194"/>
      <c r="AI456" s="194"/>
      <c r="AJ456" s="194"/>
      <c r="AK456" s="194"/>
      <c r="AL456" s="194"/>
      <c r="AM456" s="194"/>
      <c r="AN456" s="194"/>
      <c r="AO456" s="194"/>
      <c r="AP456" s="194"/>
      <c r="AQ456" s="194"/>
      <c r="AR456" s="194"/>
      <c r="AS456" s="194"/>
      <c r="AT456" s="194"/>
      <c r="AU456" s="194"/>
      <c r="AV456" s="194"/>
      <c r="AW456" s="194"/>
      <c r="AX456" s="194"/>
      <c r="AY456" s="194"/>
      <c r="AZ456" s="194"/>
      <c r="BA456" s="194"/>
      <c r="BB456" s="194"/>
      <c r="BC456" s="194"/>
      <c r="BD456" s="194"/>
      <c r="BE456" s="194"/>
      <c r="BF456" s="194"/>
      <c r="BG456" s="194"/>
      <c r="BH456" s="194"/>
      <c r="BI456" s="194"/>
    </row>
    <row r="457">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c r="AA457" s="194"/>
      <c r="AB457" s="194"/>
      <c r="AC457" s="194"/>
      <c r="AD457" s="194"/>
      <c r="AE457" s="194"/>
      <c r="AF457" s="194"/>
      <c r="AG457" s="194"/>
      <c r="AH457" s="194"/>
      <c r="AI457" s="194"/>
      <c r="AJ457" s="194"/>
      <c r="AK457" s="194"/>
      <c r="AL457" s="194"/>
      <c r="AM457" s="194"/>
      <c r="AN457" s="194"/>
      <c r="AO457" s="194"/>
      <c r="AP457" s="194"/>
      <c r="AQ457" s="194"/>
      <c r="AR457" s="194"/>
      <c r="AS457" s="194"/>
      <c r="AT457" s="194"/>
      <c r="AU457" s="194"/>
      <c r="AV457" s="194"/>
      <c r="AW457" s="194"/>
      <c r="AX457" s="194"/>
      <c r="AY457" s="194"/>
      <c r="AZ457" s="194"/>
      <c r="BA457" s="194"/>
      <c r="BB457" s="194"/>
      <c r="BC457" s="194"/>
      <c r="BD457" s="194"/>
      <c r="BE457" s="194"/>
      <c r="BF457" s="194"/>
      <c r="BG457" s="194"/>
      <c r="BH457" s="194"/>
      <c r="BI457" s="194"/>
    </row>
    <row r="458">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c r="AA458" s="194"/>
      <c r="AB458" s="194"/>
      <c r="AC458" s="194"/>
      <c r="AD458" s="194"/>
      <c r="AE458" s="194"/>
      <c r="AF458" s="194"/>
      <c r="AG458" s="194"/>
      <c r="AH458" s="194"/>
      <c r="AI458" s="194"/>
      <c r="AJ458" s="194"/>
      <c r="AK458" s="194"/>
      <c r="AL458" s="194"/>
      <c r="AM458" s="194"/>
      <c r="AN458" s="194"/>
      <c r="AO458" s="194"/>
      <c r="AP458" s="194"/>
      <c r="AQ458" s="194"/>
      <c r="AR458" s="194"/>
      <c r="AS458" s="194"/>
      <c r="AT458" s="194"/>
      <c r="AU458" s="194"/>
      <c r="AV458" s="194"/>
      <c r="AW458" s="194"/>
      <c r="AX458" s="194"/>
      <c r="AY458" s="194"/>
      <c r="AZ458" s="194"/>
      <c r="BA458" s="194"/>
      <c r="BB458" s="194"/>
      <c r="BC458" s="194"/>
      <c r="BD458" s="194"/>
      <c r="BE458" s="194"/>
      <c r="BF458" s="194"/>
      <c r="BG458" s="194"/>
      <c r="BH458" s="194"/>
      <c r="BI458" s="194"/>
    </row>
    <row r="459">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c r="AA459" s="194"/>
      <c r="AB459" s="194"/>
      <c r="AC459" s="194"/>
      <c r="AD459" s="194"/>
      <c r="AE459" s="194"/>
      <c r="AF459" s="194"/>
      <c r="AG459" s="194"/>
      <c r="AH459" s="194"/>
      <c r="AI459" s="194"/>
      <c r="AJ459" s="194"/>
      <c r="AK459" s="194"/>
      <c r="AL459" s="194"/>
      <c r="AM459" s="194"/>
      <c r="AN459" s="194"/>
      <c r="AO459" s="194"/>
      <c r="AP459" s="194"/>
      <c r="AQ459" s="194"/>
      <c r="AR459" s="194"/>
      <c r="AS459" s="194"/>
      <c r="AT459" s="194"/>
      <c r="AU459" s="194"/>
      <c r="AV459" s="194"/>
      <c r="AW459" s="194"/>
      <c r="AX459" s="194"/>
      <c r="AY459" s="194"/>
      <c r="AZ459" s="194"/>
      <c r="BA459" s="194"/>
      <c r="BB459" s="194"/>
      <c r="BC459" s="194"/>
      <c r="BD459" s="194"/>
      <c r="BE459" s="194"/>
      <c r="BF459" s="194"/>
      <c r="BG459" s="194"/>
      <c r="BH459" s="194"/>
      <c r="BI459" s="194"/>
    </row>
    <row r="460">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c r="AA460" s="194"/>
      <c r="AB460" s="194"/>
      <c r="AC460" s="194"/>
      <c r="AD460" s="194"/>
      <c r="AE460" s="194"/>
      <c r="AF460" s="194"/>
      <c r="AG460" s="194"/>
      <c r="AH460" s="194"/>
      <c r="AI460" s="194"/>
      <c r="AJ460" s="194"/>
      <c r="AK460" s="194"/>
      <c r="AL460" s="194"/>
      <c r="AM460" s="194"/>
      <c r="AN460" s="194"/>
      <c r="AO460" s="194"/>
      <c r="AP460" s="194"/>
      <c r="AQ460" s="194"/>
      <c r="AR460" s="194"/>
      <c r="AS460" s="194"/>
      <c r="AT460" s="194"/>
      <c r="AU460" s="194"/>
      <c r="AV460" s="194"/>
      <c r="AW460" s="194"/>
      <c r="AX460" s="194"/>
      <c r="AY460" s="194"/>
      <c r="AZ460" s="194"/>
      <c r="BA460" s="194"/>
      <c r="BB460" s="194"/>
      <c r="BC460" s="194"/>
      <c r="BD460" s="194"/>
      <c r="BE460" s="194"/>
      <c r="BF460" s="194"/>
      <c r="BG460" s="194"/>
      <c r="BH460" s="194"/>
      <c r="BI460" s="194"/>
    </row>
    <row r="461">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c r="AA461" s="194"/>
      <c r="AB461" s="194"/>
      <c r="AC461" s="194"/>
      <c r="AD461" s="194"/>
      <c r="AE461" s="194"/>
      <c r="AF461" s="194"/>
      <c r="AG461" s="194"/>
      <c r="AH461" s="194"/>
      <c r="AI461" s="194"/>
      <c r="AJ461" s="194"/>
      <c r="AK461" s="194"/>
      <c r="AL461" s="194"/>
      <c r="AM461" s="194"/>
      <c r="AN461" s="194"/>
      <c r="AO461" s="194"/>
      <c r="AP461" s="194"/>
      <c r="AQ461" s="194"/>
      <c r="AR461" s="194"/>
      <c r="AS461" s="194"/>
      <c r="AT461" s="194"/>
      <c r="AU461" s="194"/>
      <c r="AV461" s="194"/>
      <c r="AW461" s="194"/>
      <c r="AX461" s="194"/>
      <c r="AY461" s="194"/>
      <c r="AZ461" s="194"/>
      <c r="BA461" s="194"/>
      <c r="BB461" s="194"/>
      <c r="BC461" s="194"/>
      <c r="BD461" s="194"/>
      <c r="BE461" s="194"/>
      <c r="BF461" s="194"/>
      <c r="BG461" s="194"/>
      <c r="BH461" s="194"/>
      <c r="BI461" s="194"/>
    </row>
    <row r="462">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c r="AA462" s="194"/>
      <c r="AB462" s="194"/>
      <c r="AC462" s="194"/>
      <c r="AD462" s="194"/>
      <c r="AE462" s="194"/>
      <c r="AF462" s="194"/>
      <c r="AG462" s="194"/>
      <c r="AH462" s="194"/>
      <c r="AI462" s="194"/>
      <c r="AJ462" s="194"/>
      <c r="AK462" s="194"/>
      <c r="AL462" s="194"/>
      <c r="AM462" s="194"/>
      <c r="AN462" s="194"/>
      <c r="AO462" s="194"/>
      <c r="AP462" s="194"/>
      <c r="AQ462" s="194"/>
      <c r="AR462" s="194"/>
      <c r="AS462" s="194"/>
      <c r="AT462" s="194"/>
      <c r="AU462" s="194"/>
      <c r="AV462" s="194"/>
      <c r="AW462" s="194"/>
      <c r="AX462" s="194"/>
      <c r="AY462" s="194"/>
      <c r="AZ462" s="194"/>
      <c r="BA462" s="194"/>
      <c r="BB462" s="194"/>
      <c r="BC462" s="194"/>
      <c r="BD462" s="194"/>
      <c r="BE462" s="194"/>
      <c r="BF462" s="194"/>
      <c r="BG462" s="194"/>
      <c r="BH462" s="194"/>
      <c r="BI462" s="194"/>
    </row>
    <row r="463">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c r="AA463" s="194"/>
      <c r="AB463" s="194"/>
      <c r="AC463" s="194"/>
      <c r="AD463" s="194"/>
      <c r="AE463" s="194"/>
      <c r="AF463" s="194"/>
      <c r="AG463" s="194"/>
      <c r="AH463" s="194"/>
      <c r="AI463" s="194"/>
      <c r="AJ463" s="194"/>
      <c r="AK463" s="194"/>
      <c r="AL463" s="194"/>
      <c r="AM463" s="194"/>
      <c r="AN463" s="194"/>
      <c r="AO463" s="194"/>
      <c r="AP463" s="194"/>
      <c r="AQ463" s="194"/>
      <c r="AR463" s="194"/>
      <c r="AS463" s="194"/>
      <c r="AT463" s="194"/>
      <c r="AU463" s="194"/>
      <c r="AV463" s="194"/>
      <c r="AW463" s="194"/>
      <c r="AX463" s="194"/>
      <c r="AY463" s="194"/>
      <c r="AZ463" s="194"/>
      <c r="BA463" s="194"/>
      <c r="BB463" s="194"/>
      <c r="BC463" s="194"/>
      <c r="BD463" s="194"/>
      <c r="BE463" s="194"/>
      <c r="BF463" s="194"/>
      <c r="BG463" s="194"/>
      <c r="BH463" s="194"/>
      <c r="BI463" s="194"/>
    </row>
    <row r="464">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c r="AA464" s="194"/>
      <c r="AB464" s="194"/>
      <c r="AC464" s="194"/>
      <c r="AD464" s="194"/>
      <c r="AE464" s="194"/>
      <c r="AF464" s="194"/>
      <c r="AG464" s="194"/>
      <c r="AH464" s="194"/>
      <c r="AI464" s="194"/>
      <c r="AJ464" s="194"/>
      <c r="AK464" s="194"/>
      <c r="AL464" s="194"/>
      <c r="AM464" s="194"/>
      <c r="AN464" s="194"/>
      <c r="AO464" s="194"/>
      <c r="AP464" s="194"/>
      <c r="AQ464" s="194"/>
      <c r="AR464" s="194"/>
      <c r="AS464" s="194"/>
      <c r="AT464" s="194"/>
      <c r="AU464" s="194"/>
      <c r="AV464" s="194"/>
      <c r="AW464" s="194"/>
      <c r="AX464" s="194"/>
      <c r="AY464" s="194"/>
      <c r="AZ464" s="194"/>
      <c r="BA464" s="194"/>
      <c r="BB464" s="194"/>
      <c r="BC464" s="194"/>
      <c r="BD464" s="194"/>
      <c r="BE464" s="194"/>
      <c r="BF464" s="194"/>
      <c r="BG464" s="194"/>
      <c r="BH464" s="194"/>
      <c r="BI464" s="194"/>
    </row>
    <row r="465">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c r="AA465" s="194"/>
      <c r="AB465" s="194"/>
      <c r="AC465" s="194"/>
      <c r="AD465" s="194"/>
      <c r="AE465" s="194"/>
      <c r="AF465" s="194"/>
      <c r="AG465" s="194"/>
      <c r="AH465" s="194"/>
      <c r="AI465" s="194"/>
      <c r="AJ465" s="194"/>
      <c r="AK465" s="194"/>
      <c r="AL465" s="194"/>
      <c r="AM465" s="194"/>
      <c r="AN465" s="194"/>
      <c r="AO465" s="194"/>
      <c r="AP465" s="194"/>
      <c r="AQ465" s="194"/>
      <c r="AR465" s="194"/>
      <c r="AS465" s="194"/>
      <c r="AT465" s="194"/>
      <c r="AU465" s="194"/>
      <c r="AV465" s="194"/>
      <c r="AW465" s="194"/>
      <c r="AX465" s="194"/>
      <c r="AY465" s="194"/>
      <c r="AZ465" s="194"/>
      <c r="BA465" s="194"/>
      <c r="BB465" s="194"/>
      <c r="BC465" s="194"/>
      <c r="BD465" s="194"/>
      <c r="BE465" s="194"/>
      <c r="BF465" s="194"/>
      <c r="BG465" s="194"/>
      <c r="BH465" s="194"/>
      <c r="BI465" s="194"/>
    </row>
    <row r="466">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c r="AA466" s="194"/>
      <c r="AB466" s="194"/>
      <c r="AC466" s="194"/>
      <c r="AD466" s="194"/>
      <c r="AE466" s="194"/>
      <c r="AF466" s="194"/>
      <c r="AG466" s="194"/>
      <c r="AH466" s="194"/>
      <c r="AI466" s="194"/>
      <c r="AJ466" s="194"/>
      <c r="AK466" s="194"/>
      <c r="AL466" s="194"/>
      <c r="AM466" s="194"/>
      <c r="AN466" s="194"/>
      <c r="AO466" s="194"/>
      <c r="AP466" s="194"/>
      <c r="AQ466" s="194"/>
      <c r="AR466" s="194"/>
      <c r="AS466" s="194"/>
      <c r="AT466" s="194"/>
      <c r="AU466" s="194"/>
      <c r="AV466" s="194"/>
      <c r="AW466" s="194"/>
      <c r="AX466" s="194"/>
      <c r="AY466" s="194"/>
      <c r="AZ466" s="194"/>
      <c r="BA466" s="194"/>
      <c r="BB466" s="194"/>
      <c r="BC466" s="194"/>
      <c r="BD466" s="194"/>
      <c r="BE466" s="194"/>
      <c r="BF466" s="194"/>
      <c r="BG466" s="194"/>
      <c r="BH466" s="194"/>
      <c r="BI466" s="194"/>
    </row>
    <row r="467">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c r="AA467" s="194"/>
      <c r="AB467" s="194"/>
      <c r="AC467" s="194"/>
      <c r="AD467" s="194"/>
      <c r="AE467" s="194"/>
      <c r="AF467" s="194"/>
      <c r="AG467" s="194"/>
      <c r="AH467" s="194"/>
      <c r="AI467" s="194"/>
      <c r="AJ467" s="194"/>
      <c r="AK467" s="194"/>
      <c r="AL467" s="194"/>
      <c r="AM467" s="194"/>
      <c r="AN467" s="194"/>
      <c r="AO467" s="194"/>
      <c r="AP467" s="194"/>
      <c r="AQ467" s="194"/>
      <c r="AR467" s="194"/>
      <c r="AS467" s="194"/>
      <c r="AT467" s="194"/>
      <c r="AU467" s="194"/>
      <c r="AV467" s="194"/>
      <c r="AW467" s="194"/>
      <c r="AX467" s="194"/>
      <c r="AY467" s="194"/>
      <c r="AZ467" s="194"/>
      <c r="BA467" s="194"/>
      <c r="BB467" s="194"/>
      <c r="BC467" s="194"/>
      <c r="BD467" s="194"/>
      <c r="BE467" s="194"/>
      <c r="BF467" s="194"/>
      <c r="BG467" s="194"/>
      <c r="BH467" s="194"/>
      <c r="BI467" s="194"/>
    </row>
    <row r="468">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c r="AA468" s="194"/>
      <c r="AB468" s="194"/>
      <c r="AC468" s="194"/>
      <c r="AD468" s="194"/>
      <c r="AE468" s="194"/>
      <c r="AF468" s="194"/>
      <c r="AG468" s="194"/>
      <c r="AH468" s="194"/>
      <c r="AI468" s="194"/>
      <c r="AJ468" s="194"/>
      <c r="AK468" s="194"/>
      <c r="AL468" s="194"/>
      <c r="AM468" s="194"/>
      <c r="AN468" s="194"/>
      <c r="AO468" s="194"/>
      <c r="AP468" s="194"/>
      <c r="AQ468" s="194"/>
      <c r="AR468" s="194"/>
      <c r="AS468" s="194"/>
      <c r="AT468" s="194"/>
      <c r="AU468" s="194"/>
      <c r="AV468" s="194"/>
      <c r="AW468" s="194"/>
      <c r="AX468" s="194"/>
      <c r="AY468" s="194"/>
      <c r="AZ468" s="194"/>
      <c r="BA468" s="194"/>
      <c r="BB468" s="194"/>
      <c r="BC468" s="194"/>
      <c r="BD468" s="194"/>
      <c r="BE468" s="194"/>
      <c r="BF468" s="194"/>
      <c r="BG468" s="194"/>
      <c r="BH468" s="194"/>
      <c r="BI468" s="194"/>
    </row>
    <row r="469">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c r="AA469" s="194"/>
      <c r="AB469" s="194"/>
      <c r="AC469" s="194"/>
      <c r="AD469" s="194"/>
      <c r="AE469" s="194"/>
      <c r="AF469" s="194"/>
      <c r="AG469" s="194"/>
      <c r="AH469" s="194"/>
      <c r="AI469" s="194"/>
      <c r="AJ469" s="194"/>
      <c r="AK469" s="194"/>
      <c r="AL469" s="194"/>
      <c r="AM469" s="194"/>
      <c r="AN469" s="194"/>
      <c r="AO469" s="194"/>
      <c r="AP469" s="194"/>
      <c r="AQ469" s="194"/>
      <c r="AR469" s="194"/>
      <c r="AS469" s="194"/>
      <c r="AT469" s="194"/>
      <c r="AU469" s="194"/>
      <c r="AV469" s="194"/>
      <c r="AW469" s="194"/>
      <c r="AX469" s="194"/>
      <c r="AY469" s="194"/>
      <c r="AZ469" s="194"/>
      <c r="BA469" s="194"/>
      <c r="BB469" s="194"/>
      <c r="BC469" s="194"/>
      <c r="BD469" s="194"/>
      <c r="BE469" s="194"/>
      <c r="BF469" s="194"/>
      <c r="BG469" s="194"/>
      <c r="BH469" s="194"/>
      <c r="BI469" s="194"/>
    </row>
    <row r="470">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c r="AA470" s="194"/>
      <c r="AB470" s="194"/>
      <c r="AC470" s="194"/>
      <c r="AD470" s="194"/>
      <c r="AE470" s="194"/>
      <c r="AF470" s="194"/>
      <c r="AG470" s="194"/>
      <c r="AH470" s="194"/>
      <c r="AI470" s="194"/>
      <c r="AJ470" s="194"/>
      <c r="AK470" s="194"/>
      <c r="AL470" s="194"/>
      <c r="AM470" s="194"/>
      <c r="AN470" s="194"/>
      <c r="AO470" s="194"/>
      <c r="AP470" s="194"/>
      <c r="AQ470" s="194"/>
      <c r="AR470" s="194"/>
      <c r="AS470" s="194"/>
      <c r="AT470" s="194"/>
      <c r="AU470" s="194"/>
      <c r="AV470" s="194"/>
      <c r="AW470" s="194"/>
      <c r="AX470" s="194"/>
      <c r="AY470" s="194"/>
      <c r="AZ470" s="194"/>
      <c r="BA470" s="194"/>
      <c r="BB470" s="194"/>
      <c r="BC470" s="194"/>
      <c r="BD470" s="194"/>
      <c r="BE470" s="194"/>
      <c r="BF470" s="194"/>
      <c r="BG470" s="194"/>
      <c r="BH470" s="194"/>
      <c r="BI470" s="194"/>
    </row>
    <row r="471">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c r="AA471" s="194"/>
      <c r="AB471" s="194"/>
      <c r="AC471" s="194"/>
      <c r="AD471" s="194"/>
      <c r="AE471" s="194"/>
      <c r="AF471" s="194"/>
      <c r="AG471" s="194"/>
      <c r="AH471" s="194"/>
      <c r="AI471" s="194"/>
      <c r="AJ471" s="194"/>
      <c r="AK471" s="194"/>
      <c r="AL471" s="194"/>
      <c r="AM471" s="194"/>
      <c r="AN471" s="194"/>
      <c r="AO471" s="194"/>
      <c r="AP471" s="194"/>
      <c r="AQ471" s="194"/>
      <c r="AR471" s="194"/>
      <c r="AS471" s="194"/>
      <c r="AT471" s="194"/>
      <c r="AU471" s="194"/>
      <c r="AV471" s="194"/>
      <c r="AW471" s="194"/>
      <c r="AX471" s="194"/>
      <c r="AY471" s="194"/>
      <c r="AZ471" s="194"/>
      <c r="BA471" s="194"/>
      <c r="BB471" s="194"/>
      <c r="BC471" s="194"/>
      <c r="BD471" s="194"/>
      <c r="BE471" s="194"/>
      <c r="BF471" s="194"/>
      <c r="BG471" s="194"/>
      <c r="BH471" s="194"/>
      <c r="BI471" s="194"/>
    </row>
    <row r="472">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c r="AA472" s="194"/>
      <c r="AB472" s="194"/>
      <c r="AC472" s="194"/>
      <c r="AD472" s="194"/>
      <c r="AE472" s="194"/>
      <c r="AF472" s="194"/>
      <c r="AG472" s="194"/>
      <c r="AH472" s="194"/>
      <c r="AI472" s="194"/>
      <c r="AJ472" s="194"/>
      <c r="AK472" s="194"/>
      <c r="AL472" s="194"/>
      <c r="AM472" s="194"/>
      <c r="AN472" s="194"/>
      <c r="AO472" s="194"/>
      <c r="AP472" s="194"/>
      <c r="AQ472" s="194"/>
      <c r="AR472" s="194"/>
      <c r="AS472" s="194"/>
      <c r="AT472" s="194"/>
      <c r="AU472" s="194"/>
      <c r="AV472" s="194"/>
      <c r="AW472" s="194"/>
      <c r="AX472" s="194"/>
      <c r="AY472" s="194"/>
      <c r="AZ472" s="194"/>
      <c r="BA472" s="194"/>
      <c r="BB472" s="194"/>
      <c r="BC472" s="194"/>
      <c r="BD472" s="194"/>
      <c r="BE472" s="194"/>
      <c r="BF472" s="194"/>
      <c r="BG472" s="194"/>
      <c r="BH472" s="194"/>
      <c r="BI472" s="194"/>
    </row>
    <row r="473">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c r="AA473" s="194"/>
      <c r="AB473" s="194"/>
      <c r="AC473" s="194"/>
      <c r="AD473" s="194"/>
      <c r="AE473" s="194"/>
      <c r="AF473" s="194"/>
      <c r="AG473" s="194"/>
      <c r="AH473" s="194"/>
      <c r="AI473" s="194"/>
      <c r="AJ473" s="194"/>
      <c r="AK473" s="194"/>
      <c r="AL473" s="194"/>
      <c r="AM473" s="194"/>
      <c r="AN473" s="194"/>
      <c r="AO473" s="194"/>
      <c r="AP473" s="194"/>
      <c r="AQ473" s="194"/>
      <c r="AR473" s="194"/>
      <c r="AS473" s="194"/>
      <c r="AT473" s="194"/>
      <c r="AU473" s="194"/>
      <c r="AV473" s="194"/>
      <c r="AW473" s="194"/>
      <c r="AX473" s="194"/>
      <c r="AY473" s="194"/>
      <c r="AZ473" s="194"/>
      <c r="BA473" s="194"/>
      <c r="BB473" s="194"/>
      <c r="BC473" s="194"/>
      <c r="BD473" s="194"/>
      <c r="BE473" s="194"/>
      <c r="BF473" s="194"/>
      <c r="BG473" s="194"/>
      <c r="BH473" s="194"/>
      <c r="BI473" s="194"/>
    </row>
    <row r="474">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c r="AA474" s="194"/>
      <c r="AB474" s="194"/>
      <c r="AC474" s="194"/>
      <c r="AD474" s="194"/>
      <c r="AE474" s="194"/>
      <c r="AF474" s="194"/>
      <c r="AG474" s="194"/>
      <c r="AH474" s="194"/>
      <c r="AI474" s="194"/>
      <c r="AJ474" s="194"/>
      <c r="AK474" s="194"/>
      <c r="AL474" s="194"/>
      <c r="AM474" s="194"/>
      <c r="AN474" s="194"/>
      <c r="AO474" s="194"/>
      <c r="AP474" s="194"/>
      <c r="AQ474" s="194"/>
      <c r="AR474" s="194"/>
      <c r="AS474" s="194"/>
      <c r="AT474" s="194"/>
      <c r="AU474" s="194"/>
      <c r="AV474" s="194"/>
      <c r="AW474" s="194"/>
      <c r="AX474" s="194"/>
      <c r="AY474" s="194"/>
      <c r="AZ474" s="194"/>
      <c r="BA474" s="194"/>
      <c r="BB474" s="194"/>
      <c r="BC474" s="194"/>
      <c r="BD474" s="194"/>
      <c r="BE474" s="194"/>
      <c r="BF474" s="194"/>
      <c r="BG474" s="194"/>
      <c r="BH474" s="194"/>
      <c r="BI474" s="194"/>
    </row>
    <row r="475">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c r="AA475" s="194"/>
      <c r="AB475" s="194"/>
      <c r="AC475" s="194"/>
      <c r="AD475" s="194"/>
      <c r="AE475" s="194"/>
      <c r="AF475" s="194"/>
      <c r="AG475" s="194"/>
      <c r="AH475" s="194"/>
      <c r="AI475" s="194"/>
      <c r="AJ475" s="194"/>
      <c r="AK475" s="194"/>
      <c r="AL475" s="194"/>
      <c r="AM475" s="194"/>
      <c r="AN475" s="194"/>
      <c r="AO475" s="194"/>
      <c r="AP475" s="194"/>
      <c r="AQ475" s="194"/>
      <c r="AR475" s="194"/>
      <c r="AS475" s="194"/>
      <c r="AT475" s="194"/>
      <c r="AU475" s="194"/>
      <c r="AV475" s="194"/>
      <c r="AW475" s="194"/>
      <c r="AX475" s="194"/>
      <c r="AY475" s="194"/>
      <c r="AZ475" s="194"/>
      <c r="BA475" s="194"/>
      <c r="BB475" s="194"/>
      <c r="BC475" s="194"/>
      <c r="BD475" s="194"/>
      <c r="BE475" s="194"/>
      <c r="BF475" s="194"/>
      <c r="BG475" s="194"/>
      <c r="BH475" s="194"/>
      <c r="BI475" s="194"/>
    </row>
    <row r="476">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c r="AA476" s="194"/>
      <c r="AB476" s="194"/>
      <c r="AC476" s="194"/>
      <c r="AD476" s="194"/>
      <c r="AE476" s="194"/>
      <c r="AF476" s="194"/>
      <c r="AG476" s="194"/>
      <c r="AH476" s="194"/>
      <c r="AI476" s="194"/>
      <c r="AJ476" s="194"/>
      <c r="AK476" s="194"/>
      <c r="AL476" s="194"/>
      <c r="AM476" s="194"/>
      <c r="AN476" s="194"/>
      <c r="AO476" s="194"/>
      <c r="AP476" s="194"/>
      <c r="AQ476" s="194"/>
      <c r="AR476" s="194"/>
      <c r="AS476" s="194"/>
      <c r="AT476" s="194"/>
      <c r="AU476" s="194"/>
      <c r="AV476" s="194"/>
      <c r="AW476" s="194"/>
      <c r="AX476" s="194"/>
      <c r="AY476" s="194"/>
      <c r="AZ476" s="194"/>
      <c r="BA476" s="194"/>
      <c r="BB476" s="194"/>
      <c r="BC476" s="194"/>
      <c r="BD476" s="194"/>
      <c r="BE476" s="194"/>
      <c r="BF476" s="194"/>
      <c r="BG476" s="194"/>
      <c r="BH476" s="194"/>
      <c r="BI476" s="194"/>
    </row>
    <row r="477">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c r="AA477" s="194"/>
      <c r="AB477" s="194"/>
      <c r="AC477" s="194"/>
      <c r="AD477" s="194"/>
      <c r="AE477" s="194"/>
      <c r="AF477" s="194"/>
      <c r="AG477" s="194"/>
      <c r="AH477" s="194"/>
      <c r="AI477" s="194"/>
      <c r="AJ477" s="194"/>
      <c r="AK477" s="194"/>
      <c r="AL477" s="194"/>
      <c r="AM477" s="194"/>
      <c r="AN477" s="194"/>
      <c r="AO477" s="194"/>
      <c r="AP477" s="194"/>
      <c r="AQ477" s="194"/>
      <c r="AR477" s="194"/>
      <c r="AS477" s="194"/>
      <c r="AT477" s="194"/>
      <c r="AU477" s="194"/>
      <c r="AV477" s="194"/>
      <c r="AW477" s="194"/>
      <c r="AX477" s="194"/>
      <c r="AY477" s="194"/>
      <c r="AZ477" s="194"/>
      <c r="BA477" s="194"/>
      <c r="BB477" s="194"/>
      <c r="BC477" s="194"/>
      <c r="BD477" s="194"/>
      <c r="BE477" s="194"/>
      <c r="BF477" s="194"/>
      <c r="BG477" s="194"/>
      <c r="BH477" s="194"/>
      <c r="BI477" s="194"/>
    </row>
    <row r="478">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c r="AA478" s="194"/>
      <c r="AB478" s="194"/>
      <c r="AC478" s="194"/>
      <c r="AD478" s="194"/>
      <c r="AE478" s="194"/>
      <c r="AF478" s="194"/>
      <c r="AG478" s="194"/>
      <c r="AH478" s="194"/>
      <c r="AI478" s="194"/>
      <c r="AJ478" s="194"/>
      <c r="AK478" s="194"/>
      <c r="AL478" s="194"/>
      <c r="AM478" s="194"/>
      <c r="AN478" s="194"/>
      <c r="AO478" s="194"/>
      <c r="AP478" s="194"/>
      <c r="AQ478" s="194"/>
      <c r="AR478" s="194"/>
      <c r="AS478" s="194"/>
      <c r="AT478" s="194"/>
      <c r="AU478" s="194"/>
      <c r="AV478" s="194"/>
      <c r="AW478" s="194"/>
      <c r="AX478" s="194"/>
      <c r="AY478" s="194"/>
      <c r="AZ478" s="194"/>
      <c r="BA478" s="194"/>
      <c r="BB478" s="194"/>
      <c r="BC478" s="194"/>
      <c r="BD478" s="194"/>
      <c r="BE478" s="194"/>
      <c r="BF478" s="194"/>
      <c r="BG478" s="194"/>
      <c r="BH478" s="194"/>
      <c r="BI478" s="194"/>
    </row>
    <row r="479">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c r="AA479" s="194"/>
      <c r="AB479" s="194"/>
      <c r="AC479" s="194"/>
      <c r="AD479" s="194"/>
      <c r="AE479" s="194"/>
      <c r="AF479" s="194"/>
      <c r="AG479" s="194"/>
      <c r="AH479" s="194"/>
      <c r="AI479" s="194"/>
      <c r="AJ479" s="194"/>
      <c r="AK479" s="194"/>
      <c r="AL479" s="194"/>
      <c r="AM479" s="194"/>
      <c r="AN479" s="194"/>
      <c r="AO479" s="194"/>
      <c r="AP479" s="194"/>
      <c r="AQ479" s="194"/>
      <c r="AR479" s="194"/>
      <c r="AS479" s="194"/>
      <c r="AT479" s="194"/>
      <c r="AU479" s="194"/>
      <c r="AV479" s="194"/>
      <c r="AW479" s="194"/>
      <c r="AX479" s="194"/>
      <c r="AY479" s="194"/>
      <c r="AZ479" s="194"/>
      <c r="BA479" s="194"/>
      <c r="BB479" s="194"/>
      <c r="BC479" s="194"/>
      <c r="BD479" s="194"/>
      <c r="BE479" s="194"/>
      <c r="BF479" s="194"/>
      <c r="BG479" s="194"/>
      <c r="BH479" s="194"/>
      <c r="BI479" s="194"/>
    </row>
    <row r="480">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c r="AA480" s="194"/>
      <c r="AB480" s="194"/>
      <c r="AC480" s="194"/>
      <c r="AD480" s="194"/>
      <c r="AE480" s="194"/>
      <c r="AF480" s="194"/>
      <c r="AG480" s="194"/>
      <c r="AH480" s="194"/>
      <c r="AI480" s="194"/>
      <c r="AJ480" s="194"/>
      <c r="AK480" s="194"/>
      <c r="AL480" s="194"/>
      <c r="AM480" s="194"/>
      <c r="AN480" s="194"/>
      <c r="AO480" s="194"/>
      <c r="AP480" s="194"/>
      <c r="AQ480" s="194"/>
      <c r="AR480" s="194"/>
      <c r="AS480" s="194"/>
      <c r="AT480" s="194"/>
      <c r="AU480" s="194"/>
      <c r="AV480" s="194"/>
      <c r="AW480" s="194"/>
      <c r="AX480" s="194"/>
      <c r="AY480" s="194"/>
      <c r="AZ480" s="194"/>
      <c r="BA480" s="194"/>
      <c r="BB480" s="194"/>
      <c r="BC480" s="194"/>
      <c r="BD480" s="194"/>
      <c r="BE480" s="194"/>
      <c r="BF480" s="194"/>
      <c r="BG480" s="194"/>
      <c r="BH480" s="194"/>
      <c r="BI480" s="194"/>
    </row>
    <row r="481">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c r="AA481" s="194"/>
      <c r="AB481" s="194"/>
      <c r="AC481" s="194"/>
      <c r="AD481" s="194"/>
      <c r="AE481" s="194"/>
      <c r="AF481" s="194"/>
      <c r="AG481" s="194"/>
      <c r="AH481" s="194"/>
      <c r="AI481" s="194"/>
      <c r="AJ481" s="194"/>
      <c r="AK481" s="194"/>
      <c r="AL481" s="194"/>
      <c r="AM481" s="194"/>
      <c r="AN481" s="194"/>
      <c r="AO481" s="194"/>
      <c r="AP481" s="194"/>
      <c r="AQ481" s="194"/>
      <c r="AR481" s="194"/>
      <c r="AS481" s="194"/>
      <c r="AT481" s="194"/>
      <c r="AU481" s="194"/>
      <c r="AV481" s="194"/>
      <c r="AW481" s="194"/>
      <c r="AX481" s="194"/>
      <c r="AY481" s="194"/>
      <c r="AZ481" s="194"/>
      <c r="BA481" s="194"/>
      <c r="BB481" s="194"/>
      <c r="BC481" s="194"/>
      <c r="BD481" s="194"/>
      <c r="BE481" s="194"/>
      <c r="BF481" s="194"/>
      <c r="BG481" s="194"/>
      <c r="BH481" s="194"/>
      <c r="BI481" s="194"/>
    </row>
    <row r="482">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c r="AA482" s="194"/>
      <c r="AB482" s="194"/>
      <c r="AC482" s="194"/>
      <c r="AD482" s="194"/>
      <c r="AE482" s="194"/>
      <c r="AF482" s="194"/>
      <c r="AG482" s="194"/>
      <c r="AH482" s="194"/>
      <c r="AI482" s="194"/>
      <c r="AJ482" s="194"/>
      <c r="AK482" s="194"/>
      <c r="AL482" s="194"/>
      <c r="AM482" s="194"/>
      <c r="AN482" s="194"/>
      <c r="AO482" s="194"/>
      <c r="AP482" s="194"/>
      <c r="AQ482" s="194"/>
      <c r="AR482" s="194"/>
      <c r="AS482" s="194"/>
      <c r="AT482" s="194"/>
      <c r="AU482" s="194"/>
      <c r="AV482" s="194"/>
      <c r="AW482" s="194"/>
      <c r="AX482" s="194"/>
      <c r="AY482" s="194"/>
      <c r="AZ482" s="194"/>
      <c r="BA482" s="194"/>
      <c r="BB482" s="194"/>
      <c r="BC482" s="194"/>
      <c r="BD482" s="194"/>
      <c r="BE482" s="194"/>
      <c r="BF482" s="194"/>
      <c r="BG482" s="194"/>
      <c r="BH482" s="194"/>
      <c r="BI482" s="194"/>
    </row>
    <row r="483">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c r="AA483" s="194"/>
      <c r="AB483" s="194"/>
      <c r="AC483" s="194"/>
      <c r="AD483" s="194"/>
      <c r="AE483" s="194"/>
      <c r="AF483" s="194"/>
      <c r="AG483" s="194"/>
      <c r="AH483" s="194"/>
      <c r="AI483" s="194"/>
      <c r="AJ483" s="194"/>
      <c r="AK483" s="194"/>
      <c r="AL483" s="194"/>
      <c r="AM483" s="194"/>
      <c r="AN483" s="194"/>
      <c r="AO483" s="194"/>
      <c r="AP483" s="194"/>
      <c r="AQ483" s="194"/>
      <c r="AR483" s="194"/>
      <c r="AS483" s="194"/>
      <c r="AT483" s="194"/>
      <c r="AU483" s="194"/>
      <c r="AV483" s="194"/>
      <c r="AW483" s="194"/>
      <c r="AX483" s="194"/>
      <c r="AY483" s="194"/>
      <c r="AZ483" s="194"/>
      <c r="BA483" s="194"/>
      <c r="BB483" s="194"/>
      <c r="BC483" s="194"/>
      <c r="BD483" s="194"/>
      <c r="BE483" s="194"/>
      <c r="BF483" s="194"/>
      <c r="BG483" s="194"/>
      <c r="BH483" s="194"/>
      <c r="BI483" s="194"/>
    </row>
    <row r="484">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c r="AA484" s="194"/>
      <c r="AB484" s="194"/>
      <c r="AC484" s="194"/>
      <c r="AD484" s="194"/>
      <c r="AE484" s="194"/>
      <c r="AF484" s="194"/>
      <c r="AG484" s="194"/>
      <c r="AH484" s="194"/>
      <c r="AI484" s="194"/>
      <c r="AJ484" s="194"/>
      <c r="AK484" s="194"/>
      <c r="AL484" s="194"/>
      <c r="AM484" s="194"/>
      <c r="AN484" s="194"/>
      <c r="AO484" s="194"/>
      <c r="AP484" s="194"/>
      <c r="AQ484" s="194"/>
      <c r="AR484" s="194"/>
      <c r="AS484" s="194"/>
      <c r="AT484" s="194"/>
      <c r="AU484" s="194"/>
      <c r="AV484" s="194"/>
      <c r="AW484" s="194"/>
      <c r="AX484" s="194"/>
      <c r="AY484" s="194"/>
      <c r="AZ484" s="194"/>
      <c r="BA484" s="194"/>
      <c r="BB484" s="194"/>
      <c r="BC484" s="194"/>
      <c r="BD484" s="194"/>
      <c r="BE484" s="194"/>
      <c r="BF484" s="194"/>
      <c r="BG484" s="194"/>
      <c r="BH484" s="194"/>
      <c r="BI484" s="194"/>
    </row>
    <row r="485">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c r="AA485" s="194"/>
      <c r="AB485" s="194"/>
      <c r="AC485" s="194"/>
      <c r="AD485" s="194"/>
      <c r="AE485" s="194"/>
      <c r="AF485" s="194"/>
      <c r="AG485" s="194"/>
      <c r="AH485" s="194"/>
      <c r="AI485" s="194"/>
      <c r="AJ485" s="194"/>
      <c r="AK485" s="194"/>
      <c r="AL485" s="194"/>
      <c r="AM485" s="194"/>
      <c r="AN485" s="194"/>
      <c r="AO485" s="194"/>
      <c r="AP485" s="194"/>
      <c r="AQ485" s="194"/>
      <c r="AR485" s="194"/>
      <c r="AS485" s="194"/>
      <c r="AT485" s="194"/>
      <c r="AU485" s="194"/>
      <c r="AV485" s="194"/>
      <c r="AW485" s="194"/>
      <c r="AX485" s="194"/>
      <c r="AY485" s="194"/>
      <c r="AZ485" s="194"/>
      <c r="BA485" s="194"/>
      <c r="BB485" s="194"/>
      <c r="BC485" s="194"/>
      <c r="BD485" s="194"/>
      <c r="BE485" s="194"/>
      <c r="BF485" s="194"/>
      <c r="BG485" s="194"/>
      <c r="BH485" s="194"/>
      <c r="BI485" s="194"/>
    </row>
    <row r="486">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c r="AA486" s="194"/>
      <c r="AB486" s="194"/>
      <c r="AC486" s="194"/>
      <c r="AD486" s="194"/>
      <c r="AE486" s="194"/>
      <c r="AF486" s="194"/>
      <c r="AG486" s="194"/>
      <c r="AH486" s="194"/>
      <c r="AI486" s="194"/>
      <c r="AJ486" s="194"/>
      <c r="AK486" s="194"/>
      <c r="AL486" s="194"/>
      <c r="AM486" s="194"/>
      <c r="AN486" s="194"/>
      <c r="AO486" s="194"/>
      <c r="AP486" s="194"/>
      <c r="AQ486" s="194"/>
      <c r="AR486" s="194"/>
      <c r="AS486" s="194"/>
      <c r="AT486" s="194"/>
      <c r="AU486" s="194"/>
      <c r="AV486" s="194"/>
      <c r="AW486" s="194"/>
      <c r="AX486" s="194"/>
      <c r="AY486" s="194"/>
      <c r="AZ486" s="194"/>
      <c r="BA486" s="194"/>
      <c r="BB486" s="194"/>
      <c r="BC486" s="194"/>
      <c r="BD486" s="194"/>
      <c r="BE486" s="194"/>
      <c r="BF486" s="194"/>
      <c r="BG486" s="194"/>
      <c r="BH486" s="194"/>
      <c r="BI486" s="194"/>
    </row>
    <row r="487">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c r="AA487" s="194"/>
      <c r="AB487" s="194"/>
      <c r="AC487" s="194"/>
      <c r="AD487" s="194"/>
      <c r="AE487" s="194"/>
      <c r="AF487" s="194"/>
      <c r="AG487" s="194"/>
      <c r="AH487" s="194"/>
      <c r="AI487" s="194"/>
      <c r="AJ487" s="194"/>
      <c r="AK487" s="194"/>
      <c r="AL487" s="194"/>
      <c r="AM487" s="194"/>
      <c r="AN487" s="194"/>
      <c r="AO487" s="194"/>
      <c r="AP487" s="194"/>
      <c r="AQ487" s="194"/>
      <c r="AR487" s="194"/>
      <c r="AS487" s="194"/>
      <c r="AT487" s="194"/>
      <c r="AU487" s="194"/>
      <c r="AV487" s="194"/>
      <c r="AW487" s="194"/>
      <c r="AX487" s="194"/>
      <c r="AY487" s="194"/>
      <c r="AZ487" s="194"/>
      <c r="BA487" s="194"/>
      <c r="BB487" s="194"/>
      <c r="BC487" s="194"/>
      <c r="BD487" s="194"/>
      <c r="BE487" s="194"/>
      <c r="BF487" s="194"/>
      <c r="BG487" s="194"/>
      <c r="BH487" s="194"/>
      <c r="BI487" s="194"/>
    </row>
    <row r="488">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c r="AA488" s="194"/>
      <c r="AB488" s="194"/>
      <c r="AC488" s="194"/>
      <c r="AD488" s="194"/>
      <c r="AE488" s="194"/>
      <c r="AF488" s="194"/>
      <c r="AG488" s="194"/>
      <c r="AH488" s="194"/>
      <c r="AI488" s="194"/>
      <c r="AJ488" s="194"/>
      <c r="AK488" s="194"/>
      <c r="AL488" s="194"/>
      <c r="AM488" s="194"/>
      <c r="AN488" s="194"/>
      <c r="AO488" s="194"/>
      <c r="AP488" s="194"/>
      <c r="AQ488" s="194"/>
      <c r="AR488" s="194"/>
      <c r="AS488" s="194"/>
      <c r="AT488" s="194"/>
      <c r="AU488" s="194"/>
      <c r="AV488" s="194"/>
      <c r="AW488" s="194"/>
      <c r="AX488" s="194"/>
      <c r="AY488" s="194"/>
      <c r="AZ488" s="194"/>
      <c r="BA488" s="194"/>
      <c r="BB488" s="194"/>
      <c r="BC488" s="194"/>
      <c r="BD488" s="194"/>
      <c r="BE488" s="194"/>
      <c r="BF488" s="194"/>
      <c r="BG488" s="194"/>
      <c r="BH488" s="194"/>
      <c r="BI488" s="194"/>
    </row>
    <row r="489">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c r="AA489" s="194"/>
      <c r="AB489" s="194"/>
      <c r="AC489" s="194"/>
      <c r="AD489" s="194"/>
      <c r="AE489" s="194"/>
      <c r="AF489" s="194"/>
      <c r="AG489" s="194"/>
      <c r="AH489" s="194"/>
      <c r="AI489" s="194"/>
      <c r="AJ489" s="194"/>
      <c r="AK489" s="194"/>
      <c r="AL489" s="194"/>
      <c r="AM489" s="194"/>
      <c r="AN489" s="194"/>
      <c r="AO489" s="194"/>
      <c r="AP489" s="194"/>
      <c r="AQ489" s="194"/>
      <c r="AR489" s="194"/>
      <c r="AS489" s="194"/>
      <c r="AT489" s="194"/>
      <c r="AU489" s="194"/>
      <c r="AV489" s="194"/>
      <c r="AW489" s="194"/>
      <c r="AX489" s="194"/>
      <c r="AY489" s="194"/>
      <c r="AZ489" s="194"/>
      <c r="BA489" s="194"/>
      <c r="BB489" s="194"/>
      <c r="BC489" s="194"/>
      <c r="BD489" s="194"/>
      <c r="BE489" s="194"/>
      <c r="BF489" s="194"/>
      <c r="BG489" s="194"/>
      <c r="BH489" s="194"/>
      <c r="BI489" s="194"/>
    </row>
    <row r="490">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c r="AA490" s="194"/>
      <c r="AB490" s="194"/>
      <c r="AC490" s="194"/>
      <c r="AD490" s="194"/>
      <c r="AE490" s="194"/>
      <c r="AF490" s="194"/>
      <c r="AG490" s="194"/>
      <c r="AH490" s="194"/>
      <c r="AI490" s="194"/>
      <c r="AJ490" s="194"/>
      <c r="AK490" s="194"/>
      <c r="AL490" s="194"/>
      <c r="AM490" s="194"/>
      <c r="AN490" s="194"/>
      <c r="AO490" s="194"/>
      <c r="AP490" s="194"/>
      <c r="AQ490" s="194"/>
      <c r="AR490" s="194"/>
      <c r="AS490" s="194"/>
      <c r="AT490" s="194"/>
      <c r="AU490" s="194"/>
      <c r="AV490" s="194"/>
      <c r="AW490" s="194"/>
      <c r="AX490" s="194"/>
      <c r="AY490" s="194"/>
      <c r="AZ490" s="194"/>
      <c r="BA490" s="194"/>
      <c r="BB490" s="194"/>
      <c r="BC490" s="194"/>
      <c r="BD490" s="194"/>
      <c r="BE490" s="194"/>
      <c r="BF490" s="194"/>
      <c r="BG490" s="194"/>
      <c r="BH490" s="194"/>
      <c r="BI490" s="194"/>
    </row>
    <row r="491">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c r="AA491" s="194"/>
      <c r="AB491" s="194"/>
      <c r="AC491" s="194"/>
      <c r="AD491" s="194"/>
      <c r="AE491" s="194"/>
      <c r="AF491" s="194"/>
      <c r="AG491" s="194"/>
      <c r="AH491" s="194"/>
      <c r="AI491" s="194"/>
      <c r="AJ491" s="194"/>
      <c r="AK491" s="194"/>
      <c r="AL491" s="194"/>
      <c r="AM491" s="194"/>
      <c r="AN491" s="194"/>
      <c r="AO491" s="194"/>
      <c r="AP491" s="194"/>
      <c r="AQ491" s="194"/>
      <c r="AR491" s="194"/>
      <c r="AS491" s="194"/>
      <c r="AT491" s="194"/>
      <c r="AU491" s="194"/>
      <c r="AV491" s="194"/>
      <c r="AW491" s="194"/>
      <c r="AX491" s="194"/>
      <c r="AY491" s="194"/>
      <c r="AZ491" s="194"/>
      <c r="BA491" s="194"/>
      <c r="BB491" s="194"/>
      <c r="BC491" s="194"/>
      <c r="BD491" s="194"/>
      <c r="BE491" s="194"/>
      <c r="BF491" s="194"/>
      <c r="BG491" s="194"/>
      <c r="BH491" s="194"/>
      <c r="BI491" s="194"/>
    </row>
    <row r="492">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c r="AA492" s="194"/>
      <c r="AB492" s="194"/>
      <c r="AC492" s="194"/>
      <c r="AD492" s="194"/>
      <c r="AE492" s="194"/>
      <c r="AF492" s="194"/>
      <c r="AG492" s="194"/>
      <c r="AH492" s="194"/>
      <c r="AI492" s="194"/>
      <c r="AJ492" s="194"/>
      <c r="AK492" s="194"/>
      <c r="AL492" s="194"/>
      <c r="AM492" s="194"/>
      <c r="AN492" s="194"/>
      <c r="AO492" s="194"/>
      <c r="AP492" s="194"/>
      <c r="AQ492" s="194"/>
      <c r="AR492" s="194"/>
      <c r="AS492" s="194"/>
      <c r="AT492" s="194"/>
      <c r="AU492" s="194"/>
      <c r="AV492" s="194"/>
      <c r="AW492" s="194"/>
      <c r="AX492" s="194"/>
      <c r="AY492" s="194"/>
      <c r="AZ492" s="194"/>
      <c r="BA492" s="194"/>
      <c r="BB492" s="194"/>
      <c r="BC492" s="194"/>
      <c r="BD492" s="194"/>
      <c r="BE492" s="194"/>
      <c r="BF492" s="194"/>
      <c r="BG492" s="194"/>
      <c r="BH492" s="194"/>
      <c r="BI492" s="194"/>
    </row>
    <row r="493">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c r="AA493" s="194"/>
      <c r="AB493" s="194"/>
      <c r="AC493" s="194"/>
      <c r="AD493" s="194"/>
      <c r="AE493" s="194"/>
      <c r="AF493" s="194"/>
      <c r="AG493" s="194"/>
      <c r="AH493" s="194"/>
      <c r="AI493" s="194"/>
      <c r="AJ493" s="194"/>
      <c r="AK493" s="194"/>
      <c r="AL493" s="194"/>
      <c r="AM493" s="194"/>
      <c r="AN493" s="194"/>
      <c r="AO493" s="194"/>
      <c r="AP493" s="194"/>
      <c r="AQ493" s="194"/>
      <c r="AR493" s="194"/>
      <c r="AS493" s="194"/>
      <c r="AT493" s="194"/>
      <c r="AU493" s="194"/>
      <c r="AV493" s="194"/>
      <c r="AW493" s="194"/>
      <c r="AX493" s="194"/>
      <c r="AY493" s="194"/>
      <c r="AZ493" s="194"/>
      <c r="BA493" s="194"/>
      <c r="BB493" s="194"/>
      <c r="BC493" s="194"/>
      <c r="BD493" s="194"/>
      <c r="BE493" s="194"/>
      <c r="BF493" s="194"/>
      <c r="BG493" s="194"/>
      <c r="BH493" s="194"/>
      <c r="BI493" s="194"/>
    </row>
    <row r="494">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c r="AA494" s="194"/>
      <c r="AB494" s="194"/>
      <c r="AC494" s="194"/>
      <c r="AD494" s="194"/>
      <c r="AE494" s="194"/>
      <c r="AF494" s="194"/>
      <c r="AG494" s="194"/>
      <c r="AH494" s="194"/>
      <c r="AI494" s="194"/>
      <c r="AJ494" s="194"/>
      <c r="AK494" s="194"/>
      <c r="AL494" s="194"/>
      <c r="AM494" s="194"/>
      <c r="AN494" s="194"/>
      <c r="AO494" s="194"/>
      <c r="AP494" s="194"/>
      <c r="AQ494" s="194"/>
      <c r="AR494" s="194"/>
      <c r="AS494" s="194"/>
      <c r="AT494" s="194"/>
      <c r="AU494" s="194"/>
      <c r="AV494" s="194"/>
      <c r="AW494" s="194"/>
      <c r="AX494" s="194"/>
      <c r="AY494" s="194"/>
      <c r="AZ494" s="194"/>
      <c r="BA494" s="194"/>
      <c r="BB494" s="194"/>
      <c r="BC494" s="194"/>
      <c r="BD494" s="194"/>
      <c r="BE494" s="194"/>
      <c r="BF494" s="194"/>
      <c r="BG494" s="194"/>
      <c r="BH494" s="194"/>
      <c r="BI494" s="194"/>
    </row>
    <row r="495">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c r="AA495" s="194"/>
      <c r="AB495" s="194"/>
      <c r="AC495" s="194"/>
      <c r="AD495" s="194"/>
      <c r="AE495" s="194"/>
      <c r="AF495" s="194"/>
      <c r="AG495" s="194"/>
      <c r="AH495" s="194"/>
      <c r="AI495" s="194"/>
      <c r="AJ495" s="194"/>
      <c r="AK495" s="194"/>
      <c r="AL495" s="194"/>
      <c r="AM495" s="194"/>
      <c r="AN495" s="194"/>
      <c r="AO495" s="194"/>
      <c r="AP495" s="194"/>
      <c r="AQ495" s="194"/>
      <c r="AR495" s="194"/>
      <c r="AS495" s="194"/>
      <c r="AT495" s="194"/>
      <c r="AU495" s="194"/>
      <c r="AV495" s="194"/>
      <c r="AW495" s="194"/>
      <c r="AX495" s="194"/>
      <c r="AY495" s="194"/>
      <c r="AZ495" s="194"/>
      <c r="BA495" s="194"/>
      <c r="BB495" s="194"/>
      <c r="BC495" s="194"/>
      <c r="BD495" s="194"/>
      <c r="BE495" s="194"/>
      <c r="BF495" s="194"/>
      <c r="BG495" s="194"/>
      <c r="BH495" s="194"/>
      <c r="BI495" s="194"/>
    </row>
    <row r="496">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c r="AA496" s="194"/>
      <c r="AB496" s="194"/>
      <c r="AC496" s="194"/>
      <c r="AD496" s="194"/>
      <c r="AE496" s="194"/>
      <c r="AF496" s="194"/>
      <c r="AG496" s="194"/>
      <c r="AH496" s="194"/>
      <c r="AI496" s="194"/>
      <c r="AJ496" s="194"/>
      <c r="AK496" s="194"/>
      <c r="AL496" s="194"/>
      <c r="AM496" s="194"/>
      <c r="AN496" s="194"/>
      <c r="AO496" s="194"/>
      <c r="AP496" s="194"/>
      <c r="AQ496" s="194"/>
      <c r="AR496" s="194"/>
      <c r="AS496" s="194"/>
      <c r="AT496" s="194"/>
      <c r="AU496" s="194"/>
      <c r="AV496" s="194"/>
      <c r="AW496" s="194"/>
      <c r="AX496" s="194"/>
      <c r="AY496" s="194"/>
      <c r="AZ496" s="194"/>
      <c r="BA496" s="194"/>
      <c r="BB496" s="194"/>
      <c r="BC496" s="194"/>
      <c r="BD496" s="194"/>
      <c r="BE496" s="194"/>
      <c r="BF496" s="194"/>
      <c r="BG496" s="194"/>
      <c r="BH496" s="194"/>
      <c r="BI496" s="194"/>
    </row>
    <row r="497">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c r="AA497" s="194"/>
      <c r="AB497" s="194"/>
      <c r="AC497" s="194"/>
      <c r="AD497" s="194"/>
      <c r="AE497" s="194"/>
      <c r="AF497" s="194"/>
      <c r="AG497" s="194"/>
      <c r="AH497" s="194"/>
      <c r="AI497" s="194"/>
      <c r="AJ497" s="194"/>
      <c r="AK497" s="194"/>
      <c r="AL497" s="194"/>
      <c r="AM497" s="194"/>
      <c r="AN497" s="194"/>
      <c r="AO497" s="194"/>
      <c r="AP497" s="194"/>
      <c r="AQ497" s="194"/>
      <c r="AR497" s="194"/>
      <c r="AS497" s="194"/>
      <c r="AT497" s="194"/>
      <c r="AU497" s="194"/>
      <c r="AV497" s="194"/>
      <c r="AW497" s="194"/>
      <c r="AX497" s="194"/>
      <c r="AY497" s="194"/>
      <c r="AZ497" s="194"/>
      <c r="BA497" s="194"/>
      <c r="BB497" s="194"/>
      <c r="BC497" s="194"/>
      <c r="BD497" s="194"/>
      <c r="BE497" s="194"/>
      <c r="BF497" s="194"/>
      <c r="BG497" s="194"/>
      <c r="BH497" s="194"/>
      <c r="BI497" s="194"/>
    </row>
    <row r="498">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c r="AA498" s="194"/>
      <c r="AB498" s="194"/>
      <c r="AC498" s="194"/>
      <c r="AD498" s="194"/>
      <c r="AE498" s="194"/>
      <c r="AF498" s="194"/>
      <c r="AG498" s="194"/>
      <c r="AH498" s="194"/>
      <c r="AI498" s="194"/>
      <c r="AJ498" s="194"/>
      <c r="AK498" s="194"/>
      <c r="AL498" s="194"/>
      <c r="AM498" s="194"/>
      <c r="AN498" s="194"/>
      <c r="AO498" s="194"/>
      <c r="AP498" s="194"/>
      <c r="AQ498" s="194"/>
      <c r="AR498" s="194"/>
      <c r="AS498" s="194"/>
      <c r="AT498" s="194"/>
      <c r="AU498" s="194"/>
      <c r="AV498" s="194"/>
      <c r="AW498" s="194"/>
      <c r="AX498" s="194"/>
      <c r="AY498" s="194"/>
      <c r="AZ498" s="194"/>
      <c r="BA498" s="194"/>
      <c r="BB498" s="194"/>
      <c r="BC498" s="194"/>
      <c r="BD498" s="194"/>
      <c r="BE498" s="194"/>
      <c r="BF498" s="194"/>
      <c r="BG498" s="194"/>
      <c r="BH498" s="194"/>
      <c r="BI498" s="194"/>
    </row>
    <row r="499">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c r="AA499" s="194"/>
      <c r="AB499" s="194"/>
      <c r="AC499" s="194"/>
      <c r="AD499" s="194"/>
      <c r="AE499" s="194"/>
      <c r="AF499" s="194"/>
      <c r="AG499" s="194"/>
      <c r="AH499" s="194"/>
      <c r="AI499" s="194"/>
      <c r="AJ499" s="194"/>
      <c r="AK499" s="194"/>
      <c r="AL499" s="194"/>
      <c r="AM499" s="194"/>
      <c r="AN499" s="194"/>
      <c r="AO499" s="194"/>
      <c r="AP499" s="194"/>
      <c r="AQ499" s="194"/>
      <c r="AR499" s="194"/>
      <c r="AS499" s="194"/>
      <c r="AT499" s="194"/>
      <c r="AU499" s="194"/>
      <c r="AV499" s="194"/>
      <c r="AW499" s="194"/>
      <c r="AX499" s="194"/>
      <c r="AY499" s="194"/>
      <c r="AZ499" s="194"/>
      <c r="BA499" s="194"/>
      <c r="BB499" s="194"/>
      <c r="BC499" s="194"/>
      <c r="BD499" s="194"/>
      <c r="BE499" s="194"/>
      <c r="BF499" s="194"/>
      <c r="BG499" s="194"/>
      <c r="BH499" s="194"/>
      <c r="BI499" s="194"/>
    </row>
    <row r="500">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c r="AH500" s="194"/>
      <c r="AI500" s="194"/>
      <c r="AJ500" s="194"/>
      <c r="AK500" s="194"/>
      <c r="AL500" s="194"/>
      <c r="AM500" s="194"/>
      <c r="AN500" s="194"/>
      <c r="AO500" s="194"/>
      <c r="AP500" s="194"/>
      <c r="AQ500" s="194"/>
      <c r="AR500" s="194"/>
      <c r="AS500" s="194"/>
      <c r="AT500" s="194"/>
      <c r="AU500" s="194"/>
      <c r="AV500" s="194"/>
      <c r="AW500" s="194"/>
      <c r="AX500" s="194"/>
      <c r="AY500" s="194"/>
      <c r="AZ500" s="194"/>
      <c r="BA500" s="194"/>
      <c r="BB500" s="194"/>
      <c r="BC500" s="194"/>
      <c r="BD500" s="194"/>
      <c r="BE500" s="194"/>
      <c r="BF500" s="194"/>
      <c r="BG500" s="194"/>
      <c r="BH500" s="194"/>
      <c r="BI500" s="194"/>
    </row>
    <row r="501">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c r="AA501" s="194"/>
      <c r="AB501" s="194"/>
      <c r="AC501" s="194"/>
      <c r="AD501" s="194"/>
      <c r="AE501" s="194"/>
      <c r="AF501" s="194"/>
      <c r="AG501" s="194"/>
      <c r="AH501" s="194"/>
      <c r="AI501" s="194"/>
      <c r="AJ501" s="194"/>
      <c r="AK501" s="194"/>
      <c r="AL501" s="194"/>
      <c r="AM501" s="194"/>
      <c r="AN501" s="194"/>
      <c r="AO501" s="194"/>
      <c r="AP501" s="194"/>
      <c r="AQ501" s="194"/>
      <c r="AR501" s="194"/>
      <c r="AS501" s="194"/>
      <c r="AT501" s="194"/>
      <c r="AU501" s="194"/>
      <c r="AV501" s="194"/>
      <c r="AW501" s="194"/>
      <c r="AX501" s="194"/>
      <c r="AY501" s="194"/>
      <c r="AZ501" s="194"/>
      <c r="BA501" s="194"/>
      <c r="BB501" s="194"/>
      <c r="BC501" s="194"/>
      <c r="BD501" s="194"/>
      <c r="BE501" s="194"/>
      <c r="BF501" s="194"/>
      <c r="BG501" s="194"/>
      <c r="BH501" s="194"/>
      <c r="BI501" s="194"/>
    </row>
    <row r="502">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94"/>
      <c r="AY502" s="194"/>
      <c r="AZ502" s="194"/>
      <c r="BA502" s="194"/>
      <c r="BB502" s="194"/>
      <c r="BC502" s="194"/>
      <c r="BD502" s="194"/>
      <c r="BE502" s="194"/>
      <c r="BF502" s="194"/>
      <c r="BG502" s="194"/>
      <c r="BH502" s="194"/>
      <c r="BI502" s="194"/>
    </row>
    <row r="503">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94"/>
      <c r="AY503" s="194"/>
      <c r="AZ503" s="194"/>
      <c r="BA503" s="194"/>
      <c r="BB503" s="194"/>
      <c r="BC503" s="194"/>
      <c r="BD503" s="194"/>
      <c r="BE503" s="194"/>
      <c r="BF503" s="194"/>
      <c r="BG503" s="194"/>
      <c r="BH503" s="194"/>
      <c r="BI503" s="194"/>
    </row>
    <row r="504">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94"/>
      <c r="AY504" s="194"/>
      <c r="AZ504" s="194"/>
      <c r="BA504" s="194"/>
      <c r="BB504" s="194"/>
      <c r="BC504" s="194"/>
      <c r="BD504" s="194"/>
      <c r="BE504" s="194"/>
      <c r="BF504" s="194"/>
      <c r="BG504" s="194"/>
      <c r="BH504" s="194"/>
      <c r="BI504" s="194"/>
    </row>
    <row r="505">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94"/>
      <c r="AY505" s="194"/>
      <c r="AZ505" s="194"/>
      <c r="BA505" s="194"/>
      <c r="BB505" s="194"/>
      <c r="BC505" s="194"/>
      <c r="BD505" s="194"/>
      <c r="BE505" s="194"/>
      <c r="BF505" s="194"/>
      <c r="BG505" s="194"/>
      <c r="BH505" s="194"/>
      <c r="BI505" s="194"/>
    </row>
    <row r="506">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94"/>
      <c r="AY506" s="194"/>
      <c r="AZ506" s="194"/>
      <c r="BA506" s="194"/>
      <c r="BB506" s="194"/>
      <c r="BC506" s="194"/>
      <c r="BD506" s="194"/>
      <c r="BE506" s="194"/>
      <c r="BF506" s="194"/>
      <c r="BG506" s="194"/>
      <c r="BH506" s="194"/>
      <c r="BI506" s="194"/>
    </row>
    <row r="507">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c r="AA507" s="194"/>
      <c r="AB507" s="194"/>
      <c r="AC507" s="194"/>
      <c r="AD507" s="194"/>
      <c r="AE507" s="194"/>
      <c r="AF507" s="194"/>
      <c r="AG507" s="194"/>
      <c r="AH507" s="194"/>
      <c r="AI507" s="194"/>
      <c r="AJ507" s="194"/>
      <c r="AK507" s="194"/>
      <c r="AL507" s="194"/>
      <c r="AM507" s="194"/>
      <c r="AN507" s="194"/>
      <c r="AO507" s="194"/>
      <c r="AP507" s="194"/>
      <c r="AQ507" s="194"/>
      <c r="AR507" s="194"/>
      <c r="AS507" s="194"/>
      <c r="AT507" s="194"/>
      <c r="AU507" s="194"/>
      <c r="AV507" s="194"/>
      <c r="AW507" s="194"/>
      <c r="AX507" s="194"/>
      <c r="AY507" s="194"/>
      <c r="AZ507" s="194"/>
      <c r="BA507" s="194"/>
      <c r="BB507" s="194"/>
      <c r="BC507" s="194"/>
      <c r="BD507" s="194"/>
      <c r="BE507" s="194"/>
      <c r="BF507" s="194"/>
      <c r="BG507" s="194"/>
      <c r="BH507" s="194"/>
      <c r="BI507" s="194"/>
    </row>
    <row r="508">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c r="AA508" s="194"/>
      <c r="AB508" s="194"/>
      <c r="AC508" s="194"/>
      <c r="AD508" s="194"/>
      <c r="AE508" s="194"/>
      <c r="AF508" s="194"/>
      <c r="AG508" s="194"/>
      <c r="AH508" s="194"/>
      <c r="AI508" s="194"/>
      <c r="AJ508" s="194"/>
      <c r="AK508" s="194"/>
      <c r="AL508" s="194"/>
      <c r="AM508" s="194"/>
      <c r="AN508" s="194"/>
      <c r="AO508" s="194"/>
      <c r="AP508" s="194"/>
      <c r="AQ508" s="194"/>
      <c r="AR508" s="194"/>
      <c r="AS508" s="194"/>
      <c r="AT508" s="194"/>
      <c r="AU508" s="194"/>
      <c r="AV508" s="194"/>
      <c r="AW508" s="194"/>
      <c r="AX508" s="194"/>
      <c r="AY508" s="194"/>
      <c r="AZ508" s="194"/>
      <c r="BA508" s="194"/>
      <c r="BB508" s="194"/>
      <c r="BC508" s="194"/>
      <c r="BD508" s="194"/>
      <c r="BE508" s="194"/>
      <c r="BF508" s="194"/>
      <c r="BG508" s="194"/>
      <c r="BH508" s="194"/>
      <c r="BI508" s="194"/>
    </row>
    <row r="509">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c r="AA509" s="194"/>
      <c r="AB509" s="194"/>
      <c r="AC509" s="194"/>
      <c r="AD509" s="194"/>
      <c r="AE509" s="194"/>
      <c r="AF509" s="194"/>
      <c r="AG509" s="194"/>
      <c r="AH509" s="194"/>
      <c r="AI509" s="194"/>
      <c r="AJ509" s="194"/>
      <c r="AK509" s="194"/>
      <c r="AL509" s="194"/>
      <c r="AM509" s="194"/>
      <c r="AN509" s="194"/>
      <c r="AO509" s="194"/>
      <c r="AP509" s="194"/>
      <c r="AQ509" s="194"/>
      <c r="AR509" s="194"/>
      <c r="AS509" s="194"/>
      <c r="AT509" s="194"/>
      <c r="AU509" s="194"/>
      <c r="AV509" s="194"/>
      <c r="AW509" s="194"/>
      <c r="AX509" s="194"/>
      <c r="AY509" s="194"/>
      <c r="AZ509" s="194"/>
      <c r="BA509" s="194"/>
      <c r="BB509" s="194"/>
      <c r="BC509" s="194"/>
      <c r="BD509" s="194"/>
      <c r="BE509" s="194"/>
      <c r="BF509" s="194"/>
      <c r="BG509" s="194"/>
      <c r="BH509" s="194"/>
      <c r="BI509" s="194"/>
    </row>
    <row r="510">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c r="AA510" s="194"/>
      <c r="AB510" s="194"/>
      <c r="AC510" s="194"/>
      <c r="AD510" s="194"/>
      <c r="AE510" s="194"/>
      <c r="AF510" s="194"/>
      <c r="AG510" s="194"/>
      <c r="AH510" s="194"/>
      <c r="AI510" s="194"/>
      <c r="AJ510" s="194"/>
      <c r="AK510" s="194"/>
      <c r="AL510" s="194"/>
      <c r="AM510" s="194"/>
      <c r="AN510" s="194"/>
      <c r="AO510" s="194"/>
      <c r="AP510" s="194"/>
      <c r="AQ510" s="194"/>
      <c r="AR510" s="194"/>
      <c r="AS510" s="194"/>
      <c r="AT510" s="194"/>
      <c r="AU510" s="194"/>
      <c r="AV510" s="194"/>
      <c r="AW510" s="194"/>
      <c r="AX510" s="194"/>
      <c r="AY510" s="194"/>
      <c r="AZ510" s="194"/>
      <c r="BA510" s="194"/>
      <c r="BB510" s="194"/>
      <c r="BC510" s="194"/>
      <c r="BD510" s="194"/>
      <c r="BE510" s="194"/>
      <c r="BF510" s="194"/>
      <c r="BG510" s="194"/>
      <c r="BH510" s="194"/>
      <c r="BI510" s="194"/>
    </row>
    <row r="511">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194"/>
      <c r="AH511" s="194"/>
      <c r="AI511" s="194"/>
      <c r="AJ511" s="194"/>
      <c r="AK511" s="194"/>
      <c r="AL511" s="194"/>
      <c r="AM511" s="194"/>
      <c r="AN511" s="194"/>
      <c r="AO511" s="194"/>
      <c r="AP511" s="194"/>
      <c r="AQ511" s="194"/>
      <c r="AR511" s="194"/>
      <c r="AS511" s="194"/>
      <c r="AT511" s="194"/>
      <c r="AU511" s="194"/>
      <c r="AV511" s="194"/>
      <c r="AW511" s="194"/>
      <c r="AX511" s="194"/>
      <c r="AY511" s="194"/>
      <c r="AZ511" s="194"/>
      <c r="BA511" s="194"/>
      <c r="BB511" s="194"/>
      <c r="BC511" s="194"/>
      <c r="BD511" s="194"/>
      <c r="BE511" s="194"/>
      <c r="BF511" s="194"/>
      <c r="BG511" s="194"/>
      <c r="BH511" s="194"/>
      <c r="BI511" s="194"/>
    </row>
    <row r="512">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c r="AA512" s="194"/>
      <c r="AB512" s="194"/>
      <c r="AC512" s="194"/>
      <c r="AD512" s="194"/>
      <c r="AE512" s="194"/>
      <c r="AF512" s="194"/>
      <c r="AG512" s="194"/>
      <c r="AH512" s="194"/>
      <c r="AI512" s="194"/>
      <c r="AJ512" s="194"/>
      <c r="AK512" s="194"/>
      <c r="AL512" s="194"/>
      <c r="AM512" s="194"/>
      <c r="AN512" s="194"/>
      <c r="AO512" s="194"/>
      <c r="AP512" s="194"/>
      <c r="AQ512" s="194"/>
      <c r="AR512" s="194"/>
      <c r="AS512" s="194"/>
      <c r="AT512" s="194"/>
      <c r="AU512" s="194"/>
      <c r="AV512" s="194"/>
      <c r="AW512" s="194"/>
      <c r="AX512" s="194"/>
      <c r="AY512" s="194"/>
      <c r="AZ512" s="194"/>
      <c r="BA512" s="194"/>
      <c r="BB512" s="194"/>
      <c r="BC512" s="194"/>
      <c r="BD512" s="194"/>
      <c r="BE512" s="194"/>
      <c r="BF512" s="194"/>
      <c r="BG512" s="194"/>
      <c r="BH512" s="194"/>
      <c r="BI512" s="194"/>
    </row>
    <row r="513">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c r="AA513" s="194"/>
      <c r="AB513" s="194"/>
      <c r="AC513" s="194"/>
      <c r="AD513" s="194"/>
      <c r="AE513" s="194"/>
      <c r="AF513" s="194"/>
      <c r="AG513" s="194"/>
      <c r="AH513" s="194"/>
      <c r="AI513" s="194"/>
      <c r="AJ513" s="194"/>
      <c r="AK513" s="194"/>
      <c r="AL513" s="194"/>
      <c r="AM513" s="194"/>
      <c r="AN513" s="194"/>
      <c r="AO513" s="194"/>
      <c r="AP513" s="194"/>
      <c r="AQ513" s="194"/>
      <c r="AR513" s="194"/>
      <c r="AS513" s="194"/>
      <c r="AT513" s="194"/>
      <c r="AU513" s="194"/>
      <c r="AV513" s="194"/>
      <c r="AW513" s="194"/>
      <c r="AX513" s="194"/>
      <c r="AY513" s="194"/>
      <c r="AZ513" s="194"/>
      <c r="BA513" s="194"/>
      <c r="BB513" s="194"/>
      <c r="BC513" s="194"/>
      <c r="BD513" s="194"/>
      <c r="BE513" s="194"/>
      <c r="BF513" s="194"/>
      <c r="BG513" s="194"/>
      <c r="BH513" s="194"/>
      <c r="BI513" s="194"/>
    </row>
    <row r="514">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c r="AA514" s="194"/>
      <c r="AB514" s="194"/>
      <c r="AC514" s="194"/>
      <c r="AD514" s="194"/>
      <c r="AE514" s="194"/>
      <c r="AF514" s="194"/>
      <c r="AG514" s="194"/>
      <c r="AH514" s="194"/>
      <c r="AI514" s="194"/>
      <c r="AJ514" s="194"/>
      <c r="AK514" s="194"/>
      <c r="AL514" s="194"/>
      <c r="AM514" s="194"/>
      <c r="AN514" s="194"/>
      <c r="AO514" s="194"/>
      <c r="AP514" s="194"/>
      <c r="AQ514" s="194"/>
      <c r="AR514" s="194"/>
      <c r="AS514" s="194"/>
      <c r="AT514" s="194"/>
      <c r="AU514" s="194"/>
      <c r="AV514" s="194"/>
      <c r="AW514" s="194"/>
      <c r="AX514" s="194"/>
      <c r="AY514" s="194"/>
      <c r="AZ514" s="194"/>
      <c r="BA514" s="194"/>
      <c r="BB514" s="194"/>
      <c r="BC514" s="194"/>
      <c r="BD514" s="194"/>
      <c r="BE514" s="194"/>
      <c r="BF514" s="194"/>
      <c r="BG514" s="194"/>
      <c r="BH514" s="194"/>
      <c r="BI514" s="194"/>
    </row>
    <row r="515">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c r="AA515" s="194"/>
      <c r="AB515" s="194"/>
      <c r="AC515" s="194"/>
      <c r="AD515" s="194"/>
      <c r="AE515" s="194"/>
      <c r="AF515" s="194"/>
      <c r="AG515" s="194"/>
      <c r="AH515" s="194"/>
      <c r="AI515" s="194"/>
      <c r="AJ515" s="194"/>
      <c r="AK515" s="194"/>
      <c r="AL515" s="194"/>
      <c r="AM515" s="194"/>
      <c r="AN515" s="194"/>
      <c r="AO515" s="194"/>
      <c r="AP515" s="194"/>
      <c r="AQ515" s="194"/>
      <c r="AR515" s="194"/>
      <c r="AS515" s="194"/>
      <c r="AT515" s="194"/>
      <c r="AU515" s="194"/>
      <c r="AV515" s="194"/>
      <c r="AW515" s="194"/>
      <c r="AX515" s="194"/>
      <c r="AY515" s="194"/>
      <c r="AZ515" s="194"/>
      <c r="BA515" s="194"/>
      <c r="BB515" s="194"/>
      <c r="BC515" s="194"/>
      <c r="BD515" s="194"/>
      <c r="BE515" s="194"/>
      <c r="BF515" s="194"/>
      <c r="BG515" s="194"/>
      <c r="BH515" s="194"/>
      <c r="BI515" s="194"/>
    </row>
    <row r="516">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c r="AA516" s="194"/>
      <c r="AB516" s="194"/>
      <c r="AC516" s="194"/>
      <c r="AD516" s="194"/>
      <c r="AE516" s="194"/>
      <c r="AF516" s="194"/>
      <c r="AG516" s="194"/>
      <c r="AH516" s="194"/>
      <c r="AI516" s="194"/>
      <c r="AJ516" s="194"/>
      <c r="AK516" s="194"/>
      <c r="AL516" s="194"/>
      <c r="AM516" s="194"/>
      <c r="AN516" s="194"/>
      <c r="AO516" s="194"/>
      <c r="AP516" s="194"/>
      <c r="AQ516" s="194"/>
      <c r="AR516" s="194"/>
      <c r="AS516" s="194"/>
      <c r="AT516" s="194"/>
      <c r="AU516" s="194"/>
      <c r="AV516" s="194"/>
      <c r="AW516" s="194"/>
      <c r="AX516" s="194"/>
      <c r="AY516" s="194"/>
      <c r="AZ516" s="194"/>
      <c r="BA516" s="194"/>
      <c r="BB516" s="194"/>
      <c r="BC516" s="194"/>
      <c r="BD516" s="194"/>
      <c r="BE516" s="194"/>
      <c r="BF516" s="194"/>
      <c r="BG516" s="194"/>
      <c r="BH516" s="194"/>
      <c r="BI516" s="194"/>
    </row>
    <row r="517">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c r="AA517" s="194"/>
      <c r="AB517" s="194"/>
      <c r="AC517" s="194"/>
      <c r="AD517" s="194"/>
      <c r="AE517" s="194"/>
      <c r="AF517" s="194"/>
      <c r="AG517" s="194"/>
      <c r="AH517" s="194"/>
      <c r="AI517" s="194"/>
      <c r="AJ517" s="194"/>
      <c r="AK517" s="194"/>
      <c r="AL517" s="194"/>
      <c r="AM517" s="194"/>
      <c r="AN517" s="194"/>
      <c r="AO517" s="194"/>
      <c r="AP517" s="194"/>
      <c r="AQ517" s="194"/>
      <c r="AR517" s="194"/>
      <c r="AS517" s="194"/>
      <c r="AT517" s="194"/>
      <c r="AU517" s="194"/>
      <c r="AV517" s="194"/>
      <c r="AW517" s="194"/>
      <c r="AX517" s="194"/>
      <c r="AY517" s="194"/>
      <c r="AZ517" s="194"/>
      <c r="BA517" s="194"/>
      <c r="BB517" s="194"/>
      <c r="BC517" s="194"/>
      <c r="BD517" s="194"/>
      <c r="BE517" s="194"/>
      <c r="BF517" s="194"/>
      <c r="BG517" s="194"/>
      <c r="BH517" s="194"/>
      <c r="BI517" s="194"/>
    </row>
    <row r="518">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c r="AA518" s="194"/>
      <c r="AB518" s="194"/>
      <c r="AC518" s="194"/>
      <c r="AD518" s="194"/>
      <c r="AE518" s="194"/>
      <c r="AF518" s="194"/>
      <c r="AG518" s="194"/>
      <c r="AH518" s="194"/>
      <c r="AI518" s="194"/>
      <c r="AJ518" s="194"/>
      <c r="AK518" s="194"/>
      <c r="AL518" s="194"/>
      <c r="AM518" s="194"/>
      <c r="AN518" s="194"/>
      <c r="AO518" s="194"/>
      <c r="AP518" s="194"/>
      <c r="AQ518" s="194"/>
      <c r="AR518" s="194"/>
      <c r="AS518" s="194"/>
      <c r="AT518" s="194"/>
      <c r="AU518" s="194"/>
      <c r="AV518" s="194"/>
      <c r="AW518" s="194"/>
      <c r="AX518" s="194"/>
      <c r="AY518" s="194"/>
      <c r="AZ518" s="194"/>
      <c r="BA518" s="194"/>
      <c r="BB518" s="194"/>
      <c r="BC518" s="194"/>
      <c r="BD518" s="194"/>
      <c r="BE518" s="194"/>
      <c r="BF518" s="194"/>
      <c r="BG518" s="194"/>
      <c r="BH518" s="194"/>
      <c r="BI518" s="194"/>
    </row>
    <row r="519">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c r="AA519" s="194"/>
      <c r="AB519" s="194"/>
      <c r="AC519" s="194"/>
      <c r="AD519" s="194"/>
      <c r="AE519" s="194"/>
      <c r="AF519" s="194"/>
      <c r="AG519" s="194"/>
      <c r="AH519" s="194"/>
      <c r="AI519" s="194"/>
      <c r="AJ519" s="194"/>
      <c r="AK519" s="194"/>
      <c r="AL519" s="194"/>
      <c r="AM519" s="194"/>
      <c r="AN519" s="194"/>
      <c r="AO519" s="194"/>
      <c r="AP519" s="194"/>
      <c r="AQ519" s="194"/>
      <c r="AR519" s="194"/>
      <c r="AS519" s="194"/>
      <c r="AT519" s="194"/>
      <c r="AU519" s="194"/>
      <c r="AV519" s="194"/>
      <c r="AW519" s="194"/>
      <c r="AX519" s="194"/>
      <c r="AY519" s="194"/>
      <c r="AZ519" s="194"/>
      <c r="BA519" s="194"/>
      <c r="BB519" s="194"/>
      <c r="BC519" s="194"/>
      <c r="BD519" s="194"/>
      <c r="BE519" s="194"/>
      <c r="BF519" s="194"/>
      <c r="BG519" s="194"/>
      <c r="BH519" s="194"/>
      <c r="BI519" s="194"/>
    </row>
    <row r="520">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c r="AA520" s="194"/>
      <c r="AB520" s="194"/>
      <c r="AC520" s="194"/>
      <c r="AD520" s="194"/>
      <c r="AE520" s="194"/>
      <c r="AF520" s="194"/>
      <c r="AG520" s="194"/>
      <c r="AH520" s="194"/>
      <c r="AI520" s="194"/>
      <c r="AJ520" s="194"/>
      <c r="AK520" s="194"/>
      <c r="AL520" s="194"/>
      <c r="AM520" s="194"/>
      <c r="AN520" s="194"/>
      <c r="AO520" s="194"/>
      <c r="AP520" s="194"/>
      <c r="AQ520" s="194"/>
      <c r="AR520" s="194"/>
      <c r="AS520" s="194"/>
      <c r="AT520" s="194"/>
      <c r="AU520" s="194"/>
      <c r="AV520" s="194"/>
      <c r="AW520" s="194"/>
      <c r="AX520" s="194"/>
      <c r="AY520" s="194"/>
      <c r="AZ520" s="194"/>
      <c r="BA520" s="194"/>
      <c r="BB520" s="194"/>
      <c r="BC520" s="194"/>
      <c r="BD520" s="194"/>
      <c r="BE520" s="194"/>
      <c r="BF520" s="194"/>
      <c r="BG520" s="194"/>
      <c r="BH520" s="194"/>
      <c r="BI520" s="194"/>
    </row>
    <row r="521">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c r="AA521" s="194"/>
      <c r="AB521" s="194"/>
      <c r="AC521" s="194"/>
      <c r="AD521" s="194"/>
      <c r="AE521" s="194"/>
      <c r="AF521" s="194"/>
      <c r="AG521" s="194"/>
      <c r="AH521" s="194"/>
      <c r="AI521" s="194"/>
      <c r="AJ521" s="194"/>
      <c r="AK521" s="194"/>
      <c r="AL521" s="194"/>
      <c r="AM521" s="194"/>
      <c r="AN521" s="194"/>
      <c r="AO521" s="194"/>
      <c r="AP521" s="194"/>
      <c r="AQ521" s="194"/>
      <c r="AR521" s="194"/>
      <c r="AS521" s="194"/>
      <c r="AT521" s="194"/>
      <c r="AU521" s="194"/>
      <c r="AV521" s="194"/>
      <c r="AW521" s="194"/>
      <c r="AX521" s="194"/>
      <c r="AY521" s="194"/>
      <c r="AZ521" s="194"/>
      <c r="BA521" s="194"/>
      <c r="BB521" s="194"/>
      <c r="BC521" s="194"/>
      <c r="BD521" s="194"/>
      <c r="BE521" s="194"/>
      <c r="BF521" s="194"/>
      <c r="BG521" s="194"/>
      <c r="BH521" s="194"/>
      <c r="BI521" s="194"/>
    </row>
    <row r="522">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c r="AA522" s="194"/>
      <c r="AB522" s="194"/>
      <c r="AC522" s="194"/>
      <c r="AD522" s="194"/>
      <c r="AE522" s="194"/>
      <c r="AF522" s="194"/>
      <c r="AG522" s="194"/>
      <c r="AH522" s="194"/>
      <c r="AI522" s="194"/>
      <c r="AJ522" s="194"/>
      <c r="AK522" s="194"/>
      <c r="AL522" s="194"/>
      <c r="AM522" s="194"/>
      <c r="AN522" s="194"/>
      <c r="AO522" s="194"/>
      <c r="AP522" s="194"/>
      <c r="AQ522" s="194"/>
      <c r="AR522" s="194"/>
      <c r="AS522" s="194"/>
      <c r="AT522" s="194"/>
      <c r="AU522" s="194"/>
      <c r="AV522" s="194"/>
      <c r="AW522" s="194"/>
      <c r="AX522" s="194"/>
      <c r="AY522" s="194"/>
      <c r="AZ522" s="194"/>
      <c r="BA522" s="194"/>
      <c r="BB522" s="194"/>
      <c r="BC522" s="194"/>
      <c r="BD522" s="194"/>
      <c r="BE522" s="194"/>
      <c r="BF522" s="194"/>
      <c r="BG522" s="194"/>
      <c r="BH522" s="194"/>
      <c r="BI522" s="194"/>
    </row>
    <row r="523">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c r="AA523" s="194"/>
      <c r="AB523" s="194"/>
      <c r="AC523" s="194"/>
      <c r="AD523" s="194"/>
      <c r="AE523" s="194"/>
      <c r="AF523" s="194"/>
      <c r="AG523" s="194"/>
      <c r="AH523" s="194"/>
      <c r="AI523" s="194"/>
      <c r="AJ523" s="194"/>
      <c r="AK523" s="194"/>
      <c r="AL523" s="194"/>
      <c r="AM523" s="194"/>
      <c r="AN523" s="194"/>
      <c r="AO523" s="194"/>
      <c r="AP523" s="194"/>
      <c r="AQ523" s="194"/>
      <c r="AR523" s="194"/>
      <c r="AS523" s="194"/>
      <c r="AT523" s="194"/>
      <c r="AU523" s="194"/>
      <c r="AV523" s="194"/>
      <c r="AW523" s="194"/>
      <c r="AX523" s="194"/>
      <c r="AY523" s="194"/>
      <c r="AZ523" s="194"/>
      <c r="BA523" s="194"/>
      <c r="BB523" s="194"/>
      <c r="BC523" s="194"/>
      <c r="BD523" s="194"/>
      <c r="BE523" s="194"/>
      <c r="BF523" s="194"/>
      <c r="BG523" s="194"/>
      <c r="BH523" s="194"/>
      <c r="BI523" s="194"/>
    </row>
    <row r="524">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c r="AA524" s="194"/>
      <c r="AB524" s="194"/>
      <c r="AC524" s="194"/>
      <c r="AD524" s="194"/>
      <c r="AE524" s="194"/>
      <c r="AF524" s="194"/>
      <c r="AG524" s="194"/>
      <c r="AH524" s="194"/>
      <c r="AI524" s="194"/>
      <c r="AJ524" s="194"/>
      <c r="AK524" s="194"/>
      <c r="AL524" s="194"/>
      <c r="AM524" s="194"/>
      <c r="AN524" s="194"/>
      <c r="AO524" s="194"/>
      <c r="AP524" s="194"/>
      <c r="AQ524" s="194"/>
      <c r="AR524" s="194"/>
      <c r="AS524" s="194"/>
      <c r="AT524" s="194"/>
      <c r="AU524" s="194"/>
      <c r="AV524" s="194"/>
      <c r="AW524" s="194"/>
      <c r="AX524" s="194"/>
      <c r="AY524" s="194"/>
      <c r="AZ524" s="194"/>
      <c r="BA524" s="194"/>
      <c r="BB524" s="194"/>
      <c r="BC524" s="194"/>
      <c r="BD524" s="194"/>
      <c r="BE524" s="194"/>
      <c r="BF524" s="194"/>
      <c r="BG524" s="194"/>
      <c r="BH524" s="194"/>
      <c r="BI524" s="194"/>
    </row>
    <row r="525">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c r="AA525" s="194"/>
      <c r="AB525" s="194"/>
      <c r="AC525" s="194"/>
      <c r="AD525" s="194"/>
      <c r="AE525" s="194"/>
      <c r="AF525" s="194"/>
      <c r="AG525" s="194"/>
      <c r="AH525" s="194"/>
      <c r="AI525" s="194"/>
      <c r="AJ525" s="194"/>
      <c r="AK525" s="194"/>
      <c r="AL525" s="194"/>
      <c r="AM525" s="194"/>
      <c r="AN525" s="194"/>
      <c r="AO525" s="194"/>
      <c r="AP525" s="194"/>
      <c r="AQ525" s="194"/>
      <c r="AR525" s="194"/>
      <c r="AS525" s="194"/>
      <c r="AT525" s="194"/>
      <c r="AU525" s="194"/>
      <c r="AV525" s="194"/>
      <c r="AW525" s="194"/>
      <c r="AX525" s="194"/>
      <c r="AY525" s="194"/>
      <c r="AZ525" s="194"/>
      <c r="BA525" s="194"/>
      <c r="BB525" s="194"/>
      <c r="BC525" s="194"/>
      <c r="BD525" s="194"/>
      <c r="BE525" s="194"/>
      <c r="BF525" s="194"/>
      <c r="BG525" s="194"/>
      <c r="BH525" s="194"/>
      <c r="BI525" s="194"/>
    </row>
    <row r="526">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c r="AA526" s="194"/>
      <c r="AB526" s="194"/>
      <c r="AC526" s="194"/>
      <c r="AD526" s="194"/>
      <c r="AE526" s="194"/>
      <c r="AF526" s="194"/>
      <c r="AG526" s="194"/>
      <c r="AH526" s="194"/>
      <c r="AI526" s="194"/>
      <c r="AJ526" s="194"/>
      <c r="AK526" s="194"/>
      <c r="AL526" s="194"/>
      <c r="AM526" s="194"/>
      <c r="AN526" s="194"/>
      <c r="AO526" s="194"/>
      <c r="AP526" s="194"/>
      <c r="AQ526" s="194"/>
      <c r="AR526" s="194"/>
      <c r="AS526" s="194"/>
      <c r="AT526" s="194"/>
      <c r="AU526" s="194"/>
      <c r="AV526" s="194"/>
      <c r="AW526" s="194"/>
      <c r="AX526" s="194"/>
      <c r="AY526" s="194"/>
      <c r="AZ526" s="194"/>
      <c r="BA526" s="194"/>
      <c r="BB526" s="194"/>
      <c r="BC526" s="194"/>
      <c r="BD526" s="194"/>
      <c r="BE526" s="194"/>
      <c r="BF526" s="194"/>
      <c r="BG526" s="194"/>
      <c r="BH526" s="194"/>
      <c r="BI526" s="194"/>
    </row>
    <row r="527">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c r="AA527" s="194"/>
      <c r="AB527" s="194"/>
      <c r="AC527" s="194"/>
      <c r="AD527" s="194"/>
      <c r="AE527" s="194"/>
      <c r="AF527" s="194"/>
      <c r="AG527" s="194"/>
      <c r="AH527" s="194"/>
      <c r="AI527" s="194"/>
      <c r="AJ527" s="194"/>
      <c r="AK527" s="194"/>
      <c r="AL527" s="194"/>
      <c r="AM527" s="194"/>
      <c r="AN527" s="194"/>
      <c r="AO527" s="194"/>
      <c r="AP527" s="194"/>
      <c r="AQ527" s="194"/>
      <c r="AR527" s="194"/>
      <c r="AS527" s="194"/>
      <c r="AT527" s="194"/>
      <c r="AU527" s="194"/>
      <c r="AV527" s="194"/>
      <c r="AW527" s="194"/>
      <c r="AX527" s="194"/>
      <c r="AY527" s="194"/>
      <c r="AZ527" s="194"/>
      <c r="BA527" s="194"/>
      <c r="BB527" s="194"/>
      <c r="BC527" s="194"/>
      <c r="BD527" s="194"/>
      <c r="BE527" s="194"/>
      <c r="BF527" s="194"/>
      <c r="BG527" s="194"/>
      <c r="BH527" s="194"/>
      <c r="BI527" s="194"/>
    </row>
    <row r="528">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c r="AA528" s="194"/>
      <c r="AB528" s="194"/>
      <c r="AC528" s="194"/>
      <c r="AD528" s="194"/>
      <c r="AE528" s="194"/>
      <c r="AF528" s="194"/>
      <c r="AG528" s="194"/>
      <c r="AH528" s="194"/>
      <c r="AI528" s="194"/>
      <c r="AJ528" s="194"/>
      <c r="AK528" s="194"/>
      <c r="AL528" s="194"/>
      <c r="AM528" s="194"/>
      <c r="AN528" s="194"/>
      <c r="AO528" s="194"/>
      <c r="AP528" s="194"/>
      <c r="AQ528" s="194"/>
      <c r="AR528" s="194"/>
      <c r="AS528" s="194"/>
      <c r="AT528" s="194"/>
      <c r="AU528" s="194"/>
      <c r="AV528" s="194"/>
      <c r="AW528" s="194"/>
      <c r="AX528" s="194"/>
      <c r="AY528" s="194"/>
      <c r="AZ528" s="194"/>
      <c r="BA528" s="194"/>
      <c r="BB528" s="194"/>
      <c r="BC528" s="194"/>
      <c r="BD528" s="194"/>
      <c r="BE528" s="194"/>
      <c r="BF528" s="194"/>
      <c r="BG528" s="194"/>
      <c r="BH528" s="194"/>
      <c r="BI528" s="194"/>
    </row>
    <row r="529">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c r="AA529" s="194"/>
      <c r="AB529" s="194"/>
      <c r="AC529" s="194"/>
      <c r="AD529" s="194"/>
      <c r="AE529" s="194"/>
      <c r="AF529" s="194"/>
      <c r="AG529" s="194"/>
      <c r="AH529" s="194"/>
      <c r="AI529" s="194"/>
      <c r="AJ529" s="194"/>
      <c r="AK529" s="194"/>
      <c r="AL529" s="194"/>
      <c r="AM529" s="194"/>
      <c r="AN529" s="194"/>
      <c r="AO529" s="194"/>
      <c r="AP529" s="194"/>
      <c r="AQ529" s="194"/>
      <c r="AR529" s="194"/>
      <c r="AS529" s="194"/>
      <c r="AT529" s="194"/>
      <c r="AU529" s="194"/>
      <c r="AV529" s="194"/>
      <c r="AW529" s="194"/>
      <c r="AX529" s="194"/>
      <c r="AY529" s="194"/>
      <c r="AZ529" s="194"/>
      <c r="BA529" s="194"/>
      <c r="BB529" s="194"/>
      <c r="BC529" s="194"/>
      <c r="BD529" s="194"/>
      <c r="BE529" s="194"/>
      <c r="BF529" s="194"/>
      <c r="BG529" s="194"/>
      <c r="BH529" s="194"/>
      <c r="BI529" s="194"/>
    </row>
    <row r="530">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c r="AA530" s="194"/>
      <c r="AB530" s="194"/>
      <c r="AC530" s="194"/>
      <c r="AD530" s="194"/>
      <c r="AE530" s="194"/>
      <c r="AF530" s="194"/>
      <c r="AG530" s="194"/>
      <c r="AH530" s="194"/>
      <c r="AI530" s="194"/>
      <c r="AJ530" s="194"/>
      <c r="AK530" s="194"/>
      <c r="AL530" s="194"/>
      <c r="AM530" s="194"/>
      <c r="AN530" s="194"/>
      <c r="AO530" s="194"/>
      <c r="AP530" s="194"/>
      <c r="AQ530" s="194"/>
      <c r="AR530" s="194"/>
      <c r="AS530" s="194"/>
      <c r="AT530" s="194"/>
      <c r="AU530" s="194"/>
      <c r="AV530" s="194"/>
      <c r="AW530" s="194"/>
      <c r="AX530" s="194"/>
      <c r="AY530" s="194"/>
      <c r="AZ530" s="194"/>
      <c r="BA530" s="194"/>
      <c r="BB530" s="194"/>
      <c r="BC530" s="194"/>
      <c r="BD530" s="194"/>
      <c r="BE530" s="194"/>
      <c r="BF530" s="194"/>
      <c r="BG530" s="194"/>
      <c r="BH530" s="194"/>
      <c r="BI530" s="194"/>
    </row>
    <row r="531">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c r="AA531" s="194"/>
      <c r="AB531" s="194"/>
      <c r="AC531" s="194"/>
      <c r="AD531" s="194"/>
      <c r="AE531" s="194"/>
      <c r="AF531" s="194"/>
      <c r="AG531" s="194"/>
      <c r="AH531" s="194"/>
      <c r="AI531" s="194"/>
      <c r="AJ531" s="194"/>
      <c r="AK531" s="194"/>
      <c r="AL531" s="194"/>
      <c r="AM531" s="194"/>
      <c r="AN531" s="194"/>
      <c r="AO531" s="194"/>
      <c r="AP531" s="194"/>
      <c r="AQ531" s="194"/>
      <c r="AR531" s="194"/>
      <c r="AS531" s="194"/>
      <c r="AT531" s="194"/>
      <c r="AU531" s="194"/>
      <c r="AV531" s="194"/>
      <c r="AW531" s="194"/>
      <c r="AX531" s="194"/>
      <c r="AY531" s="194"/>
      <c r="AZ531" s="194"/>
      <c r="BA531" s="194"/>
      <c r="BB531" s="194"/>
      <c r="BC531" s="194"/>
      <c r="BD531" s="194"/>
      <c r="BE531" s="194"/>
      <c r="BF531" s="194"/>
      <c r="BG531" s="194"/>
      <c r="BH531" s="194"/>
      <c r="BI531" s="194"/>
    </row>
    <row r="532">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c r="AA532" s="194"/>
      <c r="AB532" s="194"/>
      <c r="AC532" s="194"/>
      <c r="AD532" s="194"/>
      <c r="AE532" s="194"/>
      <c r="AF532" s="194"/>
      <c r="AG532" s="194"/>
      <c r="AH532" s="194"/>
      <c r="AI532" s="194"/>
      <c r="AJ532" s="194"/>
      <c r="AK532" s="194"/>
      <c r="AL532" s="194"/>
      <c r="AM532" s="194"/>
      <c r="AN532" s="194"/>
      <c r="AO532" s="194"/>
      <c r="AP532" s="194"/>
      <c r="AQ532" s="194"/>
      <c r="AR532" s="194"/>
      <c r="AS532" s="194"/>
      <c r="AT532" s="194"/>
      <c r="AU532" s="194"/>
      <c r="AV532" s="194"/>
      <c r="AW532" s="194"/>
      <c r="AX532" s="194"/>
      <c r="AY532" s="194"/>
      <c r="AZ532" s="194"/>
      <c r="BA532" s="194"/>
      <c r="BB532" s="194"/>
      <c r="BC532" s="194"/>
      <c r="BD532" s="194"/>
      <c r="BE532" s="194"/>
      <c r="BF532" s="194"/>
      <c r="BG532" s="194"/>
      <c r="BH532" s="194"/>
      <c r="BI532" s="194"/>
    </row>
    <row r="533">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c r="AA533" s="194"/>
      <c r="AB533" s="194"/>
      <c r="AC533" s="194"/>
      <c r="AD533" s="194"/>
      <c r="AE533" s="194"/>
      <c r="AF533" s="194"/>
      <c r="AG533" s="194"/>
      <c r="AH533" s="194"/>
      <c r="AI533" s="194"/>
      <c r="AJ533" s="194"/>
      <c r="AK533" s="194"/>
      <c r="AL533" s="194"/>
      <c r="AM533" s="194"/>
      <c r="AN533" s="194"/>
      <c r="AO533" s="194"/>
      <c r="AP533" s="194"/>
      <c r="AQ533" s="194"/>
      <c r="AR533" s="194"/>
      <c r="AS533" s="194"/>
      <c r="AT533" s="194"/>
      <c r="AU533" s="194"/>
      <c r="AV533" s="194"/>
      <c r="AW533" s="194"/>
      <c r="AX533" s="194"/>
      <c r="AY533" s="194"/>
      <c r="AZ533" s="194"/>
      <c r="BA533" s="194"/>
      <c r="BB533" s="194"/>
      <c r="BC533" s="194"/>
      <c r="BD533" s="194"/>
      <c r="BE533" s="194"/>
      <c r="BF533" s="194"/>
      <c r="BG533" s="194"/>
      <c r="BH533" s="194"/>
      <c r="BI533" s="194"/>
    </row>
    <row r="534">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c r="AA534" s="194"/>
      <c r="AB534" s="194"/>
      <c r="AC534" s="194"/>
      <c r="AD534" s="194"/>
      <c r="AE534" s="194"/>
      <c r="AF534" s="194"/>
      <c r="AG534" s="194"/>
      <c r="AH534" s="194"/>
      <c r="AI534" s="194"/>
      <c r="AJ534" s="194"/>
      <c r="AK534" s="194"/>
      <c r="AL534" s="194"/>
      <c r="AM534" s="194"/>
      <c r="AN534" s="194"/>
      <c r="AO534" s="194"/>
      <c r="AP534" s="194"/>
      <c r="AQ534" s="194"/>
      <c r="AR534" s="194"/>
      <c r="AS534" s="194"/>
      <c r="AT534" s="194"/>
      <c r="AU534" s="194"/>
      <c r="AV534" s="194"/>
      <c r="AW534" s="194"/>
      <c r="AX534" s="194"/>
      <c r="AY534" s="194"/>
      <c r="AZ534" s="194"/>
      <c r="BA534" s="194"/>
      <c r="BB534" s="194"/>
      <c r="BC534" s="194"/>
      <c r="BD534" s="194"/>
      <c r="BE534" s="194"/>
      <c r="BF534" s="194"/>
      <c r="BG534" s="194"/>
      <c r="BH534" s="194"/>
      <c r="BI534" s="194"/>
    </row>
    <row r="535">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c r="AA535" s="194"/>
      <c r="AB535" s="194"/>
      <c r="AC535" s="194"/>
      <c r="AD535" s="194"/>
      <c r="AE535" s="194"/>
      <c r="AF535" s="194"/>
      <c r="AG535" s="194"/>
      <c r="AH535" s="194"/>
      <c r="AI535" s="194"/>
      <c r="AJ535" s="194"/>
      <c r="AK535" s="194"/>
      <c r="AL535" s="194"/>
      <c r="AM535" s="194"/>
      <c r="AN535" s="194"/>
      <c r="AO535" s="194"/>
      <c r="AP535" s="194"/>
      <c r="AQ535" s="194"/>
      <c r="AR535" s="194"/>
      <c r="AS535" s="194"/>
      <c r="AT535" s="194"/>
      <c r="AU535" s="194"/>
      <c r="AV535" s="194"/>
      <c r="AW535" s="194"/>
      <c r="AX535" s="194"/>
      <c r="AY535" s="194"/>
      <c r="AZ535" s="194"/>
      <c r="BA535" s="194"/>
      <c r="BB535" s="194"/>
      <c r="BC535" s="194"/>
      <c r="BD535" s="194"/>
      <c r="BE535" s="194"/>
      <c r="BF535" s="194"/>
      <c r="BG535" s="194"/>
      <c r="BH535" s="194"/>
      <c r="BI535" s="194"/>
    </row>
    <row r="536">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c r="AA536" s="194"/>
      <c r="AB536" s="194"/>
      <c r="AC536" s="194"/>
      <c r="AD536" s="194"/>
      <c r="AE536" s="194"/>
      <c r="AF536" s="194"/>
      <c r="AG536" s="194"/>
      <c r="AH536" s="194"/>
      <c r="AI536" s="194"/>
      <c r="AJ536" s="194"/>
      <c r="AK536" s="194"/>
      <c r="AL536" s="194"/>
      <c r="AM536" s="194"/>
      <c r="AN536" s="194"/>
      <c r="AO536" s="194"/>
      <c r="AP536" s="194"/>
      <c r="AQ536" s="194"/>
      <c r="AR536" s="194"/>
      <c r="AS536" s="194"/>
      <c r="AT536" s="194"/>
      <c r="AU536" s="194"/>
      <c r="AV536" s="194"/>
      <c r="AW536" s="194"/>
      <c r="AX536" s="194"/>
      <c r="AY536" s="194"/>
      <c r="AZ536" s="194"/>
      <c r="BA536" s="194"/>
      <c r="BB536" s="194"/>
      <c r="BC536" s="194"/>
      <c r="BD536" s="194"/>
      <c r="BE536" s="194"/>
      <c r="BF536" s="194"/>
      <c r="BG536" s="194"/>
      <c r="BH536" s="194"/>
      <c r="BI536" s="194"/>
    </row>
    <row r="537">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c r="AA537" s="194"/>
      <c r="AB537" s="194"/>
      <c r="AC537" s="194"/>
      <c r="AD537" s="194"/>
      <c r="AE537" s="194"/>
      <c r="AF537" s="194"/>
      <c r="AG537" s="194"/>
      <c r="AH537" s="194"/>
      <c r="AI537" s="194"/>
      <c r="AJ537" s="194"/>
      <c r="AK537" s="194"/>
      <c r="AL537" s="194"/>
      <c r="AM537" s="194"/>
      <c r="AN537" s="194"/>
      <c r="AO537" s="194"/>
      <c r="AP537" s="194"/>
      <c r="AQ537" s="194"/>
      <c r="AR537" s="194"/>
      <c r="AS537" s="194"/>
      <c r="AT537" s="194"/>
      <c r="AU537" s="194"/>
      <c r="AV537" s="194"/>
      <c r="AW537" s="194"/>
      <c r="AX537" s="194"/>
      <c r="AY537" s="194"/>
      <c r="AZ537" s="194"/>
      <c r="BA537" s="194"/>
      <c r="BB537" s="194"/>
      <c r="BC537" s="194"/>
      <c r="BD537" s="194"/>
      <c r="BE537" s="194"/>
      <c r="BF537" s="194"/>
      <c r="BG537" s="194"/>
      <c r="BH537" s="194"/>
      <c r="BI537" s="194"/>
    </row>
    <row r="538">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c r="AA538" s="194"/>
      <c r="AB538" s="194"/>
      <c r="AC538" s="194"/>
      <c r="AD538" s="194"/>
      <c r="AE538" s="194"/>
      <c r="AF538" s="194"/>
      <c r="AG538" s="194"/>
      <c r="AH538" s="194"/>
      <c r="AI538" s="194"/>
      <c r="AJ538" s="194"/>
      <c r="AK538" s="194"/>
      <c r="AL538" s="194"/>
      <c r="AM538" s="194"/>
      <c r="AN538" s="194"/>
      <c r="AO538" s="194"/>
      <c r="AP538" s="194"/>
      <c r="AQ538" s="194"/>
      <c r="AR538" s="194"/>
      <c r="AS538" s="194"/>
      <c r="AT538" s="194"/>
      <c r="AU538" s="194"/>
      <c r="AV538" s="194"/>
      <c r="AW538" s="194"/>
      <c r="AX538" s="194"/>
      <c r="AY538" s="194"/>
      <c r="AZ538" s="194"/>
      <c r="BA538" s="194"/>
      <c r="BB538" s="194"/>
      <c r="BC538" s="194"/>
      <c r="BD538" s="194"/>
      <c r="BE538" s="194"/>
      <c r="BF538" s="194"/>
      <c r="BG538" s="194"/>
      <c r="BH538" s="194"/>
      <c r="BI538" s="194"/>
    </row>
    <row r="539">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c r="AA539" s="194"/>
      <c r="AB539" s="194"/>
      <c r="AC539" s="194"/>
      <c r="AD539" s="194"/>
      <c r="AE539" s="194"/>
      <c r="AF539" s="194"/>
      <c r="AG539" s="194"/>
      <c r="AH539" s="194"/>
      <c r="AI539" s="194"/>
      <c r="AJ539" s="194"/>
      <c r="AK539" s="194"/>
      <c r="AL539" s="194"/>
      <c r="AM539" s="194"/>
      <c r="AN539" s="194"/>
      <c r="AO539" s="194"/>
      <c r="AP539" s="194"/>
      <c r="AQ539" s="194"/>
      <c r="AR539" s="194"/>
      <c r="AS539" s="194"/>
      <c r="AT539" s="194"/>
      <c r="AU539" s="194"/>
      <c r="AV539" s="194"/>
      <c r="AW539" s="194"/>
      <c r="AX539" s="194"/>
      <c r="AY539" s="194"/>
      <c r="AZ539" s="194"/>
      <c r="BA539" s="194"/>
      <c r="BB539" s="194"/>
      <c r="BC539" s="194"/>
      <c r="BD539" s="194"/>
      <c r="BE539" s="194"/>
      <c r="BF539" s="194"/>
      <c r="BG539" s="194"/>
      <c r="BH539" s="194"/>
      <c r="BI539" s="194"/>
    </row>
    <row r="540">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c r="AA540" s="194"/>
      <c r="AB540" s="194"/>
      <c r="AC540" s="194"/>
      <c r="AD540" s="194"/>
      <c r="AE540" s="194"/>
      <c r="AF540" s="194"/>
      <c r="AG540" s="194"/>
      <c r="AH540" s="194"/>
      <c r="AI540" s="194"/>
      <c r="AJ540" s="194"/>
      <c r="AK540" s="194"/>
      <c r="AL540" s="194"/>
      <c r="AM540" s="194"/>
      <c r="AN540" s="194"/>
      <c r="AO540" s="194"/>
      <c r="AP540" s="194"/>
      <c r="AQ540" s="194"/>
      <c r="AR540" s="194"/>
      <c r="AS540" s="194"/>
      <c r="AT540" s="194"/>
      <c r="AU540" s="194"/>
      <c r="AV540" s="194"/>
      <c r="AW540" s="194"/>
      <c r="AX540" s="194"/>
      <c r="AY540" s="194"/>
      <c r="AZ540" s="194"/>
      <c r="BA540" s="194"/>
      <c r="BB540" s="194"/>
      <c r="BC540" s="194"/>
      <c r="BD540" s="194"/>
      <c r="BE540" s="194"/>
      <c r="BF540" s="194"/>
      <c r="BG540" s="194"/>
      <c r="BH540" s="194"/>
      <c r="BI540" s="194"/>
    </row>
    <row r="541">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c r="AA541" s="194"/>
      <c r="AB541" s="194"/>
      <c r="AC541" s="194"/>
      <c r="AD541" s="194"/>
      <c r="AE541" s="194"/>
      <c r="AF541" s="194"/>
      <c r="AG541" s="194"/>
      <c r="AH541" s="194"/>
      <c r="AI541" s="194"/>
      <c r="AJ541" s="194"/>
      <c r="AK541" s="194"/>
      <c r="AL541" s="194"/>
      <c r="AM541" s="194"/>
      <c r="AN541" s="194"/>
      <c r="AO541" s="194"/>
      <c r="AP541" s="194"/>
      <c r="AQ541" s="194"/>
      <c r="AR541" s="194"/>
      <c r="AS541" s="194"/>
      <c r="AT541" s="194"/>
      <c r="AU541" s="194"/>
      <c r="AV541" s="194"/>
      <c r="AW541" s="194"/>
      <c r="AX541" s="194"/>
      <c r="AY541" s="194"/>
      <c r="AZ541" s="194"/>
      <c r="BA541" s="194"/>
      <c r="BB541" s="194"/>
      <c r="BC541" s="194"/>
      <c r="BD541" s="194"/>
      <c r="BE541" s="194"/>
      <c r="BF541" s="194"/>
      <c r="BG541" s="194"/>
      <c r="BH541" s="194"/>
      <c r="BI541" s="194"/>
    </row>
    <row r="542">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c r="AA542" s="194"/>
      <c r="AB542" s="194"/>
      <c r="AC542" s="194"/>
      <c r="AD542" s="194"/>
      <c r="AE542" s="194"/>
      <c r="AF542" s="194"/>
      <c r="AG542" s="194"/>
      <c r="AH542" s="194"/>
      <c r="AI542" s="194"/>
      <c r="AJ542" s="194"/>
      <c r="AK542" s="194"/>
      <c r="AL542" s="194"/>
      <c r="AM542" s="194"/>
      <c r="AN542" s="194"/>
      <c r="AO542" s="194"/>
      <c r="AP542" s="194"/>
      <c r="AQ542" s="194"/>
      <c r="AR542" s="194"/>
      <c r="AS542" s="194"/>
      <c r="AT542" s="194"/>
      <c r="AU542" s="194"/>
      <c r="AV542" s="194"/>
      <c r="AW542" s="194"/>
      <c r="AX542" s="194"/>
      <c r="AY542" s="194"/>
      <c r="AZ542" s="194"/>
      <c r="BA542" s="194"/>
      <c r="BB542" s="194"/>
      <c r="BC542" s="194"/>
      <c r="BD542" s="194"/>
      <c r="BE542" s="194"/>
      <c r="BF542" s="194"/>
      <c r="BG542" s="194"/>
      <c r="BH542" s="194"/>
      <c r="BI542" s="194"/>
    </row>
    <row r="543">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c r="AA543" s="194"/>
      <c r="AB543" s="194"/>
      <c r="AC543" s="194"/>
      <c r="AD543" s="194"/>
      <c r="AE543" s="194"/>
      <c r="AF543" s="194"/>
      <c r="AG543" s="194"/>
      <c r="AH543" s="194"/>
      <c r="AI543" s="194"/>
      <c r="AJ543" s="194"/>
      <c r="AK543" s="194"/>
      <c r="AL543" s="194"/>
      <c r="AM543" s="194"/>
      <c r="AN543" s="194"/>
      <c r="AO543" s="194"/>
      <c r="AP543" s="194"/>
      <c r="AQ543" s="194"/>
      <c r="AR543" s="194"/>
      <c r="AS543" s="194"/>
      <c r="AT543" s="194"/>
      <c r="AU543" s="194"/>
      <c r="AV543" s="194"/>
      <c r="AW543" s="194"/>
      <c r="AX543" s="194"/>
      <c r="AY543" s="194"/>
      <c r="AZ543" s="194"/>
      <c r="BA543" s="194"/>
      <c r="BB543" s="194"/>
      <c r="BC543" s="194"/>
      <c r="BD543" s="194"/>
      <c r="BE543" s="194"/>
      <c r="BF543" s="194"/>
      <c r="BG543" s="194"/>
      <c r="BH543" s="194"/>
      <c r="BI543" s="194"/>
    </row>
    <row r="544">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c r="AA544" s="194"/>
      <c r="AB544" s="194"/>
      <c r="AC544" s="194"/>
      <c r="AD544" s="194"/>
      <c r="AE544" s="194"/>
      <c r="AF544" s="194"/>
      <c r="AG544" s="194"/>
      <c r="AH544" s="194"/>
      <c r="AI544" s="194"/>
      <c r="AJ544" s="194"/>
      <c r="AK544" s="194"/>
      <c r="AL544" s="194"/>
      <c r="AM544" s="194"/>
      <c r="AN544" s="194"/>
      <c r="AO544" s="194"/>
      <c r="AP544" s="194"/>
      <c r="AQ544" s="194"/>
      <c r="AR544" s="194"/>
      <c r="AS544" s="194"/>
      <c r="AT544" s="194"/>
      <c r="AU544" s="194"/>
      <c r="AV544" s="194"/>
      <c r="AW544" s="194"/>
      <c r="AX544" s="194"/>
      <c r="AY544" s="194"/>
      <c r="AZ544" s="194"/>
      <c r="BA544" s="194"/>
      <c r="BB544" s="194"/>
      <c r="BC544" s="194"/>
      <c r="BD544" s="194"/>
      <c r="BE544" s="194"/>
      <c r="BF544" s="194"/>
      <c r="BG544" s="194"/>
      <c r="BH544" s="194"/>
      <c r="BI544" s="194"/>
    </row>
    <row r="545">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c r="AA545" s="194"/>
      <c r="AB545" s="194"/>
      <c r="AC545" s="194"/>
      <c r="AD545" s="194"/>
      <c r="AE545" s="194"/>
      <c r="AF545" s="194"/>
      <c r="AG545" s="194"/>
      <c r="AH545" s="194"/>
      <c r="AI545" s="194"/>
      <c r="AJ545" s="194"/>
      <c r="AK545" s="194"/>
      <c r="AL545" s="194"/>
      <c r="AM545" s="194"/>
      <c r="AN545" s="194"/>
      <c r="AO545" s="194"/>
      <c r="AP545" s="194"/>
      <c r="AQ545" s="194"/>
      <c r="AR545" s="194"/>
      <c r="AS545" s="194"/>
      <c r="AT545" s="194"/>
      <c r="AU545" s="194"/>
      <c r="AV545" s="194"/>
      <c r="AW545" s="194"/>
      <c r="AX545" s="194"/>
      <c r="AY545" s="194"/>
      <c r="AZ545" s="194"/>
      <c r="BA545" s="194"/>
      <c r="BB545" s="194"/>
      <c r="BC545" s="194"/>
      <c r="BD545" s="194"/>
      <c r="BE545" s="194"/>
      <c r="BF545" s="194"/>
      <c r="BG545" s="194"/>
      <c r="BH545" s="194"/>
      <c r="BI545" s="194"/>
    </row>
    <row r="546">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c r="AA546" s="194"/>
      <c r="AB546" s="194"/>
      <c r="AC546" s="194"/>
      <c r="AD546" s="194"/>
      <c r="AE546" s="194"/>
      <c r="AF546" s="194"/>
      <c r="AG546" s="194"/>
      <c r="AH546" s="194"/>
      <c r="AI546" s="194"/>
      <c r="AJ546" s="194"/>
      <c r="AK546" s="194"/>
      <c r="AL546" s="194"/>
      <c r="AM546" s="194"/>
      <c r="AN546" s="194"/>
      <c r="AO546" s="194"/>
      <c r="AP546" s="194"/>
      <c r="AQ546" s="194"/>
      <c r="AR546" s="194"/>
      <c r="AS546" s="194"/>
      <c r="AT546" s="194"/>
      <c r="AU546" s="194"/>
      <c r="AV546" s="194"/>
      <c r="AW546" s="194"/>
      <c r="AX546" s="194"/>
      <c r="AY546" s="194"/>
      <c r="AZ546" s="194"/>
      <c r="BA546" s="194"/>
      <c r="BB546" s="194"/>
      <c r="BC546" s="194"/>
      <c r="BD546" s="194"/>
      <c r="BE546" s="194"/>
      <c r="BF546" s="194"/>
      <c r="BG546" s="194"/>
      <c r="BH546" s="194"/>
      <c r="BI546" s="194"/>
    </row>
    <row r="547">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c r="AA547" s="194"/>
      <c r="AB547" s="194"/>
      <c r="AC547" s="194"/>
      <c r="AD547" s="194"/>
      <c r="AE547" s="194"/>
      <c r="AF547" s="194"/>
      <c r="AG547" s="194"/>
      <c r="AH547" s="194"/>
      <c r="AI547" s="194"/>
      <c r="AJ547" s="194"/>
      <c r="AK547" s="194"/>
      <c r="AL547" s="194"/>
      <c r="AM547" s="194"/>
      <c r="AN547" s="194"/>
      <c r="AO547" s="194"/>
      <c r="AP547" s="194"/>
      <c r="AQ547" s="194"/>
      <c r="AR547" s="194"/>
      <c r="AS547" s="194"/>
      <c r="AT547" s="194"/>
      <c r="AU547" s="194"/>
      <c r="AV547" s="194"/>
      <c r="AW547" s="194"/>
      <c r="AX547" s="194"/>
      <c r="AY547" s="194"/>
      <c r="AZ547" s="194"/>
      <c r="BA547" s="194"/>
      <c r="BB547" s="194"/>
      <c r="BC547" s="194"/>
      <c r="BD547" s="194"/>
      <c r="BE547" s="194"/>
      <c r="BF547" s="194"/>
      <c r="BG547" s="194"/>
      <c r="BH547" s="194"/>
      <c r="BI547" s="194"/>
    </row>
    <row r="548">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c r="AA548" s="194"/>
      <c r="AB548" s="194"/>
      <c r="AC548" s="194"/>
      <c r="AD548" s="194"/>
      <c r="AE548" s="194"/>
      <c r="AF548" s="194"/>
      <c r="AG548" s="194"/>
      <c r="AH548" s="194"/>
      <c r="AI548" s="194"/>
      <c r="AJ548" s="194"/>
      <c r="AK548" s="194"/>
      <c r="AL548" s="194"/>
      <c r="AM548" s="194"/>
      <c r="AN548" s="194"/>
      <c r="AO548" s="194"/>
      <c r="AP548" s="194"/>
      <c r="AQ548" s="194"/>
      <c r="AR548" s="194"/>
      <c r="AS548" s="194"/>
      <c r="AT548" s="194"/>
      <c r="AU548" s="194"/>
      <c r="AV548" s="194"/>
      <c r="AW548" s="194"/>
      <c r="AX548" s="194"/>
      <c r="AY548" s="194"/>
      <c r="AZ548" s="194"/>
      <c r="BA548" s="194"/>
      <c r="BB548" s="194"/>
      <c r="BC548" s="194"/>
      <c r="BD548" s="194"/>
      <c r="BE548" s="194"/>
      <c r="BF548" s="194"/>
      <c r="BG548" s="194"/>
      <c r="BH548" s="194"/>
      <c r="BI548" s="194"/>
    </row>
    <row r="549">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c r="AA549" s="194"/>
      <c r="AB549" s="194"/>
      <c r="AC549" s="194"/>
      <c r="AD549" s="194"/>
      <c r="AE549" s="194"/>
      <c r="AF549" s="194"/>
      <c r="AG549" s="194"/>
      <c r="AH549" s="194"/>
      <c r="AI549" s="194"/>
      <c r="AJ549" s="194"/>
      <c r="AK549" s="194"/>
      <c r="AL549" s="194"/>
      <c r="AM549" s="194"/>
      <c r="AN549" s="194"/>
      <c r="AO549" s="194"/>
      <c r="AP549" s="194"/>
      <c r="AQ549" s="194"/>
      <c r="AR549" s="194"/>
      <c r="AS549" s="194"/>
      <c r="AT549" s="194"/>
      <c r="AU549" s="194"/>
      <c r="AV549" s="194"/>
      <c r="AW549" s="194"/>
      <c r="AX549" s="194"/>
      <c r="AY549" s="194"/>
      <c r="AZ549" s="194"/>
      <c r="BA549" s="194"/>
      <c r="BB549" s="194"/>
      <c r="BC549" s="194"/>
      <c r="BD549" s="194"/>
      <c r="BE549" s="194"/>
      <c r="BF549" s="194"/>
      <c r="BG549" s="194"/>
      <c r="BH549" s="194"/>
      <c r="BI549" s="194"/>
    </row>
    <row r="550">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c r="AA550" s="194"/>
      <c r="AB550" s="194"/>
      <c r="AC550" s="194"/>
      <c r="AD550" s="194"/>
      <c r="AE550" s="194"/>
      <c r="AF550" s="194"/>
      <c r="AG550" s="194"/>
      <c r="AH550" s="194"/>
      <c r="AI550" s="194"/>
      <c r="AJ550" s="194"/>
      <c r="AK550" s="194"/>
      <c r="AL550" s="194"/>
      <c r="AM550" s="194"/>
      <c r="AN550" s="194"/>
      <c r="AO550" s="194"/>
      <c r="AP550" s="194"/>
      <c r="AQ550" s="194"/>
      <c r="AR550" s="194"/>
      <c r="AS550" s="194"/>
      <c r="AT550" s="194"/>
      <c r="AU550" s="194"/>
      <c r="AV550" s="194"/>
      <c r="AW550" s="194"/>
      <c r="AX550" s="194"/>
      <c r="AY550" s="194"/>
      <c r="AZ550" s="194"/>
      <c r="BA550" s="194"/>
      <c r="BB550" s="194"/>
      <c r="BC550" s="194"/>
      <c r="BD550" s="194"/>
      <c r="BE550" s="194"/>
      <c r="BF550" s="194"/>
      <c r="BG550" s="194"/>
      <c r="BH550" s="194"/>
      <c r="BI550" s="194"/>
    </row>
    <row r="551">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c r="AA551" s="194"/>
      <c r="AB551" s="194"/>
      <c r="AC551" s="194"/>
      <c r="AD551" s="194"/>
      <c r="AE551" s="194"/>
      <c r="AF551" s="194"/>
      <c r="AG551" s="194"/>
      <c r="AH551" s="194"/>
      <c r="AI551" s="194"/>
      <c r="AJ551" s="194"/>
      <c r="AK551" s="194"/>
      <c r="AL551" s="194"/>
      <c r="AM551" s="194"/>
      <c r="AN551" s="194"/>
      <c r="AO551" s="194"/>
      <c r="AP551" s="194"/>
      <c r="AQ551" s="194"/>
      <c r="AR551" s="194"/>
      <c r="AS551" s="194"/>
      <c r="AT551" s="194"/>
      <c r="AU551" s="194"/>
      <c r="AV551" s="194"/>
      <c r="AW551" s="194"/>
      <c r="AX551" s="194"/>
      <c r="AY551" s="194"/>
      <c r="AZ551" s="194"/>
      <c r="BA551" s="194"/>
      <c r="BB551" s="194"/>
      <c r="BC551" s="194"/>
      <c r="BD551" s="194"/>
      <c r="BE551" s="194"/>
      <c r="BF551" s="194"/>
      <c r="BG551" s="194"/>
      <c r="BH551" s="194"/>
      <c r="BI551" s="194"/>
    </row>
    <row r="552">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c r="AA552" s="194"/>
      <c r="AB552" s="194"/>
      <c r="AC552" s="194"/>
      <c r="AD552" s="194"/>
      <c r="AE552" s="194"/>
      <c r="AF552" s="194"/>
      <c r="AG552" s="194"/>
      <c r="AH552" s="194"/>
      <c r="AI552" s="194"/>
      <c r="AJ552" s="194"/>
      <c r="AK552" s="194"/>
      <c r="AL552" s="194"/>
      <c r="AM552" s="194"/>
      <c r="AN552" s="194"/>
      <c r="AO552" s="194"/>
      <c r="AP552" s="194"/>
      <c r="AQ552" s="194"/>
      <c r="AR552" s="194"/>
      <c r="AS552" s="194"/>
      <c r="AT552" s="194"/>
      <c r="AU552" s="194"/>
      <c r="AV552" s="194"/>
      <c r="AW552" s="194"/>
      <c r="AX552" s="194"/>
      <c r="AY552" s="194"/>
      <c r="AZ552" s="194"/>
      <c r="BA552" s="194"/>
      <c r="BB552" s="194"/>
      <c r="BC552" s="194"/>
      <c r="BD552" s="194"/>
      <c r="BE552" s="194"/>
      <c r="BF552" s="194"/>
      <c r="BG552" s="194"/>
      <c r="BH552" s="194"/>
      <c r="BI552" s="194"/>
    </row>
    <row r="553">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c r="AA553" s="194"/>
      <c r="AB553" s="194"/>
      <c r="AC553" s="194"/>
      <c r="AD553" s="194"/>
      <c r="AE553" s="194"/>
      <c r="AF553" s="194"/>
      <c r="AG553" s="194"/>
      <c r="AH553" s="194"/>
      <c r="AI553" s="194"/>
      <c r="AJ553" s="194"/>
      <c r="AK553" s="194"/>
      <c r="AL553" s="194"/>
      <c r="AM553" s="194"/>
      <c r="AN553" s="194"/>
      <c r="AO553" s="194"/>
      <c r="AP553" s="194"/>
      <c r="AQ553" s="194"/>
      <c r="AR553" s="194"/>
      <c r="AS553" s="194"/>
      <c r="AT553" s="194"/>
      <c r="AU553" s="194"/>
      <c r="AV553" s="194"/>
      <c r="AW553" s="194"/>
      <c r="AX553" s="194"/>
      <c r="AY553" s="194"/>
      <c r="AZ553" s="194"/>
      <c r="BA553" s="194"/>
      <c r="BB553" s="194"/>
      <c r="BC553" s="194"/>
      <c r="BD553" s="194"/>
      <c r="BE553" s="194"/>
      <c r="BF553" s="194"/>
      <c r="BG553" s="194"/>
      <c r="BH553" s="194"/>
      <c r="BI553" s="194"/>
    </row>
    <row r="554">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c r="AA554" s="194"/>
      <c r="AB554" s="194"/>
      <c r="AC554" s="194"/>
      <c r="AD554" s="194"/>
      <c r="AE554" s="194"/>
      <c r="AF554" s="194"/>
      <c r="AG554" s="194"/>
      <c r="AH554" s="194"/>
      <c r="AI554" s="194"/>
      <c r="AJ554" s="194"/>
      <c r="AK554" s="194"/>
      <c r="AL554" s="194"/>
      <c r="AM554" s="194"/>
      <c r="AN554" s="194"/>
      <c r="AO554" s="194"/>
      <c r="AP554" s="194"/>
      <c r="AQ554" s="194"/>
      <c r="AR554" s="194"/>
      <c r="AS554" s="194"/>
      <c r="AT554" s="194"/>
      <c r="AU554" s="194"/>
      <c r="AV554" s="194"/>
      <c r="AW554" s="194"/>
      <c r="AX554" s="194"/>
      <c r="AY554" s="194"/>
      <c r="AZ554" s="194"/>
      <c r="BA554" s="194"/>
      <c r="BB554" s="194"/>
      <c r="BC554" s="194"/>
      <c r="BD554" s="194"/>
      <c r="BE554" s="194"/>
      <c r="BF554" s="194"/>
      <c r="BG554" s="194"/>
      <c r="BH554" s="194"/>
      <c r="BI554" s="194"/>
    </row>
    <row r="555">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c r="AA555" s="194"/>
      <c r="AB555" s="194"/>
      <c r="AC555" s="194"/>
      <c r="AD555" s="194"/>
      <c r="AE555" s="194"/>
      <c r="AF555" s="194"/>
      <c r="AG555" s="194"/>
      <c r="AH555" s="194"/>
      <c r="AI555" s="194"/>
      <c r="AJ555" s="194"/>
      <c r="AK555" s="194"/>
      <c r="AL555" s="194"/>
      <c r="AM555" s="194"/>
      <c r="AN555" s="194"/>
      <c r="AO555" s="194"/>
      <c r="AP555" s="194"/>
      <c r="AQ555" s="194"/>
      <c r="AR555" s="194"/>
      <c r="AS555" s="194"/>
      <c r="AT555" s="194"/>
      <c r="AU555" s="194"/>
      <c r="AV555" s="194"/>
      <c r="AW555" s="194"/>
      <c r="AX555" s="194"/>
      <c r="AY555" s="194"/>
      <c r="AZ555" s="194"/>
      <c r="BA555" s="194"/>
      <c r="BB555" s="194"/>
      <c r="BC555" s="194"/>
      <c r="BD555" s="194"/>
      <c r="BE555" s="194"/>
      <c r="BF555" s="194"/>
      <c r="BG555" s="194"/>
      <c r="BH555" s="194"/>
      <c r="BI555" s="194"/>
    </row>
    <row r="556">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c r="AA556" s="194"/>
      <c r="AB556" s="194"/>
      <c r="AC556" s="194"/>
      <c r="AD556" s="194"/>
      <c r="AE556" s="194"/>
      <c r="AF556" s="194"/>
      <c r="AG556" s="194"/>
      <c r="AH556" s="194"/>
      <c r="AI556" s="194"/>
      <c r="AJ556" s="194"/>
      <c r="AK556" s="194"/>
      <c r="AL556" s="194"/>
      <c r="AM556" s="194"/>
      <c r="AN556" s="194"/>
      <c r="AO556" s="194"/>
      <c r="AP556" s="194"/>
      <c r="AQ556" s="194"/>
      <c r="AR556" s="194"/>
      <c r="AS556" s="194"/>
      <c r="AT556" s="194"/>
      <c r="AU556" s="194"/>
      <c r="AV556" s="194"/>
      <c r="AW556" s="194"/>
      <c r="AX556" s="194"/>
      <c r="AY556" s="194"/>
      <c r="AZ556" s="194"/>
      <c r="BA556" s="194"/>
      <c r="BB556" s="194"/>
      <c r="BC556" s="194"/>
      <c r="BD556" s="194"/>
      <c r="BE556" s="194"/>
      <c r="BF556" s="194"/>
      <c r="BG556" s="194"/>
      <c r="BH556" s="194"/>
      <c r="BI556" s="194"/>
    </row>
    <row r="557">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c r="AA557" s="194"/>
      <c r="AB557" s="194"/>
      <c r="AC557" s="194"/>
      <c r="AD557" s="194"/>
      <c r="AE557" s="194"/>
      <c r="AF557" s="194"/>
      <c r="AG557" s="194"/>
      <c r="AH557" s="194"/>
      <c r="AI557" s="194"/>
      <c r="AJ557" s="194"/>
      <c r="AK557" s="194"/>
      <c r="AL557" s="194"/>
      <c r="AM557" s="194"/>
      <c r="AN557" s="194"/>
      <c r="AO557" s="194"/>
      <c r="AP557" s="194"/>
      <c r="AQ557" s="194"/>
      <c r="AR557" s="194"/>
      <c r="AS557" s="194"/>
      <c r="AT557" s="194"/>
      <c r="AU557" s="194"/>
      <c r="AV557" s="194"/>
      <c r="AW557" s="194"/>
      <c r="AX557" s="194"/>
      <c r="AY557" s="194"/>
      <c r="AZ557" s="194"/>
      <c r="BA557" s="194"/>
      <c r="BB557" s="194"/>
      <c r="BC557" s="194"/>
      <c r="BD557" s="194"/>
      <c r="BE557" s="194"/>
      <c r="BF557" s="194"/>
      <c r="BG557" s="194"/>
      <c r="BH557" s="194"/>
      <c r="BI557" s="194"/>
    </row>
    <row r="558">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c r="AA558" s="194"/>
      <c r="AB558" s="194"/>
      <c r="AC558" s="194"/>
      <c r="AD558" s="194"/>
      <c r="AE558" s="194"/>
      <c r="AF558" s="194"/>
      <c r="AG558" s="194"/>
      <c r="AH558" s="194"/>
      <c r="AI558" s="194"/>
      <c r="AJ558" s="194"/>
      <c r="AK558" s="194"/>
      <c r="AL558" s="194"/>
      <c r="AM558" s="194"/>
      <c r="AN558" s="194"/>
      <c r="AO558" s="194"/>
      <c r="AP558" s="194"/>
      <c r="AQ558" s="194"/>
      <c r="AR558" s="194"/>
      <c r="AS558" s="194"/>
      <c r="AT558" s="194"/>
      <c r="AU558" s="194"/>
      <c r="AV558" s="194"/>
      <c r="AW558" s="194"/>
      <c r="AX558" s="194"/>
      <c r="AY558" s="194"/>
      <c r="AZ558" s="194"/>
      <c r="BA558" s="194"/>
      <c r="BB558" s="194"/>
      <c r="BC558" s="194"/>
      <c r="BD558" s="194"/>
      <c r="BE558" s="194"/>
      <c r="BF558" s="194"/>
      <c r="BG558" s="194"/>
      <c r="BH558" s="194"/>
      <c r="BI558" s="194"/>
    </row>
    <row r="559">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c r="AA559" s="194"/>
      <c r="AB559" s="194"/>
      <c r="AC559" s="194"/>
      <c r="AD559" s="194"/>
      <c r="AE559" s="194"/>
      <c r="AF559" s="194"/>
      <c r="AG559" s="194"/>
      <c r="AH559" s="194"/>
      <c r="AI559" s="194"/>
      <c r="AJ559" s="194"/>
      <c r="AK559" s="194"/>
      <c r="AL559" s="194"/>
      <c r="AM559" s="194"/>
      <c r="AN559" s="194"/>
      <c r="AO559" s="194"/>
      <c r="AP559" s="194"/>
      <c r="AQ559" s="194"/>
      <c r="AR559" s="194"/>
      <c r="AS559" s="194"/>
      <c r="AT559" s="194"/>
      <c r="AU559" s="194"/>
      <c r="AV559" s="194"/>
      <c r="AW559" s="194"/>
      <c r="AX559" s="194"/>
      <c r="AY559" s="194"/>
      <c r="AZ559" s="194"/>
      <c r="BA559" s="194"/>
      <c r="BB559" s="194"/>
      <c r="BC559" s="194"/>
      <c r="BD559" s="194"/>
      <c r="BE559" s="194"/>
      <c r="BF559" s="194"/>
      <c r="BG559" s="194"/>
      <c r="BH559" s="194"/>
      <c r="BI559" s="194"/>
    </row>
    <row r="560">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c r="AA560" s="194"/>
      <c r="AB560" s="194"/>
      <c r="AC560" s="194"/>
      <c r="AD560" s="194"/>
      <c r="AE560" s="194"/>
      <c r="AF560" s="194"/>
      <c r="AG560" s="194"/>
      <c r="AH560" s="194"/>
      <c r="AI560" s="194"/>
      <c r="AJ560" s="194"/>
      <c r="AK560" s="194"/>
      <c r="AL560" s="194"/>
      <c r="AM560" s="194"/>
      <c r="AN560" s="194"/>
      <c r="AO560" s="194"/>
      <c r="AP560" s="194"/>
      <c r="AQ560" s="194"/>
      <c r="AR560" s="194"/>
      <c r="AS560" s="194"/>
      <c r="AT560" s="194"/>
      <c r="AU560" s="194"/>
      <c r="AV560" s="194"/>
      <c r="AW560" s="194"/>
      <c r="AX560" s="194"/>
      <c r="AY560" s="194"/>
      <c r="AZ560" s="194"/>
      <c r="BA560" s="194"/>
      <c r="BB560" s="194"/>
      <c r="BC560" s="194"/>
      <c r="BD560" s="194"/>
      <c r="BE560" s="194"/>
      <c r="BF560" s="194"/>
      <c r="BG560" s="194"/>
      <c r="BH560" s="194"/>
      <c r="BI560" s="194"/>
    </row>
    <row r="561">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c r="AA561" s="194"/>
      <c r="AB561" s="194"/>
      <c r="AC561" s="194"/>
      <c r="AD561" s="194"/>
      <c r="AE561" s="194"/>
      <c r="AF561" s="194"/>
      <c r="AG561" s="194"/>
      <c r="AH561" s="194"/>
      <c r="AI561" s="194"/>
      <c r="AJ561" s="194"/>
      <c r="AK561" s="194"/>
      <c r="AL561" s="194"/>
      <c r="AM561" s="194"/>
      <c r="AN561" s="194"/>
      <c r="AO561" s="194"/>
      <c r="AP561" s="194"/>
      <c r="AQ561" s="194"/>
      <c r="AR561" s="194"/>
      <c r="AS561" s="194"/>
      <c r="AT561" s="194"/>
      <c r="AU561" s="194"/>
      <c r="AV561" s="194"/>
      <c r="AW561" s="194"/>
      <c r="AX561" s="194"/>
      <c r="AY561" s="194"/>
      <c r="AZ561" s="194"/>
      <c r="BA561" s="194"/>
      <c r="BB561" s="194"/>
      <c r="BC561" s="194"/>
      <c r="BD561" s="194"/>
      <c r="BE561" s="194"/>
      <c r="BF561" s="194"/>
      <c r="BG561" s="194"/>
      <c r="BH561" s="194"/>
      <c r="BI561" s="194"/>
    </row>
    <row r="562">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c r="AA562" s="194"/>
      <c r="AB562" s="194"/>
      <c r="AC562" s="194"/>
      <c r="AD562" s="194"/>
      <c r="AE562" s="194"/>
      <c r="AF562" s="194"/>
      <c r="AG562" s="194"/>
      <c r="AH562" s="194"/>
      <c r="AI562" s="194"/>
      <c r="AJ562" s="194"/>
      <c r="AK562" s="194"/>
      <c r="AL562" s="194"/>
      <c r="AM562" s="194"/>
      <c r="AN562" s="194"/>
      <c r="AO562" s="194"/>
      <c r="AP562" s="194"/>
      <c r="AQ562" s="194"/>
      <c r="AR562" s="194"/>
      <c r="AS562" s="194"/>
      <c r="AT562" s="194"/>
      <c r="AU562" s="194"/>
      <c r="AV562" s="194"/>
      <c r="AW562" s="194"/>
      <c r="AX562" s="194"/>
      <c r="AY562" s="194"/>
      <c r="AZ562" s="194"/>
      <c r="BA562" s="194"/>
      <c r="BB562" s="194"/>
      <c r="BC562" s="194"/>
      <c r="BD562" s="194"/>
      <c r="BE562" s="194"/>
      <c r="BF562" s="194"/>
      <c r="BG562" s="194"/>
      <c r="BH562" s="194"/>
      <c r="BI562" s="194"/>
    </row>
    <row r="563">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c r="AA563" s="194"/>
      <c r="AB563" s="194"/>
      <c r="AC563" s="194"/>
      <c r="AD563" s="194"/>
      <c r="AE563" s="194"/>
      <c r="AF563" s="194"/>
      <c r="AG563" s="194"/>
      <c r="AH563" s="194"/>
      <c r="AI563" s="194"/>
      <c r="AJ563" s="194"/>
      <c r="AK563" s="194"/>
      <c r="AL563" s="194"/>
      <c r="AM563" s="194"/>
      <c r="AN563" s="194"/>
      <c r="AO563" s="194"/>
      <c r="AP563" s="194"/>
      <c r="AQ563" s="194"/>
      <c r="AR563" s="194"/>
      <c r="AS563" s="194"/>
      <c r="AT563" s="194"/>
      <c r="AU563" s="194"/>
      <c r="AV563" s="194"/>
      <c r="AW563" s="194"/>
      <c r="AX563" s="194"/>
      <c r="AY563" s="194"/>
      <c r="AZ563" s="194"/>
      <c r="BA563" s="194"/>
      <c r="BB563" s="194"/>
      <c r="BC563" s="194"/>
      <c r="BD563" s="194"/>
      <c r="BE563" s="194"/>
      <c r="BF563" s="194"/>
      <c r="BG563" s="194"/>
      <c r="BH563" s="194"/>
      <c r="BI563" s="194"/>
    </row>
    <row r="564">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c r="AA564" s="194"/>
      <c r="AB564" s="194"/>
      <c r="AC564" s="194"/>
      <c r="AD564" s="194"/>
      <c r="AE564" s="194"/>
      <c r="AF564" s="194"/>
      <c r="AG564" s="194"/>
      <c r="AH564" s="194"/>
      <c r="AI564" s="194"/>
      <c r="AJ564" s="194"/>
      <c r="AK564" s="194"/>
      <c r="AL564" s="194"/>
      <c r="AM564" s="194"/>
      <c r="AN564" s="194"/>
      <c r="AO564" s="194"/>
      <c r="AP564" s="194"/>
      <c r="AQ564" s="194"/>
      <c r="AR564" s="194"/>
      <c r="AS564" s="194"/>
      <c r="AT564" s="194"/>
      <c r="AU564" s="194"/>
      <c r="AV564" s="194"/>
      <c r="AW564" s="194"/>
      <c r="AX564" s="194"/>
      <c r="AY564" s="194"/>
      <c r="AZ564" s="194"/>
      <c r="BA564" s="194"/>
      <c r="BB564" s="194"/>
      <c r="BC564" s="194"/>
      <c r="BD564" s="194"/>
      <c r="BE564" s="194"/>
      <c r="BF564" s="194"/>
      <c r="BG564" s="194"/>
      <c r="BH564" s="194"/>
      <c r="BI564" s="194"/>
    </row>
    <row r="565">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c r="AA565" s="194"/>
      <c r="AB565" s="194"/>
      <c r="AC565" s="194"/>
      <c r="AD565" s="194"/>
      <c r="AE565" s="194"/>
      <c r="AF565" s="194"/>
      <c r="AG565" s="194"/>
      <c r="AH565" s="194"/>
      <c r="AI565" s="194"/>
      <c r="AJ565" s="194"/>
      <c r="AK565" s="194"/>
      <c r="AL565" s="194"/>
      <c r="AM565" s="194"/>
      <c r="AN565" s="194"/>
      <c r="AO565" s="194"/>
      <c r="AP565" s="194"/>
      <c r="AQ565" s="194"/>
      <c r="AR565" s="194"/>
      <c r="AS565" s="194"/>
      <c r="AT565" s="194"/>
      <c r="AU565" s="194"/>
      <c r="AV565" s="194"/>
      <c r="AW565" s="194"/>
      <c r="AX565" s="194"/>
      <c r="AY565" s="194"/>
      <c r="AZ565" s="194"/>
      <c r="BA565" s="194"/>
      <c r="BB565" s="194"/>
      <c r="BC565" s="194"/>
      <c r="BD565" s="194"/>
      <c r="BE565" s="194"/>
      <c r="BF565" s="194"/>
      <c r="BG565" s="194"/>
      <c r="BH565" s="194"/>
      <c r="BI565" s="194"/>
    </row>
    <row r="566">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c r="AA566" s="194"/>
      <c r="AB566" s="194"/>
      <c r="AC566" s="194"/>
      <c r="AD566" s="194"/>
      <c r="AE566" s="194"/>
      <c r="AF566" s="194"/>
      <c r="AG566" s="194"/>
      <c r="AH566" s="194"/>
      <c r="AI566" s="194"/>
      <c r="AJ566" s="194"/>
      <c r="AK566" s="194"/>
      <c r="AL566" s="194"/>
      <c r="AM566" s="194"/>
      <c r="AN566" s="194"/>
      <c r="AO566" s="194"/>
      <c r="AP566" s="194"/>
      <c r="AQ566" s="194"/>
      <c r="AR566" s="194"/>
      <c r="AS566" s="194"/>
      <c r="AT566" s="194"/>
      <c r="AU566" s="194"/>
      <c r="AV566" s="194"/>
      <c r="AW566" s="194"/>
      <c r="AX566" s="194"/>
      <c r="AY566" s="194"/>
      <c r="AZ566" s="194"/>
      <c r="BA566" s="194"/>
      <c r="BB566" s="194"/>
      <c r="BC566" s="194"/>
      <c r="BD566" s="194"/>
      <c r="BE566" s="194"/>
      <c r="BF566" s="194"/>
      <c r="BG566" s="194"/>
      <c r="BH566" s="194"/>
      <c r="BI566" s="194"/>
    </row>
    <row r="567">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c r="AA567" s="194"/>
      <c r="AB567" s="194"/>
      <c r="AC567" s="194"/>
      <c r="AD567" s="194"/>
      <c r="AE567" s="194"/>
      <c r="AF567" s="194"/>
      <c r="AG567" s="194"/>
      <c r="AH567" s="194"/>
      <c r="AI567" s="194"/>
      <c r="AJ567" s="194"/>
      <c r="AK567" s="194"/>
      <c r="AL567" s="194"/>
      <c r="AM567" s="194"/>
      <c r="AN567" s="194"/>
      <c r="AO567" s="194"/>
      <c r="AP567" s="194"/>
      <c r="AQ567" s="194"/>
      <c r="AR567" s="194"/>
      <c r="AS567" s="194"/>
      <c r="AT567" s="194"/>
      <c r="AU567" s="194"/>
      <c r="AV567" s="194"/>
      <c r="AW567" s="194"/>
      <c r="AX567" s="194"/>
      <c r="AY567" s="194"/>
      <c r="AZ567" s="194"/>
      <c r="BA567" s="194"/>
      <c r="BB567" s="194"/>
      <c r="BC567" s="194"/>
      <c r="BD567" s="194"/>
      <c r="BE567" s="194"/>
      <c r="BF567" s="194"/>
      <c r="BG567" s="194"/>
      <c r="BH567" s="194"/>
      <c r="BI567" s="194"/>
    </row>
    <row r="568">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c r="AA568" s="194"/>
      <c r="AB568" s="194"/>
      <c r="AC568" s="194"/>
      <c r="AD568" s="194"/>
      <c r="AE568" s="194"/>
      <c r="AF568" s="194"/>
      <c r="AG568" s="194"/>
      <c r="AH568" s="194"/>
      <c r="AI568" s="194"/>
      <c r="AJ568" s="194"/>
      <c r="AK568" s="194"/>
      <c r="AL568" s="194"/>
      <c r="AM568" s="194"/>
      <c r="AN568" s="194"/>
      <c r="AO568" s="194"/>
      <c r="AP568" s="194"/>
      <c r="AQ568" s="194"/>
      <c r="AR568" s="194"/>
      <c r="AS568" s="194"/>
      <c r="AT568" s="194"/>
      <c r="AU568" s="194"/>
      <c r="AV568" s="194"/>
      <c r="AW568" s="194"/>
      <c r="AX568" s="194"/>
      <c r="AY568" s="194"/>
      <c r="AZ568" s="194"/>
      <c r="BA568" s="194"/>
      <c r="BB568" s="194"/>
      <c r="BC568" s="194"/>
      <c r="BD568" s="194"/>
      <c r="BE568" s="194"/>
      <c r="BF568" s="194"/>
      <c r="BG568" s="194"/>
      <c r="BH568" s="194"/>
      <c r="BI568" s="194"/>
    </row>
    <row r="569">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c r="AA569" s="194"/>
      <c r="AB569" s="194"/>
      <c r="AC569" s="194"/>
      <c r="AD569" s="194"/>
      <c r="AE569" s="194"/>
      <c r="AF569" s="194"/>
      <c r="AG569" s="194"/>
      <c r="AH569" s="194"/>
      <c r="AI569" s="194"/>
      <c r="AJ569" s="194"/>
      <c r="AK569" s="194"/>
      <c r="AL569" s="194"/>
      <c r="AM569" s="194"/>
      <c r="AN569" s="194"/>
      <c r="AO569" s="194"/>
      <c r="AP569" s="194"/>
      <c r="AQ569" s="194"/>
      <c r="AR569" s="194"/>
      <c r="AS569" s="194"/>
      <c r="AT569" s="194"/>
      <c r="AU569" s="194"/>
      <c r="AV569" s="194"/>
      <c r="AW569" s="194"/>
      <c r="AX569" s="194"/>
      <c r="AY569" s="194"/>
      <c r="AZ569" s="194"/>
      <c r="BA569" s="194"/>
      <c r="BB569" s="194"/>
      <c r="BC569" s="194"/>
      <c r="BD569" s="194"/>
      <c r="BE569" s="194"/>
      <c r="BF569" s="194"/>
      <c r="BG569" s="194"/>
      <c r="BH569" s="194"/>
      <c r="BI569" s="194"/>
    </row>
    <row r="570">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c r="AA570" s="194"/>
      <c r="AB570" s="194"/>
      <c r="AC570" s="194"/>
      <c r="AD570" s="194"/>
      <c r="AE570" s="194"/>
      <c r="AF570" s="194"/>
      <c r="AG570" s="194"/>
      <c r="AH570" s="194"/>
      <c r="AI570" s="194"/>
      <c r="AJ570" s="194"/>
      <c r="AK570" s="194"/>
      <c r="AL570" s="194"/>
      <c r="AM570" s="194"/>
      <c r="AN570" s="194"/>
      <c r="AO570" s="194"/>
      <c r="AP570" s="194"/>
      <c r="AQ570" s="194"/>
      <c r="AR570" s="194"/>
      <c r="AS570" s="194"/>
      <c r="AT570" s="194"/>
      <c r="AU570" s="194"/>
      <c r="AV570" s="194"/>
      <c r="AW570" s="194"/>
      <c r="AX570" s="194"/>
      <c r="AY570" s="194"/>
      <c r="AZ570" s="194"/>
      <c r="BA570" s="194"/>
      <c r="BB570" s="194"/>
      <c r="BC570" s="194"/>
      <c r="BD570" s="194"/>
      <c r="BE570" s="194"/>
      <c r="BF570" s="194"/>
      <c r="BG570" s="194"/>
      <c r="BH570" s="194"/>
      <c r="BI570" s="194"/>
    </row>
    <row r="571">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c r="AA571" s="194"/>
      <c r="AB571" s="194"/>
      <c r="AC571" s="194"/>
      <c r="AD571" s="194"/>
      <c r="AE571" s="194"/>
      <c r="AF571" s="194"/>
      <c r="AG571" s="194"/>
      <c r="AH571" s="194"/>
      <c r="AI571" s="194"/>
      <c r="AJ571" s="194"/>
      <c r="AK571" s="194"/>
      <c r="AL571" s="194"/>
      <c r="AM571" s="194"/>
      <c r="AN571" s="194"/>
      <c r="AO571" s="194"/>
      <c r="AP571" s="194"/>
      <c r="AQ571" s="194"/>
      <c r="AR571" s="194"/>
      <c r="AS571" s="194"/>
      <c r="AT571" s="194"/>
      <c r="AU571" s="194"/>
      <c r="AV571" s="194"/>
      <c r="AW571" s="194"/>
      <c r="AX571" s="194"/>
      <c r="AY571" s="194"/>
      <c r="AZ571" s="194"/>
      <c r="BA571" s="194"/>
      <c r="BB571" s="194"/>
      <c r="BC571" s="194"/>
      <c r="BD571" s="194"/>
      <c r="BE571" s="194"/>
      <c r="BF571" s="194"/>
      <c r="BG571" s="194"/>
      <c r="BH571" s="194"/>
      <c r="BI571" s="194"/>
    </row>
    <row r="572">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c r="AA572" s="194"/>
      <c r="AB572" s="194"/>
      <c r="AC572" s="194"/>
      <c r="AD572" s="194"/>
      <c r="AE572" s="194"/>
      <c r="AF572" s="194"/>
      <c r="AG572" s="194"/>
      <c r="AH572" s="194"/>
      <c r="AI572" s="194"/>
      <c r="AJ572" s="194"/>
      <c r="AK572" s="194"/>
      <c r="AL572" s="194"/>
      <c r="AM572" s="194"/>
      <c r="AN572" s="194"/>
      <c r="AO572" s="194"/>
      <c r="AP572" s="194"/>
      <c r="AQ572" s="194"/>
      <c r="AR572" s="194"/>
      <c r="AS572" s="194"/>
      <c r="AT572" s="194"/>
      <c r="AU572" s="194"/>
      <c r="AV572" s="194"/>
      <c r="AW572" s="194"/>
      <c r="AX572" s="194"/>
      <c r="AY572" s="194"/>
      <c r="AZ572" s="194"/>
      <c r="BA572" s="194"/>
      <c r="BB572" s="194"/>
      <c r="BC572" s="194"/>
      <c r="BD572" s="194"/>
      <c r="BE572" s="194"/>
      <c r="BF572" s="194"/>
      <c r="BG572" s="194"/>
      <c r="BH572" s="194"/>
      <c r="BI572" s="194"/>
    </row>
    <row r="573">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c r="AA573" s="194"/>
      <c r="AB573" s="194"/>
      <c r="AC573" s="194"/>
      <c r="AD573" s="194"/>
      <c r="AE573" s="194"/>
      <c r="AF573" s="194"/>
      <c r="AG573" s="194"/>
      <c r="AH573" s="194"/>
      <c r="AI573" s="194"/>
      <c r="AJ573" s="194"/>
      <c r="AK573" s="194"/>
      <c r="AL573" s="194"/>
      <c r="AM573" s="194"/>
      <c r="AN573" s="194"/>
      <c r="AO573" s="194"/>
      <c r="AP573" s="194"/>
      <c r="AQ573" s="194"/>
      <c r="AR573" s="194"/>
      <c r="AS573" s="194"/>
      <c r="AT573" s="194"/>
      <c r="AU573" s="194"/>
      <c r="AV573" s="194"/>
      <c r="AW573" s="194"/>
      <c r="AX573" s="194"/>
      <c r="AY573" s="194"/>
      <c r="AZ573" s="194"/>
      <c r="BA573" s="194"/>
      <c r="BB573" s="194"/>
      <c r="BC573" s="194"/>
      <c r="BD573" s="194"/>
      <c r="BE573" s="194"/>
      <c r="BF573" s="194"/>
      <c r="BG573" s="194"/>
      <c r="BH573" s="194"/>
      <c r="BI573" s="194"/>
    </row>
    <row r="574">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c r="AA574" s="194"/>
      <c r="AB574" s="194"/>
      <c r="AC574" s="194"/>
      <c r="AD574" s="194"/>
      <c r="AE574" s="194"/>
      <c r="AF574" s="194"/>
      <c r="AG574" s="194"/>
      <c r="AH574" s="194"/>
      <c r="AI574" s="194"/>
      <c r="AJ574" s="194"/>
      <c r="AK574" s="194"/>
      <c r="AL574" s="194"/>
      <c r="AM574" s="194"/>
      <c r="AN574" s="194"/>
      <c r="AO574" s="194"/>
      <c r="AP574" s="194"/>
      <c r="AQ574" s="194"/>
      <c r="AR574" s="194"/>
      <c r="AS574" s="194"/>
      <c r="AT574" s="194"/>
      <c r="AU574" s="194"/>
      <c r="AV574" s="194"/>
      <c r="AW574" s="194"/>
      <c r="AX574" s="194"/>
      <c r="AY574" s="194"/>
      <c r="AZ574" s="194"/>
      <c r="BA574" s="194"/>
      <c r="BB574" s="194"/>
      <c r="BC574" s="194"/>
      <c r="BD574" s="194"/>
      <c r="BE574" s="194"/>
      <c r="BF574" s="194"/>
      <c r="BG574" s="194"/>
      <c r="BH574" s="194"/>
      <c r="BI574" s="194"/>
    </row>
    <row r="575">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c r="AA575" s="194"/>
      <c r="AB575" s="194"/>
      <c r="AC575" s="194"/>
      <c r="AD575" s="194"/>
      <c r="AE575" s="194"/>
      <c r="AF575" s="194"/>
      <c r="AG575" s="194"/>
      <c r="AH575" s="194"/>
      <c r="AI575" s="194"/>
      <c r="AJ575" s="194"/>
      <c r="AK575" s="194"/>
      <c r="AL575" s="194"/>
      <c r="AM575" s="194"/>
      <c r="AN575" s="194"/>
      <c r="AO575" s="194"/>
      <c r="AP575" s="194"/>
      <c r="AQ575" s="194"/>
      <c r="AR575" s="194"/>
      <c r="AS575" s="194"/>
      <c r="AT575" s="194"/>
      <c r="AU575" s="194"/>
      <c r="AV575" s="194"/>
      <c r="AW575" s="194"/>
      <c r="AX575" s="194"/>
      <c r="AY575" s="194"/>
      <c r="AZ575" s="194"/>
      <c r="BA575" s="194"/>
      <c r="BB575" s="194"/>
      <c r="BC575" s="194"/>
      <c r="BD575" s="194"/>
      <c r="BE575" s="194"/>
      <c r="BF575" s="194"/>
      <c r="BG575" s="194"/>
      <c r="BH575" s="194"/>
      <c r="BI575" s="194"/>
    </row>
    <row r="576">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c r="AA576" s="194"/>
      <c r="AB576" s="194"/>
      <c r="AC576" s="194"/>
      <c r="AD576" s="194"/>
      <c r="AE576" s="194"/>
      <c r="AF576" s="194"/>
      <c r="AG576" s="194"/>
      <c r="AH576" s="194"/>
      <c r="AI576" s="194"/>
      <c r="AJ576" s="194"/>
      <c r="AK576" s="194"/>
      <c r="AL576" s="194"/>
      <c r="AM576" s="194"/>
      <c r="AN576" s="194"/>
      <c r="AO576" s="194"/>
      <c r="AP576" s="194"/>
      <c r="AQ576" s="194"/>
      <c r="AR576" s="194"/>
      <c r="AS576" s="194"/>
      <c r="AT576" s="194"/>
      <c r="AU576" s="194"/>
      <c r="AV576" s="194"/>
      <c r="AW576" s="194"/>
      <c r="AX576" s="194"/>
      <c r="AY576" s="194"/>
      <c r="AZ576" s="194"/>
      <c r="BA576" s="194"/>
      <c r="BB576" s="194"/>
      <c r="BC576" s="194"/>
      <c r="BD576" s="194"/>
      <c r="BE576" s="194"/>
      <c r="BF576" s="194"/>
      <c r="BG576" s="194"/>
      <c r="BH576" s="194"/>
      <c r="BI576" s="194"/>
    </row>
    <row r="577">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c r="AA577" s="194"/>
      <c r="AB577" s="194"/>
      <c r="AC577" s="194"/>
      <c r="AD577" s="194"/>
      <c r="AE577" s="194"/>
      <c r="AF577" s="194"/>
      <c r="AG577" s="194"/>
      <c r="AH577" s="194"/>
      <c r="AI577" s="194"/>
      <c r="AJ577" s="194"/>
      <c r="AK577" s="194"/>
      <c r="AL577" s="194"/>
      <c r="AM577" s="194"/>
      <c r="AN577" s="194"/>
      <c r="AO577" s="194"/>
      <c r="AP577" s="194"/>
      <c r="AQ577" s="194"/>
      <c r="AR577" s="194"/>
      <c r="AS577" s="194"/>
      <c r="AT577" s="194"/>
      <c r="AU577" s="194"/>
      <c r="AV577" s="194"/>
      <c r="AW577" s="194"/>
      <c r="AX577" s="194"/>
      <c r="AY577" s="194"/>
      <c r="AZ577" s="194"/>
      <c r="BA577" s="194"/>
      <c r="BB577" s="194"/>
      <c r="BC577" s="194"/>
      <c r="BD577" s="194"/>
      <c r="BE577" s="194"/>
      <c r="BF577" s="194"/>
      <c r="BG577" s="194"/>
      <c r="BH577" s="194"/>
      <c r="BI577" s="194"/>
    </row>
    <row r="578">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c r="AA578" s="194"/>
      <c r="AB578" s="194"/>
      <c r="AC578" s="194"/>
      <c r="AD578" s="194"/>
      <c r="AE578" s="194"/>
      <c r="AF578" s="194"/>
      <c r="AG578" s="194"/>
      <c r="AH578" s="194"/>
      <c r="AI578" s="194"/>
      <c r="AJ578" s="194"/>
      <c r="AK578" s="194"/>
      <c r="AL578" s="194"/>
      <c r="AM578" s="194"/>
      <c r="AN578" s="194"/>
      <c r="AO578" s="194"/>
      <c r="AP578" s="194"/>
      <c r="AQ578" s="194"/>
      <c r="AR578" s="194"/>
      <c r="AS578" s="194"/>
      <c r="AT578" s="194"/>
      <c r="AU578" s="194"/>
      <c r="AV578" s="194"/>
      <c r="AW578" s="194"/>
      <c r="AX578" s="194"/>
      <c r="AY578" s="194"/>
      <c r="AZ578" s="194"/>
      <c r="BA578" s="194"/>
      <c r="BB578" s="194"/>
      <c r="BC578" s="194"/>
      <c r="BD578" s="194"/>
      <c r="BE578" s="194"/>
      <c r="BF578" s="194"/>
      <c r="BG578" s="194"/>
      <c r="BH578" s="194"/>
      <c r="BI578" s="194"/>
    </row>
    <row r="579">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c r="AA579" s="194"/>
      <c r="AB579" s="194"/>
      <c r="AC579" s="194"/>
      <c r="AD579" s="194"/>
      <c r="AE579" s="194"/>
      <c r="AF579" s="194"/>
      <c r="AG579" s="194"/>
      <c r="AH579" s="194"/>
      <c r="AI579" s="194"/>
      <c r="AJ579" s="194"/>
      <c r="AK579" s="194"/>
      <c r="AL579" s="194"/>
      <c r="AM579" s="194"/>
      <c r="AN579" s="194"/>
      <c r="AO579" s="194"/>
      <c r="AP579" s="194"/>
      <c r="AQ579" s="194"/>
      <c r="AR579" s="194"/>
      <c r="AS579" s="194"/>
      <c r="AT579" s="194"/>
      <c r="AU579" s="194"/>
      <c r="AV579" s="194"/>
      <c r="AW579" s="194"/>
      <c r="AX579" s="194"/>
      <c r="AY579" s="194"/>
      <c r="AZ579" s="194"/>
      <c r="BA579" s="194"/>
      <c r="BB579" s="194"/>
      <c r="BC579" s="194"/>
      <c r="BD579" s="194"/>
      <c r="BE579" s="194"/>
      <c r="BF579" s="194"/>
      <c r="BG579" s="194"/>
      <c r="BH579" s="194"/>
      <c r="BI579" s="194"/>
    </row>
    <row r="580">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c r="AA580" s="194"/>
      <c r="AB580" s="194"/>
      <c r="AC580" s="194"/>
      <c r="AD580" s="194"/>
      <c r="AE580" s="194"/>
      <c r="AF580" s="194"/>
      <c r="AG580" s="194"/>
      <c r="AH580" s="194"/>
      <c r="AI580" s="194"/>
      <c r="AJ580" s="194"/>
      <c r="AK580" s="194"/>
      <c r="AL580" s="194"/>
      <c r="AM580" s="194"/>
      <c r="AN580" s="194"/>
      <c r="AO580" s="194"/>
      <c r="AP580" s="194"/>
      <c r="AQ580" s="194"/>
      <c r="AR580" s="194"/>
      <c r="AS580" s="194"/>
      <c r="AT580" s="194"/>
      <c r="AU580" s="194"/>
      <c r="AV580" s="194"/>
      <c r="AW580" s="194"/>
      <c r="AX580" s="194"/>
      <c r="AY580" s="194"/>
      <c r="AZ580" s="194"/>
      <c r="BA580" s="194"/>
      <c r="BB580" s="194"/>
      <c r="BC580" s="194"/>
      <c r="BD580" s="194"/>
      <c r="BE580" s="194"/>
      <c r="BF580" s="194"/>
      <c r="BG580" s="194"/>
      <c r="BH580" s="194"/>
      <c r="BI580" s="194"/>
    </row>
    <row r="581">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c r="AA581" s="194"/>
      <c r="AB581" s="194"/>
      <c r="AC581" s="194"/>
      <c r="AD581" s="194"/>
      <c r="AE581" s="194"/>
      <c r="AF581" s="194"/>
      <c r="AG581" s="194"/>
      <c r="AH581" s="194"/>
      <c r="AI581" s="194"/>
      <c r="AJ581" s="194"/>
      <c r="AK581" s="194"/>
      <c r="AL581" s="194"/>
      <c r="AM581" s="194"/>
      <c r="AN581" s="194"/>
      <c r="AO581" s="194"/>
      <c r="AP581" s="194"/>
      <c r="AQ581" s="194"/>
      <c r="AR581" s="194"/>
      <c r="AS581" s="194"/>
      <c r="AT581" s="194"/>
      <c r="AU581" s="194"/>
      <c r="AV581" s="194"/>
      <c r="AW581" s="194"/>
      <c r="AX581" s="194"/>
      <c r="AY581" s="194"/>
      <c r="AZ581" s="194"/>
      <c r="BA581" s="194"/>
      <c r="BB581" s="194"/>
      <c r="BC581" s="194"/>
      <c r="BD581" s="194"/>
      <c r="BE581" s="194"/>
      <c r="BF581" s="194"/>
      <c r="BG581" s="194"/>
      <c r="BH581" s="194"/>
      <c r="BI581" s="194"/>
    </row>
    <row r="582">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c r="AA582" s="194"/>
      <c r="AB582" s="194"/>
      <c r="AC582" s="194"/>
      <c r="AD582" s="194"/>
      <c r="AE582" s="194"/>
      <c r="AF582" s="194"/>
      <c r="AG582" s="194"/>
      <c r="AH582" s="194"/>
      <c r="AI582" s="194"/>
      <c r="AJ582" s="194"/>
      <c r="AK582" s="194"/>
      <c r="AL582" s="194"/>
      <c r="AM582" s="194"/>
      <c r="AN582" s="194"/>
      <c r="AO582" s="194"/>
      <c r="AP582" s="194"/>
      <c r="AQ582" s="194"/>
      <c r="AR582" s="194"/>
      <c r="AS582" s="194"/>
      <c r="AT582" s="194"/>
      <c r="AU582" s="194"/>
      <c r="AV582" s="194"/>
      <c r="AW582" s="194"/>
      <c r="AX582" s="194"/>
      <c r="AY582" s="194"/>
      <c r="AZ582" s="194"/>
      <c r="BA582" s="194"/>
      <c r="BB582" s="194"/>
      <c r="BC582" s="194"/>
      <c r="BD582" s="194"/>
      <c r="BE582" s="194"/>
      <c r="BF582" s="194"/>
      <c r="BG582" s="194"/>
      <c r="BH582" s="194"/>
      <c r="BI582" s="194"/>
    </row>
    <row r="583">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c r="AA583" s="194"/>
      <c r="AB583" s="194"/>
      <c r="AC583" s="194"/>
      <c r="AD583" s="194"/>
      <c r="AE583" s="194"/>
      <c r="AF583" s="194"/>
      <c r="AG583" s="194"/>
      <c r="AH583" s="194"/>
      <c r="AI583" s="194"/>
      <c r="AJ583" s="194"/>
      <c r="AK583" s="194"/>
      <c r="AL583" s="194"/>
      <c r="AM583" s="194"/>
      <c r="AN583" s="194"/>
      <c r="AO583" s="194"/>
      <c r="AP583" s="194"/>
      <c r="AQ583" s="194"/>
      <c r="AR583" s="194"/>
      <c r="AS583" s="194"/>
      <c r="AT583" s="194"/>
      <c r="AU583" s="194"/>
      <c r="AV583" s="194"/>
      <c r="AW583" s="194"/>
      <c r="AX583" s="194"/>
      <c r="AY583" s="194"/>
      <c r="AZ583" s="194"/>
      <c r="BA583" s="194"/>
      <c r="BB583" s="194"/>
      <c r="BC583" s="194"/>
      <c r="BD583" s="194"/>
      <c r="BE583" s="194"/>
      <c r="BF583" s="194"/>
      <c r="BG583" s="194"/>
      <c r="BH583" s="194"/>
      <c r="BI583" s="194"/>
    </row>
    <row r="584">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c r="AA584" s="194"/>
      <c r="AB584" s="194"/>
      <c r="AC584" s="194"/>
      <c r="AD584" s="194"/>
      <c r="AE584" s="194"/>
      <c r="AF584" s="194"/>
      <c r="AG584" s="194"/>
      <c r="AH584" s="194"/>
      <c r="AI584" s="194"/>
      <c r="AJ584" s="194"/>
      <c r="AK584" s="194"/>
      <c r="AL584" s="194"/>
      <c r="AM584" s="194"/>
      <c r="AN584" s="194"/>
      <c r="AO584" s="194"/>
      <c r="AP584" s="194"/>
      <c r="AQ584" s="194"/>
      <c r="AR584" s="194"/>
      <c r="AS584" s="194"/>
      <c r="AT584" s="194"/>
      <c r="AU584" s="194"/>
      <c r="AV584" s="194"/>
      <c r="AW584" s="194"/>
      <c r="AX584" s="194"/>
      <c r="AY584" s="194"/>
      <c r="AZ584" s="194"/>
      <c r="BA584" s="194"/>
      <c r="BB584" s="194"/>
      <c r="BC584" s="194"/>
      <c r="BD584" s="194"/>
      <c r="BE584" s="194"/>
      <c r="BF584" s="194"/>
      <c r="BG584" s="194"/>
      <c r="BH584" s="194"/>
      <c r="BI584" s="194"/>
    </row>
    <row r="585">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c r="AA585" s="194"/>
      <c r="AB585" s="194"/>
      <c r="AC585" s="194"/>
      <c r="AD585" s="194"/>
      <c r="AE585" s="194"/>
      <c r="AF585" s="194"/>
      <c r="AG585" s="194"/>
      <c r="AH585" s="194"/>
      <c r="AI585" s="194"/>
      <c r="AJ585" s="194"/>
      <c r="AK585" s="194"/>
      <c r="AL585" s="194"/>
      <c r="AM585" s="194"/>
      <c r="AN585" s="194"/>
      <c r="AO585" s="194"/>
      <c r="AP585" s="194"/>
      <c r="AQ585" s="194"/>
      <c r="AR585" s="194"/>
      <c r="AS585" s="194"/>
      <c r="AT585" s="194"/>
      <c r="AU585" s="194"/>
      <c r="AV585" s="194"/>
      <c r="AW585" s="194"/>
      <c r="AX585" s="194"/>
      <c r="AY585" s="194"/>
      <c r="AZ585" s="194"/>
      <c r="BA585" s="194"/>
      <c r="BB585" s="194"/>
      <c r="BC585" s="194"/>
      <c r="BD585" s="194"/>
      <c r="BE585" s="194"/>
      <c r="BF585" s="194"/>
      <c r="BG585" s="194"/>
      <c r="BH585" s="194"/>
      <c r="BI585" s="194"/>
    </row>
    <row r="586">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c r="AA586" s="194"/>
      <c r="AB586" s="194"/>
      <c r="AC586" s="194"/>
      <c r="AD586" s="194"/>
      <c r="AE586" s="194"/>
      <c r="AF586" s="194"/>
      <c r="AG586" s="194"/>
      <c r="AH586" s="194"/>
      <c r="AI586" s="194"/>
      <c r="AJ586" s="194"/>
      <c r="AK586" s="194"/>
      <c r="AL586" s="194"/>
      <c r="AM586" s="194"/>
      <c r="AN586" s="194"/>
      <c r="AO586" s="194"/>
      <c r="AP586" s="194"/>
      <c r="AQ586" s="194"/>
      <c r="AR586" s="194"/>
      <c r="AS586" s="194"/>
      <c r="AT586" s="194"/>
      <c r="AU586" s="194"/>
      <c r="AV586" s="194"/>
      <c r="AW586" s="194"/>
      <c r="AX586" s="194"/>
      <c r="AY586" s="194"/>
      <c r="AZ586" s="194"/>
      <c r="BA586" s="194"/>
      <c r="BB586" s="194"/>
      <c r="BC586" s="194"/>
      <c r="BD586" s="194"/>
      <c r="BE586" s="194"/>
      <c r="BF586" s="194"/>
      <c r="BG586" s="194"/>
      <c r="BH586" s="194"/>
      <c r="BI586" s="194"/>
    </row>
    <row r="587">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c r="AA587" s="194"/>
      <c r="AB587" s="194"/>
      <c r="AC587" s="194"/>
      <c r="AD587" s="194"/>
      <c r="AE587" s="194"/>
      <c r="AF587" s="194"/>
      <c r="AG587" s="194"/>
      <c r="AH587" s="194"/>
      <c r="AI587" s="194"/>
      <c r="AJ587" s="194"/>
      <c r="AK587" s="194"/>
      <c r="AL587" s="194"/>
      <c r="AM587" s="194"/>
      <c r="AN587" s="194"/>
      <c r="AO587" s="194"/>
      <c r="AP587" s="194"/>
      <c r="AQ587" s="194"/>
      <c r="AR587" s="194"/>
      <c r="AS587" s="194"/>
      <c r="AT587" s="194"/>
      <c r="AU587" s="194"/>
      <c r="AV587" s="194"/>
      <c r="AW587" s="194"/>
      <c r="AX587" s="194"/>
      <c r="AY587" s="194"/>
      <c r="AZ587" s="194"/>
      <c r="BA587" s="194"/>
      <c r="BB587" s="194"/>
      <c r="BC587" s="194"/>
      <c r="BD587" s="194"/>
      <c r="BE587" s="194"/>
      <c r="BF587" s="194"/>
      <c r="BG587" s="194"/>
      <c r="BH587" s="194"/>
      <c r="BI587" s="194"/>
    </row>
    <row r="588">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94"/>
      <c r="AY588" s="194"/>
      <c r="AZ588" s="194"/>
      <c r="BA588" s="194"/>
      <c r="BB588" s="194"/>
      <c r="BC588" s="194"/>
      <c r="BD588" s="194"/>
      <c r="BE588" s="194"/>
      <c r="BF588" s="194"/>
      <c r="BG588" s="194"/>
      <c r="BH588" s="194"/>
      <c r="BI588" s="194"/>
    </row>
    <row r="589">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94"/>
      <c r="AY589" s="194"/>
      <c r="AZ589" s="194"/>
      <c r="BA589" s="194"/>
      <c r="BB589" s="194"/>
      <c r="BC589" s="194"/>
      <c r="BD589" s="194"/>
      <c r="BE589" s="194"/>
      <c r="BF589" s="194"/>
      <c r="BG589" s="194"/>
      <c r="BH589" s="194"/>
      <c r="BI589" s="194"/>
    </row>
    <row r="590">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94"/>
      <c r="AY590" s="194"/>
      <c r="AZ590" s="194"/>
      <c r="BA590" s="194"/>
      <c r="BB590" s="194"/>
      <c r="BC590" s="194"/>
      <c r="BD590" s="194"/>
      <c r="BE590" s="194"/>
      <c r="BF590" s="194"/>
      <c r="BG590" s="194"/>
      <c r="BH590" s="194"/>
      <c r="BI590" s="194"/>
    </row>
    <row r="591">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94"/>
      <c r="AY591" s="194"/>
      <c r="AZ591" s="194"/>
      <c r="BA591" s="194"/>
      <c r="BB591" s="194"/>
      <c r="BC591" s="194"/>
      <c r="BD591" s="194"/>
      <c r="BE591" s="194"/>
      <c r="BF591" s="194"/>
      <c r="BG591" s="194"/>
      <c r="BH591" s="194"/>
      <c r="BI591" s="194"/>
    </row>
    <row r="592">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94"/>
      <c r="AY592" s="194"/>
      <c r="AZ592" s="194"/>
      <c r="BA592" s="194"/>
      <c r="BB592" s="194"/>
      <c r="BC592" s="194"/>
      <c r="BD592" s="194"/>
      <c r="BE592" s="194"/>
      <c r="BF592" s="194"/>
      <c r="BG592" s="194"/>
      <c r="BH592" s="194"/>
      <c r="BI592" s="194"/>
    </row>
    <row r="593">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c r="AA593" s="194"/>
      <c r="AB593" s="194"/>
      <c r="AC593" s="194"/>
      <c r="AD593" s="194"/>
      <c r="AE593" s="194"/>
      <c r="AF593" s="194"/>
      <c r="AG593" s="194"/>
      <c r="AH593" s="194"/>
      <c r="AI593" s="194"/>
      <c r="AJ593" s="194"/>
      <c r="AK593" s="194"/>
      <c r="AL593" s="194"/>
      <c r="AM593" s="194"/>
      <c r="AN593" s="194"/>
      <c r="AO593" s="194"/>
      <c r="AP593" s="194"/>
      <c r="AQ593" s="194"/>
      <c r="AR593" s="194"/>
      <c r="AS593" s="194"/>
      <c r="AT593" s="194"/>
      <c r="AU593" s="194"/>
      <c r="AV593" s="194"/>
      <c r="AW593" s="194"/>
      <c r="AX593" s="194"/>
      <c r="AY593" s="194"/>
      <c r="AZ593" s="194"/>
      <c r="BA593" s="194"/>
      <c r="BB593" s="194"/>
      <c r="BC593" s="194"/>
      <c r="BD593" s="194"/>
      <c r="BE593" s="194"/>
      <c r="BF593" s="194"/>
      <c r="BG593" s="194"/>
      <c r="BH593" s="194"/>
      <c r="BI593" s="194"/>
    </row>
    <row r="594">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c r="AA594" s="194"/>
      <c r="AB594" s="194"/>
      <c r="AC594" s="194"/>
      <c r="AD594" s="194"/>
      <c r="AE594" s="194"/>
      <c r="AF594" s="194"/>
      <c r="AG594" s="194"/>
      <c r="AH594" s="194"/>
      <c r="AI594" s="194"/>
      <c r="AJ594" s="194"/>
      <c r="AK594" s="194"/>
      <c r="AL594" s="194"/>
      <c r="AM594" s="194"/>
      <c r="AN594" s="194"/>
      <c r="AO594" s="194"/>
      <c r="AP594" s="194"/>
      <c r="AQ594" s="194"/>
      <c r="AR594" s="194"/>
      <c r="AS594" s="194"/>
      <c r="AT594" s="194"/>
      <c r="AU594" s="194"/>
      <c r="AV594" s="194"/>
      <c r="AW594" s="194"/>
      <c r="AX594" s="194"/>
      <c r="AY594" s="194"/>
      <c r="AZ594" s="194"/>
      <c r="BA594" s="194"/>
      <c r="BB594" s="194"/>
      <c r="BC594" s="194"/>
      <c r="BD594" s="194"/>
      <c r="BE594" s="194"/>
      <c r="BF594" s="194"/>
      <c r="BG594" s="194"/>
      <c r="BH594" s="194"/>
      <c r="BI594" s="194"/>
    </row>
    <row r="595">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c r="AA595" s="194"/>
      <c r="AB595" s="194"/>
      <c r="AC595" s="194"/>
      <c r="AD595" s="194"/>
      <c r="AE595" s="194"/>
      <c r="AF595" s="194"/>
      <c r="AG595" s="194"/>
      <c r="AH595" s="194"/>
      <c r="AI595" s="194"/>
      <c r="AJ595" s="194"/>
      <c r="AK595" s="194"/>
      <c r="AL595" s="194"/>
      <c r="AM595" s="194"/>
      <c r="AN595" s="194"/>
      <c r="AO595" s="194"/>
      <c r="AP595" s="194"/>
      <c r="AQ595" s="194"/>
      <c r="AR595" s="194"/>
      <c r="AS595" s="194"/>
      <c r="AT595" s="194"/>
      <c r="AU595" s="194"/>
      <c r="AV595" s="194"/>
      <c r="AW595" s="194"/>
      <c r="AX595" s="194"/>
      <c r="AY595" s="194"/>
      <c r="AZ595" s="194"/>
      <c r="BA595" s="194"/>
      <c r="BB595" s="194"/>
      <c r="BC595" s="194"/>
      <c r="BD595" s="194"/>
      <c r="BE595" s="194"/>
      <c r="BF595" s="194"/>
      <c r="BG595" s="194"/>
      <c r="BH595" s="194"/>
      <c r="BI595" s="194"/>
    </row>
    <row r="596">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c r="AA596" s="194"/>
      <c r="AB596" s="194"/>
      <c r="AC596" s="194"/>
      <c r="AD596" s="194"/>
      <c r="AE596" s="194"/>
      <c r="AF596" s="194"/>
      <c r="AG596" s="194"/>
      <c r="AH596" s="194"/>
      <c r="AI596" s="194"/>
      <c r="AJ596" s="194"/>
      <c r="AK596" s="194"/>
      <c r="AL596" s="194"/>
      <c r="AM596" s="194"/>
      <c r="AN596" s="194"/>
      <c r="AO596" s="194"/>
      <c r="AP596" s="194"/>
      <c r="AQ596" s="194"/>
      <c r="AR596" s="194"/>
      <c r="AS596" s="194"/>
      <c r="AT596" s="194"/>
      <c r="AU596" s="194"/>
      <c r="AV596" s="194"/>
      <c r="AW596" s="194"/>
      <c r="AX596" s="194"/>
      <c r="AY596" s="194"/>
      <c r="AZ596" s="194"/>
      <c r="BA596" s="194"/>
      <c r="BB596" s="194"/>
      <c r="BC596" s="194"/>
      <c r="BD596" s="194"/>
      <c r="BE596" s="194"/>
      <c r="BF596" s="194"/>
      <c r="BG596" s="194"/>
      <c r="BH596" s="194"/>
      <c r="BI596" s="194"/>
    </row>
    <row r="597">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c r="AA597" s="194"/>
      <c r="AB597" s="194"/>
      <c r="AC597" s="194"/>
      <c r="AD597" s="194"/>
      <c r="AE597" s="194"/>
      <c r="AF597" s="194"/>
      <c r="AG597" s="194"/>
      <c r="AH597" s="194"/>
      <c r="AI597" s="194"/>
      <c r="AJ597" s="194"/>
      <c r="AK597" s="194"/>
      <c r="AL597" s="194"/>
      <c r="AM597" s="194"/>
      <c r="AN597" s="194"/>
      <c r="AO597" s="194"/>
      <c r="AP597" s="194"/>
      <c r="AQ597" s="194"/>
      <c r="AR597" s="194"/>
      <c r="AS597" s="194"/>
      <c r="AT597" s="194"/>
      <c r="AU597" s="194"/>
      <c r="AV597" s="194"/>
      <c r="AW597" s="194"/>
      <c r="AX597" s="194"/>
      <c r="AY597" s="194"/>
      <c r="AZ597" s="194"/>
      <c r="BA597" s="194"/>
      <c r="BB597" s="194"/>
      <c r="BC597" s="194"/>
      <c r="BD597" s="194"/>
      <c r="BE597" s="194"/>
      <c r="BF597" s="194"/>
      <c r="BG597" s="194"/>
      <c r="BH597" s="194"/>
      <c r="BI597" s="194"/>
    </row>
    <row r="598">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c r="AA598" s="194"/>
      <c r="AB598" s="194"/>
      <c r="AC598" s="194"/>
      <c r="AD598" s="194"/>
      <c r="AE598" s="194"/>
      <c r="AF598" s="194"/>
      <c r="AG598" s="194"/>
      <c r="AH598" s="194"/>
      <c r="AI598" s="194"/>
      <c r="AJ598" s="194"/>
      <c r="AK598" s="194"/>
      <c r="AL598" s="194"/>
      <c r="AM598" s="194"/>
      <c r="AN598" s="194"/>
      <c r="AO598" s="194"/>
      <c r="AP598" s="194"/>
      <c r="AQ598" s="194"/>
      <c r="AR598" s="194"/>
      <c r="AS598" s="194"/>
      <c r="AT598" s="194"/>
      <c r="AU598" s="194"/>
      <c r="AV598" s="194"/>
      <c r="AW598" s="194"/>
      <c r="AX598" s="194"/>
      <c r="AY598" s="194"/>
      <c r="AZ598" s="194"/>
      <c r="BA598" s="194"/>
      <c r="BB598" s="194"/>
      <c r="BC598" s="194"/>
      <c r="BD598" s="194"/>
      <c r="BE598" s="194"/>
      <c r="BF598" s="194"/>
      <c r="BG598" s="194"/>
      <c r="BH598" s="194"/>
      <c r="BI598" s="194"/>
    </row>
    <row r="599">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c r="AA599" s="194"/>
      <c r="AB599" s="194"/>
      <c r="AC599" s="194"/>
      <c r="AD599" s="194"/>
      <c r="AE599" s="194"/>
      <c r="AF599" s="194"/>
      <c r="AG599" s="194"/>
      <c r="AH599" s="194"/>
      <c r="AI599" s="194"/>
      <c r="AJ599" s="194"/>
      <c r="AK599" s="194"/>
      <c r="AL599" s="194"/>
      <c r="AM599" s="194"/>
      <c r="AN599" s="194"/>
      <c r="AO599" s="194"/>
      <c r="AP599" s="194"/>
      <c r="AQ599" s="194"/>
      <c r="AR599" s="194"/>
      <c r="AS599" s="194"/>
      <c r="AT599" s="194"/>
      <c r="AU599" s="194"/>
      <c r="AV599" s="194"/>
      <c r="AW599" s="194"/>
      <c r="AX599" s="194"/>
      <c r="AY599" s="194"/>
      <c r="AZ599" s="194"/>
      <c r="BA599" s="194"/>
      <c r="BB599" s="194"/>
      <c r="BC599" s="194"/>
      <c r="BD599" s="194"/>
      <c r="BE599" s="194"/>
      <c r="BF599" s="194"/>
      <c r="BG599" s="194"/>
      <c r="BH599" s="194"/>
      <c r="BI599" s="194"/>
    </row>
    <row r="600">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c r="AA600" s="194"/>
      <c r="AB600" s="194"/>
      <c r="AC600" s="194"/>
      <c r="AD600" s="194"/>
      <c r="AE600" s="194"/>
      <c r="AF600" s="194"/>
      <c r="AG600" s="194"/>
      <c r="AH600" s="194"/>
      <c r="AI600" s="194"/>
      <c r="AJ600" s="194"/>
      <c r="AK600" s="194"/>
      <c r="AL600" s="194"/>
      <c r="AM600" s="194"/>
      <c r="AN600" s="194"/>
      <c r="AO600" s="194"/>
      <c r="AP600" s="194"/>
      <c r="AQ600" s="194"/>
      <c r="AR600" s="194"/>
      <c r="AS600" s="194"/>
      <c r="AT600" s="194"/>
      <c r="AU600" s="194"/>
      <c r="AV600" s="194"/>
      <c r="AW600" s="194"/>
      <c r="AX600" s="194"/>
      <c r="AY600" s="194"/>
      <c r="AZ600" s="194"/>
      <c r="BA600" s="194"/>
      <c r="BB600" s="194"/>
      <c r="BC600" s="194"/>
      <c r="BD600" s="194"/>
      <c r="BE600" s="194"/>
      <c r="BF600" s="194"/>
      <c r="BG600" s="194"/>
      <c r="BH600" s="194"/>
      <c r="BI600" s="194"/>
    </row>
    <row r="601">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c r="AA601" s="194"/>
      <c r="AB601" s="194"/>
      <c r="AC601" s="194"/>
      <c r="AD601" s="194"/>
      <c r="AE601" s="194"/>
      <c r="AF601" s="194"/>
      <c r="AG601" s="194"/>
      <c r="AH601" s="194"/>
      <c r="AI601" s="194"/>
      <c r="AJ601" s="194"/>
      <c r="AK601" s="194"/>
      <c r="AL601" s="194"/>
      <c r="AM601" s="194"/>
      <c r="AN601" s="194"/>
      <c r="AO601" s="194"/>
      <c r="AP601" s="194"/>
      <c r="AQ601" s="194"/>
      <c r="AR601" s="194"/>
      <c r="AS601" s="194"/>
      <c r="AT601" s="194"/>
      <c r="AU601" s="194"/>
      <c r="AV601" s="194"/>
      <c r="AW601" s="194"/>
      <c r="AX601" s="194"/>
      <c r="AY601" s="194"/>
      <c r="AZ601" s="194"/>
      <c r="BA601" s="194"/>
      <c r="BB601" s="194"/>
      <c r="BC601" s="194"/>
      <c r="BD601" s="194"/>
      <c r="BE601" s="194"/>
      <c r="BF601" s="194"/>
      <c r="BG601" s="194"/>
      <c r="BH601" s="194"/>
      <c r="BI601" s="194"/>
    </row>
    <row r="602">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c r="AA602" s="194"/>
      <c r="AB602" s="194"/>
      <c r="AC602" s="194"/>
      <c r="AD602" s="194"/>
      <c r="AE602" s="194"/>
      <c r="AF602" s="194"/>
      <c r="AG602" s="194"/>
      <c r="AH602" s="194"/>
      <c r="AI602" s="194"/>
      <c r="AJ602" s="194"/>
      <c r="AK602" s="194"/>
      <c r="AL602" s="194"/>
      <c r="AM602" s="194"/>
      <c r="AN602" s="194"/>
      <c r="AO602" s="194"/>
      <c r="AP602" s="194"/>
      <c r="AQ602" s="194"/>
      <c r="AR602" s="194"/>
      <c r="AS602" s="194"/>
      <c r="AT602" s="194"/>
      <c r="AU602" s="194"/>
      <c r="AV602" s="194"/>
      <c r="AW602" s="194"/>
      <c r="AX602" s="194"/>
      <c r="AY602" s="194"/>
      <c r="AZ602" s="194"/>
      <c r="BA602" s="194"/>
      <c r="BB602" s="194"/>
      <c r="BC602" s="194"/>
      <c r="BD602" s="194"/>
      <c r="BE602" s="194"/>
      <c r="BF602" s="194"/>
      <c r="BG602" s="194"/>
      <c r="BH602" s="194"/>
      <c r="BI602" s="194"/>
    </row>
    <row r="603">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c r="AA603" s="194"/>
      <c r="AB603" s="194"/>
      <c r="AC603" s="194"/>
      <c r="AD603" s="194"/>
      <c r="AE603" s="194"/>
      <c r="AF603" s="194"/>
      <c r="AG603" s="194"/>
      <c r="AH603" s="194"/>
      <c r="AI603" s="194"/>
      <c r="AJ603" s="194"/>
      <c r="AK603" s="194"/>
      <c r="AL603" s="194"/>
      <c r="AM603" s="194"/>
      <c r="AN603" s="194"/>
      <c r="AO603" s="194"/>
      <c r="AP603" s="194"/>
      <c r="AQ603" s="194"/>
      <c r="AR603" s="194"/>
      <c r="AS603" s="194"/>
      <c r="AT603" s="194"/>
      <c r="AU603" s="194"/>
      <c r="AV603" s="194"/>
      <c r="AW603" s="194"/>
      <c r="AX603" s="194"/>
      <c r="AY603" s="194"/>
      <c r="AZ603" s="194"/>
      <c r="BA603" s="194"/>
      <c r="BB603" s="194"/>
      <c r="BC603" s="194"/>
      <c r="BD603" s="194"/>
      <c r="BE603" s="194"/>
      <c r="BF603" s="194"/>
      <c r="BG603" s="194"/>
      <c r="BH603" s="194"/>
      <c r="BI603" s="194"/>
    </row>
    <row r="604">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c r="AA604" s="194"/>
      <c r="AB604" s="194"/>
      <c r="AC604" s="194"/>
      <c r="AD604" s="194"/>
      <c r="AE604" s="194"/>
      <c r="AF604" s="194"/>
      <c r="AG604" s="194"/>
      <c r="AH604" s="194"/>
      <c r="AI604" s="194"/>
      <c r="AJ604" s="194"/>
      <c r="AK604" s="194"/>
      <c r="AL604" s="194"/>
      <c r="AM604" s="194"/>
      <c r="AN604" s="194"/>
      <c r="AO604" s="194"/>
      <c r="AP604" s="194"/>
      <c r="AQ604" s="194"/>
      <c r="AR604" s="194"/>
      <c r="AS604" s="194"/>
      <c r="AT604" s="194"/>
      <c r="AU604" s="194"/>
      <c r="AV604" s="194"/>
      <c r="AW604" s="194"/>
      <c r="AX604" s="194"/>
      <c r="AY604" s="194"/>
      <c r="AZ604" s="194"/>
      <c r="BA604" s="194"/>
      <c r="BB604" s="194"/>
      <c r="BC604" s="194"/>
      <c r="BD604" s="194"/>
      <c r="BE604" s="194"/>
      <c r="BF604" s="194"/>
      <c r="BG604" s="194"/>
      <c r="BH604" s="194"/>
      <c r="BI604" s="194"/>
    </row>
    <row r="605">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c r="AA605" s="194"/>
      <c r="AB605" s="194"/>
      <c r="AC605" s="194"/>
      <c r="AD605" s="194"/>
      <c r="AE605" s="194"/>
      <c r="AF605" s="194"/>
      <c r="AG605" s="194"/>
      <c r="AH605" s="194"/>
      <c r="AI605" s="194"/>
      <c r="AJ605" s="194"/>
      <c r="AK605" s="194"/>
      <c r="AL605" s="194"/>
      <c r="AM605" s="194"/>
      <c r="AN605" s="194"/>
      <c r="AO605" s="194"/>
      <c r="AP605" s="194"/>
      <c r="AQ605" s="194"/>
      <c r="AR605" s="194"/>
      <c r="AS605" s="194"/>
      <c r="AT605" s="194"/>
      <c r="AU605" s="194"/>
      <c r="AV605" s="194"/>
      <c r="AW605" s="194"/>
      <c r="AX605" s="194"/>
      <c r="AY605" s="194"/>
      <c r="AZ605" s="194"/>
      <c r="BA605" s="194"/>
      <c r="BB605" s="194"/>
      <c r="BC605" s="194"/>
      <c r="BD605" s="194"/>
      <c r="BE605" s="194"/>
      <c r="BF605" s="194"/>
      <c r="BG605" s="194"/>
      <c r="BH605" s="194"/>
      <c r="BI605" s="194"/>
    </row>
    <row r="606">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c r="AA606" s="194"/>
      <c r="AB606" s="194"/>
      <c r="AC606" s="194"/>
      <c r="AD606" s="194"/>
      <c r="AE606" s="194"/>
      <c r="AF606" s="194"/>
      <c r="AG606" s="194"/>
      <c r="AH606" s="194"/>
      <c r="AI606" s="194"/>
      <c r="AJ606" s="194"/>
      <c r="AK606" s="194"/>
      <c r="AL606" s="194"/>
      <c r="AM606" s="194"/>
      <c r="AN606" s="194"/>
      <c r="AO606" s="194"/>
      <c r="AP606" s="194"/>
      <c r="AQ606" s="194"/>
      <c r="AR606" s="194"/>
      <c r="AS606" s="194"/>
      <c r="AT606" s="194"/>
      <c r="AU606" s="194"/>
      <c r="AV606" s="194"/>
      <c r="AW606" s="194"/>
      <c r="AX606" s="194"/>
      <c r="AY606" s="194"/>
      <c r="AZ606" s="194"/>
      <c r="BA606" s="194"/>
      <c r="BB606" s="194"/>
      <c r="BC606" s="194"/>
      <c r="BD606" s="194"/>
      <c r="BE606" s="194"/>
      <c r="BF606" s="194"/>
      <c r="BG606" s="194"/>
      <c r="BH606" s="194"/>
      <c r="BI606" s="194"/>
    </row>
    <row r="607">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c r="AA607" s="194"/>
      <c r="AB607" s="194"/>
      <c r="AC607" s="194"/>
      <c r="AD607" s="194"/>
      <c r="AE607" s="194"/>
      <c r="AF607" s="194"/>
      <c r="AG607" s="194"/>
      <c r="AH607" s="194"/>
      <c r="AI607" s="194"/>
      <c r="AJ607" s="194"/>
      <c r="AK607" s="194"/>
      <c r="AL607" s="194"/>
      <c r="AM607" s="194"/>
      <c r="AN607" s="194"/>
      <c r="AO607" s="194"/>
      <c r="AP607" s="194"/>
      <c r="AQ607" s="194"/>
      <c r="AR607" s="194"/>
      <c r="AS607" s="194"/>
      <c r="AT607" s="194"/>
      <c r="AU607" s="194"/>
      <c r="AV607" s="194"/>
      <c r="AW607" s="194"/>
      <c r="AX607" s="194"/>
      <c r="AY607" s="194"/>
      <c r="AZ607" s="194"/>
      <c r="BA607" s="194"/>
      <c r="BB607" s="194"/>
      <c r="BC607" s="194"/>
      <c r="BD607" s="194"/>
      <c r="BE607" s="194"/>
      <c r="BF607" s="194"/>
      <c r="BG607" s="194"/>
      <c r="BH607" s="194"/>
      <c r="BI607" s="194"/>
    </row>
    <row r="608">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c r="AA608" s="194"/>
      <c r="AB608" s="194"/>
      <c r="AC608" s="194"/>
      <c r="AD608" s="194"/>
      <c r="AE608" s="194"/>
      <c r="AF608" s="194"/>
      <c r="AG608" s="194"/>
      <c r="AH608" s="194"/>
      <c r="AI608" s="194"/>
      <c r="AJ608" s="194"/>
      <c r="AK608" s="194"/>
      <c r="AL608" s="194"/>
      <c r="AM608" s="194"/>
      <c r="AN608" s="194"/>
      <c r="AO608" s="194"/>
      <c r="AP608" s="194"/>
      <c r="AQ608" s="194"/>
      <c r="AR608" s="194"/>
      <c r="AS608" s="194"/>
      <c r="AT608" s="194"/>
      <c r="AU608" s="194"/>
      <c r="AV608" s="194"/>
      <c r="AW608" s="194"/>
      <c r="AX608" s="194"/>
      <c r="AY608" s="194"/>
      <c r="AZ608" s="194"/>
      <c r="BA608" s="194"/>
      <c r="BB608" s="194"/>
      <c r="BC608" s="194"/>
      <c r="BD608" s="194"/>
      <c r="BE608" s="194"/>
      <c r="BF608" s="194"/>
      <c r="BG608" s="194"/>
      <c r="BH608" s="194"/>
      <c r="BI608" s="194"/>
    </row>
    <row r="609">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c r="AA609" s="194"/>
      <c r="AB609" s="194"/>
      <c r="AC609" s="194"/>
      <c r="AD609" s="194"/>
      <c r="AE609" s="194"/>
      <c r="AF609" s="194"/>
      <c r="AG609" s="194"/>
      <c r="AH609" s="194"/>
      <c r="AI609" s="194"/>
      <c r="AJ609" s="194"/>
      <c r="AK609" s="194"/>
      <c r="AL609" s="194"/>
      <c r="AM609" s="194"/>
      <c r="AN609" s="194"/>
      <c r="AO609" s="194"/>
      <c r="AP609" s="194"/>
      <c r="AQ609" s="194"/>
      <c r="AR609" s="194"/>
      <c r="AS609" s="194"/>
      <c r="AT609" s="194"/>
      <c r="AU609" s="194"/>
      <c r="AV609" s="194"/>
      <c r="AW609" s="194"/>
      <c r="AX609" s="194"/>
      <c r="AY609" s="194"/>
      <c r="AZ609" s="194"/>
      <c r="BA609" s="194"/>
      <c r="BB609" s="194"/>
      <c r="BC609" s="194"/>
      <c r="BD609" s="194"/>
      <c r="BE609" s="194"/>
      <c r="BF609" s="194"/>
      <c r="BG609" s="194"/>
      <c r="BH609" s="194"/>
      <c r="BI609" s="194"/>
    </row>
    <row r="610">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c r="AA610" s="194"/>
      <c r="AB610" s="194"/>
      <c r="AC610" s="194"/>
      <c r="AD610" s="194"/>
      <c r="AE610" s="194"/>
      <c r="AF610" s="194"/>
      <c r="AG610" s="194"/>
      <c r="AH610" s="194"/>
      <c r="AI610" s="194"/>
      <c r="AJ610" s="194"/>
      <c r="AK610" s="194"/>
      <c r="AL610" s="194"/>
      <c r="AM610" s="194"/>
      <c r="AN610" s="194"/>
      <c r="AO610" s="194"/>
      <c r="AP610" s="194"/>
      <c r="AQ610" s="194"/>
      <c r="AR610" s="194"/>
      <c r="AS610" s="194"/>
      <c r="AT610" s="194"/>
      <c r="AU610" s="194"/>
      <c r="AV610" s="194"/>
      <c r="AW610" s="194"/>
      <c r="AX610" s="194"/>
      <c r="AY610" s="194"/>
      <c r="AZ610" s="194"/>
      <c r="BA610" s="194"/>
      <c r="BB610" s="194"/>
      <c r="BC610" s="194"/>
      <c r="BD610" s="194"/>
      <c r="BE610" s="194"/>
      <c r="BF610" s="194"/>
      <c r="BG610" s="194"/>
      <c r="BH610" s="194"/>
      <c r="BI610" s="194"/>
    </row>
    <row r="611">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c r="AA611" s="194"/>
      <c r="AB611" s="194"/>
      <c r="AC611" s="194"/>
      <c r="AD611" s="194"/>
      <c r="AE611" s="194"/>
      <c r="AF611" s="194"/>
      <c r="AG611" s="194"/>
      <c r="AH611" s="194"/>
      <c r="AI611" s="194"/>
      <c r="AJ611" s="194"/>
      <c r="AK611" s="194"/>
      <c r="AL611" s="194"/>
      <c r="AM611" s="194"/>
      <c r="AN611" s="194"/>
      <c r="AO611" s="194"/>
      <c r="AP611" s="194"/>
      <c r="AQ611" s="194"/>
      <c r="AR611" s="194"/>
      <c r="AS611" s="194"/>
      <c r="AT611" s="194"/>
      <c r="AU611" s="194"/>
      <c r="AV611" s="194"/>
      <c r="AW611" s="194"/>
      <c r="AX611" s="194"/>
      <c r="AY611" s="194"/>
      <c r="AZ611" s="194"/>
      <c r="BA611" s="194"/>
      <c r="BB611" s="194"/>
      <c r="BC611" s="194"/>
      <c r="BD611" s="194"/>
      <c r="BE611" s="194"/>
      <c r="BF611" s="194"/>
      <c r="BG611" s="194"/>
      <c r="BH611" s="194"/>
      <c r="BI611" s="194"/>
    </row>
    <row r="612">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c r="AA612" s="194"/>
      <c r="AB612" s="194"/>
      <c r="AC612" s="194"/>
      <c r="AD612" s="194"/>
      <c r="AE612" s="194"/>
      <c r="AF612" s="194"/>
      <c r="AG612" s="194"/>
      <c r="AH612" s="194"/>
      <c r="AI612" s="194"/>
      <c r="AJ612" s="194"/>
      <c r="AK612" s="194"/>
      <c r="AL612" s="194"/>
      <c r="AM612" s="194"/>
      <c r="AN612" s="194"/>
      <c r="AO612" s="194"/>
      <c r="AP612" s="194"/>
      <c r="AQ612" s="194"/>
      <c r="AR612" s="194"/>
      <c r="AS612" s="194"/>
      <c r="AT612" s="194"/>
      <c r="AU612" s="194"/>
      <c r="AV612" s="194"/>
      <c r="AW612" s="194"/>
      <c r="AX612" s="194"/>
      <c r="AY612" s="194"/>
      <c r="AZ612" s="194"/>
      <c r="BA612" s="194"/>
      <c r="BB612" s="194"/>
      <c r="BC612" s="194"/>
      <c r="BD612" s="194"/>
      <c r="BE612" s="194"/>
      <c r="BF612" s="194"/>
      <c r="BG612" s="194"/>
      <c r="BH612" s="194"/>
      <c r="BI612" s="194"/>
    </row>
    <row r="613">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c r="AA613" s="194"/>
      <c r="AB613" s="194"/>
      <c r="AC613" s="194"/>
      <c r="AD613" s="194"/>
      <c r="AE613" s="194"/>
      <c r="AF613" s="194"/>
      <c r="AG613" s="194"/>
      <c r="AH613" s="194"/>
      <c r="AI613" s="194"/>
      <c r="AJ613" s="194"/>
      <c r="AK613" s="194"/>
      <c r="AL613" s="194"/>
      <c r="AM613" s="194"/>
      <c r="AN613" s="194"/>
      <c r="AO613" s="194"/>
      <c r="AP613" s="194"/>
      <c r="AQ613" s="194"/>
      <c r="AR613" s="194"/>
      <c r="AS613" s="194"/>
      <c r="AT613" s="194"/>
      <c r="AU613" s="194"/>
      <c r="AV613" s="194"/>
      <c r="AW613" s="194"/>
      <c r="AX613" s="194"/>
      <c r="AY613" s="194"/>
      <c r="AZ613" s="194"/>
      <c r="BA613" s="194"/>
      <c r="BB613" s="194"/>
      <c r="BC613" s="194"/>
      <c r="BD613" s="194"/>
      <c r="BE613" s="194"/>
      <c r="BF613" s="194"/>
      <c r="BG613" s="194"/>
      <c r="BH613" s="194"/>
      <c r="BI613" s="194"/>
    </row>
    <row r="614">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c r="AA614" s="194"/>
      <c r="AB614" s="194"/>
      <c r="AC614" s="194"/>
      <c r="AD614" s="194"/>
      <c r="AE614" s="194"/>
      <c r="AF614" s="194"/>
      <c r="AG614" s="194"/>
      <c r="AH614" s="194"/>
      <c r="AI614" s="194"/>
      <c r="AJ614" s="194"/>
      <c r="AK614" s="194"/>
      <c r="AL614" s="194"/>
      <c r="AM614" s="194"/>
      <c r="AN614" s="194"/>
      <c r="AO614" s="194"/>
      <c r="AP614" s="194"/>
      <c r="AQ614" s="194"/>
      <c r="AR614" s="194"/>
      <c r="AS614" s="194"/>
      <c r="AT614" s="194"/>
      <c r="AU614" s="194"/>
      <c r="AV614" s="194"/>
      <c r="AW614" s="194"/>
      <c r="AX614" s="194"/>
      <c r="AY614" s="194"/>
      <c r="AZ614" s="194"/>
      <c r="BA614" s="194"/>
      <c r="BB614" s="194"/>
      <c r="BC614" s="194"/>
      <c r="BD614" s="194"/>
      <c r="BE614" s="194"/>
      <c r="BF614" s="194"/>
      <c r="BG614" s="194"/>
      <c r="BH614" s="194"/>
      <c r="BI614" s="194"/>
    </row>
    <row r="615">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c r="AA615" s="194"/>
      <c r="AB615" s="194"/>
      <c r="AC615" s="194"/>
      <c r="AD615" s="194"/>
      <c r="AE615" s="194"/>
      <c r="AF615" s="194"/>
      <c r="AG615" s="194"/>
      <c r="AH615" s="194"/>
      <c r="AI615" s="194"/>
      <c r="AJ615" s="194"/>
      <c r="AK615" s="194"/>
      <c r="AL615" s="194"/>
      <c r="AM615" s="194"/>
      <c r="AN615" s="194"/>
      <c r="AO615" s="194"/>
      <c r="AP615" s="194"/>
      <c r="AQ615" s="194"/>
      <c r="AR615" s="194"/>
      <c r="AS615" s="194"/>
      <c r="AT615" s="194"/>
      <c r="AU615" s="194"/>
      <c r="AV615" s="194"/>
      <c r="AW615" s="194"/>
      <c r="AX615" s="194"/>
      <c r="AY615" s="194"/>
      <c r="AZ615" s="194"/>
      <c r="BA615" s="194"/>
      <c r="BB615" s="194"/>
      <c r="BC615" s="194"/>
      <c r="BD615" s="194"/>
      <c r="BE615" s="194"/>
      <c r="BF615" s="194"/>
      <c r="BG615" s="194"/>
      <c r="BH615" s="194"/>
      <c r="BI615" s="194"/>
    </row>
    <row r="616">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c r="AA616" s="194"/>
      <c r="AB616" s="194"/>
      <c r="AC616" s="194"/>
      <c r="AD616" s="194"/>
      <c r="AE616" s="194"/>
      <c r="AF616" s="194"/>
      <c r="AG616" s="194"/>
      <c r="AH616" s="194"/>
      <c r="AI616" s="194"/>
      <c r="AJ616" s="194"/>
      <c r="AK616" s="194"/>
      <c r="AL616" s="194"/>
      <c r="AM616" s="194"/>
      <c r="AN616" s="194"/>
      <c r="AO616" s="194"/>
      <c r="AP616" s="194"/>
      <c r="AQ616" s="194"/>
      <c r="AR616" s="194"/>
      <c r="AS616" s="194"/>
      <c r="AT616" s="194"/>
      <c r="AU616" s="194"/>
      <c r="AV616" s="194"/>
      <c r="AW616" s="194"/>
      <c r="AX616" s="194"/>
      <c r="AY616" s="194"/>
      <c r="AZ616" s="194"/>
      <c r="BA616" s="194"/>
      <c r="BB616" s="194"/>
      <c r="BC616" s="194"/>
      <c r="BD616" s="194"/>
      <c r="BE616" s="194"/>
      <c r="BF616" s="194"/>
      <c r="BG616" s="194"/>
      <c r="BH616" s="194"/>
      <c r="BI616" s="194"/>
    </row>
    <row r="617">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c r="AA617" s="194"/>
      <c r="AB617" s="194"/>
      <c r="AC617" s="194"/>
      <c r="AD617" s="194"/>
      <c r="AE617" s="194"/>
      <c r="AF617" s="194"/>
      <c r="AG617" s="194"/>
      <c r="AH617" s="194"/>
      <c r="AI617" s="194"/>
      <c r="AJ617" s="194"/>
      <c r="AK617" s="194"/>
      <c r="AL617" s="194"/>
      <c r="AM617" s="194"/>
      <c r="AN617" s="194"/>
      <c r="AO617" s="194"/>
      <c r="AP617" s="194"/>
      <c r="AQ617" s="194"/>
      <c r="AR617" s="194"/>
      <c r="AS617" s="194"/>
      <c r="AT617" s="194"/>
      <c r="AU617" s="194"/>
      <c r="AV617" s="194"/>
      <c r="AW617" s="194"/>
      <c r="AX617" s="194"/>
      <c r="AY617" s="194"/>
      <c r="AZ617" s="194"/>
      <c r="BA617" s="194"/>
      <c r="BB617" s="194"/>
      <c r="BC617" s="194"/>
      <c r="BD617" s="194"/>
      <c r="BE617" s="194"/>
      <c r="BF617" s="194"/>
      <c r="BG617" s="194"/>
      <c r="BH617" s="194"/>
      <c r="BI617" s="194"/>
    </row>
    <row r="618">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c r="AA618" s="194"/>
      <c r="AB618" s="194"/>
      <c r="AC618" s="194"/>
      <c r="AD618" s="194"/>
      <c r="AE618" s="194"/>
      <c r="AF618" s="194"/>
      <c r="AG618" s="194"/>
      <c r="AH618" s="194"/>
      <c r="AI618" s="194"/>
      <c r="AJ618" s="194"/>
      <c r="AK618" s="194"/>
      <c r="AL618" s="194"/>
      <c r="AM618" s="194"/>
      <c r="AN618" s="194"/>
      <c r="AO618" s="194"/>
      <c r="AP618" s="194"/>
      <c r="AQ618" s="194"/>
      <c r="AR618" s="194"/>
      <c r="AS618" s="194"/>
      <c r="AT618" s="194"/>
      <c r="AU618" s="194"/>
      <c r="AV618" s="194"/>
      <c r="AW618" s="194"/>
      <c r="AX618" s="194"/>
      <c r="AY618" s="194"/>
      <c r="AZ618" s="194"/>
      <c r="BA618" s="194"/>
      <c r="BB618" s="194"/>
      <c r="BC618" s="194"/>
      <c r="BD618" s="194"/>
      <c r="BE618" s="194"/>
      <c r="BF618" s="194"/>
      <c r="BG618" s="194"/>
      <c r="BH618" s="194"/>
      <c r="BI618" s="194"/>
    </row>
    <row r="619">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c r="AA619" s="194"/>
      <c r="AB619" s="194"/>
      <c r="AC619" s="194"/>
      <c r="AD619" s="194"/>
      <c r="AE619" s="194"/>
      <c r="AF619" s="194"/>
      <c r="AG619" s="194"/>
      <c r="AH619" s="194"/>
      <c r="AI619" s="194"/>
      <c r="AJ619" s="194"/>
      <c r="AK619" s="194"/>
      <c r="AL619" s="194"/>
      <c r="AM619" s="194"/>
      <c r="AN619" s="194"/>
      <c r="AO619" s="194"/>
      <c r="AP619" s="194"/>
      <c r="AQ619" s="194"/>
      <c r="AR619" s="194"/>
      <c r="AS619" s="194"/>
      <c r="AT619" s="194"/>
      <c r="AU619" s="194"/>
      <c r="AV619" s="194"/>
      <c r="AW619" s="194"/>
      <c r="AX619" s="194"/>
      <c r="AY619" s="194"/>
      <c r="AZ619" s="194"/>
      <c r="BA619" s="194"/>
      <c r="BB619" s="194"/>
      <c r="BC619" s="194"/>
      <c r="BD619" s="194"/>
      <c r="BE619" s="194"/>
      <c r="BF619" s="194"/>
      <c r="BG619" s="194"/>
      <c r="BH619" s="194"/>
      <c r="BI619" s="194"/>
    </row>
    <row r="620">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c r="AA620" s="194"/>
      <c r="AB620" s="194"/>
      <c r="AC620" s="194"/>
      <c r="AD620" s="194"/>
      <c r="AE620" s="194"/>
      <c r="AF620" s="194"/>
      <c r="AG620" s="194"/>
      <c r="AH620" s="194"/>
      <c r="AI620" s="194"/>
      <c r="AJ620" s="194"/>
      <c r="AK620" s="194"/>
      <c r="AL620" s="194"/>
      <c r="AM620" s="194"/>
      <c r="AN620" s="194"/>
      <c r="AO620" s="194"/>
      <c r="AP620" s="194"/>
      <c r="AQ620" s="194"/>
      <c r="AR620" s="194"/>
      <c r="AS620" s="194"/>
      <c r="AT620" s="194"/>
      <c r="AU620" s="194"/>
      <c r="AV620" s="194"/>
      <c r="AW620" s="194"/>
      <c r="AX620" s="194"/>
      <c r="AY620" s="194"/>
      <c r="AZ620" s="194"/>
      <c r="BA620" s="194"/>
      <c r="BB620" s="194"/>
      <c r="BC620" s="194"/>
      <c r="BD620" s="194"/>
      <c r="BE620" s="194"/>
      <c r="BF620" s="194"/>
      <c r="BG620" s="194"/>
      <c r="BH620" s="194"/>
      <c r="BI620" s="194"/>
    </row>
    <row r="621">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c r="AA621" s="194"/>
      <c r="AB621" s="194"/>
      <c r="AC621" s="194"/>
      <c r="AD621" s="194"/>
      <c r="AE621" s="194"/>
      <c r="AF621" s="194"/>
      <c r="AG621" s="194"/>
      <c r="AH621" s="194"/>
      <c r="AI621" s="194"/>
      <c r="AJ621" s="194"/>
      <c r="AK621" s="194"/>
      <c r="AL621" s="194"/>
      <c r="AM621" s="194"/>
      <c r="AN621" s="194"/>
      <c r="AO621" s="194"/>
      <c r="AP621" s="194"/>
      <c r="AQ621" s="194"/>
      <c r="AR621" s="194"/>
      <c r="AS621" s="194"/>
      <c r="AT621" s="194"/>
      <c r="AU621" s="194"/>
      <c r="AV621" s="194"/>
      <c r="AW621" s="194"/>
      <c r="AX621" s="194"/>
      <c r="AY621" s="194"/>
      <c r="AZ621" s="194"/>
      <c r="BA621" s="194"/>
      <c r="BB621" s="194"/>
      <c r="BC621" s="194"/>
      <c r="BD621" s="194"/>
      <c r="BE621" s="194"/>
      <c r="BF621" s="194"/>
      <c r="BG621" s="194"/>
      <c r="BH621" s="194"/>
      <c r="BI621" s="194"/>
    </row>
    <row r="622">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c r="AA622" s="194"/>
      <c r="AB622" s="194"/>
      <c r="AC622" s="194"/>
      <c r="AD622" s="194"/>
      <c r="AE622" s="194"/>
      <c r="AF622" s="194"/>
      <c r="AG622" s="194"/>
      <c r="AH622" s="194"/>
      <c r="AI622" s="194"/>
      <c r="AJ622" s="194"/>
      <c r="AK622" s="194"/>
      <c r="AL622" s="194"/>
      <c r="AM622" s="194"/>
      <c r="AN622" s="194"/>
      <c r="AO622" s="194"/>
      <c r="AP622" s="194"/>
      <c r="AQ622" s="194"/>
      <c r="AR622" s="194"/>
      <c r="AS622" s="194"/>
      <c r="AT622" s="194"/>
      <c r="AU622" s="194"/>
      <c r="AV622" s="194"/>
      <c r="AW622" s="194"/>
      <c r="AX622" s="194"/>
      <c r="AY622" s="194"/>
      <c r="AZ622" s="194"/>
      <c r="BA622" s="194"/>
      <c r="BB622" s="194"/>
      <c r="BC622" s="194"/>
      <c r="BD622" s="194"/>
      <c r="BE622" s="194"/>
      <c r="BF622" s="194"/>
      <c r="BG622" s="194"/>
      <c r="BH622" s="194"/>
      <c r="BI622" s="194"/>
    </row>
    <row r="623">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c r="AA623" s="194"/>
      <c r="AB623" s="194"/>
      <c r="AC623" s="194"/>
      <c r="AD623" s="194"/>
      <c r="AE623" s="194"/>
      <c r="AF623" s="194"/>
      <c r="AG623" s="194"/>
      <c r="AH623" s="194"/>
      <c r="AI623" s="194"/>
      <c r="AJ623" s="194"/>
      <c r="AK623" s="194"/>
      <c r="AL623" s="194"/>
      <c r="AM623" s="194"/>
      <c r="AN623" s="194"/>
      <c r="AO623" s="194"/>
      <c r="AP623" s="194"/>
      <c r="AQ623" s="194"/>
      <c r="AR623" s="194"/>
      <c r="AS623" s="194"/>
      <c r="AT623" s="194"/>
      <c r="AU623" s="194"/>
      <c r="AV623" s="194"/>
      <c r="AW623" s="194"/>
      <c r="AX623" s="194"/>
      <c r="AY623" s="194"/>
      <c r="AZ623" s="194"/>
      <c r="BA623" s="194"/>
      <c r="BB623" s="194"/>
      <c r="BC623" s="194"/>
      <c r="BD623" s="194"/>
      <c r="BE623" s="194"/>
      <c r="BF623" s="194"/>
      <c r="BG623" s="194"/>
      <c r="BH623" s="194"/>
      <c r="BI623" s="194"/>
    </row>
    <row r="624">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c r="AA624" s="194"/>
      <c r="AB624" s="194"/>
      <c r="AC624" s="194"/>
      <c r="AD624" s="194"/>
      <c r="AE624" s="194"/>
      <c r="AF624" s="194"/>
      <c r="AG624" s="194"/>
      <c r="AH624" s="194"/>
      <c r="AI624" s="194"/>
      <c r="AJ624" s="194"/>
      <c r="AK624" s="194"/>
      <c r="AL624" s="194"/>
      <c r="AM624" s="194"/>
      <c r="AN624" s="194"/>
      <c r="AO624" s="194"/>
      <c r="AP624" s="194"/>
      <c r="AQ624" s="194"/>
      <c r="AR624" s="194"/>
      <c r="AS624" s="194"/>
      <c r="AT624" s="194"/>
      <c r="AU624" s="194"/>
      <c r="AV624" s="194"/>
      <c r="AW624" s="194"/>
      <c r="AX624" s="194"/>
      <c r="AY624" s="194"/>
      <c r="AZ624" s="194"/>
      <c r="BA624" s="194"/>
      <c r="BB624" s="194"/>
      <c r="BC624" s="194"/>
      <c r="BD624" s="194"/>
      <c r="BE624" s="194"/>
      <c r="BF624" s="194"/>
      <c r="BG624" s="194"/>
      <c r="BH624" s="194"/>
      <c r="BI624" s="194"/>
    </row>
    <row r="625">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c r="AA625" s="194"/>
      <c r="AB625" s="194"/>
      <c r="AC625" s="194"/>
      <c r="AD625" s="194"/>
      <c r="AE625" s="194"/>
      <c r="AF625" s="194"/>
      <c r="AG625" s="194"/>
      <c r="AH625" s="194"/>
      <c r="AI625" s="194"/>
      <c r="AJ625" s="194"/>
      <c r="AK625" s="194"/>
      <c r="AL625" s="194"/>
      <c r="AM625" s="194"/>
      <c r="AN625" s="194"/>
      <c r="AO625" s="194"/>
      <c r="AP625" s="194"/>
      <c r="AQ625" s="194"/>
      <c r="AR625" s="194"/>
      <c r="AS625" s="194"/>
      <c r="AT625" s="194"/>
      <c r="AU625" s="194"/>
      <c r="AV625" s="194"/>
      <c r="AW625" s="194"/>
      <c r="AX625" s="194"/>
      <c r="AY625" s="194"/>
      <c r="AZ625" s="194"/>
      <c r="BA625" s="194"/>
      <c r="BB625" s="194"/>
      <c r="BC625" s="194"/>
      <c r="BD625" s="194"/>
      <c r="BE625" s="194"/>
      <c r="BF625" s="194"/>
      <c r="BG625" s="194"/>
      <c r="BH625" s="194"/>
      <c r="BI625" s="194"/>
    </row>
    <row r="626">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c r="AA626" s="194"/>
      <c r="AB626" s="194"/>
      <c r="AC626" s="194"/>
      <c r="AD626" s="194"/>
      <c r="AE626" s="194"/>
      <c r="AF626" s="194"/>
      <c r="AG626" s="194"/>
      <c r="AH626" s="194"/>
      <c r="AI626" s="194"/>
      <c r="AJ626" s="194"/>
      <c r="AK626" s="194"/>
      <c r="AL626" s="194"/>
      <c r="AM626" s="194"/>
      <c r="AN626" s="194"/>
      <c r="AO626" s="194"/>
      <c r="AP626" s="194"/>
      <c r="AQ626" s="194"/>
      <c r="AR626" s="194"/>
      <c r="AS626" s="194"/>
      <c r="AT626" s="194"/>
      <c r="AU626" s="194"/>
      <c r="AV626" s="194"/>
      <c r="AW626" s="194"/>
      <c r="AX626" s="194"/>
      <c r="AY626" s="194"/>
      <c r="AZ626" s="194"/>
      <c r="BA626" s="194"/>
      <c r="BB626" s="194"/>
      <c r="BC626" s="194"/>
      <c r="BD626" s="194"/>
      <c r="BE626" s="194"/>
      <c r="BF626" s="194"/>
      <c r="BG626" s="194"/>
      <c r="BH626" s="194"/>
      <c r="BI626" s="194"/>
    </row>
    <row r="627">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c r="AA627" s="194"/>
      <c r="AB627" s="194"/>
      <c r="AC627" s="194"/>
      <c r="AD627" s="194"/>
      <c r="AE627" s="194"/>
      <c r="AF627" s="194"/>
      <c r="AG627" s="194"/>
      <c r="AH627" s="194"/>
      <c r="AI627" s="194"/>
      <c r="AJ627" s="194"/>
      <c r="AK627" s="194"/>
      <c r="AL627" s="194"/>
      <c r="AM627" s="194"/>
      <c r="AN627" s="194"/>
      <c r="AO627" s="194"/>
      <c r="AP627" s="194"/>
      <c r="AQ627" s="194"/>
      <c r="AR627" s="194"/>
      <c r="AS627" s="194"/>
      <c r="AT627" s="194"/>
      <c r="AU627" s="194"/>
      <c r="AV627" s="194"/>
      <c r="AW627" s="194"/>
      <c r="AX627" s="194"/>
      <c r="AY627" s="194"/>
      <c r="AZ627" s="194"/>
      <c r="BA627" s="194"/>
      <c r="BB627" s="194"/>
      <c r="BC627" s="194"/>
      <c r="BD627" s="194"/>
      <c r="BE627" s="194"/>
      <c r="BF627" s="194"/>
      <c r="BG627" s="194"/>
      <c r="BH627" s="194"/>
      <c r="BI627" s="194"/>
    </row>
    <row r="628">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c r="AA628" s="194"/>
      <c r="AB628" s="194"/>
      <c r="AC628" s="194"/>
      <c r="AD628" s="194"/>
      <c r="AE628" s="194"/>
      <c r="AF628" s="194"/>
      <c r="AG628" s="194"/>
      <c r="AH628" s="194"/>
      <c r="AI628" s="194"/>
      <c r="AJ628" s="194"/>
      <c r="AK628" s="194"/>
      <c r="AL628" s="194"/>
      <c r="AM628" s="194"/>
      <c r="AN628" s="194"/>
      <c r="AO628" s="194"/>
      <c r="AP628" s="194"/>
      <c r="AQ628" s="194"/>
      <c r="AR628" s="194"/>
      <c r="AS628" s="194"/>
      <c r="AT628" s="194"/>
      <c r="AU628" s="194"/>
      <c r="AV628" s="194"/>
      <c r="AW628" s="194"/>
      <c r="AX628" s="194"/>
      <c r="AY628" s="194"/>
      <c r="AZ628" s="194"/>
      <c r="BA628" s="194"/>
      <c r="BB628" s="194"/>
      <c r="BC628" s="194"/>
      <c r="BD628" s="194"/>
      <c r="BE628" s="194"/>
      <c r="BF628" s="194"/>
      <c r="BG628" s="194"/>
      <c r="BH628" s="194"/>
      <c r="BI628" s="194"/>
    </row>
    <row r="629">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c r="AA629" s="194"/>
      <c r="AB629" s="194"/>
      <c r="AC629" s="194"/>
      <c r="AD629" s="194"/>
      <c r="AE629" s="194"/>
      <c r="AF629" s="194"/>
      <c r="AG629" s="194"/>
      <c r="AH629" s="194"/>
      <c r="AI629" s="194"/>
      <c r="AJ629" s="194"/>
      <c r="AK629" s="194"/>
      <c r="AL629" s="194"/>
      <c r="AM629" s="194"/>
      <c r="AN629" s="194"/>
      <c r="AO629" s="194"/>
      <c r="AP629" s="194"/>
      <c r="AQ629" s="194"/>
      <c r="AR629" s="194"/>
      <c r="AS629" s="194"/>
      <c r="AT629" s="194"/>
      <c r="AU629" s="194"/>
      <c r="AV629" s="194"/>
      <c r="AW629" s="194"/>
      <c r="AX629" s="194"/>
      <c r="AY629" s="194"/>
      <c r="AZ629" s="194"/>
      <c r="BA629" s="194"/>
      <c r="BB629" s="194"/>
      <c r="BC629" s="194"/>
      <c r="BD629" s="194"/>
      <c r="BE629" s="194"/>
      <c r="BF629" s="194"/>
      <c r="BG629" s="194"/>
      <c r="BH629" s="194"/>
      <c r="BI629" s="194"/>
    </row>
    <row r="630">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c r="AA630" s="194"/>
      <c r="AB630" s="194"/>
      <c r="AC630" s="194"/>
      <c r="AD630" s="194"/>
      <c r="AE630" s="194"/>
      <c r="AF630" s="194"/>
      <c r="AG630" s="194"/>
      <c r="AH630" s="194"/>
      <c r="AI630" s="194"/>
      <c r="AJ630" s="194"/>
      <c r="AK630" s="194"/>
      <c r="AL630" s="194"/>
      <c r="AM630" s="194"/>
      <c r="AN630" s="194"/>
      <c r="AO630" s="194"/>
      <c r="AP630" s="194"/>
      <c r="AQ630" s="194"/>
      <c r="AR630" s="194"/>
      <c r="AS630" s="194"/>
      <c r="AT630" s="194"/>
      <c r="AU630" s="194"/>
      <c r="AV630" s="194"/>
      <c r="AW630" s="194"/>
      <c r="AX630" s="194"/>
      <c r="AY630" s="194"/>
      <c r="AZ630" s="194"/>
      <c r="BA630" s="194"/>
      <c r="BB630" s="194"/>
      <c r="BC630" s="194"/>
      <c r="BD630" s="194"/>
      <c r="BE630" s="194"/>
      <c r="BF630" s="194"/>
      <c r="BG630" s="194"/>
      <c r="BH630" s="194"/>
      <c r="BI630" s="194"/>
    </row>
    <row r="631">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c r="AA631" s="194"/>
      <c r="AB631" s="194"/>
      <c r="AC631" s="194"/>
      <c r="AD631" s="194"/>
      <c r="AE631" s="194"/>
      <c r="AF631" s="194"/>
      <c r="AG631" s="194"/>
      <c r="AH631" s="194"/>
      <c r="AI631" s="194"/>
      <c r="AJ631" s="194"/>
      <c r="AK631" s="194"/>
      <c r="AL631" s="194"/>
      <c r="AM631" s="194"/>
      <c r="AN631" s="194"/>
      <c r="AO631" s="194"/>
      <c r="AP631" s="194"/>
      <c r="AQ631" s="194"/>
      <c r="AR631" s="194"/>
      <c r="AS631" s="194"/>
      <c r="AT631" s="194"/>
      <c r="AU631" s="194"/>
      <c r="AV631" s="194"/>
      <c r="AW631" s="194"/>
      <c r="AX631" s="194"/>
      <c r="AY631" s="194"/>
      <c r="AZ631" s="194"/>
      <c r="BA631" s="194"/>
      <c r="BB631" s="194"/>
      <c r="BC631" s="194"/>
      <c r="BD631" s="194"/>
      <c r="BE631" s="194"/>
      <c r="BF631" s="194"/>
      <c r="BG631" s="194"/>
      <c r="BH631" s="194"/>
      <c r="BI631" s="194"/>
    </row>
    <row r="632">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c r="AA632" s="194"/>
      <c r="AB632" s="194"/>
      <c r="AC632" s="194"/>
      <c r="AD632" s="194"/>
      <c r="AE632" s="194"/>
      <c r="AF632" s="194"/>
      <c r="AG632" s="194"/>
      <c r="AH632" s="194"/>
      <c r="AI632" s="194"/>
      <c r="AJ632" s="194"/>
      <c r="AK632" s="194"/>
      <c r="AL632" s="194"/>
      <c r="AM632" s="194"/>
      <c r="AN632" s="194"/>
      <c r="AO632" s="194"/>
      <c r="AP632" s="194"/>
      <c r="AQ632" s="194"/>
      <c r="AR632" s="194"/>
      <c r="AS632" s="194"/>
      <c r="AT632" s="194"/>
      <c r="AU632" s="194"/>
      <c r="AV632" s="194"/>
      <c r="AW632" s="194"/>
      <c r="AX632" s="194"/>
      <c r="AY632" s="194"/>
      <c r="AZ632" s="194"/>
      <c r="BA632" s="194"/>
      <c r="BB632" s="194"/>
      <c r="BC632" s="194"/>
      <c r="BD632" s="194"/>
      <c r="BE632" s="194"/>
      <c r="BF632" s="194"/>
      <c r="BG632" s="194"/>
      <c r="BH632" s="194"/>
      <c r="BI632" s="194"/>
    </row>
    <row r="633">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c r="AA633" s="194"/>
      <c r="AB633" s="194"/>
      <c r="AC633" s="194"/>
      <c r="AD633" s="194"/>
      <c r="AE633" s="194"/>
      <c r="AF633" s="194"/>
      <c r="AG633" s="194"/>
      <c r="AH633" s="194"/>
      <c r="AI633" s="194"/>
      <c r="AJ633" s="194"/>
      <c r="AK633" s="194"/>
      <c r="AL633" s="194"/>
      <c r="AM633" s="194"/>
      <c r="AN633" s="194"/>
      <c r="AO633" s="194"/>
      <c r="AP633" s="194"/>
      <c r="AQ633" s="194"/>
      <c r="AR633" s="194"/>
      <c r="AS633" s="194"/>
      <c r="AT633" s="194"/>
      <c r="AU633" s="194"/>
      <c r="AV633" s="194"/>
      <c r="AW633" s="194"/>
      <c r="AX633" s="194"/>
      <c r="AY633" s="194"/>
      <c r="AZ633" s="194"/>
      <c r="BA633" s="194"/>
      <c r="BB633" s="194"/>
      <c r="BC633" s="194"/>
      <c r="BD633" s="194"/>
      <c r="BE633" s="194"/>
      <c r="BF633" s="194"/>
      <c r="BG633" s="194"/>
      <c r="BH633" s="194"/>
      <c r="BI633" s="194"/>
    </row>
    <row r="634">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c r="AA634" s="194"/>
      <c r="AB634" s="194"/>
      <c r="AC634" s="194"/>
      <c r="AD634" s="194"/>
      <c r="AE634" s="194"/>
      <c r="AF634" s="194"/>
      <c r="AG634" s="194"/>
      <c r="AH634" s="194"/>
      <c r="AI634" s="194"/>
      <c r="AJ634" s="194"/>
      <c r="AK634" s="194"/>
      <c r="AL634" s="194"/>
      <c r="AM634" s="194"/>
      <c r="AN634" s="194"/>
      <c r="AO634" s="194"/>
      <c r="AP634" s="194"/>
      <c r="AQ634" s="194"/>
      <c r="AR634" s="194"/>
      <c r="AS634" s="194"/>
      <c r="AT634" s="194"/>
      <c r="AU634" s="194"/>
      <c r="AV634" s="194"/>
      <c r="AW634" s="194"/>
      <c r="AX634" s="194"/>
      <c r="AY634" s="194"/>
      <c r="AZ634" s="194"/>
      <c r="BA634" s="194"/>
      <c r="BB634" s="194"/>
      <c r="BC634" s="194"/>
      <c r="BD634" s="194"/>
      <c r="BE634" s="194"/>
      <c r="BF634" s="194"/>
      <c r="BG634" s="194"/>
      <c r="BH634" s="194"/>
      <c r="BI634" s="194"/>
    </row>
    <row r="635">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c r="AA635" s="194"/>
      <c r="AB635" s="194"/>
      <c r="AC635" s="194"/>
      <c r="AD635" s="194"/>
      <c r="AE635" s="194"/>
      <c r="AF635" s="194"/>
      <c r="AG635" s="194"/>
      <c r="AH635" s="194"/>
      <c r="AI635" s="194"/>
      <c r="AJ635" s="194"/>
      <c r="AK635" s="194"/>
      <c r="AL635" s="194"/>
      <c r="AM635" s="194"/>
      <c r="AN635" s="194"/>
      <c r="AO635" s="194"/>
      <c r="AP635" s="194"/>
      <c r="AQ635" s="194"/>
      <c r="AR635" s="194"/>
      <c r="AS635" s="194"/>
      <c r="AT635" s="194"/>
      <c r="AU635" s="194"/>
      <c r="AV635" s="194"/>
      <c r="AW635" s="194"/>
      <c r="AX635" s="194"/>
      <c r="AY635" s="194"/>
      <c r="AZ635" s="194"/>
      <c r="BA635" s="194"/>
      <c r="BB635" s="194"/>
      <c r="BC635" s="194"/>
      <c r="BD635" s="194"/>
      <c r="BE635" s="194"/>
      <c r="BF635" s="194"/>
      <c r="BG635" s="194"/>
      <c r="BH635" s="194"/>
      <c r="BI635" s="194"/>
    </row>
    <row r="636">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c r="AA636" s="194"/>
      <c r="AB636" s="194"/>
      <c r="AC636" s="194"/>
      <c r="AD636" s="194"/>
      <c r="AE636" s="194"/>
      <c r="AF636" s="194"/>
      <c r="AG636" s="194"/>
      <c r="AH636" s="194"/>
      <c r="AI636" s="194"/>
      <c r="AJ636" s="194"/>
      <c r="AK636" s="194"/>
      <c r="AL636" s="194"/>
      <c r="AM636" s="194"/>
      <c r="AN636" s="194"/>
      <c r="AO636" s="194"/>
      <c r="AP636" s="194"/>
      <c r="AQ636" s="194"/>
      <c r="AR636" s="194"/>
      <c r="AS636" s="194"/>
      <c r="AT636" s="194"/>
      <c r="AU636" s="194"/>
      <c r="AV636" s="194"/>
      <c r="AW636" s="194"/>
      <c r="AX636" s="194"/>
      <c r="AY636" s="194"/>
      <c r="AZ636" s="194"/>
      <c r="BA636" s="194"/>
      <c r="BB636" s="194"/>
      <c r="BC636" s="194"/>
      <c r="BD636" s="194"/>
      <c r="BE636" s="194"/>
      <c r="BF636" s="194"/>
      <c r="BG636" s="194"/>
      <c r="BH636" s="194"/>
      <c r="BI636" s="194"/>
    </row>
    <row r="637">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c r="AA637" s="194"/>
      <c r="AB637" s="194"/>
      <c r="AC637" s="194"/>
      <c r="AD637" s="194"/>
      <c r="AE637" s="194"/>
      <c r="AF637" s="194"/>
      <c r="AG637" s="194"/>
      <c r="AH637" s="194"/>
      <c r="AI637" s="194"/>
      <c r="AJ637" s="194"/>
      <c r="AK637" s="194"/>
      <c r="AL637" s="194"/>
      <c r="AM637" s="194"/>
      <c r="AN637" s="194"/>
      <c r="AO637" s="194"/>
      <c r="AP637" s="194"/>
      <c r="AQ637" s="194"/>
      <c r="AR637" s="194"/>
      <c r="AS637" s="194"/>
      <c r="AT637" s="194"/>
      <c r="AU637" s="194"/>
      <c r="AV637" s="194"/>
      <c r="AW637" s="194"/>
      <c r="AX637" s="194"/>
      <c r="AY637" s="194"/>
      <c r="AZ637" s="194"/>
      <c r="BA637" s="194"/>
      <c r="BB637" s="194"/>
      <c r="BC637" s="194"/>
      <c r="BD637" s="194"/>
      <c r="BE637" s="194"/>
      <c r="BF637" s="194"/>
      <c r="BG637" s="194"/>
      <c r="BH637" s="194"/>
      <c r="BI637" s="194"/>
    </row>
    <row r="638">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c r="AA638" s="194"/>
      <c r="AB638" s="194"/>
      <c r="AC638" s="194"/>
      <c r="AD638" s="194"/>
      <c r="AE638" s="194"/>
      <c r="AF638" s="194"/>
      <c r="AG638" s="194"/>
      <c r="AH638" s="194"/>
      <c r="AI638" s="194"/>
      <c r="AJ638" s="194"/>
      <c r="AK638" s="194"/>
      <c r="AL638" s="194"/>
      <c r="AM638" s="194"/>
      <c r="AN638" s="194"/>
      <c r="AO638" s="194"/>
      <c r="AP638" s="194"/>
      <c r="AQ638" s="194"/>
      <c r="AR638" s="194"/>
      <c r="AS638" s="194"/>
      <c r="AT638" s="194"/>
      <c r="AU638" s="194"/>
      <c r="AV638" s="194"/>
      <c r="AW638" s="194"/>
      <c r="AX638" s="194"/>
      <c r="AY638" s="194"/>
      <c r="AZ638" s="194"/>
      <c r="BA638" s="194"/>
      <c r="BB638" s="194"/>
      <c r="BC638" s="194"/>
      <c r="BD638" s="194"/>
      <c r="BE638" s="194"/>
      <c r="BF638" s="194"/>
      <c r="BG638" s="194"/>
      <c r="BH638" s="194"/>
      <c r="BI638" s="194"/>
    </row>
    <row r="639">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c r="AA639" s="194"/>
      <c r="AB639" s="194"/>
      <c r="AC639" s="194"/>
      <c r="AD639" s="194"/>
      <c r="AE639" s="194"/>
      <c r="AF639" s="194"/>
      <c r="AG639" s="194"/>
      <c r="AH639" s="194"/>
      <c r="AI639" s="194"/>
      <c r="AJ639" s="194"/>
      <c r="AK639" s="194"/>
      <c r="AL639" s="194"/>
      <c r="AM639" s="194"/>
      <c r="AN639" s="194"/>
      <c r="AO639" s="194"/>
      <c r="AP639" s="194"/>
      <c r="AQ639" s="194"/>
      <c r="AR639" s="194"/>
      <c r="AS639" s="194"/>
      <c r="AT639" s="194"/>
      <c r="AU639" s="194"/>
      <c r="AV639" s="194"/>
      <c r="AW639" s="194"/>
      <c r="AX639" s="194"/>
      <c r="AY639" s="194"/>
      <c r="AZ639" s="194"/>
      <c r="BA639" s="194"/>
      <c r="BB639" s="194"/>
      <c r="BC639" s="194"/>
      <c r="BD639" s="194"/>
      <c r="BE639" s="194"/>
      <c r="BF639" s="194"/>
      <c r="BG639" s="194"/>
      <c r="BH639" s="194"/>
      <c r="BI639" s="194"/>
    </row>
    <row r="640">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c r="AA640" s="194"/>
      <c r="AB640" s="194"/>
      <c r="AC640" s="194"/>
      <c r="AD640" s="194"/>
      <c r="AE640" s="194"/>
      <c r="AF640" s="194"/>
      <c r="AG640" s="194"/>
      <c r="AH640" s="194"/>
      <c r="AI640" s="194"/>
      <c r="AJ640" s="194"/>
      <c r="AK640" s="194"/>
      <c r="AL640" s="194"/>
      <c r="AM640" s="194"/>
      <c r="AN640" s="194"/>
      <c r="AO640" s="194"/>
      <c r="AP640" s="194"/>
      <c r="AQ640" s="194"/>
      <c r="AR640" s="194"/>
      <c r="AS640" s="194"/>
      <c r="AT640" s="194"/>
      <c r="AU640" s="194"/>
      <c r="AV640" s="194"/>
      <c r="AW640" s="194"/>
      <c r="AX640" s="194"/>
      <c r="AY640" s="194"/>
      <c r="AZ640" s="194"/>
      <c r="BA640" s="194"/>
      <c r="BB640" s="194"/>
      <c r="BC640" s="194"/>
      <c r="BD640" s="194"/>
      <c r="BE640" s="194"/>
      <c r="BF640" s="194"/>
      <c r="BG640" s="194"/>
      <c r="BH640" s="194"/>
      <c r="BI640" s="194"/>
    </row>
    <row r="641">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c r="AA641" s="194"/>
      <c r="AB641" s="194"/>
      <c r="AC641" s="194"/>
      <c r="AD641" s="194"/>
      <c r="AE641" s="194"/>
      <c r="AF641" s="194"/>
      <c r="AG641" s="194"/>
      <c r="AH641" s="194"/>
      <c r="AI641" s="194"/>
      <c r="AJ641" s="194"/>
      <c r="AK641" s="194"/>
      <c r="AL641" s="194"/>
      <c r="AM641" s="194"/>
      <c r="AN641" s="194"/>
      <c r="AO641" s="194"/>
      <c r="AP641" s="194"/>
      <c r="AQ641" s="194"/>
      <c r="AR641" s="194"/>
      <c r="AS641" s="194"/>
      <c r="AT641" s="194"/>
      <c r="AU641" s="194"/>
      <c r="AV641" s="194"/>
      <c r="AW641" s="194"/>
      <c r="AX641" s="194"/>
      <c r="AY641" s="194"/>
      <c r="AZ641" s="194"/>
      <c r="BA641" s="194"/>
      <c r="BB641" s="194"/>
      <c r="BC641" s="194"/>
      <c r="BD641" s="194"/>
      <c r="BE641" s="194"/>
      <c r="BF641" s="194"/>
      <c r="BG641" s="194"/>
      <c r="BH641" s="194"/>
      <c r="BI641" s="194"/>
    </row>
    <row r="642">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c r="AA642" s="194"/>
      <c r="AB642" s="194"/>
      <c r="AC642" s="194"/>
      <c r="AD642" s="194"/>
      <c r="AE642" s="194"/>
      <c r="AF642" s="194"/>
      <c r="AG642" s="194"/>
      <c r="AH642" s="194"/>
      <c r="AI642" s="194"/>
      <c r="AJ642" s="194"/>
      <c r="AK642" s="194"/>
      <c r="AL642" s="194"/>
      <c r="AM642" s="194"/>
      <c r="AN642" s="194"/>
      <c r="AO642" s="194"/>
      <c r="AP642" s="194"/>
      <c r="AQ642" s="194"/>
      <c r="AR642" s="194"/>
      <c r="AS642" s="194"/>
      <c r="AT642" s="194"/>
      <c r="AU642" s="194"/>
      <c r="AV642" s="194"/>
      <c r="AW642" s="194"/>
      <c r="AX642" s="194"/>
      <c r="AY642" s="194"/>
      <c r="AZ642" s="194"/>
      <c r="BA642" s="194"/>
      <c r="BB642" s="194"/>
      <c r="BC642" s="194"/>
      <c r="BD642" s="194"/>
      <c r="BE642" s="194"/>
      <c r="BF642" s="194"/>
      <c r="BG642" s="194"/>
      <c r="BH642" s="194"/>
      <c r="BI642" s="194"/>
    </row>
    <row r="643">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c r="AA643" s="194"/>
      <c r="AB643" s="194"/>
      <c r="AC643" s="194"/>
      <c r="AD643" s="194"/>
      <c r="AE643" s="194"/>
      <c r="AF643" s="194"/>
      <c r="AG643" s="194"/>
      <c r="AH643" s="194"/>
      <c r="AI643" s="194"/>
      <c r="AJ643" s="194"/>
      <c r="AK643" s="194"/>
      <c r="AL643" s="194"/>
      <c r="AM643" s="194"/>
      <c r="AN643" s="194"/>
      <c r="AO643" s="194"/>
      <c r="AP643" s="194"/>
      <c r="AQ643" s="194"/>
      <c r="AR643" s="194"/>
      <c r="AS643" s="194"/>
      <c r="AT643" s="194"/>
      <c r="AU643" s="194"/>
      <c r="AV643" s="194"/>
      <c r="AW643" s="194"/>
      <c r="AX643" s="194"/>
      <c r="AY643" s="194"/>
      <c r="AZ643" s="194"/>
      <c r="BA643" s="194"/>
      <c r="BB643" s="194"/>
      <c r="BC643" s="194"/>
      <c r="BD643" s="194"/>
      <c r="BE643" s="194"/>
      <c r="BF643" s="194"/>
      <c r="BG643" s="194"/>
      <c r="BH643" s="194"/>
      <c r="BI643" s="194"/>
    </row>
    <row r="644">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c r="AA644" s="194"/>
      <c r="AB644" s="194"/>
      <c r="AC644" s="194"/>
      <c r="AD644" s="194"/>
      <c r="AE644" s="194"/>
      <c r="AF644" s="194"/>
      <c r="AG644" s="194"/>
      <c r="AH644" s="194"/>
      <c r="AI644" s="194"/>
      <c r="AJ644" s="194"/>
      <c r="AK644" s="194"/>
      <c r="AL644" s="194"/>
      <c r="AM644" s="194"/>
      <c r="AN644" s="194"/>
      <c r="AO644" s="194"/>
      <c r="AP644" s="194"/>
      <c r="AQ644" s="194"/>
      <c r="AR644" s="194"/>
      <c r="AS644" s="194"/>
      <c r="AT644" s="194"/>
      <c r="AU644" s="194"/>
      <c r="AV644" s="194"/>
      <c r="AW644" s="194"/>
      <c r="AX644" s="194"/>
      <c r="AY644" s="194"/>
      <c r="AZ644" s="194"/>
      <c r="BA644" s="194"/>
      <c r="BB644" s="194"/>
      <c r="BC644" s="194"/>
      <c r="BD644" s="194"/>
      <c r="BE644" s="194"/>
      <c r="BF644" s="194"/>
      <c r="BG644" s="194"/>
      <c r="BH644" s="194"/>
      <c r="BI644" s="194"/>
    </row>
    <row r="645">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c r="AA645" s="194"/>
      <c r="AB645" s="194"/>
      <c r="AC645" s="194"/>
      <c r="AD645" s="194"/>
      <c r="AE645" s="194"/>
      <c r="AF645" s="194"/>
      <c r="AG645" s="194"/>
      <c r="AH645" s="194"/>
      <c r="AI645" s="194"/>
      <c r="AJ645" s="194"/>
      <c r="AK645" s="194"/>
      <c r="AL645" s="194"/>
      <c r="AM645" s="194"/>
      <c r="AN645" s="194"/>
      <c r="AO645" s="194"/>
      <c r="AP645" s="194"/>
      <c r="AQ645" s="194"/>
      <c r="AR645" s="194"/>
      <c r="AS645" s="194"/>
      <c r="AT645" s="194"/>
      <c r="AU645" s="194"/>
      <c r="AV645" s="194"/>
      <c r="AW645" s="194"/>
      <c r="AX645" s="194"/>
      <c r="AY645" s="194"/>
      <c r="AZ645" s="194"/>
      <c r="BA645" s="194"/>
      <c r="BB645" s="194"/>
      <c r="BC645" s="194"/>
      <c r="BD645" s="194"/>
      <c r="BE645" s="194"/>
      <c r="BF645" s="194"/>
      <c r="BG645" s="194"/>
      <c r="BH645" s="194"/>
      <c r="BI645" s="194"/>
    </row>
    <row r="646">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c r="AA646" s="194"/>
      <c r="AB646" s="194"/>
      <c r="AC646" s="194"/>
      <c r="AD646" s="194"/>
      <c r="AE646" s="194"/>
      <c r="AF646" s="194"/>
      <c r="AG646" s="194"/>
      <c r="AH646" s="194"/>
      <c r="AI646" s="194"/>
      <c r="AJ646" s="194"/>
      <c r="AK646" s="194"/>
      <c r="AL646" s="194"/>
      <c r="AM646" s="194"/>
      <c r="AN646" s="194"/>
      <c r="AO646" s="194"/>
      <c r="AP646" s="194"/>
      <c r="AQ646" s="194"/>
      <c r="AR646" s="194"/>
      <c r="AS646" s="194"/>
      <c r="AT646" s="194"/>
      <c r="AU646" s="194"/>
      <c r="AV646" s="194"/>
      <c r="AW646" s="194"/>
      <c r="AX646" s="194"/>
      <c r="AY646" s="194"/>
      <c r="AZ646" s="194"/>
      <c r="BA646" s="194"/>
      <c r="BB646" s="194"/>
      <c r="BC646" s="194"/>
      <c r="BD646" s="194"/>
      <c r="BE646" s="194"/>
      <c r="BF646" s="194"/>
      <c r="BG646" s="194"/>
      <c r="BH646" s="194"/>
      <c r="BI646" s="194"/>
    </row>
    <row r="647">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c r="AA647" s="194"/>
      <c r="AB647" s="194"/>
      <c r="AC647" s="194"/>
      <c r="AD647" s="194"/>
      <c r="AE647" s="194"/>
      <c r="AF647" s="194"/>
      <c r="AG647" s="194"/>
      <c r="AH647" s="194"/>
      <c r="AI647" s="194"/>
      <c r="AJ647" s="194"/>
      <c r="AK647" s="194"/>
      <c r="AL647" s="194"/>
      <c r="AM647" s="194"/>
      <c r="AN647" s="194"/>
      <c r="AO647" s="194"/>
      <c r="AP647" s="194"/>
      <c r="AQ647" s="194"/>
      <c r="AR647" s="194"/>
      <c r="AS647" s="194"/>
      <c r="AT647" s="194"/>
      <c r="AU647" s="194"/>
      <c r="AV647" s="194"/>
      <c r="AW647" s="194"/>
      <c r="AX647" s="194"/>
      <c r="AY647" s="194"/>
      <c r="AZ647" s="194"/>
      <c r="BA647" s="194"/>
      <c r="BB647" s="194"/>
      <c r="BC647" s="194"/>
      <c r="BD647" s="194"/>
      <c r="BE647" s="194"/>
      <c r="BF647" s="194"/>
      <c r="BG647" s="194"/>
      <c r="BH647" s="194"/>
      <c r="BI647" s="194"/>
    </row>
    <row r="648">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c r="AA648" s="194"/>
      <c r="AB648" s="194"/>
      <c r="AC648" s="194"/>
      <c r="AD648" s="194"/>
      <c r="AE648" s="194"/>
      <c r="AF648" s="194"/>
      <c r="AG648" s="194"/>
      <c r="AH648" s="194"/>
      <c r="AI648" s="194"/>
      <c r="AJ648" s="194"/>
      <c r="AK648" s="194"/>
      <c r="AL648" s="194"/>
      <c r="AM648" s="194"/>
      <c r="AN648" s="194"/>
      <c r="AO648" s="194"/>
      <c r="AP648" s="194"/>
      <c r="AQ648" s="194"/>
      <c r="AR648" s="194"/>
      <c r="AS648" s="194"/>
      <c r="AT648" s="194"/>
      <c r="AU648" s="194"/>
      <c r="AV648" s="194"/>
      <c r="AW648" s="194"/>
      <c r="AX648" s="194"/>
      <c r="AY648" s="194"/>
      <c r="AZ648" s="194"/>
      <c r="BA648" s="194"/>
      <c r="BB648" s="194"/>
      <c r="BC648" s="194"/>
      <c r="BD648" s="194"/>
      <c r="BE648" s="194"/>
      <c r="BF648" s="194"/>
      <c r="BG648" s="194"/>
      <c r="BH648" s="194"/>
      <c r="BI648" s="194"/>
    </row>
    <row r="649">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c r="AA649" s="194"/>
      <c r="AB649" s="194"/>
      <c r="AC649" s="194"/>
      <c r="AD649" s="194"/>
      <c r="AE649" s="194"/>
      <c r="AF649" s="194"/>
      <c r="AG649" s="194"/>
      <c r="AH649" s="194"/>
      <c r="AI649" s="194"/>
      <c r="AJ649" s="194"/>
      <c r="AK649" s="194"/>
      <c r="AL649" s="194"/>
      <c r="AM649" s="194"/>
      <c r="AN649" s="194"/>
      <c r="AO649" s="194"/>
      <c r="AP649" s="194"/>
      <c r="AQ649" s="194"/>
      <c r="AR649" s="194"/>
      <c r="AS649" s="194"/>
      <c r="AT649" s="194"/>
      <c r="AU649" s="194"/>
      <c r="AV649" s="194"/>
      <c r="AW649" s="194"/>
      <c r="AX649" s="194"/>
      <c r="AY649" s="194"/>
      <c r="AZ649" s="194"/>
      <c r="BA649" s="194"/>
      <c r="BB649" s="194"/>
      <c r="BC649" s="194"/>
      <c r="BD649" s="194"/>
      <c r="BE649" s="194"/>
      <c r="BF649" s="194"/>
      <c r="BG649" s="194"/>
      <c r="BH649" s="194"/>
      <c r="BI649" s="194"/>
    </row>
    <row r="650">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c r="AA650" s="194"/>
      <c r="AB650" s="194"/>
      <c r="AC650" s="194"/>
      <c r="AD650" s="194"/>
      <c r="AE650" s="194"/>
      <c r="AF650" s="194"/>
      <c r="AG650" s="194"/>
      <c r="AH650" s="194"/>
      <c r="AI650" s="194"/>
      <c r="AJ650" s="194"/>
      <c r="AK650" s="194"/>
      <c r="AL650" s="194"/>
      <c r="AM650" s="194"/>
      <c r="AN650" s="194"/>
      <c r="AO650" s="194"/>
      <c r="AP650" s="194"/>
      <c r="AQ650" s="194"/>
      <c r="AR650" s="194"/>
      <c r="AS650" s="194"/>
      <c r="AT650" s="194"/>
      <c r="AU650" s="194"/>
      <c r="AV650" s="194"/>
      <c r="AW650" s="194"/>
      <c r="AX650" s="194"/>
      <c r="AY650" s="194"/>
      <c r="AZ650" s="194"/>
      <c r="BA650" s="194"/>
      <c r="BB650" s="194"/>
      <c r="BC650" s="194"/>
      <c r="BD650" s="194"/>
      <c r="BE650" s="194"/>
      <c r="BF650" s="194"/>
      <c r="BG650" s="194"/>
      <c r="BH650" s="194"/>
      <c r="BI650" s="194"/>
    </row>
    <row r="651">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c r="AA651" s="194"/>
      <c r="AB651" s="194"/>
      <c r="AC651" s="194"/>
      <c r="AD651" s="194"/>
      <c r="AE651" s="194"/>
      <c r="AF651" s="194"/>
      <c r="AG651" s="194"/>
      <c r="AH651" s="194"/>
      <c r="AI651" s="194"/>
      <c r="AJ651" s="194"/>
      <c r="AK651" s="194"/>
      <c r="AL651" s="194"/>
      <c r="AM651" s="194"/>
      <c r="AN651" s="194"/>
      <c r="AO651" s="194"/>
      <c r="AP651" s="194"/>
      <c r="AQ651" s="194"/>
      <c r="AR651" s="194"/>
      <c r="AS651" s="194"/>
      <c r="AT651" s="194"/>
      <c r="AU651" s="194"/>
      <c r="AV651" s="194"/>
      <c r="AW651" s="194"/>
      <c r="AX651" s="194"/>
      <c r="AY651" s="194"/>
      <c r="AZ651" s="194"/>
      <c r="BA651" s="194"/>
      <c r="BB651" s="194"/>
      <c r="BC651" s="194"/>
      <c r="BD651" s="194"/>
      <c r="BE651" s="194"/>
      <c r="BF651" s="194"/>
      <c r="BG651" s="194"/>
      <c r="BH651" s="194"/>
      <c r="BI651" s="194"/>
    </row>
    <row r="652">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c r="AA652" s="194"/>
      <c r="AB652" s="194"/>
      <c r="AC652" s="194"/>
      <c r="AD652" s="194"/>
      <c r="AE652" s="194"/>
      <c r="AF652" s="194"/>
      <c r="AG652" s="194"/>
      <c r="AH652" s="194"/>
      <c r="AI652" s="194"/>
      <c r="AJ652" s="194"/>
      <c r="AK652" s="194"/>
      <c r="AL652" s="194"/>
      <c r="AM652" s="194"/>
      <c r="AN652" s="194"/>
      <c r="AO652" s="194"/>
      <c r="AP652" s="194"/>
      <c r="AQ652" s="194"/>
      <c r="AR652" s="194"/>
      <c r="AS652" s="194"/>
      <c r="AT652" s="194"/>
      <c r="AU652" s="194"/>
      <c r="AV652" s="194"/>
      <c r="AW652" s="194"/>
      <c r="AX652" s="194"/>
      <c r="AY652" s="194"/>
      <c r="AZ652" s="194"/>
      <c r="BA652" s="194"/>
      <c r="BB652" s="194"/>
      <c r="BC652" s="194"/>
      <c r="BD652" s="194"/>
      <c r="BE652" s="194"/>
      <c r="BF652" s="194"/>
      <c r="BG652" s="194"/>
      <c r="BH652" s="194"/>
      <c r="BI652" s="194"/>
    </row>
    <row r="653">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c r="AA653" s="194"/>
      <c r="AB653" s="194"/>
      <c r="AC653" s="194"/>
      <c r="AD653" s="194"/>
      <c r="AE653" s="194"/>
      <c r="AF653" s="194"/>
      <c r="AG653" s="194"/>
      <c r="AH653" s="194"/>
      <c r="AI653" s="194"/>
      <c r="AJ653" s="194"/>
      <c r="AK653" s="194"/>
      <c r="AL653" s="194"/>
      <c r="AM653" s="194"/>
      <c r="AN653" s="194"/>
      <c r="AO653" s="194"/>
      <c r="AP653" s="194"/>
      <c r="AQ653" s="194"/>
      <c r="AR653" s="194"/>
      <c r="AS653" s="194"/>
      <c r="AT653" s="194"/>
      <c r="AU653" s="194"/>
      <c r="AV653" s="194"/>
      <c r="AW653" s="194"/>
      <c r="AX653" s="194"/>
      <c r="AY653" s="194"/>
      <c r="AZ653" s="194"/>
      <c r="BA653" s="194"/>
      <c r="BB653" s="194"/>
      <c r="BC653" s="194"/>
      <c r="BD653" s="194"/>
      <c r="BE653" s="194"/>
      <c r="BF653" s="194"/>
      <c r="BG653" s="194"/>
      <c r="BH653" s="194"/>
      <c r="BI653" s="194"/>
    </row>
    <row r="654">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c r="AA654" s="194"/>
      <c r="AB654" s="194"/>
      <c r="AC654" s="194"/>
      <c r="AD654" s="194"/>
      <c r="AE654" s="194"/>
      <c r="AF654" s="194"/>
      <c r="AG654" s="194"/>
      <c r="AH654" s="194"/>
      <c r="AI654" s="194"/>
      <c r="AJ654" s="194"/>
      <c r="AK654" s="194"/>
      <c r="AL654" s="194"/>
      <c r="AM654" s="194"/>
      <c r="AN654" s="194"/>
      <c r="AO654" s="194"/>
      <c r="AP654" s="194"/>
      <c r="AQ654" s="194"/>
      <c r="AR654" s="194"/>
      <c r="AS654" s="194"/>
      <c r="AT654" s="194"/>
      <c r="AU654" s="194"/>
      <c r="AV654" s="194"/>
      <c r="AW654" s="194"/>
      <c r="AX654" s="194"/>
      <c r="AY654" s="194"/>
      <c r="AZ654" s="194"/>
      <c r="BA654" s="194"/>
      <c r="BB654" s="194"/>
      <c r="BC654" s="194"/>
      <c r="BD654" s="194"/>
      <c r="BE654" s="194"/>
      <c r="BF654" s="194"/>
      <c r="BG654" s="194"/>
      <c r="BH654" s="194"/>
      <c r="BI654" s="194"/>
    </row>
    <row r="655">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c r="AA655" s="194"/>
      <c r="AB655" s="194"/>
      <c r="AC655" s="194"/>
      <c r="AD655" s="194"/>
      <c r="AE655" s="194"/>
      <c r="AF655" s="194"/>
      <c r="AG655" s="194"/>
      <c r="AH655" s="194"/>
      <c r="AI655" s="194"/>
      <c r="AJ655" s="194"/>
      <c r="AK655" s="194"/>
      <c r="AL655" s="194"/>
      <c r="AM655" s="194"/>
      <c r="AN655" s="194"/>
      <c r="AO655" s="194"/>
      <c r="AP655" s="194"/>
      <c r="AQ655" s="194"/>
      <c r="AR655" s="194"/>
      <c r="AS655" s="194"/>
      <c r="AT655" s="194"/>
      <c r="AU655" s="194"/>
      <c r="AV655" s="194"/>
      <c r="AW655" s="194"/>
      <c r="AX655" s="194"/>
      <c r="AY655" s="194"/>
      <c r="AZ655" s="194"/>
      <c r="BA655" s="194"/>
      <c r="BB655" s="194"/>
      <c r="BC655" s="194"/>
      <c r="BD655" s="194"/>
      <c r="BE655" s="194"/>
      <c r="BF655" s="194"/>
      <c r="BG655" s="194"/>
      <c r="BH655" s="194"/>
      <c r="BI655" s="194"/>
    </row>
    <row r="656">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c r="AA656" s="194"/>
      <c r="AB656" s="194"/>
      <c r="AC656" s="194"/>
      <c r="AD656" s="194"/>
      <c r="AE656" s="194"/>
      <c r="AF656" s="194"/>
      <c r="AG656" s="194"/>
      <c r="AH656" s="194"/>
      <c r="AI656" s="194"/>
      <c r="AJ656" s="194"/>
      <c r="AK656" s="194"/>
      <c r="AL656" s="194"/>
      <c r="AM656" s="194"/>
      <c r="AN656" s="194"/>
      <c r="AO656" s="194"/>
      <c r="AP656" s="194"/>
      <c r="AQ656" s="194"/>
      <c r="AR656" s="194"/>
      <c r="AS656" s="194"/>
      <c r="AT656" s="194"/>
      <c r="AU656" s="194"/>
      <c r="AV656" s="194"/>
      <c r="AW656" s="194"/>
      <c r="AX656" s="194"/>
      <c r="AY656" s="194"/>
      <c r="AZ656" s="194"/>
      <c r="BA656" s="194"/>
      <c r="BB656" s="194"/>
      <c r="BC656" s="194"/>
      <c r="BD656" s="194"/>
      <c r="BE656" s="194"/>
      <c r="BF656" s="194"/>
      <c r="BG656" s="194"/>
      <c r="BH656" s="194"/>
      <c r="BI656" s="194"/>
    </row>
    <row r="657">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c r="AA657" s="194"/>
      <c r="AB657" s="194"/>
      <c r="AC657" s="194"/>
      <c r="AD657" s="194"/>
      <c r="AE657" s="194"/>
      <c r="AF657" s="194"/>
      <c r="AG657" s="194"/>
      <c r="AH657" s="194"/>
      <c r="AI657" s="194"/>
      <c r="AJ657" s="194"/>
      <c r="AK657" s="194"/>
      <c r="AL657" s="194"/>
      <c r="AM657" s="194"/>
      <c r="AN657" s="194"/>
      <c r="AO657" s="194"/>
      <c r="AP657" s="194"/>
      <c r="AQ657" s="194"/>
      <c r="AR657" s="194"/>
      <c r="AS657" s="194"/>
      <c r="AT657" s="194"/>
      <c r="AU657" s="194"/>
      <c r="AV657" s="194"/>
      <c r="AW657" s="194"/>
      <c r="AX657" s="194"/>
      <c r="AY657" s="194"/>
      <c r="AZ657" s="194"/>
      <c r="BA657" s="194"/>
      <c r="BB657" s="194"/>
      <c r="BC657" s="194"/>
      <c r="BD657" s="194"/>
      <c r="BE657" s="194"/>
      <c r="BF657" s="194"/>
      <c r="BG657" s="194"/>
      <c r="BH657" s="194"/>
      <c r="BI657" s="194"/>
    </row>
    <row r="658">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c r="AA658" s="194"/>
      <c r="AB658" s="194"/>
      <c r="AC658" s="194"/>
      <c r="AD658" s="194"/>
      <c r="AE658" s="194"/>
      <c r="AF658" s="194"/>
      <c r="AG658" s="194"/>
      <c r="AH658" s="194"/>
      <c r="AI658" s="194"/>
      <c r="AJ658" s="194"/>
      <c r="AK658" s="194"/>
      <c r="AL658" s="194"/>
      <c r="AM658" s="194"/>
      <c r="AN658" s="194"/>
      <c r="AO658" s="194"/>
      <c r="AP658" s="194"/>
      <c r="AQ658" s="194"/>
      <c r="AR658" s="194"/>
      <c r="AS658" s="194"/>
      <c r="AT658" s="194"/>
      <c r="AU658" s="194"/>
      <c r="AV658" s="194"/>
      <c r="AW658" s="194"/>
      <c r="AX658" s="194"/>
      <c r="AY658" s="194"/>
      <c r="AZ658" s="194"/>
      <c r="BA658" s="194"/>
      <c r="BB658" s="194"/>
      <c r="BC658" s="194"/>
      <c r="BD658" s="194"/>
      <c r="BE658" s="194"/>
      <c r="BF658" s="194"/>
      <c r="BG658" s="194"/>
      <c r="BH658" s="194"/>
      <c r="BI658" s="194"/>
    </row>
    <row r="659">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c r="AA659" s="194"/>
      <c r="AB659" s="194"/>
      <c r="AC659" s="194"/>
      <c r="AD659" s="194"/>
      <c r="AE659" s="194"/>
      <c r="AF659" s="194"/>
      <c r="AG659" s="194"/>
      <c r="AH659" s="194"/>
      <c r="AI659" s="194"/>
      <c r="AJ659" s="194"/>
      <c r="AK659" s="194"/>
      <c r="AL659" s="194"/>
      <c r="AM659" s="194"/>
      <c r="AN659" s="194"/>
      <c r="AO659" s="194"/>
      <c r="AP659" s="194"/>
      <c r="AQ659" s="194"/>
      <c r="AR659" s="194"/>
      <c r="AS659" s="194"/>
      <c r="AT659" s="194"/>
      <c r="AU659" s="194"/>
      <c r="AV659" s="194"/>
      <c r="AW659" s="194"/>
      <c r="AX659" s="194"/>
      <c r="AY659" s="194"/>
      <c r="AZ659" s="194"/>
      <c r="BA659" s="194"/>
      <c r="BB659" s="194"/>
      <c r="BC659" s="194"/>
      <c r="BD659" s="194"/>
      <c r="BE659" s="194"/>
      <c r="BF659" s="194"/>
      <c r="BG659" s="194"/>
      <c r="BH659" s="194"/>
      <c r="BI659" s="194"/>
    </row>
    <row r="660">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c r="AA660" s="194"/>
      <c r="AB660" s="194"/>
      <c r="AC660" s="194"/>
      <c r="AD660" s="194"/>
      <c r="AE660" s="194"/>
      <c r="AF660" s="194"/>
      <c r="AG660" s="194"/>
      <c r="AH660" s="194"/>
      <c r="AI660" s="194"/>
      <c r="AJ660" s="194"/>
      <c r="AK660" s="194"/>
      <c r="AL660" s="194"/>
      <c r="AM660" s="194"/>
      <c r="AN660" s="194"/>
      <c r="AO660" s="194"/>
      <c r="AP660" s="194"/>
      <c r="AQ660" s="194"/>
      <c r="AR660" s="194"/>
      <c r="AS660" s="194"/>
      <c r="AT660" s="194"/>
      <c r="AU660" s="194"/>
      <c r="AV660" s="194"/>
      <c r="AW660" s="194"/>
      <c r="AX660" s="194"/>
      <c r="AY660" s="194"/>
      <c r="AZ660" s="194"/>
      <c r="BA660" s="194"/>
      <c r="BB660" s="194"/>
      <c r="BC660" s="194"/>
      <c r="BD660" s="194"/>
      <c r="BE660" s="194"/>
      <c r="BF660" s="194"/>
      <c r="BG660" s="194"/>
      <c r="BH660" s="194"/>
      <c r="BI660" s="194"/>
    </row>
    <row r="661">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c r="AA661" s="194"/>
      <c r="AB661" s="194"/>
      <c r="AC661" s="194"/>
      <c r="AD661" s="194"/>
      <c r="AE661" s="194"/>
      <c r="AF661" s="194"/>
      <c r="AG661" s="194"/>
      <c r="AH661" s="194"/>
      <c r="AI661" s="194"/>
      <c r="AJ661" s="194"/>
      <c r="AK661" s="194"/>
      <c r="AL661" s="194"/>
      <c r="AM661" s="194"/>
      <c r="AN661" s="194"/>
      <c r="AO661" s="194"/>
      <c r="AP661" s="194"/>
      <c r="AQ661" s="194"/>
      <c r="AR661" s="194"/>
      <c r="AS661" s="194"/>
      <c r="AT661" s="194"/>
      <c r="AU661" s="194"/>
      <c r="AV661" s="194"/>
      <c r="AW661" s="194"/>
      <c r="AX661" s="194"/>
      <c r="AY661" s="194"/>
      <c r="AZ661" s="194"/>
      <c r="BA661" s="194"/>
      <c r="BB661" s="194"/>
      <c r="BC661" s="194"/>
      <c r="BD661" s="194"/>
      <c r="BE661" s="194"/>
      <c r="BF661" s="194"/>
      <c r="BG661" s="194"/>
      <c r="BH661" s="194"/>
      <c r="BI661" s="194"/>
    </row>
    <row r="662">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c r="AA662" s="194"/>
      <c r="AB662" s="194"/>
      <c r="AC662" s="194"/>
      <c r="AD662" s="194"/>
      <c r="AE662" s="194"/>
      <c r="AF662" s="194"/>
      <c r="AG662" s="194"/>
      <c r="AH662" s="194"/>
      <c r="AI662" s="194"/>
      <c r="AJ662" s="194"/>
      <c r="AK662" s="194"/>
      <c r="AL662" s="194"/>
      <c r="AM662" s="194"/>
      <c r="AN662" s="194"/>
      <c r="AO662" s="194"/>
      <c r="AP662" s="194"/>
      <c r="AQ662" s="194"/>
      <c r="AR662" s="194"/>
      <c r="AS662" s="194"/>
      <c r="AT662" s="194"/>
      <c r="AU662" s="194"/>
      <c r="AV662" s="194"/>
      <c r="AW662" s="194"/>
      <c r="AX662" s="194"/>
      <c r="AY662" s="194"/>
      <c r="AZ662" s="194"/>
      <c r="BA662" s="194"/>
      <c r="BB662" s="194"/>
      <c r="BC662" s="194"/>
      <c r="BD662" s="194"/>
      <c r="BE662" s="194"/>
      <c r="BF662" s="194"/>
      <c r="BG662" s="194"/>
      <c r="BH662" s="194"/>
      <c r="BI662" s="194"/>
    </row>
    <row r="663">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c r="AA663" s="194"/>
      <c r="AB663" s="194"/>
      <c r="AC663" s="194"/>
      <c r="AD663" s="194"/>
      <c r="AE663" s="194"/>
      <c r="AF663" s="194"/>
      <c r="AG663" s="194"/>
      <c r="AH663" s="194"/>
      <c r="AI663" s="194"/>
      <c r="AJ663" s="194"/>
      <c r="AK663" s="194"/>
      <c r="AL663" s="194"/>
      <c r="AM663" s="194"/>
      <c r="AN663" s="194"/>
      <c r="AO663" s="194"/>
      <c r="AP663" s="194"/>
      <c r="AQ663" s="194"/>
      <c r="AR663" s="194"/>
      <c r="AS663" s="194"/>
      <c r="AT663" s="194"/>
      <c r="AU663" s="194"/>
      <c r="AV663" s="194"/>
      <c r="AW663" s="194"/>
      <c r="AX663" s="194"/>
      <c r="AY663" s="194"/>
      <c r="AZ663" s="194"/>
      <c r="BA663" s="194"/>
      <c r="BB663" s="194"/>
      <c r="BC663" s="194"/>
      <c r="BD663" s="194"/>
      <c r="BE663" s="194"/>
      <c r="BF663" s="194"/>
      <c r="BG663" s="194"/>
      <c r="BH663" s="194"/>
      <c r="BI663" s="194"/>
    </row>
    <row r="664">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c r="AA664" s="194"/>
      <c r="AB664" s="194"/>
      <c r="AC664" s="194"/>
      <c r="AD664" s="194"/>
      <c r="AE664" s="194"/>
      <c r="AF664" s="194"/>
      <c r="AG664" s="194"/>
      <c r="AH664" s="194"/>
      <c r="AI664" s="194"/>
      <c r="AJ664" s="194"/>
      <c r="AK664" s="194"/>
      <c r="AL664" s="194"/>
      <c r="AM664" s="194"/>
      <c r="AN664" s="194"/>
      <c r="AO664" s="194"/>
      <c r="AP664" s="194"/>
      <c r="AQ664" s="194"/>
      <c r="AR664" s="194"/>
      <c r="AS664" s="194"/>
      <c r="AT664" s="194"/>
      <c r="AU664" s="194"/>
      <c r="AV664" s="194"/>
      <c r="AW664" s="194"/>
      <c r="AX664" s="194"/>
      <c r="AY664" s="194"/>
      <c r="AZ664" s="194"/>
      <c r="BA664" s="194"/>
      <c r="BB664" s="194"/>
      <c r="BC664" s="194"/>
      <c r="BD664" s="194"/>
      <c r="BE664" s="194"/>
      <c r="BF664" s="194"/>
      <c r="BG664" s="194"/>
      <c r="BH664" s="194"/>
      <c r="BI664" s="194"/>
    </row>
    <row r="665">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c r="AA665" s="194"/>
      <c r="AB665" s="194"/>
      <c r="AC665" s="194"/>
      <c r="AD665" s="194"/>
      <c r="AE665" s="194"/>
      <c r="AF665" s="194"/>
      <c r="AG665" s="194"/>
      <c r="AH665" s="194"/>
      <c r="AI665" s="194"/>
      <c r="AJ665" s="194"/>
      <c r="AK665" s="194"/>
      <c r="AL665" s="194"/>
      <c r="AM665" s="194"/>
      <c r="AN665" s="194"/>
      <c r="AO665" s="194"/>
      <c r="AP665" s="194"/>
      <c r="AQ665" s="194"/>
      <c r="AR665" s="194"/>
      <c r="AS665" s="194"/>
      <c r="AT665" s="194"/>
      <c r="AU665" s="194"/>
      <c r="AV665" s="194"/>
      <c r="AW665" s="194"/>
      <c r="AX665" s="194"/>
      <c r="AY665" s="194"/>
      <c r="AZ665" s="194"/>
      <c r="BA665" s="194"/>
      <c r="BB665" s="194"/>
      <c r="BC665" s="194"/>
      <c r="BD665" s="194"/>
      <c r="BE665" s="194"/>
      <c r="BF665" s="194"/>
      <c r="BG665" s="194"/>
      <c r="BH665" s="194"/>
      <c r="BI665" s="194"/>
    </row>
    <row r="666">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c r="AA666" s="194"/>
      <c r="AB666" s="194"/>
      <c r="AC666" s="194"/>
      <c r="AD666" s="194"/>
      <c r="AE666" s="194"/>
      <c r="AF666" s="194"/>
      <c r="AG666" s="194"/>
      <c r="AH666" s="194"/>
      <c r="AI666" s="194"/>
      <c r="AJ666" s="194"/>
      <c r="AK666" s="194"/>
      <c r="AL666" s="194"/>
      <c r="AM666" s="194"/>
      <c r="AN666" s="194"/>
      <c r="AO666" s="194"/>
      <c r="AP666" s="194"/>
      <c r="AQ666" s="194"/>
      <c r="AR666" s="194"/>
      <c r="AS666" s="194"/>
      <c r="AT666" s="194"/>
      <c r="AU666" s="194"/>
      <c r="AV666" s="194"/>
      <c r="AW666" s="194"/>
      <c r="AX666" s="194"/>
      <c r="AY666" s="194"/>
      <c r="AZ666" s="194"/>
      <c r="BA666" s="194"/>
      <c r="BB666" s="194"/>
      <c r="BC666" s="194"/>
      <c r="BD666" s="194"/>
      <c r="BE666" s="194"/>
      <c r="BF666" s="194"/>
      <c r="BG666" s="194"/>
      <c r="BH666" s="194"/>
      <c r="BI666" s="194"/>
    </row>
    <row r="667">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c r="AA667" s="194"/>
      <c r="AB667" s="194"/>
      <c r="AC667" s="194"/>
      <c r="AD667" s="194"/>
      <c r="AE667" s="194"/>
      <c r="AF667" s="194"/>
      <c r="AG667" s="194"/>
      <c r="AH667" s="194"/>
      <c r="AI667" s="194"/>
      <c r="AJ667" s="194"/>
      <c r="AK667" s="194"/>
      <c r="AL667" s="194"/>
      <c r="AM667" s="194"/>
      <c r="AN667" s="194"/>
      <c r="AO667" s="194"/>
      <c r="AP667" s="194"/>
      <c r="AQ667" s="194"/>
      <c r="AR667" s="194"/>
      <c r="AS667" s="194"/>
      <c r="AT667" s="194"/>
      <c r="AU667" s="194"/>
      <c r="AV667" s="194"/>
      <c r="AW667" s="194"/>
      <c r="AX667" s="194"/>
      <c r="AY667" s="194"/>
      <c r="AZ667" s="194"/>
      <c r="BA667" s="194"/>
      <c r="BB667" s="194"/>
      <c r="BC667" s="194"/>
      <c r="BD667" s="194"/>
      <c r="BE667" s="194"/>
      <c r="BF667" s="194"/>
      <c r="BG667" s="194"/>
      <c r="BH667" s="194"/>
      <c r="BI667" s="194"/>
    </row>
    <row r="668">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c r="AA668" s="194"/>
      <c r="AB668" s="194"/>
      <c r="AC668" s="194"/>
      <c r="AD668" s="194"/>
      <c r="AE668" s="194"/>
      <c r="AF668" s="194"/>
      <c r="AG668" s="194"/>
      <c r="AH668" s="194"/>
      <c r="AI668" s="194"/>
      <c r="AJ668" s="194"/>
      <c r="AK668" s="194"/>
      <c r="AL668" s="194"/>
      <c r="AM668" s="194"/>
      <c r="AN668" s="194"/>
      <c r="AO668" s="194"/>
      <c r="AP668" s="194"/>
      <c r="AQ668" s="194"/>
      <c r="AR668" s="194"/>
      <c r="AS668" s="194"/>
      <c r="AT668" s="194"/>
      <c r="AU668" s="194"/>
      <c r="AV668" s="194"/>
      <c r="AW668" s="194"/>
      <c r="AX668" s="194"/>
      <c r="AY668" s="194"/>
      <c r="AZ668" s="194"/>
      <c r="BA668" s="194"/>
      <c r="BB668" s="194"/>
      <c r="BC668" s="194"/>
      <c r="BD668" s="194"/>
      <c r="BE668" s="194"/>
      <c r="BF668" s="194"/>
      <c r="BG668" s="194"/>
      <c r="BH668" s="194"/>
      <c r="BI668" s="194"/>
    </row>
    <row r="669">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c r="AA669" s="194"/>
      <c r="AB669" s="194"/>
      <c r="AC669" s="194"/>
      <c r="AD669" s="194"/>
      <c r="AE669" s="194"/>
      <c r="AF669" s="194"/>
      <c r="AG669" s="194"/>
      <c r="AH669" s="194"/>
      <c r="AI669" s="194"/>
      <c r="AJ669" s="194"/>
      <c r="AK669" s="194"/>
      <c r="AL669" s="194"/>
      <c r="AM669" s="194"/>
      <c r="AN669" s="194"/>
      <c r="AO669" s="194"/>
      <c r="AP669" s="194"/>
      <c r="AQ669" s="194"/>
      <c r="AR669" s="194"/>
      <c r="AS669" s="194"/>
      <c r="AT669" s="194"/>
      <c r="AU669" s="194"/>
      <c r="AV669" s="194"/>
      <c r="AW669" s="194"/>
      <c r="AX669" s="194"/>
      <c r="AY669" s="194"/>
      <c r="AZ669" s="194"/>
      <c r="BA669" s="194"/>
      <c r="BB669" s="194"/>
      <c r="BC669" s="194"/>
      <c r="BD669" s="194"/>
      <c r="BE669" s="194"/>
      <c r="BF669" s="194"/>
      <c r="BG669" s="194"/>
      <c r="BH669" s="194"/>
      <c r="BI669" s="194"/>
    </row>
    <row r="670">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c r="AA670" s="194"/>
      <c r="AB670" s="194"/>
      <c r="AC670" s="194"/>
      <c r="AD670" s="194"/>
      <c r="AE670" s="194"/>
      <c r="AF670" s="194"/>
      <c r="AG670" s="194"/>
      <c r="AH670" s="194"/>
      <c r="AI670" s="194"/>
      <c r="AJ670" s="194"/>
      <c r="AK670" s="194"/>
      <c r="AL670" s="194"/>
      <c r="AM670" s="194"/>
      <c r="AN670" s="194"/>
      <c r="AO670" s="194"/>
      <c r="AP670" s="194"/>
      <c r="AQ670" s="194"/>
      <c r="AR670" s="194"/>
      <c r="AS670" s="194"/>
      <c r="AT670" s="194"/>
      <c r="AU670" s="194"/>
      <c r="AV670" s="194"/>
      <c r="AW670" s="194"/>
      <c r="AX670" s="194"/>
      <c r="AY670" s="194"/>
      <c r="AZ670" s="194"/>
      <c r="BA670" s="194"/>
      <c r="BB670" s="194"/>
      <c r="BC670" s="194"/>
      <c r="BD670" s="194"/>
      <c r="BE670" s="194"/>
      <c r="BF670" s="194"/>
      <c r="BG670" s="194"/>
      <c r="BH670" s="194"/>
      <c r="BI670" s="194"/>
    </row>
    <row r="671">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c r="AA671" s="194"/>
      <c r="AB671" s="194"/>
      <c r="AC671" s="194"/>
      <c r="AD671" s="194"/>
      <c r="AE671" s="194"/>
      <c r="AF671" s="194"/>
      <c r="AG671" s="194"/>
      <c r="AH671" s="194"/>
      <c r="AI671" s="194"/>
      <c r="AJ671" s="194"/>
      <c r="AK671" s="194"/>
      <c r="AL671" s="194"/>
      <c r="AM671" s="194"/>
      <c r="AN671" s="194"/>
      <c r="AO671" s="194"/>
      <c r="AP671" s="194"/>
      <c r="AQ671" s="194"/>
      <c r="AR671" s="194"/>
      <c r="AS671" s="194"/>
      <c r="AT671" s="194"/>
      <c r="AU671" s="194"/>
      <c r="AV671" s="194"/>
      <c r="AW671" s="194"/>
      <c r="AX671" s="194"/>
      <c r="AY671" s="194"/>
      <c r="AZ671" s="194"/>
      <c r="BA671" s="194"/>
      <c r="BB671" s="194"/>
      <c r="BC671" s="194"/>
      <c r="BD671" s="194"/>
      <c r="BE671" s="194"/>
      <c r="BF671" s="194"/>
      <c r="BG671" s="194"/>
      <c r="BH671" s="194"/>
      <c r="BI671" s="194"/>
    </row>
    <row r="672">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c r="AA672" s="194"/>
      <c r="AB672" s="194"/>
      <c r="AC672" s="194"/>
      <c r="AD672" s="194"/>
      <c r="AE672" s="194"/>
      <c r="AF672" s="194"/>
      <c r="AG672" s="194"/>
      <c r="AH672" s="194"/>
      <c r="AI672" s="194"/>
      <c r="AJ672" s="194"/>
      <c r="AK672" s="194"/>
      <c r="AL672" s="194"/>
      <c r="AM672" s="194"/>
      <c r="AN672" s="194"/>
      <c r="AO672" s="194"/>
      <c r="AP672" s="194"/>
      <c r="AQ672" s="194"/>
      <c r="AR672" s="194"/>
      <c r="AS672" s="194"/>
      <c r="AT672" s="194"/>
      <c r="AU672" s="194"/>
      <c r="AV672" s="194"/>
      <c r="AW672" s="194"/>
      <c r="AX672" s="194"/>
      <c r="AY672" s="194"/>
      <c r="AZ672" s="194"/>
      <c r="BA672" s="194"/>
      <c r="BB672" s="194"/>
      <c r="BC672" s="194"/>
      <c r="BD672" s="194"/>
      <c r="BE672" s="194"/>
      <c r="BF672" s="194"/>
      <c r="BG672" s="194"/>
      <c r="BH672" s="194"/>
      <c r="BI672" s="194"/>
    </row>
    <row r="673">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c r="AA673" s="194"/>
      <c r="AB673" s="194"/>
      <c r="AC673" s="194"/>
      <c r="AD673" s="194"/>
      <c r="AE673" s="194"/>
      <c r="AF673" s="194"/>
      <c r="AG673" s="194"/>
      <c r="AH673" s="194"/>
      <c r="AI673" s="194"/>
      <c r="AJ673" s="194"/>
      <c r="AK673" s="194"/>
      <c r="AL673" s="194"/>
      <c r="AM673" s="194"/>
      <c r="AN673" s="194"/>
      <c r="AO673" s="194"/>
      <c r="AP673" s="194"/>
      <c r="AQ673" s="194"/>
      <c r="AR673" s="194"/>
      <c r="AS673" s="194"/>
      <c r="AT673" s="194"/>
      <c r="AU673" s="194"/>
      <c r="AV673" s="194"/>
      <c r="AW673" s="194"/>
      <c r="AX673" s="194"/>
      <c r="AY673" s="194"/>
      <c r="AZ673" s="194"/>
      <c r="BA673" s="194"/>
      <c r="BB673" s="194"/>
      <c r="BC673" s="194"/>
      <c r="BD673" s="194"/>
      <c r="BE673" s="194"/>
      <c r="BF673" s="194"/>
      <c r="BG673" s="194"/>
      <c r="BH673" s="194"/>
      <c r="BI673" s="194"/>
    </row>
    <row r="674">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94"/>
      <c r="AY674" s="194"/>
      <c r="AZ674" s="194"/>
      <c r="BA674" s="194"/>
      <c r="BB674" s="194"/>
      <c r="BC674" s="194"/>
      <c r="BD674" s="194"/>
      <c r="BE674" s="194"/>
      <c r="BF674" s="194"/>
      <c r="BG674" s="194"/>
      <c r="BH674" s="194"/>
      <c r="BI674" s="194"/>
    </row>
    <row r="675">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c r="AA675" s="194"/>
      <c r="AB675" s="194"/>
      <c r="AC675" s="194"/>
      <c r="AD675" s="194"/>
      <c r="AE675" s="194"/>
      <c r="AF675" s="194"/>
      <c r="AG675" s="194"/>
      <c r="AH675" s="194"/>
      <c r="AI675" s="194"/>
      <c r="AJ675" s="194"/>
      <c r="AK675" s="194"/>
      <c r="AL675" s="194"/>
      <c r="AM675" s="194"/>
      <c r="AN675" s="194"/>
      <c r="AO675" s="194"/>
      <c r="AP675" s="194"/>
      <c r="AQ675" s="194"/>
      <c r="AR675" s="194"/>
      <c r="AS675" s="194"/>
      <c r="AT675" s="194"/>
      <c r="AU675" s="194"/>
      <c r="AV675" s="194"/>
      <c r="AW675" s="194"/>
      <c r="AX675" s="194"/>
      <c r="AY675" s="194"/>
      <c r="AZ675" s="194"/>
      <c r="BA675" s="194"/>
      <c r="BB675" s="194"/>
      <c r="BC675" s="194"/>
      <c r="BD675" s="194"/>
      <c r="BE675" s="194"/>
      <c r="BF675" s="194"/>
      <c r="BG675" s="194"/>
      <c r="BH675" s="194"/>
      <c r="BI675" s="194"/>
    </row>
    <row r="676">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c r="AA676" s="194"/>
      <c r="AB676" s="194"/>
      <c r="AC676" s="194"/>
      <c r="AD676" s="194"/>
      <c r="AE676" s="194"/>
      <c r="AF676" s="194"/>
      <c r="AG676" s="194"/>
      <c r="AH676" s="194"/>
      <c r="AI676" s="194"/>
      <c r="AJ676" s="194"/>
      <c r="AK676" s="194"/>
      <c r="AL676" s="194"/>
      <c r="AM676" s="194"/>
      <c r="AN676" s="194"/>
      <c r="AO676" s="194"/>
      <c r="AP676" s="194"/>
      <c r="AQ676" s="194"/>
      <c r="AR676" s="194"/>
      <c r="AS676" s="194"/>
      <c r="AT676" s="194"/>
      <c r="AU676" s="194"/>
      <c r="AV676" s="194"/>
      <c r="AW676" s="194"/>
      <c r="AX676" s="194"/>
      <c r="AY676" s="194"/>
      <c r="AZ676" s="194"/>
      <c r="BA676" s="194"/>
      <c r="BB676" s="194"/>
      <c r="BC676" s="194"/>
      <c r="BD676" s="194"/>
      <c r="BE676" s="194"/>
      <c r="BF676" s="194"/>
      <c r="BG676" s="194"/>
      <c r="BH676" s="194"/>
      <c r="BI676" s="194"/>
    </row>
    <row r="677">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c r="AA677" s="194"/>
      <c r="AB677" s="194"/>
      <c r="AC677" s="194"/>
      <c r="AD677" s="194"/>
      <c r="AE677" s="194"/>
      <c r="AF677" s="194"/>
      <c r="AG677" s="194"/>
      <c r="AH677" s="194"/>
      <c r="AI677" s="194"/>
      <c r="AJ677" s="194"/>
      <c r="AK677" s="194"/>
      <c r="AL677" s="194"/>
      <c r="AM677" s="194"/>
      <c r="AN677" s="194"/>
      <c r="AO677" s="194"/>
      <c r="AP677" s="194"/>
      <c r="AQ677" s="194"/>
      <c r="AR677" s="194"/>
      <c r="AS677" s="194"/>
      <c r="AT677" s="194"/>
      <c r="AU677" s="194"/>
      <c r="AV677" s="194"/>
      <c r="AW677" s="194"/>
      <c r="AX677" s="194"/>
      <c r="AY677" s="194"/>
      <c r="AZ677" s="194"/>
      <c r="BA677" s="194"/>
      <c r="BB677" s="194"/>
      <c r="BC677" s="194"/>
      <c r="BD677" s="194"/>
      <c r="BE677" s="194"/>
      <c r="BF677" s="194"/>
      <c r="BG677" s="194"/>
      <c r="BH677" s="194"/>
      <c r="BI677" s="194"/>
    </row>
    <row r="678">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c r="AA678" s="194"/>
      <c r="AB678" s="194"/>
      <c r="AC678" s="194"/>
      <c r="AD678" s="194"/>
      <c r="AE678" s="194"/>
      <c r="AF678" s="194"/>
      <c r="AG678" s="194"/>
      <c r="AH678" s="194"/>
      <c r="AI678" s="194"/>
      <c r="AJ678" s="194"/>
      <c r="AK678" s="194"/>
      <c r="AL678" s="194"/>
      <c r="AM678" s="194"/>
      <c r="AN678" s="194"/>
      <c r="AO678" s="194"/>
      <c r="AP678" s="194"/>
      <c r="AQ678" s="194"/>
      <c r="AR678" s="194"/>
      <c r="AS678" s="194"/>
      <c r="AT678" s="194"/>
      <c r="AU678" s="194"/>
      <c r="AV678" s="194"/>
      <c r="AW678" s="194"/>
      <c r="AX678" s="194"/>
      <c r="AY678" s="194"/>
      <c r="AZ678" s="194"/>
      <c r="BA678" s="194"/>
      <c r="BB678" s="194"/>
      <c r="BC678" s="194"/>
      <c r="BD678" s="194"/>
      <c r="BE678" s="194"/>
      <c r="BF678" s="194"/>
      <c r="BG678" s="194"/>
      <c r="BH678" s="194"/>
      <c r="BI678" s="194"/>
    </row>
    <row r="679">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c r="AA679" s="194"/>
      <c r="AB679" s="194"/>
      <c r="AC679" s="194"/>
      <c r="AD679" s="194"/>
      <c r="AE679" s="194"/>
      <c r="AF679" s="194"/>
      <c r="AG679" s="194"/>
      <c r="AH679" s="194"/>
      <c r="AI679" s="194"/>
      <c r="AJ679" s="194"/>
      <c r="AK679" s="194"/>
      <c r="AL679" s="194"/>
      <c r="AM679" s="194"/>
      <c r="AN679" s="194"/>
      <c r="AO679" s="194"/>
      <c r="AP679" s="194"/>
      <c r="AQ679" s="194"/>
      <c r="AR679" s="194"/>
      <c r="AS679" s="194"/>
      <c r="AT679" s="194"/>
      <c r="AU679" s="194"/>
      <c r="AV679" s="194"/>
      <c r="AW679" s="194"/>
      <c r="AX679" s="194"/>
      <c r="AY679" s="194"/>
      <c r="AZ679" s="194"/>
      <c r="BA679" s="194"/>
      <c r="BB679" s="194"/>
      <c r="BC679" s="194"/>
      <c r="BD679" s="194"/>
      <c r="BE679" s="194"/>
      <c r="BF679" s="194"/>
      <c r="BG679" s="194"/>
      <c r="BH679" s="194"/>
      <c r="BI679" s="194"/>
    </row>
    <row r="680">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c r="AA680" s="194"/>
      <c r="AB680" s="194"/>
      <c r="AC680" s="194"/>
      <c r="AD680" s="194"/>
      <c r="AE680" s="194"/>
      <c r="AF680" s="194"/>
      <c r="AG680" s="194"/>
      <c r="AH680" s="194"/>
      <c r="AI680" s="194"/>
      <c r="AJ680" s="194"/>
      <c r="AK680" s="194"/>
      <c r="AL680" s="194"/>
      <c r="AM680" s="194"/>
      <c r="AN680" s="194"/>
      <c r="AO680" s="194"/>
      <c r="AP680" s="194"/>
      <c r="AQ680" s="194"/>
      <c r="AR680" s="194"/>
      <c r="AS680" s="194"/>
      <c r="AT680" s="194"/>
      <c r="AU680" s="194"/>
      <c r="AV680" s="194"/>
      <c r="AW680" s="194"/>
      <c r="AX680" s="194"/>
      <c r="AY680" s="194"/>
      <c r="AZ680" s="194"/>
      <c r="BA680" s="194"/>
      <c r="BB680" s="194"/>
      <c r="BC680" s="194"/>
      <c r="BD680" s="194"/>
      <c r="BE680" s="194"/>
      <c r="BF680" s="194"/>
      <c r="BG680" s="194"/>
      <c r="BH680" s="194"/>
      <c r="BI680" s="194"/>
    </row>
    <row r="681">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c r="AA681" s="194"/>
      <c r="AB681" s="194"/>
      <c r="AC681" s="194"/>
      <c r="AD681" s="194"/>
      <c r="AE681" s="194"/>
      <c r="AF681" s="194"/>
      <c r="AG681" s="194"/>
      <c r="AH681" s="194"/>
      <c r="AI681" s="194"/>
      <c r="AJ681" s="194"/>
      <c r="AK681" s="194"/>
      <c r="AL681" s="194"/>
      <c r="AM681" s="194"/>
      <c r="AN681" s="194"/>
      <c r="AO681" s="194"/>
      <c r="AP681" s="194"/>
      <c r="AQ681" s="194"/>
      <c r="AR681" s="194"/>
      <c r="AS681" s="194"/>
      <c r="AT681" s="194"/>
      <c r="AU681" s="194"/>
      <c r="AV681" s="194"/>
      <c r="AW681" s="194"/>
      <c r="AX681" s="194"/>
      <c r="AY681" s="194"/>
      <c r="AZ681" s="194"/>
      <c r="BA681" s="194"/>
      <c r="BB681" s="194"/>
      <c r="BC681" s="194"/>
      <c r="BD681" s="194"/>
      <c r="BE681" s="194"/>
      <c r="BF681" s="194"/>
      <c r="BG681" s="194"/>
      <c r="BH681" s="194"/>
      <c r="BI681" s="194"/>
    </row>
    <row r="682">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c r="AA682" s="194"/>
      <c r="AB682" s="194"/>
      <c r="AC682" s="194"/>
      <c r="AD682" s="194"/>
      <c r="AE682" s="194"/>
      <c r="AF682" s="194"/>
      <c r="AG682" s="194"/>
      <c r="AH682" s="194"/>
      <c r="AI682" s="194"/>
      <c r="AJ682" s="194"/>
      <c r="AK682" s="194"/>
      <c r="AL682" s="194"/>
      <c r="AM682" s="194"/>
      <c r="AN682" s="194"/>
      <c r="AO682" s="194"/>
      <c r="AP682" s="194"/>
      <c r="AQ682" s="194"/>
      <c r="AR682" s="194"/>
      <c r="AS682" s="194"/>
      <c r="AT682" s="194"/>
      <c r="AU682" s="194"/>
      <c r="AV682" s="194"/>
      <c r="AW682" s="194"/>
      <c r="AX682" s="194"/>
      <c r="AY682" s="194"/>
      <c r="AZ682" s="194"/>
      <c r="BA682" s="194"/>
      <c r="BB682" s="194"/>
      <c r="BC682" s="194"/>
      <c r="BD682" s="194"/>
      <c r="BE682" s="194"/>
      <c r="BF682" s="194"/>
      <c r="BG682" s="194"/>
      <c r="BH682" s="194"/>
      <c r="BI682" s="194"/>
    </row>
    <row r="683">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c r="AA683" s="194"/>
      <c r="AB683" s="194"/>
      <c r="AC683" s="194"/>
      <c r="AD683" s="194"/>
      <c r="AE683" s="194"/>
      <c r="AF683" s="194"/>
      <c r="AG683" s="194"/>
      <c r="AH683" s="194"/>
      <c r="AI683" s="194"/>
      <c r="AJ683" s="194"/>
      <c r="AK683" s="194"/>
      <c r="AL683" s="194"/>
      <c r="AM683" s="194"/>
      <c r="AN683" s="194"/>
      <c r="AO683" s="194"/>
      <c r="AP683" s="194"/>
      <c r="AQ683" s="194"/>
      <c r="AR683" s="194"/>
      <c r="AS683" s="194"/>
      <c r="AT683" s="194"/>
      <c r="AU683" s="194"/>
      <c r="AV683" s="194"/>
      <c r="AW683" s="194"/>
      <c r="AX683" s="194"/>
      <c r="AY683" s="194"/>
      <c r="AZ683" s="194"/>
      <c r="BA683" s="194"/>
      <c r="BB683" s="194"/>
      <c r="BC683" s="194"/>
      <c r="BD683" s="194"/>
      <c r="BE683" s="194"/>
      <c r="BF683" s="194"/>
      <c r="BG683" s="194"/>
      <c r="BH683" s="194"/>
      <c r="BI683" s="194"/>
    </row>
    <row r="684">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c r="AA684" s="194"/>
      <c r="AB684" s="194"/>
      <c r="AC684" s="194"/>
      <c r="AD684" s="194"/>
      <c r="AE684" s="194"/>
      <c r="AF684" s="194"/>
      <c r="AG684" s="194"/>
      <c r="AH684" s="194"/>
      <c r="AI684" s="194"/>
      <c r="AJ684" s="194"/>
      <c r="AK684" s="194"/>
      <c r="AL684" s="194"/>
      <c r="AM684" s="194"/>
      <c r="AN684" s="194"/>
      <c r="AO684" s="194"/>
      <c r="AP684" s="194"/>
      <c r="AQ684" s="194"/>
      <c r="AR684" s="194"/>
      <c r="AS684" s="194"/>
      <c r="AT684" s="194"/>
      <c r="AU684" s="194"/>
      <c r="AV684" s="194"/>
      <c r="AW684" s="194"/>
      <c r="AX684" s="194"/>
      <c r="AY684" s="194"/>
      <c r="AZ684" s="194"/>
      <c r="BA684" s="194"/>
      <c r="BB684" s="194"/>
      <c r="BC684" s="194"/>
      <c r="BD684" s="194"/>
      <c r="BE684" s="194"/>
      <c r="BF684" s="194"/>
      <c r="BG684" s="194"/>
      <c r="BH684" s="194"/>
      <c r="BI684" s="194"/>
    </row>
    <row r="685">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c r="AA685" s="194"/>
      <c r="AB685" s="194"/>
      <c r="AC685" s="194"/>
      <c r="AD685" s="194"/>
      <c r="AE685" s="194"/>
      <c r="AF685" s="194"/>
      <c r="AG685" s="194"/>
      <c r="AH685" s="194"/>
      <c r="AI685" s="194"/>
      <c r="AJ685" s="194"/>
      <c r="AK685" s="194"/>
      <c r="AL685" s="194"/>
      <c r="AM685" s="194"/>
      <c r="AN685" s="194"/>
      <c r="AO685" s="194"/>
      <c r="AP685" s="194"/>
      <c r="AQ685" s="194"/>
      <c r="AR685" s="194"/>
      <c r="AS685" s="194"/>
      <c r="AT685" s="194"/>
      <c r="AU685" s="194"/>
      <c r="AV685" s="194"/>
      <c r="AW685" s="194"/>
      <c r="AX685" s="194"/>
      <c r="AY685" s="194"/>
      <c r="AZ685" s="194"/>
      <c r="BA685" s="194"/>
      <c r="BB685" s="194"/>
      <c r="BC685" s="194"/>
      <c r="BD685" s="194"/>
      <c r="BE685" s="194"/>
      <c r="BF685" s="194"/>
      <c r="BG685" s="194"/>
      <c r="BH685" s="194"/>
      <c r="BI685" s="194"/>
    </row>
    <row r="686">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c r="AA686" s="194"/>
      <c r="AB686" s="194"/>
      <c r="AC686" s="194"/>
      <c r="AD686" s="194"/>
      <c r="AE686" s="194"/>
      <c r="AF686" s="194"/>
      <c r="AG686" s="194"/>
      <c r="AH686" s="194"/>
      <c r="AI686" s="194"/>
      <c r="AJ686" s="194"/>
      <c r="AK686" s="194"/>
      <c r="AL686" s="194"/>
      <c r="AM686" s="194"/>
      <c r="AN686" s="194"/>
      <c r="AO686" s="194"/>
      <c r="AP686" s="194"/>
      <c r="AQ686" s="194"/>
      <c r="AR686" s="194"/>
      <c r="AS686" s="194"/>
      <c r="AT686" s="194"/>
      <c r="AU686" s="194"/>
      <c r="AV686" s="194"/>
      <c r="AW686" s="194"/>
      <c r="AX686" s="194"/>
      <c r="AY686" s="194"/>
      <c r="AZ686" s="194"/>
      <c r="BA686" s="194"/>
      <c r="BB686" s="194"/>
      <c r="BC686" s="194"/>
      <c r="BD686" s="194"/>
      <c r="BE686" s="194"/>
      <c r="BF686" s="194"/>
      <c r="BG686" s="194"/>
      <c r="BH686" s="194"/>
      <c r="BI686" s="194"/>
    </row>
    <row r="687">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c r="AA687" s="194"/>
      <c r="AB687" s="194"/>
      <c r="AC687" s="194"/>
      <c r="AD687" s="194"/>
      <c r="AE687" s="194"/>
      <c r="AF687" s="194"/>
      <c r="AG687" s="194"/>
      <c r="AH687" s="194"/>
      <c r="AI687" s="194"/>
      <c r="AJ687" s="194"/>
      <c r="AK687" s="194"/>
      <c r="AL687" s="194"/>
      <c r="AM687" s="194"/>
      <c r="AN687" s="194"/>
      <c r="AO687" s="194"/>
      <c r="AP687" s="194"/>
      <c r="AQ687" s="194"/>
      <c r="AR687" s="194"/>
      <c r="AS687" s="194"/>
      <c r="AT687" s="194"/>
      <c r="AU687" s="194"/>
      <c r="AV687" s="194"/>
      <c r="AW687" s="194"/>
      <c r="AX687" s="194"/>
      <c r="AY687" s="194"/>
      <c r="AZ687" s="194"/>
      <c r="BA687" s="194"/>
      <c r="BB687" s="194"/>
      <c r="BC687" s="194"/>
      <c r="BD687" s="194"/>
      <c r="BE687" s="194"/>
      <c r="BF687" s="194"/>
      <c r="BG687" s="194"/>
      <c r="BH687" s="194"/>
      <c r="BI687" s="194"/>
    </row>
    <row r="688">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c r="AA688" s="194"/>
      <c r="AB688" s="194"/>
      <c r="AC688" s="194"/>
      <c r="AD688" s="194"/>
      <c r="AE688" s="194"/>
      <c r="AF688" s="194"/>
      <c r="AG688" s="194"/>
      <c r="AH688" s="194"/>
      <c r="AI688" s="194"/>
      <c r="AJ688" s="194"/>
      <c r="AK688" s="194"/>
      <c r="AL688" s="194"/>
      <c r="AM688" s="194"/>
      <c r="AN688" s="194"/>
      <c r="AO688" s="194"/>
      <c r="AP688" s="194"/>
      <c r="AQ688" s="194"/>
      <c r="AR688" s="194"/>
      <c r="AS688" s="194"/>
      <c r="AT688" s="194"/>
      <c r="AU688" s="194"/>
      <c r="AV688" s="194"/>
      <c r="AW688" s="194"/>
      <c r="AX688" s="194"/>
      <c r="AY688" s="194"/>
      <c r="AZ688" s="194"/>
      <c r="BA688" s="194"/>
      <c r="BB688" s="194"/>
      <c r="BC688" s="194"/>
      <c r="BD688" s="194"/>
      <c r="BE688" s="194"/>
      <c r="BF688" s="194"/>
      <c r="BG688" s="194"/>
      <c r="BH688" s="194"/>
      <c r="BI688" s="194"/>
    </row>
    <row r="689">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c r="AA689" s="194"/>
      <c r="AB689" s="194"/>
      <c r="AC689" s="194"/>
      <c r="AD689" s="194"/>
      <c r="AE689" s="194"/>
      <c r="AF689" s="194"/>
      <c r="AG689" s="194"/>
      <c r="AH689" s="194"/>
      <c r="AI689" s="194"/>
      <c r="AJ689" s="194"/>
      <c r="AK689" s="194"/>
      <c r="AL689" s="194"/>
      <c r="AM689" s="194"/>
      <c r="AN689" s="194"/>
      <c r="AO689" s="194"/>
      <c r="AP689" s="194"/>
      <c r="AQ689" s="194"/>
      <c r="AR689" s="194"/>
      <c r="AS689" s="194"/>
      <c r="AT689" s="194"/>
      <c r="AU689" s="194"/>
      <c r="AV689" s="194"/>
      <c r="AW689" s="194"/>
      <c r="AX689" s="194"/>
      <c r="AY689" s="194"/>
      <c r="AZ689" s="194"/>
      <c r="BA689" s="194"/>
      <c r="BB689" s="194"/>
      <c r="BC689" s="194"/>
      <c r="BD689" s="194"/>
      <c r="BE689" s="194"/>
      <c r="BF689" s="194"/>
      <c r="BG689" s="194"/>
      <c r="BH689" s="194"/>
      <c r="BI689" s="194"/>
    </row>
    <row r="690">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c r="AA690" s="194"/>
      <c r="AB690" s="194"/>
      <c r="AC690" s="194"/>
      <c r="AD690" s="194"/>
      <c r="AE690" s="194"/>
      <c r="AF690" s="194"/>
      <c r="AG690" s="194"/>
      <c r="AH690" s="194"/>
      <c r="AI690" s="194"/>
      <c r="AJ690" s="194"/>
      <c r="AK690" s="194"/>
      <c r="AL690" s="194"/>
      <c r="AM690" s="194"/>
      <c r="AN690" s="194"/>
      <c r="AO690" s="194"/>
      <c r="AP690" s="194"/>
      <c r="AQ690" s="194"/>
      <c r="AR690" s="194"/>
      <c r="AS690" s="194"/>
      <c r="AT690" s="194"/>
      <c r="AU690" s="194"/>
      <c r="AV690" s="194"/>
      <c r="AW690" s="194"/>
      <c r="AX690" s="194"/>
      <c r="AY690" s="194"/>
      <c r="AZ690" s="194"/>
      <c r="BA690" s="194"/>
      <c r="BB690" s="194"/>
      <c r="BC690" s="194"/>
      <c r="BD690" s="194"/>
      <c r="BE690" s="194"/>
      <c r="BF690" s="194"/>
      <c r="BG690" s="194"/>
      <c r="BH690" s="194"/>
      <c r="BI690" s="194"/>
    </row>
    <row r="691">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c r="AA691" s="194"/>
      <c r="AB691" s="194"/>
      <c r="AC691" s="194"/>
      <c r="AD691" s="194"/>
      <c r="AE691" s="194"/>
      <c r="AF691" s="194"/>
      <c r="AG691" s="194"/>
      <c r="AH691" s="194"/>
      <c r="AI691" s="194"/>
      <c r="AJ691" s="194"/>
      <c r="AK691" s="194"/>
      <c r="AL691" s="194"/>
      <c r="AM691" s="194"/>
      <c r="AN691" s="194"/>
      <c r="AO691" s="194"/>
      <c r="AP691" s="194"/>
      <c r="AQ691" s="194"/>
      <c r="AR691" s="194"/>
      <c r="AS691" s="194"/>
      <c r="AT691" s="194"/>
      <c r="AU691" s="194"/>
      <c r="AV691" s="194"/>
      <c r="AW691" s="194"/>
      <c r="AX691" s="194"/>
      <c r="AY691" s="194"/>
      <c r="AZ691" s="194"/>
      <c r="BA691" s="194"/>
      <c r="BB691" s="194"/>
      <c r="BC691" s="194"/>
      <c r="BD691" s="194"/>
      <c r="BE691" s="194"/>
      <c r="BF691" s="194"/>
      <c r="BG691" s="194"/>
      <c r="BH691" s="194"/>
      <c r="BI691" s="194"/>
    </row>
    <row r="692">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c r="AA692" s="194"/>
      <c r="AB692" s="194"/>
      <c r="AC692" s="194"/>
      <c r="AD692" s="194"/>
      <c r="AE692" s="194"/>
      <c r="AF692" s="194"/>
      <c r="AG692" s="194"/>
      <c r="AH692" s="194"/>
      <c r="AI692" s="194"/>
      <c r="AJ692" s="194"/>
      <c r="AK692" s="194"/>
      <c r="AL692" s="194"/>
      <c r="AM692" s="194"/>
      <c r="AN692" s="194"/>
      <c r="AO692" s="194"/>
      <c r="AP692" s="194"/>
      <c r="AQ692" s="194"/>
      <c r="AR692" s="194"/>
      <c r="AS692" s="194"/>
      <c r="AT692" s="194"/>
      <c r="AU692" s="194"/>
      <c r="AV692" s="194"/>
      <c r="AW692" s="194"/>
      <c r="AX692" s="194"/>
      <c r="AY692" s="194"/>
      <c r="AZ692" s="194"/>
      <c r="BA692" s="194"/>
      <c r="BB692" s="194"/>
      <c r="BC692" s="194"/>
      <c r="BD692" s="194"/>
      <c r="BE692" s="194"/>
      <c r="BF692" s="194"/>
      <c r="BG692" s="194"/>
      <c r="BH692" s="194"/>
      <c r="BI692" s="194"/>
    </row>
    <row r="693">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c r="AA693" s="194"/>
      <c r="AB693" s="194"/>
      <c r="AC693" s="194"/>
      <c r="AD693" s="194"/>
      <c r="AE693" s="194"/>
      <c r="AF693" s="194"/>
      <c r="AG693" s="194"/>
      <c r="AH693" s="194"/>
      <c r="AI693" s="194"/>
      <c r="AJ693" s="194"/>
      <c r="AK693" s="194"/>
      <c r="AL693" s="194"/>
      <c r="AM693" s="194"/>
      <c r="AN693" s="194"/>
      <c r="AO693" s="194"/>
      <c r="AP693" s="194"/>
      <c r="AQ693" s="194"/>
      <c r="AR693" s="194"/>
      <c r="AS693" s="194"/>
      <c r="AT693" s="194"/>
      <c r="AU693" s="194"/>
      <c r="AV693" s="194"/>
      <c r="AW693" s="194"/>
      <c r="AX693" s="194"/>
      <c r="AY693" s="194"/>
      <c r="AZ693" s="194"/>
      <c r="BA693" s="194"/>
      <c r="BB693" s="194"/>
      <c r="BC693" s="194"/>
      <c r="BD693" s="194"/>
      <c r="BE693" s="194"/>
      <c r="BF693" s="194"/>
      <c r="BG693" s="194"/>
      <c r="BH693" s="194"/>
      <c r="BI693" s="194"/>
    </row>
    <row r="694">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c r="AA694" s="194"/>
      <c r="AB694" s="194"/>
      <c r="AC694" s="194"/>
      <c r="AD694" s="194"/>
      <c r="AE694" s="194"/>
      <c r="AF694" s="194"/>
      <c r="AG694" s="194"/>
      <c r="AH694" s="194"/>
      <c r="AI694" s="194"/>
      <c r="AJ694" s="194"/>
      <c r="AK694" s="194"/>
      <c r="AL694" s="194"/>
      <c r="AM694" s="194"/>
      <c r="AN694" s="194"/>
      <c r="AO694" s="194"/>
      <c r="AP694" s="194"/>
      <c r="AQ694" s="194"/>
      <c r="AR694" s="194"/>
      <c r="AS694" s="194"/>
      <c r="AT694" s="194"/>
      <c r="AU694" s="194"/>
      <c r="AV694" s="194"/>
      <c r="AW694" s="194"/>
      <c r="AX694" s="194"/>
      <c r="AY694" s="194"/>
      <c r="AZ694" s="194"/>
      <c r="BA694" s="194"/>
      <c r="BB694" s="194"/>
      <c r="BC694" s="194"/>
      <c r="BD694" s="194"/>
      <c r="BE694" s="194"/>
      <c r="BF694" s="194"/>
      <c r="BG694" s="194"/>
      <c r="BH694" s="194"/>
      <c r="BI694" s="194"/>
    </row>
    <row r="695">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c r="AA695" s="194"/>
      <c r="AB695" s="194"/>
      <c r="AC695" s="194"/>
      <c r="AD695" s="194"/>
      <c r="AE695" s="194"/>
      <c r="AF695" s="194"/>
      <c r="AG695" s="194"/>
      <c r="AH695" s="194"/>
      <c r="AI695" s="194"/>
      <c r="AJ695" s="194"/>
      <c r="AK695" s="194"/>
      <c r="AL695" s="194"/>
      <c r="AM695" s="194"/>
      <c r="AN695" s="194"/>
      <c r="AO695" s="194"/>
      <c r="AP695" s="194"/>
      <c r="AQ695" s="194"/>
      <c r="AR695" s="194"/>
      <c r="AS695" s="194"/>
      <c r="AT695" s="194"/>
      <c r="AU695" s="194"/>
      <c r="AV695" s="194"/>
      <c r="AW695" s="194"/>
      <c r="AX695" s="194"/>
      <c r="AY695" s="194"/>
      <c r="AZ695" s="194"/>
      <c r="BA695" s="194"/>
      <c r="BB695" s="194"/>
      <c r="BC695" s="194"/>
      <c r="BD695" s="194"/>
      <c r="BE695" s="194"/>
      <c r="BF695" s="194"/>
      <c r="BG695" s="194"/>
      <c r="BH695" s="194"/>
      <c r="BI695" s="194"/>
    </row>
    <row r="696">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c r="AA696" s="194"/>
      <c r="AB696" s="194"/>
      <c r="AC696" s="194"/>
      <c r="AD696" s="194"/>
      <c r="AE696" s="194"/>
      <c r="AF696" s="194"/>
      <c r="AG696" s="194"/>
      <c r="AH696" s="194"/>
      <c r="AI696" s="194"/>
      <c r="AJ696" s="194"/>
      <c r="AK696" s="194"/>
      <c r="AL696" s="194"/>
      <c r="AM696" s="194"/>
      <c r="AN696" s="194"/>
      <c r="AO696" s="194"/>
      <c r="AP696" s="194"/>
      <c r="AQ696" s="194"/>
      <c r="AR696" s="194"/>
      <c r="AS696" s="194"/>
      <c r="AT696" s="194"/>
      <c r="AU696" s="194"/>
      <c r="AV696" s="194"/>
      <c r="AW696" s="194"/>
      <c r="AX696" s="194"/>
      <c r="AY696" s="194"/>
      <c r="AZ696" s="194"/>
      <c r="BA696" s="194"/>
      <c r="BB696" s="194"/>
      <c r="BC696" s="194"/>
      <c r="BD696" s="194"/>
      <c r="BE696" s="194"/>
      <c r="BF696" s="194"/>
      <c r="BG696" s="194"/>
      <c r="BH696" s="194"/>
      <c r="BI696" s="194"/>
    </row>
    <row r="697">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c r="AA697" s="194"/>
      <c r="AB697" s="194"/>
      <c r="AC697" s="194"/>
      <c r="AD697" s="194"/>
      <c r="AE697" s="194"/>
      <c r="AF697" s="194"/>
      <c r="AG697" s="194"/>
      <c r="AH697" s="194"/>
      <c r="AI697" s="194"/>
      <c r="AJ697" s="194"/>
      <c r="AK697" s="194"/>
      <c r="AL697" s="194"/>
      <c r="AM697" s="194"/>
      <c r="AN697" s="194"/>
      <c r="AO697" s="194"/>
      <c r="AP697" s="194"/>
      <c r="AQ697" s="194"/>
      <c r="AR697" s="194"/>
      <c r="AS697" s="194"/>
      <c r="AT697" s="194"/>
      <c r="AU697" s="194"/>
      <c r="AV697" s="194"/>
      <c r="AW697" s="194"/>
      <c r="AX697" s="194"/>
      <c r="AY697" s="194"/>
      <c r="AZ697" s="194"/>
      <c r="BA697" s="194"/>
      <c r="BB697" s="194"/>
      <c r="BC697" s="194"/>
      <c r="BD697" s="194"/>
      <c r="BE697" s="194"/>
      <c r="BF697" s="194"/>
      <c r="BG697" s="194"/>
      <c r="BH697" s="194"/>
      <c r="BI697" s="194"/>
    </row>
    <row r="698">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c r="AA698" s="194"/>
      <c r="AB698" s="194"/>
      <c r="AC698" s="194"/>
      <c r="AD698" s="194"/>
      <c r="AE698" s="194"/>
      <c r="AF698" s="194"/>
      <c r="AG698" s="194"/>
      <c r="AH698" s="194"/>
      <c r="AI698" s="194"/>
      <c r="AJ698" s="194"/>
      <c r="AK698" s="194"/>
      <c r="AL698" s="194"/>
      <c r="AM698" s="194"/>
      <c r="AN698" s="194"/>
      <c r="AO698" s="194"/>
      <c r="AP698" s="194"/>
      <c r="AQ698" s="194"/>
      <c r="AR698" s="194"/>
      <c r="AS698" s="194"/>
      <c r="AT698" s="194"/>
      <c r="AU698" s="194"/>
      <c r="AV698" s="194"/>
      <c r="AW698" s="194"/>
      <c r="AX698" s="194"/>
      <c r="AY698" s="194"/>
      <c r="AZ698" s="194"/>
      <c r="BA698" s="194"/>
      <c r="BB698" s="194"/>
      <c r="BC698" s="194"/>
      <c r="BD698" s="194"/>
      <c r="BE698" s="194"/>
      <c r="BF698" s="194"/>
      <c r="BG698" s="194"/>
      <c r="BH698" s="194"/>
      <c r="BI698" s="194"/>
    </row>
    <row r="699">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c r="AA699" s="194"/>
      <c r="AB699" s="194"/>
      <c r="AC699" s="194"/>
      <c r="AD699" s="194"/>
      <c r="AE699" s="194"/>
      <c r="AF699" s="194"/>
      <c r="AG699" s="194"/>
      <c r="AH699" s="194"/>
      <c r="AI699" s="194"/>
      <c r="AJ699" s="194"/>
      <c r="AK699" s="194"/>
      <c r="AL699" s="194"/>
      <c r="AM699" s="194"/>
      <c r="AN699" s="194"/>
      <c r="AO699" s="194"/>
      <c r="AP699" s="194"/>
      <c r="AQ699" s="194"/>
      <c r="AR699" s="194"/>
      <c r="AS699" s="194"/>
      <c r="AT699" s="194"/>
      <c r="AU699" s="194"/>
      <c r="AV699" s="194"/>
      <c r="AW699" s="194"/>
      <c r="AX699" s="194"/>
      <c r="AY699" s="194"/>
      <c r="AZ699" s="194"/>
      <c r="BA699" s="194"/>
      <c r="BB699" s="194"/>
      <c r="BC699" s="194"/>
      <c r="BD699" s="194"/>
      <c r="BE699" s="194"/>
      <c r="BF699" s="194"/>
      <c r="BG699" s="194"/>
      <c r="BH699" s="194"/>
      <c r="BI699" s="194"/>
    </row>
    <row r="700">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c r="AA700" s="194"/>
      <c r="AB700" s="194"/>
      <c r="AC700" s="194"/>
      <c r="AD700" s="194"/>
      <c r="AE700" s="194"/>
      <c r="AF700" s="194"/>
      <c r="AG700" s="194"/>
      <c r="AH700" s="194"/>
      <c r="AI700" s="194"/>
      <c r="AJ700" s="194"/>
      <c r="AK700" s="194"/>
      <c r="AL700" s="194"/>
      <c r="AM700" s="194"/>
      <c r="AN700" s="194"/>
      <c r="AO700" s="194"/>
      <c r="AP700" s="194"/>
      <c r="AQ700" s="194"/>
      <c r="AR700" s="194"/>
      <c r="AS700" s="194"/>
      <c r="AT700" s="194"/>
      <c r="AU700" s="194"/>
      <c r="AV700" s="194"/>
      <c r="AW700" s="194"/>
      <c r="AX700" s="194"/>
      <c r="AY700" s="194"/>
      <c r="AZ700" s="194"/>
      <c r="BA700" s="194"/>
      <c r="BB700" s="194"/>
      <c r="BC700" s="194"/>
      <c r="BD700" s="194"/>
      <c r="BE700" s="194"/>
      <c r="BF700" s="194"/>
      <c r="BG700" s="194"/>
      <c r="BH700" s="194"/>
      <c r="BI700" s="194"/>
    </row>
    <row r="701">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c r="AA701" s="194"/>
      <c r="AB701" s="194"/>
      <c r="AC701" s="194"/>
      <c r="AD701" s="194"/>
      <c r="AE701" s="194"/>
      <c r="AF701" s="194"/>
      <c r="AG701" s="194"/>
      <c r="AH701" s="194"/>
      <c r="AI701" s="194"/>
      <c r="AJ701" s="194"/>
      <c r="AK701" s="194"/>
      <c r="AL701" s="194"/>
      <c r="AM701" s="194"/>
      <c r="AN701" s="194"/>
      <c r="AO701" s="194"/>
      <c r="AP701" s="194"/>
      <c r="AQ701" s="194"/>
      <c r="AR701" s="194"/>
      <c r="AS701" s="194"/>
      <c r="AT701" s="194"/>
      <c r="AU701" s="194"/>
      <c r="AV701" s="194"/>
      <c r="AW701" s="194"/>
      <c r="AX701" s="194"/>
      <c r="AY701" s="194"/>
      <c r="AZ701" s="194"/>
      <c r="BA701" s="194"/>
      <c r="BB701" s="194"/>
      <c r="BC701" s="194"/>
      <c r="BD701" s="194"/>
      <c r="BE701" s="194"/>
      <c r="BF701" s="194"/>
      <c r="BG701" s="194"/>
      <c r="BH701" s="194"/>
      <c r="BI701" s="194"/>
    </row>
    <row r="702">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c r="AA702" s="194"/>
      <c r="AB702" s="194"/>
      <c r="AC702" s="194"/>
      <c r="AD702" s="194"/>
      <c r="AE702" s="194"/>
      <c r="AF702" s="194"/>
      <c r="AG702" s="194"/>
      <c r="AH702" s="194"/>
      <c r="AI702" s="194"/>
      <c r="AJ702" s="194"/>
      <c r="AK702" s="194"/>
      <c r="AL702" s="194"/>
      <c r="AM702" s="194"/>
      <c r="AN702" s="194"/>
      <c r="AO702" s="194"/>
      <c r="AP702" s="194"/>
      <c r="AQ702" s="194"/>
      <c r="AR702" s="194"/>
      <c r="AS702" s="194"/>
      <c r="AT702" s="194"/>
      <c r="AU702" s="194"/>
      <c r="AV702" s="194"/>
      <c r="AW702" s="194"/>
      <c r="AX702" s="194"/>
      <c r="AY702" s="194"/>
      <c r="AZ702" s="194"/>
      <c r="BA702" s="194"/>
      <c r="BB702" s="194"/>
      <c r="BC702" s="194"/>
      <c r="BD702" s="194"/>
      <c r="BE702" s="194"/>
      <c r="BF702" s="194"/>
      <c r="BG702" s="194"/>
      <c r="BH702" s="194"/>
      <c r="BI702" s="194"/>
    </row>
    <row r="703">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c r="AA703" s="194"/>
      <c r="AB703" s="194"/>
      <c r="AC703" s="194"/>
      <c r="AD703" s="194"/>
      <c r="AE703" s="194"/>
      <c r="AF703" s="194"/>
      <c r="AG703" s="194"/>
      <c r="AH703" s="194"/>
      <c r="AI703" s="194"/>
      <c r="AJ703" s="194"/>
      <c r="AK703" s="194"/>
      <c r="AL703" s="194"/>
      <c r="AM703" s="194"/>
      <c r="AN703" s="194"/>
      <c r="AO703" s="194"/>
      <c r="AP703" s="194"/>
      <c r="AQ703" s="194"/>
      <c r="AR703" s="194"/>
      <c r="AS703" s="194"/>
      <c r="AT703" s="194"/>
      <c r="AU703" s="194"/>
      <c r="AV703" s="194"/>
      <c r="AW703" s="194"/>
      <c r="AX703" s="194"/>
      <c r="AY703" s="194"/>
      <c r="AZ703" s="194"/>
      <c r="BA703" s="194"/>
      <c r="BB703" s="194"/>
      <c r="BC703" s="194"/>
      <c r="BD703" s="194"/>
      <c r="BE703" s="194"/>
      <c r="BF703" s="194"/>
      <c r="BG703" s="194"/>
      <c r="BH703" s="194"/>
      <c r="BI703" s="194"/>
    </row>
    <row r="704">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c r="AA704" s="194"/>
      <c r="AB704" s="194"/>
      <c r="AC704" s="194"/>
      <c r="AD704" s="194"/>
      <c r="AE704" s="194"/>
      <c r="AF704" s="194"/>
      <c r="AG704" s="194"/>
      <c r="AH704" s="194"/>
      <c r="AI704" s="194"/>
      <c r="AJ704" s="194"/>
      <c r="AK704" s="194"/>
      <c r="AL704" s="194"/>
      <c r="AM704" s="194"/>
      <c r="AN704" s="194"/>
      <c r="AO704" s="194"/>
      <c r="AP704" s="194"/>
      <c r="AQ704" s="194"/>
      <c r="AR704" s="194"/>
      <c r="AS704" s="194"/>
      <c r="AT704" s="194"/>
      <c r="AU704" s="194"/>
      <c r="AV704" s="194"/>
      <c r="AW704" s="194"/>
      <c r="AX704" s="194"/>
      <c r="AY704" s="194"/>
      <c r="AZ704" s="194"/>
      <c r="BA704" s="194"/>
      <c r="BB704" s="194"/>
      <c r="BC704" s="194"/>
      <c r="BD704" s="194"/>
      <c r="BE704" s="194"/>
      <c r="BF704" s="194"/>
      <c r="BG704" s="194"/>
      <c r="BH704" s="194"/>
      <c r="BI704" s="194"/>
    </row>
    <row r="705">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c r="AA705" s="194"/>
      <c r="AB705" s="194"/>
      <c r="AC705" s="194"/>
      <c r="AD705" s="194"/>
      <c r="AE705" s="194"/>
      <c r="AF705" s="194"/>
      <c r="AG705" s="194"/>
      <c r="AH705" s="194"/>
      <c r="AI705" s="194"/>
      <c r="AJ705" s="194"/>
      <c r="AK705" s="194"/>
      <c r="AL705" s="194"/>
      <c r="AM705" s="194"/>
      <c r="AN705" s="194"/>
      <c r="AO705" s="194"/>
      <c r="AP705" s="194"/>
      <c r="AQ705" s="194"/>
      <c r="AR705" s="194"/>
      <c r="AS705" s="194"/>
      <c r="AT705" s="194"/>
      <c r="AU705" s="194"/>
      <c r="AV705" s="194"/>
      <c r="AW705" s="194"/>
      <c r="AX705" s="194"/>
      <c r="AY705" s="194"/>
      <c r="AZ705" s="194"/>
      <c r="BA705" s="194"/>
      <c r="BB705" s="194"/>
      <c r="BC705" s="194"/>
      <c r="BD705" s="194"/>
      <c r="BE705" s="194"/>
      <c r="BF705" s="194"/>
      <c r="BG705" s="194"/>
      <c r="BH705" s="194"/>
      <c r="BI705" s="194"/>
    </row>
    <row r="706">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c r="AA706" s="194"/>
      <c r="AB706" s="194"/>
      <c r="AC706" s="194"/>
      <c r="AD706" s="194"/>
      <c r="AE706" s="194"/>
      <c r="AF706" s="194"/>
      <c r="AG706" s="194"/>
      <c r="AH706" s="194"/>
      <c r="AI706" s="194"/>
      <c r="AJ706" s="194"/>
      <c r="AK706" s="194"/>
      <c r="AL706" s="194"/>
      <c r="AM706" s="194"/>
      <c r="AN706" s="194"/>
      <c r="AO706" s="194"/>
      <c r="AP706" s="194"/>
      <c r="AQ706" s="194"/>
      <c r="AR706" s="194"/>
      <c r="AS706" s="194"/>
      <c r="AT706" s="194"/>
      <c r="AU706" s="194"/>
      <c r="AV706" s="194"/>
      <c r="AW706" s="194"/>
      <c r="AX706" s="194"/>
      <c r="AY706" s="194"/>
      <c r="AZ706" s="194"/>
      <c r="BA706" s="194"/>
      <c r="BB706" s="194"/>
      <c r="BC706" s="194"/>
      <c r="BD706" s="194"/>
      <c r="BE706" s="194"/>
      <c r="BF706" s="194"/>
      <c r="BG706" s="194"/>
      <c r="BH706" s="194"/>
      <c r="BI706" s="194"/>
    </row>
    <row r="707">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c r="AA707" s="194"/>
      <c r="AB707" s="194"/>
      <c r="AC707" s="194"/>
      <c r="AD707" s="194"/>
      <c r="AE707" s="194"/>
      <c r="AF707" s="194"/>
      <c r="AG707" s="194"/>
      <c r="AH707" s="194"/>
      <c r="AI707" s="194"/>
      <c r="AJ707" s="194"/>
      <c r="AK707" s="194"/>
      <c r="AL707" s="194"/>
      <c r="AM707" s="194"/>
      <c r="AN707" s="194"/>
      <c r="AO707" s="194"/>
      <c r="AP707" s="194"/>
      <c r="AQ707" s="194"/>
      <c r="AR707" s="194"/>
      <c r="AS707" s="194"/>
      <c r="AT707" s="194"/>
      <c r="AU707" s="194"/>
      <c r="AV707" s="194"/>
      <c r="AW707" s="194"/>
      <c r="AX707" s="194"/>
      <c r="AY707" s="194"/>
      <c r="AZ707" s="194"/>
      <c r="BA707" s="194"/>
      <c r="BB707" s="194"/>
      <c r="BC707" s="194"/>
      <c r="BD707" s="194"/>
      <c r="BE707" s="194"/>
      <c r="BF707" s="194"/>
      <c r="BG707" s="194"/>
      <c r="BH707" s="194"/>
      <c r="BI707" s="194"/>
    </row>
    <row r="708">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c r="AA708" s="194"/>
      <c r="AB708" s="194"/>
      <c r="AC708" s="194"/>
      <c r="AD708" s="194"/>
      <c r="AE708" s="194"/>
      <c r="AF708" s="194"/>
      <c r="AG708" s="194"/>
      <c r="AH708" s="194"/>
      <c r="AI708" s="194"/>
      <c r="AJ708" s="194"/>
      <c r="AK708" s="194"/>
      <c r="AL708" s="194"/>
      <c r="AM708" s="194"/>
      <c r="AN708" s="194"/>
      <c r="AO708" s="194"/>
      <c r="AP708" s="194"/>
      <c r="AQ708" s="194"/>
      <c r="AR708" s="194"/>
      <c r="AS708" s="194"/>
      <c r="AT708" s="194"/>
      <c r="AU708" s="194"/>
      <c r="AV708" s="194"/>
      <c r="AW708" s="194"/>
      <c r="AX708" s="194"/>
      <c r="AY708" s="194"/>
      <c r="AZ708" s="194"/>
      <c r="BA708" s="194"/>
      <c r="BB708" s="194"/>
      <c r="BC708" s="194"/>
      <c r="BD708" s="194"/>
      <c r="BE708" s="194"/>
      <c r="BF708" s="194"/>
      <c r="BG708" s="194"/>
      <c r="BH708" s="194"/>
      <c r="BI708" s="194"/>
    </row>
    <row r="709">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c r="AA709" s="194"/>
      <c r="AB709" s="194"/>
      <c r="AC709" s="194"/>
      <c r="AD709" s="194"/>
      <c r="AE709" s="194"/>
      <c r="AF709" s="194"/>
      <c r="AG709" s="194"/>
      <c r="AH709" s="194"/>
      <c r="AI709" s="194"/>
      <c r="AJ709" s="194"/>
      <c r="AK709" s="194"/>
      <c r="AL709" s="194"/>
      <c r="AM709" s="194"/>
      <c r="AN709" s="194"/>
      <c r="AO709" s="194"/>
      <c r="AP709" s="194"/>
      <c r="AQ709" s="194"/>
      <c r="AR709" s="194"/>
      <c r="AS709" s="194"/>
      <c r="AT709" s="194"/>
      <c r="AU709" s="194"/>
      <c r="AV709" s="194"/>
      <c r="AW709" s="194"/>
      <c r="AX709" s="194"/>
      <c r="AY709" s="194"/>
      <c r="AZ709" s="194"/>
      <c r="BA709" s="194"/>
      <c r="BB709" s="194"/>
      <c r="BC709" s="194"/>
      <c r="BD709" s="194"/>
      <c r="BE709" s="194"/>
      <c r="BF709" s="194"/>
      <c r="BG709" s="194"/>
      <c r="BH709" s="194"/>
      <c r="BI709" s="194"/>
    </row>
    <row r="710">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c r="AA710" s="194"/>
      <c r="AB710" s="194"/>
      <c r="AC710" s="194"/>
      <c r="AD710" s="194"/>
      <c r="AE710" s="194"/>
      <c r="AF710" s="194"/>
      <c r="AG710" s="194"/>
      <c r="AH710" s="194"/>
      <c r="AI710" s="194"/>
      <c r="AJ710" s="194"/>
      <c r="AK710" s="194"/>
      <c r="AL710" s="194"/>
      <c r="AM710" s="194"/>
      <c r="AN710" s="194"/>
      <c r="AO710" s="194"/>
      <c r="AP710" s="194"/>
      <c r="AQ710" s="194"/>
      <c r="AR710" s="194"/>
      <c r="AS710" s="194"/>
      <c r="AT710" s="194"/>
      <c r="AU710" s="194"/>
      <c r="AV710" s="194"/>
      <c r="AW710" s="194"/>
      <c r="AX710" s="194"/>
      <c r="AY710" s="194"/>
      <c r="AZ710" s="194"/>
      <c r="BA710" s="194"/>
      <c r="BB710" s="194"/>
      <c r="BC710" s="194"/>
      <c r="BD710" s="194"/>
      <c r="BE710" s="194"/>
      <c r="BF710" s="194"/>
      <c r="BG710" s="194"/>
      <c r="BH710" s="194"/>
      <c r="BI710" s="194"/>
    </row>
    <row r="711">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c r="AA711" s="194"/>
      <c r="AB711" s="194"/>
      <c r="AC711" s="194"/>
      <c r="AD711" s="194"/>
      <c r="AE711" s="194"/>
      <c r="AF711" s="194"/>
      <c r="AG711" s="194"/>
      <c r="AH711" s="194"/>
      <c r="AI711" s="194"/>
      <c r="AJ711" s="194"/>
      <c r="AK711" s="194"/>
      <c r="AL711" s="194"/>
      <c r="AM711" s="194"/>
      <c r="AN711" s="194"/>
      <c r="AO711" s="194"/>
      <c r="AP711" s="194"/>
      <c r="AQ711" s="194"/>
      <c r="AR711" s="194"/>
      <c r="AS711" s="194"/>
      <c r="AT711" s="194"/>
      <c r="AU711" s="194"/>
      <c r="AV711" s="194"/>
      <c r="AW711" s="194"/>
      <c r="AX711" s="194"/>
      <c r="AY711" s="194"/>
      <c r="AZ711" s="194"/>
      <c r="BA711" s="194"/>
      <c r="BB711" s="194"/>
      <c r="BC711" s="194"/>
      <c r="BD711" s="194"/>
      <c r="BE711" s="194"/>
      <c r="BF711" s="194"/>
      <c r="BG711" s="194"/>
      <c r="BH711" s="194"/>
      <c r="BI711" s="194"/>
    </row>
    <row r="712">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c r="AG712" s="194"/>
      <c r="AH712" s="194"/>
      <c r="AI712" s="194"/>
      <c r="AJ712" s="194"/>
      <c r="AK712" s="194"/>
      <c r="AL712" s="194"/>
      <c r="AM712" s="194"/>
      <c r="AN712" s="194"/>
      <c r="AO712" s="194"/>
      <c r="AP712" s="194"/>
      <c r="AQ712" s="194"/>
      <c r="AR712" s="194"/>
      <c r="AS712" s="194"/>
      <c r="AT712" s="194"/>
      <c r="AU712" s="194"/>
      <c r="AV712" s="194"/>
      <c r="AW712" s="194"/>
      <c r="AX712" s="194"/>
      <c r="AY712" s="194"/>
      <c r="AZ712" s="194"/>
      <c r="BA712" s="194"/>
      <c r="BB712" s="194"/>
      <c r="BC712" s="194"/>
      <c r="BD712" s="194"/>
      <c r="BE712" s="194"/>
      <c r="BF712" s="194"/>
      <c r="BG712" s="194"/>
      <c r="BH712" s="194"/>
      <c r="BI712" s="194"/>
    </row>
    <row r="713">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c r="AA713" s="194"/>
      <c r="AB713" s="194"/>
      <c r="AC713" s="194"/>
      <c r="AD713" s="194"/>
      <c r="AE713" s="194"/>
      <c r="AF713" s="194"/>
      <c r="AG713" s="194"/>
      <c r="AH713" s="194"/>
      <c r="AI713" s="194"/>
      <c r="AJ713" s="194"/>
      <c r="AK713" s="194"/>
      <c r="AL713" s="194"/>
      <c r="AM713" s="194"/>
      <c r="AN713" s="194"/>
      <c r="AO713" s="194"/>
      <c r="AP713" s="194"/>
      <c r="AQ713" s="194"/>
      <c r="AR713" s="194"/>
      <c r="AS713" s="194"/>
      <c r="AT713" s="194"/>
      <c r="AU713" s="194"/>
      <c r="AV713" s="194"/>
      <c r="AW713" s="194"/>
      <c r="AX713" s="194"/>
      <c r="AY713" s="194"/>
      <c r="AZ713" s="194"/>
      <c r="BA713" s="194"/>
      <c r="BB713" s="194"/>
      <c r="BC713" s="194"/>
      <c r="BD713" s="194"/>
      <c r="BE713" s="194"/>
      <c r="BF713" s="194"/>
      <c r="BG713" s="194"/>
      <c r="BH713" s="194"/>
      <c r="BI713" s="194"/>
    </row>
    <row r="714">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c r="AA714" s="194"/>
      <c r="AB714" s="194"/>
      <c r="AC714" s="194"/>
      <c r="AD714" s="194"/>
      <c r="AE714" s="194"/>
      <c r="AF714" s="194"/>
      <c r="AG714" s="194"/>
      <c r="AH714" s="194"/>
      <c r="AI714" s="194"/>
      <c r="AJ714" s="194"/>
      <c r="AK714" s="194"/>
      <c r="AL714" s="194"/>
      <c r="AM714" s="194"/>
      <c r="AN714" s="194"/>
      <c r="AO714" s="194"/>
      <c r="AP714" s="194"/>
      <c r="AQ714" s="194"/>
      <c r="AR714" s="194"/>
      <c r="AS714" s="194"/>
      <c r="AT714" s="194"/>
      <c r="AU714" s="194"/>
      <c r="AV714" s="194"/>
      <c r="AW714" s="194"/>
      <c r="AX714" s="194"/>
      <c r="AY714" s="194"/>
      <c r="AZ714" s="194"/>
      <c r="BA714" s="194"/>
      <c r="BB714" s="194"/>
      <c r="BC714" s="194"/>
      <c r="BD714" s="194"/>
      <c r="BE714" s="194"/>
      <c r="BF714" s="194"/>
      <c r="BG714" s="194"/>
      <c r="BH714" s="194"/>
      <c r="BI714" s="194"/>
    </row>
    <row r="715">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c r="AA715" s="194"/>
      <c r="AB715" s="194"/>
      <c r="AC715" s="194"/>
      <c r="AD715" s="194"/>
      <c r="AE715" s="194"/>
      <c r="AF715" s="194"/>
      <c r="AG715" s="194"/>
      <c r="AH715" s="194"/>
      <c r="AI715" s="194"/>
      <c r="AJ715" s="194"/>
      <c r="AK715" s="194"/>
      <c r="AL715" s="194"/>
      <c r="AM715" s="194"/>
      <c r="AN715" s="194"/>
      <c r="AO715" s="194"/>
      <c r="AP715" s="194"/>
      <c r="AQ715" s="194"/>
      <c r="AR715" s="194"/>
      <c r="AS715" s="194"/>
      <c r="AT715" s="194"/>
      <c r="AU715" s="194"/>
      <c r="AV715" s="194"/>
      <c r="AW715" s="194"/>
      <c r="AX715" s="194"/>
      <c r="AY715" s="194"/>
      <c r="AZ715" s="194"/>
      <c r="BA715" s="194"/>
      <c r="BB715" s="194"/>
      <c r="BC715" s="194"/>
      <c r="BD715" s="194"/>
      <c r="BE715" s="194"/>
      <c r="BF715" s="194"/>
      <c r="BG715" s="194"/>
      <c r="BH715" s="194"/>
      <c r="BI715" s="194"/>
    </row>
    <row r="716">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c r="AA716" s="194"/>
      <c r="AB716" s="194"/>
      <c r="AC716" s="194"/>
      <c r="AD716" s="194"/>
      <c r="AE716" s="194"/>
      <c r="AF716" s="194"/>
      <c r="AG716" s="194"/>
      <c r="AH716" s="194"/>
      <c r="AI716" s="194"/>
      <c r="AJ716" s="194"/>
      <c r="AK716" s="194"/>
      <c r="AL716" s="194"/>
      <c r="AM716" s="194"/>
      <c r="AN716" s="194"/>
      <c r="AO716" s="194"/>
      <c r="AP716" s="194"/>
      <c r="AQ716" s="194"/>
      <c r="AR716" s="194"/>
      <c r="AS716" s="194"/>
      <c r="AT716" s="194"/>
      <c r="AU716" s="194"/>
      <c r="AV716" s="194"/>
      <c r="AW716" s="194"/>
      <c r="AX716" s="194"/>
      <c r="AY716" s="194"/>
      <c r="AZ716" s="194"/>
      <c r="BA716" s="194"/>
      <c r="BB716" s="194"/>
      <c r="BC716" s="194"/>
      <c r="BD716" s="194"/>
      <c r="BE716" s="194"/>
      <c r="BF716" s="194"/>
      <c r="BG716" s="194"/>
      <c r="BH716" s="194"/>
      <c r="BI716" s="194"/>
    </row>
    <row r="717">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c r="AA717" s="194"/>
      <c r="AB717" s="194"/>
      <c r="AC717" s="194"/>
      <c r="AD717" s="194"/>
      <c r="AE717" s="194"/>
      <c r="AF717" s="194"/>
      <c r="AG717" s="194"/>
      <c r="AH717" s="194"/>
      <c r="AI717" s="194"/>
      <c r="AJ717" s="194"/>
      <c r="AK717" s="194"/>
      <c r="AL717" s="194"/>
      <c r="AM717" s="194"/>
      <c r="AN717" s="194"/>
      <c r="AO717" s="194"/>
      <c r="AP717" s="194"/>
      <c r="AQ717" s="194"/>
      <c r="AR717" s="194"/>
      <c r="AS717" s="194"/>
      <c r="AT717" s="194"/>
      <c r="AU717" s="194"/>
      <c r="AV717" s="194"/>
      <c r="AW717" s="194"/>
      <c r="AX717" s="194"/>
      <c r="AY717" s="194"/>
      <c r="AZ717" s="194"/>
      <c r="BA717" s="194"/>
      <c r="BB717" s="194"/>
      <c r="BC717" s="194"/>
      <c r="BD717" s="194"/>
      <c r="BE717" s="194"/>
      <c r="BF717" s="194"/>
      <c r="BG717" s="194"/>
      <c r="BH717" s="194"/>
      <c r="BI717" s="194"/>
    </row>
    <row r="718">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c r="AA718" s="194"/>
      <c r="AB718" s="194"/>
      <c r="AC718" s="194"/>
      <c r="AD718" s="194"/>
      <c r="AE718" s="194"/>
      <c r="AF718" s="194"/>
      <c r="AG718" s="194"/>
      <c r="AH718" s="194"/>
      <c r="AI718" s="194"/>
      <c r="AJ718" s="194"/>
      <c r="AK718" s="194"/>
      <c r="AL718" s="194"/>
      <c r="AM718" s="194"/>
      <c r="AN718" s="194"/>
      <c r="AO718" s="194"/>
      <c r="AP718" s="194"/>
      <c r="AQ718" s="194"/>
      <c r="AR718" s="194"/>
      <c r="AS718" s="194"/>
      <c r="AT718" s="194"/>
      <c r="AU718" s="194"/>
      <c r="AV718" s="194"/>
      <c r="AW718" s="194"/>
      <c r="AX718" s="194"/>
      <c r="AY718" s="194"/>
      <c r="AZ718" s="194"/>
      <c r="BA718" s="194"/>
      <c r="BB718" s="194"/>
      <c r="BC718" s="194"/>
      <c r="BD718" s="194"/>
      <c r="BE718" s="194"/>
      <c r="BF718" s="194"/>
      <c r="BG718" s="194"/>
      <c r="BH718" s="194"/>
      <c r="BI718" s="194"/>
    </row>
    <row r="719">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c r="AA719" s="194"/>
      <c r="AB719" s="194"/>
      <c r="AC719" s="194"/>
      <c r="AD719" s="194"/>
      <c r="AE719" s="194"/>
      <c r="AF719" s="194"/>
      <c r="AG719" s="194"/>
      <c r="AH719" s="194"/>
      <c r="AI719" s="194"/>
      <c r="AJ719" s="194"/>
      <c r="AK719" s="194"/>
      <c r="AL719" s="194"/>
      <c r="AM719" s="194"/>
      <c r="AN719" s="194"/>
      <c r="AO719" s="194"/>
      <c r="AP719" s="194"/>
      <c r="AQ719" s="194"/>
      <c r="AR719" s="194"/>
      <c r="AS719" s="194"/>
      <c r="AT719" s="194"/>
      <c r="AU719" s="194"/>
      <c r="AV719" s="194"/>
      <c r="AW719" s="194"/>
      <c r="AX719" s="194"/>
      <c r="AY719" s="194"/>
      <c r="AZ719" s="194"/>
      <c r="BA719" s="194"/>
      <c r="BB719" s="194"/>
      <c r="BC719" s="194"/>
      <c r="BD719" s="194"/>
      <c r="BE719" s="194"/>
      <c r="BF719" s="194"/>
      <c r="BG719" s="194"/>
      <c r="BH719" s="194"/>
      <c r="BI719" s="194"/>
    </row>
    <row r="720">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c r="AA720" s="194"/>
      <c r="AB720" s="194"/>
      <c r="AC720" s="194"/>
      <c r="AD720" s="194"/>
      <c r="AE720" s="194"/>
      <c r="AF720" s="194"/>
      <c r="AG720" s="194"/>
      <c r="AH720" s="194"/>
      <c r="AI720" s="194"/>
      <c r="AJ720" s="194"/>
      <c r="AK720" s="194"/>
      <c r="AL720" s="194"/>
      <c r="AM720" s="194"/>
      <c r="AN720" s="194"/>
      <c r="AO720" s="194"/>
      <c r="AP720" s="194"/>
      <c r="AQ720" s="194"/>
      <c r="AR720" s="194"/>
      <c r="AS720" s="194"/>
      <c r="AT720" s="194"/>
      <c r="AU720" s="194"/>
      <c r="AV720" s="194"/>
      <c r="AW720" s="194"/>
      <c r="AX720" s="194"/>
      <c r="AY720" s="194"/>
      <c r="AZ720" s="194"/>
      <c r="BA720" s="194"/>
      <c r="BB720" s="194"/>
      <c r="BC720" s="194"/>
      <c r="BD720" s="194"/>
      <c r="BE720" s="194"/>
      <c r="BF720" s="194"/>
      <c r="BG720" s="194"/>
      <c r="BH720" s="194"/>
      <c r="BI720" s="194"/>
    </row>
    <row r="721">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c r="AA721" s="194"/>
      <c r="AB721" s="194"/>
      <c r="AC721" s="194"/>
      <c r="AD721" s="194"/>
      <c r="AE721" s="194"/>
      <c r="AF721" s="194"/>
      <c r="AG721" s="194"/>
      <c r="AH721" s="194"/>
      <c r="AI721" s="194"/>
      <c r="AJ721" s="194"/>
      <c r="AK721" s="194"/>
      <c r="AL721" s="194"/>
      <c r="AM721" s="194"/>
      <c r="AN721" s="194"/>
      <c r="AO721" s="194"/>
      <c r="AP721" s="194"/>
      <c r="AQ721" s="194"/>
      <c r="AR721" s="194"/>
      <c r="AS721" s="194"/>
      <c r="AT721" s="194"/>
      <c r="AU721" s="194"/>
      <c r="AV721" s="194"/>
      <c r="AW721" s="194"/>
      <c r="AX721" s="194"/>
      <c r="AY721" s="194"/>
      <c r="AZ721" s="194"/>
      <c r="BA721" s="194"/>
      <c r="BB721" s="194"/>
      <c r="BC721" s="194"/>
      <c r="BD721" s="194"/>
      <c r="BE721" s="194"/>
      <c r="BF721" s="194"/>
      <c r="BG721" s="194"/>
      <c r="BH721" s="194"/>
      <c r="BI721" s="194"/>
    </row>
    <row r="722">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c r="AA722" s="194"/>
      <c r="AB722" s="194"/>
      <c r="AC722" s="194"/>
      <c r="AD722" s="194"/>
      <c r="AE722" s="194"/>
      <c r="AF722" s="194"/>
      <c r="AG722" s="194"/>
      <c r="AH722" s="194"/>
      <c r="AI722" s="194"/>
      <c r="AJ722" s="194"/>
      <c r="AK722" s="194"/>
      <c r="AL722" s="194"/>
      <c r="AM722" s="194"/>
      <c r="AN722" s="194"/>
      <c r="AO722" s="194"/>
      <c r="AP722" s="194"/>
      <c r="AQ722" s="194"/>
      <c r="AR722" s="194"/>
      <c r="AS722" s="194"/>
      <c r="AT722" s="194"/>
      <c r="AU722" s="194"/>
      <c r="AV722" s="194"/>
      <c r="AW722" s="194"/>
      <c r="AX722" s="194"/>
      <c r="AY722" s="194"/>
      <c r="AZ722" s="194"/>
      <c r="BA722" s="194"/>
      <c r="BB722" s="194"/>
      <c r="BC722" s="194"/>
      <c r="BD722" s="194"/>
      <c r="BE722" s="194"/>
      <c r="BF722" s="194"/>
      <c r="BG722" s="194"/>
      <c r="BH722" s="194"/>
      <c r="BI722" s="194"/>
    </row>
    <row r="723">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c r="AA723" s="194"/>
      <c r="AB723" s="194"/>
      <c r="AC723" s="194"/>
      <c r="AD723" s="194"/>
      <c r="AE723" s="194"/>
      <c r="AF723" s="194"/>
      <c r="AG723" s="194"/>
      <c r="AH723" s="194"/>
      <c r="AI723" s="194"/>
      <c r="AJ723" s="194"/>
      <c r="AK723" s="194"/>
      <c r="AL723" s="194"/>
      <c r="AM723" s="194"/>
      <c r="AN723" s="194"/>
      <c r="AO723" s="194"/>
      <c r="AP723" s="194"/>
      <c r="AQ723" s="194"/>
      <c r="AR723" s="194"/>
      <c r="AS723" s="194"/>
      <c r="AT723" s="194"/>
      <c r="AU723" s="194"/>
      <c r="AV723" s="194"/>
      <c r="AW723" s="194"/>
      <c r="AX723" s="194"/>
      <c r="AY723" s="194"/>
      <c r="AZ723" s="194"/>
      <c r="BA723" s="194"/>
      <c r="BB723" s="194"/>
      <c r="BC723" s="194"/>
      <c r="BD723" s="194"/>
      <c r="BE723" s="194"/>
      <c r="BF723" s="194"/>
      <c r="BG723" s="194"/>
      <c r="BH723" s="194"/>
      <c r="BI723" s="194"/>
    </row>
    <row r="724">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c r="AA724" s="194"/>
      <c r="AB724" s="194"/>
      <c r="AC724" s="194"/>
      <c r="AD724" s="194"/>
      <c r="AE724" s="194"/>
      <c r="AF724" s="194"/>
      <c r="AG724" s="194"/>
      <c r="AH724" s="194"/>
      <c r="AI724" s="194"/>
      <c r="AJ724" s="194"/>
      <c r="AK724" s="194"/>
      <c r="AL724" s="194"/>
      <c r="AM724" s="194"/>
      <c r="AN724" s="194"/>
      <c r="AO724" s="194"/>
      <c r="AP724" s="194"/>
      <c r="AQ724" s="194"/>
      <c r="AR724" s="194"/>
      <c r="AS724" s="194"/>
      <c r="AT724" s="194"/>
      <c r="AU724" s="194"/>
      <c r="AV724" s="194"/>
      <c r="AW724" s="194"/>
      <c r="AX724" s="194"/>
      <c r="AY724" s="194"/>
      <c r="AZ724" s="194"/>
      <c r="BA724" s="194"/>
      <c r="BB724" s="194"/>
      <c r="BC724" s="194"/>
      <c r="BD724" s="194"/>
      <c r="BE724" s="194"/>
      <c r="BF724" s="194"/>
      <c r="BG724" s="194"/>
      <c r="BH724" s="194"/>
      <c r="BI724" s="194"/>
    </row>
    <row r="725">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c r="AA725" s="194"/>
      <c r="AB725" s="194"/>
      <c r="AC725" s="194"/>
      <c r="AD725" s="194"/>
      <c r="AE725" s="194"/>
      <c r="AF725" s="194"/>
      <c r="AG725" s="194"/>
      <c r="AH725" s="194"/>
      <c r="AI725" s="194"/>
      <c r="AJ725" s="194"/>
      <c r="AK725" s="194"/>
      <c r="AL725" s="194"/>
      <c r="AM725" s="194"/>
      <c r="AN725" s="194"/>
      <c r="AO725" s="194"/>
      <c r="AP725" s="194"/>
      <c r="AQ725" s="194"/>
      <c r="AR725" s="194"/>
      <c r="AS725" s="194"/>
      <c r="AT725" s="194"/>
      <c r="AU725" s="194"/>
      <c r="AV725" s="194"/>
      <c r="AW725" s="194"/>
      <c r="AX725" s="194"/>
      <c r="AY725" s="194"/>
      <c r="AZ725" s="194"/>
      <c r="BA725" s="194"/>
      <c r="BB725" s="194"/>
      <c r="BC725" s="194"/>
      <c r="BD725" s="194"/>
      <c r="BE725" s="194"/>
      <c r="BF725" s="194"/>
      <c r="BG725" s="194"/>
      <c r="BH725" s="194"/>
      <c r="BI725" s="194"/>
    </row>
    <row r="726">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c r="AA726" s="194"/>
      <c r="AB726" s="194"/>
      <c r="AC726" s="194"/>
      <c r="AD726" s="194"/>
      <c r="AE726" s="194"/>
      <c r="AF726" s="194"/>
      <c r="AG726" s="194"/>
      <c r="AH726" s="194"/>
      <c r="AI726" s="194"/>
      <c r="AJ726" s="194"/>
      <c r="AK726" s="194"/>
      <c r="AL726" s="194"/>
      <c r="AM726" s="194"/>
      <c r="AN726" s="194"/>
      <c r="AO726" s="194"/>
      <c r="AP726" s="194"/>
      <c r="AQ726" s="194"/>
      <c r="AR726" s="194"/>
      <c r="AS726" s="194"/>
      <c r="AT726" s="194"/>
      <c r="AU726" s="194"/>
      <c r="AV726" s="194"/>
      <c r="AW726" s="194"/>
      <c r="AX726" s="194"/>
      <c r="AY726" s="194"/>
      <c r="AZ726" s="194"/>
      <c r="BA726" s="194"/>
      <c r="BB726" s="194"/>
      <c r="BC726" s="194"/>
      <c r="BD726" s="194"/>
      <c r="BE726" s="194"/>
      <c r="BF726" s="194"/>
      <c r="BG726" s="194"/>
      <c r="BH726" s="194"/>
      <c r="BI726" s="194"/>
    </row>
    <row r="727">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c r="AA727" s="194"/>
      <c r="AB727" s="194"/>
      <c r="AC727" s="194"/>
      <c r="AD727" s="194"/>
      <c r="AE727" s="194"/>
      <c r="AF727" s="194"/>
      <c r="AG727" s="194"/>
      <c r="AH727" s="194"/>
      <c r="AI727" s="194"/>
      <c r="AJ727" s="194"/>
      <c r="AK727" s="194"/>
      <c r="AL727" s="194"/>
      <c r="AM727" s="194"/>
      <c r="AN727" s="194"/>
      <c r="AO727" s="194"/>
      <c r="AP727" s="194"/>
      <c r="AQ727" s="194"/>
      <c r="AR727" s="194"/>
      <c r="AS727" s="194"/>
      <c r="AT727" s="194"/>
      <c r="AU727" s="194"/>
      <c r="AV727" s="194"/>
      <c r="AW727" s="194"/>
      <c r="AX727" s="194"/>
      <c r="AY727" s="194"/>
      <c r="AZ727" s="194"/>
      <c r="BA727" s="194"/>
      <c r="BB727" s="194"/>
      <c r="BC727" s="194"/>
      <c r="BD727" s="194"/>
      <c r="BE727" s="194"/>
      <c r="BF727" s="194"/>
      <c r="BG727" s="194"/>
      <c r="BH727" s="194"/>
      <c r="BI727" s="194"/>
    </row>
    <row r="728">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c r="AA728" s="194"/>
      <c r="AB728" s="194"/>
      <c r="AC728" s="194"/>
      <c r="AD728" s="194"/>
      <c r="AE728" s="194"/>
      <c r="AF728" s="194"/>
      <c r="AG728" s="194"/>
      <c r="AH728" s="194"/>
      <c r="AI728" s="194"/>
      <c r="AJ728" s="194"/>
      <c r="AK728" s="194"/>
      <c r="AL728" s="194"/>
      <c r="AM728" s="194"/>
      <c r="AN728" s="194"/>
      <c r="AO728" s="194"/>
      <c r="AP728" s="194"/>
      <c r="AQ728" s="194"/>
      <c r="AR728" s="194"/>
      <c r="AS728" s="194"/>
      <c r="AT728" s="194"/>
      <c r="AU728" s="194"/>
      <c r="AV728" s="194"/>
      <c r="AW728" s="194"/>
      <c r="AX728" s="194"/>
      <c r="AY728" s="194"/>
      <c r="AZ728" s="194"/>
      <c r="BA728" s="194"/>
      <c r="BB728" s="194"/>
      <c r="BC728" s="194"/>
      <c r="BD728" s="194"/>
      <c r="BE728" s="194"/>
      <c r="BF728" s="194"/>
      <c r="BG728" s="194"/>
      <c r="BH728" s="194"/>
      <c r="BI728" s="194"/>
    </row>
    <row r="729">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c r="AA729" s="194"/>
      <c r="AB729" s="194"/>
      <c r="AC729" s="194"/>
      <c r="AD729" s="194"/>
      <c r="AE729" s="194"/>
      <c r="AF729" s="194"/>
      <c r="AG729" s="194"/>
      <c r="AH729" s="194"/>
      <c r="AI729" s="194"/>
      <c r="AJ729" s="194"/>
      <c r="AK729" s="194"/>
      <c r="AL729" s="194"/>
      <c r="AM729" s="194"/>
      <c r="AN729" s="194"/>
      <c r="AO729" s="194"/>
      <c r="AP729" s="194"/>
      <c r="AQ729" s="194"/>
      <c r="AR729" s="194"/>
      <c r="AS729" s="194"/>
      <c r="AT729" s="194"/>
      <c r="AU729" s="194"/>
      <c r="AV729" s="194"/>
      <c r="AW729" s="194"/>
      <c r="AX729" s="194"/>
      <c r="AY729" s="194"/>
      <c r="AZ729" s="194"/>
      <c r="BA729" s="194"/>
      <c r="BB729" s="194"/>
      <c r="BC729" s="194"/>
      <c r="BD729" s="194"/>
      <c r="BE729" s="194"/>
      <c r="BF729" s="194"/>
      <c r="BG729" s="194"/>
      <c r="BH729" s="194"/>
      <c r="BI729" s="194"/>
    </row>
    <row r="730">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c r="AA730" s="194"/>
      <c r="AB730" s="194"/>
      <c r="AC730" s="194"/>
      <c r="AD730" s="194"/>
      <c r="AE730" s="194"/>
      <c r="AF730" s="194"/>
      <c r="AG730" s="194"/>
      <c r="AH730" s="194"/>
      <c r="AI730" s="194"/>
      <c r="AJ730" s="194"/>
      <c r="AK730" s="194"/>
      <c r="AL730" s="194"/>
      <c r="AM730" s="194"/>
      <c r="AN730" s="194"/>
      <c r="AO730" s="194"/>
      <c r="AP730" s="194"/>
      <c r="AQ730" s="194"/>
      <c r="AR730" s="194"/>
      <c r="AS730" s="194"/>
      <c r="AT730" s="194"/>
      <c r="AU730" s="194"/>
      <c r="AV730" s="194"/>
      <c r="AW730" s="194"/>
      <c r="AX730" s="194"/>
      <c r="AY730" s="194"/>
      <c r="AZ730" s="194"/>
      <c r="BA730" s="194"/>
      <c r="BB730" s="194"/>
      <c r="BC730" s="194"/>
      <c r="BD730" s="194"/>
      <c r="BE730" s="194"/>
      <c r="BF730" s="194"/>
      <c r="BG730" s="194"/>
      <c r="BH730" s="194"/>
      <c r="BI730" s="194"/>
    </row>
    <row r="731">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c r="AA731" s="194"/>
      <c r="AB731" s="194"/>
      <c r="AC731" s="194"/>
      <c r="AD731" s="194"/>
      <c r="AE731" s="194"/>
      <c r="AF731" s="194"/>
      <c r="AG731" s="194"/>
      <c r="AH731" s="194"/>
      <c r="AI731" s="194"/>
      <c r="AJ731" s="194"/>
      <c r="AK731" s="194"/>
      <c r="AL731" s="194"/>
      <c r="AM731" s="194"/>
      <c r="AN731" s="194"/>
      <c r="AO731" s="194"/>
      <c r="AP731" s="194"/>
      <c r="AQ731" s="194"/>
      <c r="AR731" s="194"/>
      <c r="AS731" s="194"/>
      <c r="AT731" s="194"/>
      <c r="AU731" s="194"/>
      <c r="AV731" s="194"/>
      <c r="AW731" s="194"/>
      <c r="AX731" s="194"/>
      <c r="AY731" s="194"/>
      <c r="AZ731" s="194"/>
      <c r="BA731" s="194"/>
      <c r="BB731" s="194"/>
      <c r="BC731" s="194"/>
      <c r="BD731" s="194"/>
      <c r="BE731" s="194"/>
      <c r="BF731" s="194"/>
      <c r="BG731" s="194"/>
      <c r="BH731" s="194"/>
      <c r="BI731" s="194"/>
    </row>
    <row r="732">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c r="AA732" s="194"/>
      <c r="AB732" s="194"/>
      <c r="AC732" s="194"/>
      <c r="AD732" s="194"/>
      <c r="AE732" s="194"/>
      <c r="AF732" s="194"/>
      <c r="AG732" s="194"/>
      <c r="AH732" s="194"/>
      <c r="AI732" s="194"/>
      <c r="AJ732" s="194"/>
      <c r="AK732" s="194"/>
      <c r="AL732" s="194"/>
      <c r="AM732" s="194"/>
      <c r="AN732" s="194"/>
      <c r="AO732" s="194"/>
      <c r="AP732" s="194"/>
      <c r="AQ732" s="194"/>
      <c r="AR732" s="194"/>
      <c r="AS732" s="194"/>
      <c r="AT732" s="194"/>
      <c r="AU732" s="194"/>
      <c r="AV732" s="194"/>
      <c r="AW732" s="194"/>
      <c r="AX732" s="194"/>
      <c r="AY732" s="194"/>
      <c r="AZ732" s="194"/>
      <c r="BA732" s="194"/>
      <c r="BB732" s="194"/>
      <c r="BC732" s="194"/>
      <c r="BD732" s="194"/>
      <c r="BE732" s="194"/>
      <c r="BF732" s="194"/>
      <c r="BG732" s="194"/>
      <c r="BH732" s="194"/>
      <c r="BI732" s="194"/>
    </row>
    <row r="733">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c r="AA733" s="194"/>
      <c r="AB733" s="194"/>
      <c r="AC733" s="194"/>
      <c r="AD733" s="194"/>
      <c r="AE733" s="194"/>
      <c r="AF733" s="194"/>
      <c r="AG733" s="194"/>
      <c r="AH733" s="194"/>
      <c r="AI733" s="194"/>
      <c r="AJ733" s="194"/>
      <c r="AK733" s="194"/>
      <c r="AL733" s="194"/>
      <c r="AM733" s="194"/>
      <c r="AN733" s="194"/>
      <c r="AO733" s="194"/>
      <c r="AP733" s="194"/>
      <c r="AQ733" s="194"/>
      <c r="AR733" s="194"/>
      <c r="AS733" s="194"/>
      <c r="AT733" s="194"/>
      <c r="AU733" s="194"/>
      <c r="AV733" s="194"/>
      <c r="AW733" s="194"/>
      <c r="AX733" s="194"/>
      <c r="AY733" s="194"/>
      <c r="AZ733" s="194"/>
      <c r="BA733" s="194"/>
      <c r="BB733" s="194"/>
      <c r="BC733" s="194"/>
      <c r="BD733" s="194"/>
      <c r="BE733" s="194"/>
      <c r="BF733" s="194"/>
      <c r="BG733" s="194"/>
      <c r="BH733" s="194"/>
      <c r="BI733" s="194"/>
    </row>
    <row r="734">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c r="AA734" s="194"/>
      <c r="AB734" s="194"/>
      <c r="AC734" s="194"/>
      <c r="AD734" s="194"/>
      <c r="AE734" s="194"/>
      <c r="AF734" s="194"/>
      <c r="AG734" s="194"/>
      <c r="AH734" s="194"/>
      <c r="AI734" s="194"/>
      <c r="AJ734" s="194"/>
      <c r="AK734" s="194"/>
      <c r="AL734" s="194"/>
      <c r="AM734" s="194"/>
      <c r="AN734" s="194"/>
      <c r="AO734" s="194"/>
      <c r="AP734" s="194"/>
      <c r="AQ734" s="194"/>
      <c r="AR734" s="194"/>
      <c r="AS734" s="194"/>
      <c r="AT734" s="194"/>
      <c r="AU734" s="194"/>
      <c r="AV734" s="194"/>
      <c r="AW734" s="194"/>
      <c r="AX734" s="194"/>
      <c r="AY734" s="194"/>
      <c r="AZ734" s="194"/>
      <c r="BA734" s="194"/>
      <c r="BB734" s="194"/>
      <c r="BC734" s="194"/>
      <c r="BD734" s="194"/>
      <c r="BE734" s="194"/>
      <c r="BF734" s="194"/>
      <c r="BG734" s="194"/>
      <c r="BH734" s="194"/>
      <c r="BI734" s="194"/>
    </row>
    <row r="735">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c r="AA735" s="194"/>
      <c r="AB735" s="194"/>
      <c r="AC735" s="194"/>
      <c r="AD735" s="194"/>
      <c r="AE735" s="194"/>
      <c r="AF735" s="194"/>
      <c r="AG735" s="194"/>
      <c r="AH735" s="194"/>
      <c r="AI735" s="194"/>
      <c r="AJ735" s="194"/>
      <c r="AK735" s="194"/>
      <c r="AL735" s="194"/>
      <c r="AM735" s="194"/>
      <c r="AN735" s="194"/>
      <c r="AO735" s="194"/>
      <c r="AP735" s="194"/>
      <c r="AQ735" s="194"/>
      <c r="AR735" s="194"/>
      <c r="AS735" s="194"/>
      <c r="AT735" s="194"/>
      <c r="AU735" s="194"/>
      <c r="AV735" s="194"/>
      <c r="AW735" s="194"/>
      <c r="AX735" s="194"/>
      <c r="AY735" s="194"/>
      <c r="AZ735" s="194"/>
      <c r="BA735" s="194"/>
      <c r="BB735" s="194"/>
      <c r="BC735" s="194"/>
      <c r="BD735" s="194"/>
      <c r="BE735" s="194"/>
      <c r="BF735" s="194"/>
      <c r="BG735" s="194"/>
      <c r="BH735" s="194"/>
      <c r="BI735" s="194"/>
    </row>
    <row r="736">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c r="AA736" s="194"/>
      <c r="AB736" s="194"/>
      <c r="AC736" s="194"/>
      <c r="AD736" s="194"/>
      <c r="AE736" s="194"/>
      <c r="AF736" s="194"/>
      <c r="AG736" s="194"/>
      <c r="AH736" s="194"/>
      <c r="AI736" s="194"/>
      <c r="AJ736" s="194"/>
      <c r="AK736" s="194"/>
      <c r="AL736" s="194"/>
      <c r="AM736" s="194"/>
      <c r="AN736" s="194"/>
      <c r="AO736" s="194"/>
      <c r="AP736" s="194"/>
      <c r="AQ736" s="194"/>
      <c r="AR736" s="194"/>
      <c r="AS736" s="194"/>
      <c r="AT736" s="194"/>
      <c r="AU736" s="194"/>
      <c r="AV736" s="194"/>
      <c r="AW736" s="194"/>
      <c r="AX736" s="194"/>
      <c r="AY736" s="194"/>
      <c r="AZ736" s="194"/>
      <c r="BA736" s="194"/>
      <c r="BB736" s="194"/>
      <c r="BC736" s="194"/>
      <c r="BD736" s="194"/>
      <c r="BE736" s="194"/>
      <c r="BF736" s="194"/>
      <c r="BG736" s="194"/>
      <c r="BH736" s="194"/>
      <c r="BI736" s="194"/>
    </row>
    <row r="737">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c r="AA737" s="194"/>
      <c r="AB737" s="194"/>
      <c r="AC737" s="194"/>
      <c r="AD737" s="194"/>
      <c r="AE737" s="194"/>
      <c r="AF737" s="194"/>
      <c r="AG737" s="194"/>
      <c r="AH737" s="194"/>
      <c r="AI737" s="194"/>
      <c r="AJ737" s="194"/>
      <c r="AK737" s="194"/>
      <c r="AL737" s="194"/>
      <c r="AM737" s="194"/>
      <c r="AN737" s="194"/>
      <c r="AO737" s="194"/>
      <c r="AP737" s="194"/>
      <c r="AQ737" s="194"/>
      <c r="AR737" s="194"/>
      <c r="AS737" s="194"/>
      <c r="AT737" s="194"/>
      <c r="AU737" s="194"/>
      <c r="AV737" s="194"/>
      <c r="AW737" s="194"/>
      <c r="AX737" s="194"/>
      <c r="AY737" s="194"/>
      <c r="AZ737" s="194"/>
      <c r="BA737" s="194"/>
      <c r="BB737" s="194"/>
      <c r="BC737" s="194"/>
      <c r="BD737" s="194"/>
      <c r="BE737" s="194"/>
      <c r="BF737" s="194"/>
      <c r="BG737" s="194"/>
      <c r="BH737" s="194"/>
      <c r="BI737" s="194"/>
    </row>
    <row r="738">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c r="AA738" s="194"/>
      <c r="AB738" s="194"/>
      <c r="AC738" s="194"/>
      <c r="AD738" s="194"/>
      <c r="AE738" s="194"/>
      <c r="AF738" s="194"/>
      <c r="AG738" s="194"/>
      <c r="AH738" s="194"/>
      <c r="AI738" s="194"/>
      <c r="AJ738" s="194"/>
      <c r="AK738" s="194"/>
      <c r="AL738" s="194"/>
      <c r="AM738" s="194"/>
      <c r="AN738" s="194"/>
      <c r="AO738" s="194"/>
      <c r="AP738" s="194"/>
      <c r="AQ738" s="194"/>
      <c r="AR738" s="194"/>
      <c r="AS738" s="194"/>
      <c r="AT738" s="194"/>
      <c r="AU738" s="194"/>
      <c r="AV738" s="194"/>
      <c r="AW738" s="194"/>
      <c r="AX738" s="194"/>
      <c r="AY738" s="194"/>
      <c r="AZ738" s="194"/>
      <c r="BA738" s="194"/>
      <c r="BB738" s="194"/>
      <c r="BC738" s="194"/>
      <c r="BD738" s="194"/>
      <c r="BE738" s="194"/>
      <c r="BF738" s="194"/>
      <c r="BG738" s="194"/>
      <c r="BH738" s="194"/>
      <c r="BI738" s="194"/>
    </row>
    <row r="739">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c r="AA739" s="194"/>
      <c r="AB739" s="194"/>
      <c r="AC739" s="194"/>
      <c r="AD739" s="194"/>
      <c r="AE739" s="194"/>
      <c r="AF739" s="194"/>
      <c r="AG739" s="194"/>
      <c r="AH739" s="194"/>
      <c r="AI739" s="194"/>
      <c r="AJ739" s="194"/>
      <c r="AK739" s="194"/>
      <c r="AL739" s="194"/>
      <c r="AM739" s="194"/>
      <c r="AN739" s="194"/>
      <c r="AO739" s="194"/>
      <c r="AP739" s="194"/>
      <c r="AQ739" s="194"/>
      <c r="AR739" s="194"/>
      <c r="AS739" s="194"/>
      <c r="AT739" s="194"/>
      <c r="AU739" s="194"/>
      <c r="AV739" s="194"/>
      <c r="AW739" s="194"/>
      <c r="AX739" s="194"/>
      <c r="AY739" s="194"/>
      <c r="AZ739" s="194"/>
      <c r="BA739" s="194"/>
      <c r="BB739" s="194"/>
      <c r="BC739" s="194"/>
      <c r="BD739" s="194"/>
      <c r="BE739" s="194"/>
      <c r="BF739" s="194"/>
      <c r="BG739" s="194"/>
      <c r="BH739" s="194"/>
      <c r="BI739" s="194"/>
    </row>
    <row r="740">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c r="AA740" s="194"/>
      <c r="AB740" s="194"/>
      <c r="AC740" s="194"/>
      <c r="AD740" s="194"/>
      <c r="AE740" s="194"/>
      <c r="AF740" s="194"/>
      <c r="AG740" s="194"/>
      <c r="AH740" s="194"/>
      <c r="AI740" s="194"/>
      <c r="AJ740" s="194"/>
      <c r="AK740" s="194"/>
      <c r="AL740" s="194"/>
      <c r="AM740" s="194"/>
      <c r="AN740" s="194"/>
      <c r="AO740" s="194"/>
      <c r="AP740" s="194"/>
      <c r="AQ740" s="194"/>
      <c r="AR740" s="194"/>
      <c r="AS740" s="194"/>
      <c r="AT740" s="194"/>
      <c r="AU740" s="194"/>
      <c r="AV740" s="194"/>
      <c r="AW740" s="194"/>
      <c r="AX740" s="194"/>
      <c r="AY740" s="194"/>
      <c r="AZ740" s="194"/>
      <c r="BA740" s="194"/>
      <c r="BB740" s="194"/>
      <c r="BC740" s="194"/>
      <c r="BD740" s="194"/>
      <c r="BE740" s="194"/>
      <c r="BF740" s="194"/>
      <c r="BG740" s="194"/>
      <c r="BH740" s="194"/>
      <c r="BI740" s="194"/>
    </row>
    <row r="741">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c r="AA741" s="194"/>
      <c r="AB741" s="194"/>
      <c r="AC741" s="194"/>
      <c r="AD741" s="194"/>
      <c r="AE741" s="194"/>
      <c r="AF741" s="194"/>
      <c r="AG741" s="194"/>
      <c r="AH741" s="194"/>
      <c r="AI741" s="194"/>
      <c r="AJ741" s="194"/>
      <c r="AK741" s="194"/>
      <c r="AL741" s="194"/>
      <c r="AM741" s="194"/>
      <c r="AN741" s="194"/>
      <c r="AO741" s="194"/>
      <c r="AP741" s="194"/>
      <c r="AQ741" s="194"/>
      <c r="AR741" s="194"/>
      <c r="AS741" s="194"/>
      <c r="AT741" s="194"/>
      <c r="AU741" s="194"/>
      <c r="AV741" s="194"/>
      <c r="AW741" s="194"/>
      <c r="AX741" s="194"/>
      <c r="AY741" s="194"/>
      <c r="AZ741" s="194"/>
      <c r="BA741" s="194"/>
      <c r="BB741" s="194"/>
      <c r="BC741" s="194"/>
      <c r="BD741" s="194"/>
      <c r="BE741" s="194"/>
      <c r="BF741" s="194"/>
      <c r="BG741" s="194"/>
      <c r="BH741" s="194"/>
      <c r="BI741" s="194"/>
    </row>
    <row r="742">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c r="AA742" s="194"/>
      <c r="AB742" s="194"/>
      <c r="AC742" s="194"/>
      <c r="AD742" s="194"/>
      <c r="AE742" s="194"/>
      <c r="AF742" s="194"/>
      <c r="AG742" s="194"/>
      <c r="AH742" s="194"/>
      <c r="AI742" s="194"/>
      <c r="AJ742" s="194"/>
      <c r="AK742" s="194"/>
      <c r="AL742" s="194"/>
      <c r="AM742" s="194"/>
      <c r="AN742" s="194"/>
      <c r="AO742" s="194"/>
      <c r="AP742" s="194"/>
      <c r="AQ742" s="194"/>
      <c r="AR742" s="194"/>
      <c r="AS742" s="194"/>
      <c r="AT742" s="194"/>
      <c r="AU742" s="194"/>
      <c r="AV742" s="194"/>
      <c r="AW742" s="194"/>
      <c r="AX742" s="194"/>
      <c r="AY742" s="194"/>
      <c r="AZ742" s="194"/>
      <c r="BA742" s="194"/>
      <c r="BB742" s="194"/>
      <c r="BC742" s="194"/>
      <c r="BD742" s="194"/>
      <c r="BE742" s="194"/>
      <c r="BF742" s="194"/>
      <c r="BG742" s="194"/>
      <c r="BH742" s="194"/>
      <c r="BI742" s="194"/>
    </row>
    <row r="743">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c r="AA743" s="194"/>
      <c r="AB743" s="194"/>
      <c r="AC743" s="194"/>
      <c r="AD743" s="194"/>
      <c r="AE743" s="194"/>
      <c r="AF743" s="194"/>
      <c r="AG743" s="194"/>
      <c r="AH743" s="194"/>
      <c r="AI743" s="194"/>
      <c r="AJ743" s="194"/>
      <c r="AK743" s="194"/>
      <c r="AL743" s="194"/>
      <c r="AM743" s="194"/>
      <c r="AN743" s="194"/>
      <c r="AO743" s="194"/>
      <c r="AP743" s="194"/>
      <c r="AQ743" s="194"/>
      <c r="AR743" s="194"/>
      <c r="AS743" s="194"/>
      <c r="AT743" s="194"/>
      <c r="AU743" s="194"/>
      <c r="AV743" s="194"/>
      <c r="AW743" s="194"/>
      <c r="AX743" s="194"/>
      <c r="AY743" s="194"/>
      <c r="AZ743" s="194"/>
      <c r="BA743" s="194"/>
      <c r="BB743" s="194"/>
      <c r="BC743" s="194"/>
      <c r="BD743" s="194"/>
      <c r="BE743" s="194"/>
      <c r="BF743" s="194"/>
      <c r="BG743" s="194"/>
      <c r="BH743" s="194"/>
      <c r="BI743" s="194"/>
    </row>
    <row r="744">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c r="AA744" s="194"/>
      <c r="AB744" s="194"/>
      <c r="AC744" s="194"/>
      <c r="AD744" s="194"/>
      <c r="AE744" s="194"/>
      <c r="AF744" s="194"/>
      <c r="AG744" s="194"/>
      <c r="AH744" s="194"/>
      <c r="AI744" s="194"/>
      <c r="AJ744" s="194"/>
      <c r="AK744" s="194"/>
      <c r="AL744" s="194"/>
      <c r="AM744" s="194"/>
      <c r="AN744" s="194"/>
      <c r="AO744" s="194"/>
      <c r="AP744" s="194"/>
      <c r="AQ744" s="194"/>
      <c r="AR744" s="194"/>
      <c r="AS744" s="194"/>
      <c r="AT744" s="194"/>
      <c r="AU744" s="194"/>
      <c r="AV744" s="194"/>
      <c r="AW744" s="194"/>
      <c r="AX744" s="194"/>
      <c r="AY744" s="194"/>
      <c r="AZ744" s="194"/>
      <c r="BA744" s="194"/>
      <c r="BB744" s="194"/>
      <c r="BC744" s="194"/>
      <c r="BD744" s="194"/>
      <c r="BE744" s="194"/>
      <c r="BF744" s="194"/>
      <c r="BG744" s="194"/>
      <c r="BH744" s="194"/>
      <c r="BI744" s="194"/>
    </row>
    <row r="745">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c r="AA745" s="194"/>
      <c r="AB745" s="194"/>
      <c r="AC745" s="194"/>
      <c r="AD745" s="194"/>
      <c r="AE745" s="194"/>
      <c r="AF745" s="194"/>
      <c r="AG745" s="194"/>
      <c r="AH745" s="194"/>
      <c r="AI745" s="194"/>
      <c r="AJ745" s="194"/>
      <c r="AK745" s="194"/>
      <c r="AL745" s="194"/>
      <c r="AM745" s="194"/>
      <c r="AN745" s="194"/>
      <c r="AO745" s="194"/>
      <c r="AP745" s="194"/>
      <c r="AQ745" s="194"/>
      <c r="AR745" s="194"/>
      <c r="AS745" s="194"/>
      <c r="AT745" s="194"/>
      <c r="AU745" s="194"/>
      <c r="AV745" s="194"/>
      <c r="AW745" s="194"/>
      <c r="AX745" s="194"/>
      <c r="AY745" s="194"/>
      <c r="AZ745" s="194"/>
      <c r="BA745" s="194"/>
      <c r="BB745" s="194"/>
      <c r="BC745" s="194"/>
      <c r="BD745" s="194"/>
      <c r="BE745" s="194"/>
      <c r="BF745" s="194"/>
      <c r="BG745" s="194"/>
      <c r="BH745" s="194"/>
      <c r="BI745" s="194"/>
    </row>
    <row r="746">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c r="AA746" s="194"/>
      <c r="AB746" s="194"/>
      <c r="AC746" s="194"/>
      <c r="AD746" s="194"/>
      <c r="AE746" s="194"/>
      <c r="AF746" s="194"/>
      <c r="AG746" s="194"/>
      <c r="AH746" s="194"/>
      <c r="AI746" s="194"/>
      <c r="AJ746" s="194"/>
      <c r="AK746" s="194"/>
      <c r="AL746" s="194"/>
      <c r="AM746" s="194"/>
      <c r="AN746" s="194"/>
      <c r="AO746" s="194"/>
      <c r="AP746" s="194"/>
      <c r="AQ746" s="194"/>
      <c r="AR746" s="194"/>
      <c r="AS746" s="194"/>
      <c r="AT746" s="194"/>
      <c r="AU746" s="194"/>
      <c r="AV746" s="194"/>
      <c r="AW746" s="194"/>
      <c r="AX746" s="194"/>
      <c r="AY746" s="194"/>
      <c r="AZ746" s="194"/>
      <c r="BA746" s="194"/>
      <c r="BB746" s="194"/>
      <c r="BC746" s="194"/>
      <c r="BD746" s="194"/>
      <c r="BE746" s="194"/>
      <c r="BF746" s="194"/>
      <c r="BG746" s="194"/>
      <c r="BH746" s="194"/>
      <c r="BI746" s="194"/>
    </row>
    <row r="747">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c r="AA747" s="194"/>
      <c r="AB747" s="194"/>
      <c r="AC747" s="194"/>
      <c r="AD747" s="194"/>
      <c r="AE747" s="194"/>
      <c r="AF747" s="194"/>
      <c r="AG747" s="194"/>
      <c r="AH747" s="194"/>
      <c r="AI747" s="194"/>
      <c r="AJ747" s="194"/>
      <c r="AK747" s="194"/>
      <c r="AL747" s="194"/>
      <c r="AM747" s="194"/>
      <c r="AN747" s="194"/>
      <c r="AO747" s="194"/>
      <c r="AP747" s="194"/>
      <c r="AQ747" s="194"/>
      <c r="AR747" s="194"/>
      <c r="AS747" s="194"/>
      <c r="AT747" s="194"/>
      <c r="AU747" s="194"/>
      <c r="AV747" s="194"/>
      <c r="AW747" s="194"/>
      <c r="AX747" s="194"/>
      <c r="AY747" s="194"/>
      <c r="AZ747" s="194"/>
      <c r="BA747" s="194"/>
      <c r="BB747" s="194"/>
      <c r="BC747" s="194"/>
      <c r="BD747" s="194"/>
      <c r="BE747" s="194"/>
      <c r="BF747" s="194"/>
      <c r="BG747" s="194"/>
      <c r="BH747" s="194"/>
      <c r="BI747" s="194"/>
    </row>
    <row r="748">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c r="AA748" s="194"/>
      <c r="AB748" s="194"/>
      <c r="AC748" s="194"/>
      <c r="AD748" s="194"/>
      <c r="AE748" s="194"/>
      <c r="AF748" s="194"/>
      <c r="AG748" s="194"/>
      <c r="AH748" s="194"/>
      <c r="AI748" s="194"/>
      <c r="AJ748" s="194"/>
      <c r="AK748" s="194"/>
      <c r="AL748" s="194"/>
      <c r="AM748" s="194"/>
      <c r="AN748" s="194"/>
      <c r="AO748" s="194"/>
      <c r="AP748" s="194"/>
      <c r="AQ748" s="194"/>
      <c r="AR748" s="194"/>
      <c r="AS748" s="194"/>
      <c r="AT748" s="194"/>
      <c r="AU748" s="194"/>
      <c r="AV748" s="194"/>
      <c r="AW748" s="194"/>
      <c r="AX748" s="194"/>
      <c r="AY748" s="194"/>
      <c r="AZ748" s="194"/>
      <c r="BA748" s="194"/>
      <c r="BB748" s="194"/>
      <c r="BC748" s="194"/>
      <c r="BD748" s="194"/>
      <c r="BE748" s="194"/>
      <c r="BF748" s="194"/>
      <c r="BG748" s="194"/>
      <c r="BH748" s="194"/>
      <c r="BI748" s="194"/>
    </row>
    <row r="749">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c r="AA749" s="194"/>
      <c r="AB749" s="194"/>
      <c r="AC749" s="194"/>
      <c r="AD749" s="194"/>
      <c r="AE749" s="194"/>
      <c r="AF749" s="194"/>
      <c r="AG749" s="194"/>
      <c r="AH749" s="194"/>
      <c r="AI749" s="194"/>
      <c r="AJ749" s="194"/>
      <c r="AK749" s="194"/>
      <c r="AL749" s="194"/>
      <c r="AM749" s="194"/>
      <c r="AN749" s="194"/>
      <c r="AO749" s="194"/>
      <c r="AP749" s="194"/>
      <c r="AQ749" s="194"/>
      <c r="AR749" s="194"/>
      <c r="AS749" s="194"/>
      <c r="AT749" s="194"/>
      <c r="AU749" s="194"/>
      <c r="AV749" s="194"/>
      <c r="AW749" s="194"/>
      <c r="AX749" s="194"/>
      <c r="AY749" s="194"/>
      <c r="AZ749" s="194"/>
      <c r="BA749" s="194"/>
      <c r="BB749" s="194"/>
      <c r="BC749" s="194"/>
      <c r="BD749" s="194"/>
      <c r="BE749" s="194"/>
      <c r="BF749" s="194"/>
      <c r="BG749" s="194"/>
      <c r="BH749" s="194"/>
      <c r="BI749" s="194"/>
    </row>
    <row r="750">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c r="AA750" s="194"/>
      <c r="AB750" s="194"/>
      <c r="AC750" s="194"/>
      <c r="AD750" s="194"/>
      <c r="AE750" s="194"/>
      <c r="AF750" s="194"/>
      <c r="AG750" s="194"/>
      <c r="AH750" s="194"/>
      <c r="AI750" s="194"/>
      <c r="AJ750" s="194"/>
      <c r="AK750" s="194"/>
      <c r="AL750" s="194"/>
      <c r="AM750" s="194"/>
      <c r="AN750" s="194"/>
      <c r="AO750" s="194"/>
      <c r="AP750" s="194"/>
      <c r="AQ750" s="194"/>
      <c r="AR750" s="194"/>
      <c r="AS750" s="194"/>
      <c r="AT750" s="194"/>
      <c r="AU750" s="194"/>
      <c r="AV750" s="194"/>
      <c r="AW750" s="194"/>
      <c r="AX750" s="194"/>
      <c r="AY750" s="194"/>
      <c r="AZ750" s="194"/>
      <c r="BA750" s="194"/>
      <c r="BB750" s="194"/>
      <c r="BC750" s="194"/>
      <c r="BD750" s="194"/>
      <c r="BE750" s="194"/>
      <c r="BF750" s="194"/>
      <c r="BG750" s="194"/>
      <c r="BH750" s="194"/>
      <c r="BI750" s="194"/>
    </row>
    <row r="751">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c r="AA751" s="194"/>
      <c r="AB751" s="194"/>
      <c r="AC751" s="194"/>
      <c r="AD751" s="194"/>
      <c r="AE751" s="194"/>
      <c r="AF751" s="194"/>
      <c r="AG751" s="194"/>
      <c r="AH751" s="194"/>
      <c r="AI751" s="194"/>
      <c r="AJ751" s="194"/>
      <c r="AK751" s="194"/>
      <c r="AL751" s="194"/>
      <c r="AM751" s="194"/>
      <c r="AN751" s="194"/>
      <c r="AO751" s="194"/>
      <c r="AP751" s="194"/>
      <c r="AQ751" s="194"/>
      <c r="AR751" s="194"/>
      <c r="AS751" s="194"/>
      <c r="AT751" s="194"/>
      <c r="AU751" s="194"/>
      <c r="AV751" s="194"/>
      <c r="AW751" s="194"/>
      <c r="AX751" s="194"/>
      <c r="AY751" s="194"/>
      <c r="AZ751" s="194"/>
      <c r="BA751" s="194"/>
      <c r="BB751" s="194"/>
      <c r="BC751" s="194"/>
      <c r="BD751" s="194"/>
      <c r="BE751" s="194"/>
      <c r="BF751" s="194"/>
      <c r="BG751" s="194"/>
      <c r="BH751" s="194"/>
      <c r="BI751" s="194"/>
    </row>
    <row r="752">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c r="AA752" s="194"/>
      <c r="AB752" s="194"/>
      <c r="AC752" s="194"/>
      <c r="AD752" s="194"/>
      <c r="AE752" s="194"/>
      <c r="AF752" s="194"/>
      <c r="AG752" s="194"/>
      <c r="AH752" s="194"/>
      <c r="AI752" s="194"/>
      <c r="AJ752" s="194"/>
      <c r="AK752" s="194"/>
      <c r="AL752" s="194"/>
      <c r="AM752" s="194"/>
      <c r="AN752" s="194"/>
      <c r="AO752" s="194"/>
      <c r="AP752" s="194"/>
      <c r="AQ752" s="194"/>
      <c r="AR752" s="194"/>
      <c r="AS752" s="194"/>
      <c r="AT752" s="194"/>
      <c r="AU752" s="194"/>
      <c r="AV752" s="194"/>
      <c r="AW752" s="194"/>
      <c r="AX752" s="194"/>
      <c r="AY752" s="194"/>
      <c r="AZ752" s="194"/>
      <c r="BA752" s="194"/>
      <c r="BB752" s="194"/>
      <c r="BC752" s="194"/>
      <c r="BD752" s="194"/>
      <c r="BE752" s="194"/>
      <c r="BF752" s="194"/>
      <c r="BG752" s="194"/>
      <c r="BH752" s="194"/>
      <c r="BI752" s="194"/>
    </row>
    <row r="753">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c r="AA753" s="194"/>
      <c r="AB753" s="194"/>
      <c r="AC753" s="194"/>
      <c r="AD753" s="194"/>
      <c r="AE753" s="194"/>
      <c r="AF753" s="194"/>
      <c r="AG753" s="194"/>
      <c r="AH753" s="194"/>
      <c r="AI753" s="194"/>
      <c r="AJ753" s="194"/>
      <c r="AK753" s="194"/>
      <c r="AL753" s="194"/>
      <c r="AM753" s="194"/>
      <c r="AN753" s="194"/>
      <c r="AO753" s="194"/>
      <c r="AP753" s="194"/>
      <c r="AQ753" s="194"/>
      <c r="AR753" s="194"/>
      <c r="AS753" s="194"/>
      <c r="AT753" s="194"/>
      <c r="AU753" s="194"/>
      <c r="AV753" s="194"/>
      <c r="AW753" s="194"/>
      <c r="AX753" s="194"/>
      <c r="AY753" s="194"/>
      <c r="AZ753" s="194"/>
      <c r="BA753" s="194"/>
      <c r="BB753" s="194"/>
      <c r="BC753" s="194"/>
      <c r="BD753" s="194"/>
      <c r="BE753" s="194"/>
      <c r="BF753" s="194"/>
      <c r="BG753" s="194"/>
      <c r="BH753" s="194"/>
      <c r="BI753" s="194"/>
    </row>
    <row r="754">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c r="AA754" s="194"/>
      <c r="AB754" s="194"/>
      <c r="AC754" s="194"/>
      <c r="AD754" s="194"/>
      <c r="AE754" s="194"/>
      <c r="AF754" s="194"/>
      <c r="AG754" s="194"/>
      <c r="AH754" s="194"/>
      <c r="AI754" s="194"/>
      <c r="AJ754" s="194"/>
      <c r="AK754" s="194"/>
      <c r="AL754" s="194"/>
      <c r="AM754" s="194"/>
      <c r="AN754" s="194"/>
      <c r="AO754" s="194"/>
      <c r="AP754" s="194"/>
      <c r="AQ754" s="194"/>
      <c r="AR754" s="194"/>
      <c r="AS754" s="194"/>
      <c r="AT754" s="194"/>
      <c r="AU754" s="194"/>
      <c r="AV754" s="194"/>
      <c r="AW754" s="194"/>
      <c r="AX754" s="194"/>
      <c r="AY754" s="194"/>
      <c r="AZ754" s="194"/>
      <c r="BA754" s="194"/>
      <c r="BB754" s="194"/>
      <c r="BC754" s="194"/>
      <c r="BD754" s="194"/>
      <c r="BE754" s="194"/>
      <c r="BF754" s="194"/>
      <c r="BG754" s="194"/>
      <c r="BH754" s="194"/>
      <c r="BI754" s="194"/>
    </row>
    <row r="755">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c r="AA755" s="194"/>
      <c r="AB755" s="194"/>
      <c r="AC755" s="194"/>
      <c r="AD755" s="194"/>
      <c r="AE755" s="194"/>
      <c r="AF755" s="194"/>
      <c r="AG755" s="194"/>
      <c r="AH755" s="194"/>
      <c r="AI755" s="194"/>
      <c r="AJ755" s="194"/>
      <c r="AK755" s="194"/>
      <c r="AL755" s="194"/>
      <c r="AM755" s="194"/>
      <c r="AN755" s="194"/>
      <c r="AO755" s="194"/>
      <c r="AP755" s="194"/>
      <c r="AQ755" s="194"/>
      <c r="AR755" s="194"/>
      <c r="AS755" s="194"/>
      <c r="AT755" s="194"/>
      <c r="AU755" s="194"/>
      <c r="AV755" s="194"/>
      <c r="AW755" s="194"/>
      <c r="AX755" s="194"/>
      <c r="AY755" s="194"/>
      <c r="AZ755" s="194"/>
      <c r="BA755" s="194"/>
      <c r="BB755" s="194"/>
      <c r="BC755" s="194"/>
      <c r="BD755" s="194"/>
      <c r="BE755" s="194"/>
      <c r="BF755" s="194"/>
      <c r="BG755" s="194"/>
      <c r="BH755" s="194"/>
      <c r="BI755" s="194"/>
    </row>
    <row r="756">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c r="AA756" s="194"/>
      <c r="AB756" s="194"/>
      <c r="AC756" s="194"/>
      <c r="AD756" s="194"/>
      <c r="AE756" s="194"/>
      <c r="AF756" s="194"/>
      <c r="AG756" s="194"/>
      <c r="AH756" s="194"/>
      <c r="AI756" s="194"/>
      <c r="AJ756" s="194"/>
      <c r="AK756" s="194"/>
      <c r="AL756" s="194"/>
      <c r="AM756" s="194"/>
      <c r="AN756" s="194"/>
      <c r="AO756" s="194"/>
      <c r="AP756" s="194"/>
      <c r="AQ756" s="194"/>
      <c r="AR756" s="194"/>
      <c r="AS756" s="194"/>
      <c r="AT756" s="194"/>
      <c r="AU756" s="194"/>
      <c r="AV756" s="194"/>
      <c r="AW756" s="194"/>
      <c r="AX756" s="194"/>
      <c r="AY756" s="194"/>
      <c r="AZ756" s="194"/>
      <c r="BA756" s="194"/>
      <c r="BB756" s="194"/>
      <c r="BC756" s="194"/>
      <c r="BD756" s="194"/>
      <c r="BE756" s="194"/>
      <c r="BF756" s="194"/>
      <c r="BG756" s="194"/>
      <c r="BH756" s="194"/>
      <c r="BI756" s="194"/>
    </row>
    <row r="757">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c r="AA757" s="194"/>
      <c r="AB757" s="194"/>
      <c r="AC757" s="194"/>
      <c r="AD757" s="194"/>
      <c r="AE757" s="194"/>
      <c r="AF757" s="194"/>
      <c r="AG757" s="194"/>
      <c r="AH757" s="194"/>
      <c r="AI757" s="194"/>
      <c r="AJ757" s="194"/>
      <c r="AK757" s="194"/>
      <c r="AL757" s="194"/>
      <c r="AM757" s="194"/>
      <c r="AN757" s="194"/>
      <c r="AO757" s="194"/>
      <c r="AP757" s="194"/>
      <c r="AQ757" s="194"/>
      <c r="AR757" s="194"/>
      <c r="AS757" s="194"/>
      <c r="AT757" s="194"/>
      <c r="AU757" s="194"/>
      <c r="AV757" s="194"/>
      <c r="AW757" s="194"/>
      <c r="AX757" s="194"/>
      <c r="AY757" s="194"/>
      <c r="AZ757" s="194"/>
      <c r="BA757" s="194"/>
      <c r="BB757" s="194"/>
      <c r="BC757" s="194"/>
      <c r="BD757" s="194"/>
      <c r="BE757" s="194"/>
      <c r="BF757" s="194"/>
      <c r="BG757" s="194"/>
      <c r="BH757" s="194"/>
      <c r="BI757" s="194"/>
    </row>
    <row r="758">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c r="AA758" s="194"/>
      <c r="AB758" s="194"/>
      <c r="AC758" s="194"/>
      <c r="AD758" s="194"/>
      <c r="AE758" s="194"/>
      <c r="AF758" s="194"/>
      <c r="AG758" s="194"/>
      <c r="AH758" s="194"/>
      <c r="AI758" s="194"/>
      <c r="AJ758" s="194"/>
      <c r="AK758" s="194"/>
      <c r="AL758" s="194"/>
      <c r="AM758" s="194"/>
      <c r="AN758" s="194"/>
      <c r="AO758" s="194"/>
      <c r="AP758" s="194"/>
      <c r="AQ758" s="194"/>
      <c r="AR758" s="194"/>
      <c r="AS758" s="194"/>
      <c r="AT758" s="194"/>
      <c r="AU758" s="194"/>
      <c r="AV758" s="194"/>
      <c r="AW758" s="194"/>
      <c r="AX758" s="194"/>
      <c r="AY758" s="194"/>
      <c r="AZ758" s="194"/>
      <c r="BA758" s="194"/>
      <c r="BB758" s="194"/>
      <c r="BC758" s="194"/>
      <c r="BD758" s="194"/>
      <c r="BE758" s="194"/>
      <c r="BF758" s="194"/>
      <c r="BG758" s="194"/>
      <c r="BH758" s="194"/>
      <c r="BI758" s="194"/>
    </row>
    <row r="759">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c r="AA759" s="194"/>
      <c r="AB759" s="194"/>
      <c r="AC759" s="194"/>
      <c r="AD759" s="194"/>
      <c r="AE759" s="194"/>
      <c r="AF759" s="194"/>
      <c r="AG759" s="194"/>
      <c r="AH759" s="194"/>
      <c r="AI759" s="194"/>
      <c r="AJ759" s="194"/>
      <c r="AK759" s="194"/>
      <c r="AL759" s="194"/>
      <c r="AM759" s="194"/>
      <c r="AN759" s="194"/>
      <c r="AO759" s="194"/>
      <c r="AP759" s="194"/>
      <c r="AQ759" s="194"/>
      <c r="AR759" s="194"/>
      <c r="AS759" s="194"/>
      <c r="AT759" s="194"/>
      <c r="AU759" s="194"/>
      <c r="AV759" s="194"/>
      <c r="AW759" s="194"/>
      <c r="AX759" s="194"/>
      <c r="AY759" s="194"/>
      <c r="AZ759" s="194"/>
      <c r="BA759" s="194"/>
      <c r="BB759" s="194"/>
      <c r="BC759" s="194"/>
      <c r="BD759" s="194"/>
      <c r="BE759" s="194"/>
      <c r="BF759" s="194"/>
      <c r="BG759" s="194"/>
      <c r="BH759" s="194"/>
      <c r="BI759" s="194"/>
    </row>
    <row r="760">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c r="AA760" s="194"/>
      <c r="AB760" s="194"/>
      <c r="AC760" s="194"/>
      <c r="AD760" s="194"/>
      <c r="AE760" s="194"/>
      <c r="AF760" s="194"/>
      <c r="AG760" s="194"/>
      <c r="AH760" s="194"/>
      <c r="AI760" s="194"/>
      <c r="AJ760" s="194"/>
      <c r="AK760" s="194"/>
      <c r="AL760" s="194"/>
      <c r="AM760" s="194"/>
      <c r="AN760" s="194"/>
      <c r="AO760" s="194"/>
      <c r="AP760" s="194"/>
      <c r="AQ760" s="194"/>
      <c r="AR760" s="194"/>
      <c r="AS760" s="194"/>
      <c r="AT760" s="194"/>
      <c r="AU760" s="194"/>
      <c r="AV760" s="194"/>
      <c r="AW760" s="194"/>
      <c r="AX760" s="194"/>
      <c r="AY760" s="194"/>
      <c r="AZ760" s="194"/>
      <c r="BA760" s="194"/>
      <c r="BB760" s="194"/>
      <c r="BC760" s="194"/>
      <c r="BD760" s="194"/>
      <c r="BE760" s="194"/>
      <c r="BF760" s="194"/>
      <c r="BG760" s="194"/>
      <c r="BH760" s="194"/>
      <c r="BI760" s="194"/>
    </row>
    <row r="761">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c r="AA761" s="194"/>
      <c r="AB761" s="194"/>
      <c r="AC761" s="194"/>
      <c r="AD761" s="194"/>
      <c r="AE761" s="194"/>
      <c r="AF761" s="194"/>
      <c r="AG761" s="194"/>
      <c r="AH761" s="194"/>
      <c r="AI761" s="194"/>
      <c r="AJ761" s="194"/>
      <c r="AK761" s="194"/>
      <c r="AL761" s="194"/>
      <c r="AM761" s="194"/>
      <c r="AN761" s="194"/>
      <c r="AO761" s="194"/>
      <c r="AP761" s="194"/>
      <c r="AQ761" s="194"/>
      <c r="AR761" s="194"/>
      <c r="AS761" s="194"/>
      <c r="AT761" s="194"/>
      <c r="AU761" s="194"/>
      <c r="AV761" s="194"/>
      <c r="AW761" s="194"/>
      <c r="AX761" s="194"/>
      <c r="AY761" s="194"/>
      <c r="AZ761" s="194"/>
      <c r="BA761" s="194"/>
      <c r="BB761" s="194"/>
      <c r="BC761" s="194"/>
      <c r="BD761" s="194"/>
      <c r="BE761" s="194"/>
      <c r="BF761" s="194"/>
      <c r="BG761" s="194"/>
      <c r="BH761" s="194"/>
      <c r="BI761" s="194"/>
    </row>
    <row r="762">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c r="AA762" s="194"/>
      <c r="AB762" s="194"/>
      <c r="AC762" s="194"/>
      <c r="AD762" s="194"/>
      <c r="AE762" s="194"/>
      <c r="AF762" s="194"/>
      <c r="AG762" s="194"/>
      <c r="AH762" s="194"/>
      <c r="AI762" s="194"/>
      <c r="AJ762" s="194"/>
      <c r="AK762" s="194"/>
      <c r="AL762" s="194"/>
      <c r="AM762" s="194"/>
      <c r="AN762" s="194"/>
      <c r="AO762" s="194"/>
      <c r="AP762" s="194"/>
      <c r="AQ762" s="194"/>
      <c r="AR762" s="194"/>
      <c r="AS762" s="194"/>
      <c r="AT762" s="194"/>
      <c r="AU762" s="194"/>
      <c r="AV762" s="194"/>
      <c r="AW762" s="194"/>
      <c r="AX762" s="194"/>
      <c r="AY762" s="194"/>
      <c r="AZ762" s="194"/>
      <c r="BA762" s="194"/>
      <c r="BB762" s="194"/>
      <c r="BC762" s="194"/>
      <c r="BD762" s="194"/>
      <c r="BE762" s="194"/>
      <c r="BF762" s="194"/>
      <c r="BG762" s="194"/>
      <c r="BH762" s="194"/>
      <c r="BI762" s="194"/>
    </row>
    <row r="763">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c r="AA763" s="194"/>
      <c r="AB763" s="194"/>
      <c r="AC763" s="194"/>
      <c r="AD763" s="194"/>
      <c r="AE763" s="194"/>
      <c r="AF763" s="194"/>
      <c r="AG763" s="194"/>
      <c r="AH763" s="194"/>
      <c r="AI763" s="194"/>
      <c r="AJ763" s="194"/>
      <c r="AK763" s="194"/>
      <c r="AL763" s="194"/>
      <c r="AM763" s="194"/>
      <c r="AN763" s="194"/>
      <c r="AO763" s="194"/>
      <c r="AP763" s="194"/>
      <c r="AQ763" s="194"/>
      <c r="AR763" s="194"/>
      <c r="AS763" s="194"/>
      <c r="AT763" s="194"/>
      <c r="AU763" s="194"/>
      <c r="AV763" s="194"/>
      <c r="AW763" s="194"/>
      <c r="AX763" s="194"/>
      <c r="AY763" s="194"/>
      <c r="AZ763" s="194"/>
      <c r="BA763" s="194"/>
      <c r="BB763" s="194"/>
      <c r="BC763" s="194"/>
      <c r="BD763" s="194"/>
      <c r="BE763" s="194"/>
      <c r="BF763" s="194"/>
      <c r="BG763" s="194"/>
      <c r="BH763" s="194"/>
      <c r="BI763" s="194"/>
    </row>
    <row r="764">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c r="AA764" s="194"/>
      <c r="AB764" s="194"/>
      <c r="AC764" s="194"/>
      <c r="AD764" s="194"/>
      <c r="AE764" s="194"/>
      <c r="AF764" s="194"/>
      <c r="AG764" s="194"/>
      <c r="AH764" s="194"/>
      <c r="AI764" s="194"/>
      <c r="AJ764" s="194"/>
      <c r="AK764" s="194"/>
      <c r="AL764" s="194"/>
      <c r="AM764" s="194"/>
      <c r="AN764" s="194"/>
      <c r="AO764" s="194"/>
      <c r="AP764" s="194"/>
      <c r="AQ764" s="194"/>
      <c r="AR764" s="194"/>
      <c r="AS764" s="194"/>
      <c r="AT764" s="194"/>
      <c r="AU764" s="194"/>
      <c r="AV764" s="194"/>
      <c r="AW764" s="194"/>
      <c r="AX764" s="194"/>
      <c r="AY764" s="194"/>
      <c r="AZ764" s="194"/>
      <c r="BA764" s="194"/>
      <c r="BB764" s="194"/>
      <c r="BC764" s="194"/>
      <c r="BD764" s="194"/>
      <c r="BE764" s="194"/>
      <c r="BF764" s="194"/>
      <c r="BG764" s="194"/>
      <c r="BH764" s="194"/>
      <c r="BI764" s="194"/>
    </row>
    <row r="765">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c r="AA765" s="194"/>
      <c r="AB765" s="194"/>
      <c r="AC765" s="194"/>
      <c r="AD765" s="194"/>
      <c r="AE765" s="194"/>
      <c r="AF765" s="194"/>
      <c r="AG765" s="194"/>
      <c r="AH765" s="194"/>
      <c r="AI765" s="194"/>
      <c r="AJ765" s="194"/>
      <c r="AK765" s="194"/>
      <c r="AL765" s="194"/>
      <c r="AM765" s="194"/>
      <c r="AN765" s="194"/>
      <c r="AO765" s="194"/>
      <c r="AP765" s="194"/>
      <c r="AQ765" s="194"/>
      <c r="AR765" s="194"/>
      <c r="AS765" s="194"/>
      <c r="AT765" s="194"/>
      <c r="AU765" s="194"/>
      <c r="AV765" s="194"/>
      <c r="AW765" s="194"/>
      <c r="AX765" s="194"/>
      <c r="AY765" s="194"/>
      <c r="AZ765" s="194"/>
      <c r="BA765" s="194"/>
      <c r="BB765" s="194"/>
      <c r="BC765" s="194"/>
      <c r="BD765" s="194"/>
      <c r="BE765" s="194"/>
      <c r="BF765" s="194"/>
      <c r="BG765" s="194"/>
      <c r="BH765" s="194"/>
      <c r="BI765" s="194"/>
    </row>
    <row r="766">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c r="AA766" s="194"/>
      <c r="AB766" s="194"/>
      <c r="AC766" s="194"/>
      <c r="AD766" s="194"/>
      <c r="AE766" s="194"/>
      <c r="AF766" s="194"/>
      <c r="AG766" s="194"/>
      <c r="AH766" s="194"/>
      <c r="AI766" s="194"/>
      <c r="AJ766" s="194"/>
      <c r="AK766" s="194"/>
      <c r="AL766" s="194"/>
      <c r="AM766" s="194"/>
      <c r="AN766" s="194"/>
      <c r="AO766" s="194"/>
      <c r="AP766" s="194"/>
      <c r="AQ766" s="194"/>
      <c r="AR766" s="194"/>
      <c r="AS766" s="194"/>
      <c r="AT766" s="194"/>
      <c r="AU766" s="194"/>
      <c r="AV766" s="194"/>
      <c r="AW766" s="194"/>
      <c r="AX766" s="194"/>
      <c r="AY766" s="194"/>
      <c r="AZ766" s="194"/>
      <c r="BA766" s="194"/>
      <c r="BB766" s="194"/>
      <c r="BC766" s="194"/>
      <c r="BD766" s="194"/>
      <c r="BE766" s="194"/>
      <c r="BF766" s="194"/>
      <c r="BG766" s="194"/>
      <c r="BH766" s="194"/>
      <c r="BI766" s="194"/>
    </row>
    <row r="767">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c r="AA767" s="194"/>
      <c r="AB767" s="194"/>
      <c r="AC767" s="194"/>
      <c r="AD767" s="194"/>
      <c r="AE767" s="194"/>
      <c r="AF767" s="194"/>
      <c r="AG767" s="194"/>
      <c r="AH767" s="194"/>
      <c r="AI767" s="194"/>
      <c r="AJ767" s="194"/>
      <c r="AK767" s="194"/>
      <c r="AL767" s="194"/>
      <c r="AM767" s="194"/>
      <c r="AN767" s="194"/>
      <c r="AO767" s="194"/>
      <c r="AP767" s="194"/>
      <c r="AQ767" s="194"/>
      <c r="AR767" s="194"/>
      <c r="AS767" s="194"/>
      <c r="AT767" s="194"/>
      <c r="AU767" s="194"/>
      <c r="AV767" s="194"/>
      <c r="AW767" s="194"/>
      <c r="AX767" s="194"/>
      <c r="AY767" s="194"/>
      <c r="AZ767" s="194"/>
      <c r="BA767" s="194"/>
      <c r="BB767" s="194"/>
      <c r="BC767" s="194"/>
      <c r="BD767" s="194"/>
      <c r="BE767" s="194"/>
      <c r="BF767" s="194"/>
      <c r="BG767" s="194"/>
      <c r="BH767" s="194"/>
      <c r="BI767" s="194"/>
    </row>
    <row r="768">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c r="AA768" s="194"/>
      <c r="AB768" s="194"/>
      <c r="AC768" s="194"/>
      <c r="AD768" s="194"/>
      <c r="AE768" s="194"/>
      <c r="AF768" s="194"/>
      <c r="AG768" s="194"/>
      <c r="AH768" s="194"/>
      <c r="AI768" s="194"/>
      <c r="AJ768" s="194"/>
      <c r="AK768" s="194"/>
      <c r="AL768" s="194"/>
      <c r="AM768" s="194"/>
      <c r="AN768" s="194"/>
      <c r="AO768" s="194"/>
      <c r="AP768" s="194"/>
      <c r="AQ768" s="194"/>
      <c r="AR768" s="194"/>
      <c r="AS768" s="194"/>
      <c r="AT768" s="194"/>
      <c r="AU768" s="194"/>
      <c r="AV768" s="194"/>
      <c r="AW768" s="194"/>
      <c r="AX768" s="194"/>
      <c r="AY768" s="194"/>
      <c r="AZ768" s="194"/>
      <c r="BA768" s="194"/>
      <c r="BB768" s="194"/>
      <c r="BC768" s="194"/>
      <c r="BD768" s="194"/>
      <c r="BE768" s="194"/>
      <c r="BF768" s="194"/>
      <c r="BG768" s="194"/>
      <c r="BH768" s="194"/>
      <c r="BI768" s="194"/>
    </row>
    <row r="769">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c r="AA769" s="194"/>
      <c r="AB769" s="194"/>
      <c r="AC769" s="194"/>
      <c r="AD769" s="194"/>
      <c r="AE769" s="194"/>
      <c r="AF769" s="194"/>
      <c r="AG769" s="194"/>
      <c r="AH769" s="194"/>
      <c r="AI769" s="194"/>
      <c r="AJ769" s="194"/>
      <c r="AK769" s="194"/>
      <c r="AL769" s="194"/>
      <c r="AM769" s="194"/>
      <c r="AN769" s="194"/>
      <c r="AO769" s="194"/>
      <c r="AP769" s="194"/>
      <c r="AQ769" s="194"/>
      <c r="AR769" s="194"/>
      <c r="AS769" s="194"/>
      <c r="AT769" s="194"/>
      <c r="AU769" s="194"/>
      <c r="AV769" s="194"/>
      <c r="AW769" s="194"/>
      <c r="AX769" s="194"/>
      <c r="AY769" s="194"/>
      <c r="AZ769" s="194"/>
      <c r="BA769" s="194"/>
      <c r="BB769" s="194"/>
      <c r="BC769" s="194"/>
      <c r="BD769" s="194"/>
      <c r="BE769" s="194"/>
      <c r="BF769" s="194"/>
      <c r="BG769" s="194"/>
      <c r="BH769" s="194"/>
      <c r="BI769" s="194"/>
    </row>
    <row r="770">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c r="AA770" s="194"/>
      <c r="AB770" s="194"/>
      <c r="AC770" s="194"/>
      <c r="AD770" s="194"/>
      <c r="AE770" s="194"/>
      <c r="AF770" s="194"/>
      <c r="AG770" s="194"/>
      <c r="AH770" s="194"/>
      <c r="AI770" s="194"/>
      <c r="AJ770" s="194"/>
      <c r="AK770" s="194"/>
      <c r="AL770" s="194"/>
      <c r="AM770" s="194"/>
      <c r="AN770" s="194"/>
      <c r="AO770" s="194"/>
      <c r="AP770" s="194"/>
      <c r="AQ770" s="194"/>
      <c r="AR770" s="194"/>
      <c r="AS770" s="194"/>
      <c r="AT770" s="194"/>
      <c r="AU770" s="194"/>
      <c r="AV770" s="194"/>
      <c r="AW770" s="194"/>
      <c r="AX770" s="194"/>
      <c r="AY770" s="194"/>
      <c r="AZ770" s="194"/>
      <c r="BA770" s="194"/>
      <c r="BB770" s="194"/>
      <c r="BC770" s="194"/>
      <c r="BD770" s="194"/>
      <c r="BE770" s="194"/>
      <c r="BF770" s="194"/>
      <c r="BG770" s="194"/>
      <c r="BH770" s="194"/>
      <c r="BI770" s="194"/>
    </row>
    <row r="771">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c r="AA771" s="194"/>
      <c r="AB771" s="194"/>
      <c r="AC771" s="194"/>
      <c r="AD771" s="194"/>
      <c r="AE771" s="194"/>
      <c r="AF771" s="194"/>
      <c r="AG771" s="194"/>
      <c r="AH771" s="194"/>
      <c r="AI771" s="194"/>
      <c r="AJ771" s="194"/>
      <c r="AK771" s="194"/>
      <c r="AL771" s="194"/>
      <c r="AM771" s="194"/>
      <c r="AN771" s="194"/>
      <c r="AO771" s="194"/>
      <c r="AP771" s="194"/>
      <c r="AQ771" s="194"/>
      <c r="AR771" s="194"/>
      <c r="AS771" s="194"/>
      <c r="AT771" s="194"/>
      <c r="AU771" s="194"/>
      <c r="AV771" s="194"/>
      <c r="AW771" s="194"/>
      <c r="AX771" s="194"/>
      <c r="AY771" s="194"/>
      <c r="AZ771" s="194"/>
      <c r="BA771" s="194"/>
      <c r="BB771" s="194"/>
      <c r="BC771" s="194"/>
      <c r="BD771" s="194"/>
      <c r="BE771" s="194"/>
      <c r="BF771" s="194"/>
      <c r="BG771" s="194"/>
      <c r="BH771" s="194"/>
      <c r="BI771" s="194"/>
    </row>
    <row r="772">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c r="AA772" s="194"/>
      <c r="AB772" s="194"/>
      <c r="AC772" s="194"/>
      <c r="AD772" s="194"/>
      <c r="AE772" s="194"/>
      <c r="AF772" s="194"/>
      <c r="AG772" s="194"/>
      <c r="AH772" s="194"/>
      <c r="AI772" s="194"/>
      <c r="AJ772" s="194"/>
      <c r="AK772" s="194"/>
      <c r="AL772" s="194"/>
      <c r="AM772" s="194"/>
      <c r="AN772" s="194"/>
      <c r="AO772" s="194"/>
      <c r="AP772" s="194"/>
      <c r="AQ772" s="194"/>
      <c r="AR772" s="194"/>
      <c r="AS772" s="194"/>
      <c r="AT772" s="194"/>
      <c r="AU772" s="194"/>
      <c r="AV772" s="194"/>
      <c r="AW772" s="194"/>
      <c r="AX772" s="194"/>
      <c r="AY772" s="194"/>
      <c r="AZ772" s="194"/>
      <c r="BA772" s="194"/>
      <c r="BB772" s="194"/>
      <c r="BC772" s="194"/>
      <c r="BD772" s="194"/>
      <c r="BE772" s="194"/>
      <c r="BF772" s="194"/>
      <c r="BG772" s="194"/>
      <c r="BH772" s="194"/>
      <c r="BI772" s="194"/>
    </row>
    <row r="773">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c r="AA773" s="194"/>
      <c r="AB773" s="194"/>
      <c r="AC773" s="194"/>
      <c r="AD773" s="194"/>
      <c r="AE773" s="194"/>
      <c r="AF773" s="194"/>
      <c r="AG773" s="194"/>
      <c r="AH773" s="194"/>
      <c r="AI773" s="194"/>
      <c r="AJ773" s="194"/>
      <c r="AK773" s="194"/>
      <c r="AL773" s="194"/>
      <c r="AM773" s="194"/>
      <c r="AN773" s="194"/>
      <c r="AO773" s="194"/>
      <c r="AP773" s="194"/>
      <c r="AQ773" s="194"/>
      <c r="AR773" s="194"/>
      <c r="AS773" s="194"/>
      <c r="AT773" s="194"/>
      <c r="AU773" s="194"/>
      <c r="AV773" s="194"/>
      <c r="AW773" s="194"/>
      <c r="AX773" s="194"/>
      <c r="AY773" s="194"/>
      <c r="AZ773" s="194"/>
      <c r="BA773" s="194"/>
      <c r="BB773" s="194"/>
      <c r="BC773" s="194"/>
      <c r="BD773" s="194"/>
      <c r="BE773" s="194"/>
      <c r="BF773" s="194"/>
      <c r="BG773" s="194"/>
      <c r="BH773" s="194"/>
      <c r="BI773" s="194"/>
    </row>
    <row r="774">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c r="AA774" s="194"/>
      <c r="AB774" s="194"/>
      <c r="AC774" s="194"/>
      <c r="AD774" s="194"/>
      <c r="AE774" s="194"/>
      <c r="AF774" s="194"/>
      <c r="AG774" s="194"/>
      <c r="AH774" s="194"/>
      <c r="AI774" s="194"/>
      <c r="AJ774" s="194"/>
      <c r="AK774" s="194"/>
      <c r="AL774" s="194"/>
      <c r="AM774" s="194"/>
      <c r="AN774" s="194"/>
      <c r="AO774" s="194"/>
      <c r="AP774" s="194"/>
      <c r="AQ774" s="194"/>
      <c r="AR774" s="194"/>
      <c r="AS774" s="194"/>
      <c r="AT774" s="194"/>
      <c r="AU774" s="194"/>
      <c r="AV774" s="194"/>
      <c r="AW774" s="194"/>
      <c r="AX774" s="194"/>
      <c r="AY774" s="194"/>
      <c r="AZ774" s="194"/>
      <c r="BA774" s="194"/>
      <c r="BB774" s="194"/>
      <c r="BC774" s="194"/>
      <c r="BD774" s="194"/>
      <c r="BE774" s="194"/>
      <c r="BF774" s="194"/>
      <c r="BG774" s="194"/>
      <c r="BH774" s="194"/>
      <c r="BI774" s="194"/>
    </row>
    <row r="775">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c r="AA775" s="194"/>
      <c r="AB775" s="194"/>
      <c r="AC775" s="194"/>
      <c r="AD775" s="194"/>
      <c r="AE775" s="194"/>
      <c r="AF775" s="194"/>
      <c r="AG775" s="194"/>
      <c r="AH775" s="194"/>
      <c r="AI775" s="194"/>
      <c r="AJ775" s="194"/>
      <c r="AK775" s="194"/>
      <c r="AL775" s="194"/>
      <c r="AM775" s="194"/>
      <c r="AN775" s="194"/>
      <c r="AO775" s="194"/>
      <c r="AP775" s="194"/>
      <c r="AQ775" s="194"/>
      <c r="AR775" s="194"/>
      <c r="AS775" s="194"/>
      <c r="AT775" s="194"/>
      <c r="AU775" s="194"/>
      <c r="AV775" s="194"/>
      <c r="AW775" s="194"/>
      <c r="AX775" s="194"/>
      <c r="AY775" s="194"/>
      <c r="AZ775" s="194"/>
      <c r="BA775" s="194"/>
      <c r="BB775" s="194"/>
      <c r="BC775" s="194"/>
      <c r="BD775" s="194"/>
      <c r="BE775" s="194"/>
      <c r="BF775" s="194"/>
      <c r="BG775" s="194"/>
      <c r="BH775" s="194"/>
      <c r="BI775" s="194"/>
    </row>
    <row r="776">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c r="AA776" s="194"/>
      <c r="AB776" s="194"/>
      <c r="AC776" s="194"/>
      <c r="AD776" s="194"/>
      <c r="AE776" s="194"/>
      <c r="AF776" s="194"/>
      <c r="AG776" s="194"/>
      <c r="AH776" s="194"/>
      <c r="AI776" s="194"/>
      <c r="AJ776" s="194"/>
      <c r="AK776" s="194"/>
      <c r="AL776" s="194"/>
      <c r="AM776" s="194"/>
      <c r="AN776" s="194"/>
      <c r="AO776" s="194"/>
      <c r="AP776" s="194"/>
      <c r="AQ776" s="194"/>
      <c r="AR776" s="194"/>
      <c r="AS776" s="194"/>
      <c r="AT776" s="194"/>
      <c r="AU776" s="194"/>
      <c r="AV776" s="194"/>
      <c r="AW776" s="194"/>
      <c r="AX776" s="194"/>
      <c r="AY776" s="194"/>
      <c r="AZ776" s="194"/>
      <c r="BA776" s="194"/>
      <c r="BB776" s="194"/>
      <c r="BC776" s="194"/>
      <c r="BD776" s="194"/>
      <c r="BE776" s="194"/>
      <c r="BF776" s="194"/>
      <c r="BG776" s="194"/>
      <c r="BH776" s="194"/>
      <c r="BI776" s="194"/>
    </row>
    <row r="777">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c r="AA777" s="194"/>
      <c r="AB777" s="194"/>
      <c r="AC777" s="194"/>
      <c r="AD777" s="194"/>
      <c r="AE777" s="194"/>
      <c r="AF777" s="194"/>
      <c r="AG777" s="194"/>
      <c r="AH777" s="194"/>
      <c r="AI777" s="194"/>
      <c r="AJ777" s="194"/>
      <c r="AK777" s="194"/>
      <c r="AL777" s="194"/>
      <c r="AM777" s="194"/>
      <c r="AN777" s="194"/>
      <c r="AO777" s="194"/>
      <c r="AP777" s="194"/>
      <c r="AQ777" s="194"/>
      <c r="AR777" s="194"/>
      <c r="AS777" s="194"/>
      <c r="AT777" s="194"/>
      <c r="AU777" s="194"/>
      <c r="AV777" s="194"/>
      <c r="AW777" s="194"/>
      <c r="AX777" s="194"/>
      <c r="AY777" s="194"/>
      <c r="AZ777" s="194"/>
      <c r="BA777" s="194"/>
      <c r="BB777" s="194"/>
      <c r="BC777" s="194"/>
      <c r="BD777" s="194"/>
      <c r="BE777" s="194"/>
      <c r="BF777" s="194"/>
      <c r="BG777" s="194"/>
      <c r="BH777" s="194"/>
      <c r="BI777" s="194"/>
    </row>
    <row r="778">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c r="AA778" s="194"/>
      <c r="AB778" s="194"/>
      <c r="AC778" s="194"/>
      <c r="AD778" s="194"/>
      <c r="AE778" s="194"/>
      <c r="AF778" s="194"/>
      <c r="AG778" s="194"/>
      <c r="AH778" s="194"/>
      <c r="AI778" s="194"/>
      <c r="AJ778" s="194"/>
      <c r="AK778" s="194"/>
      <c r="AL778" s="194"/>
      <c r="AM778" s="194"/>
      <c r="AN778" s="194"/>
      <c r="AO778" s="194"/>
      <c r="AP778" s="194"/>
      <c r="AQ778" s="194"/>
      <c r="AR778" s="194"/>
      <c r="AS778" s="194"/>
      <c r="AT778" s="194"/>
      <c r="AU778" s="194"/>
      <c r="AV778" s="194"/>
      <c r="AW778" s="194"/>
      <c r="AX778" s="194"/>
      <c r="AY778" s="194"/>
      <c r="AZ778" s="194"/>
      <c r="BA778" s="194"/>
      <c r="BB778" s="194"/>
      <c r="BC778" s="194"/>
      <c r="BD778" s="194"/>
      <c r="BE778" s="194"/>
      <c r="BF778" s="194"/>
      <c r="BG778" s="194"/>
      <c r="BH778" s="194"/>
      <c r="BI778" s="194"/>
    </row>
    <row r="779">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c r="AA779" s="194"/>
      <c r="AB779" s="194"/>
      <c r="AC779" s="194"/>
      <c r="AD779" s="194"/>
      <c r="AE779" s="194"/>
      <c r="AF779" s="194"/>
      <c r="AG779" s="194"/>
      <c r="AH779" s="194"/>
      <c r="AI779" s="194"/>
      <c r="AJ779" s="194"/>
      <c r="AK779" s="194"/>
      <c r="AL779" s="194"/>
      <c r="AM779" s="194"/>
      <c r="AN779" s="194"/>
      <c r="AO779" s="194"/>
      <c r="AP779" s="194"/>
      <c r="AQ779" s="194"/>
      <c r="AR779" s="194"/>
      <c r="AS779" s="194"/>
      <c r="AT779" s="194"/>
      <c r="AU779" s="194"/>
      <c r="AV779" s="194"/>
      <c r="AW779" s="194"/>
      <c r="AX779" s="194"/>
      <c r="AY779" s="194"/>
      <c r="AZ779" s="194"/>
      <c r="BA779" s="194"/>
      <c r="BB779" s="194"/>
      <c r="BC779" s="194"/>
      <c r="BD779" s="194"/>
      <c r="BE779" s="194"/>
      <c r="BF779" s="194"/>
      <c r="BG779" s="194"/>
      <c r="BH779" s="194"/>
      <c r="BI779" s="194"/>
    </row>
    <row r="780">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c r="AA780" s="194"/>
      <c r="AB780" s="194"/>
      <c r="AC780" s="194"/>
      <c r="AD780" s="194"/>
      <c r="AE780" s="194"/>
      <c r="AF780" s="194"/>
      <c r="AG780" s="194"/>
      <c r="AH780" s="194"/>
      <c r="AI780" s="194"/>
      <c r="AJ780" s="194"/>
      <c r="AK780" s="194"/>
      <c r="AL780" s="194"/>
      <c r="AM780" s="194"/>
      <c r="AN780" s="194"/>
      <c r="AO780" s="194"/>
      <c r="AP780" s="194"/>
      <c r="AQ780" s="194"/>
      <c r="AR780" s="194"/>
      <c r="AS780" s="194"/>
      <c r="AT780" s="194"/>
      <c r="AU780" s="194"/>
      <c r="AV780" s="194"/>
      <c r="AW780" s="194"/>
      <c r="AX780" s="194"/>
      <c r="AY780" s="194"/>
      <c r="AZ780" s="194"/>
      <c r="BA780" s="194"/>
      <c r="BB780" s="194"/>
      <c r="BC780" s="194"/>
      <c r="BD780" s="194"/>
      <c r="BE780" s="194"/>
      <c r="BF780" s="194"/>
      <c r="BG780" s="194"/>
      <c r="BH780" s="194"/>
      <c r="BI780" s="194"/>
    </row>
    <row r="781">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c r="AA781" s="194"/>
      <c r="AB781" s="194"/>
      <c r="AC781" s="194"/>
      <c r="AD781" s="194"/>
      <c r="AE781" s="194"/>
      <c r="AF781" s="194"/>
      <c r="AG781" s="194"/>
      <c r="AH781" s="194"/>
      <c r="AI781" s="194"/>
      <c r="AJ781" s="194"/>
      <c r="AK781" s="194"/>
      <c r="AL781" s="194"/>
      <c r="AM781" s="194"/>
      <c r="AN781" s="194"/>
      <c r="AO781" s="194"/>
      <c r="AP781" s="194"/>
      <c r="AQ781" s="194"/>
      <c r="AR781" s="194"/>
      <c r="AS781" s="194"/>
      <c r="AT781" s="194"/>
      <c r="AU781" s="194"/>
      <c r="AV781" s="194"/>
      <c r="AW781" s="194"/>
      <c r="AX781" s="194"/>
      <c r="AY781" s="194"/>
      <c r="AZ781" s="194"/>
      <c r="BA781" s="194"/>
      <c r="BB781" s="194"/>
      <c r="BC781" s="194"/>
      <c r="BD781" s="194"/>
      <c r="BE781" s="194"/>
      <c r="BF781" s="194"/>
      <c r="BG781" s="194"/>
      <c r="BH781" s="194"/>
      <c r="BI781" s="194"/>
    </row>
    <row r="782">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c r="AA782" s="194"/>
      <c r="AB782" s="194"/>
      <c r="AC782" s="194"/>
      <c r="AD782" s="194"/>
      <c r="AE782" s="194"/>
      <c r="AF782" s="194"/>
      <c r="AG782" s="194"/>
      <c r="AH782" s="194"/>
      <c r="AI782" s="194"/>
      <c r="AJ782" s="194"/>
      <c r="AK782" s="194"/>
      <c r="AL782" s="194"/>
      <c r="AM782" s="194"/>
      <c r="AN782" s="194"/>
      <c r="AO782" s="194"/>
      <c r="AP782" s="194"/>
      <c r="AQ782" s="194"/>
      <c r="AR782" s="194"/>
      <c r="AS782" s="194"/>
      <c r="AT782" s="194"/>
      <c r="AU782" s="194"/>
      <c r="AV782" s="194"/>
      <c r="AW782" s="194"/>
      <c r="AX782" s="194"/>
      <c r="AY782" s="194"/>
      <c r="AZ782" s="194"/>
      <c r="BA782" s="194"/>
      <c r="BB782" s="194"/>
      <c r="BC782" s="194"/>
      <c r="BD782" s="194"/>
      <c r="BE782" s="194"/>
      <c r="BF782" s="194"/>
      <c r="BG782" s="194"/>
      <c r="BH782" s="194"/>
      <c r="BI782" s="194"/>
    </row>
    <row r="783">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c r="AA783" s="194"/>
      <c r="AB783" s="194"/>
      <c r="AC783" s="194"/>
      <c r="AD783" s="194"/>
      <c r="AE783" s="194"/>
      <c r="AF783" s="194"/>
      <c r="AG783" s="194"/>
      <c r="AH783" s="194"/>
      <c r="AI783" s="194"/>
      <c r="AJ783" s="194"/>
      <c r="AK783" s="194"/>
      <c r="AL783" s="194"/>
      <c r="AM783" s="194"/>
      <c r="AN783" s="194"/>
      <c r="AO783" s="194"/>
      <c r="AP783" s="194"/>
      <c r="AQ783" s="194"/>
      <c r="AR783" s="194"/>
      <c r="AS783" s="194"/>
      <c r="AT783" s="194"/>
      <c r="AU783" s="194"/>
      <c r="AV783" s="194"/>
      <c r="AW783" s="194"/>
      <c r="AX783" s="194"/>
      <c r="AY783" s="194"/>
      <c r="AZ783" s="194"/>
      <c r="BA783" s="194"/>
      <c r="BB783" s="194"/>
      <c r="BC783" s="194"/>
      <c r="BD783" s="194"/>
      <c r="BE783" s="194"/>
      <c r="BF783" s="194"/>
      <c r="BG783" s="194"/>
      <c r="BH783" s="194"/>
      <c r="BI783" s="194"/>
    </row>
    <row r="784">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c r="AA784" s="194"/>
      <c r="AB784" s="194"/>
      <c r="AC784" s="194"/>
      <c r="AD784" s="194"/>
      <c r="AE784" s="194"/>
      <c r="AF784" s="194"/>
      <c r="AG784" s="194"/>
      <c r="AH784" s="194"/>
      <c r="AI784" s="194"/>
      <c r="AJ784" s="194"/>
      <c r="AK784" s="194"/>
      <c r="AL784" s="194"/>
      <c r="AM784" s="194"/>
      <c r="AN784" s="194"/>
      <c r="AO784" s="194"/>
      <c r="AP784" s="194"/>
      <c r="AQ784" s="194"/>
      <c r="AR784" s="194"/>
      <c r="AS784" s="194"/>
      <c r="AT784" s="194"/>
      <c r="AU784" s="194"/>
      <c r="AV784" s="194"/>
      <c r="AW784" s="194"/>
      <c r="AX784" s="194"/>
      <c r="AY784" s="194"/>
      <c r="AZ784" s="194"/>
      <c r="BA784" s="194"/>
      <c r="BB784" s="194"/>
      <c r="BC784" s="194"/>
      <c r="BD784" s="194"/>
      <c r="BE784" s="194"/>
      <c r="BF784" s="194"/>
      <c r="BG784" s="194"/>
      <c r="BH784" s="194"/>
      <c r="BI784" s="194"/>
    </row>
    <row r="785">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c r="AA785" s="194"/>
      <c r="AB785" s="194"/>
      <c r="AC785" s="194"/>
      <c r="AD785" s="194"/>
      <c r="AE785" s="194"/>
      <c r="AF785" s="194"/>
      <c r="AG785" s="194"/>
      <c r="AH785" s="194"/>
      <c r="AI785" s="194"/>
      <c r="AJ785" s="194"/>
      <c r="AK785" s="194"/>
      <c r="AL785" s="194"/>
      <c r="AM785" s="194"/>
      <c r="AN785" s="194"/>
      <c r="AO785" s="194"/>
      <c r="AP785" s="194"/>
      <c r="AQ785" s="194"/>
      <c r="AR785" s="194"/>
      <c r="AS785" s="194"/>
      <c r="AT785" s="194"/>
      <c r="AU785" s="194"/>
      <c r="AV785" s="194"/>
      <c r="AW785" s="194"/>
      <c r="AX785" s="194"/>
      <c r="AY785" s="194"/>
      <c r="AZ785" s="194"/>
      <c r="BA785" s="194"/>
      <c r="BB785" s="194"/>
      <c r="BC785" s="194"/>
      <c r="BD785" s="194"/>
      <c r="BE785" s="194"/>
      <c r="BF785" s="194"/>
      <c r="BG785" s="194"/>
      <c r="BH785" s="194"/>
      <c r="BI785" s="194"/>
    </row>
    <row r="786">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c r="AA786" s="194"/>
      <c r="AB786" s="194"/>
      <c r="AC786" s="194"/>
      <c r="AD786" s="194"/>
      <c r="AE786" s="194"/>
      <c r="AF786" s="194"/>
      <c r="AG786" s="194"/>
      <c r="AH786" s="194"/>
      <c r="AI786" s="194"/>
      <c r="AJ786" s="194"/>
      <c r="AK786" s="194"/>
      <c r="AL786" s="194"/>
      <c r="AM786" s="194"/>
      <c r="AN786" s="194"/>
      <c r="AO786" s="194"/>
      <c r="AP786" s="194"/>
      <c r="AQ786" s="194"/>
      <c r="AR786" s="194"/>
      <c r="AS786" s="194"/>
      <c r="AT786" s="194"/>
      <c r="AU786" s="194"/>
      <c r="AV786" s="194"/>
      <c r="AW786" s="194"/>
      <c r="AX786" s="194"/>
      <c r="AY786" s="194"/>
      <c r="AZ786" s="194"/>
      <c r="BA786" s="194"/>
      <c r="BB786" s="194"/>
      <c r="BC786" s="194"/>
      <c r="BD786" s="194"/>
      <c r="BE786" s="194"/>
      <c r="BF786" s="194"/>
      <c r="BG786" s="194"/>
      <c r="BH786" s="194"/>
      <c r="BI786" s="194"/>
    </row>
    <row r="787">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c r="AA787" s="194"/>
      <c r="AB787" s="194"/>
      <c r="AC787" s="194"/>
      <c r="AD787" s="194"/>
      <c r="AE787" s="194"/>
      <c r="AF787" s="194"/>
      <c r="AG787" s="194"/>
      <c r="AH787" s="194"/>
      <c r="AI787" s="194"/>
      <c r="AJ787" s="194"/>
      <c r="AK787" s="194"/>
      <c r="AL787" s="194"/>
      <c r="AM787" s="194"/>
      <c r="AN787" s="194"/>
      <c r="AO787" s="194"/>
      <c r="AP787" s="194"/>
      <c r="AQ787" s="194"/>
      <c r="AR787" s="194"/>
      <c r="AS787" s="194"/>
      <c r="AT787" s="194"/>
      <c r="AU787" s="194"/>
      <c r="AV787" s="194"/>
      <c r="AW787" s="194"/>
      <c r="AX787" s="194"/>
      <c r="AY787" s="194"/>
      <c r="AZ787" s="194"/>
      <c r="BA787" s="194"/>
      <c r="BB787" s="194"/>
      <c r="BC787" s="194"/>
      <c r="BD787" s="194"/>
      <c r="BE787" s="194"/>
      <c r="BF787" s="194"/>
      <c r="BG787" s="194"/>
      <c r="BH787" s="194"/>
      <c r="BI787" s="194"/>
    </row>
    <row r="788">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c r="AA788" s="194"/>
      <c r="AB788" s="194"/>
      <c r="AC788" s="194"/>
      <c r="AD788" s="194"/>
      <c r="AE788" s="194"/>
      <c r="AF788" s="194"/>
      <c r="AG788" s="194"/>
      <c r="AH788" s="194"/>
      <c r="AI788" s="194"/>
      <c r="AJ788" s="194"/>
      <c r="AK788" s="194"/>
      <c r="AL788" s="194"/>
      <c r="AM788" s="194"/>
      <c r="AN788" s="194"/>
      <c r="AO788" s="194"/>
      <c r="AP788" s="194"/>
      <c r="AQ788" s="194"/>
      <c r="AR788" s="194"/>
      <c r="AS788" s="194"/>
      <c r="AT788" s="194"/>
      <c r="AU788" s="194"/>
      <c r="AV788" s="194"/>
      <c r="AW788" s="194"/>
      <c r="AX788" s="194"/>
      <c r="AY788" s="194"/>
      <c r="AZ788" s="194"/>
      <c r="BA788" s="194"/>
      <c r="BB788" s="194"/>
      <c r="BC788" s="194"/>
      <c r="BD788" s="194"/>
      <c r="BE788" s="194"/>
      <c r="BF788" s="194"/>
      <c r="BG788" s="194"/>
      <c r="BH788" s="194"/>
      <c r="BI788" s="194"/>
    </row>
    <row r="789">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c r="AA789" s="194"/>
      <c r="AB789" s="194"/>
      <c r="AC789" s="194"/>
      <c r="AD789" s="194"/>
      <c r="AE789" s="194"/>
      <c r="AF789" s="194"/>
      <c r="AG789" s="194"/>
      <c r="AH789" s="194"/>
      <c r="AI789" s="194"/>
      <c r="AJ789" s="194"/>
      <c r="AK789" s="194"/>
      <c r="AL789" s="194"/>
      <c r="AM789" s="194"/>
      <c r="AN789" s="194"/>
      <c r="AO789" s="194"/>
      <c r="AP789" s="194"/>
      <c r="AQ789" s="194"/>
      <c r="AR789" s="194"/>
      <c r="AS789" s="194"/>
      <c r="AT789" s="194"/>
      <c r="AU789" s="194"/>
      <c r="AV789" s="194"/>
      <c r="AW789" s="194"/>
      <c r="AX789" s="194"/>
      <c r="AY789" s="194"/>
      <c r="AZ789" s="194"/>
      <c r="BA789" s="194"/>
      <c r="BB789" s="194"/>
      <c r="BC789" s="194"/>
      <c r="BD789" s="194"/>
      <c r="BE789" s="194"/>
      <c r="BF789" s="194"/>
      <c r="BG789" s="194"/>
      <c r="BH789" s="194"/>
      <c r="BI789" s="194"/>
    </row>
    <row r="790">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c r="AA790" s="194"/>
      <c r="AB790" s="194"/>
      <c r="AC790" s="194"/>
      <c r="AD790" s="194"/>
      <c r="AE790" s="194"/>
      <c r="AF790" s="194"/>
      <c r="AG790" s="194"/>
      <c r="AH790" s="194"/>
      <c r="AI790" s="194"/>
      <c r="AJ790" s="194"/>
      <c r="AK790" s="194"/>
      <c r="AL790" s="194"/>
      <c r="AM790" s="194"/>
      <c r="AN790" s="194"/>
      <c r="AO790" s="194"/>
      <c r="AP790" s="194"/>
      <c r="AQ790" s="194"/>
      <c r="AR790" s="194"/>
      <c r="AS790" s="194"/>
      <c r="AT790" s="194"/>
      <c r="AU790" s="194"/>
      <c r="AV790" s="194"/>
      <c r="AW790" s="194"/>
      <c r="AX790" s="194"/>
      <c r="AY790" s="194"/>
      <c r="AZ790" s="194"/>
      <c r="BA790" s="194"/>
      <c r="BB790" s="194"/>
      <c r="BC790" s="194"/>
      <c r="BD790" s="194"/>
      <c r="BE790" s="194"/>
      <c r="BF790" s="194"/>
      <c r="BG790" s="194"/>
      <c r="BH790" s="194"/>
      <c r="BI790" s="194"/>
    </row>
    <row r="791">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c r="AA791" s="194"/>
      <c r="AB791" s="194"/>
      <c r="AC791" s="194"/>
      <c r="AD791" s="194"/>
      <c r="AE791" s="194"/>
      <c r="AF791" s="194"/>
      <c r="AG791" s="194"/>
      <c r="AH791" s="194"/>
      <c r="AI791" s="194"/>
      <c r="AJ791" s="194"/>
      <c r="AK791" s="194"/>
      <c r="AL791" s="194"/>
      <c r="AM791" s="194"/>
      <c r="AN791" s="194"/>
      <c r="AO791" s="194"/>
      <c r="AP791" s="194"/>
      <c r="AQ791" s="194"/>
      <c r="AR791" s="194"/>
      <c r="AS791" s="194"/>
      <c r="AT791" s="194"/>
      <c r="AU791" s="194"/>
      <c r="AV791" s="194"/>
      <c r="AW791" s="194"/>
      <c r="AX791" s="194"/>
      <c r="AY791" s="194"/>
      <c r="AZ791" s="194"/>
      <c r="BA791" s="194"/>
      <c r="BB791" s="194"/>
      <c r="BC791" s="194"/>
      <c r="BD791" s="194"/>
      <c r="BE791" s="194"/>
      <c r="BF791" s="194"/>
      <c r="BG791" s="194"/>
      <c r="BH791" s="194"/>
      <c r="BI791" s="194"/>
    </row>
    <row r="792">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c r="AA792" s="194"/>
      <c r="AB792" s="194"/>
      <c r="AC792" s="194"/>
      <c r="AD792" s="194"/>
      <c r="AE792" s="194"/>
      <c r="AF792" s="194"/>
      <c r="AG792" s="194"/>
      <c r="AH792" s="194"/>
      <c r="AI792" s="194"/>
      <c r="AJ792" s="194"/>
      <c r="AK792" s="194"/>
      <c r="AL792" s="194"/>
      <c r="AM792" s="194"/>
      <c r="AN792" s="194"/>
      <c r="AO792" s="194"/>
      <c r="AP792" s="194"/>
      <c r="AQ792" s="194"/>
      <c r="AR792" s="194"/>
      <c r="AS792" s="194"/>
      <c r="AT792" s="194"/>
      <c r="AU792" s="194"/>
      <c r="AV792" s="194"/>
      <c r="AW792" s="194"/>
      <c r="AX792" s="194"/>
      <c r="AY792" s="194"/>
      <c r="AZ792" s="194"/>
      <c r="BA792" s="194"/>
      <c r="BB792" s="194"/>
      <c r="BC792" s="194"/>
      <c r="BD792" s="194"/>
      <c r="BE792" s="194"/>
      <c r="BF792" s="194"/>
      <c r="BG792" s="194"/>
      <c r="BH792" s="194"/>
      <c r="BI792" s="194"/>
    </row>
    <row r="793">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c r="AA793" s="194"/>
      <c r="AB793" s="194"/>
      <c r="AC793" s="194"/>
      <c r="AD793" s="194"/>
      <c r="AE793" s="194"/>
      <c r="AF793" s="194"/>
      <c r="AG793" s="194"/>
      <c r="AH793" s="194"/>
      <c r="AI793" s="194"/>
      <c r="AJ793" s="194"/>
      <c r="AK793" s="194"/>
      <c r="AL793" s="194"/>
      <c r="AM793" s="194"/>
      <c r="AN793" s="194"/>
      <c r="AO793" s="194"/>
      <c r="AP793" s="194"/>
      <c r="AQ793" s="194"/>
      <c r="AR793" s="194"/>
      <c r="AS793" s="194"/>
      <c r="AT793" s="194"/>
      <c r="AU793" s="194"/>
      <c r="AV793" s="194"/>
      <c r="AW793" s="194"/>
      <c r="AX793" s="194"/>
      <c r="AY793" s="194"/>
      <c r="AZ793" s="194"/>
      <c r="BA793" s="194"/>
      <c r="BB793" s="194"/>
      <c r="BC793" s="194"/>
      <c r="BD793" s="194"/>
      <c r="BE793" s="194"/>
      <c r="BF793" s="194"/>
      <c r="BG793" s="194"/>
      <c r="BH793" s="194"/>
      <c r="BI793" s="194"/>
    </row>
    <row r="794">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c r="AA794" s="194"/>
      <c r="AB794" s="194"/>
      <c r="AC794" s="194"/>
      <c r="AD794" s="194"/>
      <c r="AE794" s="194"/>
      <c r="AF794" s="194"/>
      <c r="AG794" s="194"/>
      <c r="AH794" s="194"/>
      <c r="AI794" s="194"/>
      <c r="AJ794" s="194"/>
      <c r="AK794" s="194"/>
      <c r="AL794" s="194"/>
      <c r="AM794" s="194"/>
      <c r="AN794" s="194"/>
      <c r="AO794" s="194"/>
      <c r="AP794" s="194"/>
      <c r="AQ794" s="194"/>
      <c r="AR794" s="194"/>
      <c r="AS794" s="194"/>
      <c r="AT794" s="194"/>
      <c r="AU794" s="194"/>
      <c r="AV794" s="194"/>
      <c r="AW794" s="194"/>
      <c r="AX794" s="194"/>
      <c r="AY794" s="194"/>
      <c r="AZ794" s="194"/>
      <c r="BA794" s="194"/>
      <c r="BB794" s="194"/>
      <c r="BC794" s="194"/>
      <c r="BD794" s="194"/>
      <c r="BE794" s="194"/>
      <c r="BF794" s="194"/>
      <c r="BG794" s="194"/>
      <c r="BH794" s="194"/>
      <c r="BI794" s="194"/>
    </row>
    <row r="795">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c r="AA795" s="194"/>
      <c r="AB795" s="194"/>
      <c r="AC795" s="194"/>
      <c r="AD795" s="194"/>
      <c r="AE795" s="194"/>
      <c r="AF795" s="194"/>
      <c r="AG795" s="194"/>
      <c r="AH795" s="194"/>
      <c r="AI795" s="194"/>
      <c r="AJ795" s="194"/>
      <c r="AK795" s="194"/>
      <c r="AL795" s="194"/>
      <c r="AM795" s="194"/>
      <c r="AN795" s="194"/>
      <c r="AO795" s="194"/>
      <c r="AP795" s="194"/>
      <c r="AQ795" s="194"/>
      <c r="AR795" s="194"/>
      <c r="AS795" s="194"/>
      <c r="AT795" s="194"/>
      <c r="AU795" s="194"/>
      <c r="AV795" s="194"/>
      <c r="AW795" s="194"/>
      <c r="AX795" s="194"/>
      <c r="AY795" s="194"/>
      <c r="AZ795" s="194"/>
      <c r="BA795" s="194"/>
      <c r="BB795" s="194"/>
      <c r="BC795" s="194"/>
      <c r="BD795" s="194"/>
      <c r="BE795" s="194"/>
      <c r="BF795" s="194"/>
      <c r="BG795" s="194"/>
      <c r="BH795" s="194"/>
      <c r="BI795" s="194"/>
    </row>
    <row r="796">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c r="AA796" s="194"/>
      <c r="AB796" s="194"/>
      <c r="AC796" s="194"/>
      <c r="AD796" s="194"/>
      <c r="AE796" s="194"/>
      <c r="AF796" s="194"/>
      <c r="AG796" s="194"/>
      <c r="AH796" s="194"/>
      <c r="AI796" s="194"/>
      <c r="AJ796" s="194"/>
      <c r="AK796" s="194"/>
      <c r="AL796" s="194"/>
      <c r="AM796" s="194"/>
      <c r="AN796" s="194"/>
      <c r="AO796" s="194"/>
      <c r="AP796" s="194"/>
      <c r="AQ796" s="194"/>
      <c r="AR796" s="194"/>
      <c r="AS796" s="194"/>
      <c r="AT796" s="194"/>
      <c r="AU796" s="194"/>
      <c r="AV796" s="194"/>
      <c r="AW796" s="194"/>
      <c r="AX796" s="194"/>
      <c r="AY796" s="194"/>
      <c r="AZ796" s="194"/>
      <c r="BA796" s="194"/>
      <c r="BB796" s="194"/>
      <c r="BC796" s="194"/>
      <c r="BD796" s="194"/>
      <c r="BE796" s="194"/>
      <c r="BF796" s="194"/>
      <c r="BG796" s="194"/>
      <c r="BH796" s="194"/>
      <c r="BI796" s="194"/>
    </row>
    <row r="797">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c r="AA797" s="194"/>
      <c r="AB797" s="194"/>
      <c r="AC797" s="194"/>
      <c r="AD797" s="194"/>
      <c r="AE797" s="194"/>
      <c r="AF797" s="194"/>
      <c r="AG797" s="194"/>
      <c r="AH797" s="194"/>
      <c r="AI797" s="194"/>
      <c r="AJ797" s="194"/>
      <c r="AK797" s="194"/>
      <c r="AL797" s="194"/>
      <c r="AM797" s="194"/>
      <c r="AN797" s="194"/>
      <c r="AO797" s="194"/>
      <c r="AP797" s="194"/>
      <c r="AQ797" s="194"/>
      <c r="AR797" s="194"/>
      <c r="AS797" s="194"/>
      <c r="AT797" s="194"/>
      <c r="AU797" s="194"/>
      <c r="AV797" s="194"/>
      <c r="AW797" s="194"/>
      <c r="AX797" s="194"/>
      <c r="AY797" s="194"/>
      <c r="AZ797" s="194"/>
      <c r="BA797" s="194"/>
      <c r="BB797" s="194"/>
      <c r="BC797" s="194"/>
      <c r="BD797" s="194"/>
      <c r="BE797" s="194"/>
      <c r="BF797" s="194"/>
      <c r="BG797" s="194"/>
      <c r="BH797" s="194"/>
      <c r="BI797" s="194"/>
    </row>
    <row r="798">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c r="AA798" s="194"/>
      <c r="AB798" s="194"/>
      <c r="AC798" s="194"/>
      <c r="AD798" s="194"/>
      <c r="AE798" s="194"/>
      <c r="AF798" s="194"/>
      <c r="AG798" s="194"/>
      <c r="AH798" s="194"/>
      <c r="AI798" s="194"/>
      <c r="AJ798" s="194"/>
      <c r="AK798" s="194"/>
      <c r="AL798" s="194"/>
      <c r="AM798" s="194"/>
      <c r="AN798" s="194"/>
      <c r="AO798" s="194"/>
      <c r="AP798" s="194"/>
      <c r="AQ798" s="194"/>
      <c r="AR798" s="194"/>
      <c r="AS798" s="194"/>
      <c r="AT798" s="194"/>
      <c r="AU798" s="194"/>
      <c r="AV798" s="194"/>
      <c r="AW798" s="194"/>
      <c r="AX798" s="194"/>
      <c r="AY798" s="194"/>
      <c r="AZ798" s="194"/>
      <c r="BA798" s="194"/>
      <c r="BB798" s="194"/>
      <c r="BC798" s="194"/>
      <c r="BD798" s="194"/>
      <c r="BE798" s="194"/>
      <c r="BF798" s="194"/>
      <c r="BG798" s="194"/>
      <c r="BH798" s="194"/>
      <c r="BI798" s="194"/>
    </row>
    <row r="799">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c r="AA799" s="194"/>
      <c r="AB799" s="194"/>
      <c r="AC799" s="194"/>
      <c r="AD799" s="194"/>
      <c r="AE799" s="194"/>
      <c r="AF799" s="194"/>
      <c r="AG799" s="194"/>
      <c r="AH799" s="194"/>
      <c r="AI799" s="194"/>
      <c r="AJ799" s="194"/>
      <c r="AK799" s="194"/>
      <c r="AL799" s="194"/>
      <c r="AM799" s="194"/>
      <c r="AN799" s="194"/>
      <c r="AO799" s="194"/>
      <c r="AP799" s="194"/>
      <c r="AQ799" s="194"/>
      <c r="AR799" s="194"/>
      <c r="AS799" s="194"/>
      <c r="AT799" s="194"/>
      <c r="AU799" s="194"/>
      <c r="AV799" s="194"/>
      <c r="AW799" s="194"/>
      <c r="AX799" s="194"/>
      <c r="AY799" s="194"/>
      <c r="AZ799" s="194"/>
      <c r="BA799" s="194"/>
      <c r="BB799" s="194"/>
      <c r="BC799" s="194"/>
      <c r="BD799" s="194"/>
      <c r="BE799" s="194"/>
      <c r="BF799" s="194"/>
      <c r="BG799" s="194"/>
      <c r="BH799" s="194"/>
      <c r="BI799" s="194"/>
    </row>
    <row r="800">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c r="AA800" s="194"/>
      <c r="AB800" s="194"/>
      <c r="AC800" s="194"/>
      <c r="AD800" s="194"/>
      <c r="AE800" s="194"/>
      <c r="AF800" s="194"/>
      <c r="AG800" s="194"/>
      <c r="AH800" s="194"/>
      <c r="AI800" s="194"/>
      <c r="AJ800" s="194"/>
      <c r="AK800" s="194"/>
      <c r="AL800" s="194"/>
      <c r="AM800" s="194"/>
      <c r="AN800" s="194"/>
      <c r="AO800" s="194"/>
      <c r="AP800" s="194"/>
      <c r="AQ800" s="194"/>
      <c r="AR800" s="194"/>
      <c r="AS800" s="194"/>
      <c r="AT800" s="194"/>
      <c r="AU800" s="194"/>
      <c r="AV800" s="194"/>
      <c r="AW800" s="194"/>
      <c r="AX800" s="194"/>
      <c r="AY800" s="194"/>
      <c r="AZ800" s="194"/>
      <c r="BA800" s="194"/>
      <c r="BB800" s="194"/>
      <c r="BC800" s="194"/>
      <c r="BD800" s="194"/>
      <c r="BE800" s="194"/>
      <c r="BF800" s="194"/>
      <c r="BG800" s="194"/>
      <c r="BH800" s="194"/>
      <c r="BI800" s="194"/>
    </row>
    <row r="801">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c r="AA801" s="194"/>
      <c r="AB801" s="194"/>
      <c r="AC801" s="194"/>
      <c r="AD801" s="194"/>
      <c r="AE801" s="194"/>
      <c r="AF801" s="194"/>
      <c r="AG801" s="194"/>
      <c r="AH801" s="194"/>
      <c r="AI801" s="194"/>
      <c r="AJ801" s="194"/>
      <c r="AK801" s="194"/>
      <c r="AL801" s="194"/>
      <c r="AM801" s="194"/>
      <c r="AN801" s="194"/>
      <c r="AO801" s="194"/>
      <c r="AP801" s="194"/>
      <c r="AQ801" s="194"/>
      <c r="AR801" s="194"/>
      <c r="AS801" s="194"/>
      <c r="AT801" s="194"/>
      <c r="AU801" s="194"/>
      <c r="AV801" s="194"/>
      <c r="AW801" s="194"/>
      <c r="AX801" s="194"/>
      <c r="AY801" s="194"/>
      <c r="AZ801" s="194"/>
      <c r="BA801" s="194"/>
      <c r="BB801" s="194"/>
      <c r="BC801" s="194"/>
      <c r="BD801" s="194"/>
      <c r="BE801" s="194"/>
      <c r="BF801" s="194"/>
      <c r="BG801" s="194"/>
      <c r="BH801" s="194"/>
      <c r="BI801" s="194"/>
    </row>
    <row r="802">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c r="AA802" s="194"/>
      <c r="AB802" s="194"/>
      <c r="AC802" s="194"/>
      <c r="AD802" s="194"/>
      <c r="AE802" s="194"/>
      <c r="AF802" s="194"/>
      <c r="AG802" s="194"/>
      <c r="AH802" s="194"/>
      <c r="AI802" s="194"/>
      <c r="AJ802" s="194"/>
      <c r="AK802" s="194"/>
      <c r="AL802" s="194"/>
      <c r="AM802" s="194"/>
      <c r="AN802" s="194"/>
      <c r="AO802" s="194"/>
      <c r="AP802" s="194"/>
      <c r="AQ802" s="194"/>
      <c r="AR802" s="194"/>
      <c r="AS802" s="194"/>
      <c r="AT802" s="194"/>
      <c r="AU802" s="194"/>
      <c r="AV802" s="194"/>
      <c r="AW802" s="194"/>
      <c r="AX802" s="194"/>
      <c r="AY802" s="194"/>
      <c r="AZ802" s="194"/>
      <c r="BA802" s="194"/>
      <c r="BB802" s="194"/>
      <c r="BC802" s="194"/>
      <c r="BD802" s="194"/>
      <c r="BE802" s="194"/>
      <c r="BF802" s="194"/>
      <c r="BG802" s="194"/>
      <c r="BH802" s="194"/>
      <c r="BI802" s="194"/>
    </row>
    <row r="803">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c r="AA803" s="194"/>
      <c r="AB803" s="194"/>
      <c r="AC803" s="194"/>
      <c r="AD803" s="194"/>
      <c r="AE803" s="194"/>
      <c r="AF803" s="194"/>
      <c r="AG803" s="194"/>
      <c r="AH803" s="194"/>
      <c r="AI803" s="194"/>
      <c r="AJ803" s="194"/>
      <c r="AK803" s="194"/>
      <c r="AL803" s="194"/>
      <c r="AM803" s="194"/>
      <c r="AN803" s="194"/>
      <c r="AO803" s="194"/>
      <c r="AP803" s="194"/>
      <c r="AQ803" s="194"/>
      <c r="AR803" s="194"/>
      <c r="AS803" s="194"/>
      <c r="AT803" s="194"/>
      <c r="AU803" s="194"/>
      <c r="AV803" s="194"/>
      <c r="AW803" s="194"/>
      <c r="AX803" s="194"/>
      <c r="AY803" s="194"/>
      <c r="AZ803" s="194"/>
      <c r="BA803" s="194"/>
      <c r="BB803" s="194"/>
      <c r="BC803" s="194"/>
      <c r="BD803" s="194"/>
      <c r="BE803" s="194"/>
      <c r="BF803" s="194"/>
      <c r="BG803" s="194"/>
      <c r="BH803" s="194"/>
      <c r="BI803" s="194"/>
    </row>
    <row r="804">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c r="AA804" s="194"/>
      <c r="AB804" s="194"/>
      <c r="AC804" s="194"/>
      <c r="AD804" s="194"/>
      <c r="AE804" s="194"/>
      <c r="AF804" s="194"/>
      <c r="AG804" s="194"/>
      <c r="AH804" s="194"/>
      <c r="AI804" s="194"/>
      <c r="AJ804" s="194"/>
      <c r="AK804" s="194"/>
      <c r="AL804" s="194"/>
      <c r="AM804" s="194"/>
      <c r="AN804" s="194"/>
      <c r="AO804" s="194"/>
      <c r="AP804" s="194"/>
      <c r="AQ804" s="194"/>
      <c r="AR804" s="194"/>
      <c r="AS804" s="194"/>
      <c r="AT804" s="194"/>
      <c r="AU804" s="194"/>
      <c r="AV804" s="194"/>
      <c r="AW804" s="194"/>
      <c r="AX804" s="194"/>
      <c r="AY804" s="194"/>
      <c r="AZ804" s="194"/>
      <c r="BA804" s="194"/>
      <c r="BB804" s="194"/>
      <c r="BC804" s="194"/>
      <c r="BD804" s="194"/>
      <c r="BE804" s="194"/>
      <c r="BF804" s="194"/>
      <c r="BG804" s="194"/>
      <c r="BH804" s="194"/>
      <c r="BI804" s="194"/>
    </row>
    <row r="805">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c r="AA805" s="194"/>
      <c r="AB805" s="194"/>
      <c r="AC805" s="194"/>
      <c r="AD805" s="194"/>
      <c r="AE805" s="194"/>
      <c r="AF805" s="194"/>
      <c r="AG805" s="194"/>
      <c r="AH805" s="194"/>
      <c r="AI805" s="194"/>
      <c r="AJ805" s="194"/>
      <c r="AK805" s="194"/>
      <c r="AL805" s="194"/>
      <c r="AM805" s="194"/>
      <c r="AN805" s="194"/>
      <c r="AO805" s="194"/>
      <c r="AP805" s="194"/>
      <c r="AQ805" s="194"/>
      <c r="AR805" s="194"/>
      <c r="AS805" s="194"/>
      <c r="AT805" s="194"/>
      <c r="AU805" s="194"/>
      <c r="AV805" s="194"/>
      <c r="AW805" s="194"/>
      <c r="AX805" s="194"/>
      <c r="AY805" s="194"/>
      <c r="AZ805" s="194"/>
      <c r="BA805" s="194"/>
      <c r="BB805" s="194"/>
      <c r="BC805" s="194"/>
      <c r="BD805" s="194"/>
      <c r="BE805" s="194"/>
      <c r="BF805" s="194"/>
      <c r="BG805" s="194"/>
      <c r="BH805" s="194"/>
      <c r="BI805" s="194"/>
    </row>
    <row r="806">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c r="AA806" s="194"/>
      <c r="AB806" s="194"/>
      <c r="AC806" s="194"/>
      <c r="AD806" s="194"/>
      <c r="AE806" s="194"/>
      <c r="AF806" s="194"/>
      <c r="AG806" s="194"/>
      <c r="AH806" s="194"/>
      <c r="AI806" s="194"/>
      <c r="AJ806" s="194"/>
      <c r="AK806" s="194"/>
      <c r="AL806" s="194"/>
      <c r="AM806" s="194"/>
      <c r="AN806" s="194"/>
      <c r="AO806" s="194"/>
      <c r="AP806" s="194"/>
      <c r="AQ806" s="194"/>
      <c r="AR806" s="194"/>
      <c r="AS806" s="194"/>
      <c r="AT806" s="194"/>
      <c r="AU806" s="194"/>
      <c r="AV806" s="194"/>
      <c r="AW806" s="194"/>
      <c r="AX806" s="194"/>
      <c r="AY806" s="194"/>
      <c r="AZ806" s="194"/>
      <c r="BA806" s="194"/>
      <c r="BB806" s="194"/>
      <c r="BC806" s="194"/>
      <c r="BD806" s="194"/>
      <c r="BE806" s="194"/>
      <c r="BF806" s="194"/>
      <c r="BG806" s="194"/>
      <c r="BH806" s="194"/>
      <c r="BI806" s="194"/>
    </row>
    <row r="807">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c r="AA807" s="194"/>
      <c r="AB807" s="194"/>
      <c r="AC807" s="194"/>
      <c r="AD807" s="194"/>
      <c r="AE807" s="194"/>
      <c r="AF807" s="194"/>
      <c r="AG807" s="194"/>
      <c r="AH807" s="194"/>
      <c r="AI807" s="194"/>
      <c r="AJ807" s="194"/>
      <c r="AK807" s="194"/>
      <c r="AL807" s="194"/>
      <c r="AM807" s="194"/>
      <c r="AN807" s="194"/>
      <c r="AO807" s="194"/>
      <c r="AP807" s="194"/>
      <c r="AQ807" s="194"/>
      <c r="AR807" s="194"/>
      <c r="AS807" s="194"/>
      <c r="AT807" s="194"/>
      <c r="AU807" s="194"/>
      <c r="AV807" s="194"/>
      <c r="AW807" s="194"/>
      <c r="AX807" s="194"/>
      <c r="AY807" s="194"/>
      <c r="AZ807" s="194"/>
      <c r="BA807" s="194"/>
      <c r="BB807" s="194"/>
      <c r="BC807" s="194"/>
      <c r="BD807" s="194"/>
      <c r="BE807" s="194"/>
      <c r="BF807" s="194"/>
      <c r="BG807" s="194"/>
      <c r="BH807" s="194"/>
      <c r="BI807" s="194"/>
    </row>
    <row r="808">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c r="AA808" s="194"/>
      <c r="AB808" s="194"/>
      <c r="AC808" s="194"/>
      <c r="AD808" s="194"/>
      <c r="AE808" s="194"/>
      <c r="AF808" s="194"/>
      <c r="AG808" s="194"/>
      <c r="AH808" s="194"/>
      <c r="AI808" s="194"/>
      <c r="AJ808" s="194"/>
      <c r="AK808" s="194"/>
      <c r="AL808" s="194"/>
      <c r="AM808" s="194"/>
      <c r="AN808" s="194"/>
      <c r="AO808" s="194"/>
      <c r="AP808" s="194"/>
      <c r="AQ808" s="194"/>
      <c r="AR808" s="194"/>
      <c r="AS808" s="194"/>
      <c r="AT808" s="194"/>
      <c r="AU808" s="194"/>
      <c r="AV808" s="194"/>
      <c r="AW808" s="194"/>
      <c r="AX808" s="194"/>
      <c r="AY808" s="194"/>
      <c r="AZ808" s="194"/>
      <c r="BA808" s="194"/>
      <c r="BB808" s="194"/>
      <c r="BC808" s="194"/>
      <c r="BD808" s="194"/>
      <c r="BE808" s="194"/>
      <c r="BF808" s="194"/>
      <c r="BG808" s="194"/>
      <c r="BH808" s="194"/>
      <c r="BI808" s="194"/>
    </row>
    <row r="809">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c r="AA809" s="194"/>
      <c r="AB809" s="194"/>
      <c r="AC809" s="194"/>
      <c r="AD809" s="194"/>
      <c r="AE809" s="194"/>
      <c r="AF809" s="194"/>
      <c r="AG809" s="194"/>
      <c r="AH809" s="194"/>
      <c r="AI809" s="194"/>
      <c r="AJ809" s="194"/>
      <c r="AK809" s="194"/>
      <c r="AL809" s="194"/>
      <c r="AM809" s="194"/>
      <c r="AN809" s="194"/>
      <c r="AO809" s="194"/>
      <c r="AP809" s="194"/>
      <c r="AQ809" s="194"/>
      <c r="AR809" s="194"/>
      <c r="AS809" s="194"/>
      <c r="AT809" s="194"/>
      <c r="AU809" s="194"/>
      <c r="AV809" s="194"/>
      <c r="AW809" s="194"/>
      <c r="AX809" s="194"/>
      <c r="AY809" s="194"/>
      <c r="AZ809" s="194"/>
      <c r="BA809" s="194"/>
      <c r="BB809" s="194"/>
      <c r="BC809" s="194"/>
      <c r="BD809" s="194"/>
      <c r="BE809" s="194"/>
      <c r="BF809" s="194"/>
      <c r="BG809" s="194"/>
      <c r="BH809" s="194"/>
      <c r="BI809" s="194"/>
    </row>
    <row r="810">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c r="AA810" s="194"/>
      <c r="AB810" s="194"/>
      <c r="AC810" s="194"/>
      <c r="AD810" s="194"/>
      <c r="AE810" s="194"/>
      <c r="AF810" s="194"/>
      <c r="AG810" s="194"/>
      <c r="AH810" s="194"/>
      <c r="AI810" s="194"/>
      <c r="AJ810" s="194"/>
      <c r="AK810" s="194"/>
      <c r="AL810" s="194"/>
      <c r="AM810" s="194"/>
      <c r="AN810" s="194"/>
      <c r="AO810" s="194"/>
      <c r="AP810" s="194"/>
      <c r="AQ810" s="194"/>
      <c r="AR810" s="194"/>
      <c r="AS810" s="194"/>
      <c r="AT810" s="194"/>
      <c r="AU810" s="194"/>
      <c r="AV810" s="194"/>
      <c r="AW810" s="194"/>
      <c r="AX810" s="194"/>
      <c r="AY810" s="194"/>
      <c r="AZ810" s="194"/>
      <c r="BA810" s="194"/>
      <c r="BB810" s="194"/>
      <c r="BC810" s="194"/>
      <c r="BD810" s="194"/>
      <c r="BE810" s="194"/>
      <c r="BF810" s="194"/>
      <c r="BG810" s="194"/>
      <c r="BH810" s="194"/>
      <c r="BI810" s="194"/>
    </row>
    <row r="811">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c r="AA811" s="194"/>
      <c r="AB811" s="194"/>
      <c r="AC811" s="194"/>
      <c r="AD811" s="194"/>
      <c r="AE811" s="194"/>
      <c r="AF811" s="194"/>
      <c r="AG811" s="194"/>
      <c r="AH811" s="194"/>
      <c r="AI811" s="194"/>
      <c r="AJ811" s="194"/>
      <c r="AK811" s="194"/>
      <c r="AL811" s="194"/>
      <c r="AM811" s="194"/>
      <c r="AN811" s="194"/>
      <c r="AO811" s="194"/>
      <c r="AP811" s="194"/>
      <c r="AQ811" s="194"/>
      <c r="AR811" s="194"/>
      <c r="AS811" s="194"/>
      <c r="AT811" s="194"/>
      <c r="AU811" s="194"/>
      <c r="AV811" s="194"/>
      <c r="AW811" s="194"/>
      <c r="AX811" s="194"/>
      <c r="AY811" s="194"/>
      <c r="AZ811" s="194"/>
      <c r="BA811" s="194"/>
      <c r="BB811" s="194"/>
      <c r="BC811" s="194"/>
      <c r="BD811" s="194"/>
      <c r="BE811" s="194"/>
      <c r="BF811" s="194"/>
      <c r="BG811" s="194"/>
      <c r="BH811" s="194"/>
      <c r="BI811" s="194"/>
    </row>
    <row r="812">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c r="AA812" s="194"/>
      <c r="AB812" s="194"/>
      <c r="AC812" s="194"/>
      <c r="AD812" s="194"/>
      <c r="AE812" s="194"/>
      <c r="AF812" s="194"/>
      <c r="AG812" s="194"/>
      <c r="AH812" s="194"/>
      <c r="AI812" s="194"/>
      <c r="AJ812" s="194"/>
      <c r="AK812" s="194"/>
      <c r="AL812" s="194"/>
      <c r="AM812" s="194"/>
      <c r="AN812" s="194"/>
      <c r="AO812" s="194"/>
      <c r="AP812" s="194"/>
      <c r="AQ812" s="194"/>
      <c r="AR812" s="194"/>
      <c r="AS812" s="194"/>
      <c r="AT812" s="194"/>
      <c r="AU812" s="194"/>
      <c r="AV812" s="194"/>
      <c r="AW812" s="194"/>
      <c r="AX812" s="194"/>
      <c r="AY812" s="194"/>
      <c r="AZ812" s="194"/>
      <c r="BA812" s="194"/>
      <c r="BB812" s="194"/>
      <c r="BC812" s="194"/>
      <c r="BD812" s="194"/>
      <c r="BE812" s="194"/>
      <c r="BF812" s="194"/>
      <c r="BG812" s="194"/>
      <c r="BH812" s="194"/>
      <c r="BI812" s="194"/>
    </row>
    <row r="813">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c r="AA813" s="194"/>
      <c r="AB813" s="194"/>
      <c r="AC813" s="194"/>
      <c r="AD813" s="194"/>
      <c r="AE813" s="194"/>
      <c r="AF813" s="194"/>
      <c r="AG813" s="194"/>
      <c r="AH813" s="194"/>
      <c r="AI813" s="194"/>
      <c r="AJ813" s="194"/>
      <c r="AK813" s="194"/>
      <c r="AL813" s="194"/>
      <c r="AM813" s="194"/>
      <c r="AN813" s="194"/>
      <c r="AO813" s="194"/>
      <c r="AP813" s="194"/>
      <c r="AQ813" s="194"/>
      <c r="AR813" s="194"/>
      <c r="AS813" s="194"/>
      <c r="AT813" s="194"/>
      <c r="AU813" s="194"/>
      <c r="AV813" s="194"/>
      <c r="AW813" s="194"/>
      <c r="AX813" s="194"/>
      <c r="AY813" s="194"/>
      <c r="AZ813" s="194"/>
      <c r="BA813" s="194"/>
      <c r="BB813" s="194"/>
      <c r="BC813" s="194"/>
      <c r="BD813" s="194"/>
      <c r="BE813" s="194"/>
      <c r="BF813" s="194"/>
      <c r="BG813" s="194"/>
      <c r="BH813" s="194"/>
      <c r="BI813" s="194"/>
    </row>
    <row r="814">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c r="AA814" s="194"/>
      <c r="AB814" s="194"/>
      <c r="AC814" s="194"/>
      <c r="AD814" s="194"/>
      <c r="AE814" s="194"/>
      <c r="AF814" s="194"/>
      <c r="AG814" s="194"/>
      <c r="AH814" s="194"/>
      <c r="AI814" s="194"/>
      <c r="AJ814" s="194"/>
      <c r="AK814" s="194"/>
      <c r="AL814" s="194"/>
      <c r="AM814" s="194"/>
      <c r="AN814" s="194"/>
      <c r="AO814" s="194"/>
      <c r="AP814" s="194"/>
      <c r="AQ814" s="194"/>
      <c r="AR814" s="194"/>
      <c r="AS814" s="194"/>
      <c r="AT814" s="194"/>
      <c r="AU814" s="194"/>
      <c r="AV814" s="194"/>
      <c r="AW814" s="194"/>
      <c r="AX814" s="194"/>
      <c r="AY814" s="194"/>
      <c r="AZ814" s="194"/>
      <c r="BA814" s="194"/>
      <c r="BB814" s="194"/>
      <c r="BC814" s="194"/>
      <c r="BD814" s="194"/>
      <c r="BE814" s="194"/>
      <c r="BF814" s="194"/>
      <c r="BG814" s="194"/>
      <c r="BH814" s="194"/>
      <c r="BI814" s="194"/>
    </row>
    <row r="815">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c r="AA815" s="194"/>
      <c r="AB815" s="194"/>
      <c r="AC815" s="194"/>
      <c r="AD815" s="194"/>
      <c r="AE815" s="194"/>
      <c r="AF815" s="194"/>
      <c r="AG815" s="194"/>
      <c r="AH815" s="194"/>
      <c r="AI815" s="194"/>
      <c r="AJ815" s="194"/>
      <c r="AK815" s="194"/>
      <c r="AL815" s="194"/>
      <c r="AM815" s="194"/>
      <c r="AN815" s="194"/>
      <c r="AO815" s="194"/>
      <c r="AP815" s="194"/>
      <c r="AQ815" s="194"/>
      <c r="AR815" s="194"/>
      <c r="AS815" s="194"/>
      <c r="AT815" s="194"/>
      <c r="AU815" s="194"/>
      <c r="AV815" s="194"/>
      <c r="AW815" s="194"/>
      <c r="AX815" s="194"/>
      <c r="AY815" s="194"/>
      <c r="AZ815" s="194"/>
      <c r="BA815" s="194"/>
      <c r="BB815" s="194"/>
      <c r="BC815" s="194"/>
      <c r="BD815" s="194"/>
      <c r="BE815" s="194"/>
      <c r="BF815" s="194"/>
      <c r="BG815" s="194"/>
      <c r="BH815" s="194"/>
      <c r="BI815" s="194"/>
    </row>
    <row r="816">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c r="AA816" s="194"/>
      <c r="AB816" s="194"/>
      <c r="AC816" s="194"/>
      <c r="AD816" s="194"/>
      <c r="AE816" s="194"/>
      <c r="AF816" s="194"/>
      <c r="AG816" s="194"/>
      <c r="AH816" s="194"/>
      <c r="AI816" s="194"/>
      <c r="AJ816" s="194"/>
      <c r="AK816" s="194"/>
      <c r="AL816" s="194"/>
      <c r="AM816" s="194"/>
      <c r="AN816" s="194"/>
      <c r="AO816" s="194"/>
      <c r="AP816" s="194"/>
      <c r="AQ816" s="194"/>
      <c r="AR816" s="194"/>
      <c r="AS816" s="194"/>
      <c r="AT816" s="194"/>
      <c r="AU816" s="194"/>
      <c r="AV816" s="194"/>
      <c r="AW816" s="194"/>
      <c r="AX816" s="194"/>
      <c r="AY816" s="194"/>
      <c r="AZ816" s="194"/>
      <c r="BA816" s="194"/>
      <c r="BB816" s="194"/>
      <c r="BC816" s="194"/>
      <c r="BD816" s="194"/>
      <c r="BE816" s="194"/>
      <c r="BF816" s="194"/>
      <c r="BG816" s="194"/>
      <c r="BH816" s="194"/>
      <c r="BI816" s="194"/>
    </row>
    <row r="817">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c r="AA817" s="194"/>
      <c r="AB817" s="194"/>
      <c r="AC817" s="194"/>
      <c r="AD817" s="194"/>
      <c r="AE817" s="194"/>
      <c r="AF817" s="194"/>
      <c r="AG817" s="194"/>
      <c r="AH817" s="194"/>
      <c r="AI817" s="194"/>
      <c r="AJ817" s="194"/>
      <c r="AK817" s="194"/>
      <c r="AL817" s="194"/>
      <c r="AM817" s="194"/>
      <c r="AN817" s="194"/>
      <c r="AO817" s="194"/>
      <c r="AP817" s="194"/>
      <c r="AQ817" s="194"/>
      <c r="AR817" s="194"/>
      <c r="AS817" s="194"/>
      <c r="AT817" s="194"/>
      <c r="AU817" s="194"/>
      <c r="AV817" s="194"/>
      <c r="AW817" s="194"/>
      <c r="AX817" s="194"/>
      <c r="AY817" s="194"/>
      <c r="AZ817" s="194"/>
      <c r="BA817" s="194"/>
      <c r="BB817" s="194"/>
      <c r="BC817" s="194"/>
      <c r="BD817" s="194"/>
      <c r="BE817" s="194"/>
      <c r="BF817" s="194"/>
      <c r="BG817" s="194"/>
      <c r="BH817" s="194"/>
      <c r="BI817" s="194"/>
    </row>
    <row r="818">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c r="AA818" s="194"/>
      <c r="AB818" s="194"/>
      <c r="AC818" s="194"/>
      <c r="AD818" s="194"/>
      <c r="AE818" s="194"/>
      <c r="AF818" s="194"/>
      <c r="AG818" s="194"/>
      <c r="AH818" s="194"/>
      <c r="AI818" s="194"/>
      <c r="AJ818" s="194"/>
      <c r="AK818" s="194"/>
      <c r="AL818" s="194"/>
      <c r="AM818" s="194"/>
      <c r="AN818" s="194"/>
      <c r="AO818" s="194"/>
      <c r="AP818" s="194"/>
      <c r="AQ818" s="194"/>
      <c r="AR818" s="194"/>
      <c r="AS818" s="194"/>
      <c r="AT818" s="194"/>
      <c r="AU818" s="194"/>
      <c r="AV818" s="194"/>
      <c r="AW818" s="194"/>
      <c r="AX818" s="194"/>
      <c r="AY818" s="194"/>
      <c r="AZ818" s="194"/>
      <c r="BA818" s="194"/>
      <c r="BB818" s="194"/>
      <c r="BC818" s="194"/>
      <c r="BD818" s="194"/>
      <c r="BE818" s="194"/>
      <c r="BF818" s="194"/>
      <c r="BG818" s="194"/>
      <c r="BH818" s="194"/>
      <c r="BI818" s="194"/>
    </row>
    <row r="819">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c r="AA819" s="194"/>
      <c r="AB819" s="194"/>
      <c r="AC819" s="194"/>
      <c r="AD819" s="194"/>
      <c r="AE819" s="194"/>
      <c r="AF819" s="194"/>
      <c r="AG819" s="194"/>
      <c r="AH819" s="194"/>
      <c r="AI819" s="194"/>
      <c r="AJ819" s="194"/>
      <c r="AK819" s="194"/>
      <c r="AL819" s="194"/>
      <c r="AM819" s="194"/>
      <c r="AN819" s="194"/>
      <c r="AO819" s="194"/>
      <c r="AP819" s="194"/>
      <c r="AQ819" s="194"/>
      <c r="AR819" s="194"/>
      <c r="AS819" s="194"/>
      <c r="AT819" s="194"/>
      <c r="AU819" s="194"/>
      <c r="AV819" s="194"/>
      <c r="AW819" s="194"/>
      <c r="AX819" s="194"/>
      <c r="AY819" s="194"/>
      <c r="AZ819" s="194"/>
      <c r="BA819" s="194"/>
      <c r="BB819" s="194"/>
      <c r="BC819" s="194"/>
      <c r="BD819" s="194"/>
      <c r="BE819" s="194"/>
      <c r="BF819" s="194"/>
      <c r="BG819" s="194"/>
      <c r="BH819" s="194"/>
      <c r="BI819" s="194"/>
    </row>
    <row r="820">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c r="AA820" s="194"/>
      <c r="AB820" s="194"/>
      <c r="AC820" s="194"/>
      <c r="AD820" s="194"/>
      <c r="AE820" s="194"/>
      <c r="AF820" s="194"/>
      <c r="AG820" s="194"/>
      <c r="AH820" s="194"/>
      <c r="AI820" s="194"/>
      <c r="AJ820" s="194"/>
      <c r="AK820" s="194"/>
      <c r="AL820" s="194"/>
      <c r="AM820" s="194"/>
      <c r="AN820" s="194"/>
      <c r="AO820" s="194"/>
      <c r="AP820" s="194"/>
      <c r="AQ820" s="194"/>
      <c r="AR820" s="194"/>
      <c r="AS820" s="194"/>
      <c r="AT820" s="194"/>
      <c r="AU820" s="194"/>
      <c r="AV820" s="194"/>
      <c r="AW820" s="194"/>
      <c r="AX820" s="194"/>
      <c r="AY820" s="194"/>
      <c r="AZ820" s="194"/>
      <c r="BA820" s="194"/>
      <c r="BB820" s="194"/>
      <c r="BC820" s="194"/>
      <c r="BD820" s="194"/>
      <c r="BE820" s="194"/>
      <c r="BF820" s="194"/>
      <c r="BG820" s="194"/>
      <c r="BH820" s="194"/>
      <c r="BI820" s="194"/>
    </row>
    <row r="821">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c r="AA821" s="194"/>
      <c r="AB821" s="194"/>
      <c r="AC821" s="194"/>
      <c r="AD821" s="194"/>
      <c r="AE821" s="194"/>
      <c r="AF821" s="194"/>
      <c r="AG821" s="194"/>
      <c r="AH821" s="194"/>
      <c r="AI821" s="194"/>
      <c r="AJ821" s="194"/>
      <c r="AK821" s="194"/>
      <c r="AL821" s="194"/>
      <c r="AM821" s="194"/>
      <c r="AN821" s="194"/>
      <c r="AO821" s="194"/>
      <c r="AP821" s="194"/>
      <c r="AQ821" s="194"/>
      <c r="AR821" s="194"/>
      <c r="AS821" s="194"/>
      <c r="AT821" s="194"/>
      <c r="AU821" s="194"/>
      <c r="AV821" s="194"/>
      <c r="AW821" s="194"/>
      <c r="AX821" s="194"/>
      <c r="AY821" s="194"/>
      <c r="AZ821" s="194"/>
      <c r="BA821" s="194"/>
      <c r="BB821" s="194"/>
      <c r="BC821" s="194"/>
      <c r="BD821" s="194"/>
      <c r="BE821" s="194"/>
      <c r="BF821" s="194"/>
      <c r="BG821" s="194"/>
      <c r="BH821" s="194"/>
      <c r="BI821" s="194"/>
    </row>
    <row r="822">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c r="AA822" s="194"/>
      <c r="AB822" s="194"/>
      <c r="AC822" s="194"/>
      <c r="AD822" s="194"/>
      <c r="AE822" s="194"/>
      <c r="AF822" s="194"/>
      <c r="AG822" s="194"/>
      <c r="AH822" s="194"/>
      <c r="AI822" s="194"/>
      <c r="AJ822" s="194"/>
      <c r="AK822" s="194"/>
      <c r="AL822" s="194"/>
      <c r="AM822" s="194"/>
      <c r="AN822" s="194"/>
      <c r="AO822" s="194"/>
      <c r="AP822" s="194"/>
      <c r="AQ822" s="194"/>
      <c r="AR822" s="194"/>
      <c r="AS822" s="194"/>
      <c r="AT822" s="194"/>
      <c r="AU822" s="194"/>
      <c r="AV822" s="194"/>
      <c r="AW822" s="194"/>
      <c r="AX822" s="194"/>
      <c r="AY822" s="194"/>
      <c r="AZ822" s="194"/>
      <c r="BA822" s="194"/>
      <c r="BB822" s="194"/>
      <c r="BC822" s="194"/>
      <c r="BD822" s="194"/>
      <c r="BE822" s="194"/>
      <c r="BF822" s="194"/>
      <c r="BG822" s="194"/>
      <c r="BH822" s="194"/>
      <c r="BI822" s="194"/>
    </row>
    <row r="823">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c r="AA823" s="194"/>
      <c r="AB823" s="194"/>
      <c r="AC823" s="194"/>
      <c r="AD823" s="194"/>
      <c r="AE823" s="194"/>
      <c r="AF823" s="194"/>
      <c r="AG823" s="194"/>
      <c r="AH823" s="194"/>
      <c r="AI823" s="194"/>
      <c r="AJ823" s="194"/>
      <c r="AK823" s="194"/>
      <c r="AL823" s="194"/>
      <c r="AM823" s="194"/>
      <c r="AN823" s="194"/>
      <c r="AO823" s="194"/>
      <c r="AP823" s="194"/>
      <c r="AQ823" s="194"/>
      <c r="AR823" s="194"/>
      <c r="AS823" s="194"/>
      <c r="AT823" s="194"/>
      <c r="AU823" s="194"/>
      <c r="AV823" s="194"/>
      <c r="AW823" s="194"/>
      <c r="AX823" s="194"/>
      <c r="AY823" s="194"/>
      <c r="AZ823" s="194"/>
      <c r="BA823" s="194"/>
      <c r="BB823" s="194"/>
      <c r="BC823" s="194"/>
      <c r="BD823" s="194"/>
      <c r="BE823" s="194"/>
      <c r="BF823" s="194"/>
      <c r="BG823" s="194"/>
      <c r="BH823" s="194"/>
      <c r="BI823" s="194"/>
    </row>
    <row r="824">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c r="AA824" s="194"/>
      <c r="AB824" s="194"/>
      <c r="AC824" s="194"/>
      <c r="AD824" s="194"/>
      <c r="AE824" s="194"/>
      <c r="AF824" s="194"/>
      <c r="AG824" s="194"/>
      <c r="AH824" s="194"/>
      <c r="AI824" s="194"/>
      <c r="AJ824" s="194"/>
      <c r="AK824" s="194"/>
      <c r="AL824" s="194"/>
      <c r="AM824" s="194"/>
      <c r="AN824" s="194"/>
      <c r="AO824" s="194"/>
      <c r="AP824" s="194"/>
      <c r="AQ824" s="194"/>
      <c r="AR824" s="194"/>
      <c r="AS824" s="194"/>
      <c r="AT824" s="194"/>
      <c r="AU824" s="194"/>
      <c r="AV824" s="194"/>
      <c r="AW824" s="194"/>
      <c r="AX824" s="194"/>
      <c r="AY824" s="194"/>
      <c r="AZ824" s="194"/>
      <c r="BA824" s="194"/>
      <c r="BB824" s="194"/>
      <c r="BC824" s="194"/>
      <c r="BD824" s="194"/>
      <c r="BE824" s="194"/>
      <c r="BF824" s="194"/>
      <c r="BG824" s="194"/>
      <c r="BH824" s="194"/>
      <c r="BI824" s="194"/>
    </row>
    <row r="825">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c r="AA825" s="194"/>
      <c r="AB825" s="194"/>
      <c r="AC825" s="194"/>
      <c r="AD825" s="194"/>
      <c r="AE825" s="194"/>
      <c r="AF825" s="194"/>
      <c r="AG825" s="194"/>
      <c r="AH825" s="194"/>
      <c r="AI825" s="194"/>
      <c r="AJ825" s="194"/>
      <c r="AK825" s="194"/>
      <c r="AL825" s="194"/>
      <c r="AM825" s="194"/>
      <c r="AN825" s="194"/>
      <c r="AO825" s="194"/>
      <c r="AP825" s="194"/>
      <c r="AQ825" s="194"/>
      <c r="AR825" s="194"/>
      <c r="AS825" s="194"/>
      <c r="AT825" s="194"/>
      <c r="AU825" s="194"/>
      <c r="AV825" s="194"/>
      <c r="AW825" s="194"/>
      <c r="AX825" s="194"/>
      <c r="AY825" s="194"/>
      <c r="AZ825" s="194"/>
      <c r="BA825" s="194"/>
      <c r="BB825" s="194"/>
      <c r="BC825" s="194"/>
      <c r="BD825" s="194"/>
      <c r="BE825" s="194"/>
      <c r="BF825" s="194"/>
      <c r="BG825" s="194"/>
      <c r="BH825" s="194"/>
      <c r="BI825" s="194"/>
    </row>
    <row r="826">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c r="AA826" s="194"/>
      <c r="AB826" s="194"/>
      <c r="AC826" s="194"/>
      <c r="AD826" s="194"/>
      <c r="AE826" s="194"/>
      <c r="AF826" s="194"/>
      <c r="AG826" s="194"/>
      <c r="AH826" s="194"/>
      <c r="AI826" s="194"/>
      <c r="AJ826" s="194"/>
      <c r="AK826" s="194"/>
      <c r="AL826" s="194"/>
      <c r="AM826" s="194"/>
      <c r="AN826" s="194"/>
      <c r="AO826" s="194"/>
      <c r="AP826" s="194"/>
      <c r="AQ826" s="194"/>
      <c r="AR826" s="194"/>
      <c r="AS826" s="194"/>
      <c r="AT826" s="194"/>
      <c r="AU826" s="194"/>
      <c r="AV826" s="194"/>
      <c r="AW826" s="194"/>
      <c r="AX826" s="194"/>
      <c r="AY826" s="194"/>
      <c r="AZ826" s="194"/>
      <c r="BA826" s="194"/>
      <c r="BB826" s="194"/>
      <c r="BC826" s="194"/>
      <c r="BD826" s="194"/>
      <c r="BE826" s="194"/>
      <c r="BF826" s="194"/>
      <c r="BG826" s="194"/>
      <c r="BH826" s="194"/>
      <c r="BI826" s="194"/>
    </row>
    <row r="827">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c r="AA827" s="194"/>
      <c r="AB827" s="194"/>
      <c r="AC827" s="194"/>
      <c r="AD827" s="194"/>
      <c r="AE827" s="194"/>
      <c r="AF827" s="194"/>
      <c r="AG827" s="194"/>
      <c r="AH827" s="194"/>
      <c r="AI827" s="194"/>
      <c r="AJ827" s="194"/>
      <c r="AK827" s="194"/>
      <c r="AL827" s="194"/>
      <c r="AM827" s="194"/>
      <c r="AN827" s="194"/>
      <c r="AO827" s="194"/>
      <c r="AP827" s="194"/>
      <c r="AQ827" s="194"/>
      <c r="AR827" s="194"/>
      <c r="AS827" s="194"/>
      <c r="AT827" s="194"/>
      <c r="AU827" s="194"/>
      <c r="AV827" s="194"/>
      <c r="AW827" s="194"/>
      <c r="AX827" s="194"/>
      <c r="AY827" s="194"/>
      <c r="AZ827" s="194"/>
      <c r="BA827" s="194"/>
      <c r="BB827" s="194"/>
      <c r="BC827" s="194"/>
      <c r="BD827" s="194"/>
      <c r="BE827" s="194"/>
      <c r="BF827" s="194"/>
      <c r="BG827" s="194"/>
      <c r="BH827" s="194"/>
      <c r="BI827" s="194"/>
    </row>
    <row r="828">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c r="AA828" s="194"/>
      <c r="AB828" s="194"/>
      <c r="AC828" s="194"/>
      <c r="AD828" s="194"/>
      <c r="AE828" s="194"/>
      <c r="AF828" s="194"/>
      <c r="AG828" s="194"/>
      <c r="AH828" s="194"/>
      <c r="AI828" s="194"/>
      <c r="AJ828" s="194"/>
      <c r="AK828" s="194"/>
      <c r="AL828" s="194"/>
      <c r="AM828" s="194"/>
      <c r="AN828" s="194"/>
      <c r="AO828" s="194"/>
      <c r="AP828" s="194"/>
      <c r="AQ828" s="194"/>
      <c r="AR828" s="194"/>
      <c r="AS828" s="194"/>
      <c r="AT828" s="194"/>
      <c r="AU828" s="194"/>
      <c r="AV828" s="194"/>
      <c r="AW828" s="194"/>
      <c r="AX828" s="194"/>
      <c r="AY828" s="194"/>
      <c r="AZ828" s="194"/>
      <c r="BA828" s="194"/>
      <c r="BB828" s="194"/>
      <c r="BC828" s="194"/>
      <c r="BD828" s="194"/>
      <c r="BE828" s="194"/>
      <c r="BF828" s="194"/>
      <c r="BG828" s="194"/>
      <c r="BH828" s="194"/>
      <c r="BI828" s="194"/>
    </row>
    <row r="829">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c r="AA829" s="194"/>
      <c r="AB829" s="194"/>
      <c r="AC829" s="194"/>
      <c r="AD829" s="194"/>
      <c r="AE829" s="194"/>
      <c r="AF829" s="194"/>
      <c r="AG829" s="194"/>
      <c r="AH829" s="194"/>
      <c r="AI829" s="194"/>
      <c r="AJ829" s="194"/>
      <c r="AK829" s="194"/>
      <c r="AL829" s="194"/>
      <c r="AM829" s="194"/>
      <c r="AN829" s="194"/>
      <c r="AO829" s="194"/>
      <c r="AP829" s="194"/>
      <c r="AQ829" s="194"/>
      <c r="AR829" s="194"/>
      <c r="AS829" s="194"/>
      <c r="AT829" s="194"/>
      <c r="AU829" s="194"/>
      <c r="AV829" s="194"/>
      <c r="AW829" s="194"/>
      <c r="AX829" s="194"/>
      <c r="AY829" s="194"/>
      <c r="AZ829" s="194"/>
      <c r="BA829" s="194"/>
      <c r="BB829" s="194"/>
      <c r="BC829" s="194"/>
      <c r="BD829" s="194"/>
      <c r="BE829" s="194"/>
      <c r="BF829" s="194"/>
      <c r="BG829" s="194"/>
      <c r="BH829" s="194"/>
      <c r="BI829" s="194"/>
    </row>
    <row r="830">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c r="AA830" s="194"/>
      <c r="AB830" s="194"/>
      <c r="AC830" s="194"/>
      <c r="AD830" s="194"/>
      <c r="AE830" s="194"/>
      <c r="AF830" s="194"/>
      <c r="AG830" s="194"/>
      <c r="AH830" s="194"/>
      <c r="AI830" s="194"/>
      <c r="AJ830" s="194"/>
      <c r="AK830" s="194"/>
      <c r="AL830" s="194"/>
      <c r="AM830" s="194"/>
      <c r="AN830" s="194"/>
      <c r="AO830" s="194"/>
      <c r="AP830" s="194"/>
      <c r="AQ830" s="194"/>
      <c r="AR830" s="194"/>
      <c r="AS830" s="194"/>
      <c r="AT830" s="194"/>
      <c r="AU830" s="194"/>
      <c r="AV830" s="194"/>
      <c r="AW830" s="194"/>
      <c r="AX830" s="194"/>
      <c r="AY830" s="194"/>
      <c r="AZ830" s="194"/>
      <c r="BA830" s="194"/>
      <c r="BB830" s="194"/>
      <c r="BC830" s="194"/>
      <c r="BD830" s="194"/>
      <c r="BE830" s="194"/>
      <c r="BF830" s="194"/>
      <c r="BG830" s="194"/>
      <c r="BH830" s="194"/>
      <c r="BI830" s="194"/>
    </row>
    <row r="831">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c r="AA831" s="194"/>
      <c r="AB831" s="194"/>
      <c r="AC831" s="194"/>
      <c r="AD831" s="194"/>
      <c r="AE831" s="194"/>
      <c r="AF831" s="194"/>
      <c r="AG831" s="194"/>
      <c r="AH831" s="194"/>
      <c r="AI831" s="194"/>
      <c r="AJ831" s="194"/>
      <c r="AK831" s="194"/>
      <c r="AL831" s="194"/>
      <c r="AM831" s="194"/>
      <c r="AN831" s="194"/>
      <c r="AO831" s="194"/>
      <c r="AP831" s="194"/>
      <c r="AQ831" s="194"/>
      <c r="AR831" s="194"/>
      <c r="AS831" s="194"/>
      <c r="AT831" s="194"/>
      <c r="AU831" s="194"/>
      <c r="AV831" s="194"/>
      <c r="AW831" s="194"/>
      <c r="AX831" s="194"/>
      <c r="AY831" s="194"/>
      <c r="AZ831" s="194"/>
      <c r="BA831" s="194"/>
      <c r="BB831" s="194"/>
      <c r="BC831" s="194"/>
      <c r="BD831" s="194"/>
      <c r="BE831" s="194"/>
      <c r="BF831" s="194"/>
      <c r="BG831" s="194"/>
      <c r="BH831" s="194"/>
      <c r="BI831" s="194"/>
    </row>
    <row r="832">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c r="AA832" s="194"/>
      <c r="AB832" s="194"/>
      <c r="AC832" s="194"/>
      <c r="AD832" s="194"/>
      <c r="AE832" s="194"/>
      <c r="AF832" s="194"/>
      <c r="AG832" s="194"/>
      <c r="AH832" s="194"/>
      <c r="AI832" s="194"/>
      <c r="AJ832" s="194"/>
      <c r="AK832" s="194"/>
      <c r="AL832" s="194"/>
      <c r="AM832" s="194"/>
      <c r="AN832" s="194"/>
      <c r="AO832" s="194"/>
      <c r="AP832" s="194"/>
      <c r="AQ832" s="194"/>
      <c r="AR832" s="194"/>
      <c r="AS832" s="194"/>
      <c r="AT832" s="194"/>
      <c r="AU832" s="194"/>
      <c r="AV832" s="194"/>
      <c r="AW832" s="194"/>
      <c r="AX832" s="194"/>
      <c r="AY832" s="194"/>
      <c r="AZ832" s="194"/>
      <c r="BA832" s="194"/>
      <c r="BB832" s="194"/>
      <c r="BC832" s="194"/>
      <c r="BD832" s="194"/>
      <c r="BE832" s="194"/>
      <c r="BF832" s="194"/>
      <c r="BG832" s="194"/>
      <c r="BH832" s="194"/>
      <c r="BI832" s="194"/>
    </row>
    <row r="833">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c r="AA833" s="194"/>
      <c r="AB833" s="194"/>
      <c r="AC833" s="194"/>
      <c r="AD833" s="194"/>
      <c r="AE833" s="194"/>
      <c r="AF833" s="194"/>
      <c r="AG833" s="194"/>
      <c r="AH833" s="194"/>
      <c r="AI833" s="194"/>
      <c r="AJ833" s="194"/>
      <c r="AK833" s="194"/>
      <c r="AL833" s="194"/>
      <c r="AM833" s="194"/>
      <c r="AN833" s="194"/>
      <c r="AO833" s="194"/>
      <c r="AP833" s="194"/>
      <c r="AQ833" s="194"/>
      <c r="AR833" s="194"/>
      <c r="AS833" s="194"/>
      <c r="AT833" s="194"/>
      <c r="AU833" s="194"/>
      <c r="AV833" s="194"/>
      <c r="AW833" s="194"/>
      <c r="AX833" s="194"/>
      <c r="AY833" s="194"/>
      <c r="AZ833" s="194"/>
      <c r="BA833" s="194"/>
      <c r="BB833" s="194"/>
      <c r="BC833" s="194"/>
      <c r="BD833" s="194"/>
      <c r="BE833" s="194"/>
      <c r="BF833" s="194"/>
      <c r="BG833" s="194"/>
      <c r="BH833" s="194"/>
      <c r="BI833" s="194"/>
    </row>
    <row r="834">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c r="AA834" s="194"/>
      <c r="AB834" s="194"/>
      <c r="AC834" s="194"/>
      <c r="AD834" s="194"/>
      <c r="AE834" s="194"/>
      <c r="AF834" s="194"/>
      <c r="AG834" s="194"/>
      <c r="AH834" s="194"/>
      <c r="AI834" s="194"/>
      <c r="AJ834" s="194"/>
      <c r="AK834" s="194"/>
      <c r="AL834" s="194"/>
      <c r="AM834" s="194"/>
      <c r="AN834" s="194"/>
      <c r="AO834" s="194"/>
      <c r="AP834" s="194"/>
      <c r="AQ834" s="194"/>
      <c r="AR834" s="194"/>
      <c r="AS834" s="194"/>
      <c r="AT834" s="194"/>
      <c r="AU834" s="194"/>
      <c r="AV834" s="194"/>
      <c r="AW834" s="194"/>
      <c r="AX834" s="194"/>
      <c r="AY834" s="194"/>
      <c r="AZ834" s="194"/>
      <c r="BA834" s="194"/>
      <c r="BB834" s="194"/>
      <c r="BC834" s="194"/>
      <c r="BD834" s="194"/>
      <c r="BE834" s="194"/>
      <c r="BF834" s="194"/>
      <c r="BG834" s="194"/>
      <c r="BH834" s="194"/>
      <c r="BI834" s="194"/>
    </row>
    <row r="835">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c r="AA835" s="194"/>
      <c r="AB835" s="194"/>
      <c r="AC835" s="194"/>
      <c r="AD835" s="194"/>
      <c r="AE835" s="194"/>
      <c r="AF835" s="194"/>
      <c r="AG835" s="194"/>
      <c r="AH835" s="194"/>
      <c r="AI835" s="194"/>
      <c r="AJ835" s="194"/>
      <c r="AK835" s="194"/>
      <c r="AL835" s="194"/>
      <c r="AM835" s="194"/>
      <c r="AN835" s="194"/>
      <c r="AO835" s="194"/>
      <c r="AP835" s="194"/>
      <c r="AQ835" s="194"/>
      <c r="AR835" s="194"/>
      <c r="AS835" s="194"/>
      <c r="AT835" s="194"/>
      <c r="AU835" s="194"/>
      <c r="AV835" s="194"/>
      <c r="AW835" s="194"/>
      <c r="AX835" s="194"/>
      <c r="AY835" s="194"/>
      <c r="AZ835" s="194"/>
      <c r="BA835" s="194"/>
      <c r="BB835" s="194"/>
      <c r="BC835" s="194"/>
      <c r="BD835" s="194"/>
      <c r="BE835" s="194"/>
      <c r="BF835" s="194"/>
      <c r="BG835" s="194"/>
      <c r="BH835" s="194"/>
      <c r="BI835" s="194"/>
    </row>
    <row r="836">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c r="AA836" s="194"/>
      <c r="AB836" s="194"/>
      <c r="AC836" s="194"/>
      <c r="AD836" s="194"/>
      <c r="AE836" s="194"/>
      <c r="AF836" s="194"/>
      <c r="AG836" s="194"/>
      <c r="AH836" s="194"/>
      <c r="AI836" s="194"/>
      <c r="AJ836" s="194"/>
      <c r="AK836" s="194"/>
      <c r="AL836" s="194"/>
      <c r="AM836" s="194"/>
      <c r="AN836" s="194"/>
      <c r="AO836" s="194"/>
      <c r="AP836" s="194"/>
      <c r="AQ836" s="194"/>
      <c r="AR836" s="194"/>
      <c r="AS836" s="194"/>
      <c r="AT836" s="194"/>
      <c r="AU836" s="194"/>
      <c r="AV836" s="194"/>
      <c r="AW836" s="194"/>
      <c r="AX836" s="194"/>
      <c r="AY836" s="194"/>
      <c r="AZ836" s="194"/>
      <c r="BA836" s="194"/>
      <c r="BB836" s="194"/>
      <c r="BC836" s="194"/>
      <c r="BD836" s="194"/>
      <c r="BE836" s="194"/>
      <c r="BF836" s="194"/>
      <c r="BG836" s="194"/>
      <c r="BH836" s="194"/>
      <c r="BI836" s="194"/>
    </row>
    <row r="837">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c r="AA837" s="194"/>
      <c r="AB837" s="194"/>
      <c r="AC837" s="194"/>
      <c r="AD837" s="194"/>
      <c r="AE837" s="194"/>
      <c r="AF837" s="194"/>
      <c r="AG837" s="194"/>
      <c r="AH837" s="194"/>
      <c r="AI837" s="194"/>
      <c r="AJ837" s="194"/>
      <c r="AK837" s="194"/>
      <c r="AL837" s="194"/>
      <c r="AM837" s="194"/>
      <c r="AN837" s="194"/>
      <c r="AO837" s="194"/>
      <c r="AP837" s="194"/>
      <c r="AQ837" s="194"/>
      <c r="AR837" s="194"/>
      <c r="AS837" s="194"/>
      <c r="AT837" s="194"/>
      <c r="AU837" s="194"/>
      <c r="AV837" s="194"/>
      <c r="AW837" s="194"/>
      <c r="AX837" s="194"/>
      <c r="AY837" s="194"/>
      <c r="AZ837" s="194"/>
      <c r="BA837" s="194"/>
      <c r="BB837" s="194"/>
      <c r="BC837" s="194"/>
      <c r="BD837" s="194"/>
      <c r="BE837" s="194"/>
      <c r="BF837" s="194"/>
      <c r="BG837" s="194"/>
      <c r="BH837" s="194"/>
      <c r="BI837" s="194"/>
    </row>
    <row r="838">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c r="AA838" s="194"/>
      <c r="AB838" s="194"/>
      <c r="AC838" s="194"/>
      <c r="AD838" s="194"/>
      <c r="AE838" s="194"/>
      <c r="AF838" s="194"/>
      <c r="AG838" s="194"/>
      <c r="AH838" s="194"/>
      <c r="AI838" s="194"/>
      <c r="AJ838" s="194"/>
      <c r="AK838" s="194"/>
      <c r="AL838" s="194"/>
      <c r="AM838" s="194"/>
      <c r="AN838" s="194"/>
      <c r="AO838" s="194"/>
      <c r="AP838" s="194"/>
      <c r="AQ838" s="194"/>
      <c r="AR838" s="194"/>
      <c r="AS838" s="194"/>
      <c r="AT838" s="194"/>
      <c r="AU838" s="194"/>
      <c r="AV838" s="194"/>
      <c r="AW838" s="194"/>
      <c r="AX838" s="194"/>
      <c r="AY838" s="194"/>
      <c r="AZ838" s="194"/>
      <c r="BA838" s="194"/>
      <c r="BB838" s="194"/>
      <c r="BC838" s="194"/>
      <c r="BD838" s="194"/>
      <c r="BE838" s="194"/>
      <c r="BF838" s="194"/>
      <c r="BG838" s="194"/>
      <c r="BH838" s="194"/>
      <c r="BI838" s="194"/>
    </row>
    <row r="839">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c r="AA839" s="194"/>
      <c r="AB839" s="194"/>
      <c r="AC839" s="194"/>
      <c r="AD839" s="194"/>
      <c r="AE839" s="194"/>
      <c r="AF839" s="194"/>
      <c r="AG839" s="194"/>
      <c r="AH839" s="194"/>
      <c r="AI839" s="194"/>
      <c r="AJ839" s="194"/>
      <c r="AK839" s="194"/>
      <c r="AL839" s="194"/>
      <c r="AM839" s="194"/>
      <c r="AN839" s="194"/>
      <c r="AO839" s="194"/>
      <c r="AP839" s="194"/>
      <c r="AQ839" s="194"/>
      <c r="AR839" s="194"/>
      <c r="AS839" s="194"/>
      <c r="AT839" s="194"/>
      <c r="AU839" s="194"/>
      <c r="AV839" s="194"/>
      <c r="AW839" s="194"/>
      <c r="AX839" s="194"/>
      <c r="AY839" s="194"/>
      <c r="AZ839" s="194"/>
      <c r="BA839" s="194"/>
      <c r="BB839" s="194"/>
      <c r="BC839" s="194"/>
      <c r="BD839" s="194"/>
      <c r="BE839" s="194"/>
      <c r="BF839" s="194"/>
      <c r="BG839" s="194"/>
      <c r="BH839" s="194"/>
      <c r="BI839" s="194"/>
    </row>
    <row r="840">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c r="AA840" s="194"/>
      <c r="AB840" s="194"/>
      <c r="AC840" s="194"/>
      <c r="AD840" s="194"/>
      <c r="AE840" s="194"/>
      <c r="AF840" s="194"/>
      <c r="AG840" s="194"/>
      <c r="AH840" s="194"/>
      <c r="AI840" s="194"/>
      <c r="AJ840" s="194"/>
      <c r="AK840" s="194"/>
      <c r="AL840" s="194"/>
      <c r="AM840" s="194"/>
      <c r="AN840" s="194"/>
      <c r="AO840" s="194"/>
      <c r="AP840" s="194"/>
      <c r="AQ840" s="194"/>
      <c r="AR840" s="194"/>
      <c r="AS840" s="194"/>
      <c r="AT840" s="194"/>
      <c r="AU840" s="194"/>
      <c r="AV840" s="194"/>
      <c r="AW840" s="194"/>
      <c r="AX840" s="194"/>
      <c r="AY840" s="194"/>
      <c r="AZ840" s="194"/>
      <c r="BA840" s="194"/>
      <c r="BB840" s="194"/>
      <c r="BC840" s="194"/>
      <c r="BD840" s="194"/>
      <c r="BE840" s="194"/>
      <c r="BF840" s="194"/>
      <c r="BG840" s="194"/>
      <c r="BH840" s="194"/>
      <c r="BI840" s="194"/>
    </row>
    <row r="841">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c r="AA841" s="194"/>
      <c r="AB841" s="194"/>
      <c r="AC841" s="194"/>
      <c r="AD841" s="194"/>
      <c r="AE841" s="194"/>
      <c r="AF841" s="194"/>
      <c r="AG841" s="194"/>
      <c r="AH841" s="194"/>
      <c r="AI841" s="194"/>
      <c r="AJ841" s="194"/>
      <c r="AK841" s="194"/>
      <c r="AL841" s="194"/>
      <c r="AM841" s="194"/>
      <c r="AN841" s="194"/>
      <c r="AO841" s="194"/>
      <c r="AP841" s="194"/>
      <c r="AQ841" s="194"/>
      <c r="AR841" s="194"/>
      <c r="AS841" s="194"/>
      <c r="AT841" s="194"/>
      <c r="AU841" s="194"/>
      <c r="AV841" s="194"/>
      <c r="AW841" s="194"/>
      <c r="AX841" s="194"/>
      <c r="AY841" s="194"/>
      <c r="AZ841" s="194"/>
      <c r="BA841" s="194"/>
      <c r="BB841" s="194"/>
      <c r="BC841" s="194"/>
      <c r="BD841" s="194"/>
      <c r="BE841" s="194"/>
      <c r="BF841" s="194"/>
      <c r="BG841" s="194"/>
      <c r="BH841" s="194"/>
      <c r="BI841" s="194"/>
    </row>
    <row r="842">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c r="AA842" s="194"/>
      <c r="AB842" s="194"/>
      <c r="AC842" s="194"/>
      <c r="AD842" s="194"/>
      <c r="AE842" s="194"/>
      <c r="AF842" s="194"/>
      <c r="AG842" s="194"/>
      <c r="AH842" s="194"/>
      <c r="AI842" s="194"/>
      <c r="AJ842" s="194"/>
      <c r="AK842" s="194"/>
      <c r="AL842" s="194"/>
      <c r="AM842" s="194"/>
      <c r="AN842" s="194"/>
      <c r="AO842" s="194"/>
      <c r="AP842" s="194"/>
      <c r="AQ842" s="194"/>
      <c r="AR842" s="194"/>
      <c r="AS842" s="194"/>
      <c r="AT842" s="194"/>
      <c r="AU842" s="194"/>
      <c r="AV842" s="194"/>
      <c r="AW842" s="194"/>
      <c r="AX842" s="194"/>
      <c r="AY842" s="194"/>
      <c r="AZ842" s="194"/>
      <c r="BA842" s="194"/>
      <c r="BB842" s="194"/>
      <c r="BC842" s="194"/>
      <c r="BD842" s="194"/>
      <c r="BE842" s="194"/>
      <c r="BF842" s="194"/>
      <c r="BG842" s="194"/>
      <c r="BH842" s="194"/>
      <c r="BI842" s="194"/>
    </row>
    <row r="843">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c r="AA843" s="194"/>
      <c r="AB843" s="194"/>
      <c r="AC843" s="194"/>
      <c r="AD843" s="194"/>
      <c r="AE843" s="194"/>
      <c r="AF843" s="194"/>
      <c r="AG843" s="194"/>
      <c r="AH843" s="194"/>
      <c r="AI843" s="194"/>
      <c r="AJ843" s="194"/>
      <c r="AK843" s="194"/>
      <c r="AL843" s="194"/>
      <c r="AM843" s="194"/>
      <c r="AN843" s="194"/>
      <c r="AO843" s="194"/>
      <c r="AP843" s="194"/>
      <c r="AQ843" s="194"/>
      <c r="AR843" s="194"/>
      <c r="AS843" s="194"/>
      <c r="AT843" s="194"/>
      <c r="AU843" s="194"/>
      <c r="AV843" s="194"/>
      <c r="AW843" s="194"/>
      <c r="AX843" s="194"/>
      <c r="AY843" s="194"/>
      <c r="AZ843" s="194"/>
      <c r="BA843" s="194"/>
      <c r="BB843" s="194"/>
      <c r="BC843" s="194"/>
      <c r="BD843" s="194"/>
      <c r="BE843" s="194"/>
      <c r="BF843" s="194"/>
      <c r="BG843" s="194"/>
      <c r="BH843" s="194"/>
      <c r="BI843" s="194"/>
    </row>
    <row r="844">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c r="AA844" s="194"/>
      <c r="AB844" s="194"/>
      <c r="AC844" s="194"/>
      <c r="AD844" s="194"/>
      <c r="AE844" s="194"/>
      <c r="AF844" s="194"/>
      <c r="AG844" s="194"/>
      <c r="AH844" s="194"/>
      <c r="AI844" s="194"/>
      <c r="AJ844" s="194"/>
      <c r="AK844" s="194"/>
      <c r="AL844" s="194"/>
      <c r="AM844" s="194"/>
      <c r="AN844" s="194"/>
      <c r="AO844" s="194"/>
      <c r="AP844" s="194"/>
      <c r="AQ844" s="194"/>
      <c r="AR844" s="194"/>
      <c r="AS844" s="194"/>
      <c r="AT844" s="194"/>
      <c r="AU844" s="194"/>
      <c r="AV844" s="194"/>
      <c r="AW844" s="194"/>
      <c r="AX844" s="194"/>
      <c r="AY844" s="194"/>
      <c r="AZ844" s="194"/>
      <c r="BA844" s="194"/>
      <c r="BB844" s="194"/>
      <c r="BC844" s="194"/>
      <c r="BD844" s="194"/>
      <c r="BE844" s="194"/>
      <c r="BF844" s="194"/>
      <c r="BG844" s="194"/>
      <c r="BH844" s="194"/>
      <c r="BI844" s="194"/>
    </row>
    <row r="845">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c r="AA845" s="194"/>
      <c r="AB845" s="194"/>
      <c r="AC845" s="194"/>
      <c r="AD845" s="194"/>
      <c r="AE845" s="194"/>
      <c r="AF845" s="194"/>
      <c r="AG845" s="194"/>
      <c r="AH845" s="194"/>
      <c r="AI845" s="194"/>
      <c r="AJ845" s="194"/>
      <c r="AK845" s="194"/>
      <c r="AL845" s="194"/>
      <c r="AM845" s="194"/>
      <c r="AN845" s="194"/>
      <c r="AO845" s="194"/>
      <c r="AP845" s="194"/>
      <c r="AQ845" s="194"/>
      <c r="AR845" s="194"/>
      <c r="AS845" s="194"/>
      <c r="AT845" s="194"/>
      <c r="AU845" s="194"/>
      <c r="AV845" s="194"/>
      <c r="AW845" s="194"/>
      <c r="AX845" s="194"/>
      <c r="AY845" s="194"/>
      <c r="AZ845" s="194"/>
      <c r="BA845" s="194"/>
      <c r="BB845" s="194"/>
      <c r="BC845" s="194"/>
      <c r="BD845" s="194"/>
      <c r="BE845" s="194"/>
      <c r="BF845" s="194"/>
      <c r="BG845" s="194"/>
      <c r="BH845" s="194"/>
      <c r="BI845" s="194"/>
    </row>
    <row r="846">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c r="AA846" s="194"/>
      <c r="AB846" s="194"/>
      <c r="AC846" s="194"/>
      <c r="AD846" s="194"/>
      <c r="AE846" s="194"/>
      <c r="AF846" s="194"/>
      <c r="AG846" s="194"/>
      <c r="AH846" s="194"/>
      <c r="AI846" s="194"/>
      <c r="AJ846" s="194"/>
      <c r="AK846" s="194"/>
      <c r="AL846" s="194"/>
      <c r="AM846" s="194"/>
      <c r="AN846" s="194"/>
      <c r="AO846" s="194"/>
      <c r="AP846" s="194"/>
      <c r="AQ846" s="194"/>
      <c r="AR846" s="194"/>
      <c r="AS846" s="194"/>
      <c r="AT846" s="194"/>
      <c r="AU846" s="194"/>
      <c r="AV846" s="194"/>
      <c r="AW846" s="194"/>
      <c r="AX846" s="194"/>
      <c r="AY846" s="194"/>
      <c r="AZ846" s="194"/>
      <c r="BA846" s="194"/>
      <c r="BB846" s="194"/>
      <c r="BC846" s="194"/>
      <c r="BD846" s="194"/>
      <c r="BE846" s="194"/>
      <c r="BF846" s="194"/>
      <c r="BG846" s="194"/>
      <c r="BH846" s="194"/>
      <c r="BI846" s="194"/>
    </row>
    <row r="847">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c r="AA847" s="194"/>
      <c r="AB847" s="194"/>
      <c r="AC847" s="194"/>
      <c r="AD847" s="194"/>
      <c r="AE847" s="194"/>
      <c r="AF847" s="194"/>
      <c r="AG847" s="194"/>
      <c r="AH847" s="194"/>
      <c r="AI847" s="194"/>
      <c r="AJ847" s="194"/>
      <c r="AK847" s="194"/>
      <c r="AL847" s="194"/>
      <c r="AM847" s="194"/>
      <c r="AN847" s="194"/>
      <c r="AO847" s="194"/>
      <c r="AP847" s="194"/>
      <c r="AQ847" s="194"/>
      <c r="AR847" s="194"/>
      <c r="AS847" s="194"/>
      <c r="AT847" s="194"/>
      <c r="AU847" s="194"/>
      <c r="AV847" s="194"/>
      <c r="AW847" s="194"/>
      <c r="AX847" s="194"/>
      <c r="AY847" s="194"/>
      <c r="AZ847" s="194"/>
      <c r="BA847" s="194"/>
      <c r="BB847" s="194"/>
      <c r="BC847" s="194"/>
      <c r="BD847" s="194"/>
      <c r="BE847" s="194"/>
      <c r="BF847" s="194"/>
      <c r="BG847" s="194"/>
      <c r="BH847" s="194"/>
      <c r="BI847" s="194"/>
    </row>
    <row r="848">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c r="AA848" s="194"/>
      <c r="AB848" s="194"/>
      <c r="AC848" s="194"/>
      <c r="AD848" s="194"/>
      <c r="AE848" s="194"/>
      <c r="AF848" s="194"/>
      <c r="AG848" s="194"/>
      <c r="AH848" s="194"/>
      <c r="AI848" s="194"/>
      <c r="AJ848" s="194"/>
      <c r="AK848" s="194"/>
      <c r="AL848" s="194"/>
      <c r="AM848" s="194"/>
      <c r="AN848" s="194"/>
      <c r="AO848" s="194"/>
      <c r="AP848" s="194"/>
      <c r="AQ848" s="194"/>
      <c r="AR848" s="194"/>
      <c r="AS848" s="194"/>
      <c r="AT848" s="194"/>
      <c r="AU848" s="194"/>
      <c r="AV848" s="194"/>
      <c r="AW848" s="194"/>
      <c r="AX848" s="194"/>
      <c r="AY848" s="194"/>
      <c r="AZ848" s="194"/>
      <c r="BA848" s="194"/>
      <c r="BB848" s="194"/>
      <c r="BC848" s="194"/>
      <c r="BD848" s="194"/>
      <c r="BE848" s="194"/>
      <c r="BF848" s="194"/>
      <c r="BG848" s="194"/>
      <c r="BH848" s="194"/>
      <c r="BI848" s="194"/>
    </row>
    <row r="849">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c r="AA849" s="194"/>
      <c r="AB849" s="194"/>
      <c r="AC849" s="194"/>
      <c r="AD849" s="194"/>
      <c r="AE849" s="194"/>
      <c r="AF849" s="194"/>
      <c r="AG849" s="194"/>
      <c r="AH849" s="194"/>
      <c r="AI849" s="194"/>
      <c r="AJ849" s="194"/>
      <c r="AK849" s="194"/>
      <c r="AL849" s="194"/>
      <c r="AM849" s="194"/>
      <c r="AN849" s="194"/>
      <c r="AO849" s="194"/>
      <c r="AP849" s="194"/>
      <c r="AQ849" s="194"/>
      <c r="AR849" s="194"/>
      <c r="AS849" s="194"/>
      <c r="AT849" s="194"/>
      <c r="AU849" s="194"/>
      <c r="AV849" s="194"/>
      <c r="AW849" s="194"/>
      <c r="AX849" s="194"/>
      <c r="AY849" s="194"/>
      <c r="AZ849" s="194"/>
      <c r="BA849" s="194"/>
      <c r="BB849" s="194"/>
      <c r="BC849" s="194"/>
      <c r="BD849" s="194"/>
      <c r="BE849" s="194"/>
      <c r="BF849" s="194"/>
      <c r="BG849" s="194"/>
      <c r="BH849" s="194"/>
      <c r="BI849" s="194"/>
    </row>
    <row r="850">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c r="AA850" s="194"/>
      <c r="AB850" s="194"/>
      <c r="AC850" s="194"/>
      <c r="AD850" s="194"/>
      <c r="AE850" s="194"/>
      <c r="AF850" s="194"/>
      <c r="AG850" s="194"/>
      <c r="AH850" s="194"/>
      <c r="AI850" s="194"/>
      <c r="AJ850" s="194"/>
      <c r="AK850" s="194"/>
      <c r="AL850" s="194"/>
      <c r="AM850" s="194"/>
      <c r="AN850" s="194"/>
      <c r="AO850" s="194"/>
      <c r="AP850" s="194"/>
      <c r="AQ850" s="194"/>
      <c r="AR850" s="194"/>
      <c r="AS850" s="194"/>
      <c r="AT850" s="194"/>
      <c r="AU850" s="194"/>
      <c r="AV850" s="194"/>
      <c r="AW850" s="194"/>
      <c r="AX850" s="194"/>
      <c r="AY850" s="194"/>
      <c r="AZ850" s="194"/>
      <c r="BA850" s="194"/>
      <c r="BB850" s="194"/>
      <c r="BC850" s="194"/>
      <c r="BD850" s="194"/>
      <c r="BE850" s="194"/>
      <c r="BF850" s="194"/>
      <c r="BG850" s="194"/>
      <c r="BH850" s="194"/>
      <c r="BI850" s="194"/>
    </row>
    <row r="851">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c r="AA851" s="194"/>
      <c r="AB851" s="194"/>
      <c r="AC851" s="194"/>
      <c r="AD851" s="194"/>
      <c r="AE851" s="194"/>
      <c r="AF851" s="194"/>
      <c r="AG851" s="194"/>
      <c r="AH851" s="194"/>
      <c r="AI851" s="194"/>
      <c r="AJ851" s="194"/>
      <c r="AK851" s="194"/>
      <c r="AL851" s="194"/>
      <c r="AM851" s="194"/>
      <c r="AN851" s="194"/>
      <c r="AO851" s="194"/>
      <c r="AP851" s="194"/>
      <c r="AQ851" s="194"/>
      <c r="AR851" s="194"/>
      <c r="AS851" s="194"/>
      <c r="AT851" s="194"/>
      <c r="AU851" s="194"/>
      <c r="AV851" s="194"/>
      <c r="AW851" s="194"/>
      <c r="AX851" s="194"/>
      <c r="AY851" s="194"/>
      <c r="AZ851" s="194"/>
      <c r="BA851" s="194"/>
      <c r="BB851" s="194"/>
      <c r="BC851" s="194"/>
      <c r="BD851" s="194"/>
      <c r="BE851" s="194"/>
      <c r="BF851" s="194"/>
      <c r="BG851" s="194"/>
      <c r="BH851" s="194"/>
      <c r="BI851" s="194"/>
    </row>
    <row r="852">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c r="AA852" s="194"/>
      <c r="AB852" s="194"/>
      <c r="AC852" s="194"/>
      <c r="AD852" s="194"/>
      <c r="AE852" s="194"/>
      <c r="AF852" s="194"/>
      <c r="AG852" s="194"/>
      <c r="AH852" s="194"/>
      <c r="AI852" s="194"/>
      <c r="AJ852" s="194"/>
      <c r="AK852" s="194"/>
      <c r="AL852" s="194"/>
      <c r="AM852" s="194"/>
      <c r="AN852" s="194"/>
      <c r="AO852" s="194"/>
      <c r="AP852" s="194"/>
      <c r="AQ852" s="194"/>
      <c r="AR852" s="194"/>
      <c r="AS852" s="194"/>
      <c r="AT852" s="194"/>
      <c r="AU852" s="194"/>
      <c r="AV852" s="194"/>
      <c r="AW852" s="194"/>
      <c r="AX852" s="194"/>
      <c r="AY852" s="194"/>
      <c r="AZ852" s="194"/>
      <c r="BA852" s="194"/>
      <c r="BB852" s="194"/>
      <c r="BC852" s="194"/>
      <c r="BD852" s="194"/>
      <c r="BE852" s="194"/>
      <c r="BF852" s="194"/>
      <c r="BG852" s="194"/>
      <c r="BH852" s="194"/>
      <c r="BI852" s="194"/>
    </row>
    <row r="853">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c r="AA853" s="194"/>
      <c r="AB853" s="194"/>
      <c r="AC853" s="194"/>
      <c r="AD853" s="194"/>
      <c r="AE853" s="194"/>
      <c r="AF853" s="194"/>
      <c r="AG853" s="194"/>
      <c r="AH853" s="194"/>
      <c r="AI853" s="194"/>
      <c r="AJ853" s="194"/>
      <c r="AK853" s="194"/>
      <c r="AL853" s="194"/>
      <c r="AM853" s="194"/>
      <c r="AN853" s="194"/>
      <c r="AO853" s="194"/>
      <c r="AP853" s="194"/>
      <c r="AQ853" s="194"/>
      <c r="AR853" s="194"/>
      <c r="AS853" s="194"/>
      <c r="AT853" s="194"/>
      <c r="AU853" s="194"/>
      <c r="AV853" s="194"/>
      <c r="AW853" s="194"/>
      <c r="AX853" s="194"/>
      <c r="AY853" s="194"/>
      <c r="AZ853" s="194"/>
      <c r="BA853" s="194"/>
      <c r="BB853" s="194"/>
      <c r="BC853" s="194"/>
      <c r="BD853" s="194"/>
      <c r="BE853" s="194"/>
      <c r="BF853" s="194"/>
      <c r="BG853" s="194"/>
      <c r="BH853" s="194"/>
      <c r="BI853" s="194"/>
    </row>
    <row r="854">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c r="AA854" s="194"/>
      <c r="AB854" s="194"/>
      <c r="AC854" s="194"/>
      <c r="AD854" s="194"/>
      <c r="AE854" s="194"/>
      <c r="AF854" s="194"/>
      <c r="AG854" s="194"/>
      <c r="AH854" s="194"/>
      <c r="AI854" s="194"/>
      <c r="AJ854" s="194"/>
      <c r="AK854" s="194"/>
      <c r="AL854" s="194"/>
      <c r="AM854" s="194"/>
      <c r="AN854" s="194"/>
      <c r="AO854" s="194"/>
      <c r="AP854" s="194"/>
      <c r="AQ854" s="194"/>
      <c r="AR854" s="194"/>
      <c r="AS854" s="194"/>
      <c r="AT854" s="194"/>
      <c r="AU854" s="194"/>
      <c r="AV854" s="194"/>
      <c r="AW854" s="194"/>
      <c r="AX854" s="194"/>
      <c r="AY854" s="194"/>
      <c r="AZ854" s="194"/>
      <c r="BA854" s="194"/>
      <c r="BB854" s="194"/>
      <c r="BC854" s="194"/>
      <c r="BD854" s="194"/>
      <c r="BE854" s="194"/>
      <c r="BF854" s="194"/>
      <c r="BG854" s="194"/>
      <c r="BH854" s="194"/>
      <c r="BI854" s="194"/>
    </row>
    <row r="855">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c r="AA855" s="194"/>
      <c r="AB855" s="194"/>
      <c r="AC855" s="194"/>
      <c r="AD855" s="194"/>
      <c r="AE855" s="194"/>
      <c r="AF855" s="194"/>
      <c r="AG855" s="194"/>
      <c r="AH855" s="194"/>
      <c r="AI855" s="194"/>
      <c r="AJ855" s="194"/>
      <c r="AK855" s="194"/>
      <c r="AL855" s="194"/>
      <c r="AM855" s="194"/>
      <c r="AN855" s="194"/>
      <c r="AO855" s="194"/>
      <c r="AP855" s="194"/>
      <c r="AQ855" s="194"/>
      <c r="AR855" s="194"/>
      <c r="AS855" s="194"/>
      <c r="AT855" s="194"/>
      <c r="AU855" s="194"/>
      <c r="AV855" s="194"/>
      <c r="AW855" s="194"/>
      <c r="AX855" s="194"/>
      <c r="AY855" s="194"/>
      <c r="AZ855" s="194"/>
      <c r="BA855" s="194"/>
      <c r="BB855" s="194"/>
      <c r="BC855" s="194"/>
      <c r="BD855" s="194"/>
      <c r="BE855" s="194"/>
      <c r="BF855" s="194"/>
      <c r="BG855" s="194"/>
      <c r="BH855" s="194"/>
      <c r="BI855" s="194"/>
    </row>
    <row r="856">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c r="AA856" s="194"/>
      <c r="AB856" s="194"/>
      <c r="AC856" s="194"/>
      <c r="AD856" s="194"/>
      <c r="AE856" s="194"/>
      <c r="AF856" s="194"/>
      <c r="AG856" s="194"/>
      <c r="AH856" s="194"/>
      <c r="AI856" s="194"/>
      <c r="AJ856" s="194"/>
      <c r="AK856" s="194"/>
      <c r="AL856" s="194"/>
      <c r="AM856" s="194"/>
      <c r="AN856" s="194"/>
      <c r="AO856" s="194"/>
      <c r="AP856" s="194"/>
      <c r="AQ856" s="194"/>
      <c r="AR856" s="194"/>
      <c r="AS856" s="194"/>
      <c r="AT856" s="194"/>
      <c r="AU856" s="194"/>
      <c r="AV856" s="194"/>
      <c r="AW856" s="194"/>
      <c r="AX856" s="194"/>
      <c r="AY856" s="194"/>
      <c r="AZ856" s="194"/>
      <c r="BA856" s="194"/>
      <c r="BB856" s="194"/>
      <c r="BC856" s="194"/>
      <c r="BD856" s="194"/>
      <c r="BE856" s="194"/>
      <c r="BF856" s="194"/>
      <c r="BG856" s="194"/>
      <c r="BH856" s="194"/>
      <c r="BI856" s="194"/>
    </row>
    <row r="857">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c r="AA857" s="194"/>
      <c r="AB857" s="194"/>
      <c r="AC857" s="194"/>
      <c r="AD857" s="194"/>
      <c r="AE857" s="194"/>
      <c r="AF857" s="194"/>
      <c r="AG857" s="194"/>
      <c r="AH857" s="194"/>
      <c r="AI857" s="194"/>
      <c r="AJ857" s="194"/>
      <c r="AK857" s="194"/>
      <c r="AL857" s="194"/>
      <c r="AM857" s="194"/>
      <c r="AN857" s="194"/>
      <c r="AO857" s="194"/>
      <c r="AP857" s="194"/>
      <c r="AQ857" s="194"/>
      <c r="AR857" s="194"/>
      <c r="AS857" s="194"/>
      <c r="AT857" s="194"/>
      <c r="AU857" s="194"/>
      <c r="AV857" s="194"/>
      <c r="AW857" s="194"/>
      <c r="AX857" s="194"/>
      <c r="AY857" s="194"/>
      <c r="AZ857" s="194"/>
      <c r="BA857" s="194"/>
      <c r="BB857" s="194"/>
      <c r="BC857" s="194"/>
      <c r="BD857" s="194"/>
      <c r="BE857" s="194"/>
      <c r="BF857" s="194"/>
      <c r="BG857" s="194"/>
      <c r="BH857" s="194"/>
      <c r="BI857" s="194"/>
    </row>
    <row r="858">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c r="AA858" s="194"/>
      <c r="AB858" s="194"/>
      <c r="AC858" s="194"/>
      <c r="AD858" s="194"/>
      <c r="AE858" s="194"/>
      <c r="AF858" s="194"/>
      <c r="AG858" s="194"/>
      <c r="AH858" s="194"/>
      <c r="AI858" s="194"/>
      <c r="AJ858" s="194"/>
      <c r="AK858" s="194"/>
      <c r="AL858" s="194"/>
      <c r="AM858" s="194"/>
      <c r="AN858" s="194"/>
      <c r="AO858" s="194"/>
      <c r="AP858" s="194"/>
      <c r="AQ858" s="194"/>
      <c r="AR858" s="194"/>
      <c r="AS858" s="194"/>
      <c r="AT858" s="194"/>
      <c r="AU858" s="194"/>
      <c r="AV858" s="194"/>
      <c r="AW858" s="194"/>
      <c r="AX858" s="194"/>
      <c r="AY858" s="194"/>
      <c r="AZ858" s="194"/>
      <c r="BA858" s="194"/>
      <c r="BB858" s="194"/>
      <c r="BC858" s="194"/>
      <c r="BD858" s="194"/>
      <c r="BE858" s="194"/>
      <c r="BF858" s="194"/>
      <c r="BG858" s="194"/>
      <c r="BH858" s="194"/>
      <c r="BI858" s="194"/>
    </row>
    <row r="859">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c r="AA859" s="194"/>
      <c r="AB859" s="194"/>
      <c r="AC859" s="194"/>
      <c r="AD859" s="194"/>
      <c r="AE859" s="194"/>
      <c r="AF859" s="194"/>
      <c r="AG859" s="194"/>
      <c r="AH859" s="194"/>
      <c r="AI859" s="194"/>
      <c r="AJ859" s="194"/>
      <c r="AK859" s="194"/>
      <c r="AL859" s="194"/>
      <c r="AM859" s="194"/>
      <c r="AN859" s="194"/>
      <c r="AO859" s="194"/>
      <c r="AP859" s="194"/>
      <c r="AQ859" s="194"/>
      <c r="AR859" s="194"/>
      <c r="AS859" s="194"/>
      <c r="AT859" s="194"/>
      <c r="AU859" s="194"/>
      <c r="AV859" s="194"/>
      <c r="AW859" s="194"/>
      <c r="AX859" s="194"/>
      <c r="AY859" s="194"/>
      <c r="AZ859" s="194"/>
      <c r="BA859" s="194"/>
      <c r="BB859" s="194"/>
      <c r="BC859" s="194"/>
      <c r="BD859" s="194"/>
      <c r="BE859" s="194"/>
      <c r="BF859" s="194"/>
      <c r="BG859" s="194"/>
      <c r="BH859" s="194"/>
      <c r="BI859" s="194"/>
    </row>
    <row r="860">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c r="AA860" s="194"/>
      <c r="AB860" s="194"/>
      <c r="AC860" s="194"/>
      <c r="AD860" s="194"/>
      <c r="AE860" s="194"/>
      <c r="AF860" s="194"/>
      <c r="AG860" s="194"/>
      <c r="AH860" s="194"/>
      <c r="AI860" s="194"/>
      <c r="AJ860" s="194"/>
      <c r="AK860" s="194"/>
      <c r="AL860" s="194"/>
      <c r="AM860" s="194"/>
      <c r="AN860" s="194"/>
      <c r="AO860" s="194"/>
      <c r="AP860" s="194"/>
      <c r="AQ860" s="194"/>
      <c r="AR860" s="194"/>
      <c r="AS860" s="194"/>
      <c r="AT860" s="194"/>
      <c r="AU860" s="194"/>
      <c r="AV860" s="194"/>
      <c r="AW860" s="194"/>
      <c r="AX860" s="194"/>
      <c r="AY860" s="194"/>
      <c r="AZ860" s="194"/>
      <c r="BA860" s="194"/>
      <c r="BB860" s="194"/>
      <c r="BC860" s="194"/>
      <c r="BD860" s="194"/>
      <c r="BE860" s="194"/>
      <c r="BF860" s="194"/>
      <c r="BG860" s="194"/>
      <c r="BH860" s="194"/>
      <c r="BI860" s="194"/>
    </row>
    <row r="861">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c r="AA861" s="194"/>
      <c r="AB861" s="194"/>
      <c r="AC861" s="194"/>
      <c r="AD861" s="194"/>
      <c r="AE861" s="194"/>
      <c r="AF861" s="194"/>
      <c r="AG861" s="194"/>
      <c r="AH861" s="194"/>
      <c r="AI861" s="194"/>
      <c r="AJ861" s="194"/>
      <c r="AK861" s="194"/>
      <c r="AL861" s="194"/>
      <c r="AM861" s="194"/>
      <c r="AN861" s="194"/>
      <c r="AO861" s="194"/>
      <c r="AP861" s="194"/>
      <c r="AQ861" s="194"/>
      <c r="AR861" s="194"/>
      <c r="AS861" s="194"/>
      <c r="AT861" s="194"/>
      <c r="AU861" s="194"/>
      <c r="AV861" s="194"/>
      <c r="AW861" s="194"/>
      <c r="AX861" s="194"/>
      <c r="AY861" s="194"/>
      <c r="AZ861" s="194"/>
      <c r="BA861" s="194"/>
      <c r="BB861" s="194"/>
      <c r="BC861" s="194"/>
      <c r="BD861" s="194"/>
      <c r="BE861" s="194"/>
      <c r="BF861" s="194"/>
      <c r="BG861" s="194"/>
      <c r="BH861" s="194"/>
      <c r="BI861" s="194"/>
    </row>
    <row r="862">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c r="AA862" s="194"/>
      <c r="AB862" s="194"/>
      <c r="AC862" s="194"/>
      <c r="AD862" s="194"/>
      <c r="AE862" s="194"/>
      <c r="AF862" s="194"/>
      <c r="AG862" s="194"/>
      <c r="AH862" s="194"/>
      <c r="AI862" s="194"/>
      <c r="AJ862" s="194"/>
      <c r="AK862" s="194"/>
      <c r="AL862" s="194"/>
      <c r="AM862" s="194"/>
      <c r="AN862" s="194"/>
      <c r="AO862" s="194"/>
      <c r="AP862" s="194"/>
      <c r="AQ862" s="194"/>
      <c r="AR862" s="194"/>
      <c r="AS862" s="194"/>
      <c r="AT862" s="194"/>
      <c r="AU862" s="194"/>
      <c r="AV862" s="194"/>
      <c r="AW862" s="194"/>
      <c r="AX862" s="194"/>
      <c r="AY862" s="194"/>
      <c r="AZ862" s="194"/>
      <c r="BA862" s="194"/>
      <c r="BB862" s="194"/>
      <c r="BC862" s="194"/>
      <c r="BD862" s="194"/>
      <c r="BE862" s="194"/>
      <c r="BF862" s="194"/>
      <c r="BG862" s="194"/>
      <c r="BH862" s="194"/>
      <c r="BI862" s="194"/>
    </row>
    <row r="863">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c r="AA863" s="194"/>
      <c r="AB863" s="194"/>
      <c r="AC863" s="194"/>
      <c r="AD863" s="194"/>
      <c r="AE863" s="194"/>
      <c r="AF863" s="194"/>
      <c r="AG863" s="194"/>
      <c r="AH863" s="194"/>
      <c r="AI863" s="194"/>
      <c r="AJ863" s="194"/>
      <c r="AK863" s="194"/>
      <c r="AL863" s="194"/>
      <c r="AM863" s="194"/>
      <c r="AN863" s="194"/>
      <c r="AO863" s="194"/>
      <c r="AP863" s="194"/>
      <c r="AQ863" s="194"/>
      <c r="AR863" s="194"/>
      <c r="AS863" s="194"/>
      <c r="AT863" s="194"/>
      <c r="AU863" s="194"/>
      <c r="AV863" s="194"/>
      <c r="AW863" s="194"/>
      <c r="AX863" s="194"/>
      <c r="AY863" s="194"/>
      <c r="AZ863" s="194"/>
      <c r="BA863" s="194"/>
      <c r="BB863" s="194"/>
      <c r="BC863" s="194"/>
      <c r="BD863" s="194"/>
      <c r="BE863" s="194"/>
      <c r="BF863" s="194"/>
      <c r="BG863" s="194"/>
      <c r="BH863" s="194"/>
      <c r="BI863" s="194"/>
    </row>
    <row r="864">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c r="AA864" s="194"/>
      <c r="AB864" s="194"/>
      <c r="AC864" s="194"/>
      <c r="AD864" s="194"/>
      <c r="AE864" s="194"/>
      <c r="AF864" s="194"/>
      <c r="AG864" s="194"/>
      <c r="AH864" s="194"/>
      <c r="AI864" s="194"/>
      <c r="AJ864" s="194"/>
      <c r="AK864" s="194"/>
      <c r="AL864" s="194"/>
      <c r="AM864" s="194"/>
      <c r="AN864" s="194"/>
      <c r="AO864" s="194"/>
      <c r="AP864" s="194"/>
      <c r="AQ864" s="194"/>
      <c r="AR864" s="194"/>
      <c r="AS864" s="194"/>
      <c r="AT864" s="194"/>
      <c r="AU864" s="194"/>
      <c r="AV864" s="194"/>
      <c r="AW864" s="194"/>
      <c r="AX864" s="194"/>
      <c r="AY864" s="194"/>
      <c r="AZ864" s="194"/>
      <c r="BA864" s="194"/>
      <c r="BB864" s="194"/>
      <c r="BC864" s="194"/>
      <c r="BD864" s="194"/>
      <c r="BE864" s="194"/>
      <c r="BF864" s="194"/>
      <c r="BG864" s="194"/>
      <c r="BH864" s="194"/>
      <c r="BI864" s="194"/>
    </row>
    <row r="865">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c r="AA865" s="194"/>
      <c r="AB865" s="194"/>
      <c r="AC865" s="194"/>
      <c r="AD865" s="194"/>
      <c r="AE865" s="194"/>
      <c r="AF865" s="194"/>
      <c r="AG865" s="194"/>
      <c r="AH865" s="194"/>
      <c r="AI865" s="194"/>
      <c r="AJ865" s="194"/>
      <c r="AK865" s="194"/>
      <c r="AL865" s="194"/>
      <c r="AM865" s="194"/>
      <c r="AN865" s="194"/>
      <c r="AO865" s="194"/>
      <c r="AP865" s="194"/>
      <c r="AQ865" s="194"/>
      <c r="AR865" s="194"/>
      <c r="AS865" s="194"/>
      <c r="AT865" s="194"/>
      <c r="AU865" s="194"/>
      <c r="AV865" s="194"/>
      <c r="AW865" s="194"/>
      <c r="AX865" s="194"/>
      <c r="AY865" s="194"/>
      <c r="AZ865" s="194"/>
      <c r="BA865" s="194"/>
      <c r="BB865" s="194"/>
      <c r="BC865" s="194"/>
      <c r="BD865" s="194"/>
      <c r="BE865" s="194"/>
      <c r="BF865" s="194"/>
      <c r="BG865" s="194"/>
      <c r="BH865" s="194"/>
      <c r="BI865" s="194"/>
    </row>
    <row r="866">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c r="AA866" s="194"/>
      <c r="AB866" s="194"/>
      <c r="AC866" s="194"/>
      <c r="AD866" s="194"/>
      <c r="AE866" s="194"/>
      <c r="AF866" s="194"/>
      <c r="AG866" s="194"/>
      <c r="AH866" s="194"/>
      <c r="AI866" s="194"/>
      <c r="AJ866" s="194"/>
      <c r="AK866" s="194"/>
      <c r="AL866" s="194"/>
      <c r="AM866" s="194"/>
      <c r="AN866" s="194"/>
      <c r="AO866" s="194"/>
      <c r="AP866" s="194"/>
      <c r="AQ866" s="194"/>
      <c r="AR866" s="194"/>
      <c r="AS866" s="194"/>
      <c r="AT866" s="194"/>
      <c r="AU866" s="194"/>
      <c r="AV866" s="194"/>
      <c r="AW866" s="194"/>
      <c r="AX866" s="194"/>
      <c r="AY866" s="194"/>
      <c r="AZ866" s="194"/>
      <c r="BA866" s="194"/>
      <c r="BB866" s="194"/>
      <c r="BC866" s="194"/>
      <c r="BD866" s="194"/>
      <c r="BE866" s="194"/>
      <c r="BF866" s="194"/>
      <c r="BG866" s="194"/>
      <c r="BH866" s="194"/>
      <c r="BI866" s="194"/>
    </row>
    <row r="867">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c r="AA867" s="194"/>
      <c r="AB867" s="194"/>
      <c r="AC867" s="194"/>
      <c r="AD867" s="194"/>
      <c r="AE867" s="194"/>
      <c r="AF867" s="194"/>
      <c r="AG867" s="194"/>
      <c r="AH867" s="194"/>
      <c r="AI867" s="194"/>
      <c r="AJ867" s="194"/>
      <c r="AK867" s="194"/>
      <c r="AL867" s="194"/>
      <c r="AM867" s="194"/>
      <c r="AN867" s="194"/>
      <c r="AO867" s="194"/>
      <c r="AP867" s="194"/>
      <c r="AQ867" s="194"/>
      <c r="AR867" s="194"/>
      <c r="AS867" s="194"/>
      <c r="AT867" s="194"/>
      <c r="AU867" s="194"/>
      <c r="AV867" s="194"/>
      <c r="AW867" s="194"/>
      <c r="AX867" s="194"/>
      <c r="AY867" s="194"/>
      <c r="AZ867" s="194"/>
      <c r="BA867" s="194"/>
      <c r="BB867" s="194"/>
      <c r="BC867" s="194"/>
      <c r="BD867" s="194"/>
      <c r="BE867" s="194"/>
      <c r="BF867" s="194"/>
      <c r="BG867" s="194"/>
      <c r="BH867" s="194"/>
      <c r="BI867" s="194"/>
    </row>
    <row r="868">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c r="AA868" s="194"/>
      <c r="AB868" s="194"/>
      <c r="AC868" s="194"/>
      <c r="AD868" s="194"/>
      <c r="AE868" s="194"/>
      <c r="AF868" s="194"/>
      <c r="AG868" s="194"/>
      <c r="AH868" s="194"/>
      <c r="AI868" s="194"/>
      <c r="AJ868" s="194"/>
      <c r="AK868" s="194"/>
      <c r="AL868" s="194"/>
      <c r="AM868" s="194"/>
      <c r="AN868" s="194"/>
      <c r="AO868" s="194"/>
      <c r="AP868" s="194"/>
      <c r="AQ868" s="194"/>
      <c r="AR868" s="194"/>
      <c r="AS868" s="194"/>
      <c r="AT868" s="194"/>
      <c r="AU868" s="194"/>
      <c r="AV868" s="194"/>
      <c r="AW868" s="194"/>
      <c r="AX868" s="194"/>
      <c r="AY868" s="194"/>
      <c r="AZ868" s="194"/>
      <c r="BA868" s="194"/>
      <c r="BB868" s="194"/>
      <c r="BC868" s="194"/>
      <c r="BD868" s="194"/>
      <c r="BE868" s="194"/>
      <c r="BF868" s="194"/>
      <c r="BG868" s="194"/>
      <c r="BH868" s="194"/>
      <c r="BI868" s="194"/>
    </row>
    <row r="869">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c r="AA869" s="194"/>
      <c r="AB869" s="194"/>
      <c r="AC869" s="194"/>
      <c r="AD869" s="194"/>
      <c r="AE869" s="194"/>
      <c r="AF869" s="194"/>
      <c r="AG869" s="194"/>
      <c r="AH869" s="194"/>
      <c r="AI869" s="194"/>
      <c r="AJ869" s="194"/>
      <c r="AK869" s="194"/>
      <c r="AL869" s="194"/>
      <c r="AM869" s="194"/>
      <c r="AN869" s="194"/>
      <c r="AO869" s="194"/>
      <c r="AP869" s="194"/>
      <c r="AQ869" s="194"/>
      <c r="AR869" s="194"/>
      <c r="AS869" s="194"/>
      <c r="AT869" s="194"/>
      <c r="AU869" s="194"/>
      <c r="AV869" s="194"/>
      <c r="AW869" s="194"/>
      <c r="AX869" s="194"/>
      <c r="AY869" s="194"/>
      <c r="AZ869" s="194"/>
      <c r="BA869" s="194"/>
      <c r="BB869" s="194"/>
      <c r="BC869" s="194"/>
      <c r="BD869" s="194"/>
      <c r="BE869" s="194"/>
      <c r="BF869" s="194"/>
      <c r="BG869" s="194"/>
      <c r="BH869" s="194"/>
      <c r="BI869" s="194"/>
    </row>
    <row r="870">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c r="AA870" s="194"/>
      <c r="AB870" s="194"/>
      <c r="AC870" s="194"/>
      <c r="AD870" s="194"/>
      <c r="AE870" s="194"/>
      <c r="AF870" s="194"/>
      <c r="AG870" s="194"/>
      <c r="AH870" s="194"/>
      <c r="AI870" s="194"/>
      <c r="AJ870" s="194"/>
      <c r="AK870" s="194"/>
      <c r="AL870" s="194"/>
      <c r="AM870" s="194"/>
      <c r="AN870" s="194"/>
      <c r="AO870" s="194"/>
      <c r="AP870" s="194"/>
      <c r="AQ870" s="194"/>
      <c r="AR870" s="194"/>
      <c r="AS870" s="194"/>
      <c r="AT870" s="194"/>
      <c r="AU870" s="194"/>
      <c r="AV870" s="194"/>
      <c r="AW870" s="194"/>
      <c r="AX870" s="194"/>
      <c r="AY870" s="194"/>
      <c r="AZ870" s="194"/>
      <c r="BA870" s="194"/>
      <c r="BB870" s="194"/>
      <c r="BC870" s="194"/>
      <c r="BD870" s="194"/>
      <c r="BE870" s="194"/>
      <c r="BF870" s="194"/>
      <c r="BG870" s="194"/>
      <c r="BH870" s="194"/>
      <c r="BI870" s="194"/>
    </row>
    <row r="871">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c r="AA871" s="194"/>
      <c r="AB871" s="194"/>
      <c r="AC871" s="194"/>
      <c r="AD871" s="194"/>
      <c r="AE871" s="194"/>
      <c r="AF871" s="194"/>
      <c r="AG871" s="194"/>
      <c r="AH871" s="194"/>
      <c r="AI871" s="194"/>
      <c r="AJ871" s="194"/>
      <c r="AK871" s="194"/>
      <c r="AL871" s="194"/>
      <c r="AM871" s="194"/>
      <c r="AN871" s="194"/>
      <c r="AO871" s="194"/>
      <c r="AP871" s="194"/>
      <c r="AQ871" s="194"/>
      <c r="AR871" s="194"/>
      <c r="AS871" s="194"/>
      <c r="AT871" s="194"/>
      <c r="AU871" s="194"/>
      <c r="AV871" s="194"/>
      <c r="AW871" s="194"/>
      <c r="AX871" s="194"/>
      <c r="AY871" s="194"/>
      <c r="AZ871" s="194"/>
      <c r="BA871" s="194"/>
      <c r="BB871" s="194"/>
      <c r="BC871" s="194"/>
      <c r="BD871" s="194"/>
      <c r="BE871" s="194"/>
      <c r="BF871" s="194"/>
      <c r="BG871" s="194"/>
      <c r="BH871" s="194"/>
      <c r="BI871" s="194"/>
    </row>
    <row r="872">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c r="AA872" s="194"/>
      <c r="AB872" s="194"/>
      <c r="AC872" s="194"/>
      <c r="AD872" s="194"/>
      <c r="AE872" s="194"/>
      <c r="AF872" s="194"/>
      <c r="AG872" s="194"/>
      <c r="AH872" s="194"/>
      <c r="AI872" s="194"/>
      <c r="AJ872" s="194"/>
      <c r="AK872" s="194"/>
      <c r="AL872" s="194"/>
      <c r="AM872" s="194"/>
      <c r="AN872" s="194"/>
      <c r="AO872" s="194"/>
      <c r="AP872" s="194"/>
      <c r="AQ872" s="194"/>
      <c r="AR872" s="194"/>
      <c r="AS872" s="194"/>
      <c r="AT872" s="194"/>
      <c r="AU872" s="194"/>
      <c r="AV872" s="194"/>
      <c r="AW872" s="194"/>
      <c r="AX872" s="194"/>
      <c r="AY872" s="194"/>
      <c r="AZ872" s="194"/>
      <c r="BA872" s="194"/>
      <c r="BB872" s="194"/>
      <c r="BC872" s="194"/>
      <c r="BD872" s="194"/>
      <c r="BE872" s="194"/>
      <c r="BF872" s="194"/>
      <c r="BG872" s="194"/>
      <c r="BH872" s="194"/>
      <c r="BI872" s="194"/>
    </row>
    <row r="873">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c r="AA873" s="194"/>
      <c r="AB873" s="194"/>
      <c r="AC873" s="194"/>
      <c r="AD873" s="194"/>
      <c r="AE873" s="194"/>
      <c r="AF873" s="194"/>
      <c r="AG873" s="194"/>
      <c r="AH873" s="194"/>
      <c r="AI873" s="194"/>
      <c r="AJ873" s="194"/>
      <c r="AK873" s="194"/>
      <c r="AL873" s="194"/>
      <c r="AM873" s="194"/>
      <c r="AN873" s="194"/>
      <c r="AO873" s="194"/>
      <c r="AP873" s="194"/>
      <c r="AQ873" s="194"/>
      <c r="AR873" s="194"/>
      <c r="AS873" s="194"/>
      <c r="AT873" s="194"/>
      <c r="AU873" s="194"/>
      <c r="AV873" s="194"/>
      <c r="AW873" s="194"/>
      <c r="AX873" s="194"/>
      <c r="AY873" s="194"/>
      <c r="AZ873" s="194"/>
      <c r="BA873" s="194"/>
      <c r="BB873" s="194"/>
      <c r="BC873" s="194"/>
      <c r="BD873" s="194"/>
      <c r="BE873" s="194"/>
      <c r="BF873" s="194"/>
      <c r="BG873" s="194"/>
      <c r="BH873" s="194"/>
      <c r="BI873" s="194"/>
    </row>
    <row r="874">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c r="AA874" s="194"/>
      <c r="AB874" s="194"/>
      <c r="AC874" s="194"/>
      <c r="AD874" s="194"/>
      <c r="AE874" s="194"/>
      <c r="AF874" s="194"/>
      <c r="AG874" s="194"/>
      <c r="AH874" s="194"/>
      <c r="AI874" s="194"/>
      <c r="AJ874" s="194"/>
      <c r="AK874" s="194"/>
      <c r="AL874" s="194"/>
      <c r="AM874" s="194"/>
      <c r="AN874" s="194"/>
      <c r="AO874" s="194"/>
      <c r="AP874" s="194"/>
      <c r="AQ874" s="194"/>
      <c r="AR874" s="194"/>
      <c r="AS874" s="194"/>
      <c r="AT874" s="194"/>
      <c r="AU874" s="194"/>
      <c r="AV874" s="194"/>
      <c r="AW874" s="194"/>
      <c r="AX874" s="194"/>
      <c r="AY874" s="194"/>
      <c r="AZ874" s="194"/>
      <c r="BA874" s="194"/>
      <c r="BB874" s="194"/>
      <c r="BC874" s="194"/>
      <c r="BD874" s="194"/>
      <c r="BE874" s="194"/>
      <c r="BF874" s="194"/>
      <c r="BG874" s="194"/>
      <c r="BH874" s="194"/>
      <c r="BI874" s="194"/>
    </row>
    <row r="875">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c r="AA875" s="194"/>
      <c r="AB875" s="194"/>
      <c r="AC875" s="194"/>
      <c r="AD875" s="194"/>
      <c r="AE875" s="194"/>
      <c r="AF875" s="194"/>
      <c r="AG875" s="194"/>
      <c r="AH875" s="194"/>
      <c r="AI875" s="194"/>
      <c r="AJ875" s="194"/>
      <c r="AK875" s="194"/>
      <c r="AL875" s="194"/>
      <c r="AM875" s="194"/>
      <c r="AN875" s="194"/>
      <c r="AO875" s="194"/>
      <c r="AP875" s="194"/>
      <c r="AQ875" s="194"/>
      <c r="AR875" s="194"/>
      <c r="AS875" s="194"/>
      <c r="AT875" s="194"/>
      <c r="AU875" s="194"/>
      <c r="AV875" s="194"/>
      <c r="AW875" s="194"/>
      <c r="AX875" s="194"/>
      <c r="AY875" s="194"/>
      <c r="AZ875" s="194"/>
      <c r="BA875" s="194"/>
      <c r="BB875" s="194"/>
      <c r="BC875" s="194"/>
      <c r="BD875" s="194"/>
      <c r="BE875" s="194"/>
      <c r="BF875" s="194"/>
      <c r="BG875" s="194"/>
      <c r="BH875" s="194"/>
      <c r="BI875" s="194"/>
    </row>
    <row r="876">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c r="AA876" s="194"/>
      <c r="AB876" s="194"/>
      <c r="AC876" s="194"/>
      <c r="AD876" s="194"/>
      <c r="AE876" s="194"/>
      <c r="AF876" s="194"/>
      <c r="AG876" s="194"/>
      <c r="AH876" s="194"/>
      <c r="AI876" s="194"/>
      <c r="AJ876" s="194"/>
      <c r="AK876" s="194"/>
      <c r="AL876" s="194"/>
      <c r="AM876" s="194"/>
      <c r="AN876" s="194"/>
      <c r="AO876" s="194"/>
      <c r="AP876" s="194"/>
      <c r="AQ876" s="194"/>
      <c r="AR876" s="194"/>
      <c r="AS876" s="194"/>
      <c r="AT876" s="194"/>
      <c r="AU876" s="194"/>
      <c r="AV876" s="194"/>
      <c r="AW876" s="194"/>
      <c r="AX876" s="194"/>
      <c r="AY876" s="194"/>
      <c r="AZ876" s="194"/>
      <c r="BA876" s="194"/>
      <c r="BB876" s="194"/>
      <c r="BC876" s="194"/>
      <c r="BD876" s="194"/>
      <c r="BE876" s="194"/>
      <c r="BF876" s="194"/>
      <c r="BG876" s="194"/>
      <c r="BH876" s="194"/>
      <c r="BI876" s="194"/>
    </row>
    <row r="877">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c r="AA877" s="194"/>
      <c r="AB877" s="194"/>
      <c r="AC877" s="194"/>
      <c r="AD877" s="194"/>
      <c r="AE877" s="194"/>
      <c r="AF877" s="194"/>
      <c r="AG877" s="194"/>
      <c r="AH877" s="194"/>
      <c r="AI877" s="194"/>
      <c r="AJ877" s="194"/>
      <c r="AK877" s="194"/>
      <c r="AL877" s="194"/>
      <c r="AM877" s="194"/>
      <c r="AN877" s="194"/>
      <c r="AO877" s="194"/>
      <c r="AP877" s="194"/>
      <c r="AQ877" s="194"/>
      <c r="AR877" s="194"/>
      <c r="AS877" s="194"/>
      <c r="AT877" s="194"/>
      <c r="AU877" s="194"/>
      <c r="AV877" s="194"/>
      <c r="AW877" s="194"/>
      <c r="AX877" s="194"/>
      <c r="AY877" s="194"/>
      <c r="AZ877" s="194"/>
      <c r="BA877" s="194"/>
      <c r="BB877" s="194"/>
      <c r="BC877" s="194"/>
      <c r="BD877" s="194"/>
      <c r="BE877" s="194"/>
      <c r="BF877" s="194"/>
      <c r="BG877" s="194"/>
      <c r="BH877" s="194"/>
      <c r="BI877" s="194"/>
    </row>
    <row r="878">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c r="AA878" s="194"/>
      <c r="AB878" s="194"/>
      <c r="AC878" s="194"/>
      <c r="AD878" s="194"/>
      <c r="AE878" s="194"/>
      <c r="AF878" s="194"/>
      <c r="AG878" s="194"/>
      <c r="AH878" s="194"/>
      <c r="AI878" s="194"/>
      <c r="AJ878" s="194"/>
      <c r="AK878" s="194"/>
      <c r="AL878" s="194"/>
      <c r="AM878" s="194"/>
      <c r="AN878" s="194"/>
      <c r="AO878" s="194"/>
      <c r="AP878" s="194"/>
      <c r="AQ878" s="194"/>
      <c r="AR878" s="194"/>
      <c r="AS878" s="194"/>
      <c r="AT878" s="194"/>
      <c r="AU878" s="194"/>
      <c r="AV878" s="194"/>
      <c r="AW878" s="194"/>
      <c r="AX878" s="194"/>
      <c r="AY878" s="194"/>
      <c r="AZ878" s="194"/>
      <c r="BA878" s="194"/>
      <c r="BB878" s="194"/>
      <c r="BC878" s="194"/>
      <c r="BD878" s="194"/>
      <c r="BE878" s="194"/>
      <c r="BF878" s="194"/>
      <c r="BG878" s="194"/>
      <c r="BH878" s="194"/>
      <c r="BI878" s="194"/>
    </row>
    <row r="879">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c r="AA879" s="194"/>
      <c r="AB879" s="194"/>
      <c r="AC879" s="194"/>
      <c r="AD879" s="194"/>
      <c r="AE879" s="194"/>
      <c r="AF879" s="194"/>
      <c r="AG879" s="194"/>
      <c r="AH879" s="194"/>
      <c r="AI879" s="194"/>
      <c r="AJ879" s="194"/>
      <c r="AK879" s="194"/>
      <c r="AL879" s="194"/>
      <c r="AM879" s="194"/>
      <c r="AN879" s="194"/>
      <c r="AO879" s="194"/>
      <c r="AP879" s="194"/>
      <c r="AQ879" s="194"/>
      <c r="AR879" s="194"/>
      <c r="AS879" s="194"/>
      <c r="AT879" s="194"/>
      <c r="AU879" s="194"/>
      <c r="AV879" s="194"/>
      <c r="AW879" s="194"/>
      <c r="AX879" s="194"/>
      <c r="AY879" s="194"/>
      <c r="AZ879" s="194"/>
      <c r="BA879" s="194"/>
      <c r="BB879" s="194"/>
      <c r="BC879" s="194"/>
      <c r="BD879" s="194"/>
      <c r="BE879" s="194"/>
      <c r="BF879" s="194"/>
      <c r="BG879" s="194"/>
      <c r="BH879" s="194"/>
      <c r="BI879" s="194"/>
    </row>
    <row r="880">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c r="AA880" s="194"/>
      <c r="AB880" s="194"/>
      <c r="AC880" s="194"/>
      <c r="AD880" s="194"/>
      <c r="AE880" s="194"/>
      <c r="AF880" s="194"/>
      <c r="AG880" s="194"/>
      <c r="AH880" s="194"/>
      <c r="AI880" s="194"/>
      <c r="AJ880" s="194"/>
      <c r="AK880" s="194"/>
      <c r="AL880" s="194"/>
      <c r="AM880" s="194"/>
      <c r="AN880" s="194"/>
      <c r="AO880" s="194"/>
      <c r="AP880" s="194"/>
      <c r="AQ880" s="194"/>
      <c r="AR880" s="194"/>
      <c r="AS880" s="194"/>
      <c r="AT880" s="194"/>
      <c r="AU880" s="194"/>
      <c r="AV880" s="194"/>
      <c r="AW880" s="194"/>
      <c r="AX880" s="194"/>
      <c r="AY880" s="194"/>
      <c r="AZ880" s="194"/>
      <c r="BA880" s="194"/>
      <c r="BB880" s="194"/>
      <c r="BC880" s="194"/>
      <c r="BD880" s="194"/>
      <c r="BE880" s="194"/>
      <c r="BF880" s="194"/>
      <c r="BG880" s="194"/>
      <c r="BH880" s="194"/>
      <c r="BI880" s="194"/>
    </row>
    <row r="881">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c r="AA881" s="194"/>
      <c r="AB881" s="194"/>
      <c r="AC881" s="194"/>
      <c r="AD881" s="194"/>
      <c r="AE881" s="194"/>
      <c r="AF881" s="194"/>
      <c r="AG881" s="194"/>
      <c r="AH881" s="194"/>
      <c r="AI881" s="194"/>
      <c r="AJ881" s="194"/>
      <c r="AK881" s="194"/>
      <c r="AL881" s="194"/>
      <c r="AM881" s="194"/>
      <c r="AN881" s="194"/>
      <c r="AO881" s="194"/>
      <c r="AP881" s="194"/>
      <c r="AQ881" s="194"/>
      <c r="AR881" s="194"/>
      <c r="AS881" s="194"/>
      <c r="AT881" s="194"/>
      <c r="AU881" s="194"/>
      <c r="AV881" s="194"/>
      <c r="AW881" s="194"/>
      <c r="AX881" s="194"/>
      <c r="AY881" s="194"/>
      <c r="AZ881" s="194"/>
      <c r="BA881" s="194"/>
      <c r="BB881" s="194"/>
      <c r="BC881" s="194"/>
      <c r="BD881" s="194"/>
      <c r="BE881" s="194"/>
      <c r="BF881" s="194"/>
      <c r="BG881" s="194"/>
      <c r="BH881" s="194"/>
      <c r="BI881" s="194"/>
    </row>
    <row r="882">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c r="AA882" s="194"/>
      <c r="AB882" s="194"/>
      <c r="AC882" s="194"/>
      <c r="AD882" s="194"/>
      <c r="AE882" s="194"/>
      <c r="AF882" s="194"/>
      <c r="AG882" s="194"/>
      <c r="AH882" s="194"/>
      <c r="AI882" s="194"/>
      <c r="AJ882" s="194"/>
      <c r="AK882" s="194"/>
      <c r="AL882" s="194"/>
      <c r="AM882" s="194"/>
      <c r="AN882" s="194"/>
      <c r="AO882" s="194"/>
      <c r="AP882" s="194"/>
      <c r="AQ882" s="194"/>
      <c r="AR882" s="194"/>
      <c r="AS882" s="194"/>
      <c r="AT882" s="194"/>
      <c r="AU882" s="194"/>
      <c r="AV882" s="194"/>
      <c r="AW882" s="194"/>
      <c r="AX882" s="194"/>
      <c r="AY882" s="194"/>
      <c r="AZ882" s="194"/>
      <c r="BA882" s="194"/>
      <c r="BB882" s="194"/>
      <c r="BC882" s="194"/>
      <c r="BD882" s="194"/>
      <c r="BE882" s="194"/>
      <c r="BF882" s="194"/>
      <c r="BG882" s="194"/>
      <c r="BH882" s="194"/>
      <c r="BI882" s="194"/>
    </row>
    <row r="883">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c r="AA883" s="194"/>
      <c r="AB883" s="194"/>
      <c r="AC883" s="194"/>
      <c r="AD883" s="194"/>
      <c r="AE883" s="194"/>
      <c r="AF883" s="194"/>
      <c r="AG883" s="194"/>
      <c r="AH883" s="194"/>
      <c r="AI883" s="194"/>
      <c r="AJ883" s="194"/>
      <c r="AK883" s="194"/>
      <c r="AL883" s="194"/>
      <c r="AM883" s="194"/>
      <c r="AN883" s="194"/>
      <c r="AO883" s="194"/>
      <c r="AP883" s="194"/>
      <c r="AQ883" s="194"/>
      <c r="AR883" s="194"/>
      <c r="AS883" s="194"/>
      <c r="AT883" s="194"/>
      <c r="AU883" s="194"/>
      <c r="AV883" s="194"/>
      <c r="AW883" s="194"/>
      <c r="AX883" s="194"/>
      <c r="AY883" s="194"/>
      <c r="AZ883" s="194"/>
      <c r="BA883" s="194"/>
      <c r="BB883" s="194"/>
      <c r="BC883" s="194"/>
      <c r="BD883" s="194"/>
      <c r="BE883" s="194"/>
      <c r="BF883" s="194"/>
      <c r="BG883" s="194"/>
      <c r="BH883" s="194"/>
      <c r="BI883" s="194"/>
    </row>
    <row r="884">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c r="AA884" s="194"/>
      <c r="AB884" s="194"/>
      <c r="AC884" s="194"/>
      <c r="AD884" s="194"/>
      <c r="AE884" s="194"/>
      <c r="AF884" s="194"/>
      <c r="AG884" s="194"/>
      <c r="AH884" s="194"/>
      <c r="AI884" s="194"/>
      <c r="AJ884" s="194"/>
      <c r="AK884" s="194"/>
      <c r="AL884" s="194"/>
      <c r="AM884" s="194"/>
      <c r="AN884" s="194"/>
      <c r="AO884" s="194"/>
      <c r="AP884" s="194"/>
      <c r="AQ884" s="194"/>
      <c r="AR884" s="194"/>
      <c r="AS884" s="194"/>
      <c r="AT884" s="194"/>
      <c r="AU884" s="194"/>
      <c r="AV884" s="194"/>
      <c r="AW884" s="194"/>
      <c r="AX884" s="194"/>
      <c r="AY884" s="194"/>
      <c r="AZ884" s="194"/>
      <c r="BA884" s="194"/>
      <c r="BB884" s="194"/>
      <c r="BC884" s="194"/>
      <c r="BD884" s="194"/>
      <c r="BE884" s="194"/>
      <c r="BF884" s="194"/>
      <c r="BG884" s="194"/>
      <c r="BH884" s="194"/>
      <c r="BI884" s="194"/>
    </row>
    <row r="885">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c r="AA885" s="194"/>
      <c r="AB885" s="194"/>
      <c r="AC885" s="194"/>
      <c r="AD885" s="194"/>
      <c r="AE885" s="194"/>
      <c r="AF885" s="194"/>
      <c r="AG885" s="194"/>
      <c r="AH885" s="194"/>
      <c r="AI885" s="194"/>
      <c r="AJ885" s="194"/>
      <c r="AK885" s="194"/>
      <c r="AL885" s="194"/>
      <c r="AM885" s="194"/>
      <c r="AN885" s="194"/>
      <c r="AO885" s="194"/>
      <c r="AP885" s="194"/>
      <c r="AQ885" s="194"/>
      <c r="AR885" s="194"/>
      <c r="AS885" s="194"/>
      <c r="AT885" s="194"/>
      <c r="AU885" s="194"/>
      <c r="AV885" s="194"/>
      <c r="AW885" s="194"/>
      <c r="AX885" s="194"/>
      <c r="AY885" s="194"/>
      <c r="AZ885" s="194"/>
      <c r="BA885" s="194"/>
      <c r="BB885" s="194"/>
      <c r="BC885" s="194"/>
      <c r="BD885" s="194"/>
      <c r="BE885" s="194"/>
      <c r="BF885" s="194"/>
      <c r="BG885" s="194"/>
      <c r="BH885" s="194"/>
      <c r="BI885" s="194"/>
    </row>
    <row r="886">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c r="AA886" s="194"/>
      <c r="AB886" s="194"/>
      <c r="AC886" s="194"/>
      <c r="AD886" s="194"/>
      <c r="AE886" s="194"/>
      <c r="AF886" s="194"/>
      <c r="AG886" s="194"/>
      <c r="AH886" s="194"/>
      <c r="AI886" s="194"/>
      <c r="AJ886" s="194"/>
      <c r="AK886" s="194"/>
      <c r="AL886" s="194"/>
      <c r="AM886" s="194"/>
      <c r="AN886" s="194"/>
      <c r="AO886" s="194"/>
      <c r="AP886" s="194"/>
      <c r="AQ886" s="194"/>
      <c r="AR886" s="194"/>
      <c r="AS886" s="194"/>
      <c r="AT886" s="194"/>
      <c r="AU886" s="194"/>
      <c r="AV886" s="194"/>
      <c r="AW886" s="194"/>
      <c r="AX886" s="194"/>
      <c r="AY886" s="194"/>
      <c r="AZ886" s="194"/>
      <c r="BA886" s="194"/>
      <c r="BB886" s="194"/>
      <c r="BC886" s="194"/>
      <c r="BD886" s="194"/>
      <c r="BE886" s="194"/>
      <c r="BF886" s="194"/>
      <c r="BG886" s="194"/>
      <c r="BH886" s="194"/>
      <c r="BI886" s="194"/>
    </row>
    <row r="887">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c r="AG887" s="194"/>
      <c r="AH887" s="194"/>
      <c r="AI887" s="194"/>
      <c r="AJ887" s="194"/>
      <c r="AK887" s="194"/>
      <c r="AL887" s="194"/>
      <c r="AM887" s="194"/>
      <c r="AN887" s="194"/>
      <c r="AO887" s="194"/>
      <c r="AP887" s="194"/>
      <c r="AQ887" s="194"/>
      <c r="AR887" s="194"/>
      <c r="AS887" s="194"/>
      <c r="AT887" s="194"/>
      <c r="AU887" s="194"/>
      <c r="AV887" s="194"/>
      <c r="AW887" s="194"/>
      <c r="AX887" s="194"/>
      <c r="AY887" s="194"/>
      <c r="AZ887" s="194"/>
      <c r="BA887" s="194"/>
      <c r="BB887" s="194"/>
      <c r="BC887" s="194"/>
      <c r="BD887" s="194"/>
      <c r="BE887" s="194"/>
      <c r="BF887" s="194"/>
      <c r="BG887" s="194"/>
      <c r="BH887" s="194"/>
      <c r="BI887" s="194"/>
    </row>
    <row r="888">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c r="AA888" s="194"/>
      <c r="AB888" s="194"/>
      <c r="AC888" s="194"/>
      <c r="AD888" s="194"/>
      <c r="AE888" s="194"/>
      <c r="AF888" s="194"/>
      <c r="AG888" s="194"/>
      <c r="AH888" s="194"/>
      <c r="AI888" s="194"/>
      <c r="AJ888" s="194"/>
      <c r="AK888" s="194"/>
      <c r="AL888" s="194"/>
      <c r="AM888" s="194"/>
      <c r="AN888" s="194"/>
      <c r="AO888" s="194"/>
      <c r="AP888" s="194"/>
      <c r="AQ888" s="194"/>
      <c r="AR888" s="194"/>
      <c r="AS888" s="194"/>
      <c r="AT888" s="194"/>
      <c r="AU888" s="194"/>
      <c r="AV888" s="194"/>
      <c r="AW888" s="194"/>
      <c r="AX888" s="194"/>
      <c r="AY888" s="194"/>
      <c r="AZ888" s="194"/>
      <c r="BA888" s="194"/>
      <c r="BB888" s="194"/>
      <c r="BC888" s="194"/>
      <c r="BD888" s="194"/>
      <c r="BE888" s="194"/>
      <c r="BF888" s="194"/>
      <c r="BG888" s="194"/>
      <c r="BH888" s="194"/>
      <c r="BI888" s="194"/>
    </row>
    <row r="889">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c r="AA889" s="194"/>
      <c r="AB889" s="194"/>
      <c r="AC889" s="194"/>
      <c r="AD889" s="194"/>
      <c r="AE889" s="194"/>
      <c r="AF889" s="194"/>
      <c r="AG889" s="194"/>
      <c r="AH889" s="194"/>
      <c r="AI889" s="194"/>
      <c r="AJ889" s="194"/>
      <c r="AK889" s="194"/>
      <c r="AL889" s="194"/>
      <c r="AM889" s="194"/>
      <c r="AN889" s="194"/>
      <c r="AO889" s="194"/>
      <c r="AP889" s="194"/>
      <c r="AQ889" s="194"/>
      <c r="AR889" s="194"/>
      <c r="AS889" s="194"/>
      <c r="AT889" s="194"/>
      <c r="AU889" s="194"/>
      <c r="AV889" s="194"/>
      <c r="AW889" s="194"/>
      <c r="AX889" s="194"/>
      <c r="AY889" s="194"/>
      <c r="AZ889" s="194"/>
      <c r="BA889" s="194"/>
      <c r="BB889" s="194"/>
      <c r="BC889" s="194"/>
      <c r="BD889" s="194"/>
      <c r="BE889" s="194"/>
      <c r="BF889" s="194"/>
      <c r="BG889" s="194"/>
      <c r="BH889" s="194"/>
      <c r="BI889" s="194"/>
    </row>
    <row r="890">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c r="AA890" s="194"/>
      <c r="AB890" s="194"/>
      <c r="AC890" s="194"/>
      <c r="AD890" s="194"/>
      <c r="AE890" s="194"/>
      <c r="AF890" s="194"/>
      <c r="AG890" s="194"/>
      <c r="AH890" s="194"/>
      <c r="AI890" s="194"/>
      <c r="AJ890" s="194"/>
      <c r="AK890" s="194"/>
      <c r="AL890" s="194"/>
      <c r="AM890" s="194"/>
      <c r="AN890" s="194"/>
      <c r="AO890" s="194"/>
      <c r="AP890" s="194"/>
      <c r="AQ890" s="194"/>
      <c r="AR890" s="194"/>
      <c r="AS890" s="194"/>
      <c r="AT890" s="194"/>
      <c r="AU890" s="194"/>
      <c r="AV890" s="194"/>
      <c r="AW890" s="194"/>
      <c r="AX890" s="194"/>
      <c r="AY890" s="194"/>
      <c r="AZ890" s="194"/>
      <c r="BA890" s="194"/>
      <c r="BB890" s="194"/>
      <c r="BC890" s="194"/>
      <c r="BD890" s="194"/>
      <c r="BE890" s="194"/>
      <c r="BF890" s="194"/>
      <c r="BG890" s="194"/>
      <c r="BH890" s="194"/>
      <c r="BI890" s="194"/>
    </row>
    <row r="891">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c r="AA891" s="194"/>
      <c r="AB891" s="194"/>
      <c r="AC891" s="194"/>
      <c r="AD891" s="194"/>
      <c r="AE891" s="194"/>
      <c r="AF891" s="194"/>
      <c r="AG891" s="194"/>
      <c r="AH891" s="194"/>
      <c r="AI891" s="194"/>
      <c r="AJ891" s="194"/>
      <c r="AK891" s="194"/>
      <c r="AL891" s="194"/>
      <c r="AM891" s="194"/>
      <c r="AN891" s="194"/>
      <c r="AO891" s="194"/>
      <c r="AP891" s="194"/>
      <c r="AQ891" s="194"/>
      <c r="AR891" s="194"/>
      <c r="AS891" s="194"/>
      <c r="AT891" s="194"/>
      <c r="AU891" s="194"/>
      <c r="AV891" s="194"/>
      <c r="AW891" s="194"/>
      <c r="AX891" s="194"/>
      <c r="AY891" s="194"/>
      <c r="AZ891" s="194"/>
      <c r="BA891" s="194"/>
      <c r="BB891" s="194"/>
      <c r="BC891" s="194"/>
      <c r="BD891" s="194"/>
      <c r="BE891" s="194"/>
      <c r="BF891" s="194"/>
      <c r="BG891" s="194"/>
      <c r="BH891" s="194"/>
      <c r="BI891" s="194"/>
    </row>
    <row r="892">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c r="AA892" s="194"/>
      <c r="AB892" s="194"/>
      <c r="AC892" s="194"/>
      <c r="AD892" s="194"/>
      <c r="AE892" s="194"/>
      <c r="AF892" s="194"/>
      <c r="AG892" s="194"/>
      <c r="AH892" s="194"/>
      <c r="AI892" s="194"/>
      <c r="AJ892" s="194"/>
      <c r="AK892" s="194"/>
      <c r="AL892" s="194"/>
      <c r="AM892" s="194"/>
      <c r="AN892" s="194"/>
      <c r="AO892" s="194"/>
      <c r="AP892" s="194"/>
      <c r="AQ892" s="194"/>
      <c r="AR892" s="194"/>
      <c r="AS892" s="194"/>
      <c r="AT892" s="194"/>
      <c r="AU892" s="194"/>
      <c r="AV892" s="194"/>
      <c r="AW892" s="194"/>
      <c r="AX892" s="194"/>
      <c r="AY892" s="194"/>
      <c r="AZ892" s="194"/>
      <c r="BA892" s="194"/>
      <c r="BB892" s="194"/>
      <c r="BC892" s="194"/>
      <c r="BD892" s="194"/>
      <c r="BE892" s="194"/>
      <c r="BF892" s="194"/>
      <c r="BG892" s="194"/>
      <c r="BH892" s="194"/>
      <c r="BI892" s="194"/>
    </row>
    <row r="893">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c r="AA893" s="194"/>
      <c r="AB893" s="194"/>
      <c r="AC893" s="194"/>
      <c r="AD893" s="194"/>
      <c r="AE893" s="194"/>
      <c r="AF893" s="194"/>
      <c r="AG893" s="194"/>
      <c r="AH893" s="194"/>
      <c r="AI893" s="194"/>
      <c r="AJ893" s="194"/>
      <c r="AK893" s="194"/>
      <c r="AL893" s="194"/>
      <c r="AM893" s="194"/>
      <c r="AN893" s="194"/>
      <c r="AO893" s="194"/>
      <c r="AP893" s="194"/>
      <c r="AQ893" s="194"/>
      <c r="AR893" s="194"/>
      <c r="AS893" s="194"/>
      <c r="AT893" s="194"/>
      <c r="AU893" s="194"/>
      <c r="AV893" s="194"/>
      <c r="AW893" s="194"/>
      <c r="AX893" s="194"/>
      <c r="AY893" s="194"/>
      <c r="AZ893" s="194"/>
      <c r="BA893" s="194"/>
      <c r="BB893" s="194"/>
      <c r="BC893" s="194"/>
      <c r="BD893" s="194"/>
      <c r="BE893" s="194"/>
      <c r="BF893" s="194"/>
      <c r="BG893" s="194"/>
      <c r="BH893" s="194"/>
      <c r="BI893" s="194"/>
    </row>
    <row r="894">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c r="AA894" s="194"/>
      <c r="AB894" s="194"/>
      <c r="AC894" s="194"/>
      <c r="AD894" s="194"/>
      <c r="AE894" s="194"/>
      <c r="AF894" s="194"/>
      <c r="AG894" s="194"/>
      <c r="AH894" s="194"/>
      <c r="AI894" s="194"/>
      <c r="AJ894" s="194"/>
      <c r="AK894" s="194"/>
      <c r="AL894" s="194"/>
      <c r="AM894" s="194"/>
      <c r="AN894" s="194"/>
      <c r="AO894" s="194"/>
      <c r="AP894" s="194"/>
      <c r="AQ894" s="194"/>
      <c r="AR894" s="194"/>
      <c r="AS894" s="194"/>
      <c r="AT894" s="194"/>
      <c r="AU894" s="194"/>
      <c r="AV894" s="194"/>
      <c r="AW894" s="194"/>
      <c r="AX894" s="194"/>
      <c r="AY894" s="194"/>
      <c r="AZ894" s="194"/>
      <c r="BA894" s="194"/>
      <c r="BB894" s="194"/>
      <c r="BC894" s="194"/>
      <c r="BD894" s="194"/>
      <c r="BE894" s="194"/>
      <c r="BF894" s="194"/>
      <c r="BG894" s="194"/>
      <c r="BH894" s="194"/>
      <c r="BI894" s="194"/>
    </row>
    <row r="895">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c r="AA895" s="194"/>
      <c r="AB895" s="194"/>
      <c r="AC895" s="194"/>
      <c r="AD895" s="194"/>
      <c r="AE895" s="194"/>
      <c r="AF895" s="194"/>
      <c r="AG895" s="194"/>
      <c r="AH895" s="194"/>
      <c r="AI895" s="194"/>
      <c r="AJ895" s="194"/>
      <c r="AK895" s="194"/>
      <c r="AL895" s="194"/>
      <c r="AM895" s="194"/>
      <c r="AN895" s="194"/>
      <c r="AO895" s="194"/>
      <c r="AP895" s="194"/>
      <c r="AQ895" s="194"/>
      <c r="AR895" s="194"/>
      <c r="AS895" s="194"/>
      <c r="AT895" s="194"/>
      <c r="AU895" s="194"/>
      <c r="AV895" s="194"/>
      <c r="AW895" s="194"/>
      <c r="AX895" s="194"/>
      <c r="AY895" s="194"/>
      <c r="AZ895" s="194"/>
      <c r="BA895" s="194"/>
      <c r="BB895" s="194"/>
      <c r="BC895" s="194"/>
      <c r="BD895" s="194"/>
      <c r="BE895" s="194"/>
      <c r="BF895" s="194"/>
      <c r="BG895" s="194"/>
      <c r="BH895" s="194"/>
      <c r="BI895" s="194"/>
    </row>
    <row r="896">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c r="AA896" s="194"/>
      <c r="AB896" s="194"/>
      <c r="AC896" s="194"/>
      <c r="AD896" s="194"/>
      <c r="AE896" s="194"/>
      <c r="AF896" s="194"/>
      <c r="AG896" s="194"/>
      <c r="AH896" s="194"/>
      <c r="AI896" s="194"/>
      <c r="AJ896" s="194"/>
      <c r="AK896" s="194"/>
      <c r="AL896" s="194"/>
      <c r="AM896" s="194"/>
      <c r="AN896" s="194"/>
      <c r="AO896" s="194"/>
      <c r="AP896" s="194"/>
      <c r="AQ896" s="194"/>
      <c r="AR896" s="194"/>
      <c r="AS896" s="194"/>
      <c r="AT896" s="194"/>
      <c r="AU896" s="194"/>
      <c r="AV896" s="194"/>
      <c r="AW896" s="194"/>
      <c r="AX896" s="194"/>
      <c r="AY896" s="194"/>
      <c r="AZ896" s="194"/>
      <c r="BA896" s="194"/>
      <c r="BB896" s="194"/>
      <c r="BC896" s="194"/>
      <c r="BD896" s="194"/>
      <c r="BE896" s="194"/>
      <c r="BF896" s="194"/>
      <c r="BG896" s="194"/>
      <c r="BH896" s="194"/>
      <c r="BI896" s="194"/>
    </row>
    <row r="897">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c r="AA897" s="194"/>
      <c r="AB897" s="194"/>
      <c r="AC897" s="194"/>
      <c r="AD897" s="194"/>
      <c r="AE897" s="194"/>
      <c r="AF897" s="194"/>
      <c r="AG897" s="194"/>
      <c r="AH897" s="194"/>
      <c r="AI897" s="194"/>
      <c r="AJ897" s="194"/>
      <c r="AK897" s="194"/>
      <c r="AL897" s="194"/>
      <c r="AM897" s="194"/>
      <c r="AN897" s="194"/>
      <c r="AO897" s="194"/>
      <c r="AP897" s="194"/>
      <c r="AQ897" s="194"/>
      <c r="AR897" s="194"/>
      <c r="AS897" s="194"/>
      <c r="AT897" s="194"/>
      <c r="AU897" s="194"/>
      <c r="AV897" s="194"/>
      <c r="AW897" s="194"/>
      <c r="AX897" s="194"/>
      <c r="AY897" s="194"/>
      <c r="AZ897" s="194"/>
      <c r="BA897" s="194"/>
      <c r="BB897" s="194"/>
      <c r="BC897" s="194"/>
      <c r="BD897" s="194"/>
      <c r="BE897" s="194"/>
      <c r="BF897" s="194"/>
      <c r="BG897" s="194"/>
      <c r="BH897" s="194"/>
      <c r="BI897" s="194"/>
    </row>
    <row r="898">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c r="AA898" s="194"/>
      <c r="AB898" s="194"/>
      <c r="AC898" s="194"/>
      <c r="AD898" s="194"/>
      <c r="AE898" s="194"/>
      <c r="AF898" s="194"/>
      <c r="AG898" s="194"/>
      <c r="AH898" s="194"/>
      <c r="AI898" s="194"/>
      <c r="AJ898" s="194"/>
      <c r="AK898" s="194"/>
      <c r="AL898" s="194"/>
      <c r="AM898" s="194"/>
      <c r="AN898" s="194"/>
      <c r="AO898" s="194"/>
      <c r="AP898" s="194"/>
      <c r="AQ898" s="194"/>
      <c r="AR898" s="194"/>
      <c r="AS898" s="194"/>
      <c r="AT898" s="194"/>
      <c r="AU898" s="194"/>
      <c r="AV898" s="194"/>
      <c r="AW898" s="194"/>
      <c r="AX898" s="194"/>
      <c r="AY898" s="194"/>
      <c r="AZ898" s="194"/>
      <c r="BA898" s="194"/>
      <c r="BB898" s="194"/>
      <c r="BC898" s="194"/>
      <c r="BD898" s="194"/>
      <c r="BE898" s="194"/>
      <c r="BF898" s="194"/>
      <c r="BG898" s="194"/>
      <c r="BH898" s="194"/>
      <c r="BI898" s="194"/>
    </row>
    <row r="899">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c r="AA899" s="194"/>
      <c r="AB899" s="194"/>
      <c r="AC899" s="194"/>
      <c r="AD899" s="194"/>
      <c r="AE899" s="194"/>
      <c r="AF899" s="194"/>
      <c r="AG899" s="194"/>
      <c r="AH899" s="194"/>
      <c r="AI899" s="194"/>
      <c r="AJ899" s="194"/>
      <c r="AK899" s="194"/>
      <c r="AL899" s="194"/>
      <c r="AM899" s="194"/>
      <c r="AN899" s="194"/>
      <c r="AO899" s="194"/>
      <c r="AP899" s="194"/>
      <c r="AQ899" s="194"/>
      <c r="AR899" s="194"/>
      <c r="AS899" s="194"/>
      <c r="AT899" s="194"/>
      <c r="AU899" s="194"/>
      <c r="AV899" s="194"/>
      <c r="AW899" s="194"/>
      <c r="AX899" s="194"/>
      <c r="AY899" s="194"/>
      <c r="AZ899" s="194"/>
      <c r="BA899" s="194"/>
      <c r="BB899" s="194"/>
      <c r="BC899" s="194"/>
      <c r="BD899" s="194"/>
      <c r="BE899" s="194"/>
      <c r="BF899" s="194"/>
      <c r="BG899" s="194"/>
      <c r="BH899" s="194"/>
      <c r="BI899" s="194"/>
    </row>
    <row r="900">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c r="AA900" s="194"/>
      <c r="AB900" s="194"/>
      <c r="AC900" s="194"/>
      <c r="AD900" s="194"/>
      <c r="AE900" s="194"/>
      <c r="AF900" s="194"/>
      <c r="AG900" s="194"/>
      <c r="AH900" s="194"/>
      <c r="AI900" s="194"/>
      <c r="AJ900" s="194"/>
      <c r="AK900" s="194"/>
      <c r="AL900" s="194"/>
      <c r="AM900" s="194"/>
      <c r="AN900" s="194"/>
      <c r="AO900" s="194"/>
      <c r="AP900" s="194"/>
      <c r="AQ900" s="194"/>
      <c r="AR900" s="194"/>
      <c r="AS900" s="194"/>
      <c r="AT900" s="194"/>
      <c r="AU900" s="194"/>
      <c r="AV900" s="194"/>
      <c r="AW900" s="194"/>
      <c r="AX900" s="194"/>
      <c r="AY900" s="194"/>
      <c r="AZ900" s="194"/>
      <c r="BA900" s="194"/>
      <c r="BB900" s="194"/>
      <c r="BC900" s="194"/>
      <c r="BD900" s="194"/>
      <c r="BE900" s="194"/>
      <c r="BF900" s="194"/>
      <c r="BG900" s="194"/>
      <c r="BH900" s="194"/>
      <c r="BI900" s="194"/>
    </row>
    <row r="901">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c r="AA901" s="194"/>
      <c r="AB901" s="194"/>
      <c r="AC901" s="194"/>
      <c r="AD901" s="194"/>
      <c r="AE901" s="194"/>
      <c r="AF901" s="194"/>
      <c r="AG901" s="194"/>
      <c r="AH901" s="194"/>
      <c r="AI901" s="194"/>
      <c r="AJ901" s="194"/>
      <c r="AK901" s="194"/>
      <c r="AL901" s="194"/>
      <c r="AM901" s="194"/>
      <c r="AN901" s="194"/>
      <c r="AO901" s="194"/>
      <c r="AP901" s="194"/>
      <c r="AQ901" s="194"/>
      <c r="AR901" s="194"/>
      <c r="AS901" s="194"/>
      <c r="AT901" s="194"/>
      <c r="AU901" s="194"/>
      <c r="AV901" s="194"/>
      <c r="AW901" s="194"/>
      <c r="AX901" s="194"/>
      <c r="AY901" s="194"/>
      <c r="AZ901" s="194"/>
      <c r="BA901" s="194"/>
      <c r="BB901" s="194"/>
      <c r="BC901" s="194"/>
      <c r="BD901" s="194"/>
      <c r="BE901" s="194"/>
      <c r="BF901" s="194"/>
      <c r="BG901" s="194"/>
      <c r="BH901" s="194"/>
      <c r="BI901" s="194"/>
    </row>
    <row r="902">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c r="AA902" s="194"/>
      <c r="AB902" s="194"/>
      <c r="AC902" s="194"/>
      <c r="AD902" s="194"/>
      <c r="AE902" s="194"/>
      <c r="AF902" s="194"/>
      <c r="AG902" s="194"/>
      <c r="AH902" s="194"/>
      <c r="AI902" s="194"/>
      <c r="AJ902" s="194"/>
      <c r="AK902" s="194"/>
      <c r="AL902" s="194"/>
      <c r="AM902" s="194"/>
      <c r="AN902" s="194"/>
      <c r="AO902" s="194"/>
      <c r="AP902" s="194"/>
      <c r="AQ902" s="194"/>
      <c r="AR902" s="194"/>
      <c r="AS902" s="194"/>
      <c r="AT902" s="194"/>
      <c r="AU902" s="194"/>
      <c r="AV902" s="194"/>
      <c r="AW902" s="194"/>
      <c r="AX902" s="194"/>
      <c r="AY902" s="194"/>
      <c r="AZ902" s="194"/>
      <c r="BA902" s="194"/>
      <c r="BB902" s="194"/>
      <c r="BC902" s="194"/>
      <c r="BD902" s="194"/>
      <c r="BE902" s="194"/>
      <c r="BF902" s="194"/>
      <c r="BG902" s="194"/>
      <c r="BH902" s="194"/>
      <c r="BI902" s="194"/>
    </row>
    <row r="903">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c r="AA903" s="194"/>
      <c r="AB903" s="194"/>
      <c r="AC903" s="194"/>
      <c r="AD903" s="194"/>
      <c r="AE903" s="194"/>
      <c r="AF903" s="194"/>
      <c r="AG903" s="194"/>
      <c r="AH903" s="194"/>
      <c r="AI903" s="194"/>
      <c r="AJ903" s="194"/>
      <c r="AK903" s="194"/>
      <c r="AL903" s="194"/>
      <c r="AM903" s="194"/>
      <c r="AN903" s="194"/>
      <c r="AO903" s="194"/>
      <c r="AP903" s="194"/>
      <c r="AQ903" s="194"/>
      <c r="AR903" s="194"/>
      <c r="AS903" s="194"/>
      <c r="AT903" s="194"/>
      <c r="AU903" s="194"/>
      <c r="AV903" s="194"/>
      <c r="AW903" s="194"/>
      <c r="AX903" s="194"/>
      <c r="AY903" s="194"/>
      <c r="AZ903" s="194"/>
      <c r="BA903" s="194"/>
      <c r="BB903" s="194"/>
      <c r="BC903" s="194"/>
      <c r="BD903" s="194"/>
      <c r="BE903" s="194"/>
      <c r="BF903" s="194"/>
      <c r="BG903" s="194"/>
      <c r="BH903" s="194"/>
      <c r="BI903" s="194"/>
    </row>
    <row r="904">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c r="AA904" s="194"/>
      <c r="AB904" s="194"/>
      <c r="AC904" s="194"/>
      <c r="AD904" s="194"/>
      <c r="AE904" s="194"/>
      <c r="AF904" s="194"/>
      <c r="AG904" s="194"/>
      <c r="AH904" s="194"/>
      <c r="AI904" s="194"/>
      <c r="AJ904" s="194"/>
      <c r="AK904" s="194"/>
      <c r="AL904" s="194"/>
      <c r="AM904" s="194"/>
      <c r="AN904" s="194"/>
      <c r="AO904" s="194"/>
      <c r="AP904" s="194"/>
      <c r="AQ904" s="194"/>
      <c r="AR904" s="194"/>
      <c r="AS904" s="194"/>
      <c r="AT904" s="194"/>
      <c r="AU904" s="194"/>
      <c r="AV904" s="194"/>
      <c r="AW904" s="194"/>
      <c r="AX904" s="194"/>
      <c r="AY904" s="194"/>
      <c r="AZ904" s="194"/>
      <c r="BA904" s="194"/>
      <c r="BB904" s="194"/>
      <c r="BC904" s="194"/>
      <c r="BD904" s="194"/>
      <c r="BE904" s="194"/>
      <c r="BF904" s="194"/>
      <c r="BG904" s="194"/>
      <c r="BH904" s="194"/>
      <c r="BI904" s="194"/>
    </row>
    <row r="905">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c r="AA905" s="194"/>
      <c r="AB905" s="194"/>
      <c r="AC905" s="194"/>
      <c r="AD905" s="194"/>
      <c r="AE905" s="194"/>
      <c r="AF905" s="194"/>
      <c r="AG905" s="194"/>
      <c r="AH905" s="194"/>
      <c r="AI905" s="194"/>
      <c r="AJ905" s="194"/>
      <c r="AK905" s="194"/>
      <c r="AL905" s="194"/>
      <c r="AM905" s="194"/>
      <c r="AN905" s="194"/>
      <c r="AO905" s="194"/>
      <c r="AP905" s="194"/>
      <c r="AQ905" s="194"/>
      <c r="AR905" s="194"/>
      <c r="AS905" s="194"/>
      <c r="AT905" s="194"/>
      <c r="AU905" s="194"/>
      <c r="AV905" s="194"/>
      <c r="AW905" s="194"/>
      <c r="AX905" s="194"/>
      <c r="AY905" s="194"/>
      <c r="AZ905" s="194"/>
      <c r="BA905" s="194"/>
      <c r="BB905" s="194"/>
      <c r="BC905" s="194"/>
      <c r="BD905" s="194"/>
      <c r="BE905" s="194"/>
      <c r="BF905" s="194"/>
      <c r="BG905" s="194"/>
      <c r="BH905" s="194"/>
      <c r="BI905" s="194"/>
    </row>
    <row r="906">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c r="AA906" s="194"/>
      <c r="AB906" s="194"/>
      <c r="AC906" s="194"/>
      <c r="AD906" s="194"/>
      <c r="AE906" s="194"/>
      <c r="AF906" s="194"/>
      <c r="AG906" s="194"/>
      <c r="AH906" s="194"/>
      <c r="AI906" s="194"/>
      <c r="AJ906" s="194"/>
      <c r="AK906" s="194"/>
      <c r="AL906" s="194"/>
      <c r="AM906" s="194"/>
      <c r="AN906" s="194"/>
      <c r="AO906" s="194"/>
      <c r="AP906" s="194"/>
      <c r="AQ906" s="194"/>
      <c r="AR906" s="194"/>
      <c r="AS906" s="194"/>
      <c r="AT906" s="194"/>
      <c r="AU906" s="194"/>
      <c r="AV906" s="194"/>
      <c r="AW906" s="194"/>
      <c r="AX906" s="194"/>
      <c r="AY906" s="194"/>
      <c r="AZ906" s="194"/>
      <c r="BA906" s="194"/>
      <c r="BB906" s="194"/>
      <c r="BC906" s="194"/>
      <c r="BD906" s="194"/>
      <c r="BE906" s="194"/>
      <c r="BF906" s="194"/>
      <c r="BG906" s="194"/>
      <c r="BH906" s="194"/>
      <c r="BI906" s="194"/>
    </row>
    <row r="907">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c r="AA907" s="194"/>
      <c r="AB907" s="194"/>
      <c r="AC907" s="194"/>
      <c r="AD907" s="194"/>
      <c r="AE907" s="194"/>
      <c r="AF907" s="194"/>
      <c r="AG907" s="194"/>
      <c r="AH907" s="194"/>
      <c r="AI907" s="194"/>
      <c r="AJ907" s="194"/>
      <c r="AK907" s="194"/>
      <c r="AL907" s="194"/>
      <c r="AM907" s="194"/>
      <c r="AN907" s="194"/>
      <c r="AO907" s="194"/>
      <c r="AP907" s="194"/>
      <c r="AQ907" s="194"/>
      <c r="AR907" s="194"/>
      <c r="AS907" s="194"/>
      <c r="AT907" s="194"/>
      <c r="AU907" s="194"/>
      <c r="AV907" s="194"/>
      <c r="AW907" s="194"/>
      <c r="AX907" s="194"/>
      <c r="AY907" s="194"/>
      <c r="AZ907" s="194"/>
      <c r="BA907" s="194"/>
      <c r="BB907" s="194"/>
      <c r="BC907" s="194"/>
      <c r="BD907" s="194"/>
      <c r="BE907" s="194"/>
      <c r="BF907" s="194"/>
      <c r="BG907" s="194"/>
      <c r="BH907" s="194"/>
      <c r="BI907" s="194"/>
    </row>
    <row r="908">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c r="AA908" s="194"/>
      <c r="AB908" s="194"/>
      <c r="AC908" s="194"/>
      <c r="AD908" s="194"/>
      <c r="AE908" s="194"/>
      <c r="AF908" s="194"/>
      <c r="AG908" s="194"/>
      <c r="AH908" s="194"/>
      <c r="AI908" s="194"/>
      <c r="AJ908" s="194"/>
      <c r="AK908" s="194"/>
      <c r="AL908" s="194"/>
      <c r="AM908" s="194"/>
      <c r="AN908" s="194"/>
      <c r="AO908" s="194"/>
      <c r="AP908" s="194"/>
      <c r="AQ908" s="194"/>
      <c r="AR908" s="194"/>
      <c r="AS908" s="194"/>
      <c r="AT908" s="194"/>
      <c r="AU908" s="194"/>
      <c r="AV908" s="194"/>
      <c r="AW908" s="194"/>
      <c r="AX908" s="194"/>
      <c r="AY908" s="194"/>
      <c r="AZ908" s="194"/>
      <c r="BA908" s="194"/>
      <c r="BB908" s="194"/>
      <c r="BC908" s="194"/>
      <c r="BD908" s="194"/>
      <c r="BE908" s="194"/>
      <c r="BF908" s="194"/>
      <c r="BG908" s="194"/>
      <c r="BH908" s="194"/>
      <c r="BI908" s="194"/>
    </row>
    <row r="909">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c r="AA909" s="194"/>
      <c r="AB909" s="194"/>
      <c r="AC909" s="194"/>
      <c r="AD909" s="194"/>
      <c r="AE909" s="194"/>
      <c r="AF909" s="194"/>
      <c r="AG909" s="194"/>
      <c r="AH909" s="194"/>
      <c r="AI909" s="194"/>
      <c r="AJ909" s="194"/>
      <c r="AK909" s="194"/>
      <c r="AL909" s="194"/>
      <c r="AM909" s="194"/>
      <c r="AN909" s="194"/>
      <c r="AO909" s="194"/>
      <c r="AP909" s="194"/>
      <c r="AQ909" s="194"/>
      <c r="AR909" s="194"/>
      <c r="AS909" s="194"/>
      <c r="AT909" s="194"/>
      <c r="AU909" s="194"/>
      <c r="AV909" s="194"/>
      <c r="AW909" s="194"/>
      <c r="AX909" s="194"/>
      <c r="AY909" s="194"/>
      <c r="AZ909" s="194"/>
      <c r="BA909" s="194"/>
      <c r="BB909" s="194"/>
      <c r="BC909" s="194"/>
      <c r="BD909" s="194"/>
      <c r="BE909" s="194"/>
      <c r="BF909" s="194"/>
      <c r="BG909" s="194"/>
      <c r="BH909" s="194"/>
      <c r="BI909" s="194"/>
    </row>
    <row r="910">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c r="AA910" s="194"/>
      <c r="AB910" s="194"/>
      <c r="AC910" s="194"/>
      <c r="AD910" s="194"/>
      <c r="AE910" s="194"/>
      <c r="AF910" s="194"/>
      <c r="AG910" s="194"/>
      <c r="AH910" s="194"/>
      <c r="AI910" s="194"/>
      <c r="AJ910" s="194"/>
      <c r="AK910" s="194"/>
      <c r="AL910" s="194"/>
      <c r="AM910" s="194"/>
      <c r="AN910" s="194"/>
      <c r="AO910" s="194"/>
      <c r="AP910" s="194"/>
      <c r="AQ910" s="194"/>
      <c r="AR910" s="194"/>
      <c r="AS910" s="194"/>
      <c r="AT910" s="194"/>
      <c r="AU910" s="194"/>
      <c r="AV910" s="194"/>
      <c r="AW910" s="194"/>
      <c r="AX910" s="194"/>
      <c r="AY910" s="194"/>
      <c r="AZ910" s="194"/>
      <c r="BA910" s="194"/>
      <c r="BB910" s="194"/>
      <c r="BC910" s="194"/>
      <c r="BD910" s="194"/>
      <c r="BE910" s="194"/>
      <c r="BF910" s="194"/>
      <c r="BG910" s="194"/>
      <c r="BH910" s="194"/>
      <c r="BI910" s="194"/>
    </row>
    <row r="911">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c r="AA911" s="194"/>
      <c r="AB911" s="194"/>
      <c r="AC911" s="194"/>
      <c r="AD911" s="194"/>
      <c r="AE911" s="194"/>
      <c r="AF911" s="194"/>
      <c r="AG911" s="194"/>
      <c r="AH911" s="194"/>
      <c r="AI911" s="194"/>
      <c r="AJ911" s="194"/>
      <c r="AK911" s="194"/>
      <c r="AL911" s="194"/>
      <c r="AM911" s="194"/>
      <c r="AN911" s="194"/>
      <c r="AO911" s="194"/>
      <c r="AP911" s="194"/>
      <c r="AQ911" s="194"/>
      <c r="AR911" s="194"/>
      <c r="AS911" s="194"/>
      <c r="AT911" s="194"/>
      <c r="AU911" s="194"/>
      <c r="AV911" s="194"/>
      <c r="AW911" s="194"/>
      <c r="AX911" s="194"/>
      <c r="AY911" s="194"/>
      <c r="AZ911" s="194"/>
      <c r="BA911" s="194"/>
      <c r="BB911" s="194"/>
      <c r="BC911" s="194"/>
      <c r="BD911" s="194"/>
      <c r="BE911" s="194"/>
      <c r="BF911" s="194"/>
      <c r="BG911" s="194"/>
      <c r="BH911" s="194"/>
      <c r="BI911" s="194"/>
    </row>
    <row r="912">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c r="AA912" s="194"/>
      <c r="AB912" s="194"/>
      <c r="AC912" s="194"/>
      <c r="AD912" s="194"/>
      <c r="AE912" s="194"/>
      <c r="AF912" s="194"/>
      <c r="AG912" s="194"/>
      <c r="AH912" s="194"/>
      <c r="AI912" s="194"/>
      <c r="AJ912" s="194"/>
      <c r="AK912" s="194"/>
      <c r="AL912" s="194"/>
      <c r="AM912" s="194"/>
      <c r="AN912" s="194"/>
      <c r="AO912" s="194"/>
      <c r="AP912" s="194"/>
      <c r="AQ912" s="194"/>
      <c r="AR912" s="194"/>
      <c r="AS912" s="194"/>
      <c r="AT912" s="194"/>
      <c r="AU912" s="194"/>
      <c r="AV912" s="194"/>
      <c r="AW912" s="194"/>
      <c r="AX912" s="194"/>
      <c r="AY912" s="194"/>
      <c r="AZ912" s="194"/>
      <c r="BA912" s="194"/>
      <c r="BB912" s="194"/>
      <c r="BC912" s="194"/>
      <c r="BD912" s="194"/>
      <c r="BE912" s="194"/>
      <c r="BF912" s="194"/>
      <c r="BG912" s="194"/>
      <c r="BH912" s="194"/>
      <c r="BI912" s="194"/>
    </row>
    <row r="913">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c r="AA913" s="194"/>
      <c r="AB913" s="194"/>
      <c r="AC913" s="194"/>
      <c r="AD913" s="194"/>
      <c r="AE913" s="194"/>
      <c r="AF913" s="194"/>
      <c r="AG913" s="194"/>
      <c r="AH913" s="194"/>
      <c r="AI913" s="194"/>
      <c r="AJ913" s="194"/>
      <c r="AK913" s="194"/>
      <c r="AL913" s="194"/>
      <c r="AM913" s="194"/>
      <c r="AN913" s="194"/>
      <c r="AO913" s="194"/>
      <c r="AP913" s="194"/>
      <c r="AQ913" s="194"/>
      <c r="AR913" s="194"/>
      <c r="AS913" s="194"/>
      <c r="AT913" s="194"/>
      <c r="AU913" s="194"/>
      <c r="AV913" s="194"/>
      <c r="AW913" s="194"/>
      <c r="AX913" s="194"/>
      <c r="AY913" s="194"/>
      <c r="AZ913" s="194"/>
      <c r="BA913" s="194"/>
      <c r="BB913" s="194"/>
      <c r="BC913" s="194"/>
      <c r="BD913" s="194"/>
      <c r="BE913" s="194"/>
      <c r="BF913" s="194"/>
      <c r="BG913" s="194"/>
      <c r="BH913" s="194"/>
      <c r="BI913" s="194"/>
    </row>
    <row r="914">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c r="AA914" s="194"/>
      <c r="AB914" s="194"/>
      <c r="AC914" s="194"/>
      <c r="AD914" s="194"/>
      <c r="AE914" s="194"/>
      <c r="AF914" s="194"/>
      <c r="AG914" s="194"/>
      <c r="AH914" s="194"/>
      <c r="AI914" s="194"/>
      <c r="AJ914" s="194"/>
      <c r="AK914" s="194"/>
      <c r="AL914" s="194"/>
      <c r="AM914" s="194"/>
      <c r="AN914" s="194"/>
      <c r="AO914" s="194"/>
      <c r="AP914" s="194"/>
      <c r="AQ914" s="194"/>
      <c r="AR914" s="194"/>
      <c r="AS914" s="194"/>
      <c r="AT914" s="194"/>
      <c r="AU914" s="194"/>
      <c r="AV914" s="194"/>
      <c r="AW914" s="194"/>
      <c r="AX914" s="194"/>
      <c r="AY914" s="194"/>
      <c r="AZ914" s="194"/>
      <c r="BA914" s="194"/>
      <c r="BB914" s="194"/>
      <c r="BC914" s="194"/>
      <c r="BD914" s="194"/>
      <c r="BE914" s="194"/>
      <c r="BF914" s="194"/>
      <c r="BG914" s="194"/>
      <c r="BH914" s="194"/>
      <c r="BI914" s="194"/>
    </row>
    <row r="915">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c r="AA915" s="194"/>
      <c r="AB915" s="194"/>
      <c r="AC915" s="194"/>
      <c r="AD915" s="194"/>
      <c r="AE915" s="194"/>
      <c r="AF915" s="194"/>
      <c r="AG915" s="194"/>
      <c r="AH915" s="194"/>
      <c r="AI915" s="194"/>
      <c r="AJ915" s="194"/>
      <c r="AK915" s="194"/>
      <c r="AL915" s="194"/>
      <c r="AM915" s="194"/>
      <c r="AN915" s="194"/>
      <c r="AO915" s="194"/>
      <c r="AP915" s="194"/>
      <c r="AQ915" s="194"/>
      <c r="AR915" s="194"/>
      <c r="AS915" s="194"/>
      <c r="AT915" s="194"/>
      <c r="AU915" s="194"/>
      <c r="AV915" s="194"/>
      <c r="AW915" s="194"/>
      <c r="AX915" s="194"/>
      <c r="AY915" s="194"/>
      <c r="AZ915" s="194"/>
      <c r="BA915" s="194"/>
      <c r="BB915" s="194"/>
      <c r="BC915" s="194"/>
      <c r="BD915" s="194"/>
      <c r="BE915" s="194"/>
      <c r="BF915" s="194"/>
      <c r="BG915" s="194"/>
      <c r="BH915" s="194"/>
      <c r="BI915" s="194"/>
    </row>
    <row r="916">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c r="AA916" s="194"/>
      <c r="AB916" s="194"/>
      <c r="AC916" s="194"/>
      <c r="AD916" s="194"/>
      <c r="AE916" s="194"/>
      <c r="AF916" s="194"/>
      <c r="AG916" s="194"/>
      <c r="AH916" s="194"/>
      <c r="AI916" s="194"/>
      <c r="AJ916" s="194"/>
      <c r="AK916" s="194"/>
      <c r="AL916" s="194"/>
      <c r="AM916" s="194"/>
      <c r="AN916" s="194"/>
      <c r="AO916" s="194"/>
      <c r="AP916" s="194"/>
      <c r="AQ916" s="194"/>
      <c r="AR916" s="194"/>
      <c r="AS916" s="194"/>
      <c r="AT916" s="194"/>
      <c r="AU916" s="194"/>
      <c r="AV916" s="194"/>
      <c r="AW916" s="194"/>
      <c r="AX916" s="194"/>
      <c r="AY916" s="194"/>
      <c r="AZ916" s="194"/>
      <c r="BA916" s="194"/>
      <c r="BB916" s="194"/>
      <c r="BC916" s="194"/>
      <c r="BD916" s="194"/>
      <c r="BE916" s="194"/>
      <c r="BF916" s="194"/>
      <c r="BG916" s="194"/>
      <c r="BH916" s="194"/>
      <c r="BI916" s="194"/>
    </row>
    <row r="917">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c r="AA917" s="194"/>
      <c r="AB917" s="194"/>
      <c r="AC917" s="194"/>
      <c r="AD917" s="194"/>
      <c r="AE917" s="194"/>
      <c r="AF917" s="194"/>
      <c r="AG917" s="194"/>
      <c r="AH917" s="194"/>
      <c r="AI917" s="194"/>
      <c r="AJ917" s="194"/>
      <c r="AK917" s="194"/>
      <c r="AL917" s="194"/>
      <c r="AM917" s="194"/>
      <c r="AN917" s="194"/>
      <c r="AO917" s="194"/>
      <c r="AP917" s="194"/>
      <c r="AQ917" s="194"/>
      <c r="AR917" s="194"/>
      <c r="AS917" s="194"/>
      <c r="AT917" s="194"/>
      <c r="AU917" s="194"/>
      <c r="AV917" s="194"/>
      <c r="AW917" s="194"/>
      <c r="AX917" s="194"/>
      <c r="AY917" s="194"/>
      <c r="AZ917" s="194"/>
      <c r="BA917" s="194"/>
      <c r="BB917" s="194"/>
      <c r="BC917" s="194"/>
      <c r="BD917" s="194"/>
      <c r="BE917" s="194"/>
      <c r="BF917" s="194"/>
      <c r="BG917" s="194"/>
      <c r="BH917" s="194"/>
      <c r="BI917" s="194"/>
    </row>
    <row r="918">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c r="AA918" s="194"/>
      <c r="AB918" s="194"/>
      <c r="AC918" s="194"/>
      <c r="AD918" s="194"/>
      <c r="AE918" s="194"/>
      <c r="AF918" s="194"/>
      <c r="AG918" s="194"/>
      <c r="AH918" s="194"/>
      <c r="AI918" s="194"/>
      <c r="AJ918" s="194"/>
      <c r="AK918" s="194"/>
      <c r="AL918" s="194"/>
      <c r="AM918" s="194"/>
      <c r="AN918" s="194"/>
      <c r="AO918" s="194"/>
      <c r="AP918" s="194"/>
      <c r="AQ918" s="194"/>
      <c r="AR918" s="194"/>
      <c r="AS918" s="194"/>
      <c r="AT918" s="194"/>
      <c r="AU918" s="194"/>
      <c r="AV918" s="194"/>
      <c r="AW918" s="194"/>
      <c r="AX918" s="194"/>
      <c r="AY918" s="194"/>
      <c r="AZ918" s="194"/>
      <c r="BA918" s="194"/>
      <c r="BB918" s="194"/>
      <c r="BC918" s="194"/>
      <c r="BD918" s="194"/>
      <c r="BE918" s="194"/>
      <c r="BF918" s="194"/>
      <c r="BG918" s="194"/>
      <c r="BH918" s="194"/>
      <c r="BI918" s="194"/>
    </row>
    <row r="919">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c r="AA919" s="194"/>
      <c r="AB919" s="194"/>
      <c r="AC919" s="194"/>
      <c r="AD919" s="194"/>
      <c r="AE919" s="194"/>
      <c r="AF919" s="194"/>
      <c r="AG919" s="194"/>
      <c r="AH919" s="194"/>
      <c r="AI919" s="194"/>
      <c r="AJ919" s="194"/>
      <c r="AK919" s="194"/>
      <c r="AL919" s="194"/>
      <c r="AM919" s="194"/>
      <c r="AN919" s="194"/>
      <c r="AO919" s="194"/>
      <c r="AP919" s="194"/>
      <c r="AQ919" s="194"/>
      <c r="AR919" s="194"/>
      <c r="AS919" s="194"/>
      <c r="AT919" s="194"/>
      <c r="AU919" s="194"/>
      <c r="AV919" s="194"/>
      <c r="AW919" s="194"/>
      <c r="AX919" s="194"/>
      <c r="AY919" s="194"/>
      <c r="AZ919" s="194"/>
      <c r="BA919" s="194"/>
      <c r="BB919" s="194"/>
      <c r="BC919" s="194"/>
      <c r="BD919" s="194"/>
      <c r="BE919" s="194"/>
      <c r="BF919" s="194"/>
      <c r="BG919" s="194"/>
      <c r="BH919" s="194"/>
      <c r="BI919" s="194"/>
    </row>
    <row r="920">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c r="AA920" s="194"/>
      <c r="AB920" s="194"/>
      <c r="AC920" s="194"/>
      <c r="AD920" s="194"/>
      <c r="AE920" s="194"/>
      <c r="AF920" s="194"/>
      <c r="AG920" s="194"/>
      <c r="AH920" s="194"/>
      <c r="AI920" s="194"/>
      <c r="AJ920" s="194"/>
      <c r="AK920" s="194"/>
      <c r="AL920" s="194"/>
      <c r="AM920" s="194"/>
      <c r="AN920" s="194"/>
      <c r="AO920" s="194"/>
      <c r="AP920" s="194"/>
      <c r="AQ920" s="194"/>
      <c r="AR920" s="194"/>
      <c r="AS920" s="194"/>
      <c r="AT920" s="194"/>
      <c r="AU920" s="194"/>
      <c r="AV920" s="194"/>
      <c r="AW920" s="194"/>
      <c r="AX920" s="194"/>
      <c r="AY920" s="194"/>
      <c r="AZ920" s="194"/>
      <c r="BA920" s="194"/>
      <c r="BB920" s="194"/>
      <c r="BC920" s="194"/>
      <c r="BD920" s="194"/>
      <c r="BE920" s="194"/>
      <c r="BF920" s="194"/>
      <c r="BG920" s="194"/>
      <c r="BH920" s="194"/>
      <c r="BI920" s="194"/>
    </row>
    <row r="921">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c r="AA921" s="194"/>
      <c r="AB921" s="194"/>
      <c r="AC921" s="194"/>
      <c r="AD921" s="194"/>
      <c r="AE921" s="194"/>
      <c r="AF921" s="194"/>
      <c r="AG921" s="194"/>
      <c r="AH921" s="194"/>
      <c r="AI921" s="194"/>
      <c r="AJ921" s="194"/>
      <c r="AK921" s="194"/>
      <c r="AL921" s="194"/>
      <c r="AM921" s="194"/>
      <c r="AN921" s="194"/>
      <c r="AO921" s="194"/>
      <c r="AP921" s="194"/>
      <c r="AQ921" s="194"/>
      <c r="AR921" s="194"/>
      <c r="AS921" s="194"/>
      <c r="AT921" s="194"/>
      <c r="AU921" s="194"/>
      <c r="AV921" s="194"/>
      <c r="AW921" s="194"/>
      <c r="AX921" s="194"/>
      <c r="AY921" s="194"/>
      <c r="AZ921" s="194"/>
      <c r="BA921" s="194"/>
      <c r="BB921" s="194"/>
      <c r="BC921" s="194"/>
      <c r="BD921" s="194"/>
      <c r="BE921" s="194"/>
      <c r="BF921" s="194"/>
      <c r="BG921" s="194"/>
      <c r="BH921" s="194"/>
      <c r="BI921" s="194"/>
    </row>
    <row r="922">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c r="AA922" s="194"/>
      <c r="AB922" s="194"/>
      <c r="AC922" s="194"/>
      <c r="AD922" s="194"/>
      <c r="AE922" s="194"/>
      <c r="AF922" s="194"/>
      <c r="AG922" s="194"/>
      <c r="AH922" s="194"/>
      <c r="AI922" s="194"/>
      <c r="AJ922" s="194"/>
      <c r="AK922" s="194"/>
      <c r="AL922" s="194"/>
      <c r="AM922" s="194"/>
      <c r="AN922" s="194"/>
      <c r="AO922" s="194"/>
      <c r="AP922" s="194"/>
      <c r="AQ922" s="194"/>
      <c r="AR922" s="194"/>
      <c r="AS922" s="194"/>
      <c r="AT922" s="194"/>
      <c r="AU922" s="194"/>
      <c r="AV922" s="194"/>
      <c r="AW922" s="194"/>
      <c r="AX922" s="194"/>
      <c r="AY922" s="194"/>
      <c r="AZ922" s="194"/>
      <c r="BA922" s="194"/>
      <c r="BB922" s="194"/>
      <c r="BC922" s="194"/>
      <c r="BD922" s="194"/>
      <c r="BE922" s="194"/>
      <c r="BF922" s="194"/>
      <c r="BG922" s="194"/>
      <c r="BH922" s="194"/>
      <c r="BI922" s="194"/>
    </row>
    <row r="923">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c r="AA923" s="194"/>
      <c r="AB923" s="194"/>
      <c r="AC923" s="194"/>
      <c r="AD923" s="194"/>
      <c r="AE923" s="194"/>
      <c r="AF923" s="194"/>
      <c r="AG923" s="194"/>
      <c r="AH923" s="194"/>
      <c r="AI923" s="194"/>
      <c r="AJ923" s="194"/>
      <c r="AK923" s="194"/>
      <c r="AL923" s="194"/>
      <c r="AM923" s="194"/>
      <c r="AN923" s="194"/>
      <c r="AO923" s="194"/>
      <c r="AP923" s="194"/>
      <c r="AQ923" s="194"/>
      <c r="AR923" s="194"/>
      <c r="AS923" s="194"/>
      <c r="AT923" s="194"/>
      <c r="AU923" s="194"/>
      <c r="AV923" s="194"/>
      <c r="AW923" s="194"/>
      <c r="AX923" s="194"/>
      <c r="AY923" s="194"/>
      <c r="AZ923" s="194"/>
      <c r="BA923" s="194"/>
      <c r="BB923" s="194"/>
      <c r="BC923" s="194"/>
      <c r="BD923" s="194"/>
      <c r="BE923" s="194"/>
      <c r="BF923" s="194"/>
      <c r="BG923" s="194"/>
      <c r="BH923" s="194"/>
      <c r="BI923" s="194"/>
    </row>
    <row r="924">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c r="AA924" s="194"/>
      <c r="AB924" s="194"/>
      <c r="AC924" s="194"/>
      <c r="AD924" s="194"/>
      <c r="AE924" s="194"/>
      <c r="AF924" s="194"/>
      <c r="AG924" s="194"/>
      <c r="AH924" s="194"/>
      <c r="AI924" s="194"/>
      <c r="AJ924" s="194"/>
      <c r="AK924" s="194"/>
      <c r="AL924" s="194"/>
      <c r="AM924" s="194"/>
      <c r="AN924" s="194"/>
      <c r="AO924" s="194"/>
      <c r="AP924" s="194"/>
      <c r="AQ924" s="194"/>
      <c r="AR924" s="194"/>
      <c r="AS924" s="194"/>
      <c r="AT924" s="194"/>
      <c r="AU924" s="194"/>
      <c r="AV924" s="194"/>
      <c r="AW924" s="194"/>
      <c r="AX924" s="194"/>
      <c r="AY924" s="194"/>
      <c r="AZ924" s="194"/>
      <c r="BA924" s="194"/>
      <c r="BB924" s="194"/>
      <c r="BC924" s="194"/>
      <c r="BD924" s="194"/>
      <c r="BE924" s="194"/>
      <c r="BF924" s="194"/>
      <c r="BG924" s="194"/>
      <c r="BH924" s="194"/>
      <c r="BI924" s="194"/>
    </row>
    <row r="925">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c r="AA925" s="194"/>
      <c r="AB925" s="194"/>
      <c r="AC925" s="194"/>
      <c r="AD925" s="194"/>
      <c r="AE925" s="194"/>
      <c r="AF925" s="194"/>
      <c r="AG925" s="194"/>
      <c r="AH925" s="194"/>
      <c r="AI925" s="194"/>
      <c r="AJ925" s="194"/>
      <c r="AK925" s="194"/>
      <c r="AL925" s="194"/>
      <c r="AM925" s="194"/>
      <c r="AN925" s="194"/>
      <c r="AO925" s="194"/>
      <c r="AP925" s="194"/>
      <c r="AQ925" s="194"/>
      <c r="AR925" s="194"/>
      <c r="AS925" s="194"/>
      <c r="AT925" s="194"/>
      <c r="AU925" s="194"/>
      <c r="AV925" s="194"/>
      <c r="AW925" s="194"/>
      <c r="AX925" s="194"/>
      <c r="AY925" s="194"/>
      <c r="AZ925" s="194"/>
      <c r="BA925" s="194"/>
      <c r="BB925" s="194"/>
      <c r="BC925" s="194"/>
      <c r="BD925" s="194"/>
      <c r="BE925" s="194"/>
      <c r="BF925" s="194"/>
      <c r="BG925" s="194"/>
      <c r="BH925" s="194"/>
      <c r="BI925" s="194"/>
    </row>
    <row r="926">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c r="AA926" s="194"/>
      <c r="AB926" s="194"/>
      <c r="AC926" s="194"/>
      <c r="AD926" s="194"/>
      <c r="AE926" s="194"/>
      <c r="AF926" s="194"/>
      <c r="AG926" s="194"/>
      <c r="AH926" s="194"/>
      <c r="AI926" s="194"/>
      <c r="AJ926" s="194"/>
      <c r="AK926" s="194"/>
      <c r="AL926" s="194"/>
      <c r="AM926" s="194"/>
      <c r="AN926" s="194"/>
      <c r="AO926" s="194"/>
      <c r="AP926" s="194"/>
      <c r="AQ926" s="194"/>
      <c r="AR926" s="194"/>
      <c r="AS926" s="194"/>
      <c r="AT926" s="194"/>
      <c r="AU926" s="194"/>
      <c r="AV926" s="194"/>
      <c r="AW926" s="194"/>
      <c r="AX926" s="194"/>
      <c r="AY926" s="194"/>
      <c r="AZ926" s="194"/>
      <c r="BA926" s="194"/>
      <c r="BB926" s="194"/>
      <c r="BC926" s="194"/>
      <c r="BD926" s="194"/>
      <c r="BE926" s="194"/>
      <c r="BF926" s="194"/>
      <c r="BG926" s="194"/>
      <c r="BH926" s="194"/>
      <c r="BI926" s="194"/>
    </row>
    <row r="927">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c r="AA927" s="194"/>
      <c r="AB927" s="194"/>
      <c r="AC927" s="194"/>
      <c r="AD927" s="194"/>
      <c r="AE927" s="194"/>
      <c r="AF927" s="194"/>
      <c r="AG927" s="194"/>
      <c r="AH927" s="194"/>
      <c r="AI927" s="194"/>
      <c r="AJ927" s="194"/>
      <c r="AK927" s="194"/>
      <c r="AL927" s="194"/>
      <c r="AM927" s="194"/>
      <c r="AN927" s="194"/>
      <c r="AO927" s="194"/>
      <c r="AP927" s="194"/>
      <c r="AQ927" s="194"/>
      <c r="AR927" s="194"/>
      <c r="AS927" s="194"/>
      <c r="AT927" s="194"/>
      <c r="AU927" s="194"/>
      <c r="AV927" s="194"/>
      <c r="AW927" s="194"/>
      <c r="AX927" s="194"/>
      <c r="AY927" s="194"/>
      <c r="AZ927" s="194"/>
      <c r="BA927" s="194"/>
      <c r="BB927" s="194"/>
      <c r="BC927" s="194"/>
      <c r="BD927" s="194"/>
      <c r="BE927" s="194"/>
      <c r="BF927" s="194"/>
      <c r="BG927" s="194"/>
      <c r="BH927" s="194"/>
      <c r="BI927" s="194"/>
    </row>
    <row r="928">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c r="AA928" s="194"/>
      <c r="AB928" s="194"/>
      <c r="AC928" s="194"/>
      <c r="AD928" s="194"/>
      <c r="AE928" s="194"/>
      <c r="AF928" s="194"/>
      <c r="AG928" s="194"/>
      <c r="AH928" s="194"/>
      <c r="AI928" s="194"/>
      <c r="AJ928" s="194"/>
      <c r="AK928" s="194"/>
      <c r="AL928" s="194"/>
      <c r="AM928" s="194"/>
      <c r="AN928" s="194"/>
      <c r="AO928" s="194"/>
      <c r="AP928" s="194"/>
      <c r="AQ928" s="194"/>
      <c r="AR928" s="194"/>
      <c r="AS928" s="194"/>
      <c r="AT928" s="194"/>
      <c r="AU928" s="194"/>
      <c r="AV928" s="194"/>
      <c r="AW928" s="194"/>
      <c r="AX928" s="194"/>
      <c r="AY928" s="194"/>
      <c r="AZ928" s="194"/>
      <c r="BA928" s="194"/>
      <c r="BB928" s="194"/>
      <c r="BC928" s="194"/>
      <c r="BD928" s="194"/>
      <c r="BE928" s="194"/>
      <c r="BF928" s="194"/>
      <c r="BG928" s="194"/>
      <c r="BH928" s="194"/>
      <c r="BI928" s="194"/>
    </row>
    <row r="929">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c r="AA929" s="194"/>
      <c r="AB929" s="194"/>
      <c r="AC929" s="194"/>
      <c r="AD929" s="194"/>
      <c r="AE929" s="194"/>
      <c r="AF929" s="194"/>
      <c r="AG929" s="194"/>
      <c r="AH929" s="194"/>
      <c r="AI929" s="194"/>
      <c r="AJ929" s="194"/>
      <c r="AK929" s="194"/>
      <c r="AL929" s="194"/>
      <c r="AM929" s="194"/>
      <c r="AN929" s="194"/>
      <c r="AO929" s="194"/>
      <c r="AP929" s="194"/>
      <c r="AQ929" s="194"/>
      <c r="AR929" s="194"/>
      <c r="AS929" s="194"/>
      <c r="AT929" s="194"/>
      <c r="AU929" s="194"/>
      <c r="AV929" s="194"/>
      <c r="AW929" s="194"/>
      <c r="AX929" s="194"/>
      <c r="AY929" s="194"/>
      <c r="AZ929" s="194"/>
      <c r="BA929" s="194"/>
      <c r="BB929" s="194"/>
      <c r="BC929" s="194"/>
      <c r="BD929" s="194"/>
      <c r="BE929" s="194"/>
      <c r="BF929" s="194"/>
      <c r="BG929" s="194"/>
      <c r="BH929" s="194"/>
      <c r="BI929" s="194"/>
    </row>
    <row r="930">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c r="AA930" s="194"/>
      <c r="AB930" s="194"/>
      <c r="AC930" s="194"/>
      <c r="AD930" s="194"/>
      <c r="AE930" s="194"/>
      <c r="AF930" s="194"/>
      <c r="AG930" s="194"/>
      <c r="AH930" s="194"/>
      <c r="AI930" s="194"/>
      <c r="AJ930" s="194"/>
      <c r="AK930" s="194"/>
      <c r="AL930" s="194"/>
      <c r="AM930" s="194"/>
      <c r="AN930" s="194"/>
      <c r="AO930" s="194"/>
      <c r="AP930" s="194"/>
      <c r="AQ930" s="194"/>
      <c r="AR930" s="194"/>
      <c r="AS930" s="194"/>
      <c r="AT930" s="194"/>
      <c r="AU930" s="194"/>
      <c r="AV930" s="194"/>
      <c r="AW930" s="194"/>
      <c r="AX930" s="194"/>
      <c r="AY930" s="194"/>
      <c r="AZ930" s="194"/>
      <c r="BA930" s="194"/>
      <c r="BB930" s="194"/>
      <c r="BC930" s="194"/>
      <c r="BD930" s="194"/>
      <c r="BE930" s="194"/>
      <c r="BF930" s="194"/>
      <c r="BG930" s="194"/>
      <c r="BH930" s="194"/>
      <c r="BI930" s="194"/>
    </row>
    <row r="931">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c r="AA931" s="194"/>
      <c r="AB931" s="194"/>
      <c r="AC931" s="194"/>
      <c r="AD931" s="194"/>
      <c r="AE931" s="194"/>
      <c r="AF931" s="194"/>
      <c r="AG931" s="194"/>
      <c r="AH931" s="194"/>
      <c r="AI931" s="194"/>
      <c r="AJ931" s="194"/>
      <c r="AK931" s="194"/>
      <c r="AL931" s="194"/>
      <c r="AM931" s="194"/>
      <c r="AN931" s="194"/>
      <c r="AO931" s="194"/>
      <c r="AP931" s="194"/>
      <c r="AQ931" s="194"/>
      <c r="AR931" s="194"/>
      <c r="AS931" s="194"/>
      <c r="AT931" s="194"/>
      <c r="AU931" s="194"/>
      <c r="AV931" s="194"/>
      <c r="AW931" s="194"/>
      <c r="AX931" s="194"/>
      <c r="AY931" s="194"/>
      <c r="AZ931" s="194"/>
      <c r="BA931" s="194"/>
      <c r="BB931" s="194"/>
      <c r="BC931" s="194"/>
      <c r="BD931" s="194"/>
      <c r="BE931" s="194"/>
      <c r="BF931" s="194"/>
      <c r="BG931" s="194"/>
      <c r="BH931" s="194"/>
      <c r="BI931" s="194"/>
    </row>
    <row r="932">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c r="AA932" s="194"/>
      <c r="AB932" s="194"/>
      <c r="AC932" s="194"/>
      <c r="AD932" s="194"/>
      <c r="AE932" s="194"/>
      <c r="AF932" s="194"/>
      <c r="AG932" s="194"/>
      <c r="AH932" s="194"/>
      <c r="AI932" s="194"/>
      <c r="AJ932" s="194"/>
      <c r="AK932" s="194"/>
      <c r="AL932" s="194"/>
      <c r="AM932" s="194"/>
      <c r="AN932" s="194"/>
      <c r="AO932" s="194"/>
      <c r="AP932" s="194"/>
      <c r="AQ932" s="194"/>
      <c r="AR932" s="194"/>
      <c r="AS932" s="194"/>
      <c r="AT932" s="194"/>
      <c r="AU932" s="194"/>
      <c r="AV932" s="194"/>
      <c r="AW932" s="194"/>
      <c r="AX932" s="194"/>
      <c r="AY932" s="194"/>
      <c r="AZ932" s="194"/>
      <c r="BA932" s="194"/>
      <c r="BB932" s="194"/>
      <c r="BC932" s="194"/>
      <c r="BD932" s="194"/>
      <c r="BE932" s="194"/>
      <c r="BF932" s="194"/>
      <c r="BG932" s="194"/>
      <c r="BH932" s="194"/>
      <c r="BI932" s="194"/>
    </row>
    <row r="933">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c r="AA933" s="194"/>
      <c r="AB933" s="194"/>
      <c r="AC933" s="194"/>
      <c r="AD933" s="194"/>
      <c r="AE933" s="194"/>
      <c r="AF933" s="194"/>
      <c r="AG933" s="194"/>
      <c r="AH933" s="194"/>
      <c r="AI933" s="194"/>
      <c r="AJ933" s="194"/>
      <c r="AK933" s="194"/>
      <c r="AL933" s="194"/>
      <c r="AM933" s="194"/>
      <c r="AN933" s="194"/>
      <c r="AO933" s="194"/>
      <c r="AP933" s="194"/>
      <c r="AQ933" s="194"/>
      <c r="AR933" s="194"/>
      <c r="AS933" s="194"/>
      <c r="AT933" s="194"/>
      <c r="AU933" s="194"/>
      <c r="AV933" s="194"/>
      <c r="AW933" s="194"/>
      <c r="AX933" s="194"/>
      <c r="AY933" s="194"/>
      <c r="AZ933" s="194"/>
      <c r="BA933" s="194"/>
      <c r="BB933" s="194"/>
      <c r="BC933" s="194"/>
      <c r="BD933" s="194"/>
      <c r="BE933" s="194"/>
      <c r="BF933" s="194"/>
      <c r="BG933" s="194"/>
      <c r="BH933" s="194"/>
      <c r="BI933" s="194"/>
    </row>
    <row r="934">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c r="AA934" s="194"/>
      <c r="AB934" s="194"/>
      <c r="AC934" s="194"/>
      <c r="AD934" s="194"/>
      <c r="AE934" s="194"/>
      <c r="AF934" s="194"/>
      <c r="AG934" s="194"/>
      <c r="AH934" s="194"/>
      <c r="AI934" s="194"/>
      <c r="AJ934" s="194"/>
      <c r="AK934" s="194"/>
      <c r="AL934" s="194"/>
      <c r="AM934" s="194"/>
      <c r="AN934" s="194"/>
      <c r="AO934" s="194"/>
      <c r="AP934" s="194"/>
      <c r="AQ934" s="194"/>
      <c r="AR934" s="194"/>
      <c r="AS934" s="194"/>
      <c r="AT934" s="194"/>
      <c r="AU934" s="194"/>
      <c r="AV934" s="194"/>
      <c r="AW934" s="194"/>
      <c r="AX934" s="194"/>
      <c r="AY934" s="194"/>
      <c r="AZ934" s="194"/>
      <c r="BA934" s="194"/>
      <c r="BB934" s="194"/>
      <c r="BC934" s="194"/>
      <c r="BD934" s="194"/>
      <c r="BE934" s="194"/>
      <c r="BF934" s="194"/>
      <c r="BG934" s="194"/>
      <c r="BH934" s="194"/>
      <c r="BI934" s="194"/>
    </row>
    <row r="935">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c r="AA935" s="194"/>
      <c r="AB935" s="194"/>
      <c r="AC935" s="194"/>
      <c r="AD935" s="194"/>
      <c r="AE935" s="194"/>
      <c r="AF935" s="194"/>
      <c r="AG935" s="194"/>
      <c r="AH935" s="194"/>
      <c r="AI935" s="194"/>
      <c r="AJ935" s="194"/>
      <c r="AK935" s="194"/>
      <c r="AL935" s="194"/>
      <c r="AM935" s="194"/>
      <c r="AN935" s="194"/>
      <c r="AO935" s="194"/>
      <c r="AP935" s="194"/>
      <c r="AQ935" s="194"/>
      <c r="AR935" s="194"/>
      <c r="AS935" s="194"/>
      <c r="AT935" s="194"/>
      <c r="AU935" s="194"/>
      <c r="AV935" s="194"/>
      <c r="AW935" s="194"/>
      <c r="AX935" s="194"/>
      <c r="AY935" s="194"/>
      <c r="AZ935" s="194"/>
      <c r="BA935" s="194"/>
      <c r="BB935" s="194"/>
      <c r="BC935" s="194"/>
      <c r="BD935" s="194"/>
      <c r="BE935" s="194"/>
      <c r="BF935" s="194"/>
      <c r="BG935" s="194"/>
      <c r="BH935" s="194"/>
      <c r="BI935" s="194"/>
    </row>
    <row r="936">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c r="AA936" s="194"/>
      <c r="AB936" s="194"/>
      <c r="AC936" s="194"/>
      <c r="AD936" s="194"/>
      <c r="AE936" s="194"/>
      <c r="AF936" s="194"/>
      <c r="AG936" s="194"/>
      <c r="AH936" s="194"/>
      <c r="AI936" s="194"/>
      <c r="AJ936" s="194"/>
      <c r="AK936" s="194"/>
      <c r="AL936" s="194"/>
      <c r="AM936" s="194"/>
      <c r="AN936" s="194"/>
      <c r="AO936" s="194"/>
      <c r="AP936" s="194"/>
      <c r="AQ936" s="194"/>
      <c r="AR936" s="194"/>
      <c r="AS936" s="194"/>
      <c r="AT936" s="194"/>
      <c r="AU936" s="194"/>
      <c r="AV936" s="194"/>
      <c r="AW936" s="194"/>
      <c r="AX936" s="194"/>
      <c r="AY936" s="194"/>
      <c r="AZ936" s="194"/>
      <c r="BA936" s="194"/>
      <c r="BB936" s="194"/>
      <c r="BC936" s="194"/>
      <c r="BD936" s="194"/>
      <c r="BE936" s="194"/>
      <c r="BF936" s="194"/>
      <c r="BG936" s="194"/>
      <c r="BH936" s="194"/>
      <c r="BI936" s="194"/>
    </row>
    <row r="937">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c r="AA937" s="194"/>
      <c r="AB937" s="194"/>
      <c r="AC937" s="194"/>
      <c r="AD937" s="194"/>
      <c r="AE937" s="194"/>
      <c r="AF937" s="194"/>
      <c r="AG937" s="194"/>
      <c r="AH937" s="194"/>
      <c r="AI937" s="194"/>
      <c r="AJ937" s="194"/>
      <c r="AK937" s="194"/>
      <c r="AL937" s="194"/>
      <c r="AM937" s="194"/>
      <c r="AN937" s="194"/>
      <c r="AO937" s="194"/>
      <c r="AP937" s="194"/>
      <c r="AQ937" s="194"/>
      <c r="AR937" s="194"/>
      <c r="AS937" s="194"/>
      <c r="AT937" s="194"/>
      <c r="AU937" s="194"/>
      <c r="AV937" s="194"/>
      <c r="AW937" s="194"/>
      <c r="AX937" s="194"/>
      <c r="AY937" s="194"/>
      <c r="AZ937" s="194"/>
      <c r="BA937" s="194"/>
      <c r="BB937" s="194"/>
      <c r="BC937" s="194"/>
      <c r="BD937" s="194"/>
      <c r="BE937" s="194"/>
      <c r="BF937" s="194"/>
      <c r="BG937" s="194"/>
      <c r="BH937" s="194"/>
      <c r="BI937" s="194"/>
    </row>
    <row r="938">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c r="AA938" s="194"/>
      <c r="AB938" s="194"/>
      <c r="AC938" s="194"/>
      <c r="AD938" s="194"/>
      <c r="AE938" s="194"/>
      <c r="AF938" s="194"/>
      <c r="AG938" s="194"/>
      <c r="AH938" s="194"/>
      <c r="AI938" s="194"/>
      <c r="AJ938" s="194"/>
      <c r="AK938" s="194"/>
      <c r="AL938" s="194"/>
      <c r="AM938" s="194"/>
      <c r="AN938" s="194"/>
      <c r="AO938" s="194"/>
      <c r="AP938" s="194"/>
      <c r="AQ938" s="194"/>
      <c r="AR938" s="194"/>
      <c r="AS938" s="194"/>
      <c r="AT938" s="194"/>
      <c r="AU938" s="194"/>
      <c r="AV938" s="194"/>
      <c r="AW938" s="194"/>
      <c r="AX938" s="194"/>
      <c r="AY938" s="194"/>
      <c r="AZ938" s="194"/>
      <c r="BA938" s="194"/>
      <c r="BB938" s="194"/>
      <c r="BC938" s="194"/>
      <c r="BD938" s="194"/>
      <c r="BE938" s="194"/>
      <c r="BF938" s="194"/>
      <c r="BG938" s="194"/>
      <c r="BH938" s="194"/>
      <c r="BI938" s="194"/>
    </row>
    <row r="939">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c r="AA939" s="194"/>
      <c r="AB939" s="194"/>
      <c r="AC939" s="194"/>
      <c r="AD939" s="194"/>
      <c r="AE939" s="194"/>
      <c r="AF939" s="194"/>
      <c r="AG939" s="194"/>
      <c r="AH939" s="194"/>
      <c r="AI939" s="194"/>
      <c r="AJ939" s="194"/>
      <c r="AK939" s="194"/>
      <c r="AL939" s="194"/>
      <c r="AM939" s="194"/>
      <c r="AN939" s="194"/>
      <c r="AO939" s="194"/>
      <c r="AP939" s="194"/>
      <c r="AQ939" s="194"/>
      <c r="AR939" s="194"/>
      <c r="AS939" s="194"/>
      <c r="AT939" s="194"/>
      <c r="AU939" s="194"/>
      <c r="AV939" s="194"/>
      <c r="AW939" s="194"/>
      <c r="AX939" s="194"/>
      <c r="AY939" s="194"/>
      <c r="AZ939" s="194"/>
      <c r="BA939" s="194"/>
      <c r="BB939" s="194"/>
      <c r="BC939" s="194"/>
      <c r="BD939" s="194"/>
      <c r="BE939" s="194"/>
      <c r="BF939" s="194"/>
      <c r="BG939" s="194"/>
      <c r="BH939" s="194"/>
      <c r="BI939" s="194"/>
    </row>
    <row r="940">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c r="AA940" s="194"/>
      <c r="AB940" s="194"/>
      <c r="AC940" s="194"/>
      <c r="AD940" s="194"/>
      <c r="AE940" s="194"/>
      <c r="AF940" s="194"/>
      <c r="AG940" s="194"/>
      <c r="AH940" s="194"/>
      <c r="AI940" s="194"/>
      <c r="AJ940" s="194"/>
      <c r="AK940" s="194"/>
      <c r="AL940" s="194"/>
      <c r="AM940" s="194"/>
      <c r="AN940" s="194"/>
      <c r="AO940" s="194"/>
      <c r="AP940" s="194"/>
      <c r="AQ940" s="194"/>
      <c r="AR940" s="194"/>
      <c r="AS940" s="194"/>
      <c r="AT940" s="194"/>
      <c r="AU940" s="194"/>
      <c r="AV940" s="194"/>
      <c r="AW940" s="194"/>
      <c r="AX940" s="194"/>
      <c r="AY940" s="194"/>
      <c r="AZ940" s="194"/>
      <c r="BA940" s="194"/>
      <c r="BB940" s="194"/>
      <c r="BC940" s="194"/>
      <c r="BD940" s="194"/>
      <c r="BE940" s="194"/>
      <c r="BF940" s="194"/>
      <c r="BG940" s="194"/>
      <c r="BH940" s="194"/>
      <c r="BI940" s="194"/>
    </row>
    <row r="941">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c r="AA941" s="194"/>
      <c r="AB941" s="194"/>
      <c r="AC941" s="194"/>
      <c r="AD941" s="194"/>
      <c r="AE941" s="194"/>
      <c r="AF941" s="194"/>
      <c r="AG941" s="194"/>
      <c r="AH941" s="194"/>
      <c r="AI941" s="194"/>
      <c r="AJ941" s="194"/>
      <c r="AK941" s="194"/>
      <c r="AL941" s="194"/>
      <c r="AM941" s="194"/>
      <c r="AN941" s="194"/>
      <c r="AO941" s="194"/>
      <c r="AP941" s="194"/>
      <c r="AQ941" s="194"/>
      <c r="AR941" s="194"/>
      <c r="AS941" s="194"/>
      <c r="AT941" s="194"/>
      <c r="AU941" s="194"/>
      <c r="AV941" s="194"/>
      <c r="AW941" s="194"/>
      <c r="AX941" s="194"/>
      <c r="AY941" s="194"/>
      <c r="AZ941" s="194"/>
      <c r="BA941" s="194"/>
      <c r="BB941" s="194"/>
      <c r="BC941" s="194"/>
      <c r="BD941" s="194"/>
      <c r="BE941" s="194"/>
      <c r="BF941" s="194"/>
      <c r="BG941" s="194"/>
      <c r="BH941" s="194"/>
      <c r="BI941" s="194"/>
    </row>
    <row r="942">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c r="AA942" s="194"/>
      <c r="AB942" s="194"/>
      <c r="AC942" s="194"/>
      <c r="AD942" s="194"/>
      <c r="AE942" s="194"/>
      <c r="AF942" s="194"/>
      <c r="AG942" s="194"/>
      <c r="AH942" s="194"/>
      <c r="AI942" s="194"/>
      <c r="AJ942" s="194"/>
      <c r="AK942" s="194"/>
      <c r="AL942" s="194"/>
      <c r="AM942" s="194"/>
      <c r="AN942" s="194"/>
      <c r="AO942" s="194"/>
      <c r="AP942" s="194"/>
      <c r="AQ942" s="194"/>
      <c r="AR942" s="194"/>
      <c r="AS942" s="194"/>
      <c r="AT942" s="194"/>
      <c r="AU942" s="194"/>
      <c r="AV942" s="194"/>
      <c r="AW942" s="194"/>
      <c r="AX942" s="194"/>
      <c r="AY942" s="194"/>
      <c r="AZ942" s="194"/>
      <c r="BA942" s="194"/>
      <c r="BB942" s="194"/>
      <c r="BC942" s="194"/>
      <c r="BD942" s="194"/>
      <c r="BE942" s="194"/>
      <c r="BF942" s="194"/>
      <c r="BG942" s="194"/>
      <c r="BH942" s="194"/>
      <c r="BI942" s="194"/>
    </row>
    <row r="943">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c r="AA943" s="194"/>
      <c r="AB943" s="194"/>
      <c r="AC943" s="194"/>
      <c r="AD943" s="194"/>
      <c r="AE943" s="194"/>
      <c r="AF943" s="194"/>
      <c r="AG943" s="194"/>
      <c r="AH943" s="194"/>
      <c r="AI943" s="194"/>
      <c r="AJ943" s="194"/>
      <c r="AK943" s="194"/>
      <c r="AL943" s="194"/>
      <c r="AM943" s="194"/>
      <c r="AN943" s="194"/>
      <c r="AO943" s="194"/>
      <c r="AP943" s="194"/>
      <c r="AQ943" s="194"/>
      <c r="AR943" s="194"/>
      <c r="AS943" s="194"/>
      <c r="AT943" s="194"/>
      <c r="AU943" s="194"/>
      <c r="AV943" s="194"/>
      <c r="AW943" s="194"/>
      <c r="AX943" s="194"/>
      <c r="AY943" s="194"/>
      <c r="AZ943" s="194"/>
      <c r="BA943" s="194"/>
      <c r="BB943" s="194"/>
      <c r="BC943" s="194"/>
      <c r="BD943" s="194"/>
      <c r="BE943" s="194"/>
      <c r="BF943" s="194"/>
      <c r="BG943" s="194"/>
      <c r="BH943" s="194"/>
      <c r="BI943" s="194"/>
    </row>
    <row r="944">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c r="AA944" s="194"/>
      <c r="AB944" s="194"/>
      <c r="AC944" s="194"/>
      <c r="AD944" s="194"/>
      <c r="AE944" s="194"/>
      <c r="AF944" s="194"/>
      <c r="AG944" s="194"/>
      <c r="AH944" s="194"/>
      <c r="AI944" s="194"/>
      <c r="AJ944" s="194"/>
      <c r="AK944" s="194"/>
      <c r="AL944" s="194"/>
      <c r="AM944" s="194"/>
      <c r="AN944" s="194"/>
      <c r="AO944" s="194"/>
      <c r="AP944" s="194"/>
      <c r="AQ944" s="194"/>
      <c r="AR944" s="194"/>
      <c r="AS944" s="194"/>
      <c r="AT944" s="194"/>
      <c r="AU944" s="194"/>
      <c r="AV944" s="194"/>
      <c r="AW944" s="194"/>
      <c r="AX944" s="194"/>
      <c r="AY944" s="194"/>
      <c r="AZ944" s="194"/>
      <c r="BA944" s="194"/>
      <c r="BB944" s="194"/>
      <c r="BC944" s="194"/>
      <c r="BD944" s="194"/>
      <c r="BE944" s="194"/>
      <c r="BF944" s="194"/>
      <c r="BG944" s="194"/>
      <c r="BH944" s="194"/>
      <c r="BI944" s="194"/>
    </row>
    <row r="945">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c r="AA945" s="194"/>
      <c r="AB945" s="194"/>
      <c r="AC945" s="194"/>
      <c r="AD945" s="194"/>
      <c r="AE945" s="194"/>
      <c r="AF945" s="194"/>
      <c r="AG945" s="194"/>
      <c r="AH945" s="194"/>
      <c r="AI945" s="194"/>
      <c r="AJ945" s="194"/>
      <c r="AK945" s="194"/>
      <c r="AL945" s="194"/>
      <c r="AM945" s="194"/>
      <c r="AN945" s="194"/>
      <c r="AO945" s="194"/>
      <c r="AP945" s="194"/>
      <c r="AQ945" s="194"/>
      <c r="AR945" s="194"/>
      <c r="AS945" s="194"/>
      <c r="AT945" s="194"/>
      <c r="AU945" s="194"/>
      <c r="AV945" s="194"/>
      <c r="AW945" s="194"/>
      <c r="AX945" s="194"/>
      <c r="AY945" s="194"/>
      <c r="AZ945" s="194"/>
      <c r="BA945" s="194"/>
      <c r="BB945" s="194"/>
      <c r="BC945" s="194"/>
      <c r="BD945" s="194"/>
      <c r="BE945" s="194"/>
      <c r="BF945" s="194"/>
      <c r="BG945" s="194"/>
      <c r="BH945" s="194"/>
      <c r="BI945" s="194"/>
    </row>
    <row r="946">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c r="AA946" s="194"/>
      <c r="AB946" s="194"/>
      <c r="AC946" s="194"/>
      <c r="AD946" s="194"/>
      <c r="AE946" s="194"/>
      <c r="AF946" s="194"/>
      <c r="AG946" s="194"/>
      <c r="AH946" s="194"/>
      <c r="AI946" s="194"/>
      <c r="AJ946" s="194"/>
      <c r="AK946" s="194"/>
      <c r="AL946" s="194"/>
      <c r="AM946" s="194"/>
      <c r="AN946" s="194"/>
      <c r="AO946" s="194"/>
      <c r="AP946" s="194"/>
      <c r="AQ946" s="194"/>
      <c r="AR946" s="194"/>
      <c r="AS946" s="194"/>
      <c r="AT946" s="194"/>
      <c r="AU946" s="194"/>
      <c r="AV946" s="194"/>
      <c r="AW946" s="194"/>
      <c r="AX946" s="194"/>
      <c r="AY946" s="194"/>
      <c r="AZ946" s="194"/>
      <c r="BA946" s="194"/>
      <c r="BB946" s="194"/>
      <c r="BC946" s="194"/>
      <c r="BD946" s="194"/>
      <c r="BE946" s="194"/>
      <c r="BF946" s="194"/>
      <c r="BG946" s="194"/>
      <c r="BH946" s="194"/>
      <c r="BI946" s="194"/>
    </row>
    <row r="947">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c r="AA947" s="194"/>
      <c r="AB947" s="194"/>
      <c r="AC947" s="194"/>
      <c r="AD947" s="194"/>
      <c r="AE947" s="194"/>
      <c r="AF947" s="194"/>
      <c r="AG947" s="194"/>
      <c r="AH947" s="194"/>
      <c r="AI947" s="194"/>
      <c r="AJ947" s="194"/>
      <c r="AK947" s="194"/>
      <c r="AL947" s="194"/>
      <c r="AM947" s="194"/>
      <c r="AN947" s="194"/>
      <c r="AO947" s="194"/>
      <c r="AP947" s="194"/>
      <c r="AQ947" s="194"/>
      <c r="AR947" s="194"/>
      <c r="AS947" s="194"/>
      <c r="AT947" s="194"/>
      <c r="AU947" s="194"/>
      <c r="AV947" s="194"/>
      <c r="AW947" s="194"/>
      <c r="AX947" s="194"/>
      <c r="AY947" s="194"/>
      <c r="AZ947" s="194"/>
      <c r="BA947" s="194"/>
      <c r="BB947" s="194"/>
      <c r="BC947" s="194"/>
      <c r="BD947" s="194"/>
      <c r="BE947" s="194"/>
      <c r="BF947" s="194"/>
      <c r="BG947" s="194"/>
      <c r="BH947" s="194"/>
      <c r="BI947" s="194"/>
    </row>
    <row r="948">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c r="AA948" s="194"/>
      <c r="AB948" s="194"/>
      <c r="AC948" s="194"/>
      <c r="AD948" s="194"/>
      <c r="AE948" s="194"/>
      <c r="AF948" s="194"/>
      <c r="AG948" s="194"/>
      <c r="AH948" s="194"/>
      <c r="AI948" s="194"/>
      <c r="AJ948" s="194"/>
      <c r="AK948" s="194"/>
      <c r="AL948" s="194"/>
      <c r="AM948" s="194"/>
      <c r="AN948" s="194"/>
      <c r="AO948" s="194"/>
      <c r="AP948" s="194"/>
      <c r="AQ948" s="194"/>
      <c r="AR948" s="194"/>
      <c r="AS948" s="194"/>
      <c r="AT948" s="194"/>
      <c r="AU948" s="194"/>
      <c r="AV948" s="194"/>
      <c r="AW948" s="194"/>
      <c r="AX948" s="194"/>
      <c r="AY948" s="194"/>
      <c r="AZ948" s="194"/>
      <c r="BA948" s="194"/>
      <c r="BB948" s="194"/>
      <c r="BC948" s="194"/>
      <c r="BD948" s="194"/>
      <c r="BE948" s="194"/>
      <c r="BF948" s="194"/>
      <c r="BG948" s="194"/>
      <c r="BH948" s="194"/>
      <c r="BI948" s="194"/>
    </row>
    <row r="949">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c r="AA949" s="194"/>
      <c r="AB949" s="194"/>
      <c r="AC949" s="194"/>
      <c r="AD949" s="194"/>
      <c r="AE949" s="194"/>
      <c r="AF949" s="194"/>
      <c r="AG949" s="194"/>
      <c r="AH949" s="194"/>
      <c r="AI949" s="194"/>
      <c r="AJ949" s="194"/>
      <c r="AK949" s="194"/>
      <c r="AL949" s="194"/>
      <c r="AM949" s="194"/>
      <c r="AN949" s="194"/>
      <c r="AO949" s="194"/>
      <c r="AP949" s="194"/>
      <c r="AQ949" s="194"/>
      <c r="AR949" s="194"/>
      <c r="AS949" s="194"/>
      <c r="AT949" s="194"/>
      <c r="AU949" s="194"/>
      <c r="AV949" s="194"/>
      <c r="AW949" s="194"/>
      <c r="AX949" s="194"/>
      <c r="AY949" s="194"/>
      <c r="AZ949" s="194"/>
      <c r="BA949" s="194"/>
      <c r="BB949" s="194"/>
      <c r="BC949" s="194"/>
      <c r="BD949" s="194"/>
      <c r="BE949" s="194"/>
      <c r="BF949" s="194"/>
      <c r="BG949" s="194"/>
      <c r="BH949" s="194"/>
      <c r="BI949" s="194"/>
    </row>
    <row r="950">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c r="AA950" s="194"/>
      <c r="AB950" s="194"/>
      <c r="AC950" s="194"/>
      <c r="AD950" s="194"/>
      <c r="AE950" s="194"/>
      <c r="AF950" s="194"/>
      <c r="AG950" s="194"/>
      <c r="AH950" s="194"/>
      <c r="AI950" s="194"/>
      <c r="AJ950" s="194"/>
      <c r="AK950" s="194"/>
      <c r="AL950" s="194"/>
      <c r="AM950" s="194"/>
      <c r="AN950" s="194"/>
      <c r="AO950" s="194"/>
      <c r="AP950" s="194"/>
      <c r="AQ950" s="194"/>
      <c r="AR950" s="194"/>
      <c r="AS950" s="194"/>
      <c r="AT950" s="194"/>
      <c r="AU950" s="194"/>
      <c r="AV950" s="194"/>
      <c r="AW950" s="194"/>
      <c r="AX950" s="194"/>
      <c r="AY950" s="194"/>
      <c r="AZ950" s="194"/>
      <c r="BA950" s="194"/>
      <c r="BB950" s="194"/>
      <c r="BC950" s="194"/>
      <c r="BD950" s="194"/>
      <c r="BE950" s="194"/>
      <c r="BF950" s="194"/>
      <c r="BG950" s="194"/>
      <c r="BH950" s="194"/>
      <c r="BI950" s="194"/>
    </row>
    <row r="951">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c r="AA951" s="194"/>
      <c r="AB951" s="194"/>
      <c r="AC951" s="194"/>
      <c r="AD951" s="194"/>
      <c r="AE951" s="194"/>
      <c r="AF951" s="194"/>
      <c r="AG951" s="194"/>
      <c r="AH951" s="194"/>
      <c r="AI951" s="194"/>
      <c r="AJ951" s="194"/>
      <c r="AK951" s="194"/>
      <c r="AL951" s="194"/>
      <c r="AM951" s="194"/>
      <c r="AN951" s="194"/>
      <c r="AO951" s="194"/>
      <c r="AP951" s="194"/>
      <c r="AQ951" s="194"/>
      <c r="AR951" s="194"/>
      <c r="AS951" s="194"/>
      <c r="AT951" s="194"/>
      <c r="AU951" s="194"/>
      <c r="AV951" s="194"/>
      <c r="AW951" s="194"/>
      <c r="AX951" s="194"/>
      <c r="AY951" s="194"/>
      <c r="AZ951" s="194"/>
      <c r="BA951" s="194"/>
      <c r="BB951" s="194"/>
      <c r="BC951" s="194"/>
      <c r="BD951" s="194"/>
      <c r="BE951" s="194"/>
      <c r="BF951" s="194"/>
      <c r="BG951" s="194"/>
      <c r="BH951" s="194"/>
      <c r="BI951" s="194"/>
    </row>
    <row r="952">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c r="AA952" s="194"/>
      <c r="AB952" s="194"/>
      <c r="AC952" s="194"/>
      <c r="AD952" s="194"/>
      <c r="AE952" s="194"/>
      <c r="AF952" s="194"/>
      <c r="AG952" s="194"/>
      <c r="AH952" s="194"/>
      <c r="AI952" s="194"/>
      <c r="AJ952" s="194"/>
      <c r="AK952" s="194"/>
      <c r="AL952" s="194"/>
      <c r="AM952" s="194"/>
      <c r="AN952" s="194"/>
      <c r="AO952" s="194"/>
      <c r="AP952" s="194"/>
      <c r="AQ952" s="194"/>
      <c r="AR952" s="194"/>
      <c r="AS952" s="194"/>
      <c r="AT952" s="194"/>
      <c r="AU952" s="194"/>
      <c r="AV952" s="194"/>
      <c r="AW952" s="194"/>
      <c r="AX952" s="194"/>
      <c r="AY952" s="194"/>
      <c r="AZ952" s="194"/>
      <c r="BA952" s="194"/>
      <c r="BB952" s="194"/>
      <c r="BC952" s="194"/>
      <c r="BD952" s="194"/>
      <c r="BE952" s="194"/>
      <c r="BF952" s="194"/>
      <c r="BG952" s="194"/>
      <c r="BH952" s="194"/>
      <c r="BI952" s="194"/>
    </row>
    <row r="953">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c r="AA953" s="194"/>
      <c r="AB953" s="194"/>
      <c r="AC953" s="194"/>
      <c r="AD953" s="194"/>
      <c r="AE953" s="194"/>
      <c r="AF953" s="194"/>
      <c r="AG953" s="194"/>
      <c r="AH953" s="194"/>
      <c r="AI953" s="194"/>
      <c r="AJ953" s="194"/>
      <c r="AK953" s="194"/>
      <c r="AL953" s="194"/>
      <c r="AM953" s="194"/>
      <c r="AN953" s="194"/>
      <c r="AO953" s="194"/>
      <c r="AP953" s="194"/>
      <c r="AQ953" s="194"/>
      <c r="AR953" s="194"/>
      <c r="AS953" s="194"/>
      <c r="AT953" s="194"/>
      <c r="AU953" s="194"/>
      <c r="AV953" s="194"/>
      <c r="AW953" s="194"/>
      <c r="AX953" s="194"/>
      <c r="AY953" s="194"/>
      <c r="AZ953" s="194"/>
      <c r="BA953" s="194"/>
      <c r="BB953" s="194"/>
      <c r="BC953" s="194"/>
      <c r="BD953" s="194"/>
      <c r="BE953" s="194"/>
      <c r="BF953" s="194"/>
      <c r="BG953" s="194"/>
      <c r="BH953" s="194"/>
      <c r="BI953" s="194"/>
    </row>
    <row r="954">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c r="AA954" s="194"/>
      <c r="AB954" s="194"/>
      <c r="AC954" s="194"/>
      <c r="AD954" s="194"/>
      <c r="AE954" s="194"/>
      <c r="AF954" s="194"/>
      <c r="AG954" s="194"/>
      <c r="AH954" s="194"/>
      <c r="AI954" s="194"/>
      <c r="AJ954" s="194"/>
      <c r="AK954" s="194"/>
      <c r="AL954" s="194"/>
      <c r="AM954" s="194"/>
      <c r="AN954" s="194"/>
      <c r="AO954" s="194"/>
      <c r="AP954" s="194"/>
      <c r="AQ954" s="194"/>
      <c r="AR954" s="194"/>
      <c r="AS954" s="194"/>
      <c r="AT954" s="194"/>
      <c r="AU954" s="194"/>
      <c r="AV954" s="194"/>
      <c r="AW954" s="194"/>
      <c r="AX954" s="194"/>
      <c r="AY954" s="194"/>
      <c r="AZ954" s="194"/>
      <c r="BA954" s="194"/>
      <c r="BB954" s="194"/>
      <c r="BC954" s="194"/>
      <c r="BD954" s="194"/>
      <c r="BE954" s="194"/>
      <c r="BF954" s="194"/>
      <c r="BG954" s="194"/>
      <c r="BH954" s="194"/>
      <c r="BI954" s="194"/>
    </row>
    <row r="955">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c r="AA955" s="194"/>
      <c r="AB955" s="194"/>
      <c r="AC955" s="194"/>
      <c r="AD955" s="194"/>
      <c r="AE955" s="194"/>
      <c r="AF955" s="194"/>
      <c r="AG955" s="194"/>
      <c r="AH955" s="194"/>
      <c r="AI955" s="194"/>
      <c r="AJ955" s="194"/>
      <c r="AK955" s="194"/>
      <c r="AL955" s="194"/>
      <c r="AM955" s="194"/>
      <c r="AN955" s="194"/>
      <c r="AO955" s="194"/>
      <c r="AP955" s="194"/>
      <c r="AQ955" s="194"/>
      <c r="AR955" s="194"/>
      <c r="AS955" s="194"/>
      <c r="AT955" s="194"/>
      <c r="AU955" s="194"/>
      <c r="AV955" s="194"/>
      <c r="AW955" s="194"/>
      <c r="AX955" s="194"/>
      <c r="AY955" s="194"/>
      <c r="AZ955" s="194"/>
      <c r="BA955" s="194"/>
      <c r="BB955" s="194"/>
      <c r="BC955" s="194"/>
      <c r="BD955" s="194"/>
      <c r="BE955" s="194"/>
      <c r="BF955" s="194"/>
      <c r="BG955" s="194"/>
      <c r="BH955" s="194"/>
      <c r="BI955" s="194"/>
    </row>
    <row r="956">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c r="AA956" s="194"/>
      <c r="AB956" s="194"/>
      <c r="AC956" s="194"/>
      <c r="AD956" s="194"/>
      <c r="AE956" s="194"/>
      <c r="AF956" s="194"/>
      <c r="AG956" s="194"/>
      <c r="AH956" s="194"/>
      <c r="AI956" s="194"/>
      <c r="AJ956" s="194"/>
      <c r="AK956" s="194"/>
      <c r="AL956" s="194"/>
      <c r="AM956" s="194"/>
      <c r="AN956" s="194"/>
      <c r="AO956" s="194"/>
      <c r="AP956" s="194"/>
      <c r="AQ956" s="194"/>
      <c r="AR956" s="194"/>
      <c r="AS956" s="194"/>
      <c r="AT956" s="194"/>
      <c r="AU956" s="194"/>
      <c r="AV956" s="194"/>
      <c r="AW956" s="194"/>
      <c r="AX956" s="194"/>
      <c r="AY956" s="194"/>
      <c r="AZ956" s="194"/>
      <c r="BA956" s="194"/>
      <c r="BB956" s="194"/>
      <c r="BC956" s="194"/>
      <c r="BD956" s="194"/>
      <c r="BE956" s="194"/>
      <c r="BF956" s="194"/>
      <c r="BG956" s="194"/>
      <c r="BH956" s="194"/>
      <c r="BI956" s="194"/>
    </row>
    <row r="957">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c r="AA957" s="194"/>
      <c r="AB957" s="194"/>
      <c r="AC957" s="194"/>
      <c r="AD957" s="194"/>
      <c r="AE957" s="194"/>
      <c r="AF957" s="194"/>
      <c r="AG957" s="194"/>
      <c r="AH957" s="194"/>
      <c r="AI957" s="194"/>
      <c r="AJ957" s="194"/>
      <c r="AK957" s="194"/>
      <c r="AL957" s="194"/>
      <c r="AM957" s="194"/>
      <c r="AN957" s="194"/>
      <c r="AO957" s="194"/>
      <c r="AP957" s="194"/>
      <c r="AQ957" s="194"/>
      <c r="AR957" s="194"/>
      <c r="AS957" s="194"/>
      <c r="AT957" s="194"/>
      <c r="AU957" s="194"/>
      <c r="AV957" s="194"/>
      <c r="AW957" s="194"/>
      <c r="AX957" s="194"/>
      <c r="AY957" s="194"/>
      <c r="AZ957" s="194"/>
      <c r="BA957" s="194"/>
      <c r="BB957" s="194"/>
      <c r="BC957" s="194"/>
      <c r="BD957" s="194"/>
      <c r="BE957" s="194"/>
      <c r="BF957" s="194"/>
      <c r="BG957" s="194"/>
      <c r="BH957" s="194"/>
      <c r="BI957" s="194"/>
    </row>
    <row r="958">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c r="AA958" s="194"/>
      <c r="AB958" s="194"/>
      <c r="AC958" s="194"/>
      <c r="AD958" s="194"/>
      <c r="AE958" s="194"/>
      <c r="AF958" s="194"/>
      <c r="AG958" s="194"/>
      <c r="AH958" s="194"/>
      <c r="AI958" s="194"/>
      <c r="AJ958" s="194"/>
      <c r="AK958" s="194"/>
      <c r="AL958" s="194"/>
      <c r="AM958" s="194"/>
      <c r="AN958" s="194"/>
      <c r="AO958" s="194"/>
      <c r="AP958" s="194"/>
      <c r="AQ958" s="194"/>
      <c r="AR958" s="194"/>
      <c r="AS958" s="194"/>
      <c r="AT958" s="194"/>
      <c r="AU958" s="194"/>
      <c r="AV958" s="194"/>
      <c r="AW958" s="194"/>
      <c r="AX958" s="194"/>
      <c r="AY958" s="194"/>
      <c r="AZ958" s="194"/>
      <c r="BA958" s="194"/>
      <c r="BB958" s="194"/>
      <c r="BC958" s="194"/>
      <c r="BD958" s="194"/>
      <c r="BE958" s="194"/>
      <c r="BF958" s="194"/>
      <c r="BG958" s="194"/>
      <c r="BH958" s="194"/>
      <c r="BI958" s="194"/>
    </row>
    <row r="959">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c r="AA959" s="194"/>
      <c r="AB959" s="194"/>
      <c r="AC959" s="194"/>
      <c r="AD959" s="194"/>
      <c r="AE959" s="194"/>
      <c r="AF959" s="194"/>
      <c r="AG959" s="194"/>
      <c r="AH959" s="194"/>
      <c r="AI959" s="194"/>
      <c r="AJ959" s="194"/>
      <c r="AK959" s="194"/>
      <c r="AL959" s="194"/>
      <c r="AM959" s="194"/>
      <c r="AN959" s="194"/>
      <c r="AO959" s="194"/>
      <c r="AP959" s="194"/>
      <c r="AQ959" s="194"/>
      <c r="AR959" s="194"/>
      <c r="AS959" s="194"/>
      <c r="AT959" s="194"/>
      <c r="AU959" s="194"/>
      <c r="AV959" s="194"/>
      <c r="AW959" s="194"/>
      <c r="AX959" s="194"/>
      <c r="AY959" s="194"/>
      <c r="AZ959" s="194"/>
      <c r="BA959" s="194"/>
      <c r="BB959" s="194"/>
      <c r="BC959" s="194"/>
      <c r="BD959" s="194"/>
      <c r="BE959" s="194"/>
      <c r="BF959" s="194"/>
      <c r="BG959" s="194"/>
      <c r="BH959" s="194"/>
      <c r="BI959" s="194"/>
    </row>
    <row r="960">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c r="AA960" s="194"/>
      <c r="AB960" s="194"/>
      <c r="AC960" s="194"/>
      <c r="AD960" s="194"/>
      <c r="AE960" s="194"/>
      <c r="AF960" s="194"/>
      <c r="AG960" s="194"/>
      <c r="AH960" s="194"/>
      <c r="AI960" s="194"/>
      <c r="AJ960" s="194"/>
      <c r="AK960" s="194"/>
      <c r="AL960" s="194"/>
      <c r="AM960" s="194"/>
      <c r="AN960" s="194"/>
      <c r="AO960" s="194"/>
      <c r="AP960" s="194"/>
      <c r="AQ960" s="194"/>
      <c r="AR960" s="194"/>
      <c r="AS960" s="194"/>
      <c r="AT960" s="194"/>
      <c r="AU960" s="194"/>
      <c r="AV960" s="194"/>
      <c r="AW960" s="194"/>
      <c r="AX960" s="194"/>
      <c r="AY960" s="194"/>
      <c r="AZ960" s="194"/>
      <c r="BA960" s="194"/>
      <c r="BB960" s="194"/>
      <c r="BC960" s="194"/>
      <c r="BD960" s="194"/>
      <c r="BE960" s="194"/>
      <c r="BF960" s="194"/>
      <c r="BG960" s="194"/>
      <c r="BH960" s="194"/>
      <c r="BI960" s="194"/>
    </row>
    <row r="961">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c r="AA961" s="194"/>
      <c r="AB961" s="194"/>
      <c r="AC961" s="194"/>
      <c r="AD961" s="194"/>
      <c r="AE961" s="194"/>
      <c r="AF961" s="194"/>
      <c r="AG961" s="194"/>
      <c r="AH961" s="194"/>
      <c r="AI961" s="194"/>
      <c r="AJ961" s="194"/>
      <c r="AK961" s="194"/>
      <c r="AL961" s="194"/>
      <c r="AM961" s="194"/>
      <c r="AN961" s="194"/>
      <c r="AO961" s="194"/>
      <c r="AP961" s="194"/>
      <c r="AQ961" s="194"/>
      <c r="AR961" s="194"/>
      <c r="AS961" s="194"/>
      <c r="AT961" s="194"/>
      <c r="AU961" s="194"/>
      <c r="AV961" s="194"/>
      <c r="AW961" s="194"/>
      <c r="AX961" s="194"/>
      <c r="AY961" s="194"/>
      <c r="AZ961" s="194"/>
      <c r="BA961" s="194"/>
      <c r="BB961" s="194"/>
      <c r="BC961" s="194"/>
      <c r="BD961" s="194"/>
      <c r="BE961" s="194"/>
      <c r="BF961" s="194"/>
      <c r="BG961" s="194"/>
      <c r="BH961" s="194"/>
      <c r="BI961" s="194"/>
    </row>
    <row r="962">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c r="AA962" s="194"/>
      <c r="AB962" s="194"/>
      <c r="AC962" s="194"/>
      <c r="AD962" s="194"/>
      <c r="AE962" s="194"/>
      <c r="AF962" s="194"/>
      <c r="AG962" s="194"/>
      <c r="AH962" s="194"/>
      <c r="AI962" s="194"/>
      <c r="AJ962" s="194"/>
      <c r="AK962" s="194"/>
      <c r="AL962" s="194"/>
      <c r="AM962" s="194"/>
      <c r="AN962" s="194"/>
      <c r="AO962" s="194"/>
      <c r="AP962" s="194"/>
      <c r="AQ962" s="194"/>
      <c r="AR962" s="194"/>
      <c r="AS962" s="194"/>
      <c r="AT962" s="194"/>
      <c r="AU962" s="194"/>
      <c r="AV962" s="194"/>
      <c r="AW962" s="194"/>
      <c r="AX962" s="194"/>
      <c r="AY962" s="194"/>
      <c r="AZ962" s="194"/>
      <c r="BA962" s="194"/>
      <c r="BB962" s="194"/>
      <c r="BC962" s="194"/>
      <c r="BD962" s="194"/>
      <c r="BE962" s="194"/>
      <c r="BF962" s="194"/>
      <c r="BG962" s="194"/>
      <c r="BH962" s="194"/>
      <c r="BI962" s="194"/>
    </row>
    <row r="963">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c r="AA963" s="194"/>
      <c r="AB963" s="194"/>
      <c r="AC963" s="194"/>
      <c r="AD963" s="194"/>
      <c r="AE963" s="194"/>
      <c r="AF963" s="194"/>
      <c r="AG963" s="194"/>
      <c r="AH963" s="194"/>
      <c r="AI963" s="194"/>
      <c r="AJ963" s="194"/>
      <c r="AK963" s="194"/>
      <c r="AL963" s="194"/>
      <c r="AM963" s="194"/>
      <c r="AN963" s="194"/>
      <c r="AO963" s="194"/>
      <c r="AP963" s="194"/>
      <c r="AQ963" s="194"/>
      <c r="AR963" s="194"/>
      <c r="AS963" s="194"/>
      <c r="AT963" s="194"/>
      <c r="AU963" s="194"/>
      <c r="AV963" s="194"/>
      <c r="AW963" s="194"/>
      <c r="AX963" s="194"/>
      <c r="AY963" s="194"/>
      <c r="AZ963" s="194"/>
      <c r="BA963" s="194"/>
      <c r="BB963" s="194"/>
      <c r="BC963" s="194"/>
      <c r="BD963" s="194"/>
      <c r="BE963" s="194"/>
      <c r="BF963" s="194"/>
      <c r="BG963" s="194"/>
      <c r="BH963" s="194"/>
      <c r="BI963" s="194"/>
    </row>
    <row r="964">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c r="AA964" s="194"/>
      <c r="AB964" s="194"/>
      <c r="AC964" s="194"/>
      <c r="AD964" s="194"/>
      <c r="AE964" s="194"/>
      <c r="AF964" s="194"/>
      <c r="AG964" s="194"/>
      <c r="AH964" s="194"/>
      <c r="AI964" s="194"/>
      <c r="AJ964" s="194"/>
      <c r="AK964" s="194"/>
      <c r="AL964" s="194"/>
      <c r="AM964" s="194"/>
      <c r="AN964" s="194"/>
      <c r="AO964" s="194"/>
      <c r="AP964" s="194"/>
      <c r="AQ964" s="194"/>
      <c r="AR964" s="194"/>
      <c r="AS964" s="194"/>
      <c r="AT964" s="194"/>
      <c r="AU964" s="194"/>
      <c r="AV964" s="194"/>
      <c r="AW964" s="194"/>
      <c r="AX964" s="194"/>
      <c r="AY964" s="194"/>
      <c r="AZ964" s="194"/>
      <c r="BA964" s="194"/>
      <c r="BB964" s="194"/>
      <c r="BC964" s="194"/>
      <c r="BD964" s="194"/>
      <c r="BE964" s="194"/>
      <c r="BF964" s="194"/>
      <c r="BG964" s="194"/>
      <c r="BH964" s="194"/>
      <c r="BI964" s="194"/>
    </row>
    <row r="965">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c r="AA965" s="194"/>
      <c r="AB965" s="194"/>
      <c r="AC965" s="194"/>
      <c r="AD965" s="194"/>
      <c r="AE965" s="194"/>
      <c r="AF965" s="194"/>
      <c r="AG965" s="194"/>
      <c r="AH965" s="194"/>
      <c r="AI965" s="194"/>
      <c r="AJ965" s="194"/>
      <c r="AK965" s="194"/>
      <c r="AL965" s="194"/>
      <c r="AM965" s="194"/>
      <c r="AN965" s="194"/>
      <c r="AO965" s="194"/>
      <c r="AP965" s="194"/>
      <c r="AQ965" s="194"/>
      <c r="AR965" s="194"/>
      <c r="AS965" s="194"/>
      <c r="AT965" s="194"/>
      <c r="AU965" s="194"/>
      <c r="AV965" s="194"/>
      <c r="AW965" s="194"/>
      <c r="AX965" s="194"/>
      <c r="AY965" s="194"/>
      <c r="AZ965" s="194"/>
      <c r="BA965" s="194"/>
      <c r="BB965" s="194"/>
      <c r="BC965" s="194"/>
      <c r="BD965" s="194"/>
      <c r="BE965" s="194"/>
      <c r="BF965" s="194"/>
      <c r="BG965" s="194"/>
      <c r="BH965" s="194"/>
      <c r="BI965" s="194"/>
    </row>
    <row r="966">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c r="AA966" s="194"/>
      <c r="AB966" s="194"/>
      <c r="AC966" s="194"/>
      <c r="AD966" s="194"/>
      <c r="AE966" s="194"/>
      <c r="AF966" s="194"/>
      <c r="AG966" s="194"/>
      <c r="AH966" s="194"/>
      <c r="AI966" s="194"/>
      <c r="AJ966" s="194"/>
      <c r="AK966" s="194"/>
      <c r="AL966" s="194"/>
      <c r="AM966" s="194"/>
      <c r="AN966" s="194"/>
      <c r="AO966" s="194"/>
      <c r="AP966" s="194"/>
      <c r="AQ966" s="194"/>
      <c r="AR966" s="194"/>
      <c r="AS966" s="194"/>
      <c r="AT966" s="194"/>
      <c r="AU966" s="194"/>
      <c r="AV966" s="194"/>
      <c r="AW966" s="194"/>
      <c r="AX966" s="194"/>
      <c r="AY966" s="194"/>
      <c r="AZ966" s="194"/>
      <c r="BA966" s="194"/>
      <c r="BB966" s="194"/>
      <c r="BC966" s="194"/>
      <c r="BD966" s="194"/>
      <c r="BE966" s="194"/>
      <c r="BF966" s="194"/>
      <c r="BG966" s="194"/>
      <c r="BH966" s="194"/>
      <c r="BI966" s="194"/>
    </row>
    <row r="967">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c r="AA967" s="194"/>
      <c r="AB967" s="194"/>
      <c r="AC967" s="194"/>
      <c r="AD967" s="194"/>
      <c r="AE967" s="194"/>
      <c r="AF967" s="194"/>
      <c r="AG967" s="194"/>
      <c r="AH967" s="194"/>
      <c r="AI967" s="194"/>
      <c r="AJ967" s="194"/>
      <c r="AK967" s="194"/>
      <c r="AL967" s="194"/>
      <c r="AM967" s="194"/>
      <c r="AN967" s="194"/>
      <c r="AO967" s="194"/>
      <c r="AP967" s="194"/>
      <c r="AQ967" s="194"/>
      <c r="AR967" s="194"/>
      <c r="AS967" s="194"/>
      <c r="AT967" s="194"/>
      <c r="AU967" s="194"/>
      <c r="AV967" s="194"/>
      <c r="AW967" s="194"/>
      <c r="AX967" s="194"/>
      <c r="AY967" s="194"/>
      <c r="AZ967" s="194"/>
      <c r="BA967" s="194"/>
      <c r="BB967" s="194"/>
      <c r="BC967" s="194"/>
      <c r="BD967" s="194"/>
      <c r="BE967" s="194"/>
      <c r="BF967" s="194"/>
      <c r="BG967" s="194"/>
      <c r="BH967" s="194"/>
      <c r="BI967" s="194"/>
    </row>
    <row r="968">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c r="AA968" s="194"/>
      <c r="AB968" s="194"/>
      <c r="AC968" s="194"/>
      <c r="AD968" s="194"/>
      <c r="AE968" s="194"/>
      <c r="AF968" s="194"/>
      <c r="AG968" s="194"/>
      <c r="AH968" s="194"/>
      <c r="AI968" s="194"/>
      <c r="AJ968" s="194"/>
      <c r="AK968" s="194"/>
      <c r="AL968" s="194"/>
      <c r="AM968" s="194"/>
      <c r="AN968" s="194"/>
      <c r="AO968" s="194"/>
      <c r="AP968" s="194"/>
      <c r="AQ968" s="194"/>
      <c r="AR968" s="194"/>
      <c r="AS968" s="194"/>
      <c r="AT968" s="194"/>
      <c r="AU968" s="194"/>
      <c r="AV968" s="194"/>
      <c r="AW968" s="194"/>
      <c r="AX968" s="194"/>
      <c r="AY968" s="194"/>
      <c r="AZ968" s="194"/>
      <c r="BA968" s="194"/>
      <c r="BB968" s="194"/>
      <c r="BC968" s="194"/>
      <c r="BD968" s="194"/>
      <c r="BE968" s="194"/>
      <c r="BF968" s="194"/>
      <c r="BG968" s="194"/>
      <c r="BH968" s="194"/>
      <c r="BI968" s="194"/>
    </row>
    <row r="969">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c r="AA969" s="194"/>
      <c r="AB969" s="194"/>
      <c r="AC969" s="194"/>
      <c r="AD969" s="194"/>
      <c r="AE969" s="194"/>
      <c r="AF969" s="194"/>
      <c r="AG969" s="194"/>
      <c r="AH969" s="194"/>
      <c r="AI969" s="194"/>
      <c r="AJ969" s="194"/>
      <c r="AK969" s="194"/>
      <c r="AL969" s="194"/>
      <c r="AM969" s="194"/>
      <c r="AN969" s="194"/>
      <c r="AO969" s="194"/>
      <c r="AP969" s="194"/>
      <c r="AQ969" s="194"/>
      <c r="AR969" s="194"/>
      <c r="AS969" s="194"/>
      <c r="AT969" s="194"/>
      <c r="AU969" s="194"/>
      <c r="AV969" s="194"/>
      <c r="AW969" s="194"/>
      <c r="AX969" s="194"/>
      <c r="AY969" s="194"/>
      <c r="AZ969" s="194"/>
      <c r="BA969" s="194"/>
      <c r="BB969" s="194"/>
      <c r="BC969" s="194"/>
      <c r="BD969" s="194"/>
      <c r="BE969" s="194"/>
      <c r="BF969" s="194"/>
      <c r="BG969" s="194"/>
      <c r="BH969" s="194"/>
      <c r="BI969" s="194"/>
    </row>
    <row r="970">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c r="AA970" s="194"/>
      <c r="AB970" s="194"/>
      <c r="AC970" s="194"/>
      <c r="AD970" s="194"/>
      <c r="AE970" s="194"/>
      <c r="AF970" s="194"/>
      <c r="AG970" s="194"/>
      <c r="AH970" s="194"/>
      <c r="AI970" s="194"/>
      <c r="AJ970" s="194"/>
      <c r="AK970" s="194"/>
      <c r="AL970" s="194"/>
      <c r="AM970" s="194"/>
      <c r="AN970" s="194"/>
      <c r="AO970" s="194"/>
      <c r="AP970" s="194"/>
      <c r="AQ970" s="194"/>
      <c r="AR970" s="194"/>
      <c r="AS970" s="194"/>
      <c r="AT970" s="194"/>
      <c r="AU970" s="194"/>
      <c r="AV970" s="194"/>
      <c r="AW970" s="194"/>
      <c r="AX970" s="194"/>
      <c r="AY970" s="194"/>
      <c r="AZ970" s="194"/>
      <c r="BA970" s="194"/>
      <c r="BB970" s="194"/>
      <c r="BC970" s="194"/>
      <c r="BD970" s="194"/>
      <c r="BE970" s="194"/>
      <c r="BF970" s="194"/>
      <c r="BG970" s="194"/>
      <c r="BH970" s="194"/>
      <c r="BI970" s="194"/>
    </row>
    <row r="971">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c r="AA971" s="194"/>
      <c r="AB971" s="194"/>
      <c r="AC971" s="194"/>
      <c r="AD971" s="194"/>
      <c r="AE971" s="194"/>
      <c r="AF971" s="194"/>
      <c r="AG971" s="194"/>
      <c r="AH971" s="194"/>
      <c r="AI971" s="194"/>
      <c r="AJ971" s="194"/>
      <c r="AK971" s="194"/>
      <c r="AL971" s="194"/>
      <c r="AM971" s="194"/>
      <c r="AN971" s="194"/>
      <c r="AO971" s="194"/>
      <c r="AP971" s="194"/>
      <c r="AQ971" s="194"/>
      <c r="AR971" s="194"/>
      <c r="AS971" s="194"/>
      <c r="AT971" s="194"/>
      <c r="AU971" s="194"/>
      <c r="AV971" s="194"/>
      <c r="AW971" s="194"/>
      <c r="AX971" s="194"/>
      <c r="AY971" s="194"/>
      <c r="AZ971" s="194"/>
      <c r="BA971" s="194"/>
      <c r="BB971" s="194"/>
      <c r="BC971" s="194"/>
      <c r="BD971" s="194"/>
      <c r="BE971" s="194"/>
      <c r="BF971" s="194"/>
      <c r="BG971" s="194"/>
      <c r="BH971" s="194"/>
      <c r="BI971" s="194"/>
    </row>
    <row r="972">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c r="AA972" s="194"/>
      <c r="AB972" s="194"/>
      <c r="AC972" s="194"/>
      <c r="AD972" s="194"/>
      <c r="AE972" s="194"/>
      <c r="AF972" s="194"/>
      <c r="AG972" s="194"/>
      <c r="AH972" s="194"/>
      <c r="AI972" s="194"/>
      <c r="AJ972" s="194"/>
      <c r="AK972" s="194"/>
      <c r="AL972" s="194"/>
      <c r="AM972" s="194"/>
      <c r="AN972" s="194"/>
      <c r="AO972" s="194"/>
      <c r="AP972" s="194"/>
      <c r="AQ972" s="194"/>
      <c r="AR972" s="194"/>
      <c r="AS972" s="194"/>
      <c r="AT972" s="194"/>
      <c r="AU972" s="194"/>
      <c r="AV972" s="194"/>
      <c r="AW972" s="194"/>
      <c r="AX972" s="194"/>
      <c r="AY972" s="194"/>
      <c r="AZ972" s="194"/>
      <c r="BA972" s="194"/>
      <c r="BB972" s="194"/>
      <c r="BC972" s="194"/>
      <c r="BD972" s="194"/>
      <c r="BE972" s="194"/>
      <c r="BF972" s="194"/>
      <c r="BG972" s="194"/>
      <c r="BH972" s="194"/>
      <c r="BI972" s="194"/>
    </row>
    <row r="973">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c r="AA973" s="194"/>
      <c r="AB973" s="194"/>
      <c r="AC973" s="194"/>
      <c r="AD973" s="194"/>
      <c r="AE973" s="194"/>
      <c r="AF973" s="194"/>
      <c r="AG973" s="194"/>
      <c r="AH973" s="194"/>
      <c r="AI973" s="194"/>
      <c r="AJ973" s="194"/>
      <c r="AK973" s="194"/>
      <c r="AL973" s="194"/>
      <c r="AM973" s="194"/>
      <c r="AN973" s="194"/>
      <c r="AO973" s="194"/>
      <c r="AP973" s="194"/>
      <c r="AQ973" s="194"/>
      <c r="AR973" s="194"/>
      <c r="AS973" s="194"/>
      <c r="AT973" s="194"/>
      <c r="AU973" s="194"/>
      <c r="AV973" s="194"/>
      <c r="AW973" s="194"/>
      <c r="AX973" s="194"/>
      <c r="AY973" s="194"/>
      <c r="AZ973" s="194"/>
      <c r="BA973" s="194"/>
      <c r="BB973" s="194"/>
      <c r="BC973" s="194"/>
      <c r="BD973" s="194"/>
      <c r="BE973" s="194"/>
      <c r="BF973" s="194"/>
      <c r="BG973" s="194"/>
      <c r="BH973" s="194"/>
      <c r="BI973" s="194"/>
    </row>
    <row r="974">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c r="AA974" s="194"/>
      <c r="AB974" s="194"/>
      <c r="AC974" s="194"/>
      <c r="AD974" s="194"/>
      <c r="AE974" s="194"/>
      <c r="AF974" s="194"/>
      <c r="AG974" s="194"/>
      <c r="AH974" s="194"/>
      <c r="AI974" s="194"/>
      <c r="AJ974" s="194"/>
      <c r="AK974" s="194"/>
      <c r="AL974" s="194"/>
      <c r="AM974" s="194"/>
      <c r="AN974" s="194"/>
      <c r="AO974" s="194"/>
      <c r="AP974" s="194"/>
      <c r="AQ974" s="194"/>
      <c r="AR974" s="194"/>
      <c r="AS974" s="194"/>
      <c r="AT974" s="194"/>
      <c r="AU974" s="194"/>
      <c r="AV974" s="194"/>
      <c r="AW974" s="194"/>
      <c r="AX974" s="194"/>
      <c r="AY974" s="194"/>
      <c r="AZ974" s="194"/>
      <c r="BA974" s="194"/>
      <c r="BB974" s="194"/>
      <c r="BC974" s="194"/>
      <c r="BD974" s="194"/>
      <c r="BE974" s="194"/>
      <c r="BF974" s="194"/>
      <c r="BG974" s="194"/>
      <c r="BH974" s="194"/>
      <c r="BI974" s="194"/>
    </row>
    <row r="975">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c r="AA975" s="194"/>
      <c r="AB975" s="194"/>
      <c r="AC975" s="194"/>
      <c r="AD975" s="194"/>
      <c r="AE975" s="194"/>
      <c r="AF975" s="194"/>
      <c r="AG975" s="194"/>
      <c r="AH975" s="194"/>
      <c r="AI975" s="194"/>
      <c r="AJ975" s="194"/>
      <c r="AK975" s="194"/>
      <c r="AL975" s="194"/>
      <c r="AM975" s="194"/>
      <c r="AN975" s="194"/>
      <c r="AO975" s="194"/>
      <c r="AP975" s="194"/>
      <c r="AQ975" s="194"/>
      <c r="AR975" s="194"/>
      <c r="AS975" s="194"/>
      <c r="AT975" s="194"/>
      <c r="AU975" s="194"/>
      <c r="AV975" s="194"/>
      <c r="AW975" s="194"/>
      <c r="AX975" s="194"/>
      <c r="AY975" s="194"/>
      <c r="AZ975" s="194"/>
      <c r="BA975" s="194"/>
      <c r="BB975" s="194"/>
      <c r="BC975" s="194"/>
      <c r="BD975" s="194"/>
      <c r="BE975" s="194"/>
      <c r="BF975" s="194"/>
      <c r="BG975" s="194"/>
      <c r="BH975" s="194"/>
      <c r="BI975" s="194"/>
    </row>
    <row r="976">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c r="AA976" s="194"/>
      <c r="AB976" s="194"/>
      <c r="AC976" s="194"/>
      <c r="AD976" s="194"/>
      <c r="AE976" s="194"/>
      <c r="AF976" s="194"/>
      <c r="AG976" s="194"/>
      <c r="AH976" s="194"/>
      <c r="AI976" s="194"/>
      <c r="AJ976" s="194"/>
      <c r="AK976" s="194"/>
      <c r="AL976" s="194"/>
      <c r="AM976" s="194"/>
      <c r="AN976" s="194"/>
      <c r="AO976" s="194"/>
      <c r="AP976" s="194"/>
      <c r="AQ976" s="194"/>
      <c r="AR976" s="194"/>
      <c r="AS976" s="194"/>
      <c r="AT976" s="194"/>
      <c r="AU976" s="194"/>
      <c r="AV976" s="194"/>
      <c r="AW976" s="194"/>
      <c r="AX976" s="194"/>
      <c r="AY976" s="194"/>
      <c r="AZ976" s="194"/>
      <c r="BA976" s="194"/>
      <c r="BB976" s="194"/>
      <c r="BC976" s="194"/>
      <c r="BD976" s="194"/>
      <c r="BE976" s="194"/>
      <c r="BF976" s="194"/>
      <c r="BG976" s="194"/>
      <c r="BH976" s="194"/>
      <c r="BI976" s="194"/>
    </row>
    <row r="977">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c r="AA977" s="194"/>
      <c r="AB977" s="194"/>
      <c r="AC977" s="194"/>
      <c r="AD977" s="194"/>
      <c r="AE977" s="194"/>
      <c r="AF977" s="194"/>
      <c r="AG977" s="194"/>
      <c r="AH977" s="194"/>
      <c r="AI977" s="194"/>
      <c r="AJ977" s="194"/>
      <c r="AK977" s="194"/>
      <c r="AL977" s="194"/>
      <c r="AM977" s="194"/>
      <c r="AN977" s="194"/>
      <c r="AO977" s="194"/>
      <c r="AP977" s="194"/>
      <c r="AQ977" s="194"/>
      <c r="AR977" s="194"/>
      <c r="AS977" s="194"/>
      <c r="AT977" s="194"/>
      <c r="AU977" s="194"/>
      <c r="AV977" s="194"/>
      <c r="AW977" s="194"/>
      <c r="AX977" s="194"/>
      <c r="AY977" s="194"/>
      <c r="AZ977" s="194"/>
      <c r="BA977" s="194"/>
      <c r="BB977" s="194"/>
      <c r="BC977" s="194"/>
      <c r="BD977" s="194"/>
      <c r="BE977" s="194"/>
      <c r="BF977" s="194"/>
      <c r="BG977" s="194"/>
      <c r="BH977" s="194"/>
      <c r="BI977" s="194"/>
    </row>
    <row r="978">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c r="AA978" s="194"/>
      <c r="AB978" s="194"/>
      <c r="AC978" s="194"/>
      <c r="AD978" s="194"/>
      <c r="AE978" s="194"/>
      <c r="AF978" s="194"/>
      <c r="AG978" s="194"/>
      <c r="AH978" s="194"/>
      <c r="AI978" s="194"/>
      <c r="AJ978" s="194"/>
      <c r="AK978" s="194"/>
      <c r="AL978" s="194"/>
      <c r="AM978" s="194"/>
      <c r="AN978" s="194"/>
      <c r="AO978" s="194"/>
      <c r="AP978" s="194"/>
      <c r="AQ978" s="194"/>
      <c r="AR978" s="194"/>
      <c r="AS978" s="194"/>
      <c r="AT978" s="194"/>
      <c r="AU978" s="194"/>
      <c r="AV978" s="194"/>
      <c r="AW978" s="194"/>
      <c r="AX978" s="194"/>
      <c r="AY978" s="194"/>
      <c r="AZ978" s="194"/>
      <c r="BA978" s="194"/>
      <c r="BB978" s="194"/>
      <c r="BC978" s="194"/>
      <c r="BD978" s="194"/>
      <c r="BE978" s="194"/>
      <c r="BF978" s="194"/>
      <c r="BG978" s="194"/>
      <c r="BH978" s="194"/>
      <c r="BI978" s="194"/>
    </row>
    <row r="979">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c r="AA979" s="194"/>
      <c r="AB979" s="194"/>
      <c r="AC979" s="194"/>
      <c r="AD979" s="194"/>
      <c r="AE979" s="194"/>
      <c r="AF979" s="194"/>
      <c r="AG979" s="194"/>
      <c r="AH979" s="194"/>
      <c r="AI979" s="194"/>
      <c r="AJ979" s="194"/>
      <c r="AK979" s="194"/>
      <c r="AL979" s="194"/>
      <c r="AM979" s="194"/>
      <c r="AN979" s="194"/>
      <c r="AO979" s="194"/>
      <c r="AP979" s="194"/>
      <c r="AQ979" s="194"/>
      <c r="AR979" s="194"/>
      <c r="AS979" s="194"/>
      <c r="AT979" s="194"/>
      <c r="AU979" s="194"/>
      <c r="AV979" s="194"/>
      <c r="AW979" s="194"/>
      <c r="AX979" s="194"/>
      <c r="AY979" s="194"/>
      <c r="AZ979" s="194"/>
      <c r="BA979" s="194"/>
      <c r="BB979" s="194"/>
      <c r="BC979" s="194"/>
      <c r="BD979" s="194"/>
      <c r="BE979" s="194"/>
      <c r="BF979" s="194"/>
      <c r="BG979" s="194"/>
      <c r="BH979" s="194"/>
      <c r="BI979" s="194"/>
    </row>
    <row r="980">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c r="AA980" s="194"/>
      <c r="AB980" s="194"/>
      <c r="AC980" s="194"/>
      <c r="AD980" s="194"/>
      <c r="AE980" s="194"/>
      <c r="AF980" s="194"/>
      <c r="AG980" s="194"/>
      <c r="AH980" s="194"/>
      <c r="AI980" s="194"/>
      <c r="AJ980" s="194"/>
      <c r="AK980" s="194"/>
      <c r="AL980" s="194"/>
      <c r="AM980" s="194"/>
      <c r="AN980" s="194"/>
      <c r="AO980" s="194"/>
      <c r="AP980" s="194"/>
      <c r="AQ980" s="194"/>
      <c r="AR980" s="194"/>
      <c r="AS980" s="194"/>
      <c r="AT980" s="194"/>
      <c r="AU980" s="194"/>
      <c r="AV980" s="194"/>
      <c r="AW980" s="194"/>
      <c r="AX980" s="194"/>
      <c r="AY980" s="194"/>
      <c r="AZ980" s="194"/>
      <c r="BA980" s="194"/>
      <c r="BB980" s="194"/>
      <c r="BC980" s="194"/>
      <c r="BD980" s="194"/>
      <c r="BE980" s="194"/>
      <c r="BF980" s="194"/>
      <c r="BG980" s="194"/>
      <c r="BH980" s="194"/>
      <c r="BI980" s="194"/>
    </row>
    <row r="981">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c r="AA981" s="194"/>
      <c r="AB981" s="194"/>
      <c r="AC981" s="194"/>
      <c r="AD981" s="194"/>
      <c r="AE981" s="194"/>
      <c r="AF981" s="194"/>
      <c r="AG981" s="194"/>
      <c r="AH981" s="194"/>
      <c r="AI981" s="194"/>
      <c r="AJ981" s="194"/>
      <c r="AK981" s="194"/>
      <c r="AL981" s="194"/>
      <c r="AM981" s="194"/>
      <c r="AN981" s="194"/>
      <c r="AO981" s="194"/>
      <c r="AP981" s="194"/>
      <c r="AQ981" s="194"/>
      <c r="AR981" s="194"/>
      <c r="AS981" s="194"/>
      <c r="AT981" s="194"/>
      <c r="AU981" s="194"/>
      <c r="AV981" s="194"/>
      <c r="AW981" s="194"/>
      <c r="AX981" s="194"/>
      <c r="AY981" s="194"/>
      <c r="AZ981" s="194"/>
      <c r="BA981" s="194"/>
      <c r="BB981" s="194"/>
      <c r="BC981" s="194"/>
      <c r="BD981" s="194"/>
      <c r="BE981" s="194"/>
      <c r="BF981" s="194"/>
      <c r="BG981" s="194"/>
      <c r="BH981" s="194"/>
      <c r="BI981" s="194"/>
    </row>
    <row r="982">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c r="AA982" s="194"/>
      <c r="AB982" s="194"/>
      <c r="AC982" s="194"/>
      <c r="AD982" s="194"/>
      <c r="AE982" s="194"/>
      <c r="AF982" s="194"/>
      <c r="AG982" s="194"/>
      <c r="AH982" s="194"/>
      <c r="AI982" s="194"/>
      <c r="AJ982" s="194"/>
      <c r="AK982" s="194"/>
      <c r="AL982" s="194"/>
      <c r="AM982" s="194"/>
      <c r="AN982" s="194"/>
      <c r="AO982" s="194"/>
      <c r="AP982" s="194"/>
      <c r="AQ982" s="194"/>
      <c r="AR982" s="194"/>
      <c r="AS982" s="194"/>
      <c r="AT982" s="194"/>
      <c r="AU982" s="194"/>
      <c r="AV982" s="194"/>
      <c r="AW982" s="194"/>
      <c r="AX982" s="194"/>
      <c r="AY982" s="194"/>
      <c r="AZ982" s="194"/>
      <c r="BA982" s="194"/>
      <c r="BB982" s="194"/>
      <c r="BC982" s="194"/>
      <c r="BD982" s="194"/>
      <c r="BE982" s="194"/>
      <c r="BF982" s="194"/>
      <c r="BG982" s="194"/>
      <c r="BH982" s="194"/>
      <c r="BI982" s="194"/>
    </row>
    <row r="983">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c r="AA983" s="194"/>
      <c r="AB983" s="194"/>
      <c r="AC983" s="194"/>
      <c r="AD983" s="194"/>
      <c r="AE983" s="194"/>
      <c r="AF983" s="194"/>
      <c r="AG983" s="194"/>
      <c r="AH983" s="194"/>
      <c r="AI983" s="194"/>
      <c r="AJ983" s="194"/>
      <c r="AK983" s="194"/>
      <c r="AL983" s="194"/>
      <c r="AM983" s="194"/>
      <c r="AN983" s="194"/>
      <c r="AO983" s="194"/>
      <c r="AP983" s="194"/>
      <c r="AQ983" s="194"/>
      <c r="AR983" s="194"/>
      <c r="AS983" s="194"/>
      <c r="AT983" s="194"/>
      <c r="AU983" s="194"/>
      <c r="AV983" s="194"/>
      <c r="AW983" s="194"/>
      <c r="AX983" s="194"/>
      <c r="AY983" s="194"/>
      <c r="AZ983" s="194"/>
      <c r="BA983" s="194"/>
      <c r="BB983" s="194"/>
      <c r="BC983" s="194"/>
      <c r="BD983" s="194"/>
      <c r="BE983" s="194"/>
      <c r="BF983" s="194"/>
      <c r="BG983" s="194"/>
      <c r="BH983" s="194"/>
      <c r="BI983" s="194"/>
    </row>
    <row r="984">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c r="AA984" s="194"/>
      <c r="AB984" s="194"/>
      <c r="AC984" s="194"/>
      <c r="AD984" s="194"/>
      <c r="AE984" s="194"/>
      <c r="AF984" s="194"/>
      <c r="AG984" s="194"/>
      <c r="AH984" s="194"/>
      <c r="AI984" s="194"/>
      <c r="AJ984" s="194"/>
      <c r="AK984" s="194"/>
      <c r="AL984" s="194"/>
      <c r="AM984" s="194"/>
      <c r="AN984" s="194"/>
      <c r="AO984" s="194"/>
      <c r="AP984" s="194"/>
      <c r="AQ984" s="194"/>
      <c r="AR984" s="194"/>
      <c r="AS984" s="194"/>
      <c r="AT984" s="194"/>
      <c r="AU984" s="194"/>
      <c r="AV984" s="194"/>
      <c r="AW984" s="194"/>
      <c r="AX984" s="194"/>
      <c r="AY984" s="194"/>
      <c r="AZ984" s="194"/>
      <c r="BA984" s="194"/>
      <c r="BB984" s="194"/>
      <c r="BC984" s="194"/>
      <c r="BD984" s="194"/>
      <c r="BE984" s="194"/>
      <c r="BF984" s="194"/>
      <c r="BG984" s="194"/>
      <c r="BH984" s="194"/>
      <c r="BI984" s="194"/>
    </row>
    <row r="985">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c r="AA985" s="194"/>
      <c r="AB985" s="194"/>
      <c r="AC985" s="194"/>
      <c r="AD985" s="194"/>
      <c r="AE985" s="194"/>
      <c r="AF985" s="194"/>
      <c r="AG985" s="194"/>
      <c r="AH985" s="194"/>
      <c r="AI985" s="194"/>
      <c r="AJ985" s="194"/>
      <c r="AK985" s="194"/>
      <c r="AL985" s="194"/>
      <c r="AM985" s="194"/>
      <c r="AN985" s="194"/>
      <c r="AO985" s="194"/>
      <c r="AP985" s="194"/>
      <c r="AQ985" s="194"/>
      <c r="AR985" s="194"/>
      <c r="AS985" s="194"/>
      <c r="AT985" s="194"/>
      <c r="AU985" s="194"/>
      <c r="AV985" s="194"/>
      <c r="AW985" s="194"/>
      <c r="AX985" s="194"/>
      <c r="AY985" s="194"/>
      <c r="AZ985" s="194"/>
      <c r="BA985" s="194"/>
      <c r="BB985" s="194"/>
      <c r="BC985" s="194"/>
      <c r="BD985" s="194"/>
      <c r="BE985" s="194"/>
      <c r="BF985" s="194"/>
      <c r="BG985" s="194"/>
      <c r="BH985" s="194"/>
      <c r="BI985" s="194"/>
    </row>
    <row r="986">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c r="AA986" s="194"/>
      <c r="AB986" s="194"/>
      <c r="AC986" s="194"/>
      <c r="AD986" s="194"/>
      <c r="AE986" s="194"/>
      <c r="AF986" s="194"/>
      <c r="AG986" s="194"/>
      <c r="AH986" s="194"/>
      <c r="AI986" s="194"/>
      <c r="AJ986" s="194"/>
      <c r="AK986" s="194"/>
      <c r="AL986" s="194"/>
      <c r="AM986" s="194"/>
      <c r="AN986" s="194"/>
      <c r="AO986" s="194"/>
      <c r="AP986" s="194"/>
      <c r="AQ986" s="194"/>
      <c r="AR986" s="194"/>
      <c r="AS986" s="194"/>
      <c r="AT986" s="194"/>
      <c r="AU986" s="194"/>
      <c r="AV986" s="194"/>
      <c r="AW986" s="194"/>
      <c r="AX986" s="194"/>
      <c r="AY986" s="194"/>
      <c r="AZ986" s="194"/>
      <c r="BA986" s="194"/>
      <c r="BB986" s="194"/>
      <c r="BC986" s="194"/>
      <c r="BD986" s="194"/>
      <c r="BE986" s="194"/>
      <c r="BF986" s="194"/>
      <c r="BG986" s="194"/>
      <c r="BH986" s="194"/>
      <c r="BI986" s="194"/>
    </row>
    <row r="987">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c r="AA987" s="194"/>
      <c r="AB987" s="194"/>
      <c r="AC987" s="194"/>
      <c r="AD987" s="194"/>
      <c r="AE987" s="194"/>
      <c r="AF987" s="194"/>
      <c r="AG987" s="194"/>
      <c r="AH987" s="194"/>
      <c r="AI987" s="194"/>
      <c r="AJ987" s="194"/>
      <c r="AK987" s="194"/>
      <c r="AL987" s="194"/>
      <c r="AM987" s="194"/>
      <c r="AN987" s="194"/>
      <c r="AO987" s="194"/>
      <c r="AP987" s="194"/>
      <c r="AQ987" s="194"/>
      <c r="AR987" s="194"/>
      <c r="AS987" s="194"/>
      <c r="AT987" s="194"/>
      <c r="AU987" s="194"/>
      <c r="AV987" s="194"/>
      <c r="AW987" s="194"/>
      <c r="AX987" s="194"/>
      <c r="AY987" s="194"/>
      <c r="AZ987" s="194"/>
      <c r="BA987" s="194"/>
      <c r="BB987" s="194"/>
      <c r="BC987" s="194"/>
      <c r="BD987" s="194"/>
      <c r="BE987" s="194"/>
      <c r="BF987" s="194"/>
      <c r="BG987" s="194"/>
      <c r="BH987" s="194"/>
      <c r="BI987" s="194"/>
    </row>
    <row r="988">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c r="AA988" s="194"/>
      <c r="AB988" s="194"/>
      <c r="AC988" s="194"/>
      <c r="AD988" s="194"/>
      <c r="AE988" s="194"/>
      <c r="AF988" s="194"/>
      <c r="AG988" s="194"/>
      <c r="AH988" s="194"/>
      <c r="AI988" s="194"/>
      <c r="AJ988" s="194"/>
      <c r="AK988" s="194"/>
      <c r="AL988" s="194"/>
      <c r="AM988" s="194"/>
      <c r="AN988" s="194"/>
      <c r="AO988" s="194"/>
      <c r="AP988" s="194"/>
      <c r="AQ988" s="194"/>
      <c r="AR988" s="194"/>
      <c r="AS988" s="194"/>
      <c r="AT988" s="194"/>
      <c r="AU988" s="194"/>
      <c r="AV988" s="194"/>
      <c r="AW988" s="194"/>
      <c r="AX988" s="194"/>
      <c r="AY988" s="194"/>
      <c r="AZ988" s="194"/>
      <c r="BA988" s="194"/>
      <c r="BB988" s="194"/>
      <c r="BC988" s="194"/>
      <c r="BD988" s="194"/>
      <c r="BE988" s="194"/>
      <c r="BF988" s="194"/>
      <c r="BG988" s="194"/>
      <c r="BH988" s="194"/>
      <c r="BI988" s="194"/>
    </row>
    <row r="989">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c r="AA989" s="194"/>
      <c r="AB989" s="194"/>
      <c r="AC989" s="194"/>
      <c r="AD989" s="194"/>
      <c r="AE989" s="194"/>
      <c r="AF989" s="194"/>
      <c r="AG989" s="194"/>
      <c r="AH989" s="194"/>
      <c r="AI989" s="194"/>
      <c r="AJ989" s="194"/>
      <c r="AK989" s="194"/>
      <c r="AL989" s="194"/>
      <c r="AM989" s="194"/>
      <c r="AN989" s="194"/>
      <c r="AO989" s="194"/>
      <c r="AP989" s="194"/>
      <c r="AQ989" s="194"/>
      <c r="AR989" s="194"/>
      <c r="AS989" s="194"/>
      <c r="AT989" s="194"/>
      <c r="AU989" s="194"/>
      <c r="AV989" s="194"/>
      <c r="AW989" s="194"/>
      <c r="AX989" s="194"/>
      <c r="AY989" s="194"/>
      <c r="AZ989" s="194"/>
      <c r="BA989" s="194"/>
      <c r="BB989" s="194"/>
      <c r="BC989" s="194"/>
      <c r="BD989" s="194"/>
      <c r="BE989" s="194"/>
      <c r="BF989" s="194"/>
      <c r="BG989" s="194"/>
      <c r="BH989" s="194"/>
      <c r="BI989" s="194"/>
    </row>
    <row r="990">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c r="AA990" s="194"/>
      <c r="AB990" s="194"/>
      <c r="AC990" s="194"/>
      <c r="AD990" s="194"/>
      <c r="AE990" s="194"/>
      <c r="AF990" s="194"/>
      <c r="AG990" s="194"/>
      <c r="AH990" s="194"/>
      <c r="AI990" s="194"/>
      <c r="AJ990" s="194"/>
      <c r="AK990" s="194"/>
      <c r="AL990" s="194"/>
      <c r="AM990" s="194"/>
      <c r="AN990" s="194"/>
      <c r="AO990" s="194"/>
      <c r="AP990" s="194"/>
      <c r="AQ990" s="194"/>
      <c r="AR990" s="194"/>
      <c r="AS990" s="194"/>
      <c r="AT990" s="194"/>
      <c r="AU990" s="194"/>
      <c r="AV990" s="194"/>
      <c r="AW990" s="194"/>
      <c r="AX990" s="194"/>
      <c r="AY990" s="194"/>
      <c r="AZ990" s="194"/>
      <c r="BA990" s="194"/>
      <c r="BB990" s="194"/>
      <c r="BC990" s="194"/>
      <c r="BD990" s="194"/>
      <c r="BE990" s="194"/>
      <c r="BF990" s="194"/>
      <c r="BG990" s="194"/>
      <c r="BH990" s="194"/>
      <c r="BI990" s="194"/>
    </row>
    <row r="991">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c r="AA991" s="194"/>
      <c r="AB991" s="194"/>
      <c r="AC991" s="194"/>
      <c r="AD991" s="194"/>
      <c r="AE991" s="194"/>
      <c r="AF991" s="194"/>
      <c r="AG991" s="194"/>
      <c r="AH991" s="194"/>
      <c r="AI991" s="194"/>
      <c r="AJ991" s="194"/>
      <c r="AK991" s="194"/>
      <c r="AL991" s="194"/>
      <c r="AM991" s="194"/>
      <c r="AN991" s="194"/>
      <c r="AO991" s="194"/>
      <c r="AP991" s="194"/>
      <c r="AQ991" s="194"/>
      <c r="AR991" s="194"/>
      <c r="AS991" s="194"/>
      <c r="AT991" s="194"/>
      <c r="AU991" s="194"/>
      <c r="AV991" s="194"/>
      <c r="AW991" s="194"/>
      <c r="AX991" s="194"/>
      <c r="AY991" s="194"/>
      <c r="AZ991" s="194"/>
      <c r="BA991" s="194"/>
      <c r="BB991" s="194"/>
      <c r="BC991" s="194"/>
      <c r="BD991" s="194"/>
      <c r="BE991" s="194"/>
      <c r="BF991" s="194"/>
      <c r="BG991" s="194"/>
      <c r="BH991" s="194"/>
      <c r="BI991" s="194"/>
    </row>
    <row r="992">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c r="AA992" s="194"/>
      <c r="AB992" s="194"/>
      <c r="AC992" s="194"/>
      <c r="AD992" s="194"/>
      <c r="AE992" s="194"/>
      <c r="AF992" s="194"/>
      <c r="AG992" s="194"/>
      <c r="AH992" s="194"/>
      <c r="AI992" s="194"/>
      <c r="AJ992" s="194"/>
      <c r="AK992" s="194"/>
      <c r="AL992" s="194"/>
      <c r="AM992" s="194"/>
      <c r="AN992" s="194"/>
      <c r="AO992" s="194"/>
      <c r="AP992" s="194"/>
      <c r="AQ992" s="194"/>
      <c r="AR992" s="194"/>
      <c r="AS992" s="194"/>
      <c r="AT992" s="194"/>
      <c r="AU992" s="194"/>
      <c r="AV992" s="194"/>
      <c r="AW992" s="194"/>
      <c r="AX992" s="194"/>
      <c r="AY992" s="194"/>
      <c r="AZ992" s="194"/>
      <c r="BA992" s="194"/>
      <c r="BB992" s="194"/>
      <c r="BC992" s="194"/>
      <c r="BD992" s="194"/>
      <c r="BE992" s="194"/>
      <c r="BF992" s="194"/>
      <c r="BG992" s="194"/>
      <c r="BH992" s="194"/>
      <c r="BI992" s="194"/>
    </row>
    <row r="993">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c r="AA993" s="194"/>
      <c r="AB993" s="194"/>
      <c r="AC993" s="194"/>
      <c r="AD993" s="194"/>
      <c r="AE993" s="194"/>
      <c r="AF993" s="194"/>
      <c r="AG993" s="194"/>
      <c r="AH993" s="194"/>
      <c r="AI993" s="194"/>
      <c r="AJ993" s="194"/>
      <c r="AK993" s="194"/>
      <c r="AL993" s="194"/>
      <c r="AM993" s="194"/>
      <c r="AN993" s="194"/>
      <c r="AO993" s="194"/>
      <c r="AP993" s="194"/>
      <c r="AQ993" s="194"/>
      <c r="AR993" s="194"/>
      <c r="AS993" s="194"/>
      <c r="AT993" s="194"/>
      <c r="AU993" s="194"/>
      <c r="AV993" s="194"/>
      <c r="AW993" s="194"/>
      <c r="AX993" s="194"/>
      <c r="AY993" s="194"/>
      <c r="AZ993" s="194"/>
      <c r="BA993" s="194"/>
      <c r="BB993" s="194"/>
      <c r="BC993" s="194"/>
      <c r="BD993" s="194"/>
      <c r="BE993" s="194"/>
      <c r="BF993" s="194"/>
      <c r="BG993" s="194"/>
      <c r="BH993" s="194"/>
      <c r="BI993" s="194"/>
    </row>
    <row r="994">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c r="AA994" s="194"/>
      <c r="AB994" s="194"/>
      <c r="AC994" s="194"/>
      <c r="AD994" s="194"/>
      <c r="AE994" s="194"/>
      <c r="AF994" s="194"/>
      <c r="AG994" s="194"/>
      <c r="AH994" s="194"/>
      <c r="AI994" s="194"/>
      <c r="AJ994" s="194"/>
      <c r="AK994" s="194"/>
      <c r="AL994" s="194"/>
      <c r="AM994" s="194"/>
      <c r="AN994" s="194"/>
      <c r="AO994" s="194"/>
      <c r="AP994" s="194"/>
      <c r="AQ994" s="194"/>
      <c r="AR994" s="194"/>
      <c r="AS994" s="194"/>
      <c r="AT994" s="194"/>
      <c r="AU994" s="194"/>
      <c r="AV994" s="194"/>
      <c r="AW994" s="194"/>
      <c r="AX994" s="194"/>
      <c r="AY994" s="194"/>
      <c r="AZ994" s="194"/>
      <c r="BA994" s="194"/>
      <c r="BB994" s="194"/>
      <c r="BC994" s="194"/>
      <c r="BD994" s="194"/>
      <c r="BE994" s="194"/>
      <c r="BF994" s="194"/>
      <c r="BG994" s="194"/>
      <c r="BH994" s="194"/>
      <c r="BI994" s="194"/>
    </row>
    <row r="995">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c r="AA995" s="194"/>
      <c r="AB995" s="194"/>
      <c r="AC995" s="194"/>
      <c r="AD995" s="194"/>
      <c r="AE995" s="194"/>
      <c r="AF995" s="194"/>
      <c r="AG995" s="194"/>
      <c r="AH995" s="194"/>
      <c r="AI995" s="194"/>
      <c r="AJ995" s="194"/>
      <c r="AK995" s="194"/>
      <c r="AL995" s="194"/>
      <c r="AM995" s="194"/>
      <c r="AN995" s="194"/>
      <c r="AO995" s="194"/>
      <c r="AP995" s="194"/>
      <c r="AQ995" s="194"/>
      <c r="AR995" s="194"/>
      <c r="AS995" s="194"/>
      <c r="AT995" s="194"/>
      <c r="AU995" s="194"/>
      <c r="AV995" s="194"/>
      <c r="AW995" s="194"/>
      <c r="AX995" s="194"/>
      <c r="AY995" s="194"/>
      <c r="AZ995" s="194"/>
      <c r="BA995" s="194"/>
      <c r="BB995" s="194"/>
      <c r="BC995" s="194"/>
      <c r="BD995" s="194"/>
      <c r="BE995" s="194"/>
      <c r="BF995" s="194"/>
      <c r="BG995" s="194"/>
      <c r="BH995" s="194"/>
      <c r="BI995" s="194"/>
    </row>
  </sheetData>
  <autoFilter ref="$A$2:$BI$269">
    <filterColumn colId="7">
      <filters>
        <filter val="デザジュク"/>
      </filters>
    </filterColumn>
  </autoFilter>
  <mergeCells count="5">
    <mergeCell ref="D1:H1"/>
    <mergeCell ref="L1:N1"/>
    <mergeCell ref="T1:AA1"/>
    <mergeCell ref="AC1:AD1"/>
    <mergeCell ref="AK1:AP1"/>
  </mergeCells>
  <dataValidations>
    <dataValidation type="list" allowBlank="1" showErrorMessage="1" sqref="D269">
      <formula1>"三上大慈,近井,阿部雅,阿部ま,掛上,小松,荒川,ほたて,水口,遠藤,永井,大東,井上,藤川,谷口"</formula1>
    </dataValidation>
    <dataValidation type="list" allowBlank="1" showErrorMessage="1" sqref="D2">
      <formula1>"三上大慈,近井,阿部雅,阿部ま,大東,小松,荒川,ほたて,水口,遠藤,永井,井上,藤川,谷口"</formula1>
    </dataValidation>
    <dataValidation type="list" allowBlank="1" showErrorMessage="1" sqref="Z42">
      <formula1>"銀行振込,Univa,MOSH,返金不要,CBS顧客返金,分割pay,分割＋銀振"</formula1>
    </dataValidation>
    <dataValidation type="list" allowBlank="1" showErrorMessage="1" sqref="F3">
      <formula1>"中途解約,解約取消,ダウンセル,その他(備考に詳細),未定,債務整理関連,全額返金保証"</formula1>
    </dataValidation>
    <dataValidation type="list" allowBlank="1" showErrorMessage="1" sqref="F109:F269">
      <formula1>"未定,中途解約,クーリングオフ,ダウンセル,卒業,その他(備考に詳細),解約取消,債務整理関連,中途解約キャンセル"</formula1>
    </dataValidation>
    <dataValidation type="list" allowBlank="1" showErrorMessage="1" sqref="G2:G7 G9:G268">
      <formula1>"完了,対応中,未対応,代理委任状受領待,残高確認中"</formula1>
    </dataValidation>
    <dataValidation type="list" allowBlank="1" showErrorMessage="1" sqref="O59">
      <formula1>"１か月以内,1-2か月未満,2-3か月未満,3-4か月未満,4-5か月未満,5-6か月未満,6-7か月未満,7-8か月未満,8-9か月未満,9-10か月未満,10‐11か月未満,11-12か月未満,1-3か月,3-6か月,6か月以上"</formula1>
    </dataValidation>
    <dataValidation type="list" allowBlank="1" showErrorMessage="1" sqref="H269">
      <formula1>"SPS,STD,ELT,PRM,その他,デザジュク"</formula1>
    </dataValidation>
    <dataValidation type="list" allowBlank="1" showErrorMessage="1" sqref="G8 G269">
      <formula1>"完了,対応中,未対応,合意書締結中"</formula1>
    </dataValidation>
    <dataValidation type="list" allowBlank="1" showErrorMessage="1" sqref="T2:T268">
      <formula1>"銀振,INVOY,MOSH,Univa,CBS,CBS×MOSH,京都信販,銀振×京信,銀振×MOSH,銀振×INVOY,銀振×Univa,未入金,Stripe,CBS×銀振,京都信販×MOSH,不明,分割PAY"</formula1>
    </dataValidation>
    <dataValidation type="list" allowBlank="1" showErrorMessage="1" sqref="Z269">
      <formula1>"MOSH,銀振,返金なし,MOSH×銀振"</formula1>
    </dataValidation>
    <dataValidation type="list" allowBlank="1" showErrorMessage="1" sqref="Z3:Z7 Z9:Z41 Z43:Z52 Z54:Z191 Z193:Z226 Z228:Z240 Z242:Z268">
      <formula1>"銀行振込,Univa,MOSH,返金不要,CBS顧客返金,分割Pay,残債免除,銀振×Univa,銀振×分割Pay,カード一括"</formula1>
    </dataValidation>
    <dataValidation type="list" allowBlank="1" showErrorMessage="1" sqref="F2 F4:F108">
      <formula1>"中途解約,解約取消,ダウンセル,その他(備考に詳細),未定,債務整理関連"</formula1>
    </dataValidation>
    <dataValidation type="list" allowBlank="1" showErrorMessage="1" sqref="D3:D42 D44:D268">
      <formula1>"三上大慈,近井,阿部雅,阿部ま,大東,小松,荒川,ほたて,水口,中野,永井,井上,藤川,谷口"</formula1>
    </dataValidation>
    <dataValidation type="list" allowBlank="1" showErrorMessage="1" sqref="T269">
      <formula1>"銀振,INVOY,MOSH,Univa,CBS,京都信販,銀振×京信,銀振×MOSH,銀振×Univa,未入金,京都×MOSH,CBS×銀振×MOSH,CBS×MOSH,銀振×invoy,銀振×MOSH×京都,京信×invoy,CBS×invoy,銀振×CBS"</formula1>
    </dataValidation>
    <dataValidation type="list" allowBlank="1" showErrorMessage="1" sqref="Z8">
      <formula1>"銀行振込,Univa,MOSH,残債あり,分割Pay"</formula1>
    </dataValidation>
    <dataValidation type="list" allowBlank="1" showErrorMessage="1" sqref="H2:H268">
      <formula1>"SPS,STD,ELT,PRM,デザジュク,その他,アドネス"</formula1>
    </dataValidation>
    <dataValidation type="list" allowBlank="1" showErrorMessage="1" sqref="Z2">
      <formula1>"銀行振込,Univa,MOSH,返金不要,CBS顧客返金,分割Pay"</formula1>
    </dataValidation>
    <dataValidation type="list" allowBlank="1" showErrorMessage="1" sqref="D43">
      <formula1>"三上大慈,近井,阿部雅,阿部ま,掛上,小松,荒川,ほたて,水口,遠藤,永井,大東"</formula1>
    </dataValidation>
    <dataValidation type="list" allowBlank="1" showErrorMessage="1" sqref="O2:O58 O60:O217 O219:O268">
      <formula1>"１か月以内,1-3か月,3-6か月,6か月以上"</formula1>
    </dataValidation>
  </dataValidations>
  <hyperlinks>
    <hyperlink r:id="rId1" ref="N2"/>
    <hyperlink r:id="rId2" ref="P2"/>
    <hyperlink r:id="rId3" ref="AN2"/>
    <hyperlink r:id="rId4" ref="AO2"/>
    <hyperlink r:id="rId5" ref="L4"/>
    <hyperlink r:id="rId6" ref="M4"/>
    <hyperlink r:id="rId7" ref="N4"/>
    <hyperlink r:id="rId8" ref="L5"/>
    <hyperlink r:id="rId9" ref="M5"/>
    <hyperlink r:id="rId10" ref="N5"/>
    <hyperlink r:id="rId11" ref="AE5"/>
    <hyperlink r:id="rId12" ref="L6"/>
    <hyperlink r:id="rId13" ref="M6"/>
    <hyperlink r:id="rId14" ref="N6"/>
    <hyperlink r:id="rId15" ref="P6"/>
    <hyperlink r:id="rId16" ref="L7"/>
    <hyperlink r:id="rId17" ref="M7"/>
    <hyperlink r:id="rId18" ref="N7"/>
    <hyperlink r:id="rId19" ref="P7"/>
    <hyperlink r:id="rId20" ref="L8"/>
    <hyperlink r:id="rId21" ref="M8"/>
    <hyperlink r:id="rId22" ref="N8"/>
    <hyperlink r:id="rId23" ref="P8"/>
    <hyperlink r:id="rId24" ref="AE8"/>
    <hyperlink r:id="rId25" ref="L9"/>
    <hyperlink r:id="rId26" ref="M9"/>
    <hyperlink r:id="rId27" ref="N9"/>
    <hyperlink r:id="rId28" ref="P9"/>
    <hyperlink r:id="rId29" ref="L10"/>
    <hyperlink r:id="rId30" ref="M10"/>
    <hyperlink r:id="rId31" ref="AE10"/>
    <hyperlink r:id="rId32" ref="L11"/>
    <hyperlink r:id="rId33" ref="M11"/>
    <hyperlink r:id="rId34" ref="N11"/>
    <hyperlink r:id="rId35" ref="L12"/>
    <hyperlink r:id="rId36" ref="M12"/>
    <hyperlink r:id="rId37" ref="N12"/>
    <hyperlink r:id="rId38" ref="L13"/>
    <hyperlink r:id="rId39" ref="M13"/>
    <hyperlink r:id="rId40" ref="N13"/>
    <hyperlink r:id="rId41" ref="P13"/>
    <hyperlink r:id="rId42" ref="L14"/>
    <hyperlink r:id="rId43" ref="M14"/>
    <hyperlink r:id="rId44" ref="N14"/>
    <hyperlink r:id="rId45" ref="P14"/>
    <hyperlink r:id="rId46" ref="L15"/>
    <hyperlink r:id="rId47" ref="M15"/>
    <hyperlink r:id="rId48" ref="N15"/>
    <hyperlink r:id="rId49" ref="P15"/>
    <hyperlink r:id="rId50" ref="L16"/>
    <hyperlink r:id="rId51" ref="M16"/>
    <hyperlink r:id="rId52" ref="N16"/>
    <hyperlink r:id="rId53" ref="P16"/>
    <hyperlink r:id="rId54" ref="L17"/>
    <hyperlink r:id="rId55" ref="M17"/>
    <hyperlink r:id="rId56" ref="N17"/>
    <hyperlink r:id="rId57" ref="L18"/>
    <hyperlink r:id="rId58" ref="M18"/>
    <hyperlink r:id="rId59" ref="N18"/>
    <hyperlink r:id="rId60" ref="P18"/>
    <hyperlink r:id="rId61" ref="L19"/>
    <hyperlink r:id="rId62" ref="M19"/>
    <hyperlink r:id="rId63" ref="N19"/>
    <hyperlink r:id="rId64" ref="P19"/>
    <hyperlink r:id="rId65" ref="L20"/>
    <hyperlink r:id="rId66" ref="M20"/>
    <hyperlink r:id="rId67" ref="N20"/>
    <hyperlink r:id="rId68" ref="P20"/>
    <hyperlink r:id="rId69" ref="L21"/>
    <hyperlink r:id="rId70" ref="M21"/>
    <hyperlink r:id="rId71" ref="N21"/>
    <hyperlink r:id="rId72" ref="P21"/>
    <hyperlink r:id="rId73" ref="L22"/>
    <hyperlink r:id="rId74" ref="M22"/>
    <hyperlink r:id="rId75" ref="N22"/>
    <hyperlink r:id="rId76" ref="P22"/>
    <hyperlink r:id="rId77" ref="L23"/>
    <hyperlink r:id="rId78" ref="M23"/>
    <hyperlink r:id="rId79" ref="N23"/>
    <hyperlink r:id="rId80" ref="P23"/>
    <hyperlink r:id="rId81" ref="L24"/>
    <hyperlink r:id="rId82" ref="M24"/>
    <hyperlink r:id="rId83" ref="N24"/>
    <hyperlink r:id="rId84" ref="P24"/>
    <hyperlink r:id="rId85" ref="L25"/>
    <hyperlink r:id="rId86" ref="M25"/>
    <hyperlink r:id="rId87" ref="N25"/>
    <hyperlink r:id="rId88" ref="P25"/>
    <hyperlink r:id="rId89" ref="L26"/>
    <hyperlink r:id="rId90" ref="M26"/>
    <hyperlink r:id="rId91" ref="N26"/>
    <hyperlink r:id="rId92" ref="P26"/>
    <hyperlink r:id="rId93" ref="L27"/>
    <hyperlink r:id="rId94" ref="M27"/>
    <hyperlink r:id="rId95" ref="N27"/>
    <hyperlink r:id="rId96" ref="P27"/>
    <hyperlink r:id="rId97" ref="L28"/>
    <hyperlink r:id="rId98" ref="L30"/>
    <hyperlink r:id="rId99" ref="M30"/>
    <hyperlink r:id="rId100" ref="N30"/>
    <hyperlink r:id="rId101" ref="P30"/>
    <hyperlink r:id="rId102" ref="L31"/>
    <hyperlink r:id="rId103" ref="M31"/>
    <hyperlink r:id="rId104" ref="N31"/>
    <hyperlink r:id="rId105" ref="P31"/>
    <hyperlink r:id="rId106" ref="L32"/>
    <hyperlink r:id="rId107" ref="M32"/>
    <hyperlink r:id="rId108" ref="N32"/>
    <hyperlink r:id="rId109" ref="P32"/>
    <hyperlink r:id="rId110" ref="L33"/>
    <hyperlink r:id="rId111" ref="M33"/>
    <hyperlink r:id="rId112" ref="N33"/>
    <hyperlink r:id="rId113" ref="P33"/>
    <hyperlink r:id="rId114" ref="L34"/>
    <hyperlink r:id="rId115" ref="M34"/>
    <hyperlink r:id="rId116" ref="N34"/>
    <hyperlink r:id="rId117" ref="P34"/>
    <hyperlink r:id="rId118" ref="L35"/>
    <hyperlink r:id="rId119" ref="M35"/>
    <hyperlink r:id="rId120" ref="N35"/>
    <hyperlink r:id="rId121" ref="P35"/>
    <hyperlink r:id="rId122" ref="L36"/>
    <hyperlink r:id="rId123" ref="M36"/>
    <hyperlink r:id="rId124" ref="N36"/>
    <hyperlink r:id="rId125" ref="P36"/>
    <hyperlink r:id="rId126" ref="L37"/>
    <hyperlink r:id="rId127" ref="M37"/>
    <hyperlink r:id="rId128" ref="N37"/>
    <hyperlink r:id="rId129" ref="L38"/>
    <hyperlink r:id="rId130" ref="M38"/>
    <hyperlink r:id="rId131" ref="N38"/>
    <hyperlink r:id="rId132" ref="P38"/>
    <hyperlink r:id="rId133" ref="L39"/>
    <hyperlink r:id="rId134" ref="M39"/>
    <hyperlink r:id="rId135" ref="N39"/>
    <hyperlink r:id="rId136" ref="P39"/>
    <hyperlink r:id="rId137" ref="L40"/>
    <hyperlink r:id="rId138" ref="M40"/>
    <hyperlink r:id="rId139" ref="N40"/>
    <hyperlink r:id="rId140" ref="P40"/>
    <hyperlink r:id="rId141" ref="L41"/>
    <hyperlink r:id="rId142" ref="M41"/>
    <hyperlink r:id="rId143" ref="N41"/>
    <hyperlink r:id="rId144" ref="L42"/>
    <hyperlink r:id="rId145" ref="P42"/>
    <hyperlink r:id="rId146" ref="P43"/>
    <hyperlink r:id="rId147" ref="L44"/>
    <hyperlink r:id="rId148" ref="M44"/>
    <hyperlink r:id="rId149" ref="N44"/>
    <hyperlink r:id="rId150" ref="P44"/>
    <hyperlink r:id="rId151" ref="L45"/>
    <hyperlink r:id="rId152" ref="M45"/>
    <hyperlink r:id="rId153" ref="N45"/>
    <hyperlink r:id="rId154" ref="P45"/>
    <hyperlink r:id="rId155" ref="L46"/>
    <hyperlink r:id="rId156" ref="M46"/>
    <hyperlink r:id="rId157" ref="N46"/>
    <hyperlink r:id="rId158" ref="P46"/>
    <hyperlink r:id="rId159" ref="L47"/>
    <hyperlink r:id="rId160" ref="M47"/>
    <hyperlink r:id="rId161" ref="N47"/>
    <hyperlink r:id="rId162" ref="P47"/>
    <hyperlink r:id="rId163" ref="L48"/>
    <hyperlink r:id="rId164" ref="M48"/>
    <hyperlink r:id="rId165" ref="N48"/>
    <hyperlink r:id="rId166" ref="P48"/>
    <hyperlink r:id="rId167" ref="L49"/>
    <hyperlink r:id="rId168" ref="P49"/>
    <hyperlink r:id="rId169" ref="L50"/>
    <hyperlink r:id="rId170" ref="M50"/>
    <hyperlink r:id="rId171" ref="N50"/>
    <hyperlink r:id="rId172" ref="P50"/>
    <hyperlink r:id="rId173" ref="L51"/>
    <hyperlink r:id="rId174" ref="M51"/>
    <hyperlink r:id="rId175" ref="N51"/>
    <hyperlink r:id="rId176" ref="P51"/>
    <hyperlink r:id="rId177" ref="L52"/>
    <hyperlink r:id="rId178" ref="M52"/>
    <hyperlink r:id="rId179" ref="N52"/>
    <hyperlink r:id="rId180" ref="P52"/>
    <hyperlink r:id="rId181" ref="L53"/>
    <hyperlink r:id="rId182" ref="M53"/>
    <hyperlink r:id="rId183" ref="N53"/>
    <hyperlink r:id="rId184" ref="P53"/>
    <hyperlink r:id="rId185" ref="L54"/>
    <hyperlink r:id="rId186" ref="M54"/>
    <hyperlink r:id="rId187" ref="N54"/>
    <hyperlink r:id="rId188" ref="P54"/>
    <hyperlink r:id="rId189" ref="P55"/>
    <hyperlink r:id="rId190" ref="L56"/>
    <hyperlink r:id="rId191" ref="M56"/>
    <hyperlink r:id="rId192" ref="N56"/>
    <hyperlink r:id="rId193" ref="P56"/>
    <hyperlink r:id="rId194" ref="L57"/>
    <hyperlink r:id="rId195" ref="M57"/>
    <hyperlink r:id="rId196" ref="N57"/>
    <hyperlink r:id="rId197" ref="P57"/>
    <hyperlink r:id="rId198" ref="L58"/>
    <hyperlink r:id="rId199" ref="M58"/>
    <hyperlink r:id="rId200" ref="N58"/>
    <hyperlink r:id="rId201" ref="P58"/>
    <hyperlink r:id="rId202" ref="L59"/>
    <hyperlink r:id="rId203" ref="M59"/>
    <hyperlink r:id="rId204" ref="N59"/>
    <hyperlink r:id="rId205" ref="P59"/>
    <hyperlink r:id="rId206" ref="L60"/>
    <hyperlink r:id="rId207" ref="M60"/>
    <hyperlink r:id="rId208" ref="N60"/>
    <hyperlink r:id="rId209" ref="P60"/>
    <hyperlink r:id="rId210" ref="L61"/>
    <hyperlink r:id="rId211" ref="M61"/>
    <hyperlink r:id="rId212" ref="N61"/>
    <hyperlink r:id="rId213" ref="P61"/>
    <hyperlink r:id="rId214" ref="L62"/>
    <hyperlink r:id="rId215" ref="M62"/>
    <hyperlink r:id="rId216" ref="N62"/>
    <hyperlink r:id="rId217" ref="P62"/>
    <hyperlink r:id="rId218" ref="L63"/>
    <hyperlink r:id="rId219" ref="M63"/>
    <hyperlink r:id="rId220" ref="N63"/>
    <hyperlink r:id="rId221" ref="P63"/>
    <hyperlink r:id="rId222" ref="L64"/>
    <hyperlink r:id="rId223" ref="M64"/>
    <hyperlink r:id="rId224" ref="N64"/>
    <hyperlink r:id="rId225" ref="P64"/>
    <hyperlink r:id="rId226" ref="L65"/>
    <hyperlink r:id="rId227" ref="M65"/>
    <hyperlink r:id="rId228" ref="N65"/>
    <hyperlink r:id="rId229" ref="P65"/>
    <hyperlink r:id="rId230" ref="L66"/>
    <hyperlink r:id="rId231" ref="M66"/>
    <hyperlink r:id="rId232" ref="N66"/>
    <hyperlink r:id="rId233" ref="P66"/>
    <hyperlink r:id="rId234" ref="L67"/>
    <hyperlink r:id="rId235" ref="M67"/>
    <hyperlink r:id="rId236" ref="N67"/>
    <hyperlink r:id="rId237" ref="L68"/>
    <hyperlink r:id="rId238" ref="M68"/>
    <hyperlink r:id="rId239" ref="N68"/>
    <hyperlink r:id="rId240" ref="P68"/>
    <hyperlink r:id="rId241" ref="L69"/>
    <hyperlink r:id="rId242" ref="M69"/>
    <hyperlink r:id="rId243" ref="N69"/>
    <hyperlink r:id="rId244" ref="P69"/>
    <hyperlink r:id="rId245" ref="L70"/>
    <hyperlink r:id="rId246" ref="M70"/>
    <hyperlink r:id="rId247" ref="N70"/>
    <hyperlink r:id="rId248" ref="P70"/>
    <hyperlink r:id="rId249" ref="L71"/>
    <hyperlink r:id="rId250" ref="M71"/>
    <hyperlink r:id="rId251" ref="N71"/>
    <hyperlink r:id="rId252" ref="P71"/>
    <hyperlink r:id="rId253" ref="L72"/>
    <hyperlink r:id="rId254" ref="P72"/>
    <hyperlink r:id="rId255" ref="L73"/>
    <hyperlink r:id="rId256" ref="M73"/>
    <hyperlink r:id="rId257" ref="N73"/>
    <hyperlink r:id="rId258" ref="P73"/>
    <hyperlink r:id="rId259" ref="L74"/>
    <hyperlink r:id="rId260" ref="M74"/>
    <hyperlink r:id="rId261" ref="N74"/>
    <hyperlink r:id="rId262" ref="P74"/>
    <hyperlink r:id="rId263" ref="L75"/>
    <hyperlink r:id="rId264" ref="M75"/>
    <hyperlink r:id="rId265" ref="N75"/>
    <hyperlink r:id="rId266" ref="P75"/>
    <hyperlink r:id="rId267" ref="L76"/>
    <hyperlink r:id="rId268" ref="M76"/>
    <hyperlink r:id="rId269" ref="N76"/>
    <hyperlink r:id="rId270" ref="P76"/>
    <hyperlink r:id="rId271" ref="L77"/>
    <hyperlink r:id="rId272" ref="P77"/>
    <hyperlink r:id="rId273" ref="L78"/>
    <hyperlink r:id="rId274" ref="M78"/>
    <hyperlink r:id="rId275" ref="N78"/>
    <hyperlink r:id="rId276" ref="P78"/>
    <hyperlink r:id="rId277" ref="L79"/>
    <hyperlink r:id="rId278" ref="M79"/>
    <hyperlink r:id="rId279" ref="N79"/>
    <hyperlink r:id="rId280" ref="P79"/>
    <hyperlink r:id="rId281" ref="L80"/>
    <hyperlink r:id="rId282" ref="M80"/>
    <hyperlink r:id="rId283" ref="N80"/>
    <hyperlink r:id="rId284" ref="P80"/>
    <hyperlink r:id="rId285" ref="L81"/>
    <hyperlink r:id="rId286" ref="M81"/>
    <hyperlink r:id="rId287" ref="N81"/>
    <hyperlink r:id="rId288" ref="P81"/>
    <hyperlink r:id="rId289" ref="L82"/>
    <hyperlink r:id="rId290" ref="M82"/>
    <hyperlink r:id="rId291" ref="N82"/>
    <hyperlink r:id="rId292" ref="P82"/>
    <hyperlink r:id="rId293" ref="L83"/>
    <hyperlink r:id="rId294" ref="M83"/>
    <hyperlink r:id="rId295" ref="N83"/>
    <hyperlink r:id="rId296" ref="P83"/>
    <hyperlink r:id="rId297" ref="L84"/>
    <hyperlink r:id="rId298" ref="M84"/>
    <hyperlink r:id="rId299" ref="N84"/>
    <hyperlink r:id="rId300" ref="P84"/>
    <hyperlink r:id="rId301" ref="L85"/>
    <hyperlink r:id="rId302" ref="M85"/>
    <hyperlink r:id="rId303" ref="N85"/>
    <hyperlink r:id="rId304" ref="P85"/>
    <hyperlink r:id="rId305" ref="L86"/>
    <hyperlink r:id="rId306" ref="M86"/>
    <hyperlink r:id="rId307" ref="N86"/>
    <hyperlink r:id="rId308" ref="P86"/>
    <hyperlink r:id="rId309" ref="L87"/>
    <hyperlink r:id="rId310" ref="M87"/>
    <hyperlink r:id="rId311" ref="N87"/>
    <hyperlink r:id="rId312" ref="P87"/>
    <hyperlink r:id="rId313" ref="L88"/>
    <hyperlink r:id="rId314" ref="M88"/>
    <hyperlink r:id="rId315" ref="N88"/>
    <hyperlink r:id="rId316" ref="P88"/>
    <hyperlink r:id="rId317" ref="L89"/>
    <hyperlink r:id="rId318" ref="M89"/>
    <hyperlink r:id="rId319" ref="N89"/>
    <hyperlink r:id="rId320" ref="L90"/>
    <hyperlink r:id="rId321" ref="M90"/>
    <hyperlink r:id="rId322" ref="N90"/>
    <hyperlink r:id="rId323" ref="L91"/>
    <hyperlink r:id="rId324" ref="M91"/>
    <hyperlink r:id="rId325" ref="N91"/>
    <hyperlink r:id="rId326" ref="P91"/>
    <hyperlink r:id="rId327" ref="L92"/>
    <hyperlink r:id="rId328" ref="M92"/>
    <hyperlink r:id="rId329" ref="N92"/>
    <hyperlink r:id="rId330" ref="P92"/>
    <hyperlink r:id="rId331" ref="L93"/>
    <hyperlink r:id="rId332" ref="M93"/>
    <hyperlink r:id="rId333" ref="N93"/>
    <hyperlink r:id="rId334" ref="P93"/>
    <hyperlink r:id="rId335" ref="L94"/>
    <hyperlink r:id="rId336" ref="M94"/>
    <hyperlink r:id="rId337" ref="N94"/>
    <hyperlink r:id="rId338" ref="P94"/>
    <hyperlink r:id="rId339" ref="L95"/>
    <hyperlink r:id="rId340" ref="M95"/>
    <hyperlink r:id="rId341" ref="N95"/>
    <hyperlink r:id="rId342" ref="P95"/>
    <hyperlink r:id="rId343" ref="L96"/>
    <hyperlink r:id="rId344" ref="M96"/>
    <hyperlink r:id="rId345" ref="N96"/>
    <hyperlink r:id="rId346" ref="P96"/>
    <hyperlink r:id="rId347" ref="L97"/>
    <hyperlink r:id="rId348" ref="M97"/>
    <hyperlink r:id="rId349" ref="N97"/>
    <hyperlink r:id="rId350" ref="L98"/>
    <hyperlink r:id="rId351" ref="M98"/>
    <hyperlink r:id="rId352" ref="N98"/>
    <hyperlink r:id="rId353" ref="N99"/>
    <hyperlink r:id="rId354" ref="P99"/>
    <hyperlink r:id="rId355" ref="L100"/>
    <hyperlink r:id="rId356" ref="M100"/>
    <hyperlink r:id="rId357" ref="N100"/>
    <hyperlink r:id="rId358" ref="P100"/>
    <hyperlink r:id="rId359" ref="L101"/>
    <hyperlink r:id="rId360" ref="M101"/>
    <hyperlink r:id="rId361" ref="N101"/>
    <hyperlink r:id="rId362" ref="P101"/>
    <hyperlink r:id="rId363" ref="N103"/>
    <hyperlink r:id="rId364" ref="L104"/>
    <hyperlink r:id="rId365" ref="M104"/>
    <hyperlink r:id="rId366" ref="N104"/>
    <hyperlink r:id="rId367" ref="P104"/>
    <hyperlink r:id="rId368" ref="L105"/>
    <hyperlink r:id="rId369" ref="M105"/>
    <hyperlink r:id="rId370" ref="N105"/>
    <hyperlink r:id="rId371" ref="P105"/>
    <hyperlink r:id="rId372" ref="L106"/>
    <hyperlink r:id="rId373" ref="M106"/>
    <hyperlink r:id="rId374" ref="N106"/>
    <hyperlink r:id="rId375" ref="P106"/>
    <hyperlink r:id="rId376" ref="L107"/>
    <hyperlink r:id="rId377" ref="M107"/>
    <hyperlink r:id="rId378" ref="N107"/>
    <hyperlink r:id="rId379" ref="L108"/>
    <hyperlink r:id="rId380" ref="M108"/>
    <hyperlink r:id="rId381" ref="N108"/>
    <hyperlink r:id="rId382" ref="P108"/>
    <hyperlink r:id="rId383" ref="L109"/>
    <hyperlink r:id="rId384" ref="M109"/>
    <hyperlink r:id="rId385" ref="N109"/>
    <hyperlink r:id="rId386" ref="L110"/>
    <hyperlink r:id="rId387" ref="M110"/>
    <hyperlink r:id="rId388" ref="N110"/>
    <hyperlink r:id="rId389" ref="P110"/>
    <hyperlink r:id="rId390" ref="L111"/>
    <hyperlink r:id="rId391" ref="M111"/>
    <hyperlink r:id="rId392" ref="N111"/>
    <hyperlink r:id="rId393" ref="L112"/>
    <hyperlink r:id="rId394" ref="M112"/>
    <hyperlink r:id="rId395" ref="N112"/>
    <hyperlink r:id="rId396" ref="P112"/>
    <hyperlink r:id="rId397" ref="L113"/>
    <hyperlink r:id="rId398" ref="M113"/>
    <hyperlink r:id="rId399" ref="N113"/>
    <hyperlink r:id="rId400" ref="P113"/>
    <hyperlink r:id="rId401" ref="L114"/>
    <hyperlink r:id="rId402" ref="M114"/>
    <hyperlink r:id="rId403" ref="N114"/>
    <hyperlink r:id="rId404" ref="P114"/>
    <hyperlink r:id="rId405" ref="N115"/>
    <hyperlink r:id="rId406" ref="P115"/>
    <hyperlink r:id="rId407" ref="L116"/>
    <hyperlink r:id="rId408" ref="M116"/>
    <hyperlink r:id="rId409" ref="N116"/>
    <hyperlink r:id="rId410" ref="P116"/>
    <hyperlink r:id="rId411" ref="L117"/>
    <hyperlink r:id="rId412" ref="M117"/>
    <hyperlink r:id="rId413" ref="N117"/>
    <hyperlink r:id="rId414" ref="P117"/>
    <hyperlink r:id="rId415" ref="L118"/>
    <hyperlink r:id="rId416" ref="M118"/>
    <hyperlink r:id="rId417" ref="N118"/>
    <hyperlink r:id="rId418" ref="L119"/>
    <hyperlink r:id="rId419" ref="M119"/>
    <hyperlink r:id="rId420" ref="N119"/>
    <hyperlink r:id="rId421" ref="P119"/>
    <hyperlink r:id="rId422" ref="L121"/>
    <hyperlink r:id="rId423" ref="M121"/>
    <hyperlink r:id="rId424" ref="N121"/>
    <hyperlink r:id="rId425" ref="P121"/>
    <hyperlink r:id="rId426" ref="L122"/>
    <hyperlink r:id="rId427" ref="M122"/>
    <hyperlink r:id="rId428" ref="N122"/>
    <hyperlink r:id="rId429" ref="L123"/>
    <hyperlink r:id="rId430" ref="M123"/>
    <hyperlink r:id="rId431" ref="N123"/>
    <hyperlink r:id="rId432" ref="P123"/>
    <hyperlink r:id="rId433" ref="L124"/>
    <hyperlink r:id="rId434" ref="M124"/>
    <hyperlink r:id="rId435" ref="N124"/>
    <hyperlink r:id="rId436" ref="L125"/>
    <hyperlink r:id="rId437" ref="M125"/>
    <hyperlink r:id="rId438" ref="N125"/>
    <hyperlink r:id="rId439" ref="P125"/>
    <hyperlink r:id="rId440" ref="L126"/>
    <hyperlink r:id="rId441" ref="M126"/>
    <hyperlink r:id="rId442" ref="N126"/>
    <hyperlink r:id="rId443" ref="L127"/>
    <hyperlink r:id="rId444" ref="M127"/>
    <hyperlink r:id="rId445" ref="N127"/>
    <hyperlink r:id="rId446" ref="P127"/>
    <hyperlink r:id="rId447" ref="L128"/>
    <hyperlink r:id="rId448" ref="M128"/>
    <hyperlink r:id="rId449" ref="N128"/>
    <hyperlink r:id="rId450" ref="P128"/>
    <hyperlink r:id="rId451" ref="L129"/>
    <hyperlink r:id="rId452" ref="M129"/>
    <hyperlink r:id="rId453" ref="N129"/>
    <hyperlink r:id="rId454" ref="P129"/>
    <hyperlink r:id="rId455" ref="L130"/>
    <hyperlink r:id="rId456" ref="M130"/>
    <hyperlink r:id="rId457" ref="N130"/>
    <hyperlink r:id="rId458" ref="P130"/>
    <hyperlink r:id="rId459" ref="L131"/>
    <hyperlink r:id="rId460" ref="M131"/>
    <hyperlink r:id="rId461" ref="N131"/>
    <hyperlink r:id="rId462" ref="P131"/>
    <hyperlink r:id="rId463" ref="L132"/>
    <hyperlink r:id="rId464" ref="M132"/>
    <hyperlink r:id="rId465" ref="N132"/>
    <hyperlink r:id="rId466" ref="P132"/>
    <hyperlink r:id="rId467" ref="L133"/>
    <hyperlink r:id="rId468" ref="M133"/>
    <hyperlink r:id="rId469" ref="N133"/>
    <hyperlink r:id="rId470" ref="L134"/>
    <hyperlink r:id="rId471" ref="M134"/>
    <hyperlink r:id="rId472" ref="N134"/>
    <hyperlink r:id="rId473" ref="P134"/>
    <hyperlink r:id="rId474" ref="L135"/>
    <hyperlink r:id="rId475" ref="M135"/>
    <hyperlink r:id="rId476" ref="N135"/>
    <hyperlink r:id="rId477" ref="P135"/>
    <hyperlink r:id="rId478" ref="L136"/>
    <hyperlink r:id="rId479" ref="M136"/>
    <hyperlink r:id="rId480" ref="N136"/>
    <hyperlink r:id="rId481" ref="L137"/>
    <hyperlink r:id="rId482" ref="M137"/>
    <hyperlink r:id="rId483" ref="N137"/>
    <hyperlink r:id="rId484" ref="P137"/>
    <hyperlink r:id="rId485" ref="L138"/>
    <hyperlink r:id="rId486" ref="M138"/>
    <hyperlink r:id="rId487" ref="N138"/>
    <hyperlink r:id="rId488" ref="P138"/>
    <hyperlink r:id="rId489" ref="L139"/>
    <hyperlink r:id="rId490" ref="M139"/>
    <hyperlink r:id="rId491" ref="N139"/>
    <hyperlink r:id="rId492" ref="P139"/>
    <hyperlink r:id="rId493" ref="L140"/>
    <hyperlink r:id="rId494" ref="M140"/>
    <hyperlink r:id="rId495" ref="N140"/>
    <hyperlink r:id="rId496" ref="P140"/>
    <hyperlink r:id="rId497" ref="L141"/>
    <hyperlink r:id="rId498" ref="M141"/>
    <hyperlink r:id="rId499" ref="N141"/>
    <hyperlink r:id="rId500" ref="P141"/>
    <hyperlink r:id="rId501" ref="L142"/>
    <hyperlink r:id="rId502" ref="M142"/>
    <hyperlink r:id="rId503" ref="N142"/>
    <hyperlink r:id="rId504" ref="L143"/>
    <hyperlink r:id="rId505" ref="M143"/>
    <hyperlink r:id="rId506" ref="N143"/>
    <hyperlink r:id="rId507" ref="P143"/>
    <hyperlink r:id="rId508" ref="L144"/>
    <hyperlink r:id="rId509" ref="M144"/>
    <hyperlink r:id="rId510" ref="N144"/>
    <hyperlink r:id="rId511" ref="P144"/>
    <hyperlink r:id="rId512" ref="L145"/>
    <hyperlink r:id="rId513" ref="M145"/>
    <hyperlink r:id="rId514" ref="N145"/>
    <hyperlink r:id="rId515" ref="P145"/>
    <hyperlink r:id="rId516" ref="L146"/>
    <hyperlink r:id="rId517" ref="M146"/>
    <hyperlink r:id="rId518" ref="N146"/>
    <hyperlink r:id="rId519" ref="P146"/>
    <hyperlink r:id="rId520" ref="L147"/>
    <hyperlink r:id="rId521" ref="M147"/>
    <hyperlink r:id="rId522" ref="N147"/>
    <hyperlink r:id="rId523" ref="P147"/>
    <hyperlink r:id="rId524" ref="L148"/>
    <hyperlink r:id="rId525" ref="M148"/>
    <hyperlink r:id="rId526" ref="N148"/>
    <hyperlink r:id="rId527" ref="L149"/>
    <hyperlink r:id="rId528" ref="M149"/>
    <hyperlink r:id="rId529" ref="L150"/>
    <hyperlink r:id="rId530" ref="M150"/>
    <hyperlink r:id="rId531" ref="N150"/>
    <hyperlink r:id="rId532" ref="P150"/>
    <hyperlink r:id="rId533" ref="L151"/>
    <hyperlink r:id="rId534" ref="M151"/>
    <hyperlink r:id="rId535" ref="N151"/>
    <hyperlink r:id="rId536" location="zoom=100" ref="L152"/>
    <hyperlink r:id="rId537" location="zoom=100" ref="M152"/>
    <hyperlink r:id="rId538" location="zoom=100" ref="N152"/>
    <hyperlink r:id="rId539" ref="L153"/>
    <hyperlink r:id="rId540" ref="M153"/>
    <hyperlink r:id="rId541" ref="N153"/>
    <hyperlink r:id="rId542" ref="L154"/>
    <hyperlink r:id="rId543" ref="M154"/>
    <hyperlink r:id="rId544" ref="N154"/>
    <hyperlink r:id="rId545" ref="P154"/>
    <hyperlink r:id="rId546" ref="L155"/>
    <hyperlink r:id="rId547" ref="M155"/>
    <hyperlink r:id="rId548" ref="N155"/>
    <hyperlink r:id="rId549" ref="P155"/>
    <hyperlink r:id="rId550" ref="L156"/>
    <hyperlink r:id="rId551" ref="M156"/>
    <hyperlink r:id="rId552" ref="N156"/>
    <hyperlink r:id="rId553" ref="P156"/>
    <hyperlink r:id="rId554" ref="L157"/>
    <hyperlink r:id="rId555" ref="M157"/>
    <hyperlink r:id="rId556" ref="N157"/>
    <hyperlink r:id="rId557" ref="L158"/>
    <hyperlink r:id="rId558" ref="M158"/>
    <hyperlink r:id="rId559" ref="N158"/>
    <hyperlink r:id="rId560" ref="P158"/>
    <hyperlink r:id="rId561" ref="L160"/>
    <hyperlink r:id="rId562" ref="M160"/>
    <hyperlink r:id="rId563" ref="N160"/>
    <hyperlink r:id="rId564" ref="P160"/>
    <hyperlink r:id="rId565" ref="L161"/>
    <hyperlink r:id="rId566" ref="M161"/>
    <hyperlink r:id="rId567" ref="N161"/>
    <hyperlink r:id="rId568" ref="P161"/>
    <hyperlink r:id="rId569" ref="L162"/>
    <hyperlink r:id="rId570" ref="M162"/>
    <hyperlink r:id="rId571" ref="N162"/>
    <hyperlink r:id="rId572" ref="P162"/>
    <hyperlink r:id="rId573" ref="L163"/>
    <hyperlink r:id="rId574" ref="M163"/>
    <hyperlink r:id="rId575" ref="N163"/>
    <hyperlink r:id="rId576" ref="P163"/>
    <hyperlink r:id="rId577" ref="L164"/>
    <hyperlink r:id="rId578" ref="M164"/>
    <hyperlink r:id="rId579" ref="N164"/>
    <hyperlink r:id="rId580" ref="L165"/>
    <hyperlink r:id="rId581" ref="M165"/>
    <hyperlink r:id="rId582" ref="N165"/>
    <hyperlink r:id="rId583" ref="P165"/>
    <hyperlink r:id="rId584" ref="L166"/>
    <hyperlink r:id="rId585" ref="M166"/>
    <hyperlink r:id="rId586" ref="N166"/>
    <hyperlink r:id="rId587" ref="P166"/>
    <hyperlink r:id="rId588" ref="L167"/>
    <hyperlink r:id="rId589" ref="M167"/>
    <hyperlink r:id="rId590" ref="N167"/>
    <hyperlink r:id="rId591" ref="L168"/>
    <hyperlink r:id="rId592" ref="M168"/>
    <hyperlink r:id="rId593" ref="L169"/>
    <hyperlink r:id="rId594" ref="M169"/>
    <hyperlink r:id="rId595" ref="N169"/>
    <hyperlink r:id="rId596" ref="P169"/>
    <hyperlink r:id="rId597" ref="L170"/>
    <hyperlink r:id="rId598" ref="M170"/>
    <hyperlink r:id="rId599" ref="N170"/>
    <hyperlink r:id="rId600" ref="L171"/>
    <hyperlink r:id="rId601" ref="M171"/>
    <hyperlink r:id="rId602" ref="N171"/>
    <hyperlink r:id="rId603" ref="P171"/>
    <hyperlink r:id="rId604" ref="L172"/>
    <hyperlink r:id="rId605" ref="M172"/>
    <hyperlink r:id="rId606" ref="N172"/>
    <hyperlink r:id="rId607" ref="P172"/>
    <hyperlink r:id="rId608" ref="L173"/>
    <hyperlink r:id="rId609" ref="M173"/>
    <hyperlink r:id="rId610" ref="N173"/>
    <hyperlink r:id="rId611" ref="L174"/>
    <hyperlink r:id="rId612" ref="M174"/>
    <hyperlink r:id="rId613" ref="N174"/>
    <hyperlink r:id="rId614" ref="P174"/>
    <hyperlink r:id="rId615" ref="L175"/>
    <hyperlink r:id="rId616" ref="M175"/>
    <hyperlink r:id="rId617" ref="N175"/>
    <hyperlink r:id="rId618" ref="L176"/>
    <hyperlink r:id="rId619" ref="M176"/>
    <hyperlink r:id="rId620" ref="N176"/>
    <hyperlink r:id="rId621" ref="P176"/>
    <hyperlink r:id="rId622" ref="L177"/>
    <hyperlink r:id="rId623" ref="M177"/>
    <hyperlink r:id="rId624" ref="N177"/>
    <hyperlink r:id="rId625" ref="P177"/>
    <hyperlink r:id="rId626" ref="L178"/>
    <hyperlink r:id="rId627" ref="M178"/>
    <hyperlink r:id="rId628" ref="N178"/>
    <hyperlink r:id="rId629" ref="P178"/>
    <hyperlink r:id="rId630" ref="L179"/>
    <hyperlink r:id="rId631" ref="M179"/>
    <hyperlink r:id="rId632" ref="N179"/>
    <hyperlink r:id="rId633" ref="P179"/>
    <hyperlink r:id="rId634" ref="L180"/>
    <hyperlink r:id="rId635" ref="M180"/>
    <hyperlink r:id="rId636" ref="N180"/>
    <hyperlink r:id="rId637" ref="P180"/>
    <hyperlink r:id="rId638" ref="M181"/>
    <hyperlink r:id="rId639" ref="N181"/>
    <hyperlink r:id="rId640" ref="P181"/>
    <hyperlink r:id="rId641" ref="AG181"/>
    <hyperlink r:id="rId642" ref="L182"/>
    <hyperlink r:id="rId643" ref="M182"/>
    <hyperlink r:id="rId644" ref="N182"/>
    <hyperlink r:id="rId645" ref="P182"/>
    <hyperlink r:id="rId646" ref="L183"/>
    <hyperlink r:id="rId647" ref="M183"/>
    <hyperlink r:id="rId648" ref="N183"/>
    <hyperlink r:id="rId649" ref="P183"/>
    <hyperlink r:id="rId650" ref="L184"/>
    <hyperlink r:id="rId651" ref="M184"/>
    <hyperlink r:id="rId652" ref="N184"/>
    <hyperlink r:id="rId653" ref="P184"/>
    <hyperlink r:id="rId654" ref="L185"/>
    <hyperlink r:id="rId655" ref="M185"/>
    <hyperlink r:id="rId656" ref="N185"/>
    <hyperlink r:id="rId657" ref="P185"/>
    <hyperlink r:id="rId658" ref="L186"/>
    <hyperlink r:id="rId659" ref="M186"/>
    <hyperlink r:id="rId660" ref="N186"/>
    <hyperlink r:id="rId661" ref="P186"/>
    <hyperlink r:id="rId662" ref="L188"/>
    <hyperlink r:id="rId663" ref="M188"/>
    <hyperlink r:id="rId664" ref="N188"/>
    <hyperlink r:id="rId665" ref="P188"/>
    <hyperlink r:id="rId666" ref="L189"/>
    <hyperlink r:id="rId667" ref="M189"/>
    <hyperlink r:id="rId668" ref="N189"/>
    <hyperlink r:id="rId669" ref="P189"/>
    <hyperlink r:id="rId670" ref="L190"/>
    <hyperlink r:id="rId671" ref="M190"/>
    <hyperlink r:id="rId672" ref="N190"/>
    <hyperlink r:id="rId673" ref="P190"/>
    <hyperlink r:id="rId674" ref="L191"/>
    <hyperlink r:id="rId675" ref="M191"/>
    <hyperlink r:id="rId676" ref="N191"/>
    <hyperlink r:id="rId677" ref="L193"/>
    <hyperlink r:id="rId678" ref="M193"/>
    <hyperlink r:id="rId679" ref="N193"/>
    <hyperlink r:id="rId680" ref="P193"/>
    <hyperlink r:id="rId681" ref="L194"/>
    <hyperlink r:id="rId682" ref="M194"/>
    <hyperlink r:id="rId683" ref="N194"/>
    <hyperlink r:id="rId684" ref="P194"/>
    <hyperlink r:id="rId685" ref="L195"/>
    <hyperlink r:id="rId686" ref="M195"/>
    <hyperlink r:id="rId687" ref="N195"/>
    <hyperlink r:id="rId688" ref="P195"/>
    <hyperlink r:id="rId689" ref="L196"/>
    <hyperlink r:id="rId690" ref="M196"/>
    <hyperlink r:id="rId691" ref="N196"/>
    <hyperlink r:id="rId692" ref="P196"/>
    <hyperlink r:id="rId693" ref="L198"/>
    <hyperlink r:id="rId694" ref="M198"/>
    <hyperlink r:id="rId695" ref="N198"/>
    <hyperlink r:id="rId696" ref="P198"/>
    <hyperlink r:id="rId697" ref="L199"/>
    <hyperlink r:id="rId698" ref="M199"/>
    <hyperlink r:id="rId699" ref="N199"/>
    <hyperlink r:id="rId700" ref="L200"/>
    <hyperlink r:id="rId701" ref="M200"/>
    <hyperlink r:id="rId702" ref="N200"/>
    <hyperlink r:id="rId703" ref="P200"/>
    <hyperlink r:id="rId704" ref="L201"/>
    <hyperlink r:id="rId705" ref="M201"/>
    <hyperlink r:id="rId706" ref="N201"/>
    <hyperlink r:id="rId707" ref="P201"/>
    <hyperlink r:id="rId708" ref="L202"/>
    <hyperlink r:id="rId709" ref="M202"/>
    <hyperlink r:id="rId710" ref="N202"/>
    <hyperlink r:id="rId711" ref="P202"/>
    <hyperlink r:id="rId712" ref="L203"/>
    <hyperlink r:id="rId713" ref="M203"/>
    <hyperlink r:id="rId714" ref="N203"/>
    <hyperlink r:id="rId715" ref="P203"/>
    <hyperlink r:id="rId716" ref="L204"/>
    <hyperlink r:id="rId717" ref="M204"/>
    <hyperlink r:id="rId718" ref="N204"/>
    <hyperlink r:id="rId719" ref="P204"/>
    <hyperlink r:id="rId720" ref="L205"/>
    <hyperlink r:id="rId721" ref="M205"/>
    <hyperlink r:id="rId722" ref="N205"/>
    <hyperlink r:id="rId723" ref="P205"/>
    <hyperlink r:id="rId724" ref="L206"/>
    <hyperlink r:id="rId725" ref="M206"/>
    <hyperlink r:id="rId726" ref="N206"/>
    <hyperlink r:id="rId727" ref="P206"/>
    <hyperlink r:id="rId728" ref="L207"/>
    <hyperlink r:id="rId729" ref="M207"/>
    <hyperlink r:id="rId730" ref="N207"/>
    <hyperlink r:id="rId731" ref="P207"/>
    <hyperlink r:id="rId732" ref="L208"/>
    <hyperlink r:id="rId733" ref="M208"/>
    <hyperlink r:id="rId734" ref="N208"/>
    <hyperlink r:id="rId735" ref="P208"/>
    <hyperlink r:id="rId736" ref="L209"/>
    <hyperlink r:id="rId737" ref="M209"/>
    <hyperlink r:id="rId738" ref="N209"/>
    <hyperlink r:id="rId739" ref="L210"/>
    <hyperlink r:id="rId740" ref="M210"/>
    <hyperlink r:id="rId741" ref="N210"/>
    <hyperlink r:id="rId742" ref="P210"/>
    <hyperlink r:id="rId743" ref="L211"/>
    <hyperlink r:id="rId744" ref="M211"/>
    <hyperlink r:id="rId745" ref="N211"/>
    <hyperlink r:id="rId746" ref="P211"/>
    <hyperlink r:id="rId747" ref="L212"/>
    <hyperlink r:id="rId748" ref="M212"/>
    <hyperlink r:id="rId749" ref="N212"/>
    <hyperlink r:id="rId750" ref="P212"/>
    <hyperlink r:id="rId751" ref="L214"/>
    <hyperlink r:id="rId752" ref="M214"/>
    <hyperlink r:id="rId753" ref="N214"/>
    <hyperlink r:id="rId754" ref="L215"/>
    <hyperlink r:id="rId755" ref="M215"/>
    <hyperlink r:id="rId756" ref="N215"/>
    <hyperlink r:id="rId757" ref="L216"/>
    <hyperlink r:id="rId758" ref="M216"/>
    <hyperlink r:id="rId759" ref="N216"/>
    <hyperlink r:id="rId760" ref="L217"/>
    <hyperlink r:id="rId761" ref="M217"/>
    <hyperlink r:id="rId762" ref="N217"/>
    <hyperlink r:id="rId763" ref="P217"/>
    <hyperlink r:id="rId764" ref="L219"/>
    <hyperlink r:id="rId765" ref="M219"/>
    <hyperlink r:id="rId766" ref="N219"/>
    <hyperlink r:id="rId767" ref="P219"/>
    <hyperlink r:id="rId768" ref="L220"/>
    <hyperlink r:id="rId769" ref="M220"/>
    <hyperlink r:id="rId770" ref="N220"/>
    <hyperlink r:id="rId771" ref="P220"/>
    <hyperlink r:id="rId772" ref="L222"/>
    <hyperlink r:id="rId773" ref="M222"/>
    <hyperlink r:id="rId774" ref="N222"/>
    <hyperlink r:id="rId775" ref="P222"/>
    <hyperlink r:id="rId776" ref="L223"/>
    <hyperlink r:id="rId777" ref="M223"/>
    <hyperlink r:id="rId778" ref="N223"/>
    <hyperlink r:id="rId779" ref="L224"/>
    <hyperlink r:id="rId780" ref="M224"/>
    <hyperlink r:id="rId781" ref="N224"/>
    <hyperlink r:id="rId782" ref="P224"/>
    <hyperlink r:id="rId783" ref="L225"/>
    <hyperlink r:id="rId784" ref="M225"/>
    <hyperlink r:id="rId785" ref="N225"/>
    <hyperlink r:id="rId786" ref="P225"/>
    <hyperlink r:id="rId787" ref="L226"/>
    <hyperlink r:id="rId788" ref="M226"/>
    <hyperlink r:id="rId789" ref="N226"/>
    <hyperlink r:id="rId790" ref="L227"/>
    <hyperlink r:id="rId791" ref="M227"/>
    <hyperlink r:id="rId792" ref="L228"/>
    <hyperlink r:id="rId793" ref="M228"/>
    <hyperlink r:id="rId794" ref="N228"/>
    <hyperlink r:id="rId795" ref="L229"/>
    <hyperlink r:id="rId796" ref="M229"/>
    <hyperlink r:id="rId797" ref="N229"/>
    <hyperlink r:id="rId798" ref="L230"/>
    <hyperlink r:id="rId799" ref="M230"/>
    <hyperlink r:id="rId800" ref="N230"/>
    <hyperlink r:id="rId801" ref="P230"/>
    <hyperlink r:id="rId802" ref="L231"/>
    <hyperlink r:id="rId803" ref="M231"/>
    <hyperlink r:id="rId804" ref="N231"/>
    <hyperlink r:id="rId805" ref="P231"/>
    <hyperlink r:id="rId806" ref="L232"/>
    <hyperlink r:id="rId807" ref="M232"/>
    <hyperlink r:id="rId808" ref="N232"/>
    <hyperlink r:id="rId809" ref="L233"/>
    <hyperlink r:id="rId810" ref="M233"/>
    <hyperlink r:id="rId811" ref="N233"/>
    <hyperlink r:id="rId812" ref="P233"/>
    <hyperlink r:id="rId813" ref="L234"/>
    <hyperlink r:id="rId814" ref="M234"/>
    <hyperlink r:id="rId815" ref="N234"/>
    <hyperlink r:id="rId816" ref="L235"/>
    <hyperlink r:id="rId817" ref="M235"/>
    <hyperlink r:id="rId818" ref="N235"/>
    <hyperlink r:id="rId819" ref="P235"/>
    <hyperlink r:id="rId820" ref="L236"/>
    <hyperlink r:id="rId821" ref="M236"/>
    <hyperlink r:id="rId822" ref="N236"/>
    <hyperlink r:id="rId823" ref="P236"/>
    <hyperlink r:id="rId824" ref="L237"/>
    <hyperlink r:id="rId825" ref="M237"/>
    <hyperlink r:id="rId826" ref="N237"/>
    <hyperlink r:id="rId827" ref="P237"/>
    <hyperlink r:id="rId828" ref="L238"/>
    <hyperlink r:id="rId829" ref="M238"/>
    <hyperlink r:id="rId830" ref="N238"/>
    <hyperlink r:id="rId831" ref="L239"/>
    <hyperlink r:id="rId832" ref="M239"/>
    <hyperlink r:id="rId833" ref="N239"/>
    <hyperlink r:id="rId834" ref="L240"/>
    <hyperlink r:id="rId835" ref="M240"/>
    <hyperlink r:id="rId836" ref="N240"/>
    <hyperlink r:id="rId837" ref="P240"/>
    <hyperlink r:id="rId838" ref="L241"/>
    <hyperlink r:id="rId839" ref="L242"/>
    <hyperlink r:id="rId840" ref="M242"/>
    <hyperlink r:id="rId841" ref="N242"/>
    <hyperlink r:id="rId842" ref="P242"/>
    <hyperlink r:id="rId843" ref="L243"/>
    <hyperlink r:id="rId844" ref="L245"/>
    <hyperlink r:id="rId845" ref="M245"/>
    <hyperlink r:id="rId846" ref="N245"/>
    <hyperlink r:id="rId847" ref="P245"/>
    <hyperlink r:id="rId848" ref="L246"/>
    <hyperlink r:id="rId849" ref="M246"/>
    <hyperlink r:id="rId850" ref="N246"/>
    <hyperlink r:id="rId851" ref="L248"/>
    <hyperlink r:id="rId852" ref="M248"/>
    <hyperlink r:id="rId853" ref="N248"/>
    <hyperlink r:id="rId854" ref="P248"/>
    <hyperlink r:id="rId855" ref="L250"/>
    <hyperlink r:id="rId856" ref="M250"/>
    <hyperlink r:id="rId857" ref="N250"/>
    <hyperlink r:id="rId858" ref="P250"/>
    <hyperlink r:id="rId859" ref="L251"/>
    <hyperlink r:id="rId860" ref="M251"/>
    <hyperlink r:id="rId861" ref="N251"/>
    <hyperlink r:id="rId862" ref="L252"/>
    <hyperlink r:id="rId863" ref="M252"/>
    <hyperlink r:id="rId864" ref="N252"/>
    <hyperlink r:id="rId865" ref="L253"/>
    <hyperlink r:id="rId866" ref="M253"/>
    <hyperlink r:id="rId867" ref="N253"/>
    <hyperlink r:id="rId868" ref="P253"/>
    <hyperlink r:id="rId869" ref="L254"/>
    <hyperlink r:id="rId870" ref="M254"/>
    <hyperlink r:id="rId871" ref="N254"/>
    <hyperlink r:id="rId872" ref="L255"/>
    <hyperlink r:id="rId873" ref="M255"/>
    <hyperlink r:id="rId874" ref="N255"/>
    <hyperlink r:id="rId875" ref="L262"/>
    <hyperlink r:id="rId876" ref="M262"/>
    <hyperlink r:id="rId877" ref="N262"/>
    <hyperlink r:id="rId878" ref="L264"/>
    <hyperlink r:id="rId879" ref="M264"/>
    <hyperlink r:id="rId880" ref="N264"/>
    <hyperlink r:id="rId881" ref="L265"/>
    <hyperlink r:id="rId882" ref="M265"/>
    <hyperlink r:id="rId883" ref="N265"/>
    <hyperlink r:id="rId884" ref="L266"/>
    <hyperlink r:id="rId885" ref="M266"/>
    <hyperlink r:id="rId886" ref="N266"/>
    <hyperlink r:id="rId887" ref="L267"/>
    <hyperlink r:id="rId888" ref="M267"/>
    <hyperlink r:id="rId889" ref="N267"/>
  </hyperlinks>
  <drawing r:id="rId89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1.75"/>
    <col customWidth="1" min="13" max="13" width="157.13"/>
    <col customWidth="1" min="15" max="15" width="77.88"/>
  </cols>
  <sheetData>
    <row r="1">
      <c r="A1" s="163" t="s">
        <v>2582</v>
      </c>
      <c r="B1" s="163" t="s">
        <v>2583</v>
      </c>
      <c r="C1" s="163" t="s">
        <v>2584</v>
      </c>
      <c r="D1" s="163" t="s">
        <v>2585</v>
      </c>
      <c r="E1" s="163" t="s">
        <v>2586</v>
      </c>
      <c r="F1" s="163" t="s">
        <v>2587</v>
      </c>
      <c r="G1" s="163" t="s">
        <v>2588</v>
      </c>
      <c r="H1" s="163" t="s">
        <v>2589</v>
      </c>
      <c r="I1" s="163" t="s">
        <v>2590</v>
      </c>
      <c r="J1" s="163" t="s">
        <v>2591</v>
      </c>
      <c r="K1" s="163" t="s">
        <v>2592</v>
      </c>
      <c r="L1" s="163" t="s">
        <v>2593</v>
      </c>
      <c r="M1" s="163" t="s">
        <v>2594</v>
      </c>
      <c r="N1" s="163"/>
      <c r="O1" s="163"/>
      <c r="P1" s="163"/>
      <c r="Q1" s="163" t="s">
        <v>2595</v>
      </c>
      <c r="R1" s="163" t="s">
        <v>2596</v>
      </c>
      <c r="S1" s="163" t="s">
        <v>2597</v>
      </c>
      <c r="T1" s="163" t="s">
        <v>2598</v>
      </c>
      <c r="U1" s="163" t="s">
        <v>2599</v>
      </c>
      <c r="V1" s="163" t="s">
        <v>2600</v>
      </c>
      <c r="W1" s="163" t="s">
        <v>2601</v>
      </c>
      <c r="X1" s="163" t="s">
        <v>2602</v>
      </c>
      <c r="Y1" s="163" t="s">
        <v>2603</v>
      </c>
      <c r="Z1" s="163" t="s">
        <v>2604</v>
      </c>
      <c r="AA1" s="163" t="s">
        <v>2605</v>
      </c>
      <c r="AB1" s="163" t="s">
        <v>53</v>
      </c>
      <c r="AC1" s="163" t="s">
        <v>2606</v>
      </c>
      <c r="AD1" s="163" t="s">
        <v>2607</v>
      </c>
      <c r="AE1" s="163" t="s">
        <v>2608</v>
      </c>
      <c r="AF1" s="163" t="s">
        <v>2609</v>
      </c>
      <c r="AG1" s="163" t="s">
        <v>2610</v>
      </c>
      <c r="AH1" s="163" t="s">
        <v>2611</v>
      </c>
      <c r="AI1" s="163" t="s">
        <v>2612</v>
      </c>
      <c r="AJ1" s="163" t="s">
        <v>2613</v>
      </c>
      <c r="AK1" s="163" t="s">
        <v>2614</v>
      </c>
      <c r="AL1" s="163" t="s">
        <v>2615</v>
      </c>
      <c r="AM1" s="163" t="s">
        <v>2616</v>
      </c>
      <c r="AN1" s="163" t="s">
        <v>2617</v>
      </c>
      <c r="AO1" s="163" t="s">
        <v>2618</v>
      </c>
      <c r="AP1" s="163" t="s">
        <v>2619</v>
      </c>
      <c r="AQ1" s="163" t="s">
        <v>2620</v>
      </c>
      <c r="AR1" s="163" t="s">
        <v>2621</v>
      </c>
      <c r="AS1" s="163" t="s">
        <v>2622</v>
      </c>
      <c r="AT1" s="163" t="s">
        <v>2623</v>
      </c>
      <c r="AU1" s="163" t="s">
        <v>2624</v>
      </c>
      <c r="AV1" s="163" t="s">
        <v>2625</v>
      </c>
      <c r="AW1" s="163" t="s">
        <v>2626</v>
      </c>
      <c r="AX1" s="163" t="s">
        <v>2627</v>
      </c>
      <c r="AY1" s="163" t="s">
        <v>2628</v>
      </c>
      <c r="AZ1" s="163" t="s">
        <v>2629</v>
      </c>
    </row>
    <row r="2" ht="18.75" customHeight="1">
      <c r="A2" s="504" t="s">
        <v>2630</v>
      </c>
      <c r="B2" s="505"/>
      <c r="C2" s="163"/>
      <c r="D2" s="163"/>
      <c r="E2" s="506"/>
      <c r="F2" s="507"/>
      <c r="G2" s="163"/>
      <c r="H2" s="507"/>
      <c r="I2" s="163"/>
      <c r="J2" s="163"/>
      <c r="K2" s="163"/>
      <c r="L2" s="163"/>
      <c r="M2" s="163"/>
      <c r="N2" s="163"/>
      <c r="O2" s="163"/>
      <c r="P2" s="508"/>
      <c r="Q2" s="163"/>
      <c r="R2" s="506"/>
      <c r="S2" s="509"/>
      <c r="T2" s="509"/>
      <c r="U2" s="163"/>
      <c r="V2" s="509"/>
      <c r="W2" s="509"/>
      <c r="X2" s="509"/>
      <c r="Y2" s="509"/>
      <c r="Z2" s="509"/>
      <c r="AA2" s="509"/>
      <c r="AB2" s="163"/>
      <c r="AC2" s="509"/>
      <c r="AD2" s="509"/>
      <c r="AE2" s="509"/>
      <c r="AF2" s="509"/>
      <c r="AG2" s="509"/>
      <c r="AH2" s="509"/>
      <c r="AI2" s="509"/>
      <c r="AJ2" s="163"/>
      <c r="AK2" s="509"/>
      <c r="AL2" s="509"/>
      <c r="AM2" s="163"/>
      <c r="AN2" s="509"/>
      <c r="AO2" s="509"/>
      <c r="AP2" s="509"/>
      <c r="AQ2" s="509"/>
      <c r="AR2" s="509"/>
      <c r="AS2" s="509"/>
      <c r="AT2" s="163"/>
      <c r="AU2" s="507"/>
      <c r="AV2" s="507"/>
      <c r="AW2" s="507"/>
      <c r="AX2" s="163"/>
      <c r="AY2" s="163"/>
      <c r="AZ2" s="163"/>
    </row>
    <row r="3">
      <c r="A3" s="505" t="s">
        <v>2631</v>
      </c>
      <c r="B3" s="505">
        <f>countif($M:$M, "*【15分限定特典付き】デザイン限界突破3日間合宿*")</f>
        <v>116</v>
      </c>
      <c r="C3" s="163"/>
      <c r="D3" s="163"/>
      <c r="E3" s="506"/>
      <c r="F3" s="507"/>
      <c r="G3" s="163"/>
      <c r="H3" s="507"/>
      <c r="I3" s="163"/>
      <c r="J3" s="163"/>
      <c r="K3" s="163"/>
      <c r="L3" s="163"/>
      <c r="M3" s="163"/>
      <c r="N3" s="163"/>
      <c r="O3" s="163"/>
      <c r="P3" s="163"/>
      <c r="Q3" s="163"/>
      <c r="R3" s="506"/>
      <c r="S3" s="509"/>
      <c r="T3" s="509"/>
      <c r="U3" s="163"/>
      <c r="V3" s="509"/>
      <c r="W3" s="509"/>
      <c r="X3" s="509"/>
      <c r="Y3" s="509"/>
      <c r="Z3" s="509"/>
      <c r="AA3" s="509"/>
      <c r="AB3" s="163"/>
      <c r="AC3" s="509"/>
      <c r="AD3" s="509"/>
      <c r="AE3" s="509"/>
      <c r="AF3" s="509"/>
      <c r="AG3" s="509"/>
      <c r="AH3" s="509"/>
      <c r="AI3" s="509"/>
      <c r="AJ3" s="163"/>
      <c r="AK3" s="509"/>
      <c r="AL3" s="509"/>
      <c r="AM3" s="163"/>
      <c r="AN3" s="509"/>
      <c r="AO3" s="509"/>
      <c r="AP3" s="509"/>
      <c r="AQ3" s="509"/>
      <c r="AR3" s="509"/>
      <c r="AS3" s="509"/>
      <c r="AT3" s="163"/>
      <c r="AU3" s="507"/>
      <c r="AV3" s="507"/>
      <c r="AW3" s="507"/>
      <c r="AX3" s="163"/>
      <c r="AY3" s="163"/>
      <c r="AZ3" s="163"/>
    </row>
    <row r="4">
      <c r="A4" s="505" t="s">
        <v>2632</v>
      </c>
      <c r="B4" s="505">
        <f>countif($M:$M, "*【超特価割引】デザイン限界突破3日間合宿*")</f>
        <v>13</v>
      </c>
      <c r="C4" s="163"/>
      <c r="D4" s="163"/>
      <c r="E4" s="506"/>
      <c r="F4" s="507"/>
      <c r="G4" s="163"/>
      <c r="H4" s="507"/>
      <c r="I4" s="163"/>
      <c r="J4" s="163"/>
      <c r="K4" s="163"/>
      <c r="L4" s="163"/>
      <c r="M4" s="163"/>
      <c r="N4" s="163"/>
      <c r="O4" s="163"/>
      <c r="P4" s="163"/>
      <c r="Q4" s="163"/>
      <c r="R4" s="506"/>
      <c r="S4" s="509"/>
      <c r="T4" s="509"/>
      <c r="U4" s="163"/>
      <c r="V4" s="509"/>
      <c r="W4" s="509"/>
      <c r="X4" s="509"/>
      <c r="Y4" s="509"/>
      <c r="Z4" s="509"/>
      <c r="AA4" s="509"/>
      <c r="AB4" s="163"/>
      <c r="AC4" s="509"/>
      <c r="AD4" s="509"/>
      <c r="AE4" s="509"/>
      <c r="AF4" s="509"/>
      <c r="AG4" s="509"/>
      <c r="AH4" s="509"/>
      <c r="AI4" s="509"/>
      <c r="AJ4" s="163"/>
      <c r="AK4" s="509"/>
      <c r="AL4" s="509"/>
      <c r="AM4" s="163"/>
      <c r="AN4" s="509"/>
      <c r="AO4" s="509"/>
      <c r="AP4" s="509"/>
      <c r="AQ4" s="509"/>
      <c r="AR4" s="509"/>
      <c r="AS4" s="509"/>
      <c r="AT4" s="163"/>
      <c r="AU4" s="507"/>
      <c r="AV4" s="507"/>
      <c r="AW4" s="507"/>
      <c r="AX4" s="163"/>
      <c r="AY4" s="163"/>
      <c r="AZ4" s="163"/>
    </row>
    <row r="5">
      <c r="A5" s="505" t="s">
        <v>2633</v>
      </c>
      <c r="B5" s="505">
        <v>0.0</v>
      </c>
      <c r="C5" s="163"/>
      <c r="D5" s="163"/>
      <c r="E5" s="506"/>
      <c r="F5" s="507"/>
      <c r="G5" s="163"/>
      <c r="H5" s="507"/>
      <c r="I5" s="163"/>
      <c r="J5" s="163"/>
      <c r="K5" s="163"/>
      <c r="L5" s="163"/>
      <c r="M5" s="163"/>
      <c r="N5" s="163"/>
      <c r="O5" s="163"/>
      <c r="P5" s="163"/>
      <c r="Q5" s="163"/>
      <c r="R5" s="506"/>
      <c r="S5" s="509"/>
      <c r="T5" s="509"/>
      <c r="U5" s="163"/>
      <c r="V5" s="509"/>
      <c r="W5" s="509"/>
      <c r="X5" s="509"/>
      <c r="Y5" s="509"/>
      <c r="Z5" s="509"/>
      <c r="AA5" s="509"/>
      <c r="AB5" s="163"/>
      <c r="AC5" s="509"/>
      <c r="AD5" s="509"/>
      <c r="AE5" s="509"/>
      <c r="AF5" s="509"/>
      <c r="AG5" s="509"/>
      <c r="AH5" s="509"/>
      <c r="AI5" s="509"/>
      <c r="AJ5" s="163"/>
      <c r="AK5" s="509"/>
      <c r="AL5" s="509"/>
      <c r="AM5" s="163"/>
      <c r="AN5" s="509"/>
      <c r="AO5" s="509"/>
      <c r="AP5" s="509"/>
      <c r="AQ5" s="509"/>
      <c r="AR5" s="509"/>
      <c r="AS5" s="509"/>
      <c r="AT5" s="163"/>
      <c r="AU5" s="507"/>
      <c r="AV5" s="507"/>
      <c r="AW5" s="507"/>
      <c r="AX5" s="163"/>
      <c r="AY5" s="163"/>
      <c r="AZ5" s="163"/>
    </row>
    <row r="6">
      <c r="A6" s="505" t="s">
        <v>2634</v>
      </c>
      <c r="B6" s="505">
        <v>0.0</v>
      </c>
      <c r="C6" s="163"/>
      <c r="D6" s="163"/>
      <c r="E6" s="506"/>
      <c r="F6" s="507"/>
      <c r="G6" s="163"/>
      <c r="H6" s="507"/>
      <c r="I6" s="163"/>
      <c r="J6" s="163"/>
      <c r="K6" s="163"/>
      <c r="L6" s="163"/>
      <c r="M6" s="163"/>
      <c r="N6" s="163"/>
      <c r="O6" s="163"/>
      <c r="P6" s="163"/>
      <c r="Q6" s="163"/>
      <c r="R6" s="506"/>
      <c r="S6" s="509"/>
      <c r="T6" s="509"/>
      <c r="U6" s="163"/>
      <c r="V6" s="509"/>
      <c r="W6" s="509"/>
      <c r="X6" s="509"/>
      <c r="Y6" s="509"/>
      <c r="Z6" s="509"/>
      <c r="AA6" s="509"/>
      <c r="AB6" s="163"/>
      <c r="AC6" s="509"/>
      <c r="AD6" s="509"/>
      <c r="AE6" s="509"/>
      <c r="AF6" s="509"/>
      <c r="AG6" s="509"/>
      <c r="AH6" s="509"/>
      <c r="AI6" s="509"/>
      <c r="AJ6" s="163"/>
      <c r="AK6" s="509"/>
      <c r="AL6" s="509"/>
      <c r="AM6" s="163"/>
      <c r="AN6" s="509"/>
      <c r="AO6" s="509"/>
      <c r="AP6" s="509"/>
      <c r="AQ6" s="509"/>
      <c r="AR6" s="509"/>
      <c r="AS6" s="509"/>
      <c r="AT6" s="163"/>
      <c r="AU6" s="507"/>
      <c r="AV6" s="507"/>
      <c r="AW6" s="507"/>
      <c r="AX6" s="163"/>
      <c r="AY6" s="163"/>
      <c r="AZ6" s="163"/>
    </row>
    <row r="7">
      <c r="A7" s="505" t="s">
        <v>2635</v>
      </c>
      <c r="B7" s="505">
        <f>B3+B4-B6</f>
        <v>129</v>
      </c>
      <c r="C7" s="163"/>
      <c r="D7" s="163"/>
      <c r="E7" s="506"/>
      <c r="F7" s="507"/>
      <c r="G7" s="163"/>
      <c r="H7" s="507"/>
      <c r="I7" s="163"/>
      <c r="J7" s="163"/>
      <c r="K7" s="163"/>
      <c r="L7" s="163"/>
      <c r="M7" s="163"/>
      <c r="N7" s="163"/>
      <c r="O7" s="163"/>
      <c r="P7" s="163"/>
      <c r="Q7" s="163"/>
      <c r="R7" s="506"/>
      <c r="S7" s="509"/>
      <c r="T7" s="509"/>
      <c r="U7" s="163"/>
      <c r="V7" s="509"/>
      <c r="W7" s="509"/>
      <c r="X7" s="509"/>
      <c r="Y7" s="509"/>
      <c r="Z7" s="509"/>
      <c r="AA7" s="509"/>
      <c r="AB7" s="163"/>
      <c r="AC7" s="509"/>
      <c r="AD7" s="509"/>
      <c r="AE7" s="509"/>
      <c r="AF7" s="509"/>
      <c r="AG7" s="509"/>
      <c r="AH7" s="509"/>
      <c r="AI7" s="509"/>
      <c r="AJ7" s="163"/>
      <c r="AK7" s="509"/>
      <c r="AL7" s="509"/>
      <c r="AM7" s="163"/>
      <c r="AN7" s="509"/>
      <c r="AO7" s="509"/>
      <c r="AP7" s="509"/>
      <c r="AQ7" s="509"/>
      <c r="AR7" s="509"/>
      <c r="AS7" s="509"/>
      <c r="AT7" s="163"/>
      <c r="AU7" s="507"/>
      <c r="AV7" s="507"/>
      <c r="AW7" s="507"/>
      <c r="AX7" s="163"/>
      <c r="AY7" s="163"/>
      <c r="AZ7" s="163"/>
    </row>
    <row r="8">
      <c r="A8" s="163"/>
      <c r="B8" s="163"/>
      <c r="C8" s="163"/>
      <c r="D8" s="163"/>
      <c r="E8" s="163"/>
      <c r="F8" s="163"/>
      <c r="G8" s="163"/>
      <c r="H8" s="163"/>
      <c r="I8" s="163"/>
      <c r="J8" s="163"/>
      <c r="K8" s="163"/>
      <c r="L8" s="163"/>
      <c r="M8" s="163"/>
      <c r="N8" s="163"/>
      <c r="O8" s="163"/>
      <c r="P8" s="163"/>
      <c r="Q8" s="163"/>
      <c r="R8" s="163"/>
      <c r="S8" s="163"/>
      <c r="T8" s="163"/>
      <c r="U8" s="163"/>
      <c r="V8" s="163"/>
      <c r="W8" s="163"/>
      <c r="X8" s="163"/>
      <c r="Y8" s="163"/>
      <c r="Z8" s="163"/>
      <c r="AA8" s="163"/>
      <c r="AB8" s="163"/>
      <c r="AC8" s="163"/>
      <c r="AD8" s="163"/>
      <c r="AE8" s="163"/>
      <c r="AF8" s="163"/>
      <c r="AG8" s="163"/>
      <c r="AH8" s="163"/>
      <c r="AI8" s="163"/>
      <c r="AJ8" s="163"/>
      <c r="AK8" s="163"/>
      <c r="AL8" s="163"/>
      <c r="AM8" s="163"/>
      <c r="AN8" s="163"/>
      <c r="AO8" s="163"/>
      <c r="AP8" s="163"/>
      <c r="AQ8" s="163"/>
      <c r="AR8" s="163"/>
      <c r="AS8" s="163"/>
      <c r="AT8" s="163"/>
      <c r="AU8" s="163"/>
      <c r="AV8" s="163"/>
      <c r="AW8" s="163"/>
      <c r="AX8" s="163"/>
      <c r="AY8" s="163"/>
      <c r="AZ8" s="163"/>
    </row>
    <row r="9">
      <c r="A9" s="163" t="s">
        <v>2636</v>
      </c>
      <c r="B9" s="163" t="s">
        <v>2637</v>
      </c>
      <c r="C9" s="163" t="s">
        <v>2638</v>
      </c>
      <c r="D9" s="163" t="s">
        <v>2639</v>
      </c>
      <c r="E9" s="506">
        <v>45777.9875</v>
      </c>
      <c r="F9" s="507">
        <v>9800.0</v>
      </c>
      <c r="G9" s="163" t="s">
        <v>2640</v>
      </c>
      <c r="H9" s="507">
        <v>9800.0</v>
      </c>
      <c r="I9" s="163" t="s">
        <v>2640</v>
      </c>
      <c r="J9" s="163" t="s">
        <v>2641</v>
      </c>
      <c r="K9" s="163" t="s">
        <v>2642</v>
      </c>
      <c r="L9" s="163" t="s">
        <v>2643</v>
      </c>
      <c r="M9" s="163" t="s">
        <v>2644</v>
      </c>
      <c r="N9" s="163" t="s">
        <v>2645</v>
      </c>
      <c r="O9" s="163" t="s">
        <v>2646</v>
      </c>
      <c r="P9" s="163" t="s">
        <v>2647</v>
      </c>
      <c r="Q9" s="163" t="s">
        <v>2648</v>
      </c>
      <c r="R9" s="506">
        <v>45777.9875</v>
      </c>
      <c r="S9" s="509"/>
      <c r="T9" s="509"/>
      <c r="U9" s="163" t="s">
        <v>2649</v>
      </c>
      <c r="V9" s="510"/>
      <c r="W9" s="510"/>
      <c r="X9" s="510"/>
      <c r="Y9" s="510"/>
      <c r="Z9" s="510"/>
      <c r="AA9" s="510"/>
      <c r="AB9" s="163" t="s">
        <v>2650</v>
      </c>
      <c r="AC9" s="511">
        <v>8.0129657E9</v>
      </c>
      <c r="AD9" s="509"/>
      <c r="AE9" s="509"/>
      <c r="AF9" s="509"/>
      <c r="AG9" s="509"/>
      <c r="AH9" s="509"/>
      <c r="AI9" s="509"/>
      <c r="AJ9" s="163" t="s">
        <v>2651</v>
      </c>
      <c r="AK9" s="509"/>
      <c r="AL9" s="509"/>
      <c r="AM9" s="163" t="s">
        <v>2652</v>
      </c>
      <c r="AN9" s="510"/>
      <c r="AO9" s="509"/>
      <c r="AP9" s="509"/>
      <c r="AQ9" s="509"/>
      <c r="AR9" s="509"/>
      <c r="AS9" s="509"/>
      <c r="AT9" s="163" t="s">
        <v>2653</v>
      </c>
      <c r="AU9" s="507">
        <v>3386.0</v>
      </c>
      <c r="AV9" s="507">
        <v>3.0</v>
      </c>
      <c r="AW9" s="507">
        <v>2027.0</v>
      </c>
      <c r="AX9" s="510"/>
      <c r="AY9" s="163" t="s">
        <v>2654</v>
      </c>
      <c r="AZ9" s="163" t="s">
        <v>2655</v>
      </c>
    </row>
    <row r="10">
      <c r="A10" s="163" t="s">
        <v>2656</v>
      </c>
      <c r="B10" s="163" t="s">
        <v>2657</v>
      </c>
      <c r="C10" s="163" t="s">
        <v>2638</v>
      </c>
      <c r="D10" s="163" t="s">
        <v>2639</v>
      </c>
      <c r="E10" s="506">
        <v>45777.9875</v>
      </c>
      <c r="F10" s="507">
        <v>2980.0</v>
      </c>
      <c r="G10" s="163" t="s">
        <v>2640</v>
      </c>
      <c r="H10" s="507">
        <v>2980.0</v>
      </c>
      <c r="I10" s="163" t="s">
        <v>2640</v>
      </c>
      <c r="J10" s="163" t="s">
        <v>2641</v>
      </c>
      <c r="K10" s="163" t="s">
        <v>2642</v>
      </c>
      <c r="L10" s="163" t="s">
        <v>2658</v>
      </c>
      <c r="M10" s="163" t="s">
        <v>2659</v>
      </c>
      <c r="N10" s="163" t="s">
        <v>2645</v>
      </c>
      <c r="O10" s="163" t="s">
        <v>2646</v>
      </c>
      <c r="P10" s="163" t="s">
        <v>2660</v>
      </c>
      <c r="Q10" s="163" t="s">
        <v>2648</v>
      </c>
      <c r="R10" s="506">
        <v>45777.9875</v>
      </c>
      <c r="S10" s="509"/>
      <c r="T10" s="509"/>
      <c r="U10" s="163" t="s">
        <v>2661</v>
      </c>
      <c r="V10" s="510"/>
      <c r="W10" s="510"/>
      <c r="X10" s="510"/>
      <c r="Y10" s="510"/>
      <c r="Z10" s="510"/>
      <c r="AA10" s="510"/>
      <c r="AB10" s="163" t="s">
        <v>2662</v>
      </c>
      <c r="AC10" s="511">
        <v>9.074040392E9</v>
      </c>
      <c r="AD10" s="509"/>
      <c r="AE10" s="509"/>
      <c r="AF10" s="509"/>
      <c r="AG10" s="509"/>
      <c r="AH10" s="509"/>
      <c r="AI10" s="509"/>
      <c r="AJ10" s="163" t="s">
        <v>2651</v>
      </c>
      <c r="AK10" s="509"/>
      <c r="AL10" s="509"/>
      <c r="AM10" s="163" t="s">
        <v>2663</v>
      </c>
      <c r="AN10" s="510"/>
      <c r="AO10" s="509"/>
      <c r="AP10" s="509"/>
      <c r="AQ10" s="509"/>
      <c r="AR10" s="509"/>
      <c r="AS10" s="509"/>
      <c r="AT10" s="163" t="s">
        <v>2653</v>
      </c>
      <c r="AU10" s="507">
        <v>5813.0</v>
      </c>
      <c r="AV10" s="507">
        <v>3.0</v>
      </c>
      <c r="AW10" s="507">
        <v>2030.0</v>
      </c>
      <c r="AX10" s="163" t="s">
        <v>2664</v>
      </c>
      <c r="AY10" s="163" t="s">
        <v>2665</v>
      </c>
      <c r="AZ10" s="163" t="s">
        <v>2655</v>
      </c>
    </row>
    <row r="11">
      <c r="A11" s="163" t="s">
        <v>2666</v>
      </c>
      <c r="B11" s="163" t="s">
        <v>2637</v>
      </c>
      <c r="C11" s="163" t="s">
        <v>2638</v>
      </c>
      <c r="D11" s="163" t="s">
        <v>2639</v>
      </c>
      <c r="E11" s="506">
        <v>45777.98611111111</v>
      </c>
      <c r="F11" s="507">
        <v>2980.0</v>
      </c>
      <c r="G11" s="163" t="s">
        <v>2640</v>
      </c>
      <c r="H11" s="507">
        <v>2980.0</v>
      </c>
      <c r="I11" s="163" t="s">
        <v>2640</v>
      </c>
      <c r="J11" s="163" t="s">
        <v>2641</v>
      </c>
      <c r="K11" s="163" t="s">
        <v>2642</v>
      </c>
      <c r="L11" s="163" t="s">
        <v>2643</v>
      </c>
      <c r="M11" s="163" t="s">
        <v>2667</v>
      </c>
      <c r="N11" s="163" t="s">
        <v>2645</v>
      </c>
      <c r="O11" s="163" t="s">
        <v>2646</v>
      </c>
      <c r="P11" s="163" t="s">
        <v>2647</v>
      </c>
      <c r="Q11" s="163" t="s">
        <v>2648</v>
      </c>
      <c r="R11" s="506">
        <v>45777.98611111111</v>
      </c>
      <c r="S11" s="509"/>
      <c r="T11" s="509"/>
      <c r="U11" s="163" t="s">
        <v>2668</v>
      </c>
      <c r="V11" s="510"/>
      <c r="W11" s="510"/>
      <c r="X11" s="510"/>
      <c r="Y11" s="510"/>
      <c r="Z11" s="510"/>
      <c r="AA11" s="510"/>
      <c r="AB11" s="163" t="s">
        <v>2650</v>
      </c>
      <c r="AC11" s="511">
        <v>8.0129657E9</v>
      </c>
      <c r="AD11" s="509"/>
      <c r="AE11" s="509"/>
      <c r="AF11" s="509"/>
      <c r="AG11" s="509"/>
      <c r="AH11" s="509"/>
      <c r="AI11" s="509"/>
      <c r="AJ11" s="163" t="s">
        <v>2651</v>
      </c>
      <c r="AK11" s="509"/>
      <c r="AL11" s="509"/>
      <c r="AM11" s="163" t="s">
        <v>2652</v>
      </c>
      <c r="AN11" s="510"/>
      <c r="AO11" s="509"/>
      <c r="AP11" s="509"/>
      <c r="AQ11" s="509"/>
      <c r="AR11" s="509"/>
      <c r="AS11" s="509"/>
      <c r="AT11" s="163" t="s">
        <v>2653</v>
      </c>
      <c r="AU11" s="507">
        <v>3386.0</v>
      </c>
      <c r="AV11" s="507">
        <v>3.0</v>
      </c>
      <c r="AW11" s="507">
        <v>2027.0</v>
      </c>
      <c r="AX11" s="510"/>
      <c r="AY11" s="163" t="s">
        <v>2654</v>
      </c>
      <c r="AZ11" s="163" t="s">
        <v>2655</v>
      </c>
    </row>
    <row r="12">
      <c r="A12" s="163" t="s">
        <v>2669</v>
      </c>
      <c r="B12" s="163" t="s">
        <v>2670</v>
      </c>
      <c r="C12" s="163" t="s">
        <v>2638</v>
      </c>
      <c r="D12" s="163" t="s">
        <v>2639</v>
      </c>
      <c r="E12" s="506">
        <v>45777.981944444444</v>
      </c>
      <c r="F12" s="507">
        <v>2980.0</v>
      </c>
      <c r="G12" s="163" t="s">
        <v>2640</v>
      </c>
      <c r="H12" s="507">
        <v>2980.0</v>
      </c>
      <c r="I12" s="163" t="s">
        <v>2640</v>
      </c>
      <c r="J12" s="163" t="s">
        <v>2641</v>
      </c>
      <c r="K12" s="163" t="s">
        <v>2642</v>
      </c>
      <c r="L12" s="163" t="s">
        <v>2671</v>
      </c>
      <c r="M12" s="163" t="s">
        <v>2672</v>
      </c>
      <c r="N12" s="163" t="s">
        <v>2645</v>
      </c>
      <c r="O12" s="163" t="s">
        <v>2646</v>
      </c>
      <c r="P12" s="163" t="s">
        <v>2673</v>
      </c>
      <c r="Q12" s="163" t="s">
        <v>2648</v>
      </c>
      <c r="R12" s="506">
        <v>45777.98055555556</v>
      </c>
      <c r="S12" s="509"/>
      <c r="T12" s="509"/>
      <c r="U12" s="163" t="s">
        <v>2674</v>
      </c>
      <c r="V12" s="510"/>
      <c r="W12" s="510"/>
      <c r="X12" s="510"/>
      <c r="Y12" s="510"/>
      <c r="Z12" s="510"/>
      <c r="AA12" s="510"/>
      <c r="AB12" s="163" t="s">
        <v>2675</v>
      </c>
      <c r="AC12" s="511">
        <v>8.063248498E9</v>
      </c>
      <c r="AD12" s="509"/>
      <c r="AE12" s="509"/>
      <c r="AF12" s="509"/>
      <c r="AG12" s="509"/>
      <c r="AH12" s="509"/>
      <c r="AI12" s="509"/>
      <c r="AJ12" s="163" t="s">
        <v>2651</v>
      </c>
      <c r="AK12" s="509"/>
      <c r="AL12" s="509"/>
      <c r="AM12" s="163" t="s">
        <v>2676</v>
      </c>
      <c r="AN12" s="510"/>
      <c r="AO12" s="509"/>
      <c r="AP12" s="509"/>
      <c r="AQ12" s="509"/>
      <c r="AR12" s="509"/>
      <c r="AS12" s="509"/>
      <c r="AT12" s="163" t="s">
        <v>2653</v>
      </c>
      <c r="AU12" s="507">
        <v>4956.0</v>
      </c>
      <c r="AV12" s="507">
        <v>5.0</v>
      </c>
      <c r="AW12" s="507">
        <v>2026.0</v>
      </c>
      <c r="AX12" s="163" t="s">
        <v>2677</v>
      </c>
      <c r="AY12" s="163" t="s">
        <v>2678</v>
      </c>
      <c r="AZ12" s="163" t="s">
        <v>2655</v>
      </c>
    </row>
    <row r="13">
      <c r="A13" s="163" t="s">
        <v>2679</v>
      </c>
      <c r="B13" s="163" t="s">
        <v>2680</v>
      </c>
      <c r="C13" s="163" t="s">
        <v>2638</v>
      </c>
      <c r="D13" s="163" t="s">
        <v>2639</v>
      </c>
      <c r="E13" s="506">
        <v>45777.978472222225</v>
      </c>
      <c r="F13" s="507">
        <v>4980.0</v>
      </c>
      <c r="G13" s="163" t="s">
        <v>2640</v>
      </c>
      <c r="H13" s="507">
        <v>4980.0</v>
      </c>
      <c r="I13" s="163" t="s">
        <v>2640</v>
      </c>
      <c r="J13" s="163" t="s">
        <v>2641</v>
      </c>
      <c r="K13" s="163" t="s">
        <v>2642</v>
      </c>
      <c r="L13" s="163" t="s">
        <v>2681</v>
      </c>
      <c r="M13" s="163" t="s">
        <v>2682</v>
      </c>
      <c r="N13" s="163" t="s">
        <v>2645</v>
      </c>
      <c r="O13" s="163" t="s">
        <v>2646</v>
      </c>
      <c r="P13" s="163" t="s">
        <v>2683</v>
      </c>
      <c r="Q13" s="163" t="s">
        <v>2648</v>
      </c>
      <c r="R13" s="506">
        <v>45777.97708333333</v>
      </c>
      <c r="S13" s="509"/>
      <c r="T13" s="509"/>
      <c r="U13" s="163" t="s">
        <v>2684</v>
      </c>
      <c r="V13" s="510"/>
      <c r="W13" s="510"/>
      <c r="X13" s="510"/>
      <c r="Y13" s="510"/>
      <c r="Z13" s="510"/>
      <c r="AA13" s="510"/>
      <c r="AB13" s="163" t="s">
        <v>2685</v>
      </c>
      <c r="AC13" s="511">
        <v>9.030398428E9</v>
      </c>
      <c r="AD13" s="509"/>
      <c r="AE13" s="509"/>
      <c r="AF13" s="509"/>
      <c r="AG13" s="509"/>
      <c r="AH13" s="509"/>
      <c r="AI13" s="509"/>
      <c r="AJ13" s="163" t="s">
        <v>2651</v>
      </c>
      <c r="AK13" s="509"/>
      <c r="AL13" s="509"/>
      <c r="AM13" s="163" t="s">
        <v>2686</v>
      </c>
      <c r="AN13" s="510"/>
      <c r="AO13" s="510"/>
      <c r="AP13" s="509"/>
      <c r="AQ13" s="509"/>
      <c r="AR13" s="509"/>
      <c r="AS13" s="509"/>
      <c r="AT13" s="163" t="s">
        <v>2653</v>
      </c>
      <c r="AU13" s="507">
        <v>1823.0</v>
      </c>
      <c r="AV13" s="507">
        <v>8.0</v>
      </c>
      <c r="AW13" s="507">
        <v>2028.0</v>
      </c>
      <c r="AX13" s="163" t="s">
        <v>2687</v>
      </c>
      <c r="AY13" s="163" t="s">
        <v>2688</v>
      </c>
      <c r="AZ13" s="163" t="s">
        <v>2655</v>
      </c>
    </row>
    <row r="14">
      <c r="A14" s="163" t="s">
        <v>2689</v>
      </c>
      <c r="B14" s="163" t="s">
        <v>2690</v>
      </c>
      <c r="C14" s="163" t="s">
        <v>2638</v>
      </c>
      <c r="D14" s="163" t="s">
        <v>2639</v>
      </c>
      <c r="E14" s="506">
        <v>45777.975</v>
      </c>
      <c r="F14" s="507">
        <v>4980.0</v>
      </c>
      <c r="G14" s="163" t="s">
        <v>2640</v>
      </c>
      <c r="H14" s="507">
        <v>4980.0</v>
      </c>
      <c r="I14" s="163" t="s">
        <v>2640</v>
      </c>
      <c r="J14" s="163" t="s">
        <v>2641</v>
      </c>
      <c r="K14" s="163" t="s">
        <v>2642</v>
      </c>
      <c r="L14" s="163" t="s">
        <v>2681</v>
      </c>
      <c r="M14" s="163" t="s">
        <v>2691</v>
      </c>
      <c r="N14" s="163" t="s">
        <v>2645</v>
      </c>
      <c r="O14" s="163" t="s">
        <v>2646</v>
      </c>
      <c r="P14" s="163" t="s">
        <v>2683</v>
      </c>
      <c r="Q14" s="163" t="s">
        <v>2648</v>
      </c>
      <c r="R14" s="506">
        <v>45777.97361111111</v>
      </c>
      <c r="S14" s="509"/>
      <c r="T14" s="509"/>
      <c r="U14" s="163" t="s">
        <v>2692</v>
      </c>
      <c r="V14" s="510"/>
      <c r="W14" s="510"/>
      <c r="X14" s="510"/>
      <c r="Y14" s="510"/>
      <c r="Z14" s="510"/>
      <c r="AA14" s="510"/>
      <c r="AB14" s="163" t="s">
        <v>2685</v>
      </c>
      <c r="AC14" s="511">
        <v>9.030398428E9</v>
      </c>
      <c r="AD14" s="509"/>
      <c r="AE14" s="509"/>
      <c r="AF14" s="509"/>
      <c r="AG14" s="509"/>
      <c r="AH14" s="509"/>
      <c r="AI14" s="509"/>
      <c r="AJ14" s="163" t="s">
        <v>2651</v>
      </c>
      <c r="AK14" s="509"/>
      <c r="AL14" s="509"/>
      <c r="AM14" s="163" t="s">
        <v>2686</v>
      </c>
      <c r="AN14" s="510"/>
      <c r="AO14" s="509"/>
      <c r="AP14" s="509"/>
      <c r="AQ14" s="509"/>
      <c r="AR14" s="509"/>
      <c r="AS14" s="509"/>
      <c r="AT14" s="163" t="s">
        <v>2653</v>
      </c>
      <c r="AU14" s="507">
        <v>1823.0</v>
      </c>
      <c r="AV14" s="507">
        <v>8.0</v>
      </c>
      <c r="AW14" s="507">
        <v>2028.0</v>
      </c>
      <c r="AX14" s="163" t="s">
        <v>2687</v>
      </c>
      <c r="AY14" s="163" t="s">
        <v>2688</v>
      </c>
      <c r="AZ14" s="163" t="s">
        <v>2655</v>
      </c>
    </row>
    <row r="15">
      <c r="A15" s="163" t="s">
        <v>2693</v>
      </c>
      <c r="B15" s="163" t="s">
        <v>2694</v>
      </c>
      <c r="C15" s="163" t="s">
        <v>2638</v>
      </c>
      <c r="D15" s="163" t="s">
        <v>2639</v>
      </c>
      <c r="E15" s="506">
        <v>45777.96805555555</v>
      </c>
      <c r="F15" s="507">
        <v>4980.0</v>
      </c>
      <c r="G15" s="163" t="s">
        <v>2640</v>
      </c>
      <c r="H15" s="507">
        <v>4980.0</v>
      </c>
      <c r="I15" s="163" t="s">
        <v>2640</v>
      </c>
      <c r="J15" s="163" t="s">
        <v>2641</v>
      </c>
      <c r="K15" s="163" t="s">
        <v>2642</v>
      </c>
      <c r="L15" s="163" t="s">
        <v>2695</v>
      </c>
      <c r="M15" s="163" t="s">
        <v>2696</v>
      </c>
      <c r="N15" s="163" t="s">
        <v>2645</v>
      </c>
      <c r="O15" s="163" t="s">
        <v>2646</v>
      </c>
      <c r="P15" s="163" t="s">
        <v>2673</v>
      </c>
      <c r="Q15" s="163" t="s">
        <v>2648</v>
      </c>
      <c r="R15" s="506">
        <v>45777.96666666667</v>
      </c>
      <c r="S15" s="509"/>
      <c r="T15" s="509"/>
      <c r="U15" s="163" t="s">
        <v>2697</v>
      </c>
      <c r="V15" s="510"/>
      <c r="W15" s="510"/>
      <c r="X15" s="510"/>
      <c r="Y15" s="510"/>
      <c r="Z15" s="510"/>
      <c r="AA15" s="510"/>
      <c r="AB15" s="163" t="s">
        <v>2698</v>
      </c>
      <c r="AC15" s="511">
        <v>7.083610311E9</v>
      </c>
      <c r="AD15" s="509"/>
      <c r="AE15" s="509"/>
      <c r="AF15" s="509"/>
      <c r="AG15" s="509"/>
      <c r="AH15" s="509"/>
      <c r="AI15" s="509"/>
      <c r="AJ15" s="163" t="s">
        <v>2651</v>
      </c>
      <c r="AK15" s="509"/>
      <c r="AL15" s="509"/>
      <c r="AM15" s="163" t="s">
        <v>2699</v>
      </c>
      <c r="AN15" s="510"/>
      <c r="AO15" s="509"/>
      <c r="AP15" s="509"/>
      <c r="AQ15" s="509"/>
      <c r="AR15" s="509"/>
      <c r="AS15" s="509"/>
      <c r="AT15" s="163" t="s">
        <v>2700</v>
      </c>
      <c r="AU15" s="507">
        <v>9249.0</v>
      </c>
      <c r="AV15" s="507">
        <v>11.0</v>
      </c>
      <c r="AW15" s="507">
        <v>2026.0</v>
      </c>
      <c r="AX15" s="163" t="s">
        <v>2677</v>
      </c>
      <c r="AY15" s="163" t="s">
        <v>2701</v>
      </c>
      <c r="AZ15" s="163" t="s">
        <v>2655</v>
      </c>
    </row>
    <row r="16">
      <c r="A16" s="163" t="s">
        <v>2702</v>
      </c>
      <c r="B16" s="163" t="s">
        <v>2703</v>
      </c>
      <c r="C16" s="163" t="s">
        <v>2638</v>
      </c>
      <c r="D16" s="163" t="s">
        <v>2639</v>
      </c>
      <c r="E16" s="506">
        <v>45777.94652777778</v>
      </c>
      <c r="F16" s="507">
        <v>9800.0</v>
      </c>
      <c r="G16" s="163" t="s">
        <v>2640</v>
      </c>
      <c r="H16" s="507">
        <v>9800.0</v>
      </c>
      <c r="I16" s="163" t="s">
        <v>2640</v>
      </c>
      <c r="J16" s="163" t="s">
        <v>2641</v>
      </c>
      <c r="K16" s="163" t="s">
        <v>2642</v>
      </c>
      <c r="L16" s="163" t="s">
        <v>2704</v>
      </c>
      <c r="M16" s="163" t="s">
        <v>2705</v>
      </c>
      <c r="N16" s="163" t="s">
        <v>2645</v>
      </c>
      <c r="O16" s="163" t="s">
        <v>2646</v>
      </c>
      <c r="P16" s="163" t="s">
        <v>2673</v>
      </c>
      <c r="Q16" s="163" t="s">
        <v>2648</v>
      </c>
      <c r="R16" s="506">
        <v>45777.94513888889</v>
      </c>
      <c r="S16" s="509"/>
      <c r="T16" s="509"/>
      <c r="U16" s="163" t="s">
        <v>2706</v>
      </c>
      <c r="V16" s="510"/>
      <c r="W16" s="510"/>
      <c r="X16" s="510"/>
      <c r="Y16" s="510"/>
      <c r="Z16" s="510"/>
      <c r="AA16" s="510"/>
      <c r="AB16" s="163" t="s">
        <v>2707</v>
      </c>
      <c r="AC16" s="511">
        <v>9.039828256E9</v>
      </c>
      <c r="AD16" s="509"/>
      <c r="AE16" s="509"/>
      <c r="AF16" s="509"/>
      <c r="AG16" s="509"/>
      <c r="AH16" s="509"/>
      <c r="AI16" s="509"/>
      <c r="AJ16" s="163" t="s">
        <v>2651</v>
      </c>
      <c r="AK16" s="509"/>
      <c r="AL16" s="509"/>
      <c r="AM16" s="163" t="s">
        <v>2708</v>
      </c>
      <c r="AN16" s="510"/>
      <c r="AO16" s="509"/>
      <c r="AP16" s="509"/>
      <c r="AQ16" s="509"/>
      <c r="AR16" s="509"/>
      <c r="AS16" s="509"/>
      <c r="AT16" s="163" t="s">
        <v>2700</v>
      </c>
      <c r="AU16" s="507">
        <v>7083.0</v>
      </c>
      <c r="AV16" s="507">
        <v>7.0</v>
      </c>
      <c r="AW16" s="507">
        <v>2031.0</v>
      </c>
      <c r="AX16" s="163" t="s">
        <v>2677</v>
      </c>
      <c r="AY16" s="163" t="s">
        <v>2709</v>
      </c>
      <c r="AZ16" s="163" t="s">
        <v>2655</v>
      </c>
    </row>
    <row r="17">
      <c r="A17" s="163" t="s">
        <v>2710</v>
      </c>
      <c r="B17" s="163" t="s">
        <v>2711</v>
      </c>
      <c r="C17" s="163" t="s">
        <v>2638</v>
      </c>
      <c r="D17" s="163" t="s">
        <v>2639</v>
      </c>
      <c r="E17" s="506">
        <v>45777.94513888889</v>
      </c>
      <c r="F17" s="507">
        <v>4980.0</v>
      </c>
      <c r="G17" s="163" t="s">
        <v>2640</v>
      </c>
      <c r="H17" s="507">
        <v>4980.0</v>
      </c>
      <c r="I17" s="163" t="s">
        <v>2640</v>
      </c>
      <c r="J17" s="163" t="s">
        <v>2641</v>
      </c>
      <c r="K17" s="163" t="s">
        <v>2642</v>
      </c>
      <c r="L17" s="163" t="s">
        <v>2712</v>
      </c>
      <c r="M17" s="163" t="s">
        <v>2713</v>
      </c>
      <c r="N17" s="163" t="s">
        <v>2645</v>
      </c>
      <c r="O17" s="163" t="s">
        <v>2646</v>
      </c>
      <c r="P17" s="163" t="s">
        <v>2673</v>
      </c>
      <c r="Q17" s="163" t="s">
        <v>2648</v>
      </c>
      <c r="R17" s="506">
        <v>45777.944444444445</v>
      </c>
      <c r="S17" s="509"/>
      <c r="T17" s="509"/>
      <c r="U17" s="163" t="s">
        <v>2714</v>
      </c>
      <c r="V17" s="510"/>
      <c r="W17" s="510"/>
      <c r="X17" s="510"/>
      <c r="Y17" s="510"/>
      <c r="Z17" s="510"/>
      <c r="AA17" s="510"/>
      <c r="AB17" s="163" t="s">
        <v>2715</v>
      </c>
      <c r="AC17" s="511">
        <v>9.065455076E9</v>
      </c>
      <c r="AD17" s="509"/>
      <c r="AE17" s="509"/>
      <c r="AF17" s="509"/>
      <c r="AG17" s="509"/>
      <c r="AH17" s="509"/>
      <c r="AI17" s="509"/>
      <c r="AJ17" s="163" t="s">
        <v>2651</v>
      </c>
      <c r="AK17" s="509"/>
      <c r="AL17" s="509"/>
      <c r="AM17" s="163" t="s">
        <v>2716</v>
      </c>
      <c r="AN17" s="510"/>
      <c r="AO17" s="509"/>
      <c r="AP17" s="509"/>
      <c r="AQ17" s="509"/>
      <c r="AR17" s="509"/>
      <c r="AS17" s="509"/>
      <c r="AT17" s="163" t="s">
        <v>2653</v>
      </c>
      <c r="AU17" s="507">
        <v>1454.0</v>
      </c>
      <c r="AV17" s="507">
        <v>11.0</v>
      </c>
      <c r="AW17" s="507">
        <v>2029.0</v>
      </c>
      <c r="AX17" s="163" t="s">
        <v>2677</v>
      </c>
      <c r="AY17" s="163" t="s">
        <v>2717</v>
      </c>
      <c r="AZ17" s="163" t="s">
        <v>2655</v>
      </c>
    </row>
    <row r="18">
      <c r="A18" s="163" t="s">
        <v>2718</v>
      </c>
      <c r="B18" s="163" t="s">
        <v>2703</v>
      </c>
      <c r="C18" s="163" t="s">
        <v>2638</v>
      </c>
      <c r="D18" s="163" t="s">
        <v>2639</v>
      </c>
      <c r="E18" s="506">
        <v>45777.94305555556</v>
      </c>
      <c r="F18" s="507">
        <v>2980.0</v>
      </c>
      <c r="G18" s="163" t="s">
        <v>2640</v>
      </c>
      <c r="H18" s="507">
        <v>2980.0</v>
      </c>
      <c r="I18" s="163" t="s">
        <v>2640</v>
      </c>
      <c r="J18" s="163" t="s">
        <v>2641</v>
      </c>
      <c r="K18" s="163" t="s">
        <v>2642</v>
      </c>
      <c r="L18" s="163" t="s">
        <v>2704</v>
      </c>
      <c r="M18" s="163" t="s">
        <v>2719</v>
      </c>
      <c r="N18" s="163" t="s">
        <v>2645</v>
      </c>
      <c r="O18" s="163" t="s">
        <v>2646</v>
      </c>
      <c r="P18" s="163" t="s">
        <v>2673</v>
      </c>
      <c r="Q18" s="163" t="s">
        <v>2648</v>
      </c>
      <c r="R18" s="506">
        <v>45777.94236111111</v>
      </c>
      <c r="S18" s="509"/>
      <c r="T18" s="509"/>
      <c r="U18" s="163" t="s">
        <v>2720</v>
      </c>
      <c r="V18" s="510"/>
      <c r="W18" s="510"/>
      <c r="X18" s="510"/>
      <c r="Y18" s="510"/>
      <c r="Z18" s="510"/>
      <c r="AA18" s="510"/>
      <c r="AB18" s="163" t="s">
        <v>2707</v>
      </c>
      <c r="AC18" s="511">
        <v>9.039828256E9</v>
      </c>
      <c r="AD18" s="509"/>
      <c r="AE18" s="509"/>
      <c r="AF18" s="509"/>
      <c r="AG18" s="509"/>
      <c r="AH18" s="509"/>
      <c r="AI18" s="509"/>
      <c r="AJ18" s="163" t="s">
        <v>2651</v>
      </c>
      <c r="AK18" s="509"/>
      <c r="AL18" s="509"/>
      <c r="AM18" s="163" t="s">
        <v>2708</v>
      </c>
      <c r="AN18" s="510"/>
      <c r="AO18" s="509"/>
      <c r="AP18" s="509"/>
      <c r="AQ18" s="509"/>
      <c r="AR18" s="509"/>
      <c r="AS18" s="509"/>
      <c r="AT18" s="163" t="s">
        <v>2700</v>
      </c>
      <c r="AU18" s="507">
        <v>7083.0</v>
      </c>
      <c r="AV18" s="507">
        <v>7.0</v>
      </c>
      <c r="AW18" s="507">
        <v>2031.0</v>
      </c>
      <c r="AX18" s="163" t="s">
        <v>2677</v>
      </c>
      <c r="AY18" s="163" t="s">
        <v>2709</v>
      </c>
      <c r="AZ18" s="163" t="s">
        <v>2655</v>
      </c>
    </row>
    <row r="19">
      <c r="A19" s="163" t="s">
        <v>2721</v>
      </c>
      <c r="B19" s="163" t="s">
        <v>2703</v>
      </c>
      <c r="C19" s="163" t="s">
        <v>2638</v>
      </c>
      <c r="D19" s="163" t="s">
        <v>2639</v>
      </c>
      <c r="E19" s="506">
        <v>45777.94305555556</v>
      </c>
      <c r="F19" s="507">
        <v>9800.0</v>
      </c>
      <c r="G19" s="163" t="s">
        <v>2640</v>
      </c>
      <c r="H19" s="507">
        <v>9800.0</v>
      </c>
      <c r="I19" s="163" t="s">
        <v>2640</v>
      </c>
      <c r="J19" s="163" t="s">
        <v>2641</v>
      </c>
      <c r="K19" s="163" t="s">
        <v>2642</v>
      </c>
      <c r="L19" s="163" t="s">
        <v>2704</v>
      </c>
      <c r="M19" s="163" t="s">
        <v>2705</v>
      </c>
      <c r="N19" s="163" t="s">
        <v>2645</v>
      </c>
      <c r="O19" s="163" t="s">
        <v>2646</v>
      </c>
      <c r="P19" s="163" t="s">
        <v>2673</v>
      </c>
      <c r="Q19" s="163" t="s">
        <v>2648</v>
      </c>
      <c r="R19" s="506">
        <v>45777.94236111111</v>
      </c>
      <c r="S19" s="509"/>
      <c r="T19" s="509"/>
      <c r="U19" s="163" t="s">
        <v>2722</v>
      </c>
      <c r="V19" s="510"/>
      <c r="W19" s="510"/>
      <c r="X19" s="510"/>
      <c r="Y19" s="510"/>
      <c r="Z19" s="510"/>
      <c r="AA19" s="510"/>
      <c r="AB19" s="163" t="s">
        <v>2707</v>
      </c>
      <c r="AC19" s="511">
        <v>9.039828256E9</v>
      </c>
      <c r="AD19" s="509"/>
      <c r="AE19" s="509"/>
      <c r="AF19" s="509"/>
      <c r="AG19" s="509"/>
      <c r="AH19" s="509"/>
      <c r="AI19" s="509"/>
      <c r="AJ19" s="163" t="s">
        <v>2651</v>
      </c>
      <c r="AK19" s="509"/>
      <c r="AL19" s="509"/>
      <c r="AM19" s="163" t="s">
        <v>2708</v>
      </c>
      <c r="AN19" s="510"/>
      <c r="AO19" s="510"/>
      <c r="AP19" s="509"/>
      <c r="AQ19" s="509"/>
      <c r="AR19" s="509"/>
      <c r="AS19" s="509"/>
      <c r="AT19" s="163" t="s">
        <v>2700</v>
      </c>
      <c r="AU19" s="507">
        <v>7083.0</v>
      </c>
      <c r="AV19" s="507">
        <v>7.0</v>
      </c>
      <c r="AW19" s="507">
        <v>2031.0</v>
      </c>
      <c r="AX19" s="163" t="s">
        <v>2677</v>
      </c>
      <c r="AY19" s="163" t="s">
        <v>2709</v>
      </c>
      <c r="AZ19" s="163" t="s">
        <v>2655</v>
      </c>
    </row>
    <row r="20">
      <c r="A20" s="163" t="s">
        <v>2723</v>
      </c>
      <c r="B20" s="163" t="s">
        <v>2724</v>
      </c>
      <c r="C20" s="163" t="s">
        <v>2638</v>
      </c>
      <c r="D20" s="163" t="s">
        <v>2639</v>
      </c>
      <c r="E20" s="506">
        <v>45777.94305555556</v>
      </c>
      <c r="F20" s="507">
        <v>9800.0</v>
      </c>
      <c r="G20" s="163" t="s">
        <v>2640</v>
      </c>
      <c r="H20" s="507">
        <v>9800.0</v>
      </c>
      <c r="I20" s="163" t="s">
        <v>2640</v>
      </c>
      <c r="J20" s="163" t="s">
        <v>2641</v>
      </c>
      <c r="K20" s="163" t="s">
        <v>2642</v>
      </c>
      <c r="L20" s="163" t="s">
        <v>2725</v>
      </c>
      <c r="M20" s="163" t="s">
        <v>2726</v>
      </c>
      <c r="N20" s="163" t="s">
        <v>2645</v>
      </c>
      <c r="O20" s="163" t="s">
        <v>2646</v>
      </c>
      <c r="P20" s="163" t="s">
        <v>2647</v>
      </c>
      <c r="Q20" s="163" t="s">
        <v>2648</v>
      </c>
      <c r="R20" s="506">
        <v>45777.94305555556</v>
      </c>
      <c r="S20" s="509"/>
      <c r="T20" s="509"/>
      <c r="U20" s="163" t="s">
        <v>2727</v>
      </c>
      <c r="V20" s="510"/>
      <c r="W20" s="510"/>
      <c r="X20" s="510"/>
      <c r="Y20" s="510"/>
      <c r="Z20" s="510"/>
      <c r="AA20" s="510"/>
      <c r="AB20" s="163" t="s">
        <v>2728</v>
      </c>
      <c r="AC20" s="511">
        <v>8.01453162E9</v>
      </c>
      <c r="AD20" s="509"/>
      <c r="AE20" s="509"/>
      <c r="AF20" s="509"/>
      <c r="AG20" s="509"/>
      <c r="AH20" s="509"/>
      <c r="AI20" s="509"/>
      <c r="AJ20" s="163" t="s">
        <v>2651</v>
      </c>
      <c r="AK20" s="509"/>
      <c r="AL20" s="509"/>
      <c r="AM20" s="163" t="s">
        <v>2729</v>
      </c>
      <c r="AN20" s="510"/>
      <c r="AO20" s="509"/>
      <c r="AP20" s="509"/>
      <c r="AQ20" s="509"/>
      <c r="AR20" s="509"/>
      <c r="AS20" s="509"/>
      <c r="AT20" s="163" t="s">
        <v>2653</v>
      </c>
      <c r="AU20" s="507">
        <v>6123.0</v>
      </c>
      <c r="AV20" s="507">
        <v>7.0</v>
      </c>
      <c r="AW20" s="507">
        <v>2027.0</v>
      </c>
      <c r="AX20" s="163" t="s">
        <v>2730</v>
      </c>
      <c r="AY20" s="163" t="s">
        <v>2731</v>
      </c>
      <c r="AZ20" s="163" t="s">
        <v>2655</v>
      </c>
    </row>
    <row r="21">
      <c r="A21" s="163" t="s">
        <v>2732</v>
      </c>
      <c r="B21" s="163" t="s">
        <v>2724</v>
      </c>
      <c r="C21" s="163" t="s">
        <v>2638</v>
      </c>
      <c r="D21" s="163" t="s">
        <v>2639</v>
      </c>
      <c r="E21" s="506">
        <v>45777.941666666666</v>
      </c>
      <c r="F21" s="507">
        <v>2980.0</v>
      </c>
      <c r="G21" s="163" t="s">
        <v>2640</v>
      </c>
      <c r="H21" s="507">
        <v>2980.0</v>
      </c>
      <c r="I21" s="163" t="s">
        <v>2640</v>
      </c>
      <c r="J21" s="163" t="s">
        <v>2641</v>
      </c>
      <c r="K21" s="163" t="s">
        <v>2642</v>
      </c>
      <c r="L21" s="163" t="s">
        <v>2725</v>
      </c>
      <c r="M21" s="163" t="s">
        <v>2733</v>
      </c>
      <c r="N21" s="163" t="s">
        <v>2645</v>
      </c>
      <c r="O21" s="163" t="s">
        <v>2646</v>
      </c>
      <c r="P21" s="163" t="s">
        <v>2647</v>
      </c>
      <c r="Q21" s="163" t="s">
        <v>2648</v>
      </c>
      <c r="R21" s="506">
        <v>45777.941666666666</v>
      </c>
      <c r="S21" s="509"/>
      <c r="T21" s="509"/>
      <c r="U21" s="163" t="s">
        <v>2734</v>
      </c>
      <c r="V21" s="510"/>
      <c r="W21" s="510"/>
      <c r="X21" s="510"/>
      <c r="Y21" s="510"/>
      <c r="Z21" s="510"/>
      <c r="AA21" s="510"/>
      <c r="AB21" s="163" t="s">
        <v>2728</v>
      </c>
      <c r="AC21" s="511">
        <v>8.01453162E9</v>
      </c>
      <c r="AD21" s="509"/>
      <c r="AE21" s="509"/>
      <c r="AF21" s="509"/>
      <c r="AG21" s="509"/>
      <c r="AH21" s="509"/>
      <c r="AI21" s="509"/>
      <c r="AJ21" s="163" t="s">
        <v>2651</v>
      </c>
      <c r="AK21" s="509"/>
      <c r="AL21" s="509"/>
      <c r="AM21" s="163" t="s">
        <v>2729</v>
      </c>
      <c r="AN21" s="510"/>
      <c r="AO21" s="509"/>
      <c r="AP21" s="509"/>
      <c r="AQ21" s="509"/>
      <c r="AR21" s="509"/>
      <c r="AS21" s="509"/>
      <c r="AT21" s="163" t="s">
        <v>2653</v>
      </c>
      <c r="AU21" s="507">
        <v>6123.0</v>
      </c>
      <c r="AV21" s="507">
        <v>7.0</v>
      </c>
      <c r="AW21" s="507">
        <v>2027.0</v>
      </c>
      <c r="AX21" s="163" t="s">
        <v>2730</v>
      </c>
      <c r="AY21" s="163" t="s">
        <v>2731</v>
      </c>
      <c r="AZ21" s="163" t="s">
        <v>2655</v>
      </c>
    </row>
    <row r="22">
      <c r="A22" s="163" t="s">
        <v>2735</v>
      </c>
      <c r="B22" s="163" t="s">
        <v>2736</v>
      </c>
      <c r="C22" s="163" t="s">
        <v>2638</v>
      </c>
      <c r="D22" s="163" t="s">
        <v>2639</v>
      </c>
      <c r="E22" s="506">
        <v>45777.938888888886</v>
      </c>
      <c r="F22" s="507">
        <v>2980.0</v>
      </c>
      <c r="G22" s="163" t="s">
        <v>2640</v>
      </c>
      <c r="H22" s="507">
        <v>2980.0</v>
      </c>
      <c r="I22" s="163" t="s">
        <v>2640</v>
      </c>
      <c r="J22" s="163" t="s">
        <v>2641</v>
      </c>
      <c r="K22" s="163" t="s">
        <v>2642</v>
      </c>
      <c r="L22" s="163" t="s">
        <v>2737</v>
      </c>
      <c r="M22" s="163" t="s">
        <v>2738</v>
      </c>
      <c r="N22" s="163" t="s">
        <v>2645</v>
      </c>
      <c r="O22" s="163" t="s">
        <v>2646</v>
      </c>
      <c r="P22" s="163" t="s">
        <v>2660</v>
      </c>
      <c r="Q22" s="163" t="s">
        <v>2648</v>
      </c>
      <c r="R22" s="506">
        <v>45777.938888888886</v>
      </c>
      <c r="S22" s="509"/>
      <c r="T22" s="509"/>
      <c r="U22" s="163" t="s">
        <v>2739</v>
      </c>
      <c r="V22" s="510"/>
      <c r="W22" s="510"/>
      <c r="X22" s="510"/>
      <c r="Y22" s="510"/>
      <c r="Z22" s="510"/>
      <c r="AA22" s="510"/>
      <c r="AB22" s="163" t="s">
        <v>2740</v>
      </c>
      <c r="AC22" s="511">
        <v>8.040442872E9</v>
      </c>
      <c r="AD22" s="509"/>
      <c r="AE22" s="509"/>
      <c r="AF22" s="509"/>
      <c r="AG22" s="509"/>
      <c r="AH22" s="509"/>
      <c r="AI22" s="509"/>
      <c r="AJ22" s="163" t="s">
        <v>2651</v>
      </c>
      <c r="AK22" s="512"/>
      <c r="AL22" s="513"/>
      <c r="AM22" s="163" t="s">
        <v>2741</v>
      </c>
      <c r="AN22" s="510"/>
      <c r="AO22" s="509"/>
      <c r="AP22" s="509"/>
      <c r="AQ22" s="509"/>
      <c r="AR22" s="509"/>
      <c r="AS22" s="509"/>
      <c r="AT22" s="163" t="s">
        <v>2653</v>
      </c>
      <c r="AU22" s="507">
        <v>2126.0</v>
      </c>
      <c r="AV22" s="507">
        <v>9.0</v>
      </c>
      <c r="AW22" s="507">
        <v>2029.0</v>
      </c>
      <c r="AX22" s="163" t="s">
        <v>2664</v>
      </c>
      <c r="AY22" s="163" t="s">
        <v>2665</v>
      </c>
      <c r="AZ22" s="163" t="s">
        <v>2655</v>
      </c>
    </row>
    <row r="23">
      <c r="A23" s="163" t="s">
        <v>2742</v>
      </c>
      <c r="B23" s="163" t="s">
        <v>2743</v>
      </c>
      <c r="C23" s="163" t="s">
        <v>2638</v>
      </c>
      <c r="D23" s="163" t="s">
        <v>2639</v>
      </c>
      <c r="E23" s="506">
        <v>45777.902083333334</v>
      </c>
      <c r="F23" s="507">
        <v>4980.0</v>
      </c>
      <c r="G23" s="163" t="s">
        <v>2640</v>
      </c>
      <c r="H23" s="507">
        <v>4980.0</v>
      </c>
      <c r="I23" s="163" t="s">
        <v>2640</v>
      </c>
      <c r="J23" s="163" t="s">
        <v>2641</v>
      </c>
      <c r="K23" s="163" t="s">
        <v>2642</v>
      </c>
      <c r="L23" s="163" t="s">
        <v>2744</v>
      </c>
      <c r="M23" s="163" t="s">
        <v>2745</v>
      </c>
      <c r="N23" s="163" t="s">
        <v>2645</v>
      </c>
      <c r="O23" s="163" t="s">
        <v>2646</v>
      </c>
      <c r="P23" s="163" t="s">
        <v>2683</v>
      </c>
      <c r="Q23" s="163" t="s">
        <v>2648</v>
      </c>
      <c r="R23" s="506">
        <v>45777.90069444444</v>
      </c>
      <c r="S23" s="509"/>
      <c r="T23" s="509"/>
      <c r="U23" s="163" t="s">
        <v>2746</v>
      </c>
      <c r="V23" s="510"/>
      <c r="W23" s="510"/>
      <c r="X23" s="510"/>
      <c r="Y23" s="510"/>
      <c r="Z23" s="510"/>
      <c r="AA23" s="510"/>
      <c r="AB23" s="163" t="s">
        <v>2747</v>
      </c>
      <c r="AC23" s="511">
        <v>9.057383676E9</v>
      </c>
      <c r="AD23" s="510"/>
      <c r="AE23" s="510"/>
      <c r="AF23" s="510"/>
      <c r="AG23" s="510"/>
      <c r="AH23" s="509"/>
      <c r="AI23" s="509"/>
      <c r="AJ23" s="163" t="s">
        <v>2651</v>
      </c>
      <c r="AK23" s="512"/>
      <c r="AL23" s="513"/>
      <c r="AM23" s="163" t="s">
        <v>2748</v>
      </c>
      <c r="AN23" s="510"/>
      <c r="AO23" s="509"/>
      <c r="AP23" s="509"/>
      <c r="AQ23" s="509"/>
      <c r="AR23" s="509"/>
      <c r="AS23" s="509"/>
      <c r="AT23" s="163" t="s">
        <v>2653</v>
      </c>
      <c r="AU23" s="507">
        <v>1099.0</v>
      </c>
      <c r="AV23" s="507">
        <v>5.0</v>
      </c>
      <c r="AW23" s="507">
        <v>2027.0</v>
      </c>
      <c r="AX23" s="163" t="s">
        <v>2749</v>
      </c>
      <c r="AY23" s="163" t="s">
        <v>2750</v>
      </c>
      <c r="AZ23" s="163" t="s">
        <v>2655</v>
      </c>
    </row>
    <row r="24">
      <c r="A24" s="163" t="s">
        <v>2751</v>
      </c>
      <c r="B24" s="163" t="s">
        <v>2752</v>
      </c>
      <c r="C24" s="163" t="s">
        <v>2638</v>
      </c>
      <c r="D24" s="163" t="s">
        <v>2639</v>
      </c>
      <c r="E24" s="506">
        <v>45777.89513888889</v>
      </c>
      <c r="F24" s="507">
        <v>2980.0</v>
      </c>
      <c r="G24" s="163" t="s">
        <v>2640</v>
      </c>
      <c r="H24" s="507">
        <v>2980.0</v>
      </c>
      <c r="I24" s="163" t="s">
        <v>2640</v>
      </c>
      <c r="J24" s="163" t="s">
        <v>2641</v>
      </c>
      <c r="K24" s="163" t="s">
        <v>2642</v>
      </c>
      <c r="L24" s="163" t="s">
        <v>2753</v>
      </c>
      <c r="M24" s="163" t="s">
        <v>2754</v>
      </c>
      <c r="N24" s="163" t="s">
        <v>2645</v>
      </c>
      <c r="O24" s="163" t="s">
        <v>2646</v>
      </c>
      <c r="P24" s="163" t="s">
        <v>2647</v>
      </c>
      <c r="Q24" s="163" t="s">
        <v>2648</v>
      </c>
      <c r="R24" s="506">
        <v>45777.89513888889</v>
      </c>
      <c r="S24" s="509"/>
      <c r="T24" s="509"/>
      <c r="U24" s="163" t="s">
        <v>2755</v>
      </c>
      <c r="V24" s="510"/>
      <c r="W24" s="510"/>
      <c r="X24" s="510"/>
      <c r="Y24" s="510"/>
      <c r="Z24" s="510"/>
      <c r="AA24" s="510"/>
      <c r="AB24" s="163" t="s">
        <v>2756</v>
      </c>
      <c r="AC24" s="511">
        <v>8.024764539E9</v>
      </c>
      <c r="AD24" s="509"/>
      <c r="AE24" s="509"/>
      <c r="AF24" s="509"/>
      <c r="AG24" s="509"/>
      <c r="AH24" s="509"/>
      <c r="AI24" s="509"/>
      <c r="AJ24" s="163" t="s">
        <v>2651</v>
      </c>
      <c r="AK24" s="509"/>
      <c r="AL24" s="509"/>
      <c r="AM24" s="163" t="s">
        <v>2757</v>
      </c>
      <c r="AN24" s="510"/>
      <c r="AO24" s="509"/>
      <c r="AP24" s="509"/>
      <c r="AQ24" s="509"/>
      <c r="AR24" s="509"/>
      <c r="AS24" s="509"/>
      <c r="AT24" s="163" t="s">
        <v>2653</v>
      </c>
      <c r="AU24" s="507">
        <v>1152.0</v>
      </c>
      <c r="AV24" s="507">
        <v>12.0</v>
      </c>
      <c r="AW24" s="507">
        <v>2028.0</v>
      </c>
      <c r="AX24" s="510"/>
      <c r="AY24" s="510"/>
      <c r="AZ24" s="163" t="s">
        <v>2655</v>
      </c>
    </row>
    <row r="25">
      <c r="A25" s="163" t="s">
        <v>2758</v>
      </c>
      <c r="B25" s="163" t="s">
        <v>2759</v>
      </c>
      <c r="C25" s="163" t="s">
        <v>2638</v>
      </c>
      <c r="D25" s="163" t="s">
        <v>2639</v>
      </c>
      <c r="E25" s="506">
        <v>45777.89375</v>
      </c>
      <c r="F25" s="507">
        <v>4980.0</v>
      </c>
      <c r="G25" s="163" t="s">
        <v>2640</v>
      </c>
      <c r="H25" s="507">
        <v>4980.0</v>
      </c>
      <c r="I25" s="163" t="s">
        <v>2640</v>
      </c>
      <c r="J25" s="163" t="s">
        <v>2641</v>
      </c>
      <c r="K25" s="163" t="s">
        <v>2642</v>
      </c>
      <c r="L25" s="163" t="s">
        <v>2760</v>
      </c>
      <c r="M25" s="163" t="s">
        <v>2761</v>
      </c>
      <c r="N25" s="163" t="s">
        <v>2645</v>
      </c>
      <c r="O25" s="163" t="s">
        <v>2646</v>
      </c>
      <c r="P25" s="163" t="s">
        <v>2647</v>
      </c>
      <c r="Q25" s="163" t="s">
        <v>2648</v>
      </c>
      <c r="R25" s="506">
        <v>45777.89375</v>
      </c>
      <c r="S25" s="509"/>
      <c r="T25" s="509"/>
      <c r="U25" s="163" t="s">
        <v>2762</v>
      </c>
      <c r="V25" s="510"/>
      <c r="W25" s="510"/>
      <c r="X25" s="510"/>
      <c r="Y25" s="510"/>
      <c r="Z25" s="510"/>
      <c r="AA25" s="510"/>
      <c r="AB25" s="163" t="s">
        <v>2763</v>
      </c>
      <c r="AC25" s="511">
        <v>8.056851195E9</v>
      </c>
      <c r="AD25" s="509"/>
      <c r="AE25" s="509"/>
      <c r="AF25" s="509"/>
      <c r="AG25" s="509"/>
      <c r="AH25" s="509"/>
      <c r="AI25" s="509"/>
      <c r="AJ25" s="163" t="s">
        <v>2651</v>
      </c>
      <c r="AK25" s="509"/>
      <c r="AL25" s="509"/>
      <c r="AM25" s="163" t="s">
        <v>2764</v>
      </c>
      <c r="AN25" s="509"/>
      <c r="AO25" s="509"/>
      <c r="AP25" s="509"/>
      <c r="AQ25" s="509"/>
      <c r="AR25" s="509"/>
      <c r="AS25" s="509"/>
      <c r="AT25" s="163" t="s">
        <v>2653</v>
      </c>
      <c r="AU25" s="507">
        <v>8961.0</v>
      </c>
      <c r="AV25" s="507">
        <v>2.0</v>
      </c>
      <c r="AW25" s="507">
        <v>2028.0</v>
      </c>
      <c r="AX25" s="510"/>
      <c r="AY25" s="510"/>
      <c r="AZ25" s="163" t="s">
        <v>2655</v>
      </c>
    </row>
    <row r="26">
      <c r="A26" s="163" t="s">
        <v>2765</v>
      </c>
      <c r="B26" s="163" t="s">
        <v>2766</v>
      </c>
      <c r="C26" s="163" t="s">
        <v>2638</v>
      </c>
      <c r="D26" s="163" t="s">
        <v>2639</v>
      </c>
      <c r="E26" s="506">
        <v>45777.89097222222</v>
      </c>
      <c r="F26" s="507">
        <v>2980.0</v>
      </c>
      <c r="G26" s="163" t="s">
        <v>2640</v>
      </c>
      <c r="H26" s="507">
        <v>2980.0</v>
      </c>
      <c r="I26" s="163" t="s">
        <v>2640</v>
      </c>
      <c r="J26" s="163" t="s">
        <v>2641</v>
      </c>
      <c r="K26" s="163" t="s">
        <v>2642</v>
      </c>
      <c r="L26" s="163" t="s">
        <v>2767</v>
      </c>
      <c r="M26" s="163" t="s">
        <v>2768</v>
      </c>
      <c r="N26" s="163" t="s">
        <v>2645</v>
      </c>
      <c r="O26" s="163" t="s">
        <v>2646</v>
      </c>
      <c r="P26" s="163" t="s">
        <v>2647</v>
      </c>
      <c r="Q26" s="163" t="s">
        <v>2648</v>
      </c>
      <c r="R26" s="506">
        <v>45777.89097222222</v>
      </c>
      <c r="S26" s="509"/>
      <c r="T26" s="509"/>
      <c r="U26" s="163" t="s">
        <v>2769</v>
      </c>
      <c r="V26" s="510"/>
      <c r="W26" s="510"/>
      <c r="X26" s="510"/>
      <c r="Y26" s="510"/>
      <c r="Z26" s="510"/>
      <c r="AA26" s="510"/>
      <c r="AB26" s="163" t="s">
        <v>2770</v>
      </c>
      <c r="AC26" s="511">
        <v>7.010743984E9</v>
      </c>
      <c r="AD26" s="509"/>
      <c r="AE26" s="509"/>
      <c r="AF26" s="509"/>
      <c r="AG26" s="509"/>
      <c r="AH26" s="509"/>
      <c r="AI26" s="509"/>
      <c r="AJ26" s="163" t="s">
        <v>2651</v>
      </c>
      <c r="AK26" s="509"/>
      <c r="AL26" s="509"/>
      <c r="AM26" s="163" t="s">
        <v>2771</v>
      </c>
      <c r="AN26" s="510"/>
      <c r="AO26" s="509"/>
      <c r="AP26" s="509"/>
      <c r="AQ26" s="509"/>
      <c r="AR26" s="509"/>
      <c r="AS26" s="509"/>
      <c r="AT26" s="163" t="s">
        <v>2653</v>
      </c>
      <c r="AU26" s="507">
        <v>1073.0</v>
      </c>
      <c r="AV26" s="507">
        <v>4.0</v>
      </c>
      <c r="AW26" s="507">
        <v>2031.0</v>
      </c>
      <c r="AX26" s="163" t="s">
        <v>2730</v>
      </c>
      <c r="AY26" s="510"/>
      <c r="AZ26" s="163" t="s">
        <v>2655</v>
      </c>
    </row>
    <row r="27">
      <c r="A27" s="163" t="s">
        <v>2772</v>
      </c>
      <c r="B27" s="163" t="s">
        <v>2773</v>
      </c>
      <c r="C27" s="163" t="s">
        <v>2638</v>
      </c>
      <c r="D27" s="163" t="s">
        <v>2639</v>
      </c>
      <c r="E27" s="506">
        <v>45777.88263888889</v>
      </c>
      <c r="F27" s="507">
        <v>4980.0</v>
      </c>
      <c r="G27" s="163" t="s">
        <v>2640</v>
      </c>
      <c r="H27" s="507">
        <v>4980.0</v>
      </c>
      <c r="I27" s="163" t="s">
        <v>2640</v>
      </c>
      <c r="J27" s="163" t="s">
        <v>2641</v>
      </c>
      <c r="K27" s="163" t="s">
        <v>2642</v>
      </c>
      <c r="L27" s="163" t="s">
        <v>2774</v>
      </c>
      <c r="M27" s="163" t="s">
        <v>2775</v>
      </c>
      <c r="N27" s="163" t="s">
        <v>2645</v>
      </c>
      <c r="O27" s="163" t="s">
        <v>2646</v>
      </c>
      <c r="P27" s="163" t="s">
        <v>2673</v>
      </c>
      <c r="Q27" s="163" t="s">
        <v>2648</v>
      </c>
      <c r="R27" s="506">
        <v>45777.88125</v>
      </c>
      <c r="S27" s="509"/>
      <c r="T27" s="509"/>
      <c r="U27" s="163" t="s">
        <v>2776</v>
      </c>
      <c r="V27" s="510"/>
      <c r="W27" s="510"/>
      <c r="X27" s="510"/>
      <c r="Y27" s="510"/>
      <c r="Z27" s="510"/>
      <c r="AA27" s="510"/>
      <c r="AB27" s="163" t="s">
        <v>2777</v>
      </c>
      <c r="AC27" s="511">
        <v>9.029092832E9</v>
      </c>
      <c r="AD27" s="509"/>
      <c r="AE27" s="509"/>
      <c r="AF27" s="509"/>
      <c r="AG27" s="509"/>
      <c r="AH27" s="509"/>
      <c r="AI27" s="509"/>
      <c r="AJ27" s="163" t="s">
        <v>2651</v>
      </c>
      <c r="AK27" s="509"/>
      <c r="AL27" s="509"/>
      <c r="AM27" s="163" t="s">
        <v>2778</v>
      </c>
      <c r="AN27" s="510"/>
      <c r="AO27" s="509"/>
      <c r="AP27" s="509"/>
      <c r="AQ27" s="509"/>
      <c r="AR27" s="509"/>
      <c r="AS27" s="509"/>
      <c r="AT27" s="163" t="s">
        <v>2653</v>
      </c>
      <c r="AU27" s="507">
        <v>5009.0</v>
      </c>
      <c r="AV27" s="507">
        <v>8.0</v>
      </c>
      <c r="AW27" s="507">
        <v>2030.0</v>
      </c>
      <c r="AX27" s="163" t="s">
        <v>2677</v>
      </c>
      <c r="AY27" s="163" t="s">
        <v>2779</v>
      </c>
      <c r="AZ27" s="163" t="s">
        <v>2655</v>
      </c>
    </row>
    <row r="28">
      <c r="A28" s="163" t="s">
        <v>2780</v>
      </c>
      <c r="B28" s="163" t="s">
        <v>2781</v>
      </c>
      <c r="C28" s="163" t="s">
        <v>2638</v>
      </c>
      <c r="D28" s="163" t="s">
        <v>2639</v>
      </c>
      <c r="E28" s="506">
        <v>45777.88263888889</v>
      </c>
      <c r="F28" s="507">
        <v>9800.0</v>
      </c>
      <c r="G28" s="163" t="s">
        <v>2640</v>
      </c>
      <c r="H28" s="507">
        <v>9800.0</v>
      </c>
      <c r="I28" s="163" t="s">
        <v>2640</v>
      </c>
      <c r="J28" s="163" t="s">
        <v>2641</v>
      </c>
      <c r="K28" s="163" t="s">
        <v>2642</v>
      </c>
      <c r="L28" s="163" t="s">
        <v>2782</v>
      </c>
      <c r="M28" s="163" t="s">
        <v>2783</v>
      </c>
      <c r="N28" s="163" t="s">
        <v>2645</v>
      </c>
      <c r="O28" s="163" t="s">
        <v>2646</v>
      </c>
      <c r="P28" s="163" t="s">
        <v>2647</v>
      </c>
      <c r="Q28" s="163" t="s">
        <v>2648</v>
      </c>
      <c r="R28" s="506">
        <v>45777.88263888889</v>
      </c>
      <c r="S28" s="509"/>
      <c r="T28" s="509"/>
      <c r="U28" s="163" t="s">
        <v>2784</v>
      </c>
      <c r="V28" s="510"/>
      <c r="W28" s="510"/>
      <c r="X28" s="510"/>
      <c r="Y28" s="510"/>
      <c r="Z28" s="510"/>
      <c r="AA28" s="510"/>
      <c r="AB28" s="163" t="s">
        <v>2785</v>
      </c>
      <c r="AC28" s="511">
        <v>8.052811949E9</v>
      </c>
      <c r="AD28" s="509"/>
      <c r="AE28" s="509"/>
      <c r="AF28" s="509"/>
      <c r="AG28" s="509"/>
      <c r="AH28" s="509"/>
      <c r="AI28" s="509"/>
      <c r="AJ28" s="163" t="s">
        <v>2651</v>
      </c>
      <c r="AK28" s="512"/>
      <c r="AL28" s="513"/>
      <c r="AM28" s="163" t="s">
        <v>2786</v>
      </c>
      <c r="AN28" s="510"/>
      <c r="AO28" s="509"/>
      <c r="AP28" s="509"/>
      <c r="AQ28" s="509"/>
      <c r="AR28" s="509"/>
      <c r="AS28" s="509"/>
      <c r="AT28" s="163" t="s">
        <v>2653</v>
      </c>
      <c r="AU28" s="507">
        <v>1020.0</v>
      </c>
      <c r="AV28" s="507">
        <v>3.0</v>
      </c>
      <c r="AW28" s="507">
        <v>2030.0</v>
      </c>
      <c r="AX28" s="163" t="s">
        <v>2730</v>
      </c>
      <c r="AY28" s="510"/>
      <c r="AZ28" s="163" t="s">
        <v>2655</v>
      </c>
    </row>
    <row r="29">
      <c r="A29" s="163" t="s">
        <v>2787</v>
      </c>
      <c r="B29" s="163" t="s">
        <v>2781</v>
      </c>
      <c r="C29" s="163" t="s">
        <v>2638</v>
      </c>
      <c r="D29" s="163" t="s">
        <v>2639</v>
      </c>
      <c r="E29" s="506">
        <v>45777.87847222222</v>
      </c>
      <c r="F29" s="507">
        <v>2980.0</v>
      </c>
      <c r="G29" s="163" t="s">
        <v>2640</v>
      </c>
      <c r="H29" s="507">
        <v>2980.0</v>
      </c>
      <c r="I29" s="163" t="s">
        <v>2640</v>
      </c>
      <c r="J29" s="163" t="s">
        <v>2641</v>
      </c>
      <c r="K29" s="163" t="s">
        <v>2642</v>
      </c>
      <c r="L29" s="163" t="s">
        <v>2782</v>
      </c>
      <c r="M29" s="163" t="s">
        <v>2788</v>
      </c>
      <c r="N29" s="163" t="s">
        <v>2645</v>
      </c>
      <c r="O29" s="163" t="s">
        <v>2646</v>
      </c>
      <c r="P29" s="163" t="s">
        <v>2647</v>
      </c>
      <c r="Q29" s="163" t="s">
        <v>2648</v>
      </c>
      <c r="R29" s="506">
        <v>45777.87847222222</v>
      </c>
      <c r="S29" s="509"/>
      <c r="T29" s="509"/>
      <c r="U29" s="163" t="s">
        <v>2789</v>
      </c>
      <c r="V29" s="510"/>
      <c r="W29" s="510"/>
      <c r="X29" s="510"/>
      <c r="Y29" s="510"/>
      <c r="Z29" s="510"/>
      <c r="AA29" s="510"/>
      <c r="AB29" s="163" t="s">
        <v>2785</v>
      </c>
      <c r="AC29" s="511">
        <v>8.052811949E9</v>
      </c>
      <c r="AD29" s="509"/>
      <c r="AE29" s="509"/>
      <c r="AF29" s="509"/>
      <c r="AG29" s="509"/>
      <c r="AH29" s="509"/>
      <c r="AI29" s="509"/>
      <c r="AJ29" s="163" t="s">
        <v>2651</v>
      </c>
      <c r="AK29" s="509"/>
      <c r="AL29" s="509"/>
      <c r="AM29" s="163" t="s">
        <v>2786</v>
      </c>
      <c r="AN29" s="510"/>
      <c r="AO29" s="509"/>
      <c r="AP29" s="509"/>
      <c r="AQ29" s="509"/>
      <c r="AR29" s="509"/>
      <c r="AS29" s="509"/>
      <c r="AT29" s="163" t="s">
        <v>2653</v>
      </c>
      <c r="AU29" s="507">
        <v>1020.0</v>
      </c>
      <c r="AV29" s="507">
        <v>3.0</v>
      </c>
      <c r="AW29" s="507">
        <v>2030.0</v>
      </c>
      <c r="AX29" s="163" t="s">
        <v>2730</v>
      </c>
      <c r="AY29" s="510"/>
      <c r="AZ29" s="163" t="s">
        <v>2655</v>
      </c>
    </row>
    <row r="30">
      <c r="A30" s="163" t="s">
        <v>2790</v>
      </c>
      <c r="B30" s="163" t="s">
        <v>2791</v>
      </c>
      <c r="C30" s="163" t="s">
        <v>2638</v>
      </c>
      <c r="D30" s="163" t="s">
        <v>2639</v>
      </c>
      <c r="E30" s="506">
        <v>45777.87291666667</v>
      </c>
      <c r="F30" s="507">
        <v>100000.0</v>
      </c>
      <c r="G30" s="163" t="s">
        <v>2640</v>
      </c>
      <c r="H30" s="507">
        <v>100000.0</v>
      </c>
      <c r="I30" s="163" t="s">
        <v>2640</v>
      </c>
      <c r="J30" s="163" t="s">
        <v>2641</v>
      </c>
      <c r="K30" s="163" t="s">
        <v>2642</v>
      </c>
      <c r="L30" s="163" t="s">
        <v>2792</v>
      </c>
      <c r="M30" s="163" t="s">
        <v>2792</v>
      </c>
      <c r="N30" s="163" t="s">
        <v>2645</v>
      </c>
      <c r="O30" s="163" t="s">
        <v>2646</v>
      </c>
      <c r="P30" s="163" t="s">
        <v>2673</v>
      </c>
      <c r="Q30" s="163" t="s">
        <v>2793</v>
      </c>
      <c r="R30" s="506">
        <v>45716.86111111111</v>
      </c>
      <c r="S30" s="509"/>
      <c r="T30" s="509"/>
      <c r="U30" s="163" t="s">
        <v>2794</v>
      </c>
      <c r="V30" s="506">
        <v>45777.87222222222</v>
      </c>
      <c r="W30" s="163" t="s">
        <v>2795</v>
      </c>
      <c r="X30" s="163" t="s">
        <v>2796</v>
      </c>
      <c r="Y30" s="507">
        <v>100000.0</v>
      </c>
      <c r="Z30" s="163" t="s">
        <v>2640</v>
      </c>
      <c r="AA30" s="163" t="s">
        <v>2641</v>
      </c>
      <c r="AB30" s="163" t="s">
        <v>2105</v>
      </c>
      <c r="AC30" s="511">
        <v>9.058562461E9</v>
      </c>
      <c r="AD30" s="163" t="s">
        <v>2797</v>
      </c>
      <c r="AE30" s="507">
        <v>4980.0</v>
      </c>
      <c r="AF30" s="163" t="s">
        <v>2640</v>
      </c>
      <c r="AG30" s="163" t="s">
        <v>2798</v>
      </c>
      <c r="AH30" s="509"/>
      <c r="AI30" s="509"/>
      <c r="AJ30" s="163" t="s">
        <v>2651</v>
      </c>
      <c r="AK30" s="514">
        <v>45805.0</v>
      </c>
      <c r="AL30" s="506">
        <v>45775.336805555555</v>
      </c>
      <c r="AM30" s="163" t="s">
        <v>2799</v>
      </c>
      <c r="AN30" s="510"/>
      <c r="AO30" s="509"/>
      <c r="AP30" s="509"/>
      <c r="AQ30" s="509"/>
      <c r="AR30" s="509"/>
      <c r="AS30" s="509"/>
      <c r="AT30" s="163" t="s">
        <v>2653</v>
      </c>
      <c r="AU30" s="507">
        <v>230.0</v>
      </c>
      <c r="AV30" s="507">
        <v>8.0</v>
      </c>
      <c r="AW30" s="507">
        <v>2029.0</v>
      </c>
      <c r="AX30" s="163" t="s">
        <v>2687</v>
      </c>
      <c r="AY30" s="163" t="s">
        <v>2800</v>
      </c>
      <c r="AZ30" s="163" t="s">
        <v>2655</v>
      </c>
    </row>
    <row r="31">
      <c r="A31" s="163" t="s">
        <v>2801</v>
      </c>
      <c r="B31" s="163" t="s">
        <v>2802</v>
      </c>
      <c r="C31" s="163" t="s">
        <v>2638</v>
      </c>
      <c r="D31" s="163" t="s">
        <v>2639</v>
      </c>
      <c r="E31" s="506">
        <v>45777.84722222222</v>
      </c>
      <c r="F31" s="507">
        <v>2980.0</v>
      </c>
      <c r="G31" s="163" t="s">
        <v>2640</v>
      </c>
      <c r="H31" s="507">
        <v>2980.0</v>
      </c>
      <c r="I31" s="163" t="s">
        <v>2640</v>
      </c>
      <c r="J31" s="163" t="s">
        <v>2641</v>
      </c>
      <c r="K31" s="163" t="s">
        <v>2642</v>
      </c>
      <c r="L31" s="163" t="s">
        <v>2803</v>
      </c>
      <c r="M31" s="163" t="s">
        <v>2804</v>
      </c>
      <c r="N31" s="163" t="s">
        <v>2645</v>
      </c>
      <c r="O31" s="163" t="s">
        <v>2646</v>
      </c>
      <c r="P31" s="163" t="s">
        <v>2683</v>
      </c>
      <c r="Q31" s="163" t="s">
        <v>2648</v>
      </c>
      <c r="R31" s="506">
        <v>45777.84583333333</v>
      </c>
      <c r="S31" s="509"/>
      <c r="T31" s="509"/>
      <c r="U31" s="163" t="s">
        <v>2805</v>
      </c>
      <c r="V31" s="513"/>
      <c r="W31" s="510"/>
      <c r="X31" s="510"/>
      <c r="Y31" s="510"/>
      <c r="Z31" s="510"/>
      <c r="AA31" s="510"/>
      <c r="AB31" s="163" t="s">
        <v>2806</v>
      </c>
      <c r="AC31" s="507">
        <v>9.07656187E9</v>
      </c>
      <c r="AD31" s="509"/>
      <c r="AE31" s="509"/>
      <c r="AF31" s="509"/>
      <c r="AG31" s="509"/>
      <c r="AH31" s="509"/>
      <c r="AI31" s="509"/>
      <c r="AJ31" s="163" t="s">
        <v>2651</v>
      </c>
      <c r="AK31" s="509"/>
      <c r="AL31" s="509"/>
      <c r="AM31" s="163" t="s">
        <v>2807</v>
      </c>
      <c r="AN31" s="510"/>
      <c r="AO31" s="509"/>
      <c r="AP31" s="509"/>
      <c r="AQ31" s="509"/>
      <c r="AR31" s="509"/>
      <c r="AS31" s="509"/>
      <c r="AT31" s="163" t="s">
        <v>2653</v>
      </c>
      <c r="AU31" s="507">
        <v>2833.0</v>
      </c>
      <c r="AV31" s="507">
        <v>8.0</v>
      </c>
      <c r="AW31" s="507">
        <v>2027.0</v>
      </c>
      <c r="AX31" s="163" t="s">
        <v>2749</v>
      </c>
      <c r="AY31" s="163" t="s">
        <v>2750</v>
      </c>
      <c r="AZ31" s="163" t="s">
        <v>2655</v>
      </c>
    </row>
    <row r="32">
      <c r="A32" s="163" t="s">
        <v>2808</v>
      </c>
      <c r="B32" s="163" t="s">
        <v>2809</v>
      </c>
      <c r="C32" s="163" t="s">
        <v>2638</v>
      </c>
      <c r="D32" s="163" t="s">
        <v>2639</v>
      </c>
      <c r="E32" s="506">
        <v>45777.84305555555</v>
      </c>
      <c r="F32" s="507">
        <v>4980.0</v>
      </c>
      <c r="G32" s="163" t="s">
        <v>2640</v>
      </c>
      <c r="H32" s="507">
        <v>4980.0</v>
      </c>
      <c r="I32" s="163" t="s">
        <v>2640</v>
      </c>
      <c r="J32" s="163" t="s">
        <v>2641</v>
      </c>
      <c r="K32" s="163" t="s">
        <v>2642</v>
      </c>
      <c r="L32" s="163" t="s">
        <v>2810</v>
      </c>
      <c r="M32" s="163" t="s">
        <v>2811</v>
      </c>
      <c r="N32" s="163" t="s">
        <v>2645</v>
      </c>
      <c r="O32" s="163" t="s">
        <v>2646</v>
      </c>
      <c r="P32" s="163" t="s">
        <v>2673</v>
      </c>
      <c r="Q32" s="163" t="s">
        <v>2648</v>
      </c>
      <c r="R32" s="506">
        <v>45777.842361111114</v>
      </c>
      <c r="S32" s="509"/>
      <c r="T32" s="509"/>
      <c r="U32" s="163" t="s">
        <v>2812</v>
      </c>
      <c r="V32" s="513"/>
      <c r="W32" s="510"/>
      <c r="X32" s="510"/>
      <c r="Y32" s="510"/>
      <c r="Z32" s="510"/>
      <c r="AA32" s="510"/>
      <c r="AB32" s="163" t="s">
        <v>2813</v>
      </c>
      <c r="AC32" s="511">
        <v>9.019645617E9</v>
      </c>
      <c r="AD32" s="509"/>
      <c r="AE32" s="509"/>
      <c r="AF32" s="509"/>
      <c r="AG32" s="509"/>
      <c r="AH32" s="509"/>
      <c r="AI32" s="509"/>
      <c r="AJ32" s="163" t="s">
        <v>2651</v>
      </c>
      <c r="AK32" s="509"/>
      <c r="AL32" s="509"/>
      <c r="AM32" s="163" t="s">
        <v>2814</v>
      </c>
      <c r="AN32" s="510"/>
      <c r="AO32" s="509"/>
      <c r="AP32" s="509"/>
      <c r="AQ32" s="509"/>
      <c r="AR32" s="509"/>
      <c r="AS32" s="509"/>
      <c r="AT32" s="163" t="s">
        <v>2700</v>
      </c>
      <c r="AU32" s="507">
        <v>3097.0</v>
      </c>
      <c r="AV32" s="507">
        <v>4.0</v>
      </c>
      <c r="AW32" s="507">
        <v>2031.0</v>
      </c>
      <c r="AX32" s="163" t="s">
        <v>2677</v>
      </c>
      <c r="AY32" s="163" t="s">
        <v>2717</v>
      </c>
      <c r="AZ32" s="163" t="s">
        <v>2655</v>
      </c>
    </row>
    <row r="33">
      <c r="A33" s="163" t="s">
        <v>2815</v>
      </c>
      <c r="B33" s="163" t="s">
        <v>2816</v>
      </c>
      <c r="C33" s="163" t="s">
        <v>2638</v>
      </c>
      <c r="D33" s="163" t="s">
        <v>2639</v>
      </c>
      <c r="E33" s="506">
        <v>45777.76597222222</v>
      </c>
      <c r="F33" s="507">
        <v>9800.0</v>
      </c>
      <c r="G33" s="163" t="s">
        <v>2640</v>
      </c>
      <c r="H33" s="507">
        <v>9800.0</v>
      </c>
      <c r="I33" s="163" t="s">
        <v>2640</v>
      </c>
      <c r="J33" s="163" t="s">
        <v>2641</v>
      </c>
      <c r="K33" s="163" t="s">
        <v>2642</v>
      </c>
      <c r="L33" s="163" t="s">
        <v>2817</v>
      </c>
      <c r="M33" s="163" t="s">
        <v>2818</v>
      </c>
      <c r="N33" s="163" t="s">
        <v>2645</v>
      </c>
      <c r="O33" s="163" t="s">
        <v>2646</v>
      </c>
      <c r="P33" s="163" t="s">
        <v>2673</v>
      </c>
      <c r="Q33" s="163" t="s">
        <v>2648</v>
      </c>
      <c r="R33" s="506">
        <v>45777.76527777778</v>
      </c>
      <c r="S33" s="509"/>
      <c r="T33" s="509"/>
      <c r="U33" s="163" t="s">
        <v>2819</v>
      </c>
      <c r="V33" s="510"/>
      <c r="W33" s="509"/>
      <c r="X33" s="510"/>
      <c r="Y33" s="510"/>
      <c r="Z33" s="510"/>
      <c r="AA33" s="510"/>
      <c r="AB33" s="163" t="s">
        <v>2820</v>
      </c>
      <c r="AC33" s="507">
        <v>8.082047841E9</v>
      </c>
      <c r="AD33" s="510"/>
      <c r="AE33" s="510"/>
      <c r="AF33" s="510"/>
      <c r="AG33" s="510"/>
      <c r="AH33" s="509"/>
      <c r="AI33" s="509"/>
      <c r="AJ33" s="163" t="s">
        <v>2651</v>
      </c>
      <c r="AK33" s="512"/>
      <c r="AL33" s="510"/>
      <c r="AM33" s="163" t="s">
        <v>2821</v>
      </c>
      <c r="AN33" s="510"/>
      <c r="AO33" s="509"/>
      <c r="AP33" s="509"/>
      <c r="AQ33" s="509"/>
      <c r="AR33" s="509"/>
      <c r="AS33" s="509"/>
      <c r="AT33" s="163" t="s">
        <v>2653</v>
      </c>
      <c r="AU33" s="507">
        <v>3008.0</v>
      </c>
      <c r="AV33" s="507">
        <v>7.0</v>
      </c>
      <c r="AW33" s="507">
        <v>2025.0</v>
      </c>
      <c r="AX33" s="163" t="s">
        <v>2677</v>
      </c>
      <c r="AY33" s="163" t="s">
        <v>2779</v>
      </c>
      <c r="AZ33" s="163" t="s">
        <v>2655</v>
      </c>
    </row>
    <row r="34">
      <c r="A34" s="163" t="s">
        <v>2822</v>
      </c>
      <c r="B34" s="163" t="s">
        <v>2823</v>
      </c>
      <c r="C34" s="163" t="s">
        <v>2638</v>
      </c>
      <c r="D34" s="163" t="s">
        <v>2639</v>
      </c>
      <c r="E34" s="506">
        <v>45777.763194444444</v>
      </c>
      <c r="F34" s="507">
        <v>2980.0</v>
      </c>
      <c r="G34" s="163" t="s">
        <v>2640</v>
      </c>
      <c r="H34" s="507">
        <v>2980.0</v>
      </c>
      <c r="I34" s="163" t="s">
        <v>2640</v>
      </c>
      <c r="J34" s="163" t="s">
        <v>2641</v>
      </c>
      <c r="K34" s="163" t="s">
        <v>2642</v>
      </c>
      <c r="L34" s="163" t="s">
        <v>2824</v>
      </c>
      <c r="M34" s="163" t="s">
        <v>2825</v>
      </c>
      <c r="N34" s="163" t="s">
        <v>2645</v>
      </c>
      <c r="O34" s="163" t="s">
        <v>2646</v>
      </c>
      <c r="P34" s="163" t="s">
        <v>2683</v>
      </c>
      <c r="Q34" s="163" t="s">
        <v>2648</v>
      </c>
      <c r="R34" s="506">
        <v>45777.7625</v>
      </c>
      <c r="S34" s="509"/>
      <c r="T34" s="509"/>
      <c r="U34" s="163" t="s">
        <v>2826</v>
      </c>
      <c r="V34" s="513"/>
      <c r="W34" s="509"/>
      <c r="X34" s="510"/>
      <c r="Y34" s="510"/>
      <c r="Z34" s="510"/>
      <c r="AA34" s="510"/>
      <c r="AB34" s="163" t="s">
        <v>2827</v>
      </c>
      <c r="AC34" s="511">
        <v>8.018038389E9</v>
      </c>
      <c r="AD34" s="510"/>
      <c r="AE34" s="510"/>
      <c r="AF34" s="510"/>
      <c r="AG34" s="510"/>
      <c r="AH34" s="509"/>
      <c r="AI34" s="509"/>
      <c r="AJ34" s="163" t="s">
        <v>2651</v>
      </c>
      <c r="AK34" s="509"/>
      <c r="AL34" s="513"/>
      <c r="AM34" s="163" t="s">
        <v>2828</v>
      </c>
      <c r="AN34" s="510"/>
      <c r="AO34" s="510"/>
      <c r="AP34" s="509"/>
      <c r="AQ34" s="509"/>
      <c r="AR34" s="509"/>
      <c r="AS34" s="509"/>
      <c r="AT34" s="163" t="s">
        <v>2653</v>
      </c>
      <c r="AU34" s="507">
        <v>2364.0</v>
      </c>
      <c r="AV34" s="507">
        <v>8.0</v>
      </c>
      <c r="AW34" s="507">
        <v>2025.0</v>
      </c>
      <c r="AX34" s="163" t="s">
        <v>2687</v>
      </c>
      <c r="AY34" s="163" t="s">
        <v>2688</v>
      </c>
      <c r="AZ34" s="163" t="s">
        <v>2655</v>
      </c>
    </row>
    <row r="35">
      <c r="A35" s="163" t="s">
        <v>2829</v>
      </c>
      <c r="B35" s="163" t="s">
        <v>2830</v>
      </c>
      <c r="C35" s="163" t="s">
        <v>2638</v>
      </c>
      <c r="D35" s="163" t="s">
        <v>2639</v>
      </c>
      <c r="E35" s="506">
        <v>45777.7625</v>
      </c>
      <c r="F35" s="507">
        <v>2980.0</v>
      </c>
      <c r="G35" s="163" t="s">
        <v>2640</v>
      </c>
      <c r="H35" s="507">
        <v>2980.0</v>
      </c>
      <c r="I35" s="163" t="s">
        <v>2640</v>
      </c>
      <c r="J35" s="163" t="s">
        <v>2641</v>
      </c>
      <c r="K35" s="163" t="s">
        <v>2642</v>
      </c>
      <c r="L35" s="163" t="s">
        <v>2831</v>
      </c>
      <c r="M35" s="163" t="s">
        <v>2832</v>
      </c>
      <c r="N35" s="163" t="s">
        <v>2645</v>
      </c>
      <c r="O35" s="163" t="s">
        <v>2646</v>
      </c>
      <c r="P35" s="163" t="s">
        <v>2673</v>
      </c>
      <c r="Q35" s="163" t="s">
        <v>2648</v>
      </c>
      <c r="R35" s="506">
        <v>45777.76180555556</v>
      </c>
      <c r="S35" s="509"/>
      <c r="T35" s="509"/>
      <c r="U35" s="163" t="s">
        <v>2833</v>
      </c>
      <c r="V35" s="513"/>
      <c r="W35" s="509"/>
      <c r="X35" s="510"/>
      <c r="Y35" s="510"/>
      <c r="Z35" s="510"/>
      <c r="AA35" s="510"/>
      <c r="AB35" s="163" t="s">
        <v>2834</v>
      </c>
      <c r="AC35" s="511">
        <v>7.022110985E9</v>
      </c>
      <c r="AD35" s="509"/>
      <c r="AE35" s="509"/>
      <c r="AF35" s="509"/>
      <c r="AG35" s="509"/>
      <c r="AH35" s="509"/>
      <c r="AI35" s="509"/>
      <c r="AJ35" s="163" t="s">
        <v>2651</v>
      </c>
      <c r="AK35" s="509"/>
      <c r="AL35" s="509"/>
      <c r="AM35" s="163" t="s">
        <v>2835</v>
      </c>
      <c r="AN35" s="510"/>
      <c r="AO35" s="510"/>
      <c r="AP35" s="509"/>
      <c r="AQ35" s="509"/>
      <c r="AR35" s="509"/>
      <c r="AS35" s="509"/>
      <c r="AT35" s="163" t="s">
        <v>2700</v>
      </c>
      <c r="AU35" s="507">
        <v>7648.0</v>
      </c>
      <c r="AV35" s="507">
        <v>8.0</v>
      </c>
      <c r="AW35" s="507">
        <v>2031.0</v>
      </c>
      <c r="AX35" s="163" t="s">
        <v>2677</v>
      </c>
      <c r="AY35" s="163" t="s">
        <v>2717</v>
      </c>
      <c r="AZ35" s="163" t="s">
        <v>2655</v>
      </c>
    </row>
    <row r="36">
      <c r="A36" s="163" t="s">
        <v>2836</v>
      </c>
      <c r="B36" s="163" t="s">
        <v>2816</v>
      </c>
      <c r="C36" s="163" t="s">
        <v>2638</v>
      </c>
      <c r="D36" s="163" t="s">
        <v>2639</v>
      </c>
      <c r="E36" s="506">
        <v>45777.760416666664</v>
      </c>
      <c r="F36" s="507">
        <v>2980.0</v>
      </c>
      <c r="G36" s="163" t="s">
        <v>2640</v>
      </c>
      <c r="H36" s="507">
        <v>2980.0</v>
      </c>
      <c r="I36" s="163" t="s">
        <v>2640</v>
      </c>
      <c r="J36" s="163" t="s">
        <v>2641</v>
      </c>
      <c r="K36" s="163" t="s">
        <v>2642</v>
      </c>
      <c r="L36" s="163" t="s">
        <v>2817</v>
      </c>
      <c r="M36" s="163" t="s">
        <v>2837</v>
      </c>
      <c r="N36" s="163" t="s">
        <v>2645</v>
      </c>
      <c r="O36" s="163" t="s">
        <v>2646</v>
      </c>
      <c r="P36" s="163" t="s">
        <v>2673</v>
      </c>
      <c r="Q36" s="163" t="s">
        <v>2648</v>
      </c>
      <c r="R36" s="506">
        <v>45777.75902777778</v>
      </c>
      <c r="S36" s="509"/>
      <c r="T36" s="509"/>
      <c r="U36" s="163" t="s">
        <v>2838</v>
      </c>
      <c r="V36" s="513"/>
      <c r="W36" s="509"/>
      <c r="X36" s="510"/>
      <c r="Y36" s="510"/>
      <c r="Z36" s="510"/>
      <c r="AA36" s="510"/>
      <c r="AB36" s="163" t="s">
        <v>2820</v>
      </c>
      <c r="AC36" s="511">
        <v>8.082047841E9</v>
      </c>
      <c r="AD36" s="509"/>
      <c r="AE36" s="509"/>
      <c r="AF36" s="509"/>
      <c r="AG36" s="509"/>
      <c r="AH36" s="509"/>
      <c r="AI36" s="509"/>
      <c r="AJ36" s="163" t="s">
        <v>2651</v>
      </c>
      <c r="AK36" s="509"/>
      <c r="AL36" s="509"/>
      <c r="AM36" s="163" t="s">
        <v>2821</v>
      </c>
      <c r="AN36" s="510"/>
      <c r="AO36" s="509"/>
      <c r="AP36" s="509"/>
      <c r="AQ36" s="509"/>
      <c r="AR36" s="509"/>
      <c r="AS36" s="509"/>
      <c r="AT36" s="163" t="s">
        <v>2653</v>
      </c>
      <c r="AU36" s="507">
        <v>3008.0</v>
      </c>
      <c r="AV36" s="507">
        <v>7.0</v>
      </c>
      <c r="AW36" s="507">
        <v>2025.0</v>
      </c>
      <c r="AX36" s="163" t="s">
        <v>2677</v>
      </c>
      <c r="AY36" s="163" t="s">
        <v>2779</v>
      </c>
      <c r="AZ36" s="163" t="s">
        <v>2655</v>
      </c>
    </row>
    <row r="37">
      <c r="A37" s="163" t="s">
        <v>2839</v>
      </c>
      <c r="B37" s="163" t="s">
        <v>2840</v>
      </c>
      <c r="C37" s="163" t="s">
        <v>2638</v>
      </c>
      <c r="D37" s="163" t="s">
        <v>2639</v>
      </c>
      <c r="E37" s="506">
        <v>45777.759722222225</v>
      </c>
      <c r="F37" s="507">
        <v>2980.0</v>
      </c>
      <c r="G37" s="163" t="s">
        <v>2640</v>
      </c>
      <c r="H37" s="507">
        <v>2980.0</v>
      </c>
      <c r="I37" s="163" t="s">
        <v>2640</v>
      </c>
      <c r="J37" s="163" t="s">
        <v>2641</v>
      </c>
      <c r="K37" s="163" t="s">
        <v>2642</v>
      </c>
      <c r="L37" s="163" t="s">
        <v>2841</v>
      </c>
      <c r="M37" s="163" t="s">
        <v>2842</v>
      </c>
      <c r="N37" s="163" t="s">
        <v>2645</v>
      </c>
      <c r="O37" s="163" t="s">
        <v>2646</v>
      </c>
      <c r="P37" s="163" t="s">
        <v>2683</v>
      </c>
      <c r="Q37" s="163" t="s">
        <v>2648</v>
      </c>
      <c r="R37" s="506">
        <v>45777.75833333333</v>
      </c>
      <c r="S37" s="509"/>
      <c r="T37" s="509"/>
      <c r="U37" s="163" t="s">
        <v>2843</v>
      </c>
      <c r="V37" s="513"/>
      <c r="W37" s="509"/>
      <c r="X37" s="510"/>
      <c r="Y37" s="510"/>
      <c r="Z37" s="510"/>
      <c r="AA37" s="510"/>
      <c r="AB37" s="163" t="s">
        <v>2844</v>
      </c>
      <c r="AC37" s="511">
        <v>9.098209956E9</v>
      </c>
      <c r="AD37" s="509"/>
      <c r="AE37" s="509"/>
      <c r="AF37" s="509"/>
      <c r="AG37" s="509"/>
      <c r="AH37" s="509"/>
      <c r="AI37" s="509"/>
      <c r="AJ37" s="163" t="s">
        <v>2651</v>
      </c>
      <c r="AK37" s="509"/>
      <c r="AL37" s="509"/>
      <c r="AM37" s="163" t="s">
        <v>2845</v>
      </c>
      <c r="AN37" s="510"/>
      <c r="AO37" s="509"/>
      <c r="AP37" s="509"/>
      <c r="AQ37" s="509"/>
      <c r="AR37" s="509"/>
      <c r="AS37" s="509"/>
      <c r="AT37" s="163" t="s">
        <v>2653</v>
      </c>
      <c r="AU37" s="507">
        <v>5008.0</v>
      </c>
      <c r="AV37" s="507">
        <v>9.0</v>
      </c>
      <c r="AW37" s="507">
        <v>2028.0</v>
      </c>
      <c r="AX37" s="163" t="s">
        <v>2846</v>
      </c>
      <c r="AY37" s="163" t="s">
        <v>2847</v>
      </c>
      <c r="AZ37" s="163" t="s">
        <v>2655</v>
      </c>
    </row>
    <row r="38">
      <c r="A38" s="163" t="s">
        <v>2848</v>
      </c>
      <c r="B38" s="163" t="s">
        <v>2849</v>
      </c>
      <c r="C38" s="163" t="s">
        <v>2638</v>
      </c>
      <c r="D38" s="163" t="s">
        <v>2639</v>
      </c>
      <c r="E38" s="506">
        <v>45777.73402777778</v>
      </c>
      <c r="F38" s="507">
        <v>2980.0</v>
      </c>
      <c r="G38" s="163" t="s">
        <v>2640</v>
      </c>
      <c r="H38" s="507">
        <v>2980.0</v>
      </c>
      <c r="I38" s="163" t="s">
        <v>2640</v>
      </c>
      <c r="J38" s="163" t="s">
        <v>2641</v>
      </c>
      <c r="K38" s="163" t="s">
        <v>2642</v>
      </c>
      <c r="L38" s="163" t="s">
        <v>2850</v>
      </c>
      <c r="M38" s="163" t="s">
        <v>2851</v>
      </c>
      <c r="N38" s="163" t="s">
        <v>2645</v>
      </c>
      <c r="O38" s="163" t="s">
        <v>2646</v>
      </c>
      <c r="P38" s="163" t="s">
        <v>2673</v>
      </c>
      <c r="Q38" s="163" t="s">
        <v>2852</v>
      </c>
      <c r="R38" s="506">
        <v>45772.07013888889</v>
      </c>
      <c r="S38" s="509"/>
      <c r="T38" s="509"/>
      <c r="U38" s="163" t="s">
        <v>2853</v>
      </c>
      <c r="V38" s="506">
        <v>45777.731944444444</v>
      </c>
      <c r="W38" s="163" t="s">
        <v>2795</v>
      </c>
      <c r="X38" s="163" t="s">
        <v>2854</v>
      </c>
      <c r="Y38" s="507">
        <v>2980.0</v>
      </c>
      <c r="Z38" s="163" t="s">
        <v>2640</v>
      </c>
      <c r="AA38" s="163" t="s">
        <v>2641</v>
      </c>
      <c r="AB38" s="163" t="s">
        <v>2855</v>
      </c>
      <c r="AC38" s="511">
        <v>7.083684731E9</v>
      </c>
      <c r="AD38" s="509"/>
      <c r="AE38" s="509"/>
      <c r="AF38" s="509"/>
      <c r="AG38" s="509"/>
      <c r="AH38" s="509"/>
      <c r="AI38" s="509"/>
      <c r="AJ38" s="163" t="s">
        <v>2651</v>
      </c>
      <c r="AK38" s="509"/>
      <c r="AL38" s="509"/>
      <c r="AM38" s="163" t="s">
        <v>2856</v>
      </c>
      <c r="AN38" s="510"/>
      <c r="AO38" s="509"/>
      <c r="AP38" s="509"/>
      <c r="AQ38" s="509"/>
      <c r="AR38" s="509"/>
      <c r="AS38" s="509"/>
      <c r="AT38" s="163" t="s">
        <v>2653</v>
      </c>
      <c r="AU38" s="507">
        <v>6632.0</v>
      </c>
      <c r="AV38" s="507">
        <v>2.0</v>
      </c>
      <c r="AW38" s="507">
        <v>2027.0</v>
      </c>
      <c r="AX38" s="163" t="s">
        <v>2677</v>
      </c>
      <c r="AY38" s="163" t="s">
        <v>2678</v>
      </c>
      <c r="AZ38" s="163" t="s">
        <v>2655</v>
      </c>
    </row>
    <row r="39">
      <c r="A39" s="163" t="s">
        <v>2857</v>
      </c>
      <c r="B39" s="163" t="s">
        <v>2858</v>
      </c>
      <c r="C39" s="163" t="s">
        <v>2638</v>
      </c>
      <c r="D39" s="163" t="s">
        <v>2639</v>
      </c>
      <c r="E39" s="506">
        <v>45777.69652777778</v>
      </c>
      <c r="F39" s="507">
        <v>2980.0</v>
      </c>
      <c r="G39" s="163" t="s">
        <v>2640</v>
      </c>
      <c r="H39" s="507">
        <v>2980.0</v>
      </c>
      <c r="I39" s="163" t="s">
        <v>2640</v>
      </c>
      <c r="J39" s="163" t="s">
        <v>2641</v>
      </c>
      <c r="K39" s="163" t="s">
        <v>2642</v>
      </c>
      <c r="L39" s="163" t="s">
        <v>2859</v>
      </c>
      <c r="M39" s="163" t="s">
        <v>2860</v>
      </c>
      <c r="N39" s="163" t="s">
        <v>2645</v>
      </c>
      <c r="O39" s="163" t="s">
        <v>2646</v>
      </c>
      <c r="P39" s="163" t="s">
        <v>2673</v>
      </c>
      <c r="Q39" s="163" t="s">
        <v>2852</v>
      </c>
      <c r="R39" s="506">
        <v>45770.35972222222</v>
      </c>
      <c r="S39" s="509"/>
      <c r="T39" s="509"/>
      <c r="U39" s="163" t="s">
        <v>2861</v>
      </c>
      <c r="V39" s="506">
        <v>45777.694444444445</v>
      </c>
      <c r="W39" s="163" t="s">
        <v>2795</v>
      </c>
      <c r="X39" s="163" t="s">
        <v>2862</v>
      </c>
      <c r="Y39" s="507">
        <v>2980.0</v>
      </c>
      <c r="Z39" s="163" t="s">
        <v>2640</v>
      </c>
      <c r="AA39" s="163" t="s">
        <v>2641</v>
      </c>
      <c r="AB39" s="163" t="s">
        <v>2863</v>
      </c>
      <c r="AC39" s="511">
        <v>8.043594159E9</v>
      </c>
      <c r="AD39" s="509"/>
      <c r="AE39" s="509"/>
      <c r="AF39" s="509"/>
      <c r="AG39" s="509"/>
      <c r="AH39" s="509"/>
      <c r="AI39" s="509"/>
      <c r="AJ39" s="163" t="s">
        <v>2651</v>
      </c>
      <c r="AK39" s="509"/>
      <c r="AL39" s="509"/>
      <c r="AM39" s="163" t="s">
        <v>2864</v>
      </c>
      <c r="AN39" s="510"/>
      <c r="AO39" s="509"/>
      <c r="AP39" s="509"/>
      <c r="AQ39" s="509"/>
      <c r="AR39" s="509"/>
      <c r="AS39" s="509"/>
      <c r="AT39" s="163" t="s">
        <v>2700</v>
      </c>
      <c r="AU39" s="507">
        <v>5897.0</v>
      </c>
      <c r="AV39" s="507">
        <v>7.0</v>
      </c>
      <c r="AW39" s="507">
        <v>2031.0</v>
      </c>
      <c r="AX39" s="163" t="s">
        <v>2677</v>
      </c>
      <c r="AY39" s="163" t="s">
        <v>2717</v>
      </c>
      <c r="AZ39" s="163" t="s">
        <v>2655</v>
      </c>
    </row>
    <row r="40">
      <c r="A40" s="163" t="s">
        <v>2865</v>
      </c>
      <c r="B40" s="163" t="s">
        <v>2866</v>
      </c>
      <c r="C40" s="163" t="s">
        <v>2638</v>
      </c>
      <c r="D40" s="163" t="s">
        <v>2639</v>
      </c>
      <c r="E40" s="506">
        <v>45777.615277777775</v>
      </c>
      <c r="F40" s="507">
        <v>9800.0</v>
      </c>
      <c r="G40" s="163" t="s">
        <v>2640</v>
      </c>
      <c r="H40" s="507">
        <v>9800.0</v>
      </c>
      <c r="I40" s="163" t="s">
        <v>2640</v>
      </c>
      <c r="J40" s="163" t="s">
        <v>2641</v>
      </c>
      <c r="K40" s="163" t="s">
        <v>2642</v>
      </c>
      <c r="L40" s="163" t="s">
        <v>2867</v>
      </c>
      <c r="M40" s="163" t="s">
        <v>2868</v>
      </c>
      <c r="N40" s="163" t="s">
        <v>2645</v>
      </c>
      <c r="O40" s="163" t="s">
        <v>2646</v>
      </c>
      <c r="P40" s="163" t="s">
        <v>2673</v>
      </c>
      <c r="Q40" s="163" t="s">
        <v>2648</v>
      </c>
      <c r="R40" s="506">
        <v>45777.61388888889</v>
      </c>
      <c r="S40" s="509"/>
      <c r="T40" s="509"/>
      <c r="U40" s="163" t="s">
        <v>2869</v>
      </c>
      <c r="V40" s="510"/>
      <c r="W40" s="510"/>
      <c r="X40" s="510"/>
      <c r="Y40" s="510"/>
      <c r="Z40" s="510"/>
      <c r="AA40" s="510"/>
      <c r="AB40" s="163" t="s">
        <v>2870</v>
      </c>
      <c r="AC40" s="511">
        <v>9.062946311E9</v>
      </c>
      <c r="AD40" s="509"/>
      <c r="AE40" s="509"/>
      <c r="AF40" s="509"/>
      <c r="AG40" s="509"/>
      <c r="AH40" s="509"/>
      <c r="AI40" s="509"/>
      <c r="AJ40" s="163" t="s">
        <v>2651</v>
      </c>
      <c r="AK40" s="509"/>
      <c r="AL40" s="509"/>
      <c r="AM40" s="163" t="s">
        <v>2871</v>
      </c>
      <c r="AN40" s="510"/>
      <c r="AO40" s="509"/>
      <c r="AP40" s="509"/>
      <c r="AQ40" s="509"/>
      <c r="AR40" s="509"/>
      <c r="AS40" s="509"/>
      <c r="AT40" s="163" t="s">
        <v>2653</v>
      </c>
      <c r="AU40" s="507">
        <v>630.0</v>
      </c>
      <c r="AV40" s="507">
        <v>9.0</v>
      </c>
      <c r="AW40" s="507">
        <v>2027.0</v>
      </c>
      <c r="AX40" s="163" t="s">
        <v>2677</v>
      </c>
      <c r="AY40" s="163" t="s">
        <v>2872</v>
      </c>
      <c r="AZ40" s="163" t="s">
        <v>2655</v>
      </c>
    </row>
    <row r="41">
      <c r="A41" s="163" t="s">
        <v>2873</v>
      </c>
      <c r="B41" s="163" t="s">
        <v>2874</v>
      </c>
      <c r="C41" s="163" t="s">
        <v>2638</v>
      </c>
      <c r="D41" s="163" t="s">
        <v>2639</v>
      </c>
      <c r="E41" s="506">
        <v>45777.60972222222</v>
      </c>
      <c r="F41" s="507">
        <v>9800.0</v>
      </c>
      <c r="G41" s="163" t="s">
        <v>2640</v>
      </c>
      <c r="H41" s="507">
        <v>9800.0</v>
      </c>
      <c r="I41" s="163" t="s">
        <v>2640</v>
      </c>
      <c r="J41" s="163" t="s">
        <v>2641</v>
      </c>
      <c r="K41" s="163" t="s">
        <v>2642</v>
      </c>
      <c r="L41" s="163" t="s">
        <v>2875</v>
      </c>
      <c r="M41" s="163" t="s">
        <v>2876</v>
      </c>
      <c r="N41" s="163" t="s">
        <v>2645</v>
      </c>
      <c r="O41" s="163" t="s">
        <v>2646</v>
      </c>
      <c r="P41" s="163" t="s">
        <v>2673</v>
      </c>
      <c r="Q41" s="163" t="s">
        <v>2852</v>
      </c>
      <c r="R41" s="506">
        <v>45776.99930555555</v>
      </c>
      <c r="S41" s="509"/>
      <c r="T41" s="509"/>
      <c r="U41" s="163" t="s">
        <v>2877</v>
      </c>
      <c r="V41" s="506">
        <v>45777.60763888889</v>
      </c>
      <c r="W41" s="163" t="s">
        <v>2795</v>
      </c>
      <c r="X41" s="163" t="s">
        <v>2862</v>
      </c>
      <c r="Y41" s="507">
        <v>9800.0</v>
      </c>
      <c r="Z41" s="163" t="s">
        <v>2640</v>
      </c>
      <c r="AA41" s="163" t="s">
        <v>2641</v>
      </c>
      <c r="AB41" s="163" t="s">
        <v>2878</v>
      </c>
      <c r="AC41" s="511">
        <v>9.037182242E9</v>
      </c>
      <c r="AD41" s="509"/>
      <c r="AE41" s="509"/>
      <c r="AF41" s="509"/>
      <c r="AG41" s="509"/>
      <c r="AH41" s="509"/>
      <c r="AI41" s="509"/>
      <c r="AJ41" s="163" t="s">
        <v>2651</v>
      </c>
      <c r="AK41" s="509"/>
      <c r="AL41" s="509"/>
      <c r="AM41" s="163" t="s">
        <v>2879</v>
      </c>
      <c r="AN41" s="510"/>
      <c r="AO41" s="509"/>
      <c r="AP41" s="509"/>
      <c r="AQ41" s="509"/>
      <c r="AR41" s="509"/>
      <c r="AS41" s="509"/>
      <c r="AT41" s="163" t="s">
        <v>2653</v>
      </c>
      <c r="AU41" s="507">
        <v>5231.0</v>
      </c>
      <c r="AV41" s="507">
        <v>7.0</v>
      </c>
      <c r="AW41" s="507">
        <v>2027.0</v>
      </c>
      <c r="AX41" s="163" t="s">
        <v>2677</v>
      </c>
      <c r="AY41" s="163" t="s">
        <v>2678</v>
      </c>
      <c r="AZ41" s="163" t="s">
        <v>2655</v>
      </c>
    </row>
    <row r="42">
      <c r="A42" s="163" t="s">
        <v>2880</v>
      </c>
      <c r="B42" s="163" t="s">
        <v>2866</v>
      </c>
      <c r="C42" s="163" t="s">
        <v>2638</v>
      </c>
      <c r="D42" s="163" t="s">
        <v>2639</v>
      </c>
      <c r="E42" s="506">
        <v>45777.60902777778</v>
      </c>
      <c r="F42" s="507">
        <v>2980.0</v>
      </c>
      <c r="G42" s="163" t="s">
        <v>2640</v>
      </c>
      <c r="H42" s="507">
        <v>2980.0</v>
      </c>
      <c r="I42" s="163" t="s">
        <v>2640</v>
      </c>
      <c r="J42" s="163" t="s">
        <v>2641</v>
      </c>
      <c r="K42" s="163" t="s">
        <v>2642</v>
      </c>
      <c r="L42" s="163" t="s">
        <v>2867</v>
      </c>
      <c r="M42" s="163" t="s">
        <v>2881</v>
      </c>
      <c r="N42" s="163" t="s">
        <v>2645</v>
      </c>
      <c r="O42" s="163" t="s">
        <v>2646</v>
      </c>
      <c r="P42" s="163" t="s">
        <v>2673</v>
      </c>
      <c r="Q42" s="163" t="s">
        <v>2648</v>
      </c>
      <c r="R42" s="506">
        <v>45777.60833333333</v>
      </c>
      <c r="S42" s="509"/>
      <c r="T42" s="509"/>
      <c r="U42" s="163" t="s">
        <v>2882</v>
      </c>
      <c r="V42" s="510"/>
      <c r="W42" s="510"/>
      <c r="X42" s="510"/>
      <c r="Y42" s="510"/>
      <c r="Z42" s="510"/>
      <c r="AA42" s="510"/>
      <c r="AB42" s="163" t="s">
        <v>2870</v>
      </c>
      <c r="AC42" s="511">
        <v>9.062946311E9</v>
      </c>
      <c r="AD42" s="509"/>
      <c r="AE42" s="509"/>
      <c r="AF42" s="509"/>
      <c r="AG42" s="509"/>
      <c r="AH42" s="509"/>
      <c r="AI42" s="509"/>
      <c r="AJ42" s="163" t="s">
        <v>2651</v>
      </c>
      <c r="AK42" s="509"/>
      <c r="AL42" s="509"/>
      <c r="AM42" s="163" t="s">
        <v>2871</v>
      </c>
      <c r="AN42" s="510"/>
      <c r="AO42" s="510"/>
      <c r="AP42" s="509"/>
      <c r="AQ42" s="509"/>
      <c r="AR42" s="509"/>
      <c r="AS42" s="509"/>
      <c r="AT42" s="163" t="s">
        <v>2653</v>
      </c>
      <c r="AU42" s="507">
        <v>630.0</v>
      </c>
      <c r="AV42" s="507">
        <v>9.0</v>
      </c>
      <c r="AW42" s="507">
        <v>2027.0</v>
      </c>
      <c r="AX42" s="163" t="s">
        <v>2677</v>
      </c>
      <c r="AY42" s="163" t="s">
        <v>2872</v>
      </c>
      <c r="AZ42" s="163" t="s">
        <v>2655</v>
      </c>
    </row>
    <row r="43">
      <c r="A43" s="163" t="s">
        <v>2883</v>
      </c>
      <c r="B43" s="163" t="s">
        <v>2874</v>
      </c>
      <c r="C43" s="163" t="s">
        <v>2638</v>
      </c>
      <c r="D43" s="163" t="s">
        <v>2639</v>
      </c>
      <c r="E43" s="506">
        <v>45777.606944444444</v>
      </c>
      <c r="F43" s="507">
        <v>2980.0</v>
      </c>
      <c r="G43" s="163" t="s">
        <v>2640</v>
      </c>
      <c r="H43" s="507">
        <v>2980.0</v>
      </c>
      <c r="I43" s="163" t="s">
        <v>2640</v>
      </c>
      <c r="J43" s="163" t="s">
        <v>2641</v>
      </c>
      <c r="K43" s="163" t="s">
        <v>2642</v>
      </c>
      <c r="L43" s="163" t="s">
        <v>2875</v>
      </c>
      <c r="M43" s="163" t="s">
        <v>2884</v>
      </c>
      <c r="N43" s="163" t="s">
        <v>2645</v>
      </c>
      <c r="O43" s="163" t="s">
        <v>2646</v>
      </c>
      <c r="P43" s="163" t="s">
        <v>2673</v>
      </c>
      <c r="Q43" s="163" t="s">
        <v>2852</v>
      </c>
      <c r="R43" s="506">
        <v>45776.99513888889</v>
      </c>
      <c r="S43" s="509"/>
      <c r="T43" s="509"/>
      <c r="U43" s="163" t="s">
        <v>2885</v>
      </c>
      <c r="V43" s="506">
        <v>45777.60625</v>
      </c>
      <c r="W43" s="163" t="s">
        <v>2795</v>
      </c>
      <c r="X43" s="163" t="s">
        <v>2862</v>
      </c>
      <c r="Y43" s="507">
        <v>2980.0</v>
      </c>
      <c r="Z43" s="163" t="s">
        <v>2640</v>
      </c>
      <c r="AA43" s="163" t="s">
        <v>2641</v>
      </c>
      <c r="AB43" s="163" t="s">
        <v>2878</v>
      </c>
      <c r="AC43" s="511">
        <v>9.037182242E9</v>
      </c>
      <c r="AD43" s="509"/>
      <c r="AE43" s="509"/>
      <c r="AF43" s="509"/>
      <c r="AG43" s="509"/>
      <c r="AH43" s="509"/>
      <c r="AI43" s="509"/>
      <c r="AJ43" s="163" t="s">
        <v>2651</v>
      </c>
      <c r="AK43" s="509"/>
      <c r="AL43" s="509"/>
      <c r="AM43" s="163" t="s">
        <v>2879</v>
      </c>
      <c r="AN43" s="510"/>
      <c r="AO43" s="510"/>
      <c r="AP43" s="509"/>
      <c r="AQ43" s="509"/>
      <c r="AR43" s="509"/>
      <c r="AS43" s="509"/>
      <c r="AT43" s="163" t="s">
        <v>2653</v>
      </c>
      <c r="AU43" s="507">
        <v>5231.0</v>
      </c>
      <c r="AV43" s="507">
        <v>7.0</v>
      </c>
      <c r="AW43" s="507">
        <v>2027.0</v>
      </c>
      <c r="AX43" s="163" t="s">
        <v>2677</v>
      </c>
      <c r="AY43" s="163" t="s">
        <v>2678</v>
      </c>
      <c r="AZ43" s="163" t="s">
        <v>2655</v>
      </c>
    </row>
    <row r="44">
      <c r="A44" s="163" t="s">
        <v>2886</v>
      </c>
      <c r="B44" s="163" t="s">
        <v>2887</v>
      </c>
      <c r="C44" s="163" t="s">
        <v>2638</v>
      </c>
      <c r="D44" s="163" t="s">
        <v>2639</v>
      </c>
      <c r="E44" s="506">
        <v>45777.589583333334</v>
      </c>
      <c r="F44" s="507">
        <v>9800.0</v>
      </c>
      <c r="G44" s="163" t="s">
        <v>2640</v>
      </c>
      <c r="H44" s="507">
        <v>9800.0</v>
      </c>
      <c r="I44" s="163" t="s">
        <v>2640</v>
      </c>
      <c r="J44" s="163" t="s">
        <v>2641</v>
      </c>
      <c r="K44" s="163" t="s">
        <v>2642</v>
      </c>
      <c r="L44" s="163" t="s">
        <v>2888</v>
      </c>
      <c r="M44" s="163" t="s">
        <v>2889</v>
      </c>
      <c r="N44" s="163" t="s">
        <v>2645</v>
      </c>
      <c r="O44" s="163" t="s">
        <v>2646</v>
      </c>
      <c r="P44" s="163" t="s">
        <v>2673</v>
      </c>
      <c r="Q44" s="163" t="s">
        <v>2648</v>
      </c>
      <c r="R44" s="506">
        <v>45777.586805555555</v>
      </c>
      <c r="S44" s="509"/>
      <c r="T44" s="509"/>
      <c r="U44" s="163" t="s">
        <v>2890</v>
      </c>
      <c r="V44" s="513"/>
      <c r="W44" s="510"/>
      <c r="X44" s="510"/>
      <c r="Y44" s="510"/>
      <c r="Z44" s="510"/>
      <c r="AA44" s="510"/>
      <c r="AB44" s="163" t="s">
        <v>2891</v>
      </c>
      <c r="AC44" s="511">
        <v>9.056721884E9</v>
      </c>
      <c r="AD44" s="509"/>
      <c r="AE44" s="509"/>
      <c r="AF44" s="509"/>
      <c r="AG44" s="509"/>
      <c r="AH44" s="509"/>
      <c r="AI44" s="509"/>
      <c r="AJ44" s="163" t="s">
        <v>2651</v>
      </c>
      <c r="AK44" s="509"/>
      <c r="AL44" s="509"/>
      <c r="AM44" s="163" t="s">
        <v>2892</v>
      </c>
      <c r="AN44" s="510"/>
      <c r="AO44" s="509"/>
      <c r="AP44" s="509"/>
      <c r="AQ44" s="509"/>
      <c r="AR44" s="509"/>
      <c r="AS44" s="509"/>
      <c r="AT44" s="163" t="s">
        <v>2653</v>
      </c>
      <c r="AU44" s="507">
        <v>7346.0</v>
      </c>
      <c r="AV44" s="507">
        <v>11.0</v>
      </c>
      <c r="AW44" s="507">
        <v>2026.0</v>
      </c>
      <c r="AX44" s="163" t="s">
        <v>2687</v>
      </c>
      <c r="AY44" s="163" t="s">
        <v>2893</v>
      </c>
      <c r="AZ44" s="163" t="s">
        <v>2655</v>
      </c>
    </row>
    <row r="45">
      <c r="A45" s="163" t="s">
        <v>2894</v>
      </c>
      <c r="B45" s="163" t="s">
        <v>2887</v>
      </c>
      <c r="C45" s="163" t="s">
        <v>2638</v>
      </c>
      <c r="D45" s="163" t="s">
        <v>2639</v>
      </c>
      <c r="E45" s="506">
        <v>45777.58541666667</v>
      </c>
      <c r="F45" s="507">
        <v>2980.0</v>
      </c>
      <c r="G45" s="163" t="s">
        <v>2640</v>
      </c>
      <c r="H45" s="507">
        <v>2980.0</v>
      </c>
      <c r="I45" s="163" t="s">
        <v>2640</v>
      </c>
      <c r="J45" s="163" t="s">
        <v>2641</v>
      </c>
      <c r="K45" s="163" t="s">
        <v>2642</v>
      </c>
      <c r="L45" s="163" t="s">
        <v>2888</v>
      </c>
      <c r="M45" s="163" t="s">
        <v>2895</v>
      </c>
      <c r="N45" s="163" t="s">
        <v>2645</v>
      </c>
      <c r="O45" s="163" t="s">
        <v>2646</v>
      </c>
      <c r="P45" s="163" t="s">
        <v>2673</v>
      </c>
      <c r="Q45" s="163" t="s">
        <v>2648</v>
      </c>
      <c r="R45" s="506">
        <v>45777.583333333336</v>
      </c>
      <c r="S45" s="509"/>
      <c r="T45" s="509"/>
      <c r="U45" s="163" t="s">
        <v>2896</v>
      </c>
      <c r="V45" s="510"/>
      <c r="W45" s="510"/>
      <c r="X45" s="510"/>
      <c r="Y45" s="510"/>
      <c r="Z45" s="510"/>
      <c r="AA45" s="510"/>
      <c r="AB45" s="163" t="s">
        <v>2891</v>
      </c>
      <c r="AC45" s="507">
        <v>9.056721884E9</v>
      </c>
      <c r="AD45" s="510"/>
      <c r="AE45" s="509"/>
      <c r="AF45" s="509"/>
      <c r="AG45" s="509"/>
      <c r="AH45" s="509"/>
      <c r="AI45" s="509"/>
      <c r="AJ45" s="163" t="s">
        <v>2651</v>
      </c>
      <c r="AK45" s="509"/>
      <c r="AL45" s="509"/>
      <c r="AM45" s="163" t="s">
        <v>2892</v>
      </c>
      <c r="AN45" s="510"/>
      <c r="AO45" s="509"/>
      <c r="AP45" s="509"/>
      <c r="AQ45" s="509"/>
      <c r="AR45" s="509"/>
      <c r="AS45" s="509"/>
      <c r="AT45" s="163" t="s">
        <v>2653</v>
      </c>
      <c r="AU45" s="507">
        <v>7346.0</v>
      </c>
      <c r="AV45" s="507">
        <v>11.0</v>
      </c>
      <c r="AW45" s="507">
        <v>2026.0</v>
      </c>
      <c r="AX45" s="163" t="s">
        <v>2687</v>
      </c>
      <c r="AY45" s="163" t="s">
        <v>2893</v>
      </c>
      <c r="AZ45" s="163" t="s">
        <v>2655</v>
      </c>
    </row>
    <row r="46">
      <c r="A46" s="163" t="s">
        <v>2897</v>
      </c>
      <c r="B46" s="163" t="s">
        <v>2898</v>
      </c>
      <c r="C46" s="163" t="s">
        <v>2638</v>
      </c>
      <c r="D46" s="163" t="s">
        <v>2639</v>
      </c>
      <c r="E46" s="506">
        <v>45777.56736111111</v>
      </c>
      <c r="F46" s="507">
        <v>2980.0</v>
      </c>
      <c r="G46" s="163" t="s">
        <v>2640</v>
      </c>
      <c r="H46" s="507">
        <v>2980.0</v>
      </c>
      <c r="I46" s="163" t="s">
        <v>2640</v>
      </c>
      <c r="J46" s="163" t="s">
        <v>2641</v>
      </c>
      <c r="K46" s="163" t="s">
        <v>2642</v>
      </c>
      <c r="L46" s="163" t="s">
        <v>2899</v>
      </c>
      <c r="M46" s="163" t="s">
        <v>2900</v>
      </c>
      <c r="N46" s="163" t="s">
        <v>2645</v>
      </c>
      <c r="O46" s="163" t="s">
        <v>2646</v>
      </c>
      <c r="P46" s="163" t="s">
        <v>2673</v>
      </c>
      <c r="Q46" s="163" t="s">
        <v>2852</v>
      </c>
      <c r="R46" s="506">
        <v>45777.46805555555</v>
      </c>
      <c r="S46" s="509"/>
      <c r="T46" s="509"/>
      <c r="U46" s="163" t="s">
        <v>2901</v>
      </c>
      <c r="V46" s="506">
        <v>45777.56597222222</v>
      </c>
      <c r="W46" s="163" t="s">
        <v>2795</v>
      </c>
      <c r="X46" s="163" t="s">
        <v>2902</v>
      </c>
      <c r="Y46" s="507">
        <v>2980.0</v>
      </c>
      <c r="Z46" s="163" t="s">
        <v>2640</v>
      </c>
      <c r="AA46" s="163" t="s">
        <v>2641</v>
      </c>
      <c r="AB46" s="163" t="s">
        <v>2903</v>
      </c>
      <c r="AC46" s="511">
        <v>9.073614829E9</v>
      </c>
      <c r="AD46" s="509"/>
      <c r="AE46" s="509"/>
      <c r="AF46" s="509"/>
      <c r="AG46" s="509"/>
      <c r="AH46" s="509"/>
      <c r="AI46" s="509"/>
      <c r="AJ46" s="163" t="s">
        <v>2651</v>
      </c>
      <c r="AK46" s="512"/>
      <c r="AL46" s="513"/>
      <c r="AM46" s="163" t="s">
        <v>2904</v>
      </c>
      <c r="AN46" s="510"/>
      <c r="AO46" s="509"/>
      <c r="AP46" s="509"/>
      <c r="AQ46" s="509"/>
      <c r="AR46" s="509"/>
      <c r="AS46" s="509"/>
      <c r="AT46" s="163" t="s">
        <v>2653</v>
      </c>
      <c r="AU46" s="507">
        <v>6481.0</v>
      </c>
      <c r="AV46" s="507">
        <v>11.0</v>
      </c>
      <c r="AW46" s="507">
        <v>2026.0</v>
      </c>
      <c r="AX46" s="163" t="s">
        <v>2687</v>
      </c>
      <c r="AY46" s="163" t="s">
        <v>2905</v>
      </c>
      <c r="AZ46" s="163" t="s">
        <v>2655</v>
      </c>
    </row>
    <row r="47">
      <c r="A47" s="163" t="s">
        <v>2906</v>
      </c>
      <c r="B47" s="163" t="s">
        <v>2907</v>
      </c>
      <c r="C47" s="163" t="s">
        <v>2638</v>
      </c>
      <c r="D47" s="163" t="s">
        <v>2639</v>
      </c>
      <c r="E47" s="506">
        <v>45777.55</v>
      </c>
      <c r="F47" s="507">
        <v>2980.0</v>
      </c>
      <c r="G47" s="163" t="s">
        <v>2640</v>
      </c>
      <c r="H47" s="507">
        <v>2980.0</v>
      </c>
      <c r="I47" s="163" t="s">
        <v>2640</v>
      </c>
      <c r="J47" s="163" t="s">
        <v>2641</v>
      </c>
      <c r="K47" s="163" t="s">
        <v>2642</v>
      </c>
      <c r="L47" s="163" t="s">
        <v>2908</v>
      </c>
      <c r="M47" s="163" t="s">
        <v>2909</v>
      </c>
      <c r="N47" s="163" t="s">
        <v>2645</v>
      </c>
      <c r="O47" s="163" t="s">
        <v>2646</v>
      </c>
      <c r="P47" s="163" t="s">
        <v>2683</v>
      </c>
      <c r="Q47" s="163" t="s">
        <v>2648</v>
      </c>
      <c r="R47" s="506">
        <v>45777.549305555556</v>
      </c>
      <c r="S47" s="509"/>
      <c r="T47" s="509"/>
      <c r="U47" s="163" t="s">
        <v>2910</v>
      </c>
      <c r="V47" s="510"/>
      <c r="W47" s="510"/>
      <c r="X47" s="510"/>
      <c r="Y47" s="510"/>
      <c r="Z47" s="510"/>
      <c r="AA47" s="510"/>
      <c r="AB47" s="163" t="s">
        <v>2911</v>
      </c>
      <c r="AC47" s="511">
        <v>8.011370368E9</v>
      </c>
      <c r="AD47" s="509"/>
      <c r="AE47" s="509"/>
      <c r="AF47" s="509"/>
      <c r="AG47" s="509"/>
      <c r="AH47" s="509"/>
      <c r="AI47" s="509"/>
      <c r="AJ47" s="163" t="s">
        <v>2651</v>
      </c>
      <c r="AK47" s="509"/>
      <c r="AL47" s="513"/>
      <c r="AM47" s="163" t="s">
        <v>2912</v>
      </c>
      <c r="AN47" s="510"/>
      <c r="AO47" s="509"/>
      <c r="AP47" s="509"/>
      <c r="AQ47" s="509"/>
      <c r="AR47" s="509"/>
      <c r="AS47" s="509"/>
      <c r="AT47" s="163" t="s">
        <v>2653</v>
      </c>
      <c r="AU47" s="507">
        <v>7034.0</v>
      </c>
      <c r="AV47" s="507">
        <v>6.0</v>
      </c>
      <c r="AW47" s="507">
        <v>2027.0</v>
      </c>
      <c r="AX47" s="163" t="s">
        <v>2687</v>
      </c>
      <c r="AY47" s="163" t="s">
        <v>2688</v>
      </c>
      <c r="AZ47" s="163" t="s">
        <v>2655</v>
      </c>
    </row>
    <row r="48">
      <c r="A48" s="163" t="s">
        <v>2913</v>
      </c>
      <c r="B48" s="163" t="s">
        <v>2914</v>
      </c>
      <c r="C48" s="163" t="s">
        <v>2638</v>
      </c>
      <c r="D48" s="163" t="s">
        <v>2639</v>
      </c>
      <c r="E48" s="506">
        <v>45777.53680555556</v>
      </c>
      <c r="F48" s="507">
        <v>2980.0</v>
      </c>
      <c r="G48" s="163" t="s">
        <v>2640</v>
      </c>
      <c r="H48" s="507">
        <v>2980.0</v>
      </c>
      <c r="I48" s="163" t="s">
        <v>2640</v>
      </c>
      <c r="J48" s="163" t="s">
        <v>2641</v>
      </c>
      <c r="K48" s="163" t="s">
        <v>2642</v>
      </c>
      <c r="L48" s="163" t="s">
        <v>2915</v>
      </c>
      <c r="M48" s="163" t="s">
        <v>2916</v>
      </c>
      <c r="N48" s="163" t="s">
        <v>2645</v>
      </c>
      <c r="O48" s="163" t="s">
        <v>2646</v>
      </c>
      <c r="P48" s="163" t="s">
        <v>2683</v>
      </c>
      <c r="Q48" s="163" t="s">
        <v>2793</v>
      </c>
      <c r="R48" s="506">
        <v>45746.52847222222</v>
      </c>
      <c r="S48" s="509"/>
      <c r="T48" s="509"/>
      <c r="U48" s="163" t="s">
        <v>2917</v>
      </c>
      <c r="V48" s="506">
        <v>45777.53472222222</v>
      </c>
      <c r="W48" s="163" t="s">
        <v>2918</v>
      </c>
      <c r="X48" s="510"/>
      <c r="Y48" s="507">
        <v>2980.0</v>
      </c>
      <c r="Z48" s="163" t="s">
        <v>2640</v>
      </c>
      <c r="AA48" s="163" t="s">
        <v>2641</v>
      </c>
      <c r="AB48" s="163" t="s">
        <v>2919</v>
      </c>
      <c r="AC48" s="511">
        <v>9.041417828E9</v>
      </c>
      <c r="AD48" s="509"/>
      <c r="AE48" s="509"/>
      <c r="AF48" s="509"/>
      <c r="AG48" s="509"/>
      <c r="AH48" s="509"/>
      <c r="AI48" s="509"/>
      <c r="AJ48" s="163" t="s">
        <v>2651</v>
      </c>
      <c r="AK48" s="512"/>
      <c r="AL48" s="513"/>
      <c r="AM48" s="163" t="s">
        <v>2920</v>
      </c>
      <c r="AN48" s="510"/>
      <c r="AO48" s="509"/>
      <c r="AP48" s="509"/>
      <c r="AQ48" s="509"/>
      <c r="AR48" s="509"/>
      <c r="AS48" s="509"/>
      <c r="AT48" s="163" t="s">
        <v>2653</v>
      </c>
      <c r="AU48" s="507">
        <v>7156.0</v>
      </c>
      <c r="AV48" s="507">
        <v>9.0</v>
      </c>
      <c r="AW48" s="507">
        <v>2031.0</v>
      </c>
      <c r="AX48" s="163" t="s">
        <v>2846</v>
      </c>
      <c r="AY48" s="163" t="s">
        <v>2921</v>
      </c>
      <c r="AZ48" s="163" t="s">
        <v>2655</v>
      </c>
    </row>
    <row r="49">
      <c r="A49" s="163" t="s">
        <v>2922</v>
      </c>
      <c r="B49" s="163" t="s">
        <v>2923</v>
      </c>
      <c r="C49" s="163" t="s">
        <v>2638</v>
      </c>
      <c r="D49" s="163" t="s">
        <v>2639</v>
      </c>
      <c r="E49" s="506">
        <v>45777.527083333334</v>
      </c>
      <c r="F49" s="507">
        <v>2980.0</v>
      </c>
      <c r="G49" s="163" t="s">
        <v>2640</v>
      </c>
      <c r="H49" s="507">
        <v>2980.0</v>
      </c>
      <c r="I49" s="163" t="s">
        <v>2640</v>
      </c>
      <c r="J49" s="163" t="s">
        <v>2641</v>
      </c>
      <c r="K49" s="163" t="s">
        <v>2642</v>
      </c>
      <c r="L49" s="163" t="s">
        <v>2924</v>
      </c>
      <c r="M49" s="163" t="s">
        <v>2925</v>
      </c>
      <c r="N49" s="163" t="s">
        <v>2645</v>
      </c>
      <c r="O49" s="163" t="s">
        <v>2646</v>
      </c>
      <c r="P49" s="163" t="s">
        <v>2673</v>
      </c>
      <c r="Q49" s="163" t="s">
        <v>2648</v>
      </c>
      <c r="R49" s="506">
        <v>45777.52569444444</v>
      </c>
      <c r="S49" s="509"/>
      <c r="T49" s="509"/>
      <c r="U49" s="163" t="s">
        <v>2926</v>
      </c>
      <c r="V49" s="510"/>
      <c r="W49" s="510"/>
      <c r="X49" s="510"/>
      <c r="Y49" s="510"/>
      <c r="Z49" s="510"/>
      <c r="AA49" s="510"/>
      <c r="AB49" s="163" t="s">
        <v>2927</v>
      </c>
      <c r="AC49" s="511">
        <v>8.092451609E9</v>
      </c>
      <c r="AD49" s="509"/>
      <c r="AE49" s="509"/>
      <c r="AF49" s="509"/>
      <c r="AG49" s="509"/>
      <c r="AH49" s="509"/>
      <c r="AI49" s="509"/>
      <c r="AJ49" s="163" t="s">
        <v>2651</v>
      </c>
      <c r="AK49" s="512"/>
      <c r="AL49" s="513"/>
      <c r="AM49" s="163" t="s">
        <v>2928</v>
      </c>
      <c r="AN49" s="510"/>
      <c r="AO49" s="509"/>
      <c r="AP49" s="509"/>
      <c r="AQ49" s="509"/>
      <c r="AR49" s="509"/>
      <c r="AS49" s="509"/>
      <c r="AT49" s="163" t="s">
        <v>2653</v>
      </c>
      <c r="AU49" s="507">
        <v>6641.0</v>
      </c>
      <c r="AV49" s="507">
        <v>2.0</v>
      </c>
      <c r="AW49" s="507">
        <v>2028.0</v>
      </c>
      <c r="AX49" s="163" t="s">
        <v>2677</v>
      </c>
      <c r="AY49" s="163" t="s">
        <v>2678</v>
      </c>
      <c r="AZ49" s="163" t="s">
        <v>2655</v>
      </c>
    </row>
    <row r="50">
      <c r="A50" s="163" t="s">
        <v>2929</v>
      </c>
      <c r="B50" s="163" t="s">
        <v>2930</v>
      </c>
      <c r="C50" s="163" t="s">
        <v>2638</v>
      </c>
      <c r="D50" s="163" t="s">
        <v>2639</v>
      </c>
      <c r="E50" s="506">
        <v>45777.518055555556</v>
      </c>
      <c r="F50" s="507">
        <v>2980.0</v>
      </c>
      <c r="G50" s="163" t="s">
        <v>2640</v>
      </c>
      <c r="H50" s="507">
        <v>2980.0</v>
      </c>
      <c r="I50" s="163" t="s">
        <v>2640</v>
      </c>
      <c r="J50" s="163" t="s">
        <v>2641</v>
      </c>
      <c r="K50" s="163" t="s">
        <v>2642</v>
      </c>
      <c r="L50" s="163" t="s">
        <v>2931</v>
      </c>
      <c r="M50" s="163" t="s">
        <v>2932</v>
      </c>
      <c r="N50" s="163" t="s">
        <v>2645</v>
      </c>
      <c r="O50" s="163" t="s">
        <v>2646</v>
      </c>
      <c r="P50" s="163" t="s">
        <v>2683</v>
      </c>
      <c r="Q50" s="163" t="s">
        <v>2648</v>
      </c>
      <c r="R50" s="506">
        <v>45777.51666666667</v>
      </c>
      <c r="S50" s="509"/>
      <c r="T50" s="509"/>
      <c r="U50" s="163" t="s">
        <v>2933</v>
      </c>
      <c r="V50" s="513"/>
      <c r="W50" s="510"/>
      <c r="X50" s="510"/>
      <c r="Y50" s="510"/>
      <c r="Z50" s="510"/>
      <c r="AA50" s="510"/>
      <c r="AB50" s="163" t="s">
        <v>2934</v>
      </c>
      <c r="AC50" s="511">
        <v>7.026169622E9</v>
      </c>
      <c r="AD50" s="509"/>
      <c r="AE50" s="509"/>
      <c r="AF50" s="509"/>
      <c r="AG50" s="509"/>
      <c r="AH50" s="509"/>
      <c r="AI50" s="509"/>
      <c r="AJ50" s="163" t="s">
        <v>2651</v>
      </c>
      <c r="AK50" s="512"/>
      <c r="AL50" s="513"/>
      <c r="AM50" s="163" t="s">
        <v>2935</v>
      </c>
      <c r="AN50" s="510"/>
      <c r="AO50" s="509"/>
      <c r="AP50" s="509"/>
      <c r="AQ50" s="509"/>
      <c r="AR50" s="509"/>
      <c r="AS50" s="509"/>
      <c r="AT50" s="163" t="s">
        <v>2653</v>
      </c>
      <c r="AU50" s="507">
        <v>2915.0</v>
      </c>
      <c r="AV50" s="507">
        <v>8.0</v>
      </c>
      <c r="AW50" s="507">
        <v>2028.0</v>
      </c>
      <c r="AX50" s="163" t="s">
        <v>2936</v>
      </c>
      <c r="AY50" s="163" t="s">
        <v>2937</v>
      </c>
      <c r="AZ50" s="163" t="s">
        <v>2655</v>
      </c>
    </row>
    <row r="51">
      <c r="A51" s="163" t="s">
        <v>2938</v>
      </c>
      <c r="B51" s="163" t="s">
        <v>2939</v>
      </c>
      <c r="C51" s="163" t="s">
        <v>2638</v>
      </c>
      <c r="D51" s="163" t="s">
        <v>2639</v>
      </c>
      <c r="E51" s="506">
        <v>45777.51180555556</v>
      </c>
      <c r="F51" s="507">
        <v>2980.0</v>
      </c>
      <c r="G51" s="163" t="s">
        <v>2640</v>
      </c>
      <c r="H51" s="507">
        <v>2980.0</v>
      </c>
      <c r="I51" s="163" t="s">
        <v>2640</v>
      </c>
      <c r="J51" s="163" t="s">
        <v>2641</v>
      </c>
      <c r="K51" s="163" t="s">
        <v>2642</v>
      </c>
      <c r="L51" s="163" t="s">
        <v>2940</v>
      </c>
      <c r="M51" s="163" t="s">
        <v>2941</v>
      </c>
      <c r="N51" s="163" t="s">
        <v>2645</v>
      </c>
      <c r="O51" s="163" t="s">
        <v>2646</v>
      </c>
      <c r="P51" s="163" t="s">
        <v>2673</v>
      </c>
      <c r="Q51" s="163" t="s">
        <v>2648</v>
      </c>
      <c r="R51" s="506">
        <v>45777.510416666664</v>
      </c>
      <c r="S51" s="509"/>
      <c r="T51" s="509"/>
      <c r="U51" s="163" t="s">
        <v>2942</v>
      </c>
      <c r="V51" s="513"/>
      <c r="W51" s="510"/>
      <c r="X51" s="510"/>
      <c r="Y51" s="510"/>
      <c r="Z51" s="510"/>
      <c r="AA51" s="510"/>
      <c r="AB51" s="163" t="s">
        <v>2943</v>
      </c>
      <c r="AC51" s="511">
        <v>2.368782524E9</v>
      </c>
      <c r="AD51" s="509"/>
      <c r="AE51" s="509"/>
      <c r="AF51" s="509"/>
      <c r="AG51" s="509"/>
      <c r="AH51" s="509"/>
      <c r="AI51" s="509"/>
      <c r="AJ51" s="163" t="s">
        <v>2651</v>
      </c>
      <c r="AK51" s="512"/>
      <c r="AL51" s="513"/>
      <c r="AM51" s="163" t="s">
        <v>2944</v>
      </c>
      <c r="AN51" s="510"/>
      <c r="AO51" s="509"/>
      <c r="AP51" s="509"/>
      <c r="AQ51" s="509"/>
      <c r="AR51" s="509"/>
      <c r="AS51" s="509"/>
      <c r="AT51" s="163" t="s">
        <v>2700</v>
      </c>
      <c r="AU51" s="507">
        <v>5308.0</v>
      </c>
      <c r="AV51" s="507">
        <v>2.0</v>
      </c>
      <c r="AW51" s="507">
        <v>2027.0</v>
      </c>
      <c r="AX51" s="163" t="s">
        <v>2677</v>
      </c>
      <c r="AY51" s="163" t="s">
        <v>2945</v>
      </c>
      <c r="AZ51" s="163" t="s">
        <v>2946</v>
      </c>
    </row>
    <row r="52">
      <c r="A52" s="163" t="s">
        <v>2947</v>
      </c>
      <c r="B52" s="163" t="s">
        <v>2948</v>
      </c>
      <c r="C52" s="163" t="s">
        <v>2638</v>
      </c>
      <c r="D52" s="163" t="s">
        <v>2639</v>
      </c>
      <c r="E52" s="506">
        <v>45777.51180555556</v>
      </c>
      <c r="F52" s="507">
        <v>2980.0</v>
      </c>
      <c r="G52" s="163" t="s">
        <v>2640</v>
      </c>
      <c r="H52" s="507">
        <v>2980.0</v>
      </c>
      <c r="I52" s="163" t="s">
        <v>2640</v>
      </c>
      <c r="J52" s="163" t="s">
        <v>2641</v>
      </c>
      <c r="K52" s="163" t="s">
        <v>2642</v>
      </c>
      <c r="L52" s="163" t="s">
        <v>2949</v>
      </c>
      <c r="M52" s="163" t="s">
        <v>2950</v>
      </c>
      <c r="N52" s="163" t="s">
        <v>2645</v>
      </c>
      <c r="O52" s="163" t="s">
        <v>2646</v>
      </c>
      <c r="P52" s="163" t="s">
        <v>2647</v>
      </c>
      <c r="Q52" s="163" t="s">
        <v>2648</v>
      </c>
      <c r="R52" s="506">
        <v>45777.51180555556</v>
      </c>
      <c r="S52" s="509"/>
      <c r="T52" s="509"/>
      <c r="U52" s="163" t="s">
        <v>2951</v>
      </c>
      <c r="V52" s="510"/>
      <c r="W52" s="510"/>
      <c r="X52" s="510"/>
      <c r="Y52" s="510"/>
      <c r="Z52" s="510"/>
      <c r="AA52" s="510"/>
      <c r="AB52" s="163" t="s">
        <v>2952</v>
      </c>
      <c r="AC52" s="507">
        <v>8.046245335E9</v>
      </c>
      <c r="AD52" s="510"/>
      <c r="AE52" s="510"/>
      <c r="AF52" s="510"/>
      <c r="AG52" s="510"/>
      <c r="AH52" s="510"/>
      <c r="AI52" s="509"/>
      <c r="AJ52" s="163" t="s">
        <v>2651</v>
      </c>
      <c r="AK52" s="512"/>
      <c r="AL52" s="513"/>
      <c r="AM52" s="163" t="s">
        <v>2953</v>
      </c>
      <c r="AN52" s="510"/>
      <c r="AO52" s="509"/>
      <c r="AP52" s="509"/>
      <c r="AQ52" s="509"/>
      <c r="AR52" s="509"/>
      <c r="AS52" s="509"/>
      <c r="AT52" s="163" t="s">
        <v>2653</v>
      </c>
      <c r="AU52" s="507">
        <v>7895.0</v>
      </c>
      <c r="AV52" s="507">
        <v>10.0</v>
      </c>
      <c r="AW52" s="507">
        <v>2030.0</v>
      </c>
      <c r="AX52" s="510"/>
      <c r="AY52" s="510"/>
      <c r="AZ52" s="163" t="s">
        <v>2655</v>
      </c>
    </row>
    <row r="53">
      <c r="A53" s="163" t="s">
        <v>2954</v>
      </c>
      <c r="B53" s="163" t="s">
        <v>2955</v>
      </c>
      <c r="C53" s="163" t="s">
        <v>2638</v>
      </c>
      <c r="D53" s="163" t="s">
        <v>2639</v>
      </c>
      <c r="E53" s="506">
        <v>45777.51180555556</v>
      </c>
      <c r="F53" s="507">
        <v>9800.0</v>
      </c>
      <c r="G53" s="163" t="s">
        <v>2640</v>
      </c>
      <c r="H53" s="507">
        <v>9800.0</v>
      </c>
      <c r="I53" s="163" t="s">
        <v>2640</v>
      </c>
      <c r="J53" s="163" t="s">
        <v>2641</v>
      </c>
      <c r="K53" s="163" t="s">
        <v>2642</v>
      </c>
      <c r="L53" s="163" t="s">
        <v>2956</v>
      </c>
      <c r="M53" s="163" t="s">
        <v>2957</v>
      </c>
      <c r="N53" s="163" t="s">
        <v>2645</v>
      </c>
      <c r="O53" s="163" t="s">
        <v>2646</v>
      </c>
      <c r="P53" s="163" t="s">
        <v>2647</v>
      </c>
      <c r="Q53" s="163" t="s">
        <v>2852</v>
      </c>
      <c r="R53" s="506">
        <v>45775.44375</v>
      </c>
      <c r="S53" s="509"/>
      <c r="T53" s="509"/>
      <c r="U53" s="163" t="s">
        <v>2958</v>
      </c>
      <c r="V53" s="506">
        <v>45777.51180555556</v>
      </c>
      <c r="W53" s="163" t="s">
        <v>2795</v>
      </c>
      <c r="X53" s="163" t="s">
        <v>2902</v>
      </c>
      <c r="Y53" s="507">
        <v>9800.0</v>
      </c>
      <c r="Z53" s="163" t="s">
        <v>2640</v>
      </c>
      <c r="AA53" s="163" t="s">
        <v>2641</v>
      </c>
      <c r="AB53" s="163" t="s">
        <v>2959</v>
      </c>
      <c r="AC53" s="511">
        <v>8.092467647E9</v>
      </c>
      <c r="AD53" s="510"/>
      <c r="AE53" s="510"/>
      <c r="AF53" s="510"/>
      <c r="AG53" s="510"/>
      <c r="AH53" s="510"/>
      <c r="AI53" s="509"/>
      <c r="AJ53" s="163" t="s">
        <v>2651</v>
      </c>
      <c r="AK53" s="509"/>
      <c r="AL53" s="513"/>
      <c r="AM53" s="163" t="s">
        <v>2960</v>
      </c>
      <c r="AN53" s="510"/>
      <c r="AO53" s="510"/>
      <c r="AP53" s="509"/>
      <c r="AQ53" s="509"/>
      <c r="AR53" s="509"/>
      <c r="AS53" s="509"/>
      <c r="AT53" s="163" t="s">
        <v>2653</v>
      </c>
      <c r="AU53" s="507">
        <v>7891.0</v>
      </c>
      <c r="AV53" s="507">
        <v>9.0</v>
      </c>
      <c r="AW53" s="507">
        <v>2029.0</v>
      </c>
      <c r="AX53" s="510"/>
      <c r="AY53" s="163" t="s">
        <v>2654</v>
      </c>
      <c r="AZ53" s="163" t="s">
        <v>2655</v>
      </c>
    </row>
    <row r="54">
      <c r="A54" s="163" t="s">
        <v>2961</v>
      </c>
      <c r="B54" s="163" t="s">
        <v>2955</v>
      </c>
      <c r="C54" s="163" t="s">
        <v>2638</v>
      </c>
      <c r="D54" s="163" t="s">
        <v>2639</v>
      </c>
      <c r="E54" s="506">
        <v>45777.51111111111</v>
      </c>
      <c r="F54" s="507">
        <v>2980.0</v>
      </c>
      <c r="G54" s="163" t="s">
        <v>2640</v>
      </c>
      <c r="H54" s="507">
        <v>2980.0</v>
      </c>
      <c r="I54" s="163" t="s">
        <v>2640</v>
      </c>
      <c r="J54" s="163" t="s">
        <v>2641</v>
      </c>
      <c r="K54" s="163" t="s">
        <v>2642</v>
      </c>
      <c r="L54" s="163" t="s">
        <v>2956</v>
      </c>
      <c r="M54" s="163" t="s">
        <v>2962</v>
      </c>
      <c r="N54" s="163" t="s">
        <v>2645</v>
      </c>
      <c r="O54" s="163" t="s">
        <v>2646</v>
      </c>
      <c r="P54" s="163" t="s">
        <v>2647</v>
      </c>
      <c r="Q54" s="163" t="s">
        <v>2852</v>
      </c>
      <c r="R54" s="506">
        <v>45775.43958333333</v>
      </c>
      <c r="S54" s="509"/>
      <c r="T54" s="509"/>
      <c r="U54" s="163" t="s">
        <v>2963</v>
      </c>
      <c r="V54" s="506">
        <v>45777.51111111111</v>
      </c>
      <c r="W54" s="163" t="s">
        <v>2795</v>
      </c>
      <c r="X54" s="163" t="s">
        <v>2902</v>
      </c>
      <c r="Y54" s="507">
        <v>2980.0</v>
      </c>
      <c r="Z54" s="163" t="s">
        <v>2640</v>
      </c>
      <c r="AA54" s="163" t="s">
        <v>2641</v>
      </c>
      <c r="AB54" s="163" t="s">
        <v>2959</v>
      </c>
      <c r="AC54" s="511">
        <v>8.092467647E9</v>
      </c>
      <c r="AD54" s="510"/>
      <c r="AE54" s="510"/>
      <c r="AF54" s="510"/>
      <c r="AG54" s="510"/>
      <c r="AH54" s="510"/>
      <c r="AI54" s="509"/>
      <c r="AJ54" s="163" t="s">
        <v>2651</v>
      </c>
      <c r="AK54" s="512"/>
      <c r="AL54" s="513"/>
      <c r="AM54" s="163" t="s">
        <v>2960</v>
      </c>
      <c r="AN54" s="510"/>
      <c r="AO54" s="509"/>
      <c r="AP54" s="509"/>
      <c r="AQ54" s="509"/>
      <c r="AR54" s="509"/>
      <c r="AS54" s="509"/>
      <c r="AT54" s="163" t="s">
        <v>2653</v>
      </c>
      <c r="AU54" s="507">
        <v>7891.0</v>
      </c>
      <c r="AV54" s="507">
        <v>9.0</v>
      </c>
      <c r="AW54" s="507">
        <v>2029.0</v>
      </c>
      <c r="AX54" s="510"/>
      <c r="AY54" s="163" t="s">
        <v>2654</v>
      </c>
      <c r="AZ54" s="163" t="s">
        <v>2655</v>
      </c>
    </row>
    <row r="55">
      <c r="A55" s="163" t="s">
        <v>2964</v>
      </c>
      <c r="B55" s="163" t="s">
        <v>2965</v>
      </c>
      <c r="C55" s="163" t="s">
        <v>2638</v>
      </c>
      <c r="D55" s="163" t="s">
        <v>2639</v>
      </c>
      <c r="E55" s="506">
        <v>45777.50833333333</v>
      </c>
      <c r="F55" s="507">
        <v>9800.0</v>
      </c>
      <c r="G55" s="163" t="s">
        <v>2640</v>
      </c>
      <c r="H55" s="507">
        <v>9800.0</v>
      </c>
      <c r="I55" s="163" t="s">
        <v>2640</v>
      </c>
      <c r="J55" s="163" t="s">
        <v>2641</v>
      </c>
      <c r="K55" s="163" t="s">
        <v>2642</v>
      </c>
      <c r="L55" s="163" t="s">
        <v>2966</v>
      </c>
      <c r="M55" s="163" t="s">
        <v>2967</v>
      </c>
      <c r="N55" s="163" t="s">
        <v>2645</v>
      </c>
      <c r="O55" s="163" t="s">
        <v>2646</v>
      </c>
      <c r="P55" s="163" t="s">
        <v>2647</v>
      </c>
      <c r="Q55" s="163" t="s">
        <v>2648</v>
      </c>
      <c r="R55" s="506">
        <v>45777.50833333333</v>
      </c>
      <c r="S55" s="509"/>
      <c r="T55" s="509"/>
      <c r="U55" s="163" t="s">
        <v>2968</v>
      </c>
      <c r="V55" s="510"/>
      <c r="W55" s="510"/>
      <c r="X55" s="510"/>
      <c r="Y55" s="510"/>
      <c r="Z55" s="510"/>
      <c r="AA55" s="510"/>
      <c r="AB55" s="163" t="s">
        <v>2969</v>
      </c>
      <c r="AC55" s="511">
        <v>8.061886679E9</v>
      </c>
      <c r="AD55" s="510"/>
      <c r="AE55" s="510"/>
      <c r="AF55" s="510"/>
      <c r="AG55" s="510"/>
      <c r="AH55" s="510"/>
      <c r="AI55" s="509"/>
      <c r="AJ55" s="163" t="s">
        <v>2651</v>
      </c>
      <c r="AK55" s="512"/>
      <c r="AL55" s="513"/>
      <c r="AM55" s="163" t="s">
        <v>2970</v>
      </c>
      <c r="AN55" s="510"/>
      <c r="AO55" s="509"/>
      <c r="AP55" s="509"/>
      <c r="AQ55" s="509"/>
      <c r="AR55" s="509"/>
      <c r="AS55" s="509"/>
      <c r="AT55" s="163" t="s">
        <v>2653</v>
      </c>
      <c r="AU55" s="507">
        <v>6595.0</v>
      </c>
      <c r="AV55" s="507">
        <v>9.0</v>
      </c>
      <c r="AW55" s="507">
        <v>2027.0</v>
      </c>
      <c r="AX55" s="510"/>
      <c r="AY55" s="163" t="s">
        <v>2654</v>
      </c>
      <c r="AZ55" s="163" t="s">
        <v>2655</v>
      </c>
    </row>
    <row r="56">
      <c r="A56" s="163" t="s">
        <v>2971</v>
      </c>
      <c r="B56" s="163" t="s">
        <v>2972</v>
      </c>
      <c r="C56" s="163" t="s">
        <v>2638</v>
      </c>
      <c r="D56" s="163" t="s">
        <v>2639</v>
      </c>
      <c r="E56" s="506">
        <v>45777.50347222222</v>
      </c>
      <c r="F56" s="507">
        <v>2980.0</v>
      </c>
      <c r="G56" s="163" t="s">
        <v>2640</v>
      </c>
      <c r="H56" s="507">
        <v>2980.0</v>
      </c>
      <c r="I56" s="163" t="s">
        <v>2640</v>
      </c>
      <c r="J56" s="163" t="s">
        <v>2641</v>
      </c>
      <c r="K56" s="163" t="s">
        <v>2642</v>
      </c>
      <c r="L56" s="163" t="s">
        <v>2973</v>
      </c>
      <c r="M56" s="163" t="s">
        <v>2974</v>
      </c>
      <c r="N56" s="163" t="s">
        <v>2645</v>
      </c>
      <c r="O56" s="163" t="s">
        <v>2646</v>
      </c>
      <c r="P56" s="163" t="s">
        <v>2683</v>
      </c>
      <c r="Q56" s="163" t="s">
        <v>2648</v>
      </c>
      <c r="R56" s="506">
        <v>45777.50208333333</v>
      </c>
      <c r="S56" s="509"/>
      <c r="T56" s="509"/>
      <c r="U56" s="163" t="s">
        <v>2975</v>
      </c>
      <c r="V56" s="510"/>
      <c r="W56" s="510"/>
      <c r="X56" s="510"/>
      <c r="Y56" s="510"/>
      <c r="Z56" s="510"/>
      <c r="AA56" s="510"/>
      <c r="AB56" s="163" t="s">
        <v>2976</v>
      </c>
      <c r="AC56" s="511">
        <v>9.075707407E9</v>
      </c>
      <c r="AD56" s="510"/>
      <c r="AE56" s="510"/>
      <c r="AF56" s="510"/>
      <c r="AG56" s="510"/>
      <c r="AH56" s="510"/>
      <c r="AI56" s="509"/>
      <c r="AJ56" s="163" t="s">
        <v>2651</v>
      </c>
      <c r="AK56" s="512"/>
      <c r="AL56" s="513"/>
      <c r="AM56" s="163" t="s">
        <v>2977</v>
      </c>
      <c r="AN56" s="510"/>
      <c r="AO56" s="509"/>
      <c r="AP56" s="509"/>
      <c r="AQ56" s="509"/>
      <c r="AR56" s="509"/>
      <c r="AS56" s="509"/>
      <c r="AT56" s="163" t="s">
        <v>2653</v>
      </c>
      <c r="AU56" s="507">
        <v>1540.0</v>
      </c>
      <c r="AV56" s="507">
        <v>11.0</v>
      </c>
      <c r="AW56" s="507">
        <v>2028.0</v>
      </c>
      <c r="AX56" s="163" t="s">
        <v>2687</v>
      </c>
      <c r="AY56" s="163" t="s">
        <v>2688</v>
      </c>
      <c r="AZ56" s="163" t="s">
        <v>2655</v>
      </c>
    </row>
    <row r="57">
      <c r="A57" s="163" t="s">
        <v>2978</v>
      </c>
      <c r="B57" s="163" t="s">
        <v>2965</v>
      </c>
      <c r="C57" s="163" t="s">
        <v>2638</v>
      </c>
      <c r="D57" s="163" t="s">
        <v>2639</v>
      </c>
      <c r="E57" s="506">
        <v>45777.489583333336</v>
      </c>
      <c r="F57" s="507">
        <v>2980.0</v>
      </c>
      <c r="G57" s="163" t="s">
        <v>2640</v>
      </c>
      <c r="H57" s="507">
        <v>2980.0</v>
      </c>
      <c r="I57" s="163" t="s">
        <v>2640</v>
      </c>
      <c r="J57" s="163" t="s">
        <v>2641</v>
      </c>
      <c r="K57" s="163" t="s">
        <v>2642</v>
      </c>
      <c r="L57" s="163" t="s">
        <v>2966</v>
      </c>
      <c r="M57" s="163" t="s">
        <v>2979</v>
      </c>
      <c r="N57" s="163" t="s">
        <v>2645</v>
      </c>
      <c r="O57" s="163" t="s">
        <v>2646</v>
      </c>
      <c r="P57" s="163" t="s">
        <v>2647</v>
      </c>
      <c r="Q57" s="163" t="s">
        <v>2648</v>
      </c>
      <c r="R57" s="506">
        <v>45777.489583333336</v>
      </c>
      <c r="S57" s="509"/>
      <c r="T57" s="509"/>
      <c r="U57" s="163" t="s">
        <v>2980</v>
      </c>
      <c r="V57" s="510"/>
      <c r="W57" s="510"/>
      <c r="X57" s="510"/>
      <c r="Y57" s="510"/>
      <c r="Z57" s="510"/>
      <c r="AA57" s="510"/>
      <c r="AB57" s="163" t="s">
        <v>2969</v>
      </c>
      <c r="AC57" s="507">
        <v>8.061886679E9</v>
      </c>
      <c r="AD57" s="510"/>
      <c r="AE57" s="510"/>
      <c r="AF57" s="510"/>
      <c r="AG57" s="510"/>
      <c r="AH57" s="510"/>
      <c r="AI57" s="509"/>
      <c r="AJ57" s="163" t="s">
        <v>2651</v>
      </c>
      <c r="AK57" s="512"/>
      <c r="AL57" s="513"/>
      <c r="AM57" s="163" t="s">
        <v>2970</v>
      </c>
      <c r="AN57" s="510"/>
      <c r="AO57" s="509"/>
      <c r="AP57" s="509"/>
      <c r="AQ57" s="509"/>
      <c r="AR57" s="509"/>
      <c r="AS57" s="509"/>
      <c r="AT57" s="163" t="s">
        <v>2653</v>
      </c>
      <c r="AU57" s="507">
        <v>6595.0</v>
      </c>
      <c r="AV57" s="507">
        <v>9.0</v>
      </c>
      <c r="AW57" s="507">
        <v>2027.0</v>
      </c>
      <c r="AX57" s="510"/>
      <c r="AY57" s="163" t="s">
        <v>2654</v>
      </c>
      <c r="AZ57" s="163" t="s">
        <v>2655</v>
      </c>
    </row>
    <row r="58">
      <c r="A58" s="163" t="s">
        <v>2981</v>
      </c>
      <c r="B58" s="163" t="s">
        <v>2982</v>
      </c>
      <c r="C58" s="163" t="s">
        <v>2638</v>
      </c>
      <c r="D58" s="163" t="s">
        <v>2639</v>
      </c>
      <c r="E58" s="506">
        <v>45777.47708333333</v>
      </c>
      <c r="F58" s="507">
        <v>9800.0</v>
      </c>
      <c r="G58" s="163" t="s">
        <v>2640</v>
      </c>
      <c r="H58" s="507">
        <v>9800.0</v>
      </c>
      <c r="I58" s="163" t="s">
        <v>2640</v>
      </c>
      <c r="J58" s="163" t="s">
        <v>2641</v>
      </c>
      <c r="K58" s="163" t="s">
        <v>2642</v>
      </c>
      <c r="L58" s="163" t="s">
        <v>2983</v>
      </c>
      <c r="M58" s="163" t="s">
        <v>2984</v>
      </c>
      <c r="N58" s="163" t="s">
        <v>2645</v>
      </c>
      <c r="O58" s="163" t="s">
        <v>2646</v>
      </c>
      <c r="P58" s="163" t="s">
        <v>2673</v>
      </c>
      <c r="Q58" s="163" t="s">
        <v>2648</v>
      </c>
      <c r="R58" s="506">
        <v>45777.475694444445</v>
      </c>
      <c r="S58" s="509"/>
      <c r="T58" s="509"/>
      <c r="U58" s="163" t="s">
        <v>2985</v>
      </c>
      <c r="V58" s="513"/>
      <c r="W58" s="510"/>
      <c r="X58" s="510"/>
      <c r="Y58" s="510"/>
      <c r="Z58" s="510"/>
      <c r="AA58" s="510"/>
      <c r="AB58" s="163" t="s">
        <v>2986</v>
      </c>
      <c r="AC58" s="511">
        <v>8.091276981E9</v>
      </c>
      <c r="AD58" s="509"/>
      <c r="AE58" s="509"/>
      <c r="AF58" s="509"/>
      <c r="AG58" s="509"/>
      <c r="AH58" s="509"/>
      <c r="AI58" s="509"/>
      <c r="AJ58" s="163" t="s">
        <v>2651</v>
      </c>
      <c r="AK58" s="512"/>
      <c r="AL58" s="513"/>
      <c r="AM58" s="163" t="s">
        <v>2987</v>
      </c>
      <c r="AN58" s="510"/>
      <c r="AO58" s="509"/>
      <c r="AP58" s="509"/>
      <c r="AQ58" s="509"/>
      <c r="AR58" s="509"/>
      <c r="AS58" s="509"/>
      <c r="AT58" s="163" t="s">
        <v>2653</v>
      </c>
      <c r="AU58" s="507">
        <v>5953.0</v>
      </c>
      <c r="AV58" s="507">
        <v>5.0</v>
      </c>
      <c r="AW58" s="507">
        <v>2027.0</v>
      </c>
      <c r="AX58" s="163" t="s">
        <v>2677</v>
      </c>
      <c r="AY58" s="163" t="s">
        <v>2988</v>
      </c>
      <c r="AZ58" s="163" t="s">
        <v>2655</v>
      </c>
    </row>
    <row r="59">
      <c r="A59" s="163" t="s">
        <v>2989</v>
      </c>
      <c r="B59" s="163" t="s">
        <v>2982</v>
      </c>
      <c r="C59" s="163" t="s">
        <v>2638</v>
      </c>
      <c r="D59" s="163" t="s">
        <v>2639</v>
      </c>
      <c r="E59" s="506">
        <v>45777.47361111111</v>
      </c>
      <c r="F59" s="507">
        <v>2980.0</v>
      </c>
      <c r="G59" s="163" t="s">
        <v>2640</v>
      </c>
      <c r="H59" s="507">
        <v>2980.0</v>
      </c>
      <c r="I59" s="163" t="s">
        <v>2640</v>
      </c>
      <c r="J59" s="163" t="s">
        <v>2641</v>
      </c>
      <c r="K59" s="163" t="s">
        <v>2642</v>
      </c>
      <c r="L59" s="163" t="s">
        <v>2983</v>
      </c>
      <c r="M59" s="163" t="s">
        <v>2990</v>
      </c>
      <c r="N59" s="163" t="s">
        <v>2645</v>
      </c>
      <c r="O59" s="163" t="s">
        <v>2646</v>
      </c>
      <c r="P59" s="163" t="s">
        <v>2673</v>
      </c>
      <c r="Q59" s="163" t="s">
        <v>2648</v>
      </c>
      <c r="R59" s="506">
        <v>45777.47222222222</v>
      </c>
      <c r="S59" s="509"/>
      <c r="T59" s="509"/>
      <c r="U59" s="163" t="s">
        <v>2991</v>
      </c>
      <c r="V59" s="510"/>
      <c r="W59" s="510"/>
      <c r="X59" s="510"/>
      <c r="Y59" s="510"/>
      <c r="Z59" s="510"/>
      <c r="AA59" s="510"/>
      <c r="AB59" s="163" t="s">
        <v>2986</v>
      </c>
      <c r="AC59" s="511">
        <v>8.091276981E9</v>
      </c>
      <c r="AD59" s="509"/>
      <c r="AE59" s="509"/>
      <c r="AF59" s="509"/>
      <c r="AG59" s="509"/>
      <c r="AH59" s="509"/>
      <c r="AI59" s="509"/>
      <c r="AJ59" s="163" t="s">
        <v>2651</v>
      </c>
      <c r="AK59" s="512"/>
      <c r="AL59" s="513"/>
      <c r="AM59" s="163" t="s">
        <v>2987</v>
      </c>
      <c r="AN59" s="510"/>
      <c r="AO59" s="509"/>
      <c r="AP59" s="509"/>
      <c r="AQ59" s="509"/>
      <c r="AR59" s="509"/>
      <c r="AS59" s="509"/>
      <c r="AT59" s="163" t="s">
        <v>2653</v>
      </c>
      <c r="AU59" s="507">
        <v>5953.0</v>
      </c>
      <c r="AV59" s="507">
        <v>5.0</v>
      </c>
      <c r="AW59" s="507">
        <v>2027.0</v>
      </c>
      <c r="AX59" s="163" t="s">
        <v>2677</v>
      </c>
      <c r="AY59" s="163" t="s">
        <v>2988</v>
      </c>
      <c r="AZ59" s="163" t="s">
        <v>2655</v>
      </c>
    </row>
    <row r="60">
      <c r="A60" s="163" t="s">
        <v>2897</v>
      </c>
      <c r="B60" s="163" t="s">
        <v>2898</v>
      </c>
      <c r="C60" s="163" t="s">
        <v>2638</v>
      </c>
      <c r="D60" s="163" t="s">
        <v>2639</v>
      </c>
      <c r="E60" s="506">
        <v>45777.46875</v>
      </c>
      <c r="F60" s="507">
        <v>2980.0</v>
      </c>
      <c r="G60" s="163" t="s">
        <v>2640</v>
      </c>
      <c r="H60" s="507">
        <v>2980.0</v>
      </c>
      <c r="I60" s="163" t="s">
        <v>2640</v>
      </c>
      <c r="J60" s="163" t="s">
        <v>2641</v>
      </c>
      <c r="K60" s="163" t="s">
        <v>2642</v>
      </c>
      <c r="L60" s="163" t="s">
        <v>2899</v>
      </c>
      <c r="M60" s="163" t="s">
        <v>2900</v>
      </c>
      <c r="N60" s="163" t="s">
        <v>2645</v>
      </c>
      <c r="O60" s="163" t="s">
        <v>2646</v>
      </c>
      <c r="P60" s="163" t="s">
        <v>2673</v>
      </c>
      <c r="Q60" s="163" t="s">
        <v>2648</v>
      </c>
      <c r="R60" s="506">
        <v>45777.46805555555</v>
      </c>
      <c r="S60" s="509"/>
      <c r="T60" s="509"/>
      <c r="U60" s="163" t="s">
        <v>2901</v>
      </c>
      <c r="V60" s="510"/>
      <c r="W60" s="510"/>
      <c r="X60" s="510"/>
      <c r="Y60" s="510"/>
      <c r="Z60" s="510"/>
      <c r="AA60" s="510"/>
      <c r="AB60" s="163" t="s">
        <v>2903</v>
      </c>
      <c r="AC60" s="511">
        <v>9.073614829E9</v>
      </c>
      <c r="AD60" s="509"/>
      <c r="AE60" s="509"/>
      <c r="AF60" s="509"/>
      <c r="AG60" s="509"/>
      <c r="AH60" s="509"/>
      <c r="AI60" s="509"/>
      <c r="AJ60" s="163" t="s">
        <v>2651</v>
      </c>
      <c r="AK60" s="512"/>
      <c r="AL60" s="513"/>
      <c r="AM60" s="163" t="s">
        <v>2904</v>
      </c>
      <c r="AN60" s="510"/>
      <c r="AO60" s="510"/>
      <c r="AP60" s="509"/>
      <c r="AQ60" s="509"/>
      <c r="AR60" s="509"/>
      <c r="AS60" s="509"/>
      <c r="AT60" s="163" t="s">
        <v>2653</v>
      </c>
      <c r="AU60" s="507">
        <v>6481.0</v>
      </c>
      <c r="AV60" s="507">
        <v>11.0</v>
      </c>
      <c r="AW60" s="507">
        <v>2026.0</v>
      </c>
      <c r="AX60" s="163" t="s">
        <v>2687</v>
      </c>
      <c r="AY60" s="163" t="s">
        <v>2905</v>
      </c>
      <c r="AZ60" s="163" t="s">
        <v>2655</v>
      </c>
    </row>
    <row r="61">
      <c r="A61" s="163" t="s">
        <v>2992</v>
      </c>
      <c r="B61" s="163" t="s">
        <v>2993</v>
      </c>
      <c r="C61" s="163" t="s">
        <v>2638</v>
      </c>
      <c r="D61" s="163" t="s">
        <v>2639</v>
      </c>
      <c r="E61" s="506">
        <v>45777.46527777778</v>
      </c>
      <c r="F61" s="507">
        <v>9800.0</v>
      </c>
      <c r="G61" s="163" t="s">
        <v>2640</v>
      </c>
      <c r="H61" s="507">
        <v>9800.0</v>
      </c>
      <c r="I61" s="163" t="s">
        <v>2640</v>
      </c>
      <c r="J61" s="163" t="s">
        <v>2641</v>
      </c>
      <c r="K61" s="163" t="s">
        <v>2642</v>
      </c>
      <c r="L61" s="163" t="s">
        <v>2994</v>
      </c>
      <c r="M61" s="163" t="s">
        <v>2995</v>
      </c>
      <c r="N61" s="163" t="s">
        <v>2645</v>
      </c>
      <c r="O61" s="163" t="s">
        <v>2646</v>
      </c>
      <c r="P61" s="163" t="s">
        <v>2673</v>
      </c>
      <c r="Q61" s="163" t="s">
        <v>2648</v>
      </c>
      <c r="R61" s="506">
        <v>45777.46388888889</v>
      </c>
      <c r="S61" s="509"/>
      <c r="T61" s="509"/>
      <c r="U61" s="163" t="s">
        <v>2996</v>
      </c>
      <c r="V61" s="510"/>
      <c r="W61" s="510"/>
      <c r="X61" s="510"/>
      <c r="Y61" s="510"/>
      <c r="Z61" s="510"/>
      <c r="AA61" s="510"/>
      <c r="AB61" s="163" t="s">
        <v>2997</v>
      </c>
      <c r="AC61" s="507">
        <v>9.064186173E9</v>
      </c>
      <c r="AD61" s="510"/>
      <c r="AE61" s="510"/>
      <c r="AF61" s="510"/>
      <c r="AG61" s="510"/>
      <c r="AH61" s="510"/>
      <c r="AI61" s="509"/>
      <c r="AJ61" s="163" t="s">
        <v>2651</v>
      </c>
      <c r="AK61" s="512"/>
      <c r="AL61" s="513"/>
      <c r="AM61" s="163" t="s">
        <v>2998</v>
      </c>
      <c r="AN61" s="510"/>
      <c r="AO61" s="509"/>
      <c r="AP61" s="509"/>
      <c r="AQ61" s="509"/>
      <c r="AR61" s="509"/>
      <c r="AS61" s="509"/>
      <c r="AT61" s="163" t="s">
        <v>2653</v>
      </c>
      <c r="AU61" s="507">
        <v>4937.0</v>
      </c>
      <c r="AV61" s="507">
        <v>3.0</v>
      </c>
      <c r="AW61" s="507">
        <v>2030.0</v>
      </c>
      <c r="AX61" s="163" t="s">
        <v>2677</v>
      </c>
      <c r="AY61" s="163" t="s">
        <v>2999</v>
      </c>
      <c r="AZ61" s="163" t="s">
        <v>2655</v>
      </c>
    </row>
    <row r="62">
      <c r="A62" s="163" t="s">
        <v>3000</v>
      </c>
      <c r="B62" s="163" t="s">
        <v>2993</v>
      </c>
      <c r="C62" s="163" t="s">
        <v>2638</v>
      </c>
      <c r="D62" s="163" t="s">
        <v>2639</v>
      </c>
      <c r="E62" s="506">
        <v>45777.46388888889</v>
      </c>
      <c r="F62" s="507">
        <v>2980.0</v>
      </c>
      <c r="G62" s="163" t="s">
        <v>2640</v>
      </c>
      <c r="H62" s="507">
        <v>2980.0</v>
      </c>
      <c r="I62" s="163" t="s">
        <v>2640</v>
      </c>
      <c r="J62" s="163" t="s">
        <v>2641</v>
      </c>
      <c r="K62" s="163" t="s">
        <v>2642</v>
      </c>
      <c r="L62" s="163" t="s">
        <v>2994</v>
      </c>
      <c r="M62" s="163" t="s">
        <v>3001</v>
      </c>
      <c r="N62" s="163" t="s">
        <v>2645</v>
      </c>
      <c r="O62" s="163" t="s">
        <v>2646</v>
      </c>
      <c r="P62" s="163" t="s">
        <v>2673</v>
      </c>
      <c r="Q62" s="163" t="s">
        <v>2648</v>
      </c>
      <c r="R62" s="506">
        <v>45777.4625</v>
      </c>
      <c r="S62" s="509"/>
      <c r="T62" s="509"/>
      <c r="U62" s="163" t="s">
        <v>3002</v>
      </c>
      <c r="V62" s="513"/>
      <c r="W62" s="510"/>
      <c r="X62" s="510"/>
      <c r="Y62" s="510"/>
      <c r="Z62" s="510"/>
      <c r="AA62" s="510"/>
      <c r="AB62" s="163" t="s">
        <v>2997</v>
      </c>
      <c r="AC62" s="507">
        <v>9.064186173E9</v>
      </c>
      <c r="AD62" s="510"/>
      <c r="AE62" s="510"/>
      <c r="AF62" s="510"/>
      <c r="AG62" s="510"/>
      <c r="AH62" s="510"/>
      <c r="AI62" s="509"/>
      <c r="AJ62" s="163" t="s">
        <v>2651</v>
      </c>
      <c r="AK62" s="512"/>
      <c r="AL62" s="513"/>
      <c r="AM62" s="163" t="s">
        <v>2998</v>
      </c>
      <c r="AN62" s="510"/>
      <c r="AO62" s="509"/>
      <c r="AP62" s="509"/>
      <c r="AQ62" s="509"/>
      <c r="AR62" s="509"/>
      <c r="AS62" s="509"/>
      <c r="AT62" s="163" t="s">
        <v>2653</v>
      </c>
      <c r="AU62" s="507">
        <v>4937.0</v>
      </c>
      <c r="AV62" s="507">
        <v>3.0</v>
      </c>
      <c r="AW62" s="507">
        <v>2030.0</v>
      </c>
      <c r="AX62" s="163" t="s">
        <v>2677</v>
      </c>
      <c r="AY62" s="163" t="s">
        <v>2999</v>
      </c>
      <c r="AZ62" s="163" t="s">
        <v>2655</v>
      </c>
    </row>
    <row r="63">
      <c r="A63" s="163" t="s">
        <v>3003</v>
      </c>
      <c r="B63" s="163" t="s">
        <v>3004</v>
      </c>
      <c r="C63" s="163" t="s">
        <v>2638</v>
      </c>
      <c r="D63" s="163" t="s">
        <v>2639</v>
      </c>
      <c r="E63" s="506">
        <v>45777.44305555556</v>
      </c>
      <c r="F63" s="507">
        <v>2980.0</v>
      </c>
      <c r="G63" s="163" t="s">
        <v>2640</v>
      </c>
      <c r="H63" s="507">
        <v>2980.0</v>
      </c>
      <c r="I63" s="163" t="s">
        <v>2640</v>
      </c>
      <c r="J63" s="163" t="s">
        <v>2641</v>
      </c>
      <c r="K63" s="163" t="s">
        <v>2642</v>
      </c>
      <c r="L63" s="163" t="s">
        <v>3005</v>
      </c>
      <c r="M63" s="163" t="s">
        <v>3006</v>
      </c>
      <c r="N63" s="163" t="s">
        <v>2645</v>
      </c>
      <c r="O63" s="163" t="s">
        <v>2646</v>
      </c>
      <c r="P63" s="163" t="s">
        <v>2673</v>
      </c>
      <c r="Q63" s="163" t="s">
        <v>2648</v>
      </c>
      <c r="R63" s="506">
        <v>45777.44236111111</v>
      </c>
      <c r="S63" s="509"/>
      <c r="T63" s="509"/>
      <c r="U63" s="163" t="s">
        <v>3007</v>
      </c>
      <c r="V63" s="513"/>
      <c r="W63" s="510"/>
      <c r="X63" s="510"/>
      <c r="Y63" s="510"/>
      <c r="Z63" s="510"/>
      <c r="AA63" s="510"/>
      <c r="AB63" s="163" t="s">
        <v>3008</v>
      </c>
      <c r="AC63" s="511">
        <v>9.022354422E9</v>
      </c>
      <c r="AD63" s="510"/>
      <c r="AE63" s="510"/>
      <c r="AF63" s="510"/>
      <c r="AG63" s="510"/>
      <c r="AH63" s="510"/>
      <c r="AI63" s="509"/>
      <c r="AJ63" s="163" t="s">
        <v>2651</v>
      </c>
      <c r="AK63" s="512"/>
      <c r="AL63" s="513"/>
      <c r="AM63" s="163" t="s">
        <v>3009</v>
      </c>
      <c r="AN63" s="510"/>
      <c r="AO63" s="510"/>
      <c r="AP63" s="509"/>
      <c r="AQ63" s="509"/>
      <c r="AR63" s="509"/>
      <c r="AS63" s="509"/>
      <c r="AT63" s="163" t="s">
        <v>2653</v>
      </c>
      <c r="AU63" s="507">
        <v>9557.0</v>
      </c>
      <c r="AV63" s="507">
        <v>9.0</v>
      </c>
      <c r="AW63" s="507">
        <v>2029.0</v>
      </c>
      <c r="AX63" s="163" t="s">
        <v>2677</v>
      </c>
      <c r="AY63" s="163" t="s">
        <v>2678</v>
      </c>
      <c r="AZ63" s="163" t="s">
        <v>2655</v>
      </c>
    </row>
    <row r="64">
      <c r="A64" s="163" t="s">
        <v>3010</v>
      </c>
      <c r="B64" s="163" t="s">
        <v>3011</v>
      </c>
      <c r="C64" s="163" t="s">
        <v>2638</v>
      </c>
      <c r="D64" s="163" t="s">
        <v>2639</v>
      </c>
      <c r="E64" s="506">
        <v>45777.44027777778</v>
      </c>
      <c r="F64" s="507">
        <v>2980.0</v>
      </c>
      <c r="G64" s="163" t="s">
        <v>2640</v>
      </c>
      <c r="H64" s="507">
        <v>2980.0</v>
      </c>
      <c r="I64" s="163" t="s">
        <v>2640</v>
      </c>
      <c r="J64" s="163" t="s">
        <v>2641</v>
      </c>
      <c r="K64" s="163" t="s">
        <v>2642</v>
      </c>
      <c r="L64" s="163" t="s">
        <v>3012</v>
      </c>
      <c r="M64" s="163" t="s">
        <v>3013</v>
      </c>
      <c r="N64" s="163" t="s">
        <v>2645</v>
      </c>
      <c r="O64" s="163" t="s">
        <v>2646</v>
      </c>
      <c r="P64" s="163" t="s">
        <v>2673</v>
      </c>
      <c r="Q64" s="163" t="s">
        <v>2648</v>
      </c>
      <c r="R64" s="506">
        <v>45777.438888888886</v>
      </c>
      <c r="S64" s="509"/>
      <c r="T64" s="509"/>
      <c r="U64" s="163" t="s">
        <v>3014</v>
      </c>
      <c r="V64" s="510"/>
      <c r="W64" s="510"/>
      <c r="X64" s="510"/>
      <c r="Y64" s="510"/>
      <c r="Z64" s="510"/>
      <c r="AA64" s="510"/>
      <c r="AB64" s="163" t="s">
        <v>3015</v>
      </c>
      <c r="AC64" s="507">
        <v>9.0834895E7</v>
      </c>
      <c r="AD64" s="510"/>
      <c r="AE64" s="510"/>
      <c r="AF64" s="510"/>
      <c r="AG64" s="510"/>
      <c r="AH64" s="510"/>
      <c r="AI64" s="509"/>
      <c r="AJ64" s="163" t="s">
        <v>2651</v>
      </c>
      <c r="AK64" s="512"/>
      <c r="AL64" s="513"/>
      <c r="AM64" s="163" t="s">
        <v>3016</v>
      </c>
      <c r="AN64" s="510"/>
      <c r="AO64" s="509"/>
      <c r="AP64" s="509"/>
      <c r="AQ64" s="509"/>
      <c r="AR64" s="509"/>
      <c r="AS64" s="509"/>
      <c r="AT64" s="163" t="s">
        <v>2700</v>
      </c>
      <c r="AU64" s="507">
        <v>3928.0</v>
      </c>
      <c r="AV64" s="507">
        <v>8.0</v>
      </c>
      <c r="AW64" s="507">
        <v>2029.0</v>
      </c>
      <c r="AX64" s="163" t="s">
        <v>2677</v>
      </c>
      <c r="AY64" s="163" t="s">
        <v>3017</v>
      </c>
      <c r="AZ64" s="163" t="s">
        <v>2655</v>
      </c>
    </row>
    <row r="65">
      <c r="A65" s="163" t="s">
        <v>3018</v>
      </c>
      <c r="B65" s="163" t="s">
        <v>3019</v>
      </c>
      <c r="C65" s="163" t="s">
        <v>2638</v>
      </c>
      <c r="D65" s="163" t="s">
        <v>2639</v>
      </c>
      <c r="E65" s="506">
        <v>45777.43819444445</v>
      </c>
      <c r="F65" s="507">
        <v>2980.0</v>
      </c>
      <c r="G65" s="163" t="s">
        <v>2640</v>
      </c>
      <c r="H65" s="507">
        <v>2980.0</v>
      </c>
      <c r="I65" s="163" t="s">
        <v>2640</v>
      </c>
      <c r="J65" s="163" t="s">
        <v>2641</v>
      </c>
      <c r="K65" s="163" t="s">
        <v>2642</v>
      </c>
      <c r="L65" s="163" t="s">
        <v>3020</v>
      </c>
      <c r="M65" s="163" t="s">
        <v>3021</v>
      </c>
      <c r="N65" s="163" t="s">
        <v>2645</v>
      </c>
      <c r="O65" s="163" t="s">
        <v>2646</v>
      </c>
      <c r="P65" s="163" t="s">
        <v>2683</v>
      </c>
      <c r="Q65" s="163" t="s">
        <v>2648</v>
      </c>
      <c r="R65" s="506">
        <v>45777.43680555555</v>
      </c>
      <c r="S65" s="509"/>
      <c r="T65" s="509"/>
      <c r="U65" s="163" t="s">
        <v>3022</v>
      </c>
      <c r="V65" s="513"/>
      <c r="W65" s="510"/>
      <c r="X65" s="510"/>
      <c r="Y65" s="510"/>
      <c r="Z65" s="510"/>
      <c r="AA65" s="510"/>
      <c r="AB65" s="163" t="s">
        <v>3023</v>
      </c>
      <c r="AC65" s="511">
        <v>9.098999855E9</v>
      </c>
      <c r="AD65" s="510"/>
      <c r="AE65" s="510"/>
      <c r="AF65" s="510"/>
      <c r="AG65" s="510"/>
      <c r="AH65" s="510"/>
      <c r="AI65" s="509"/>
      <c r="AJ65" s="163" t="s">
        <v>2651</v>
      </c>
      <c r="AK65" s="512"/>
      <c r="AL65" s="513"/>
      <c r="AM65" s="163" t="s">
        <v>3024</v>
      </c>
      <c r="AN65" s="510"/>
      <c r="AO65" s="509"/>
      <c r="AP65" s="509"/>
      <c r="AQ65" s="509"/>
      <c r="AR65" s="509"/>
      <c r="AS65" s="509"/>
      <c r="AT65" s="163" t="s">
        <v>2653</v>
      </c>
      <c r="AU65" s="507">
        <v>3833.0</v>
      </c>
      <c r="AV65" s="507">
        <v>11.0</v>
      </c>
      <c r="AW65" s="507">
        <v>2031.0</v>
      </c>
      <c r="AX65" s="163" t="s">
        <v>2846</v>
      </c>
      <c r="AY65" s="163" t="s">
        <v>2921</v>
      </c>
      <c r="AZ65" s="163" t="s">
        <v>2655</v>
      </c>
    </row>
    <row r="66">
      <c r="A66" s="163" t="s">
        <v>3025</v>
      </c>
      <c r="B66" s="163" t="s">
        <v>3026</v>
      </c>
      <c r="C66" s="163" t="s">
        <v>2638</v>
      </c>
      <c r="D66" s="163" t="s">
        <v>2639</v>
      </c>
      <c r="E66" s="506">
        <v>45777.436111111114</v>
      </c>
      <c r="F66" s="507">
        <v>2980.0</v>
      </c>
      <c r="G66" s="163" t="s">
        <v>2640</v>
      </c>
      <c r="H66" s="507">
        <v>2980.0</v>
      </c>
      <c r="I66" s="163" t="s">
        <v>2640</v>
      </c>
      <c r="J66" s="163" t="s">
        <v>2641</v>
      </c>
      <c r="K66" s="163" t="s">
        <v>2642</v>
      </c>
      <c r="L66" s="163" t="s">
        <v>3027</v>
      </c>
      <c r="M66" s="163" t="s">
        <v>3028</v>
      </c>
      <c r="N66" s="163" t="s">
        <v>2645</v>
      </c>
      <c r="O66" s="163" t="s">
        <v>2646</v>
      </c>
      <c r="P66" s="163" t="s">
        <v>2673</v>
      </c>
      <c r="Q66" s="163" t="s">
        <v>2852</v>
      </c>
      <c r="R66" s="506">
        <v>45776.290972222225</v>
      </c>
      <c r="S66" s="509"/>
      <c r="T66" s="509"/>
      <c r="U66" s="163" t="s">
        <v>3029</v>
      </c>
      <c r="V66" s="506">
        <v>45777.43402777778</v>
      </c>
      <c r="W66" s="163" t="s">
        <v>2795</v>
      </c>
      <c r="X66" s="163" t="s">
        <v>2902</v>
      </c>
      <c r="Y66" s="507">
        <v>2980.0</v>
      </c>
      <c r="Z66" s="163" t="s">
        <v>2640</v>
      </c>
      <c r="AA66" s="163" t="s">
        <v>2641</v>
      </c>
      <c r="AB66" s="163" t="s">
        <v>3030</v>
      </c>
      <c r="AC66" s="511">
        <v>8.069509467E9</v>
      </c>
      <c r="AD66" s="510"/>
      <c r="AE66" s="510"/>
      <c r="AF66" s="510"/>
      <c r="AG66" s="510"/>
      <c r="AH66" s="510"/>
      <c r="AI66" s="509"/>
      <c r="AJ66" s="163" t="s">
        <v>2651</v>
      </c>
      <c r="AK66" s="512"/>
      <c r="AL66" s="513"/>
      <c r="AM66" s="163" t="s">
        <v>3031</v>
      </c>
      <c r="AN66" s="510"/>
      <c r="AO66" s="509"/>
      <c r="AP66" s="509"/>
      <c r="AQ66" s="509"/>
      <c r="AR66" s="509"/>
      <c r="AS66" s="509"/>
      <c r="AT66" s="163" t="s">
        <v>2700</v>
      </c>
      <c r="AU66" s="507">
        <v>373.0</v>
      </c>
      <c r="AV66" s="507">
        <v>3.0</v>
      </c>
      <c r="AW66" s="507">
        <v>2032.0</v>
      </c>
      <c r="AX66" s="163" t="s">
        <v>2677</v>
      </c>
      <c r="AY66" s="163" t="s">
        <v>2717</v>
      </c>
      <c r="AZ66" s="163" t="s">
        <v>2655</v>
      </c>
    </row>
    <row r="67">
      <c r="A67" s="163" t="s">
        <v>3032</v>
      </c>
      <c r="B67" s="163" t="s">
        <v>3033</v>
      </c>
      <c r="C67" s="163" t="s">
        <v>2638</v>
      </c>
      <c r="D67" s="163" t="s">
        <v>2639</v>
      </c>
      <c r="E67" s="506">
        <v>45777.43472222222</v>
      </c>
      <c r="F67" s="507">
        <v>2980.0</v>
      </c>
      <c r="G67" s="163" t="s">
        <v>2640</v>
      </c>
      <c r="H67" s="507">
        <v>2980.0</v>
      </c>
      <c r="I67" s="163" t="s">
        <v>2640</v>
      </c>
      <c r="J67" s="163" t="s">
        <v>2641</v>
      </c>
      <c r="K67" s="163" t="s">
        <v>2642</v>
      </c>
      <c r="L67" s="163" t="s">
        <v>3034</v>
      </c>
      <c r="M67" s="163" t="s">
        <v>3035</v>
      </c>
      <c r="N67" s="163" t="s">
        <v>2645</v>
      </c>
      <c r="O67" s="163" t="s">
        <v>2646</v>
      </c>
      <c r="P67" s="163" t="s">
        <v>2683</v>
      </c>
      <c r="Q67" s="163" t="s">
        <v>2648</v>
      </c>
      <c r="R67" s="506">
        <v>45777.43194444444</v>
      </c>
      <c r="S67" s="509"/>
      <c r="T67" s="509"/>
      <c r="U67" s="163" t="s">
        <v>3036</v>
      </c>
      <c r="V67" s="510"/>
      <c r="W67" s="510"/>
      <c r="X67" s="510"/>
      <c r="Y67" s="510"/>
      <c r="Z67" s="510"/>
      <c r="AA67" s="510"/>
      <c r="AB67" s="163" t="s">
        <v>3037</v>
      </c>
      <c r="AC67" s="511">
        <v>9.085872805E9</v>
      </c>
      <c r="AD67" s="510"/>
      <c r="AE67" s="510"/>
      <c r="AF67" s="510"/>
      <c r="AG67" s="510"/>
      <c r="AH67" s="510"/>
      <c r="AI67" s="509"/>
      <c r="AJ67" s="163" t="s">
        <v>2651</v>
      </c>
      <c r="AK67" s="512"/>
      <c r="AL67" s="513"/>
      <c r="AM67" s="163" t="s">
        <v>3038</v>
      </c>
      <c r="AN67" s="510"/>
      <c r="AO67" s="509"/>
      <c r="AP67" s="509"/>
      <c r="AQ67" s="509"/>
      <c r="AR67" s="509"/>
      <c r="AS67" s="509"/>
      <c r="AT67" s="163" t="s">
        <v>2653</v>
      </c>
      <c r="AU67" s="507">
        <v>8815.0</v>
      </c>
      <c r="AV67" s="507">
        <v>12.0</v>
      </c>
      <c r="AW67" s="507">
        <v>2026.0</v>
      </c>
      <c r="AX67" s="163" t="s">
        <v>3039</v>
      </c>
      <c r="AY67" s="163" t="s">
        <v>2688</v>
      </c>
      <c r="AZ67" s="163" t="s">
        <v>2655</v>
      </c>
    </row>
    <row r="68">
      <c r="A68" s="163" t="s">
        <v>3040</v>
      </c>
      <c r="B68" s="163" t="s">
        <v>3041</v>
      </c>
      <c r="C68" s="163" t="s">
        <v>2638</v>
      </c>
      <c r="D68" s="163" t="s">
        <v>2639</v>
      </c>
      <c r="E68" s="506">
        <v>45777.43402777778</v>
      </c>
      <c r="F68" s="507">
        <v>9800.0</v>
      </c>
      <c r="G68" s="163" t="s">
        <v>2640</v>
      </c>
      <c r="H68" s="507">
        <v>9800.0</v>
      </c>
      <c r="I68" s="163" t="s">
        <v>2640</v>
      </c>
      <c r="J68" s="163" t="s">
        <v>2641</v>
      </c>
      <c r="K68" s="163" t="s">
        <v>2642</v>
      </c>
      <c r="L68" s="163" t="s">
        <v>3042</v>
      </c>
      <c r="M68" s="163" t="s">
        <v>3043</v>
      </c>
      <c r="N68" s="163" t="s">
        <v>2645</v>
      </c>
      <c r="O68" s="163" t="s">
        <v>2646</v>
      </c>
      <c r="P68" s="163" t="s">
        <v>2683</v>
      </c>
      <c r="Q68" s="163" t="s">
        <v>2648</v>
      </c>
      <c r="R68" s="506">
        <v>45777.433333333334</v>
      </c>
      <c r="S68" s="509"/>
      <c r="T68" s="509"/>
      <c r="U68" s="163" t="s">
        <v>3044</v>
      </c>
      <c r="V68" s="510"/>
      <c r="W68" s="510"/>
      <c r="X68" s="510"/>
      <c r="Y68" s="510"/>
      <c r="Z68" s="510"/>
      <c r="AA68" s="510"/>
      <c r="AB68" s="163" t="s">
        <v>3045</v>
      </c>
      <c r="AC68" s="511">
        <v>9.037537574E9</v>
      </c>
      <c r="AD68" s="510"/>
      <c r="AE68" s="510"/>
      <c r="AF68" s="510"/>
      <c r="AG68" s="510"/>
      <c r="AH68" s="510"/>
      <c r="AI68" s="509"/>
      <c r="AJ68" s="163" t="s">
        <v>2651</v>
      </c>
      <c r="AK68" s="512"/>
      <c r="AL68" s="513"/>
      <c r="AM68" s="163" t="s">
        <v>3046</v>
      </c>
      <c r="AN68" s="510"/>
      <c r="AO68" s="510"/>
      <c r="AP68" s="509"/>
      <c r="AQ68" s="509"/>
      <c r="AR68" s="509"/>
      <c r="AS68" s="509"/>
      <c r="AT68" s="163" t="s">
        <v>2653</v>
      </c>
      <c r="AU68" s="507">
        <v>1004.0</v>
      </c>
      <c r="AV68" s="507">
        <v>3.0</v>
      </c>
      <c r="AW68" s="507">
        <v>2027.0</v>
      </c>
      <c r="AX68" s="163" t="s">
        <v>2749</v>
      </c>
      <c r="AY68" s="163" t="s">
        <v>3047</v>
      </c>
      <c r="AZ68" s="163" t="s">
        <v>2655</v>
      </c>
    </row>
    <row r="69">
      <c r="A69" s="163" t="s">
        <v>3048</v>
      </c>
      <c r="B69" s="163" t="s">
        <v>3041</v>
      </c>
      <c r="C69" s="163" t="s">
        <v>2638</v>
      </c>
      <c r="D69" s="163" t="s">
        <v>2639</v>
      </c>
      <c r="E69" s="506">
        <v>45777.42638888889</v>
      </c>
      <c r="F69" s="507">
        <v>2980.0</v>
      </c>
      <c r="G69" s="163" t="s">
        <v>2640</v>
      </c>
      <c r="H69" s="507">
        <v>2980.0</v>
      </c>
      <c r="I69" s="163" t="s">
        <v>2640</v>
      </c>
      <c r="J69" s="163" t="s">
        <v>2641</v>
      </c>
      <c r="K69" s="163" t="s">
        <v>2642</v>
      </c>
      <c r="L69" s="163" t="s">
        <v>3042</v>
      </c>
      <c r="M69" s="163" t="s">
        <v>3049</v>
      </c>
      <c r="N69" s="163" t="s">
        <v>2645</v>
      </c>
      <c r="O69" s="163" t="s">
        <v>2646</v>
      </c>
      <c r="P69" s="163" t="s">
        <v>2683</v>
      </c>
      <c r="Q69" s="163" t="s">
        <v>2648</v>
      </c>
      <c r="R69" s="506">
        <v>45777.425</v>
      </c>
      <c r="S69" s="509"/>
      <c r="T69" s="509"/>
      <c r="U69" s="163" t="s">
        <v>3050</v>
      </c>
      <c r="V69" s="510"/>
      <c r="W69" s="510"/>
      <c r="X69" s="510"/>
      <c r="Y69" s="510"/>
      <c r="Z69" s="510"/>
      <c r="AA69" s="510"/>
      <c r="AB69" s="163" t="s">
        <v>3045</v>
      </c>
      <c r="AC69" s="507">
        <v>9.037537574E9</v>
      </c>
      <c r="AD69" s="510"/>
      <c r="AE69" s="510"/>
      <c r="AF69" s="510"/>
      <c r="AG69" s="510"/>
      <c r="AH69" s="510"/>
      <c r="AI69" s="509"/>
      <c r="AJ69" s="163" t="s">
        <v>2651</v>
      </c>
      <c r="AK69" s="512"/>
      <c r="AL69" s="513"/>
      <c r="AM69" s="163" t="s">
        <v>3046</v>
      </c>
      <c r="AN69" s="510"/>
      <c r="AO69" s="509"/>
      <c r="AP69" s="509"/>
      <c r="AQ69" s="509"/>
      <c r="AR69" s="509"/>
      <c r="AS69" s="509"/>
      <c r="AT69" s="163" t="s">
        <v>2653</v>
      </c>
      <c r="AU69" s="507">
        <v>1004.0</v>
      </c>
      <c r="AV69" s="507">
        <v>3.0</v>
      </c>
      <c r="AW69" s="507">
        <v>2027.0</v>
      </c>
      <c r="AX69" s="163" t="s">
        <v>2749</v>
      </c>
      <c r="AY69" s="163" t="s">
        <v>3047</v>
      </c>
      <c r="AZ69" s="163" t="s">
        <v>2655</v>
      </c>
    </row>
    <row r="70">
      <c r="A70" s="163" t="s">
        <v>3051</v>
      </c>
      <c r="B70" s="163" t="s">
        <v>3052</v>
      </c>
      <c r="C70" s="163" t="s">
        <v>2638</v>
      </c>
      <c r="D70" s="163" t="s">
        <v>2639</v>
      </c>
      <c r="E70" s="506">
        <v>45777.42152777778</v>
      </c>
      <c r="F70" s="507">
        <v>2980.0</v>
      </c>
      <c r="G70" s="163" t="s">
        <v>2640</v>
      </c>
      <c r="H70" s="507">
        <v>2980.0</v>
      </c>
      <c r="I70" s="163" t="s">
        <v>2640</v>
      </c>
      <c r="J70" s="163" t="s">
        <v>2641</v>
      </c>
      <c r="K70" s="163" t="s">
        <v>2642</v>
      </c>
      <c r="L70" s="163" t="s">
        <v>3053</v>
      </c>
      <c r="M70" s="163" t="s">
        <v>3054</v>
      </c>
      <c r="N70" s="163" t="s">
        <v>2645</v>
      </c>
      <c r="O70" s="163" t="s">
        <v>2646</v>
      </c>
      <c r="P70" s="163" t="s">
        <v>2683</v>
      </c>
      <c r="Q70" s="163" t="s">
        <v>2648</v>
      </c>
      <c r="R70" s="506">
        <v>45777.42013888889</v>
      </c>
      <c r="S70" s="509"/>
      <c r="T70" s="509"/>
      <c r="U70" s="163" t="s">
        <v>3055</v>
      </c>
      <c r="V70" s="513"/>
      <c r="W70" s="510"/>
      <c r="X70" s="510"/>
      <c r="Y70" s="510"/>
      <c r="Z70" s="510"/>
      <c r="AA70" s="510"/>
      <c r="AB70" s="163" t="s">
        <v>3056</v>
      </c>
      <c r="AC70" s="507">
        <v>8.051135178E9</v>
      </c>
      <c r="AD70" s="510"/>
      <c r="AE70" s="510"/>
      <c r="AF70" s="510"/>
      <c r="AG70" s="510"/>
      <c r="AH70" s="510"/>
      <c r="AI70" s="509"/>
      <c r="AJ70" s="163" t="s">
        <v>2651</v>
      </c>
      <c r="AK70" s="512"/>
      <c r="AL70" s="513"/>
      <c r="AM70" s="163" t="s">
        <v>3057</v>
      </c>
      <c r="AN70" s="510"/>
      <c r="AO70" s="509"/>
      <c r="AP70" s="509"/>
      <c r="AQ70" s="509"/>
      <c r="AR70" s="509"/>
      <c r="AS70" s="509"/>
      <c r="AT70" s="163" t="s">
        <v>2653</v>
      </c>
      <c r="AU70" s="507">
        <v>4136.0</v>
      </c>
      <c r="AV70" s="507">
        <v>4.0</v>
      </c>
      <c r="AW70" s="507">
        <v>2030.0</v>
      </c>
      <c r="AX70" s="163" t="s">
        <v>2846</v>
      </c>
      <c r="AY70" s="163" t="s">
        <v>2921</v>
      </c>
      <c r="AZ70" s="163" t="s">
        <v>2655</v>
      </c>
    </row>
    <row r="71">
      <c r="A71" s="163" t="s">
        <v>3058</v>
      </c>
      <c r="B71" s="163" t="s">
        <v>3059</v>
      </c>
      <c r="C71" s="163" t="s">
        <v>2638</v>
      </c>
      <c r="D71" s="163" t="s">
        <v>2639</v>
      </c>
      <c r="E71" s="506">
        <v>45777.41875</v>
      </c>
      <c r="F71" s="507">
        <v>2980.0</v>
      </c>
      <c r="G71" s="163" t="s">
        <v>2640</v>
      </c>
      <c r="H71" s="507">
        <v>2980.0</v>
      </c>
      <c r="I71" s="163" t="s">
        <v>2640</v>
      </c>
      <c r="J71" s="163" t="s">
        <v>2641</v>
      </c>
      <c r="K71" s="163" t="s">
        <v>2642</v>
      </c>
      <c r="L71" s="163" t="s">
        <v>3060</v>
      </c>
      <c r="M71" s="163" t="s">
        <v>3061</v>
      </c>
      <c r="N71" s="163" t="s">
        <v>2645</v>
      </c>
      <c r="O71" s="163" t="s">
        <v>2646</v>
      </c>
      <c r="P71" s="163" t="s">
        <v>2673</v>
      </c>
      <c r="Q71" s="163" t="s">
        <v>2648</v>
      </c>
      <c r="R71" s="506">
        <v>45777.416666666664</v>
      </c>
      <c r="S71" s="509"/>
      <c r="T71" s="509"/>
      <c r="U71" s="163" t="s">
        <v>3062</v>
      </c>
      <c r="V71" s="513"/>
      <c r="W71" s="510"/>
      <c r="X71" s="510"/>
      <c r="Y71" s="510"/>
      <c r="Z71" s="510"/>
      <c r="AA71" s="510"/>
      <c r="AB71" s="163" t="s">
        <v>3063</v>
      </c>
      <c r="AC71" s="511">
        <v>9.077283383E9</v>
      </c>
      <c r="AD71" s="510"/>
      <c r="AE71" s="510"/>
      <c r="AF71" s="510"/>
      <c r="AG71" s="510"/>
      <c r="AH71" s="510"/>
      <c r="AI71" s="509"/>
      <c r="AJ71" s="163" t="s">
        <v>2651</v>
      </c>
      <c r="AK71" s="512"/>
      <c r="AL71" s="513"/>
      <c r="AM71" s="163" t="s">
        <v>3064</v>
      </c>
      <c r="AN71" s="510"/>
      <c r="AO71" s="509"/>
      <c r="AP71" s="509"/>
      <c r="AQ71" s="509"/>
      <c r="AR71" s="509"/>
      <c r="AS71" s="509"/>
      <c r="AT71" s="163" t="s">
        <v>2700</v>
      </c>
      <c r="AU71" s="507">
        <v>2324.0</v>
      </c>
      <c r="AV71" s="507">
        <v>11.0</v>
      </c>
      <c r="AW71" s="507">
        <v>2029.0</v>
      </c>
      <c r="AX71" s="163" t="s">
        <v>3065</v>
      </c>
      <c r="AY71" s="163" t="s">
        <v>3066</v>
      </c>
      <c r="AZ71" s="163" t="s">
        <v>2655</v>
      </c>
    </row>
    <row r="72">
      <c r="A72" s="163" t="s">
        <v>3067</v>
      </c>
      <c r="B72" s="163" t="s">
        <v>3068</v>
      </c>
      <c r="C72" s="163" t="s">
        <v>2638</v>
      </c>
      <c r="D72" s="163" t="s">
        <v>2639</v>
      </c>
      <c r="E72" s="506">
        <v>45777.40902777778</v>
      </c>
      <c r="F72" s="507">
        <v>2980.0</v>
      </c>
      <c r="G72" s="163" t="s">
        <v>2640</v>
      </c>
      <c r="H72" s="507">
        <v>2980.0</v>
      </c>
      <c r="I72" s="163" t="s">
        <v>2640</v>
      </c>
      <c r="J72" s="163" t="s">
        <v>2641</v>
      </c>
      <c r="K72" s="163" t="s">
        <v>2642</v>
      </c>
      <c r="L72" s="163" t="s">
        <v>3069</v>
      </c>
      <c r="M72" s="163" t="s">
        <v>3070</v>
      </c>
      <c r="N72" s="163" t="s">
        <v>2645</v>
      </c>
      <c r="O72" s="163" t="s">
        <v>2646</v>
      </c>
      <c r="P72" s="163" t="s">
        <v>2673</v>
      </c>
      <c r="Q72" s="163" t="s">
        <v>2648</v>
      </c>
      <c r="R72" s="506">
        <v>45777.407638888886</v>
      </c>
      <c r="S72" s="509"/>
      <c r="T72" s="509"/>
      <c r="U72" s="163" t="s">
        <v>3071</v>
      </c>
      <c r="V72" s="513"/>
      <c r="W72" s="510"/>
      <c r="X72" s="510"/>
      <c r="Y72" s="510"/>
      <c r="Z72" s="510"/>
      <c r="AA72" s="510"/>
      <c r="AB72" s="163" t="s">
        <v>3072</v>
      </c>
      <c r="AC72" s="507">
        <v>9.042858004E9</v>
      </c>
      <c r="AD72" s="510"/>
      <c r="AE72" s="510"/>
      <c r="AF72" s="510"/>
      <c r="AG72" s="510"/>
      <c r="AH72" s="510"/>
      <c r="AI72" s="509"/>
      <c r="AJ72" s="163" t="s">
        <v>2651</v>
      </c>
      <c r="AK72" s="512"/>
      <c r="AL72" s="513"/>
      <c r="AM72" s="163" t="s">
        <v>3073</v>
      </c>
      <c r="AN72" s="510"/>
      <c r="AO72" s="509"/>
      <c r="AP72" s="509"/>
      <c r="AQ72" s="509"/>
      <c r="AR72" s="509"/>
      <c r="AS72" s="509"/>
      <c r="AT72" s="163" t="s">
        <v>2653</v>
      </c>
      <c r="AU72" s="507">
        <v>7431.0</v>
      </c>
      <c r="AV72" s="507">
        <v>2.0</v>
      </c>
      <c r="AW72" s="507">
        <v>2030.0</v>
      </c>
      <c r="AX72" s="163" t="s">
        <v>2677</v>
      </c>
      <c r="AY72" s="163" t="s">
        <v>2678</v>
      </c>
      <c r="AZ72" s="163" t="s">
        <v>2655</v>
      </c>
    </row>
    <row r="73">
      <c r="A73" s="163" t="s">
        <v>3074</v>
      </c>
      <c r="B73" s="163" t="s">
        <v>3075</v>
      </c>
      <c r="C73" s="163" t="s">
        <v>2638</v>
      </c>
      <c r="D73" s="163" t="s">
        <v>2639</v>
      </c>
      <c r="E73" s="506">
        <v>45777.40694444445</v>
      </c>
      <c r="F73" s="507">
        <v>2980.0</v>
      </c>
      <c r="G73" s="163" t="s">
        <v>2640</v>
      </c>
      <c r="H73" s="507">
        <v>2980.0</v>
      </c>
      <c r="I73" s="163" t="s">
        <v>2640</v>
      </c>
      <c r="J73" s="163" t="s">
        <v>2641</v>
      </c>
      <c r="K73" s="163" t="s">
        <v>2642</v>
      </c>
      <c r="L73" s="163" t="s">
        <v>3076</v>
      </c>
      <c r="M73" s="163" t="s">
        <v>3077</v>
      </c>
      <c r="N73" s="163" t="s">
        <v>2645</v>
      </c>
      <c r="O73" s="163" t="s">
        <v>2646</v>
      </c>
      <c r="P73" s="163" t="s">
        <v>2647</v>
      </c>
      <c r="Q73" s="163" t="s">
        <v>2648</v>
      </c>
      <c r="R73" s="506">
        <v>45777.40694444445</v>
      </c>
      <c r="S73" s="509"/>
      <c r="T73" s="509"/>
      <c r="U73" s="163" t="s">
        <v>3078</v>
      </c>
      <c r="V73" s="513"/>
      <c r="W73" s="509"/>
      <c r="X73" s="510"/>
      <c r="Y73" s="510"/>
      <c r="Z73" s="510"/>
      <c r="AA73" s="510"/>
      <c r="AB73" s="163" t="s">
        <v>3079</v>
      </c>
      <c r="AC73" s="507">
        <v>9.014344918E9</v>
      </c>
      <c r="AD73" s="510"/>
      <c r="AE73" s="510"/>
      <c r="AF73" s="510"/>
      <c r="AG73" s="510"/>
      <c r="AH73" s="510"/>
      <c r="AI73" s="509"/>
      <c r="AJ73" s="163" t="s">
        <v>2651</v>
      </c>
      <c r="AK73" s="512"/>
      <c r="AL73" s="513"/>
      <c r="AM73" s="163" t="s">
        <v>3080</v>
      </c>
      <c r="AN73" s="510"/>
      <c r="AO73" s="509"/>
      <c r="AP73" s="509"/>
      <c r="AQ73" s="509"/>
      <c r="AR73" s="509"/>
      <c r="AS73" s="509"/>
      <c r="AT73" s="163" t="s">
        <v>2653</v>
      </c>
      <c r="AU73" s="507">
        <v>6009.0</v>
      </c>
      <c r="AV73" s="507">
        <v>3.0</v>
      </c>
      <c r="AW73" s="507">
        <v>2030.0</v>
      </c>
      <c r="AX73" s="163" t="s">
        <v>2730</v>
      </c>
      <c r="AY73" s="163" t="s">
        <v>3081</v>
      </c>
      <c r="AZ73" s="163" t="s">
        <v>2655</v>
      </c>
    </row>
    <row r="74">
      <c r="A74" s="163" t="s">
        <v>3082</v>
      </c>
      <c r="B74" s="163" t="s">
        <v>3083</v>
      </c>
      <c r="C74" s="163" t="s">
        <v>2638</v>
      </c>
      <c r="D74" s="163" t="s">
        <v>2639</v>
      </c>
      <c r="E74" s="506">
        <v>45777.37708333333</v>
      </c>
      <c r="F74" s="507">
        <v>2980.0</v>
      </c>
      <c r="G74" s="163" t="s">
        <v>2640</v>
      </c>
      <c r="H74" s="507">
        <v>2980.0</v>
      </c>
      <c r="I74" s="163" t="s">
        <v>2640</v>
      </c>
      <c r="J74" s="163" t="s">
        <v>2641</v>
      </c>
      <c r="K74" s="163" t="s">
        <v>2642</v>
      </c>
      <c r="L74" s="163" t="s">
        <v>3084</v>
      </c>
      <c r="M74" s="163" t="s">
        <v>3085</v>
      </c>
      <c r="N74" s="163" t="s">
        <v>2645</v>
      </c>
      <c r="O74" s="163" t="s">
        <v>2646</v>
      </c>
      <c r="P74" s="163" t="s">
        <v>2673</v>
      </c>
      <c r="Q74" s="163" t="s">
        <v>2648</v>
      </c>
      <c r="R74" s="506">
        <v>45777.376388888886</v>
      </c>
      <c r="S74" s="509"/>
      <c r="T74" s="509"/>
      <c r="U74" s="163" t="s">
        <v>3086</v>
      </c>
      <c r="V74" s="513"/>
      <c r="W74" s="509"/>
      <c r="X74" s="510"/>
      <c r="Y74" s="510"/>
      <c r="Z74" s="510"/>
      <c r="AA74" s="510"/>
      <c r="AB74" s="163" t="s">
        <v>3087</v>
      </c>
      <c r="AC74" s="507">
        <v>8.038636804E9</v>
      </c>
      <c r="AD74" s="510"/>
      <c r="AE74" s="510"/>
      <c r="AF74" s="510"/>
      <c r="AG74" s="510"/>
      <c r="AH74" s="510"/>
      <c r="AI74" s="509"/>
      <c r="AJ74" s="163" t="s">
        <v>2651</v>
      </c>
      <c r="AK74" s="512"/>
      <c r="AL74" s="513"/>
      <c r="AM74" s="163" t="s">
        <v>3088</v>
      </c>
      <c r="AN74" s="510"/>
      <c r="AO74" s="509"/>
      <c r="AP74" s="509"/>
      <c r="AQ74" s="509"/>
      <c r="AR74" s="509"/>
      <c r="AS74" s="509"/>
      <c r="AT74" s="163" t="s">
        <v>2700</v>
      </c>
      <c r="AU74" s="507">
        <v>6542.0</v>
      </c>
      <c r="AV74" s="507">
        <v>11.0</v>
      </c>
      <c r="AW74" s="507">
        <v>2026.0</v>
      </c>
      <c r="AX74" s="163" t="s">
        <v>2677</v>
      </c>
      <c r="AY74" s="163" t="s">
        <v>3089</v>
      </c>
      <c r="AZ74" s="163" t="s">
        <v>2655</v>
      </c>
    </row>
    <row r="75">
      <c r="A75" s="163" t="s">
        <v>3090</v>
      </c>
      <c r="B75" s="163" t="s">
        <v>3091</v>
      </c>
      <c r="C75" s="163" t="s">
        <v>2638</v>
      </c>
      <c r="D75" s="163" t="s">
        <v>2639</v>
      </c>
      <c r="E75" s="506">
        <v>45777.375</v>
      </c>
      <c r="F75" s="507">
        <v>21300.0</v>
      </c>
      <c r="G75" s="163" t="s">
        <v>2640</v>
      </c>
      <c r="H75" s="507">
        <v>21300.0</v>
      </c>
      <c r="I75" s="163" t="s">
        <v>2640</v>
      </c>
      <c r="J75" s="163" t="s">
        <v>2641</v>
      </c>
      <c r="K75" s="163" t="s">
        <v>2642</v>
      </c>
      <c r="L75" s="163" t="s">
        <v>3092</v>
      </c>
      <c r="M75" s="163" t="s">
        <v>3092</v>
      </c>
      <c r="N75" s="163" t="s">
        <v>2645</v>
      </c>
      <c r="O75" s="163" t="s">
        <v>2646</v>
      </c>
      <c r="P75" s="163" t="s">
        <v>2647</v>
      </c>
      <c r="Q75" s="163" t="s">
        <v>2648</v>
      </c>
      <c r="R75" s="506">
        <v>45777.375</v>
      </c>
      <c r="S75" s="509"/>
      <c r="T75" s="509"/>
      <c r="U75" s="163" t="s">
        <v>3093</v>
      </c>
      <c r="V75" s="513"/>
      <c r="W75" s="510"/>
      <c r="X75" s="510"/>
      <c r="Y75" s="510"/>
      <c r="Z75" s="510"/>
      <c r="AA75" s="510"/>
      <c r="AB75" s="163" t="s">
        <v>3094</v>
      </c>
      <c r="AC75" s="511">
        <v>9.070223003E9</v>
      </c>
      <c r="AD75" s="163" t="s">
        <v>3095</v>
      </c>
      <c r="AE75" s="507">
        <v>745500.0</v>
      </c>
      <c r="AF75" s="163" t="s">
        <v>2640</v>
      </c>
      <c r="AG75" s="163" t="s">
        <v>3096</v>
      </c>
      <c r="AH75" s="507">
        <v>35.0</v>
      </c>
      <c r="AI75" s="509"/>
      <c r="AJ75" s="163" t="s">
        <v>2651</v>
      </c>
      <c r="AK75" s="514">
        <v>45717.0</v>
      </c>
      <c r="AL75" s="506">
        <v>45789.375</v>
      </c>
      <c r="AM75" s="163" t="s">
        <v>3097</v>
      </c>
      <c r="AN75" s="510"/>
      <c r="AO75" s="509"/>
      <c r="AP75" s="509"/>
      <c r="AQ75" s="509"/>
      <c r="AR75" s="509"/>
      <c r="AS75" s="509"/>
      <c r="AT75" s="163" t="s">
        <v>2700</v>
      </c>
      <c r="AU75" s="507">
        <v>1095.0</v>
      </c>
      <c r="AV75" s="507">
        <v>5.0</v>
      </c>
      <c r="AW75" s="507">
        <v>2029.0</v>
      </c>
      <c r="AX75" s="510"/>
      <c r="AY75" s="510"/>
      <c r="AZ75" s="163" t="s">
        <v>2655</v>
      </c>
    </row>
    <row r="76">
      <c r="A76" s="163" t="s">
        <v>3098</v>
      </c>
      <c r="B76" s="163" t="s">
        <v>3099</v>
      </c>
      <c r="C76" s="163" t="s">
        <v>2638</v>
      </c>
      <c r="D76" s="163" t="s">
        <v>2639</v>
      </c>
      <c r="E76" s="506">
        <v>45777.36666666667</v>
      </c>
      <c r="F76" s="507">
        <v>2980.0</v>
      </c>
      <c r="G76" s="163" t="s">
        <v>2640</v>
      </c>
      <c r="H76" s="507">
        <v>2980.0</v>
      </c>
      <c r="I76" s="163" t="s">
        <v>2640</v>
      </c>
      <c r="J76" s="163" t="s">
        <v>2641</v>
      </c>
      <c r="K76" s="163" t="s">
        <v>2642</v>
      </c>
      <c r="L76" s="163" t="s">
        <v>3100</v>
      </c>
      <c r="M76" s="163" t="s">
        <v>3101</v>
      </c>
      <c r="N76" s="163" t="s">
        <v>2645</v>
      </c>
      <c r="O76" s="163" t="s">
        <v>2646</v>
      </c>
      <c r="P76" s="163" t="s">
        <v>2647</v>
      </c>
      <c r="Q76" s="163" t="s">
        <v>2648</v>
      </c>
      <c r="R76" s="506">
        <v>45777.36666666667</v>
      </c>
      <c r="S76" s="509"/>
      <c r="T76" s="509"/>
      <c r="U76" s="163" t="s">
        <v>3102</v>
      </c>
      <c r="V76" s="510"/>
      <c r="W76" s="510"/>
      <c r="X76" s="510"/>
      <c r="Y76" s="510"/>
      <c r="Z76" s="510"/>
      <c r="AA76" s="510"/>
      <c r="AB76" s="163" t="s">
        <v>3103</v>
      </c>
      <c r="AC76" s="511">
        <v>9.07216595E9</v>
      </c>
      <c r="AD76" s="509"/>
      <c r="AE76" s="509"/>
      <c r="AF76" s="509"/>
      <c r="AG76" s="509"/>
      <c r="AH76" s="509"/>
      <c r="AI76" s="509"/>
      <c r="AJ76" s="163" t="s">
        <v>2651</v>
      </c>
      <c r="AK76" s="512"/>
      <c r="AL76" s="513"/>
      <c r="AM76" s="163" t="s">
        <v>3104</v>
      </c>
      <c r="AN76" s="510"/>
      <c r="AO76" s="509"/>
      <c r="AP76" s="509"/>
      <c r="AQ76" s="509"/>
      <c r="AR76" s="509"/>
      <c r="AS76" s="509"/>
      <c r="AT76" s="163" t="s">
        <v>2653</v>
      </c>
      <c r="AU76" s="507">
        <v>1036.0</v>
      </c>
      <c r="AV76" s="507">
        <v>4.0</v>
      </c>
      <c r="AW76" s="507">
        <v>2032.0</v>
      </c>
      <c r="AX76" s="163" t="s">
        <v>2730</v>
      </c>
      <c r="AY76" s="510"/>
      <c r="AZ76" s="163" t="s">
        <v>2655</v>
      </c>
    </row>
    <row r="77">
      <c r="A77" s="163" t="s">
        <v>3105</v>
      </c>
      <c r="B77" s="163" t="s">
        <v>3106</v>
      </c>
      <c r="C77" s="163" t="s">
        <v>2638</v>
      </c>
      <c r="D77" s="163" t="s">
        <v>2639</v>
      </c>
      <c r="E77" s="506">
        <v>45777.361805555556</v>
      </c>
      <c r="F77" s="507">
        <v>2980.0</v>
      </c>
      <c r="G77" s="163" t="s">
        <v>2640</v>
      </c>
      <c r="H77" s="507">
        <v>2980.0</v>
      </c>
      <c r="I77" s="163" t="s">
        <v>2640</v>
      </c>
      <c r="J77" s="163" t="s">
        <v>2641</v>
      </c>
      <c r="K77" s="163" t="s">
        <v>2642</v>
      </c>
      <c r="L77" s="163" t="s">
        <v>3107</v>
      </c>
      <c r="M77" s="163" t="s">
        <v>3108</v>
      </c>
      <c r="N77" s="163" t="s">
        <v>2645</v>
      </c>
      <c r="O77" s="163" t="s">
        <v>2646</v>
      </c>
      <c r="P77" s="163" t="s">
        <v>2673</v>
      </c>
      <c r="Q77" s="163" t="s">
        <v>2648</v>
      </c>
      <c r="R77" s="506">
        <v>45777.36111111111</v>
      </c>
      <c r="S77" s="509"/>
      <c r="T77" s="509"/>
      <c r="U77" s="163" t="s">
        <v>3109</v>
      </c>
      <c r="V77" s="510"/>
      <c r="W77" s="509"/>
      <c r="X77" s="510"/>
      <c r="Y77" s="510"/>
      <c r="Z77" s="510"/>
      <c r="AA77" s="510"/>
      <c r="AB77" s="163" t="s">
        <v>3110</v>
      </c>
      <c r="AC77" s="511">
        <v>9.046658202E9</v>
      </c>
      <c r="AD77" s="510"/>
      <c r="AE77" s="510"/>
      <c r="AF77" s="510"/>
      <c r="AG77" s="510"/>
      <c r="AH77" s="510"/>
      <c r="AI77" s="509"/>
      <c r="AJ77" s="163" t="s">
        <v>2651</v>
      </c>
      <c r="AK77" s="512"/>
      <c r="AL77" s="513"/>
      <c r="AM77" s="163" t="s">
        <v>3111</v>
      </c>
      <c r="AN77" s="510"/>
      <c r="AO77" s="509"/>
      <c r="AP77" s="509"/>
      <c r="AQ77" s="509"/>
      <c r="AR77" s="509"/>
      <c r="AS77" s="509"/>
      <c r="AT77" s="163" t="s">
        <v>2653</v>
      </c>
      <c r="AU77" s="507">
        <v>3.0</v>
      </c>
      <c r="AV77" s="507">
        <v>3.0</v>
      </c>
      <c r="AW77" s="507">
        <v>2030.0</v>
      </c>
      <c r="AX77" s="163" t="s">
        <v>2677</v>
      </c>
      <c r="AY77" s="163" t="s">
        <v>2779</v>
      </c>
      <c r="AZ77" s="163" t="s">
        <v>2655</v>
      </c>
    </row>
    <row r="78">
      <c r="A78" s="163" t="s">
        <v>3112</v>
      </c>
      <c r="B78" s="163" t="s">
        <v>3113</v>
      </c>
      <c r="C78" s="163" t="s">
        <v>2638</v>
      </c>
      <c r="D78" s="163" t="s">
        <v>2639</v>
      </c>
      <c r="E78" s="506">
        <v>45777.35972222222</v>
      </c>
      <c r="F78" s="507">
        <v>2980.0</v>
      </c>
      <c r="G78" s="163" t="s">
        <v>2640</v>
      </c>
      <c r="H78" s="507">
        <v>2980.0</v>
      </c>
      <c r="I78" s="163" t="s">
        <v>2640</v>
      </c>
      <c r="J78" s="163" t="s">
        <v>2641</v>
      </c>
      <c r="K78" s="163" t="s">
        <v>2642</v>
      </c>
      <c r="L78" s="163" t="s">
        <v>3114</v>
      </c>
      <c r="M78" s="163" t="s">
        <v>3115</v>
      </c>
      <c r="N78" s="163" t="s">
        <v>2645</v>
      </c>
      <c r="O78" s="163" t="s">
        <v>2646</v>
      </c>
      <c r="P78" s="163" t="s">
        <v>2673</v>
      </c>
      <c r="Q78" s="163" t="s">
        <v>2648</v>
      </c>
      <c r="R78" s="506">
        <v>45777.35833333333</v>
      </c>
      <c r="S78" s="509"/>
      <c r="T78" s="509"/>
      <c r="U78" s="163" t="s">
        <v>3116</v>
      </c>
      <c r="V78" s="513"/>
      <c r="W78" s="510"/>
      <c r="X78" s="510"/>
      <c r="Y78" s="510"/>
      <c r="Z78" s="510"/>
      <c r="AA78" s="510"/>
      <c r="AB78" s="163" t="s">
        <v>3117</v>
      </c>
      <c r="AC78" s="511">
        <v>8.052566825E9</v>
      </c>
      <c r="AD78" s="509"/>
      <c r="AE78" s="509"/>
      <c r="AF78" s="509"/>
      <c r="AG78" s="509"/>
      <c r="AH78" s="509"/>
      <c r="AI78" s="509"/>
      <c r="AJ78" s="163" t="s">
        <v>2651</v>
      </c>
      <c r="AK78" s="509"/>
      <c r="AL78" s="509"/>
      <c r="AM78" s="163" t="s">
        <v>3118</v>
      </c>
      <c r="AN78" s="510"/>
      <c r="AO78" s="509"/>
      <c r="AP78" s="509"/>
      <c r="AQ78" s="509"/>
      <c r="AR78" s="509"/>
      <c r="AS78" s="509"/>
      <c r="AT78" s="163" t="s">
        <v>2653</v>
      </c>
      <c r="AU78" s="507">
        <v>105.0</v>
      </c>
      <c r="AV78" s="507">
        <v>4.0</v>
      </c>
      <c r="AW78" s="507">
        <v>2030.0</v>
      </c>
      <c r="AX78" s="163" t="s">
        <v>2677</v>
      </c>
      <c r="AY78" s="163" t="s">
        <v>2779</v>
      </c>
      <c r="AZ78" s="163" t="s">
        <v>2655</v>
      </c>
    </row>
    <row r="79">
      <c r="A79" s="163" t="s">
        <v>3119</v>
      </c>
      <c r="B79" s="163" t="s">
        <v>3120</v>
      </c>
      <c r="C79" s="163" t="s">
        <v>2638</v>
      </c>
      <c r="D79" s="163" t="s">
        <v>2639</v>
      </c>
      <c r="E79" s="506">
        <v>45777.34652777778</v>
      </c>
      <c r="F79" s="507">
        <v>2980.0</v>
      </c>
      <c r="G79" s="163" t="s">
        <v>2640</v>
      </c>
      <c r="H79" s="507">
        <v>2980.0</v>
      </c>
      <c r="I79" s="163" t="s">
        <v>2640</v>
      </c>
      <c r="J79" s="163" t="s">
        <v>2641</v>
      </c>
      <c r="K79" s="163" t="s">
        <v>2642</v>
      </c>
      <c r="L79" s="163" t="s">
        <v>3121</v>
      </c>
      <c r="M79" s="163" t="s">
        <v>3122</v>
      </c>
      <c r="N79" s="163" t="s">
        <v>2645</v>
      </c>
      <c r="O79" s="163" t="s">
        <v>2646</v>
      </c>
      <c r="P79" s="163" t="s">
        <v>2673</v>
      </c>
      <c r="Q79" s="163" t="s">
        <v>2648</v>
      </c>
      <c r="R79" s="506">
        <v>45777.34583333333</v>
      </c>
      <c r="S79" s="509"/>
      <c r="T79" s="509"/>
      <c r="U79" s="163" t="s">
        <v>3123</v>
      </c>
      <c r="V79" s="510"/>
      <c r="W79" s="509"/>
      <c r="X79" s="510"/>
      <c r="Y79" s="510"/>
      <c r="Z79" s="510"/>
      <c r="AA79" s="510"/>
      <c r="AB79" s="163" t="s">
        <v>3124</v>
      </c>
      <c r="AC79" s="511">
        <v>9.053075174E9</v>
      </c>
      <c r="AD79" s="510"/>
      <c r="AE79" s="510"/>
      <c r="AF79" s="510"/>
      <c r="AG79" s="510"/>
      <c r="AH79" s="510"/>
      <c r="AI79" s="509"/>
      <c r="AJ79" s="163" t="s">
        <v>2651</v>
      </c>
      <c r="AK79" s="512"/>
      <c r="AL79" s="513"/>
      <c r="AM79" s="163" t="s">
        <v>3125</v>
      </c>
      <c r="AN79" s="510"/>
      <c r="AO79" s="509"/>
      <c r="AP79" s="509"/>
      <c r="AQ79" s="509"/>
      <c r="AR79" s="509"/>
      <c r="AS79" s="509"/>
      <c r="AT79" s="163" t="s">
        <v>2653</v>
      </c>
      <c r="AU79" s="507">
        <v>5437.0</v>
      </c>
      <c r="AV79" s="507">
        <v>2.0</v>
      </c>
      <c r="AW79" s="507">
        <v>2030.0</v>
      </c>
      <c r="AX79" s="163" t="s">
        <v>2687</v>
      </c>
      <c r="AY79" s="163" t="s">
        <v>2800</v>
      </c>
      <c r="AZ79" s="163" t="s">
        <v>2655</v>
      </c>
    </row>
    <row r="80">
      <c r="A80" s="163" t="s">
        <v>3126</v>
      </c>
      <c r="B80" s="163" t="s">
        <v>3127</v>
      </c>
      <c r="C80" s="163" t="s">
        <v>2638</v>
      </c>
      <c r="D80" s="163" t="s">
        <v>2639</v>
      </c>
      <c r="E80" s="506">
        <v>45777.339583333334</v>
      </c>
      <c r="F80" s="507">
        <v>2980.0</v>
      </c>
      <c r="G80" s="163" t="s">
        <v>2640</v>
      </c>
      <c r="H80" s="507">
        <v>2980.0</v>
      </c>
      <c r="I80" s="163" t="s">
        <v>2640</v>
      </c>
      <c r="J80" s="163" t="s">
        <v>2641</v>
      </c>
      <c r="K80" s="163" t="s">
        <v>2642</v>
      </c>
      <c r="L80" s="163" t="s">
        <v>3128</v>
      </c>
      <c r="M80" s="163" t="s">
        <v>3129</v>
      </c>
      <c r="N80" s="163" t="s">
        <v>2645</v>
      </c>
      <c r="O80" s="163" t="s">
        <v>2646</v>
      </c>
      <c r="P80" s="163" t="s">
        <v>2660</v>
      </c>
      <c r="Q80" s="163" t="s">
        <v>2648</v>
      </c>
      <c r="R80" s="506">
        <v>45777.339583333334</v>
      </c>
      <c r="S80" s="509"/>
      <c r="T80" s="509"/>
      <c r="U80" s="163" t="s">
        <v>3130</v>
      </c>
      <c r="V80" s="513"/>
      <c r="W80" s="510"/>
      <c r="X80" s="510"/>
      <c r="Y80" s="510"/>
      <c r="Z80" s="510"/>
      <c r="AA80" s="510"/>
      <c r="AB80" s="163" t="s">
        <v>3131</v>
      </c>
      <c r="AC80" s="511">
        <v>8.05452785E9</v>
      </c>
      <c r="AD80" s="510"/>
      <c r="AE80" s="510"/>
      <c r="AF80" s="510"/>
      <c r="AG80" s="510"/>
      <c r="AH80" s="510"/>
      <c r="AI80" s="509"/>
      <c r="AJ80" s="163" t="s">
        <v>2651</v>
      </c>
      <c r="AK80" s="510"/>
      <c r="AL80" s="510"/>
      <c r="AM80" s="163" t="s">
        <v>3132</v>
      </c>
      <c r="AN80" s="510"/>
      <c r="AO80" s="509"/>
      <c r="AP80" s="509"/>
      <c r="AQ80" s="509"/>
      <c r="AR80" s="509"/>
      <c r="AS80" s="509"/>
      <c r="AT80" s="163" t="s">
        <v>2653</v>
      </c>
      <c r="AU80" s="507">
        <v>1009.0</v>
      </c>
      <c r="AV80" s="507">
        <v>2.0</v>
      </c>
      <c r="AW80" s="507">
        <v>2028.0</v>
      </c>
      <c r="AX80" s="163" t="s">
        <v>2664</v>
      </c>
      <c r="AY80" s="163" t="s">
        <v>3133</v>
      </c>
      <c r="AZ80" s="163" t="s">
        <v>2655</v>
      </c>
    </row>
    <row r="81">
      <c r="A81" s="163" t="s">
        <v>3134</v>
      </c>
      <c r="B81" s="163" t="s">
        <v>3135</v>
      </c>
      <c r="C81" s="163" t="s">
        <v>2638</v>
      </c>
      <c r="D81" s="163" t="s">
        <v>2639</v>
      </c>
      <c r="E81" s="506">
        <v>45777.322222222225</v>
      </c>
      <c r="F81" s="507">
        <v>9800.0</v>
      </c>
      <c r="G81" s="163" t="s">
        <v>2640</v>
      </c>
      <c r="H81" s="507">
        <v>9800.0</v>
      </c>
      <c r="I81" s="163" t="s">
        <v>2640</v>
      </c>
      <c r="J81" s="163" t="s">
        <v>2641</v>
      </c>
      <c r="K81" s="163" t="s">
        <v>2642</v>
      </c>
      <c r="L81" s="163" t="s">
        <v>3136</v>
      </c>
      <c r="M81" s="163" t="s">
        <v>3137</v>
      </c>
      <c r="N81" s="163" t="s">
        <v>2645</v>
      </c>
      <c r="O81" s="163" t="s">
        <v>2646</v>
      </c>
      <c r="P81" s="163" t="s">
        <v>2673</v>
      </c>
      <c r="Q81" s="163" t="s">
        <v>2648</v>
      </c>
      <c r="R81" s="506">
        <v>45777.32083333333</v>
      </c>
      <c r="S81" s="509"/>
      <c r="T81" s="509"/>
      <c r="U81" s="163" t="s">
        <v>3138</v>
      </c>
      <c r="V81" s="510"/>
      <c r="W81" s="510"/>
      <c r="X81" s="510"/>
      <c r="Y81" s="510"/>
      <c r="Z81" s="510"/>
      <c r="AA81" s="510"/>
      <c r="AB81" s="163" t="s">
        <v>3139</v>
      </c>
      <c r="AC81" s="511">
        <v>9.045881099E9</v>
      </c>
      <c r="AD81" s="163" t="s">
        <v>3140</v>
      </c>
      <c r="AE81" s="507">
        <v>9800.0</v>
      </c>
      <c r="AF81" s="163" t="s">
        <v>2640</v>
      </c>
      <c r="AG81" s="163" t="s">
        <v>2798</v>
      </c>
      <c r="AH81" s="510"/>
      <c r="AI81" s="509"/>
      <c r="AJ81" s="163" t="s">
        <v>2651</v>
      </c>
      <c r="AK81" s="514">
        <v>45807.0</v>
      </c>
      <c r="AL81" s="506">
        <v>45777.32083333333</v>
      </c>
      <c r="AM81" s="163" t="s">
        <v>3141</v>
      </c>
      <c r="AN81" s="510"/>
      <c r="AO81" s="510"/>
      <c r="AP81" s="509"/>
      <c r="AQ81" s="509"/>
      <c r="AR81" s="509"/>
      <c r="AS81" s="509"/>
      <c r="AT81" s="163" t="s">
        <v>2653</v>
      </c>
      <c r="AU81" s="507">
        <v>6194.0</v>
      </c>
      <c r="AV81" s="507">
        <v>12.0</v>
      </c>
      <c r="AW81" s="507">
        <v>2025.0</v>
      </c>
      <c r="AX81" s="163" t="s">
        <v>2936</v>
      </c>
      <c r="AY81" s="163" t="s">
        <v>2678</v>
      </c>
      <c r="AZ81" s="163" t="s">
        <v>2655</v>
      </c>
    </row>
    <row r="82">
      <c r="A82" s="163" t="s">
        <v>3142</v>
      </c>
      <c r="B82" s="163" t="s">
        <v>3143</v>
      </c>
      <c r="C82" s="163" t="s">
        <v>2638</v>
      </c>
      <c r="D82" s="163" t="s">
        <v>2639</v>
      </c>
      <c r="E82" s="506">
        <v>45777.32152777778</v>
      </c>
      <c r="F82" s="507">
        <v>19580.0</v>
      </c>
      <c r="G82" s="163" t="s">
        <v>2640</v>
      </c>
      <c r="H82" s="507">
        <v>19580.0</v>
      </c>
      <c r="I82" s="163" t="s">
        <v>2640</v>
      </c>
      <c r="J82" s="163" t="s">
        <v>2641</v>
      </c>
      <c r="K82" s="163" t="s">
        <v>2642</v>
      </c>
      <c r="L82" s="163" t="s">
        <v>3144</v>
      </c>
      <c r="M82" s="163" t="s">
        <v>3144</v>
      </c>
      <c r="N82" s="163" t="s">
        <v>2645</v>
      </c>
      <c r="O82" s="163" t="s">
        <v>2646</v>
      </c>
      <c r="P82" s="163" t="s">
        <v>2673</v>
      </c>
      <c r="Q82" s="163" t="s">
        <v>2648</v>
      </c>
      <c r="R82" s="506">
        <v>45777.32013888889</v>
      </c>
      <c r="S82" s="509"/>
      <c r="T82" s="509"/>
      <c r="U82" s="163" t="s">
        <v>3145</v>
      </c>
      <c r="V82" s="510"/>
      <c r="W82" s="510"/>
      <c r="X82" s="510"/>
      <c r="Y82" s="510"/>
      <c r="Z82" s="510"/>
      <c r="AA82" s="510"/>
      <c r="AB82" s="163" t="s">
        <v>3146</v>
      </c>
      <c r="AC82" s="511">
        <v>9.0470831E9</v>
      </c>
      <c r="AD82" s="163" t="s">
        <v>3147</v>
      </c>
      <c r="AE82" s="507">
        <v>19580.0</v>
      </c>
      <c r="AF82" s="163" t="s">
        <v>2640</v>
      </c>
      <c r="AG82" s="163" t="s">
        <v>2798</v>
      </c>
      <c r="AH82" s="510"/>
      <c r="AI82" s="509"/>
      <c r="AJ82" s="515" t="b">
        <v>1</v>
      </c>
      <c r="AK82" s="514">
        <v>45808.0</v>
      </c>
      <c r="AL82" s="506">
        <v>45777.32013888889</v>
      </c>
      <c r="AM82" s="163" t="s">
        <v>3148</v>
      </c>
      <c r="AN82" s="510"/>
      <c r="AO82" s="510"/>
      <c r="AP82" s="509"/>
      <c r="AQ82" s="509"/>
      <c r="AR82" s="509"/>
      <c r="AS82" s="509"/>
      <c r="AT82" s="163" t="s">
        <v>2653</v>
      </c>
      <c r="AU82" s="507">
        <v>8756.0</v>
      </c>
      <c r="AV82" s="507">
        <v>9.0</v>
      </c>
      <c r="AW82" s="507">
        <v>2029.0</v>
      </c>
      <c r="AX82" s="163" t="s">
        <v>2687</v>
      </c>
      <c r="AY82" s="163" t="s">
        <v>2893</v>
      </c>
      <c r="AZ82" s="163" t="s">
        <v>2655</v>
      </c>
    </row>
    <row r="83">
      <c r="A83" s="163" t="s">
        <v>3149</v>
      </c>
      <c r="B83" s="163" t="s">
        <v>3150</v>
      </c>
      <c r="C83" s="163" t="s">
        <v>2638</v>
      </c>
      <c r="D83" s="163" t="s">
        <v>2639</v>
      </c>
      <c r="E83" s="506">
        <v>45777.32152777778</v>
      </c>
      <c r="F83" s="507">
        <v>21300.0</v>
      </c>
      <c r="G83" s="163" t="s">
        <v>2640</v>
      </c>
      <c r="H83" s="507">
        <v>21300.0</v>
      </c>
      <c r="I83" s="163" t="s">
        <v>2640</v>
      </c>
      <c r="J83" s="163" t="s">
        <v>2641</v>
      </c>
      <c r="K83" s="163" t="s">
        <v>2642</v>
      </c>
      <c r="L83" s="163" t="s">
        <v>3151</v>
      </c>
      <c r="M83" s="163" t="s">
        <v>3151</v>
      </c>
      <c r="N83" s="163" t="s">
        <v>2645</v>
      </c>
      <c r="O83" s="163" t="s">
        <v>2646</v>
      </c>
      <c r="P83" s="163" t="s">
        <v>2683</v>
      </c>
      <c r="Q83" s="163" t="s">
        <v>2648</v>
      </c>
      <c r="R83" s="506">
        <v>45777.32013888889</v>
      </c>
      <c r="S83" s="509"/>
      <c r="T83" s="509"/>
      <c r="U83" s="163" t="s">
        <v>3152</v>
      </c>
      <c r="V83" s="510"/>
      <c r="W83" s="510"/>
      <c r="X83" s="510"/>
      <c r="Y83" s="510"/>
      <c r="Z83" s="510"/>
      <c r="AA83" s="510"/>
      <c r="AB83" s="163" t="s">
        <v>3153</v>
      </c>
      <c r="AC83" s="511">
        <v>8.099924213E9</v>
      </c>
      <c r="AD83" s="163" t="s">
        <v>3154</v>
      </c>
      <c r="AE83" s="507">
        <v>170400.0</v>
      </c>
      <c r="AF83" s="163" t="s">
        <v>2640</v>
      </c>
      <c r="AG83" s="163" t="s">
        <v>3096</v>
      </c>
      <c r="AH83" s="507">
        <v>9.0</v>
      </c>
      <c r="AI83" s="509"/>
      <c r="AJ83" s="515" t="b">
        <v>1</v>
      </c>
      <c r="AK83" s="514">
        <v>45808.0</v>
      </c>
      <c r="AL83" s="506">
        <v>45777.32013888889</v>
      </c>
      <c r="AM83" s="163" t="s">
        <v>3155</v>
      </c>
      <c r="AN83" s="510"/>
      <c r="AO83" s="510"/>
      <c r="AP83" s="509"/>
      <c r="AQ83" s="509"/>
      <c r="AR83" s="509"/>
      <c r="AS83" s="509"/>
      <c r="AT83" s="163" t="s">
        <v>2653</v>
      </c>
      <c r="AU83" s="507">
        <v>6097.0</v>
      </c>
      <c r="AV83" s="507">
        <v>5.0</v>
      </c>
      <c r="AW83" s="507">
        <v>2027.0</v>
      </c>
      <c r="AX83" s="163" t="s">
        <v>2749</v>
      </c>
      <c r="AY83" s="163" t="s">
        <v>2750</v>
      </c>
      <c r="AZ83" s="163" t="s">
        <v>2655</v>
      </c>
    </row>
    <row r="84">
      <c r="A84" s="163" t="s">
        <v>3156</v>
      </c>
      <c r="B84" s="163" t="s">
        <v>3157</v>
      </c>
      <c r="C84" s="163" t="s">
        <v>2638</v>
      </c>
      <c r="D84" s="163" t="s">
        <v>2639</v>
      </c>
      <c r="E84" s="506">
        <v>45777.32152777778</v>
      </c>
      <c r="F84" s="507">
        <v>21300.0</v>
      </c>
      <c r="G84" s="163" t="s">
        <v>2640</v>
      </c>
      <c r="H84" s="507">
        <v>21300.0</v>
      </c>
      <c r="I84" s="163" t="s">
        <v>2640</v>
      </c>
      <c r="J84" s="163" t="s">
        <v>2641</v>
      </c>
      <c r="K84" s="163" t="s">
        <v>2642</v>
      </c>
      <c r="L84" s="163" t="s">
        <v>3158</v>
      </c>
      <c r="M84" s="163" t="s">
        <v>3158</v>
      </c>
      <c r="N84" s="163" t="s">
        <v>2645</v>
      </c>
      <c r="O84" s="163" t="s">
        <v>2646</v>
      </c>
      <c r="P84" s="163" t="s">
        <v>2673</v>
      </c>
      <c r="Q84" s="163" t="s">
        <v>2648</v>
      </c>
      <c r="R84" s="506">
        <v>45777.32083333333</v>
      </c>
      <c r="S84" s="509"/>
      <c r="T84" s="509"/>
      <c r="U84" s="163" t="s">
        <v>3159</v>
      </c>
      <c r="V84" s="510"/>
      <c r="W84" s="510"/>
      <c r="X84" s="510"/>
      <c r="Y84" s="510"/>
      <c r="Z84" s="510"/>
      <c r="AA84" s="510"/>
      <c r="AB84" s="163" t="s">
        <v>3160</v>
      </c>
      <c r="AC84" s="511">
        <v>8.057615424E9</v>
      </c>
      <c r="AD84" s="163" t="s">
        <v>3161</v>
      </c>
      <c r="AE84" s="507">
        <v>170400.0</v>
      </c>
      <c r="AF84" s="163" t="s">
        <v>2640</v>
      </c>
      <c r="AG84" s="163" t="s">
        <v>3096</v>
      </c>
      <c r="AH84" s="507">
        <v>9.0</v>
      </c>
      <c r="AI84" s="509"/>
      <c r="AJ84" s="515" t="b">
        <v>1</v>
      </c>
      <c r="AK84" s="514">
        <v>45808.0</v>
      </c>
      <c r="AL84" s="506">
        <v>45777.32083333333</v>
      </c>
      <c r="AM84" s="163" t="s">
        <v>3162</v>
      </c>
      <c r="AN84" s="510"/>
      <c r="AO84" s="509"/>
      <c r="AP84" s="509"/>
      <c r="AQ84" s="509"/>
      <c r="AR84" s="509"/>
      <c r="AS84" s="509"/>
      <c r="AT84" s="163" t="s">
        <v>2653</v>
      </c>
      <c r="AU84" s="507">
        <v>1212.0</v>
      </c>
      <c r="AV84" s="507">
        <v>4.0</v>
      </c>
      <c r="AW84" s="507">
        <v>2028.0</v>
      </c>
      <c r="AX84" s="163" t="s">
        <v>2677</v>
      </c>
      <c r="AY84" s="163" t="s">
        <v>3163</v>
      </c>
      <c r="AZ84" s="163" t="s">
        <v>2655</v>
      </c>
    </row>
    <row r="85">
      <c r="A85" s="163" t="s">
        <v>3164</v>
      </c>
      <c r="B85" s="163" t="s">
        <v>3165</v>
      </c>
      <c r="C85" s="163" t="s">
        <v>2638</v>
      </c>
      <c r="D85" s="163" t="s">
        <v>2639</v>
      </c>
      <c r="E85" s="506">
        <v>45777.32152777778</v>
      </c>
      <c r="F85" s="507">
        <v>21300.0</v>
      </c>
      <c r="G85" s="163" t="s">
        <v>2640</v>
      </c>
      <c r="H85" s="507">
        <v>21300.0</v>
      </c>
      <c r="I85" s="163" t="s">
        <v>2640</v>
      </c>
      <c r="J85" s="163" t="s">
        <v>2641</v>
      </c>
      <c r="K85" s="163" t="s">
        <v>2642</v>
      </c>
      <c r="L85" s="163" t="s">
        <v>3166</v>
      </c>
      <c r="M85" s="163" t="s">
        <v>3166</v>
      </c>
      <c r="N85" s="163" t="s">
        <v>2645</v>
      </c>
      <c r="O85" s="163" t="s">
        <v>2646</v>
      </c>
      <c r="P85" s="163" t="s">
        <v>2673</v>
      </c>
      <c r="Q85" s="163" t="s">
        <v>2648</v>
      </c>
      <c r="R85" s="506">
        <v>45777.32083333333</v>
      </c>
      <c r="S85" s="509"/>
      <c r="T85" s="509"/>
      <c r="U85" s="163" t="s">
        <v>3167</v>
      </c>
      <c r="V85" s="510"/>
      <c r="W85" s="509"/>
      <c r="X85" s="510"/>
      <c r="Y85" s="510"/>
      <c r="Z85" s="510"/>
      <c r="AA85" s="510"/>
      <c r="AB85" s="163" t="s">
        <v>3168</v>
      </c>
      <c r="AC85" s="511">
        <v>8.088516926E9</v>
      </c>
      <c r="AD85" s="163" t="s">
        <v>3169</v>
      </c>
      <c r="AE85" s="507">
        <v>191700.0</v>
      </c>
      <c r="AF85" s="163" t="s">
        <v>2640</v>
      </c>
      <c r="AG85" s="163" t="s">
        <v>3096</v>
      </c>
      <c r="AH85" s="507">
        <v>10.0</v>
      </c>
      <c r="AI85" s="509"/>
      <c r="AJ85" s="515" t="b">
        <v>1</v>
      </c>
      <c r="AK85" s="514">
        <v>45808.0</v>
      </c>
      <c r="AL85" s="506">
        <v>45777.32083333333</v>
      </c>
      <c r="AM85" s="163" t="s">
        <v>3170</v>
      </c>
      <c r="AN85" s="510"/>
      <c r="AO85" s="510"/>
      <c r="AP85" s="509"/>
      <c r="AQ85" s="509"/>
      <c r="AR85" s="509"/>
      <c r="AS85" s="509"/>
      <c r="AT85" s="163" t="s">
        <v>2653</v>
      </c>
      <c r="AU85" s="507">
        <v>4774.0</v>
      </c>
      <c r="AV85" s="507">
        <v>6.0</v>
      </c>
      <c r="AW85" s="507">
        <v>2025.0</v>
      </c>
      <c r="AX85" s="163" t="s">
        <v>2677</v>
      </c>
      <c r="AY85" s="163" t="s">
        <v>2717</v>
      </c>
      <c r="AZ85" s="163" t="s">
        <v>2655</v>
      </c>
    </row>
    <row r="86">
      <c r="A86" s="163" t="s">
        <v>3171</v>
      </c>
      <c r="B86" s="163" t="s">
        <v>3172</v>
      </c>
      <c r="C86" s="163" t="s">
        <v>2638</v>
      </c>
      <c r="D86" s="163" t="s">
        <v>2639</v>
      </c>
      <c r="E86" s="506">
        <v>45777.32152777778</v>
      </c>
      <c r="F86" s="507">
        <v>10650.0</v>
      </c>
      <c r="G86" s="163" t="s">
        <v>2640</v>
      </c>
      <c r="H86" s="507">
        <v>10650.0</v>
      </c>
      <c r="I86" s="163" t="s">
        <v>2640</v>
      </c>
      <c r="J86" s="163" t="s">
        <v>2641</v>
      </c>
      <c r="K86" s="163" t="s">
        <v>2642</v>
      </c>
      <c r="L86" s="163" t="s">
        <v>3173</v>
      </c>
      <c r="M86" s="163" t="s">
        <v>3174</v>
      </c>
      <c r="N86" s="163" t="s">
        <v>2645</v>
      </c>
      <c r="O86" s="163" t="s">
        <v>2646</v>
      </c>
      <c r="P86" s="163" t="s">
        <v>2673</v>
      </c>
      <c r="Q86" s="163" t="s">
        <v>2648</v>
      </c>
      <c r="R86" s="506">
        <v>45777.32013888889</v>
      </c>
      <c r="S86" s="509"/>
      <c r="T86" s="509"/>
      <c r="U86" s="163" t="s">
        <v>3175</v>
      </c>
      <c r="V86" s="513"/>
      <c r="W86" s="510"/>
      <c r="X86" s="510"/>
      <c r="Y86" s="510"/>
      <c r="Z86" s="510"/>
      <c r="AA86" s="510"/>
      <c r="AB86" s="163" t="s">
        <v>3176</v>
      </c>
      <c r="AC86" s="511">
        <v>7.090333465E9</v>
      </c>
      <c r="AD86" s="163" t="s">
        <v>3177</v>
      </c>
      <c r="AE86" s="507">
        <v>276900.0</v>
      </c>
      <c r="AF86" s="163" t="s">
        <v>2640</v>
      </c>
      <c r="AG86" s="163" t="s">
        <v>3096</v>
      </c>
      <c r="AH86" s="507">
        <v>27.0</v>
      </c>
      <c r="AI86" s="509"/>
      <c r="AJ86" s="515" t="b">
        <v>1</v>
      </c>
      <c r="AK86" s="514">
        <v>45808.0</v>
      </c>
      <c r="AL86" s="506">
        <v>45777.32013888889</v>
      </c>
      <c r="AM86" s="163" t="s">
        <v>3178</v>
      </c>
      <c r="AN86" s="510"/>
      <c r="AO86" s="509"/>
      <c r="AP86" s="509"/>
      <c r="AQ86" s="509"/>
      <c r="AR86" s="509"/>
      <c r="AS86" s="509"/>
      <c r="AT86" s="163" t="s">
        <v>2700</v>
      </c>
      <c r="AU86" s="507">
        <v>1250.0</v>
      </c>
      <c r="AV86" s="507">
        <v>2.0</v>
      </c>
      <c r="AW86" s="507">
        <v>2030.0</v>
      </c>
      <c r="AX86" s="163" t="s">
        <v>2677</v>
      </c>
      <c r="AY86" s="163" t="s">
        <v>2717</v>
      </c>
      <c r="AZ86" s="163" t="s">
        <v>2655</v>
      </c>
    </row>
    <row r="87">
      <c r="A87" s="163" t="s">
        <v>3179</v>
      </c>
      <c r="B87" s="163" t="s">
        <v>3180</v>
      </c>
      <c r="C87" s="163" t="s">
        <v>2638</v>
      </c>
      <c r="D87" s="163" t="s">
        <v>2639</v>
      </c>
      <c r="E87" s="506">
        <v>45777.32083333333</v>
      </c>
      <c r="F87" s="507">
        <v>16280.0</v>
      </c>
      <c r="G87" s="163" t="s">
        <v>2640</v>
      </c>
      <c r="H87" s="507">
        <v>16280.0</v>
      </c>
      <c r="I87" s="163" t="s">
        <v>2640</v>
      </c>
      <c r="J87" s="163" t="s">
        <v>2641</v>
      </c>
      <c r="K87" s="163" t="s">
        <v>2642</v>
      </c>
      <c r="L87" s="163" t="s">
        <v>3181</v>
      </c>
      <c r="M87" s="163" t="s">
        <v>3181</v>
      </c>
      <c r="N87" s="163" t="s">
        <v>2645</v>
      </c>
      <c r="O87" s="163" t="s">
        <v>2646</v>
      </c>
      <c r="P87" s="163" t="s">
        <v>2647</v>
      </c>
      <c r="Q87" s="163" t="s">
        <v>2648</v>
      </c>
      <c r="R87" s="506">
        <v>45777.32083333333</v>
      </c>
      <c r="S87" s="509"/>
      <c r="T87" s="509"/>
      <c r="U87" s="163" t="s">
        <v>3182</v>
      </c>
      <c r="V87" s="510"/>
      <c r="W87" s="510"/>
      <c r="X87" s="510"/>
      <c r="Y87" s="510"/>
      <c r="Z87" s="510"/>
      <c r="AA87" s="510"/>
      <c r="AB87" s="163" t="s">
        <v>3183</v>
      </c>
      <c r="AC87" s="511">
        <v>9.058361604E9</v>
      </c>
      <c r="AD87" s="163" t="s">
        <v>3184</v>
      </c>
      <c r="AE87" s="507">
        <v>179080.0</v>
      </c>
      <c r="AF87" s="163" t="s">
        <v>2640</v>
      </c>
      <c r="AG87" s="163" t="s">
        <v>3096</v>
      </c>
      <c r="AH87" s="507">
        <v>12.0</v>
      </c>
      <c r="AI87" s="509"/>
      <c r="AJ87" s="515" t="b">
        <v>1</v>
      </c>
      <c r="AK87" s="514">
        <v>45808.0</v>
      </c>
      <c r="AL87" s="506">
        <v>45777.32083333333</v>
      </c>
      <c r="AM87" s="163" t="s">
        <v>3185</v>
      </c>
      <c r="AN87" s="510"/>
      <c r="AO87" s="510"/>
      <c r="AP87" s="509"/>
      <c r="AQ87" s="509"/>
      <c r="AR87" s="509"/>
      <c r="AS87" s="509"/>
      <c r="AT87" s="163" t="s">
        <v>2653</v>
      </c>
      <c r="AU87" s="507">
        <v>2365.0</v>
      </c>
      <c r="AV87" s="507">
        <v>1.0</v>
      </c>
      <c r="AW87" s="507">
        <v>2029.0</v>
      </c>
      <c r="AX87" s="510"/>
      <c r="AY87" s="510"/>
      <c r="AZ87" s="163" t="s">
        <v>2655</v>
      </c>
    </row>
    <row r="88">
      <c r="A88" s="163" t="s">
        <v>3186</v>
      </c>
      <c r="B88" s="163" t="s">
        <v>3187</v>
      </c>
      <c r="C88" s="163" t="s">
        <v>2638</v>
      </c>
      <c r="D88" s="163" t="s">
        <v>2639</v>
      </c>
      <c r="E88" s="506">
        <v>45777.316666666666</v>
      </c>
      <c r="F88" s="507">
        <v>14800.0</v>
      </c>
      <c r="G88" s="163" t="s">
        <v>2640</v>
      </c>
      <c r="H88" s="507">
        <v>14800.0</v>
      </c>
      <c r="I88" s="163" t="s">
        <v>2640</v>
      </c>
      <c r="J88" s="163" t="s">
        <v>2641</v>
      </c>
      <c r="K88" s="163" t="s">
        <v>2642</v>
      </c>
      <c r="L88" s="163" t="s">
        <v>3188</v>
      </c>
      <c r="M88" s="163" t="s">
        <v>3189</v>
      </c>
      <c r="N88" s="163" t="s">
        <v>2645</v>
      </c>
      <c r="O88" s="163" t="s">
        <v>2646</v>
      </c>
      <c r="P88" s="163" t="s">
        <v>2683</v>
      </c>
      <c r="Q88" s="163" t="s">
        <v>2648</v>
      </c>
      <c r="R88" s="506">
        <v>45777.31527777778</v>
      </c>
      <c r="S88" s="509"/>
      <c r="T88" s="509"/>
      <c r="U88" s="163" t="s">
        <v>3190</v>
      </c>
      <c r="V88" s="510"/>
      <c r="W88" s="510"/>
      <c r="X88" s="510"/>
      <c r="Y88" s="510"/>
      <c r="Z88" s="510"/>
      <c r="AA88" s="510"/>
      <c r="AB88" s="163" t="s">
        <v>3191</v>
      </c>
      <c r="AC88" s="511">
        <v>8.065085708E9</v>
      </c>
      <c r="AD88" s="163" t="s">
        <v>3192</v>
      </c>
      <c r="AE88" s="507">
        <v>177600.0</v>
      </c>
      <c r="AF88" s="163" t="s">
        <v>2640</v>
      </c>
      <c r="AG88" s="163" t="s">
        <v>3096</v>
      </c>
      <c r="AH88" s="507">
        <v>13.0</v>
      </c>
      <c r="AI88" s="509"/>
      <c r="AJ88" s="515" t="b">
        <v>1</v>
      </c>
      <c r="AK88" s="514">
        <v>45808.0</v>
      </c>
      <c r="AL88" s="506">
        <v>45777.31527777778</v>
      </c>
      <c r="AM88" s="163" t="s">
        <v>3193</v>
      </c>
      <c r="AN88" s="510"/>
      <c r="AO88" s="509"/>
      <c r="AP88" s="509"/>
      <c r="AQ88" s="509"/>
      <c r="AR88" s="509"/>
      <c r="AS88" s="509"/>
      <c r="AT88" s="163" t="s">
        <v>2653</v>
      </c>
      <c r="AU88" s="507">
        <v>4006.0</v>
      </c>
      <c r="AV88" s="507">
        <v>2.0</v>
      </c>
      <c r="AW88" s="507">
        <v>2029.0</v>
      </c>
      <c r="AX88" s="163" t="s">
        <v>2687</v>
      </c>
      <c r="AY88" s="163" t="s">
        <v>3047</v>
      </c>
      <c r="AZ88" s="163" t="s">
        <v>2655</v>
      </c>
    </row>
    <row r="89">
      <c r="A89" s="163" t="s">
        <v>3194</v>
      </c>
      <c r="B89" s="163" t="s">
        <v>3195</v>
      </c>
      <c r="C89" s="163" t="s">
        <v>2638</v>
      </c>
      <c r="D89" s="163" t="s">
        <v>2639</v>
      </c>
      <c r="E89" s="506">
        <v>45777.316666666666</v>
      </c>
      <c r="F89" s="507">
        <v>21300.0</v>
      </c>
      <c r="G89" s="163" t="s">
        <v>2640</v>
      </c>
      <c r="H89" s="507">
        <v>21300.0</v>
      </c>
      <c r="I89" s="163" t="s">
        <v>2640</v>
      </c>
      <c r="J89" s="163" t="s">
        <v>2641</v>
      </c>
      <c r="K89" s="163" t="s">
        <v>2642</v>
      </c>
      <c r="L89" s="163" t="s">
        <v>3196</v>
      </c>
      <c r="M89" s="163" t="s">
        <v>3196</v>
      </c>
      <c r="N89" s="163" t="s">
        <v>2645</v>
      </c>
      <c r="O89" s="163" t="s">
        <v>2646</v>
      </c>
      <c r="P89" s="163" t="s">
        <v>2683</v>
      </c>
      <c r="Q89" s="163" t="s">
        <v>2648</v>
      </c>
      <c r="R89" s="506">
        <v>45777.31527777778</v>
      </c>
      <c r="S89" s="509"/>
      <c r="T89" s="509"/>
      <c r="U89" s="163" t="s">
        <v>3197</v>
      </c>
      <c r="V89" s="510"/>
      <c r="W89" s="510"/>
      <c r="X89" s="510"/>
      <c r="Y89" s="510"/>
      <c r="Z89" s="510"/>
      <c r="AA89" s="510"/>
      <c r="AB89" s="163" t="s">
        <v>3198</v>
      </c>
      <c r="AC89" s="511">
        <v>8.043199299E9</v>
      </c>
      <c r="AD89" s="163" t="s">
        <v>3199</v>
      </c>
      <c r="AE89" s="507">
        <v>255600.0</v>
      </c>
      <c r="AF89" s="163" t="s">
        <v>2640</v>
      </c>
      <c r="AG89" s="163" t="s">
        <v>3096</v>
      </c>
      <c r="AH89" s="507">
        <v>13.0</v>
      </c>
      <c r="AI89" s="509"/>
      <c r="AJ89" s="515" t="b">
        <v>1</v>
      </c>
      <c r="AK89" s="514">
        <v>45808.0</v>
      </c>
      <c r="AL89" s="506">
        <v>45777.31527777778</v>
      </c>
      <c r="AM89" s="163" t="s">
        <v>3200</v>
      </c>
      <c r="AN89" s="510"/>
      <c r="AO89" s="509"/>
      <c r="AP89" s="509"/>
      <c r="AQ89" s="509"/>
      <c r="AR89" s="509"/>
      <c r="AS89" s="509"/>
      <c r="AT89" s="163" t="s">
        <v>2653</v>
      </c>
      <c r="AU89" s="507">
        <v>863.0</v>
      </c>
      <c r="AV89" s="507">
        <v>11.0</v>
      </c>
      <c r="AW89" s="507">
        <v>2029.0</v>
      </c>
      <c r="AX89" s="163" t="s">
        <v>2846</v>
      </c>
      <c r="AY89" s="163" t="s">
        <v>2921</v>
      </c>
      <c r="AZ89" s="163" t="s">
        <v>2655</v>
      </c>
    </row>
    <row r="90">
      <c r="A90" s="163" t="s">
        <v>3201</v>
      </c>
      <c r="B90" s="163" t="s">
        <v>3202</v>
      </c>
      <c r="C90" s="163" t="s">
        <v>2638</v>
      </c>
      <c r="D90" s="163" t="s">
        <v>2639</v>
      </c>
      <c r="E90" s="506">
        <v>45777.316666666666</v>
      </c>
      <c r="F90" s="507">
        <v>10769.0</v>
      </c>
      <c r="G90" s="163" t="s">
        <v>2640</v>
      </c>
      <c r="H90" s="507">
        <v>10769.0</v>
      </c>
      <c r="I90" s="163" t="s">
        <v>2640</v>
      </c>
      <c r="J90" s="163" t="s">
        <v>2641</v>
      </c>
      <c r="K90" s="163" t="s">
        <v>2642</v>
      </c>
      <c r="L90" s="163" t="s">
        <v>3203</v>
      </c>
      <c r="M90" s="163" t="s">
        <v>3203</v>
      </c>
      <c r="N90" s="163" t="s">
        <v>2645</v>
      </c>
      <c r="O90" s="163" t="s">
        <v>2646</v>
      </c>
      <c r="P90" s="163" t="s">
        <v>2683</v>
      </c>
      <c r="Q90" s="163" t="s">
        <v>2648</v>
      </c>
      <c r="R90" s="506">
        <v>45777.31527777778</v>
      </c>
      <c r="S90" s="509"/>
      <c r="T90" s="509"/>
      <c r="U90" s="163" t="s">
        <v>3204</v>
      </c>
      <c r="V90" s="510"/>
      <c r="W90" s="510"/>
      <c r="X90" s="510"/>
      <c r="Y90" s="510"/>
      <c r="Z90" s="510"/>
      <c r="AA90" s="510"/>
      <c r="AB90" s="163" t="s">
        <v>3205</v>
      </c>
      <c r="AC90" s="511">
        <v>9.046822351E9</v>
      </c>
      <c r="AD90" s="163" t="s">
        <v>3206</v>
      </c>
      <c r="AE90" s="507">
        <v>215380.0</v>
      </c>
      <c r="AF90" s="163" t="s">
        <v>2640</v>
      </c>
      <c r="AG90" s="163" t="s">
        <v>3096</v>
      </c>
      <c r="AH90" s="507">
        <v>21.0</v>
      </c>
      <c r="AI90" s="509"/>
      <c r="AJ90" s="515" t="b">
        <v>1</v>
      </c>
      <c r="AK90" s="514">
        <v>45808.0</v>
      </c>
      <c r="AL90" s="506">
        <v>45777.31527777778</v>
      </c>
      <c r="AM90" s="163" t="s">
        <v>3207</v>
      </c>
      <c r="AN90" s="510"/>
      <c r="AO90" s="509"/>
      <c r="AP90" s="509"/>
      <c r="AQ90" s="509"/>
      <c r="AR90" s="509"/>
      <c r="AS90" s="509"/>
      <c r="AT90" s="163" t="s">
        <v>2653</v>
      </c>
      <c r="AU90" s="507">
        <v>113.0</v>
      </c>
      <c r="AV90" s="507">
        <v>5.0</v>
      </c>
      <c r="AW90" s="507">
        <v>2029.0</v>
      </c>
      <c r="AX90" s="163" t="s">
        <v>2730</v>
      </c>
      <c r="AY90" s="163" t="s">
        <v>3047</v>
      </c>
      <c r="AZ90" s="163" t="s">
        <v>2655</v>
      </c>
    </row>
    <row r="91">
      <c r="A91" s="163" t="s">
        <v>3208</v>
      </c>
      <c r="B91" s="163" t="s">
        <v>3209</v>
      </c>
      <c r="C91" s="163" t="s">
        <v>2638</v>
      </c>
      <c r="D91" s="163" t="s">
        <v>2639</v>
      </c>
      <c r="E91" s="506">
        <v>45777.316666666666</v>
      </c>
      <c r="F91" s="507">
        <v>16280.0</v>
      </c>
      <c r="G91" s="163" t="s">
        <v>2640</v>
      </c>
      <c r="H91" s="507">
        <v>16280.0</v>
      </c>
      <c r="I91" s="163" t="s">
        <v>2640</v>
      </c>
      <c r="J91" s="163" t="s">
        <v>2641</v>
      </c>
      <c r="K91" s="163" t="s">
        <v>2642</v>
      </c>
      <c r="L91" s="163" t="s">
        <v>3210</v>
      </c>
      <c r="M91" s="163" t="s">
        <v>3210</v>
      </c>
      <c r="N91" s="163" t="s">
        <v>2645</v>
      </c>
      <c r="O91" s="163" t="s">
        <v>2646</v>
      </c>
      <c r="P91" s="163" t="s">
        <v>2673</v>
      </c>
      <c r="Q91" s="163" t="s">
        <v>2648</v>
      </c>
      <c r="R91" s="506">
        <v>45777.31527777778</v>
      </c>
      <c r="S91" s="509"/>
      <c r="T91" s="509"/>
      <c r="U91" s="163" t="s">
        <v>3211</v>
      </c>
      <c r="V91" s="510"/>
      <c r="W91" s="510"/>
      <c r="X91" s="510"/>
      <c r="Y91" s="510"/>
      <c r="Z91" s="510"/>
      <c r="AA91" s="510"/>
      <c r="AB91" s="163" t="s">
        <v>3212</v>
      </c>
      <c r="AC91" s="511">
        <v>9.096287953E9</v>
      </c>
      <c r="AD91" s="163" t="s">
        <v>3213</v>
      </c>
      <c r="AE91" s="507">
        <v>195360.0</v>
      </c>
      <c r="AF91" s="163" t="s">
        <v>2640</v>
      </c>
      <c r="AG91" s="163" t="s">
        <v>3096</v>
      </c>
      <c r="AH91" s="507">
        <v>13.0</v>
      </c>
      <c r="AI91" s="509"/>
      <c r="AJ91" s="515" t="b">
        <v>1</v>
      </c>
      <c r="AK91" s="514">
        <v>45808.0</v>
      </c>
      <c r="AL91" s="506">
        <v>45777.31527777778</v>
      </c>
      <c r="AM91" s="163" t="s">
        <v>3214</v>
      </c>
      <c r="AN91" s="510"/>
      <c r="AO91" s="510"/>
      <c r="AP91" s="509"/>
      <c r="AQ91" s="509"/>
      <c r="AR91" s="509"/>
      <c r="AS91" s="509"/>
      <c r="AT91" s="163" t="s">
        <v>2653</v>
      </c>
      <c r="AU91" s="507">
        <v>9246.0</v>
      </c>
      <c r="AV91" s="507">
        <v>2.0</v>
      </c>
      <c r="AW91" s="507">
        <v>2028.0</v>
      </c>
      <c r="AX91" s="163" t="s">
        <v>2677</v>
      </c>
      <c r="AY91" s="163" t="s">
        <v>2750</v>
      </c>
      <c r="AZ91" s="163" t="s">
        <v>2655</v>
      </c>
    </row>
    <row r="92">
      <c r="A92" s="163" t="s">
        <v>3215</v>
      </c>
      <c r="B92" s="163" t="s">
        <v>3216</v>
      </c>
      <c r="C92" s="163" t="s">
        <v>2638</v>
      </c>
      <c r="D92" s="163" t="s">
        <v>2639</v>
      </c>
      <c r="E92" s="506">
        <v>45777.31597222222</v>
      </c>
      <c r="F92" s="507">
        <v>21400.0</v>
      </c>
      <c r="G92" s="163" t="s">
        <v>2640</v>
      </c>
      <c r="H92" s="507">
        <v>21400.0</v>
      </c>
      <c r="I92" s="163" t="s">
        <v>2640</v>
      </c>
      <c r="J92" s="163" t="s">
        <v>2641</v>
      </c>
      <c r="K92" s="163" t="s">
        <v>2642</v>
      </c>
      <c r="L92" s="163" t="s">
        <v>3217</v>
      </c>
      <c r="M92" s="163" t="s">
        <v>3217</v>
      </c>
      <c r="N92" s="163" t="s">
        <v>2645</v>
      </c>
      <c r="O92" s="163" t="s">
        <v>2646</v>
      </c>
      <c r="P92" s="163" t="s">
        <v>2673</v>
      </c>
      <c r="Q92" s="163" t="s">
        <v>2648</v>
      </c>
      <c r="R92" s="506">
        <v>45777.31458333333</v>
      </c>
      <c r="S92" s="509"/>
      <c r="T92" s="509"/>
      <c r="U92" s="163" t="s">
        <v>3218</v>
      </c>
      <c r="V92" s="510"/>
      <c r="W92" s="510"/>
      <c r="X92" s="510"/>
      <c r="Y92" s="510"/>
      <c r="Z92" s="510"/>
      <c r="AA92" s="510"/>
      <c r="AB92" s="163" t="s">
        <v>3219</v>
      </c>
      <c r="AC92" s="511">
        <v>8.063545174E9</v>
      </c>
      <c r="AD92" s="163" t="s">
        <v>3220</v>
      </c>
      <c r="AE92" s="507">
        <v>171200.0</v>
      </c>
      <c r="AF92" s="163" t="s">
        <v>2640</v>
      </c>
      <c r="AG92" s="163" t="s">
        <v>3096</v>
      </c>
      <c r="AH92" s="507">
        <v>9.0</v>
      </c>
      <c r="AI92" s="509"/>
      <c r="AJ92" s="515" t="b">
        <v>1</v>
      </c>
      <c r="AK92" s="514">
        <v>45808.0</v>
      </c>
      <c r="AL92" s="506">
        <v>45777.31458333333</v>
      </c>
      <c r="AM92" s="163" t="s">
        <v>3221</v>
      </c>
      <c r="AN92" s="510"/>
      <c r="AO92" s="509"/>
      <c r="AP92" s="509"/>
      <c r="AQ92" s="509"/>
      <c r="AR92" s="509"/>
      <c r="AS92" s="509"/>
      <c r="AT92" s="163" t="s">
        <v>2653</v>
      </c>
      <c r="AU92" s="507">
        <v>5538.0</v>
      </c>
      <c r="AV92" s="507">
        <v>3.0</v>
      </c>
      <c r="AW92" s="507">
        <v>2029.0</v>
      </c>
      <c r="AX92" s="163" t="s">
        <v>2677</v>
      </c>
      <c r="AY92" s="163" t="s">
        <v>2678</v>
      </c>
      <c r="AZ92" s="163" t="s">
        <v>2655</v>
      </c>
    </row>
    <row r="93">
      <c r="A93" s="163" t="s">
        <v>3222</v>
      </c>
      <c r="B93" s="163" t="s">
        <v>3223</v>
      </c>
      <c r="C93" s="163" t="s">
        <v>2638</v>
      </c>
      <c r="D93" s="163" t="s">
        <v>2639</v>
      </c>
      <c r="E93" s="506">
        <v>45777.31527777778</v>
      </c>
      <c r="F93" s="507">
        <v>21900.0</v>
      </c>
      <c r="G93" s="163" t="s">
        <v>2640</v>
      </c>
      <c r="H93" s="507">
        <v>21900.0</v>
      </c>
      <c r="I93" s="163" t="s">
        <v>2640</v>
      </c>
      <c r="J93" s="163" t="s">
        <v>2641</v>
      </c>
      <c r="K93" s="163" t="s">
        <v>2642</v>
      </c>
      <c r="L93" s="163" t="s">
        <v>3224</v>
      </c>
      <c r="M93" s="163" t="s">
        <v>3224</v>
      </c>
      <c r="N93" s="163" t="s">
        <v>2645</v>
      </c>
      <c r="O93" s="163" t="s">
        <v>2646</v>
      </c>
      <c r="P93" s="163" t="s">
        <v>2673</v>
      </c>
      <c r="Q93" s="163" t="s">
        <v>2648</v>
      </c>
      <c r="R93" s="506">
        <v>45777.31458333333</v>
      </c>
      <c r="S93" s="509"/>
      <c r="T93" s="509"/>
      <c r="U93" s="163" t="s">
        <v>3225</v>
      </c>
      <c r="V93" s="510"/>
      <c r="W93" s="510"/>
      <c r="X93" s="510"/>
      <c r="Y93" s="510"/>
      <c r="Z93" s="510"/>
      <c r="AA93" s="510"/>
      <c r="AB93" s="163" t="s">
        <v>3226</v>
      </c>
      <c r="AC93" s="511">
        <v>9.014100452E9</v>
      </c>
      <c r="AD93" s="163" t="s">
        <v>3227</v>
      </c>
      <c r="AE93" s="507">
        <v>197100.0</v>
      </c>
      <c r="AF93" s="163" t="s">
        <v>2640</v>
      </c>
      <c r="AG93" s="163" t="s">
        <v>3096</v>
      </c>
      <c r="AH93" s="507">
        <v>10.0</v>
      </c>
      <c r="AI93" s="509"/>
      <c r="AJ93" s="515" t="b">
        <v>1</v>
      </c>
      <c r="AK93" s="514">
        <v>45808.0</v>
      </c>
      <c r="AL93" s="506">
        <v>45777.31458333333</v>
      </c>
      <c r="AM93" s="163" t="s">
        <v>3228</v>
      </c>
      <c r="AN93" s="510"/>
      <c r="AO93" s="509"/>
      <c r="AP93" s="509"/>
      <c r="AQ93" s="509"/>
      <c r="AR93" s="509"/>
      <c r="AS93" s="509"/>
      <c r="AT93" s="163" t="s">
        <v>2653</v>
      </c>
      <c r="AU93" s="507">
        <v>8082.0</v>
      </c>
      <c r="AV93" s="507">
        <v>12.0</v>
      </c>
      <c r="AW93" s="507">
        <v>2029.0</v>
      </c>
      <c r="AX93" s="163" t="s">
        <v>2687</v>
      </c>
      <c r="AY93" s="163" t="s">
        <v>2678</v>
      </c>
      <c r="AZ93" s="163" t="s">
        <v>2655</v>
      </c>
    </row>
    <row r="94">
      <c r="A94" s="163" t="s">
        <v>3229</v>
      </c>
      <c r="B94" s="163" t="s">
        <v>3230</v>
      </c>
      <c r="C94" s="163" t="s">
        <v>2638</v>
      </c>
      <c r="D94" s="163" t="s">
        <v>2639</v>
      </c>
      <c r="E94" s="506">
        <v>45777.31458333333</v>
      </c>
      <c r="F94" s="507">
        <v>16280.0</v>
      </c>
      <c r="G94" s="163" t="s">
        <v>2640</v>
      </c>
      <c r="H94" s="507">
        <v>16280.0</v>
      </c>
      <c r="I94" s="163" t="s">
        <v>2640</v>
      </c>
      <c r="J94" s="163" t="s">
        <v>2641</v>
      </c>
      <c r="K94" s="163" t="s">
        <v>2642</v>
      </c>
      <c r="L94" s="163" t="s">
        <v>3231</v>
      </c>
      <c r="M94" s="163" t="s">
        <v>3231</v>
      </c>
      <c r="N94" s="163" t="s">
        <v>2645</v>
      </c>
      <c r="O94" s="163" t="s">
        <v>2646</v>
      </c>
      <c r="P94" s="163" t="s">
        <v>2673</v>
      </c>
      <c r="Q94" s="163" t="s">
        <v>2648</v>
      </c>
      <c r="R94" s="506">
        <v>45777.31319444445</v>
      </c>
      <c r="S94" s="509"/>
      <c r="T94" s="509"/>
      <c r="U94" s="163" t="s">
        <v>3232</v>
      </c>
      <c r="V94" s="510"/>
      <c r="W94" s="510"/>
      <c r="X94" s="510"/>
      <c r="Y94" s="510"/>
      <c r="Z94" s="510"/>
      <c r="AA94" s="510"/>
      <c r="AB94" s="163" t="s">
        <v>3233</v>
      </c>
      <c r="AC94" s="511">
        <v>8.03871502E9</v>
      </c>
      <c r="AD94" s="163" t="s">
        <v>3234</v>
      </c>
      <c r="AE94" s="507">
        <v>162800.0</v>
      </c>
      <c r="AF94" s="163" t="s">
        <v>2640</v>
      </c>
      <c r="AG94" s="163" t="s">
        <v>3096</v>
      </c>
      <c r="AH94" s="507">
        <v>11.0</v>
      </c>
      <c r="AI94" s="509"/>
      <c r="AJ94" s="515" t="b">
        <v>1</v>
      </c>
      <c r="AK94" s="514">
        <v>45808.0</v>
      </c>
      <c r="AL94" s="506">
        <v>45777.31319444445</v>
      </c>
      <c r="AM94" s="163" t="s">
        <v>3235</v>
      </c>
      <c r="AN94" s="510"/>
      <c r="AO94" s="509"/>
      <c r="AP94" s="509"/>
      <c r="AQ94" s="509"/>
      <c r="AR94" s="509"/>
      <c r="AS94" s="509"/>
      <c r="AT94" s="163" t="s">
        <v>2653</v>
      </c>
      <c r="AU94" s="507">
        <v>6563.0</v>
      </c>
      <c r="AV94" s="507">
        <v>1.0</v>
      </c>
      <c r="AW94" s="507">
        <v>2030.0</v>
      </c>
      <c r="AX94" s="163" t="s">
        <v>2687</v>
      </c>
      <c r="AY94" s="163" t="s">
        <v>2678</v>
      </c>
      <c r="AZ94" s="163" t="s">
        <v>2655</v>
      </c>
    </row>
    <row r="95">
      <c r="A95" s="163" t="s">
        <v>3236</v>
      </c>
      <c r="B95" s="163" t="s">
        <v>3237</v>
      </c>
      <c r="C95" s="163" t="s">
        <v>2638</v>
      </c>
      <c r="D95" s="163" t="s">
        <v>2639</v>
      </c>
      <c r="E95" s="506">
        <v>45777.313888888886</v>
      </c>
      <c r="F95" s="507">
        <v>21300.0</v>
      </c>
      <c r="G95" s="163" t="s">
        <v>2640</v>
      </c>
      <c r="H95" s="507">
        <v>21300.0</v>
      </c>
      <c r="I95" s="163" t="s">
        <v>2640</v>
      </c>
      <c r="J95" s="163" t="s">
        <v>2641</v>
      </c>
      <c r="K95" s="163" t="s">
        <v>2642</v>
      </c>
      <c r="L95" s="163" t="s">
        <v>3238</v>
      </c>
      <c r="M95" s="163" t="s">
        <v>3238</v>
      </c>
      <c r="N95" s="163" t="s">
        <v>2645</v>
      </c>
      <c r="O95" s="163" t="s">
        <v>2646</v>
      </c>
      <c r="P95" s="163" t="s">
        <v>2683</v>
      </c>
      <c r="Q95" s="163" t="s">
        <v>2648</v>
      </c>
      <c r="R95" s="506">
        <v>45777.31180555555</v>
      </c>
      <c r="S95" s="509"/>
      <c r="T95" s="509"/>
      <c r="U95" s="163" t="s">
        <v>3239</v>
      </c>
      <c r="V95" s="510"/>
      <c r="W95" s="510"/>
      <c r="X95" s="510"/>
      <c r="Y95" s="510"/>
      <c r="Z95" s="510"/>
      <c r="AA95" s="510"/>
      <c r="AB95" s="163" t="s">
        <v>3240</v>
      </c>
      <c r="AC95" s="511">
        <v>9.075194889E9</v>
      </c>
      <c r="AD95" s="163" t="s">
        <v>3241</v>
      </c>
      <c r="AE95" s="507">
        <v>170400.0</v>
      </c>
      <c r="AF95" s="163" t="s">
        <v>2640</v>
      </c>
      <c r="AG95" s="163" t="s">
        <v>3096</v>
      </c>
      <c r="AH95" s="507">
        <v>9.0</v>
      </c>
      <c r="AI95" s="509"/>
      <c r="AJ95" s="515" t="b">
        <v>1</v>
      </c>
      <c r="AK95" s="514">
        <v>45808.0</v>
      </c>
      <c r="AL95" s="506">
        <v>45777.31180555555</v>
      </c>
      <c r="AM95" s="163" t="s">
        <v>3242</v>
      </c>
      <c r="AN95" s="510"/>
      <c r="AO95" s="510"/>
      <c r="AP95" s="509"/>
      <c r="AQ95" s="509"/>
      <c r="AR95" s="509"/>
      <c r="AS95" s="509"/>
      <c r="AT95" s="163" t="s">
        <v>2653</v>
      </c>
      <c r="AU95" s="507">
        <v>1049.0</v>
      </c>
      <c r="AV95" s="507">
        <v>8.0</v>
      </c>
      <c r="AW95" s="507">
        <v>2028.0</v>
      </c>
      <c r="AX95" s="163" t="s">
        <v>2730</v>
      </c>
      <c r="AY95" s="163" t="s">
        <v>3047</v>
      </c>
      <c r="AZ95" s="163" t="s">
        <v>2655</v>
      </c>
    </row>
    <row r="96">
      <c r="A96" s="163" t="s">
        <v>3243</v>
      </c>
      <c r="B96" s="163" t="s">
        <v>3244</v>
      </c>
      <c r="C96" s="163" t="s">
        <v>2638</v>
      </c>
      <c r="D96" s="163" t="s">
        <v>2639</v>
      </c>
      <c r="E96" s="506">
        <v>45777.313888888886</v>
      </c>
      <c r="F96" s="507">
        <v>14800.0</v>
      </c>
      <c r="G96" s="163" t="s">
        <v>2640</v>
      </c>
      <c r="H96" s="507">
        <v>14800.0</v>
      </c>
      <c r="I96" s="163" t="s">
        <v>2640</v>
      </c>
      <c r="J96" s="163" t="s">
        <v>2641</v>
      </c>
      <c r="K96" s="163" t="s">
        <v>2642</v>
      </c>
      <c r="L96" s="163" t="s">
        <v>3245</v>
      </c>
      <c r="M96" s="163" t="s">
        <v>3245</v>
      </c>
      <c r="N96" s="163" t="s">
        <v>2645</v>
      </c>
      <c r="O96" s="163" t="s">
        <v>2646</v>
      </c>
      <c r="P96" s="163" t="s">
        <v>2673</v>
      </c>
      <c r="Q96" s="163" t="s">
        <v>2648</v>
      </c>
      <c r="R96" s="506">
        <v>45777.31180555555</v>
      </c>
      <c r="S96" s="509"/>
      <c r="T96" s="509"/>
      <c r="U96" s="163" t="s">
        <v>3246</v>
      </c>
      <c r="V96" s="510"/>
      <c r="W96" s="510"/>
      <c r="X96" s="510"/>
      <c r="Y96" s="510"/>
      <c r="Z96" s="510"/>
      <c r="AA96" s="510"/>
      <c r="AB96" s="163" t="s">
        <v>3247</v>
      </c>
      <c r="AC96" s="511">
        <v>8.095703546E9</v>
      </c>
      <c r="AD96" s="163" t="s">
        <v>3248</v>
      </c>
      <c r="AE96" s="507">
        <v>162800.0</v>
      </c>
      <c r="AF96" s="163" t="s">
        <v>2640</v>
      </c>
      <c r="AG96" s="163" t="s">
        <v>3096</v>
      </c>
      <c r="AH96" s="507">
        <v>12.0</v>
      </c>
      <c r="AI96" s="509"/>
      <c r="AJ96" s="515" t="b">
        <v>1</v>
      </c>
      <c r="AK96" s="514">
        <v>45808.0</v>
      </c>
      <c r="AL96" s="506">
        <v>45777.31180555555</v>
      </c>
      <c r="AM96" s="163" t="s">
        <v>3249</v>
      </c>
      <c r="AN96" s="510"/>
      <c r="AO96" s="509"/>
      <c r="AP96" s="509"/>
      <c r="AQ96" s="509"/>
      <c r="AR96" s="509"/>
      <c r="AS96" s="509"/>
      <c r="AT96" s="163" t="s">
        <v>2653</v>
      </c>
      <c r="AU96" s="507">
        <v>2005.0</v>
      </c>
      <c r="AV96" s="507">
        <v>5.0</v>
      </c>
      <c r="AW96" s="507">
        <v>2025.0</v>
      </c>
      <c r="AX96" s="163" t="s">
        <v>2677</v>
      </c>
      <c r="AY96" s="163" t="s">
        <v>2779</v>
      </c>
      <c r="AZ96" s="163" t="s">
        <v>2655</v>
      </c>
    </row>
    <row r="97">
      <c r="A97" s="163" t="s">
        <v>3250</v>
      </c>
      <c r="B97" s="163" t="s">
        <v>3251</v>
      </c>
      <c r="C97" s="163" t="s">
        <v>2638</v>
      </c>
      <c r="D97" s="163" t="s">
        <v>2639</v>
      </c>
      <c r="E97" s="506">
        <v>45777.313888888886</v>
      </c>
      <c r="F97" s="507">
        <v>16280.0</v>
      </c>
      <c r="G97" s="163" t="s">
        <v>2640</v>
      </c>
      <c r="H97" s="507">
        <v>16280.0</v>
      </c>
      <c r="I97" s="163" t="s">
        <v>2640</v>
      </c>
      <c r="J97" s="163" t="s">
        <v>2641</v>
      </c>
      <c r="K97" s="163" t="s">
        <v>2642</v>
      </c>
      <c r="L97" s="163" t="s">
        <v>3252</v>
      </c>
      <c r="M97" s="163" t="s">
        <v>3252</v>
      </c>
      <c r="N97" s="163" t="s">
        <v>2645</v>
      </c>
      <c r="O97" s="163" t="s">
        <v>2646</v>
      </c>
      <c r="P97" s="163" t="s">
        <v>2647</v>
      </c>
      <c r="Q97" s="163" t="s">
        <v>2648</v>
      </c>
      <c r="R97" s="506">
        <v>45777.313888888886</v>
      </c>
      <c r="S97" s="509"/>
      <c r="T97" s="509"/>
      <c r="U97" s="163" t="s">
        <v>3253</v>
      </c>
      <c r="V97" s="510"/>
      <c r="W97" s="510"/>
      <c r="X97" s="510"/>
      <c r="Y97" s="510"/>
      <c r="Z97" s="510"/>
      <c r="AA97" s="510"/>
      <c r="AB97" s="163" t="s">
        <v>3254</v>
      </c>
      <c r="AC97" s="511">
        <v>9.072797812E9</v>
      </c>
      <c r="AD97" s="163" t="s">
        <v>3255</v>
      </c>
      <c r="AE97" s="507">
        <v>195360.0</v>
      </c>
      <c r="AF97" s="163" t="s">
        <v>2640</v>
      </c>
      <c r="AG97" s="163" t="s">
        <v>3096</v>
      </c>
      <c r="AH97" s="507">
        <v>13.0</v>
      </c>
      <c r="AI97" s="509"/>
      <c r="AJ97" s="515" t="b">
        <v>1</v>
      </c>
      <c r="AK97" s="514">
        <v>45808.0</v>
      </c>
      <c r="AL97" s="506">
        <v>45777.313888888886</v>
      </c>
      <c r="AM97" s="163" t="s">
        <v>3256</v>
      </c>
      <c r="AN97" s="510"/>
      <c r="AO97" s="510"/>
      <c r="AP97" s="509"/>
      <c r="AQ97" s="509"/>
      <c r="AR97" s="509"/>
      <c r="AS97" s="509"/>
      <c r="AT97" s="163" t="s">
        <v>2653</v>
      </c>
      <c r="AU97" s="507">
        <v>2871.0</v>
      </c>
      <c r="AV97" s="507">
        <v>12.0</v>
      </c>
      <c r="AW97" s="507">
        <v>2026.0</v>
      </c>
      <c r="AX97" s="510"/>
      <c r="AY97" s="163" t="s">
        <v>2654</v>
      </c>
      <c r="AZ97" s="163" t="s">
        <v>2655</v>
      </c>
    </row>
    <row r="98">
      <c r="A98" s="163" t="s">
        <v>3257</v>
      </c>
      <c r="B98" s="163" t="s">
        <v>3258</v>
      </c>
      <c r="C98" s="163" t="s">
        <v>2638</v>
      </c>
      <c r="D98" s="163" t="s">
        <v>2639</v>
      </c>
      <c r="E98" s="506">
        <v>45777.313888888886</v>
      </c>
      <c r="F98" s="507">
        <v>16280.0</v>
      </c>
      <c r="G98" s="163" t="s">
        <v>2640</v>
      </c>
      <c r="H98" s="507">
        <v>16280.0</v>
      </c>
      <c r="I98" s="163" t="s">
        <v>2640</v>
      </c>
      <c r="J98" s="163" t="s">
        <v>2641</v>
      </c>
      <c r="K98" s="163" t="s">
        <v>2642</v>
      </c>
      <c r="L98" s="163" t="s">
        <v>3259</v>
      </c>
      <c r="M98" s="163" t="s">
        <v>3259</v>
      </c>
      <c r="N98" s="163" t="s">
        <v>2645</v>
      </c>
      <c r="O98" s="163" t="s">
        <v>2646</v>
      </c>
      <c r="P98" s="163" t="s">
        <v>2647</v>
      </c>
      <c r="Q98" s="163" t="s">
        <v>2648</v>
      </c>
      <c r="R98" s="506">
        <v>45777.313888888886</v>
      </c>
      <c r="S98" s="509"/>
      <c r="T98" s="509"/>
      <c r="U98" s="163" t="s">
        <v>3260</v>
      </c>
      <c r="V98" s="510"/>
      <c r="W98" s="510"/>
      <c r="X98" s="510"/>
      <c r="Y98" s="510"/>
      <c r="Z98" s="510"/>
      <c r="AA98" s="510"/>
      <c r="AB98" s="163" t="s">
        <v>3261</v>
      </c>
      <c r="AC98" s="511">
        <v>7.024002081E9</v>
      </c>
      <c r="AD98" s="163" t="s">
        <v>3262</v>
      </c>
      <c r="AE98" s="507">
        <v>146520.0</v>
      </c>
      <c r="AF98" s="163" t="s">
        <v>2640</v>
      </c>
      <c r="AG98" s="163" t="s">
        <v>3096</v>
      </c>
      <c r="AH98" s="507">
        <v>10.0</v>
      </c>
      <c r="AI98" s="509"/>
      <c r="AJ98" s="515" t="b">
        <v>1</v>
      </c>
      <c r="AK98" s="514">
        <v>45808.0</v>
      </c>
      <c r="AL98" s="506">
        <v>45777.313888888886</v>
      </c>
      <c r="AM98" s="163" t="s">
        <v>3263</v>
      </c>
      <c r="AN98" s="510"/>
      <c r="AO98" s="510"/>
      <c r="AP98" s="509"/>
      <c r="AQ98" s="509"/>
      <c r="AR98" s="509"/>
      <c r="AS98" s="509"/>
      <c r="AT98" s="163" t="s">
        <v>2653</v>
      </c>
      <c r="AU98" s="507">
        <v>1008.0</v>
      </c>
      <c r="AV98" s="507">
        <v>5.0</v>
      </c>
      <c r="AW98" s="507">
        <v>2027.0</v>
      </c>
      <c r="AX98" s="163" t="s">
        <v>2730</v>
      </c>
      <c r="AY98" s="163" t="s">
        <v>3264</v>
      </c>
      <c r="AZ98" s="163" t="s">
        <v>2655</v>
      </c>
    </row>
    <row r="99">
      <c r="A99" s="163" t="s">
        <v>3265</v>
      </c>
      <c r="B99" s="163" t="s">
        <v>3266</v>
      </c>
      <c r="C99" s="163" t="s">
        <v>2638</v>
      </c>
      <c r="D99" s="163" t="s">
        <v>2639</v>
      </c>
      <c r="E99" s="506">
        <v>45777.313888888886</v>
      </c>
      <c r="F99" s="507">
        <v>16280.0</v>
      </c>
      <c r="G99" s="163" t="s">
        <v>2640</v>
      </c>
      <c r="H99" s="507">
        <v>16280.0</v>
      </c>
      <c r="I99" s="163" t="s">
        <v>2640</v>
      </c>
      <c r="J99" s="163" t="s">
        <v>2641</v>
      </c>
      <c r="K99" s="163" t="s">
        <v>2642</v>
      </c>
      <c r="L99" s="163" t="s">
        <v>3267</v>
      </c>
      <c r="M99" s="163" t="s">
        <v>3267</v>
      </c>
      <c r="N99" s="163" t="s">
        <v>2645</v>
      </c>
      <c r="O99" s="163" t="s">
        <v>2646</v>
      </c>
      <c r="P99" s="163" t="s">
        <v>2683</v>
      </c>
      <c r="Q99" s="163" t="s">
        <v>2648</v>
      </c>
      <c r="R99" s="506">
        <v>45777.31319444445</v>
      </c>
      <c r="S99" s="509"/>
      <c r="T99" s="509"/>
      <c r="U99" s="163" t="s">
        <v>3268</v>
      </c>
      <c r="V99" s="510"/>
      <c r="W99" s="510"/>
      <c r="X99" s="510"/>
      <c r="Y99" s="510"/>
      <c r="Z99" s="510"/>
      <c r="AA99" s="510"/>
      <c r="AB99" s="163" t="s">
        <v>3269</v>
      </c>
      <c r="AC99" s="511">
        <v>9.080781714E9</v>
      </c>
      <c r="AD99" s="163" t="s">
        <v>3270</v>
      </c>
      <c r="AE99" s="507">
        <v>195360.0</v>
      </c>
      <c r="AF99" s="163" t="s">
        <v>2640</v>
      </c>
      <c r="AG99" s="163" t="s">
        <v>3096</v>
      </c>
      <c r="AH99" s="507">
        <v>13.0</v>
      </c>
      <c r="AI99" s="509"/>
      <c r="AJ99" s="515" t="b">
        <v>1</v>
      </c>
      <c r="AK99" s="514">
        <v>45808.0</v>
      </c>
      <c r="AL99" s="506">
        <v>45777.31319444445</v>
      </c>
      <c r="AM99" s="163" t="s">
        <v>3271</v>
      </c>
      <c r="AN99" s="510"/>
      <c r="AO99" s="509"/>
      <c r="AP99" s="509"/>
      <c r="AQ99" s="509"/>
      <c r="AR99" s="509"/>
      <c r="AS99" s="509"/>
      <c r="AT99" s="163" t="s">
        <v>2653</v>
      </c>
      <c r="AU99" s="507">
        <v>41.0</v>
      </c>
      <c r="AV99" s="507">
        <v>5.0</v>
      </c>
      <c r="AW99" s="507">
        <v>2026.0</v>
      </c>
      <c r="AX99" s="163" t="s">
        <v>2730</v>
      </c>
      <c r="AY99" s="163" t="s">
        <v>3272</v>
      </c>
      <c r="AZ99" s="163" t="s">
        <v>2655</v>
      </c>
    </row>
    <row r="100">
      <c r="A100" s="163" t="s">
        <v>3273</v>
      </c>
      <c r="B100" s="163" t="s">
        <v>3274</v>
      </c>
      <c r="C100" s="163" t="s">
        <v>2638</v>
      </c>
      <c r="D100" s="163" t="s">
        <v>2639</v>
      </c>
      <c r="E100" s="506">
        <v>45777.313888888886</v>
      </c>
      <c r="F100" s="507">
        <v>21400.0</v>
      </c>
      <c r="G100" s="163" t="s">
        <v>2640</v>
      </c>
      <c r="H100" s="507">
        <v>21400.0</v>
      </c>
      <c r="I100" s="163" t="s">
        <v>2640</v>
      </c>
      <c r="J100" s="163" t="s">
        <v>2641</v>
      </c>
      <c r="K100" s="163" t="s">
        <v>2642</v>
      </c>
      <c r="L100" s="163" t="s">
        <v>3275</v>
      </c>
      <c r="M100" s="163" t="s">
        <v>3275</v>
      </c>
      <c r="N100" s="163" t="s">
        <v>2645</v>
      </c>
      <c r="O100" s="163" t="s">
        <v>2646</v>
      </c>
      <c r="P100" s="163" t="s">
        <v>2673</v>
      </c>
      <c r="Q100" s="163" t="s">
        <v>2648</v>
      </c>
      <c r="R100" s="506">
        <v>45777.31319444445</v>
      </c>
      <c r="S100" s="509"/>
      <c r="T100" s="509"/>
      <c r="U100" s="163" t="s">
        <v>3276</v>
      </c>
      <c r="V100" s="510"/>
      <c r="W100" s="510"/>
      <c r="X100" s="510"/>
      <c r="Y100" s="510"/>
      <c r="Z100" s="510"/>
      <c r="AA100" s="510"/>
      <c r="AB100" s="163" t="s">
        <v>3277</v>
      </c>
      <c r="AC100" s="511">
        <v>8.037094514E9</v>
      </c>
      <c r="AD100" s="163" t="s">
        <v>3278</v>
      </c>
      <c r="AE100" s="507">
        <v>321000.0</v>
      </c>
      <c r="AF100" s="163" t="s">
        <v>2640</v>
      </c>
      <c r="AG100" s="163" t="s">
        <v>3096</v>
      </c>
      <c r="AH100" s="507">
        <v>16.0</v>
      </c>
      <c r="AI100" s="509"/>
      <c r="AJ100" s="515" t="b">
        <v>1</v>
      </c>
      <c r="AK100" s="514">
        <v>45808.0</v>
      </c>
      <c r="AL100" s="506">
        <v>45777.31319444445</v>
      </c>
      <c r="AM100" s="163" t="s">
        <v>3279</v>
      </c>
      <c r="AN100" s="510"/>
      <c r="AO100" s="509"/>
      <c r="AP100" s="509"/>
      <c r="AQ100" s="509"/>
      <c r="AR100" s="509"/>
      <c r="AS100" s="509"/>
      <c r="AT100" s="163" t="s">
        <v>2700</v>
      </c>
      <c r="AU100" s="507">
        <v>8027.0</v>
      </c>
      <c r="AV100" s="507">
        <v>9.0</v>
      </c>
      <c r="AW100" s="507">
        <v>2028.0</v>
      </c>
      <c r="AX100" s="163" t="s">
        <v>2677</v>
      </c>
      <c r="AY100" s="163" t="s">
        <v>2709</v>
      </c>
      <c r="AZ100" s="163" t="s">
        <v>2655</v>
      </c>
    </row>
    <row r="101">
      <c r="A101" s="163" t="s">
        <v>3280</v>
      </c>
      <c r="B101" s="163" t="s">
        <v>3281</v>
      </c>
      <c r="C101" s="163" t="s">
        <v>2638</v>
      </c>
      <c r="D101" s="163" t="s">
        <v>2639</v>
      </c>
      <c r="E101" s="506">
        <v>45777.313888888886</v>
      </c>
      <c r="F101" s="507">
        <v>21300.0</v>
      </c>
      <c r="G101" s="163" t="s">
        <v>2640</v>
      </c>
      <c r="H101" s="507">
        <v>21300.0</v>
      </c>
      <c r="I101" s="163" t="s">
        <v>2640</v>
      </c>
      <c r="J101" s="163" t="s">
        <v>2641</v>
      </c>
      <c r="K101" s="163" t="s">
        <v>2642</v>
      </c>
      <c r="L101" s="163" t="s">
        <v>3282</v>
      </c>
      <c r="M101" s="163" t="s">
        <v>3282</v>
      </c>
      <c r="N101" s="163" t="s">
        <v>2645</v>
      </c>
      <c r="O101" s="163" t="s">
        <v>2646</v>
      </c>
      <c r="P101" s="163" t="s">
        <v>2683</v>
      </c>
      <c r="Q101" s="163" t="s">
        <v>2648</v>
      </c>
      <c r="R101" s="506">
        <v>45777.311111111114</v>
      </c>
      <c r="S101" s="509"/>
      <c r="T101" s="509"/>
      <c r="U101" s="163" t="s">
        <v>3283</v>
      </c>
      <c r="V101" s="510"/>
      <c r="W101" s="510"/>
      <c r="X101" s="510"/>
      <c r="Y101" s="510"/>
      <c r="Z101" s="510"/>
      <c r="AA101" s="510"/>
      <c r="AB101" s="163" t="s">
        <v>3284</v>
      </c>
      <c r="AC101" s="511">
        <v>8.085871494E9</v>
      </c>
      <c r="AD101" s="163" t="s">
        <v>3285</v>
      </c>
      <c r="AE101" s="507">
        <v>170400.0</v>
      </c>
      <c r="AF101" s="163" t="s">
        <v>2640</v>
      </c>
      <c r="AG101" s="163" t="s">
        <v>3096</v>
      </c>
      <c r="AH101" s="507">
        <v>9.0</v>
      </c>
      <c r="AI101" s="509"/>
      <c r="AJ101" s="515" t="b">
        <v>1</v>
      </c>
      <c r="AK101" s="514">
        <v>45808.0</v>
      </c>
      <c r="AL101" s="506">
        <v>45777.311111111114</v>
      </c>
      <c r="AM101" s="163" t="s">
        <v>3286</v>
      </c>
      <c r="AN101" s="510"/>
      <c r="AO101" s="509"/>
      <c r="AP101" s="509"/>
      <c r="AQ101" s="509"/>
      <c r="AR101" s="509"/>
      <c r="AS101" s="509"/>
      <c r="AT101" s="163" t="s">
        <v>2653</v>
      </c>
      <c r="AU101" s="507">
        <v>2519.0</v>
      </c>
      <c r="AV101" s="507">
        <v>1.0</v>
      </c>
      <c r="AW101" s="507">
        <v>2026.0</v>
      </c>
      <c r="AX101" s="163" t="s">
        <v>2687</v>
      </c>
      <c r="AY101" s="163" t="s">
        <v>2688</v>
      </c>
      <c r="AZ101" s="163" t="s">
        <v>2655</v>
      </c>
    </row>
    <row r="102">
      <c r="A102" s="163" t="s">
        <v>3287</v>
      </c>
      <c r="B102" s="163" t="s">
        <v>3288</v>
      </c>
      <c r="C102" s="163" t="s">
        <v>2638</v>
      </c>
      <c r="D102" s="163" t="s">
        <v>2639</v>
      </c>
      <c r="E102" s="506">
        <v>45777.313888888886</v>
      </c>
      <c r="F102" s="507">
        <v>29800.0</v>
      </c>
      <c r="G102" s="163" t="s">
        <v>2640</v>
      </c>
      <c r="H102" s="507">
        <v>29800.0</v>
      </c>
      <c r="I102" s="163" t="s">
        <v>2640</v>
      </c>
      <c r="J102" s="163" t="s">
        <v>2641</v>
      </c>
      <c r="K102" s="163" t="s">
        <v>2642</v>
      </c>
      <c r="L102" s="163" t="s">
        <v>3289</v>
      </c>
      <c r="M102" s="163" t="s">
        <v>3289</v>
      </c>
      <c r="N102" s="163" t="s">
        <v>2645</v>
      </c>
      <c r="O102" s="163" t="s">
        <v>2646</v>
      </c>
      <c r="P102" s="163" t="s">
        <v>2673</v>
      </c>
      <c r="Q102" s="163" t="s">
        <v>2648</v>
      </c>
      <c r="R102" s="506">
        <v>45777.311111111114</v>
      </c>
      <c r="S102" s="509"/>
      <c r="T102" s="509"/>
      <c r="U102" s="163" t="s">
        <v>3290</v>
      </c>
      <c r="V102" s="510"/>
      <c r="W102" s="510"/>
      <c r="X102" s="510"/>
      <c r="Y102" s="510"/>
      <c r="Z102" s="510"/>
      <c r="AA102" s="510"/>
      <c r="AB102" s="163" t="s">
        <v>3291</v>
      </c>
      <c r="AC102" s="511">
        <v>8.09736881E9</v>
      </c>
      <c r="AD102" s="163" t="s">
        <v>3292</v>
      </c>
      <c r="AE102" s="507">
        <v>327800.0</v>
      </c>
      <c r="AF102" s="163" t="s">
        <v>2640</v>
      </c>
      <c r="AG102" s="163" t="s">
        <v>3096</v>
      </c>
      <c r="AH102" s="507">
        <v>12.0</v>
      </c>
      <c r="AI102" s="509"/>
      <c r="AJ102" s="515" t="b">
        <v>1</v>
      </c>
      <c r="AK102" s="514">
        <v>45808.0</v>
      </c>
      <c r="AL102" s="506">
        <v>45777.311111111114</v>
      </c>
      <c r="AM102" s="163" t="s">
        <v>3293</v>
      </c>
      <c r="AN102" s="510"/>
      <c r="AO102" s="509"/>
      <c r="AP102" s="509"/>
      <c r="AQ102" s="509"/>
      <c r="AR102" s="509"/>
      <c r="AS102" s="509"/>
      <c r="AT102" s="163" t="s">
        <v>2653</v>
      </c>
      <c r="AU102" s="507">
        <v>14.0</v>
      </c>
      <c r="AV102" s="507">
        <v>9.0</v>
      </c>
      <c r="AW102" s="507">
        <v>2027.0</v>
      </c>
      <c r="AX102" s="163" t="s">
        <v>2677</v>
      </c>
      <c r="AY102" s="163" t="s">
        <v>2717</v>
      </c>
      <c r="AZ102" s="163" t="s">
        <v>2655</v>
      </c>
    </row>
    <row r="103">
      <c r="A103" s="163" t="s">
        <v>3294</v>
      </c>
      <c r="B103" s="163" t="s">
        <v>3295</v>
      </c>
      <c r="C103" s="163" t="s">
        <v>2638</v>
      </c>
      <c r="D103" s="163" t="s">
        <v>2639</v>
      </c>
      <c r="E103" s="506">
        <v>45777.313888888886</v>
      </c>
      <c r="F103" s="507">
        <v>21300.0</v>
      </c>
      <c r="G103" s="163" t="s">
        <v>2640</v>
      </c>
      <c r="H103" s="507">
        <v>21300.0</v>
      </c>
      <c r="I103" s="163" t="s">
        <v>2640</v>
      </c>
      <c r="J103" s="163" t="s">
        <v>2641</v>
      </c>
      <c r="K103" s="163" t="s">
        <v>2642</v>
      </c>
      <c r="L103" s="163" t="s">
        <v>3296</v>
      </c>
      <c r="M103" s="163" t="s">
        <v>3296</v>
      </c>
      <c r="N103" s="163" t="s">
        <v>2645</v>
      </c>
      <c r="O103" s="163" t="s">
        <v>2646</v>
      </c>
      <c r="P103" s="163" t="s">
        <v>2673</v>
      </c>
      <c r="Q103" s="163" t="s">
        <v>2648</v>
      </c>
      <c r="R103" s="506">
        <v>45777.3125</v>
      </c>
      <c r="S103" s="509"/>
      <c r="T103" s="509"/>
      <c r="U103" s="163" t="s">
        <v>3297</v>
      </c>
      <c r="V103" s="510"/>
      <c r="W103" s="510"/>
      <c r="X103" s="510"/>
      <c r="Y103" s="510"/>
      <c r="Z103" s="510"/>
      <c r="AA103" s="510"/>
      <c r="AB103" s="163" t="s">
        <v>3298</v>
      </c>
      <c r="AC103" s="511">
        <v>8.032258646E9</v>
      </c>
      <c r="AD103" s="163" t="s">
        <v>3299</v>
      </c>
      <c r="AE103" s="507">
        <v>106500.0</v>
      </c>
      <c r="AF103" s="163" t="s">
        <v>2640</v>
      </c>
      <c r="AG103" s="163" t="s">
        <v>3096</v>
      </c>
      <c r="AH103" s="507">
        <v>6.0</v>
      </c>
      <c r="AI103" s="509"/>
      <c r="AJ103" s="515" t="b">
        <v>1</v>
      </c>
      <c r="AK103" s="514">
        <v>45808.0</v>
      </c>
      <c r="AL103" s="506">
        <v>45777.3125</v>
      </c>
      <c r="AM103" s="163" t="s">
        <v>3300</v>
      </c>
      <c r="AN103" s="510"/>
      <c r="AO103" s="509"/>
      <c r="AP103" s="509"/>
      <c r="AQ103" s="509"/>
      <c r="AR103" s="509"/>
      <c r="AS103" s="509"/>
      <c r="AT103" s="163" t="s">
        <v>2653</v>
      </c>
      <c r="AU103" s="507">
        <v>5064.0</v>
      </c>
      <c r="AV103" s="507">
        <v>2.0</v>
      </c>
      <c r="AW103" s="507">
        <v>2028.0</v>
      </c>
      <c r="AX103" s="163" t="s">
        <v>2677</v>
      </c>
      <c r="AY103" s="163" t="s">
        <v>2678</v>
      </c>
      <c r="AZ103" s="163" t="s">
        <v>2655</v>
      </c>
    </row>
    <row r="104">
      <c r="A104" s="163" t="s">
        <v>3301</v>
      </c>
      <c r="B104" s="163" t="s">
        <v>3302</v>
      </c>
      <c r="C104" s="163" t="s">
        <v>2638</v>
      </c>
      <c r="D104" s="163" t="s">
        <v>2639</v>
      </c>
      <c r="E104" s="506">
        <v>45777.313888888886</v>
      </c>
      <c r="F104" s="507">
        <v>21300.0</v>
      </c>
      <c r="G104" s="163" t="s">
        <v>2640</v>
      </c>
      <c r="H104" s="507">
        <v>21300.0</v>
      </c>
      <c r="I104" s="163" t="s">
        <v>2640</v>
      </c>
      <c r="J104" s="163" t="s">
        <v>2641</v>
      </c>
      <c r="K104" s="163" t="s">
        <v>2642</v>
      </c>
      <c r="L104" s="163" t="s">
        <v>3303</v>
      </c>
      <c r="M104" s="163" t="s">
        <v>3303</v>
      </c>
      <c r="N104" s="163" t="s">
        <v>2645</v>
      </c>
      <c r="O104" s="163" t="s">
        <v>2646</v>
      </c>
      <c r="P104" s="163" t="s">
        <v>2683</v>
      </c>
      <c r="Q104" s="163" t="s">
        <v>2648</v>
      </c>
      <c r="R104" s="506">
        <v>45777.311111111114</v>
      </c>
      <c r="S104" s="509"/>
      <c r="T104" s="509"/>
      <c r="U104" s="163" t="s">
        <v>3304</v>
      </c>
      <c r="V104" s="510"/>
      <c r="W104" s="510"/>
      <c r="X104" s="510"/>
      <c r="Y104" s="510"/>
      <c r="Z104" s="510"/>
      <c r="AA104" s="510"/>
      <c r="AB104" s="163" t="s">
        <v>3305</v>
      </c>
      <c r="AC104" s="511">
        <v>8.052307717E9</v>
      </c>
      <c r="AD104" s="163" t="s">
        <v>3306</v>
      </c>
      <c r="AE104" s="507">
        <v>234300.0</v>
      </c>
      <c r="AF104" s="163" t="s">
        <v>2640</v>
      </c>
      <c r="AG104" s="163" t="s">
        <v>3096</v>
      </c>
      <c r="AH104" s="507">
        <v>12.0</v>
      </c>
      <c r="AI104" s="509"/>
      <c r="AJ104" s="515" t="b">
        <v>1</v>
      </c>
      <c r="AK104" s="514">
        <v>45808.0</v>
      </c>
      <c r="AL104" s="506">
        <v>45777.311111111114</v>
      </c>
      <c r="AM104" s="163" t="s">
        <v>3307</v>
      </c>
      <c r="AN104" s="510"/>
      <c r="AO104" s="509"/>
      <c r="AP104" s="509"/>
      <c r="AQ104" s="509"/>
      <c r="AR104" s="509"/>
      <c r="AS104" s="509"/>
      <c r="AT104" s="163" t="s">
        <v>2653</v>
      </c>
      <c r="AU104" s="507">
        <v>6301.0</v>
      </c>
      <c r="AV104" s="507">
        <v>11.0</v>
      </c>
      <c r="AW104" s="507">
        <v>2030.0</v>
      </c>
      <c r="AX104" s="510"/>
      <c r="AY104" s="163" t="s">
        <v>3308</v>
      </c>
      <c r="AZ104" s="163" t="s">
        <v>2655</v>
      </c>
    </row>
    <row r="105">
      <c r="A105" s="163" t="s">
        <v>3309</v>
      </c>
      <c r="B105" s="163" t="s">
        <v>3310</v>
      </c>
      <c r="C105" s="163" t="s">
        <v>2638</v>
      </c>
      <c r="D105" s="163" t="s">
        <v>2639</v>
      </c>
      <c r="E105" s="506">
        <v>45777.313888888886</v>
      </c>
      <c r="F105" s="507">
        <v>14800.0</v>
      </c>
      <c r="G105" s="163" t="s">
        <v>2640</v>
      </c>
      <c r="H105" s="507">
        <v>14800.0</v>
      </c>
      <c r="I105" s="163" t="s">
        <v>2640</v>
      </c>
      <c r="J105" s="163" t="s">
        <v>2641</v>
      </c>
      <c r="K105" s="163" t="s">
        <v>2642</v>
      </c>
      <c r="L105" s="163" t="s">
        <v>3311</v>
      </c>
      <c r="M105" s="163" t="s">
        <v>3311</v>
      </c>
      <c r="N105" s="163" t="s">
        <v>2645</v>
      </c>
      <c r="O105" s="163" t="s">
        <v>2646</v>
      </c>
      <c r="P105" s="163" t="s">
        <v>2683</v>
      </c>
      <c r="Q105" s="163" t="s">
        <v>2648</v>
      </c>
      <c r="R105" s="506">
        <v>45777.311111111114</v>
      </c>
      <c r="S105" s="509"/>
      <c r="T105" s="509"/>
      <c r="U105" s="163" t="s">
        <v>3312</v>
      </c>
      <c r="V105" s="510"/>
      <c r="W105" s="510"/>
      <c r="X105" s="510"/>
      <c r="Y105" s="510"/>
      <c r="Z105" s="510"/>
      <c r="AA105" s="510"/>
      <c r="AB105" s="163" t="s">
        <v>3313</v>
      </c>
      <c r="AC105" s="511">
        <v>8.012267678E9</v>
      </c>
      <c r="AD105" s="163" t="s">
        <v>3314</v>
      </c>
      <c r="AE105" s="507">
        <v>133200.0</v>
      </c>
      <c r="AF105" s="163" t="s">
        <v>2640</v>
      </c>
      <c r="AG105" s="163" t="s">
        <v>3096</v>
      </c>
      <c r="AH105" s="507">
        <v>10.0</v>
      </c>
      <c r="AI105" s="509"/>
      <c r="AJ105" s="515" t="b">
        <v>1</v>
      </c>
      <c r="AK105" s="514">
        <v>45808.0</v>
      </c>
      <c r="AL105" s="506">
        <v>45777.311111111114</v>
      </c>
      <c r="AM105" s="163" t="s">
        <v>3315</v>
      </c>
      <c r="AN105" s="510"/>
      <c r="AO105" s="510"/>
      <c r="AP105" s="509"/>
      <c r="AQ105" s="509"/>
      <c r="AR105" s="509"/>
      <c r="AS105" s="509"/>
      <c r="AT105" s="163" t="s">
        <v>2653</v>
      </c>
      <c r="AU105" s="507">
        <v>4825.0</v>
      </c>
      <c r="AV105" s="507">
        <v>6.0</v>
      </c>
      <c r="AW105" s="507">
        <v>2030.0</v>
      </c>
      <c r="AX105" s="163" t="s">
        <v>2846</v>
      </c>
      <c r="AY105" s="163" t="s">
        <v>2921</v>
      </c>
      <c r="AZ105" s="163" t="s">
        <v>2655</v>
      </c>
    </row>
    <row r="106">
      <c r="A106" s="163" t="s">
        <v>3316</v>
      </c>
      <c r="B106" s="163" t="s">
        <v>3317</v>
      </c>
      <c r="C106" s="163" t="s">
        <v>2638</v>
      </c>
      <c r="D106" s="163" t="s">
        <v>2639</v>
      </c>
      <c r="E106" s="506">
        <v>45777.31319444445</v>
      </c>
      <c r="F106" s="507">
        <v>21300.0</v>
      </c>
      <c r="G106" s="163" t="s">
        <v>2640</v>
      </c>
      <c r="H106" s="507">
        <v>21300.0</v>
      </c>
      <c r="I106" s="163" t="s">
        <v>2640</v>
      </c>
      <c r="J106" s="163" t="s">
        <v>2641</v>
      </c>
      <c r="K106" s="163" t="s">
        <v>2642</v>
      </c>
      <c r="L106" s="163" t="s">
        <v>3318</v>
      </c>
      <c r="M106" s="163" t="s">
        <v>3318</v>
      </c>
      <c r="N106" s="163" t="s">
        <v>2645</v>
      </c>
      <c r="O106" s="163" t="s">
        <v>2646</v>
      </c>
      <c r="P106" s="163" t="s">
        <v>2673</v>
      </c>
      <c r="Q106" s="163" t="s">
        <v>2648</v>
      </c>
      <c r="R106" s="506">
        <v>45777.3125</v>
      </c>
      <c r="S106" s="509"/>
      <c r="T106" s="509"/>
      <c r="U106" s="163" t="s">
        <v>3319</v>
      </c>
      <c r="V106" s="510"/>
      <c r="W106" s="510"/>
      <c r="X106" s="510"/>
      <c r="Y106" s="510"/>
      <c r="Z106" s="510"/>
      <c r="AA106" s="510"/>
      <c r="AB106" s="163" t="s">
        <v>3320</v>
      </c>
      <c r="AC106" s="511">
        <v>9.032984597E9</v>
      </c>
      <c r="AD106" s="163" t="s">
        <v>3321</v>
      </c>
      <c r="AE106" s="507">
        <v>191700.0</v>
      </c>
      <c r="AF106" s="163" t="s">
        <v>2640</v>
      </c>
      <c r="AG106" s="163" t="s">
        <v>3096</v>
      </c>
      <c r="AH106" s="507">
        <v>10.0</v>
      </c>
      <c r="AI106" s="509"/>
      <c r="AJ106" s="515" t="b">
        <v>1</v>
      </c>
      <c r="AK106" s="514">
        <v>45808.0</v>
      </c>
      <c r="AL106" s="506">
        <v>45777.3125</v>
      </c>
      <c r="AM106" s="163" t="s">
        <v>3322</v>
      </c>
      <c r="AN106" s="510"/>
      <c r="AO106" s="509"/>
      <c r="AP106" s="509"/>
      <c r="AQ106" s="509"/>
      <c r="AR106" s="509"/>
      <c r="AS106" s="509"/>
      <c r="AT106" s="163" t="s">
        <v>2653</v>
      </c>
      <c r="AU106" s="507">
        <v>2532.0</v>
      </c>
      <c r="AV106" s="507">
        <v>5.0</v>
      </c>
      <c r="AW106" s="507">
        <v>2028.0</v>
      </c>
      <c r="AX106" s="163" t="s">
        <v>2687</v>
      </c>
      <c r="AY106" s="163" t="s">
        <v>3323</v>
      </c>
      <c r="AZ106" s="163" t="s">
        <v>2655</v>
      </c>
    </row>
    <row r="107">
      <c r="A107" s="163" t="s">
        <v>3324</v>
      </c>
      <c r="B107" s="163" t="s">
        <v>3325</v>
      </c>
      <c r="C107" s="163" t="s">
        <v>2638</v>
      </c>
      <c r="D107" s="163" t="s">
        <v>2639</v>
      </c>
      <c r="E107" s="506">
        <v>45777.31319444445</v>
      </c>
      <c r="F107" s="507">
        <v>21400.0</v>
      </c>
      <c r="G107" s="163" t="s">
        <v>2640</v>
      </c>
      <c r="H107" s="507">
        <v>21400.0</v>
      </c>
      <c r="I107" s="163" t="s">
        <v>2640</v>
      </c>
      <c r="J107" s="163" t="s">
        <v>2641</v>
      </c>
      <c r="K107" s="163" t="s">
        <v>2642</v>
      </c>
      <c r="L107" s="163" t="s">
        <v>3326</v>
      </c>
      <c r="M107" s="163" t="s">
        <v>3326</v>
      </c>
      <c r="N107" s="163" t="s">
        <v>2645</v>
      </c>
      <c r="O107" s="163" t="s">
        <v>2646</v>
      </c>
      <c r="P107" s="163" t="s">
        <v>2673</v>
      </c>
      <c r="Q107" s="163" t="s">
        <v>2648</v>
      </c>
      <c r="R107" s="506">
        <v>45777.31180555555</v>
      </c>
      <c r="S107" s="509"/>
      <c r="T107" s="509"/>
      <c r="U107" s="163" t="s">
        <v>3327</v>
      </c>
      <c r="V107" s="510"/>
      <c r="W107" s="510"/>
      <c r="X107" s="510"/>
      <c r="Y107" s="510"/>
      <c r="Z107" s="510"/>
      <c r="AA107" s="510"/>
      <c r="AB107" s="163" t="s">
        <v>3328</v>
      </c>
      <c r="AC107" s="511">
        <v>7.026590398E9</v>
      </c>
      <c r="AD107" s="163" t="s">
        <v>3329</v>
      </c>
      <c r="AE107" s="507">
        <v>299600.0</v>
      </c>
      <c r="AF107" s="163" t="s">
        <v>2640</v>
      </c>
      <c r="AG107" s="163" t="s">
        <v>3096</v>
      </c>
      <c r="AH107" s="507">
        <v>15.0</v>
      </c>
      <c r="AI107" s="509"/>
      <c r="AJ107" s="515" t="b">
        <v>1</v>
      </c>
      <c r="AK107" s="514">
        <v>45808.0</v>
      </c>
      <c r="AL107" s="506">
        <v>45777.31180555555</v>
      </c>
      <c r="AM107" s="163" t="s">
        <v>3330</v>
      </c>
      <c r="AN107" s="510"/>
      <c r="AO107" s="509"/>
      <c r="AP107" s="509"/>
      <c r="AQ107" s="509"/>
      <c r="AR107" s="509"/>
      <c r="AS107" s="509"/>
      <c r="AT107" s="163" t="s">
        <v>2700</v>
      </c>
      <c r="AU107" s="507">
        <v>8767.0</v>
      </c>
      <c r="AV107" s="507">
        <v>6.0</v>
      </c>
      <c r="AW107" s="507">
        <v>2026.0</v>
      </c>
      <c r="AX107" s="163" t="s">
        <v>2677</v>
      </c>
      <c r="AY107" s="163" t="s">
        <v>2709</v>
      </c>
      <c r="AZ107" s="163" t="s">
        <v>2655</v>
      </c>
    </row>
    <row r="108">
      <c r="A108" s="163" t="s">
        <v>3331</v>
      </c>
      <c r="B108" s="163" t="s">
        <v>3332</v>
      </c>
      <c r="C108" s="163" t="s">
        <v>2638</v>
      </c>
      <c r="D108" s="163" t="s">
        <v>2639</v>
      </c>
      <c r="E108" s="506">
        <v>45777.31319444445</v>
      </c>
      <c r="F108" s="507">
        <v>16280.0</v>
      </c>
      <c r="G108" s="163" t="s">
        <v>2640</v>
      </c>
      <c r="H108" s="507">
        <v>16280.0</v>
      </c>
      <c r="I108" s="163" t="s">
        <v>2640</v>
      </c>
      <c r="J108" s="163" t="s">
        <v>2641</v>
      </c>
      <c r="K108" s="163" t="s">
        <v>2642</v>
      </c>
      <c r="L108" s="163" t="s">
        <v>3333</v>
      </c>
      <c r="M108" s="163" t="s">
        <v>3333</v>
      </c>
      <c r="N108" s="163" t="s">
        <v>2645</v>
      </c>
      <c r="O108" s="163" t="s">
        <v>2646</v>
      </c>
      <c r="P108" s="163" t="s">
        <v>2673</v>
      </c>
      <c r="Q108" s="163" t="s">
        <v>2648</v>
      </c>
      <c r="R108" s="506">
        <v>45777.31180555555</v>
      </c>
      <c r="S108" s="509"/>
      <c r="T108" s="509"/>
      <c r="U108" s="163" t="s">
        <v>3334</v>
      </c>
      <c r="V108" s="510"/>
      <c r="W108" s="510"/>
      <c r="X108" s="510"/>
      <c r="Y108" s="510"/>
      <c r="Z108" s="510"/>
      <c r="AA108" s="510"/>
      <c r="AB108" s="163" t="s">
        <v>3335</v>
      </c>
      <c r="AC108" s="511">
        <v>9.066143112E9</v>
      </c>
      <c r="AD108" s="163" t="s">
        <v>3336</v>
      </c>
      <c r="AE108" s="507">
        <v>179080.0</v>
      </c>
      <c r="AF108" s="163" t="s">
        <v>2640</v>
      </c>
      <c r="AG108" s="163" t="s">
        <v>3096</v>
      </c>
      <c r="AH108" s="507">
        <v>12.0</v>
      </c>
      <c r="AI108" s="509"/>
      <c r="AJ108" s="515" t="b">
        <v>1</v>
      </c>
      <c r="AK108" s="514">
        <v>45808.0</v>
      </c>
      <c r="AL108" s="506">
        <v>45777.31180555555</v>
      </c>
      <c r="AM108" s="163" t="s">
        <v>3337</v>
      </c>
      <c r="AN108" s="510"/>
      <c r="AO108" s="509"/>
      <c r="AP108" s="509"/>
      <c r="AQ108" s="509"/>
      <c r="AR108" s="509"/>
      <c r="AS108" s="509"/>
      <c r="AT108" s="163" t="s">
        <v>2653</v>
      </c>
      <c r="AU108" s="507">
        <v>6570.0</v>
      </c>
      <c r="AV108" s="507">
        <v>11.0</v>
      </c>
      <c r="AW108" s="507">
        <v>2031.0</v>
      </c>
      <c r="AX108" s="163" t="s">
        <v>2677</v>
      </c>
      <c r="AY108" s="163" t="s">
        <v>2717</v>
      </c>
      <c r="AZ108" s="163" t="s">
        <v>2655</v>
      </c>
    </row>
    <row r="109">
      <c r="A109" s="163" t="s">
        <v>3338</v>
      </c>
      <c r="B109" s="163" t="s">
        <v>3339</v>
      </c>
      <c r="C109" s="163" t="s">
        <v>2638</v>
      </c>
      <c r="D109" s="163" t="s">
        <v>2639</v>
      </c>
      <c r="E109" s="506">
        <v>45777.3125</v>
      </c>
      <c r="F109" s="507">
        <v>21400.0</v>
      </c>
      <c r="G109" s="163" t="s">
        <v>2640</v>
      </c>
      <c r="H109" s="507">
        <v>21400.0</v>
      </c>
      <c r="I109" s="163" t="s">
        <v>2640</v>
      </c>
      <c r="J109" s="163" t="s">
        <v>2641</v>
      </c>
      <c r="K109" s="163" t="s">
        <v>2642</v>
      </c>
      <c r="L109" s="163" t="s">
        <v>3340</v>
      </c>
      <c r="M109" s="163" t="s">
        <v>3340</v>
      </c>
      <c r="N109" s="163" t="s">
        <v>2645</v>
      </c>
      <c r="O109" s="163" t="s">
        <v>2646</v>
      </c>
      <c r="P109" s="163" t="s">
        <v>2673</v>
      </c>
      <c r="Q109" s="163" t="s">
        <v>2648</v>
      </c>
      <c r="R109" s="506">
        <v>45777.311111111114</v>
      </c>
      <c r="S109" s="509"/>
      <c r="T109" s="509"/>
      <c r="U109" s="163" t="s">
        <v>3341</v>
      </c>
      <c r="V109" s="510"/>
      <c r="W109" s="510"/>
      <c r="X109" s="510"/>
      <c r="Y109" s="510"/>
      <c r="Z109" s="510"/>
      <c r="AA109" s="510"/>
      <c r="AB109" s="163" t="s">
        <v>3342</v>
      </c>
      <c r="AC109" s="511">
        <v>9.092201536E9</v>
      </c>
      <c r="AD109" s="163" t="s">
        <v>3343</v>
      </c>
      <c r="AE109" s="507">
        <v>299600.0</v>
      </c>
      <c r="AF109" s="163" t="s">
        <v>2640</v>
      </c>
      <c r="AG109" s="163" t="s">
        <v>3096</v>
      </c>
      <c r="AH109" s="507">
        <v>15.0</v>
      </c>
      <c r="AI109" s="509"/>
      <c r="AJ109" s="515" t="b">
        <v>1</v>
      </c>
      <c r="AK109" s="514">
        <v>45808.0</v>
      </c>
      <c r="AL109" s="506">
        <v>45777.311111111114</v>
      </c>
      <c r="AM109" s="163" t="s">
        <v>3344</v>
      </c>
      <c r="AN109" s="510"/>
      <c r="AO109" s="509"/>
      <c r="AP109" s="509"/>
      <c r="AQ109" s="509"/>
      <c r="AR109" s="509"/>
      <c r="AS109" s="509"/>
      <c r="AT109" s="163" t="s">
        <v>2700</v>
      </c>
      <c r="AU109" s="507">
        <v>5022.0</v>
      </c>
      <c r="AV109" s="507">
        <v>9.0</v>
      </c>
      <c r="AW109" s="507">
        <v>2029.0</v>
      </c>
      <c r="AX109" s="163" t="s">
        <v>2677</v>
      </c>
      <c r="AY109" s="163" t="s">
        <v>2701</v>
      </c>
      <c r="AZ109" s="163" t="s">
        <v>2655</v>
      </c>
    </row>
    <row r="110">
      <c r="A110" s="163" t="s">
        <v>3345</v>
      </c>
      <c r="B110" s="163" t="s">
        <v>3346</v>
      </c>
      <c r="C110" s="163" t="s">
        <v>2638</v>
      </c>
      <c r="D110" s="163" t="s">
        <v>2639</v>
      </c>
      <c r="E110" s="506">
        <v>45777.3125</v>
      </c>
      <c r="F110" s="507">
        <v>19900.0</v>
      </c>
      <c r="G110" s="163" t="s">
        <v>2640</v>
      </c>
      <c r="H110" s="507">
        <v>19900.0</v>
      </c>
      <c r="I110" s="163" t="s">
        <v>2640</v>
      </c>
      <c r="J110" s="163" t="s">
        <v>2641</v>
      </c>
      <c r="K110" s="163" t="s">
        <v>2642</v>
      </c>
      <c r="L110" s="163" t="s">
        <v>3347</v>
      </c>
      <c r="M110" s="163" t="s">
        <v>3347</v>
      </c>
      <c r="N110" s="163" t="s">
        <v>2645</v>
      </c>
      <c r="O110" s="163" t="s">
        <v>2646</v>
      </c>
      <c r="P110" s="163" t="s">
        <v>2683</v>
      </c>
      <c r="Q110" s="163" t="s">
        <v>2648</v>
      </c>
      <c r="R110" s="506">
        <v>45777.311111111114</v>
      </c>
      <c r="S110" s="509"/>
      <c r="T110" s="509"/>
      <c r="U110" s="163" t="s">
        <v>3348</v>
      </c>
      <c r="V110" s="510"/>
      <c r="W110" s="510"/>
      <c r="X110" s="510"/>
      <c r="Y110" s="510"/>
      <c r="Z110" s="510"/>
      <c r="AA110" s="510"/>
      <c r="AB110" s="163" t="s">
        <v>3349</v>
      </c>
      <c r="AC110" s="507">
        <v>9.067466089E9</v>
      </c>
      <c r="AD110" s="163" t="s">
        <v>3350</v>
      </c>
      <c r="AE110" s="507">
        <v>199000.0</v>
      </c>
      <c r="AF110" s="163" t="s">
        <v>2640</v>
      </c>
      <c r="AG110" s="163" t="s">
        <v>3096</v>
      </c>
      <c r="AH110" s="507">
        <v>11.0</v>
      </c>
      <c r="AI110" s="509"/>
      <c r="AJ110" s="515" t="b">
        <v>1</v>
      </c>
      <c r="AK110" s="514">
        <v>45808.0</v>
      </c>
      <c r="AL110" s="506">
        <v>45777.311111111114</v>
      </c>
      <c r="AM110" s="163" t="s">
        <v>3351</v>
      </c>
      <c r="AN110" s="510"/>
      <c r="AO110" s="510"/>
      <c r="AP110" s="509"/>
      <c r="AQ110" s="509"/>
      <c r="AR110" s="509"/>
      <c r="AS110" s="509"/>
      <c r="AT110" s="163" t="s">
        <v>2700</v>
      </c>
      <c r="AU110" s="507">
        <v>8063.0</v>
      </c>
      <c r="AV110" s="507">
        <v>10.0</v>
      </c>
      <c r="AW110" s="507">
        <v>2031.0</v>
      </c>
      <c r="AX110" s="163" t="s">
        <v>2936</v>
      </c>
      <c r="AY110" s="163" t="s">
        <v>3352</v>
      </c>
      <c r="AZ110" s="163" t="s">
        <v>2655</v>
      </c>
    </row>
    <row r="111">
      <c r="A111" s="163" t="s">
        <v>3353</v>
      </c>
      <c r="B111" s="163" t="s">
        <v>3354</v>
      </c>
      <c r="C111" s="163" t="s">
        <v>2638</v>
      </c>
      <c r="D111" s="163" t="s">
        <v>2639</v>
      </c>
      <c r="E111" s="506">
        <v>45777.3125</v>
      </c>
      <c r="F111" s="507">
        <v>29800.0</v>
      </c>
      <c r="G111" s="163" t="s">
        <v>2640</v>
      </c>
      <c r="H111" s="507">
        <v>29800.0</v>
      </c>
      <c r="I111" s="163" t="s">
        <v>2640</v>
      </c>
      <c r="J111" s="163" t="s">
        <v>2641</v>
      </c>
      <c r="K111" s="163" t="s">
        <v>2642</v>
      </c>
      <c r="L111" s="163" t="s">
        <v>3355</v>
      </c>
      <c r="M111" s="163" t="s">
        <v>3355</v>
      </c>
      <c r="N111" s="163" t="s">
        <v>2645</v>
      </c>
      <c r="O111" s="163" t="s">
        <v>2646</v>
      </c>
      <c r="P111" s="163" t="s">
        <v>2683</v>
      </c>
      <c r="Q111" s="163" t="s">
        <v>2648</v>
      </c>
      <c r="R111" s="506">
        <v>45777.311111111114</v>
      </c>
      <c r="S111" s="509"/>
      <c r="T111" s="509"/>
      <c r="U111" s="163" t="s">
        <v>3356</v>
      </c>
      <c r="V111" s="510"/>
      <c r="W111" s="510"/>
      <c r="X111" s="510"/>
      <c r="Y111" s="510"/>
      <c r="Z111" s="510"/>
      <c r="AA111" s="510"/>
      <c r="AB111" s="163" t="s">
        <v>3357</v>
      </c>
      <c r="AC111" s="511">
        <v>9.037528425E9</v>
      </c>
      <c r="AD111" s="163" t="s">
        <v>3358</v>
      </c>
      <c r="AE111" s="507">
        <v>238400.0</v>
      </c>
      <c r="AF111" s="163" t="s">
        <v>2640</v>
      </c>
      <c r="AG111" s="163" t="s">
        <v>3096</v>
      </c>
      <c r="AH111" s="507">
        <v>9.0</v>
      </c>
      <c r="AI111" s="509"/>
      <c r="AJ111" s="515" t="b">
        <v>1</v>
      </c>
      <c r="AK111" s="514">
        <v>45808.0</v>
      </c>
      <c r="AL111" s="506">
        <v>45777.311111111114</v>
      </c>
      <c r="AM111" s="163" t="s">
        <v>3359</v>
      </c>
      <c r="AN111" s="510"/>
      <c r="AO111" s="509"/>
      <c r="AP111" s="509"/>
      <c r="AQ111" s="509"/>
      <c r="AR111" s="509"/>
      <c r="AS111" s="509"/>
      <c r="AT111" s="163" t="s">
        <v>2653</v>
      </c>
      <c r="AU111" s="507">
        <v>2095.0</v>
      </c>
      <c r="AV111" s="507">
        <v>1.0</v>
      </c>
      <c r="AW111" s="507">
        <v>2028.0</v>
      </c>
      <c r="AX111" s="163" t="s">
        <v>2749</v>
      </c>
      <c r="AY111" s="163" t="s">
        <v>2750</v>
      </c>
      <c r="AZ111" s="163" t="s">
        <v>2655</v>
      </c>
    </row>
    <row r="112">
      <c r="A112" s="163" t="s">
        <v>3360</v>
      </c>
      <c r="B112" s="163" t="s">
        <v>3361</v>
      </c>
      <c r="C112" s="163" t="s">
        <v>2638</v>
      </c>
      <c r="D112" s="163" t="s">
        <v>2639</v>
      </c>
      <c r="E112" s="506">
        <v>45777.3125</v>
      </c>
      <c r="F112" s="507">
        <v>21300.0</v>
      </c>
      <c r="G112" s="163" t="s">
        <v>2640</v>
      </c>
      <c r="H112" s="507">
        <v>21300.0</v>
      </c>
      <c r="I112" s="163" t="s">
        <v>2640</v>
      </c>
      <c r="J112" s="163" t="s">
        <v>2641</v>
      </c>
      <c r="K112" s="163" t="s">
        <v>2642</v>
      </c>
      <c r="L112" s="163" t="s">
        <v>3362</v>
      </c>
      <c r="M112" s="163" t="s">
        <v>3362</v>
      </c>
      <c r="N112" s="163" t="s">
        <v>2645</v>
      </c>
      <c r="O112" s="163" t="s">
        <v>2646</v>
      </c>
      <c r="P112" s="163" t="s">
        <v>2673</v>
      </c>
      <c r="Q112" s="163" t="s">
        <v>2648</v>
      </c>
      <c r="R112" s="506">
        <v>45777.31041666667</v>
      </c>
      <c r="S112" s="509"/>
      <c r="T112" s="509"/>
      <c r="U112" s="163" t="s">
        <v>3363</v>
      </c>
      <c r="V112" s="510"/>
      <c r="W112" s="510"/>
      <c r="X112" s="510"/>
      <c r="Y112" s="510"/>
      <c r="Z112" s="510"/>
      <c r="AA112" s="510"/>
      <c r="AB112" s="163" t="s">
        <v>3364</v>
      </c>
      <c r="AC112" s="511">
        <v>9.041923821E9</v>
      </c>
      <c r="AD112" s="163" t="s">
        <v>3365</v>
      </c>
      <c r="AE112" s="507">
        <v>234300.0</v>
      </c>
      <c r="AF112" s="163" t="s">
        <v>2640</v>
      </c>
      <c r="AG112" s="163" t="s">
        <v>3096</v>
      </c>
      <c r="AH112" s="507">
        <v>12.0</v>
      </c>
      <c r="AI112" s="509"/>
      <c r="AJ112" s="515" t="b">
        <v>1</v>
      </c>
      <c r="AK112" s="514">
        <v>45808.0</v>
      </c>
      <c r="AL112" s="506">
        <v>45777.31041666667</v>
      </c>
      <c r="AM112" s="163" t="s">
        <v>3366</v>
      </c>
      <c r="AN112" s="510"/>
      <c r="AO112" s="510"/>
      <c r="AP112" s="509"/>
      <c r="AQ112" s="509"/>
      <c r="AR112" s="509"/>
      <c r="AS112" s="509"/>
      <c r="AT112" s="163" t="s">
        <v>2653</v>
      </c>
      <c r="AU112" s="507">
        <v>2774.0</v>
      </c>
      <c r="AV112" s="507">
        <v>4.0</v>
      </c>
      <c r="AW112" s="507">
        <v>2028.0</v>
      </c>
      <c r="AX112" s="163" t="s">
        <v>2677</v>
      </c>
      <c r="AY112" s="163" t="s">
        <v>2678</v>
      </c>
      <c r="AZ112" s="163" t="s">
        <v>2655</v>
      </c>
    </row>
    <row r="113">
      <c r="A113" s="163" t="s">
        <v>3367</v>
      </c>
      <c r="B113" s="163" t="s">
        <v>3368</v>
      </c>
      <c r="C113" s="163" t="s">
        <v>2638</v>
      </c>
      <c r="D113" s="163" t="s">
        <v>2639</v>
      </c>
      <c r="E113" s="506">
        <v>45777.3125</v>
      </c>
      <c r="F113" s="507">
        <v>21300.0</v>
      </c>
      <c r="G113" s="163" t="s">
        <v>2640</v>
      </c>
      <c r="H113" s="507">
        <v>21300.0</v>
      </c>
      <c r="I113" s="163" t="s">
        <v>2640</v>
      </c>
      <c r="J113" s="163" t="s">
        <v>2641</v>
      </c>
      <c r="K113" s="163" t="s">
        <v>2642</v>
      </c>
      <c r="L113" s="163" t="s">
        <v>3369</v>
      </c>
      <c r="M113" s="163" t="s">
        <v>3369</v>
      </c>
      <c r="N113" s="163" t="s">
        <v>2645</v>
      </c>
      <c r="O113" s="163" t="s">
        <v>2646</v>
      </c>
      <c r="P113" s="163" t="s">
        <v>2673</v>
      </c>
      <c r="Q113" s="163" t="s">
        <v>2648</v>
      </c>
      <c r="R113" s="506">
        <v>45777.311111111114</v>
      </c>
      <c r="S113" s="509"/>
      <c r="T113" s="509"/>
      <c r="U113" s="163" t="s">
        <v>3370</v>
      </c>
      <c r="V113" s="510"/>
      <c r="W113" s="510"/>
      <c r="X113" s="510"/>
      <c r="Y113" s="510"/>
      <c r="Z113" s="510"/>
      <c r="AA113" s="510"/>
      <c r="AB113" s="163" t="s">
        <v>3371</v>
      </c>
      <c r="AC113" s="511">
        <v>8.083901942E9</v>
      </c>
      <c r="AD113" s="163" t="s">
        <v>3372</v>
      </c>
      <c r="AE113" s="507">
        <v>191700.0</v>
      </c>
      <c r="AF113" s="163" t="s">
        <v>2640</v>
      </c>
      <c r="AG113" s="163" t="s">
        <v>3096</v>
      </c>
      <c r="AH113" s="507">
        <v>10.0</v>
      </c>
      <c r="AI113" s="509"/>
      <c r="AJ113" s="515" t="b">
        <v>1</v>
      </c>
      <c r="AK113" s="514">
        <v>45808.0</v>
      </c>
      <c r="AL113" s="506">
        <v>45777.311111111114</v>
      </c>
      <c r="AM113" s="163" t="s">
        <v>3373</v>
      </c>
      <c r="AN113" s="510"/>
      <c r="AO113" s="509"/>
      <c r="AP113" s="509"/>
      <c r="AQ113" s="509"/>
      <c r="AR113" s="509"/>
      <c r="AS113" s="509"/>
      <c r="AT113" s="163" t="s">
        <v>2653</v>
      </c>
      <c r="AU113" s="507">
        <v>1892.0</v>
      </c>
      <c r="AV113" s="507">
        <v>10.0</v>
      </c>
      <c r="AW113" s="507">
        <v>2028.0</v>
      </c>
      <c r="AX113" s="163" t="s">
        <v>2687</v>
      </c>
      <c r="AY113" s="163" t="s">
        <v>2678</v>
      </c>
      <c r="AZ113" s="163" t="s">
        <v>2655</v>
      </c>
    </row>
    <row r="114">
      <c r="A114" s="163" t="s">
        <v>3374</v>
      </c>
      <c r="B114" s="163" t="s">
        <v>3375</v>
      </c>
      <c r="C114" s="163" t="s">
        <v>2638</v>
      </c>
      <c r="D114" s="163" t="s">
        <v>2639</v>
      </c>
      <c r="E114" s="506">
        <v>45777.3125</v>
      </c>
      <c r="F114" s="507">
        <v>21300.0</v>
      </c>
      <c r="G114" s="163" t="s">
        <v>2640</v>
      </c>
      <c r="H114" s="507">
        <v>21300.0</v>
      </c>
      <c r="I114" s="163" t="s">
        <v>2640</v>
      </c>
      <c r="J114" s="163" t="s">
        <v>2641</v>
      </c>
      <c r="K114" s="163" t="s">
        <v>2642</v>
      </c>
      <c r="L114" s="163" t="s">
        <v>3376</v>
      </c>
      <c r="M114" s="163" t="s">
        <v>3376</v>
      </c>
      <c r="N114" s="163" t="s">
        <v>2645</v>
      </c>
      <c r="O114" s="163" t="s">
        <v>2646</v>
      </c>
      <c r="P114" s="163" t="s">
        <v>2673</v>
      </c>
      <c r="Q114" s="163" t="s">
        <v>2648</v>
      </c>
      <c r="R114" s="506">
        <v>45777.31180555555</v>
      </c>
      <c r="S114" s="509"/>
      <c r="T114" s="509"/>
      <c r="U114" s="163" t="s">
        <v>3377</v>
      </c>
      <c r="V114" s="510"/>
      <c r="W114" s="510"/>
      <c r="X114" s="510"/>
      <c r="Y114" s="510"/>
      <c r="Z114" s="510"/>
      <c r="AA114" s="510"/>
      <c r="AB114" s="163" t="s">
        <v>3378</v>
      </c>
      <c r="AC114" s="511">
        <v>8.031788562E9</v>
      </c>
      <c r="AD114" s="163" t="s">
        <v>3379</v>
      </c>
      <c r="AE114" s="507">
        <v>234300.0</v>
      </c>
      <c r="AF114" s="163" t="s">
        <v>2640</v>
      </c>
      <c r="AG114" s="163" t="s">
        <v>3096</v>
      </c>
      <c r="AH114" s="507">
        <v>12.0</v>
      </c>
      <c r="AI114" s="509"/>
      <c r="AJ114" s="515" t="b">
        <v>1</v>
      </c>
      <c r="AK114" s="514">
        <v>45808.0</v>
      </c>
      <c r="AL114" s="506">
        <v>45777.31180555555</v>
      </c>
      <c r="AM114" s="163" t="s">
        <v>3380</v>
      </c>
      <c r="AN114" s="510"/>
      <c r="AO114" s="509"/>
      <c r="AP114" s="509"/>
      <c r="AQ114" s="509"/>
      <c r="AR114" s="509"/>
      <c r="AS114" s="509"/>
      <c r="AT114" s="163" t="s">
        <v>2653</v>
      </c>
      <c r="AU114" s="507">
        <v>1119.0</v>
      </c>
      <c r="AV114" s="507">
        <v>9.0</v>
      </c>
      <c r="AW114" s="507">
        <v>2028.0</v>
      </c>
      <c r="AX114" s="163" t="s">
        <v>2677</v>
      </c>
      <c r="AY114" s="163" t="s">
        <v>2717</v>
      </c>
      <c r="AZ114" s="163" t="s">
        <v>2655</v>
      </c>
    </row>
    <row r="115">
      <c r="A115" s="163" t="s">
        <v>3381</v>
      </c>
      <c r="B115" s="163" t="s">
        <v>3382</v>
      </c>
      <c r="C115" s="163" t="s">
        <v>2638</v>
      </c>
      <c r="D115" s="163" t="s">
        <v>2639</v>
      </c>
      <c r="E115" s="506">
        <v>45777.31180555555</v>
      </c>
      <c r="F115" s="507">
        <v>27390.0</v>
      </c>
      <c r="G115" s="163" t="s">
        <v>2640</v>
      </c>
      <c r="H115" s="507">
        <v>27390.0</v>
      </c>
      <c r="I115" s="163" t="s">
        <v>2640</v>
      </c>
      <c r="J115" s="163" t="s">
        <v>2641</v>
      </c>
      <c r="K115" s="163" t="s">
        <v>2642</v>
      </c>
      <c r="L115" s="163" t="s">
        <v>3383</v>
      </c>
      <c r="M115" s="163" t="s">
        <v>3383</v>
      </c>
      <c r="N115" s="163" t="s">
        <v>2645</v>
      </c>
      <c r="O115" s="163" t="s">
        <v>2646</v>
      </c>
      <c r="P115" s="163" t="s">
        <v>2660</v>
      </c>
      <c r="Q115" s="163" t="s">
        <v>2648</v>
      </c>
      <c r="R115" s="506">
        <v>45777.31180555555</v>
      </c>
      <c r="S115" s="509"/>
      <c r="T115" s="509"/>
      <c r="U115" s="163" t="s">
        <v>3384</v>
      </c>
      <c r="V115" s="510"/>
      <c r="W115" s="510"/>
      <c r="X115" s="510"/>
      <c r="Y115" s="510"/>
      <c r="Z115" s="510"/>
      <c r="AA115" s="510"/>
      <c r="AB115" s="163" t="s">
        <v>3385</v>
      </c>
      <c r="AC115" s="511">
        <v>9.044034642E9</v>
      </c>
      <c r="AD115" s="163" t="s">
        <v>3386</v>
      </c>
      <c r="AE115" s="507">
        <v>328680.0</v>
      </c>
      <c r="AF115" s="163" t="s">
        <v>2640</v>
      </c>
      <c r="AG115" s="163" t="s">
        <v>3096</v>
      </c>
      <c r="AH115" s="507">
        <v>13.0</v>
      </c>
      <c r="AI115" s="509"/>
      <c r="AJ115" s="515" t="b">
        <v>1</v>
      </c>
      <c r="AK115" s="514">
        <v>45808.0</v>
      </c>
      <c r="AL115" s="506">
        <v>45777.31180555555</v>
      </c>
      <c r="AM115" s="163" t="s">
        <v>3387</v>
      </c>
      <c r="AN115" s="510"/>
      <c r="AO115" s="509"/>
      <c r="AP115" s="509"/>
      <c r="AQ115" s="509"/>
      <c r="AR115" s="509"/>
      <c r="AS115" s="509"/>
      <c r="AT115" s="163" t="s">
        <v>2653</v>
      </c>
      <c r="AU115" s="507">
        <v>809.0</v>
      </c>
      <c r="AV115" s="507">
        <v>2.0</v>
      </c>
      <c r="AW115" s="507">
        <v>2027.0</v>
      </c>
      <c r="AX115" s="163" t="s">
        <v>2664</v>
      </c>
      <c r="AY115" s="163" t="s">
        <v>2665</v>
      </c>
      <c r="AZ115" s="163" t="s">
        <v>2655</v>
      </c>
    </row>
    <row r="116">
      <c r="A116" s="163" t="s">
        <v>3388</v>
      </c>
      <c r="B116" s="163" t="s">
        <v>3389</v>
      </c>
      <c r="C116" s="163" t="s">
        <v>2638</v>
      </c>
      <c r="D116" s="163" t="s">
        <v>2639</v>
      </c>
      <c r="E116" s="506">
        <v>45777.31180555555</v>
      </c>
      <c r="F116" s="507">
        <v>21300.0</v>
      </c>
      <c r="G116" s="163" t="s">
        <v>2640</v>
      </c>
      <c r="H116" s="507">
        <v>21300.0</v>
      </c>
      <c r="I116" s="163" t="s">
        <v>2640</v>
      </c>
      <c r="J116" s="163" t="s">
        <v>2641</v>
      </c>
      <c r="K116" s="163" t="s">
        <v>2642</v>
      </c>
      <c r="L116" s="163" t="s">
        <v>3390</v>
      </c>
      <c r="M116" s="163" t="s">
        <v>3390</v>
      </c>
      <c r="N116" s="163" t="s">
        <v>2645</v>
      </c>
      <c r="O116" s="163" t="s">
        <v>2646</v>
      </c>
      <c r="P116" s="163" t="s">
        <v>2660</v>
      </c>
      <c r="Q116" s="163" t="s">
        <v>2648</v>
      </c>
      <c r="R116" s="506">
        <v>45777.31180555555</v>
      </c>
      <c r="S116" s="509"/>
      <c r="T116" s="509"/>
      <c r="U116" s="163" t="s">
        <v>3391</v>
      </c>
      <c r="V116" s="510"/>
      <c r="W116" s="510"/>
      <c r="X116" s="510"/>
      <c r="Y116" s="510"/>
      <c r="Z116" s="510"/>
      <c r="AA116" s="510"/>
      <c r="AB116" s="163" t="s">
        <v>3392</v>
      </c>
      <c r="AC116" s="511">
        <v>8.030901303E9</v>
      </c>
      <c r="AD116" s="163" t="s">
        <v>3393</v>
      </c>
      <c r="AE116" s="507">
        <v>170400.0</v>
      </c>
      <c r="AF116" s="163" t="s">
        <v>2640</v>
      </c>
      <c r="AG116" s="163" t="s">
        <v>3096</v>
      </c>
      <c r="AH116" s="507">
        <v>9.0</v>
      </c>
      <c r="AI116" s="509"/>
      <c r="AJ116" s="515" t="b">
        <v>1</v>
      </c>
      <c r="AK116" s="514">
        <v>45808.0</v>
      </c>
      <c r="AL116" s="506">
        <v>45777.31180555555</v>
      </c>
      <c r="AM116" s="163" t="s">
        <v>3394</v>
      </c>
      <c r="AN116" s="510"/>
      <c r="AO116" s="510"/>
      <c r="AP116" s="509"/>
      <c r="AQ116" s="509"/>
      <c r="AR116" s="509"/>
      <c r="AS116" s="509"/>
      <c r="AT116" s="163" t="s">
        <v>2653</v>
      </c>
      <c r="AU116" s="507">
        <v>1003.0</v>
      </c>
      <c r="AV116" s="507">
        <v>12.0</v>
      </c>
      <c r="AW116" s="507">
        <v>2029.0</v>
      </c>
      <c r="AX116" s="163" t="s">
        <v>2664</v>
      </c>
      <c r="AY116" s="163" t="s">
        <v>3133</v>
      </c>
      <c r="AZ116" s="163" t="s">
        <v>2655</v>
      </c>
    </row>
    <row r="117">
      <c r="A117" s="163" t="s">
        <v>3395</v>
      </c>
      <c r="B117" s="163" t="s">
        <v>3396</v>
      </c>
      <c r="C117" s="163" t="s">
        <v>2638</v>
      </c>
      <c r="D117" s="163" t="s">
        <v>2639</v>
      </c>
      <c r="E117" s="506">
        <v>45777.311111111114</v>
      </c>
      <c r="F117" s="507">
        <v>32780.0</v>
      </c>
      <c r="G117" s="163" t="s">
        <v>2640</v>
      </c>
      <c r="H117" s="507">
        <v>32780.0</v>
      </c>
      <c r="I117" s="163" t="s">
        <v>2640</v>
      </c>
      <c r="J117" s="163" t="s">
        <v>2641</v>
      </c>
      <c r="K117" s="163" t="s">
        <v>2642</v>
      </c>
      <c r="L117" s="163" t="s">
        <v>3397</v>
      </c>
      <c r="M117" s="163" t="s">
        <v>3397</v>
      </c>
      <c r="N117" s="163" t="s">
        <v>2645</v>
      </c>
      <c r="O117" s="163" t="s">
        <v>2646</v>
      </c>
      <c r="P117" s="163" t="s">
        <v>2673</v>
      </c>
      <c r="Q117" s="163" t="s">
        <v>2648</v>
      </c>
      <c r="R117" s="506">
        <v>45777.31041666667</v>
      </c>
      <c r="S117" s="509"/>
      <c r="T117" s="509"/>
      <c r="U117" s="163" t="s">
        <v>3398</v>
      </c>
      <c r="V117" s="510"/>
      <c r="W117" s="510"/>
      <c r="X117" s="510"/>
      <c r="Y117" s="510"/>
      <c r="Z117" s="510"/>
      <c r="AA117" s="510"/>
      <c r="AB117" s="163" t="s">
        <v>3399</v>
      </c>
      <c r="AC117" s="511">
        <v>8.054040079E9</v>
      </c>
      <c r="AD117" s="163" t="s">
        <v>3400</v>
      </c>
      <c r="AE117" s="507">
        <v>262240.0</v>
      </c>
      <c r="AF117" s="163" t="s">
        <v>2640</v>
      </c>
      <c r="AG117" s="163" t="s">
        <v>3096</v>
      </c>
      <c r="AH117" s="507">
        <v>9.0</v>
      </c>
      <c r="AI117" s="509"/>
      <c r="AJ117" s="515" t="b">
        <v>1</v>
      </c>
      <c r="AK117" s="514">
        <v>45808.0</v>
      </c>
      <c r="AL117" s="506">
        <v>45777.31041666667</v>
      </c>
      <c r="AM117" s="163" t="s">
        <v>3401</v>
      </c>
      <c r="AN117" s="510"/>
      <c r="AO117" s="509"/>
      <c r="AP117" s="509"/>
      <c r="AQ117" s="509"/>
      <c r="AR117" s="509"/>
      <c r="AS117" s="509"/>
      <c r="AT117" s="163" t="s">
        <v>2653</v>
      </c>
      <c r="AU117" s="507">
        <v>8275.0</v>
      </c>
      <c r="AV117" s="507">
        <v>6.0</v>
      </c>
      <c r="AW117" s="507">
        <v>2026.0</v>
      </c>
      <c r="AX117" s="163" t="s">
        <v>2687</v>
      </c>
      <c r="AY117" s="163" t="s">
        <v>2678</v>
      </c>
      <c r="AZ117" s="163" t="s">
        <v>2655</v>
      </c>
    </row>
    <row r="118">
      <c r="A118" s="163" t="s">
        <v>3402</v>
      </c>
      <c r="B118" s="163" t="s">
        <v>3403</v>
      </c>
      <c r="C118" s="163" t="s">
        <v>2638</v>
      </c>
      <c r="D118" s="163" t="s">
        <v>2639</v>
      </c>
      <c r="E118" s="506">
        <v>45777.311111111114</v>
      </c>
      <c r="F118" s="507">
        <v>21400.0</v>
      </c>
      <c r="G118" s="163" t="s">
        <v>2640</v>
      </c>
      <c r="H118" s="507">
        <v>21400.0</v>
      </c>
      <c r="I118" s="163" t="s">
        <v>2640</v>
      </c>
      <c r="J118" s="163" t="s">
        <v>2641</v>
      </c>
      <c r="K118" s="163" t="s">
        <v>2642</v>
      </c>
      <c r="L118" s="163" t="s">
        <v>3404</v>
      </c>
      <c r="M118" s="163" t="s">
        <v>3404</v>
      </c>
      <c r="N118" s="163" t="s">
        <v>2645</v>
      </c>
      <c r="O118" s="163" t="s">
        <v>2646</v>
      </c>
      <c r="P118" s="163" t="s">
        <v>2647</v>
      </c>
      <c r="Q118" s="163" t="s">
        <v>2648</v>
      </c>
      <c r="R118" s="506">
        <v>45777.311111111114</v>
      </c>
      <c r="S118" s="509"/>
      <c r="T118" s="509"/>
      <c r="U118" s="163" t="s">
        <v>3405</v>
      </c>
      <c r="V118" s="510"/>
      <c r="W118" s="510"/>
      <c r="X118" s="510"/>
      <c r="Y118" s="510"/>
      <c r="Z118" s="510"/>
      <c r="AA118" s="510"/>
      <c r="AB118" s="163" t="s">
        <v>3406</v>
      </c>
      <c r="AC118" s="511">
        <v>9.041085062E9</v>
      </c>
      <c r="AD118" s="163" t="s">
        <v>3407</v>
      </c>
      <c r="AE118" s="507">
        <v>214000.0</v>
      </c>
      <c r="AF118" s="163" t="s">
        <v>2640</v>
      </c>
      <c r="AG118" s="163" t="s">
        <v>3096</v>
      </c>
      <c r="AH118" s="507">
        <v>11.0</v>
      </c>
      <c r="AI118" s="509"/>
      <c r="AJ118" s="515" t="b">
        <v>1</v>
      </c>
      <c r="AK118" s="514">
        <v>45808.0</v>
      </c>
      <c r="AL118" s="506">
        <v>45777.311111111114</v>
      </c>
      <c r="AM118" s="163" t="s">
        <v>3408</v>
      </c>
      <c r="AN118" s="510"/>
      <c r="AO118" s="509"/>
      <c r="AP118" s="509"/>
      <c r="AQ118" s="509"/>
      <c r="AR118" s="509"/>
      <c r="AS118" s="509"/>
      <c r="AT118" s="163" t="s">
        <v>2653</v>
      </c>
      <c r="AU118" s="507">
        <v>3708.0</v>
      </c>
      <c r="AV118" s="507">
        <v>1.0</v>
      </c>
      <c r="AW118" s="507">
        <v>2028.0</v>
      </c>
      <c r="AX118" s="163" t="s">
        <v>2730</v>
      </c>
      <c r="AY118" s="510"/>
      <c r="AZ118" s="163" t="s">
        <v>2655</v>
      </c>
    </row>
    <row r="119">
      <c r="A119" s="163" t="s">
        <v>3409</v>
      </c>
      <c r="B119" s="163" t="s">
        <v>3410</v>
      </c>
      <c r="C119" s="163" t="s">
        <v>2638</v>
      </c>
      <c r="D119" s="163" t="s">
        <v>2639</v>
      </c>
      <c r="E119" s="506">
        <v>45777.311111111114</v>
      </c>
      <c r="F119" s="507">
        <v>21300.0</v>
      </c>
      <c r="G119" s="163" t="s">
        <v>2640</v>
      </c>
      <c r="H119" s="507">
        <v>21300.0</v>
      </c>
      <c r="I119" s="163" t="s">
        <v>2640</v>
      </c>
      <c r="J119" s="163" t="s">
        <v>2641</v>
      </c>
      <c r="K119" s="163" t="s">
        <v>2642</v>
      </c>
      <c r="L119" s="163" t="s">
        <v>3411</v>
      </c>
      <c r="M119" s="163" t="s">
        <v>3411</v>
      </c>
      <c r="N119" s="163" t="s">
        <v>2645</v>
      </c>
      <c r="O119" s="163" t="s">
        <v>2646</v>
      </c>
      <c r="P119" s="163" t="s">
        <v>2647</v>
      </c>
      <c r="Q119" s="163" t="s">
        <v>2648</v>
      </c>
      <c r="R119" s="506">
        <v>45777.311111111114</v>
      </c>
      <c r="S119" s="509"/>
      <c r="T119" s="509"/>
      <c r="U119" s="163" t="s">
        <v>3412</v>
      </c>
      <c r="V119" s="510"/>
      <c r="W119" s="510"/>
      <c r="X119" s="510"/>
      <c r="Y119" s="510"/>
      <c r="Z119" s="510"/>
      <c r="AA119" s="510"/>
      <c r="AB119" s="163" t="s">
        <v>3413</v>
      </c>
      <c r="AC119" s="511">
        <v>8.069318508E9</v>
      </c>
      <c r="AD119" s="163" t="s">
        <v>3414</v>
      </c>
      <c r="AE119" s="507">
        <v>255600.0</v>
      </c>
      <c r="AF119" s="163" t="s">
        <v>2640</v>
      </c>
      <c r="AG119" s="163" t="s">
        <v>3096</v>
      </c>
      <c r="AH119" s="507">
        <v>13.0</v>
      </c>
      <c r="AI119" s="509"/>
      <c r="AJ119" s="515" t="b">
        <v>1</v>
      </c>
      <c r="AK119" s="514">
        <v>45808.0</v>
      </c>
      <c r="AL119" s="506">
        <v>45777.311111111114</v>
      </c>
      <c r="AM119" s="163" t="s">
        <v>3415</v>
      </c>
      <c r="AN119" s="510"/>
      <c r="AO119" s="510"/>
      <c r="AP119" s="509"/>
      <c r="AQ119" s="509"/>
      <c r="AR119" s="509"/>
      <c r="AS119" s="509"/>
      <c r="AT119" s="163" t="s">
        <v>2653</v>
      </c>
      <c r="AU119" s="507">
        <v>9014.0</v>
      </c>
      <c r="AV119" s="507">
        <v>4.0</v>
      </c>
      <c r="AW119" s="507">
        <v>2026.0</v>
      </c>
      <c r="AX119" s="510"/>
      <c r="AY119" s="163" t="s">
        <v>2654</v>
      </c>
      <c r="AZ119" s="163" t="s">
        <v>2655</v>
      </c>
    </row>
    <row r="120">
      <c r="A120" s="163" t="s">
        <v>3416</v>
      </c>
      <c r="B120" s="163" t="s">
        <v>3417</v>
      </c>
      <c r="C120" s="163" t="s">
        <v>2638</v>
      </c>
      <c r="D120" s="163" t="s">
        <v>2639</v>
      </c>
      <c r="E120" s="506">
        <v>45777.311111111114</v>
      </c>
      <c r="F120" s="507">
        <v>14800.0</v>
      </c>
      <c r="G120" s="163" t="s">
        <v>2640</v>
      </c>
      <c r="H120" s="507">
        <v>14800.0</v>
      </c>
      <c r="I120" s="163" t="s">
        <v>2640</v>
      </c>
      <c r="J120" s="163" t="s">
        <v>2641</v>
      </c>
      <c r="K120" s="163" t="s">
        <v>2642</v>
      </c>
      <c r="L120" s="163" t="s">
        <v>3418</v>
      </c>
      <c r="M120" s="163" t="s">
        <v>3418</v>
      </c>
      <c r="N120" s="163" t="s">
        <v>2645</v>
      </c>
      <c r="O120" s="163" t="s">
        <v>2646</v>
      </c>
      <c r="P120" s="163" t="s">
        <v>2647</v>
      </c>
      <c r="Q120" s="163" t="s">
        <v>2648</v>
      </c>
      <c r="R120" s="506">
        <v>45777.311111111114</v>
      </c>
      <c r="S120" s="509"/>
      <c r="T120" s="509"/>
      <c r="U120" s="163" t="s">
        <v>3419</v>
      </c>
      <c r="V120" s="510"/>
      <c r="W120" s="510"/>
      <c r="X120" s="510"/>
      <c r="Y120" s="510"/>
      <c r="Z120" s="510"/>
      <c r="AA120" s="510"/>
      <c r="AB120" s="163" t="s">
        <v>3420</v>
      </c>
      <c r="AC120" s="511">
        <v>9.068778891E9</v>
      </c>
      <c r="AD120" s="163" t="s">
        <v>3421</v>
      </c>
      <c r="AE120" s="507">
        <v>133200.0</v>
      </c>
      <c r="AF120" s="163" t="s">
        <v>2640</v>
      </c>
      <c r="AG120" s="163" t="s">
        <v>3096</v>
      </c>
      <c r="AH120" s="507">
        <v>10.0</v>
      </c>
      <c r="AI120" s="509"/>
      <c r="AJ120" s="515" t="b">
        <v>1</v>
      </c>
      <c r="AK120" s="514">
        <v>45808.0</v>
      </c>
      <c r="AL120" s="506">
        <v>45777.311111111114</v>
      </c>
      <c r="AM120" s="163" t="s">
        <v>3422</v>
      </c>
      <c r="AN120" s="510"/>
      <c r="AO120" s="509"/>
      <c r="AP120" s="509"/>
      <c r="AQ120" s="509"/>
      <c r="AR120" s="509"/>
      <c r="AS120" s="509"/>
      <c r="AT120" s="163" t="s">
        <v>2653</v>
      </c>
      <c r="AU120" s="507">
        <v>5242.0</v>
      </c>
      <c r="AV120" s="507">
        <v>12.0</v>
      </c>
      <c r="AW120" s="507">
        <v>2027.0</v>
      </c>
      <c r="AX120" s="510"/>
      <c r="AY120" s="163" t="s">
        <v>2654</v>
      </c>
      <c r="AZ120" s="163" t="s">
        <v>2655</v>
      </c>
    </row>
    <row r="121">
      <c r="A121" s="163" t="s">
        <v>3423</v>
      </c>
      <c r="B121" s="163" t="s">
        <v>3424</v>
      </c>
      <c r="C121" s="163" t="s">
        <v>2638</v>
      </c>
      <c r="D121" s="163" t="s">
        <v>2639</v>
      </c>
      <c r="E121" s="506">
        <v>45777.31041666667</v>
      </c>
      <c r="F121" s="507">
        <v>21300.0</v>
      </c>
      <c r="G121" s="163" t="s">
        <v>2640</v>
      </c>
      <c r="H121" s="507">
        <v>21300.0</v>
      </c>
      <c r="I121" s="163" t="s">
        <v>2640</v>
      </c>
      <c r="J121" s="163" t="s">
        <v>2641</v>
      </c>
      <c r="K121" s="163" t="s">
        <v>2642</v>
      </c>
      <c r="L121" s="163" t="s">
        <v>3425</v>
      </c>
      <c r="M121" s="163" t="s">
        <v>3425</v>
      </c>
      <c r="N121" s="163" t="s">
        <v>2645</v>
      </c>
      <c r="O121" s="163" t="s">
        <v>2646</v>
      </c>
      <c r="P121" s="163" t="s">
        <v>2647</v>
      </c>
      <c r="Q121" s="163" t="s">
        <v>2648</v>
      </c>
      <c r="R121" s="506">
        <v>45777.31041666667</v>
      </c>
      <c r="S121" s="509"/>
      <c r="T121" s="509"/>
      <c r="U121" s="163" t="s">
        <v>3426</v>
      </c>
      <c r="V121" s="510"/>
      <c r="W121" s="510"/>
      <c r="X121" s="510"/>
      <c r="Y121" s="510"/>
      <c r="Z121" s="510"/>
      <c r="AA121" s="510"/>
      <c r="AB121" s="163" t="s">
        <v>3427</v>
      </c>
      <c r="AC121" s="511">
        <v>9.031522929E9</v>
      </c>
      <c r="AD121" s="163" t="s">
        <v>3428</v>
      </c>
      <c r="AE121" s="507">
        <v>255600.0</v>
      </c>
      <c r="AF121" s="163" t="s">
        <v>2640</v>
      </c>
      <c r="AG121" s="163" t="s">
        <v>3096</v>
      </c>
      <c r="AH121" s="507">
        <v>13.0</v>
      </c>
      <c r="AI121" s="509"/>
      <c r="AJ121" s="515" t="b">
        <v>1</v>
      </c>
      <c r="AK121" s="514">
        <v>45808.0</v>
      </c>
      <c r="AL121" s="506">
        <v>45777.31041666667</v>
      </c>
      <c r="AM121" s="163" t="s">
        <v>3429</v>
      </c>
      <c r="AN121" s="510"/>
      <c r="AO121" s="509"/>
      <c r="AP121" s="509"/>
      <c r="AQ121" s="509"/>
      <c r="AR121" s="509"/>
      <c r="AS121" s="509"/>
      <c r="AT121" s="163" t="s">
        <v>2653</v>
      </c>
      <c r="AU121" s="507">
        <v>7010.0</v>
      </c>
      <c r="AV121" s="507">
        <v>5.0</v>
      </c>
      <c r="AW121" s="507">
        <v>2030.0</v>
      </c>
      <c r="AX121" s="163" t="s">
        <v>2730</v>
      </c>
      <c r="AY121" s="163" t="s">
        <v>3081</v>
      </c>
      <c r="AZ121" s="163" t="s">
        <v>2655</v>
      </c>
    </row>
    <row r="122">
      <c r="A122" s="163" t="s">
        <v>3430</v>
      </c>
      <c r="B122" s="163" t="s">
        <v>3431</v>
      </c>
      <c r="C122" s="163" t="s">
        <v>2638</v>
      </c>
      <c r="D122" s="163" t="s">
        <v>2639</v>
      </c>
      <c r="E122" s="506">
        <v>45777.30972222222</v>
      </c>
      <c r="F122" s="507">
        <v>2980.0</v>
      </c>
      <c r="G122" s="163" t="s">
        <v>2640</v>
      </c>
      <c r="H122" s="507">
        <v>2980.0</v>
      </c>
      <c r="I122" s="163" t="s">
        <v>2640</v>
      </c>
      <c r="J122" s="163" t="s">
        <v>2641</v>
      </c>
      <c r="K122" s="163" t="s">
        <v>2642</v>
      </c>
      <c r="L122" s="163" t="s">
        <v>3432</v>
      </c>
      <c r="M122" s="163" t="s">
        <v>3433</v>
      </c>
      <c r="N122" s="163" t="s">
        <v>2645</v>
      </c>
      <c r="O122" s="163" t="s">
        <v>2646</v>
      </c>
      <c r="P122" s="163" t="s">
        <v>2647</v>
      </c>
      <c r="Q122" s="163" t="s">
        <v>2648</v>
      </c>
      <c r="R122" s="506">
        <v>45777.30972222222</v>
      </c>
      <c r="S122" s="509"/>
      <c r="T122" s="509"/>
      <c r="U122" s="163" t="s">
        <v>3434</v>
      </c>
      <c r="V122" s="510"/>
      <c r="W122" s="510"/>
      <c r="X122" s="510"/>
      <c r="Y122" s="510"/>
      <c r="Z122" s="510"/>
      <c r="AA122" s="510"/>
      <c r="AB122" s="163" t="s">
        <v>3435</v>
      </c>
      <c r="AC122" s="511">
        <v>9.08042565E9</v>
      </c>
      <c r="AD122" s="510"/>
      <c r="AE122" s="510"/>
      <c r="AF122" s="510"/>
      <c r="AG122" s="510"/>
      <c r="AH122" s="510"/>
      <c r="AI122" s="509"/>
      <c r="AJ122" s="163" t="s">
        <v>2651</v>
      </c>
      <c r="AK122" s="512"/>
      <c r="AL122" s="513"/>
      <c r="AM122" s="163" t="s">
        <v>3436</v>
      </c>
      <c r="AN122" s="510"/>
      <c r="AO122" s="509"/>
      <c r="AP122" s="509"/>
      <c r="AQ122" s="509"/>
      <c r="AR122" s="509"/>
      <c r="AS122" s="509"/>
      <c r="AT122" s="163" t="s">
        <v>2653</v>
      </c>
      <c r="AU122" s="507">
        <v>7634.0</v>
      </c>
      <c r="AV122" s="507">
        <v>6.0</v>
      </c>
      <c r="AW122" s="507">
        <v>2025.0</v>
      </c>
      <c r="AX122" s="510"/>
      <c r="AY122" s="163" t="s">
        <v>2654</v>
      </c>
      <c r="AZ122" s="163" t="s">
        <v>2655</v>
      </c>
    </row>
    <row r="123">
      <c r="A123" s="163" t="s">
        <v>3437</v>
      </c>
      <c r="B123" s="163" t="s">
        <v>3438</v>
      </c>
      <c r="C123" s="163" t="s">
        <v>2638</v>
      </c>
      <c r="D123" s="163" t="s">
        <v>2639</v>
      </c>
      <c r="E123" s="506">
        <v>45777.30972222222</v>
      </c>
      <c r="F123" s="507">
        <v>21800.0</v>
      </c>
      <c r="G123" s="163" t="s">
        <v>2640</v>
      </c>
      <c r="H123" s="507">
        <v>21800.0</v>
      </c>
      <c r="I123" s="163" t="s">
        <v>2640</v>
      </c>
      <c r="J123" s="163" t="s">
        <v>2641</v>
      </c>
      <c r="K123" s="163" t="s">
        <v>2642</v>
      </c>
      <c r="L123" s="163" t="s">
        <v>3439</v>
      </c>
      <c r="M123" s="163" t="s">
        <v>3439</v>
      </c>
      <c r="N123" s="163" t="s">
        <v>2645</v>
      </c>
      <c r="O123" s="163" t="s">
        <v>2646</v>
      </c>
      <c r="P123" s="163" t="s">
        <v>2673</v>
      </c>
      <c r="Q123" s="163" t="s">
        <v>2648</v>
      </c>
      <c r="R123" s="506">
        <v>45777.30902777778</v>
      </c>
      <c r="S123" s="509"/>
      <c r="T123" s="509"/>
      <c r="U123" s="163" t="s">
        <v>3440</v>
      </c>
      <c r="V123" s="510"/>
      <c r="W123" s="510"/>
      <c r="X123" s="510"/>
      <c r="Y123" s="510"/>
      <c r="Z123" s="510"/>
      <c r="AA123" s="510"/>
      <c r="AB123" s="163" t="s">
        <v>3441</v>
      </c>
      <c r="AC123" s="511">
        <v>9.068537514E9</v>
      </c>
      <c r="AD123" s="163" t="s">
        <v>3442</v>
      </c>
      <c r="AE123" s="507">
        <v>218000.0</v>
      </c>
      <c r="AF123" s="163" t="s">
        <v>2640</v>
      </c>
      <c r="AG123" s="163" t="s">
        <v>3096</v>
      </c>
      <c r="AH123" s="507">
        <v>11.0</v>
      </c>
      <c r="AI123" s="509"/>
      <c r="AJ123" s="515" t="b">
        <v>1</v>
      </c>
      <c r="AK123" s="514">
        <v>45808.0</v>
      </c>
      <c r="AL123" s="506">
        <v>45777.30902777778</v>
      </c>
      <c r="AM123" s="163" t="s">
        <v>3443</v>
      </c>
      <c r="AN123" s="510"/>
      <c r="AO123" s="509"/>
      <c r="AP123" s="509"/>
      <c r="AQ123" s="509"/>
      <c r="AR123" s="509"/>
      <c r="AS123" s="509"/>
      <c r="AT123" s="163" t="s">
        <v>2700</v>
      </c>
      <c r="AU123" s="507">
        <v>2126.0</v>
      </c>
      <c r="AV123" s="507">
        <v>9.0</v>
      </c>
      <c r="AW123" s="507">
        <v>2028.0</v>
      </c>
      <c r="AX123" s="163" t="s">
        <v>2677</v>
      </c>
      <c r="AY123" s="163" t="s">
        <v>3444</v>
      </c>
      <c r="AZ123" s="163" t="s">
        <v>2655</v>
      </c>
    </row>
    <row r="124">
      <c r="A124" s="163" t="s">
        <v>3445</v>
      </c>
      <c r="B124" s="163" t="s">
        <v>3446</v>
      </c>
      <c r="C124" s="163" t="s">
        <v>2638</v>
      </c>
      <c r="D124" s="163" t="s">
        <v>2639</v>
      </c>
      <c r="E124" s="506">
        <v>45777.302777777775</v>
      </c>
      <c r="F124" s="507">
        <v>16280.0</v>
      </c>
      <c r="G124" s="163" t="s">
        <v>2640</v>
      </c>
      <c r="H124" s="507">
        <v>16280.0</v>
      </c>
      <c r="I124" s="163" t="s">
        <v>2640</v>
      </c>
      <c r="J124" s="163" t="s">
        <v>2641</v>
      </c>
      <c r="K124" s="163" t="s">
        <v>2642</v>
      </c>
      <c r="L124" s="163" t="s">
        <v>3447</v>
      </c>
      <c r="M124" s="163" t="s">
        <v>3447</v>
      </c>
      <c r="N124" s="163" t="s">
        <v>2645</v>
      </c>
      <c r="O124" s="163" t="s">
        <v>2646</v>
      </c>
      <c r="P124" s="163" t="s">
        <v>2673</v>
      </c>
      <c r="Q124" s="163" t="s">
        <v>2648</v>
      </c>
      <c r="R124" s="506">
        <v>45777.30138888889</v>
      </c>
      <c r="S124" s="509"/>
      <c r="T124" s="509"/>
      <c r="U124" s="163" t="s">
        <v>3448</v>
      </c>
      <c r="V124" s="510"/>
      <c r="W124" s="510"/>
      <c r="X124" s="510"/>
      <c r="Y124" s="510"/>
      <c r="Z124" s="510"/>
      <c r="AA124" s="510"/>
      <c r="AB124" s="163" t="s">
        <v>3449</v>
      </c>
      <c r="AC124" s="511">
        <v>8.036482363E9</v>
      </c>
      <c r="AD124" s="163" t="s">
        <v>3450</v>
      </c>
      <c r="AE124" s="507">
        <v>716320.0</v>
      </c>
      <c r="AF124" s="163" t="s">
        <v>2640</v>
      </c>
      <c r="AG124" s="163" t="s">
        <v>3096</v>
      </c>
      <c r="AH124" s="507">
        <v>44.0</v>
      </c>
      <c r="AI124" s="509"/>
      <c r="AJ124" s="163" t="s">
        <v>2651</v>
      </c>
      <c r="AK124" s="514">
        <v>45805.0</v>
      </c>
      <c r="AL124" s="506">
        <v>45777.30138888889</v>
      </c>
      <c r="AM124" s="163" t="s">
        <v>3451</v>
      </c>
      <c r="AN124" s="510"/>
      <c r="AO124" s="509"/>
      <c r="AP124" s="509"/>
      <c r="AQ124" s="509"/>
      <c r="AR124" s="509"/>
      <c r="AS124" s="509"/>
      <c r="AT124" s="163" t="s">
        <v>2700</v>
      </c>
      <c r="AU124" s="507">
        <v>9965.0</v>
      </c>
      <c r="AV124" s="507">
        <v>3.0</v>
      </c>
      <c r="AW124" s="507">
        <v>2027.0</v>
      </c>
      <c r="AX124" s="163" t="s">
        <v>2687</v>
      </c>
      <c r="AY124" s="163" t="s">
        <v>2701</v>
      </c>
      <c r="AZ124" s="163" t="s">
        <v>2655</v>
      </c>
    </row>
    <row r="125">
      <c r="A125" s="163" t="s">
        <v>3452</v>
      </c>
      <c r="B125" s="163" t="s">
        <v>3453</v>
      </c>
      <c r="C125" s="163" t="s">
        <v>2638</v>
      </c>
      <c r="D125" s="163" t="s">
        <v>2639</v>
      </c>
      <c r="E125" s="506">
        <v>45777.302777777775</v>
      </c>
      <c r="F125" s="507">
        <v>21400.0</v>
      </c>
      <c r="G125" s="163" t="s">
        <v>2640</v>
      </c>
      <c r="H125" s="507">
        <v>21400.0</v>
      </c>
      <c r="I125" s="163" t="s">
        <v>2640</v>
      </c>
      <c r="J125" s="163" t="s">
        <v>2641</v>
      </c>
      <c r="K125" s="163" t="s">
        <v>2642</v>
      </c>
      <c r="L125" s="163" t="s">
        <v>3454</v>
      </c>
      <c r="M125" s="163" t="s">
        <v>3454</v>
      </c>
      <c r="N125" s="163" t="s">
        <v>2645</v>
      </c>
      <c r="O125" s="163" t="s">
        <v>2646</v>
      </c>
      <c r="P125" s="163" t="s">
        <v>2673</v>
      </c>
      <c r="Q125" s="163" t="s">
        <v>2648</v>
      </c>
      <c r="R125" s="506">
        <v>45777.302083333336</v>
      </c>
      <c r="S125" s="509"/>
      <c r="T125" s="509"/>
      <c r="U125" s="163" t="s">
        <v>3455</v>
      </c>
      <c r="V125" s="510"/>
      <c r="W125" s="510"/>
      <c r="X125" s="510"/>
      <c r="Y125" s="510"/>
      <c r="Z125" s="510"/>
      <c r="AA125" s="510"/>
      <c r="AB125" s="163" t="s">
        <v>3456</v>
      </c>
      <c r="AC125" s="511">
        <v>8.08306826E9</v>
      </c>
      <c r="AD125" s="163" t="s">
        <v>3457</v>
      </c>
      <c r="AE125" s="507">
        <v>770400.0</v>
      </c>
      <c r="AF125" s="163" t="s">
        <v>2640</v>
      </c>
      <c r="AG125" s="163" t="s">
        <v>3096</v>
      </c>
      <c r="AH125" s="507">
        <v>36.0</v>
      </c>
      <c r="AI125" s="509"/>
      <c r="AJ125" s="163" t="s">
        <v>2651</v>
      </c>
      <c r="AK125" s="514">
        <v>45803.0</v>
      </c>
      <c r="AL125" s="506">
        <v>45777.302083333336</v>
      </c>
      <c r="AM125" s="163" t="s">
        <v>3458</v>
      </c>
      <c r="AN125" s="510"/>
      <c r="AO125" s="510"/>
      <c r="AP125" s="509"/>
      <c r="AQ125" s="509"/>
      <c r="AR125" s="509"/>
      <c r="AS125" s="509"/>
      <c r="AT125" s="163" t="s">
        <v>2700</v>
      </c>
      <c r="AU125" s="507">
        <v>2734.0</v>
      </c>
      <c r="AV125" s="507">
        <v>3.0</v>
      </c>
      <c r="AW125" s="507">
        <v>2031.0</v>
      </c>
      <c r="AX125" s="163" t="s">
        <v>2677</v>
      </c>
      <c r="AY125" s="163" t="s">
        <v>2717</v>
      </c>
      <c r="AZ125" s="163" t="s">
        <v>2655</v>
      </c>
    </row>
    <row r="126">
      <c r="A126" s="163" t="s">
        <v>3459</v>
      </c>
      <c r="B126" s="163" t="s">
        <v>3460</v>
      </c>
      <c r="C126" s="163" t="s">
        <v>2638</v>
      </c>
      <c r="D126" s="163" t="s">
        <v>2639</v>
      </c>
      <c r="E126" s="506">
        <v>45777.302083333336</v>
      </c>
      <c r="F126" s="507">
        <v>21300.0</v>
      </c>
      <c r="G126" s="163" t="s">
        <v>2640</v>
      </c>
      <c r="H126" s="507">
        <v>21300.0</v>
      </c>
      <c r="I126" s="163" t="s">
        <v>2640</v>
      </c>
      <c r="J126" s="163" t="s">
        <v>2641</v>
      </c>
      <c r="K126" s="163" t="s">
        <v>2642</v>
      </c>
      <c r="L126" s="163" t="s">
        <v>3461</v>
      </c>
      <c r="M126" s="163" t="s">
        <v>3461</v>
      </c>
      <c r="N126" s="163" t="s">
        <v>2645</v>
      </c>
      <c r="O126" s="163" t="s">
        <v>2646</v>
      </c>
      <c r="P126" s="163" t="s">
        <v>2647</v>
      </c>
      <c r="Q126" s="163" t="s">
        <v>2648</v>
      </c>
      <c r="R126" s="506">
        <v>45777.302083333336</v>
      </c>
      <c r="S126" s="509"/>
      <c r="T126" s="509"/>
      <c r="U126" s="163" t="s">
        <v>3462</v>
      </c>
      <c r="V126" s="510"/>
      <c r="W126" s="510"/>
      <c r="X126" s="510"/>
      <c r="Y126" s="510"/>
      <c r="Z126" s="510"/>
      <c r="AA126" s="510"/>
      <c r="AB126" s="163" t="s">
        <v>3463</v>
      </c>
      <c r="AC126" s="511">
        <v>7.023075936E9</v>
      </c>
      <c r="AD126" s="163" t="s">
        <v>3464</v>
      </c>
      <c r="AE126" s="507">
        <v>511200.0</v>
      </c>
      <c r="AF126" s="163" t="s">
        <v>2640</v>
      </c>
      <c r="AG126" s="163" t="s">
        <v>3096</v>
      </c>
      <c r="AH126" s="507">
        <v>24.0</v>
      </c>
      <c r="AI126" s="509"/>
      <c r="AJ126" s="163" t="s">
        <v>2651</v>
      </c>
      <c r="AK126" s="514">
        <v>45801.0</v>
      </c>
      <c r="AL126" s="506">
        <v>45777.302083333336</v>
      </c>
      <c r="AM126" s="163" t="s">
        <v>3465</v>
      </c>
      <c r="AN126" s="510"/>
      <c r="AO126" s="509"/>
      <c r="AP126" s="509"/>
      <c r="AQ126" s="509"/>
      <c r="AR126" s="509"/>
      <c r="AS126" s="509"/>
      <c r="AT126" s="163" t="s">
        <v>2653</v>
      </c>
      <c r="AU126" s="507">
        <v>2279.0</v>
      </c>
      <c r="AV126" s="507">
        <v>6.0</v>
      </c>
      <c r="AW126" s="507">
        <v>2027.0</v>
      </c>
      <c r="AX126" s="510"/>
      <c r="AY126" s="163" t="s">
        <v>2654</v>
      </c>
      <c r="AZ126" s="163" t="s">
        <v>2655</v>
      </c>
    </row>
    <row r="127">
      <c r="A127" s="163" t="s">
        <v>3466</v>
      </c>
      <c r="B127" s="163" t="s">
        <v>3467</v>
      </c>
      <c r="C127" s="163" t="s">
        <v>2638</v>
      </c>
      <c r="D127" s="163" t="s">
        <v>2639</v>
      </c>
      <c r="E127" s="506">
        <v>45777.30138888889</v>
      </c>
      <c r="F127" s="507">
        <v>21800.0</v>
      </c>
      <c r="G127" s="163" t="s">
        <v>2640</v>
      </c>
      <c r="H127" s="507">
        <v>21800.0</v>
      </c>
      <c r="I127" s="163" t="s">
        <v>2640</v>
      </c>
      <c r="J127" s="163" t="s">
        <v>2641</v>
      </c>
      <c r="K127" s="163" t="s">
        <v>2642</v>
      </c>
      <c r="L127" s="163" t="s">
        <v>3468</v>
      </c>
      <c r="M127" s="163" t="s">
        <v>3468</v>
      </c>
      <c r="N127" s="163" t="s">
        <v>2645</v>
      </c>
      <c r="O127" s="163" t="s">
        <v>2646</v>
      </c>
      <c r="P127" s="163" t="s">
        <v>2673</v>
      </c>
      <c r="Q127" s="163" t="s">
        <v>2648</v>
      </c>
      <c r="R127" s="506">
        <v>45777.29861111111</v>
      </c>
      <c r="S127" s="509"/>
      <c r="T127" s="509"/>
      <c r="U127" s="163" t="s">
        <v>3469</v>
      </c>
      <c r="V127" s="510"/>
      <c r="W127" s="510"/>
      <c r="X127" s="510"/>
      <c r="Y127" s="510"/>
      <c r="Z127" s="510"/>
      <c r="AA127" s="510"/>
      <c r="AB127" s="163" t="s">
        <v>3470</v>
      </c>
      <c r="AC127" s="511">
        <v>9.092510703E9</v>
      </c>
      <c r="AD127" s="163" t="s">
        <v>3471</v>
      </c>
      <c r="AE127" s="507">
        <v>784800.0</v>
      </c>
      <c r="AF127" s="163" t="s">
        <v>2640</v>
      </c>
      <c r="AG127" s="163" t="s">
        <v>3096</v>
      </c>
      <c r="AH127" s="507">
        <v>37.0</v>
      </c>
      <c r="AI127" s="509"/>
      <c r="AJ127" s="515" t="b">
        <v>0</v>
      </c>
      <c r="AK127" s="514">
        <v>45805.0</v>
      </c>
      <c r="AL127" s="506">
        <v>45777.29861111111</v>
      </c>
      <c r="AM127" s="163" t="s">
        <v>3472</v>
      </c>
      <c r="AN127" s="510"/>
      <c r="AO127" s="509"/>
      <c r="AP127" s="509"/>
      <c r="AQ127" s="509"/>
      <c r="AR127" s="509"/>
      <c r="AS127" s="509"/>
      <c r="AT127" s="163" t="s">
        <v>2653</v>
      </c>
      <c r="AU127" s="507">
        <v>7356.0</v>
      </c>
      <c r="AV127" s="507">
        <v>12.0</v>
      </c>
      <c r="AW127" s="507">
        <v>2028.0</v>
      </c>
      <c r="AX127" s="163" t="s">
        <v>2677</v>
      </c>
      <c r="AY127" s="163" t="s">
        <v>2678</v>
      </c>
      <c r="AZ127" s="163" t="s">
        <v>2655</v>
      </c>
    </row>
    <row r="128">
      <c r="A128" s="163" t="s">
        <v>3473</v>
      </c>
      <c r="B128" s="163" t="s">
        <v>3474</v>
      </c>
      <c r="C128" s="163" t="s">
        <v>2638</v>
      </c>
      <c r="D128" s="163" t="s">
        <v>2639</v>
      </c>
      <c r="E128" s="506">
        <v>45777.3</v>
      </c>
      <c r="F128" s="507">
        <v>21900.0</v>
      </c>
      <c r="G128" s="163" t="s">
        <v>2640</v>
      </c>
      <c r="H128" s="507">
        <v>21900.0</v>
      </c>
      <c r="I128" s="163" t="s">
        <v>2640</v>
      </c>
      <c r="J128" s="163" t="s">
        <v>2641</v>
      </c>
      <c r="K128" s="163" t="s">
        <v>2642</v>
      </c>
      <c r="L128" s="163" t="s">
        <v>3475</v>
      </c>
      <c r="M128" s="163" t="s">
        <v>3475</v>
      </c>
      <c r="N128" s="163" t="s">
        <v>2645</v>
      </c>
      <c r="O128" s="163" t="s">
        <v>2646</v>
      </c>
      <c r="P128" s="163" t="s">
        <v>2683</v>
      </c>
      <c r="Q128" s="163" t="s">
        <v>2648</v>
      </c>
      <c r="R128" s="506">
        <v>45777.299305555556</v>
      </c>
      <c r="S128" s="509"/>
      <c r="T128" s="509"/>
      <c r="U128" s="163" t="s">
        <v>3476</v>
      </c>
      <c r="V128" s="510"/>
      <c r="W128" s="510"/>
      <c r="X128" s="510"/>
      <c r="Y128" s="510"/>
      <c r="Z128" s="510"/>
      <c r="AA128" s="510"/>
      <c r="AB128" s="163" t="s">
        <v>3477</v>
      </c>
      <c r="AC128" s="511">
        <v>8.060611988E9</v>
      </c>
      <c r="AD128" s="163" t="s">
        <v>3478</v>
      </c>
      <c r="AE128" s="507">
        <v>766500.0</v>
      </c>
      <c r="AF128" s="163" t="s">
        <v>2640</v>
      </c>
      <c r="AG128" s="163" t="s">
        <v>3096</v>
      </c>
      <c r="AH128" s="507">
        <v>35.0</v>
      </c>
      <c r="AI128" s="509"/>
      <c r="AJ128" s="163" t="s">
        <v>2651</v>
      </c>
      <c r="AK128" s="514">
        <v>45805.0</v>
      </c>
      <c r="AL128" s="506">
        <v>45777.299305555556</v>
      </c>
      <c r="AM128" s="163" t="s">
        <v>3479</v>
      </c>
      <c r="AN128" s="510"/>
      <c r="AO128" s="509"/>
      <c r="AP128" s="509"/>
      <c r="AQ128" s="509"/>
      <c r="AR128" s="509"/>
      <c r="AS128" s="509"/>
      <c r="AT128" s="163" t="s">
        <v>2700</v>
      </c>
      <c r="AU128" s="507">
        <v>8018.0</v>
      </c>
      <c r="AV128" s="507">
        <v>9.0</v>
      </c>
      <c r="AW128" s="507">
        <v>2030.0</v>
      </c>
      <c r="AX128" s="163" t="s">
        <v>2687</v>
      </c>
      <c r="AY128" s="163" t="s">
        <v>3352</v>
      </c>
      <c r="AZ128" s="163" t="s">
        <v>2655</v>
      </c>
    </row>
    <row r="129">
      <c r="A129" s="163" t="s">
        <v>3480</v>
      </c>
      <c r="B129" s="163" t="s">
        <v>3481</v>
      </c>
      <c r="C129" s="163" t="s">
        <v>2638</v>
      </c>
      <c r="D129" s="163" t="s">
        <v>2639</v>
      </c>
      <c r="E129" s="506">
        <v>45777.3</v>
      </c>
      <c r="F129" s="507">
        <v>16280.0</v>
      </c>
      <c r="G129" s="163" t="s">
        <v>2640</v>
      </c>
      <c r="H129" s="507">
        <v>16280.0</v>
      </c>
      <c r="I129" s="163" t="s">
        <v>2640</v>
      </c>
      <c r="J129" s="163" t="s">
        <v>2641</v>
      </c>
      <c r="K129" s="163" t="s">
        <v>2642</v>
      </c>
      <c r="L129" s="163" t="s">
        <v>3482</v>
      </c>
      <c r="M129" s="163" t="s">
        <v>3482</v>
      </c>
      <c r="N129" s="163" t="s">
        <v>2645</v>
      </c>
      <c r="O129" s="163" t="s">
        <v>2646</v>
      </c>
      <c r="P129" s="163" t="s">
        <v>2673</v>
      </c>
      <c r="Q129" s="163" t="s">
        <v>2648</v>
      </c>
      <c r="R129" s="506">
        <v>45777.29861111111</v>
      </c>
      <c r="S129" s="509"/>
      <c r="T129" s="509"/>
      <c r="U129" s="163" t="s">
        <v>3483</v>
      </c>
      <c r="V129" s="510"/>
      <c r="W129" s="510"/>
      <c r="X129" s="510"/>
      <c r="Y129" s="510"/>
      <c r="Z129" s="510"/>
      <c r="AA129" s="510"/>
      <c r="AB129" s="163" t="s">
        <v>3484</v>
      </c>
      <c r="AC129" s="511">
        <v>9.092125082E9</v>
      </c>
      <c r="AD129" s="163" t="s">
        <v>3485</v>
      </c>
      <c r="AE129" s="507">
        <v>618640.0</v>
      </c>
      <c r="AF129" s="163" t="s">
        <v>2640</v>
      </c>
      <c r="AG129" s="163" t="s">
        <v>3096</v>
      </c>
      <c r="AH129" s="507">
        <v>38.0</v>
      </c>
      <c r="AI129" s="509"/>
      <c r="AJ129" s="163" t="s">
        <v>2651</v>
      </c>
      <c r="AK129" s="514">
        <v>45805.0</v>
      </c>
      <c r="AL129" s="506">
        <v>45777.29861111111</v>
      </c>
      <c r="AM129" s="163" t="s">
        <v>3486</v>
      </c>
      <c r="AN129" s="510"/>
      <c r="AO129" s="509"/>
      <c r="AP129" s="509"/>
      <c r="AQ129" s="509"/>
      <c r="AR129" s="509"/>
      <c r="AS129" s="509"/>
      <c r="AT129" s="163" t="s">
        <v>2653</v>
      </c>
      <c r="AU129" s="507">
        <v>5220.0</v>
      </c>
      <c r="AV129" s="507">
        <v>9.0</v>
      </c>
      <c r="AW129" s="507">
        <v>2026.0</v>
      </c>
      <c r="AX129" s="163" t="s">
        <v>2677</v>
      </c>
      <c r="AY129" s="163" t="s">
        <v>2678</v>
      </c>
      <c r="AZ129" s="163" t="s">
        <v>2655</v>
      </c>
    </row>
    <row r="130">
      <c r="A130" s="163" t="s">
        <v>3487</v>
      </c>
      <c r="B130" s="163" t="s">
        <v>3488</v>
      </c>
      <c r="C130" s="163" t="s">
        <v>2638</v>
      </c>
      <c r="D130" s="163" t="s">
        <v>2639</v>
      </c>
      <c r="E130" s="506">
        <v>45777.3</v>
      </c>
      <c r="F130" s="507">
        <v>21900.0</v>
      </c>
      <c r="G130" s="163" t="s">
        <v>2640</v>
      </c>
      <c r="H130" s="507">
        <v>21900.0</v>
      </c>
      <c r="I130" s="163" t="s">
        <v>2640</v>
      </c>
      <c r="J130" s="163" t="s">
        <v>2641</v>
      </c>
      <c r="K130" s="163" t="s">
        <v>2642</v>
      </c>
      <c r="L130" s="163" t="s">
        <v>3489</v>
      </c>
      <c r="M130" s="163" t="s">
        <v>3489</v>
      </c>
      <c r="N130" s="163" t="s">
        <v>2645</v>
      </c>
      <c r="O130" s="163" t="s">
        <v>2646</v>
      </c>
      <c r="P130" s="163" t="s">
        <v>2673</v>
      </c>
      <c r="Q130" s="163" t="s">
        <v>2648</v>
      </c>
      <c r="R130" s="506">
        <v>45777.29861111111</v>
      </c>
      <c r="S130" s="509"/>
      <c r="T130" s="509"/>
      <c r="U130" s="163" t="s">
        <v>3490</v>
      </c>
      <c r="V130" s="510"/>
      <c r="W130" s="510"/>
      <c r="X130" s="510"/>
      <c r="Y130" s="510"/>
      <c r="Z130" s="510"/>
      <c r="AA130" s="510"/>
      <c r="AB130" s="163" t="s">
        <v>3491</v>
      </c>
      <c r="AC130" s="516"/>
      <c r="AD130" s="163" t="s">
        <v>3492</v>
      </c>
      <c r="AE130" s="507">
        <v>766500.0</v>
      </c>
      <c r="AF130" s="163" t="s">
        <v>2640</v>
      </c>
      <c r="AG130" s="163" t="s">
        <v>3096</v>
      </c>
      <c r="AH130" s="507">
        <v>35.0</v>
      </c>
      <c r="AI130" s="509"/>
      <c r="AJ130" s="163" t="s">
        <v>2651</v>
      </c>
      <c r="AK130" s="514">
        <v>45803.0</v>
      </c>
      <c r="AL130" s="506">
        <v>45777.29861111111</v>
      </c>
      <c r="AM130" s="163" t="s">
        <v>3064</v>
      </c>
      <c r="AN130" s="510"/>
      <c r="AO130" s="510"/>
      <c r="AP130" s="509"/>
      <c r="AQ130" s="509"/>
      <c r="AR130" s="509"/>
      <c r="AS130" s="509"/>
      <c r="AT130" s="163" t="s">
        <v>2700</v>
      </c>
      <c r="AU130" s="507">
        <v>9930.0</v>
      </c>
      <c r="AV130" s="507">
        <v>12.0</v>
      </c>
      <c r="AW130" s="507">
        <v>2028.0</v>
      </c>
      <c r="AX130" s="163" t="s">
        <v>3065</v>
      </c>
      <c r="AY130" s="163" t="s">
        <v>3066</v>
      </c>
      <c r="AZ130" s="163" t="s">
        <v>2655</v>
      </c>
    </row>
    <row r="131">
      <c r="A131" s="163" t="s">
        <v>3493</v>
      </c>
      <c r="B131" s="163" t="s">
        <v>3494</v>
      </c>
      <c r="C131" s="163" t="s">
        <v>2638</v>
      </c>
      <c r="D131" s="163" t="s">
        <v>2639</v>
      </c>
      <c r="E131" s="506">
        <v>45777.3</v>
      </c>
      <c r="F131" s="507">
        <v>21400.0</v>
      </c>
      <c r="G131" s="163" t="s">
        <v>2640</v>
      </c>
      <c r="H131" s="507">
        <v>21400.0</v>
      </c>
      <c r="I131" s="163" t="s">
        <v>2640</v>
      </c>
      <c r="J131" s="163" t="s">
        <v>2641</v>
      </c>
      <c r="K131" s="163" t="s">
        <v>2642</v>
      </c>
      <c r="L131" s="163" t="s">
        <v>3495</v>
      </c>
      <c r="M131" s="163" t="s">
        <v>3495</v>
      </c>
      <c r="N131" s="163" t="s">
        <v>2645</v>
      </c>
      <c r="O131" s="163" t="s">
        <v>2646</v>
      </c>
      <c r="P131" s="163" t="s">
        <v>2673</v>
      </c>
      <c r="Q131" s="163" t="s">
        <v>2648</v>
      </c>
      <c r="R131" s="506">
        <v>45777.29861111111</v>
      </c>
      <c r="S131" s="509"/>
      <c r="T131" s="509"/>
      <c r="U131" s="163" t="s">
        <v>3496</v>
      </c>
      <c r="V131" s="510"/>
      <c r="W131" s="510"/>
      <c r="X131" s="510"/>
      <c r="Y131" s="510"/>
      <c r="Z131" s="510"/>
      <c r="AA131" s="510"/>
      <c r="AB131" s="163" t="s">
        <v>3497</v>
      </c>
      <c r="AC131" s="511">
        <v>9.09423406E9</v>
      </c>
      <c r="AD131" s="163" t="s">
        <v>3498</v>
      </c>
      <c r="AE131" s="507">
        <v>770400.0</v>
      </c>
      <c r="AF131" s="163" t="s">
        <v>2640</v>
      </c>
      <c r="AG131" s="163" t="s">
        <v>3096</v>
      </c>
      <c r="AH131" s="507">
        <v>36.0</v>
      </c>
      <c r="AI131" s="509"/>
      <c r="AJ131" s="163" t="s">
        <v>2651</v>
      </c>
      <c r="AK131" s="514">
        <v>45803.0</v>
      </c>
      <c r="AL131" s="506">
        <v>45777.29861111111</v>
      </c>
      <c r="AM131" s="163" t="s">
        <v>3499</v>
      </c>
      <c r="AN131" s="510"/>
      <c r="AO131" s="510"/>
      <c r="AP131" s="509"/>
      <c r="AQ131" s="509"/>
      <c r="AR131" s="509"/>
      <c r="AS131" s="509"/>
      <c r="AT131" s="163" t="s">
        <v>2653</v>
      </c>
      <c r="AU131" s="507">
        <v>4376.0</v>
      </c>
      <c r="AV131" s="507">
        <v>4.0</v>
      </c>
      <c r="AW131" s="507">
        <v>2028.0</v>
      </c>
      <c r="AX131" s="163" t="s">
        <v>2677</v>
      </c>
      <c r="AY131" s="163" t="s">
        <v>2678</v>
      </c>
      <c r="AZ131" s="163" t="s">
        <v>2655</v>
      </c>
    </row>
    <row r="132">
      <c r="A132" s="163" t="s">
        <v>3500</v>
      </c>
      <c r="B132" s="163" t="s">
        <v>3501</v>
      </c>
      <c r="C132" s="163" t="s">
        <v>2638</v>
      </c>
      <c r="D132" s="163" t="s">
        <v>2639</v>
      </c>
      <c r="E132" s="506">
        <v>45777.3</v>
      </c>
      <c r="F132" s="507">
        <v>21300.0</v>
      </c>
      <c r="G132" s="163" t="s">
        <v>2640</v>
      </c>
      <c r="H132" s="507">
        <v>21300.0</v>
      </c>
      <c r="I132" s="163" t="s">
        <v>2640</v>
      </c>
      <c r="J132" s="163" t="s">
        <v>2641</v>
      </c>
      <c r="K132" s="163" t="s">
        <v>2642</v>
      </c>
      <c r="L132" s="163" t="s">
        <v>3502</v>
      </c>
      <c r="M132" s="163" t="s">
        <v>3502</v>
      </c>
      <c r="N132" s="163" t="s">
        <v>2645</v>
      </c>
      <c r="O132" s="163" t="s">
        <v>2646</v>
      </c>
      <c r="P132" s="163" t="s">
        <v>2673</v>
      </c>
      <c r="Q132" s="163" t="s">
        <v>2648</v>
      </c>
      <c r="R132" s="506">
        <v>45777.29861111111</v>
      </c>
      <c r="S132" s="509"/>
      <c r="T132" s="509"/>
      <c r="U132" s="163" t="s">
        <v>3503</v>
      </c>
      <c r="V132" s="510"/>
      <c r="W132" s="510"/>
      <c r="X132" s="510"/>
      <c r="Y132" s="510"/>
      <c r="Z132" s="510"/>
      <c r="AA132" s="510"/>
      <c r="AB132" s="163" t="s">
        <v>3504</v>
      </c>
      <c r="AC132" s="516"/>
      <c r="AD132" s="163" t="s">
        <v>3505</v>
      </c>
      <c r="AE132" s="507">
        <v>639000.0</v>
      </c>
      <c r="AF132" s="163" t="s">
        <v>2640</v>
      </c>
      <c r="AG132" s="163" t="s">
        <v>3096</v>
      </c>
      <c r="AH132" s="507">
        <v>30.0</v>
      </c>
      <c r="AI132" s="509"/>
      <c r="AJ132" s="163" t="s">
        <v>2651</v>
      </c>
      <c r="AK132" s="514">
        <v>45801.0</v>
      </c>
      <c r="AL132" s="506">
        <v>45777.29861111111</v>
      </c>
      <c r="AM132" s="163" t="s">
        <v>3064</v>
      </c>
      <c r="AN132" s="510"/>
      <c r="AO132" s="509"/>
      <c r="AP132" s="509"/>
      <c r="AQ132" s="509"/>
      <c r="AR132" s="509"/>
      <c r="AS132" s="509"/>
      <c r="AT132" s="163" t="s">
        <v>2700</v>
      </c>
      <c r="AU132" s="507">
        <v>7984.0</v>
      </c>
      <c r="AV132" s="507">
        <v>11.0</v>
      </c>
      <c r="AW132" s="507">
        <v>2029.0</v>
      </c>
      <c r="AX132" s="163" t="s">
        <v>3065</v>
      </c>
      <c r="AY132" s="163" t="s">
        <v>3066</v>
      </c>
      <c r="AZ132" s="163" t="s">
        <v>2655</v>
      </c>
    </row>
    <row r="133">
      <c r="A133" s="163" t="s">
        <v>3506</v>
      </c>
      <c r="B133" s="163" t="s">
        <v>3507</v>
      </c>
      <c r="C133" s="163" t="s">
        <v>2638</v>
      </c>
      <c r="D133" s="163" t="s">
        <v>2639</v>
      </c>
      <c r="E133" s="506">
        <v>45777.3</v>
      </c>
      <c r="F133" s="507">
        <v>21400.0</v>
      </c>
      <c r="G133" s="163" t="s">
        <v>2640</v>
      </c>
      <c r="H133" s="507">
        <v>21400.0</v>
      </c>
      <c r="I133" s="163" t="s">
        <v>2640</v>
      </c>
      <c r="J133" s="163" t="s">
        <v>2641</v>
      </c>
      <c r="K133" s="163" t="s">
        <v>2642</v>
      </c>
      <c r="L133" s="163" t="s">
        <v>3508</v>
      </c>
      <c r="M133" s="163" t="s">
        <v>3508</v>
      </c>
      <c r="N133" s="163" t="s">
        <v>2645</v>
      </c>
      <c r="O133" s="163" t="s">
        <v>2646</v>
      </c>
      <c r="P133" s="163" t="s">
        <v>2673</v>
      </c>
      <c r="Q133" s="163" t="s">
        <v>2648</v>
      </c>
      <c r="R133" s="506">
        <v>45777.29861111111</v>
      </c>
      <c r="S133" s="509"/>
      <c r="T133" s="509"/>
      <c r="U133" s="163" t="s">
        <v>3509</v>
      </c>
      <c r="V133" s="510"/>
      <c r="W133" s="510"/>
      <c r="X133" s="510"/>
      <c r="Y133" s="510"/>
      <c r="Z133" s="510"/>
      <c r="AA133" s="510"/>
      <c r="AB133" s="163" t="s">
        <v>3510</v>
      </c>
      <c r="AC133" s="511">
        <v>9.028615875E9</v>
      </c>
      <c r="AD133" s="163" t="s">
        <v>3511</v>
      </c>
      <c r="AE133" s="507">
        <v>770400.0</v>
      </c>
      <c r="AF133" s="163" t="s">
        <v>2640</v>
      </c>
      <c r="AG133" s="163" t="s">
        <v>3096</v>
      </c>
      <c r="AH133" s="507">
        <v>36.0</v>
      </c>
      <c r="AI133" s="509"/>
      <c r="AJ133" s="163" t="s">
        <v>2651</v>
      </c>
      <c r="AK133" s="514">
        <v>45801.0</v>
      </c>
      <c r="AL133" s="506">
        <v>45777.29861111111</v>
      </c>
      <c r="AM133" s="163" t="s">
        <v>3064</v>
      </c>
      <c r="AN133" s="510"/>
      <c r="AO133" s="509"/>
      <c r="AP133" s="509"/>
      <c r="AQ133" s="509"/>
      <c r="AR133" s="509"/>
      <c r="AS133" s="509"/>
      <c r="AT133" s="163" t="s">
        <v>2700</v>
      </c>
      <c r="AU133" s="507">
        <v>8215.0</v>
      </c>
      <c r="AV133" s="507">
        <v>12.0</v>
      </c>
      <c r="AW133" s="507">
        <v>2028.0</v>
      </c>
      <c r="AX133" s="163" t="s">
        <v>3065</v>
      </c>
      <c r="AY133" s="163" t="s">
        <v>3066</v>
      </c>
      <c r="AZ133" s="163" t="s">
        <v>2655</v>
      </c>
    </row>
    <row r="134">
      <c r="A134" s="163" t="s">
        <v>3512</v>
      </c>
      <c r="B134" s="163" t="s">
        <v>3513</v>
      </c>
      <c r="C134" s="163" t="s">
        <v>2638</v>
      </c>
      <c r="D134" s="163" t="s">
        <v>2639</v>
      </c>
      <c r="E134" s="506">
        <v>45777.29652777778</v>
      </c>
      <c r="F134" s="507">
        <v>2980.0</v>
      </c>
      <c r="G134" s="163" t="s">
        <v>2640</v>
      </c>
      <c r="H134" s="507">
        <v>2980.0</v>
      </c>
      <c r="I134" s="163" t="s">
        <v>2640</v>
      </c>
      <c r="J134" s="163" t="s">
        <v>2641</v>
      </c>
      <c r="K134" s="163" t="s">
        <v>2642</v>
      </c>
      <c r="L134" s="163" t="s">
        <v>3514</v>
      </c>
      <c r="M134" s="163" t="s">
        <v>3515</v>
      </c>
      <c r="N134" s="163" t="s">
        <v>2645</v>
      </c>
      <c r="O134" s="163" t="s">
        <v>2646</v>
      </c>
      <c r="P134" s="163" t="s">
        <v>2683</v>
      </c>
      <c r="Q134" s="163" t="s">
        <v>2648</v>
      </c>
      <c r="R134" s="506">
        <v>45777.29513888889</v>
      </c>
      <c r="S134" s="509"/>
      <c r="T134" s="509"/>
      <c r="U134" s="163" t="s">
        <v>3516</v>
      </c>
      <c r="V134" s="510"/>
      <c r="W134" s="510"/>
      <c r="X134" s="510"/>
      <c r="Y134" s="510"/>
      <c r="Z134" s="510"/>
      <c r="AA134" s="510"/>
      <c r="AB134" s="163" t="s">
        <v>3517</v>
      </c>
      <c r="AC134" s="511">
        <v>9.093958646E9</v>
      </c>
      <c r="AD134" s="510"/>
      <c r="AE134" s="510"/>
      <c r="AF134" s="510"/>
      <c r="AG134" s="510"/>
      <c r="AH134" s="510"/>
      <c r="AI134" s="509"/>
      <c r="AJ134" s="163" t="s">
        <v>2651</v>
      </c>
      <c r="AK134" s="512"/>
      <c r="AL134" s="513"/>
      <c r="AM134" s="163" t="s">
        <v>3518</v>
      </c>
      <c r="AN134" s="510"/>
      <c r="AO134" s="509"/>
      <c r="AP134" s="509"/>
      <c r="AQ134" s="509"/>
      <c r="AR134" s="509"/>
      <c r="AS134" s="509"/>
      <c r="AT134" s="163" t="s">
        <v>2700</v>
      </c>
      <c r="AU134" s="507">
        <v>3702.0</v>
      </c>
      <c r="AV134" s="507">
        <v>3.0</v>
      </c>
      <c r="AW134" s="507">
        <v>2032.0</v>
      </c>
      <c r="AX134" s="163" t="s">
        <v>2846</v>
      </c>
      <c r="AY134" s="163" t="s">
        <v>3352</v>
      </c>
      <c r="AZ134" s="163" t="s">
        <v>2655</v>
      </c>
    </row>
    <row r="135">
      <c r="A135" s="163" t="s">
        <v>3519</v>
      </c>
      <c r="B135" s="163" t="s">
        <v>3520</v>
      </c>
      <c r="C135" s="163" t="s">
        <v>2638</v>
      </c>
      <c r="D135" s="163" t="s">
        <v>2639</v>
      </c>
      <c r="E135" s="506">
        <v>45777.27916666667</v>
      </c>
      <c r="F135" s="507">
        <v>2980.0</v>
      </c>
      <c r="G135" s="163" t="s">
        <v>2640</v>
      </c>
      <c r="H135" s="507">
        <v>2980.0</v>
      </c>
      <c r="I135" s="163" t="s">
        <v>2640</v>
      </c>
      <c r="J135" s="163" t="s">
        <v>2641</v>
      </c>
      <c r="K135" s="163" t="s">
        <v>2642</v>
      </c>
      <c r="L135" s="163" t="s">
        <v>3521</v>
      </c>
      <c r="M135" s="163" t="s">
        <v>3522</v>
      </c>
      <c r="N135" s="163" t="s">
        <v>2645</v>
      </c>
      <c r="O135" s="163" t="s">
        <v>2646</v>
      </c>
      <c r="P135" s="163" t="s">
        <v>2673</v>
      </c>
      <c r="Q135" s="163" t="s">
        <v>2648</v>
      </c>
      <c r="R135" s="506">
        <v>45777.277083333334</v>
      </c>
      <c r="S135" s="509"/>
      <c r="T135" s="509"/>
      <c r="U135" s="163" t="s">
        <v>3523</v>
      </c>
      <c r="V135" s="510"/>
      <c r="W135" s="510"/>
      <c r="X135" s="510"/>
      <c r="Y135" s="510"/>
      <c r="Z135" s="510"/>
      <c r="AA135" s="510"/>
      <c r="AB135" s="163" t="s">
        <v>3524</v>
      </c>
      <c r="AC135" s="511">
        <v>9.081419154E9</v>
      </c>
      <c r="AD135" s="510"/>
      <c r="AE135" s="510"/>
      <c r="AF135" s="510"/>
      <c r="AG135" s="510"/>
      <c r="AH135" s="510"/>
      <c r="AI135" s="509"/>
      <c r="AJ135" s="163" t="s">
        <v>2651</v>
      </c>
      <c r="AK135" s="512"/>
      <c r="AL135" s="513"/>
      <c r="AM135" s="163" t="s">
        <v>3525</v>
      </c>
      <c r="AN135" s="510"/>
      <c r="AO135" s="509"/>
      <c r="AP135" s="509"/>
      <c r="AQ135" s="509"/>
      <c r="AR135" s="509"/>
      <c r="AS135" s="509"/>
      <c r="AT135" s="163" t="s">
        <v>2653</v>
      </c>
      <c r="AU135" s="507">
        <v>6936.0</v>
      </c>
      <c r="AV135" s="507">
        <v>4.0</v>
      </c>
      <c r="AW135" s="507">
        <v>2030.0</v>
      </c>
      <c r="AX135" s="163" t="s">
        <v>2677</v>
      </c>
      <c r="AY135" s="163" t="s">
        <v>2717</v>
      </c>
      <c r="AZ135" s="163" t="s">
        <v>2655</v>
      </c>
    </row>
    <row r="136">
      <c r="A136" s="163" t="s">
        <v>3526</v>
      </c>
      <c r="B136" s="163" t="s">
        <v>3527</v>
      </c>
      <c r="C136" s="163" t="s">
        <v>2638</v>
      </c>
      <c r="D136" s="163" t="s">
        <v>2639</v>
      </c>
      <c r="E136" s="506">
        <v>45777.277083333334</v>
      </c>
      <c r="F136" s="507">
        <v>2980.0</v>
      </c>
      <c r="G136" s="163" t="s">
        <v>2640</v>
      </c>
      <c r="H136" s="507">
        <v>2980.0</v>
      </c>
      <c r="I136" s="163" t="s">
        <v>2640</v>
      </c>
      <c r="J136" s="163" t="s">
        <v>2641</v>
      </c>
      <c r="K136" s="163" t="s">
        <v>2642</v>
      </c>
      <c r="L136" s="163" t="s">
        <v>3528</v>
      </c>
      <c r="M136" s="163" t="s">
        <v>3529</v>
      </c>
      <c r="N136" s="163" t="s">
        <v>2645</v>
      </c>
      <c r="O136" s="163" t="s">
        <v>2646</v>
      </c>
      <c r="P136" s="163" t="s">
        <v>2673</v>
      </c>
      <c r="Q136" s="163" t="s">
        <v>2648</v>
      </c>
      <c r="R136" s="506">
        <v>45777.275</v>
      </c>
      <c r="S136" s="509"/>
      <c r="T136" s="509"/>
      <c r="U136" s="163" t="s">
        <v>3530</v>
      </c>
      <c r="V136" s="510"/>
      <c r="W136" s="510"/>
      <c r="X136" s="510"/>
      <c r="Y136" s="510"/>
      <c r="Z136" s="510"/>
      <c r="AA136" s="510"/>
      <c r="AB136" s="163" t="s">
        <v>3531</v>
      </c>
      <c r="AC136" s="511">
        <v>8.040290511E9</v>
      </c>
      <c r="AD136" s="510"/>
      <c r="AE136" s="510"/>
      <c r="AF136" s="510"/>
      <c r="AG136" s="510"/>
      <c r="AH136" s="510"/>
      <c r="AI136" s="509"/>
      <c r="AJ136" s="163" t="s">
        <v>2651</v>
      </c>
      <c r="AK136" s="512"/>
      <c r="AL136" s="513"/>
      <c r="AM136" s="163" t="s">
        <v>3532</v>
      </c>
      <c r="AN136" s="510"/>
      <c r="AO136" s="510"/>
      <c r="AP136" s="509"/>
      <c r="AQ136" s="509"/>
      <c r="AR136" s="509"/>
      <c r="AS136" s="509"/>
      <c r="AT136" s="163" t="s">
        <v>2700</v>
      </c>
      <c r="AU136" s="507">
        <v>5039.0</v>
      </c>
      <c r="AV136" s="507">
        <v>4.0</v>
      </c>
      <c r="AW136" s="507">
        <v>2030.0</v>
      </c>
      <c r="AX136" s="163" t="s">
        <v>2677</v>
      </c>
      <c r="AY136" s="163" t="s">
        <v>3444</v>
      </c>
      <c r="AZ136" s="163" t="s">
        <v>2655</v>
      </c>
    </row>
    <row r="137">
      <c r="A137" s="163" t="s">
        <v>3533</v>
      </c>
      <c r="B137" s="163" t="s">
        <v>3534</v>
      </c>
      <c r="C137" s="163" t="s">
        <v>2638</v>
      </c>
      <c r="D137" s="163" t="s">
        <v>2639</v>
      </c>
      <c r="E137" s="506">
        <v>45777.27638888889</v>
      </c>
      <c r="F137" s="507">
        <v>2980.0</v>
      </c>
      <c r="G137" s="163" t="s">
        <v>2640</v>
      </c>
      <c r="H137" s="507">
        <v>2980.0</v>
      </c>
      <c r="I137" s="163" t="s">
        <v>2640</v>
      </c>
      <c r="J137" s="163" t="s">
        <v>2641</v>
      </c>
      <c r="K137" s="163" t="s">
        <v>2642</v>
      </c>
      <c r="L137" s="163" t="s">
        <v>3535</v>
      </c>
      <c r="M137" s="163" t="s">
        <v>3536</v>
      </c>
      <c r="N137" s="163" t="s">
        <v>2645</v>
      </c>
      <c r="O137" s="163" t="s">
        <v>2646</v>
      </c>
      <c r="P137" s="163" t="s">
        <v>2673</v>
      </c>
      <c r="Q137" s="163" t="s">
        <v>2648</v>
      </c>
      <c r="R137" s="506">
        <v>45777.275</v>
      </c>
      <c r="S137" s="509"/>
      <c r="T137" s="509"/>
      <c r="U137" s="163" t="s">
        <v>3537</v>
      </c>
      <c r="V137" s="510"/>
      <c r="W137" s="510"/>
      <c r="X137" s="510"/>
      <c r="Y137" s="510"/>
      <c r="Z137" s="510"/>
      <c r="AA137" s="510"/>
      <c r="AB137" s="163" t="s">
        <v>3538</v>
      </c>
      <c r="AC137" s="511">
        <v>8.018194769E9</v>
      </c>
      <c r="AD137" s="510"/>
      <c r="AE137" s="510"/>
      <c r="AF137" s="510"/>
      <c r="AG137" s="510"/>
      <c r="AH137" s="510"/>
      <c r="AI137" s="509"/>
      <c r="AJ137" s="163" t="s">
        <v>2651</v>
      </c>
      <c r="AK137" s="512"/>
      <c r="AL137" s="513"/>
      <c r="AM137" s="163" t="s">
        <v>3539</v>
      </c>
      <c r="AN137" s="510"/>
      <c r="AO137" s="510"/>
      <c r="AP137" s="509"/>
      <c r="AQ137" s="509"/>
      <c r="AR137" s="509"/>
      <c r="AS137" s="509"/>
      <c r="AT137" s="163" t="s">
        <v>2653</v>
      </c>
      <c r="AU137" s="507">
        <v>147.0</v>
      </c>
      <c r="AV137" s="507">
        <v>2.0</v>
      </c>
      <c r="AW137" s="507">
        <v>2030.0</v>
      </c>
      <c r="AX137" s="163" t="s">
        <v>2677</v>
      </c>
      <c r="AY137" s="163" t="s">
        <v>2678</v>
      </c>
      <c r="AZ137" s="163" t="s">
        <v>2655</v>
      </c>
    </row>
    <row r="138">
      <c r="A138" s="163" t="s">
        <v>3540</v>
      </c>
      <c r="B138" s="163" t="s">
        <v>3541</v>
      </c>
      <c r="C138" s="163" t="s">
        <v>2638</v>
      </c>
      <c r="D138" s="163" t="s">
        <v>2639</v>
      </c>
      <c r="E138" s="506">
        <v>45777.16527777778</v>
      </c>
      <c r="F138" s="507">
        <v>9800.0</v>
      </c>
      <c r="G138" s="163" t="s">
        <v>2640</v>
      </c>
      <c r="H138" s="507">
        <v>9800.0</v>
      </c>
      <c r="I138" s="163" t="s">
        <v>2640</v>
      </c>
      <c r="J138" s="163" t="s">
        <v>2641</v>
      </c>
      <c r="K138" s="163" t="s">
        <v>2642</v>
      </c>
      <c r="L138" s="163" t="s">
        <v>3542</v>
      </c>
      <c r="M138" s="163" t="s">
        <v>3543</v>
      </c>
      <c r="N138" s="163" t="s">
        <v>2645</v>
      </c>
      <c r="O138" s="163" t="s">
        <v>2646</v>
      </c>
      <c r="P138" s="163" t="s">
        <v>2673</v>
      </c>
      <c r="Q138" s="163" t="s">
        <v>2648</v>
      </c>
      <c r="R138" s="506">
        <v>45777.16388888889</v>
      </c>
      <c r="S138" s="509"/>
      <c r="T138" s="509"/>
      <c r="U138" s="163" t="s">
        <v>3544</v>
      </c>
      <c r="V138" s="510"/>
      <c r="W138" s="510"/>
      <c r="X138" s="510"/>
      <c r="Y138" s="510"/>
      <c r="Z138" s="510"/>
      <c r="AA138" s="510"/>
      <c r="AB138" s="163" t="s">
        <v>3545</v>
      </c>
      <c r="AC138" s="511">
        <v>7.06519028E9</v>
      </c>
      <c r="AD138" s="510"/>
      <c r="AE138" s="510"/>
      <c r="AF138" s="510"/>
      <c r="AG138" s="510"/>
      <c r="AH138" s="510"/>
      <c r="AI138" s="509"/>
      <c r="AJ138" s="163" t="s">
        <v>2651</v>
      </c>
      <c r="AK138" s="512"/>
      <c r="AL138" s="513"/>
      <c r="AM138" s="163" t="s">
        <v>3546</v>
      </c>
      <c r="AN138" s="510"/>
      <c r="AO138" s="509"/>
      <c r="AP138" s="509"/>
      <c r="AQ138" s="509"/>
      <c r="AR138" s="509"/>
      <c r="AS138" s="509"/>
      <c r="AT138" s="163" t="s">
        <v>2653</v>
      </c>
      <c r="AU138" s="507">
        <v>2000.0</v>
      </c>
      <c r="AV138" s="507">
        <v>10.0</v>
      </c>
      <c r="AW138" s="507">
        <v>2025.0</v>
      </c>
      <c r="AX138" s="163" t="s">
        <v>2677</v>
      </c>
      <c r="AY138" s="163" t="s">
        <v>2779</v>
      </c>
      <c r="AZ138" s="163" t="s">
        <v>2655</v>
      </c>
    </row>
    <row r="139">
      <c r="A139" s="163" t="s">
        <v>3547</v>
      </c>
      <c r="B139" s="163" t="s">
        <v>3541</v>
      </c>
      <c r="C139" s="163" t="s">
        <v>2638</v>
      </c>
      <c r="D139" s="163" t="s">
        <v>2639</v>
      </c>
      <c r="E139" s="506">
        <v>45777.16180555556</v>
      </c>
      <c r="F139" s="507">
        <v>2980.0</v>
      </c>
      <c r="G139" s="163" t="s">
        <v>2640</v>
      </c>
      <c r="H139" s="507">
        <v>2980.0</v>
      </c>
      <c r="I139" s="163" t="s">
        <v>2640</v>
      </c>
      <c r="J139" s="163" t="s">
        <v>2641</v>
      </c>
      <c r="K139" s="163" t="s">
        <v>2642</v>
      </c>
      <c r="L139" s="163" t="s">
        <v>3542</v>
      </c>
      <c r="M139" s="163" t="s">
        <v>3548</v>
      </c>
      <c r="N139" s="163" t="s">
        <v>2645</v>
      </c>
      <c r="O139" s="163" t="s">
        <v>2646</v>
      </c>
      <c r="P139" s="163" t="s">
        <v>2673</v>
      </c>
      <c r="Q139" s="163" t="s">
        <v>2648</v>
      </c>
      <c r="R139" s="506">
        <v>45777.16111111111</v>
      </c>
      <c r="S139" s="509"/>
      <c r="T139" s="509"/>
      <c r="U139" s="163" t="s">
        <v>3549</v>
      </c>
      <c r="V139" s="510"/>
      <c r="W139" s="510"/>
      <c r="X139" s="510"/>
      <c r="Y139" s="510"/>
      <c r="Z139" s="510"/>
      <c r="AA139" s="510"/>
      <c r="AB139" s="163" t="s">
        <v>3545</v>
      </c>
      <c r="AC139" s="511">
        <v>7.06519028E9</v>
      </c>
      <c r="AD139" s="510"/>
      <c r="AE139" s="510"/>
      <c r="AF139" s="510"/>
      <c r="AG139" s="510"/>
      <c r="AH139" s="510"/>
      <c r="AI139" s="509"/>
      <c r="AJ139" s="163" t="s">
        <v>2651</v>
      </c>
      <c r="AK139" s="512"/>
      <c r="AL139" s="513"/>
      <c r="AM139" s="163" t="s">
        <v>3546</v>
      </c>
      <c r="AN139" s="510"/>
      <c r="AO139" s="509"/>
      <c r="AP139" s="509"/>
      <c r="AQ139" s="509"/>
      <c r="AR139" s="509"/>
      <c r="AS139" s="509"/>
      <c r="AT139" s="163" t="s">
        <v>2653</v>
      </c>
      <c r="AU139" s="507">
        <v>2000.0</v>
      </c>
      <c r="AV139" s="507">
        <v>10.0</v>
      </c>
      <c r="AW139" s="507">
        <v>2025.0</v>
      </c>
      <c r="AX139" s="163" t="s">
        <v>2677</v>
      </c>
      <c r="AY139" s="163" t="s">
        <v>2779</v>
      </c>
      <c r="AZ139" s="163" t="s">
        <v>2655</v>
      </c>
    </row>
    <row r="140">
      <c r="A140" s="163" t="s">
        <v>3550</v>
      </c>
      <c r="B140" s="163" t="s">
        <v>3551</v>
      </c>
      <c r="C140" s="163" t="s">
        <v>2638</v>
      </c>
      <c r="D140" s="163" t="s">
        <v>2639</v>
      </c>
      <c r="E140" s="506">
        <v>45777.15972222222</v>
      </c>
      <c r="F140" s="507">
        <v>2980.0</v>
      </c>
      <c r="G140" s="163" t="s">
        <v>2640</v>
      </c>
      <c r="H140" s="507">
        <v>2980.0</v>
      </c>
      <c r="I140" s="163" t="s">
        <v>2640</v>
      </c>
      <c r="J140" s="163" t="s">
        <v>2641</v>
      </c>
      <c r="K140" s="163" t="s">
        <v>2642</v>
      </c>
      <c r="L140" s="163" t="s">
        <v>3552</v>
      </c>
      <c r="M140" s="163" t="s">
        <v>3553</v>
      </c>
      <c r="N140" s="163" t="s">
        <v>2645</v>
      </c>
      <c r="O140" s="163" t="s">
        <v>2646</v>
      </c>
      <c r="P140" s="163" t="s">
        <v>2683</v>
      </c>
      <c r="Q140" s="163" t="s">
        <v>2648</v>
      </c>
      <c r="R140" s="506">
        <v>45777.15833333333</v>
      </c>
      <c r="S140" s="509"/>
      <c r="T140" s="509"/>
      <c r="U140" s="163" t="s">
        <v>3554</v>
      </c>
      <c r="V140" s="510"/>
      <c r="W140" s="510"/>
      <c r="X140" s="510"/>
      <c r="Y140" s="510"/>
      <c r="Z140" s="510"/>
      <c r="AA140" s="510"/>
      <c r="AB140" s="163" t="s">
        <v>3555</v>
      </c>
      <c r="AC140" s="511">
        <v>9.085244688E9</v>
      </c>
      <c r="AD140" s="510"/>
      <c r="AE140" s="510"/>
      <c r="AF140" s="510"/>
      <c r="AG140" s="510"/>
      <c r="AH140" s="510"/>
      <c r="AI140" s="509"/>
      <c r="AJ140" s="163" t="s">
        <v>2651</v>
      </c>
      <c r="AK140" s="512"/>
      <c r="AL140" s="513"/>
      <c r="AM140" s="163" t="s">
        <v>3556</v>
      </c>
      <c r="AN140" s="510"/>
      <c r="AO140" s="509"/>
      <c r="AP140" s="509"/>
      <c r="AQ140" s="509"/>
      <c r="AR140" s="509"/>
      <c r="AS140" s="509"/>
      <c r="AT140" s="163" t="s">
        <v>2653</v>
      </c>
      <c r="AU140" s="507">
        <v>6149.0</v>
      </c>
      <c r="AV140" s="507">
        <v>8.0</v>
      </c>
      <c r="AW140" s="507">
        <v>2026.0</v>
      </c>
      <c r="AX140" s="163" t="s">
        <v>2687</v>
      </c>
      <c r="AY140" s="163" t="s">
        <v>2688</v>
      </c>
      <c r="AZ140" s="163" t="s">
        <v>2655</v>
      </c>
    </row>
    <row r="141">
      <c r="A141" s="163" t="s">
        <v>3557</v>
      </c>
      <c r="B141" s="163" t="s">
        <v>3558</v>
      </c>
      <c r="C141" s="163" t="s">
        <v>2638</v>
      </c>
      <c r="D141" s="163" t="s">
        <v>2639</v>
      </c>
      <c r="E141" s="506">
        <v>45777.08611111111</v>
      </c>
      <c r="F141" s="507">
        <v>9800.0</v>
      </c>
      <c r="G141" s="163" t="s">
        <v>2640</v>
      </c>
      <c r="H141" s="507">
        <v>9800.0</v>
      </c>
      <c r="I141" s="163" t="s">
        <v>2640</v>
      </c>
      <c r="J141" s="163" t="s">
        <v>2641</v>
      </c>
      <c r="K141" s="163" t="s">
        <v>2642</v>
      </c>
      <c r="L141" s="163" t="s">
        <v>3559</v>
      </c>
      <c r="M141" s="163" t="s">
        <v>3560</v>
      </c>
      <c r="N141" s="163" t="s">
        <v>2645</v>
      </c>
      <c r="O141" s="163" t="s">
        <v>2646</v>
      </c>
      <c r="P141" s="163" t="s">
        <v>2647</v>
      </c>
      <c r="Q141" s="163" t="s">
        <v>2648</v>
      </c>
      <c r="R141" s="506">
        <v>45777.08611111111</v>
      </c>
      <c r="S141" s="509"/>
      <c r="T141" s="509"/>
      <c r="U141" s="163" t="s">
        <v>3561</v>
      </c>
      <c r="V141" s="510"/>
      <c r="W141" s="510"/>
      <c r="X141" s="510"/>
      <c r="Y141" s="510"/>
      <c r="Z141" s="510"/>
      <c r="AA141" s="510"/>
      <c r="AB141" s="163" t="s">
        <v>3562</v>
      </c>
      <c r="AC141" s="511">
        <v>8.016822912E9</v>
      </c>
      <c r="AD141" s="510"/>
      <c r="AE141" s="510"/>
      <c r="AF141" s="510"/>
      <c r="AG141" s="510"/>
      <c r="AH141" s="510"/>
      <c r="AI141" s="509"/>
      <c r="AJ141" s="163" t="s">
        <v>2651</v>
      </c>
      <c r="AK141" s="512"/>
      <c r="AL141" s="513"/>
      <c r="AM141" s="163" t="s">
        <v>3563</v>
      </c>
      <c r="AN141" s="510"/>
      <c r="AO141" s="510"/>
      <c r="AP141" s="509"/>
      <c r="AQ141" s="509"/>
      <c r="AR141" s="509"/>
      <c r="AS141" s="509"/>
      <c r="AT141" s="163" t="s">
        <v>2653</v>
      </c>
      <c r="AU141" s="507">
        <v>1073.0</v>
      </c>
      <c r="AV141" s="507">
        <v>12.0</v>
      </c>
      <c r="AW141" s="507">
        <v>2029.0</v>
      </c>
      <c r="AX141" s="163" t="s">
        <v>2730</v>
      </c>
      <c r="AY141" s="510"/>
      <c r="AZ141" s="163" t="s">
        <v>2655</v>
      </c>
    </row>
    <row r="142">
      <c r="A142" s="163" t="s">
        <v>3564</v>
      </c>
      <c r="B142" s="163" t="s">
        <v>3558</v>
      </c>
      <c r="C142" s="163" t="s">
        <v>2638</v>
      </c>
      <c r="D142" s="163" t="s">
        <v>2639</v>
      </c>
      <c r="E142" s="506">
        <v>45777.080555555556</v>
      </c>
      <c r="F142" s="507">
        <v>2980.0</v>
      </c>
      <c r="G142" s="163" t="s">
        <v>2640</v>
      </c>
      <c r="H142" s="507">
        <v>2980.0</v>
      </c>
      <c r="I142" s="163" t="s">
        <v>2640</v>
      </c>
      <c r="J142" s="163" t="s">
        <v>2641</v>
      </c>
      <c r="K142" s="163" t="s">
        <v>2642</v>
      </c>
      <c r="L142" s="163" t="s">
        <v>3559</v>
      </c>
      <c r="M142" s="163" t="s">
        <v>3565</v>
      </c>
      <c r="N142" s="163" t="s">
        <v>2645</v>
      </c>
      <c r="O142" s="163" t="s">
        <v>2646</v>
      </c>
      <c r="P142" s="163" t="s">
        <v>2647</v>
      </c>
      <c r="Q142" s="163" t="s">
        <v>2648</v>
      </c>
      <c r="R142" s="506">
        <v>45777.080555555556</v>
      </c>
      <c r="S142" s="509"/>
      <c r="T142" s="509"/>
      <c r="U142" s="163" t="s">
        <v>3566</v>
      </c>
      <c r="V142" s="510"/>
      <c r="W142" s="510"/>
      <c r="X142" s="510"/>
      <c r="Y142" s="510"/>
      <c r="Z142" s="510"/>
      <c r="AA142" s="510"/>
      <c r="AB142" s="163" t="s">
        <v>3562</v>
      </c>
      <c r="AC142" s="511">
        <v>8.016822912E9</v>
      </c>
      <c r="AD142" s="510"/>
      <c r="AE142" s="510"/>
      <c r="AF142" s="510"/>
      <c r="AG142" s="510"/>
      <c r="AH142" s="510"/>
      <c r="AI142" s="509"/>
      <c r="AJ142" s="163" t="s">
        <v>2651</v>
      </c>
      <c r="AK142" s="512"/>
      <c r="AL142" s="513"/>
      <c r="AM142" s="163" t="s">
        <v>3563</v>
      </c>
      <c r="AN142" s="510"/>
      <c r="AO142" s="509"/>
      <c r="AP142" s="509"/>
      <c r="AQ142" s="509"/>
      <c r="AR142" s="509"/>
      <c r="AS142" s="509"/>
      <c r="AT142" s="163" t="s">
        <v>2653</v>
      </c>
      <c r="AU142" s="507">
        <v>1073.0</v>
      </c>
      <c r="AV142" s="507">
        <v>12.0</v>
      </c>
      <c r="AW142" s="507">
        <v>2029.0</v>
      </c>
      <c r="AX142" s="163" t="s">
        <v>2730</v>
      </c>
      <c r="AY142" s="510"/>
      <c r="AZ142" s="163" t="s">
        <v>2655</v>
      </c>
    </row>
    <row r="143">
      <c r="A143" s="163" t="s">
        <v>3567</v>
      </c>
      <c r="B143" s="163" t="s">
        <v>3568</v>
      </c>
      <c r="C143" s="163" t="s">
        <v>2638</v>
      </c>
      <c r="D143" s="163" t="s">
        <v>2639</v>
      </c>
      <c r="E143" s="506">
        <v>45777.05416666667</v>
      </c>
      <c r="F143" s="507">
        <v>9800.0</v>
      </c>
      <c r="G143" s="163" t="s">
        <v>2640</v>
      </c>
      <c r="H143" s="507">
        <v>9800.0</v>
      </c>
      <c r="I143" s="163" t="s">
        <v>2640</v>
      </c>
      <c r="J143" s="163" t="s">
        <v>2641</v>
      </c>
      <c r="K143" s="163" t="s">
        <v>2642</v>
      </c>
      <c r="L143" s="163" t="s">
        <v>3569</v>
      </c>
      <c r="M143" s="163" t="s">
        <v>3570</v>
      </c>
      <c r="N143" s="163" t="s">
        <v>2645</v>
      </c>
      <c r="O143" s="163" t="s">
        <v>2646</v>
      </c>
      <c r="P143" s="163" t="s">
        <v>2673</v>
      </c>
      <c r="Q143" s="163" t="s">
        <v>2648</v>
      </c>
      <c r="R143" s="506">
        <v>45777.052083333336</v>
      </c>
      <c r="S143" s="509"/>
      <c r="T143" s="509"/>
      <c r="U143" s="163" t="s">
        <v>3571</v>
      </c>
      <c r="V143" s="510"/>
      <c r="W143" s="510"/>
      <c r="X143" s="510"/>
      <c r="Y143" s="510"/>
      <c r="Z143" s="510"/>
      <c r="AA143" s="510"/>
      <c r="AB143" s="163" t="s">
        <v>3572</v>
      </c>
      <c r="AC143" s="511">
        <v>8.065386844E9</v>
      </c>
      <c r="AD143" s="510"/>
      <c r="AE143" s="510"/>
      <c r="AF143" s="510"/>
      <c r="AG143" s="510"/>
      <c r="AH143" s="510"/>
      <c r="AI143" s="509"/>
      <c r="AJ143" s="163" t="s">
        <v>2651</v>
      </c>
      <c r="AK143" s="512"/>
      <c r="AL143" s="513"/>
      <c r="AM143" s="163" t="s">
        <v>3573</v>
      </c>
      <c r="AN143" s="510"/>
      <c r="AO143" s="510"/>
      <c r="AP143" s="509"/>
      <c r="AQ143" s="509"/>
      <c r="AR143" s="509"/>
      <c r="AS143" s="509"/>
      <c r="AT143" s="163" t="s">
        <v>2700</v>
      </c>
      <c r="AU143" s="507">
        <v>4205.0</v>
      </c>
      <c r="AV143" s="507">
        <v>3.0</v>
      </c>
      <c r="AW143" s="507">
        <v>2031.0</v>
      </c>
      <c r="AX143" s="163" t="s">
        <v>2677</v>
      </c>
      <c r="AY143" s="163" t="s">
        <v>2717</v>
      </c>
      <c r="AZ143" s="163" t="s">
        <v>2655</v>
      </c>
    </row>
    <row r="144">
      <c r="A144" s="163" t="s">
        <v>3574</v>
      </c>
      <c r="B144" s="163" t="s">
        <v>3575</v>
      </c>
      <c r="C144" s="163" t="s">
        <v>2638</v>
      </c>
      <c r="D144" s="163" t="s">
        <v>2639</v>
      </c>
      <c r="E144" s="506">
        <v>45777.05416666667</v>
      </c>
      <c r="F144" s="507">
        <v>9800.0</v>
      </c>
      <c r="G144" s="163" t="s">
        <v>2640</v>
      </c>
      <c r="H144" s="507">
        <v>9800.0</v>
      </c>
      <c r="I144" s="163" t="s">
        <v>2640</v>
      </c>
      <c r="J144" s="163" t="s">
        <v>2641</v>
      </c>
      <c r="K144" s="163" t="s">
        <v>2642</v>
      </c>
      <c r="L144" s="163" t="s">
        <v>3576</v>
      </c>
      <c r="M144" s="163" t="s">
        <v>3577</v>
      </c>
      <c r="N144" s="163" t="s">
        <v>2645</v>
      </c>
      <c r="O144" s="163" t="s">
        <v>2646</v>
      </c>
      <c r="P144" s="163" t="s">
        <v>2660</v>
      </c>
      <c r="Q144" s="163" t="s">
        <v>2648</v>
      </c>
      <c r="R144" s="506">
        <v>45777.05416666667</v>
      </c>
      <c r="S144" s="509"/>
      <c r="T144" s="509"/>
      <c r="U144" s="163" t="s">
        <v>3578</v>
      </c>
      <c r="V144" s="510"/>
      <c r="W144" s="510"/>
      <c r="X144" s="510"/>
      <c r="Y144" s="510"/>
      <c r="Z144" s="510"/>
      <c r="AA144" s="510"/>
      <c r="AB144" s="163" t="s">
        <v>3579</v>
      </c>
      <c r="AC144" s="511">
        <v>9.060257263E9</v>
      </c>
      <c r="AD144" s="510"/>
      <c r="AE144" s="510"/>
      <c r="AF144" s="510"/>
      <c r="AG144" s="510"/>
      <c r="AH144" s="510"/>
      <c r="AI144" s="509"/>
      <c r="AJ144" s="163" t="s">
        <v>2651</v>
      </c>
      <c r="AK144" s="512"/>
      <c r="AL144" s="513"/>
      <c r="AM144" s="163" t="s">
        <v>3580</v>
      </c>
      <c r="AN144" s="510"/>
      <c r="AO144" s="509"/>
      <c r="AP144" s="509"/>
      <c r="AQ144" s="509"/>
      <c r="AR144" s="509"/>
      <c r="AS144" s="509"/>
      <c r="AT144" s="163" t="s">
        <v>2653</v>
      </c>
      <c r="AU144" s="507">
        <v>4007.0</v>
      </c>
      <c r="AV144" s="507">
        <v>11.0</v>
      </c>
      <c r="AW144" s="507">
        <v>2025.0</v>
      </c>
      <c r="AX144" s="163" t="s">
        <v>2664</v>
      </c>
      <c r="AY144" s="163" t="s">
        <v>3133</v>
      </c>
      <c r="AZ144" s="163" t="s">
        <v>2655</v>
      </c>
    </row>
    <row r="145">
      <c r="A145" s="163" t="s">
        <v>3581</v>
      </c>
      <c r="B145" s="163" t="s">
        <v>3582</v>
      </c>
      <c r="C145" s="163" t="s">
        <v>2638</v>
      </c>
      <c r="D145" s="163" t="s">
        <v>2639</v>
      </c>
      <c r="E145" s="506">
        <v>45777.05347222222</v>
      </c>
      <c r="F145" s="507">
        <v>2980.0</v>
      </c>
      <c r="G145" s="163" t="s">
        <v>2640</v>
      </c>
      <c r="H145" s="507">
        <v>2980.0</v>
      </c>
      <c r="I145" s="163" t="s">
        <v>2640</v>
      </c>
      <c r="J145" s="163" t="s">
        <v>2641</v>
      </c>
      <c r="K145" s="163" t="s">
        <v>2642</v>
      </c>
      <c r="L145" s="163" t="s">
        <v>3583</v>
      </c>
      <c r="M145" s="163" t="s">
        <v>3584</v>
      </c>
      <c r="N145" s="163" t="s">
        <v>2645</v>
      </c>
      <c r="O145" s="163" t="s">
        <v>2646</v>
      </c>
      <c r="P145" s="163" t="s">
        <v>2673</v>
      </c>
      <c r="Q145" s="163" t="s">
        <v>2648</v>
      </c>
      <c r="R145" s="506">
        <v>45777.052083333336</v>
      </c>
      <c r="S145" s="509"/>
      <c r="T145" s="509"/>
      <c r="U145" s="163" t="s">
        <v>3585</v>
      </c>
      <c r="V145" s="510"/>
      <c r="W145" s="510"/>
      <c r="X145" s="510"/>
      <c r="Y145" s="510"/>
      <c r="Z145" s="510"/>
      <c r="AA145" s="510"/>
      <c r="AB145" s="163" t="s">
        <v>3586</v>
      </c>
      <c r="AC145" s="511">
        <v>8.042306333E9</v>
      </c>
      <c r="AD145" s="510"/>
      <c r="AE145" s="510"/>
      <c r="AF145" s="510"/>
      <c r="AG145" s="510"/>
      <c r="AH145" s="510"/>
      <c r="AI145" s="509"/>
      <c r="AJ145" s="163" t="s">
        <v>2651</v>
      </c>
      <c r="AK145" s="512"/>
      <c r="AL145" s="513"/>
      <c r="AM145" s="163" t="s">
        <v>3587</v>
      </c>
      <c r="AN145" s="510"/>
      <c r="AO145" s="509"/>
      <c r="AP145" s="509"/>
      <c r="AQ145" s="509"/>
      <c r="AR145" s="509"/>
      <c r="AS145" s="509"/>
      <c r="AT145" s="163" t="s">
        <v>2700</v>
      </c>
      <c r="AU145" s="507">
        <v>3596.0</v>
      </c>
      <c r="AV145" s="507">
        <v>3.0</v>
      </c>
      <c r="AW145" s="507">
        <v>2031.0</v>
      </c>
      <c r="AX145" s="163" t="s">
        <v>2677</v>
      </c>
      <c r="AY145" s="163" t="s">
        <v>2717</v>
      </c>
      <c r="AZ145" s="163" t="s">
        <v>2655</v>
      </c>
    </row>
    <row r="146">
      <c r="A146" s="163" t="s">
        <v>3588</v>
      </c>
      <c r="B146" s="163" t="s">
        <v>3589</v>
      </c>
      <c r="C146" s="163" t="s">
        <v>2638</v>
      </c>
      <c r="D146" s="163" t="s">
        <v>2639</v>
      </c>
      <c r="E146" s="506">
        <v>45777.052083333336</v>
      </c>
      <c r="F146" s="507">
        <v>9800.0</v>
      </c>
      <c r="G146" s="163" t="s">
        <v>2640</v>
      </c>
      <c r="H146" s="507">
        <v>9800.0</v>
      </c>
      <c r="I146" s="163" t="s">
        <v>2640</v>
      </c>
      <c r="J146" s="163" t="s">
        <v>2641</v>
      </c>
      <c r="K146" s="163" t="s">
        <v>2642</v>
      </c>
      <c r="L146" s="163" t="s">
        <v>3590</v>
      </c>
      <c r="M146" s="163" t="s">
        <v>3591</v>
      </c>
      <c r="N146" s="163" t="s">
        <v>2645</v>
      </c>
      <c r="O146" s="163" t="s">
        <v>2646</v>
      </c>
      <c r="P146" s="163" t="s">
        <v>2647</v>
      </c>
      <c r="Q146" s="163" t="s">
        <v>2648</v>
      </c>
      <c r="R146" s="506">
        <v>45777.052083333336</v>
      </c>
      <c r="S146" s="509"/>
      <c r="T146" s="509"/>
      <c r="U146" s="163" t="s">
        <v>3592</v>
      </c>
      <c r="V146" s="510"/>
      <c r="W146" s="510"/>
      <c r="X146" s="510"/>
      <c r="Y146" s="510"/>
      <c r="Z146" s="510"/>
      <c r="AA146" s="510"/>
      <c r="AB146" s="163" t="s">
        <v>3593</v>
      </c>
      <c r="AC146" s="511">
        <v>7.084963168E9</v>
      </c>
      <c r="AD146" s="510"/>
      <c r="AE146" s="510"/>
      <c r="AF146" s="510"/>
      <c r="AG146" s="510"/>
      <c r="AH146" s="510"/>
      <c r="AI146" s="509"/>
      <c r="AJ146" s="163" t="s">
        <v>2651</v>
      </c>
      <c r="AK146" s="509"/>
      <c r="AL146" s="513"/>
      <c r="AM146" s="163" t="s">
        <v>3594</v>
      </c>
      <c r="AN146" s="510"/>
      <c r="AO146" s="510"/>
      <c r="AP146" s="509"/>
      <c r="AQ146" s="509"/>
      <c r="AR146" s="509"/>
      <c r="AS146" s="509"/>
      <c r="AT146" s="163" t="s">
        <v>2653</v>
      </c>
      <c r="AU146" s="507">
        <v>1002.0</v>
      </c>
      <c r="AV146" s="507">
        <v>4.0</v>
      </c>
      <c r="AW146" s="507">
        <v>2032.0</v>
      </c>
      <c r="AX146" s="163" t="s">
        <v>2730</v>
      </c>
      <c r="AY146" s="510"/>
      <c r="AZ146" s="163" t="s">
        <v>2655</v>
      </c>
    </row>
    <row r="147">
      <c r="A147" s="163" t="s">
        <v>3595</v>
      </c>
      <c r="B147" s="163" t="s">
        <v>3575</v>
      </c>
      <c r="C147" s="163" t="s">
        <v>2638</v>
      </c>
      <c r="D147" s="163" t="s">
        <v>2639</v>
      </c>
      <c r="E147" s="506">
        <v>45777.05</v>
      </c>
      <c r="F147" s="507">
        <v>2980.0</v>
      </c>
      <c r="G147" s="163" t="s">
        <v>2640</v>
      </c>
      <c r="H147" s="507">
        <v>2980.0</v>
      </c>
      <c r="I147" s="163" t="s">
        <v>2640</v>
      </c>
      <c r="J147" s="163" t="s">
        <v>2641</v>
      </c>
      <c r="K147" s="163" t="s">
        <v>2642</v>
      </c>
      <c r="L147" s="163" t="s">
        <v>3576</v>
      </c>
      <c r="M147" s="163" t="s">
        <v>3596</v>
      </c>
      <c r="N147" s="163" t="s">
        <v>2645</v>
      </c>
      <c r="O147" s="163" t="s">
        <v>2646</v>
      </c>
      <c r="P147" s="163" t="s">
        <v>2660</v>
      </c>
      <c r="Q147" s="163" t="s">
        <v>2648</v>
      </c>
      <c r="R147" s="506">
        <v>45777.05</v>
      </c>
      <c r="S147" s="509"/>
      <c r="T147" s="509"/>
      <c r="U147" s="163" t="s">
        <v>3597</v>
      </c>
      <c r="V147" s="510"/>
      <c r="W147" s="510"/>
      <c r="X147" s="510"/>
      <c r="Y147" s="510"/>
      <c r="Z147" s="510"/>
      <c r="AA147" s="510"/>
      <c r="AB147" s="163" t="s">
        <v>3579</v>
      </c>
      <c r="AC147" s="511">
        <v>9.060257263E9</v>
      </c>
      <c r="AD147" s="510"/>
      <c r="AE147" s="510"/>
      <c r="AF147" s="510"/>
      <c r="AG147" s="510"/>
      <c r="AH147" s="510"/>
      <c r="AI147" s="509"/>
      <c r="AJ147" s="163" t="s">
        <v>2651</v>
      </c>
      <c r="AK147" s="512"/>
      <c r="AL147" s="513"/>
      <c r="AM147" s="163" t="s">
        <v>3580</v>
      </c>
      <c r="AN147" s="510"/>
      <c r="AO147" s="510"/>
      <c r="AP147" s="509"/>
      <c r="AQ147" s="509"/>
      <c r="AR147" s="509"/>
      <c r="AS147" s="509"/>
      <c r="AT147" s="163" t="s">
        <v>2653</v>
      </c>
      <c r="AU147" s="507">
        <v>4007.0</v>
      </c>
      <c r="AV147" s="507">
        <v>11.0</v>
      </c>
      <c r="AW147" s="507">
        <v>2025.0</v>
      </c>
      <c r="AX147" s="163" t="s">
        <v>2664</v>
      </c>
      <c r="AY147" s="163" t="s">
        <v>3133</v>
      </c>
      <c r="AZ147" s="163" t="s">
        <v>2655</v>
      </c>
    </row>
    <row r="148">
      <c r="A148" s="163" t="s">
        <v>3598</v>
      </c>
      <c r="B148" s="163" t="s">
        <v>3599</v>
      </c>
      <c r="C148" s="163" t="s">
        <v>2638</v>
      </c>
      <c r="D148" s="163" t="s">
        <v>2639</v>
      </c>
      <c r="E148" s="506">
        <v>45777.04722222222</v>
      </c>
      <c r="F148" s="507">
        <v>9800.0</v>
      </c>
      <c r="G148" s="163" t="s">
        <v>2640</v>
      </c>
      <c r="H148" s="507">
        <v>9800.0</v>
      </c>
      <c r="I148" s="163" t="s">
        <v>2640</v>
      </c>
      <c r="J148" s="163" t="s">
        <v>2641</v>
      </c>
      <c r="K148" s="163" t="s">
        <v>2642</v>
      </c>
      <c r="L148" s="163" t="s">
        <v>3600</v>
      </c>
      <c r="M148" s="163" t="s">
        <v>3601</v>
      </c>
      <c r="N148" s="163" t="s">
        <v>2645</v>
      </c>
      <c r="O148" s="163" t="s">
        <v>2646</v>
      </c>
      <c r="P148" s="163" t="s">
        <v>2673</v>
      </c>
      <c r="Q148" s="163" t="s">
        <v>2648</v>
      </c>
      <c r="R148" s="506">
        <v>45777.04513888889</v>
      </c>
      <c r="S148" s="509"/>
      <c r="T148" s="509"/>
      <c r="U148" s="163" t="s">
        <v>3602</v>
      </c>
      <c r="V148" s="510"/>
      <c r="W148" s="510"/>
      <c r="X148" s="510"/>
      <c r="Y148" s="510"/>
      <c r="Z148" s="510"/>
      <c r="AA148" s="510"/>
      <c r="AB148" s="163" t="s">
        <v>3603</v>
      </c>
      <c r="AC148" s="511">
        <v>9.063100193E9</v>
      </c>
      <c r="AD148" s="510"/>
      <c r="AE148" s="510"/>
      <c r="AF148" s="510"/>
      <c r="AG148" s="510"/>
      <c r="AH148" s="510"/>
      <c r="AI148" s="509"/>
      <c r="AJ148" s="163" t="s">
        <v>2651</v>
      </c>
      <c r="AK148" s="512"/>
      <c r="AL148" s="513"/>
      <c r="AM148" s="163" t="s">
        <v>3064</v>
      </c>
      <c r="AN148" s="510"/>
      <c r="AO148" s="509"/>
      <c r="AP148" s="509"/>
      <c r="AQ148" s="509"/>
      <c r="AR148" s="509"/>
      <c r="AS148" s="509"/>
      <c r="AT148" s="163" t="s">
        <v>2700</v>
      </c>
      <c r="AU148" s="507">
        <v>4540.0</v>
      </c>
      <c r="AV148" s="507">
        <v>11.0</v>
      </c>
      <c r="AW148" s="507">
        <v>2028.0</v>
      </c>
      <c r="AX148" s="163" t="s">
        <v>3065</v>
      </c>
      <c r="AY148" s="163" t="s">
        <v>3066</v>
      </c>
      <c r="AZ148" s="163" t="s">
        <v>2655</v>
      </c>
    </row>
    <row r="149">
      <c r="A149" s="163" t="s">
        <v>3604</v>
      </c>
      <c r="B149" s="163" t="s">
        <v>3589</v>
      </c>
      <c r="C149" s="163" t="s">
        <v>2638</v>
      </c>
      <c r="D149" s="163" t="s">
        <v>2639</v>
      </c>
      <c r="E149" s="506">
        <v>45777.04722222222</v>
      </c>
      <c r="F149" s="507">
        <v>2980.0</v>
      </c>
      <c r="G149" s="163" t="s">
        <v>2640</v>
      </c>
      <c r="H149" s="507">
        <v>2980.0</v>
      </c>
      <c r="I149" s="163" t="s">
        <v>2640</v>
      </c>
      <c r="J149" s="163" t="s">
        <v>2641</v>
      </c>
      <c r="K149" s="163" t="s">
        <v>2642</v>
      </c>
      <c r="L149" s="163" t="s">
        <v>3590</v>
      </c>
      <c r="M149" s="163" t="s">
        <v>3605</v>
      </c>
      <c r="N149" s="163" t="s">
        <v>2645</v>
      </c>
      <c r="O149" s="163" t="s">
        <v>2646</v>
      </c>
      <c r="P149" s="163" t="s">
        <v>2647</v>
      </c>
      <c r="Q149" s="163" t="s">
        <v>2648</v>
      </c>
      <c r="R149" s="506">
        <v>45777.04722222222</v>
      </c>
      <c r="S149" s="509"/>
      <c r="T149" s="509"/>
      <c r="U149" s="163" t="s">
        <v>3606</v>
      </c>
      <c r="V149" s="510"/>
      <c r="W149" s="510"/>
      <c r="X149" s="510"/>
      <c r="Y149" s="510"/>
      <c r="Z149" s="510"/>
      <c r="AA149" s="510"/>
      <c r="AB149" s="163" t="s">
        <v>3593</v>
      </c>
      <c r="AC149" s="511">
        <v>7.084963168E9</v>
      </c>
      <c r="AD149" s="510"/>
      <c r="AE149" s="510"/>
      <c r="AF149" s="510"/>
      <c r="AG149" s="510"/>
      <c r="AH149" s="510"/>
      <c r="AI149" s="509"/>
      <c r="AJ149" s="163" t="s">
        <v>2651</v>
      </c>
      <c r="AK149" s="512"/>
      <c r="AL149" s="513"/>
      <c r="AM149" s="163" t="s">
        <v>3594</v>
      </c>
      <c r="AN149" s="510"/>
      <c r="AO149" s="509"/>
      <c r="AP149" s="509"/>
      <c r="AQ149" s="509"/>
      <c r="AR149" s="509"/>
      <c r="AS149" s="509"/>
      <c r="AT149" s="163" t="s">
        <v>2653</v>
      </c>
      <c r="AU149" s="507">
        <v>1002.0</v>
      </c>
      <c r="AV149" s="507">
        <v>4.0</v>
      </c>
      <c r="AW149" s="507">
        <v>2032.0</v>
      </c>
      <c r="AX149" s="163" t="s">
        <v>2730</v>
      </c>
      <c r="AY149" s="510"/>
      <c r="AZ149" s="163" t="s">
        <v>2655</v>
      </c>
    </row>
    <row r="150">
      <c r="A150" s="163" t="s">
        <v>3607</v>
      </c>
      <c r="B150" s="163" t="s">
        <v>3568</v>
      </c>
      <c r="C150" s="163" t="s">
        <v>2638</v>
      </c>
      <c r="D150" s="163" t="s">
        <v>2639</v>
      </c>
      <c r="E150" s="506">
        <v>45777.04722222222</v>
      </c>
      <c r="F150" s="507">
        <v>2980.0</v>
      </c>
      <c r="G150" s="163" t="s">
        <v>2640</v>
      </c>
      <c r="H150" s="507">
        <v>2980.0</v>
      </c>
      <c r="I150" s="163" t="s">
        <v>2640</v>
      </c>
      <c r="J150" s="163" t="s">
        <v>2641</v>
      </c>
      <c r="K150" s="163" t="s">
        <v>2642</v>
      </c>
      <c r="L150" s="163" t="s">
        <v>3569</v>
      </c>
      <c r="M150" s="163" t="s">
        <v>3608</v>
      </c>
      <c r="N150" s="163" t="s">
        <v>2645</v>
      </c>
      <c r="O150" s="163" t="s">
        <v>2646</v>
      </c>
      <c r="P150" s="163" t="s">
        <v>2673</v>
      </c>
      <c r="Q150" s="163" t="s">
        <v>2648</v>
      </c>
      <c r="R150" s="506">
        <v>45777.04583333333</v>
      </c>
      <c r="S150" s="509"/>
      <c r="T150" s="509"/>
      <c r="U150" s="163" t="s">
        <v>3609</v>
      </c>
      <c r="V150" s="510"/>
      <c r="W150" s="510"/>
      <c r="X150" s="510"/>
      <c r="Y150" s="510"/>
      <c r="Z150" s="510"/>
      <c r="AA150" s="510"/>
      <c r="AB150" s="163" t="s">
        <v>3572</v>
      </c>
      <c r="AC150" s="511">
        <v>8.065386844E9</v>
      </c>
      <c r="AD150" s="510"/>
      <c r="AE150" s="510"/>
      <c r="AF150" s="510"/>
      <c r="AG150" s="510"/>
      <c r="AH150" s="510"/>
      <c r="AI150" s="509"/>
      <c r="AJ150" s="163" t="s">
        <v>2651</v>
      </c>
      <c r="AK150" s="512"/>
      <c r="AL150" s="513"/>
      <c r="AM150" s="163" t="s">
        <v>3573</v>
      </c>
      <c r="AN150" s="510"/>
      <c r="AO150" s="509"/>
      <c r="AP150" s="509"/>
      <c r="AQ150" s="509"/>
      <c r="AR150" s="509"/>
      <c r="AS150" s="509"/>
      <c r="AT150" s="163" t="s">
        <v>2700</v>
      </c>
      <c r="AU150" s="507">
        <v>4205.0</v>
      </c>
      <c r="AV150" s="507">
        <v>3.0</v>
      </c>
      <c r="AW150" s="507">
        <v>2031.0</v>
      </c>
      <c r="AX150" s="163" t="s">
        <v>2677</v>
      </c>
      <c r="AY150" s="163" t="s">
        <v>2717</v>
      </c>
      <c r="AZ150" s="163" t="s">
        <v>2655</v>
      </c>
    </row>
    <row r="151">
      <c r="A151" s="163" t="s">
        <v>3610</v>
      </c>
      <c r="B151" s="163" t="s">
        <v>3599</v>
      </c>
      <c r="C151" s="163" t="s">
        <v>2638</v>
      </c>
      <c r="D151" s="163" t="s">
        <v>2639</v>
      </c>
      <c r="E151" s="506">
        <v>45777.040972222225</v>
      </c>
      <c r="F151" s="507">
        <v>2980.0</v>
      </c>
      <c r="G151" s="163" t="s">
        <v>2640</v>
      </c>
      <c r="H151" s="507">
        <v>2980.0</v>
      </c>
      <c r="I151" s="163" t="s">
        <v>2640</v>
      </c>
      <c r="J151" s="163" t="s">
        <v>2641</v>
      </c>
      <c r="K151" s="163" t="s">
        <v>2642</v>
      </c>
      <c r="L151" s="163" t="s">
        <v>3600</v>
      </c>
      <c r="M151" s="163" t="s">
        <v>3611</v>
      </c>
      <c r="N151" s="163" t="s">
        <v>2645</v>
      </c>
      <c r="O151" s="163" t="s">
        <v>2646</v>
      </c>
      <c r="P151" s="163" t="s">
        <v>2673</v>
      </c>
      <c r="Q151" s="163" t="s">
        <v>2648</v>
      </c>
      <c r="R151" s="506">
        <v>45777.03958333333</v>
      </c>
      <c r="S151" s="509"/>
      <c r="T151" s="509"/>
      <c r="U151" s="163" t="s">
        <v>3612</v>
      </c>
      <c r="V151" s="510"/>
      <c r="W151" s="510"/>
      <c r="X151" s="510"/>
      <c r="Y151" s="510"/>
      <c r="Z151" s="510"/>
      <c r="AA151" s="510"/>
      <c r="AB151" s="163" t="s">
        <v>3603</v>
      </c>
      <c r="AC151" s="511">
        <v>9.063100193E9</v>
      </c>
      <c r="AD151" s="510"/>
      <c r="AE151" s="510"/>
      <c r="AF151" s="510"/>
      <c r="AG151" s="510"/>
      <c r="AH151" s="510"/>
      <c r="AI151" s="509"/>
      <c r="AJ151" s="163" t="s">
        <v>2651</v>
      </c>
      <c r="AK151" s="512"/>
      <c r="AL151" s="513"/>
      <c r="AM151" s="163" t="s">
        <v>3064</v>
      </c>
      <c r="AN151" s="510"/>
      <c r="AO151" s="509"/>
      <c r="AP151" s="509"/>
      <c r="AQ151" s="509"/>
      <c r="AR151" s="509"/>
      <c r="AS151" s="509"/>
      <c r="AT151" s="163" t="s">
        <v>2700</v>
      </c>
      <c r="AU151" s="507">
        <v>4540.0</v>
      </c>
      <c r="AV151" s="507">
        <v>11.0</v>
      </c>
      <c r="AW151" s="507">
        <v>2028.0</v>
      </c>
      <c r="AX151" s="163" t="s">
        <v>3065</v>
      </c>
      <c r="AY151" s="163" t="s">
        <v>3066</v>
      </c>
      <c r="AZ151" s="163" t="s">
        <v>2655</v>
      </c>
    </row>
    <row r="152">
      <c r="A152" s="163" t="s">
        <v>3613</v>
      </c>
      <c r="B152" s="163" t="s">
        <v>3614</v>
      </c>
      <c r="C152" s="163" t="s">
        <v>2638</v>
      </c>
      <c r="D152" s="163" t="s">
        <v>2639</v>
      </c>
      <c r="E152" s="506">
        <v>45777.03194444445</v>
      </c>
      <c r="F152" s="507">
        <v>9800.0</v>
      </c>
      <c r="G152" s="163" t="s">
        <v>2640</v>
      </c>
      <c r="H152" s="507">
        <v>9800.0</v>
      </c>
      <c r="I152" s="163" t="s">
        <v>2640</v>
      </c>
      <c r="J152" s="163" t="s">
        <v>2641</v>
      </c>
      <c r="K152" s="163" t="s">
        <v>2642</v>
      </c>
      <c r="L152" s="163" t="s">
        <v>3615</v>
      </c>
      <c r="M152" s="163" t="s">
        <v>3616</v>
      </c>
      <c r="N152" s="163" t="s">
        <v>2645</v>
      </c>
      <c r="O152" s="163" t="s">
        <v>2646</v>
      </c>
      <c r="P152" s="163" t="s">
        <v>2673</v>
      </c>
      <c r="Q152" s="163" t="s">
        <v>2648</v>
      </c>
      <c r="R152" s="506">
        <v>45777.03125</v>
      </c>
      <c r="S152" s="509"/>
      <c r="T152" s="509"/>
      <c r="U152" s="163" t="s">
        <v>3617</v>
      </c>
      <c r="V152" s="510"/>
      <c r="W152" s="510"/>
      <c r="X152" s="510"/>
      <c r="Y152" s="510"/>
      <c r="Z152" s="510"/>
      <c r="AA152" s="510"/>
      <c r="AB152" s="163" t="s">
        <v>3618</v>
      </c>
      <c r="AC152" s="511">
        <v>9.092014689E9</v>
      </c>
      <c r="AD152" s="510"/>
      <c r="AE152" s="510"/>
      <c r="AF152" s="510"/>
      <c r="AG152" s="510"/>
      <c r="AH152" s="510"/>
      <c r="AI152" s="509"/>
      <c r="AJ152" s="163" t="s">
        <v>2651</v>
      </c>
      <c r="AK152" s="512"/>
      <c r="AL152" s="513"/>
      <c r="AM152" s="163" t="s">
        <v>3619</v>
      </c>
      <c r="AN152" s="510"/>
      <c r="AO152" s="509"/>
      <c r="AP152" s="509"/>
      <c r="AQ152" s="509"/>
      <c r="AR152" s="509"/>
      <c r="AS152" s="509"/>
      <c r="AT152" s="163" t="s">
        <v>2653</v>
      </c>
      <c r="AU152" s="507">
        <v>6536.0</v>
      </c>
      <c r="AV152" s="507">
        <v>5.0</v>
      </c>
      <c r="AW152" s="507">
        <v>2025.0</v>
      </c>
      <c r="AX152" s="163" t="s">
        <v>2677</v>
      </c>
      <c r="AY152" s="163" t="s">
        <v>2678</v>
      </c>
      <c r="AZ152" s="163" t="s">
        <v>2655</v>
      </c>
    </row>
    <row r="153">
      <c r="A153" s="163" t="s">
        <v>3620</v>
      </c>
      <c r="B153" s="163" t="s">
        <v>3614</v>
      </c>
      <c r="C153" s="163" t="s">
        <v>2638</v>
      </c>
      <c r="D153" s="163" t="s">
        <v>2639</v>
      </c>
      <c r="E153" s="506">
        <v>45777.03055555555</v>
      </c>
      <c r="F153" s="507">
        <v>2980.0</v>
      </c>
      <c r="G153" s="163" t="s">
        <v>2640</v>
      </c>
      <c r="H153" s="507">
        <v>2980.0</v>
      </c>
      <c r="I153" s="163" t="s">
        <v>2640</v>
      </c>
      <c r="J153" s="163" t="s">
        <v>2641</v>
      </c>
      <c r="K153" s="163" t="s">
        <v>2642</v>
      </c>
      <c r="L153" s="163" t="s">
        <v>3615</v>
      </c>
      <c r="M153" s="163" t="s">
        <v>3621</v>
      </c>
      <c r="N153" s="163" t="s">
        <v>2645</v>
      </c>
      <c r="O153" s="163" t="s">
        <v>2646</v>
      </c>
      <c r="P153" s="163" t="s">
        <v>2673</v>
      </c>
      <c r="Q153" s="163" t="s">
        <v>2648</v>
      </c>
      <c r="R153" s="506">
        <v>45777.02916666667</v>
      </c>
      <c r="S153" s="509"/>
      <c r="T153" s="509"/>
      <c r="U153" s="163" t="s">
        <v>3622</v>
      </c>
      <c r="V153" s="510"/>
      <c r="W153" s="510"/>
      <c r="X153" s="510"/>
      <c r="Y153" s="510"/>
      <c r="Z153" s="510"/>
      <c r="AA153" s="510"/>
      <c r="AB153" s="163" t="s">
        <v>3618</v>
      </c>
      <c r="AC153" s="511">
        <v>9.092014689E9</v>
      </c>
      <c r="AD153" s="510"/>
      <c r="AE153" s="510"/>
      <c r="AF153" s="510"/>
      <c r="AG153" s="510"/>
      <c r="AH153" s="510"/>
      <c r="AI153" s="509"/>
      <c r="AJ153" s="163" t="s">
        <v>2651</v>
      </c>
      <c r="AK153" s="512"/>
      <c r="AL153" s="513"/>
      <c r="AM153" s="163" t="s">
        <v>3619</v>
      </c>
      <c r="AN153" s="510"/>
      <c r="AO153" s="509"/>
      <c r="AP153" s="509"/>
      <c r="AQ153" s="509"/>
      <c r="AR153" s="509"/>
      <c r="AS153" s="509"/>
      <c r="AT153" s="163" t="s">
        <v>2653</v>
      </c>
      <c r="AU153" s="507">
        <v>6536.0</v>
      </c>
      <c r="AV153" s="507">
        <v>5.0</v>
      </c>
      <c r="AW153" s="507">
        <v>2025.0</v>
      </c>
      <c r="AX153" s="163" t="s">
        <v>2677</v>
      </c>
      <c r="AY153" s="163" t="s">
        <v>2678</v>
      </c>
      <c r="AZ153" s="163" t="s">
        <v>2655</v>
      </c>
    </row>
    <row r="154">
      <c r="A154" s="163" t="s">
        <v>3623</v>
      </c>
      <c r="B154" s="163" t="s">
        <v>3624</v>
      </c>
      <c r="C154" s="163" t="s">
        <v>2638</v>
      </c>
      <c r="D154" s="163" t="s">
        <v>2639</v>
      </c>
      <c r="E154" s="506">
        <v>45777.02291666667</v>
      </c>
      <c r="F154" s="507">
        <v>9800.0</v>
      </c>
      <c r="G154" s="163" t="s">
        <v>2640</v>
      </c>
      <c r="H154" s="507">
        <v>9800.0</v>
      </c>
      <c r="I154" s="163" t="s">
        <v>2640</v>
      </c>
      <c r="J154" s="163" t="s">
        <v>2641</v>
      </c>
      <c r="K154" s="163" t="s">
        <v>2642</v>
      </c>
      <c r="L154" s="163" t="s">
        <v>3625</v>
      </c>
      <c r="M154" s="163" t="s">
        <v>3626</v>
      </c>
      <c r="N154" s="163" t="s">
        <v>2645</v>
      </c>
      <c r="O154" s="163" t="s">
        <v>2646</v>
      </c>
      <c r="P154" s="163" t="s">
        <v>2673</v>
      </c>
      <c r="Q154" s="163" t="s">
        <v>2648</v>
      </c>
      <c r="R154" s="506">
        <v>45777.021527777775</v>
      </c>
      <c r="S154" s="509"/>
      <c r="T154" s="509"/>
      <c r="U154" s="163" t="s">
        <v>3627</v>
      </c>
      <c r="V154" s="510"/>
      <c r="W154" s="510"/>
      <c r="X154" s="510"/>
      <c r="Y154" s="510"/>
      <c r="Z154" s="510"/>
      <c r="AA154" s="510"/>
      <c r="AB154" s="163" t="s">
        <v>3628</v>
      </c>
      <c r="AC154" s="511">
        <v>8.057354877E9</v>
      </c>
      <c r="AD154" s="510"/>
      <c r="AE154" s="510"/>
      <c r="AF154" s="510"/>
      <c r="AG154" s="510"/>
      <c r="AH154" s="510"/>
      <c r="AI154" s="509"/>
      <c r="AJ154" s="163" t="s">
        <v>2651</v>
      </c>
      <c r="AK154" s="512"/>
      <c r="AL154" s="513"/>
      <c r="AM154" s="163" t="s">
        <v>3629</v>
      </c>
      <c r="AN154" s="510"/>
      <c r="AO154" s="509"/>
      <c r="AP154" s="509"/>
      <c r="AQ154" s="509"/>
      <c r="AR154" s="509"/>
      <c r="AS154" s="509"/>
      <c r="AT154" s="163" t="s">
        <v>2653</v>
      </c>
      <c r="AU154" s="507">
        <v>8497.0</v>
      </c>
      <c r="AV154" s="507">
        <v>7.0</v>
      </c>
      <c r="AW154" s="507">
        <v>2028.0</v>
      </c>
      <c r="AX154" s="163" t="s">
        <v>2687</v>
      </c>
      <c r="AY154" s="163" t="s">
        <v>2678</v>
      </c>
      <c r="AZ154" s="163" t="s">
        <v>2655</v>
      </c>
    </row>
    <row r="155">
      <c r="A155" s="163" t="s">
        <v>3630</v>
      </c>
      <c r="B155" s="163" t="s">
        <v>3624</v>
      </c>
      <c r="C155" s="163" t="s">
        <v>2638</v>
      </c>
      <c r="D155" s="163" t="s">
        <v>2639</v>
      </c>
      <c r="E155" s="506">
        <v>45777.01875</v>
      </c>
      <c r="F155" s="507">
        <v>2980.0</v>
      </c>
      <c r="G155" s="163" t="s">
        <v>2640</v>
      </c>
      <c r="H155" s="507">
        <v>2980.0</v>
      </c>
      <c r="I155" s="163" t="s">
        <v>2640</v>
      </c>
      <c r="J155" s="163" t="s">
        <v>2641</v>
      </c>
      <c r="K155" s="163" t="s">
        <v>2642</v>
      </c>
      <c r="L155" s="163" t="s">
        <v>3625</v>
      </c>
      <c r="M155" s="163" t="s">
        <v>3631</v>
      </c>
      <c r="N155" s="163" t="s">
        <v>2645</v>
      </c>
      <c r="O155" s="163" t="s">
        <v>2646</v>
      </c>
      <c r="P155" s="163" t="s">
        <v>2673</v>
      </c>
      <c r="Q155" s="163" t="s">
        <v>2648</v>
      </c>
      <c r="R155" s="506">
        <v>45777.01666666667</v>
      </c>
      <c r="S155" s="509"/>
      <c r="T155" s="509"/>
      <c r="U155" s="163" t="s">
        <v>3632</v>
      </c>
      <c r="V155" s="510"/>
      <c r="W155" s="510"/>
      <c r="X155" s="510"/>
      <c r="Y155" s="510"/>
      <c r="Z155" s="510"/>
      <c r="AA155" s="510"/>
      <c r="AB155" s="163" t="s">
        <v>3628</v>
      </c>
      <c r="AC155" s="511">
        <v>8.057354877E9</v>
      </c>
      <c r="AD155" s="510"/>
      <c r="AE155" s="510"/>
      <c r="AF155" s="510"/>
      <c r="AG155" s="510"/>
      <c r="AH155" s="510"/>
      <c r="AI155" s="509"/>
      <c r="AJ155" s="163" t="s">
        <v>2651</v>
      </c>
      <c r="AK155" s="512"/>
      <c r="AL155" s="513"/>
      <c r="AM155" s="163" t="s">
        <v>3629</v>
      </c>
      <c r="AN155" s="510"/>
      <c r="AO155" s="509"/>
      <c r="AP155" s="509"/>
      <c r="AQ155" s="509"/>
      <c r="AR155" s="509"/>
      <c r="AS155" s="509"/>
      <c r="AT155" s="163" t="s">
        <v>2653</v>
      </c>
      <c r="AU155" s="507">
        <v>8497.0</v>
      </c>
      <c r="AV155" s="507">
        <v>7.0</v>
      </c>
      <c r="AW155" s="507">
        <v>2028.0</v>
      </c>
      <c r="AX155" s="163" t="s">
        <v>2687</v>
      </c>
      <c r="AY155" s="163" t="s">
        <v>2678</v>
      </c>
      <c r="AZ155" s="163" t="s">
        <v>2655</v>
      </c>
    </row>
    <row r="156">
      <c r="A156" s="163" t="s">
        <v>3633</v>
      </c>
      <c r="B156" s="163" t="s">
        <v>3634</v>
      </c>
      <c r="C156" s="163" t="s">
        <v>2638</v>
      </c>
      <c r="D156" s="163" t="s">
        <v>2639</v>
      </c>
      <c r="E156" s="506">
        <v>45777.018055555556</v>
      </c>
      <c r="F156" s="507">
        <v>9800.0</v>
      </c>
      <c r="G156" s="163" t="s">
        <v>2640</v>
      </c>
      <c r="H156" s="507">
        <v>9800.0</v>
      </c>
      <c r="I156" s="163" t="s">
        <v>2640</v>
      </c>
      <c r="J156" s="163" t="s">
        <v>2641</v>
      </c>
      <c r="K156" s="163" t="s">
        <v>2642</v>
      </c>
      <c r="L156" s="163" t="s">
        <v>3635</v>
      </c>
      <c r="M156" s="163" t="s">
        <v>3636</v>
      </c>
      <c r="N156" s="163" t="s">
        <v>2645</v>
      </c>
      <c r="O156" s="163" t="s">
        <v>2646</v>
      </c>
      <c r="P156" s="163" t="s">
        <v>2647</v>
      </c>
      <c r="Q156" s="163" t="s">
        <v>2648</v>
      </c>
      <c r="R156" s="506">
        <v>45777.018055555556</v>
      </c>
      <c r="S156" s="509"/>
      <c r="T156" s="509"/>
      <c r="U156" s="163" t="s">
        <v>3637</v>
      </c>
      <c r="V156" s="510"/>
      <c r="W156" s="510"/>
      <c r="X156" s="510"/>
      <c r="Y156" s="510"/>
      <c r="Z156" s="510"/>
      <c r="AA156" s="510"/>
      <c r="AB156" s="163" t="s">
        <v>3638</v>
      </c>
      <c r="AC156" s="511">
        <v>9.097767707E9</v>
      </c>
      <c r="AD156" s="509"/>
      <c r="AE156" s="509"/>
      <c r="AF156" s="509"/>
      <c r="AG156" s="509"/>
      <c r="AH156" s="509"/>
      <c r="AI156" s="509"/>
      <c r="AJ156" s="163" t="s">
        <v>2651</v>
      </c>
      <c r="AK156" s="509"/>
      <c r="AL156" s="509"/>
      <c r="AM156" s="163" t="s">
        <v>3639</v>
      </c>
      <c r="AN156" s="510"/>
      <c r="AO156" s="509"/>
      <c r="AP156" s="509"/>
      <c r="AQ156" s="509"/>
      <c r="AR156" s="509"/>
      <c r="AS156" s="509"/>
      <c r="AT156" s="163" t="s">
        <v>2653</v>
      </c>
      <c r="AU156" s="507">
        <v>304.0</v>
      </c>
      <c r="AV156" s="507">
        <v>6.0</v>
      </c>
      <c r="AW156" s="507">
        <v>2025.0</v>
      </c>
      <c r="AX156" s="163" t="s">
        <v>2730</v>
      </c>
      <c r="AY156" s="163" t="s">
        <v>3640</v>
      </c>
      <c r="AZ156" s="163" t="s">
        <v>2655</v>
      </c>
    </row>
    <row r="157">
      <c r="A157" s="163" t="s">
        <v>3641</v>
      </c>
      <c r="B157" s="163" t="s">
        <v>3642</v>
      </c>
      <c r="C157" s="163" t="s">
        <v>2638</v>
      </c>
      <c r="D157" s="163" t="s">
        <v>2639</v>
      </c>
      <c r="E157" s="506">
        <v>45777.01458333333</v>
      </c>
      <c r="F157" s="507">
        <v>2980.0</v>
      </c>
      <c r="G157" s="163" t="s">
        <v>2640</v>
      </c>
      <c r="H157" s="507">
        <v>2980.0</v>
      </c>
      <c r="I157" s="163" t="s">
        <v>2640</v>
      </c>
      <c r="J157" s="163" t="s">
        <v>2641</v>
      </c>
      <c r="K157" s="163" t="s">
        <v>2642</v>
      </c>
      <c r="L157" s="163" t="s">
        <v>3643</v>
      </c>
      <c r="M157" s="163" t="s">
        <v>3644</v>
      </c>
      <c r="N157" s="163" t="s">
        <v>2645</v>
      </c>
      <c r="O157" s="163" t="s">
        <v>2646</v>
      </c>
      <c r="P157" s="163" t="s">
        <v>2673</v>
      </c>
      <c r="Q157" s="163" t="s">
        <v>2648</v>
      </c>
      <c r="R157" s="506">
        <v>45777.013194444444</v>
      </c>
      <c r="S157" s="509"/>
      <c r="T157" s="509"/>
      <c r="U157" s="163" t="s">
        <v>3645</v>
      </c>
      <c r="V157" s="510"/>
      <c r="W157" s="510"/>
      <c r="X157" s="510"/>
      <c r="Y157" s="510"/>
      <c r="Z157" s="510"/>
      <c r="AA157" s="510"/>
      <c r="AB157" s="163" t="s">
        <v>3646</v>
      </c>
      <c r="AC157" s="511">
        <v>8.0479996E9</v>
      </c>
      <c r="AD157" s="509"/>
      <c r="AE157" s="509"/>
      <c r="AF157" s="509"/>
      <c r="AG157" s="509"/>
      <c r="AH157" s="509"/>
      <c r="AI157" s="509"/>
      <c r="AJ157" s="163" t="s">
        <v>2651</v>
      </c>
      <c r="AK157" s="509"/>
      <c r="AL157" s="509"/>
      <c r="AM157" s="163" t="s">
        <v>3064</v>
      </c>
      <c r="AN157" s="510"/>
      <c r="AO157" s="509"/>
      <c r="AP157" s="509"/>
      <c r="AQ157" s="509"/>
      <c r="AR157" s="509"/>
      <c r="AS157" s="509"/>
      <c r="AT157" s="163" t="s">
        <v>2700</v>
      </c>
      <c r="AU157" s="507">
        <v>9651.0</v>
      </c>
      <c r="AV157" s="507">
        <v>5.0</v>
      </c>
      <c r="AW157" s="507">
        <v>2027.0</v>
      </c>
      <c r="AX157" s="163" t="s">
        <v>3065</v>
      </c>
      <c r="AY157" s="163" t="s">
        <v>3066</v>
      </c>
      <c r="AZ157" s="163" t="s">
        <v>2655</v>
      </c>
    </row>
    <row r="158">
      <c r="A158" s="163" t="s">
        <v>3647</v>
      </c>
      <c r="B158" s="163" t="s">
        <v>3648</v>
      </c>
      <c r="C158" s="163" t="s">
        <v>2638</v>
      </c>
      <c r="D158" s="163" t="s">
        <v>2639</v>
      </c>
      <c r="E158" s="506">
        <v>45777.010416666664</v>
      </c>
      <c r="F158" s="507">
        <v>2980.0</v>
      </c>
      <c r="G158" s="163" t="s">
        <v>2640</v>
      </c>
      <c r="H158" s="507">
        <v>2980.0</v>
      </c>
      <c r="I158" s="163" t="s">
        <v>2640</v>
      </c>
      <c r="J158" s="163" t="s">
        <v>2641</v>
      </c>
      <c r="K158" s="163" t="s">
        <v>2642</v>
      </c>
      <c r="L158" s="163" t="s">
        <v>3649</v>
      </c>
      <c r="M158" s="163" t="s">
        <v>3650</v>
      </c>
      <c r="N158" s="163" t="s">
        <v>2645</v>
      </c>
      <c r="O158" s="163" t="s">
        <v>2646</v>
      </c>
      <c r="P158" s="163" t="s">
        <v>2673</v>
      </c>
      <c r="Q158" s="163" t="s">
        <v>2648</v>
      </c>
      <c r="R158" s="506">
        <v>45777.00902777778</v>
      </c>
      <c r="S158" s="509"/>
      <c r="T158" s="509"/>
      <c r="U158" s="163" t="s">
        <v>3651</v>
      </c>
      <c r="V158" s="510"/>
      <c r="W158" s="510"/>
      <c r="X158" s="510"/>
      <c r="Y158" s="510"/>
      <c r="Z158" s="510"/>
      <c r="AA158" s="510"/>
      <c r="AB158" s="163" t="s">
        <v>3652</v>
      </c>
      <c r="AC158" s="511">
        <v>8.031738797E9</v>
      </c>
      <c r="AD158" s="509"/>
      <c r="AE158" s="509"/>
      <c r="AF158" s="509"/>
      <c r="AG158" s="509"/>
      <c r="AH158" s="509"/>
      <c r="AI158" s="509"/>
      <c r="AJ158" s="163" t="s">
        <v>2651</v>
      </c>
      <c r="AK158" s="509"/>
      <c r="AL158" s="509"/>
      <c r="AM158" s="163" t="s">
        <v>3653</v>
      </c>
      <c r="AN158" s="510"/>
      <c r="AO158" s="509"/>
      <c r="AP158" s="509"/>
      <c r="AQ158" s="509"/>
      <c r="AR158" s="509"/>
      <c r="AS158" s="509"/>
      <c r="AT158" s="163" t="s">
        <v>2653</v>
      </c>
      <c r="AU158" s="507">
        <v>3269.0</v>
      </c>
      <c r="AV158" s="507">
        <v>9.0</v>
      </c>
      <c r="AW158" s="507">
        <v>2026.0</v>
      </c>
      <c r="AX158" s="163" t="s">
        <v>2677</v>
      </c>
      <c r="AY158" s="163" t="s">
        <v>2678</v>
      </c>
      <c r="AZ158" s="163" t="s">
        <v>2655</v>
      </c>
    </row>
    <row r="159">
      <c r="A159" s="163" t="s">
        <v>3654</v>
      </c>
      <c r="B159" s="163" t="s">
        <v>3634</v>
      </c>
      <c r="C159" s="163" t="s">
        <v>2638</v>
      </c>
      <c r="D159" s="163" t="s">
        <v>2639</v>
      </c>
      <c r="E159" s="506">
        <v>45777.00763888889</v>
      </c>
      <c r="F159" s="507">
        <v>2980.0</v>
      </c>
      <c r="G159" s="163" t="s">
        <v>2640</v>
      </c>
      <c r="H159" s="507">
        <v>2980.0</v>
      </c>
      <c r="I159" s="163" t="s">
        <v>2640</v>
      </c>
      <c r="J159" s="163" t="s">
        <v>2641</v>
      </c>
      <c r="K159" s="163" t="s">
        <v>2642</v>
      </c>
      <c r="L159" s="163" t="s">
        <v>3635</v>
      </c>
      <c r="M159" s="163" t="s">
        <v>3655</v>
      </c>
      <c r="N159" s="163" t="s">
        <v>2645</v>
      </c>
      <c r="O159" s="163" t="s">
        <v>2646</v>
      </c>
      <c r="P159" s="163" t="s">
        <v>2647</v>
      </c>
      <c r="Q159" s="163" t="s">
        <v>2648</v>
      </c>
      <c r="R159" s="506">
        <v>45777.00763888889</v>
      </c>
      <c r="S159" s="509"/>
      <c r="T159" s="509"/>
      <c r="U159" s="163" t="s">
        <v>3656</v>
      </c>
      <c r="V159" s="510"/>
      <c r="W159" s="510"/>
      <c r="X159" s="510"/>
      <c r="Y159" s="510"/>
      <c r="Z159" s="510"/>
      <c r="AA159" s="510"/>
      <c r="AB159" s="163" t="s">
        <v>3638</v>
      </c>
      <c r="AC159" s="511">
        <v>9.097767707E9</v>
      </c>
      <c r="AD159" s="509"/>
      <c r="AE159" s="509"/>
      <c r="AF159" s="509"/>
      <c r="AG159" s="509"/>
      <c r="AH159" s="509"/>
      <c r="AI159" s="509"/>
      <c r="AJ159" s="163" t="s">
        <v>2651</v>
      </c>
      <c r="AK159" s="509"/>
      <c r="AL159" s="509"/>
      <c r="AM159" s="163" t="s">
        <v>3639</v>
      </c>
      <c r="AN159" s="510"/>
      <c r="AO159" s="509"/>
      <c r="AP159" s="509"/>
      <c r="AQ159" s="509"/>
      <c r="AR159" s="509"/>
      <c r="AS159" s="509"/>
      <c r="AT159" s="163" t="s">
        <v>2653</v>
      </c>
      <c r="AU159" s="507">
        <v>304.0</v>
      </c>
      <c r="AV159" s="507">
        <v>6.0</v>
      </c>
      <c r="AW159" s="507">
        <v>2025.0</v>
      </c>
      <c r="AX159" s="163" t="s">
        <v>2730</v>
      </c>
      <c r="AY159" s="163" t="s">
        <v>3640</v>
      </c>
      <c r="AZ159" s="163" t="s">
        <v>2655</v>
      </c>
    </row>
    <row r="160">
      <c r="A160" s="163" t="s">
        <v>3657</v>
      </c>
      <c r="B160" s="163" t="s">
        <v>3658</v>
      </c>
      <c r="C160" s="163" t="s">
        <v>2638</v>
      </c>
      <c r="D160" s="163" t="s">
        <v>2639</v>
      </c>
      <c r="E160" s="506">
        <v>45777.00486111111</v>
      </c>
      <c r="F160" s="507">
        <v>2980.0</v>
      </c>
      <c r="G160" s="163" t="s">
        <v>2640</v>
      </c>
      <c r="H160" s="507">
        <v>2980.0</v>
      </c>
      <c r="I160" s="163" t="s">
        <v>2640</v>
      </c>
      <c r="J160" s="163" t="s">
        <v>2641</v>
      </c>
      <c r="K160" s="163" t="s">
        <v>2642</v>
      </c>
      <c r="L160" s="163" t="s">
        <v>3659</v>
      </c>
      <c r="M160" s="163" t="s">
        <v>3660</v>
      </c>
      <c r="N160" s="163" t="s">
        <v>2645</v>
      </c>
      <c r="O160" s="163" t="s">
        <v>2646</v>
      </c>
      <c r="P160" s="163" t="s">
        <v>2683</v>
      </c>
      <c r="Q160" s="163" t="s">
        <v>2648</v>
      </c>
      <c r="R160" s="506">
        <v>45777.00347222222</v>
      </c>
      <c r="S160" s="509"/>
      <c r="T160" s="509"/>
      <c r="U160" s="163" t="s">
        <v>3661</v>
      </c>
      <c r="V160" s="510"/>
      <c r="W160" s="510"/>
      <c r="X160" s="510"/>
      <c r="Y160" s="510"/>
      <c r="Z160" s="510"/>
      <c r="AA160" s="510"/>
      <c r="AB160" s="163" t="s">
        <v>3662</v>
      </c>
      <c r="AC160" s="511">
        <v>8.011543588E9</v>
      </c>
      <c r="AD160" s="509"/>
      <c r="AE160" s="509"/>
      <c r="AF160" s="509"/>
      <c r="AG160" s="509"/>
      <c r="AH160" s="509"/>
      <c r="AI160" s="509"/>
      <c r="AJ160" s="163" t="s">
        <v>2651</v>
      </c>
      <c r="AK160" s="509"/>
      <c r="AL160" s="509"/>
      <c r="AM160" s="163" t="s">
        <v>3663</v>
      </c>
      <c r="AN160" s="510"/>
      <c r="AO160" s="510"/>
      <c r="AP160" s="509"/>
      <c r="AQ160" s="509"/>
      <c r="AR160" s="509"/>
      <c r="AS160" s="509"/>
      <c r="AT160" s="163" t="s">
        <v>2653</v>
      </c>
      <c r="AU160" s="507">
        <v>6161.0</v>
      </c>
      <c r="AV160" s="507">
        <v>11.0</v>
      </c>
      <c r="AW160" s="507">
        <v>2025.0</v>
      </c>
      <c r="AX160" s="163" t="s">
        <v>2687</v>
      </c>
      <c r="AY160" s="163" t="s">
        <v>2688</v>
      </c>
      <c r="AZ160" s="163" t="s">
        <v>2655</v>
      </c>
    </row>
    <row r="161">
      <c r="A161" s="163" t="s">
        <v>2873</v>
      </c>
      <c r="B161" s="163" t="s">
        <v>2874</v>
      </c>
      <c r="C161" s="163" t="s">
        <v>2638</v>
      </c>
      <c r="D161" s="163" t="s">
        <v>2639</v>
      </c>
      <c r="E161" s="506">
        <v>45777.00069444445</v>
      </c>
      <c r="F161" s="507">
        <v>9800.0</v>
      </c>
      <c r="G161" s="163" t="s">
        <v>2640</v>
      </c>
      <c r="H161" s="507">
        <v>9800.0</v>
      </c>
      <c r="I161" s="163" t="s">
        <v>2640</v>
      </c>
      <c r="J161" s="163" t="s">
        <v>2641</v>
      </c>
      <c r="K161" s="163" t="s">
        <v>2642</v>
      </c>
      <c r="L161" s="163" t="s">
        <v>2875</v>
      </c>
      <c r="M161" s="163" t="s">
        <v>2876</v>
      </c>
      <c r="N161" s="163" t="s">
        <v>2645</v>
      </c>
      <c r="O161" s="163" t="s">
        <v>2646</v>
      </c>
      <c r="P161" s="163" t="s">
        <v>2673</v>
      </c>
      <c r="Q161" s="163" t="s">
        <v>2648</v>
      </c>
      <c r="R161" s="506">
        <v>45776.99930555555</v>
      </c>
      <c r="S161" s="509"/>
      <c r="T161" s="509"/>
      <c r="U161" s="163" t="s">
        <v>2877</v>
      </c>
      <c r="V161" s="510"/>
      <c r="W161" s="510"/>
      <c r="X161" s="510"/>
      <c r="Y161" s="510"/>
      <c r="Z161" s="510"/>
      <c r="AA161" s="510"/>
      <c r="AB161" s="163" t="s">
        <v>2878</v>
      </c>
      <c r="AC161" s="511">
        <v>9.037182242E9</v>
      </c>
      <c r="AD161" s="509"/>
      <c r="AE161" s="509"/>
      <c r="AF161" s="509"/>
      <c r="AG161" s="509"/>
      <c r="AH161" s="509"/>
      <c r="AI161" s="509"/>
      <c r="AJ161" s="163" t="s">
        <v>2651</v>
      </c>
      <c r="AK161" s="509"/>
      <c r="AL161" s="509"/>
      <c r="AM161" s="163" t="s">
        <v>2879</v>
      </c>
      <c r="AN161" s="510"/>
      <c r="AO161" s="509"/>
      <c r="AP161" s="509"/>
      <c r="AQ161" s="509"/>
      <c r="AR161" s="509"/>
      <c r="AS161" s="509"/>
      <c r="AT161" s="163" t="s">
        <v>2653</v>
      </c>
      <c r="AU161" s="507">
        <v>5231.0</v>
      </c>
      <c r="AV161" s="507">
        <v>7.0</v>
      </c>
      <c r="AW161" s="507">
        <v>2027.0</v>
      </c>
      <c r="AX161" s="163" t="s">
        <v>2677</v>
      </c>
      <c r="AY161" s="163" t="s">
        <v>2678</v>
      </c>
      <c r="AZ161" s="163" t="s">
        <v>2655</v>
      </c>
    </row>
    <row r="162">
      <c r="A162" s="163" t="s">
        <v>3664</v>
      </c>
      <c r="B162" s="163" t="s">
        <v>3665</v>
      </c>
      <c r="C162" s="163" t="s">
        <v>2638</v>
      </c>
      <c r="D162" s="163" t="s">
        <v>2639</v>
      </c>
      <c r="E162" s="506">
        <v>45776.99652777778</v>
      </c>
      <c r="F162" s="507">
        <v>2980.0</v>
      </c>
      <c r="G162" s="163" t="s">
        <v>2640</v>
      </c>
      <c r="H162" s="507">
        <v>2980.0</v>
      </c>
      <c r="I162" s="163" t="s">
        <v>2640</v>
      </c>
      <c r="J162" s="163" t="s">
        <v>2641</v>
      </c>
      <c r="K162" s="163" t="s">
        <v>2642</v>
      </c>
      <c r="L162" s="163" t="s">
        <v>3666</v>
      </c>
      <c r="M162" s="163" t="s">
        <v>3667</v>
      </c>
      <c r="N162" s="163" t="s">
        <v>2645</v>
      </c>
      <c r="O162" s="163" t="s">
        <v>2646</v>
      </c>
      <c r="P162" s="163" t="s">
        <v>2673</v>
      </c>
      <c r="Q162" s="163" t="s">
        <v>2648</v>
      </c>
      <c r="R162" s="506">
        <v>45776.995833333334</v>
      </c>
      <c r="S162" s="509"/>
      <c r="T162" s="509"/>
      <c r="U162" s="163" t="s">
        <v>3668</v>
      </c>
      <c r="V162" s="510"/>
      <c r="W162" s="510"/>
      <c r="X162" s="510"/>
      <c r="Y162" s="510"/>
      <c r="Z162" s="510"/>
      <c r="AA162" s="510"/>
      <c r="AB162" s="163" t="s">
        <v>3669</v>
      </c>
      <c r="AC162" s="511">
        <v>8.024129671E9</v>
      </c>
      <c r="AD162" s="509"/>
      <c r="AE162" s="509"/>
      <c r="AF162" s="509"/>
      <c r="AG162" s="509"/>
      <c r="AH162" s="509"/>
      <c r="AI162" s="509"/>
      <c r="AJ162" s="163" t="s">
        <v>2651</v>
      </c>
      <c r="AK162" s="509"/>
      <c r="AL162" s="509"/>
      <c r="AM162" s="163" t="s">
        <v>3670</v>
      </c>
      <c r="AN162" s="510"/>
      <c r="AO162" s="509"/>
      <c r="AP162" s="509"/>
      <c r="AQ162" s="509"/>
      <c r="AR162" s="509"/>
      <c r="AS162" s="509"/>
      <c r="AT162" s="163" t="s">
        <v>2653</v>
      </c>
      <c r="AU162" s="507">
        <v>6801.0</v>
      </c>
      <c r="AV162" s="507">
        <v>6.0</v>
      </c>
      <c r="AW162" s="507">
        <v>2028.0</v>
      </c>
      <c r="AX162" s="163" t="s">
        <v>2677</v>
      </c>
      <c r="AY162" s="163" t="s">
        <v>3308</v>
      </c>
      <c r="AZ162" s="163" t="s">
        <v>2655</v>
      </c>
    </row>
    <row r="163">
      <c r="A163" s="163" t="s">
        <v>2883</v>
      </c>
      <c r="B163" s="163" t="s">
        <v>2874</v>
      </c>
      <c r="C163" s="163" t="s">
        <v>2638</v>
      </c>
      <c r="D163" s="163" t="s">
        <v>2639</v>
      </c>
      <c r="E163" s="506">
        <v>45776.99652777778</v>
      </c>
      <c r="F163" s="507">
        <v>2980.0</v>
      </c>
      <c r="G163" s="163" t="s">
        <v>2640</v>
      </c>
      <c r="H163" s="507">
        <v>2980.0</v>
      </c>
      <c r="I163" s="163" t="s">
        <v>2640</v>
      </c>
      <c r="J163" s="163" t="s">
        <v>2641</v>
      </c>
      <c r="K163" s="163" t="s">
        <v>2642</v>
      </c>
      <c r="L163" s="163" t="s">
        <v>2875</v>
      </c>
      <c r="M163" s="163" t="s">
        <v>2884</v>
      </c>
      <c r="N163" s="163" t="s">
        <v>2645</v>
      </c>
      <c r="O163" s="163" t="s">
        <v>2646</v>
      </c>
      <c r="P163" s="163" t="s">
        <v>2673</v>
      </c>
      <c r="Q163" s="163" t="s">
        <v>2648</v>
      </c>
      <c r="R163" s="506">
        <v>45776.99513888889</v>
      </c>
      <c r="S163" s="509"/>
      <c r="T163" s="509"/>
      <c r="U163" s="163" t="s">
        <v>2885</v>
      </c>
      <c r="V163" s="510"/>
      <c r="W163" s="510"/>
      <c r="X163" s="510"/>
      <c r="Y163" s="510"/>
      <c r="Z163" s="510"/>
      <c r="AA163" s="510"/>
      <c r="AB163" s="163" t="s">
        <v>2878</v>
      </c>
      <c r="AC163" s="511">
        <v>9.037182242E9</v>
      </c>
      <c r="AD163" s="509"/>
      <c r="AE163" s="509"/>
      <c r="AF163" s="509"/>
      <c r="AG163" s="509"/>
      <c r="AH163" s="509"/>
      <c r="AI163" s="509"/>
      <c r="AJ163" s="163" t="s">
        <v>2651</v>
      </c>
      <c r="AK163" s="509"/>
      <c r="AL163" s="509"/>
      <c r="AM163" s="163" t="s">
        <v>2879</v>
      </c>
      <c r="AN163" s="510"/>
      <c r="AO163" s="509"/>
      <c r="AP163" s="509"/>
      <c r="AQ163" s="509"/>
      <c r="AR163" s="509"/>
      <c r="AS163" s="509"/>
      <c r="AT163" s="163" t="s">
        <v>2653</v>
      </c>
      <c r="AU163" s="507">
        <v>5231.0</v>
      </c>
      <c r="AV163" s="507">
        <v>7.0</v>
      </c>
      <c r="AW163" s="507">
        <v>2027.0</v>
      </c>
      <c r="AX163" s="163" t="s">
        <v>2677</v>
      </c>
      <c r="AY163" s="163" t="s">
        <v>2678</v>
      </c>
      <c r="AZ163" s="163" t="s">
        <v>2655</v>
      </c>
    </row>
    <row r="164">
      <c r="A164" s="163" t="s">
        <v>3671</v>
      </c>
      <c r="B164" s="163" t="s">
        <v>3672</v>
      </c>
      <c r="C164" s="163" t="s">
        <v>2638</v>
      </c>
      <c r="D164" s="163" t="s">
        <v>2639</v>
      </c>
      <c r="E164" s="506">
        <v>45776.98611111111</v>
      </c>
      <c r="F164" s="507">
        <v>2980.0</v>
      </c>
      <c r="G164" s="163" t="s">
        <v>2640</v>
      </c>
      <c r="H164" s="507">
        <v>2980.0</v>
      </c>
      <c r="I164" s="163" t="s">
        <v>2640</v>
      </c>
      <c r="J164" s="163" t="s">
        <v>2641</v>
      </c>
      <c r="K164" s="163" t="s">
        <v>2642</v>
      </c>
      <c r="L164" s="163" t="s">
        <v>3673</v>
      </c>
      <c r="M164" s="163" t="s">
        <v>3674</v>
      </c>
      <c r="N164" s="163" t="s">
        <v>2645</v>
      </c>
      <c r="O164" s="163" t="s">
        <v>2646</v>
      </c>
      <c r="P164" s="163" t="s">
        <v>2673</v>
      </c>
      <c r="Q164" s="163" t="s">
        <v>2648</v>
      </c>
      <c r="R164" s="506">
        <v>45776.98472222222</v>
      </c>
      <c r="S164" s="509"/>
      <c r="T164" s="509"/>
      <c r="U164" s="163" t="s">
        <v>3675</v>
      </c>
      <c r="V164" s="510"/>
      <c r="W164" s="510"/>
      <c r="X164" s="510"/>
      <c r="Y164" s="510"/>
      <c r="Z164" s="510"/>
      <c r="AA164" s="510"/>
      <c r="AB164" s="163" t="s">
        <v>3676</v>
      </c>
      <c r="AC164" s="511">
        <v>8.018633238E9</v>
      </c>
      <c r="AD164" s="509"/>
      <c r="AE164" s="509"/>
      <c r="AF164" s="509"/>
      <c r="AG164" s="509"/>
      <c r="AH164" s="509"/>
      <c r="AI164" s="509"/>
      <c r="AJ164" s="163" t="s">
        <v>2651</v>
      </c>
      <c r="AK164" s="509"/>
      <c r="AL164" s="509"/>
      <c r="AM164" s="163" t="s">
        <v>3677</v>
      </c>
      <c r="AN164" s="510"/>
      <c r="AO164" s="509"/>
      <c r="AP164" s="509"/>
      <c r="AQ164" s="509"/>
      <c r="AR164" s="509"/>
      <c r="AS164" s="509"/>
      <c r="AT164" s="163" t="s">
        <v>2653</v>
      </c>
      <c r="AU164" s="507">
        <v>1695.0</v>
      </c>
      <c r="AV164" s="507">
        <v>6.0</v>
      </c>
      <c r="AW164" s="507">
        <v>2029.0</v>
      </c>
      <c r="AX164" s="163" t="s">
        <v>2677</v>
      </c>
      <c r="AY164" s="163" t="s">
        <v>2678</v>
      </c>
      <c r="AZ164" s="163" t="s">
        <v>2655</v>
      </c>
    </row>
    <row r="165">
      <c r="A165" s="163" t="s">
        <v>3678</v>
      </c>
      <c r="B165" s="163" t="s">
        <v>3679</v>
      </c>
      <c r="C165" s="163" t="s">
        <v>2638</v>
      </c>
      <c r="D165" s="163" t="s">
        <v>2639</v>
      </c>
      <c r="E165" s="506">
        <v>45776.97638888889</v>
      </c>
      <c r="F165" s="507">
        <v>2980.0</v>
      </c>
      <c r="G165" s="163" t="s">
        <v>2640</v>
      </c>
      <c r="H165" s="507">
        <v>2980.0</v>
      </c>
      <c r="I165" s="163" t="s">
        <v>2640</v>
      </c>
      <c r="J165" s="163" t="s">
        <v>2641</v>
      </c>
      <c r="K165" s="163" t="s">
        <v>2642</v>
      </c>
      <c r="L165" s="163" t="s">
        <v>3680</v>
      </c>
      <c r="M165" s="163" t="s">
        <v>3681</v>
      </c>
      <c r="N165" s="163" t="s">
        <v>2645</v>
      </c>
      <c r="O165" s="163" t="s">
        <v>2646</v>
      </c>
      <c r="P165" s="163" t="s">
        <v>2673</v>
      </c>
      <c r="Q165" s="163" t="s">
        <v>2648</v>
      </c>
      <c r="R165" s="506">
        <v>45776.97430555556</v>
      </c>
      <c r="S165" s="509"/>
      <c r="T165" s="509"/>
      <c r="U165" s="163" t="s">
        <v>3682</v>
      </c>
      <c r="V165" s="510"/>
      <c r="W165" s="510"/>
      <c r="X165" s="510"/>
      <c r="Y165" s="510"/>
      <c r="Z165" s="510"/>
      <c r="AA165" s="510"/>
      <c r="AB165" s="163" t="s">
        <v>3683</v>
      </c>
      <c r="AC165" s="511">
        <v>8.028327522E9</v>
      </c>
      <c r="AD165" s="509"/>
      <c r="AE165" s="509"/>
      <c r="AF165" s="509"/>
      <c r="AG165" s="509"/>
      <c r="AH165" s="509"/>
      <c r="AI165" s="509"/>
      <c r="AJ165" s="163" t="s">
        <v>2651</v>
      </c>
      <c r="AK165" s="509"/>
      <c r="AL165" s="509"/>
      <c r="AM165" s="163" t="s">
        <v>3684</v>
      </c>
      <c r="AN165" s="510"/>
      <c r="AO165" s="509"/>
      <c r="AP165" s="509"/>
      <c r="AQ165" s="509"/>
      <c r="AR165" s="509"/>
      <c r="AS165" s="509"/>
      <c r="AT165" s="163" t="s">
        <v>2653</v>
      </c>
      <c r="AU165" s="507">
        <v>2702.0</v>
      </c>
      <c r="AV165" s="507">
        <v>11.0</v>
      </c>
      <c r="AW165" s="507">
        <v>2030.0</v>
      </c>
      <c r="AX165" s="163" t="s">
        <v>2687</v>
      </c>
      <c r="AY165" s="163" t="s">
        <v>3308</v>
      </c>
      <c r="AZ165" s="163" t="s">
        <v>2655</v>
      </c>
    </row>
    <row r="166">
      <c r="A166" s="163" t="s">
        <v>3685</v>
      </c>
      <c r="B166" s="163" t="s">
        <v>3686</v>
      </c>
      <c r="C166" s="163" t="s">
        <v>2638</v>
      </c>
      <c r="D166" s="163" t="s">
        <v>2639</v>
      </c>
      <c r="E166" s="506">
        <v>45776.975</v>
      </c>
      <c r="F166" s="507">
        <v>2980.0</v>
      </c>
      <c r="G166" s="163" t="s">
        <v>2640</v>
      </c>
      <c r="H166" s="507">
        <v>2980.0</v>
      </c>
      <c r="I166" s="163" t="s">
        <v>2640</v>
      </c>
      <c r="J166" s="163" t="s">
        <v>2641</v>
      </c>
      <c r="K166" s="163" t="s">
        <v>2642</v>
      </c>
      <c r="L166" s="163" t="s">
        <v>3687</v>
      </c>
      <c r="M166" s="163" t="s">
        <v>3688</v>
      </c>
      <c r="N166" s="163" t="s">
        <v>2645</v>
      </c>
      <c r="O166" s="163" t="s">
        <v>2646</v>
      </c>
      <c r="P166" s="163" t="s">
        <v>2660</v>
      </c>
      <c r="Q166" s="163" t="s">
        <v>2648</v>
      </c>
      <c r="R166" s="506">
        <v>45776.975</v>
      </c>
      <c r="S166" s="509"/>
      <c r="T166" s="509"/>
      <c r="U166" s="163" t="s">
        <v>3689</v>
      </c>
      <c r="V166" s="510"/>
      <c r="W166" s="510"/>
      <c r="X166" s="510"/>
      <c r="Y166" s="510"/>
      <c r="Z166" s="510"/>
      <c r="AA166" s="510"/>
      <c r="AB166" s="163" t="s">
        <v>3690</v>
      </c>
      <c r="AC166" s="511">
        <v>9.036646656E9</v>
      </c>
      <c r="AD166" s="509"/>
      <c r="AE166" s="509"/>
      <c r="AF166" s="509"/>
      <c r="AG166" s="509"/>
      <c r="AH166" s="509"/>
      <c r="AI166" s="509"/>
      <c r="AJ166" s="163" t="s">
        <v>2651</v>
      </c>
      <c r="AK166" s="509"/>
      <c r="AL166" s="509"/>
      <c r="AM166" s="163" t="s">
        <v>3691</v>
      </c>
      <c r="AN166" s="510"/>
      <c r="AO166" s="509"/>
      <c r="AP166" s="509"/>
      <c r="AQ166" s="509"/>
      <c r="AR166" s="509"/>
      <c r="AS166" s="509"/>
      <c r="AT166" s="163" t="s">
        <v>2653</v>
      </c>
      <c r="AU166" s="507">
        <v>2007.0</v>
      </c>
      <c r="AV166" s="507">
        <v>5.0</v>
      </c>
      <c r="AW166" s="507">
        <v>2029.0</v>
      </c>
      <c r="AX166" s="163" t="s">
        <v>2664</v>
      </c>
      <c r="AY166" s="163" t="s">
        <v>3133</v>
      </c>
      <c r="AZ166" s="163" t="s">
        <v>2655</v>
      </c>
    </row>
    <row r="167">
      <c r="A167" s="163" t="s">
        <v>3692</v>
      </c>
      <c r="B167" s="163" t="s">
        <v>3693</v>
      </c>
      <c r="C167" s="163" t="s">
        <v>2638</v>
      </c>
      <c r="D167" s="163" t="s">
        <v>2639</v>
      </c>
      <c r="E167" s="506">
        <v>45776.96041666667</v>
      </c>
      <c r="F167" s="507">
        <v>4980.0</v>
      </c>
      <c r="G167" s="163" t="s">
        <v>2640</v>
      </c>
      <c r="H167" s="507">
        <v>4980.0</v>
      </c>
      <c r="I167" s="163" t="s">
        <v>2640</v>
      </c>
      <c r="J167" s="163" t="s">
        <v>2641</v>
      </c>
      <c r="K167" s="163" t="s">
        <v>2642</v>
      </c>
      <c r="L167" s="163" t="s">
        <v>3694</v>
      </c>
      <c r="M167" s="163" t="s">
        <v>3695</v>
      </c>
      <c r="N167" s="163" t="s">
        <v>2645</v>
      </c>
      <c r="O167" s="163" t="s">
        <v>2646</v>
      </c>
      <c r="P167" s="163" t="s">
        <v>2660</v>
      </c>
      <c r="Q167" s="163" t="s">
        <v>2648</v>
      </c>
      <c r="R167" s="506">
        <v>45776.96041666667</v>
      </c>
      <c r="S167" s="509"/>
      <c r="T167" s="509"/>
      <c r="U167" s="163" t="s">
        <v>3696</v>
      </c>
      <c r="V167" s="510"/>
      <c r="W167" s="510"/>
      <c r="X167" s="510"/>
      <c r="Y167" s="510"/>
      <c r="Z167" s="510"/>
      <c r="AA167" s="510"/>
      <c r="AB167" s="163" t="s">
        <v>3697</v>
      </c>
      <c r="AC167" s="511">
        <v>8.04339178E9</v>
      </c>
      <c r="AD167" s="509"/>
      <c r="AE167" s="509"/>
      <c r="AF167" s="509"/>
      <c r="AG167" s="509"/>
      <c r="AH167" s="509"/>
      <c r="AI167" s="509"/>
      <c r="AJ167" s="163" t="s">
        <v>2651</v>
      </c>
      <c r="AK167" s="509"/>
      <c r="AL167" s="509"/>
      <c r="AM167" s="163" t="s">
        <v>3698</v>
      </c>
      <c r="AN167" s="510"/>
      <c r="AO167" s="509"/>
      <c r="AP167" s="509"/>
      <c r="AQ167" s="509"/>
      <c r="AR167" s="509"/>
      <c r="AS167" s="509"/>
      <c r="AT167" s="163" t="s">
        <v>2653</v>
      </c>
      <c r="AU167" s="507">
        <v>1000.0</v>
      </c>
      <c r="AV167" s="507">
        <v>1.0</v>
      </c>
      <c r="AW167" s="507">
        <v>2030.0</v>
      </c>
      <c r="AX167" s="163" t="s">
        <v>2664</v>
      </c>
      <c r="AY167" s="163" t="s">
        <v>3133</v>
      </c>
      <c r="AZ167" s="163" t="s">
        <v>2655</v>
      </c>
    </row>
    <row r="168">
      <c r="A168" s="163" t="s">
        <v>3699</v>
      </c>
      <c r="B168" s="163" t="s">
        <v>3700</v>
      </c>
      <c r="C168" s="163" t="s">
        <v>2638</v>
      </c>
      <c r="D168" s="163" t="s">
        <v>2639</v>
      </c>
      <c r="E168" s="506">
        <v>45776.95416666667</v>
      </c>
      <c r="F168" s="507">
        <v>4980.0</v>
      </c>
      <c r="G168" s="163" t="s">
        <v>2640</v>
      </c>
      <c r="H168" s="507">
        <v>4980.0</v>
      </c>
      <c r="I168" s="163" t="s">
        <v>2640</v>
      </c>
      <c r="J168" s="163" t="s">
        <v>2641</v>
      </c>
      <c r="K168" s="163" t="s">
        <v>2642</v>
      </c>
      <c r="L168" s="163" t="s">
        <v>3701</v>
      </c>
      <c r="M168" s="163" t="s">
        <v>3702</v>
      </c>
      <c r="N168" s="163" t="s">
        <v>2645</v>
      </c>
      <c r="O168" s="163" t="s">
        <v>2646</v>
      </c>
      <c r="P168" s="163" t="s">
        <v>2673</v>
      </c>
      <c r="Q168" s="163" t="s">
        <v>2648</v>
      </c>
      <c r="R168" s="506">
        <v>45776.95277777778</v>
      </c>
      <c r="S168" s="509"/>
      <c r="T168" s="509"/>
      <c r="U168" s="163" t="s">
        <v>3703</v>
      </c>
      <c r="V168" s="510"/>
      <c r="W168" s="510"/>
      <c r="X168" s="510"/>
      <c r="Y168" s="510"/>
      <c r="Z168" s="510"/>
      <c r="AA168" s="510"/>
      <c r="AB168" s="163" t="s">
        <v>3704</v>
      </c>
      <c r="AC168" s="511">
        <v>8.012411827E9</v>
      </c>
      <c r="AD168" s="509"/>
      <c r="AE168" s="509"/>
      <c r="AF168" s="509"/>
      <c r="AG168" s="509"/>
      <c r="AH168" s="509"/>
      <c r="AI168" s="509"/>
      <c r="AJ168" s="163" t="s">
        <v>2651</v>
      </c>
      <c r="AK168" s="509"/>
      <c r="AL168" s="509"/>
      <c r="AM168" s="163" t="s">
        <v>3705</v>
      </c>
      <c r="AN168" s="510"/>
      <c r="AO168" s="509"/>
      <c r="AP168" s="509"/>
      <c r="AQ168" s="509"/>
      <c r="AR168" s="509"/>
      <c r="AS168" s="509"/>
      <c r="AT168" s="163" t="s">
        <v>2653</v>
      </c>
      <c r="AU168" s="507">
        <v>2713.0</v>
      </c>
      <c r="AV168" s="507">
        <v>2.0</v>
      </c>
      <c r="AW168" s="507">
        <v>2030.0</v>
      </c>
      <c r="AX168" s="163" t="s">
        <v>2936</v>
      </c>
      <c r="AY168" s="163" t="s">
        <v>2717</v>
      </c>
      <c r="AZ168" s="163" t="s">
        <v>2655</v>
      </c>
    </row>
    <row r="169">
      <c r="A169" s="163" t="s">
        <v>3706</v>
      </c>
      <c r="B169" s="163" t="s">
        <v>3707</v>
      </c>
      <c r="C169" s="163" t="s">
        <v>2638</v>
      </c>
      <c r="D169" s="163" t="s">
        <v>2639</v>
      </c>
      <c r="E169" s="506">
        <v>45776.92916666667</v>
      </c>
      <c r="F169" s="507">
        <v>9800.0</v>
      </c>
      <c r="G169" s="163" t="s">
        <v>2640</v>
      </c>
      <c r="H169" s="507">
        <v>9800.0</v>
      </c>
      <c r="I169" s="163" t="s">
        <v>2640</v>
      </c>
      <c r="J169" s="163" t="s">
        <v>2641</v>
      </c>
      <c r="K169" s="163" t="s">
        <v>2642</v>
      </c>
      <c r="L169" s="163" t="s">
        <v>3708</v>
      </c>
      <c r="M169" s="163" t="s">
        <v>3709</v>
      </c>
      <c r="N169" s="163" t="s">
        <v>2645</v>
      </c>
      <c r="O169" s="163" t="s">
        <v>2646</v>
      </c>
      <c r="P169" s="163" t="s">
        <v>2647</v>
      </c>
      <c r="Q169" s="163" t="s">
        <v>2648</v>
      </c>
      <c r="R169" s="506">
        <v>45776.92916666667</v>
      </c>
      <c r="S169" s="509"/>
      <c r="T169" s="509"/>
      <c r="U169" s="163" t="s">
        <v>3710</v>
      </c>
      <c r="V169" s="510"/>
      <c r="W169" s="510"/>
      <c r="X169" s="510"/>
      <c r="Y169" s="510"/>
      <c r="Z169" s="510"/>
      <c r="AA169" s="510"/>
      <c r="AB169" s="163" t="s">
        <v>3711</v>
      </c>
      <c r="AC169" s="511">
        <v>9.033035371E9</v>
      </c>
      <c r="AD169" s="509"/>
      <c r="AE169" s="509"/>
      <c r="AF169" s="509"/>
      <c r="AG169" s="509"/>
      <c r="AH169" s="509"/>
      <c r="AI169" s="509"/>
      <c r="AJ169" s="163" t="s">
        <v>2651</v>
      </c>
      <c r="AK169" s="509"/>
      <c r="AL169" s="509"/>
      <c r="AM169" s="163" t="s">
        <v>3712</v>
      </c>
      <c r="AN169" s="510"/>
      <c r="AO169" s="509"/>
      <c r="AP169" s="509"/>
      <c r="AQ169" s="509"/>
      <c r="AR169" s="509"/>
      <c r="AS169" s="509"/>
      <c r="AT169" s="163" t="s">
        <v>2653</v>
      </c>
      <c r="AU169" s="507">
        <v>2034.0</v>
      </c>
      <c r="AV169" s="507">
        <v>4.0</v>
      </c>
      <c r="AW169" s="507">
        <v>2030.0</v>
      </c>
      <c r="AX169" s="163" t="s">
        <v>2936</v>
      </c>
      <c r="AY169" s="163" t="s">
        <v>3713</v>
      </c>
      <c r="AZ169" s="163" t="s">
        <v>2655</v>
      </c>
    </row>
    <row r="170">
      <c r="A170" s="163" t="s">
        <v>3714</v>
      </c>
      <c r="B170" s="163" t="s">
        <v>3715</v>
      </c>
      <c r="C170" s="163" t="s">
        <v>2638</v>
      </c>
      <c r="D170" s="163" t="s">
        <v>2639</v>
      </c>
      <c r="E170" s="506">
        <v>45776.92083333333</v>
      </c>
      <c r="F170" s="507">
        <v>2980.0</v>
      </c>
      <c r="G170" s="163" t="s">
        <v>2640</v>
      </c>
      <c r="H170" s="507">
        <v>2980.0</v>
      </c>
      <c r="I170" s="163" t="s">
        <v>2640</v>
      </c>
      <c r="J170" s="163" t="s">
        <v>2641</v>
      </c>
      <c r="K170" s="163" t="s">
        <v>2642</v>
      </c>
      <c r="L170" s="163" t="s">
        <v>3716</v>
      </c>
      <c r="M170" s="163" t="s">
        <v>3717</v>
      </c>
      <c r="N170" s="163" t="s">
        <v>2645</v>
      </c>
      <c r="O170" s="163" t="s">
        <v>2646</v>
      </c>
      <c r="P170" s="163" t="s">
        <v>2673</v>
      </c>
      <c r="Q170" s="163" t="s">
        <v>2648</v>
      </c>
      <c r="R170" s="506">
        <v>45776.92013888889</v>
      </c>
      <c r="S170" s="509"/>
      <c r="T170" s="509"/>
      <c r="U170" s="163" t="s">
        <v>3718</v>
      </c>
      <c r="V170" s="510"/>
      <c r="W170" s="510"/>
      <c r="X170" s="510"/>
      <c r="Y170" s="510"/>
      <c r="Z170" s="510"/>
      <c r="AA170" s="510"/>
      <c r="AB170" s="163" t="s">
        <v>3719</v>
      </c>
      <c r="AC170" s="511">
        <v>8.062243111E9</v>
      </c>
      <c r="AD170" s="509"/>
      <c r="AE170" s="509"/>
      <c r="AF170" s="509"/>
      <c r="AG170" s="509"/>
      <c r="AH170" s="509"/>
      <c r="AI170" s="509"/>
      <c r="AJ170" s="163" t="s">
        <v>2651</v>
      </c>
      <c r="AK170" s="509"/>
      <c r="AL170" s="509"/>
      <c r="AM170" s="163" t="s">
        <v>3720</v>
      </c>
      <c r="AN170" s="510"/>
      <c r="AO170" s="509"/>
      <c r="AP170" s="509"/>
      <c r="AQ170" s="509"/>
      <c r="AR170" s="509"/>
      <c r="AS170" s="509"/>
      <c r="AT170" s="163" t="s">
        <v>2700</v>
      </c>
      <c r="AU170" s="507">
        <v>3813.0</v>
      </c>
      <c r="AV170" s="507">
        <v>1.0</v>
      </c>
      <c r="AW170" s="507">
        <v>2030.0</v>
      </c>
      <c r="AX170" s="163" t="s">
        <v>2677</v>
      </c>
      <c r="AY170" s="163" t="s">
        <v>3444</v>
      </c>
      <c r="AZ170" s="163" t="s">
        <v>2655</v>
      </c>
    </row>
    <row r="171">
      <c r="A171" s="163" t="s">
        <v>3721</v>
      </c>
      <c r="B171" s="163" t="s">
        <v>3707</v>
      </c>
      <c r="C171" s="163" t="s">
        <v>2638</v>
      </c>
      <c r="D171" s="163" t="s">
        <v>2639</v>
      </c>
      <c r="E171" s="506">
        <v>45776.91736111111</v>
      </c>
      <c r="F171" s="507">
        <v>2980.0</v>
      </c>
      <c r="G171" s="163" t="s">
        <v>2640</v>
      </c>
      <c r="H171" s="507">
        <v>2980.0</v>
      </c>
      <c r="I171" s="163" t="s">
        <v>2640</v>
      </c>
      <c r="J171" s="163" t="s">
        <v>2641</v>
      </c>
      <c r="K171" s="163" t="s">
        <v>2642</v>
      </c>
      <c r="L171" s="163" t="s">
        <v>3708</v>
      </c>
      <c r="M171" s="163" t="s">
        <v>3722</v>
      </c>
      <c r="N171" s="163" t="s">
        <v>2645</v>
      </c>
      <c r="O171" s="163" t="s">
        <v>2646</v>
      </c>
      <c r="P171" s="163" t="s">
        <v>2647</v>
      </c>
      <c r="Q171" s="163" t="s">
        <v>2648</v>
      </c>
      <c r="R171" s="506">
        <v>45776.91736111111</v>
      </c>
      <c r="S171" s="509"/>
      <c r="T171" s="509"/>
      <c r="U171" s="163" t="s">
        <v>3723</v>
      </c>
      <c r="V171" s="510"/>
      <c r="W171" s="510"/>
      <c r="X171" s="510"/>
      <c r="Y171" s="510"/>
      <c r="Z171" s="510"/>
      <c r="AA171" s="510"/>
      <c r="AB171" s="163" t="s">
        <v>3711</v>
      </c>
      <c r="AC171" s="511">
        <v>9.033035371E9</v>
      </c>
      <c r="AD171" s="509"/>
      <c r="AE171" s="509"/>
      <c r="AF171" s="509"/>
      <c r="AG171" s="509"/>
      <c r="AH171" s="509"/>
      <c r="AI171" s="509"/>
      <c r="AJ171" s="163" t="s">
        <v>2651</v>
      </c>
      <c r="AK171" s="509"/>
      <c r="AL171" s="509"/>
      <c r="AM171" s="163" t="s">
        <v>3712</v>
      </c>
      <c r="AN171" s="510"/>
      <c r="AO171" s="509"/>
      <c r="AP171" s="509"/>
      <c r="AQ171" s="509"/>
      <c r="AR171" s="509"/>
      <c r="AS171" s="509"/>
      <c r="AT171" s="163" t="s">
        <v>2653</v>
      </c>
      <c r="AU171" s="507">
        <v>2034.0</v>
      </c>
      <c r="AV171" s="507">
        <v>4.0</v>
      </c>
      <c r="AW171" s="507">
        <v>2030.0</v>
      </c>
      <c r="AX171" s="163" t="s">
        <v>2936</v>
      </c>
      <c r="AY171" s="163" t="s">
        <v>3713</v>
      </c>
      <c r="AZ171" s="163" t="s">
        <v>2655</v>
      </c>
    </row>
    <row r="172">
      <c r="A172" s="163" t="s">
        <v>3724</v>
      </c>
      <c r="B172" s="163" t="s">
        <v>3725</v>
      </c>
      <c r="C172" s="163" t="s">
        <v>2638</v>
      </c>
      <c r="D172" s="163" t="s">
        <v>2639</v>
      </c>
      <c r="E172" s="506">
        <v>45776.88055555556</v>
      </c>
      <c r="F172" s="507">
        <v>2980.0</v>
      </c>
      <c r="G172" s="163" t="s">
        <v>2640</v>
      </c>
      <c r="H172" s="507">
        <v>2980.0</v>
      </c>
      <c r="I172" s="163" t="s">
        <v>2640</v>
      </c>
      <c r="J172" s="163" t="s">
        <v>2641</v>
      </c>
      <c r="K172" s="163" t="s">
        <v>2642</v>
      </c>
      <c r="L172" s="163" t="s">
        <v>3726</v>
      </c>
      <c r="M172" s="163" t="s">
        <v>3727</v>
      </c>
      <c r="N172" s="163" t="s">
        <v>2645</v>
      </c>
      <c r="O172" s="163" t="s">
        <v>2646</v>
      </c>
      <c r="P172" s="163" t="s">
        <v>2673</v>
      </c>
      <c r="Q172" s="163" t="s">
        <v>2648</v>
      </c>
      <c r="R172" s="506">
        <v>45776.87986111111</v>
      </c>
      <c r="S172" s="509"/>
      <c r="T172" s="509"/>
      <c r="U172" s="163" t="s">
        <v>3728</v>
      </c>
      <c r="V172" s="510"/>
      <c r="W172" s="510"/>
      <c r="X172" s="510"/>
      <c r="Y172" s="510"/>
      <c r="Z172" s="510"/>
      <c r="AA172" s="510"/>
      <c r="AB172" s="163" t="s">
        <v>3729</v>
      </c>
      <c r="AC172" s="511">
        <v>8.06379951E9</v>
      </c>
      <c r="AD172" s="509"/>
      <c r="AE172" s="509"/>
      <c r="AF172" s="509"/>
      <c r="AG172" s="509"/>
      <c r="AH172" s="509"/>
      <c r="AI172" s="509"/>
      <c r="AJ172" s="163" t="s">
        <v>2651</v>
      </c>
      <c r="AK172" s="509"/>
      <c r="AL172" s="509"/>
      <c r="AM172" s="163" t="s">
        <v>3730</v>
      </c>
      <c r="AN172" s="510"/>
      <c r="AO172" s="510"/>
      <c r="AP172" s="509"/>
      <c r="AQ172" s="509"/>
      <c r="AR172" s="509"/>
      <c r="AS172" s="509"/>
      <c r="AT172" s="163" t="s">
        <v>2653</v>
      </c>
      <c r="AU172" s="507">
        <v>9008.0</v>
      </c>
      <c r="AV172" s="507">
        <v>6.0</v>
      </c>
      <c r="AW172" s="507">
        <v>2029.0</v>
      </c>
      <c r="AX172" s="163" t="s">
        <v>2677</v>
      </c>
      <c r="AY172" s="163" t="s">
        <v>2779</v>
      </c>
      <c r="AZ172" s="163" t="s">
        <v>2655</v>
      </c>
    </row>
    <row r="173">
      <c r="A173" s="163" t="s">
        <v>3731</v>
      </c>
      <c r="B173" s="163" t="s">
        <v>3732</v>
      </c>
      <c r="C173" s="163" t="s">
        <v>2638</v>
      </c>
      <c r="D173" s="163" t="s">
        <v>2639</v>
      </c>
      <c r="E173" s="506">
        <v>45776.864583333336</v>
      </c>
      <c r="F173" s="507">
        <v>2980.0</v>
      </c>
      <c r="G173" s="163" t="s">
        <v>2640</v>
      </c>
      <c r="H173" s="507">
        <v>2980.0</v>
      </c>
      <c r="I173" s="163" t="s">
        <v>2640</v>
      </c>
      <c r="J173" s="163" t="s">
        <v>2641</v>
      </c>
      <c r="K173" s="163" t="s">
        <v>2642</v>
      </c>
      <c r="L173" s="163" t="s">
        <v>3733</v>
      </c>
      <c r="M173" s="163" t="s">
        <v>3734</v>
      </c>
      <c r="N173" s="163" t="s">
        <v>2645</v>
      </c>
      <c r="O173" s="163" t="s">
        <v>2646</v>
      </c>
      <c r="P173" s="163" t="s">
        <v>2683</v>
      </c>
      <c r="Q173" s="163" t="s">
        <v>2648</v>
      </c>
      <c r="R173" s="506">
        <v>45776.86319444444</v>
      </c>
      <c r="S173" s="509"/>
      <c r="T173" s="509"/>
      <c r="U173" s="163" t="s">
        <v>3735</v>
      </c>
      <c r="V173" s="510"/>
      <c r="W173" s="510"/>
      <c r="X173" s="510"/>
      <c r="Y173" s="510"/>
      <c r="Z173" s="510"/>
      <c r="AA173" s="510"/>
      <c r="AB173" s="163" t="s">
        <v>3736</v>
      </c>
      <c r="AC173" s="511">
        <v>8.04699655E9</v>
      </c>
      <c r="AD173" s="509"/>
      <c r="AE173" s="509"/>
      <c r="AF173" s="509"/>
      <c r="AG173" s="509"/>
      <c r="AH173" s="509"/>
      <c r="AI173" s="509"/>
      <c r="AJ173" s="163" t="s">
        <v>2651</v>
      </c>
      <c r="AK173" s="509"/>
      <c r="AL173" s="509"/>
      <c r="AM173" s="163" t="s">
        <v>3737</v>
      </c>
      <c r="AN173" s="510"/>
      <c r="AO173" s="510"/>
      <c r="AP173" s="509"/>
      <c r="AQ173" s="509"/>
      <c r="AR173" s="509"/>
      <c r="AS173" s="509"/>
      <c r="AT173" s="163" t="s">
        <v>2653</v>
      </c>
      <c r="AU173" s="507">
        <v>8155.0</v>
      </c>
      <c r="AV173" s="507">
        <v>8.0</v>
      </c>
      <c r="AW173" s="507">
        <v>2029.0</v>
      </c>
      <c r="AX173" s="163" t="s">
        <v>2730</v>
      </c>
      <c r="AY173" s="163" t="s">
        <v>3738</v>
      </c>
      <c r="AZ173" s="163" t="s">
        <v>2655</v>
      </c>
    </row>
    <row r="174">
      <c r="A174" s="163" t="s">
        <v>3739</v>
      </c>
      <c r="B174" s="163" t="s">
        <v>3740</v>
      </c>
      <c r="C174" s="163" t="s">
        <v>2638</v>
      </c>
      <c r="D174" s="163" t="s">
        <v>2639</v>
      </c>
      <c r="E174" s="506">
        <v>45776.86111111111</v>
      </c>
      <c r="F174" s="507">
        <v>2980.0</v>
      </c>
      <c r="G174" s="163" t="s">
        <v>2640</v>
      </c>
      <c r="H174" s="507">
        <v>2980.0</v>
      </c>
      <c r="I174" s="163" t="s">
        <v>2640</v>
      </c>
      <c r="J174" s="163" t="s">
        <v>2641</v>
      </c>
      <c r="K174" s="163" t="s">
        <v>2642</v>
      </c>
      <c r="L174" s="163" t="s">
        <v>3741</v>
      </c>
      <c r="M174" s="163" t="s">
        <v>3742</v>
      </c>
      <c r="N174" s="163" t="s">
        <v>2645</v>
      </c>
      <c r="O174" s="163" t="s">
        <v>2646</v>
      </c>
      <c r="P174" s="163" t="s">
        <v>2647</v>
      </c>
      <c r="Q174" s="163" t="s">
        <v>2648</v>
      </c>
      <c r="R174" s="506">
        <v>45776.86111111111</v>
      </c>
      <c r="S174" s="509"/>
      <c r="T174" s="509"/>
      <c r="U174" s="163" t="s">
        <v>3743</v>
      </c>
      <c r="V174" s="510"/>
      <c r="W174" s="510"/>
      <c r="X174" s="510"/>
      <c r="Y174" s="510"/>
      <c r="Z174" s="510"/>
      <c r="AA174" s="510"/>
      <c r="AB174" s="163" t="s">
        <v>3744</v>
      </c>
      <c r="AC174" s="511">
        <v>8.058611113E9</v>
      </c>
      <c r="AD174" s="509"/>
      <c r="AE174" s="509"/>
      <c r="AF174" s="509"/>
      <c r="AG174" s="509"/>
      <c r="AH174" s="509"/>
      <c r="AI174" s="509"/>
      <c r="AJ174" s="163" t="s">
        <v>2651</v>
      </c>
      <c r="AK174" s="509"/>
      <c r="AL174" s="509"/>
      <c r="AM174" s="163" t="s">
        <v>3745</v>
      </c>
      <c r="AN174" s="510"/>
      <c r="AO174" s="509"/>
      <c r="AP174" s="509"/>
      <c r="AQ174" s="509"/>
      <c r="AR174" s="509"/>
      <c r="AS174" s="509"/>
      <c r="AT174" s="163" t="s">
        <v>2653</v>
      </c>
      <c r="AU174" s="507">
        <v>1073.0</v>
      </c>
      <c r="AV174" s="507">
        <v>5.0</v>
      </c>
      <c r="AW174" s="507">
        <v>2032.0</v>
      </c>
      <c r="AX174" s="163" t="s">
        <v>2730</v>
      </c>
      <c r="AY174" s="510"/>
      <c r="AZ174" s="163" t="s">
        <v>2655</v>
      </c>
    </row>
    <row r="175">
      <c r="A175" s="163" t="s">
        <v>3746</v>
      </c>
      <c r="B175" s="163" t="s">
        <v>3747</v>
      </c>
      <c r="C175" s="163" t="s">
        <v>2638</v>
      </c>
      <c r="D175" s="163" t="s">
        <v>2639</v>
      </c>
      <c r="E175" s="506">
        <v>45776.85833333333</v>
      </c>
      <c r="F175" s="507">
        <v>9800.0</v>
      </c>
      <c r="G175" s="163" t="s">
        <v>2640</v>
      </c>
      <c r="H175" s="507">
        <v>9800.0</v>
      </c>
      <c r="I175" s="163" t="s">
        <v>2640</v>
      </c>
      <c r="J175" s="163" t="s">
        <v>2641</v>
      </c>
      <c r="K175" s="163" t="s">
        <v>2642</v>
      </c>
      <c r="L175" s="163" t="s">
        <v>3748</v>
      </c>
      <c r="M175" s="163" t="s">
        <v>3749</v>
      </c>
      <c r="N175" s="163" t="s">
        <v>2645</v>
      </c>
      <c r="O175" s="163" t="s">
        <v>2646</v>
      </c>
      <c r="P175" s="163" t="s">
        <v>2647</v>
      </c>
      <c r="Q175" s="163" t="s">
        <v>2648</v>
      </c>
      <c r="R175" s="506">
        <v>45776.85833333333</v>
      </c>
      <c r="S175" s="509"/>
      <c r="T175" s="509"/>
      <c r="U175" s="163" t="s">
        <v>3750</v>
      </c>
      <c r="V175" s="510"/>
      <c r="W175" s="510"/>
      <c r="X175" s="510"/>
      <c r="Y175" s="510"/>
      <c r="Z175" s="510"/>
      <c r="AA175" s="510"/>
      <c r="AB175" s="163" t="s">
        <v>3751</v>
      </c>
      <c r="AC175" s="511">
        <v>8.046486528E9</v>
      </c>
      <c r="AD175" s="509"/>
      <c r="AE175" s="509"/>
      <c r="AF175" s="509"/>
      <c r="AG175" s="509"/>
      <c r="AH175" s="509"/>
      <c r="AI175" s="509"/>
      <c r="AJ175" s="163" t="s">
        <v>2651</v>
      </c>
      <c r="AK175" s="509"/>
      <c r="AL175" s="509"/>
      <c r="AM175" s="163" t="s">
        <v>3752</v>
      </c>
      <c r="AN175" s="510"/>
      <c r="AO175" s="509"/>
      <c r="AP175" s="509"/>
      <c r="AQ175" s="509"/>
      <c r="AR175" s="509"/>
      <c r="AS175" s="509"/>
      <c r="AT175" s="163" t="s">
        <v>2653</v>
      </c>
      <c r="AU175" s="507">
        <v>2767.0</v>
      </c>
      <c r="AV175" s="507">
        <v>8.0</v>
      </c>
      <c r="AW175" s="507">
        <v>2029.0</v>
      </c>
      <c r="AX175" s="510"/>
      <c r="AY175" s="510"/>
      <c r="AZ175" s="163" t="s">
        <v>2655</v>
      </c>
    </row>
    <row r="176">
      <c r="A176" s="163" t="s">
        <v>3753</v>
      </c>
      <c r="B176" s="163" t="s">
        <v>3747</v>
      </c>
      <c r="C176" s="163" t="s">
        <v>2638</v>
      </c>
      <c r="D176" s="163" t="s">
        <v>2639</v>
      </c>
      <c r="E176" s="506">
        <v>45776.854166666664</v>
      </c>
      <c r="F176" s="507">
        <v>2980.0</v>
      </c>
      <c r="G176" s="163" t="s">
        <v>2640</v>
      </c>
      <c r="H176" s="507">
        <v>2980.0</v>
      </c>
      <c r="I176" s="163" t="s">
        <v>2640</v>
      </c>
      <c r="J176" s="163" t="s">
        <v>2641</v>
      </c>
      <c r="K176" s="163" t="s">
        <v>2642</v>
      </c>
      <c r="L176" s="163" t="s">
        <v>3748</v>
      </c>
      <c r="M176" s="163" t="s">
        <v>3754</v>
      </c>
      <c r="N176" s="163" t="s">
        <v>2645</v>
      </c>
      <c r="O176" s="163" t="s">
        <v>2646</v>
      </c>
      <c r="P176" s="163" t="s">
        <v>2647</v>
      </c>
      <c r="Q176" s="163" t="s">
        <v>2648</v>
      </c>
      <c r="R176" s="506">
        <v>45776.854166666664</v>
      </c>
      <c r="S176" s="509"/>
      <c r="T176" s="509"/>
      <c r="U176" s="163" t="s">
        <v>3755</v>
      </c>
      <c r="V176" s="510"/>
      <c r="W176" s="510"/>
      <c r="X176" s="510"/>
      <c r="Y176" s="510"/>
      <c r="Z176" s="510"/>
      <c r="AA176" s="510"/>
      <c r="AB176" s="163" t="s">
        <v>3751</v>
      </c>
      <c r="AC176" s="511">
        <v>8.046486528E9</v>
      </c>
      <c r="AD176" s="509"/>
      <c r="AE176" s="509"/>
      <c r="AF176" s="509"/>
      <c r="AG176" s="509"/>
      <c r="AH176" s="509"/>
      <c r="AI176" s="509"/>
      <c r="AJ176" s="163" t="s">
        <v>2651</v>
      </c>
      <c r="AK176" s="509"/>
      <c r="AL176" s="509"/>
      <c r="AM176" s="163" t="s">
        <v>3752</v>
      </c>
      <c r="AN176" s="510"/>
      <c r="AO176" s="509"/>
      <c r="AP176" s="509"/>
      <c r="AQ176" s="509"/>
      <c r="AR176" s="509"/>
      <c r="AS176" s="509"/>
      <c r="AT176" s="163" t="s">
        <v>2653</v>
      </c>
      <c r="AU176" s="507">
        <v>2767.0</v>
      </c>
      <c r="AV176" s="507">
        <v>8.0</v>
      </c>
      <c r="AW176" s="507">
        <v>2029.0</v>
      </c>
      <c r="AX176" s="510"/>
      <c r="AY176" s="510"/>
      <c r="AZ176" s="163" t="s">
        <v>2655</v>
      </c>
    </row>
    <row r="177">
      <c r="A177" s="163" t="s">
        <v>3756</v>
      </c>
      <c r="B177" s="163" t="s">
        <v>3757</v>
      </c>
      <c r="C177" s="163" t="s">
        <v>2638</v>
      </c>
      <c r="D177" s="163" t="s">
        <v>2639</v>
      </c>
      <c r="E177" s="506">
        <v>45776.830555555556</v>
      </c>
      <c r="F177" s="507">
        <v>9800.0</v>
      </c>
      <c r="G177" s="163" t="s">
        <v>2640</v>
      </c>
      <c r="H177" s="507">
        <v>9800.0</v>
      </c>
      <c r="I177" s="163" t="s">
        <v>2640</v>
      </c>
      <c r="J177" s="163" t="s">
        <v>2641</v>
      </c>
      <c r="K177" s="163" t="s">
        <v>2642</v>
      </c>
      <c r="L177" s="163" t="s">
        <v>3758</v>
      </c>
      <c r="M177" s="163" t="s">
        <v>3759</v>
      </c>
      <c r="N177" s="163" t="s">
        <v>2645</v>
      </c>
      <c r="O177" s="163" t="s">
        <v>2646</v>
      </c>
      <c r="P177" s="163" t="s">
        <v>2673</v>
      </c>
      <c r="Q177" s="163" t="s">
        <v>2648</v>
      </c>
      <c r="R177" s="506">
        <v>45776.82986111111</v>
      </c>
      <c r="S177" s="509"/>
      <c r="T177" s="509"/>
      <c r="U177" s="163" t="s">
        <v>3760</v>
      </c>
      <c r="V177" s="510"/>
      <c r="W177" s="510"/>
      <c r="X177" s="510"/>
      <c r="Y177" s="510"/>
      <c r="Z177" s="510"/>
      <c r="AA177" s="510"/>
      <c r="AB177" s="163" t="s">
        <v>3761</v>
      </c>
      <c r="AC177" s="511">
        <v>8.04250792E9</v>
      </c>
      <c r="AD177" s="509"/>
      <c r="AE177" s="509"/>
      <c r="AF177" s="509"/>
      <c r="AG177" s="509"/>
      <c r="AH177" s="509"/>
      <c r="AI177" s="509"/>
      <c r="AJ177" s="163" t="s">
        <v>2651</v>
      </c>
      <c r="AK177" s="509"/>
      <c r="AL177" s="509"/>
      <c r="AM177" s="163" t="s">
        <v>3762</v>
      </c>
      <c r="AN177" s="510"/>
      <c r="AO177" s="510"/>
      <c r="AP177" s="509"/>
      <c r="AQ177" s="509"/>
      <c r="AR177" s="509"/>
      <c r="AS177" s="509"/>
      <c r="AT177" s="163" t="s">
        <v>2653</v>
      </c>
      <c r="AU177" s="507">
        <v>1039.0</v>
      </c>
      <c r="AV177" s="507">
        <v>1.0</v>
      </c>
      <c r="AW177" s="507">
        <v>2029.0</v>
      </c>
      <c r="AX177" s="163" t="s">
        <v>2677</v>
      </c>
      <c r="AY177" s="163" t="s">
        <v>3763</v>
      </c>
      <c r="AZ177" s="163" t="s">
        <v>2655</v>
      </c>
    </row>
    <row r="178">
      <c r="A178" s="163" t="s">
        <v>3764</v>
      </c>
      <c r="B178" s="163" t="s">
        <v>3757</v>
      </c>
      <c r="C178" s="163" t="s">
        <v>2638</v>
      </c>
      <c r="D178" s="163" t="s">
        <v>2639</v>
      </c>
      <c r="E178" s="506">
        <v>45776.82916666667</v>
      </c>
      <c r="F178" s="507">
        <v>2980.0</v>
      </c>
      <c r="G178" s="163" t="s">
        <v>2640</v>
      </c>
      <c r="H178" s="507">
        <v>2980.0</v>
      </c>
      <c r="I178" s="163" t="s">
        <v>2640</v>
      </c>
      <c r="J178" s="163" t="s">
        <v>2641</v>
      </c>
      <c r="K178" s="163" t="s">
        <v>2642</v>
      </c>
      <c r="L178" s="163" t="s">
        <v>3758</v>
      </c>
      <c r="M178" s="163" t="s">
        <v>3765</v>
      </c>
      <c r="N178" s="163" t="s">
        <v>2645</v>
      </c>
      <c r="O178" s="163" t="s">
        <v>2646</v>
      </c>
      <c r="P178" s="163" t="s">
        <v>2673</v>
      </c>
      <c r="Q178" s="163" t="s">
        <v>2648</v>
      </c>
      <c r="R178" s="506">
        <v>45776.82777777778</v>
      </c>
      <c r="S178" s="509"/>
      <c r="T178" s="509"/>
      <c r="U178" s="163" t="s">
        <v>3766</v>
      </c>
      <c r="V178" s="510"/>
      <c r="W178" s="510"/>
      <c r="X178" s="510"/>
      <c r="Y178" s="510"/>
      <c r="Z178" s="510"/>
      <c r="AA178" s="510"/>
      <c r="AB178" s="163" t="s">
        <v>3761</v>
      </c>
      <c r="AC178" s="511">
        <v>8.04250792E9</v>
      </c>
      <c r="AD178" s="509"/>
      <c r="AE178" s="509"/>
      <c r="AF178" s="509"/>
      <c r="AG178" s="509"/>
      <c r="AH178" s="509"/>
      <c r="AI178" s="509"/>
      <c r="AJ178" s="163" t="s">
        <v>2651</v>
      </c>
      <c r="AK178" s="509"/>
      <c r="AL178" s="509"/>
      <c r="AM178" s="163" t="s">
        <v>3762</v>
      </c>
      <c r="AN178" s="510"/>
      <c r="AO178" s="510"/>
      <c r="AP178" s="509"/>
      <c r="AQ178" s="509"/>
      <c r="AR178" s="509"/>
      <c r="AS178" s="509"/>
      <c r="AT178" s="163" t="s">
        <v>2653</v>
      </c>
      <c r="AU178" s="507">
        <v>1039.0</v>
      </c>
      <c r="AV178" s="507">
        <v>1.0</v>
      </c>
      <c r="AW178" s="507">
        <v>2029.0</v>
      </c>
      <c r="AX178" s="163" t="s">
        <v>2677</v>
      </c>
      <c r="AY178" s="163" t="s">
        <v>3763</v>
      </c>
      <c r="AZ178" s="163" t="s">
        <v>2655</v>
      </c>
    </row>
    <row r="179">
      <c r="A179" s="163" t="s">
        <v>3767</v>
      </c>
      <c r="B179" s="163" t="s">
        <v>3768</v>
      </c>
      <c r="C179" s="163" t="s">
        <v>2638</v>
      </c>
      <c r="D179" s="163" t="s">
        <v>2639</v>
      </c>
      <c r="E179" s="506">
        <v>45776.822916666664</v>
      </c>
      <c r="F179" s="507">
        <v>2980.0</v>
      </c>
      <c r="G179" s="163" t="s">
        <v>2640</v>
      </c>
      <c r="H179" s="507">
        <v>2980.0</v>
      </c>
      <c r="I179" s="163" t="s">
        <v>2640</v>
      </c>
      <c r="J179" s="163" t="s">
        <v>2641</v>
      </c>
      <c r="K179" s="163" t="s">
        <v>2642</v>
      </c>
      <c r="L179" s="163" t="s">
        <v>3769</v>
      </c>
      <c r="M179" s="163" t="s">
        <v>3770</v>
      </c>
      <c r="N179" s="163" t="s">
        <v>2645</v>
      </c>
      <c r="O179" s="163" t="s">
        <v>2646</v>
      </c>
      <c r="P179" s="163" t="s">
        <v>2673</v>
      </c>
      <c r="Q179" s="163" t="s">
        <v>2648</v>
      </c>
      <c r="R179" s="506">
        <v>45776.82152777778</v>
      </c>
      <c r="S179" s="509"/>
      <c r="T179" s="509"/>
      <c r="U179" s="163" t="s">
        <v>3771</v>
      </c>
      <c r="V179" s="510"/>
      <c r="W179" s="510"/>
      <c r="X179" s="510"/>
      <c r="Y179" s="510"/>
      <c r="Z179" s="510"/>
      <c r="AA179" s="510"/>
      <c r="AB179" s="163" t="s">
        <v>3772</v>
      </c>
      <c r="AC179" s="511">
        <v>9.079496987E9</v>
      </c>
      <c r="AD179" s="509"/>
      <c r="AE179" s="509"/>
      <c r="AF179" s="509"/>
      <c r="AG179" s="509"/>
      <c r="AH179" s="509"/>
      <c r="AI179" s="509"/>
      <c r="AJ179" s="163" t="s">
        <v>2651</v>
      </c>
      <c r="AK179" s="509"/>
      <c r="AL179" s="509"/>
      <c r="AM179" s="163" t="s">
        <v>3773</v>
      </c>
      <c r="AN179" s="510"/>
      <c r="AO179" s="510"/>
      <c r="AP179" s="509"/>
      <c r="AQ179" s="509"/>
      <c r="AR179" s="509"/>
      <c r="AS179" s="509"/>
      <c r="AT179" s="163" t="s">
        <v>2700</v>
      </c>
      <c r="AU179" s="507">
        <v>4818.0</v>
      </c>
      <c r="AV179" s="507">
        <v>1.0</v>
      </c>
      <c r="AW179" s="507">
        <v>2031.0</v>
      </c>
      <c r="AX179" s="163" t="s">
        <v>2677</v>
      </c>
      <c r="AY179" s="163" t="s">
        <v>2717</v>
      </c>
      <c r="AZ179" s="163" t="s">
        <v>2655</v>
      </c>
    </row>
    <row r="180">
      <c r="A180" s="163" t="s">
        <v>3774</v>
      </c>
      <c r="B180" s="163" t="s">
        <v>3775</v>
      </c>
      <c r="C180" s="163" t="s">
        <v>2638</v>
      </c>
      <c r="D180" s="163" t="s">
        <v>2639</v>
      </c>
      <c r="E180" s="506">
        <v>45776.822916666664</v>
      </c>
      <c r="F180" s="507">
        <v>2980.0</v>
      </c>
      <c r="G180" s="163" t="s">
        <v>2640</v>
      </c>
      <c r="H180" s="507">
        <v>2980.0</v>
      </c>
      <c r="I180" s="163" t="s">
        <v>2640</v>
      </c>
      <c r="J180" s="163" t="s">
        <v>2641</v>
      </c>
      <c r="K180" s="163" t="s">
        <v>2642</v>
      </c>
      <c r="L180" s="163" t="s">
        <v>3776</v>
      </c>
      <c r="M180" s="163" t="s">
        <v>3777</v>
      </c>
      <c r="N180" s="163" t="s">
        <v>2645</v>
      </c>
      <c r="O180" s="163" t="s">
        <v>2646</v>
      </c>
      <c r="P180" s="163" t="s">
        <v>2660</v>
      </c>
      <c r="Q180" s="163" t="s">
        <v>2648</v>
      </c>
      <c r="R180" s="506">
        <v>45776.822916666664</v>
      </c>
      <c r="S180" s="509"/>
      <c r="T180" s="509"/>
      <c r="U180" s="163" t="s">
        <v>3778</v>
      </c>
      <c r="V180" s="510"/>
      <c r="W180" s="510"/>
      <c r="X180" s="510"/>
      <c r="Y180" s="510"/>
      <c r="Z180" s="510"/>
      <c r="AA180" s="510"/>
      <c r="AB180" s="163" t="s">
        <v>3779</v>
      </c>
      <c r="AC180" s="511">
        <v>9.042334434E9</v>
      </c>
      <c r="AD180" s="509"/>
      <c r="AE180" s="509"/>
      <c r="AF180" s="509"/>
      <c r="AG180" s="509"/>
      <c r="AH180" s="509"/>
      <c r="AI180" s="509"/>
      <c r="AJ180" s="163" t="s">
        <v>2651</v>
      </c>
      <c r="AK180" s="509"/>
      <c r="AL180" s="509"/>
      <c r="AM180" s="163" t="s">
        <v>3780</v>
      </c>
      <c r="AN180" s="510"/>
      <c r="AO180" s="509"/>
      <c r="AP180" s="509"/>
      <c r="AQ180" s="509"/>
      <c r="AR180" s="509"/>
      <c r="AS180" s="509"/>
      <c r="AT180" s="163" t="s">
        <v>2653</v>
      </c>
      <c r="AU180" s="507">
        <v>1004.0</v>
      </c>
      <c r="AV180" s="507">
        <v>11.0</v>
      </c>
      <c r="AW180" s="507">
        <v>2026.0</v>
      </c>
      <c r="AX180" s="163" t="s">
        <v>2664</v>
      </c>
      <c r="AY180" s="163" t="s">
        <v>3133</v>
      </c>
      <c r="AZ180" s="163" t="s">
        <v>2655</v>
      </c>
    </row>
    <row r="181">
      <c r="A181" s="163" t="s">
        <v>3781</v>
      </c>
      <c r="B181" s="163" t="s">
        <v>3782</v>
      </c>
      <c r="C181" s="163" t="s">
        <v>2638</v>
      </c>
      <c r="D181" s="163" t="s">
        <v>2639</v>
      </c>
      <c r="E181" s="506">
        <v>45776.77291666667</v>
      </c>
      <c r="F181" s="507">
        <v>9800.0</v>
      </c>
      <c r="G181" s="163" t="s">
        <v>2640</v>
      </c>
      <c r="H181" s="507">
        <v>9800.0</v>
      </c>
      <c r="I181" s="163" t="s">
        <v>2640</v>
      </c>
      <c r="J181" s="163" t="s">
        <v>2641</v>
      </c>
      <c r="K181" s="163" t="s">
        <v>2642</v>
      </c>
      <c r="L181" s="163" t="s">
        <v>3783</v>
      </c>
      <c r="M181" s="163" t="s">
        <v>3784</v>
      </c>
      <c r="N181" s="163" t="s">
        <v>2645</v>
      </c>
      <c r="O181" s="163" t="s">
        <v>2646</v>
      </c>
      <c r="P181" s="163" t="s">
        <v>2673</v>
      </c>
      <c r="Q181" s="163" t="s">
        <v>2648</v>
      </c>
      <c r="R181" s="506">
        <v>45776.77222222222</v>
      </c>
      <c r="S181" s="509"/>
      <c r="T181" s="509"/>
      <c r="U181" s="163" t="s">
        <v>3785</v>
      </c>
      <c r="V181" s="510"/>
      <c r="W181" s="510"/>
      <c r="X181" s="510"/>
      <c r="Y181" s="510"/>
      <c r="Z181" s="510"/>
      <c r="AA181" s="510"/>
      <c r="AB181" s="163" t="s">
        <v>3786</v>
      </c>
      <c r="AC181" s="507">
        <v>9.013949852E9</v>
      </c>
      <c r="AD181" s="510"/>
      <c r="AE181" s="509"/>
      <c r="AF181" s="509"/>
      <c r="AG181" s="509"/>
      <c r="AH181" s="509"/>
      <c r="AI181" s="509"/>
      <c r="AJ181" s="163" t="s">
        <v>2651</v>
      </c>
      <c r="AK181" s="509"/>
      <c r="AL181" s="509"/>
      <c r="AM181" s="163" t="s">
        <v>3787</v>
      </c>
      <c r="AN181" s="510"/>
      <c r="AO181" s="509"/>
      <c r="AP181" s="509"/>
      <c r="AQ181" s="509"/>
      <c r="AR181" s="509"/>
      <c r="AS181" s="509"/>
      <c r="AT181" s="163" t="s">
        <v>2700</v>
      </c>
      <c r="AU181" s="507">
        <v>6897.0</v>
      </c>
      <c r="AV181" s="507">
        <v>12.0</v>
      </c>
      <c r="AW181" s="507">
        <v>2031.0</v>
      </c>
      <c r="AX181" s="163" t="s">
        <v>2677</v>
      </c>
      <c r="AY181" s="163" t="s">
        <v>2717</v>
      </c>
      <c r="AZ181" s="163" t="s">
        <v>2655</v>
      </c>
    </row>
    <row r="182">
      <c r="A182" s="163" t="s">
        <v>3788</v>
      </c>
      <c r="B182" s="163" t="s">
        <v>3789</v>
      </c>
      <c r="C182" s="163" t="s">
        <v>2638</v>
      </c>
      <c r="D182" s="163" t="s">
        <v>2639</v>
      </c>
      <c r="E182" s="506">
        <v>45776.770833333336</v>
      </c>
      <c r="F182" s="507">
        <v>9800.0</v>
      </c>
      <c r="G182" s="163" t="s">
        <v>2640</v>
      </c>
      <c r="H182" s="507">
        <v>9800.0</v>
      </c>
      <c r="I182" s="163" t="s">
        <v>2640</v>
      </c>
      <c r="J182" s="163" t="s">
        <v>2641</v>
      </c>
      <c r="K182" s="163" t="s">
        <v>2642</v>
      </c>
      <c r="L182" s="163" t="s">
        <v>3790</v>
      </c>
      <c r="M182" s="163" t="s">
        <v>3791</v>
      </c>
      <c r="N182" s="163" t="s">
        <v>2645</v>
      </c>
      <c r="O182" s="163" t="s">
        <v>2646</v>
      </c>
      <c r="P182" s="163" t="s">
        <v>2673</v>
      </c>
      <c r="Q182" s="163" t="s">
        <v>2648</v>
      </c>
      <c r="R182" s="506">
        <v>45776.76875</v>
      </c>
      <c r="S182" s="509"/>
      <c r="T182" s="509"/>
      <c r="U182" s="163" t="s">
        <v>3792</v>
      </c>
      <c r="V182" s="513"/>
      <c r="W182" s="510"/>
      <c r="X182" s="510"/>
      <c r="Y182" s="510"/>
      <c r="Z182" s="510"/>
      <c r="AA182" s="510"/>
      <c r="AB182" s="163" t="s">
        <v>3793</v>
      </c>
      <c r="AC182" s="511">
        <v>9.050305032E9</v>
      </c>
      <c r="AD182" s="509"/>
      <c r="AE182" s="509"/>
      <c r="AF182" s="509"/>
      <c r="AG182" s="509"/>
      <c r="AH182" s="509"/>
      <c r="AI182" s="509"/>
      <c r="AJ182" s="163" t="s">
        <v>2651</v>
      </c>
      <c r="AK182" s="509"/>
      <c r="AL182" s="509"/>
      <c r="AM182" s="163" t="s">
        <v>3794</v>
      </c>
      <c r="AN182" s="510"/>
      <c r="AO182" s="509"/>
      <c r="AP182" s="509"/>
      <c r="AQ182" s="509"/>
      <c r="AR182" s="509"/>
      <c r="AS182" s="509"/>
      <c r="AT182" s="163" t="s">
        <v>2653</v>
      </c>
      <c r="AU182" s="507">
        <v>3084.0</v>
      </c>
      <c r="AV182" s="507">
        <v>5.0</v>
      </c>
      <c r="AW182" s="507">
        <v>2029.0</v>
      </c>
      <c r="AX182" s="163" t="s">
        <v>2749</v>
      </c>
      <c r="AY182" s="163" t="s">
        <v>2717</v>
      </c>
      <c r="AZ182" s="163" t="s">
        <v>2655</v>
      </c>
    </row>
    <row r="183">
      <c r="A183" s="163" t="s">
        <v>3795</v>
      </c>
      <c r="B183" s="163" t="s">
        <v>3782</v>
      </c>
      <c r="C183" s="163" t="s">
        <v>2638</v>
      </c>
      <c r="D183" s="163" t="s">
        <v>2639</v>
      </c>
      <c r="E183" s="506">
        <v>45776.768055555556</v>
      </c>
      <c r="F183" s="507">
        <v>2980.0</v>
      </c>
      <c r="G183" s="163" t="s">
        <v>2640</v>
      </c>
      <c r="H183" s="507">
        <v>2980.0</v>
      </c>
      <c r="I183" s="163" t="s">
        <v>2640</v>
      </c>
      <c r="J183" s="163" t="s">
        <v>2641</v>
      </c>
      <c r="K183" s="163" t="s">
        <v>2642</v>
      </c>
      <c r="L183" s="163" t="s">
        <v>3783</v>
      </c>
      <c r="M183" s="163" t="s">
        <v>3796</v>
      </c>
      <c r="N183" s="163" t="s">
        <v>2645</v>
      </c>
      <c r="O183" s="163" t="s">
        <v>2646</v>
      </c>
      <c r="P183" s="163" t="s">
        <v>2673</v>
      </c>
      <c r="Q183" s="163" t="s">
        <v>2648</v>
      </c>
      <c r="R183" s="506">
        <v>45776.76666666667</v>
      </c>
      <c r="S183" s="509"/>
      <c r="T183" s="509"/>
      <c r="U183" s="163" t="s">
        <v>3797</v>
      </c>
      <c r="V183" s="510"/>
      <c r="W183" s="510"/>
      <c r="X183" s="510"/>
      <c r="Y183" s="510"/>
      <c r="Z183" s="510"/>
      <c r="AA183" s="510"/>
      <c r="AB183" s="163" t="s">
        <v>3786</v>
      </c>
      <c r="AC183" s="511">
        <v>9.013949852E9</v>
      </c>
      <c r="AD183" s="509"/>
      <c r="AE183" s="509"/>
      <c r="AF183" s="509"/>
      <c r="AG183" s="509"/>
      <c r="AH183" s="509"/>
      <c r="AI183" s="509"/>
      <c r="AJ183" s="163" t="s">
        <v>2651</v>
      </c>
      <c r="AK183" s="509"/>
      <c r="AL183" s="509"/>
      <c r="AM183" s="163" t="s">
        <v>3787</v>
      </c>
      <c r="AN183" s="510"/>
      <c r="AO183" s="509"/>
      <c r="AP183" s="509"/>
      <c r="AQ183" s="509"/>
      <c r="AR183" s="509"/>
      <c r="AS183" s="509"/>
      <c r="AT183" s="163" t="s">
        <v>2700</v>
      </c>
      <c r="AU183" s="507">
        <v>6897.0</v>
      </c>
      <c r="AV183" s="507">
        <v>12.0</v>
      </c>
      <c r="AW183" s="507">
        <v>2031.0</v>
      </c>
      <c r="AX183" s="163" t="s">
        <v>2677</v>
      </c>
      <c r="AY183" s="163" t="s">
        <v>2717</v>
      </c>
      <c r="AZ183" s="163" t="s">
        <v>2655</v>
      </c>
    </row>
    <row r="184">
      <c r="A184" s="163" t="s">
        <v>3798</v>
      </c>
      <c r="B184" s="163" t="s">
        <v>3789</v>
      </c>
      <c r="C184" s="163" t="s">
        <v>2638</v>
      </c>
      <c r="D184" s="163" t="s">
        <v>2639</v>
      </c>
      <c r="E184" s="506">
        <v>45776.76458333333</v>
      </c>
      <c r="F184" s="507">
        <v>2980.0</v>
      </c>
      <c r="G184" s="163" t="s">
        <v>2640</v>
      </c>
      <c r="H184" s="507">
        <v>2980.0</v>
      </c>
      <c r="I184" s="163" t="s">
        <v>2640</v>
      </c>
      <c r="J184" s="163" t="s">
        <v>2641</v>
      </c>
      <c r="K184" s="163" t="s">
        <v>2642</v>
      </c>
      <c r="L184" s="163" t="s">
        <v>3790</v>
      </c>
      <c r="M184" s="163" t="s">
        <v>3799</v>
      </c>
      <c r="N184" s="163" t="s">
        <v>2645</v>
      </c>
      <c r="O184" s="163" t="s">
        <v>2646</v>
      </c>
      <c r="P184" s="163" t="s">
        <v>2673</v>
      </c>
      <c r="Q184" s="163" t="s">
        <v>2648</v>
      </c>
      <c r="R184" s="506">
        <v>45776.7625</v>
      </c>
      <c r="S184" s="509"/>
      <c r="T184" s="509"/>
      <c r="U184" s="163" t="s">
        <v>3800</v>
      </c>
      <c r="V184" s="510"/>
      <c r="W184" s="510"/>
      <c r="X184" s="510"/>
      <c r="Y184" s="510"/>
      <c r="Z184" s="510"/>
      <c r="AA184" s="510"/>
      <c r="AB184" s="163" t="s">
        <v>3793</v>
      </c>
      <c r="AC184" s="511">
        <v>9.050305032E9</v>
      </c>
      <c r="AD184" s="509"/>
      <c r="AE184" s="509"/>
      <c r="AF184" s="509"/>
      <c r="AG184" s="509"/>
      <c r="AH184" s="509"/>
      <c r="AI184" s="509"/>
      <c r="AJ184" s="163" t="s">
        <v>2651</v>
      </c>
      <c r="AK184" s="509"/>
      <c r="AL184" s="509"/>
      <c r="AM184" s="163" t="s">
        <v>3794</v>
      </c>
      <c r="AN184" s="509"/>
      <c r="AO184" s="509"/>
      <c r="AP184" s="509"/>
      <c r="AQ184" s="509"/>
      <c r="AR184" s="509"/>
      <c r="AS184" s="509"/>
      <c r="AT184" s="163" t="s">
        <v>2653</v>
      </c>
      <c r="AU184" s="507">
        <v>3084.0</v>
      </c>
      <c r="AV184" s="507">
        <v>5.0</v>
      </c>
      <c r="AW184" s="507">
        <v>2029.0</v>
      </c>
      <c r="AX184" s="163" t="s">
        <v>2749</v>
      </c>
      <c r="AY184" s="163" t="s">
        <v>2717</v>
      </c>
      <c r="AZ184" s="163" t="s">
        <v>2655</v>
      </c>
    </row>
    <row r="185">
      <c r="A185" s="163" t="s">
        <v>3801</v>
      </c>
      <c r="B185" s="163" t="s">
        <v>3802</v>
      </c>
      <c r="C185" s="163" t="s">
        <v>2638</v>
      </c>
      <c r="D185" s="163" t="s">
        <v>2639</v>
      </c>
      <c r="E185" s="506">
        <v>45776.7625</v>
      </c>
      <c r="F185" s="507">
        <v>550000.0</v>
      </c>
      <c r="G185" s="163" t="s">
        <v>2640</v>
      </c>
      <c r="H185" s="507">
        <v>550000.0</v>
      </c>
      <c r="I185" s="163" t="s">
        <v>2640</v>
      </c>
      <c r="J185" s="163" t="s">
        <v>2641</v>
      </c>
      <c r="K185" s="163" t="s">
        <v>2642</v>
      </c>
      <c r="L185" s="163" t="s">
        <v>3803</v>
      </c>
      <c r="M185" s="163" t="s">
        <v>3803</v>
      </c>
      <c r="N185" s="163" t="s">
        <v>2645</v>
      </c>
      <c r="O185" s="163" t="s">
        <v>2646</v>
      </c>
      <c r="P185" s="163" t="s">
        <v>2673</v>
      </c>
      <c r="Q185" s="163" t="s">
        <v>2648</v>
      </c>
      <c r="R185" s="506">
        <v>45776.76111111111</v>
      </c>
      <c r="S185" s="509"/>
      <c r="T185" s="509"/>
      <c r="U185" s="163" t="s">
        <v>3804</v>
      </c>
      <c r="V185" s="510"/>
      <c r="W185" s="510"/>
      <c r="X185" s="510"/>
      <c r="Y185" s="510"/>
      <c r="Z185" s="510"/>
      <c r="AA185" s="510"/>
      <c r="AB185" s="163" t="s">
        <v>3805</v>
      </c>
      <c r="AC185" s="511">
        <v>7.88625501E8</v>
      </c>
      <c r="AD185" s="163" t="s">
        <v>3806</v>
      </c>
      <c r="AE185" s="507">
        <v>550000.0</v>
      </c>
      <c r="AF185" s="163" t="s">
        <v>2640</v>
      </c>
      <c r="AG185" s="163" t="s">
        <v>2798</v>
      </c>
      <c r="AH185" s="509"/>
      <c r="AI185" s="509"/>
      <c r="AJ185" s="163" t="s">
        <v>2651</v>
      </c>
      <c r="AK185" s="514">
        <v>45806.0</v>
      </c>
      <c r="AL185" s="506">
        <v>45776.76111111111</v>
      </c>
      <c r="AM185" s="163" t="s">
        <v>3807</v>
      </c>
      <c r="AN185" s="510"/>
      <c r="AO185" s="509"/>
      <c r="AP185" s="509"/>
      <c r="AQ185" s="509"/>
      <c r="AR185" s="509"/>
      <c r="AS185" s="509"/>
      <c r="AT185" s="163" t="s">
        <v>2653</v>
      </c>
      <c r="AU185" s="507">
        <v>2004.0</v>
      </c>
      <c r="AV185" s="507">
        <v>2.0</v>
      </c>
      <c r="AW185" s="507">
        <v>2027.0</v>
      </c>
      <c r="AX185" s="163" t="s">
        <v>2936</v>
      </c>
      <c r="AY185" s="163" t="s">
        <v>2717</v>
      </c>
      <c r="AZ185" s="163" t="s">
        <v>2655</v>
      </c>
    </row>
    <row r="186">
      <c r="A186" s="163" t="s">
        <v>3808</v>
      </c>
      <c r="B186" s="163" t="s">
        <v>3809</v>
      </c>
      <c r="C186" s="163" t="s">
        <v>2638</v>
      </c>
      <c r="D186" s="163" t="s">
        <v>2639</v>
      </c>
      <c r="E186" s="506">
        <v>45776.756944444445</v>
      </c>
      <c r="F186" s="507">
        <v>2980.0</v>
      </c>
      <c r="G186" s="163" t="s">
        <v>2640</v>
      </c>
      <c r="H186" s="507">
        <v>2980.0</v>
      </c>
      <c r="I186" s="163" t="s">
        <v>2640</v>
      </c>
      <c r="J186" s="163" t="s">
        <v>2641</v>
      </c>
      <c r="K186" s="163" t="s">
        <v>2642</v>
      </c>
      <c r="L186" s="163" t="s">
        <v>3810</v>
      </c>
      <c r="M186" s="163" t="s">
        <v>3811</v>
      </c>
      <c r="N186" s="163" t="s">
        <v>2645</v>
      </c>
      <c r="O186" s="163" t="s">
        <v>2646</v>
      </c>
      <c r="P186" s="163" t="s">
        <v>2673</v>
      </c>
      <c r="Q186" s="163" t="s">
        <v>2648</v>
      </c>
      <c r="R186" s="506">
        <v>45776.75555555556</v>
      </c>
      <c r="S186" s="509"/>
      <c r="T186" s="509"/>
      <c r="U186" s="163" t="s">
        <v>3812</v>
      </c>
      <c r="V186" s="510"/>
      <c r="W186" s="510"/>
      <c r="X186" s="510"/>
      <c r="Y186" s="510"/>
      <c r="Z186" s="510"/>
      <c r="AA186" s="510"/>
      <c r="AB186" s="163" t="s">
        <v>3813</v>
      </c>
      <c r="AC186" s="511">
        <v>9.047625928E9</v>
      </c>
      <c r="AD186" s="509"/>
      <c r="AE186" s="509"/>
      <c r="AF186" s="509"/>
      <c r="AG186" s="509"/>
      <c r="AH186" s="509"/>
      <c r="AI186" s="509"/>
      <c r="AJ186" s="163" t="s">
        <v>2651</v>
      </c>
      <c r="AK186" s="509"/>
      <c r="AL186" s="509"/>
      <c r="AM186" s="163" t="s">
        <v>3814</v>
      </c>
      <c r="AN186" s="510"/>
      <c r="AO186" s="509"/>
      <c r="AP186" s="509"/>
      <c r="AQ186" s="509"/>
      <c r="AR186" s="509"/>
      <c r="AS186" s="509"/>
      <c r="AT186" s="163" t="s">
        <v>2700</v>
      </c>
      <c r="AU186" s="507">
        <v>5706.0</v>
      </c>
      <c r="AV186" s="507">
        <v>9.0</v>
      </c>
      <c r="AW186" s="507">
        <v>2031.0</v>
      </c>
      <c r="AX186" s="163" t="s">
        <v>2677</v>
      </c>
      <c r="AY186" s="163" t="s">
        <v>2717</v>
      </c>
      <c r="AZ186" s="163" t="s">
        <v>2655</v>
      </c>
    </row>
    <row r="187">
      <c r="A187" s="163" t="s">
        <v>3815</v>
      </c>
      <c r="B187" s="163" t="s">
        <v>3816</v>
      </c>
      <c r="C187" s="163" t="s">
        <v>2638</v>
      </c>
      <c r="D187" s="163" t="s">
        <v>2639</v>
      </c>
      <c r="E187" s="506">
        <v>45776.75625</v>
      </c>
      <c r="F187" s="507">
        <v>2980.0</v>
      </c>
      <c r="G187" s="163" t="s">
        <v>2640</v>
      </c>
      <c r="H187" s="507">
        <v>2980.0</v>
      </c>
      <c r="I187" s="163" t="s">
        <v>2640</v>
      </c>
      <c r="J187" s="163" t="s">
        <v>2641</v>
      </c>
      <c r="K187" s="163" t="s">
        <v>2642</v>
      </c>
      <c r="L187" s="163" t="s">
        <v>3817</v>
      </c>
      <c r="M187" s="163" t="s">
        <v>3818</v>
      </c>
      <c r="N187" s="163" t="s">
        <v>2645</v>
      </c>
      <c r="O187" s="163" t="s">
        <v>2646</v>
      </c>
      <c r="P187" s="163" t="s">
        <v>2673</v>
      </c>
      <c r="Q187" s="163" t="s">
        <v>2648</v>
      </c>
      <c r="R187" s="506">
        <v>45776.75486111111</v>
      </c>
      <c r="S187" s="509"/>
      <c r="T187" s="509"/>
      <c r="U187" s="163" t="s">
        <v>3819</v>
      </c>
      <c r="V187" s="510"/>
      <c r="W187" s="510"/>
      <c r="X187" s="510"/>
      <c r="Y187" s="510"/>
      <c r="Z187" s="510"/>
      <c r="AA187" s="510"/>
      <c r="AB187" s="163" t="s">
        <v>3820</v>
      </c>
      <c r="AC187" s="511">
        <v>9.051511012E9</v>
      </c>
      <c r="AD187" s="509"/>
      <c r="AE187" s="509"/>
      <c r="AF187" s="509"/>
      <c r="AG187" s="509"/>
      <c r="AH187" s="509"/>
      <c r="AI187" s="509"/>
      <c r="AJ187" s="163" t="s">
        <v>2651</v>
      </c>
      <c r="AK187" s="509"/>
      <c r="AL187" s="509"/>
      <c r="AM187" s="163" t="s">
        <v>3821</v>
      </c>
      <c r="AN187" s="510"/>
      <c r="AO187" s="509"/>
      <c r="AP187" s="509"/>
      <c r="AQ187" s="509"/>
      <c r="AR187" s="509"/>
      <c r="AS187" s="509"/>
      <c r="AT187" s="163" t="s">
        <v>2700</v>
      </c>
      <c r="AU187" s="507">
        <v>993.0</v>
      </c>
      <c r="AV187" s="507">
        <v>6.0</v>
      </c>
      <c r="AW187" s="507">
        <v>2025.0</v>
      </c>
      <c r="AX187" s="163" t="s">
        <v>2677</v>
      </c>
      <c r="AY187" s="163" t="s">
        <v>3352</v>
      </c>
      <c r="AZ187" s="163" t="s">
        <v>2655</v>
      </c>
    </row>
    <row r="188">
      <c r="A188" s="163" t="s">
        <v>3822</v>
      </c>
      <c r="B188" s="163" t="s">
        <v>3823</v>
      </c>
      <c r="C188" s="163" t="s">
        <v>2638</v>
      </c>
      <c r="D188" s="163" t="s">
        <v>2639</v>
      </c>
      <c r="E188" s="506">
        <v>45776.754166666666</v>
      </c>
      <c r="F188" s="507">
        <v>2980.0</v>
      </c>
      <c r="G188" s="163" t="s">
        <v>2640</v>
      </c>
      <c r="H188" s="507">
        <v>2980.0</v>
      </c>
      <c r="I188" s="163" t="s">
        <v>2640</v>
      </c>
      <c r="J188" s="163" t="s">
        <v>2641</v>
      </c>
      <c r="K188" s="163" t="s">
        <v>2642</v>
      </c>
      <c r="L188" s="163" t="s">
        <v>3824</v>
      </c>
      <c r="M188" s="163" t="s">
        <v>3825</v>
      </c>
      <c r="N188" s="163" t="s">
        <v>2645</v>
      </c>
      <c r="O188" s="163" t="s">
        <v>2646</v>
      </c>
      <c r="P188" s="163" t="s">
        <v>2673</v>
      </c>
      <c r="Q188" s="163" t="s">
        <v>2648</v>
      </c>
      <c r="R188" s="506">
        <v>45776.75208333333</v>
      </c>
      <c r="S188" s="509"/>
      <c r="T188" s="509"/>
      <c r="U188" s="163" t="s">
        <v>3826</v>
      </c>
      <c r="V188" s="510"/>
      <c r="W188" s="510"/>
      <c r="X188" s="510"/>
      <c r="Y188" s="510"/>
      <c r="Z188" s="510"/>
      <c r="AA188" s="510"/>
      <c r="AB188" s="163" t="s">
        <v>3827</v>
      </c>
      <c r="AC188" s="511">
        <v>7.021727425E9</v>
      </c>
      <c r="AD188" s="509"/>
      <c r="AE188" s="509"/>
      <c r="AF188" s="509"/>
      <c r="AG188" s="509"/>
      <c r="AH188" s="509"/>
      <c r="AI188" s="509"/>
      <c r="AJ188" s="163" t="s">
        <v>2651</v>
      </c>
      <c r="AK188" s="509"/>
      <c r="AL188" s="509"/>
      <c r="AM188" s="163" t="s">
        <v>3828</v>
      </c>
      <c r="AN188" s="510"/>
      <c r="AO188" s="509"/>
      <c r="AP188" s="509"/>
      <c r="AQ188" s="509"/>
      <c r="AR188" s="509"/>
      <c r="AS188" s="509"/>
      <c r="AT188" s="163" t="s">
        <v>2653</v>
      </c>
      <c r="AU188" s="507">
        <v>9008.0</v>
      </c>
      <c r="AV188" s="507">
        <v>2.0</v>
      </c>
      <c r="AW188" s="507">
        <v>2030.0</v>
      </c>
      <c r="AX188" s="163" t="s">
        <v>2687</v>
      </c>
      <c r="AY188" s="163" t="s">
        <v>2779</v>
      </c>
      <c r="AZ188" s="163" t="s">
        <v>2655</v>
      </c>
    </row>
    <row r="189">
      <c r="A189" s="163" t="s">
        <v>3829</v>
      </c>
      <c r="B189" s="163" t="s">
        <v>3830</v>
      </c>
      <c r="C189" s="163" t="s">
        <v>2638</v>
      </c>
      <c r="D189" s="163" t="s">
        <v>2639</v>
      </c>
      <c r="E189" s="506">
        <v>45776.73402777778</v>
      </c>
      <c r="F189" s="507">
        <v>2980.0</v>
      </c>
      <c r="G189" s="163" t="s">
        <v>2640</v>
      </c>
      <c r="H189" s="507">
        <v>2980.0</v>
      </c>
      <c r="I189" s="163" t="s">
        <v>2640</v>
      </c>
      <c r="J189" s="163" t="s">
        <v>2641</v>
      </c>
      <c r="K189" s="163" t="s">
        <v>2642</v>
      </c>
      <c r="L189" s="163" t="s">
        <v>3831</v>
      </c>
      <c r="M189" s="163" t="s">
        <v>3832</v>
      </c>
      <c r="N189" s="163" t="s">
        <v>2645</v>
      </c>
      <c r="O189" s="163" t="s">
        <v>2646</v>
      </c>
      <c r="P189" s="163" t="s">
        <v>2647</v>
      </c>
      <c r="Q189" s="163" t="s">
        <v>2648</v>
      </c>
      <c r="R189" s="506">
        <v>45776.73402777778</v>
      </c>
      <c r="S189" s="509"/>
      <c r="T189" s="509"/>
      <c r="U189" s="163" t="s">
        <v>3833</v>
      </c>
      <c r="V189" s="510"/>
      <c r="W189" s="510"/>
      <c r="X189" s="510"/>
      <c r="Y189" s="510"/>
      <c r="Z189" s="510"/>
      <c r="AA189" s="510"/>
      <c r="AB189" s="163" t="s">
        <v>3834</v>
      </c>
      <c r="AC189" s="511">
        <v>9.023286148E9</v>
      </c>
      <c r="AD189" s="509"/>
      <c r="AE189" s="509"/>
      <c r="AF189" s="509"/>
      <c r="AG189" s="509"/>
      <c r="AH189" s="509"/>
      <c r="AI189" s="509"/>
      <c r="AJ189" s="163" t="s">
        <v>2651</v>
      </c>
      <c r="AK189" s="509"/>
      <c r="AL189" s="509"/>
      <c r="AM189" s="163" t="s">
        <v>3835</v>
      </c>
      <c r="AN189" s="510"/>
      <c r="AO189" s="509"/>
      <c r="AP189" s="509"/>
      <c r="AQ189" s="509"/>
      <c r="AR189" s="509"/>
      <c r="AS189" s="509"/>
      <c r="AT189" s="163" t="s">
        <v>2653</v>
      </c>
      <c r="AU189" s="507">
        <v>1077.0</v>
      </c>
      <c r="AV189" s="507">
        <v>3.0</v>
      </c>
      <c r="AW189" s="507">
        <v>2032.0</v>
      </c>
      <c r="AX189" s="163" t="s">
        <v>2730</v>
      </c>
      <c r="AY189" s="510"/>
      <c r="AZ189" s="163" t="s">
        <v>2655</v>
      </c>
    </row>
    <row r="190">
      <c r="A190" s="163" t="s">
        <v>3836</v>
      </c>
      <c r="B190" s="163" t="s">
        <v>3837</v>
      </c>
      <c r="C190" s="163" t="s">
        <v>2638</v>
      </c>
      <c r="D190" s="163" t="s">
        <v>2639</v>
      </c>
      <c r="E190" s="506">
        <v>45776.722916666666</v>
      </c>
      <c r="F190" s="507">
        <v>2980.0</v>
      </c>
      <c r="G190" s="163" t="s">
        <v>2640</v>
      </c>
      <c r="H190" s="507">
        <v>2980.0</v>
      </c>
      <c r="I190" s="163" t="s">
        <v>2640</v>
      </c>
      <c r="J190" s="163" t="s">
        <v>2641</v>
      </c>
      <c r="K190" s="163" t="s">
        <v>2642</v>
      </c>
      <c r="L190" s="163" t="s">
        <v>3838</v>
      </c>
      <c r="M190" s="163" t="s">
        <v>3839</v>
      </c>
      <c r="N190" s="163" t="s">
        <v>2645</v>
      </c>
      <c r="O190" s="163" t="s">
        <v>2646</v>
      </c>
      <c r="P190" s="163" t="s">
        <v>2647</v>
      </c>
      <c r="Q190" s="163" t="s">
        <v>2648</v>
      </c>
      <c r="R190" s="506">
        <v>45776.722916666666</v>
      </c>
      <c r="S190" s="509"/>
      <c r="T190" s="509"/>
      <c r="U190" s="163" t="s">
        <v>3840</v>
      </c>
      <c r="V190" s="510"/>
      <c r="W190" s="510"/>
      <c r="X190" s="510"/>
      <c r="Y190" s="510"/>
      <c r="Z190" s="510"/>
      <c r="AA190" s="510"/>
      <c r="AB190" s="163" t="s">
        <v>3841</v>
      </c>
      <c r="AC190" s="511">
        <v>9.087423057E9</v>
      </c>
      <c r="AD190" s="509"/>
      <c r="AE190" s="509"/>
      <c r="AF190" s="509"/>
      <c r="AG190" s="509"/>
      <c r="AH190" s="509"/>
      <c r="AI190" s="509"/>
      <c r="AJ190" s="163" t="s">
        <v>2651</v>
      </c>
      <c r="AK190" s="509"/>
      <c r="AL190" s="509"/>
      <c r="AM190" s="163" t="s">
        <v>3842</v>
      </c>
      <c r="AN190" s="510"/>
      <c r="AO190" s="509"/>
      <c r="AP190" s="509"/>
      <c r="AQ190" s="509"/>
      <c r="AR190" s="509"/>
      <c r="AS190" s="509"/>
      <c r="AT190" s="163" t="s">
        <v>2700</v>
      </c>
      <c r="AU190" s="507">
        <v>3749.0</v>
      </c>
      <c r="AV190" s="507">
        <v>1.0</v>
      </c>
      <c r="AW190" s="507">
        <v>2029.0</v>
      </c>
      <c r="AX190" s="510"/>
      <c r="AY190" s="510"/>
      <c r="AZ190" s="163" t="s">
        <v>2655</v>
      </c>
    </row>
    <row r="191">
      <c r="A191" s="163" t="s">
        <v>3843</v>
      </c>
      <c r="B191" s="163" t="s">
        <v>3844</v>
      </c>
      <c r="C191" s="163" t="s">
        <v>2638</v>
      </c>
      <c r="D191" s="163" t="s">
        <v>2639</v>
      </c>
      <c r="E191" s="506">
        <v>45776.71805555555</v>
      </c>
      <c r="F191" s="507">
        <v>9800.0</v>
      </c>
      <c r="G191" s="163" t="s">
        <v>2640</v>
      </c>
      <c r="H191" s="507">
        <v>9800.0</v>
      </c>
      <c r="I191" s="163" t="s">
        <v>2640</v>
      </c>
      <c r="J191" s="163" t="s">
        <v>2641</v>
      </c>
      <c r="K191" s="163" t="s">
        <v>2642</v>
      </c>
      <c r="L191" s="163" t="s">
        <v>3845</v>
      </c>
      <c r="M191" s="163" t="s">
        <v>3846</v>
      </c>
      <c r="N191" s="163" t="s">
        <v>2645</v>
      </c>
      <c r="O191" s="163" t="s">
        <v>2646</v>
      </c>
      <c r="P191" s="163" t="s">
        <v>2673</v>
      </c>
      <c r="Q191" s="163" t="s">
        <v>2648</v>
      </c>
      <c r="R191" s="506">
        <v>45776.71597222222</v>
      </c>
      <c r="S191" s="509"/>
      <c r="T191" s="509"/>
      <c r="U191" s="163" t="s">
        <v>3847</v>
      </c>
      <c r="V191" s="510"/>
      <c r="W191" s="510"/>
      <c r="X191" s="510"/>
      <c r="Y191" s="510"/>
      <c r="Z191" s="510"/>
      <c r="AA191" s="510"/>
      <c r="AB191" s="163" t="s">
        <v>3848</v>
      </c>
      <c r="AC191" s="511">
        <v>9.020135822E9</v>
      </c>
      <c r="AD191" s="509"/>
      <c r="AE191" s="509"/>
      <c r="AF191" s="509"/>
      <c r="AG191" s="509"/>
      <c r="AH191" s="509"/>
      <c r="AI191" s="509"/>
      <c r="AJ191" s="163" t="s">
        <v>2651</v>
      </c>
      <c r="AK191" s="509"/>
      <c r="AL191" s="509"/>
      <c r="AM191" s="163" t="s">
        <v>3849</v>
      </c>
      <c r="AN191" s="510"/>
      <c r="AO191" s="509"/>
      <c r="AP191" s="509"/>
      <c r="AQ191" s="509"/>
      <c r="AR191" s="509"/>
      <c r="AS191" s="509"/>
      <c r="AT191" s="163" t="s">
        <v>2653</v>
      </c>
      <c r="AU191" s="507">
        <v>5733.0</v>
      </c>
      <c r="AV191" s="507">
        <v>1.0</v>
      </c>
      <c r="AW191" s="507">
        <v>2028.0</v>
      </c>
      <c r="AX191" s="163" t="s">
        <v>2677</v>
      </c>
      <c r="AY191" s="163" t="s">
        <v>2678</v>
      </c>
      <c r="AZ191" s="163" t="s">
        <v>2655</v>
      </c>
    </row>
    <row r="192">
      <c r="A192" s="163" t="s">
        <v>3850</v>
      </c>
      <c r="B192" s="163" t="s">
        <v>3844</v>
      </c>
      <c r="C192" s="163" t="s">
        <v>2638</v>
      </c>
      <c r="D192" s="163" t="s">
        <v>2639</v>
      </c>
      <c r="E192" s="506">
        <v>45776.71527777778</v>
      </c>
      <c r="F192" s="507">
        <v>2980.0</v>
      </c>
      <c r="G192" s="163" t="s">
        <v>2640</v>
      </c>
      <c r="H192" s="507">
        <v>2980.0</v>
      </c>
      <c r="I192" s="163" t="s">
        <v>2640</v>
      </c>
      <c r="J192" s="163" t="s">
        <v>2641</v>
      </c>
      <c r="K192" s="163" t="s">
        <v>2642</v>
      </c>
      <c r="L192" s="163" t="s">
        <v>3845</v>
      </c>
      <c r="M192" s="163" t="s">
        <v>3851</v>
      </c>
      <c r="N192" s="163" t="s">
        <v>2645</v>
      </c>
      <c r="O192" s="163" t="s">
        <v>2646</v>
      </c>
      <c r="P192" s="163" t="s">
        <v>2673</v>
      </c>
      <c r="Q192" s="163" t="s">
        <v>2648</v>
      </c>
      <c r="R192" s="506">
        <v>45776.71388888889</v>
      </c>
      <c r="S192" s="509"/>
      <c r="T192" s="509"/>
      <c r="U192" s="163" t="s">
        <v>3852</v>
      </c>
      <c r="V192" s="510"/>
      <c r="W192" s="510"/>
      <c r="X192" s="510"/>
      <c r="Y192" s="510"/>
      <c r="Z192" s="510"/>
      <c r="AA192" s="510"/>
      <c r="AB192" s="163" t="s">
        <v>3848</v>
      </c>
      <c r="AC192" s="511">
        <v>9.020135822E9</v>
      </c>
      <c r="AD192" s="509"/>
      <c r="AE192" s="509"/>
      <c r="AF192" s="509"/>
      <c r="AG192" s="509"/>
      <c r="AH192" s="509"/>
      <c r="AI192" s="509"/>
      <c r="AJ192" s="163" t="s">
        <v>2651</v>
      </c>
      <c r="AK192" s="509"/>
      <c r="AL192" s="509"/>
      <c r="AM192" s="163" t="s">
        <v>3849</v>
      </c>
      <c r="AN192" s="510"/>
      <c r="AO192" s="509"/>
      <c r="AP192" s="509"/>
      <c r="AQ192" s="509"/>
      <c r="AR192" s="509"/>
      <c r="AS192" s="509"/>
      <c r="AT192" s="163" t="s">
        <v>2653</v>
      </c>
      <c r="AU192" s="507">
        <v>5733.0</v>
      </c>
      <c r="AV192" s="507">
        <v>1.0</v>
      </c>
      <c r="AW192" s="507">
        <v>2028.0</v>
      </c>
      <c r="AX192" s="163" t="s">
        <v>2677</v>
      </c>
      <c r="AY192" s="163" t="s">
        <v>2678</v>
      </c>
      <c r="AZ192" s="163" t="s">
        <v>2655</v>
      </c>
    </row>
    <row r="193">
      <c r="A193" s="163" t="s">
        <v>3853</v>
      </c>
      <c r="B193" s="163" t="s">
        <v>3854</v>
      </c>
      <c r="C193" s="163" t="s">
        <v>2638</v>
      </c>
      <c r="D193" s="163" t="s">
        <v>2639</v>
      </c>
      <c r="E193" s="506">
        <v>45776.70972222222</v>
      </c>
      <c r="F193" s="507">
        <v>2980.0</v>
      </c>
      <c r="G193" s="163" t="s">
        <v>2640</v>
      </c>
      <c r="H193" s="507">
        <v>2980.0</v>
      </c>
      <c r="I193" s="163" t="s">
        <v>2640</v>
      </c>
      <c r="J193" s="163" t="s">
        <v>2641</v>
      </c>
      <c r="K193" s="163" t="s">
        <v>2642</v>
      </c>
      <c r="L193" s="163" t="s">
        <v>3855</v>
      </c>
      <c r="M193" s="163" t="s">
        <v>3856</v>
      </c>
      <c r="N193" s="163" t="s">
        <v>2645</v>
      </c>
      <c r="O193" s="163" t="s">
        <v>2646</v>
      </c>
      <c r="P193" s="163" t="s">
        <v>2673</v>
      </c>
      <c r="Q193" s="163" t="s">
        <v>2648</v>
      </c>
      <c r="R193" s="506">
        <v>45776.708333333336</v>
      </c>
      <c r="S193" s="509"/>
      <c r="T193" s="509"/>
      <c r="U193" s="163" t="s">
        <v>3857</v>
      </c>
      <c r="V193" s="510"/>
      <c r="W193" s="510"/>
      <c r="X193" s="510"/>
      <c r="Y193" s="510"/>
      <c r="Z193" s="510"/>
      <c r="AA193" s="510"/>
      <c r="AB193" s="163" t="s">
        <v>3858</v>
      </c>
      <c r="AC193" s="511">
        <v>8.044099959E9</v>
      </c>
      <c r="AD193" s="509"/>
      <c r="AE193" s="509"/>
      <c r="AF193" s="509"/>
      <c r="AG193" s="509"/>
      <c r="AH193" s="509"/>
      <c r="AI193" s="509"/>
      <c r="AJ193" s="163" t="s">
        <v>2651</v>
      </c>
      <c r="AK193" s="509"/>
      <c r="AL193" s="509"/>
      <c r="AM193" s="163" t="s">
        <v>3859</v>
      </c>
      <c r="AN193" s="510"/>
      <c r="AO193" s="509"/>
      <c r="AP193" s="509"/>
      <c r="AQ193" s="509"/>
      <c r="AR193" s="509"/>
      <c r="AS193" s="509"/>
      <c r="AT193" s="163" t="s">
        <v>2653</v>
      </c>
      <c r="AU193" s="507">
        <v>3826.0</v>
      </c>
      <c r="AV193" s="507">
        <v>3.0</v>
      </c>
      <c r="AW193" s="507">
        <v>2029.0</v>
      </c>
      <c r="AX193" s="163" t="s">
        <v>2687</v>
      </c>
      <c r="AY193" s="163" t="s">
        <v>2678</v>
      </c>
      <c r="AZ193" s="163" t="s">
        <v>2655</v>
      </c>
    </row>
    <row r="194">
      <c r="A194" s="163" t="s">
        <v>3860</v>
      </c>
      <c r="B194" s="163" t="s">
        <v>3861</v>
      </c>
      <c r="C194" s="163" t="s">
        <v>2638</v>
      </c>
      <c r="D194" s="163" t="s">
        <v>2639</v>
      </c>
      <c r="E194" s="506">
        <v>45776.67152777778</v>
      </c>
      <c r="F194" s="507">
        <v>2980.0</v>
      </c>
      <c r="G194" s="163" t="s">
        <v>2640</v>
      </c>
      <c r="H194" s="507">
        <v>2980.0</v>
      </c>
      <c r="I194" s="163" t="s">
        <v>2640</v>
      </c>
      <c r="J194" s="163" t="s">
        <v>2641</v>
      </c>
      <c r="K194" s="163" t="s">
        <v>2642</v>
      </c>
      <c r="L194" s="163" t="s">
        <v>3862</v>
      </c>
      <c r="M194" s="163" t="s">
        <v>3863</v>
      </c>
      <c r="N194" s="163" t="s">
        <v>2645</v>
      </c>
      <c r="O194" s="163" t="s">
        <v>2646</v>
      </c>
      <c r="P194" s="163" t="s">
        <v>2683</v>
      </c>
      <c r="Q194" s="163" t="s">
        <v>2648</v>
      </c>
      <c r="R194" s="506">
        <v>45776.67083333333</v>
      </c>
      <c r="S194" s="509"/>
      <c r="T194" s="509"/>
      <c r="U194" s="163" t="s">
        <v>3864</v>
      </c>
      <c r="V194" s="510"/>
      <c r="W194" s="510"/>
      <c r="X194" s="510"/>
      <c r="Y194" s="510"/>
      <c r="Z194" s="510"/>
      <c r="AA194" s="510"/>
      <c r="AB194" s="163" t="s">
        <v>3865</v>
      </c>
      <c r="AC194" s="511">
        <v>8.03740338E9</v>
      </c>
      <c r="AD194" s="509"/>
      <c r="AE194" s="509"/>
      <c r="AF194" s="509"/>
      <c r="AG194" s="509"/>
      <c r="AH194" s="509"/>
      <c r="AI194" s="509"/>
      <c r="AJ194" s="163" t="s">
        <v>2651</v>
      </c>
      <c r="AK194" s="509"/>
      <c r="AL194" s="509"/>
      <c r="AM194" s="163" t="s">
        <v>3866</v>
      </c>
      <c r="AN194" s="510"/>
      <c r="AO194" s="509"/>
      <c r="AP194" s="509"/>
      <c r="AQ194" s="509"/>
      <c r="AR194" s="509"/>
      <c r="AS194" s="509"/>
      <c r="AT194" s="163" t="s">
        <v>2653</v>
      </c>
      <c r="AU194" s="507">
        <v>5110.0</v>
      </c>
      <c r="AV194" s="507">
        <v>9.0</v>
      </c>
      <c r="AW194" s="507">
        <v>2026.0</v>
      </c>
      <c r="AX194" s="163" t="s">
        <v>2730</v>
      </c>
      <c r="AY194" s="163" t="s">
        <v>3738</v>
      </c>
      <c r="AZ194" s="163" t="s">
        <v>2655</v>
      </c>
    </row>
    <row r="195">
      <c r="A195" s="163" t="s">
        <v>3867</v>
      </c>
      <c r="B195" s="163" t="s">
        <v>3868</v>
      </c>
      <c r="C195" s="163" t="s">
        <v>2638</v>
      </c>
      <c r="D195" s="163" t="s">
        <v>2639</v>
      </c>
      <c r="E195" s="506">
        <v>45776.60763888889</v>
      </c>
      <c r="F195" s="507">
        <v>2980.0</v>
      </c>
      <c r="G195" s="163" t="s">
        <v>2640</v>
      </c>
      <c r="H195" s="507">
        <v>2980.0</v>
      </c>
      <c r="I195" s="163" t="s">
        <v>2640</v>
      </c>
      <c r="J195" s="163" t="s">
        <v>2641</v>
      </c>
      <c r="K195" s="163" t="s">
        <v>2642</v>
      </c>
      <c r="L195" s="163" t="s">
        <v>3869</v>
      </c>
      <c r="M195" s="163" t="s">
        <v>3870</v>
      </c>
      <c r="N195" s="163" t="s">
        <v>2645</v>
      </c>
      <c r="O195" s="163" t="s">
        <v>2646</v>
      </c>
      <c r="P195" s="163" t="s">
        <v>2673</v>
      </c>
      <c r="Q195" s="163" t="s">
        <v>2648</v>
      </c>
      <c r="R195" s="506">
        <v>45776.606944444444</v>
      </c>
      <c r="S195" s="509"/>
      <c r="T195" s="509"/>
      <c r="U195" s="163" t="s">
        <v>3871</v>
      </c>
      <c r="V195" s="510"/>
      <c r="W195" s="510"/>
      <c r="X195" s="510"/>
      <c r="Y195" s="510"/>
      <c r="Z195" s="510"/>
      <c r="AA195" s="510"/>
      <c r="AB195" s="163" t="s">
        <v>3872</v>
      </c>
      <c r="AC195" s="511">
        <v>8.047100067E9</v>
      </c>
      <c r="AD195" s="509"/>
      <c r="AE195" s="509"/>
      <c r="AF195" s="509"/>
      <c r="AG195" s="509"/>
      <c r="AH195" s="509"/>
      <c r="AI195" s="509"/>
      <c r="AJ195" s="163" t="s">
        <v>2651</v>
      </c>
      <c r="AK195" s="509"/>
      <c r="AL195" s="509"/>
      <c r="AM195" s="163" t="s">
        <v>3873</v>
      </c>
      <c r="AN195" s="510"/>
      <c r="AO195" s="509"/>
      <c r="AP195" s="509"/>
      <c r="AQ195" s="509"/>
      <c r="AR195" s="509"/>
      <c r="AS195" s="509"/>
      <c r="AT195" s="163" t="s">
        <v>2653</v>
      </c>
      <c r="AU195" s="507">
        <v>2181.0</v>
      </c>
      <c r="AV195" s="507">
        <v>3.0</v>
      </c>
      <c r="AW195" s="507">
        <v>2029.0</v>
      </c>
      <c r="AX195" s="163" t="s">
        <v>2677</v>
      </c>
      <c r="AY195" s="163" t="s">
        <v>2678</v>
      </c>
      <c r="AZ195" s="163" t="s">
        <v>2655</v>
      </c>
    </row>
    <row r="196">
      <c r="A196" s="163" t="s">
        <v>3874</v>
      </c>
      <c r="B196" s="163" t="s">
        <v>3875</v>
      </c>
      <c r="C196" s="163" t="s">
        <v>2638</v>
      </c>
      <c r="D196" s="163" t="s">
        <v>2639</v>
      </c>
      <c r="E196" s="506">
        <v>45776.606944444444</v>
      </c>
      <c r="F196" s="507">
        <v>2980.0</v>
      </c>
      <c r="G196" s="163" t="s">
        <v>2640</v>
      </c>
      <c r="H196" s="507">
        <v>2980.0</v>
      </c>
      <c r="I196" s="163" t="s">
        <v>2640</v>
      </c>
      <c r="J196" s="163" t="s">
        <v>2641</v>
      </c>
      <c r="K196" s="163" t="s">
        <v>2642</v>
      </c>
      <c r="L196" s="163" t="s">
        <v>3876</v>
      </c>
      <c r="M196" s="163" t="s">
        <v>3877</v>
      </c>
      <c r="N196" s="163" t="s">
        <v>2645</v>
      </c>
      <c r="O196" s="163" t="s">
        <v>2646</v>
      </c>
      <c r="P196" s="163" t="s">
        <v>2673</v>
      </c>
      <c r="Q196" s="163" t="s">
        <v>2648</v>
      </c>
      <c r="R196" s="506">
        <v>45776.60555555556</v>
      </c>
      <c r="S196" s="509"/>
      <c r="T196" s="509"/>
      <c r="U196" s="163" t="s">
        <v>3878</v>
      </c>
      <c r="V196" s="510"/>
      <c r="W196" s="510"/>
      <c r="X196" s="510"/>
      <c r="Y196" s="510"/>
      <c r="Z196" s="510"/>
      <c r="AA196" s="510"/>
      <c r="AB196" s="163" t="s">
        <v>3879</v>
      </c>
      <c r="AC196" s="511">
        <v>8.054473414E9</v>
      </c>
      <c r="AD196" s="509"/>
      <c r="AE196" s="509"/>
      <c r="AF196" s="509"/>
      <c r="AG196" s="509"/>
      <c r="AH196" s="509"/>
      <c r="AI196" s="509"/>
      <c r="AJ196" s="163" t="s">
        <v>2651</v>
      </c>
      <c r="AK196" s="509"/>
      <c r="AL196" s="509"/>
      <c r="AM196" s="163" t="s">
        <v>3880</v>
      </c>
      <c r="AN196" s="510"/>
      <c r="AO196" s="509"/>
      <c r="AP196" s="509"/>
      <c r="AQ196" s="509"/>
      <c r="AR196" s="509"/>
      <c r="AS196" s="509"/>
      <c r="AT196" s="163" t="s">
        <v>2653</v>
      </c>
      <c r="AU196" s="507">
        <v>6725.0</v>
      </c>
      <c r="AV196" s="507">
        <v>4.0</v>
      </c>
      <c r="AW196" s="507">
        <v>2027.0</v>
      </c>
      <c r="AX196" s="163" t="s">
        <v>2677</v>
      </c>
      <c r="AY196" s="163" t="s">
        <v>2678</v>
      </c>
      <c r="AZ196" s="163" t="s">
        <v>2655</v>
      </c>
    </row>
    <row r="197">
      <c r="A197" s="163" t="s">
        <v>3881</v>
      </c>
      <c r="B197" s="163" t="s">
        <v>3882</v>
      </c>
      <c r="C197" s="163" t="s">
        <v>2638</v>
      </c>
      <c r="D197" s="163" t="s">
        <v>2639</v>
      </c>
      <c r="E197" s="506">
        <v>45776.58194444444</v>
      </c>
      <c r="F197" s="507">
        <v>2980.0</v>
      </c>
      <c r="G197" s="163" t="s">
        <v>2640</v>
      </c>
      <c r="H197" s="507">
        <v>2980.0</v>
      </c>
      <c r="I197" s="163" t="s">
        <v>2640</v>
      </c>
      <c r="J197" s="163" t="s">
        <v>2641</v>
      </c>
      <c r="K197" s="163" t="s">
        <v>2642</v>
      </c>
      <c r="L197" s="163" t="s">
        <v>3883</v>
      </c>
      <c r="M197" s="163" t="s">
        <v>3884</v>
      </c>
      <c r="N197" s="163" t="s">
        <v>2645</v>
      </c>
      <c r="O197" s="163" t="s">
        <v>2646</v>
      </c>
      <c r="P197" s="163" t="s">
        <v>2673</v>
      </c>
      <c r="Q197" s="163" t="s">
        <v>2852</v>
      </c>
      <c r="R197" s="506">
        <v>45775.46875</v>
      </c>
      <c r="S197" s="509"/>
      <c r="T197" s="509"/>
      <c r="U197" s="163" t="s">
        <v>3885</v>
      </c>
      <c r="V197" s="506">
        <v>45776.57986111111</v>
      </c>
      <c r="W197" s="163" t="s">
        <v>2795</v>
      </c>
      <c r="X197" s="163" t="s">
        <v>3886</v>
      </c>
      <c r="Y197" s="507">
        <v>2980.0</v>
      </c>
      <c r="Z197" s="163" t="s">
        <v>2640</v>
      </c>
      <c r="AA197" s="163" t="s">
        <v>2641</v>
      </c>
      <c r="AB197" s="163" t="s">
        <v>3887</v>
      </c>
      <c r="AC197" s="511">
        <v>8.065186819E9</v>
      </c>
      <c r="AD197" s="509"/>
      <c r="AE197" s="509"/>
      <c r="AF197" s="509"/>
      <c r="AG197" s="509"/>
      <c r="AH197" s="509"/>
      <c r="AI197" s="509"/>
      <c r="AJ197" s="163" t="s">
        <v>2651</v>
      </c>
      <c r="AK197" s="509"/>
      <c r="AL197" s="509"/>
      <c r="AM197" s="163" t="s">
        <v>3888</v>
      </c>
      <c r="AN197" s="510"/>
      <c r="AO197" s="509"/>
      <c r="AP197" s="509"/>
      <c r="AQ197" s="509"/>
      <c r="AR197" s="509"/>
      <c r="AS197" s="509"/>
      <c r="AT197" s="163" t="s">
        <v>2653</v>
      </c>
      <c r="AU197" s="507">
        <v>4706.0</v>
      </c>
      <c r="AV197" s="507">
        <v>10.0</v>
      </c>
      <c r="AW197" s="507">
        <v>2028.0</v>
      </c>
      <c r="AX197" s="163" t="s">
        <v>2677</v>
      </c>
      <c r="AY197" s="163" t="s">
        <v>3308</v>
      </c>
      <c r="AZ197" s="163" t="s">
        <v>2655</v>
      </c>
    </row>
    <row r="198">
      <c r="A198" s="163" t="s">
        <v>3889</v>
      </c>
      <c r="B198" s="163" t="s">
        <v>3890</v>
      </c>
      <c r="C198" s="163" t="s">
        <v>2638</v>
      </c>
      <c r="D198" s="163" t="s">
        <v>2639</v>
      </c>
      <c r="E198" s="506">
        <v>45776.529861111114</v>
      </c>
      <c r="F198" s="507">
        <v>2980.0</v>
      </c>
      <c r="G198" s="163" t="s">
        <v>2640</v>
      </c>
      <c r="H198" s="507">
        <v>2980.0</v>
      </c>
      <c r="I198" s="163" t="s">
        <v>2640</v>
      </c>
      <c r="J198" s="163" t="s">
        <v>2641</v>
      </c>
      <c r="K198" s="163" t="s">
        <v>2642</v>
      </c>
      <c r="L198" s="163" t="s">
        <v>3891</v>
      </c>
      <c r="M198" s="163" t="s">
        <v>3892</v>
      </c>
      <c r="N198" s="163" t="s">
        <v>2645</v>
      </c>
      <c r="O198" s="163" t="s">
        <v>2646</v>
      </c>
      <c r="P198" s="163" t="s">
        <v>2673</v>
      </c>
      <c r="Q198" s="163" t="s">
        <v>2648</v>
      </c>
      <c r="R198" s="506">
        <v>45776.52777777778</v>
      </c>
      <c r="S198" s="509"/>
      <c r="T198" s="509"/>
      <c r="U198" s="163" t="s">
        <v>3893</v>
      </c>
      <c r="V198" s="510"/>
      <c r="W198" s="510"/>
      <c r="X198" s="510"/>
      <c r="Y198" s="510"/>
      <c r="Z198" s="510"/>
      <c r="AA198" s="510"/>
      <c r="AB198" s="163" t="s">
        <v>3894</v>
      </c>
      <c r="AC198" s="511">
        <v>9.098019268E9</v>
      </c>
      <c r="AD198" s="509"/>
      <c r="AE198" s="509"/>
      <c r="AF198" s="509"/>
      <c r="AG198" s="509"/>
      <c r="AH198" s="509"/>
      <c r="AI198" s="509"/>
      <c r="AJ198" s="163" t="s">
        <v>2651</v>
      </c>
      <c r="AK198" s="509"/>
      <c r="AL198" s="509"/>
      <c r="AM198" s="163" t="s">
        <v>3895</v>
      </c>
      <c r="AN198" s="510"/>
      <c r="AO198" s="509"/>
      <c r="AP198" s="509"/>
      <c r="AQ198" s="509"/>
      <c r="AR198" s="509"/>
      <c r="AS198" s="509"/>
      <c r="AT198" s="163" t="s">
        <v>2653</v>
      </c>
      <c r="AU198" s="507">
        <v>6301.0</v>
      </c>
      <c r="AV198" s="507">
        <v>6.0</v>
      </c>
      <c r="AW198" s="507">
        <v>2029.0</v>
      </c>
      <c r="AX198" s="163" t="s">
        <v>2677</v>
      </c>
      <c r="AY198" s="163" t="s">
        <v>3896</v>
      </c>
      <c r="AZ198" s="163" t="s">
        <v>2655</v>
      </c>
    </row>
    <row r="199">
      <c r="A199" s="163" t="s">
        <v>3897</v>
      </c>
      <c r="B199" s="163" t="s">
        <v>3898</v>
      </c>
      <c r="C199" s="163" t="s">
        <v>2638</v>
      </c>
      <c r="D199" s="163" t="s">
        <v>2639</v>
      </c>
      <c r="E199" s="506">
        <v>45776.50763888889</v>
      </c>
      <c r="F199" s="507">
        <v>9800.0</v>
      </c>
      <c r="G199" s="163" t="s">
        <v>2640</v>
      </c>
      <c r="H199" s="507">
        <v>9800.0</v>
      </c>
      <c r="I199" s="163" t="s">
        <v>2640</v>
      </c>
      <c r="J199" s="163" t="s">
        <v>2641</v>
      </c>
      <c r="K199" s="163" t="s">
        <v>2642</v>
      </c>
      <c r="L199" s="163" t="s">
        <v>3899</v>
      </c>
      <c r="M199" s="163" t="s">
        <v>3900</v>
      </c>
      <c r="N199" s="163" t="s">
        <v>2645</v>
      </c>
      <c r="O199" s="163" t="s">
        <v>2646</v>
      </c>
      <c r="P199" s="163" t="s">
        <v>2673</v>
      </c>
      <c r="Q199" s="163" t="s">
        <v>2648</v>
      </c>
      <c r="R199" s="506">
        <v>45776.50625</v>
      </c>
      <c r="S199" s="509"/>
      <c r="T199" s="509"/>
      <c r="U199" s="163" t="s">
        <v>3901</v>
      </c>
      <c r="V199" s="510"/>
      <c r="W199" s="510"/>
      <c r="X199" s="510"/>
      <c r="Y199" s="510"/>
      <c r="Z199" s="510"/>
      <c r="AA199" s="510"/>
      <c r="AB199" s="163" t="s">
        <v>3902</v>
      </c>
      <c r="AC199" s="511">
        <v>9.070814425E9</v>
      </c>
      <c r="AD199" s="509"/>
      <c r="AE199" s="509"/>
      <c r="AF199" s="509"/>
      <c r="AG199" s="509"/>
      <c r="AH199" s="509"/>
      <c r="AI199" s="509"/>
      <c r="AJ199" s="163" t="s">
        <v>2651</v>
      </c>
      <c r="AK199" s="509"/>
      <c r="AL199" s="509"/>
      <c r="AM199" s="163" t="s">
        <v>3903</v>
      </c>
      <c r="AN199" s="510"/>
      <c r="AO199" s="510"/>
      <c r="AP199" s="509"/>
      <c r="AQ199" s="509"/>
      <c r="AR199" s="509"/>
      <c r="AS199" s="509"/>
      <c r="AT199" s="163" t="s">
        <v>2653</v>
      </c>
      <c r="AU199" s="507">
        <v>6623.0</v>
      </c>
      <c r="AV199" s="507">
        <v>1.0</v>
      </c>
      <c r="AW199" s="507">
        <v>2030.0</v>
      </c>
      <c r="AX199" s="163" t="s">
        <v>2687</v>
      </c>
      <c r="AY199" s="163" t="s">
        <v>2800</v>
      </c>
      <c r="AZ199" s="163" t="s">
        <v>2655</v>
      </c>
    </row>
    <row r="200">
      <c r="A200" s="163" t="s">
        <v>3904</v>
      </c>
      <c r="B200" s="163" t="s">
        <v>3905</v>
      </c>
      <c r="C200" s="163" t="s">
        <v>2638</v>
      </c>
      <c r="D200" s="163" t="s">
        <v>2639</v>
      </c>
      <c r="E200" s="506">
        <v>45776.50625</v>
      </c>
      <c r="F200" s="507">
        <v>2980.0</v>
      </c>
      <c r="G200" s="163" t="s">
        <v>2640</v>
      </c>
      <c r="H200" s="507">
        <v>2980.0</v>
      </c>
      <c r="I200" s="163" t="s">
        <v>2640</v>
      </c>
      <c r="J200" s="163" t="s">
        <v>2641</v>
      </c>
      <c r="K200" s="163" t="s">
        <v>2642</v>
      </c>
      <c r="L200" s="163" t="s">
        <v>3906</v>
      </c>
      <c r="M200" s="163" t="s">
        <v>3907</v>
      </c>
      <c r="N200" s="163" t="s">
        <v>2645</v>
      </c>
      <c r="O200" s="163" t="s">
        <v>2646</v>
      </c>
      <c r="P200" s="163" t="s">
        <v>2673</v>
      </c>
      <c r="Q200" s="163" t="s">
        <v>2852</v>
      </c>
      <c r="R200" s="506">
        <v>45775.34444444445</v>
      </c>
      <c r="S200" s="509"/>
      <c r="T200" s="509"/>
      <c r="U200" s="163" t="s">
        <v>3908</v>
      </c>
      <c r="V200" s="506">
        <v>45776.50555555556</v>
      </c>
      <c r="W200" s="510"/>
      <c r="X200" s="163" t="s">
        <v>3909</v>
      </c>
      <c r="Y200" s="507">
        <v>2980.0</v>
      </c>
      <c r="Z200" s="163" t="s">
        <v>2640</v>
      </c>
      <c r="AA200" s="163" t="s">
        <v>2641</v>
      </c>
      <c r="AB200" s="163" t="s">
        <v>3910</v>
      </c>
      <c r="AC200" s="511">
        <v>9.076673111E9</v>
      </c>
      <c r="AD200" s="509"/>
      <c r="AE200" s="509"/>
      <c r="AF200" s="509"/>
      <c r="AG200" s="509"/>
      <c r="AH200" s="509"/>
      <c r="AI200" s="509"/>
      <c r="AJ200" s="163" t="s">
        <v>2651</v>
      </c>
      <c r="AK200" s="509"/>
      <c r="AL200" s="509"/>
      <c r="AM200" s="163" t="s">
        <v>3911</v>
      </c>
      <c r="AN200" s="510"/>
      <c r="AO200" s="509"/>
      <c r="AP200" s="509"/>
      <c r="AQ200" s="509"/>
      <c r="AR200" s="509"/>
      <c r="AS200" s="509"/>
      <c r="AT200" s="163" t="s">
        <v>2653</v>
      </c>
      <c r="AU200" s="507">
        <v>6005.0</v>
      </c>
      <c r="AV200" s="507">
        <v>12.0</v>
      </c>
      <c r="AW200" s="507">
        <v>2026.0</v>
      </c>
      <c r="AX200" s="163" t="s">
        <v>2677</v>
      </c>
      <c r="AY200" s="163" t="s">
        <v>2678</v>
      </c>
      <c r="AZ200" s="163" t="s">
        <v>2655</v>
      </c>
    </row>
    <row r="201">
      <c r="A201" s="163" t="s">
        <v>3912</v>
      </c>
      <c r="B201" s="163" t="s">
        <v>3898</v>
      </c>
      <c r="C201" s="163" t="s">
        <v>2638</v>
      </c>
      <c r="D201" s="163" t="s">
        <v>2639</v>
      </c>
      <c r="E201" s="506">
        <v>45776.50277777778</v>
      </c>
      <c r="F201" s="507">
        <v>2980.0</v>
      </c>
      <c r="G201" s="163" t="s">
        <v>2640</v>
      </c>
      <c r="H201" s="507">
        <v>2980.0</v>
      </c>
      <c r="I201" s="163" t="s">
        <v>2640</v>
      </c>
      <c r="J201" s="163" t="s">
        <v>2641</v>
      </c>
      <c r="K201" s="163" t="s">
        <v>2642</v>
      </c>
      <c r="L201" s="163" t="s">
        <v>3899</v>
      </c>
      <c r="M201" s="163" t="s">
        <v>3913</v>
      </c>
      <c r="N201" s="163" t="s">
        <v>2645</v>
      </c>
      <c r="O201" s="163" t="s">
        <v>2646</v>
      </c>
      <c r="P201" s="163" t="s">
        <v>2673</v>
      </c>
      <c r="Q201" s="163" t="s">
        <v>2648</v>
      </c>
      <c r="R201" s="506">
        <v>45776.501388888886</v>
      </c>
      <c r="S201" s="509"/>
      <c r="T201" s="509"/>
      <c r="U201" s="163" t="s">
        <v>3914</v>
      </c>
      <c r="V201" s="510"/>
      <c r="W201" s="510"/>
      <c r="X201" s="510"/>
      <c r="Y201" s="510"/>
      <c r="Z201" s="510"/>
      <c r="AA201" s="510"/>
      <c r="AB201" s="163" t="s">
        <v>3902</v>
      </c>
      <c r="AC201" s="511">
        <v>9.070814425E9</v>
      </c>
      <c r="AD201" s="509"/>
      <c r="AE201" s="509"/>
      <c r="AF201" s="509"/>
      <c r="AG201" s="509"/>
      <c r="AH201" s="509"/>
      <c r="AI201" s="509"/>
      <c r="AJ201" s="163" t="s">
        <v>2651</v>
      </c>
      <c r="AK201" s="509"/>
      <c r="AL201" s="509"/>
      <c r="AM201" s="163" t="s">
        <v>3903</v>
      </c>
      <c r="AN201" s="510"/>
      <c r="AO201" s="509"/>
      <c r="AP201" s="509"/>
      <c r="AQ201" s="509"/>
      <c r="AR201" s="509"/>
      <c r="AS201" s="509"/>
      <c r="AT201" s="163" t="s">
        <v>2653</v>
      </c>
      <c r="AU201" s="507">
        <v>6623.0</v>
      </c>
      <c r="AV201" s="507">
        <v>1.0</v>
      </c>
      <c r="AW201" s="507">
        <v>2030.0</v>
      </c>
      <c r="AX201" s="163" t="s">
        <v>2687</v>
      </c>
      <c r="AY201" s="163" t="s">
        <v>2800</v>
      </c>
      <c r="AZ201" s="163" t="s">
        <v>2655</v>
      </c>
    </row>
    <row r="202">
      <c r="A202" s="163" t="s">
        <v>3915</v>
      </c>
      <c r="B202" s="163" t="s">
        <v>3916</v>
      </c>
      <c r="C202" s="163" t="s">
        <v>2638</v>
      </c>
      <c r="D202" s="163" t="s">
        <v>2639</v>
      </c>
      <c r="E202" s="506">
        <v>45776.50069444445</v>
      </c>
      <c r="F202" s="507">
        <v>2980.0</v>
      </c>
      <c r="G202" s="163" t="s">
        <v>2640</v>
      </c>
      <c r="H202" s="507">
        <v>2980.0</v>
      </c>
      <c r="I202" s="163" t="s">
        <v>2640</v>
      </c>
      <c r="J202" s="163" t="s">
        <v>2641</v>
      </c>
      <c r="K202" s="163" t="s">
        <v>2642</v>
      </c>
      <c r="L202" s="163" t="s">
        <v>3917</v>
      </c>
      <c r="M202" s="163" t="s">
        <v>3918</v>
      </c>
      <c r="N202" s="163" t="s">
        <v>2645</v>
      </c>
      <c r="O202" s="163" t="s">
        <v>2646</v>
      </c>
      <c r="P202" s="163" t="s">
        <v>2673</v>
      </c>
      <c r="Q202" s="163" t="s">
        <v>2648</v>
      </c>
      <c r="R202" s="506">
        <v>45776.5</v>
      </c>
      <c r="S202" s="509"/>
      <c r="T202" s="509"/>
      <c r="U202" s="163" t="s">
        <v>3919</v>
      </c>
      <c r="V202" s="510"/>
      <c r="W202" s="510"/>
      <c r="X202" s="510"/>
      <c r="Y202" s="510"/>
      <c r="Z202" s="510"/>
      <c r="AA202" s="510"/>
      <c r="AB202" s="163" t="s">
        <v>3920</v>
      </c>
      <c r="AC202" s="511">
        <v>8.099986632E9</v>
      </c>
      <c r="AD202" s="509"/>
      <c r="AE202" s="509"/>
      <c r="AF202" s="509"/>
      <c r="AG202" s="509"/>
      <c r="AH202" s="509"/>
      <c r="AI202" s="509"/>
      <c r="AJ202" s="163" t="s">
        <v>2651</v>
      </c>
      <c r="AK202" s="509"/>
      <c r="AL202" s="509"/>
      <c r="AM202" s="163" t="s">
        <v>3921</v>
      </c>
      <c r="AN202" s="510"/>
      <c r="AO202" s="509"/>
      <c r="AP202" s="509"/>
      <c r="AQ202" s="509"/>
      <c r="AR202" s="509"/>
      <c r="AS202" s="509"/>
      <c r="AT202" s="163" t="s">
        <v>2700</v>
      </c>
      <c r="AU202" s="507">
        <v>8759.0</v>
      </c>
      <c r="AV202" s="507">
        <v>10.0</v>
      </c>
      <c r="AW202" s="507">
        <v>2027.0</v>
      </c>
      <c r="AX202" s="163" t="s">
        <v>2677</v>
      </c>
      <c r="AY202" s="163" t="s">
        <v>3089</v>
      </c>
      <c r="AZ202" s="163" t="s">
        <v>2655</v>
      </c>
    </row>
    <row r="203">
      <c r="A203" s="163" t="s">
        <v>3922</v>
      </c>
      <c r="B203" s="163" t="s">
        <v>3923</v>
      </c>
      <c r="C203" s="163" t="s">
        <v>2638</v>
      </c>
      <c r="D203" s="163" t="s">
        <v>2639</v>
      </c>
      <c r="E203" s="506">
        <v>45776.49930555555</v>
      </c>
      <c r="F203" s="507">
        <v>9800.0</v>
      </c>
      <c r="G203" s="163" t="s">
        <v>2640</v>
      </c>
      <c r="H203" s="507">
        <v>9800.0</v>
      </c>
      <c r="I203" s="163" t="s">
        <v>2640</v>
      </c>
      <c r="J203" s="163" t="s">
        <v>2641</v>
      </c>
      <c r="K203" s="163" t="s">
        <v>2642</v>
      </c>
      <c r="L203" s="163" t="s">
        <v>3924</v>
      </c>
      <c r="M203" s="163" t="s">
        <v>3925</v>
      </c>
      <c r="N203" s="163" t="s">
        <v>2645</v>
      </c>
      <c r="O203" s="163" t="s">
        <v>2646</v>
      </c>
      <c r="P203" s="163" t="s">
        <v>2683</v>
      </c>
      <c r="Q203" s="163" t="s">
        <v>2852</v>
      </c>
      <c r="R203" s="506">
        <v>45773.38958333333</v>
      </c>
      <c r="S203" s="509"/>
      <c r="T203" s="509"/>
      <c r="U203" s="163" t="s">
        <v>3926</v>
      </c>
      <c r="V203" s="506">
        <v>45776.498611111114</v>
      </c>
      <c r="W203" s="510"/>
      <c r="X203" s="163" t="s">
        <v>3909</v>
      </c>
      <c r="Y203" s="507">
        <v>9800.0</v>
      </c>
      <c r="Z203" s="163" t="s">
        <v>2640</v>
      </c>
      <c r="AA203" s="163" t="s">
        <v>2641</v>
      </c>
      <c r="AB203" s="163" t="s">
        <v>3927</v>
      </c>
      <c r="AC203" s="511">
        <v>9.098699985E9</v>
      </c>
      <c r="AD203" s="509"/>
      <c r="AE203" s="509"/>
      <c r="AF203" s="509"/>
      <c r="AG203" s="509"/>
      <c r="AH203" s="509"/>
      <c r="AI203" s="509"/>
      <c r="AJ203" s="163" t="s">
        <v>2651</v>
      </c>
      <c r="AK203" s="509"/>
      <c r="AL203" s="509"/>
      <c r="AM203" s="163" t="s">
        <v>3928</v>
      </c>
      <c r="AN203" s="510"/>
      <c r="AO203" s="509"/>
      <c r="AP203" s="509"/>
      <c r="AQ203" s="509"/>
      <c r="AR203" s="509"/>
      <c r="AS203" s="509"/>
      <c r="AT203" s="163" t="s">
        <v>2653</v>
      </c>
      <c r="AU203" s="507">
        <v>4914.0</v>
      </c>
      <c r="AV203" s="507">
        <v>3.0</v>
      </c>
      <c r="AW203" s="507">
        <v>2031.0</v>
      </c>
      <c r="AX203" s="163" t="s">
        <v>2749</v>
      </c>
      <c r="AY203" s="163" t="s">
        <v>2750</v>
      </c>
      <c r="AZ203" s="163" t="s">
        <v>2655</v>
      </c>
    </row>
    <row r="204">
      <c r="A204" s="163" t="s">
        <v>3929</v>
      </c>
      <c r="B204" s="163" t="s">
        <v>3930</v>
      </c>
      <c r="C204" s="163" t="s">
        <v>2638</v>
      </c>
      <c r="D204" s="163" t="s">
        <v>2639</v>
      </c>
      <c r="E204" s="506">
        <v>45776.48125</v>
      </c>
      <c r="F204" s="507">
        <v>2980.0</v>
      </c>
      <c r="G204" s="163" t="s">
        <v>2640</v>
      </c>
      <c r="H204" s="507">
        <v>2980.0</v>
      </c>
      <c r="I204" s="163" t="s">
        <v>2640</v>
      </c>
      <c r="J204" s="163" t="s">
        <v>2641</v>
      </c>
      <c r="K204" s="163" t="s">
        <v>2642</v>
      </c>
      <c r="L204" s="163" t="s">
        <v>3931</v>
      </c>
      <c r="M204" s="163" t="s">
        <v>3932</v>
      </c>
      <c r="N204" s="163" t="s">
        <v>2645</v>
      </c>
      <c r="O204" s="163" t="s">
        <v>2646</v>
      </c>
      <c r="P204" s="163" t="s">
        <v>2673</v>
      </c>
      <c r="Q204" s="163" t="s">
        <v>2852</v>
      </c>
      <c r="R204" s="506">
        <v>45775.47638888889</v>
      </c>
      <c r="S204" s="509"/>
      <c r="T204" s="509"/>
      <c r="U204" s="163" t="s">
        <v>3933</v>
      </c>
      <c r="V204" s="506">
        <v>45776.48055555556</v>
      </c>
      <c r="W204" s="510"/>
      <c r="X204" s="163" t="s">
        <v>3909</v>
      </c>
      <c r="Y204" s="507">
        <v>2980.0</v>
      </c>
      <c r="Z204" s="163" t="s">
        <v>2640</v>
      </c>
      <c r="AA204" s="163" t="s">
        <v>2641</v>
      </c>
      <c r="AB204" s="163" t="s">
        <v>3934</v>
      </c>
      <c r="AC204" s="511">
        <v>8.053659619E9</v>
      </c>
      <c r="AD204" s="509"/>
      <c r="AE204" s="509"/>
      <c r="AF204" s="509"/>
      <c r="AG204" s="509"/>
      <c r="AH204" s="509"/>
      <c r="AI204" s="509"/>
      <c r="AJ204" s="163" t="s">
        <v>2651</v>
      </c>
      <c r="AK204" s="509"/>
      <c r="AL204" s="509"/>
      <c r="AM204" s="163" t="s">
        <v>3935</v>
      </c>
      <c r="AN204" s="510"/>
      <c r="AO204" s="509"/>
      <c r="AP204" s="509"/>
      <c r="AQ204" s="509"/>
      <c r="AR204" s="509"/>
      <c r="AS204" s="509"/>
      <c r="AT204" s="163" t="s">
        <v>2653</v>
      </c>
      <c r="AU204" s="507">
        <v>7103.0</v>
      </c>
      <c r="AV204" s="507">
        <v>9.0</v>
      </c>
      <c r="AW204" s="507">
        <v>2025.0</v>
      </c>
      <c r="AX204" s="163" t="s">
        <v>2677</v>
      </c>
      <c r="AY204" s="163" t="s">
        <v>2717</v>
      </c>
      <c r="AZ204" s="163" t="s">
        <v>2655</v>
      </c>
    </row>
    <row r="205">
      <c r="A205" s="163" t="s">
        <v>3936</v>
      </c>
      <c r="B205" s="163" t="s">
        <v>3937</v>
      </c>
      <c r="C205" s="163" t="s">
        <v>2638</v>
      </c>
      <c r="D205" s="163" t="s">
        <v>2639</v>
      </c>
      <c r="E205" s="506">
        <v>45776.47777777778</v>
      </c>
      <c r="F205" s="507">
        <v>2980.0</v>
      </c>
      <c r="G205" s="163" t="s">
        <v>2640</v>
      </c>
      <c r="H205" s="507">
        <v>2980.0</v>
      </c>
      <c r="I205" s="163" t="s">
        <v>2640</v>
      </c>
      <c r="J205" s="163" t="s">
        <v>2641</v>
      </c>
      <c r="K205" s="163" t="s">
        <v>2642</v>
      </c>
      <c r="L205" s="163" t="s">
        <v>3938</v>
      </c>
      <c r="M205" s="163" t="s">
        <v>3939</v>
      </c>
      <c r="N205" s="163" t="s">
        <v>2645</v>
      </c>
      <c r="O205" s="163" t="s">
        <v>2646</v>
      </c>
      <c r="P205" s="163" t="s">
        <v>2647</v>
      </c>
      <c r="Q205" s="163" t="s">
        <v>2648</v>
      </c>
      <c r="R205" s="506">
        <v>45776.47777777778</v>
      </c>
      <c r="S205" s="509"/>
      <c r="T205" s="509"/>
      <c r="U205" s="163" t="s">
        <v>3940</v>
      </c>
      <c r="V205" s="510"/>
      <c r="W205" s="510"/>
      <c r="X205" s="510"/>
      <c r="Y205" s="510"/>
      <c r="Z205" s="510"/>
      <c r="AA205" s="510"/>
      <c r="AB205" s="163" t="s">
        <v>3941</v>
      </c>
      <c r="AC205" s="511">
        <v>9.082684376E9</v>
      </c>
      <c r="AD205" s="509"/>
      <c r="AE205" s="509"/>
      <c r="AF205" s="509"/>
      <c r="AG205" s="509"/>
      <c r="AH205" s="509"/>
      <c r="AI205" s="509"/>
      <c r="AJ205" s="163" t="s">
        <v>2651</v>
      </c>
      <c r="AK205" s="509"/>
      <c r="AL205" s="509"/>
      <c r="AM205" s="163" t="s">
        <v>3942</v>
      </c>
      <c r="AN205" s="510"/>
      <c r="AO205" s="509"/>
      <c r="AP205" s="509"/>
      <c r="AQ205" s="509"/>
      <c r="AR205" s="509"/>
      <c r="AS205" s="509"/>
      <c r="AT205" s="163" t="s">
        <v>2653</v>
      </c>
      <c r="AU205" s="507">
        <v>1061.0</v>
      </c>
      <c r="AV205" s="507">
        <v>6.0</v>
      </c>
      <c r="AW205" s="507">
        <v>2031.0</v>
      </c>
      <c r="AX205" s="163" t="s">
        <v>2730</v>
      </c>
      <c r="AY205" s="510"/>
      <c r="AZ205" s="163" t="s">
        <v>2655</v>
      </c>
    </row>
    <row r="206">
      <c r="A206" s="163" t="s">
        <v>3943</v>
      </c>
      <c r="B206" s="163" t="s">
        <v>3944</v>
      </c>
      <c r="C206" s="163" t="s">
        <v>2638</v>
      </c>
      <c r="D206" s="163" t="s">
        <v>2639</v>
      </c>
      <c r="E206" s="506">
        <v>45776.44513888889</v>
      </c>
      <c r="F206" s="507">
        <v>2980.0</v>
      </c>
      <c r="G206" s="163" t="s">
        <v>2640</v>
      </c>
      <c r="H206" s="507">
        <v>2980.0</v>
      </c>
      <c r="I206" s="163" t="s">
        <v>2640</v>
      </c>
      <c r="J206" s="163" t="s">
        <v>2641</v>
      </c>
      <c r="K206" s="163" t="s">
        <v>2642</v>
      </c>
      <c r="L206" s="163" t="s">
        <v>3945</v>
      </c>
      <c r="M206" s="163" t="s">
        <v>3946</v>
      </c>
      <c r="N206" s="163" t="s">
        <v>2645</v>
      </c>
      <c r="O206" s="163" t="s">
        <v>2646</v>
      </c>
      <c r="P206" s="163" t="s">
        <v>2683</v>
      </c>
      <c r="Q206" s="163" t="s">
        <v>2648</v>
      </c>
      <c r="R206" s="506">
        <v>45776.44375</v>
      </c>
      <c r="S206" s="509"/>
      <c r="T206" s="509"/>
      <c r="U206" s="163" t="s">
        <v>3947</v>
      </c>
      <c r="V206" s="510"/>
      <c r="W206" s="510"/>
      <c r="X206" s="510"/>
      <c r="Y206" s="510"/>
      <c r="Z206" s="510"/>
      <c r="AA206" s="510"/>
      <c r="AB206" s="163" t="s">
        <v>3948</v>
      </c>
      <c r="AC206" s="511">
        <v>8.03926719E9</v>
      </c>
      <c r="AD206" s="509"/>
      <c r="AE206" s="509"/>
      <c r="AF206" s="509"/>
      <c r="AG206" s="509"/>
      <c r="AH206" s="509"/>
      <c r="AI206" s="509"/>
      <c r="AJ206" s="163" t="s">
        <v>2651</v>
      </c>
      <c r="AK206" s="509"/>
      <c r="AL206" s="509"/>
      <c r="AM206" s="163" t="s">
        <v>3949</v>
      </c>
      <c r="AN206" s="510"/>
      <c r="AO206" s="509"/>
      <c r="AP206" s="509"/>
      <c r="AQ206" s="509"/>
      <c r="AR206" s="509"/>
      <c r="AS206" s="509"/>
      <c r="AT206" s="163" t="s">
        <v>2653</v>
      </c>
      <c r="AU206" s="507">
        <v>7394.0</v>
      </c>
      <c r="AV206" s="507">
        <v>10.0</v>
      </c>
      <c r="AW206" s="507">
        <v>2029.0</v>
      </c>
      <c r="AX206" s="163" t="s">
        <v>2749</v>
      </c>
      <c r="AY206" s="163" t="s">
        <v>3047</v>
      </c>
      <c r="AZ206" s="163" t="s">
        <v>2655</v>
      </c>
    </row>
    <row r="207">
      <c r="A207" s="163" t="s">
        <v>3950</v>
      </c>
      <c r="B207" s="163" t="s">
        <v>3951</v>
      </c>
      <c r="C207" s="163" t="s">
        <v>2638</v>
      </c>
      <c r="D207" s="163" t="s">
        <v>2639</v>
      </c>
      <c r="E207" s="506">
        <v>45776.44305555556</v>
      </c>
      <c r="F207" s="507">
        <v>2980.0</v>
      </c>
      <c r="G207" s="163" t="s">
        <v>2640</v>
      </c>
      <c r="H207" s="507">
        <v>2980.0</v>
      </c>
      <c r="I207" s="163" t="s">
        <v>2640</v>
      </c>
      <c r="J207" s="163" t="s">
        <v>2641</v>
      </c>
      <c r="K207" s="163" t="s">
        <v>2642</v>
      </c>
      <c r="L207" s="163" t="s">
        <v>3952</v>
      </c>
      <c r="M207" s="163" t="s">
        <v>3953</v>
      </c>
      <c r="N207" s="163" t="s">
        <v>2645</v>
      </c>
      <c r="O207" s="163" t="s">
        <v>2646</v>
      </c>
      <c r="P207" s="163" t="s">
        <v>2673</v>
      </c>
      <c r="Q207" s="163" t="s">
        <v>2648</v>
      </c>
      <c r="R207" s="506">
        <v>45776.441666666666</v>
      </c>
      <c r="S207" s="509"/>
      <c r="T207" s="509"/>
      <c r="U207" s="163" t="s">
        <v>3954</v>
      </c>
      <c r="V207" s="510"/>
      <c r="W207" s="510"/>
      <c r="X207" s="510"/>
      <c r="Y207" s="510"/>
      <c r="Z207" s="510"/>
      <c r="AA207" s="510"/>
      <c r="AB207" s="163" t="s">
        <v>3955</v>
      </c>
      <c r="AC207" s="511">
        <v>9.049742228E9</v>
      </c>
      <c r="AD207" s="509"/>
      <c r="AE207" s="509"/>
      <c r="AF207" s="509"/>
      <c r="AG207" s="509"/>
      <c r="AH207" s="509"/>
      <c r="AI207" s="509"/>
      <c r="AJ207" s="163" t="s">
        <v>2651</v>
      </c>
      <c r="AK207" s="509"/>
      <c r="AL207" s="509"/>
      <c r="AM207" s="163" t="s">
        <v>3956</v>
      </c>
      <c r="AN207" s="510"/>
      <c r="AO207" s="509"/>
      <c r="AP207" s="509"/>
      <c r="AQ207" s="509"/>
      <c r="AR207" s="509"/>
      <c r="AS207" s="509"/>
      <c r="AT207" s="163" t="s">
        <v>2653</v>
      </c>
      <c r="AU207" s="507">
        <v>8853.0</v>
      </c>
      <c r="AV207" s="507">
        <v>2.0</v>
      </c>
      <c r="AW207" s="507">
        <v>2028.0</v>
      </c>
      <c r="AX207" s="163" t="s">
        <v>2677</v>
      </c>
      <c r="AY207" s="163" t="s">
        <v>2678</v>
      </c>
      <c r="AZ207" s="163" t="s">
        <v>2655</v>
      </c>
    </row>
    <row r="208">
      <c r="A208" s="163" t="s">
        <v>3957</v>
      </c>
      <c r="B208" s="163" t="s">
        <v>3958</v>
      </c>
      <c r="C208" s="163" t="s">
        <v>2638</v>
      </c>
      <c r="D208" s="163" t="s">
        <v>2639</v>
      </c>
      <c r="E208" s="506">
        <v>45776.42222222222</v>
      </c>
      <c r="F208" s="507">
        <v>2980.0</v>
      </c>
      <c r="G208" s="163" t="s">
        <v>2640</v>
      </c>
      <c r="H208" s="507">
        <v>2980.0</v>
      </c>
      <c r="I208" s="163" t="s">
        <v>2640</v>
      </c>
      <c r="J208" s="163" t="s">
        <v>2641</v>
      </c>
      <c r="K208" s="163" t="s">
        <v>2642</v>
      </c>
      <c r="L208" s="163" t="s">
        <v>3959</v>
      </c>
      <c r="M208" s="163" t="s">
        <v>3960</v>
      </c>
      <c r="N208" s="163" t="s">
        <v>2645</v>
      </c>
      <c r="O208" s="163" t="s">
        <v>2646</v>
      </c>
      <c r="P208" s="163" t="s">
        <v>2673</v>
      </c>
      <c r="Q208" s="163" t="s">
        <v>2648</v>
      </c>
      <c r="R208" s="506">
        <v>45776.42152777778</v>
      </c>
      <c r="S208" s="509"/>
      <c r="T208" s="509"/>
      <c r="U208" s="163" t="s">
        <v>3961</v>
      </c>
      <c r="V208" s="510"/>
      <c r="W208" s="510"/>
      <c r="X208" s="510"/>
      <c r="Y208" s="510"/>
      <c r="Z208" s="510"/>
      <c r="AA208" s="510"/>
      <c r="AB208" s="163" t="s">
        <v>3962</v>
      </c>
      <c r="AC208" s="511">
        <v>8.03531316E9</v>
      </c>
      <c r="AD208" s="509"/>
      <c r="AE208" s="509"/>
      <c r="AF208" s="509"/>
      <c r="AG208" s="509"/>
      <c r="AH208" s="509"/>
      <c r="AI208" s="509"/>
      <c r="AJ208" s="163" t="s">
        <v>2651</v>
      </c>
      <c r="AK208" s="509"/>
      <c r="AL208" s="509"/>
      <c r="AM208" s="163" t="s">
        <v>3963</v>
      </c>
      <c r="AN208" s="510"/>
      <c r="AO208" s="509"/>
      <c r="AP208" s="509"/>
      <c r="AQ208" s="509"/>
      <c r="AR208" s="509"/>
      <c r="AS208" s="509"/>
      <c r="AT208" s="163" t="s">
        <v>2653</v>
      </c>
      <c r="AU208" s="507">
        <v>5099.0</v>
      </c>
      <c r="AV208" s="507">
        <v>7.0</v>
      </c>
      <c r="AW208" s="507">
        <v>2026.0</v>
      </c>
      <c r="AX208" s="163" t="s">
        <v>2687</v>
      </c>
      <c r="AY208" s="163" t="s">
        <v>3763</v>
      </c>
      <c r="AZ208" s="163" t="s">
        <v>2655</v>
      </c>
    </row>
    <row r="209">
      <c r="A209" s="163" t="s">
        <v>3964</v>
      </c>
      <c r="B209" s="163" t="s">
        <v>3965</v>
      </c>
      <c r="C209" s="163" t="s">
        <v>2638</v>
      </c>
      <c r="D209" s="163" t="s">
        <v>2639</v>
      </c>
      <c r="E209" s="506">
        <v>45776.39444444444</v>
      </c>
      <c r="F209" s="507">
        <v>2980.0</v>
      </c>
      <c r="G209" s="163" t="s">
        <v>2640</v>
      </c>
      <c r="H209" s="507">
        <v>2980.0</v>
      </c>
      <c r="I209" s="163" t="s">
        <v>2640</v>
      </c>
      <c r="J209" s="163" t="s">
        <v>2641</v>
      </c>
      <c r="K209" s="163" t="s">
        <v>2642</v>
      </c>
      <c r="L209" s="163" t="s">
        <v>3966</v>
      </c>
      <c r="M209" s="163" t="s">
        <v>3967</v>
      </c>
      <c r="N209" s="163" t="s">
        <v>2645</v>
      </c>
      <c r="O209" s="163" t="s">
        <v>2646</v>
      </c>
      <c r="P209" s="163" t="s">
        <v>2673</v>
      </c>
      <c r="Q209" s="163" t="s">
        <v>2648</v>
      </c>
      <c r="R209" s="506">
        <v>45776.393055555556</v>
      </c>
      <c r="S209" s="509"/>
      <c r="T209" s="509"/>
      <c r="U209" s="163" t="s">
        <v>3968</v>
      </c>
      <c r="V209" s="510"/>
      <c r="W209" s="510"/>
      <c r="X209" s="510"/>
      <c r="Y209" s="510"/>
      <c r="Z209" s="510"/>
      <c r="AA209" s="510"/>
      <c r="AB209" s="163" t="s">
        <v>3969</v>
      </c>
      <c r="AC209" s="511">
        <v>8.045427932E9</v>
      </c>
      <c r="AD209" s="509"/>
      <c r="AE209" s="509"/>
      <c r="AF209" s="509"/>
      <c r="AG209" s="509"/>
      <c r="AH209" s="509"/>
      <c r="AI209" s="509"/>
      <c r="AJ209" s="163" t="s">
        <v>2651</v>
      </c>
      <c r="AK209" s="509"/>
      <c r="AL209" s="509"/>
      <c r="AM209" s="163" t="s">
        <v>3970</v>
      </c>
      <c r="AN209" s="510"/>
      <c r="AO209" s="510"/>
      <c r="AP209" s="509"/>
      <c r="AQ209" s="509"/>
      <c r="AR209" s="509"/>
      <c r="AS209" s="509"/>
      <c r="AT209" s="163" t="s">
        <v>2653</v>
      </c>
      <c r="AU209" s="507">
        <v>5000.0</v>
      </c>
      <c r="AV209" s="507">
        <v>10.0</v>
      </c>
      <c r="AW209" s="507">
        <v>2026.0</v>
      </c>
      <c r="AX209" s="163" t="s">
        <v>2677</v>
      </c>
      <c r="AY209" s="163" t="s">
        <v>2779</v>
      </c>
      <c r="AZ209" s="163" t="s">
        <v>2655</v>
      </c>
    </row>
    <row r="210">
      <c r="A210" s="163" t="s">
        <v>3971</v>
      </c>
      <c r="B210" s="163" t="s">
        <v>3972</v>
      </c>
      <c r="C210" s="163" t="s">
        <v>2638</v>
      </c>
      <c r="D210" s="163" t="s">
        <v>2639</v>
      </c>
      <c r="E210" s="506">
        <v>45776.38611111111</v>
      </c>
      <c r="F210" s="507">
        <v>2980.0</v>
      </c>
      <c r="G210" s="163" t="s">
        <v>2640</v>
      </c>
      <c r="H210" s="507">
        <v>2980.0</v>
      </c>
      <c r="I210" s="163" t="s">
        <v>2640</v>
      </c>
      <c r="J210" s="163" t="s">
        <v>2641</v>
      </c>
      <c r="K210" s="163" t="s">
        <v>2642</v>
      </c>
      <c r="L210" s="163" t="s">
        <v>3973</v>
      </c>
      <c r="M210" s="163" t="s">
        <v>3974</v>
      </c>
      <c r="N210" s="163" t="s">
        <v>2645</v>
      </c>
      <c r="O210" s="163" t="s">
        <v>2646</v>
      </c>
      <c r="P210" s="163" t="s">
        <v>2647</v>
      </c>
      <c r="Q210" s="163" t="s">
        <v>2648</v>
      </c>
      <c r="R210" s="506">
        <v>45776.38611111111</v>
      </c>
      <c r="S210" s="509"/>
      <c r="T210" s="509"/>
      <c r="U210" s="163" t="s">
        <v>3975</v>
      </c>
      <c r="V210" s="510"/>
      <c r="W210" s="510"/>
      <c r="X210" s="510"/>
      <c r="Y210" s="510"/>
      <c r="Z210" s="510"/>
      <c r="AA210" s="510"/>
      <c r="AB210" s="163" t="s">
        <v>3976</v>
      </c>
      <c r="AC210" s="511">
        <v>9.088207964E9</v>
      </c>
      <c r="AD210" s="509"/>
      <c r="AE210" s="509"/>
      <c r="AF210" s="509"/>
      <c r="AG210" s="509"/>
      <c r="AH210" s="509"/>
      <c r="AI210" s="509"/>
      <c r="AJ210" s="163" t="s">
        <v>2651</v>
      </c>
      <c r="AK210" s="509"/>
      <c r="AL210" s="509"/>
      <c r="AM210" s="163" t="s">
        <v>3977</v>
      </c>
      <c r="AN210" s="510"/>
      <c r="AO210" s="509"/>
      <c r="AP210" s="509"/>
      <c r="AQ210" s="509"/>
      <c r="AR210" s="509"/>
      <c r="AS210" s="509"/>
      <c r="AT210" s="163" t="s">
        <v>2653</v>
      </c>
      <c r="AU210" s="507">
        <v>2303.0</v>
      </c>
      <c r="AV210" s="507">
        <v>3.0</v>
      </c>
      <c r="AW210" s="507">
        <v>2029.0</v>
      </c>
      <c r="AX210" s="510"/>
      <c r="AY210" s="163" t="s">
        <v>2654</v>
      </c>
      <c r="AZ210" s="163" t="s">
        <v>2655</v>
      </c>
    </row>
    <row r="211">
      <c r="A211" s="163" t="s">
        <v>3978</v>
      </c>
      <c r="B211" s="163" t="s">
        <v>3979</v>
      </c>
      <c r="C211" s="163" t="s">
        <v>2638</v>
      </c>
      <c r="D211" s="163" t="s">
        <v>2639</v>
      </c>
      <c r="E211" s="506">
        <v>45776.38055555556</v>
      </c>
      <c r="F211" s="507">
        <v>9800.0</v>
      </c>
      <c r="G211" s="163" t="s">
        <v>2640</v>
      </c>
      <c r="H211" s="507">
        <v>9800.0</v>
      </c>
      <c r="I211" s="163" t="s">
        <v>2640</v>
      </c>
      <c r="J211" s="163" t="s">
        <v>2641</v>
      </c>
      <c r="K211" s="163" t="s">
        <v>2642</v>
      </c>
      <c r="L211" s="163" t="s">
        <v>3980</v>
      </c>
      <c r="M211" s="163" t="s">
        <v>3981</v>
      </c>
      <c r="N211" s="163" t="s">
        <v>2645</v>
      </c>
      <c r="O211" s="163" t="s">
        <v>2646</v>
      </c>
      <c r="P211" s="163" t="s">
        <v>2673</v>
      </c>
      <c r="Q211" s="163" t="s">
        <v>2648</v>
      </c>
      <c r="R211" s="506">
        <v>45776.379166666666</v>
      </c>
      <c r="S211" s="509"/>
      <c r="T211" s="509"/>
      <c r="U211" s="163" t="s">
        <v>3982</v>
      </c>
      <c r="V211" s="510"/>
      <c r="W211" s="510"/>
      <c r="X211" s="510"/>
      <c r="Y211" s="510"/>
      <c r="Z211" s="510"/>
      <c r="AA211" s="510"/>
      <c r="AB211" s="163" t="s">
        <v>3983</v>
      </c>
      <c r="AC211" s="511">
        <v>8.068817045E9</v>
      </c>
      <c r="AD211" s="509"/>
      <c r="AE211" s="509"/>
      <c r="AF211" s="509"/>
      <c r="AG211" s="509"/>
      <c r="AH211" s="509"/>
      <c r="AI211" s="509"/>
      <c r="AJ211" s="163" t="s">
        <v>2651</v>
      </c>
      <c r="AK211" s="509"/>
      <c r="AL211" s="509"/>
      <c r="AM211" s="163" t="s">
        <v>3984</v>
      </c>
      <c r="AN211" s="510"/>
      <c r="AO211" s="509"/>
      <c r="AP211" s="509"/>
      <c r="AQ211" s="509"/>
      <c r="AR211" s="509"/>
      <c r="AS211" s="509"/>
      <c r="AT211" s="163" t="s">
        <v>2700</v>
      </c>
      <c r="AU211" s="507">
        <v>1412.0</v>
      </c>
      <c r="AV211" s="507">
        <v>4.0</v>
      </c>
      <c r="AW211" s="507">
        <v>2027.0</v>
      </c>
      <c r="AX211" s="163" t="s">
        <v>2677</v>
      </c>
      <c r="AY211" s="163" t="s">
        <v>3444</v>
      </c>
      <c r="AZ211" s="163" t="s">
        <v>2655</v>
      </c>
    </row>
    <row r="212">
      <c r="A212" s="163" t="s">
        <v>3985</v>
      </c>
      <c r="B212" s="163" t="s">
        <v>3979</v>
      </c>
      <c r="C212" s="163" t="s">
        <v>2638</v>
      </c>
      <c r="D212" s="163" t="s">
        <v>2639</v>
      </c>
      <c r="E212" s="506">
        <v>45776.37291666667</v>
      </c>
      <c r="F212" s="507">
        <v>2980.0</v>
      </c>
      <c r="G212" s="163" t="s">
        <v>2640</v>
      </c>
      <c r="H212" s="507">
        <v>2980.0</v>
      </c>
      <c r="I212" s="163" t="s">
        <v>2640</v>
      </c>
      <c r="J212" s="163" t="s">
        <v>2641</v>
      </c>
      <c r="K212" s="163" t="s">
        <v>2642</v>
      </c>
      <c r="L212" s="163" t="s">
        <v>3980</v>
      </c>
      <c r="M212" s="163" t="s">
        <v>3986</v>
      </c>
      <c r="N212" s="163" t="s">
        <v>2645</v>
      </c>
      <c r="O212" s="163" t="s">
        <v>2646</v>
      </c>
      <c r="P212" s="163" t="s">
        <v>2673</v>
      </c>
      <c r="Q212" s="163" t="s">
        <v>2648</v>
      </c>
      <c r="R212" s="506">
        <v>45776.37222222222</v>
      </c>
      <c r="S212" s="509"/>
      <c r="T212" s="509"/>
      <c r="U212" s="163" t="s">
        <v>3987</v>
      </c>
      <c r="V212" s="510"/>
      <c r="W212" s="510"/>
      <c r="X212" s="510"/>
      <c r="Y212" s="510"/>
      <c r="Z212" s="510"/>
      <c r="AA212" s="510"/>
      <c r="AB212" s="163" t="s">
        <v>3983</v>
      </c>
      <c r="AC212" s="511">
        <v>8.068817045E9</v>
      </c>
      <c r="AD212" s="509"/>
      <c r="AE212" s="509"/>
      <c r="AF212" s="509"/>
      <c r="AG212" s="509"/>
      <c r="AH212" s="509"/>
      <c r="AI212" s="509"/>
      <c r="AJ212" s="163" t="s">
        <v>2651</v>
      </c>
      <c r="AK212" s="509"/>
      <c r="AL212" s="509"/>
      <c r="AM212" s="163" t="s">
        <v>3984</v>
      </c>
      <c r="AN212" s="510"/>
      <c r="AO212" s="509"/>
      <c r="AP212" s="509"/>
      <c r="AQ212" s="509"/>
      <c r="AR212" s="509"/>
      <c r="AS212" s="509"/>
      <c r="AT212" s="163" t="s">
        <v>2700</v>
      </c>
      <c r="AU212" s="507">
        <v>1412.0</v>
      </c>
      <c r="AV212" s="507">
        <v>4.0</v>
      </c>
      <c r="AW212" s="507">
        <v>2027.0</v>
      </c>
      <c r="AX212" s="163" t="s">
        <v>2677</v>
      </c>
      <c r="AY212" s="163" t="s">
        <v>3444</v>
      </c>
      <c r="AZ212" s="163" t="s">
        <v>2655</v>
      </c>
    </row>
    <row r="213">
      <c r="A213" s="163" t="s">
        <v>3988</v>
      </c>
      <c r="B213" s="163" t="s">
        <v>3989</v>
      </c>
      <c r="C213" s="163" t="s">
        <v>2638</v>
      </c>
      <c r="D213" s="163" t="s">
        <v>2639</v>
      </c>
      <c r="E213" s="506">
        <v>45776.361805555556</v>
      </c>
      <c r="F213" s="507">
        <v>2980.0</v>
      </c>
      <c r="G213" s="163" t="s">
        <v>2640</v>
      </c>
      <c r="H213" s="507">
        <v>2980.0</v>
      </c>
      <c r="I213" s="163" t="s">
        <v>2640</v>
      </c>
      <c r="J213" s="163" t="s">
        <v>2641</v>
      </c>
      <c r="K213" s="163" t="s">
        <v>2642</v>
      </c>
      <c r="L213" s="163" t="s">
        <v>3990</v>
      </c>
      <c r="M213" s="163" t="s">
        <v>3991</v>
      </c>
      <c r="N213" s="163" t="s">
        <v>2645</v>
      </c>
      <c r="O213" s="163" t="s">
        <v>2646</v>
      </c>
      <c r="P213" s="163" t="s">
        <v>2673</v>
      </c>
      <c r="Q213" s="163" t="s">
        <v>2648</v>
      </c>
      <c r="R213" s="506">
        <v>45776.35972222222</v>
      </c>
      <c r="S213" s="509"/>
      <c r="T213" s="509"/>
      <c r="U213" s="163" t="s">
        <v>3992</v>
      </c>
      <c r="V213" s="510"/>
      <c r="W213" s="510"/>
      <c r="X213" s="510"/>
      <c r="Y213" s="510"/>
      <c r="Z213" s="510"/>
      <c r="AA213" s="510"/>
      <c r="AB213" s="163" t="s">
        <v>3993</v>
      </c>
      <c r="AC213" s="511">
        <v>9.054478267E9</v>
      </c>
      <c r="AD213" s="509"/>
      <c r="AE213" s="509"/>
      <c r="AF213" s="509"/>
      <c r="AG213" s="509"/>
      <c r="AH213" s="509"/>
      <c r="AI213" s="509"/>
      <c r="AJ213" s="163" t="s">
        <v>2651</v>
      </c>
      <c r="AK213" s="509"/>
      <c r="AL213" s="509"/>
      <c r="AM213" s="163" t="s">
        <v>3994</v>
      </c>
      <c r="AN213" s="510"/>
      <c r="AO213" s="510"/>
      <c r="AP213" s="509"/>
      <c r="AQ213" s="509"/>
      <c r="AR213" s="509"/>
      <c r="AS213" s="509"/>
      <c r="AT213" s="163" t="s">
        <v>2700</v>
      </c>
      <c r="AU213" s="507">
        <v>8149.0</v>
      </c>
      <c r="AV213" s="507">
        <v>3.0</v>
      </c>
      <c r="AW213" s="507">
        <v>2031.0</v>
      </c>
      <c r="AX213" s="163" t="s">
        <v>2677</v>
      </c>
      <c r="AY213" s="163" t="s">
        <v>2717</v>
      </c>
      <c r="AZ213" s="163" t="s">
        <v>2655</v>
      </c>
    </row>
    <row r="214">
      <c r="A214" s="163" t="s">
        <v>3995</v>
      </c>
      <c r="B214" s="163" t="s">
        <v>3996</v>
      </c>
      <c r="C214" s="163" t="s">
        <v>2638</v>
      </c>
      <c r="D214" s="163" t="s">
        <v>2639</v>
      </c>
      <c r="E214" s="506">
        <v>45776.36111111111</v>
      </c>
      <c r="F214" s="507">
        <v>2980.0</v>
      </c>
      <c r="G214" s="163" t="s">
        <v>2640</v>
      </c>
      <c r="H214" s="507">
        <v>2980.0</v>
      </c>
      <c r="I214" s="163" t="s">
        <v>2640</v>
      </c>
      <c r="J214" s="163" t="s">
        <v>2641</v>
      </c>
      <c r="K214" s="163" t="s">
        <v>2642</v>
      </c>
      <c r="L214" s="163" t="s">
        <v>3997</v>
      </c>
      <c r="M214" s="163" t="s">
        <v>3998</v>
      </c>
      <c r="N214" s="163" t="s">
        <v>2645</v>
      </c>
      <c r="O214" s="163" t="s">
        <v>2646</v>
      </c>
      <c r="P214" s="163" t="s">
        <v>2683</v>
      </c>
      <c r="Q214" s="163" t="s">
        <v>2648</v>
      </c>
      <c r="R214" s="506">
        <v>45776.35972222222</v>
      </c>
      <c r="S214" s="509"/>
      <c r="T214" s="509"/>
      <c r="U214" s="163" t="s">
        <v>3999</v>
      </c>
      <c r="V214" s="510"/>
      <c r="W214" s="510"/>
      <c r="X214" s="510"/>
      <c r="Y214" s="510"/>
      <c r="Z214" s="510"/>
      <c r="AA214" s="510"/>
      <c r="AB214" s="163" t="s">
        <v>4000</v>
      </c>
      <c r="AC214" s="511">
        <v>9.021317352E9</v>
      </c>
      <c r="AD214" s="509"/>
      <c r="AE214" s="509"/>
      <c r="AF214" s="509"/>
      <c r="AG214" s="509"/>
      <c r="AH214" s="509"/>
      <c r="AI214" s="509"/>
      <c r="AJ214" s="163" t="s">
        <v>2651</v>
      </c>
      <c r="AK214" s="509"/>
      <c r="AL214" s="513"/>
      <c r="AM214" s="163" t="s">
        <v>4001</v>
      </c>
      <c r="AN214" s="510"/>
      <c r="AO214" s="509"/>
      <c r="AP214" s="509"/>
      <c r="AQ214" s="509"/>
      <c r="AR214" s="509"/>
      <c r="AS214" s="509"/>
      <c r="AT214" s="163" t="s">
        <v>2653</v>
      </c>
      <c r="AU214" s="507">
        <v>6205.0</v>
      </c>
      <c r="AV214" s="507">
        <v>3.0</v>
      </c>
      <c r="AW214" s="507">
        <v>2029.0</v>
      </c>
      <c r="AX214" s="510"/>
      <c r="AY214" s="163" t="s">
        <v>3047</v>
      </c>
      <c r="AZ214" s="163" t="s">
        <v>2655</v>
      </c>
    </row>
    <row r="215">
      <c r="A215" s="163" t="s">
        <v>4002</v>
      </c>
      <c r="B215" s="163" t="s">
        <v>4003</v>
      </c>
      <c r="C215" s="163" t="s">
        <v>2638</v>
      </c>
      <c r="D215" s="163" t="s">
        <v>2639</v>
      </c>
      <c r="E215" s="506">
        <v>45776.34652777778</v>
      </c>
      <c r="F215" s="507">
        <v>2980.0</v>
      </c>
      <c r="G215" s="163" t="s">
        <v>2640</v>
      </c>
      <c r="H215" s="507">
        <v>2980.0</v>
      </c>
      <c r="I215" s="163" t="s">
        <v>2640</v>
      </c>
      <c r="J215" s="163" t="s">
        <v>2641</v>
      </c>
      <c r="K215" s="163" t="s">
        <v>2642</v>
      </c>
      <c r="L215" s="163" t="s">
        <v>4004</v>
      </c>
      <c r="M215" s="163" t="s">
        <v>4005</v>
      </c>
      <c r="N215" s="163" t="s">
        <v>2645</v>
      </c>
      <c r="O215" s="163" t="s">
        <v>2646</v>
      </c>
      <c r="P215" s="163" t="s">
        <v>2647</v>
      </c>
      <c r="Q215" s="163" t="s">
        <v>2648</v>
      </c>
      <c r="R215" s="506">
        <v>45776.34652777778</v>
      </c>
      <c r="S215" s="509"/>
      <c r="T215" s="509"/>
      <c r="U215" s="163" t="s">
        <v>4006</v>
      </c>
      <c r="V215" s="510"/>
      <c r="W215" s="510"/>
      <c r="X215" s="510"/>
      <c r="Y215" s="510"/>
      <c r="Z215" s="510"/>
      <c r="AA215" s="510"/>
      <c r="AB215" s="163" t="s">
        <v>4007</v>
      </c>
      <c r="AC215" s="511">
        <v>8.053464103E9</v>
      </c>
      <c r="AD215" s="509"/>
      <c r="AE215" s="509"/>
      <c r="AF215" s="509"/>
      <c r="AG215" s="509"/>
      <c r="AH215" s="509"/>
      <c r="AI215" s="509"/>
      <c r="AJ215" s="163" t="s">
        <v>2651</v>
      </c>
      <c r="AK215" s="512"/>
      <c r="AL215" s="513"/>
      <c r="AM215" s="163" t="s">
        <v>4008</v>
      </c>
      <c r="AN215" s="510"/>
      <c r="AO215" s="509"/>
      <c r="AP215" s="509"/>
      <c r="AQ215" s="509"/>
      <c r="AR215" s="509"/>
      <c r="AS215" s="509"/>
      <c r="AT215" s="163" t="s">
        <v>2653</v>
      </c>
      <c r="AU215" s="507">
        <v>2624.0</v>
      </c>
      <c r="AV215" s="507">
        <v>6.0</v>
      </c>
      <c r="AW215" s="507">
        <v>2025.0</v>
      </c>
      <c r="AX215" s="510"/>
      <c r="AY215" s="163" t="s">
        <v>2654</v>
      </c>
      <c r="AZ215" s="163" t="s">
        <v>2655</v>
      </c>
    </row>
    <row r="216">
      <c r="A216" s="163" t="s">
        <v>4009</v>
      </c>
      <c r="B216" s="163" t="s">
        <v>4010</v>
      </c>
      <c r="C216" s="163" t="s">
        <v>2638</v>
      </c>
      <c r="D216" s="163" t="s">
        <v>2639</v>
      </c>
      <c r="E216" s="506">
        <v>45776.342361111114</v>
      </c>
      <c r="F216" s="507">
        <v>2980.0</v>
      </c>
      <c r="G216" s="163" t="s">
        <v>2640</v>
      </c>
      <c r="H216" s="507">
        <v>2980.0</v>
      </c>
      <c r="I216" s="163" t="s">
        <v>2640</v>
      </c>
      <c r="J216" s="163" t="s">
        <v>2641</v>
      </c>
      <c r="K216" s="163" t="s">
        <v>2642</v>
      </c>
      <c r="L216" s="163" t="s">
        <v>4011</v>
      </c>
      <c r="M216" s="163" t="s">
        <v>4012</v>
      </c>
      <c r="N216" s="163" t="s">
        <v>2645</v>
      </c>
      <c r="O216" s="163" t="s">
        <v>2646</v>
      </c>
      <c r="P216" s="163" t="s">
        <v>2683</v>
      </c>
      <c r="Q216" s="163" t="s">
        <v>2648</v>
      </c>
      <c r="R216" s="506">
        <v>45776.34097222222</v>
      </c>
      <c r="S216" s="509"/>
      <c r="T216" s="509"/>
      <c r="U216" s="163" t="s">
        <v>4013</v>
      </c>
      <c r="V216" s="510"/>
      <c r="W216" s="510"/>
      <c r="X216" s="510"/>
      <c r="Y216" s="510"/>
      <c r="Z216" s="510"/>
      <c r="AA216" s="510"/>
      <c r="AB216" s="163" t="s">
        <v>4014</v>
      </c>
      <c r="AC216" s="511">
        <v>9.031159189E9</v>
      </c>
      <c r="AD216" s="509"/>
      <c r="AE216" s="509"/>
      <c r="AF216" s="509"/>
      <c r="AG216" s="509"/>
      <c r="AH216" s="509"/>
      <c r="AI216" s="509"/>
      <c r="AJ216" s="163" t="s">
        <v>2651</v>
      </c>
      <c r="AK216" s="512"/>
      <c r="AL216" s="513"/>
      <c r="AM216" s="163" t="s">
        <v>4015</v>
      </c>
      <c r="AN216" s="510"/>
      <c r="AO216" s="510"/>
      <c r="AP216" s="509"/>
      <c r="AQ216" s="509"/>
      <c r="AR216" s="509"/>
      <c r="AS216" s="509"/>
      <c r="AT216" s="163" t="s">
        <v>2653</v>
      </c>
      <c r="AU216" s="507">
        <v>4786.0</v>
      </c>
      <c r="AV216" s="507">
        <v>12.0</v>
      </c>
      <c r="AW216" s="507">
        <v>2028.0</v>
      </c>
      <c r="AX216" s="163" t="s">
        <v>2749</v>
      </c>
      <c r="AY216" s="163" t="s">
        <v>2688</v>
      </c>
      <c r="AZ216" s="163" t="s">
        <v>2655</v>
      </c>
    </row>
    <row r="217">
      <c r="A217" s="163" t="s">
        <v>4016</v>
      </c>
      <c r="B217" s="163" t="s">
        <v>4017</v>
      </c>
      <c r="C217" s="163" t="s">
        <v>2638</v>
      </c>
      <c r="D217" s="163" t="s">
        <v>2639</v>
      </c>
      <c r="E217" s="506">
        <v>45776.33819444444</v>
      </c>
      <c r="F217" s="507">
        <v>9800.0</v>
      </c>
      <c r="G217" s="163" t="s">
        <v>2640</v>
      </c>
      <c r="H217" s="507">
        <v>9800.0</v>
      </c>
      <c r="I217" s="163" t="s">
        <v>2640</v>
      </c>
      <c r="J217" s="163" t="s">
        <v>2641</v>
      </c>
      <c r="K217" s="163" t="s">
        <v>2642</v>
      </c>
      <c r="L217" s="163" t="s">
        <v>4018</v>
      </c>
      <c r="M217" s="163" t="s">
        <v>4019</v>
      </c>
      <c r="N217" s="163" t="s">
        <v>2645</v>
      </c>
      <c r="O217" s="163" t="s">
        <v>2646</v>
      </c>
      <c r="P217" s="163" t="s">
        <v>2673</v>
      </c>
      <c r="Q217" s="163" t="s">
        <v>2648</v>
      </c>
      <c r="R217" s="506">
        <v>45776.3375</v>
      </c>
      <c r="S217" s="509"/>
      <c r="T217" s="509"/>
      <c r="U217" s="163" t="s">
        <v>4020</v>
      </c>
      <c r="V217" s="510"/>
      <c r="W217" s="510"/>
      <c r="X217" s="510"/>
      <c r="Y217" s="510"/>
      <c r="Z217" s="510"/>
      <c r="AA217" s="510"/>
      <c r="AB217" s="163" t="s">
        <v>4021</v>
      </c>
      <c r="AC217" s="511">
        <v>9.029982784E9</v>
      </c>
      <c r="AD217" s="509"/>
      <c r="AE217" s="509"/>
      <c r="AF217" s="509"/>
      <c r="AG217" s="509"/>
      <c r="AH217" s="509"/>
      <c r="AI217" s="509"/>
      <c r="AJ217" s="163" t="s">
        <v>2651</v>
      </c>
      <c r="AK217" s="509"/>
      <c r="AL217" s="509"/>
      <c r="AM217" s="163" t="s">
        <v>4022</v>
      </c>
      <c r="AN217" s="510"/>
      <c r="AO217" s="509"/>
      <c r="AP217" s="509"/>
      <c r="AQ217" s="509"/>
      <c r="AR217" s="509"/>
      <c r="AS217" s="509"/>
      <c r="AT217" s="163" t="s">
        <v>2653</v>
      </c>
      <c r="AU217" s="507">
        <v>9367.0</v>
      </c>
      <c r="AV217" s="507">
        <v>11.0</v>
      </c>
      <c r="AW217" s="507">
        <v>2026.0</v>
      </c>
      <c r="AX217" s="163" t="s">
        <v>2677</v>
      </c>
      <c r="AY217" s="163" t="s">
        <v>2717</v>
      </c>
      <c r="AZ217" s="163" t="s">
        <v>2655</v>
      </c>
    </row>
    <row r="218">
      <c r="A218" s="163" t="s">
        <v>4023</v>
      </c>
      <c r="B218" s="163" t="s">
        <v>4024</v>
      </c>
      <c r="C218" s="163" t="s">
        <v>2638</v>
      </c>
      <c r="D218" s="163" t="s">
        <v>2639</v>
      </c>
      <c r="E218" s="506">
        <v>45776.33125</v>
      </c>
      <c r="F218" s="507">
        <v>9800.0</v>
      </c>
      <c r="G218" s="163" t="s">
        <v>2640</v>
      </c>
      <c r="H218" s="507">
        <v>9800.0</v>
      </c>
      <c r="I218" s="163" t="s">
        <v>2640</v>
      </c>
      <c r="J218" s="163" t="s">
        <v>2641</v>
      </c>
      <c r="K218" s="163" t="s">
        <v>2642</v>
      </c>
      <c r="L218" s="163" t="s">
        <v>4025</v>
      </c>
      <c r="M218" s="163" t="s">
        <v>4026</v>
      </c>
      <c r="N218" s="163" t="s">
        <v>2645</v>
      </c>
      <c r="O218" s="163" t="s">
        <v>2646</v>
      </c>
      <c r="P218" s="163" t="s">
        <v>2673</v>
      </c>
      <c r="Q218" s="163" t="s">
        <v>2648</v>
      </c>
      <c r="R218" s="506">
        <v>45776.32986111111</v>
      </c>
      <c r="S218" s="509"/>
      <c r="T218" s="509"/>
      <c r="U218" s="163" t="s">
        <v>4027</v>
      </c>
      <c r="V218" s="510"/>
      <c r="W218" s="510"/>
      <c r="X218" s="510"/>
      <c r="Y218" s="510"/>
      <c r="Z218" s="510"/>
      <c r="AA218" s="510"/>
      <c r="AB218" s="163" t="s">
        <v>4028</v>
      </c>
      <c r="AC218" s="511">
        <v>8.035553838E9</v>
      </c>
      <c r="AD218" s="509"/>
      <c r="AE218" s="509"/>
      <c r="AF218" s="509"/>
      <c r="AG218" s="509"/>
      <c r="AH218" s="509"/>
      <c r="AI218" s="509"/>
      <c r="AJ218" s="163" t="s">
        <v>2651</v>
      </c>
      <c r="AK218" s="509"/>
      <c r="AL218" s="509"/>
      <c r="AM218" s="163" t="s">
        <v>4029</v>
      </c>
      <c r="AN218" s="510"/>
      <c r="AO218" s="509"/>
      <c r="AP218" s="509"/>
      <c r="AQ218" s="509"/>
      <c r="AR218" s="509"/>
      <c r="AS218" s="509"/>
      <c r="AT218" s="163" t="s">
        <v>2700</v>
      </c>
      <c r="AU218" s="507">
        <v>9515.0</v>
      </c>
      <c r="AV218" s="507">
        <v>1.0</v>
      </c>
      <c r="AW218" s="507">
        <v>2030.0</v>
      </c>
      <c r="AX218" s="163" t="s">
        <v>2677</v>
      </c>
      <c r="AY218" s="163" t="s">
        <v>3444</v>
      </c>
      <c r="AZ218" s="163" t="s">
        <v>2655</v>
      </c>
    </row>
    <row r="219">
      <c r="A219" s="163" t="s">
        <v>4030</v>
      </c>
      <c r="B219" s="163" t="s">
        <v>4017</v>
      </c>
      <c r="C219" s="163" t="s">
        <v>2638</v>
      </c>
      <c r="D219" s="163" t="s">
        <v>2639</v>
      </c>
      <c r="E219" s="506">
        <v>45776.33125</v>
      </c>
      <c r="F219" s="507">
        <v>2980.0</v>
      </c>
      <c r="G219" s="163" t="s">
        <v>2640</v>
      </c>
      <c r="H219" s="507">
        <v>2980.0</v>
      </c>
      <c r="I219" s="163" t="s">
        <v>2640</v>
      </c>
      <c r="J219" s="163" t="s">
        <v>2641</v>
      </c>
      <c r="K219" s="163" t="s">
        <v>2642</v>
      </c>
      <c r="L219" s="163" t="s">
        <v>4018</v>
      </c>
      <c r="M219" s="163" t="s">
        <v>4031</v>
      </c>
      <c r="N219" s="163" t="s">
        <v>2645</v>
      </c>
      <c r="O219" s="163" t="s">
        <v>2646</v>
      </c>
      <c r="P219" s="163" t="s">
        <v>2673</v>
      </c>
      <c r="Q219" s="163" t="s">
        <v>2648</v>
      </c>
      <c r="R219" s="506">
        <v>45776.32916666667</v>
      </c>
      <c r="S219" s="509"/>
      <c r="T219" s="509"/>
      <c r="U219" s="163" t="s">
        <v>4032</v>
      </c>
      <c r="V219" s="510"/>
      <c r="W219" s="510"/>
      <c r="X219" s="510"/>
      <c r="Y219" s="510"/>
      <c r="Z219" s="510"/>
      <c r="AA219" s="510"/>
      <c r="AB219" s="163" t="s">
        <v>4021</v>
      </c>
      <c r="AC219" s="511">
        <v>9.029982784E9</v>
      </c>
      <c r="AD219" s="509"/>
      <c r="AE219" s="509"/>
      <c r="AF219" s="509"/>
      <c r="AG219" s="509"/>
      <c r="AH219" s="509"/>
      <c r="AI219" s="509"/>
      <c r="AJ219" s="163" t="s">
        <v>2651</v>
      </c>
      <c r="AK219" s="512"/>
      <c r="AL219" s="513"/>
      <c r="AM219" s="163" t="s">
        <v>4022</v>
      </c>
      <c r="AN219" s="510"/>
      <c r="AO219" s="510"/>
      <c r="AP219" s="509"/>
      <c r="AQ219" s="509"/>
      <c r="AR219" s="509"/>
      <c r="AS219" s="509"/>
      <c r="AT219" s="163" t="s">
        <v>2653</v>
      </c>
      <c r="AU219" s="507">
        <v>9367.0</v>
      </c>
      <c r="AV219" s="507">
        <v>11.0</v>
      </c>
      <c r="AW219" s="507">
        <v>2026.0</v>
      </c>
      <c r="AX219" s="163" t="s">
        <v>2677</v>
      </c>
      <c r="AY219" s="163" t="s">
        <v>2717</v>
      </c>
      <c r="AZ219" s="163" t="s">
        <v>2655</v>
      </c>
    </row>
    <row r="220">
      <c r="A220" s="163" t="s">
        <v>4033</v>
      </c>
      <c r="B220" s="163" t="s">
        <v>4024</v>
      </c>
      <c r="C220" s="163" t="s">
        <v>2638</v>
      </c>
      <c r="D220" s="163" t="s">
        <v>2639</v>
      </c>
      <c r="E220" s="506">
        <v>45776.325694444444</v>
      </c>
      <c r="F220" s="507">
        <v>2980.0</v>
      </c>
      <c r="G220" s="163" t="s">
        <v>2640</v>
      </c>
      <c r="H220" s="507">
        <v>2980.0</v>
      </c>
      <c r="I220" s="163" t="s">
        <v>2640</v>
      </c>
      <c r="J220" s="163" t="s">
        <v>2641</v>
      </c>
      <c r="K220" s="163" t="s">
        <v>2642</v>
      </c>
      <c r="L220" s="163" t="s">
        <v>4025</v>
      </c>
      <c r="M220" s="163" t="s">
        <v>4034</v>
      </c>
      <c r="N220" s="163" t="s">
        <v>2645</v>
      </c>
      <c r="O220" s="163" t="s">
        <v>2646</v>
      </c>
      <c r="P220" s="163" t="s">
        <v>2673</v>
      </c>
      <c r="Q220" s="163" t="s">
        <v>2648</v>
      </c>
      <c r="R220" s="506">
        <v>45776.32430555556</v>
      </c>
      <c r="S220" s="509"/>
      <c r="T220" s="509"/>
      <c r="U220" s="163" t="s">
        <v>4035</v>
      </c>
      <c r="V220" s="510"/>
      <c r="W220" s="510"/>
      <c r="X220" s="510"/>
      <c r="Y220" s="510"/>
      <c r="Z220" s="510"/>
      <c r="AA220" s="510"/>
      <c r="AB220" s="163" t="s">
        <v>4028</v>
      </c>
      <c r="AC220" s="511">
        <v>8.035553838E9</v>
      </c>
      <c r="AD220" s="509"/>
      <c r="AE220" s="509"/>
      <c r="AF220" s="509"/>
      <c r="AG220" s="509"/>
      <c r="AH220" s="509"/>
      <c r="AI220" s="509"/>
      <c r="AJ220" s="163" t="s">
        <v>2651</v>
      </c>
      <c r="AK220" s="512"/>
      <c r="AL220" s="513"/>
      <c r="AM220" s="163" t="s">
        <v>4029</v>
      </c>
      <c r="AN220" s="510"/>
      <c r="AO220" s="509"/>
      <c r="AP220" s="509"/>
      <c r="AQ220" s="509"/>
      <c r="AR220" s="509"/>
      <c r="AS220" s="509"/>
      <c r="AT220" s="163" t="s">
        <v>2700</v>
      </c>
      <c r="AU220" s="507">
        <v>9515.0</v>
      </c>
      <c r="AV220" s="507">
        <v>1.0</v>
      </c>
      <c r="AW220" s="507">
        <v>2030.0</v>
      </c>
      <c r="AX220" s="163" t="s">
        <v>2677</v>
      </c>
      <c r="AY220" s="163" t="s">
        <v>3444</v>
      </c>
      <c r="AZ220" s="163" t="s">
        <v>2655</v>
      </c>
    </row>
    <row r="221">
      <c r="A221" s="163" t="s">
        <v>4036</v>
      </c>
      <c r="B221" s="163" t="s">
        <v>4037</v>
      </c>
      <c r="C221" s="163" t="s">
        <v>2638</v>
      </c>
      <c r="D221" s="163" t="s">
        <v>2639</v>
      </c>
      <c r="E221" s="506">
        <v>45776.325694444444</v>
      </c>
      <c r="F221" s="507">
        <v>2980.0</v>
      </c>
      <c r="G221" s="163" t="s">
        <v>2640</v>
      </c>
      <c r="H221" s="507">
        <v>2980.0</v>
      </c>
      <c r="I221" s="163" t="s">
        <v>2640</v>
      </c>
      <c r="J221" s="163" t="s">
        <v>2641</v>
      </c>
      <c r="K221" s="163" t="s">
        <v>2642</v>
      </c>
      <c r="L221" s="163" t="s">
        <v>4038</v>
      </c>
      <c r="M221" s="163" t="s">
        <v>4039</v>
      </c>
      <c r="N221" s="163" t="s">
        <v>2645</v>
      </c>
      <c r="O221" s="163" t="s">
        <v>2646</v>
      </c>
      <c r="P221" s="163" t="s">
        <v>2647</v>
      </c>
      <c r="Q221" s="163" t="s">
        <v>2648</v>
      </c>
      <c r="R221" s="506">
        <v>45776.325694444444</v>
      </c>
      <c r="S221" s="509"/>
      <c r="T221" s="509"/>
      <c r="U221" s="163" t="s">
        <v>4040</v>
      </c>
      <c r="V221" s="510"/>
      <c r="W221" s="510"/>
      <c r="X221" s="510"/>
      <c r="Y221" s="510"/>
      <c r="Z221" s="510"/>
      <c r="AA221" s="510"/>
      <c r="AB221" s="163" t="s">
        <v>4041</v>
      </c>
      <c r="AC221" s="511">
        <v>9.045741822E9</v>
      </c>
      <c r="AD221" s="509"/>
      <c r="AE221" s="509"/>
      <c r="AF221" s="509"/>
      <c r="AG221" s="509"/>
      <c r="AH221" s="509"/>
      <c r="AI221" s="509"/>
      <c r="AJ221" s="163" t="s">
        <v>2651</v>
      </c>
      <c r="AK221" s="509"/>
      <c r="AL221" s="509"/>
      <c r="AM221" s="163" t="s">
        <v>4042</v>
      </c>
      <c r="AN221" s="510"/>
      <c r="AO221" s="510"/>
      <c r="AP221" s="509"/>
      <c r="AQ221" s="509"/>
      <c r="AR221" s="509"/>
      <c r="AS221" s="509"/>
      <c r="AT221" s="163" t="s">
        <v>2653</v>
      </c>
      <c r="AU221" s="507">
        <v>1063.0</v>
      </c>
      <c r="AV221" s="507">
        <v>4.0</v>
      </c>
      <c r="AW221" s="507">
        <v>2027.0</v>
      </c>
      <c r="AX221" s="163" t="s">
        <v>2936</v>
      </c>
      <c r="AY221" s="510"/>
      <c r="AZ221" s="163" t="s">
        <v>2655</v>
      </c>
    </row>
    <row r="222">
      <c r="A222" s="163" t="s">
        <v>4043</v>
      </c>
      <c r="B222" s="163" t="s">
        <v>4044</v>
      </c>
      <c r="C222" s="163" t="s">
        <v>2638</v>
      </c>
      <c r="D222" s="163" t="s">
        <v>2639</v>
      </c>
      <c r="E222" s="506">
        <v>45776.29513888889</v>
      </c>
      <c r="F222" s="507">
        <v>21300.0</v>
      </c>
      <c r="G222" s="163" t="s">
        <v>2640</v>
      </c>
      <c r="H222" s="507">
        <v>21300.0</v>
      </c>
      <c r="I222" s="163" t="s">
        <v>2640</v>
      </c>
      <c r="J222" s="163" t="s">
        <v>2641</v>
      </c>
      <c r="K222" s="163" t="s">
        <v>2642</v>
      </c>
      <c r="L222" s="163" t="s">
        <v>4045</v>
      </c>
      <c r="M222" s="163" t="s">
        <v>4045</v>
      </c>
      <c r="N222" s="163" t="s">
        <v>2645</v>
      </c>
      <c r="O222" s="163" t="s">
        <v>2646</v>
      </c>
      <c r="P222" s="163" t="s">
        <v>2673</v>
      </c>
      <c r="Q222" s="163" t="s">
        <v>2648</v>
      </c>
      <c r="R222" s="506">
        <v>45776.294444444444</v>
      </c>
      <c r="S222" s="509"/>
      <c r="T222" s="509"/>
      <c r="U222" s="163" t="s">
        <v>4046</v>
      </c>
      <c r="V222" s="510"/>
      <c r="W222" s="510"/>
      <c r="X222" s="510"/>
      <c r="Y222" s="510"/>
      <c r="Z222" s="510"/>
      <c r="AA222" s="510"/>
      <c r="AB222" s="163" t="s">
        <v>4047</v>
      </c>
      <c r="AC222" s="511">
        <v>7.02285264E9</v>
      </c>
      <c r="AD222" s="163" t="s">
        <v>4048</v>
      </c>
      <c r="AE222" s="507">
        <v>745500.0</v>
      </c>
      <c r="AF222" s="163" t="s">
        <v>2640</v>
      </c>
      <c r="AG222" s="163" t="s">
        <v>3096</v>
      </c>
      <c r="AH222" s="507">
        <v>35.0</v>
      </c>
      <c r="AI222" s="509"/>
      <c r="AJ222" s="163" t="s">
        <v>2651</v>
      </c>
      <c r="AK222" s="514">
        <v>45805.0</v>
      </c>
      <c r="AL222" s="506">
        <v>45776.294444444444</v>
      </c>
      <c r="AM222" s="163" t="s">
        <v>4049</v>
      </c>
      <c r="AN222" s="510"/>
      <c r="AO222" s="509"/>
      <c r="AP222" s="509"/>
      <c r="AQ222" s="509"/>
      <c r="AR222" s="509"/>
      <c r="AS222" s="509"/>
      <c r="AT222" s="163" t="s">
        <v>2700</v>
      </c>
      <c r="AU222" s="507">
        <v>4302.0</v>
      </c>
      <c r="AV222" s="507">
        <v>4.0</v>
      </c>
      <c r="AW222" s="507">
        <v>2031.0</v>
      </c>
      <c r="AX222" s="163" t="s">
        <v>2677</v>
      </c>
      <c r="AY222" s="163" t="s">
        <v>2717</v>
      </c>
      <c r="AZ222" s="163" t="s">
        <v>2655</v>
      </c>
    </row>
    <row r="223">
      <c r="A223" s="163" t="s">
        <v>4050</v>
      </c>
      <c r="B223" s="163" t="s">
        <v>4051</v>
      </c>
      <c r="C223" s="163" t="s">
        <v>2638</v>
      </c>
      <c r="D223" s="163" t="s">
        <v>2639</v>
      </c>
      <c r="E223" s="506">
        <v>45776.29375</v>
      </c>
      <c r="F223" s="507">
        <v>19985.0</v>
      </c>
      <c r="G223" s="163" t="s">
        <v>2640</v>
      </c>
      <c r="H223" s="507">
        <v>19985.0</v>
      </c>
      <c r="I223" s="163" t="s">
        <v>2640</v>
      </c>
      <c r="J223" s="163" t="s">
        <v>2641</v>
      </c>
      <c r="K223" s="163" t="s">
        <v>2642</v>
      </c>
      <c r="L223" s="163" t="s">
        <v>4052</v>
      </c>
      <c r="M223" s="163" t="s">
        <v>4053</v>
      </c>
      <c r="N223" s="163" t="s">
        <v>2645</v>
      </c>
      <c r="O223" s="163" t="s">
        <v>2646</v>
      </c>
      <c r="P223" s="163" t="s">
        <v>2673</v>
      </c>
      <c r="Q223" s="163" t="s">
        <v>2648</v>
      </c>
      <c r="R223" s="506">
        <v>45776.29236111111</v>
      </c>
      <c r="S223" s="509"/>
      <c r="T223" s="509"/>
      <c r="U223" s="163" t="s">
        <v>4054</v>
      </c>
      <c r="V223" s="510"/>
      <c r="W223" s="510"/>
      <c r="X223" s="510"/>
      <c r="Y223" s="510"/>
      <c r="Z223" s="510"/>
      <c r="AA223" s="510"/>
      <c r="AB223" s="163" t="s">
        <v>4055</v>
      </c>
      <c r="AC223" s="511">
        <v>7.042928985E9</v>
      </c>
      <c r="AD223" s="163" t="s">
        <v>4056</v>
      </c>
      <c r="AE223" s="507">
        <v>679640.0</v>
      </c>
      <c r="AF223" s="163" t="s">
        <v>2640</v>
      </c>
      <c r="AG223" s="163" t="s">
        <v>3096</v>
      </c>
      <c r="AH223" s="507">
        <v>24.0</v>
      </c>
      <c r="AI223" s="509"/>
      <c r="AJ223" s="515" t="b">
        <v>0</v>
      </c>
      <c r="AK223" s="514">
        <v>45805.0</v>
      </c>
      <c r="AL223" s="506">
        <v>45776.29236111111</v>
      </c>
      <c r="AM223" s="163" t="s">
        <v>4057</v>
      </c>
      <c r="AN223" s="510"/>
      <c r="AO223" s="509"/>
      <c r="AP223" s="509"/>
      <c r="AQ223" s="509"/>
      <c r="AR223" s="509"/>
      <c r="AS223" s="509"/>
      <c r="AT223" s="163" t="s">
        <v>2653</v>
      </c>
      <c r="AU223" s="507">
        <v>3206.0</v>
      </c>
      <c r="AV223" s="507">
        <v>3.0</v>
      </c>
      <c r="AW223" s="507">
        <v>2029.0</v>
      </c>
      <c r="AX223" s="163" t="s">
        <v>2687</v>
      </c>
      <c r="AY223" s="163" t="s">
        <v>2893</v>
      </c>
      <c r="AZ223" s="163" t="s">
        <v>2655</v>
      </c>
    </row>
    <row r="224">
      <c r="A224" s="163" t="s">
        <v>4058</v>
      </c>
      <c r="B224" s="163" t="s">
        <v>4059</v>
      </c>
      <c r="C224" s="163" t="s">
        <v>2638</v>
      </c>
      <c r="D224" s="163" t="s">
        <v>2639</v>
      </c>
      <c r="E224" s="506">
        <v>45776.29375</v>
      </c>
      <c r="F224" s="507">
        <v>21300.0</v>
      </c>
      <c r="G224" s="163" t="s">
        <v>2640</v>
      </c>
      <c r="H224" s="507">
        <v>21300.0</v>
      </c>
      <c r="I224" s="163" t="s">
        <v>2640</v>
      </c>
      <c r="J224" s="163" t="s">
        <v>2641</v>
      </c>
      <c r="K224" s="163" t="s">
        <v>2642</v>
      </c>
      <c r="L224" s="163" t="s">
        <v>4060</v>
      </c>
      <c r="M224" s="163" t="s">
        <v>4060</v>
      </c>
      <c r="N224" s="163" t="s">
        <v>2645</v>
      </c>
      <c r="O224" s="163" t="s">
        <v>2646</v>
      </c>
      <c r="P224" s="163" t="s">
        <v>2673</v>
      </c>
      <c r="Q224" s="163" t="s">
        <v>2648</v>
      </c>
      <c r="R224" s="506">
        <v>45776.29236111111</v>
      </c>
      <c r="S224" s="509"/>
      <c r="T224" s="509"/>
      <c r="U224" s="163" t="s">
        <v>4061</v>
      </c>
      <c r="V224" s="510"/>
      <c r="W224" s="510"/>
      <c r="X224" s="510"/>
      <c r="Y224" s="510"/>
      <c r="Z224" s="510"/>
      <c r="AA224" s="510"/>
      <c r="AB224" s="163" t="s">
        <v>4062</v>
      </c>
      <c r="AC224" s="516"/>
      <c r="AD224" s="163" t="s">
        <v>4063</v>
      </c>
      <c r="AE224" s="507">
        <v>639000.0</v>
      </c>
      <c r="AF224" s="163" t="s">
        <v>2640</v>
      </c>
      <c r="AG224" s="163" t="s">
        <v>3096</v>
      </c>
      <c r="AH224" s="507">
        <v>30.0</v>
      </c>
      <c r="AI224" s="509"/>
      <c r="AJ224" s="163" t="s">
        <v>2651</v>
      </c>
      <c r="AK224" s="514">
        <v>45806.0</v>
      </c>
      <c r="AL224" s="506">
        <v>45776.29236111111</v>
      </c>
      <c r="AM224" s="163" t="s">
        <v>3064</v>
      </c>
      <c r="AN224" s="510"/>
      <c r="AO224" s="509"/>
      <c r="AP224" s="509"/>
      <c r="AQ224" s="509"/>
      <c r="AR224" s="509"/>
      <c r="AS224" s="509"/>
      <c r="AT224" s="163" t="s">
        <v>2700</v>
      </c>
      <c r="AU224" s="507">
        <v>4821.0</v>
      </c>
      <c r="AV224" s="507">
        <v>8.0</v>
      </c>
      <c r="AW224" s="507">
        <v>2028.0</v>
      </c>
      <c r="AX224" s="163" t="s">
        <v>3065</v>
      </c>
      <c r="AY224" s="163" t="s">
        <v>3066</v>
      </c>
      <c r="AZ224" s="163" t="s">
        <v>2655</v>
      </c>
    </row>
    <row r="225">
      <c r="A225" s="163" t="s">
        <v>4064</v>
      </c>
      <c r="B225" s="163" t="s">
        <v>4065</v>
      </c>
      <c r="C225" s="163" t="s">
        <v>2638</v>
      </c>
      <c r="D225" s="163" t="s">
        <v>2639</v>
      </c>
      <c r="E225" s="506">
        <v>45776.29375</v>
      </c>
      <c r="F225" s="507">
        <v>21800.0</v>
      </c>
      <c r="G225" s="163" t="s">
        <v>2640</v>
      </c>
      <c r="H225" s="507">
        <v>21800.0</v>
      </c>
      <c r="I225" s="163" t="s">
        <v>2640</v>
      </c>
      <c r="J225" s="163" t="s">
        <v>2641</v>
      </c>
      <c r="K225" s="163" t="s">
        <v>2642</v>
      </c>
      <c r="L225" s="163" t="s">
        <v>4066</v>
      </c>
      <c r="M225" s="163" t="s">
        <v>4066</v>
      </c>
      <c r="N225" s="163" t="s">
        <v>2645</v>
      </c>
      <c r="O225" s="163" t="s">
        <v>2646</v>
      </c>
      <c r="P225" s="163" t="s">
        <v>2673</v>
      </c>
      <c r="Q225" s="163" t="s">
        <v>2648</v>
      </c>
      <c r="R225" s="506">
        <v>45776.29236111111</v>
      </c>
      <c r="S225" s="509"/>
      <c r="T225" s="509"/>
      <c r="U225" s="163" t="s">
        <v>4067</v>
      </c>
      <c r="V225" s="510"/>
      <c r="W225" s="510"/>
      <c r="X225" s="510"/>
      <c r="Y225" s="510"/>
      <c r="Z225" s="510"/>
      <c r="AA225" s="510"/>
      <c r="AB225" s="163" t="s">
        <v>4068</v>
      </c>
      <c r="AC225" s="511">
        <v>8.039585281E9</v>
      </c>
      <c r="AD225" s="163" t="s">
        <v>4069</v>
      </c>
      <c r="AE225" s="507">
        <v>763000.0</v>
      </c>
      <c r="AF225" s="163" t="s">
        <v>2640</v>
      </c>
      <c r="AG225" s="163" t="s">
        <v>3096</v>
      </c>
      <c r="AH225" s="507">
        <v>35.0</v>
      </c>
      <c r="AI225" s="509"/>
      <c r="AJ225" s="163" t="s">
        <v>2651</v>
      </c>
      <c r="AK225" s="514">
        <v>45804.0</v>
      </c>
      <c r="AL225" s="506">
        <v>45776.29236111111</v>
      </c>
      <c r="AM225" s="163" t="s">
        <v>4070</v>
      </c>
      <c r="AN225" s="510"/>
      <c r="AO225" s="510"/>
      <c r="AP225" s="509"/>
      <c r="AQ225" s="509"/>
      <c r="AR225" s="509"/>
      <c r="AS225" s="509"/>
      <c r="AT225" s="163" t="s">
        <v>2700</v>
      </c>
      <c r="AU225" s="507">
        <v>7576.0</v>
      </c>
      <c r="AV225" s="507">
        <v>1.0</v>
      </c>
      <c r="AW225" s="507">
        <v>2029.0</v>
      </c>
      <c r="AX225" s="163" t="s">
        <v>3065</v>
      </c>
      <c r="AY225" s="163" t="s">
        <v>3066</v>
      </c>
      <c r="AZ225" s="163" t="s">
        <v>2655</v>
      </c>
    </row>
    <row r="226">
      <c r="A226" s="163" t="s">
        <v>4071</v>
      </c>
      <c r="B226" s="163" t="s">
        <v>4072</v>
      </c>
      <c r="C226" s="163" t="s">
        <v>2638</v>
      </c>
      <c r="D226" s="163" t="s">
        <v>2639</v>
      </c>
      <c r="E226" s="506">
        <v>45776.29375</v>
      </c>
      <c r="F226" s="507">
        <v>21300.0</v>
      </c>
      <c r="G226" s="163" t="s">
        <v>2640</v>
      </c>
      <c r="H226" s="507">
        <v>21300.0</v>
      </c>
      <c r="I226" s="163" t="s">
        <v>2640</v>
      </c>
      <c r="J226" s="163" t="s">
        <v>2641</v>
      </c>
      <c r="K226" s="163" t="s">
        <v>2642</v>
      </c>
      <c r="L226" s="163" t="s">
        <v>4073</v>
      </c>
      <c r="M226" s="163" t="s">
        <v>4073</v>
      </c>
      <c r="N226" s="163" t="s">
        <v>2645</v>
      </c>
      <c r="O226" s="163" t="s">
        <v>2646</v>
      </c>
      <c r="P226" s="163" t="s">
        <v>2673</v>
      </c>
      <c r="Q226" s="163" t="s">
        <v>2648</v>
      </c>
      <c r="R226" s="506">
        <v>45776.29236111111</v>
      </c>
      <c r="S226" s="509"/>
      <c r="T226" s="509"/>
      <c r="U226" s="163" t="s">
        <v>4074</v>
      </c>
      <c r="V226" s="510"/>
      <c r="W226" s="510"/>
      <c r="X226" s="510"/>
      <c r="Y226" s="510"/>
      <c r="Z226" s="510"/>
      <c r="AA226" s="510"/>
      <c r="AB226" s="163" t="s">
        <v>4075</v>
      </c>
      <c r="AC226" s="516"/>
      <c r="AD226" s="163" t="s">
        <v>4076</v>
      </c>
      <c r="AE226" s="507">
        <v>724200.0</v>
      </c>
      <c r="AF226" s="163" t="s">
        <v>2640</v>
      </c>
      <c r="AG226" s="163" t="s">
        <v>3096</v>
      </c>
      <c r="AH226" s="507">
        <v>34.0</v>
      </c>
      <c r="AI226" s="509"/>
      <c r="AJ226" s="163" t="s">
        <v>2651</v>
      </c>
      <c r="AK226" s="514">
        <v>45802.0</v>
      </c>
      <c r="AL226" s="506">
        <v>45776.29236111111</v>
      </c>
      <c r="AM226" s="163" t="s">
        <v>4077</v>
      </c>
      <c r="AN226" s="510"/>
      <c r="AO226" s="510"/>
      <c r="AP226" s="509"/>
      <c r="AQ226" s="509"/>
      <c r="AR226" s="509"/>
      <c r="AS226" s="509"/>
      <c r="AT226" s="163" t="s">
        <v>2653</v>
      </c>
      <c r="AU226" s="507">
        <v>6486.0</v>
      </c>
      <c r="AV226" s="507">
        <v>2.0</v>
      </c>
      <c r="AW226" s="507">
        <v>2026.0</v>
      </c>
      <c r="AX226" s="163" t="s">
        <v>2677</v>
      </c>
      <c r="AY226" s="163" t="s">
        <v>2717</v>
      </c>
      <c r="AZ226" s="163" t="s">
        <v>2655</v>
      </c>
    </row>
    <row r="227">
      <c r="A227" s="163" t="s">
        <v>4078</v>
      </c>
      <c r="B227" s="163" t="s">
        <v>3467</v>
      </c>
      <c r="C227" s="163" t="s">
        <v>2638</v>
      </c>
      <c r="D227" s="163" t="s">
        <v>2639</v>
      </c>
      <c r="E227" s="506">
        <v>45776.29375</v>
      </c>
      <c r="F227" s="507">
        <v>21800.0</v>
      </c>
      <c r="G227" s="163" t="s">
        <v>2640</v>
      </c>
      <c r="H227" s="507">
        <v>21800.0</v>
      </c>
      <c r="I227" s="163" t="s">
        <v>2640</v>
      </c>
      <c r="J227" s="163" t="s">
        <v>2641</v>
      </c>
      <c r="K227" s="163" t="s">
        <v>2642</v>
      </c>
      <c r="L227" s="163" t="s">
        <v>3468</v>
      </c>
      <c r="M227" s="163" t="s">
        <v>3468</v>
      </c>
      <c r="N227" s="163" t="s">
        <v>2645</v>
      </c>
      <c r="O227" s="163" t="s">
        <v>2646</v>
      </c>
      <c r="P227" s="163" t="s">
        <v>2673</v>
      </c>
      <c r="Q227" s="163" t="s">
        <v>2648</v>
      </c>
      <c r="R227" s="506">
        <v>45776.29236111111</v>
      </c>
      <c r="S227" s="509"/>
      <c r="T227" s="509"/>
      <c r="U227" s="163" t="s">
        <v>4079</v>
      </c>
      <c r="V227" s="510"/>
      <c r="W227" s="510"/>
      <c r="X227" s="510"/>
      <c r="Y227" s="510"/>
      <c r="Z227" s="510"/>
      <c r="AA227" s="510"/>
      <c r="AB227" s="163" t="s">
        <v>3470</v>
      </c>
      <c r="AC227" s="511">
        <v>9.092510703E9</v>
      </c>
      <c r="AD227" s="163" t="s">
        <v>3471</v>
      </c>
      <c r="AE227" s="507">
        <v>784800.0</v>
      </c>
      <c r="AF227" s="163" t="s">
        <v>2640</v>
      </c>
      <c r="AG227" s="163" t="s">
        <v>3096</v>
      </c>
      <c r="AH227" s="507">
        <v>37.0</v>
      </c>
      <c r="AI227" s="509"/>
      <c r="AJ227" s="515" t="b">
        <v>0</v>
      </c>
      <c r="AK227" s="514">
        <v>45805.0</v>
      </c>
      <c r="AL227" s="506">
        <v>45777.29861111111</v>
      </c>
      <c r="AM227" s="163" t="s">
        <v>3472</v>
      </c>
      <c r="AN227" s="510"/>
      <c r="AO227" s="509"/>
      <c r="AP227" s="509"/>
      <c r="AQ227" s="509"/>
      <c r="AR227" s="509"/>
      <c r="AS227" s="509"/>
      <c r="AT227" s="163" t="s">
        <v>2653</v>
      </c>
      <c r="AU227" s="507">
        <v>7356.0</v>
      </c>
      <c r="AV227" s="507">
        <v>12.0</v>
      </c>
      <c r="AW227" s="507">
        <v>2028.0</v>
      </c>
      <c r="AX227" s="163" t="s">
        <v>2677</v>
      </c>
      <c r="AY227" s="163" t="s">
        <v>2678</v>
      </c>
      <c r="AZ227" s="163" t="s">
        <v>2655</v>
      </c>
    </row>
    <row r="228">
      <c r="A228" s="163" t="s">
        <v>4080</v>
      </c>
      <c r="B228" s="163" t="s">
        <v>4081</v>
      </c>
      <c r="C228" s="163" t="s">
        <v>2638</v>
      </c>
      <c r="D228" s="163" t="s">
        <v>2639</v>
      </c>
      <c r="E228" s="506">
        <v>45776.29305555556</v>
      </c>
      <c r="F228" s="507">
        <v>21300.0</v>
      </c>
      <c r="G228" s="163" t="s">
        <v>2640</v>
      </c>
      <c r="H228" s="507">
        <v>21300.0</v>
      </c>
      <c r="I228" s="163" t="s">
        <v>2640</v>
      </c>
      <c r="J228" s="163" t="s">
        <v>2641</v>
      </c>
      <c r="K228" s="163" t="s">
        <v>2642</v>
      </c>
      <c r="L228" s="163" t="s">
        <v>4082</v>
      </c>
      <c r="M228" s="163" t="s">
        <v>4082</v>
      </c>
      <c r="N228" s="163" t="s">
        <v>2645</v>
      </c>
      <c r="O228" s="163" t="s">
        <v>2646</v>
      </c>
      <c r="P228" s="163" t="s">
        <v>2647</v>
      </c>
      <c r="Q228" s="163" t="s">
        <v>2648</v>
      </c>
      <c r="R228" s="506">
        <v>45776.29236111111</v>
      </c>
      <c r="S228" s="509"/>
      <c r="T228" s="509"/>
      <c r="U228" s="163" t="s">
        <v>4083</v>
      </c>
      <c r="V228" s="510"/>
      <c r="W228" s="510"/>
      <c r="X228" s="510"/>
      <c r="Y228" s="510"/>
      <c r="Z228" s="510"/>
      <c r="AA228" s="510"/>
      <c r="AB228" s="163" t="s">
        <v>4084</v>
      </c>
      <c r="AC228" s="511">
        <v>9.916110113E9</v>
      </c>
      <c r="AD228" s="163" t="s">
        <v>4085</v>
      </c>
      <c r="AE228" s="507">
        <v>702900.0</v>
      </c>
      <c r="AF228" s="163" t="s">
        <v>2640</v>
      </c>
      <c r="AG228" s="163" t="s">
        <v>3096</v>
      </c>
      <c r="AH228" s="507">
        <v>33.0</v>
      </c>
      <c r="AI228" s="509"/>
      <c r="AJ228" s="163" t="s">
        <v>2651</v>
      </c>
      <c r="AK228" s="514">
        <v>45802.0</v>
      </c>
      <c r="AL228" s="506">
        <v>45776.29236111111</v>
      </c>
      <c r="AM228" s="163" t="s">
        <v>4086</v>
      </c>
      <c r="AN228" s="510"/>
      <c r="AO228" s="509"/>
      <c r="AP228" s="509"/>
      <c r="AQ228" s="509"/>
      <c r="AR228" s="509"/>
      <c r="AS228" s="509"/>
      <c r="AT228" s="163" t="s">
        <v>2653</v>
      </c>
      <c r="AU228" s="507">
        <v>1430.0</v>
      </c>
      <c r="AV228" s="507">
        <v>7.0</v>
      </c>
      <c r="AW228" s="507">
        <v>2026.0</v>
      </c>
      <c r="AX228" s="163" t="s">
        <v>2730</v>
      </c>
      <c r="AY228" s="163" t="s">
        <v>4087</v>
      </c>
      <c r="AZ228" s="163" t="s">
        <v>2655</v>
      </c>
    </row>
    <row r="229">
      <c r="A229" s="163" t="s">
        <v>4088</v>
      </c>
      <c r="B229" s="163" t="s">
        <v>4089</v>
      </c>
      <c r="C229" s="163" t="s">
        <v>2638</v>
      </c>
      <c r="D229" s="163" t="s">
        <v>2639</v>
      </c>
      <c r="E229" s="506">
        <v>45776.29236111111</v>
      </c>
      <c r="F229" s="507">
        <v>19900.0</v>
      </c>
      <c r="G229" s="163" t="s">
        <v>2640</v>
      </c>
      <c r="H229" s="507">
        <v>19900.0</v>
      </c>
      <c r="I229" s="163" t="s">
        <v>2640</v>
      </c>
      <c r="J229" s="163" t="s">
        <v>2641</v>
      </c>
      <c r="K229" s="163" t="s">
        <v>2642</v>
      </c>
      <c r="L229" s="163" t="s">
        <v>4090</v>
      </c>
      <c r="M229" s="163" t="s">
        <v>4090</v>
      </c>
      <c r="N229" s="163" t="s">
        <v>2645</v>
      </c>
      <c r="O229" s="163" t="s">
        <v>2646</v>
      </c>
      <c r="P229" s="163" t="s">
        <v>2660</v>
      </c>
      <c r="Q229" s="163" t="s">
        <v>2648</v>
      </c>
      <c r="R229" s="506">
        <v>45776.29236111111</v>
      </c>
      <c r="S229" s="509"/>
      <c r="T229" s="509"/>
      <c r="U229" s="163" t="s">
        <v>4091</v>
      </c>
      <c r="V229" s="510"/>
      <c r="W229" s="510"/>
      <c r="X229" s="510"/>
      <c r="Y229" s="510"/>
      <c r="Z229" s="510"/>
      <c r="AA229" s="510"/>
      <c r="AB229" s="163" t="s">
        <v>4092</v>
      </c>
      <c r="AC229" s="511">
        <v>8.044739828E9</v>
      </c>
      <c r="AD229" s="163" t="s">
        <v>4093</v>
      </c>
      <c r="AE229" s="507">
        <v>577100.0</v>
      </c>
      <c r="AF229" s="163" t="s">
        <v>2640</v>
      </c>
      <c r="AG229" s="163" t="s">
        <v>3096</v>
      </c>
      <c r="AH229" s="507">
        <v>29.0</v>
      </c>
      <c r="AI229" s="509"/>
      <c r="AJ229" s="163" t="s">
        <v>2651</v>
      </c>
      <c r="AK229" s="514">
        <v>45802.0</v>
      </c>
      <c r="AL229" s="506">
        <v>45776.29236111111</v>
      </c>
      <c r="AM229" s="163" t="s">
        <v>4094</v>
      </c>
      <c r="AN229" s="510"/>
      <c r="AO229" s="509"/>
      <c r="AP229" s="509"/>
      <c r="AQ229" s="509"/>
      <c r="AR229" s="509"/>
      <c r="AS229" s="509"/>
      <c r="AT229" s="163" t="s">
        <v>2653</v>
      </c>
      <c r="AU229" s="507">
        <v>1974.0</v>
      </c>
      <c r="AV229" s="507">
        <v>11.0</v>
      </c>
      <c r="AW229" s="507">
        <v>2026.0</v>
      </c>
      <c r="AX229" s="163" t="s">
        <v>2664</v>
      </c>
      <c r="AY229" s="510"/>
      <c r="AZ229" s="163" t="s">
        <v>2655</v>
      </c>
    </row>
    <row r="230">
      <c r="A230" s="163" t="s">
        <v>4095</v>
      </c>
      <c r="B230" s="163" t="s">
        <v>4096</v>
      </c>
      <c r="C230" s="163" t="s">
        <v>2638</v>
      </c>
      <c r="D230" s="163" t="s">
        <v>2639</v>
      </c>
      <c r="E230" s="506">
        <v>45776.29236111111</v>
      </c>
      <c r="F230" s="507">
        <v>32780.0</v>
      </c>
      <c r="G230" s="163" t="s">
        <v>2640</v>
      </c>
      <c r="H230" s="507">
        <v>32780.0</v>
      </c>
      <c r="I230" s="163" t="s">
        <v>2640</v>
      </c>
      <c r="J230" s="163" t="s">
        <v>2641</v>
      </c>
      <c r="K230" s="163" t="s">
        <v>2642</v>
      </c>
      <c r="L230" s="163" t="s">
        <v>4097</v>
      </c>
      <c r="M230" s="163" t="s">
        <v>4097</v>
      </c>
      <c r="N230" s="163" t="s">
        <v>2645</v>
      </c>
      <c r="O230" s="163" t="s">
        <v>2646</v>
      </c>
      <c r="P230" s="163" t="s">
        <v>2647</v>
      </c>
      <c r="Q230" s="163" t="s">
        <v>2648</v>
      </c>
      <c r="R230" s="506">
        <v>45776.29236111111</v>
      </c>
      <c r="S230" s="509"/>
      <c r="T230" s="509"/>
      <c r="U230" s="163" t="s">
        <v>4098</v>
      </c>
      <c r="V230" s="510"/>
      <c r="W230" s="510"/>
      <c r="X230" s="510"/>
      <c r="Y230" s="510"/>
      <c r="Z230" s="510"/>
      <c r="AA230" s="510"/>
      <c r="AB230" s="163" t="s">
        <v>4099</v>
      </c>
      <c r="AC230" s="511">
        <v>7.084744688E9</v>
      </c>
      <c r="AD230" s="163" t="s">
        <v>4100</v>
      </c>
      <c r="AE230" s="507">
        <v>950620.0</v>
      </c>
      <c r="AF230" s="163" t="s">
        <v>2640</v>
      </c>
      <c r="AG230" s="163" t="s">
        <v>3096</v>
      </c>
      <c r="AH230" s="507">
        <v>29.0</v>
      </c>
      <c r="AI230" s="509"/>
      <c r="AJ230" s="163" t="s">
        <v>2651</v>
      </c>
      <c r="AK230" s="514">
        <v>45802.0</v>
      </c>
      <c r="AL230" s="506">
        <v>45776.29236111111</v>
      </c>
      <c r="AM230" s="163" t="s">
        <v>4101</v>
      </c>
      <c r="AN230" s="510"/>
      <c r="AO230" s="509"/>
      <c r="AP230" s="509"/>
      <c r="AQ230" s="509"/>
      <c r="AR230" s="509"/>
      <c r="AS230" s="509"/>
      <c r="AT230" s="163" t="s">
        <v>2700</v>
      </c>
      <c r="AU230" s="507">
        <v>1034.0</v>
      </c>
      <c r="AV230" s="507">
        <v>4.0</v>
      </c>
      <c r="AW230" s="507">
        <v>2025.0</v>
      </c>
      <c r="AX230" s="510"/>
      <c r="AY230" s="510"/>
      <c r="AZ230" s="163" t="s">
        <v>2655</v>
      </c>
    </row>
    <row r="231">
      <c r="A231" s="163" t="s">
        <v>3025</v>
      </c>
      <c r="B231" s="163" t="s">
        <v>3026</v>
      </c>
      <c r="C231" s="163" t="s">
        <v>2638</v>
      </c>
      <c r="D231" s="163" t="s">
        <v>2639</v>
      </c>
      <c r="E231" s="506">
        <v>45776.291666666664</v>
      </c>
      <c r="F231" s="507">
        <v>2980.0</v>
      </c>
      <c r="G231" s="163" t="s">
        <v>2640</v>
      </c>
      <c r="H231" s="507">
        <v>2980.0</v>
      </c>
      <c r="I231" s="163" t="s">
        <v>2640</v>
      </c>
      <c r="J231" s="163" t="s">
        <v>2641</v>
      </c>
      <c r="K231" s="163" t="s">
        <v>2642</v>
      </c>
      <c r="L231" s="163" t="s">
        <v>3027</v>
      </c>
      <c r="M231" s="163" t="s">
        <v>3028</v>
      </c>
      <c r="N231" s="163" t="s">
        <v>2645</v>
      </c>
      <c r="O231" s="163" t="s">
        <v>2646</v>
      </c>
      <c r="P231" s="163" t="s">
        <v>2673</v>
      </c>
      <c r="Q231" s="163" t="s">
        <v>2648</v>
      </c>
      <c r="R231" s="506">
        <v>45776.290972222225</v>
      </c>
      <c r="S231" s="509"/>
      <c r="T231" s="509"/>
      <c r="U231" s="163" t="s">
        <v>3029</v>
      </c>
      <c r="V231" s="510"/>
      <c r="W231" s="510"/>
      <c r="X231" s="510"/>
      <c r="Y231" s="510"/>
      <c r="Z231" s="510"/>
      <c r="AA231" s="510"/>
      <c r="AB231" s="163" t="s">
        <v>3030</v>
      </c>
      <c r="AC231" s="511">
        <v>8.069509467E9</v>
      </c>
      <c r="AD231" s="510"/>
      <c r="AE231" s="510"/>
      <c r="AF231" s="510"/>
      <c r="AG231" s="510"/>
      <c r="AH231" s="510"/>
      <c r="AI231" s="509"/>
      <c r="AJ231" s="163" t="s">
        <v>2651</v>
      </c>
      <c r="AK231" s="510"/>
      <c r="AL231" s="510"/>
      <c r="AM231" s="163" t="s">
        <v>3031</v>
      </c>
      <c r="AN231" s="510"/>
      <c r="AO231" s="509"/>
      <c r="AP231" s="509"/>
      <c r="AQ231" s="509"/>
      <c r="AR231" s="509"/>
      <c r="AS231" s="509"/>
      <c r="AT231" s="163" t="s">
        <v>2700</v>
      </c>
      <c r="AU231" s="507">
        <v>373.0</v>
      </c>
      <c r="AV231" s="507">
        <v>3.0</v>
      </c>
      <c r="AW231" s="507">
        <v>2032.0</v>
      </c>
      <c r="AX231" s="163" t="s">
        <v>2677</v>
      </c>
      <c r="AY231" s="163" t="s">
        <v>2717</v>
      </c>
      <c r="AZ231" s="163" t="s">
        <v>2655</v>
      </c>
    </row>
    <row r="232">
      <c r="A232" s="163" t="s">
        <v>4102</v>
      </c>
      <c r="B232" s="163" t="s">
        <v>4103</v>
      </c>
      <c r="C232" s="163" t="s">
        <v>2638</v>
      </c>
      <c r="D232" s="163" t="s">
        <v>2639</v>
      </c>
      <c r="E232" s="506">
        <v>45776.27916666667</v>
      </c>
      <c r="F232" s="507">
        <v>2980.0</v>
      </c>
      <c r="G232" s="163" t="s">
        <v>2640</v>
      </c>
      <c r="H232" s="507">
        <v>2980.0</v>
      </c>
      <c r="I232" s="163" t="s">
        <v>2640</v>
      </c>
      <c r="J232" s="163" t="s">
        <v>2641</v>
      </c>
      <c r="K232" s="163" t="s">
        <v>2642</v>
      </c>
      <c r="L232" s="163" t="s">
        <v>4104</v>
      </c>
      <c r="M232" s="163" t="s">
        <v>4105</v>
      </c>
      <c r="N232" s="163" t="s">
        <v>2645</v>
      </c>
      <c r="O232" s="163" t="s">
        <v>2646</v>
      </c>
      <c r="P232" s="163" t="s">
        <v>2673</v>
      </c>
      <c r="Q232" s="163" t="s">
        <v>2648</v>
      </c>
      <c r="R232" s="506">
        <v>45776.27847222222</v>
      </c>
      <c r="S232" s="509"/>
      <c r="T232" s="509"/>
      <c r="U232" s="163" t="s">
        <v>4106</v>
      </c>
      <c r="V232" s="510"/>
      <c r="W232" s="510"/>
      <c r="X232" s="510"/>
      <c r="Y232" s="510"/>
      <c r="Z232" s="510"/>
      <c r="AA232" s="510"/>
      <c r="AB232" s="163" t="s">
        <v>4107</v>
      </c>
      <c r="AC232" s="511">
        <v>9.033326026E9</v>
      </c>
      <c r="AD232" s="510"/>
      <c r="AE232" s="510"/>
      <c r="AF232" s="510"/>
      <c r="AG232" s="510"/>
      <c r="AH232" s="510"/>
      <c r="AI232" s="509"/>
      <c r="AJ232" s="163" t="s">
        <v>2651</v>
      </c>
      <c r="AK232" s="512"/>
      <c r="AL232" s="513"/>
      <c r="AM232" s="163" t="s">
        <v>4108</v>
      </c>
      <c r="AN232" s="510"/>
      <c r="AO232" s="509"/>
      <c r="AP232" s="509"/>
      <c r="AQ232" s="509"/>
      <c r="AR232" s="509"/>
      <c r="AS232" s="509"/>
      <c r="AT232" s="163" t="s">
        <v>2653</v>
      </c>
      <c r="AU232" s="507">
        <v>2205.0</v>
      </c>
      <c r="AV232" s="507">
        <v>9.0</v>
      </c>
      <c r="AW232" s="507">
        <v>2027.0</v>
      </c>
      <c r="AX232" s="163" t="s">
        <v>2677</v>
      </c>
      <c r="AY232" s="163" t="s">
        <v>3308</v>
      </c>
      <c r="AZ232" s="163" t="s">
        <v>2655</v>
      </c>
    </row>
    <row r="233">
      <c r="A233" s="163" t="s">
        <v>4109</v>
      </c>
      <c r="B233" s="163" t="s">
        <v>4110</v>
      </c>
      <c r="C233" s="163" t="s">
        <v>2638</v>
      </c>
      <c r="D233" s="163" t="s">
        <v>2639</v>
      </c>
      <c r="E233" s="506">
        <v>45776.254166666666</v>
      </c>
      <c r="F233" s="507">
        <v>2980.0</v>
      </c>
      <c r="G233" s="163" t="s">
        <v>2640</v>
      </c>
      <c r="H233" s="507">
        <v>2980.0</v>
      </c>
      <c r="I233" s="163" t="s">
        <v>2640</v>
      </c>
      <c r="J233" s="163" t="s">
        <v>2641</v>
      </c>
      <c r="K233" s="163" t="s">
        <v>2642</v>
      </c>
      <c r="L233" s="163" t="s">
        <v>4111</v>
      </c>
      <c r="M233" s="163" t="s">
        <v>4112</v>
      </c>
      <c r="N233" s="163" t="s">
        <v>2645</v>
      </c>
      <c r="O233" s="163" t="s">
        <v>2646</v>
      </c>
      <c r="P233" s="163" t="s">
        <v>2660</v>
      </c>
      <c r="Q233" s="163" t="s">
        <v>2648</v>
      </c>
      <c r="R233" s="506">
        <v>45776.254166666666</v>
      </c>
      <c r="S233" s="509"/>
      <c r="T233" s="509"/>
      <c r="U233" s="163" t="s">
        <v>4113</v>
      </c>
      <c r="V233" s="510"/>
      <c r="W233" s="510"/>
      <c r="X233" s="510"/>
      <c r="Y233" s="510"/>
      <c r="Z233" s="510"/>
      <c r="AA233" s="510"/>
      <c r="AB233" s="163" t="s">
        <v>4114</v>
      </c>
      <c r="AC233" s="507">
        <v>8.019988614E9</v>
      </c>
      <c r="AD233" s="510"/>
      <c r="AE233" s="510"/>
      <c r="AF233" s="510"/>
      <c r="AG233" s="510"/>
      <c r="AH233" s="510"/>
      <c r="AI233" s="509"/>
      <c r="AJ233" s="163" t="s">
        <v>2651</v>
      </c>
      <c r="AK233" s="512"/>
      <c r="AL233" s="513"/>
      <c r="AM233" s="163" t="s">
        <v>4115</v>
      </c>
      <c r="AN233" s="510"/>
      <c r="AO233" s="509"/>
      <c r="AP233" s="509"/>
      <c r="AQ233" s="509"/>
      <c r="AR233" s="509"/>
      <c r="AS233" s="509"/>
      <c r="AT233" s="163" t="s">
        <v>2653</v>
      </c>
      <c r="AU233" s="507">
        <v>2001.0</v>
      </c>
      <c r="AV233" s="507">
        <v>8.0</v>
      </c>
      <c r="AW233" s="507">
        <v>2025.0</v>
      </c>
      <c r="AX233" s="163" t="s">
        <v>2664</v>
      </c>
      <c r="AY233" s="163" t="s">
        <v>3133</v>
      </c>
      <c r="AZ233" s="163" t="s">
        <v>2655</v>
      </c>
    </row>
    <row r="234">
      <c r="A234" s="163" t="s">
        <v>4116</v>
      </c>
      <c r="B234" s="163" t="s">
        <v>4117</v>
      </c>
      <c r="C234" s="163" t="s">
        <v>2638</v>
      </c>
      <c r="D234" s="163" t="s">
        <v>2639</v>
      </c>
      <c r="E234" s="506">
        <v>45776.10208333333</v>
      </c>
      <c r="F234" s="507">
        <v>9800.0</v>
      </c>
      <c r="G234" s="163" t="s">
        <v>2640</v>
      </c>
      <c r="H234" s="507">
        <v>9800.0</v>
      </c>
      <c r="I234" s="163" t="s">
        <v>2640</v>
      </c>
      <c r="J234" s="163" t="s">
        <v>2641</v>
      </c>
      <c r="K234" s="163" t="s">
        <v>2642</v>
      </c>
      <c r="L234" s="163" t="s">
        <v>4118</v>
      </c>
      <c r="M234" s="163" t="s">
        <v>4119</v>
      </c>
      <c r="N234" s="163" t="s">
        <v>2645</v>
      </c>
      <c r="O234" s="163" t="s">
        <v>2646</v>
      </c>
      <c r="P234" s="163" t="s">
        <v>2673</v>
      </c>
      <c r="Q234" s="163" t="s">
        <v>2648</v>
      </c>
      <c r="R234" s="506">
        <v>45776.100694444445</v>
      </c>
      <c r="S234" s="509"/>
      <c r="T234" s="509"/>
      <c r="U234" s="163" t="s">
        <v>4120</v>
      </c>
      <c r="V234" s="510"/>
      <c r="W234" s="510"/>
      <c r="X234" s="510"/>
      <c r="Y234" s="510"/>
      <c r="Z234" s="510"/>
      <c r="AA234" s="510"/>
      <c r="AB234" s="163" t="s">
        <v>4121</v>
      </c>
      <c r="AC234" s="511">
        <v>8.039618675E9</v>
      </c>
      <c r="AD234" s="510"/>
      <c r="AE234" s="510"/>
      <c r="AF234" s="510"/>
      <c r="AG234" s="510"/>
      <c r="AH234" s="510"/>
      <c r="AI234" s="509"/>
      <c r="AJ234" s="163" t="s">
        <v>2651</v>
      </c>
      <c r="AK234" s="512"/>
      <c r="AL234" s="513"/>
      <c r="AM234" s="163" t="s">
        <v>4122</v>
      </c>
      <c r="AN234" s="510"/>
      <c r="AO234" s="509"/>
      <c r="AP234" s="509"/>
      <c r="AQ234" s="509"/>
      <c r="AR234" s="509"/>
      <c r="AS234" s="509"/>
      <c r="AT234" s="163" t="s">
        <v>2653</v>
      </c>
      <c r="AU234" s="507">
        <v>3000.0</v>
      </c>
      <c r="AV234" s="507">
        <v>12.0</v>
      </c>
      <c r="AW234" s="507">
        <v>2030.0</v>
      </c>
      <c r="AX234" s="163" t="s">
        <v>2677</v>
      </c>
      <c r="AY234" s="163" t="s">
        <v>2779</v>
      </c>
      <c r="AZ234" s="163" t="s">
        <v>2655</v>
      </c>
    </row>
    <row r="235">
      <c r="A235" s="163" t="s">
        <v>4123</v>
      </c>
      <c r="B235" s="163" t="s">
        <v>4117</v>
      </c>
      <c r="C235" s="163" t="s">
        <v>2638</v>
      </c>
      <c r="D235" s="163" t="s">
        <v>2639</v>
      </c>
      <c r="E235" s="506">
        <v>45776.10138888889</v>
      </c>
      <c r="F235" s="507">
        <v>2980.0</v>
      </c>
      <c r="G235" s="163" t="s">
        <v>2640</v>
      </c>
      <c r="H235" s="507">
        <v>2980.0</v>
      </c>
      <c r="I235" s="163" t="s">
        <v>2640</v>
      </c>
      <c r="J235" s="163" t="s">
        <v>2641</v>
      </c>
      <c r="K235" s="163" t="s">
        <v>2642</v>
      </c>
      <c r="L235" s="163" t="s">
        <v>4118</v>
      </c>
      <c r="M235" s="163" t="s">
        <v>4124</v>
      </c>
      <c r="N235" s="163" t="s">
        <v>2645</v>
      </c>
      <c r="O235" s="163" t="s">
        <v>2646</v>
      </c>
      <c r="P235" s="163" t="s">
        <v>2673</v>
      </c>
      <c r="Q235" s="163" t="s">
        <v>2648</v>
      </c>
      <c r="R235" s="506">
        <v>45776.1</v>
      </c>
      <c r="S235" s="509"/>
      <c r="T235" s="509"/>
      <c r="U235" s="163" t="s">
        <v>4125</v>
      </c>
      <c r="V235" s="510"/>
      <c r="W235" s="510"/>
      <c r="X235" s="510"/>
      <c r="Y235" s="510"/>
      <c r="Z235" s="510"/>
      <c r="AA235" s="510"/>
      <c r="AB235" s="163" t="s">
        <v>4121</v>
      </c>
      <c r="AC235" s="511">
        <v>8.039618675E9</v>
      </c>
      <c r="AD235" s="510"/>
      <c r="AE235" s="510"/>
      <c r="AF235" s="510"/>
      <c r="AG235" s="510"/>
      <c r="AH235" s="510"/>
      <c r="AI235" s="509"/>
      <c r="AJ235" s="163" t="s">
        <v>2651</v>
      </c>
      <c r="AK235" s="512"/>
      <c r="AL235" s="513"/>
      <c r="AM235" s="163" t="s">
        <v>4122</v>
      </c>
      <c r="AN235" s="510"/>
      <c r="AO235" s="509"/>
      <c r="AP235" s="509"/>
      <c r="AQ235" s="509"/>
      <c r="AR235" s="509"/>
      <c r="AS235" s="509"/>
      <c r="AT235" s="163" t="s">
        <v>2653</v>
      </c>
      <c r="AU235" s="507">
        <v>3000.0</v>
      </c>
      <c r="AV235" s="507">
        <v>12.0</v>
      </c>
      <c r="AW235" s="507">
        <v>2030.0</v>
      </c>
      <c r="AX235" s="163" t="s">
        <v>2677</v>
      </c>
      <c r="AY235" s="163" t="s">
        <v>2779</v>
      </c>
      <c r="AZ235" s="163" t="s">
        <v>2655</v>
      </c>
    </row>
    <row r="236">
      <c r="A236" s="163" t="s">
        <v>4126</v>
      </c>
      <c r="B236" s="163" t="s">
        <v>4127</v>
      </c>
      <c r="C236" s="163" t="s">
        <v>2638</v>
      </c>
      <c r="D236" s="163" t="s">
        <v>2639</v>
      </c>
      <c r="E236" s="506">
        <v>45776.072222222225</v>
      </c>
      <c r="F236" s="507">
        <v>2980.0</v>
      </c>
      <c r="G236" s="163" t="s">
        <v>2640</v>
      </c>
      <c r="H236" s="507">
        <v>2980.0</v>
      </c>
      <c r="I236" s="163" t="s">
        <v>2640</v>
      </c>
      <c r="J236" s="163" t="s">
        <v>2641</v>
      </c>
      <c r="K236" s="163" t="s">
        <v>2642</v>
      </c>
      <c r="L236" s="163" t="s">
        <v>4128</v>
      </c>
      <c r="M236" s="163" t="s">
        <v>4129</v>
      </c>
      <c r="N236" s="163" t="s">
        <v>2645</v>
      </c>
      <c r="O236" s="163" t="s">
        <v>2646</v>
      </c>
      <c r="P236" s="163" t="s">
        <v>2647</v>
      </c>
      <c r="Q236" s="163" t="s">
        <v>2648</v>
      </c>
      <c r="R236" s="506">
        <v>45776.072222222225</v>
      </c>
      <c r="S236" s="509"/>
      <c r="T236" s="509"/>
      <c r="U236" s="163" t="s">
        <v>4130</v>
      </c>
      <c r="V236" s="510"/>
      <c r="W236" s="510"/>
      <c r="X236" s="510"/>
      <c r="Y236" s="510"/>
      <c r="Z236" s="510"/>
      <c r="AA236" s="510"/>
      <c r="AB236" s="163" t="s">
        <v>4131</v>
      </c>
      <c r="AC236" s="507">
        <v>8.024728808E9</v>
      </c>
      <c r="AD236" s="510"/>
      <c r="AE236" s="510"/>
      <c r="AF236" s="510"/>
      <c r="AG236" s="510"/>
      <c r="AH236" s="510"/>
      <c r="AI236" s="509"/>
      <c r="AJ236" s="163" t="s">
        <v>2651</v>
      </c>
      <c r="AK236" s="512"/>
      <c r="AL236" s="513"/>
      <c r="AM236" s="163" t="s">
        <v>4132</v>
      </c>
      <c r="AN236" s="510"/>
      <c r="AO236" s="509"/>
      <c r="AP236" s="509"/>
      <c r="AQ236" s="509"/>
      <c r="AR236" s="509"/>
      <c r="AS236" s="509"/>
      <c r="AT236" s="163" t="s">
        <v>2653</v>
      </c>
      <c r="AU236" s="507">
        <v>1174.0</v>
      </c>
      <c r="AV236" s="507">
        <v>10.0</v>
      </c>
      <c r="AW236" s="507">
        <v>2029.0</v>
      </c>
      <c r="AX236" s="163" t="s">
        <v>2730</v>
      </c>
      <c r="AY236" s="510"/>
      <c r="AZ236" s="163" t="s">
        <v>2655</v>
      </c>
    </row>
    <row r="237">
      <c r="A237" s="163" t="s">
        <v>4133</v>
      </c>
      <c r="B237" s="163" t="s">
        <v>4134</v>
      </c>
      <c r="C237" s="163" t="s">
        <v>2638</v>
      </c>
      <c r="D237" s="163" t="s">
        <v>2639</v>
      </c>
      <c r="E237" s="506">
        <v>45776.055555555555</v>
      </c>
      <c r="F237" s="507">
        <v>2980.0</v>
      </c>
      <c r="G237" s="163" t="s">
        <v>2640</v>
      </c>
      <c r="H237" s="507">
        <v>2980.0</v>
      </c>
      <c r="I237" s="163" t="s">
        <v>2640</v>
      </c>
      <c r="J237" s="163" t="s">
        <v>2641</v>
      </c>
      <c r="K237" s="163" t="s">
        <v>2642</v>
      </c>
      <c r="L237" s="163" t="s">
        <v>4135</v>
      </c>
      <c r="M237" s="163" t="s">
        <v>4136</v>
      </c>
      <c r="N237" s="163" t="s">
        <v>2645</v>
      </c>
      <c r="O237" s="163" t="s">
        <v>2646</v>
      </c>
      <c r="P237" s="163" t="s">
        <v>2683</v>
      </c>
      <c r="Q237" s="163" t="s">
        <v>2648</v>
      </c>
      <c r="R237" s="506">
        <v>45776.05416666667</v>
      </c>
      <c r="S237" s="509"/>
      <c r="T237" s="509"/>
      <c r="U237" s="163" t="s">
        <v>4137</v>
      </c>
      <c r="V237" s="510"/>
      <c r="W237" s="510"/>
      <c r="X237" s="510"/>
      <c r="Y237" s="510"/>
      <c r="Z237" s="510"/>
      <c r="AA237" s="510"/>
      <c r="AB237" s="163" t="s">
        <v>4138</v>
      </c>
      <c r="AC237" s="511">
        <v>9.065304775E9</v>
      </c>
      <c r="AD237" s="510"/>
      <c r="AE237" s="510"/>
      <c r="AF237" s="510"/>
      <c r="AG237" s="510"/>
      <c r="AH237" s="510"/>
      <c r="AI237" s="509"/>
      <c r="AJ237" s="163" t="s">
        <v>2651</v>
      </c>
      <c r="AK237" s="512"/>
      <c r="AL237" s="513"/>
      <c r="AM237" s="163" t="s">
        <v>4139</v>
      </c>
      <c r="AN237" s="510"/>
      <c r="AO237" s="509"/>
      <c r="AP237" s="509"/>
      <c r="AQ237" s="509"/>
      <c r="AR237" s="509"/>
      <c r="AS237" s="509"/>
      <c r="AT237" s="163" t="s">
        <v>2653</v>
      </c>
      <c r="AU237" s="507">
        <v>6900.0</v>
      </c>
      <c r="AV237" s="507">
        <v>9.0</v>
      </c>
      <c r="AW237" s="507">
        <v>2027.0</v>
      </c>
      <c r="AX237" s="510"/>
      <c r="AY237" s="163" t="s">
        <v>3308</v>
      </c>
      <c r="AZ237" s="163" t="s">
        <v>2655</v>
      </c>
    </row>
    <row r="238">
      <c r="A238" s="163" t="s">
        <v>4140</v>
      </c>
      <c r="B238" s="163" t="s">
        <v>4141</v>
      </c>
      <c r="C238" s="163" t="s">
        <v>2638</v>
      </c>
      <c r="D238" s="163" t="s">
        <v>2639</v>
      </c>
      <c r="E238" s="506">
        <v>45776.009722222225</v>
      </c>
      <c r="F238" s="507">
        <v>9800.0</v>
      </c>
      <c r="G238" s="163" t="s">
        <v>2640</v>
      </c>
      <c r="H238" s="507">
        <v>9800.0</v>
      </c>
      <c r="I238" s="163" t="s">
        <v>2640</v>
      </c>
      <c r="J238" s="163" t="s">
        <v>2641</v>
      </c>
      <c r="K238" s="163" t="s">
        <v>2642</v>
      </c>
      <c r="L238" s="163" t="s">
        <v>4142</v>
      </c>
      <c r="M238" s="163" t="s">
        <v>4143</v>
      </c>
      <c r="N238" s="163" t="s">
        <v>2645</v>
      </c>
      <c r="O238" s="163" t="s">
        <v>2646</v>
      </c>
      <c r="P238" s="163" t="s">
        <v>2673</v>
      </c>
      <c r="Q238" s="163" t="s">
        <v>2648</v>
      </c>
      <c r="R238" s="506">
        <v>45776.00902777778</v>
      </c>
      <c r="S238" s="509"/>
      <c r="T238" s="509"/>
      <c r="U238" s="163" t="s">
        <v>4144</v>
      </c>
      <c r="V238" s="510"/>
      <c r="W238" s="510"/>
      <c r="X238" s="510"/>
      <c r="Y238" s="510"/>
      <c r="Z238" s="510"/>
      <c r="AA238" s="510"/>
      <c r="AB238" s="163" t="s">
        <v>4145</v>
      </c>
      <c r="AC238" s="511">
        <v>8.032255551E9</v>
      </c>
      <c r="AD238" s="510"/>
      <c r="AE238" s="510"/>
      <c r="AF238" s="510"/>
      <c r="AG238" s="510"/>
      <c r="AH238" s="510"/>
      <c r="AI238" s="509"/>
      <c r="AJ238" s="163" t="s">
        <v>2651</v>
      </c>
      <c r="AK238" s="512"/>
      <c r="AL238" s="513"/>
      <c r="AM238" s="163" t="s">
        <v>4146</v>
      </c>
      <c r="AN238" s="510"/>
      <c r="AO238" s="509"/>
      <c r="AP238" s="509"/>
      <c r="AQ238" s="509"/>
      <c r="AR238" s="509"/>
      <c r="AS238" s="509"/>
      <c r="AT238" s="163" t="s">
        <v>2653</v>
      </c>
      <c r="AU238" s="507">
        <v>1069.0</v>
      </c>
      <c r="AV238" s="507">
        <v>5.0</v>
      </c>
      <c r="AW238" s="507">
        <v>2031.0</v>
      </c>
      <c r="AX238" s="163" t="s">
        <v>2677</v>
      </c>
      <c r="AY238" s="163" t="s">
        <v>2717</v>
      </c>
      <c r="AZ238" s="163" t="s">
        <v>2655</v>
      </c>
    </row>
    <row r="239">
      <c r="A239" s="163" t="s">
        <v>4147</v>
      </c>
      <c r="B239" s="163" t="s">
        <v>4141</v>
      </c>
      <c r="C239" s="163" t="s">
        <v>2638</v>
      </c>
      <c r="D239" s="163" t="s">
        <v>2639</v>
      </c>
      <c r="E239" s="506">
        <v>45776.00555555556</v>
      </c>
      <c r="F239" s="507">
        <v>2980.0</v>
      </c>
      <c r="G239" s="163" t="s">
        <v>2640</v>
      </c>
      <c r="H239" s="507">
        <v>2980.0</v>
      </c>
      <c r="I239" s="163" t="s">
        <v>2640</v>
      </c>
      <c r="J239" s="163" t="s">
        <v>2641</v>
      </c>
      <c r="K239" s="163" t="s">
        <v>2642</v>
      </c>
      <c r="L239" s="163" t="s">
        <v>4142</v>
      </c>
      <c r="M239" s="163" t="s">
        <v>4148</v>
      </c>
      <c r="N239" s="163" t="s">
        <v>2645</v>
      </c>
      <c r="O239" s="163" t="s">
        <v>2646</v>
      </c>
      <c r="P239" s="163" t="s">
        <v>2673</v>
      </c>
      <c r="Q239" s="163" t="s">
        <v>2648</v>
      </c>
      <c r="R239" s="506">
        <v>45776.00486111111</v>
      </c>
      <c r="S239" s="509"/>
      <c r="T239" s="509"/>
      <c r="U239" s="163" t="s">
        <v>4149</v>
      </c>
      <c r="V239" s="510"/>
      <c r="W239" s="510"/>
      <c r="X239" s="510"/>
      <c r="Y239" s="510"/>
      <c r="Z239" s="510"/>
      <c r="AA239" s="510"/>
      <c r="AB239" s="163" t="s">
        <v>4145</v>
      </c>
      <c r="AC239" s="511">
        <v>8.032255551E9</v>
      </c>
      <c r="AD239" s="510"/>
      <c r="AE239" s="510"/>
      <c r="AF239" s="510"/>
      <c r="AG239" s="510"/>
      <c r="AH239" s="510"/>
      <c r="AI239" s="509"/>
      <c r="AJ239" s="163" t="s">
        <v>2651</v>
      </c>
      <c r="AK239" s="512"/>
      <c r="AL239" s="513"/>
      <c r="AM239" s="163" t="s">
        <v>4146</v>
      </c>
      <c r="AN239" s="510"/>
      <c r="AO239" s="509"/>
      <c r="AP239" s="509"/>
      <c r="AQ239" s="509"/>
      <c r="AR239" s="509"/>
      <c r="AS239" s="509"/>
      <c r="AT239" s="163" t="s">
        <v>2653</v>
      </c>
      <c r="AU239" s="507">
        <v>1069.0</v>
      </c>
      <c r="AV239" s="507">
        <v>5.0</v>
      </c>
      <c r="AW239" s="507">
        <v>2031.0</v>
      </c>
      <c r="AX239" s="163" t="s">
        <v>2677</v>
      </c>
      <c r="AY239" s="163" t="s">
        <v>2717</v>
      </c>
      <c r="AZ239" s="163" t="s">
        <v>2655</v>
      </c>
    </row>
    <row r="240">
      <c r="A240" s="163" t="s">
        <v>4150</v>
      </c>
      <c r="B240" s="163" t="s">
        <v>4151</v>
      </c>
      <c r="C240" s="163" t="s">
        <v>2638</v>
      </c>
      <c r="D240" s="163" t="s">
        <v>2639</v>
      </c>
      <c r="E240" s="506">
        <v>45776.0</v>
      </c>
      <c r="F240" s="507">
        <v>2980.0</v>
      </c>
      <c r="G240" s="163" t="s">
        <v>2640</v>
      </c>
      <c r="H240" s="507">
        <v>2980.0</v>
      </c>
      <c r="I240" s="163" t="s">
        <v>2640</v>
      </c>
      <c r="J240" s="163" t="s">
        <v>2641</v>
      </c>
      <c r="K240" s="163" t="s">
        <v>2642</v>
      </c>
      <c r="L240" s="163" t="s">
        <v>4152</v>
      </c>
      <c r="M240" s="163" t="s">
        <v>4153</v>
      </c>
      <c r="N240" s="163" t="s">
        <v>2645</v>
      </c>
      <c r="O240" s="163" t="s">
        <v>2646</v>
      </c>
      <c r="P240" s="163" t="s">
        <v>2673</v>
      </c>
      <c r="Q240" s="163" t="s">
        <v>2648</v>
      </c>
      <c r="R240" s="506">
        <v>45775.998611111114</v>
      </c>
      <c r="S240" s="509"/>
      <c r="T240" s="509"/>
      <c r="U240" s="163" t="s">
        <v>4154</v>
      </c>
      <c r="V240" s="510"/>
      <c r="W240" s="510"/>
      <c r="X240" s="510"/>
      <c r="Y240" s="510"/>
      <c r="Z240" s="510"/>
      <c r="AA240" s="510"/>
      <c r="AB240" s="163" t="s">
        <v>4155</v>
      </c>
      <c r="AC240" s="511">
        <v>8.096783391E9</v>
      </c>
      <c r="AD240" s="510"/>
      <c r="AE240" s="510"/>
      <c r="AF240" s="510"/>
      <c r="AG240" s="510"/>
      <c r="AH240" s="510"/>
      <c r="AI240" s="509"/>
      <c r="AJ240" s="163" t="s">
        <v>2651</v>
      </c>
      <c r="AK240" s="512"/>
      <c r="AL240" s="513"/>
      <c r="AM240" s="163" t="s">
        <v>4156</v>
      </c>
      <c r="AN240" s="510"/>
      <c r="AO240" s="509"/>
      <c r="AP240" s="509"/>
      <c r="AQ240" s="509"/>
      <c r="AR240" s="509"/>
      <c r="AS240" s="509"/>
      <c r="AT240" s="163" t="s">
        <v>2700</v>
      </c>
      <c r="AU240" s="507">
        <v>2114.0</v>
      </c>
      <c r="AV240" s="507">
        <v>4.0</v>
      </c>
      <c r="AW240" s="507">
        <v>2030.0</v>
      </c>
      <c r="AX240" s="163" t="s">
        <v>2677</v>
      </c>
      <c r="AY240" s="163" t="s">
        <v>3444</v>
      </c>
      <c r="AZ240" s="163" t="s">
        <v>2655</v>
      </c>
    </row>
    <row r="241">
      <c r="A241" s="163" t="s">
        <v>4157</v>
      </c>
      <c r="B241" s="163" t="s">
        <v>4158</v>
      </c>
      <c r="C241" s="163" t="s">
        <v>2638</v>
      </c>
      <c r="D241" s="163" t="s">
        <v>2639</v>
      </c>
      <c r="E241" s="506">
        <v>45775.981944444444</v>
      </c>
      <c r="F241" s="507">
        <v>2980.0</v>
      </c>
      <c r="G241" s="163" t="s">
        <v>2640</v>
      </c>
      <c r="H241" s="507">
        <v>2980.0</v>
      </c>
      <c r="I241" s="163" t="s">
        <v>2640</v>
      </c>
      <c r="J241" s="163" t="s">
        <v>2641</v>
      </c>
      <c r="K241" s="163" t="s">
        <v>2642</v>
      </c>
      <c r="L241" s="163" t="s">
        <v>4159</v>
      </c>
      <c r="M241" s="163" t="s">
        <v>4160</v>
      </c>
      <c r="N241" s="163" t="s">
        <v>2645</v>
      </c>
      <c r="O241" s="163" t="s">
        <v>2646</v>
      </c>
      <c r="P241" s="163" t="s">
        <v>2673</v>
      </c>
      <c r="Q241" s="163" t="s">
        <v>2648</v>
      </c>
      <c r="R241" s="506">
        <v>45775.98125</v>
      </c>
      <c r="S241" s="509"/>
      <c r="T241" s="509"/>
      <c r="U241" s="163" t="s">
        <v>4161</v>
      </c>
      <c r="V241" s="510"/>
      <c r="W241" s="510"/>
      <c r="X241" s="510"/>
      <c r="Y241" s="510"/>
      <c r="Z241" s="510"/>
      <c r="AA241" s="510"/>
      <c r="AB241" s="163" t="s">
        <v>4162</v>
      </c>
      <c r="AC241" s="511">
        <v>9.014868355E9</v>
      </c>
      <c r="AD241" s="510"/>
      <c r="AE241" s="510"/>
      <c r="AF241" s="510"/>
      <c r="AG241" s="510"/>
      <c r="AH241" s="510"/>
      <c r="AI241" s="509"/>
      <c r="AJ241" s="163" t="s">
        <v>2651</v>
      </c>
      <c r="AK241" s="512"/>
      <c r="AL241" s="513"/>
      <c r="AM241" s="163" t="s">
        <v>4163</v>
      </c>
      <c r="AN241" s="510"/>
      <c r="AO241" s="509"/>
      <c r="AP241" s="509"/>
      <c r="AQ241" s="509"/>
      <c r="AR241" s="509"/>
      <c r="AS241" s="509"/>
      <c r="AT241" s="163" t="s">
        <v>2653</v>
      </c>
      <c r="AU241" s="507">
        <v>3368.0</v>
      </c>
      <c r="AV241" s="507">
        <v>2.0</v>
      </c>
      <c r="AW241" s="507">
        <v>2026.0</v>
      </c>
      <c r="AX241" s="163" t="s">
        <v>2687</v>
      </c>
      <c r="AY241" s="163" t="s">
        <v>2905</v>
      </c>
      <c r="AZ241" s="163" t="s">
        <v>2655</v>
      </c>
    </row>
    <row r="242">
      <c r="A242" s="163" t="s">
        <v>4164</v>
      </c>
      <c r="B242" s="163" t="s">
        <v>4165</v>
      </c>
      <c r="C242" s="163" t="s">
        <v>2638</v>
      </c>
      <c r="D242" s="163" t="s">
        <v>2639</v>
      </c>
      <c r="E242" s="506">
        <v>45775.978472222225</v>
      </c>
      <c r="F242" s="507">
        <v>9800.0</v>
      </c>
      <c r="G242" s="163" t="s">
        <v>2640</v>
      </c>
      <c r="H242" s="507">
        <v>9800.0</v>
      </c>
      <c r="I242" s="163" t="s">
        <v>2640</v>
      </c>
      <c r="J242" s="163" t="s">
        <v>2641</v>
      </c>
      <c r="K242" s="163" t="s">
        <v>2642</v>
      </c>
      <c r="L242" s="163" t="s">
        <v>4166</v>
      </c>
      <c r="M242" s="163" t="s">
        <v>4167</v>
      </c>
      <c r="N242" s="163" t="s">
        <v>2645</v>
      </c>
      <c r="O242" s="163" t="s">
        <v>2646</v>
      </c>
      <c r="P242" s="163" t="s">
        <v>2673</v>
      </c>
      <c r="Q242" s="163" t="s">
        <v>2648</v>
      </c>
      <c r="R242" s="506">
        <v>45775.97708333333</v>
      </c>
      <c r="S242" s="509"/>
      <c r="T242" s="509"/>
      <c r="U242" s="163" t="s">
        <v>4168</v>
      </c>
      <c r="V242" s="510"/>
      <c r="W242" s="510"/>
      <c r="X242" s="510"/>
      <c r="Y242" s="510"/>
      <c r="Z242" s="510"/>
      <c r="AA242" s="510"/>
      <c r="AB242" s="163" t="s">
        <v>4169</v>
      </c>
      <c r="AC242" s="511">
        <v>1.7314378567E10</v>
      </c>
      <c r="AD242" s="510"/>
      <c r="AE242" s="510"/>
      <c r="AF242" s="510"/>
      <c r="AG242" s="510"/>
      <c r="AH242" s="510"/>
      <c r="AI242" s="509"/>
      <c r="AJ242" s="163" t="s">
        <v>2651</v>
      </c>
      <c r="AK242" s="512"/>
      <c r="AL242" s="513"/>
      <c r="AM242" s="163" t="s">
        <v>4170</v>
      </c>
      <c r="AN242" s="510"/>
      <c r="AO242" s="509"/>
      <c r="AP242" s="509"/>
      <c r="AQ242" s="509"/>
      <c r="AR242" s="509"/>
      <c r="AS242" s="509"/>
      <c r="AT242" s="163" t="s">
        <v>2700</v>
      </c>
      <c r="AU242" s="507">
        <v>2274.0</v>
      </c>
      <c r="AV242" s="507">
        <v>2.0</v>
      </c>
      <c r="AW242" s="507">
        <v>2028.0</v>
      </c>
      <c r="AX242" s="163" t="s">
        <v>2677</v>
      </c>
      <c r="AY242" s="163" t="s">
        <v>4171</v>
      </c>
      <c r="AZ242" s="163" t="s">
        <v>4172</v>
      </c>
    </row>
    <row r="243">
      <c r="A243" s="163" t="s">
        <v>4173</v>
      </c>
      <c r="B243" s="163" t="s">
        <v>4174</v>
      </c>
      <c r="C243" s="163" t="s">
        <v>2638</v>
      </c>
      <c r="D243" s="163" t="s">
        <v>2639</v>
      </c>
      <c r="E243" s="506">
        <v>45775.96319444444</v>
      </c>
      <c r="F243" s="507">
        <v>2980.0</v>
      </c>
      <c r="G243" s="163" t="s">
        <v>2640</v>
      </c>
      <c r="H243" s="507">
        <v>2980.0</v>
      </c>
      <c r="I243" s="163" t="s">
        <v>2640</v>
      </c>
      <c r="J243" s="163" t="s">
        <v>2641</v>
      </c>
      <c r="K243" s="163" t="s">
        <v>2642</v>
      </c>
      <c r="L243" s="163" t="s">
        <v>4175</v>
      </c>
      <c r="M243" s="163" t="s">
        <v>4176</v>
      </c>
      <c r="N243" s="163" t="s">
        <v>2645</v>
      </c>
      <c r="O243" s="163" t="s">
        <v>2646</v>
      </c>
      <c r="P243" s="163" t="s">
        <v>2647</v>
      </c>
      <c r="Q243" s="163" t="s">
        <v>2648</v>
      </c>
      <c r="R243" s="506">
        <v>45775.96319444444</v>
      </c>
      <c r="S243" s="509"/>
      <c r="T243" s="509"/>
      <c r="U243" s="163" t="s">
        <v>4177</v>
      </c>
      <c r="V243" s="510"/>
      <c r="W243" s="510"/>
      <c r="X243" s="510"/>
      <c r="Y243" s="510"/>
      <c r="Z243" s="510"/>
      <c r="AA243" s="510"/>
      <c r="AB243" s="163" t="s">
        <v>4178</v>
      </c>
      <c r="AC243" s="511">
        <v>9.081040659E9</v>
      </c>
      <c r="AD243" s="509"/>
      <c r="AE243" s="509"/>
      <c r="AF243" s="509"/>
      <c r="AG243" s="509"/>
      <c r="AH243" s="509"/>
      <c r="AI243" s="509"/>
      <c r="AJ243" s="163" t="s">
        <v>2651</v>
      </c>
      <c r="AK243" s="512"/>
      <c r="AL243" s="513"/>
      <c r="AM243" s="163" t="s">
        <v>4179</v>
      </c>
      <c r="AN243" s="510"/>
      <c r="AO243" s="509"/>
      <c r="AP243" s="509"/>
      <c r="AQ243" s="509"/>
      <c r="AR243" s="509"/>
      <c r="AS243" s="509"/>
      <c r="AT243" s="163" t="s">
        <v>2653</v>
      </c>
      <c r="AU243" s="507">
        <v>6404.0</v>
      </c>
      <c r="AV243" s="507">
        <v>2.0</v>
      </c>
      <c r="AW243" s="507">
        <v>2029.0</v>
      </c>
      <c r="AX243" s="163" t="s">
        <v>2730</v>
      </c>
      <c r="AY243" s="163" t="s">
        <v>3640</v>
      </c>
      <c r="AZ243" s="163" t="s">
        <v>2655</v>
      </c>
    </row>
    <row r="244">
      <c r="A244" s="163" t="s">
        <v>4180</v>
      </c>
      <c r="B244" s="163" t="s">
        <v>4181</v>
      </c>
      <c r="C244" s="163" t="s">
        <v>2638</v>
      </c>
      <c r="D244" s="163" t="s">
        <v>2639</v>
      </c>
      <c r="E244" s="506">
        <v>45775.9625</v>
      </c>
      <c r="F244" s="507">
        <v>2980.0</v>
      </c>
      <c r="G244" s="163" t="s">
        <v>2640</v>
      </c>
      <c r="H244" s="507">
        <v>2980.0</v>
      </c>
      <c r="I244" s="163" t="s">
        <v>2640</v>
      </c>
      <c r="J244" s="163" t="s">
        <v>2641</v>
      </c>
      <c r="K244" s="163" t="s">
        <v>2642</v>
      </c>
      <c r="L244" s="163" t="s">
        <v>4182</v>
      </c>
      <c r="M244" s="163" t="s">
        <v>4183</v>
      </c>
      <c r="N244" s="163" t="s">
        <v>2645</v>
      </c>
      <c r="O244" s="163" t="s">
        <v>2646</v>
      </c>
      <c r="P244" s="163" t="s">
        <v>2673</v>
      </c>
      <c r="Q244" s="163" t="s">
        <v>2648</v>
      </c>
      <c r="R244" s="506">
        <v>45775.961805555555</v>
      </c>
      <c r="S244" s="509"/>
      <c r="T244" s="509"/>
      <c r="U244" s="163" t="s">
        <v>4184</v>
      </c>
      <c r="V244" s="510"/>
      <c r="W244" s="510"/>
      <c r="X244" s="510"/>
      <c r="Y244" s="510"/>
      <c r="Z244" s="510"/>
      <c r="AA244" s="510"/>
      <c r="AB244" s="163" t="s">
        <v>4185</v>
      </c>
      <c r="AC244" s="511">
        <v>8.03722773E9</v>
      </c>
      <c r="AD244" s="510"/>
      <c r="AE244" s="510"/>
      <c r="AF244" s="510"/>
      <c r="AG244" s="510"/>
      <c r="AH244" s="510"/>
      <c r="AI244" s="509"/>
      <c r="AJ244" s="163" t="s">
        <v>2651</v>
      </c>
      <c r="AK244" s="512"/>
      <c r="AL244" s="513"/>
      <c r="AM244" s="163" t="s">
        <v>4186</v>
      </c>
      <c r="AN244" s="510"/>
      <c r="AO244" s="509"/>
      <c r="AP244" s="509"/>
      <c r="AQ244" s="509"/>
      <c r="AR244" s="509"/>
      <c r="AS244" s="509"/>
      <c r="AT244" s="163" t="s">
        <v>2653</v>
      </c>
      <c r="AU244" s="507">
        <v>3175.0</v>
      </c>
      <c r="AV244" s="507">
        <v>9.0</v>
      </c>
      <c r="AW244" s="507">
        <v>2031.0</v>
      </c>
      <c r="AX244" s="163" t="s">
        <v>2687</v>
      </c>
      <c r="AY244" s="163" t="s">
        <v>2905</v>
      </c>
      <c r="AZ244" s="163" t="s">
        <v>2655</v>
      </c>
    </row>
    <row r="245">
      <c r="A245" s="163" t="s">
        <v>4187</v>
      </c>
      <c r="B245" s="163" t="s">
        <v>4188</v>
      </c>
      <c r="C245" s="163" t="s">
        <v>2638</v>
      </c>
      <c r="D245" s="163" t="s">
        <v>2639</v>
      </c>
      <c r="E245" s="506">
        <v>45775.94097222222</v>
      </c>
      <c r="F245" s="507">
        <v>2980.0</v>
      </c>
      <c r="G245" s="163" t="s">
        <v>2640</v>
      </c>
      <c r="H245" s="507">
        <v>2980.0</v>
      </c>
      <c r="I245" s="163" t="s">
        <v>2640</v>
      </c>
      <c r="J245" s="163" t="s">
        <v>2641</v>
      </c>
      <c r="K245" s="163" t="s">
        <v>2642</v>
      </c>
      <c r="L245" s="163" t="s">
        <v>4189</v>
      </c>
      <c r="M245" s="163" t="s">
        <v>4190</v>
      </c>
      <c r="N245" s="163" t="s">
        <v>2645</v>
      </c>
      <c r="O245" s="163" t="s">
        <v>2646</v>
      </c>
      <c r="P245" s="163" t="s">
        <v>2660</v>
      </c>
      <c r="Q245" s="163" t="s">
        <v>2648</v>
      </c>
      <c r="R245" s="506">
        <v>45775.94097222222</v>
      </c>
      <c r="S245" s="509"/>
      <c r="T245" s="509"/>
      <c r="U245" s="163" t="s">
        <v>4191</v>
      </c>
      <c r="V245" s="510"/>
      <c r="W245" s="510"/>
      <c r="X245" s="510"/>
      <c r="Y245" s="510"/>
      <c r="Z245" s="510"/>
      <c r="AA245" s="510"/>
      <c r="AB245" s="163" t="s">
        <v>4192</v>
      </c>
      <c r="AC245" s="511">
        <v>7.015162406E9</v>
      </c>
      <c r="AD245" s="510"/>
      <c r="AE245" s="510"/>
      <c r="AF245" s="510"/>
      <c r="AG245" s="510"/>
      <c r="AH245" s="510"/>
      <c r="AI245" s="509"/>
      <c r="AJ245" s="163" t="s">
        <v>2651</v>
      </c>
      <c r="AK245" s="512"/>
      <c r="AL245" s="513"/>
      <c r="AM245" s="163" t="s">
        <v>4193</v>
      </c>
      <c r="AN245" s="510"/>
      <c r="AO245" s="509"/>
      <c r="AP245" s="509"/>
      <c r="AQ245" s="509"/>
      <c r="AR245" s="509"/>
      <c r="AS245" s="509"/>
      <c r="AT245" s="163" t="s">
        <v>2653</v>
      </c>
      <c r="AU245" s="507">
        <v>1005.0</v>
      </c>
      <c r="AV245" s="507">
        <v>11.0</v>
      </c>
      <c r="AW245" s="507">
        <v>2029.0</v>
      </c>
      <c r="AX245" s="163" t="s">
        <v>2664</v>
      </c>
      <c r="AY245" s="163" t="s">
        <v>3133</v>
      </c>
      <c r="AZ245" s="163" t="s">
        <v>2655</v>
      </c>
    </row>
    <row r="246">
      <c r="A246" s="163" t="s">
        <v>4194</v>
      </c>
      <c r="B246" s="163" t="s">
        <v>4195</v>
      </c>
      <c r="C246" s="163" t="s">
        <v>2638</v>
      </c>
      <c r="D246" s="163" t="s">
        <v>2639</v>
      </c>
      <c r="E246" s="506">
        <v>45775.927777777775</v>
      </c>
      <c r="F246" s="507">
        <v>9800.0</v>
      </c>
      <c r="G246" s="163" t="s">
        <v>2640</v>
      </c>
      <c r="H246" s="507">
        <v>9800.0</v>
      </c>
      <c r="I246" s="163" t="s">
        <v>2640</v>
      </c>
      <c r="J246" s="163" t="s">
        <v>2641</v>
      </c>
      <c r="K246" s="163" t="s">
        <v>2642</v>
      </c>
      <c r="L246" s="163" t="s">
        <v>4196</v>
      </c>
      <c r="M246" s="163" t="s">
        <v>4197</v>
      </c>
      <c r="N246" s="163" t="s">
        <v>2645</v>
      </c>
      <c r="O246" s="163" t="s">
        <v>2646</v>
      </c>
      <c r="P246" s="163" t="s">
        <v>2673</v>
      </c>
      <c r="Q246" s="163" t="s">
        <v>2648</v>
      </c>
      <c r="R246" s="506">
        <v>45775.92638888889</v>
      </c>
      <c r="S246" s="509"/>
      <c r="T246" s="509"/>
      <c r="U246" s="163" t="s">
        <v>4198</v>
      </c>
      <c r="V246" s="510"/>
      <c r="W246" s="510"/>
      <c r="X246" s="510"/>
      <c r="Y246" s="510"/>
      <c r="Z246" s="510"/>
      <c r="AA246" s="510"/>
      <c r="AB246" s="163" t="s">
        <v>4199</v>
      </c>
      <c r="AC246" s="511">
        <v>7.031935993E9</v>
      </c>
      <c r="AD246" s="510"/>
      <c r="AE246" s="510"/>
      <c r="AF246" s="510"/>
      <c r="AG246" s="510"/>
      <c r="AH246" s="510"/>
      <c r="AI246" s="509"/>
      <c r="AJ246" s="163" t="s">
        <v>2651</v>
      </c>
      <c r="AK246" s="512"/>
      <c r="AL246" s="513"/>
      <c r="AM246" s="163" t="s">
        <v>4200</v>
      </c>
      <c r="AN246" s="510"/>
      <c r="AO246" s="509"/>
      <c r="AP246" s="509"/>
      <c r="AQ246" s="509"/>
      <c r="AR246" s="509"/>
      <c r="AS246" s="509"/>
      <c r="AT246" s="163" t="s">
        <v>2653</v>
      </c>
      <c r="AU246" s="507">
        <v>5665.0</v>
      </c>
      <c r="AV246" s="507">
        <v>6.0</v>
      </c>
      <c r="AW246" s="507">
        <v>2026.0</v>
      </c>
      <c r="AX246" s="163" t="s">
        <v>2677</v>
      </c>
      <c r="AY246" s="163" t="s">
        <v>2678</v>
      </c>
      <c r="AZ246" s="163" t="s">
        <v>2655</v>
      </c>
    </row>
    <row r="247">
      <c r="A247" s="163" t="s">
        <v>4201</v>
      </c>
      <c r="B247" s="163" t="s">
        <v>4195</v>
      </c>
      <c r="C247" s="163" t="s">
        <v>2638</v>
      </c>
      <c r="D247" s="163" t="s">
        <v>2639</v>
      </c>
      <c r="E247" s="506">
        <v>45775.924305555556</v>
      </c>
      <c r="F247" s="507">
        <v>2980.0</v>
      </c>
      <c r="G247" s="163" t="s">
        <v>2640</v>
      </c>
      <c r="H247" s="507">
        <v>2980.0</v>
      </c>
      <c r="I247" s="163" t="s">
        <v>2640</v>
      </c>
      <c r="J247" s="163" t="s">
        <v>2641</v>
      </c>
      <c r="K247" s="163" t="s">
        <v>2642</v>
      </c>
      <c r="L247" s="163" t="s">
        <v>4196</v>
      </c>
      <c r="M247" s="163" t="s">
        <v>4202</v>
      </c>
      <c r="N247" s="163" t="s">
        <v>2645</v>
      </c>
      <c r="O247" s="163" t="s">
        <v>2646</v>
      </c>
      <c r="P247" s="163" t="s">
        <v>2673</v>
      </c>
      <c r="Q247" s="163" t="s">
        <v>2648</v>
      </c>
      <c r="R247" s="506">
        <v>45775.92291666667</v>
      </c>
      <c r="S247" s="509"/>
      <c r="T247" s="509"/>
      <c r="U247" s="163" t="s">
        <v>4203</v>
      </c>
      <c r="V247" s="510"/>
      <c r="W247" s="510"/>
      <c r="X247" s="510"/>
      <c r="Y247" s="510"/>
      <c r="Z247" s="510"/>
      <c r="AA247" s="510"/>
      <c r="AB247" s="163" t="s">
        <v>4199</v>
      </c>
      <c r="AC247" s="511">
        <v>7.031935993E9</v>
      </c>
      <c r="AD247" s="510"/>
      <c r="AE247" s="510"/>
      <c r="AF247" s="510"/>
      <c r="AG247" s="510"/>
      <c r="AH247" s="510"/>
      <c r="AI247" s="509"/>
      <c r="AJ247" s="163" t="s">
        <v>2651</v>
      </c>
      <c r="AK247" s="512"/>
      <c r="AL247" s="513"/>
      <c r="AM247" s="163" t="s">
        <v>4200</v>
      </c>
      <c r="AN247" s="510"/>
      <c r="AO247" s="510"/>
      <c r="AP247" s="509"/>
      <c r="AQ247" s="509"/>
      <c r="AR247" s="509"/>
      <c r="AS247" s="509"/>
      <c r="AT247" s="163" t="s">
        <v>2653</v>
      </c>
      <c r="AU247" s="507">
        <v>5665.0</v>
      </c>
      <c r="AV247" s="507">
        <v>6.0</v>
      </c>
      <c r="AW247" s="507">
        <v>2026.0</v>
      </c>
      <c r="AX247" s="163" t="s">
        <v>2677</v>
      </c>
      <c r="AY247" s="163" t="s">
        <v>2678</v>
      </c>
      <c r="AZ247" s="163" t="s">
        <v>2655</v>
      </c>
    </row>
    <row r="248">
      <c r="A248" s="163" t="s">
        <v>4204</v>
      </c>
      <c r="B248" s="163" t="s">
        <v>4205</v>
      </c>
      <c r="C248" s="163" t="s">
        <v>2638</v>
      </c>
      <c r="D248" s="163" t="s">
        <v>2639</v>
      </c>
      <c r="E248" s="506">
        <v>45775.92083333333</v>
      </c>
      <c r="F248" s="507">
        <v>2980.0</v>
      </c>
      <c r="G248" s="163" t="s">
        <v>2640</v>
      </c>
      <c r="H248" s="507">
        <v>2980.0</v>
      </c>
      <c r="I248" s="163" t="s">
        <v>2640</v>
      </c>
      <c r="J248" s="163" t="s">
        <v>2641</v>
      </c>
      <c r="K248" s="163" t="s">
        <v>2642</v>
      </c>
      <c r="L248" s="163" t="s">
        <v>4206</v>
      </c>
      <c r="M248" s="163" t="s">
        <v>4207</v>
      </c>
      <c r="N248" s="163" t="s">
        <v>2645</v>
      </c>
      <c r="O248" s="163" t="s">
        <v>2646</v>
      </c>
      <c r="P248" s="163" t="s">
        <v>2647</v>
      </c>
      <c r="Q248" s="163" t="s">
        <v>2648</v>
      </c>
      <c r="R248" s="506">
        <v>45775.92083333333</v>
      </c>
      <c r="S248" s="509"/>
      <c r="T248" s="509"/>
      <c r="U248" s="163" t="s">
        <v>4208</v>
      </c>
      <c r="V248" s="510"/>
      <c r="W248" s="510"/>
      <c r="X248" s="510"/>
      <c r="Y248" s="510"/>
      <c r="Z248" s="510"/>
      <c r="AA248" s="510"/>
      <c r="AB248" s="163" t="s">
        <v>4209</v>
      </c>
      <c r="AC248" s="511">
        <v>9.026234164E9</v>
      </c>
      <c r="AD248" s="510"/>
      <c r="AE248" s="510"/>
      <c r="AF248" s="510"/>
      <c r="AG248" s="510"/>
      <c r="AH248" s="510"/>
      <c r="AI248" s="509"/>
      <c r="AJ248" s="163" t="s">
        <v>2651</v>
      </c>
      <c r="AK248" s="512"/>
      <c r="AL248" s="513"/>
      <c r="AM248" s="163" t="s">
        <v>4210</v>
      </c>
      <c r="AN248" s="510"/>
      <c r="AO248" s="510"/>
      <c r="AP248" s="509"/>
      <c r="AQ248" s="509"/>
      <c r="AR248" s="509"/>
      <c r="AS248" s="509"/>
      <c r="AT248" s="163" t="s">
        <v>2653</v>
      </c>
      <c r="AU248" s="507">
        <v>2266.0</v>
      </c>
      <c r="AV248" s="507">
        <v>6.0</v>
      </c>
      <c r="AW248" s="507">
        <v>2027.0</v>
      </c>
      <c r="AX248" s="510"/>
      <c r="AY248" s="510"/>
      <c r="AZ248" s="163" t="s">
        <v>2655</v>
      </c>
    </row>
    <row r="249">
      <c r="A249" s="163" t="s">
        <v>4211</v>
      </c>
      <c r="B249" s="163" t="s">
        <v>4212</v>
      </c>
      <c r="C249" s="163" t="s">
        <v>2638</v>
      </c>
      <c r="D249" s="163" t="s">
        <v>2639</v>
      </c>
      <c r="E249" s="506">
        <v>45775.90902777778</v>
      </c>
      <c r="F249" s="507">
        <v>2980.0</v>
      </c>
      <c r="G249" s="163" t="s">
        <v>2640</v>
      </c>
      <c r="H249" s="507">
        <v>2980.0</v>
      </c>
      <c r="I249" s="163" t="s">
        <v>2640</v>
      </c>
      <c r="J249" s="163" t="s">
        <v>2641</v>
      </c>
      <c r="K249" s="163" t="s">
        <v>2642</v>
      </c>
      <c r="L249" s="163" t="s">
        <v>4213</v>
      </c>
      <c r="M249" s="163" t="s">
        <v>4214</v>
      </c>
      <c r="N249" s="163" t="s">
        <v>2645</v>
      </c>
      <c r="O249" s="163" t="s">
        <v>2646</v>
      </c>
      <c r="P249" s="163" t="s">
        <v>2673</v>
      </c>
      <c r="Q249" s="163" t="s">
        <v>2648</v>
      </c>
      <c r="R249" s="506">
        <v>45775.90694444445</v>
      </c>
      <c r="S249" s="509"/>
      <c r="T249" s="509"/>
      <c r="U249" s="163" t="s">
        <v>4215</v>
      </c>
      <c r="V249" s="510"/>
      <c r="W249" s="510"/>
      <c r="X249" s="510"/>
      <c r="Y249" s="510"/>
      <c r="Z249" s="510"/>
      <c r="AA249" s="510"/>
      <c r="AB249" s="163" t="s">
        <v>4216</v>
      </c>
      <c r="AC249" s="511">
        <v>9.071233999E9</v>
      </c>
      <c r="AD249" s="510"/>
      <c r="AE249" s="510"/>
      <c r="AF249" s="510"/>
      <c r="AG249" s="510"/>
      <c r="AH249" s="510"/>
      <c r="AI249" s="509"/>
      <c r="AJ249" s="163" t="s">
        <v>2651</v>
      </c>
      <c r="AK249" s="512"/>
      <c r="AL249" s="513"/>
      <c r="AM249" s="163" t="s">
        <v>4217</v>
      </c>
      <c r="AN249" s="510"/>
      <c r="AO249" s="509"/>
      <c r="AP249" s="509"/>
      <c r="AQ249" s="509"/>
      <c r="AR249" s="509"/>
      <c r="AS249" s="509"/>
      <c r="AT249" s="163" t="s">
        <v>2653</v>
      </c>
      <c r="AU249" s="507">
        <v>2908.0</v>
      </c>
      <c r="AV249" s="507">
        <v>7.0</v>
      </c>
      <c r="AW249" s="507">
        <v>2025.0</v>
      </c>
      <c r="AX249" s="163" t="s">
        <v>2677</v>
      </c>
      <c r="AY249" s="163" t="s">
        <v>2678</v>
      </c>
      <c r="AZ249" s="163" t="s">
        <v>2655</v>
      </c>
    </row>
    <row r="250">
      <c r="A250" s="163" t="s">
        <v>4218</v>
      </c>
      <c r="B250" s="163" t="s">
        <v>4219</v>
      </c>
      <c r="C250" s="163" t="s">
        <v>2638</v>
      </c>
      <c r="D250" s="163" t="s">
        <v>2639</v>
      </c>
      <c r="E250" s="506">
        <v>45775.89444444444</v>
      </c>
      <c r="F250" s="507">
        <v>4980.0</v>
      </c>
      <c r="G250" s="163" t="s">
        <v>2640</v>
      </c>
      <c r="H250" s="507">
        <v>4980.0</v>
      </c>
      <c r="I250" s="163" t="s">
        <v>2640</v>
      </c>
      <c r="J250" s="163" t="s">
        <v>2641</v>
      </c>
      <c r="K250" s="163" t="s">
        <v>2642</v>
      </c>
      <c r="L250" s="163" t="s">
        <v>4220</v>
      </c>
      <c r="M250" s="163" t="s">
        <v>4221</v>
      </c>
      <c r="N250" s="163" t="s">
        <v>2645</v>
      </c>
      <c r="O250" s="163" t="s">
        <v>2646</v>
      </c>
      <c r="P250" s="163" t="s">
        <v>2683</v>
      </c>
      <c r="Q250" s="163" t="s">
        <v>2648</v>
      </c>
      <c r="R250" s="506">
        <v>45775.89375</v>
      </c>
      <c r="S250" s="509"/>
      <c r="T250" s="509"/>
      <c r="U250" s="163" t="s">
        <v>4222</v>
      </c>
      <c r="V250" s="510"/>
      <c r="W250" s="510"/>
      <c r="X250" s="510"/>
      <c r="Y250" s="510"/>
      <c r="Z250" s="510"/>
      <c r="AA250" s="510"/>
      <c r="AB250" s="163" t="s">
        <v>4223</v>
      </c>
      <c r="AC250" s="511">
        <v>9.012477372E9</v>
      </c>
      <c r="AD250" s="510"/>
      <c r="AE250" s="510"/>
      <c r="AF250" s="510"/>
      <c r="AG250" s="510"/>
      <c r="AH250" s="510"/>
      <c r="AI250" s="509"/>
      <c r="AJ250" s="163" t="s">
        <v>2651</v>
      </c>
      <c r="AK250" s="512"/>
      <c r="AL250" s="513"/>
      <c r="AM250" s="163" t="s">
        <v>4224</v>
      </c>
      <c r="AN250" s="510"/>
      <c r="AO250" s="509"/>
      <c r="AP250" s="509"/>
      <c r="AQ250" s="509"/>
      <c r="AR250" s="509"/>
      <c r="AS250" s="509"/>
      <c r="AT250" s="163" t="s">
        <v>2700</v>
      </c>
      <c r="AU250" s="507">
        <v>6190.0</v>
      </c>
      <c r="AV250" s="507">
        <v>5.0</v>
      </c>
      <c r="AW250" s="507">
        <v>2028.0</v>
      </c>
      <c r="AX250" s="163" t="s">
        <v>2749</v>
      </c>
      <c r="AY250" s="163" t="s">
        <v>2701</v>
      </c>
      <c r="AZ250" s="163" t="s">
        <v>2655</v>
      </c>
    </row>
    <row r="251">
      <c r="A251" s="163" t="s">
        <v>4225</v>
      </c>
      <c r="B251" s="163" t="s">
        <v>4226</v>
      </c>
      <c r="C251" s="163" t="s">
        <v>2638</v>
      </c>
      <c r="D251" s="163" t="s">
        <v>2639</v>
      </c>
      <c r="E251" s="506">
        <v>45775.88611111111</v>
      </c>
      <c r="F251" s="507">
        <v>2980.0</v>
      </c>
      <c r="G251" s="163" t="s">
        <v>2640</v>
      </c>
      <c r="H251" s="507">
        <v>2980.0</v>
      </c>
      <c r="I251" s="163" t="s">
        <v>2640</v>
      </c>
      <c r="J251" s="163" t="s">
        <v>2641</v>
      </c>
      <c r="K251" s="163" t="s">
        <v>2642</v>
      </c>
      <c r="L251" s="163" t="s">
        <v>4227</v>
      </c>
      <c r="M251" s="163" t="s">
        <v>4228</v>
      </c>
      <c r="N251" s="163" t="s">
        <v>2645</v>
      </c>
      <c r="O251" s="163" t="s">
        <v>2646</v>
      </c>
      <c r="P251" s="163" t="s">
        <v>2673</v>
      </c>
      <c r="Q251" s="163" t="s">
        <v>2648</v>
      </c>
      <c r="R251" s="506">
        <v>45775.88402777778</v>
      </c>
      <c r="S251" s="509"/>
      <c r="T251" s="509"/>
      <c r="U251" s="163" t="s">
        <v>4229</v>
      </c>
      <c r="V251" s="510"/>
      <c r="W251" s="510"/>
      <c r="X251" s="510"/>
      <c r="Y251" s="510"/>
      <c r="Z251" s="510"/>
      <c r="AA251" s="510"/>
      <c r="AB251" s="163" t="s">
        <v>4230</v>
      </c>
      <c r="AC251" s="511">
        <v>9.066973118E9</v>
      </c>
      <c r="AD251" s="510"/>
      <c r="AE251" s="510"/>
      <c r="AF251" s="510"/>
      <c r="AG251" s="510"/>
      <c r="AH251" s="510"/>
      <c r="AI251" s="509"/>
      <c r="AJ251" s="163" t="s">
        <v>2651</v>
      </c>
      <c r="AK251" s="512"/>
      <c r="AL251" s="513"/>
      <c r="AM251" s="163" t="s">
        <v>4231</v>
      </c>
      <c r="AN251" s="510"/>
      <c r="AO251" s="509"/>
      <c r="AP251" s="509"/>
      <c r="AQ251" s="509"/>
      <c r="AR251" s="509"/>
      <c r="AS251" s="509"/>
      <c r="AT251" s="163" t="s">
        <v>2653</v>
      </c>
      <c r="AU251" s="507">
        <v>3684.0</v>
      </c>
      <c r="AV251" s="507">
        <v>7.0</v>
      </c>
      <c r="AW251" s="507">
        <v>2025.0</v>
      </c>
      <c r="AX251" s="163" t="s">
        <v>2687</v>
      </c>
      <c r="AY251" s="163" t="s">
        <v>2893</v>
      </c>
      <c r="AZ251" s="163" t="s">
        <v>2655</v>
      </c>
    </row>
    <row r="252">
      <c r="A252" s="163" t="s">
        <v>4232</v>
      </c>
      <c r="B252" s="163" t="s">
        <v>4233</v>
      </c>
      <c r="C252" s="163" t="s">
        <v>2638</v>
      </c>
      <c r="D252" s="163" t="s">
        <v>2639</v>
      </c>
      <c r="E252" s="506">
        <v>45775.87708333333</v>
      </c>
      <c r="F252" s="507">
        <v>2980.0</v>
      </c>
      <c r="G252" s="163" t="s">
        <v>2640</v>
      </c>
      <c r="H252" s="507">
        <v>2980.0</v>
      </c>
      <c r="I252" s="163" t="s">
        <v>2640</v>
      </c>
      <c r="J252" s="163" t="s">
        <v>2641</v>
      </c>
      <c r="K252" s="163" t="s">
        <v>2642</v>
      </c>
      <c r="L252" s="163" t="s">
        <v>4234</v>
      </c>
      <c r="M252" s="163" t="s">
        <v>4235</v>
      </c>
      <c r="N252" s="163" t="s">
        <v>2645</v>
      </c>
      <c r="O252" s="163" t="s">
        <v>2646</v>
      </c>
      <c r="P252" s="163" t="s">
        <v>2673</v>
      </c>
      <c r="Q252" s="163" t="s">
        <v>2648</v>
      </c>
      <c r="R252" s="506">
        <v>45775.87569444445</v>
      </c>
      <c r="S252" s="509"/>
      <c r="T252" s="509"/>
      <c r="U252" s="163" t="s">
        <v>4236</v>
      </c>
      <c r="V252" s="510"/>
      <c r="W252" s="510"/>
      <c r="X252" s="510"/>
      <c r="Y252" s="510"/>
      <c r="Z252" s="510"/>
      <c r="AA252" s="510"/>
      <c r="AB252" s="163" t="s">
        <v>4237</v>
      </c>
      <c r="AC252" s="511">
        <v>8.05364967E9</v>
      </c>
      <c r="AD252" s="510"/>
      <c r="AE252" s="510"/>
      <c r="AF252" s="510"/>
      <c r="AG252" s="510"/>
      <c r="AH252" s="510"/>
      <c r="AI252" s="509"/>
      <c r="AJ252" s="163" t="s">
        <v>2651</v>
      </c>
      <c r="AK252" s="512"/>
      <c r="AL252" s="513"/>
      <c r="AM252" s="163" t="s">
        <v>4238</v>
      </c>
      <c r="AN252" s="510"/>
      <c r="AO252" s="509"/>
      <c r="AP252" s="509"/>
      <c r="AQ252" s="509"/>
      <c r="AR252" s="509"/>
      <c r="AS252" s="509"/>
      <c r="AT252" s="163" t="s">
        <v>2700</v>
      </c>
      <c r="AU252" s="507">
        <v>9719.0</v>
      </c>
      <c r="AV252" s="507">
        <v>2.0</v>
      </c>
      <c r="AW252" s="507">
        <v>2030.0</v>
      </c>
      <c r="AX252" s="163" t="s">
        <v>2677</v>
      </c>
      <c r="AY252" s="163" t="s">
        <v>3444</v>
      </c>
      <c r="AZ252" s="163" t="s">
        <v>2655</v>
      </c>
    </row>
    <row r="253">
      <c r="A253" s="163" t="s">
        <v>4239</v>
      </c>
      <c r="B253" s="163" t="s">
        <v>4240</v>
      </c>
      <c r="C253" s="163" t="s">
        <v>2638</v>
      </c>
      <c r="D253" s="163" t="s">
        <v>2639</v>
      </c>
      <c r="E253" s="506">
        <v>45775.876388888886</v>
      </c>
      <c r="F253" s="507">
        <v>2980.0</v>
      </c>
      <c r="G253" s="163" t="s">
        <v>2640</v>
      </c>
      <c r="H253" s="507">
        <v>2980.0</v>
      </c>
      <c r="I253" s="163" t="s">
        <v>2640</v>
      </c>
      <c r="J253" s="163" t="s">
        <v>2641</v>
      </c>
      <c r="K253" s="163" t="s">
        <v>2642</v>
      </c>
      <c r="L253" s="163" t="s">
        <v>4241</v>
      </c>
      <c r="M253" s="163" t="s">
        <v>4242</v>
      </c>
      <c r="N253" s="163" t="s">
        <v>2645</v>
      </c>
      <c r="O253" s="163" t="s">
        <v>2646</v>
      </c>
      <c r="P253" s="163" t="s">
        <v>2683</v>
      </c>
      <c r="Q253" s="163" t="s">
        <v>2648</v>
      </c>
      <c r="R253" s="506">
        <v>45775.875</v>
      </c>
      <c r="S253" s="509"/>
      <c r="T253" s="509"/>
      <c r="U253" s="163" t="s">
        <v>4243</v>
      </c>
      <c r="V253" s="510"/>
      <c r="W253" s="510"/>
      <c r="X253" s="510"/>
      <c r="Y253" s="510"/>
      <c r="Z253" s="510"/>
      <c r="AA253" s="510"/>
      <c r="AB253" s="163" t="s">
        <v>4244</v>
      </c>
      <c r="AC253" s="511">
        <v>9.080722187E9</v>
      </c>
      <c r="AD253" s="510"/>
      <c r="AE253" s="510"/>
      <c r="AF253" s="510"/>
      <c r="AG253" s="510"/>
      <c r="AH253" s="510"/>
      <c r="AI253" s="509"/>
      <c r="AJ253" s="163" t="s">
        <v>2651</v>
      </c>
      <c r="AK253" s="512"/>
      <c r="AL253" s="513"/>
      <c r="AM253" s="163" t="s">
        <v>4245</v>
      </c>
      <c r="AN253" s="510"/>
      <c r="AO253" s="510"/>
      <c r="AP253" s="509"/>
      <c r="AQ253" s="509"/>
      <c r="AR253" s="509"/>
      <c r="AS253" s="509"/>
      <c r="AT253" s="163" t="s">
        <v>2700</v>
      </c>
      <c r="AU253" s="507">
        <v>1755.0</v>
      </c>
      <c r="AV253" s="507">
        <v>11.0</v>
      </c>
      <c r="AW253" s="507">
        <v>2026.0</v>
      </c>
      <c r="AX253" s="163" t="s">
        <v>2687</v>
      </c>
      <c r="AY253" s="163" t="s">
        <v>3352</v>
      </c>
      <c r="AZ253" s="163" t="s">
        <v>2655</v>
      </c>
    </row>
    <row r="254">
      <c r="A254" s="163" t="s">
        <v>4246</v>
      </c>
      <c r="B254" s="163" t="s">
        <v>4247</v>
      </c>
      <c r="C254" s="163" t="s">
        <v>2638</v>
      </c>
      <c r="D254" s="163" t="s">
        <v>2639</v>
      </c>
      <c r="E254" s="506">
        <v>45775.86319444444</v>
      </c>
      <c r="F254" s="507">
        <v>220.0</v>
      </c>
      <c r="G254" s="163" t="s">
        <v>2640</v>
      </c>
      <c r="H254" s="507">
        <v>220.0</v>
      </c>
      <c r="I254" s="163" t="s">
        <v>2640</v>
      </c>
      <c r="J254" s="163" t="s">
        <v>2641</v>
      </c>
      <c r="K254" s="163" t="s">
        <v>2642</v>
      </c>
      <c r="L254" s="163" t="s">
        <v>4248</v>
      </c>
      <c r="M254" s="163" t="s">
        <v>4248</v>
      </c>
      <c r="N254" s="163" t="s">
        <v>2645</v>
      </c>
      <c r="O254" s="163" t="s">
        <v>2646</v>
      </c>
      <c r="P254" s="163" t="s">
        <v>2673</v>
      </c>
      <c r="Q254" s="163" t="s">
        <v>2648</v>
      </c>
      <c r="R254" s="506">
        <v>45775.86111111111</v>
      </c>
      <c r="S254" s="509"/>
      <c r="T254" s="509"/>
      <c r="U254" s="163" t="s">
        <v>4249</v>
      </c>
      <c r="V254" s="510"/>
      <c r="W254" s="510"/>
      <c r="X254" s="510"/>
      <c r="Y254" s="510"/>
      <c r="Z254" s="510"/>
      <c r="AA254" s="510"/>
      <c r="AB254" s="163" t="s">
        <v>4250</v>
      </c>
      <c r="AC254" s="511">
        <v>8.046071016E9</v>
      </c>
      <c r="AD254" s="510"/>
      <c r="AE254" s="510"/>
      <c r="AF254" s="510"/>
      <c r="AG254" s="510"/>
      <c r="AH254" s="510"/>
      <c r="AI254" s="509"/>
      <c r="AJ254" s="163" t="s">
        <v>2651</v>
      </c>
      <c r="AK254" s="512"/>
      <c r="AL254" s="513"/>
      <c r="AM254" s="163" t="s">
        <v>4251</v>
      </c>
      <c r="AN254" s="510"/>
      <c r="AO254" s="510"/>
      <c r="AP254" s="509"/>
      <c r="AQ254" s="509"/>
      <c r="AR254" s="509"/>
      <c r="AS254" s="509"/>
      <c r="AT254" s="163" t="s">
        <v>2700</v>
      </c>
      <c r="AU254" s="507">
        <v>180.0</v>
      </c>
      <c r="AV254" s="507">
        <v>5.0</v>
      </c>
      <c r="AW254" s="507">
        <v>2031.0</v>
      </c>
      <c r="AX254" s="163" t="s">
        <v>2677</v>
      </c>
      <c r="AY254" s="163" t="s">
        <v>2709</v>
      </c>
      <c r="AZ254" s="163" t="s">
        <v>2655</v>
      </c>
    </row>
    <row r="255">
      <c r="A255" s="163" t="s">
        <v>4252</v>
      </c>
      <c r="B255" s="163" t="s">
        <v>4253</v>
      </c>
      <c r="C255" s="163" t="s">
        <v>2638</v>
      </c>
      <c r="D255" s="163" t="s">
        <v>2639</v>
      </c>
      <c r="E255" s="506">
        <v>45775.85555555556</v>
      </c>
      <c r="F255" s="507">
        <v>2980.0</v>
      </c>
      <c r="G255" s="163" t="s">
        <v>2640</v>
      </c>
      <c r="H255" s="507">
        <v>2980.0</v>
      </c>
      <c r="I255" s="163" t="s">
        <v>2640</v>
      </c>
      <c r="J255" s="163" t="s">
        <v>2641</v>
      </c>
      <c r="K255" s="163" t="s">
        <v>2642</v>
      </c>
      <c r="L255" s="163" t="s">
        <v>4254</v>
      </c>
      <c r="M255" s="163" t="s">
        <v>4255</v>
      </c>
      <c r="N255" s="163" t="s">
        <v>2645</v>
      </c>
      <c r="O255" s="163" t="s">
        <v>2646</v>
      </c>
      <c r="P255" s="163" t="s">
        <v>2647</v>
      </c>
      <c r="Q255" s="163" t="s">
        <v>2648</v>
      </c>
      <c r="R255" s="506">
        <v>45775.85555555556</v>
      </c>
      <c r="S255" s="509"/>
      <c r="T255" s="509"/>
      <c r="U255" s="163" t="s">
        <v>4256</v>
      </c>
      <c r="V255" s="510"/>
      <c r="W255" s="510"/>
      <c r="X255" s="510"/>
      <c r="Y255" s="510"/>
      <c r="Z255" s="510"/>
      <c r="AA255" s="510"/>
      <c r="AB255" s="163" t="s">
        <v>4257</v>
      </c>
      <c r="AC255" s="511">
        <v>9.018738878E9</v>
      </c>
      <c r="AD255" s="510"/>
      <c r="AE255" s="510"/>
      <c r="AF255" s="510"/>
      <c r="AG255" s="510"/>
      <c r="AH255" s="510"/>
      <c r="AI255" s="509"/>
      <c r="AJ255" s="163" t="s">
        <v>2651</v>
      </c>
      <c r="AK255" s="512"/>
      <c r="AL255" s="513"/>
      <c r="AM255" s="163" t="s">
        <v>4258</v>
      </c>
      <c r="AN255" s="510"/>
      <c r="AO255" s="510"/>
      <c r="AP255" s="509"/>
      <c r="AQ255" s="509"/>
      <c r="AR255" s="509"/>
      <c r="AS255" s="509"/>
      <c r="AT255" s="163" t="s">
        <v>2700</v>
      </c>
      <c r="AU255" s="507">
        <v>5811.0</v>
      </c>
      <c r="AV255" s="507">
        <v>2.0</v>
      </c>
      <c r="AW255" s="507">
        <v>2030.0</v>
      </c>
      <c r="AX255" s="510"/>
      <c r="AY255" s="510"/>
      <c r="AZ255" s="163" t="s">
        <v>2655</v>
      </c>
    </row>
    <row r="256">
      <c r="A256" s="163" t="s">
        <v>4259</v>
      </c>
      <c r="B256" s="163" t="s">
        <v>4260</v>
      </c>
      <c r="C256" s="163" t="s">
        <v>2638</v>
      </c>
      <c r="D256" s="163" t="s">
        <v>2639</v>
      </c>
      <c r="E256" s="506">
        <v>45775.839583333334</v>
      </c>
      <c r="F256" s="507">
        <v>9800.0</v>
      </c>
      <c r="G256" s="163" t="s">
        <v>2640</v>
      </c>
      <c r="H256" s="507">
        <v>9800.0</v>
      </c>
      <c r="I256" s="163" t="s">
        <v>2640</v>
      </c>
      <c r="J256" s="163" t="s">
        <v>2641</v>
      </c>
      <c r="K256" s="163" t="s">
        <v>2642</v>
      </c>
      <c r="L256" s="163" t="s">
        <v>4261</v>
      </c>
      <c r="M256" s="163" t="s">
        <v>4262</v>
      </c>
      <c r="N256" s="163" t="s">
        <v>2645</v>
      </c>
      <c r="O256" s="163" t="s">
        <v>2646</v>
      </c>
      <c r="P256" s="163" t="s">
        <v>2660</v>
      </c>
      <c r="Q256" s="163" t="s">
        <v>2648</v>
      </c>
      <c r="R256" s="506">
        <v>45775.839583333334</v>
      </c>
      <c r="S256" s="509"/>
      <c r="T256" s="509"/>
      <c r="U256" s="163" t="s">
        <v>4263</v>
      </c>
      <c r="V256" s="510"/>
      <c r="W256" s="510"/>
      <c r="X256" s="510"/>
      <c r="Y256" s="510"/>
      <c r="Z256" s="510"/>
      <c r="AA256" s="510"/>
      <c r="AB256" s="163" t="s">
        <v>4264</v>
      </c>
      <c r="AC256" s="511">
        <v>8.066635696E9</v>
      </c>
      <c r="AD256" s="510"/>
      <c r="AE256" s="510"/>
      <c r="AF256" s="510"/>
      <c r="AG256" s="510"/>
      <c r="AH256" s="510"/>
      <c r="AI256" s="509"/>
      <c r="AJ256" s="163" t="s">
        <v>2651</v>
      </c>
      <c r="AK256" s="512"/>
      <c r="AL256" s="513"/>
      <c r="AM256" s="163" t="s">
        <v>4265</v>
      </c>
      <c r="AN256" s="510"/>
      <c r="AO256" s="509"/>
      <c r="AP256" s="509"/>
      <c r="AQ256" s="509"/>
      <c r="AR256" s="509"/>
      <c r="AS256" s="509"/>
      <c r="AT256" s="163" t="s">
        <v>2653</v>
      </c>
      <c r="AU256" s="507">
        <v>1006.0</v>
      </c>
      <c r="AV256" s="507">
        <v>12.0</v>
      </c>
      <c r="AW256" s="507">
        <v>2028.0</v>
      </c>
      <c r="AX256" s="163" t="s">
        <v>2664</v>
      </c>
      <c r="AY256" s="163" t="s">
        <v>3133</v>
      </c>
      <c r="AZ256" s="163" t="s">
        <v>2655</v>
      </c>
    </row>
    <row r="257">
      <c r="A257" s="163" t="s">
        <v>4266</v>
      </c>
      <c r="B257" s="163" t="s">
        <v>4260</v>
      </c>
      <c r="C257" s="163" t="s">
        <v>2638</v>
      </c>
      <c r="D257" s="163" t="s">
        <v>2639</v>
      </c>
      <c r="E257" s="506">
        <v>45775.83541666667</v>
      </c>
      <c r="F257" s="507">
        <v>2980.0</v>
      </c>
      <c r="G257" s="163" t="s">
        <v>2640</v>
      </c>
      <c r="H257" s="507">
        <v>2980.0</v>
      </c>
      <c r="I257" s="163" t="s">
        <v>2640</v>
      </c>
      <c r="J257" s="163" t="s">
        <v>2641</v>
      </c>
      <c r="K257" s="163" t="s">
        <v>2642</v>
      </c>
      <c r="L257" s="163" t="s">
        <v>4261</v>
      </c>
      <c r="M257" s="163" t="s">
        <v>4267</v>
      </c>
      <c r="N257" s="163" t="s">
        <v>2645</v>
      </c>
      <c r="O257" s="163" t="s">
        <v>2646</v>
      </c>
      <c r="P257" s="163" t="s">
        <v>2660</v>
      </c>
      <c r="Q257" s="163" t="s">
        <v>2648</v>
      </c>
      <c r="R257" s="506">
        <v>45775.83541666667</v>
      </c>
      <c r="S257" s="509"/>
      <c r="T257" s="509"/>
      <c r="U257" s="163" t="s">
        <v>4268</v>
      </c>
      <c r="V257" s="510"/>
      <c r="W257" s="510"/>
      <c r="X257" s="510"/>
      <c r="Y257" s="510"/>
      <c r="Z257" s="510"/>
      <c r="AA257" s="510"/>
      <c r="AB257" s="163" t="s">
        <v>4264</v>
      </c>
      <c r="AC257" s="511">
        <v>8.066635696E9</v>
      </c>
      <c r="AD257" s="510"/>
      <c r="AE257" s="510"/>
      <c r="AF257" s="510"/>
      <c r="AG257" s="510"/>
      <c r="AH257" s="510"/>
      <c r="AI257" s="509"/>
      <c r="AJ257" s="163" t="s">
        <v>2651</v>
      </c>
      <c r="AK257" s="512"/>
      <c r="AL257" s="513"/>
      <c r="AM257" s="163" t="s">
        <v>4265</v>
      </c>
      <c r="AN257" s="510"/>
      <c r="AO257" s="510"/>
      <c r="AP257" s="509"/>
      <c r="AQ257" s="509"/>
      <c r="AR257" s="509"/>
      <c r="AS257" s="509"/>
      <c r="AT257" s="163" t="s">
        <v>2653</v>
      </c>
      <c r="AU257" s="507">
        <v>1006.0</v>
      </c>
      <c r="AV257" s="507">
        <v>12.0</v>
      </c>
      <c r="AW257" s="507">
        <v>2028.0</v>
      </c>
      <c r="AX257" s="163" t="s">
        <v>2664</v>
      </c>
      <c r="AY257" s="163" t="s">
        <v>3133</v>
      </c>
      <c r="AZ257" s="163" t="s">
        <v>2655</v>
      </c>
    </row>
    <row r="258">
      <c r="A258" s="163" t="s">
        <v>4269</v>
      </c>
      <c r="B258" s="163" t="s">
        <v>4270</v>
      </c>
      <c r="C258" s="163" t="s">
        <v>2638</v>
      </c>
      <c r="D258" s="163" t="s">
        <v>2639</v>
      </c>
      <c r="E258" s="506">
        <v>45775.830555555556</v>
      </c>
      <c r="F258" s="507">
        <v>2980.0</v>
      </c>
      <c r="G258" s="163" t="s">
        <v>2640</v>
      </c>
      <c r="H258" s="507">
        <v>2980.0</v>
      </c>
      <c r="I258" s="163" t="s">
        <v>2640</v>
      </c>
      <c r="J258" s="163" t="s">
        <v>2641</v>
      </c>
      <c r="K258" s="163" t="s">
        <v>2642</v>
      </c>
      <c r="L258" s="163" t="s">
        <v>4271</v>
      </c>
      <c r="M258" s="163" t="s">
        <v>4272</v>
      </c>
      <c r="N258" s="163" t="s">
        <v>2645</v>
      </c>
      <c r="O258" s="163" t="s">
        <v>2646</v>
      </c>
      <c r="P258" s="163" t="s">
        <v>2673</v>
      </c>
      <c r="Q258" s="163" t="s">
        <v>2648</v>
      </c>
      <c r="R258" s="506">
        <v>45775.82986111111</v>
      </c>
      <c r="S258" s="509"/>
      <c r="T258" s="509"/>
      <c r="U258" s="163" t="s">
        <v>4273</v>
      </c>
      <c r="V258" s="510"/>
      <c r="W258" s="510"/>
      <c r="X258" s="510"/>
      <c r="Y258" s="510"/>
      <c r="Z258" s="510"/>
      <c r="AA258" s="510"/>
      <c r="AB258" s="163" t="s">
        <v>4274</v>
      </c>
      <c r="AC258" s="511">
        <v>9.081656672E9</v>
      </c>
      <c r="AD258" s="510"/>
      <c r="AE258" s="510"/>
      <c r="AF258" s="510"/>
      <c r="AG258" s="510"/>
      <c r="AH258" s="510"/>
      <c r="AI258" s="509"/>
      <c r="AJ258" s="163" t="s">
        <v>2651</v>
      </c>
      <c r="AK258" s="512"/>
      <c r="AL258" s="513"/>
      <c r="AM258" s="163" t="s">
        <v>4275</v>
      </c>
      <c r="AN258" s="510"/>
      <c r="AO258" s="510"/>
      <c r="AP258" s="509"/>
      <c r="AQ258" s="509"/>
      <c r="AR258" s="509"/>
      <c r="AS258" s="509"/>
      <c r="AT258" s="163" t="s">
        <v>2653</v>
      </c>
      <c r="AU258" s="507">
        <v>8850.0</v>
      </c>
      <c r="AV258" s="507">
        <v>9.0</v>
      </c>
      <c r="AW258" s="507">
        <v>2029.0</v>
      </c>
      <c r="AX258" s="163" t="s">
        <v>2677</v>
      </c>
      <c r="AY258" s="163" t="s">
        <v>2678</v>
      </c>
      <c r="AZ258" s="163" t="s">
        <v>2655</v>
      </c>
    </row>
    <row r="259">
      <c r="A259" s="163" t="s">
        <v>4276</v>
      </c>
      <c r="B259" s="163" t="s">
        <v>4277</v>
      </c>
      <c r="C259" s="163" t="s">
        <v>2638</v>
      </c>
      <c r="D259" s="163" t="s">
        <v>2639</v>
      </c>
      <c r="E259" s="506">
        <v>45775.830555555556</v>
      </c>
      <c r="F259" s="507">
        <v>2980.0</v>
      </c>
      <c r="G259" s="163" t="s">
        <v>2640</v>
      </c>
      <c r="H259" s="507">
        <v>2980.0</v>
      </c>
      <c r="I259" s="163" t="s">
        <v>2640</v>
      </c>
      <c r="J259" s="163" t="s">
        <v>2641</v>
      </c>
      <c r="K259" s="163" t="s">
        <v>2642</v>
      </c>
      <c r="L259" s="163" t="s">
        <v>4278</v>
      </c>
      <c r="M259" s="163" t="s">
        <v>4279</v>
      </c>
      <c r="N259" s="163" t="s">
        <v>2645</v>
      </c>
      <c r="O259" s="163" t="s">
        <v>2646</v>
      </c>
      <c r="P259" s="163" t="s">
        <v>2647</v>
      </c>
      <c r="Q259" s="163" t="s">
        <v>2648</v>
      </c>
      <c r="R259" s="506">
        <v>45775.830555555556</v>
      </c>
      <c r="S259" s="509"/>
      <c r="T259" s="509"/>
      <c r="U259" s="163" t="s">
        <v>4280</v>
      </c>
      <c r="V259" s="510"/>
      <c r="W259" s="510"/>
      <c r="X259" s="510"/>
      <c r="Y259" s="510"/>
      <c r="Z259" s="510"/>
      <c r="AA259" s="510"/>
      <c r="AB259" s="163" t="s">
        <v>4281</v>
      </c>
      <c r="AC259" s="511">
        <v>8.01109272E9</v>
      </c>
      <c r="AD259" s="510"/>
      <c r="AE259" s="510"/>
      <c r="AF259" s="510"/>
      <c r="AG259" s="510"/>
      <c r="AH259" s="510"/>
      <c r="AI259" s="509"/>
      <c r="AJ259" s="163" t="s">
        <v>2651</v>
      </c>
      <c r="AK259" s="512"/>
      <c r="AL259" s="513"/>
      <c r="AM259" s="163" t="s">
        <v>4282</v>
      </c>
      <c r="AN259" s="510"/>
      <c r="AO259" s="510"/>
      <c r="AP259" s="509"/>
      <c r="AQ259" s="509"/>
      <c r="AR259" s="509"/>
      <c r="AS259" s="509"/>
      <c r="AT259" s="163" t="s">
        <v>2653</v>
      </c>
      <c r="AU259" s="507">
        <v>666.0</v>
      </c>
      <c r="AV259" s="507">
        <v>7.0</v>
      </c>
      <c r="AW259" s="507">
        <v>2027.0</v>
      </c>
      <c r="AX259" s="510"/>
      <c r="AY259" s="163" t="s">
        <v>2654</v>
      </c>
      <c r="AZ259" s="163" t="s">
        <v>2655</v>
      </c>
    </row>
    <row r="260">
      <c r="A260" s="163" t="s">
        <v>4283</v>
      </c>
      <c r="B260" s="163" t="s">
        <v>4284</v>
      </c>
      <c r="C260" s="163" t="s">
        <v>2638</v>
      </c>
      <c r="D260" s="163" t="s">
        <v>2639</v>
      </c>
      <c r="E260" s="506">
        <v>45775.82152777778</v>
      </c>
      <c r="F260" s="507">
        <v>2980.0</v>
      </c>
      <c r="G260" s="163" t="s">
        <v>2640</v>
      </c>
      <c r="H260" s="507">
        <v>2980.0</v>
      </c>
      <c r="I260" s="163" t="s">
        <v>2640</v>
      </c>
      <c r="J260" s="163" t="s">
        <v>2641</v>
      </c>
      <c r="K260" s="163" t="s">
        <v>2642</v>
      </c>
      <c r="L260" s="163" t="s">
        <v>4285</v>
      </c>
      <c r="M260" s="163" t="s">
        <v>4286</v>
      </c>
      <c r="N260" s="163" t="s">
        <v>2645</v>
      </c>
      <c r="O260" s="163" t="s">
        <v>2646</v>
      </c>
      <c r="P260" s="163" t="s">
        <v>2673</v>
      </c>
      <c r="Q260" s="163" t="s">
        <v>2648</v>
      </c>
      <c r="R260" s="506">
        <v>45775.819444444445</v>
      </c>
      <c r="S260" s="509"/>
      <c r="T260" s="509"/>
      <c r="U260" s="163" t="s">
        <v>4287</v>
      </c>
      <c r="V260" s="510"/>
      <c r="W260" s="510"/>
      <c r="X260" s="510"/>
      <c r="Y260" s="510"/>
      <c r="Z260" s="510"/>
      <c r="AA260" s="510"/>
      <c r="AB260" s="163" t="s">
        <v>4288</v>
      </c>
      <c r="AC260" s="511">
        <v>9.07859395E9</v>
      </c>
      <c r="AD260" s="510"/>
      <c r="AE260" s="510"/>
      <c r="AF260" s="510"/>
      <c r="AG260" s="510"/>
      <c r="AH260" s="510"/>
      <c r="AI260" s="509"/>
      <c r="AJ260" s="163" t="s">
        <v>2651</v>
      </c>
      <c r="AK260" s="512"/>
      <c r="AL260" s="513"/>
      <c r="AM260" s="163" t="s">
        <v>4289</v>
      </c>
      <c r="AN260" s="510"/>
      <c r="AO260" s="509"/>
      <c r="AP260" s="509"/>
      <c r="AQ260" s="509"/>
      <c r="AR260" s="509"/>
      <c r="AS260" s="509"/>
      <c r="AT260" s="163" t="s">
        <v>2653</v>
      </c>
      <c r="AU260" s="507">
        <v>4754.0</v>
      </c>
      <c r="AV260" s="507">
        <v>12.0</v>
      </c>
      <c r="AW260" s="507">
        <v>2028.0</v>
      </c>
      <c r="AX260" s="163" t="s">
        <v>2677</v>
      </c>
      <c r="AY260" s="163" t="s">
        <v>2750</v>
      </c>
      <c r="AZ260" s="163" t="s">
        <v>2655</v>
      </c>
    </row>
    <row r="261">
      <c r="A261" s="163" t="s">
        <v>4290</v>
      </c>
      <c r="B261" s="163" t="s">
        <v>4291</v>
      </c>
      <c r="C261" s="163" t="s">
        <v>2638</v>
      </c>
      <c r="D261" s="163" t="s">
        <v>2639</v>
      </c>
      <c r="E261" s="506">
        <v>45775.819444444445</v>
      </c>
      <c r="F261" s="507">
        <v>2980.0</v>
      </c>
      <c r="G261" s="163" t="s">
        <v>2640</v>
      </c>
      <c r="H261" s="507">
        <v>2980.0</v>
      </c>
      <c r="I261" s="163" t="s">
        <v>2640</v>
      </c>
      <c r="J261" s="163" t="s">
        <v>2641</v>
      </c>
      <c r="K261" s="163" t="s">
        <v>2642</v>
      </c>
      <c r="L261" s="163" t="s">
        <v>4292</v>
      </c>
      <c r="M261" s="163" t="s">
        <v>4293</v>
      </c>
      <c r="N261" s="163" t="s">
        <v>2645</v>
      </c>
      <c r="O261" s="163" t="s">
        <v>2646</v>
      </c>
      <c r="P261" s="163" t="s">
        <v>2673</v>
      </c>
      <c r="Q261" s="163" t="s">
        <v>2648</v>
      </c>
      <c r="R261" s="506">
        <v>45775.81805555556</v>
      </c>
      <c r="S261" s="509"/>
      <c r="T261" s="509"/>
      <c r="U261" s="163" t="s">
        <v>4294</v>
      </c>
      <c r="V261" s="510"/>
      <c r="W261" s="510"/>
      <c r="X261" s="510"/>
      <c r="Y261" s="510"/>
      <c r="Z261" s="510"/>
      <c r="AA261" s="510"/>
      <c r="AB261" s="163" t="s">
        <v>4295</v>
      </c>
      <c r="AC261" s="511">
        <v>7.018705532E9</v>
      </c>
      <c r="AD261" s="509"/>
      <c r="AE261" s="509"/>
      <c r="AF261" s="509"/>
      <c r="AG261" s="509"/>
      <c r="AH261" s="509"/>
      <c r="AI261" s="509"/>
      <c r="AJ261" s="163" t="s">
        <v>2651</v>
      </c>
      <c r="AK261" s="512"/>
      <c r="AL261" s="513"/>
      <c r="AM261" s="163" t="s">
        <v>4296</v>
      </c>
      <c r="AN261" s="510"/>
      <c r="AO261" s="509"/>
      <c r="AP261" s="509"/>
      <c r="AQ261" s="509"/>
      <c r="AR261" s="509"/>
      <c r="AS261" s="509"/>
      <c r="AT261" s="163" t="s">
        <v>2653</v>
      </c>
      <c r="AU261" s="507">
        <v>6815.0</v>
      </c>
      <c r="AV261" s="507">
        <v>8.0</v>
      </c>
      <c r="AW261" s="507">
        <v>2031.0</v>
      </c>
      <c r="AX261" s="163" t="s">
        <v>2677</v>
      </c>
      <c r="AY261" s="163" t="s">
        <v>4297</v>
      </c>
      <c r="AZ261" s="163" t="s">
        <v>2655</v>
      </c>
    </row>
    <row r="262">
      <c r="A262" s="163" t="s">
        <v>4298</v>
      </c>
      <c r="B262" s="163" t="s">
        <v>4299</v>
      </c>
      <c r="C262" s="163" t="s">
        <v>2638</v>
      </c>
      <c r="D262" s="163" t="s">
        <v>2639</v>
      </c>
      <c r="E262" s="506">
        <v>45775.77222222222</v>
      </c>
      <c r="F262" s="507">
        <v>488000.0</v>
      </c>
      <c r="G262" s="163" t="s">
        <v>2640</v>
      </c>
      <c r="H262" s="507">
        <v>488000.0</v>
      </c>
      <c r="I262" s="163" t="s">
        <v>2640</v>
      </c>
      <c r="J262" s="163" t="s">
        <v>2641</v>
      </c>
      <c r="K262" s="163" t="s">
        <v>2642</v>
      </c>
      <c r="L262" s="163" t="s">
        <v>4300</v>
      </c>
      <c r="M262" s="163" t="s">
        <v>4300</v>
      </c>
      <c r="N262" s="163" t="s">
        <v>2645</v>
      </c>
      <c r="O262" s="163" t="s">
        <v>2646</v>
      </c>
      <c r="P262" s="163" t="s">
        <v>2673</v>
      </c>
      <c r="Q262" s="163" t="s">
        <v>2648</v>
      </c>
      <c r="R262" s="506">
        <v>45775.770833333336</v>
      </c>
      <c r="S262" s="509"/>
      <c r="T262" s="509"/>
      <c r="U262" s="163" t="s">
        <v>4301</v>
      </c>
      <c r="V262" s="510"/>
      <c r="W262" s="510"/>
      <c r="X262" s="510"/>
      <c r="Y262" s="510"/>
      <c r="Z262" s="510"/>
      <c r="AA262" s="510"/>
      <c r="AB262" s="163" t="s">
        <v>4302</v>
      </c>
      <c r="AC262" s="511">
        <v>8.03822593E9</v>
      </c>
      <c r="AD262" s="510"/>
      <c r="AE262" s="510"/>
      <c r="AF262" s="510"/>
      <c r="AG262" s="510"/>
      <c r="AH262" s="510"/>
      <c r="AI262" s="509"/>
      <c r="AJ262" s="163" t="s">
        <v>2651</v>
      </c>
      <c r="AK262" s="512"/>
      <c r="AL262" s="513"/>
      <c r="AM262" s="163" t="s">
        <v>4303</v>
      </c>
      <c r="AN262" s="510"/>
      <c r="AO262" s="509"/>
      <c r="AP262" s="509"/>
      <c r="AQ262" s="509"/>
      <c r="AR262" s="509"/>
      <c r="AS262" s="509"/>
      <c r="AT262" s="163" t="s">
        <v>2653</v>
      </c>
      <c r="AU262" s="507">
        <v>4278.0</v>
      </c>
      <c r="AV262" s="507">
        <v>7.0</v>
      </c>
      <c r="AW262" s="507">
        <v>2028.0</v>
      </c>
      <c r="AX262" s="163" t="s">
        <v>2749</v>
      </c>
      <c r="AY262" s="163" t="s">
        <v>2893</v>
      </c>
      <c r="AZ262" s="163" t="s">
        <v>2655</v>
      </c>
    </row>
    <row r="263">
      <c r="A263" s="163" t="s">
        <v>4304</v>
      </c>
      <c r="B263" s="163" t="s">
        <v>4305</v>
      </c>
      <c r="C263" s="163" t="s">
        <v>2638</v>
      </c>
      <c r="D263" s="163" t="s">
        <v>2639</v>
      </c>
      <c r="E263" s="506">
        <v>45775.768055555556</v>
      </c>
      <c r="F263" s="507">
        <v>300000.0</v>
      </c>
      <c r="G263" s="163" t="s">
        <v>2640</v>
      </c>
      <c r="H263" s="507">
        <v>300000.0</v>
      </c>
      <c r="I263" s="163" t="s">
        <v>2640</v>
      </c>
      <c r="J263" s="163" t="s">
        <v>2641</v>
      </c>
      <c r="K263" s="163" t="s">
        <v>2642</v>
      </c>
      <c r="L263" s="163" t="s">
        <v>4306</v>
      </c>
      <c r="M263" s="163" t="s">
        <v>4306</v>
      </c>
      <c r="N263" s="163" t="s">
        <v>2645</v>
      </c>
      <c r="O263" s="163" t="s">
        <v>2646</v>
      </c>
      <c r="P263" s="163" t="s">
        <v>2673</v>
      </c>
      <c r="Q263" s="163" t="s">
        <v>2648</v>
      </c>
      <c r="R263" s="506">
        <v>45775.76666666667</v>
      </c>
      <c r="S263" s="509"/>
      <c r="T263" s="509"/>
      <c r="U263" s="163" t="s">
        <v>4307</v>
      </c>
      <c r="V263" s="510"/>
      <c r="W263" s="510"/>
      <c r="X263" s="510"/>
      <c r="Y263" s="510"/>
      <c r="Z263" s="510"/>
      <c r="AA263" s="510"/>
      <c r="AB263" s="163" t="s">
        <v>4302</v>
      </c>
      <c r="AC263" s="511">
        <v>8.03822593E9</v>
      </c>
      <c r="AD263" s="510"/>
      <c r="AE263" s="510"/>
      <c r="AF263" s="510"/>
      <c r="AG263" s="510"/>
      <c r="AH263" s="510"/>
      <c r="AI263" s="509"/>
      <c r="AJ263" s="163" t="s">
        <v>2651</v>
      </c>
      <c r="AK263" s="512"/>
      <c r="AL263" s="513"/>
      <c r="AM263" s="163" t="s">
        <v>4303</v>
      </c>
      <c r="AN263" s="510"/>
      <c r="AO263" s="509"/>
      <c r="AP263" s="509"/>
      <c r="AQ263" s="509"/>
      <c r="AR263" s="509"/>
      <c r="AS263" s="509"/>
      <c r="AT263" s="163" t="s">
        <v>2653</v>
      </c>
      <c r="AU263" s="507">
        <v>4278.0</v>
      </c>
      <c r="AV263" s="507">
        <v>7.0</v>
      </c>
      <c r="AW263" s="507">
        <v>2028.0</v>
      </c>
      <c r="AX263" s="163" t="s">
        <v>2749</v>
      </c>
      <c r="AY263" s="163" t="s">
        <v>2893</v>
      </c>
      <c r="AZ263" s="163" t="s">
        <v>2655</v>
      </c>
    </row>
    <row r="264">
      <c r="A264" s="163" t="s">
        <v>4308</v>
      </c>
      <c r="B264" s="163" t="s">
        <v>4309</v>
      </c>
      <c r="C264" s="163" t="s">
        <v>2638</v>
      </c>
      <c r="D264" s="163" t="s">
        <v>2639</v>
      </c>
      <c r="E264" s="506">
        <v>45775.75555555556</v>
      </c>
      <c r="F264" s="507">
        <v>9800.0</v>
      </c>
      <c r="G264" s="163" t="s">
        <v>2640</v>
      </c>
      <c r="H264" s="507">
        <v>9800.0</v>
      </c>
      <c r="I264" s="163" t="s">
        <v>2640</v>
      </c>
      <c r="J264" s="163" t="s">
        <v>2641</v>
      </c>
      <c r="K264" s="163" t="s">
        <v>2642</v>
      </c>
      <c r="L264" s="163" t="s">
        <v>4310</v>
      </c>
      <c r="M264" s="163" t="s">
        <v>4311</v>
      </c>
      <c r="N264" s="163" t="s">
        <v>2645</v>
      </c>
      <c r="O264" s="163" t="s">
        <v>2646</v>
      </c>
      <c r="P264" s="163" t="s">
        <v>2660</v>
      </c>
      <c r="Q264" s="163" t="s">
        <v>2648</v>
      </c>
      <c r="R264" s="506">
        <v>45775.75555555556</v>
      </c>
      <c r="S264" s="509"/>
      <c r="T264" s="509"/>
      <c r="U264" s="163" t="s">
        <v>4312</v>
      </c>
      <c r="V264" s="510"/>
      <c r="W264" s="510"/>
      <c r="X264" s="510"/>
      <c r="Y264" s="510"/>
      <c r="Z264" s="510"/>
      <c r="AA264" s="510"/>
      <c r="AB264" s="163" t="s">
        <v>4313</v>
      </c>
      <c r="AC264" s="511">
        <v>9.077259193E9</v>
      </c>
      <c r="AD264" s="510"/>
      <c r="AE264" s="510"/>
      <c r="AF264" s="510"/>
      <c r="AG264" s="510"/>
      <c r="AH264" s="510"/>
      <c r="AI264" s="509"/>
      <c r="AJ264" s="163" t="s">
        <v>2651</v>
      </c>
      <c r="AK264" s="512"/>
      <c r="AL264" s="513"/>
      <c r="AM264" s="163" t="s">
        <v>4314</v>
      </c>
      <c r="AN264" s="510"/>
      <c r="AO264" s="509"/>
      <c r="AP264" s="509"/>
      <c r="AQ264" s="509"/>
      <c r="AR264" s="509"/>
      <c r="AS264" s="509"/>
      <c r="AT264" s="163" t="s">
        <v>2653</v>
      </c>
      <c r="AU264" s="507">
        <v>1002.0</v>
      </c>
      <c r="AV264" s="507">
        <v>10.0</v>
      </c>
      <c r="AW264" s="507">
        <v>2027.0</v>
      </c>
      <c r="AX264" s="163" t="s">
        <v>2664</v>
      </c>
      <c r="AY264" s="163" t="s">
        <v>3133</v>
      </c>
      <c r="AZ264" s="163" t="s">
        <v>2655</v>
      </c>
    </row>
    <row r="265">
      <c r="A265" s="163" t="s">
        <v>4315</v>
      </c>
      <c r="B265" s="163" t="s">
        <v>4309</v>
      </c>
      <c r="C265" s="163" t="s">
        <v>2638</v>
      </c>
      <c r="D265" s="163" t="s">
        <v>2639</v>
      </c>
      <c r="E265" s="506">
        <v>45775.75069444445</v>
      </c>
      <c r="F265" s="507">
        <v>2980.0</v>
      </c>
      <c r="G265" s="163" t="s">
        <v>2640</v>
      </c>
      <c r="H265" s="507">
        <v>2980.0</v>
      </c>
      <c r="I265" s="163" t="s">
        <v>2640</v>
      </c>
      <c r="J265" s="163" t="s">
        <v>2641</v>
      </c>
      <c r="K265" s="163" t="s">
        <v>2642</v>
      </c>
      <c r="L265" s="163" t="s">
        <v>4310</v>
      </c>
      <c r="M265" s="163" t="s">
        <v>4316</v>
      </c>
      <c r="N265" s="163" t="s">
        <v>2645</v>
      </c>
      <c r="O265" s="163" t="s">
        <v>2646</v>
      </c>
      <c r="P265" s="163" t="s">
        <v>2660</v>
      </c>
      <c r="Q265" s="163" t="s">
        <v>2648</v>
      </c>
      <c r="R265" s="506">
        <v>45775.75069444445</v>
      </c>
      <c r="S265" s="509"/>
      <c r="T265" s="509"/>
      <c r="U265" s="163" t="s">
        <v>4317</v>
      </c>
      <c r="V265" s="510"/>
      <c r="W265" s="510"/>
      <c r="X265" s="510"/>
      <c r="Y265" s="510"/>
      <c r="Z265" s="510"/>
      <c r="AA265" s="510"/>
      <c r="AB265" s="163" t="s">
        <v>4313</v>
      </c>
      <c r="AC265" s="511">
        <v>9.077259193E9</v>
      </c>
      <c r="AD265" s="510"/>
      <c r="AE265" s="510"/>
      <c r="AF265" s="510"/>
      <c r="AG265" s="510"/>
      <c r="AH265" s="510"/>
      <c r="AI265" s="509"/>
      <c r="AJ265" s="163" t="s">
        <v>2651</v>
      </c>
      <c r="AK265" s="512"/>
      <c r="AL265" s="513"/>
      <c r="AM265" s="163" t="s">
        <v>4314</v>
      </c>
      <c r="AN265" s="510"/>
      <c r="AO265" s="509"/>
      <c r="AP265" s="509"/>
      <c r="AQ265" s="509"/>
      <c r="AR265" s="509"/>
      <c r="AS265" s="509"/>
      <c r="AT265" s="163" t="s">
        <v>2653</v>
      </c>
      <c r="AU265" s="507">
        <v>1002.0</v>
      </c>
      <c r="AV265" s="507">
        <v>10.0</v>
      </c>
      <c r="AW265" s="507">
        <v>2027.0</v>
      </c>
      <c r="AX265" s="163" t="s">
        <v>2664</v>
      </c>
      <c r="AY265" s="163" t="s">
        <v>3133</v>
      </c>
      <c r="AZ265" s="163" t="s">
        <v>2655</v>
      </c>
    </row>
    <row r="266">
      <c r="A266" s="163" t="s">
        <v>4318</v>
      </c>
      <c r="B266" s="163" t="s">
        <v>4319</v>
      </c>
      <c r="C266" s="163" t="s">
        <v>2638</v>
      </c>
      <c r="D266" s="163" t="s">
        <v>2639</v>
      </c>
      <c r="E266" s="506">
        <v>45775.74444444444</v>
      </c>
      <c r="F266" s="507">
        <v>2980.0</v>
      </c>
      <c r="G266" s="163" t="s">
        <v>2640</v>
      </c>
      <c r="H266" s="507">
        <v>2980.0</v>
      </c>
      <c r="I266" s="163" t="s">
        <v>2640</v>
      </c>
      <c r="J266" s="163" t="s">
        <v>2641</v>
      </c>
      <c r="K266" s="163" t="s">
        <v>2642</v>
      </c>
      <c r="L266" s="163" t="s">
        <v>4320</v>
      </c>
      <c r="M266" s="163" t="s">
        <v>4321</v>
      </c>
      <c r="N266" s="163" t="s">
        <v>2645</v>
      </c>
      <c r="O266" s="163" t="s">
        <v>2646</v>
      </c>
      <c r="P266" s="163" t="s">
        <v>2647</v>
      </c>
      <c r="Q266" s="163" t="s">
        <v>2648</v>
      </c>
      <c r="R266" s="506">
        <v>45775.74444444444</v>
      </c>
      <c r="S266" s="509"/>
      <c r="T266" s="509"/>
      <c r="U266" s="163" t="s">
        <v>4322</v>
      </c>
      <c r="V266" s="510"/>
      <c r="W266" s="510"/>
      <c r="X266" s="510"/>
      <c r="Y266" s="510"/>
      <c r="Z266" s="510"/>
      <c r="AA266" s="510"/>
      <c r="AB266" s="163" t="s">
        <v>4323</v>
      </c>
      <c r="AC266" s="511">
        <v>7.032908846E9</v>
      </c>
      <c r="AD266" s="510"/>
      <c r="AE266" s="510"/>
      <c r="AF266" s="510"/>
      <c r="AG266" s="510"/>
      <c r="AH266" s="510"/>
      <c r="AI266" s="509"/>
      <c r="AJ266" s="163" t="s">
        <v>2651</v>
      </c>
      <c r="AK266" s="512"/>
      <c r="AL266" s="513"/>
      <c r="AM266" s="163" t="s">
        <v>4324</v>
      </c>
      <c r="AN266" s="510"/>
      <c r="AO266" s="509"/>
      <c r="AP266" s="509"/>
      <c r="AQ266" s="509"/>
      <c r="AR266" s="509"/>
      <c r="AS266" s="509"/>
      <c r="AT266" s="163" t="s">
        <v>2653</v>
      </c>
      <c r="AU266" s="507">
        <v>5703.0</v>
      </c>
      <c r="AV266" s="507">
        <v>8.0</v>
      </c>
      <c r="AW266" s="507">
        <v>2029.0</v>
      </c>
      <c r="AX266" s="510"/>
      <c r="AY266" s="163" t="s">
        <v>2654</v>
      </c>
      <c r="AZ266" s="163" t="s">
        <v>2655</v>
      </c>
    </row>
    <row r="267">
      <c r="A267" s="163" t="s">
        <v>4325</v>
      </c>
      <c r="B267" s="163" t="s">
        <v>4326</v>
      </c>
      <c r="C267" s="163" t="s">
        <v>2638</v>
      </c>
      <c r="D267" s="163" t="s">
        <v>2639</v>
      </c>
      <c r="E267" s="506">
        <v>45775.740277777775</v>
      </c>
      <c r="F267" s="507">
        <v>2980.0</v>
      </c>
      <c r="G267" s="163" t="s">
        <v>2640</v>
      </c>
      <c r="H267" s="507">
        <v>2980.0</v>
      </c>
      <c r="I267" s="163" t="s">
        <v>2640</v>
      </c>
      <c r="J267" s="163" t="s">
        <v>2641</v>
      </c>
      <c r="K267" s="163" t="s">
        <v>2642</v>
      </c>
      <c r="L267" s="163" t="s">
        <v>4327</v>
      </c>
      <c r="M267" s="163" t="s">
        <v>4328</v>
      </c>
      <c r="N267" s="163" t="s">
        <v>2645</v>
      </c>
      <c r="O267" s="163" t="s">
        <v>2646</v>
      </c>
      <c r="P267" s="163" t="s">
        <v>2647</v>
      </c>
      <c r="Q267" s="163" t="s">
        <v>2648</v>
      </c>
      <c r="R267" s="506">
        <v>45775.740277777775</v>
      </c>
      <c r="S267" s="509"/>
      <c r="T267" s="509"/>
      <c r="U267" s="163" t="s">
        <v>4329</v>
      </c>
      <c r="V267" s="510"/>
      <c r="W267" s="510"/>
      <c r="X267" s="510"/>
      <c r="Y267" s="510"/>
      <c r="Z267" s="510"/>
      <c r="AA267" s="510"/>
      <c r="AB267" s="163" t="s">
        <v>4330</v>
      </c>
      <c r="AC267" s="511">
        <v>7.020327696E9</v>
      </c>
      <c r="AD267" s="510"/>
      <c r="AE267" s="510"/>
      <c r="AF267" s="510"/>
      <c r="AG267" s="510"/>
      <c r="AH267" s="510"/>
      <c r="AI267" s="509"/>
      <c r="AJ267" s="163" t="s">
        <v>2651</v>
      </c>
      <c r="AK267" s="512"/>
      <c r="AL267" s="513"/>
      <c r="AM267" s="163" t="s">
        <v>4331</v>
      </c>
      <c r="AN267" s="510"/>
      <c r="AO267" s="509"/>
      <c r="AP267" s="509"/>
      <c r="AQ267" s="509"/>
      <c r="AR267" s="509"/>
      <c r="AS267" s="509"/>
      <c r="AT267" s="163" t="s">
        <v>2653</v>
      </c>
      <c r="AU267" s="507">
        <v>1034.0</v>
      </c>
      <c r="AV267" s="507">
        <v>6.0</v>
      </c>
      <c r="AW267" s="507">
        <v>2027.0</v>
      </c>
      <c r="AX267" s="163" t="s">
        <v>2936</v>
      </c>
      <c r="AY267" s="510"/>
      <c r="AZ267" s="163" t="s">
        <v>2655</v>
      </c>
    </row>
    <row r="268">
      <c r="A268" s="163" t="s">
        <v>4332</v>
      </c>
      <c r="B268" s="163" t="s">
        <v>4333</v>
      </c>
      <c r="C268" s="163" t="s">
        <v>2638</v>
      </c>
      <c r="D268" s="163" t="s">
        <v>2639</v>
      </c>
      <c r="E268" s="506">
        <v>45775.73333333333</v>
      </c>
      <c r="F268" s="507">
        <v>2980.0</v>
      </c>
      <c r="G268" s="163" t="s">
        <v>2640</v>
      </c>
      <c r="H268" s="507">
        <v>2980.0</v>
      </c>
      <c r="I268" s="163" t="s">
        <v>2640</v>
      </c>
      <c r="J268" s="163" t="s">
        <v>2641</v>
      </c>
      <c r="K268" s="163" t="s">
        <v>2642</v>
      </c>
      <c r="L268" s="163" t="s">
        <v>4334</v>
      </c>
      <c r="M268" s="163" t="s">
        <v>4335</v>
      </c>
      <c r="N268" s="163" t="s">
        <v>2645</v>
      </c>
      <c r="O268" s="163" t="s">
        <v>2646</v>
      </c>
      <c r="P268" s="163" t="s">
        <v>2683</v>
      </c>
      <c r="Q268" s="163" t="s">
        <v>2648</v>
      </c>
      <c r="R268" s="506">
        <v>45775.73055555556</v>
      </c>
      <c r="S268" s="509"/>
      <c r="T268" s="509"/>
      <c r="U268" s="163" t="s">
        <v>4336</v>
      </c>
      <c r="V268" s="510"/>
      <c r="W268" s="510"/>
      <c r="X268" s="510"/>
      <c r="Y268" s="510"/>
      <c r="Z268" s="510"/>
      <c r="AA268" s="510"/>
      <c r="AB268" s="163" t="s">
        <v>4337</v>
      </c>
      <c r="AC268" s="511">
        <v>9.094331092E9</v>
      </c>
      <c r="AD268" s="510"/>
      <c r="AE268" s="510"/>
      <c r="AF268" s="510"/>
      <c r="AG268" s="510"/>
      <c r="AH268" s="510"/>
      <c r="AI268" s="509"/>
      <c r="AJ268" s="163" t="s">
        <v>2651</v>
      </c>
      <c r="AK268" s="512"/>
      <c r="AL268" s="513"/>
      <c r="AM268" s="163" t="s">
        <v>4338</v>
      </c>
      <c r="AN268" s="510"/>
      <c r="AO268" s="509"/>
      <c r="AP268" s="509"/>
      <c r="AQ268" s="509"/>
      <c r="AR268" s="509"/>
      <c r="AS268" s="509"/>
      <c r="AT268" s="163" t="s">
        <v>2653</v>
      </c>
      <c r="AU268" s="507">
        <v>9508.0</v>
      </c>
      <c r="AV268" s="507">
        <v>4.0</v>
      </c>
      <c r="AW268" s="507">
        <v>2027.0</v>
      </c>
      <c r="AX268" s="163" t="s">
        <v>2687</v>
      </c>
      <c r="AY268" s="163" t="s">
        <v>4339</v>
      </c>
      <c r="AZ268" s="163" t="s">
        <v>2655</v>
      </c>
    </row>
    <row r="269">
      <c r="A269" s="163" t="s">
        <v>4340</v>
      </c>
      <c r="B269" s="163" t="s">
        <v>4341</v>
      </c>
      <c r="C269" s="163" t="s">
        <v>2638</v>
      </c>
      <c r="D269" s="163" t="s">
        <v>2639</v>
      </c>
      <c r="E269" s="506">
        <v>45775.7125</v>
      </c>
      <c r="F269" s="507">
        <v>2980.0</v>
      </c>
      <c r="G269" s="163" t="s">
        <v>2640</v>
      </c>
      <c r="H269" s="507">
        <v>2980.0</v>
      </c>
      <c r="I269" s="163" t="s">
        <v>2640</v>
      </c>
      <c r="J269" s="163" t="s">
        <v>2641</v>
      </c>
      <c r="K269" s="163" t="s">
        <v>2642</v>
      </c>
      <c r="L269" s="163" t="s">
        <v>4342</v>
      </c>
      <c r="M269" s="163" t="s">
        <v>4343</v>
      </c>
      <c r="N269" s="163" t="s">
        <v>2645</v>
      </c>
      <c r="O269" s="163" t="s">
        <v>2646</v>
      </c>
      <c r="P269" s="163" t="s">
        <v>2673</v>
      </c>
      <c r="Q269" s="163" t="s">
        <v>2852</v>
      </c>
      <c r="R269" s="506">
        <v>45774.819444444445</v>
      </c>
      <c r="S269" s="509"/>
      <c r="T269" s="509"/>
      <c r="U269" s="163" t="s">
        <v>4344</v>
      </c>
      <c r="V269" s="506">
        <v>45775.71041666667</v>
      </c>
      <c r="W269" s="163" t="s">
        <v>2795</v>
      </c>
      <c r="X269" s="163" t="s">
        <v>2854</v>
      </c>
      <c r="Y269" s="507">
        <v>2980.0</v>
      </c>
      <c r="Z269" s="163" t="s">
        <v>2640</v>
      </c>
      <c r="AA269" s="163" t="s">
        <v>2641</v>
      </c>
      <c r="AB269" s="163" t="s">
        <v>4345</v>
      </c>
      <c r="AC269" s="511">
        <v>8.024730767E9</v>
      </c>
      <c r="AD269" s="510"/>
      <c r="AE269" s="510"/>
      <c r="AF269" s="510"/>
      <c r="AG269" s="510"/>
      <c r="AH269" s="510"/>
      <c r="AI269" s="509"/>
      <c r="AJ269" s="163" t="s">
        <v>2651</v>
      </c>
      <c r="AK269" s="512"/>
      <c r="AL269" s="513"/>
      <c r="AM269" s="163" t="s">
        <v>4346</v>
      </c>
      <c r="AN269" s="510"/>
      <c r="AO269" s="510"/>
      <c r="AP269" s="509"/>
      <c r="AQ269" s="509"/>
      <c r="AR269" s="509"/>
      <c r="AS269" s="509"/>
      <c r="AT269" s="163" t="s">
        <v>2700</v>
      </c>
      <c r="AU269" s="507">
        <v>3271.0</v>
      </c>
      <c r="AV269" s="507">
        <v>3.0</v>
      </c>
      <c r="AW269" s="507">
        <v>2030.0</v>
      </c>
      <c r="AX269" s="163" t="s">
        <v>2677</v>
      </c>
      <c r="AY269" s="163" t="s">
        <v>2717</v>
      </c>
      <c r="AZ269" s="163" t="s">
        <v>2655</v>
      </c>
    </row>
    <row r="270">
      <c r="A270" s="163" t="s">
        <v>4347</v>
      </c>
      <c r="B270" s="163" t="s">
        <v>4341</v>
      </c>
      <c r="C270" s="163" t="s">
        <v>2638</v>
      </c>
      <c r="D270" s="163" t="s">
        <v>2639</v>
      </c>
      <c r="E270" s="506">
        <v>45775.71111111111</v>
      </c>
      <c r="F270" s="507">
        <v>9800.0</v>
      </c>
      <c r="G270" s="163" t="s">
        <v>2640</v>
      </c>
      <c r="H270" s="507">
        <v>9800.0</v>
      </c>
      <c r="I270" s="163" t="s">
        <v>2640</v>
      </c>
      <c r="J270" s="163" t="s">
        <v>2641</v>
      </c>
      <c r="K270" s="163" t="s">
        <v>2642</v>
      </c>
      <c r="L270" s="163" t="s">
        <v>4342</v>
      </c>
      <c r="M270" s="163" t="s">
        <v>4348</v>
      </c>
      <c r="N270" s="163" t="s">
        <v>2645</v>
      </c>
      <c r="O270" s="163" t="s">
        <v>2646</v>
      </c>
      <c r="P270" s="163" t="s">
        <v>2673</v>
      </c>
      <c r="Q270" s="163" t="s">
        <v>2852</v>
      </c>
      <c r="R270" s="506">
        <v>45774.82638888889</v>
      </c>
      <c r="S270" s="509"/>
      <c r="T270" s="509"/>
      <c r="U270" s="163" t="s">
        <v>4349</v>
      </c>
      <c r="V270" s="506">
        <v>45775.71041666667</v>
      </c>
      <c r="W270" s="163" t="s">
        <v>2795</v>
      </c>
      <c r="X270" s="163" t="s">
        <v>2854</v>
      </c>
      <c r="Y270" s="507">
        <v>9800.0</v>
      </c>
      <c r="Z270" s="163" t="s">
        <v>2640</v>
      </c>
      <c r="AA270" s="163" t="s">
        <v>2641</v>
      </c>
      <c r="AB270" s="163" t="s">
        <v>4345</v>
      </c>
      <c r="AC270" s="511">
        <v>8.024730767E9</v>
      </c>
      <c r="AD270" s="510"/>
      <c r="AE270" s="510"/>
      <c r="AF270" s="510"/>
      <c r="AG270" s="510"/>
      <c r="AH270" s="510"/>
      <c r="AI270" s="509"/>
      <c r="AJ270" s="163" t="s">
        <v>2651</v>
      </c>
      <c r="AK270" s="512"/>
      <c r="AL270" s="513"/>
      <c r="AM270" s="163" t="s">
        <v>4346</v>
      </c>
      <c r="AN270" s="510"/>
      <c r="AO270" s="509"/>
      <c r="AP270" s="509"/>
      <c r="AQ270" s="509"/>
      <c r="AR270" s="509"/>
      <c r="AS270" s="509"/>
      <c r="AT270" s="163" t="s">
        <v>2700</v>
      </c>
      <c r="AU270" s="507">
        <v>3271.0</v>
      </c>
      <c r="AV270" s="507">
        <v>3.0</v>
      </c>
      <c r="AW270" s="507">
        <v>2030.0</v>
      </c>
      <c r="AX270" s="163" t="s">
        <v>2677</v>
      </c>
      <c r="AY270" s="163" t="s">
        <v>2717</v>
      </c>
      <c r="AZ270" s="163" t="s">
        <v>2655</v>
      </c>
    </row>
    <row r="271">
      <c r="A271" s="163" t="s">
        <v>4350</v>
      </c>
      <c r="B271" s="163" t="s">
        <v>4351</v>
      </c>
      <c r="C271" s="163" t="s">
        <v>2638</v>
      </c>
      <c r="D271" s="163" t="s">
        <v>2639</v>
      </c>
      <c r="E271" s="506">
        <v>45775.67569444444</v>
      </c>
      <c r="F271" s="507">
        <v>2980.0</v>
      </c>
      <c r="G271" s="163" t="s">
        <v>2640</v>
      </c>
      <c r="H271" s="507">
        <v>2980.0</v>
      </c>
      <c r="I271" s="163" t="s">
        <v>2640</v>
      </c>
      <c r="J271" s="163" t="s">
        <v>2641</v>
      </c>
      <c r="K271" s="163" t="s">
        <v>2642</v>
      </c>
      <c r="L271" s="163" t="s">
        <v>4352</v>
      </c>
      <c r="M271" s="163" t="s">
        <v>4353</v>
      </c>
      <c r="N271" s="163" t="s">
        <v>2645</v>
      </c>
      <c r="O271" s="163" t="s">
        <v>2646</v>
      </c>
      <c r="P271" s="163" t="s">
        <v>2673</v>
      </c>
      <c r="Q271" s="163" t="s">
        <v>2648</v>
      </c>
      <c r="R271" s="506">
        <v>45775.674305555556</v>
      </c>
      <c r="S271" s="509"/>
      <c r="T271" s="509"/>
      <c r="U271" s="163" t="s">
        <v>4354</v>
      </c>
      <c r="V271" s="510"/>
      <c r="W271" s="510"/>
      <c r="X271" s="510"/>
      <c r="Y271" s="510"/>
      <c r="Z271" s="510"/>
      <c r="AA271" s="510"/>
      <c r="AB271" s="163" t="s">
        <v>4355</v>
      </c>
      <c r="AC271" s="511">
        <v>9.016606001E9</v>
      </c>
      <c r="AD271" s="510"/>
      <c r="AE271" s="510"/>
      <c r="AF271" s="510"/>
      <c r="AG271" s="510"/>
      <c r="AH271" s="510"/>
      <c r="AI271" s="509"/>
      <c r="AJ271" s="163" t="s">
        <v>2651</v>
      </c>
      <c r="AK271" s="512"/>
      <c r="AL271" s="513"/>
      <c r="AM271" s="163" t="s">
        <v>4356</v>
      </c>
      <c r="AN271" s="510"/>
      <c r="AO271" s="510"/>
      <c r="AP271" s="509"/>
      <c r="AQ271" s="509"/>
      <c r="AR271" s="509"/>
      <c r="AS271" s="509"/>
      <c r="AT271" s="163" t="s">
        <v>2653</v>
      </c>
      <c r="AU271" s="507">
        <v>1001.0</v>
      </c>
      <c r="AV271" s="507">
        <v>3.0</v>
      </c>
      <c r="AW271" s="507">
        <v>2030.0</v>
      </c>
      <c r="AX271" s="163" t="s">
        <v>2677</v>
      </c>
      <c r="AY271" s="163" t="s">
        <v>3896</v>
      </c>
      <c r="AZ271" s="163" t="s">
        <v>2655</v>
      </c>
    </row>
    <row r="272">
      <c r="A272" s="163" t="s">
        <v>4357</v>
      </c>
      <c r="B272" s="163" t="s">
        <v>4358</v>
      </c>
      <c r="C272" s="163" t="s">
        <v>2638</v>
      </c>
      <c r="D272" s="163" t="s">
        <v>2639</v>
      </c>
      <c r="E272" s="506">
        <v>45775.64791666667</v>
      </c>
      <c r="F272" s="507">
        <v>2980.0</v>
      </c>
      <c r="G272" s="163" t="s">
        <v>2640</v>
      </c>
      <c r="H272" s="507">
        <v>2980.0</v>
      </c>
      <c r="I272" s="163" t="s">
        <v>2640</v>
      </c>
      <c r="J272" s="163" t="s">
        <v>2641</v>
      </c>
      <c r="K272" s="163" t="s">
        <v>2642</v>
      </c>
      <c r="L272" s="163" t="s">
        <v>4359</v>
      </c>
      <c r="M272" s="163" t="s">
        <v>4360</v>
      </c>
      <c r="N272" s="163" t="s">
        <v>2645</v>
      </c>
      <c r="O272" s="163" t="s">
        <v>2646</v>
      </c>
      <c r="P272" s="163" t="s">
        <v>2673</v>
      </c>
      <c r="Q272" s="163" t="s">
        <v>2648</v>
      </c>
      <c r="R272" s="506">
        <v>45775.646527777775</v>
      </c>
      <c r="S272" s="509"/>
      <c r="T272" s="509"/>
      <c r="U272" s="163" t="s">
        <v>4361</v>
      </c>
      <c r="V272" s="510"/>
      <c r="W272" s="510"/>
      <c r="X272" s="510"/>
      <c r="Y272" s="510"/>
      <c r="Z272" s="510"/>
      <c r="AA272" s="510"/>
      <c r="AB272" s="163" t="s">
        <v>4362</v>
      </c>
      <c r="AC272" s="511">
        <v>8.054579792E9</v>
      </c>
      <c r="AD272" s="510"/>
      <c r="AE272" s="510"/>
      <c r="AF272" s="510"/>
      <c r="AG272" s="510"/>
      <c r="AH272" s="510"/>
      <c r="AI272" s="509"/>
      <c r="AJ272" s="163" t="s">
        <v>2651</v>
      </c>
      <c r="AK272" s="512"/>
      <c r="AL272" s="513"/>
      <c r="AM272" s="163" t="s">
        <v>4363</v>
      </c>
      <c r="AN272" s="510"/>
      <c r="AO272" s="509"/>
      <c r="AP272" s="509"/>
      <c r="AQ272" s="509"/>
      <c r="AR272" s="509"/>
      <c r="AS272" s="509"/>
      <c r="AT272" s="163" t="s">
        <v>2653</v>
      </c>
      <c r="AU272" s="507">
        <v>1392.0</v>
      </c>
      <c r="AV272" s="507">
        <v>3.0</v>
      </c>
      <c r="AW272" s="507">
        <v>2028.0</v>
      </c>
      <c r="AX272" s="163" t="s">
        <v>2687</v>
      </c>
      <c r="AY272" s="163" t="s">
        <v>2750</v>
      </c>
      <c r="AZ272" s="163" t="s">
        <v>2655</v>
      </c>
    </row>
    <row r="273">
      <c r="A273" s="163" t="s">
        <v>4364</v>
      </c>
      <c r="B273" s="163" t="s">
        <v>4365</v>
      </c>
      <c r="C273" s="163" t="s">
        <v>2638</v>
      </c>
      <c r="D273" s="163" t="s">
        <v>2639</v>
      </c>
      <c r="E273" s="506">
        <v>45775.64791666667</v>
      </c>
      <c r="F273" s="507">
        <v>2980.0</v>
      </c>
      <c r="G273" s="163" t="s">
        <v>2640</v>
      </c>
      <c r="H273" s="507">
        <v>2980.0</v>
      </c>
      <c r="I273" s="163" t="s">
        <v>2640</v>
      </c>
      <c r="J273" s="163" t="s">
        <v>2641</v>
      </c>
      <c r="K273" s="163" t="s">
        <v>2642</v>
      </c>
      <c r="L273" s="163" t="s">
        <v>4366</v>
      </c>
      <c r="M273" s="163" t="s">
        <v>4367</v>
      </c>
      <c r="N273" s="163" t="s">
        <v>2645</v>
      </c>
      <c r="O273" s="163" t="s">
        <v>2646</v>
      </c>
      <c r="P273" s="163" t="s">
        <v>2647</v>
      </c>
      <c r="Q273" s="163" t="s">
        <v>2648</v>
      </c>
      <c r="R273" s="506">
        <v>45775.64791666667</v>
      </c>
      <c r="S273" s="509"/>
      <c r="T273" s="509"/>
      <c r="U273" s="163" t="s">
        <v>4368</v>
      </c>
      <c r="V273" s="510"/>
      <c r="W273" s="510"/>
      <c r="X273" s="510"/>
      <c r="Y273" s="510"/>
      <c r="Z273" s="510"/>
      <c r="AA273" s="510"/>
      <c r="AB273" s="163" t="s">
        <v>4369</v>
      </c>
      <c r="AC273" s="511">
        <v>9.042895971E9</v>
      </c>
      <c r="AD273" s="510"/>
      <c r="AE273" s="510"/>
      <c r="AF273" s="510"/>
      <c r="AG273" s="510"/>
      <c r="AH273" s="510"/>
      <c r="AI273" s="509"/>
      <c r="AJ273" s="163" t="s">
        <v>2651</v>
      </c>
      <c r="AK273" s="512"/>
      <c r="AL273" s="513"/>
      <c r="AM273" s="163" t="s">
        <v>4370</v>
      </c>
      <c r="AN273" s="510"/>
      <c r="AO273" s="509"/>
      <c r="AP273" s="509"/>
      <c r="AQ273" s="509"/>
      <c r="AR273" s="509"/>
      <c r="AS273" s="509"/>
      <c r="AT273" s="163" t="s">
        <v>2653</v>
      </c>
      <c r="AU273" s="507">
        <v>1025.0</v>
      </c>
      <c r="AV273" s="507">
        <v>6.0</v>
      </c>
      <c r="AW273" s="507">
        <v>2030.0</v>
      </c>
      <c r="AX273" s="163" t="s">
        <v>2730</v>
      </c>
      <c r="AY273" s="510"/>
      <c r="AZ273" s="163" t="s">
        <v>2655</v>
      </c>
    </row>
    <row r="274">
      <c r="A274" s="163" t="s">
        <v>4371</v>
      </c>
      <c r="B274" s="163" t="s">
        <v>4372</v>
      </c>
      <c r="C274" s="163" t="s">
        <v>2638</v>
      </c>
      <c r="D274" s="163" t="s">
        <v>2639</v>
      </c>
      <c r="E274" s="506">
        <v>45775.64097222222</v>
      </c>
      <c r="F274" s="507">
        <v>2980.0</v>
      </c>
      <c r="G274" s="163" t="s">
        <v>2640</v>
      </c>
      <c r="H274" s="507">
        <v>2980.0</v>
      </c>
      <c r="I274" s="163" t="s">
        <v>2640</v>
      </c>
      <c r="J274" s="163" t="s">
        <v>2641</v>
      </c>
      <c r="K274" s="163" t="s">
        <v>2642</v>
      </c>
      <c r="L274" s="163" t="s">
        <v>4373</v>
      </c>
      <c r="M274" s="163" t="s">
        <v>4374</v>
      </c>
      <c r="N274" s="163" t="s">
        <v>2645</v>
      </c>
      <c r="O274" s="163" t="s">
        <v>2646</v>
      </c>
      <c r="P274" s="163" t="s">
        <v>2673</v>
      </c>
      <c r="Q274" s="163" t="s">
        <v>2648</v>
      </c>
      <c r="R274" s="506">
        <v>45775.64027777778</v>
      </c>
      <c r="S274" s="509"/>
      <c r="T274" s="509"/>
      <c r="U274" s="163" t="s">
        <v>4375</v>
      </c>
      <c r="V274" s="510"/>
      <c r="W274" s="510"/>
      <c r="X274" s="510"/>
      <c r="Y274" s="510"/>
      <c r="Z274" s="510"/>
      <c r="AA274" s="510"/>
      <c r="AB274" s="163" t="s">
        <v>4376</v>
      </c>
      <c r="AC274" s="511">
        <v>9.055146845E9</v>
      </c>
      <c r="AD274" s="510"/>
      <c r="AE274" s="510"/>
      <c r="AF274" s="510"/>
      <c r="AG274" s="510"/>
      <c r="AH274" s="510"/>
      <c r="AI274" s="509"/>
      <c r="AJ274" s="163" t="s">
        <v>2651</v>
      </c>
      <c r="AK274" s="512"/>
      <c r="AL274" s="513"/>
      <c r="AM274" s="163" t="s">
        <v>4377</v>
      </c>
      <c r="AN274" s="510"/>
      <c r="AO274" s="509"/>
      <c r="AP274" s="509"/>
      <c r="AQ274" s="509"/>
      <c r="AR274" s="509"/>
      <c r="AS274" s="509"/>
      <c r="AT274" s="163" t="s">
        <v>2700</v>
      </c>
      <c r="AU274" s="507">
        <v>4387.0</v>
      </c>
      <c r="AV274" s="507">
        <v>11.0</v>
      </c>
      <c r="AW274" s="507">
        <v>2030.0</v>
      </c>
      <c r="AX274" s="163" t="s">
        <v>2677</v>
      </c>
      <c r="AY274" s="163" t="s">
        <v>2717</v>
      </c>
      <c r="AZ274" s="163" t="s">
        <v>2655</v>
      </c>
    </row>
    <row r="275">
      <c r="A275" s="163" t="s">
        <v>4378</v>
      </c>
      <c r="B275" s="163" t="s">
        <v>4379</v>
      </c>
      <c r="C275" s="163" t="s">
        <v>2638</v>
      </c>
      <c r="D275" s="163" t="s">
        <v>2639</v>
      </c>
      <c r="E275" s="506">
        <v>45775.62708333333</v>
      </c>
      <c r="F275" s="507">
        <v>9800.0</v>
      </c>
      <c r="G275" s="163" t="s">
        <v>2640</v>
      </c>
      <c r="H275" s="507">
        <v>9800.0</v>
      </c>
      <c r="I275" s="163" t="s">
        <v>2640</v>
      </c>
      <c r="J275" s="163" t="s">
        <v>2641</v>
      </c>
      <c r="K275" s="163" t="s">
        <v>2642</v>
      </c>
      <c r="L275" s="163" t="s">
        <v>4380</v>
      </c>
      <c r="M275" s="163" t="s">
        <v>4381</v>
      </c>
      <c r="N275" s="163" t="s">
        <v>2645</v>
      </c>
      <c r="O275" s="163" t="s">
        <v>2646</v>
      </c>
      <c r="P275" s="163" t="s">
        <v>2673</v>
      </c>
      <c r="Q275" s="163" t="s">
        <v>2648</v>
      </c>
      <c r="R275" s="506">
        <v>45775.62569444445</v>
      </c>
      <c r="S275" s="509"/>
      <c r="T275" s="509"/>
      <c r="U275" s="163" t="s">
        <v>4382</v>
      </c>
      <c r="V275" s="510"/>
      <c r="W275" s="510"/>
      <c r="X275" s="510"/>
      <c r="Y275" s="510"/>
      <c r="Z275" s="510"/>
      <c r="AA275" s="510"/>
      <c r="AB275" s="163" t="s">
        <v>4383</v>
      </c>
      <c r="AC275" s="511">
        <v>8.063788637E9</v>
      </c>
      <c r="AD275" s="510"/>
      <c r="AE275" s="510"/>
      <c r="AF275" s="510"/>
      <c r="AG275" s="510"/>
      <c r="AH275" s="510"/>
      <c r="AI275" s="509"/>
      <c r="AJ275" s="163" t="s">
        <v>2651</v>
      </c>
      <c r="AK275" s="512"/>
      <c r="AL275" s="513"/>
      <c r="AM275" s="163" t="s">
        <v>4384</v>
      </c>
      <c r="AN275" s="510"/>
      <c r="AO275" s="509"/>
      <c r="AP275" s="509"/>
      <c r="AQ275" s="509"/>
      <c r="AR275" s="509"/>
      <c r="AS275" s="509"/>
      <c r="AT275" s="163" t="s">
        <v>2653</v>
      </c>
      <c r="AU275" s="507">
        <v>2287.0</v>
      </c>
      <c r="AV275" s="507">
        <v>5.0</v>
      </c>
      <c r="AW275" s="507">
        <v>2028.0</v>
      </c>
      <c r="AX275" s="163" t="s">
        <v>2677</v>
      </c>
      <c r="AY275" s="163" t="s">
        <v>2750</v>
      </c>
      <c r="AZ275" s="163" t="s">
        <v>2655</v>
      </c>
    </row>
    <row r="276">
      <c r="A276" s="163" t="s">
        <v>4385</v>
      </c>
      <c r="B276" s="163" t="s">
        <v>4379</v>
      </c>
      <c r="C276" s="163" t="s">
        <v>2638</v>
      </c>
      <c r="D276" s="163" t="s">
        <v>2639</v>
      </c>
      <c r="E276" s="506">
        <v>45775.62291666667</v>
      </c>
      <c r="F276" s="507">
        <v>2980.0</v>
      </c>
      <c r="G276" s="163" t="s">
        <v>2640</v>
      </c>
      <c r="H276" s="507">
        <v>2980.0</v>
      </c>
      <c r="I276" s="163" t="s">
        <v>2640</v>
      </c>
      <c r="J276" s="163" t="s">
        <v>2641</v>
      </c>
      <c r="K276" s="163" t="s">
        <v>2642</v>
      </c>
      <c r="L276" s="163" t="s">
        <v>4380</v>
      </c>
      <c r="M276" s="163" t="s">
        <v>4386</v>
      </c>
      <c r="N276" s="163" t="s">
        <v>2645</v>
      </c>
      <c r="O276" s="163" t="s">
        <v>2646</v>
      </c>
      <c r="P276" s="163" t="s">
        <v>2673</v>
      </c>
      <c r="Q276" s="163" t="s">
        <v>2648</v>
      </c>
      <c r="R276" s="506">
        <v>45775.62013888889</v>
      </c>
      <c r="S276" s="509"/>
      <c r="T276" s="509"/>
      <c r="U276" s="163" t="s">
        <v>4387</v>
      </c>
      <c r="V276" s="510"/>
      <c r="W276" s="510"/>
      <c r="X276" s="510"/>
      <c r="Y276" s="510"/>
      <c r="Z276" s="510"/>
      <c r="AA276" s="510"/>
      <c r="AB276" s="163" t="s">
        <v>4383</v>
      </c>
      <c r="AC276" s="511">
        <v>8.063788637E9</v>
      </c>
      <c r="AD276" s="510"/>
      <c r="AE276" s="510"/>
      <c r="AF276" s="510"/>
      <c r="AG276" s="510"/>
      <c r="AH276" s="510"/>
      <c r="AI276" s="509"/>
      <c r="AJ276" s="163" t="s">
        <v>2651</v>
      </c>
      <c r="AK276" s="512"/>
      <c r="AL276" s="513"/>
      <c r="AM276" s="163" t="s">
        <v>4384</v>
      </c>
      <c r="AN276" s="510"/>
      <c r="AO276" s="510"/>
      <c r="AP276" s="509"/>
      <c r="AQ276" s="509"/>
      <c r="AR276" s="509"/>
      <c r="AS276" s="509"/>
      <c r="AT276" s="163" t="s">
        <v>2653</v>
      </c>
      <c r="AU276" s="507">
        <v>2287.0</v>
      </c>
      <c r="AV276" s="507">
        <v>5.0</v>
      </c>
      <c r="AW276" s="507">
        <v>2028.0</v>
      </c>
      <c r="AX276" s="163" t="s">
        <v>2677</v>
      </c>
      <c r="AY276" s="163" t="s">
        <v>2750</v>
      </c>
      <c r="AZ276" s="163" t="s">
        <v>2655</v>
      </c>
    </row>
    <row r="277">
      <c r="A277" s="163" t="s">
        <v>4388</v>
      </c>
      <c r="B277" s="163" t="s">
        <v>4389</v>
      </c>
      <c r="C277" s="163" t="s">
        <v>2638</v>
      </c>
      <c r="D277" s="163" t="s">
        <v>2639</v>
      </c>
      <c r="E277" s="506">
        <v>45775.6</v>
      </c>
      <c r="F277" s="507">
        <v>2980.0</v>
      </c>
      <c r="G277" s="163" t="s">
        <v>2640</v>
      </c>
      <c r="H277" s="507">
        <v>2980.0</v>
      </c>
      <c r="I277" s="163" t="s">
        <v>2640</v>
      </c>
      <c r="J277" s="163" t="s">
        <v>2641</v>
      </c>
      <c r="K277" s="163" t="s">
        <v>2642</v>
      </c>
      <c r="L277" s="163" t="s">
        <v>4390</v>
      </c>
      <c r="M277" s="163" t="s">
        <v>4391</v>
      </c>
      <c r="N277" s="163" t="s">
        <v>2645</v>
      </c>
      <c r="O277" s="163" t="s">
        <v>2646</v>
      </c>
      <c r="P277" s="163" t="s">
        <v>2673</v>
      </c>
      <c r="Q277" s="163" t="s">
        <v>2648</v>
      </c>
      <c r="R277" s="506">
        <v>45775.59861111111</v>
      </c>
      <c r="S277" s="509"/>
      <c r="T277" s="509"/>
      <c r="U277" s="163" t="s">
        <v>4392</v>
      </c>
      <c r="V277" s="510"/>
      <c r="W277" s="510"/>
      <c r="X277" s="510"/>
      <c r="Y277" s="510"/>
      <c r="Z277" s="510"/>
      <c r="AA277" s="510"/>
      <c r="AB277" s="163" t="s">
        <v>4393</v>
      </c>
      <c r="AC277" s="511">
        <v>7.045642699E9</v>
      </c>
      <c r="AD277" s="510"/>
      <c r="AE277" s="510"/>
      <c r="AF277" s="510"/>
      <c r="AG277" s="510"/>
      <c r="AH277" s="510"/>
      <c r="AI277" s="509"/>
      <c r="AJ277" s="163" t="s">
        <v>2651</v>
      </c>
      <c r="AK277" s="512"/>
      <c r="AL277" s="513"/>
      <c r="AM277" s="163" t="s">
        <v>4394</v>
      </c>
      <c r="AN277" s="510"/>
      <c r="AO277" s="510"/>
      <c r="AP277" s="509"/>
      <c r="AQ277" s="509"/>
      <c r="AR277" s="509"/>
      <c r="AS277" s="509"/>
      <c r="AT277" s="163" t="s">
        <v>2653</v>
      </c>
      <c r="AU277" s="507">
        <v>2007.0</v>
      </c>
      <c r="AV277" s="507">
        <v>3.0</v>
      </c>
      <c r="AW277" s="507">
        <v>2027.0</v>
      </c>
      <c r="AX277" s="163" t="s">
        <v>2687</v>
      </c>
      <c r="AY277" s="163" t="s">
        <v>3763</v>
      </c>
      <c r="AZ277" s="163" t="s">
        <v>2655</v>
      </c>
    </row>
    <row r="278">
      <c r="A278" s="163" t="s">
        <v>4395</v>
      </c>
      <c r="B278" s="163" t="s">
        <v>4396</v>
      </c>
      <c r="C278" s="163" t="s">
        <v>2638</v>
      </c>
      <c r="D278" s="163" t="s">
        <v>2639</v>
      </c>
      <c r="E278" s="506">
        <v>45775.57777777778</v>
      </c>
      <c r="F278" s="507">
        <v>2980.0</v>
      </c>
      <c r="G278" s="163" t="s">
        <v>2640</v>
      </c>
      <c r="H278" s="507">
        <v>2980.0</v>
      </c>
      <c r="I278" s="163" t="s">
        <v>2640</v>
      </c>
      <c r="J278" s="163" t="s">
        <v>2641</v>
      </c>
      <c r="K278" s="163" t="s">
        <v>2642</v>
      </c>
      <c r="L278" s="163" t="s">
        <v>4397</v>
      </c>
      <c r="M278" s="163" t="s">
        <v>4398</v>
      </c>
      <c r="N278" s="163" t="s">
        <v>2645</v>
      </c>
      <c r="O278" s="163" t="s">
        <v>2646</v>
      </c>
      <c r="P278" s="163" t="s">
        <v>2673</v>
      </c>
      <c r="Q278" s="163" t="s">
        <v>2852</v>
      </c>
      <c r="R278" s="506">
        <v>45774.665972222225</v>
      </c>
      <c r="S278" s="509"/>
      <c r="T278" s="509"/>
      <c r="U278" s="163" t="s">
        <v>4399</v>
      </c>
      <c r="V278" s="506">
        <v>45775.575694444444</v>
      </c>
      <c r="W278" s="510"/>
      <c r="X278" s="163" t="s">
        <v>4400</v>
      </c>
      <c r="Y278" s="507">
        <v>2980.0</v>
      </c>
      <c r="Z278" s="163" t="s">
        <v>2640</v>
      </c>
      <c r="AA278" s="163" t="s">
        <v>2641</v>
      </c>
      <c r="AB278" s="163" t="s">
        <v>4401</v>
      </c>
      <c r="AC278" s="511">
        <v>9.068009649E9</v>
      </c>
      <c r="AD278" s="509"/>
      <c r="AE278" s="509"/>
      <c r="AF278" s="509"/>
      <c r="AG278" s="509"/>
      <c r="AH278" s="509"/>
      <c r="AI278" s="509"/>
      <c r="AJ278" s="163" t="s">
        <v>2651</v>
      </c>
      <c r="AK278" s="509"/>
      <c r="AL278" s="509"/>
      <c r="AM278" s="163" t="s">
        <v>4402</v>
      </c>
      <c r="AN278" s="510"/>
      <c r="AO278" s="509"/>
      <c r="AP278" s="509"/>
      <c r="AQ278" s="509"/>
      <c r="AR278" s="509"/>
      <c r="AS278" s="509"/>
      <c r="AT278" s="163" t="s">
        <v>2653</v>
      </c>
      <c r="AU278" s="507">
        <v>3118.0</v>
      </c>
      <c r="AV278" s="507">
        <v>7.0</v>
      </c>
      <c r="AW278" s="507">
        <v>2025.0</v>
      </c>
      <c r="AX278" s="163" t="s">
        <v>2687</v>
      </c>
      <c r="AY278" s="163" t="s">
        <v>2678</v>
      </c>
      <c r="AZ278" s="163" t="s">
        <v>2655</v>
      </c>
    </row>
    <row r="279">
      <c r="A279" s="163" t="s">
        <v>4403</v>
      </c>
      <c r="B279" s="163" t="s">
        <v>4404</v>
      </c>
      <c r="C279" s="163" t="s">
        <v>2638</v>
      </c>
      <c r="D279" s="163" t="s">
        <v>2639</v>
      </c>
      <c r="E279" s="506">
        <v>45775.55972222222</v>
      </c>
      <c r="F279" s="507">
        <v>2980.0</v>
      </c>
      <c r="G279" s="163" t="s">
        <v>2640</v>
      </c>
      <c r="H279" s="507">
        <v>2980.0</v>
      </c>
      <c r="I279" s="163" t="s">
        <v>2640</v>
      </c>
      <c r="J279" s="163" t="s">
        <v>2641</v>
      </c>
      <c r="K279" s="163" t="s">
        <v>2642</v>
      </c>
      <c r="L279" s="163" t="s">
        <v>4405</v>
      </c>
      <c r="M279" s="163" t="s">
        <v>4406</v>
      </c>
      <c r="N279" s="163" t="s">
        <v>2645</v>
      </c>
      <c r="O279" s="163" t="s">
        <v>2646</v>
      </c>
      <c r="P279" s="163" t="s">
        <v>2673</v>
      </c>
      <c r="Q279" s="163" t="s">
        <v>2648</v>
      </c>
      <c r="R279" s="506">
        <v>45775.55763888889</v>
      </c>
      <c r="S279" s="509"/>
      <c r="T279" s="509"/>
      <c r="U279" s="163" t="s">
        <v>4407</v>
      </c>
      <c r="V279" s="510"/>
      <c r="W279" s="510"/>
      <c r="X279" s="510"/>
      <c r="Y279" s="510"/>
      <c r="Z279" s="510"/>
      <c r="AA279" s="510"/>
      <c r="AB279" s="163" t="s">
        <v>4408</v>
      </c>
      <c r="AC279" s="511">
        <v>9.085597718E9</v>
      </c>
      <c r="AD279" s="509"/>
      <c r="AE279" s="509"/>
      <c r="AF279" s="509"/>
      <c r="AG279" s="509"/>
      <c r="AH279" s="509"/>
      <c r="AI279" s="509"/>
      <c r="AJ279" s="163" t="s">
        <v>2651</v>
      </c>
      <c r="AK279" s="509"/>
      <c r="AL279" s="509"/>
      <c r="AM279" s="163" t="s">
        <v>4409</v>
      </c>
      <c r="AN279" s="510"/>
      <c r="AO279" s="510"/>
      <c r="AP279" s="509"/>
      <c r="AQ279" s="509"/>
      <c r="AR279" s="509"/>
      <c r="AS279" s="509"/>
      <c r="AT279" s="163" t="s">
        <v>2653</v>
      </c>
      <c r="AU279" s="507">
        <v>2941.0</v>
      </c>
      <c r="AV279" s="507">
        <v>5.0</v>
      </c>
      <c r="AW279" s="507">
        <v>2028.0</v>
      </c>
      <c r="AX279" s="163" t="s">
        <v>2687</v>
      </c>
      <c r="AY279" s="163" t="s">
        <v>2678</v>
      </c>
      <c r="AZ279" s="163" t="s">
        <v>2655</v>
      </c>
    </row>
    <row r="280">
      <c r="A280" s="163" t="s">
        <v>4410</v>
      </c>
      <c r="B280" s="163" t="s">
        <v>4411</v>
      </c>
      <c r="C280" s="163" t="s">
        <v>2638</v>
      </c>
      <c r="D280" s="163" t="s">
        <v>2639</v>
      </c>
      <c r="E280" s="506">
        <v>45775.54861111111</v>
      </c>
      <c r="F280" s="507">
        <v>2980.0</v>
      </c>
      <c r="G280" s="163" t="s">
        <v>2640</v>
      </c>
      <c r="H280" s="507">
        <v>2980.0</v>
      </c>
      <c r="I280" s="163" t="s">
        <v>2640</v>
      </c>
      <c r="J280" s="163" t="s">
        <v>2641</v>
      </c>
      <c r="K280" s="163" t="s">
        <v>2642</v>
      </c>
      <c r="L280" s="163" t="s">
        <v>4412</v>
      </c>
      <c r="M280" s="163" t="s">
        <v>4413</v>
      </c>
      <c r="N280" s="163" t="s">
        <v>2645</v>
      </c>
      <c r="O280" s="163" t="s">
        <v>2646</v>
      </c>
      <c r="P280" s="163" t="s">
        <v>2673</v>
      </c>
      <c r="Q280" s="163" t="s">
        <v>2648</v>
      </c>
      <c r="R280" s="506">
        <v>45775.54652777778</v>
      </c>
      <c r="S280" s="509"/>
      <c r="T280" s="509"/>
      <c r="U280" s="163" t="s">
        <v>4414</v>
      </c>
      <c r="V280" s="510"/>
      <c r="W280" s="510"/>
      <c r="X280" s="510"/>
      <c r="Y280" s="510"/>
      <c r="Z280" s="510"/>
      <c r="AA280" s="510"/>
      <c r="AB280" s="163" t="s">
        <v>4415</v>
      </c>
      <c r="AC280" s="511">
        <v>9.05943344E9</v>
      </c>
      <c r="AD280" s="509"/>
      <c r="AE280" s="509"/>
      <c r="AF280" s="509"/>
      <c r="AG280" s="509"/>
      <c r="AH280" s="509"/>
      <c r="AI280" s="509"/>
      <c r="AJ280" s="163" t="s">
        <v>2651</v>
      </c>
      <c r="AK280" s="509"/>
      <c r="AL280" s="509"/>
      <c r="AM280" s="163" t="s">
        <v>4416</v>
      </c>
      <c r="AN280" s="510"/>
      <c r="AO280" s="509"/>
      <c r="AP280" s="509"/>
      <c r="AQ280" s="509"/>
      <c r="AR280" s="509"/>
      <c r="AS280" s="509"/>
      <c r="AT280" s="163" t="s">
        <v>2653</v>
      </c>
      <c r="AU280" s="507">
        <v>4028.0</v>
      </c>
      <c r="AV280" s="507">
        <v>6.0</v>
      </c>
      <c r="AW280" s="507">
        <v>2026.0</v>
      </c>
      <c r="AX280" s="163" t="s">
        <v>2677</v>
      </c>
      <c r="AY280" s="163" t="s">
        <v>2678</v>
      </c>
      <c r="AZ280" s="163" t="s">
        <v>2655</v>
      </c>
    </row>
    <row r="281">
      <c r="A281" s="163" t="s">
        <v>4417</v>
      </c>
      <c r="B281" s="163" t="s">
        <v>4418</v>
      </c>
      <c r="C281" s="163" t="s">
        <v>2638</v>
      </c>
      <c r="D281" s="163" t="s">
        <v>2639</v>
      </c>
      <c r="E281" s="506">
        <v>45775.52638888889</v>
      </c>
      <c r="F281" s="507">
        <v>2980.0</v>
      </c>
      <c r="G281" s="163" t="s">
        <v>2640</v>
      </c>
      <c r="H281" s="507">
        <v>2980.0</v>
      </c>
      <c r="I281" s="163" t="s">
        <v>2640</v>
      </c>
      <c r="J281" s="163" t="s">
        <v>2641</v>
      </c>
      <c r="K281" s="163" t="s">
        <v>2642</v>
      </c>
      <c r="L281" s="163" t="s">
        <v>4419</v>
      </c>
      <c r="M281" s="163" t="s">
        <v>4420</v>
      </c>
      <c r="N281" s="163" t="s">
        <v>2645</v>
      </c>
      <c r="O281" s="163" t="s">
        <v>2646</v>
      </c>
      <c r="P281" s="163" t="s">
        <v>2647</v>
      </c>
      <c r="Q281" s="163" t="s">
        <v>2852</v>
      </c>
      <c r="R281" s="506">
        <v>45774.677777777775</v>
      </c>
      <c r="S281" s="509"/>
      <c r="T281" s="509"/>
      <c r="U281" s="163" t="s">
        <v>4421</v>
      </c>
      <c r="V281" s="506">
        <v>45775.52638888889</v>
      </c>
      <c r="W281" s="510"/>
      <c r="X281" s="163" t="s">
        <v>4400</v>
      </c>
      <c r="Y281" s="507">
        <v>2980.0</v>
      </c>
      <c r="Z281" s="163" t="s">
        <v>2640</v>
      </c>
      <c r="AA281" s="163" t="s">
        <v>2641</v>
      </c>
      <c r="AB281" s="163" t="s">
        <v>4422</v>
      </c>
      <c r="AC281" s="511">
        <v>9.036976683E9</v>
      </c>
      <c r="AD281" s="509"/>
      <c r="AE281" s="509"/>
      <c r="AF281" s="509"/>
      <c r="AG281" s="509"/>
      <c r="AH281" s="509"/>
      <c r="AI281" s="509"/>
      <c r="AJ281" s="163" t="s">
        <v>2651</v>
      </c>
      <c r="AK281" s="509"/>
      <c r="AL281" s="509"/>
      <c r="AM281" s="163" t="s">
        <v>4423</v>
      </c>
      <c r="AN281" s="510"/>
      <c r="AO281" s="509"/>
      <c r="AP281" s="509"/>
      <c r="AQ281" s="509"/>
      <c r="AR281" s="509"/>
      <c r="AS281" s="509"/>
      <c r="AT281" s="163" t="s">
        <v>2653</v>
      </c>
      <c r="AU281" s="507">
        <v>4450.0</v>
      </c>
      <c r="AV281" s="507">
        <v>4.0</v>
      </c>
      <c r="AW281" s="507">
        <v>2026.0</v>
      </c>
      <c r="AX281" s="510"/>
      <c r="AY281" s="163" t="s">
        <v>2654</v>
      </c>
      <c r="AZ281" s="163" t="s">
        <v>2655</v>
      </c>
    </row>
    <row r="282">
      <c r="A282" s="163" t="s">
        <v>4424</v>
      </c>
      <c r="B282" s="163" t="s">
        <v>4425</v>
      </c>
      <c r="C282" s="163" t="s">
        <v>2638</v>
      </c>
      <c r="D282" s="163" t="s">
        <v>2639</v>
      </c>
      <c r="E282" s="506">
        <v>45775.50902777778</v>
      </c>
      <c r="F282" s="507">
        <v>9800.0</v>
      </c>
      <c r="G282" s="163" t="s">
        <v>2640</v>
      </c>
      <c r="H282" s="507">
        <v>9800.0</v>
      </c>
      <c r="I282" s="163" t="s">
        <v>2640</v>
      </c>
      <c r="J282" s="163" t="s">
        <v>2641</v>
      </c>
      <c r="K282" s="163" t="s">
        <v>2642</v>
      </c>
      <c r="L282" s="163" t="s">
        <v>4426</v>
      </c>
      <c r="M282" s="163" t="s">
        <v>4427</v>
      </c>
      <c r="N282" s="163" t="s">
        <v>2645</v>
      </c>
      <c r="O282" s="163" t="s">
        <v>2646</v>
      </c>
      <c r="P282" s="163" t="s">
        <v>2660</v>
      </c>
      <c r="Q282" s="163" t="s">
        <v>2648</v>
      </c>
      <c r="R282" s="506">
        <v>45775.50902777778</v>
      </c>
      <c r="S282" s="509"/>
      <c r="T282" s="509"/>
      <c r="U282" s="163" t="s">
        <v>4428</v>
      </c>
      <c r="V282" s="510"/>
      <c r="W282" s="510"/>
      <c r="X282" s="510"/>
      <c r="Y282" s="510"/>
      <c r="Z282" s="510"/>
      <c r="AA282" s="510"/>
      <c r="AB282" s="163" t="s">
        <v>4429</v>
      </c>
      <c r="AC282" s="511">
        <v>9.080326504E9</v>
      </c>
      <c r="AD282" s="509"/>
      <c r="AE282" s="509"/>
      <c r="AF282" s="509"/>
      <c r="AG282" s="509"/>
      <c r="AH282" s="509"/>
      <c r="AI282" s="509"/>
      <c r="AJ282" s="163" t="s">
        <v>2651</v>
      </c>
      <c r="AK282" s="509"/>
      <c r="AL282" s="509"/>
      <c r="AM282" s="163" t="s">
        <v>4430</v>
      </c>
      <c r="AN282" s="510"/>
      <c r="AO282" s="509"/>
      <c r="AP282" s="509"/>
      <c r="AQ282" s="509"/>
      <c r="AR282" s="509"/>
      <c r="AS282" s="509"/>
      <c r="AT282" s="163" t="s">
        <v>2653</v>
      </c>
      <c r="AU282" s="507">
        <v>1007.0</v>
      </c>
      <c r="AV282" s="507">
        <v>4.0</v>
      </c>
      <c r="AW282" s="507">
        <v>2029.0</v>
      </c>
      <c r="AX282" s="163" t="s">
        <v>2664</v>
      </c>
      <c r="AY282" s="163" t="s">
        <v>3133</v>
      </c>
      <c r="AZ282" s="163" t="s">
        <v>2655</v>
      </c>
    </row>
    <row r="283">
      <c r="A283" s="163" t="s">
        <v>4431</v>
      </c>
      <c r="B283" s="163" t="s">
        <v>4432</v>
      </c>
      <c r="C283" s="163" t="s">
        <v>2638</v>
      </c>
      <c r="D283" s="163" t="s">
        <v>2639</v>
      </c>
      <c r="E283" s="506">
        <v>45775.50277777778</v>
      </c>
      <c r="F283" s="507">
        <v>9800.0</v>
      </c>
      <c r="G283" s="163" t="s">
        <v>2640</v>
      </c>
      <c r="H283" s="507">
        <v>9800.0</v>
      </c>
      <c r="I283" s="163" t="s">
        <v>2640</v>
      </c>
      <c r="J283" s="163" t="s">
        <v>2641</v>
      </c>
      <c r="K283" s="163" t="s">
        <v>2642</v>
      </c>
      <c r="L283" s="163" t="s">
        <v>4433</v>
      </c>
      <c r="M283" s="163" t="s">
        <v>4434</v>
      </c>
      <c r="N283" s="163" t="s">
        <v>2645</v>
      </c>
      <c r="O283" s="163" t="s">
        <v>2646</v>
      </c>
      <c r="P283" s="163" t="s">
        <v>2647</v>
      </c>
      <c r="Q283" s="163" t="s">
        <v>2852</v>
      </c>
      <c r="R283" s="506">
        <v>45774.11666666667</v>
      </c>
      <c r="S283" s="509"/>
      <c r="T283" s="509"/>
      <c r="U283" s="163" t="s">
        <v>4435</v>
      </c>
      <c r="V283" s="506">
        <v>45775.50277777778</v>
      </c>
      <c r="W283" s="510"/>
      <c r="X283" s="163" t="s">
        <v>4400</v>
      </c>
      <c r="Y283" s="507">
        <v>9800.0</v>
      </c>
      <c r="Z283" s="163" t="s">
        <v>2640</v>
      </c>
      <c r="AA283" s="163" t="s">
        <v>2641</v>
      </c>
      <c r="AB283" s="163" t="s">
        <v>4436</v>
      </c>
      <c r="AC283" s="511">
        <v>8.094961801E9</v>
      </c>
      <c r="AD283" s="509"/>
      <c r="AE283" s="509"/>
      <c r="AF283" s="509"/>
      <c r="AG283" s="509"/>
      <c r="AH283" s="509"/>
      <c r="AI283" s="509"/>
      <c r="AJ283" s="163" t="s">
        <v>2651</v>
      </c>
      <c r="AK283" s="509"/>
      <c r="AL283" s="509"/>
      <c r="AM283" s="163" t="s">
        <v>4437</v>
      </c>
      <c r="AN283" s="510"/>
      <c r="AO283" s="509"/>
      <c r="AP283" s="509"/>
      <c r="AQ283" s="509"/>
      <c r="AR283" s="509"/>
      <c r="AS283" s="509"/>
      <c r="AT283" s="163" t="s">
        <v>2653</v>
      </c>
      <c r="AU283" s="507">
        <v>763.0</v>
      </c>
      <c r="AV283" s="507">
        <v>6.0</v>
      </c>
      <c r="AW283" s="507">
        <v>2028.0</v>
      </c>
      <c r="AX283" s="510"/>
      <c r="AY283" s="163" t="s">
        <v>2654</v>
      </c>
      <c r="AZ283" s="163" t="s">
        <v>2655</v>
      </c>
    </row>
    <row r="284">
      <c r="A284" s="163" t="s">
        <v>4438</v>
      </c>
      <c r="B284" s="163" t="s">
        <v>4425</v>
      </c>
      <c r="C284" s="163" t="s">
        <v>2638</v>
      </c>
      <c r="D284" s="163" t="s">
        <v>2639</v>
      </c>
      <c r="E284" s="506">
        <v>45775.50277777778</v>
      </c>
      <c r="F284" s="507">
        <v>2980.0</v>
      </c>
      <c r="G284" s="163" t="s">
        <v>2640</v>
      </c>
      <c r="H284" s="507">
        <v>2980.0</v>
      </c>
      <c r="I284" s="163" t="s">
        <v>2640</v>
      </c>
      <c r="J284" s="163" t="s">
        <v>2641</v>
      </c>
      <c r="K284" s="163" t="s">
        <v>2642</v>
      </c>
      <c r="L284" s="163" t="s">
        <v>4426</v>
      </c>
      <c r="M284" s="163" t="s">
        <v>4439</v>
      </c>
      <c r="N284" s="163" t="s">
        <v>2645</v>
      </c>
      <c r="O284" s="163" t="s">
        <v>2646</v>
      </c>
      <c r="P284" s="163" t="s">
        <v>2660</v>
      </c>
      <c r="Q284" s="163" t="s">
        <v>2648</v>
      </c>
      <c r="R284" s="506">
        <v>45775.50277777778</v>
      </c>
      <c r="S284" s="509"/>
      <c r="T284" s="509"/>
      <c r="U284" s="163" t="s">
        <v>4440</v>
      </c>
      <c r="V284" s="510"/>
      <c r="W284" s="510"/>
      <c r="X284" s="510"/>
      <c r="Y284" s="510"/>
      <c r="Z284" s="510"/>
      <c r="AA284" s="510"/>
      <c r="AB284" s="163" t="s">
        <v>4429</v>
      </c>
      <c r="AC284" s="511">
        <v>9.080326504E9</v>
      </c>
      <c r="AD284" s="509"/>
      <c r="AE284" s="509"/>
      <c r="AF284" s="509"/>
      <c r="AG284" s="509"/>
      <c r="AH284" s="509"/>
      <c r="AI284" s="509"/>
      <c r="AJ284" s="163" t="s">
        <v>2651</v>
      </c>
      <c r="AK284" s="509"/>
      <c r="AL284" s="509"/>
      <c r="AM284" s="163" t="s">
        <v>4430</v>
      </c>
      <c r="AN284" s="510"/>
      <c r="AO284" s="509"/>
      <c r="AP284" s="509"/>
      <c r="AQ284" s="509"/>
      <c r="AR284" s="509"/>
      <c r="AS284" s="509"/>
      <c r="AT284" s="163" t="s">
        <v>2653</v>
      </c>
      <c r="AU284" s="507">
        <v>1007.0</v>
      </c>
      <c r="AV284" s="507">
        <v>4.0</v>
      </c>
      <c r="AW284" s="507">
        <v>2029.0</v>
      </c>
      <c r="AX284" s="163" t="s">
        <v>2664</v>
      </c>
      <c r="AY284" s="163" t="s">
        <v>3133</v>
      </c>
      <c r="AZ284" s="163" t="s">
        <v>2655</v>
      </c>
    </row>
    <row r="285">
      <c r="A285" s="163" t="s">
        <v>3929</v>
      </c>
      <c r="B285" s="163" t="s">
        <v>3930</v>
      </c>
      <c r="C285" s="163" t="s">
        <v>2638</v>
      </c>
      <c r="D285" s="163" t="s">
        <v>2639</v>
      </c>
      <c r="E285" s="506">
        <v>45775.47777777778</v>
      </c>
      <c r="F285" s="507">
        <v>2980.0</v>
      </c>
      <c r="G285" s="163" t="s">
        <v>2640</v>
      </c>
      <c r="H285" s="507">
        <v>2980.0</v>
      </c>
      <c r="I285" s="163" t="s">
        <v>2640</v>
      </c>
      <c r="J285" s="163" t="s">
        <v>2641</v>
      </c>
      <c r="K285" s="163" t="s">
        <v>2642</v>
      </c>
      <c r="L285" s="163" t="s">
        <v>3931</v>
      </c>
      <c r="M285" s="163" t="s">
        <v>3932</v>
      </c>
      <c r="N285" s="163" t="s">
        <v>2645</v>
      </c>
      <c r="O285" s="163" t="s">
        <v>2646</v>
      </c>
      <c r="P285" s="163" t="s">
        <v>2673</v>
      </c>
      <c r="Q285" s="163" t="s">
        <v>2648</v>
      </c>
      <c r="R285" s="506">
        <v>45775.47638888889</v>
      </c>
      <c r="S285" s="509"/>
      <c r="T285" s="509"/>
      <c r="U285" s="163" t="s">
        <v>3933</v>
      </c>
      <c r="V285" s="510"/>
      <c r="W285" s="510"/>
      <c r="X285" s="510"/>
      <c r="Y285" s="510"/>
      <c r="Z285" s="510"/>
      <c r="AA285" s="510"/>
      <c r="AB285" s="163" t="s">
        <v>3934</v>
      </c>
      <c r="AC285" s="511">
        <v>8.053659619E9</v>
      </c>
      <c r="AD285" s="509"/>
      <c r="AE285" s="509"/>
      <c r="AF285" s="509"/>
      <c r="AG285" s="509"/>
      <c r="AH285" s="509"/>
      <c r="AI285" s="509"/>
      <c r="AJ285" s="163" t="s">
        <v>2651</v>
      </c>
      <c r="AK285" s="509"/>
      <c r="AL285" s="509"/>
      <c r="AM285" s="163" t="s">
        <v>3935</v>
      </c>
      <c r="AN285" s="510"/>
      <c r="AO285" s="509"/>
      <c r="AP285" s="509"/>
      <c r="AQ285" s="509"/>
      <c r="AR285" s="509"/>
      <c r="AS285" s="509"/>
      <c r="AT285" s="163" t="s">
        <v>2653</v>
      </c>
      <c r="AU285" s="507">
        <v>7103.0</v>
      </c>
      <c r="AV285" s="507">
        <v>9.0</v>
      </c>
      <c r="AW285" s="507">
        <v>2025.0</v>
      </c>
      <c r="AX285" s="163" t="s">
        <v>2677</v>
      </c>
      <c r="AY285" s="163" t="s">
        <v>2717</v>
      </c>
      <c r="AZ285" s="163" t="s">
        <v>2655</v>
      </c>
    </row>
    <row r="286">
      <c r="A286" s="163" t="s">
        <v>3881</v>
      </c>
      <c r="B286" s="163" t="s">
        <v>3882</v>
      </c>
      <c r="C286" s="163" t="s">
        <v>2638</v>
      </c>
      <c r="D286" s="163" t="s">
        <v>2639</v>
      </c>
      <c r="E286" s="506">
        <v>45775.47083333333</v>
      </c>
      <c r="F286" s="507">
        <v>2980.0</v>
      </c>
      <c r="G286" s="163" t="s">
        <v>2640</v>
      </c>
      <c r="H286" s="507">
        <v>2980.0</v>
      </c>
      <c r="I286" s="163" t="s">
        <v>2640</v>
      </c>
      <c r="J286" s="163" t="s">
        <v>2641</v>
      </c>
      <c r="K286" s="163" t="s">
        <v>2642</v>
      </c>
      <c r="L286" s="163" t="s">
        <v>3883</v>
      </c>
      <c r="M286" s="163" t="s">
        <v>3884</v>
      </c>
      <c r="N286" s="163" t="s">
        <v>2645</v>
      </c>
      <c r="O286" s="163" t="s">
        <v>2646</v>
      </c>
      <c r="P286" s="163" t="s">
        <v>2673</v>
      </c>
      <c r="Q286" s="163" t="s">
        <v>2648</v>
      </c>
      <c r="R286" s="506">
        <v>45775.46875</v>
      </c>
      <c r="S286" s="509"/>
      <c r="T286" s="509"/>
      <c r="U286" s="163" t="s">
        <v>3885</v>
      </c>
      <c r="V286" s="510"/>
      <c r="W286" s="510"/>
      <c r="X286" s="510"/>
      <c r="Y286" s="510"/>
      <c r="Z286" s="510"/>
      <c r="AA286" s="510"/>
      <c r="AB286" s="163" t="s">
        <v>3887</v>
      </c>
      <c r="AC286" s="511">
        <v>8.065186819E9</v>
      </c>
      <c r="AD286" s="509"/>
      <c r="AE286" s="509"/>
      <c r="AF286" s="509"/>
      <c r="AG286" s="509"/>
      <c r="AH286" s="509"/>
      <c r="AI286" s="509"/>
      <c r="AJ286" s="163" t="s">
        <v>2651</v>
      </c>
      <c r="AK286" s="509"/>
      <c r="AL286" s="509"/>
      <c r="AM286" s="163" t="s">
        <v>3888</v>
      </c>
      <c r="AN286" s="510"/>
      <c r="AO286" s="509"/>
      <c r="AP286" s="509"/>
      <c r="AQ286" s="509"/>
      <c r="AR286" s="509"/>
      <c r="AS286" s="509"/>
      <c r="AT286" s="163" t="s">
        <v>2653</v>
      </c>
      <c r="AU286" s="507">
        <v>4706.0</v>
      </c>
      <c r="AV286" s="507">
        <v>10.0</v>
      </c>
      <c r="AW286" s="507">
        <v>2028.0</v>
      </c>
      <c r="AX286" s="163" t="s">
        <v>2677</v>
      </c>
      <c r="AY286" s="163" t="s">
        <v>3308</v>
      </c>
      <c r="AZ286" s="163" t="s">
        <v>2655</v>
      </c>
    </row>
    <row r="287">
      <c r="A287" s="163" t="s">
        <v>4441</v>
      </c>
      <c r="B287" s="163" t="s">
        <v>4442</v>
      </c>
      <c r="C287" s="163" t="s">
        <v>2638</v>
      </c>
      <c r="D287" s="163" t="s">
        <v>2639</v>
      </c>
      <c r="E287" s="506">
        <v>45775.46597222222</v>
      </c>
      <c r="F287" s="507">
        <v>2980.0</v>
      </c>
      <c r="G287" s="163" t="s">
        <v>2640</v>
      </c>
      <c r="H287" s="507">
        <v>2980.0</v>
      </c>
      <c r="I287" s="163" t="s">
        <v>2640</v>
      </c>
      <c r="J287" s="163" t="s">
        <v>2641</v>
      </c>
      <c r="K287" s="163" t="s">
        <v>2642</v>
      </c>
      <c r="L287" s="163" t="s">
        <v>4443</v>
      </c>
      <c r="M287" s="163" t="s">
        <v>4444</v>
      </c>
      <c r="N287" s="163" t="s">
        <v>2645</v>
      </c>
      <c r="O287" s="163" t="s">
        <v>2646</v>
      </c>
      <c r="P287" s="163" t="s">
        <v>2673</v>
      </c>
      <c r="Q287" s="163" t="s">
        <v>2648</v>
      </c>
      <c r="R287" s="506">
        <v>45775.464583333334</v>
      </c>
      <c r="S287" s="509"/>
      <c r="T287" s="509"/>
      <c r="U287" s="163" t="s">
        <v>4445</v>
      </c>
      <c r="V287" s="510"/>
      <c r="W287" s="510"/>
      <c r="X287" s="510"/>
      <c r="Y287" s="510"/>
      <c r="Z287" s="510"/>
      <c r="AA287" s="510"/>
      <c r="AB287" s="163" t="s">
        <v>4446</v>
      </c>
      <c r="AC287" s="511">
        <v>8.052470092E9</v>
      </c>
      <c r="AD287" s="509"/>
      <c r="AE287" s="509"/>
      <c r="AF287" s="509"/>
      <c r="AG287" s="509"/>
      <c r="AH287" s="509"/>
      <c r="AI287" s="509"/>
      <c r="AJ287" s="163" t="s">
        <v>2651</v>
      </c>
      <c r="AK287" s="509"/>
      <c r="AL287" s="509"/>
      <c r="AM287" s="163" t="s">
        <v>4447</v>
      </c>
      <c r="AN287" s="510"/>
      <c r="AO287" s="509"/>
      <c r="AP287" s="509"/>
      <c r="AQ287" s="509"/>
      <c r="AR287" s="509"/>
      <c r="AS287" s="509"/>
      <c r="AT287" s="163" t="s">
        <v>2653</v>
      </c>
      <c r="AU287" s="507">
        <v>8079.0</v>
      </c>
      <c r="AV287" s="507">
        <v>2.0</v>
      </c>
      <c r="AW287" s="507">
        <v>2026.0</v>
      </c>
      <c r="AX287" s="163" t="s">
        <v>2677</v>
      </c>
      <c r="AY287" s="163" t="s">
        <v>2678</v>
      </c>
      <c r="AZ287" s="163" t="s">
        <v>2655</v>
      </c>
    </row>
    <row r="288">
      <c r="A288" s="163" t="s">
        <v>4448</v>
      </c>
      <c r="B288" s="163" t="s">
        <v>4449</v>
      </c>
      <c r="C288" s="163" t="s">
        <v>2638</v>
      </c>
      <c r="D288" s="163" t="s">
        <v>2639</v>
      </c>
      <c r="E288" s="506">
        <v>45775.4625</v>
      </c>
      <c r="F288" s="507">
        <v>2980.0</v>
      </c>
      <c r="G288" s="163" t="s">
        <v>2640</v>
      </c>
      <c r="H288" s="507">
        <v>2980.0</v>
      </c>
      <c r="I288" s="163" t="s">
        <v>2640</v>
      </c>
      <c r="J288" s="163" t="s">
        <v>2641</v>
      </c>
      <c r="K288" s="163" t="s">
        <v>2642</v>
      </c>
      <c r="L288" s="163" t="s">
        <v>4450</v>
      </c>
      <c r="M288" s="163" t="s">
        <v>4451</v>
      </c>
      <c r="N288" s="163" t="s">
        <v>2645</v>
      </c>
      <c r="O288" s="163" t="s">
        <v>2646</v>
      </c>
      <c r="P288" s="163" t="s">
        <v>2683</v>
      </c>
      <c r="Q288" s="163" t="s">
        <v>2852</v>
      </c>
      <c r="R288" s="506">
        <v>45774.3625</v>
      </c>
      <c r="S288" s="509"/>
      <c r="T288" s="509"/>
      <c r="U288" s="163" t="s">
        <v>4452</v>
      </c>
      <c r="V288" s="506">
        <v>45775.461805555555</v>
      </c>
      <c r="W288" s="163" t="s">
        <v>2795</v>
      </c>
      <c r="X288" s="163" t="s">
        <v>4453</v>
      </c>
      <c r="Y288" s="507">
        <v>2980.0</v>
      </c>
      <c r="Z288" s="163" t="s">
        <v>2640</v>
      </c>
      <c r="AA288" s="163" t="s">
        <v>2641</v>
      </c>
      <c r="AB288" s="163" t="s">
        <v>4454</v>
      </c>
      <c r="AC288" s="511">
        <v>8.0547381115E10</v>
      </c>
      <c r="AD288" s="509"/>
      <c r="AE288" s="509"/>
      <c r="AF288" s="509"/>
      <c r="AG288" s="509"/>
      <c r="AH288" s="509"/>
      <c r="AI288" s="509"/>
      <c r="AJ288" s="163" t="s">
        <v>2651</v>
      </c>
      <c r="AK288" s="509"/>
      <c r="AL288" s="509"/>
      <c r="AM288" s="163" t="s">
        <v>4455</v>
      </c>
      <c r="AN288" s="510"/>
      <c r="AO288" s="510"/>
      <c r="AP288" s="509"/>
      <c r="AQ288" s="509"/>
      <c r="AR288" s="509"/>
      <c r="AS288" s="509"/>
      <c r="AT288" s="163" t="s">
        <v>2653</v>
      </c>
      <c r="AU288" s="507">
        <v>7744.0</v>
      </c>
      <c r="AV288" s="507">
        <v>8.0</v>
      </c>
      <c r="AW288" s="507">
        <v>2025.0</v>
      </c>
      <c r="AX288" s="510"/>
      <c r="AY288" s="163" t="s">
        <v>3308</v>
      </c>
      <c r="AZ288" s="163" t="s">
        <v>2655</v>
      </c>
    </row>
    <row r="289">
      <c r="A289" s="163" t="s">
        <v>4456</v>
      </c>
      <c r="B289" s="163" t="s">
        <v>4457</v>
      </c>
      <c r="C289" s="163" t="s">
        <v>2638</v>
      </c>
      <c r="D289" s="163" t="s">
        <v>2639</v>
      </c>
      <c r="E289" s="506">
        <v>45775.455555555556</v>
      </c>
      <c r="F289" s="507">
        <v>2980.0</v>
      </c>
      <c r="G289" s="163" t="s">
        <v>2640</v>
      </c>
      <c r="H289" s="507">
        <v>2980.0</v>
      </c>
      <c r="I289" s="163" t="s">
        <v>2640</v>
      </c>
      <c r="J289" s="163" t="s">
        <v>2641</v>
      </c>
      <c r="K289" s="163" t="s">
        <v>2642</v>
      </c>
      <c r="L289" s="163" t="s">
        <v>4458</v>
      </c>
      <c r="M289" s="163" t="s">
        <v>4459</v>
      </c>
      <c r="N289" s="163" t="s">
        <v>2645</v>
      </c>
      <c r="O289" s="163" t="s">
        <v>2646</v>
      </c>
      <c r="P289" s="163" t="s">
        <v>2683</v>
      </c>
      <c r="Q289" s="163" t="s">
        <v>2648</v>
      </c>
      <c r="R289" s="506">
        <v>45775.45486111111</v>
      </c>
      <c r="S289" s="509"/>
      <c r="T289" s="509"/>
      <c r="U289" s="163" t="s">
        <v>4460</v>
      </c>
      <c r="V289" s="510"/>
      <c r="W289" s="510"/>
      <c r="X289" s="510"/>
      <c r="Y289" s="510"/>
      <c r="Z289" s="510"/>
      <c r="AA289" s="510"/>
      <c r="AB289" s="163" t="s">
        <v>4461</v>
      </c>
      <c r="AC289" s="511">
        <v>9.044005878E9</v>
      </c>
      <c r="AD289" s="509"/>
      <c r="AE289" s="509"/>
      <c r="AF289" s="509"/>
      <c r="AG289" s="509"/>
      <c r="AH289" s="509"/>
      <c r="AI289" s="509"/>
      <c r="AJ289" s="163" t="s">
        <v>2651</v>
      </c>
      <c r="AK289" s="509"/>
      <c r="AL289" s="509"/>
      <c r="AM289" s="163" t="s">
        <v>4462</v>
      </c>
      <c r="AN289" s="510"/>
      <c r="AO289" s="510"/>
      <c r="AP289" s="509"/>
      <c r="AQ289" s="509"/>
      <c r="AR289" s="509"/>
      <c r="AS289" s="509"/>
      <c r="AT289" s="163" t="s">
        <v>2653</v>
      </c>
      <c r="AU289" s="507">
        <v>1174.0</v>
      </c>
      <c r="AV289" s="507">
        <v>3.0</v>
      </c>
      <c r="AW289" s="507">
        <v>2031.0</v>
      </c>
      <c r="AX289" s="163" t="s">
        <v>2846</v>
      </c>
      <c r="AY289" s="163" t="s">
        <v>2921</v>
      </c>
      <c r="AZ289" s="163" t="s">
        <v>2655</v>
      </c>
    </row>
    <row r="290">
      <c r="A290" s="163" t="s">
        <v>4463</v>
      </c>
      <c r="B290" s="163" t="s">
        <v>4464</v>
      </c>
      <c r="C290" s="163" t="s">
        <v>2638</v>
      </c>
      <c r="D290" s="163" t="s">
        <v>2639</v>
      </c>
      <c r="E290" s="506">
        <v>45775.45416666667</v>
      </c>
      <c r="F290" s="507">
        <v>2980.0</v>
      </c>
      <c r="G290" s="163" t="s">
        <v>2640</v>
      </c>
      <c r="H290" s="507">
        <v>2980.0</v>
      </c>
      <c r="I290" s="163" t="s">
        <v>2640</v>
      </c>
      <c r="J290" s="163" t="s">
        <v>2641</v>
      </c>
      <c r="K290" s="163" t="s">
        <v>2642</v>
      </c>
      <c r="L290" s="163" t="s">
        <v>4465</v>
      </c>
      <c r="M290" s="163" t="s">
        <v>4466</v>
      </c>
      <c r="N290" s="163" t="s">
        <v>2645</v>
      </c>
      <c r="O290" s="163" t="s">
        <v>2646</v>
      </c>
      <c r="P290" s="163" t="s">
        <v>2673</v>
      </c>
      <c r="Q290" s="163" t="s">
        <v>2648</v>
      </c>
      <c r="R290" s="506">
        <v>45775.45347222222</v>
      </c>
      <c r="S290" s="509"/>
      <c r="T290" s="509"/>
      <c r="U290" s="163" t="s">
        <v>4467</v>
      </c>
      <c r="V290" s="510"/>
      <c r="W290" s="510"/>
      <c r="X290" s="510"/>
      <c r="Y290" s="510"/>
      <c r="Z290" s="510"/>
      <c r="AA290" s="510"/>
      <c r="AB290" s="163" t="s">
        <v>4468</v>
      </c>
      <c r="AC290" s="511">
        <v>8.079860872E9</v>
      </c>
      <c r="AD290" s="509"/>
      <c r="AE290" s="509"/>
      <c r="AF290" s="509"/>
      <c r="AG290" s="509"/>
      <c r="AH290" s="509"/>
      <c r="AI290" s="509"/>
      <c r="AJ290" s="163" t="s">
        <v>2651</v>
      </c>
      <c r="AK290" s="509"/>
      <c r="AL290" s="509"/>
      <c r="AM290" s="163" t="s">
        <v>4469</v>
      </c>
      <c r="AN290" s="510"/>
      <c r="AO290" s="510"/>
      <c r="AP290" s="509"/>
      <c r="AQ290" s="509"/>
      <c r="AR290" s="509"/>
      <c r="AS290" s="509"/>
      <c r="AT290" s="163" t="s">
        <v>2700</v>
      </c>
      <c r="AU290" s="507">
        <v>4750.0</v>
      </c>
      <c r="AV290" s="507">
        <v>4.0</v>
      </c>
      <c r="AW290" s="507">
        <v>2030.0</v>
      </c>
      <c r="AX290" s="163" t="s">
        <v>3065</v>
      </c>
      <c r="AY290" s="163" t="s">
        <v>4339</v>
      </c>
      <c r="AZ290" s="163" t="s">
        <v>2655</v>
      </c>
    </row>
    <row r="291">
      <c r="A291" s="163" t="s">
        <v>4470</v>
      </c>
      <c r="B291" s="163" t="s">
        <v>4471</v>
      </c>
      <c r="C291" s="163" t="s">
        <v>2638</v>
      </c>
      <c r="D291" s="163" t="s">
        <v>2639</v>
      </c>
      <c r="E291" s="506">
        <v>45775.44930555556</v>
      </c>
      <c r="F291" s="507">
        <v>2980.0</v>
      </c>
      <c r="G291" s="163" t="s">
        <v>2640</v>
      </c>
      <c r="H291" s="507">
        <v>2980.0</v>
      </c>
      <c r="I291" s="163" t="s">
        <v>2640</v>
      </c>
      <c r="J291" s="163" t="s">
        <v>2641</v>
      </c>
      <c r="K291" s="163" t="s">
        <v>2642</v>
      </c>
      <c r="L291" s="163" t="s">
        <v>4472</v>
      </c>
      <c r="M291" s="163" t="s">
        <v>4473</v>
      </c>
      <c r="N291" s="163" t="s">
        <v>2645</v>
      </c>
      <c r="O291" s="163" t="s">
        <v>2646</v>
      </c>
      <c r="P291" s="163" t="s">
        <v>2647</v>
      </c>
      <c r="Q291" s="163" t="s">
        <v>2648</v>
      </c>
      <c r="R291" s="506">
        <v>45775.44930555556</v>
      </c>
      <c r="S291" s="509"/>
      <c r="T291" s="509"/>
      <c r="U291" s="163" t="s">
        <v>4474</v>
      </c>
      <c r="V291" s="510"/>
      <c r="W291" s="510"/>
      <c r="X291" s="510"/>
      <c r="Y291" s="510"/>
      <c r="Z291" s="510"/>
      <c r="AA291" s="510"/>
      <c r="AB291" s="163" t="s">
        <v>4475</v>
      </c>
      <c r="AC291" s="511">
        <v>9.076681118E9</v>
      </c>
      <c r="AD291" s="509"/>
      <c r="AE291" s="509"/>
      <c r="AF291" s="509"/>
      <c r="AG291" s="509"/>
      <c r="AH291" s="509"/>
      <c r="AI291" s="509"/>
      <c r="AJ291" s="163" t="s">
        <v>2651</v>
      </c>
      <c r="AK291" s="509"/>
      <c r="AL291" s="509"/>
      <c r="AM291" s="163" t="s">
        <v>4476</v>
      </c>
      <c r="AN291" s="510"/>
      <c r="AO291" s="510"/>
      <c r="AP291" s="509"/>
      <c r="AQ291" s="509"/>
      <c r="AR291" s="509"/>
      <c r="AS291" s="509"/>
      <c r="AT291" s="163" t="s">
        <v>2653</v>
      </c>
      <c r="AU291" s="507">
        <v>9126.0</v>
      </c>
      <c r="AV291" s="507">
        <v>7.0</v>
      </c>
      <c r="AW291" s="507">
        <v>2027.0</v>
      </c>
      <c r="AX291" s="510"/>
      <c r="AY291" s="510"/>
      <c r="AZ291" s="163" t="s">
        <v>2655</v>
      </c>
    </row>
    <row r="292">
      <c r="A292" s="163" t="s">
        <v>2954</v>
      </c>
      <c r="B292" s="163" t="s">
        <v>2955</v>
      </c>
      <c r="C292" s="163" t="s">
        <v>2638</v>
      </c>
      <c r="D292" s="163" t="s">
        <v>2639</v>
      </c>
      <c r="E292" s="506">
        <v>45775.44375</v>
      </c>
      <c r="F292" s="507">
        <v>9800.0</v>
      </c>
      <c r="G292" s="163" t="s">
        <v>2640</v>
      </c>
      <c r="H292" s="507">
        <v>9800.0</v>
      </c>
      <c r="I292" s="163" t="s">
        <v>2640</v>
      </c>
      <c r="J292" s="163" t="s">
        <v>2641</v>
      </c>
      <c r="K292" s="163" t="s">
        <v>2642</v>
      </c>
      <c r="L292" s="163" t="s">
        <v>2956</v>
      </c>
      <c r="M292" s="163" t="s">
        <v>2957</v>
      </c>
      <c r="N292" s="163" t="s">
        <v>2645</v>
      </c>
      <c r="O292" s="163" t="s">
        <v>2646</v>
      </c>
      <c r="P292" s="163" t="s">
        <v>2647</v>
      </c>
      <c r="Q292" s="163" t="s">
        <v>2648</v>
      </c>
      <c r="R292" s="506">
        <v>45775.44375</v>
      </c>
      <c r="S292" s="509"/>
      <c r="T292" s="509"/>
      <c r="U292" s="163" t="s">
        <v>2958</v>
      </c>
      <c r="V292" s="510"/>
      <c r="W292" s="510"/>
      <c r="X292" s="510"/>
      <c r="Y292" s="510"/>
      <c r="Z292" s="510"/>
      <c r="AA292" s="510"/>
      <c r="AB292" s="163" t="s">
        <v>2959</v>
      </c>
      <c r="AC292" s="511">
        <v>8.092467647E9</v>
      </c>
      <c r="AD292" s="509"/>
      <c r="AE292" s="509"/>
      <c r="AF292" s="509"/>
      <c r="AG292" s="509"/>
      <c r="AH292" s="509"/>
      <c r="AI292" s="509"/>
      <c r="AJ292" s="163" t="s">
        <v>2651</v>
      </c>
      <c r="AK292" s="509"/>
      <c r="AL292" s="509"/>
      <c r="AM292" s="163" t="s">
        <v>2960</v>
      </c>
      <c r="AN292" s="510"/>
      <c r="AO292" s="509"/>
      <c r="AP292" s="509"/>
      <c r="AQ292" s="509"/>
      <c r="AR292" s="509"/>
      <c r="AS292" s="509"/>
      <c r="AT292" s="163" t="s">
        <v>2653</v>
      </c>
      <c r="AU292" s="507">
        <v>7891.0</v>
      </c>
      <c r="AV292" s="507">
        <v>9.0</v>
      </c>
      <c r="AW292" s="507">
        <v>2029.0</v>
      </c>
      <c r="AX292" s="510"/>
      <c r="AY292" s="163" t="s">
        <v>2654</v>
      </c>
      <c r="AZ292" s="163" t="s">
        <v>2655</v>
      </c>
    </row>
    <row r="293">
      <c r="A293" s="163" t="s">
        <v>2961</v>
      </c>
      <c r="B293" s="163" t="s">
        <v>2955</v>
      </c>
      <c r="C293" s="163" t="s">
        <v>2638</v>
      </c>
      <c r="D293" s="163" t="s">
        <v>2639</v>
      </c>
      <c r="E293" s="506">
        <v>45775.43958333333</v>
      </c>
      <c r="F293" s="507">
        <v>2980.0</v>
      </c>
      <c r="G293" s="163" t="s">
        <v>2640</v>
      </c>
      <c r="H293" s="507">
        <v>2980.0</v>
      </c>
      <c r="I293" s="163" t="s">
        <v>2640</v>
      </c>
      <c r="J293" s="163" t="s">
        <v>2641</v>
      </c>
      <c r="K293" s="163" t="s">
        <v>2642</v>
      </c>
      <c r="L293" s="163" t="s">
        <v>2956</v>
      </c>
      <c r="M293" s="163" t="s">
        <v>2962</v>
      </c>
      <c r="N293" s="163" t="s">
        <v>2645</v>
      </c>
      <c r="O293" s="163" t="s">
        <v>2646</v>
      </c>
      <c r="P293" s="163" t="s">
        <v>2647</v>
      </c>
      <c r="Q293" s="163" t="s">
        <v>2648</v>
      </c>
      <c r="R293" s="506">
        <v>45775.43958333333</v>
      </c>
      <c r="S293" s="509"/>
      <c r="T293" s="509"/>
      <c r="U293" s="163" t="s">
        <v>2963</v>
      </c>
      <c r="V293" s="510"/>
      <c r="W293" s="510"/>
      <c r="X293" s="510"/>
      <c r="Y293" s="510"/>
      <c r="Z293" s="510"/>
      <c r="AA293" s="510"/>
      <c r="AB293" s="163" t="s">
        <v>2959</v>
      </c>
      <c r="AC293" s="511">
        <v>8.092467647E9</v>
      </c>
      <c r="AD293" s="509"/>
      <c r="AE293" s="509"/>
      <c r="AF293" s="509"/>
      <c r="AG293" s="509"/>
      <c r="AH293" s="509"/>
      <c r="AI293" s="509"/>
      <c r="AJ293" s="163" t="s">
        <v>2651</v>
      </c>
      <c r="AK293" s="509"/>
      <c r="AL293" s="509"/>
      <c r="AM293" s="163" t="s">
        <v>2960</v>
      </c>
      <c r="AN293" s="510"/>
      <c r="AO293" s="510"/>
      <c r="AP293" s="509"/>
      <c r="AQ293" s="509"/>
      <c r="AR293" s="509"/>
      <c r="AS293" s="509"/>
      <c r="AT293" s="163" t="s">
        <v>2653</v>
      </c>
      <c r="AU293" s="507">
        <v>7891.0</v>
      </c>
      <c r="AV293" s="507">
        <v>9.0</v>
      </c>
      <c r="AW293" s="507">
        <v>2029.0</v>
      </c>
      <c r="AX293" s="510"/>
      <c r="AY293" s="163" t="s">
        <v>2654</v>
      </c>
      <c r="AZ293" s="163" t="s">
        <v>2655</v>
      </c>
    </row>
    <row r="294">
      <c r="A294" s="163" t="s">
        <v>4477</v>
      </c>
      <c r="B294" s="163" t="s">
        <v>4478</v>
      </c>
      <c r="C294" s="163" t="s">
        <v>2638</v>
      </c>
      <c r="D294" s="163" t="s">
        <v>2639</v>
      </c>
      <c r="E294" s="506">
        <v>45775.433333333334</v>
      </c>
      <c r="F294" s="507">
        <v>9800.0</v>
      </c>
      <c r="G294" s="163" t="s">
        <v>2640</v>
      </c>
      <c r="H294" s="507">
        <v>9800.0</v>
      </c>
      <c r="I294" s="163" t="s">
        <v>2640</v>
      </c>
      <c r="J294" s="163" t="s">
        <v>2641</v>
      </c>
      <c r="K294" s="163" t="s">
        <v>2642</v>
      </c>
      <c r="L294" s="163" t="s">
        <v>4479</v>
      </c>
      <c r="M294" s="163" t="s">
        <v>4480</v>
      </c>
      <c r="N294" s="163" t="s">
        <v>2645</v>
      </c>
      <c r="O294" s="163" t="s">
        <v>2646</v>
      </c>
      <c r="P294" s="163" t="s">
        <v>2673</v>
      </c>
      <c r="Q294" s="163" t="s">
        <v>2648</v>
      </c>
      <c r="R294" s="506">
        <v>45775.43263888889</v>
      </c>
      <c r="S294" s="509"/>
      <c r="T294" s="509"/>
      <c r="U294" s="163" t="s">
        <v>4481</v>
      </c>
      <c r="V294" s="510"/>
      <c r="W294" s="510"/>
      <c r="X294" s="510"/>
      <c r="Y294" s="510"/>
      <c r="Z294" s="510"/>
      <c r="AA294" s="510"/>
      <c r="AB294" s="163" t="s">
        <v>4482</v>
      </c>
      <c r="AC294" s="511">
        <v>9.049219378E9</v>
      </c>
      <c r="AD294" s="509"/>
      <c r="AE294" s="509"/>
      <c r="AF294" s="509"/>
      <c r="AG294" s="509"/>
      <c r="AH294" s="509"/>
      <c r="AI294" s="509"/>
      <c r="AJ294" s="163" t="s">
        <v>2651</v>
      </c>
      <c r="AK294" s="509"/>
      <c r="AL294" s="509"/>
      <c r="AM294" s="163" t="s">
        <v>4483</v>
      </c>
      <c r="AN294" s="510"/>
      <c r="AO294" s="510"/>
      <c r="AP294" s="509"/>
      <c r="AQ294" s="509"/>
      <c r="AR294" s="509"/>
      <c r="AS294" s="509"/>
      <c r="AT294" s="163" t="s">
        <v>2653</v>
      </c>
      <c r="AU294" s="507">
        <v>7006.0</v>
      </c>
      <c r="AV294" s="507">
        <v>1.0</v>
      </c>
      <c r="AW294" s="507">
        <v>2029.0</v>
      </c>
      <c r="AX294" s="163" t="s">
        <v>2677</v>
      </c>
      <c r="AY294" s="163" t="s">
        <v>2905</v>
      </c>
      <c r="AZ294" s="163" t="s">
        <v>2655</v>
      </c>
    </row>
    <row r="295">
      <c r="A295" s="163" t="s">
        <v>4484</v>
      </c>
      <c r="B295" s="163" t="s">
        <v>4478</v>
      </c>
      <c r="C295" s="163" t="s">
        <v>2638</v>
      </c>
      <c r="D295" s="163" t="s">
        <v>2639</v>
      </c>
      <c r="E295" s="506">
        <v>45775.43194444444</v>
      </c>
      <c r="F295" s="507">
        <v>2980.0</v>
      </c>
      <c r="G295" s="163" t="s">
        <v>2640</v>
      </c>
      <c r="H295" s="507">
        <v>2980.0</v>
      </c>
      <c r="I295" s="163" t="s">
        <v>2640</v>
      </c>
      <c r="J295" s="163" t="s">
        <v>2641</v>
      </c>
      <c r="K295" s="163" t="s">
        <v>2642</v>
      </c>
      <c r="L295" s="163" t="s">
        <v>4479</v>
      </c>
      <c r="M295" s="163" t="s">
        <v>4485</v>
      </c>
      <c r="N295" s="163" t="s">
        <v>2645</v>
      </c>
      <c r="O295" s="163" t="s">
        <v>2646</v>
      </c>
      <c r="P295" s="163" t="s">
        <v>2673</v>
      </c>
      <c r="Q295" s="163" t="s">
        <v>2648</v>
      </c>
      <c r="R295" s="506">
        <v>45775.42916666667</v>
      </c>
      <c r="S295" s="509"/>
      <c r="T295" s="509"/>
      <c r="U295" s="163" t="s">
        <v>4486</v>
      </c>
      <c r="V295" s="510"/>
      <c r="W295" s="510"/>
      <c r="X295" s="510"/>
      <c r="Y295" s="510"/>
      <c r="Z295" s="510"/>
      <c r="AA295" s="510"/>
      <c r="AB295" s="163" t="s">
        <v>4482</v>
      </c>
      <c r="AC295" s="511">
        <v>9.049219378E9</v>
      </c>
      <c r="AD295" s="509"/>
      <c r="AE295" s="509"/>
      <c r="AF295" s="509"/>
      <c r="AG295" s="509"/>
      <c r="AH295" s="509"/>
      <c r="AI295" s="509"/>
      <c r="AJ295" s="163" t="s">
        <v>2651</v>
      </c>
      <c r="AK295" s="509"/>
      <c r="AL295" s="509"/>
      <c r="AM295" s="163" t="s">
        <v>4483</v>
      </c>
      <c r="AN295" s="510"/>
      <c r="AO295" s="509"/>
      <c r="AP295" s="509"/>
      <c r="AQ295" s="509"/>
      <c r="AR295" s="509"/>
      <c r="AS295" s="509"/>
      <c r="AT295" s="163" t="s">
        <v>2653</v>
      </c>
      <c r="AU295" s="507">
        <v>7006.0</v>
      </c>
      <c r="AV295" s="507">
        <v>1.0</v>
      </c>
      <c r="AW295" s="507">
        <v>2029.0</v>
      </c>
      <c r="AX295" s="163" t="s">
        <v>2677</v>
      </c>
      <c r="AY295" s="163" t="s">
        <v>2905</v>
      </c>
      <c r="AZ295" s="163" t="s">
        <v>2655</v>
      </c>
    </row>
    <row r="296">
      <c r="A296" s="163" t="s">
        <v>4487</v>
      </c>
      <c r="B296" s="163" t="s">
        <v>4488</v>
      </c>
      <c r="C296" s="163" t="s">
        <v>2638</v>
      </c>
      <c r="D296" s="163" t="s">
        <v>2639</v>
      </c>
      <c r="E296" s="506">
        <v>45775.42361111111</v>
      </c>
      <c r="F296" s="507">
        <v>9800.0</v>
      </c>
      <c r="G296" s="163" t="s">
        <v>2640</v>
      </c>
      <c r="H296" s="507">
        <v>9800.0</v>
      </c>
      <c r="I296" s="163" t="s">
        <v>2640</v>
      </c>
      <c r="J296" s="163" t="s">
        <v>2641</v>
      </c>
      <c r="K296" s="163" t="s">
        <v>2642</v>
      </c>
      <c r="L296" s="163" t="s">
        <v>4489</v>
      </c>
      <c r="M296" s="163" t="s">
        <v>4490</v>
      </c>
      <c r="N296" s="163" t="s">
        <v>2645</v>
      </c>
      <c r="O296" s="163" t="s">
        <v>2646</v>
      </c>
      <c r="P296" s="163" t="s">
        <v>2673</v>
      </c>
      <c r="Q296" s="163" t="s">
        <v>2648</v>
      </c>
      <c r="R296" s="506">
        <v>45775.42222222222</v>
      </c>
      <c r="S296" s="509"/>
      <c r="T296" s="509"/>
      <c r="U296" s="163" t="s">
        <v>4491</v>
      </c>
      <c r="V296" s="510"/>
      <c r="W296" s="510"/>
      <c r="X296" s="510"/>
      <c r="Y296" s="510"/>
      <c r="Z296" s="510"/>
      <c r="AA296" s="510"/>
      <c r="AB296" s="163" t="s">
        <v>4492</v>
      </c>
      <c r="AC296" s="511">
        <v>7.085502876E9</v>
      </c>
      <c r="AD296" s="509"/>
      <c r="AE296" s="509"/>
      <c r="AF296" s="509"/>
      <c r="AG296" s="509"/>
      <c r="AH296" s="509"/>
      <c r="AI296" s="509"/>
      <c r="AJ296" s="163" t="s">
        <v>2651</v>
      </c>
      <c r="AK296" s="509"/>
      <c r="AL296" s="509"/>
      <c r="AM296" s="163" t="s">
        <v>4493</v>
      </c>
      <c r="AN296" s="510"/>
      <c r="AO296" s="509"/>
      <c r="AP296" s="509"/>
      <c r="AQ296" s="509"/>
      <c r="AR296" s="509"/>
      <c r="AS296" s="509"/>
      <c r="AT296" s="163" t="s">
        <v>2700</v>
      </c>
      <c r="AU296" s="507">
        <v>6718.0</v>
      </c>
      <c r="AV296" s="507">
        <v>6.0</v>
      </c>
      <c r="AW296" s="507">
        <v>2029.0</v>
      </c>
      <c r="AX296" s="163" t="s">
        <v>4494</v>
      </c>
      <c r="AY296" s="163" t="s">
        <v>4495</v>
      </c>
      <c r="AZ296" s="163" t="s">
        <v>2655</v>
      </c>
    </row>
    <row r="297">
      <c r="A297" s="163" t="s">
        <v>4496</v>
      </c>
      <c r="B297" s="163" t="s">
        <v>4497</v>
      </c>
      <c r="C297" s="163" t="s">
        <v>2638</v>
      </c>
      <c r="D297" s="163" t="s">
        <v>2639</v>
      </c>
      <c r="E297" s="506">
        <v>45775.42152777778</v>
      </c>
      <c r="F297" s="507">
        <v>9800.0</v>
      </c>
      <c r="G297" s="163" t="s">
        <v>2640</v>
      </c>
      <c r="H297" s="507">
        <v>9800.0</v>
      </c>
      <c r="I297" s="163" t="s">
        <v>2640</v>
      </c>
      <c r="J297" s="163" t="s">
        <v>2641</v>
      </c>
      <c r="K297" s="163" t="s">
        <v>2642</v>
      </c>
      <c r="L297" s="163" t="s">
        <v>4498</v>
      </c>
      <c r="M297" s="163" t="s">
        <v>4499</v>
      </c>
      <c r="N297" s="163" t="s">
        <v>2645</v>
      </c>
      <c r="O297" s="163" t="s">
        <v>2646</v>
      </c>
      <c r="P297" s="163" t="s">
        <v>2673</v>
      </c>
      <c r="Q297" s="163" t="s">
        <v>2648</v>
      </c>
      <c r="R297" s="506">
        <v>45775.42013888889</v>
      </c>
      <c r="S297" s="509"/>
      <c r="T297" s="509"/>
      <c r="U297" s="163" t="s">
        <v>4500</v>
      </c>
      <c r="V297" s="510"/>
      <c r="W297" s="510"/>
      <c r="X297" s="510"/>
      <c r="Y297" s="510"/>
      <c r="Z297" s="510"/>
      <c r="AA297" s="510"/>
      <c r="AB297" s="163" t="s">
        <v>4501</v>
      </c>
      <c r="AC297" s="511">
        <v>9.016247566E9</v>
      </c>
      <c r="AD297" s="509"/>
      <c r="AE297" s="509"/>
      <c r="AF297" s="509"/>
      <c r="AG297" s="509"/>
      <c r="AH297" s="509"/>
      <c r="AI297" s="509"/>
      <c r="AJ297" s="163" t="s">
        <v>2651</v>
      </c>
      <c r="AK297" s="509"/>
      <c r="AL297" s="509"/>
      <c r="AM297" s="163" t="s">
        <v>4502</v>
      </c>
      <c r="AN297" s="510"/>
      <c r="AO297" s="510"/>
      <c r="AP297" s="509"/>
      <c r="AQ297" s="509"/>
      <c r="AR297" s="509"/>
      <c r="AS297" s="509"/>
      <c r="AT297" s="163" t="s">
        <v>2653</v>
      </c>
      <c r="AU297" s="507">
        <v>9005.0</v>
      </c>
      <c r="AV297" s="507">
        <v>3.0</v>
      </c>
      <c r="AW297" s="507">
        <v>2030.0</v>
      </c>
      <c r="AX297" s="163" t="s">
        <v>2687</v>
      </c>
      <c r="AY297" s="163" t="s">
        <v>3763</v>
      </c>
      <c r="AZ297" s="163" t="s">
        <v>2655</v>
      </c>
    </row>
    <row r="298">
      <c r="A298" s="163" t="s">
        <v>4503</v>
      </c>
      <c r="B298" s="163" t="s">
        <v>4497</v>
      </c>
      <c r="C298" s="163" t="s">
        <v>2638</v>
      </c>
      <c r="D298" s="163" t="s">
        <v>2639</v>
      </c>
      <c r="E298" s="506">
        <v>45775.42083333333</v>
      </c>
      <c r="F298" s="507">
        <v>2980.0</v>
      </c>
      <c r="G298" s="163" t="s">
        <v>2640</v>
      </c>
      <c r="H298" s="507">
        <v>2980.0</v>
      </c>
      <c r="I298" s="163" t="s">
        <v>2640</v>
      </c>
      <c r="J298" s="163" t="s">
        <v>2641</v>
      </c>
      <c r="K298" s="163" t="s">
        <v>2642</v>
      </c>
      <c r="L298" s="163" t="s">
        <v>4498</v>
      </c>
      <c r="M298" s="163" t="s">
        <v>4504</v>
      </c>
      <c r="N298" s="163" t="s">
        <v>2645</v>
      </c>
      <c r="O298" s="163" t="s">
        <v>2646</v>
      </c>
      <c r="P298" s="163" t="s">
        <v>2673</v>
      </c>
      <c r="Q298" s="163" t="s">
        <v>2648</v>
      </c>
      <c r="R298" s="506">
        <v>45775.41875</v>
      </c>
      <c r="S298" s="509"/>
      <c r="T298" s="509"/>
      <c r="U298" s="163" t="s">
        <v>4505</v>
      </c>
      <c r="V298" s="510"/>
      <c r="W298" s="510"/>
      <c r="X298" s="510"/>
      <c r="Y298" s="510"/>
      <c r="Z298" s="510"/>
      <c r="AA298" s="510"/>
      <c r="AB298" s="163" t="s">
        <v>4501</v>
      </c>
      <c r="AC298" s="511">
        <v>9.016247566E9</v>
      </c>
      <c r="AD298" s="509"/>
      <c r="AE298" s="509"/>
      <c r="AF298" s="509"/>
      <c r="AG298" s="509"/>
      <c r="AH298" s="509"/>
      <c r="AI298" s="509"/>
      <c r="AJ298" s="163" t="s">
        <v>2651</v>
      </c>
      <c r="AK298" s="509"/>
      <c r="AL298" s="509"/>
      <c r="AM298" s="163" t="s">
        <v>4502</v>
      </c>
      <c r="AN298" s="510"/>
      <c r="AO298" s="510"/>
      <c r="AP298" s="509"/>
      <c r="AQ298" s="509"/>
      <c r="AR298" s="509"/>
      <c r="AS298" s="509"/>
      <c r="AT298" s="163" t="s">
        <v>2653</v>
      </c>
      <c r="AU298" s="507">
        <v>9005.0</v>
      </c>
      <c r="AV298" s="507">
        <v>3.0</v>
      </c>
      <c r="AW298" s="507">
        <v>2030.0</v>
      </c>
      <c r="AX298" s="163" t="s">
        <v>2687</v>
      </c>
      <c r="AY298" s="163" t="s">
        <v>3763</v>
      </c>
      <c r="AZ298" s="163" t="s">
        <v>2655</v>
      </c>
    </row>
    <row r="299">
      <c r="A299" s="163" t="s">
        <v>4506</v>
      </c>
      <c r="B299" s="163" t="s">
        <v>4488</v>
      </c>
      <c r="C299" s="163" t="s">
        <v>2638</v>
      </c>
      <c r="D299" s="163" t="s">
        <v>2639</v>
      </c>
      <c r="E299" s="506">
        <v>45775.40972222222</v>
      </c>
      <c r="F299" s="507">
        <v>2980.0</v>
      </c>
      <c r="G299" s="163" t="s">
        <v>2640</v>
      </c>
      <c r="H299" s="507">
        <v>2980.0</v>
      </c>
      <c r="I299" s="163" t="s">
        <v>2640</v>
      </c>
      <c r="J299" s="163" t="s">
        <v>2641</v>
      </c>
      <c r="K299" s="163" t="s">
        <v>2642</v>
      </c>
      <c r="L299" s="163" t="s">
        <v>4489</v>
      </c>
      <c r="M299" s="163" t="s">
        <v>4507</v>
      </c>
      <c r="N299" s="163" t="s">
        <v>2645</v>
      </c>
      <c r="O299" s="163" t="s">
        <v>2646</v>
      </c>
      <c r="P299" s="163" t="s">
        <v>2673</v>
      </c>
      <c r="Q299" s="163" t="s">
        <v>2648</v>
      </c>
      <c r="R299" s="506">
        <v>45775.40902777778</v>
      </c>
      <c r="S299" s="509"/>
      <c r="T299" s="509"/>
      <c r="U299" s="163" t="s">
        <v>4508</v>
      </c>
      <c r="V299" s="510"/>
      <c r="W299" s="510"/>
      <c r="X299" s="510"/>
      <c r="Y299" s="510"/>
      <c r="Z299" s="510"/>
      <c r="AA299" s="510"/>
      <c r="AB299" s="163" t="s">
        <v>4492</v>
      </c>
      <c r="AC299" s="511">
        <v>7.085502876E9</v>
      </c>
      <c r="AD299" s="509"/>
      <c r="AE299" s="509"/>
      <c r="AF299" s="509"/>
      <c r="AG299" s="509"/>
      <c r="AH299" s="509"/>
      <c r="AI299" s="509"/>
      <c r="AJ299" s="163" t="s">
        <v>2651</v>
      </c>
      <c r="AK299" s="509"/>
      <c r="AL299" s="509"/>
      <c r="AM299" s="163" t="s">
        <v>4493</v>
      </c>
      <c r="AN299" s="510"/>
      <c r="AO299" s="509"/>
      <c r="AP299" s="509"/>
      <c r="AQ299" s="509"/>
      <c r="AR299" s="509"/>
      <c r="AS299" s="509"/>
      <c r="AT299" s="163" t="s">
        <v>2700</v>
      </c>
      <c r="AU299" s="507">
        <v>6718.0</v>
      </c>
      <c r="AV299" s="507">
        <v>6.0</v>
      </c>
      <c r="AW299" s="507">
        <v>2029.0</v>
      </c>
      <c r="AX299" s="163" t="s">
        <v>4494</v>
      </c>
      <c r="AY299" s="163" t="s">
        <v>4495</v>
      </c>
      <c r="AZ299" s="163" t="s">
        <v>2655</v>
      </c>
    </row>
    <row r="300">
      <c r="A300" s="163" t="s">
        <v>4509</v>
      </c>
      <c r="B300" s="163" t="s">
        <v>4510</v>
      </c>
      <c r="C300" s="163" t="s">
        <v>2638</v>
      </c>
      <c r="D300" s="163" t="s">
        <v>2639</v>
      </c>
      <c r="E300" s="506">
        <v>45775.393055555556</v>
      </c>
      <c r="F300" s="507">
        <v>2980.0</v>
      </c>
      <c r="G300" s="163" t="s">
        <v>2640</v>
      </c>
      <c r="H300" s="507">
        <v>2980.0</v>
      </c>
      <c r="I300" s="163" t="s">
        <v>2640</v>
      </c>
      <c r="J300" s="163" t="s">
        <v>2641</v>
      </c>
      <c r="K300" s="163" t="s">
        <v>2642</v>
      </c>
      <c r="L300" s="163" t="s">
        <v>4511</v>
      </c>
      <c r="M300" s="163" t="s">
        <v>4512</v>
      </c>
      <c r="N300" s="163" t="s">
        <v>2645</v>
      </c>
      <c r="O300" s="163" t="s">
        <v>2646</v>
      </c>
      <c r="P300" s="163" t="s">
        <v>2673</v>
      </c>
      <c r="Q300" s="163" t="s">
        <v>2648</v>
      </c>
      <c r="R300" s="506">
        <v>45775.39236111111</v>
      </c>
      <c r="S300" s="509"/>
      <c r="T300" s="509"/>
      <c r="U300" s="163" t="s">
        <v>4513</v>
      </c>
      <c r="V300" s="510"/>
      <c r="W300" s="510"/>
      <c r="X300" s="510"/>
      <c r="Y300" s="510"/>
      <c r="Z300" s="510"/>
      <c r="AA300" s="510"/>
      <c r="AB300" s="163" t="s">
        <v>4514</v>
      </c>
      <c r="AC300" s="511">
        <v>8.053638732E9</v>
      </c>
      <c r="AD300" s="509"/>
      <c r="AE300" s="509"/>
      <c r="AF300" s="509"/>
      <c r="AG300" s="509"/>
      <c r="AH300" s="509"/>
      <c r="AI300" s="509"/>
      <c r="AJ300" s="163" t="s">
        <v>2651</v>
      </c>
      <c r="AK300" s="509"/>
      <c r="AL300" s="509"/>
      <c r="AM300" s="163" t="s">
        <v>4515</v>
      </c>
      <c r="AN300" s="510"/>
      <c r="AO300" s="509"/>
      <c r="AP300" s="509"/>
      <c r="AQ300" s="509"/>
      <c r="AR300" s="509"/>
      <c r="AS300" s="509"/>
      <c r="AT300" s="163" t="s">
        <v>2700</v>
      </c>
      <c r="AU300" s="507">
        <v>8702.0</v>
      </c>
      <c r="AV300" s="507">
        <v>2.0</v>
      </c>
      <c r="AW300" s="507">
        <v>2031.0</v>
      </c>
      <c r="AX300" s="163" t="s">
        <v>2677</v>
      </c>
      <c r="AY300" s="163" t="s">
        <v>2717</v>
      </c>
      <c r="AZ300" s="163" t="s">
        <v>2655</v>
      </c>
    </row>
    <row r="301">
      <c r="A301" s="163" t="s">
        <v>4516</v>
      </c>
      <c r="B301" s="163" t="s">
        <v>4517</v>
      </c>
      <c r="C301" s="163" t="s">
        <v>2638</v>
      </c>
      <c r="D301" s="163" t="s">
        <v>2639</v>
      </c>
      <c r="E301" s="506">
        <v>45775.39236111111</v>
      </c>
      <c r="F301" s="507">
        <v>9800.0</v>
      </c>
      <c r="G301" s="163" t="s">
        <v>2640</v>
      </c>
      <c r="H301" s="507">
        <v>9800.0</v>
      </c>
      <c r="I301" s="163" t="s">
        <v>2640</v>
      </c>
      <c r="J301" s="163" t="s">
        <v>2641</v>
      </c>
      <c r="K301" s="163" t="s">
        <v>2642</v>
      </c>
      <c r="L301" s="163" t="s">
        <v>4518</v>
      </c>
      <c r="M301" s="163" t="s">
        <v>4519</v>
      </c>
      <c r="N301" s="163" t="s">
        <v>2645</v>
      </c>
      <c r="O301" s="163" t="s">
        <v>2646</v>
      </c>
      <c r="P301" s="163" t="s">
        <v>2660</v>
      </c>
      <c r="Q301" s="163" t="s">
        <v>2648</v>
      </c>
      <c r="R301" s="506">
        <v>45775.39236111111</v>
      </c>
      <c r="S301" s="509"/>
      <c r="T301" s="509"/>
      <c r="U301" s="163" t="s">
        <v>4520</v>
      </c>
      <c r="V301" s="510"/>
      <c r="W301" s="510"/>
      <c r="X301" s="510"/>
      <c r="Y301" s="510"/>
      <c r="Z301" s="510"/>
      <c r="AA301" s="510"/>
      <c r="AB301" s="163" t="s">
        <v>4521</v>
      </c>
      <c r="AC301" s="511">
        <v>9.047034601E9</v>
      </c>
      <c r="AD301" s="510"/>
      <c r="AE301" s="510"/>
      <c r="AF301" s="510"/>
      <c r="AG301" s="510"/>
      <c r="AH301" s="510"/>
      <c r="AI301" s="509"/>
      <c r="AJ301" s="163" t="s">
        <v>2651</v>
      </c>
      <c r="AK301" s="510"/>
      <c r="AL301" s="510"/>
      <c r="AM301" s="163" t="s">
        <v>4522</v>
      </c>
      <c r="AN301" s="510"/>
      <c r="AO301" s="509"/>
      <c r="AP301" s="509"/>
      <c r="AQ301" s="509"/>
      <c r="AR301" s="509"/>
      <c r="AS301" s="509"/>
      <c r="AT301" s="163" t="s">
        <v>2653</v>
      </c>
      <c r="AU301" s="507">
        <v>1000.0</v>
      </c>
      <c r="AV301" s="507">
        <v>4.0</v>
      </c>
      <c r="AW301" s="507">
        <v>2030.0</v>
      </c>
      <c r="AX301" s="163" t="s">
        <v>2664</v>
      </c>
      <c r="AY301" s="163" t="s">
        <v>3133</v>
      </c>
      <c r="AZ301" s="163" t="s">
        <v>2655</v>
      </c>
    </row>
    <row r="302">
      <c r="A302" s="163" t="s">
        <v>4523</v>
      </c>
      <c r="B302" s="163" t="s">
        <v>4517</v>
      </c>
      <c r="C302" s="163" t="s">
        <v>2638</v>
      </c>
      <c r="D302" s="163" t="s">
        <v>2639</v>
      </c>
      <c r="E302" s="506">
        <v>45775.38958333333</v>
      </c>
      <c r="F302" s="507">
        <v>2980.0</v>
      </c>
      <c r="G302" s="163" t="s">
        <v>2640</v>
      </c>
      <c r="H302" s="507">
        <v>2980.0</v>
      </c>
      <c r="I302" s="163" t="s">
        <v>2640</v>
      </c>
      <c r="J302" s="163" t="s">
        <v>2641</v>
      </c>
      <c r="K302" s="163" t="s">
        <v>2642</v>
      </c>
      <c r="L302" s="163" t="s">
        <v>4518</v>
      </c>
      <c r="M302" s="163" t="s">
        <v>4524</v>
      </c>
      <c r="N302" s="163" t="s">
        <v>2645</v>
      </c>
      <c r="O302" s="163" t="s">
        <v>2646</v>
      </c>
      <c r="P302" s="163" t="s">
        <v>2660</v>
      </c>
      <c r="Q302" s="163" t="s">
        <v>2648</v>
      </c>
      <c r="R302" s="506">
        <v>45775.38958333333</v>
      </c>
      <c r="S302" s="509"/>
      <c r="T302" s="509"/>
      <c r="U302" s="163" t="s">
        <v>4525</v>
      </c>
      <c r="V302" s="510"/>
      <c r="W302" s="510"/>
      <c r="X302" s="510"/>
      <c r="Y302" s="510"/>
      <c r="Z302" s="510"/>
      <c r="AA302" s="510"/>
      <c r="AB302" s="163" t="s">
        <v>4521</v>
      </c>
      <c r="AC302" s="511">
        <v>9.047034601E9</v>
      </c>
      <c r="AD302" s="510"/>
      <c r="AE302" s="510"/>
      <c r="AF302" s="510"/>
      <c r="AG302" s="510"/>
      <c r="AH302" s="510"/>
      <c r="AI302" s="509"/>
      <c r="AJ302" s="163" t="s">
        <v>2651</v>
      </c>
      <c r="AK302" s="512"/>
      <c r="AL302" s="513"/>
      <c r="AM302" s="163" t="s">
        <v>4522</v>
      </c>
      <c r="AN302" s="510"/>
      <c r="AO302" s="509"/>
      <c r="AP302" s="509"/>
      <c r="AQ302" s="509"/>
      <c r="AR302" s="509"/>
      <c r="AS302" s="509"/>
      <c r="AT302" s="163" t="s">
        <v>2653</v>
      </c>
      <c r="AU302" s="507">
        <v>1000.0</v>
      </c>
      <c r="AV302" s="507">
        <v>4.0</v>
      </c>
      <c r="AW302" s="507">
        <v>2030.0</v>
      </c>
      <c r="AX302" s="163" t="s">
        <v>2664</v>
      </c>
      <c r="AY302" s="163" t="s">
        <v>3133</v>
      </c>
      <c r="AZ302" s="163" t="s">
        <v>2655</v>
      </c>
    </row>
    <row r="303">
      <c r="A303" s="163" t="s">
        <v>4526</v>
      </c>
      <c r="B303" s="163" t="s">
        <v>4527</v>
      </c>
      <c r="C303" s="163" t="s">
        <v>2638</v>
      </c>
      <c r="D303" s="163" t="s">
        <v>2639</v>
      </c>
      <c r="E303" s="506">
        <v>45775.38611111111</v>
      </c>
      <c r="F303" s="507">
        <v>2980.0</v>
      </c>
      <c r="G303" s="163" t="s">
        <v>2640</v>
      </c>
      <c r="H303" s="507">
        <v>2980.0</v>
      </c>
      <c r="I303" s="163" t="s">
        <v>2640</v>
      </c>
      <c r="J303" s="163" t="s">
        <v>2641</v>
      </c>
      <c r="K303" s="163" t="s">
        <v>2642</v>
      </c>
      <c r="L303" s="163" t="s">
        <v>4528</v>
      </c>
      <c r="M303" s="163" t="s">
        <v>4529</v>
      </c>
      <c r="N303" s="163" t="s">
        <v>2645</v>
      </c>
      <c r="O303" s="163" t="s">
        <v>2646</v>
      </c>
      <c r="P303" s="163" t="s">
        <v>2673</v>
      </c>
      <c r="Q303" s="163" t="s">
        <v>2648</v>
      </c>
      <c r="R303" s="506">
        <v>45775.385416666664</v>
      </c>
      <c r="S303" s="509"/>
      <c r="T303" s="509"/>
      <c r="U303" s="163" t="s">
        <v>4530</v>
      </c>
      <c r="V303" s="510"/>
      <c r="W303" s="510"/>
      <c r="X303" s="510"/>
      <c r="Y303" s="510"/>
      <c r="Z303" s="510"/>
      <c r="AA303" s="510"/>
      <c r="AB303" s="163" t="s">
        <v>4531</v>
      </c>
      <c r="AC303" s="511">
        <v>8.038603238E9</v>
      </c>
      <c r="AD303" s="509"/>
      <c r="AE303" s="509"/>
      <c r="AF303" s="509"/>
      <c r="AG303" s="509"/>
      <c r="AH303" s="509"/>
      <c r="AI303" s="509"/>
      <c r="AJ303" s="163" t="s">
        <v>2651</v>
      </c>
      <c r="AK303" s="509"/>
      <c r="AL303" s="509"/>
      <c r="AM303" s="163" t="s">
        <v>4532</v>
      </c>
      <c r="AN303" s="510"/>
      <c r="AO303" s="509"/>
      <c r="AP303" s="509"/>
      <c r="AQ303" s="509"/>
      <c r="AR303" s="509"/>
      <c r="AS303" s="509"/>
      <c r="AT303" s="163" t="s">
        <v>2653</v>
      </c>
      <c r="AU303" s="507">
        <v>5928.0</v>
      </c>
      <c r="AV303" s="507">
        <v>2.0</v>
      </c>
      <c r="AW303" s="507">
        <v>2030.0</v>
      </c>
      <c r="AX303" s="163" t="s">
        <v>2687</v>
      </c>
      <c r="AY303" s="163" t="s">
        <v>2893</v>
      </c>
      <c r="AZ303" s="163" t="s">
        <v>2655</v>
      </c>
    </row>
    <row r="304">
      <c r="A304" s="163" t="s">
        <v>4533</v>
      </c>
      <c r="B304" s="163" t="s">
        <v>3905</v>
      </c>
      <c r="C304" s="163" t="s">
        <v>2638</v>
      </c>
      <c r="D304" s="163" t="s">
        <v>2639</v>
      </c>
      <c r="E304" s="506">
        <v>45775.35208333333</v>
      </c>
      <c r="F304" s="507">
        <v>9800.0</v>
      </c>
      <c r="G304" s="163" t="s">
        <v>2640</v>
      </c>
      <c r="H304" s="507">
        <v>9800.0</v>
      </c>
      <c r="I304" s="163" t="s">
        <v>2640</v>
      </c>
      <c r="J304" s="163" t="s">
        <v>2641</v>
      </c>
      <c r="K304" s="163" t="s">
        <v>2642</v>
      </c>
      <c r="L304" s="163" t="s">
        <v>3906</v>
      </c>
      <c r="M304" s="163" t="s">
        <v>4534</v>
      </c>
      <c r="N304" s="163" t="s">
        <v>2645</v>
      </c>
      <c r="O304" s="163" t="s">
        <v>2646</v>
      </c>
      <c r="P304" s="163" t="s">
        <v>2673</v>
      </c>
      <c r="Q304" s="163" t="s">
        <v>2648</v>
      </c>
      <c r="R304" s="506">
        <v>45775.350694444445</v>
      </c>
      <c r="S304" s="509"/>
      <c r="T304" s="509"/>
      <c r="U304" s="163" t="s">
        <v>4535</v>
      </c>
      <c r="V304" s="510"/>
      <c r="W304" s="510"/>
      <c r="X304" s="510"/>
      <c r="Y304" s="510"/>
      <c r="Z304" s="510"/>
      <c r="AA304" s="510"/>
      <c r="AB304" s="163" t="s">
        <v>3910</v>
      </c>
      <c r="AC304" s="511">
        <v>9.076673111E9</v>
      </c>
      <c r="AD304" s="509"/>
      <c r="AE304" s="509"/>
      <c r="AF304" s="509"/>
      <c r="AG304" s="509"/>
      <c r="AH304" s="509"/>
      <c r="AI304" s="509"/>
      <c r="AJ304" s="163" t="s">
        <v>2651</v>
      </c>
      <c r="AK304" s="509"/>
      <c r="AL304" s="509"/>
      <c r="AM304" s="163" t="s">
        <v>3911</v>
      </c>
      <c r="AN304" s="510"/>
      <c r="AO304" s="509"/>
      <c r="AP304" s="509"/>
      <c r="AQ304" s="509"/>
      <c r="AR304" s="509"/>
      <c r="AS304" s="509"/>
      <c r="AT304" s="163" t="s">
        <v>2653</v>
      </c>
      <c r="AU304" s="507">
        <v>6005.0</v>
      </c>
      <c r="AV304" s="507">
        <v>12.0</v>
      </c>
      <c r="AW304" s="507">
        <v>2026.0</v>
      </c>
      <c r="AX304" s="163" t="s">
        <v>2677</v>
      </c>
      <c r="AY304" s="163" t="s">
        <v>2678</v>
      </c>
      <c r="AZ304" s="163" t="s">
        <v>2655</v>
      </c>
    </row>
    <row r="305">
      <c r="A305" s="163" t="s">
        <v>3904</v>
      </c>
      <c r="B305" s="163" t="s">
        <v>3905</v>
      </c>
      <c r="C305" s="163" t="s">
        <v>2638</v>
      </c>
      <c r="D305" s="163" t="s">
        <v>2639</v>
      </c>
      <c r="E305" s="506">
        <v>45775.34583333333</v>
      </c>
      <c r="F305" s="507">
        <v>2980.0</v>
      </c>
      <c r="G305" s="163" t="s">
        <v>2640</v>
      </c>
      <c r="H305" s="507">
        <v>2980.0</v>
      </c>
      <c r="I305" s="163" t="s">
        <v>2640</v>
      </c>
      <c r="J305" s="163" t="s">
        <v>2641</v>
      </c>
      <c r="K305" s="163" t="s">
        <v>2642</v>
      </c>
      <c r="L305" s="163" t="s">
        <v>3906</v>
      </c>
      <c r="M305" s="163" t="s">
        <v>3907</v>
      </c>
      <c r="N305" s="163" t="s">
        <v>2645</v>
      </c>
      <c r="O305" s="163" t="s">
        <v>2646</v>
      </c>
      <c r="P305" s="163" t="s">
        <v>2673</v>
      </c>
      <c r="Q305" s="163" t="s">
        <v>2648</v>
      </c>
      <c r="R305" s="506">
        <v>45775.34444444445</v>
      </c>
      <c r="S305" s="509"/>
      <c r="T305" s="509"/>
      <c r="U305" s="163" t="s">
        <v>3908</v>
      </c>
      <c r="V305" s="510"/>
      <c r="W305" s="510"/>
      <c r="X305" s="510"/>
      <c r="Y305" s="510"/>
      <c r="Z305" s="510"/>
      <c r="AA305" s="510"/>
      <c r="AB305" s="163" t="s">
        <v>3910</v>
      </c>
      <c r="AC305" s="511">
        <v>9.076673111E9</v>
      </c>
      <c r="AD305" s="509"/>
      <c r="AE305" s="509"/>
      <c r="AF305" s="509"/>
      <c r="AG305" s="509"/>
      <c r="AH305" s="509"/>
      <c r="AI305" s="509"/>
      <c r="AJ305" s="163" t="s">
        <v>2651</v>
      </c>
      <c r="AK305" s="509"/>
      <c r="AL305" s="509"/>
      <c r="AM305" s="163" t="s">
        <v>3911</v>
      </c>
      <c r="AN305" s="510"/>
      <c r="AO305" s="509"/>
      <c r="AP305" s="509"/>
      <c r="AQ305" s="509"/>
      <c r="AR305" s="509"/>
      <c r="AS305" s="509"/>
      <c r="AT305" s="163" t="s">
        <v>2653</v>
      </c>
      <c r="AU305" s="507">
        <v>6005.0</v>
      </c>
      <c r="AV305" s="507">
        <v>12.0</v>
      </c>
      <c r="AW305" s="507">
        <v>2026.0</v>
      </c>
      <c r="AX305" s="163" t="s">
        <v>2677</v>
      </c>
      <c r="AY305" s="163" t="s">
        <v>2678</v>
      </c>
      <c r="AZ305" s="163" t="s">
        <v>2655</v>
      </c>
    </row>
    <row r="306">
      <c r="A306" s="163" t="s">
        <v>4536</v>
      </c>
      <c r="B306" s="163" t="s">
        <v>4537</v>
      </c>
      <c r="C306" s="163" t="s">
        <v>2638</v>
      </c>
      <c r="D306" s="163" t="s">
        <v>2639</v>
      </c>
      <c r="E306" s="506">
        <v>45775.34097222222</v>
      </c>
      <c r="F306" s="507">
        <v>9800.0</v>
      </c>
      <c r="G306" s="163" t="s">
        <v>2640</v>
      </c>
      <c r="H306" s="507">
        <v>9800.0</v>
      </c>
      <c r="I306" s="163" t="s">
        <v>2640</v>
      </c>
      <c r="J306" s="163" t="s">
        <v>2641</v>
      </c>
      <c r="K306" s="163" t="s">
        <v>2642</v>
      </c>
      <c r="L306" s="163" t="s">
        <v>4538</v>
      </c>
      <c r="M306" s="163" t="s">
        <v>4539</v>
      </c>
      <c r="N306" s="163" t="s">
        <v>2645</v>
      </c>
      <c r="O306" s="163" t="s">
        <v>2646</v>
      </c>
      <c r="P306" s="163" t="s">
        <v>2673</v>
      </c>
      <c r="Q306" s="163" t="s">
        <v>2648</v>
      </c>
      <c r="R306" s="506">
        <v>45775.34027777778</v>
      </c>
      <c r="S306" s="509"/>
      <c r="T306" s="509"/>
      <c r="U306" s="163" t="s">
        <v>4540</v>
      </c>
      <c r="V306" s="510"/>
      <c r="W306" s="510"/>
      <c r="X306" s="510"/>
      <c r="Y306" s="510"/>
      <c r="Z306" s="510"/>
      <c r="AA306" s="510"/>
      <c r="AB306" s="163" t="s">
        <v>4541</v>
      </c>
      <c r="AC306" s="511">
        <v>8.032585549E9</v>
      </c>
      <c r="AD306" s="163" t="s">
        <v>4542</v>
      </c>
      <c r="AE306" s="507">
        <v>9800.0</v>
      </c>
      <c r="AF306" s="163" t="s">
        <v>2640</v>
      </c>
      <c r="AG306" s="163" t="s">
        <v>2798</v>
      </c>
      <c r="AH306" s="509"/>
      <c r="AI306" s="509"/>
      <c r="AJ306" s="163" t="s">
        <v>2651</v>
      </c>
      <c r="AK306" s="514">
        <v>45800.0</v>
      </c>
      <c r="AL306" s="506">
        <v>45775.34027777778</v>
      </c>
      <c r="AM306" s="163" t="s">
        <v>4543</v>
      </c>
      <c r="AN306" s="510"/>
      <c r="AO306" s="509"/>
      <c r="AP306" s="509"/>
      <c r="AQ306" s="509"/>
      <c r="AR306" s="509"/>
      <c r="AS306" s="509"/>
      <c r="AT306" s="163" t="s">
        <v>2700</v>
      </c>
      <c r="AU306" s="507">
        <v>5379.0</v>
      </c>
      <c r="AV306" s="507">
        <v>11.0</v>
      </c>
      <c r="AW306" s="507">
        <v>2026.0</v>
      </c>
      <c r="AX306" s="163" t="s">
        <v>2677</v>
      </c>
      <c r="AY306" s="163" t="s">
        <v>2709</v>
      </c>
      <c r="AZ306" s="163" t="s">
        <v>2655</v>
      </c>
    </row>
    <row r="307">
      <c r="A307" s="163" t="s">
        <v>4544</v>
      </c>
      <c r="B307" s="163" t="s">
        <v>2791</v>
      </c>
      <c r="C307" s="163" t="s">
        <v>2638</v>
      </c>
      <c r="D307" s="163" t="s">
        <v>2639</v>
      </c>
      <c r="E307" s="506">
        <v>45775.3375</v>
      </c>
      <c r="F307" s="507">
        <v>4980.0</v>
      </c>
      <c r="G307" s="163" t="s">
        <v>2640</v>
      </c>
      <c r="H307" s="507">
        <v>4980.0</v>
      </c>
      <c r="I307" s="163" t="s">
        <v>2640</v>
      </c>
      <c r="J307" s="163" t="s">
        <v>2641</v>
      </c>
      <c r="K307" s="163" t="s">
        <v>2642</v>
      </c>
      <c r="L307" s="163" t="s">
        <v>2792</v>
      </c>
      <c r="M307" s="163" t="s">
        <v>2792</v>
      </c>
      <c r="N307" s="163" t="s">
        <v>2645</v>
      </c>
      <c r="O307" s="163" t="s">
        <v>2646</v>
      </c>
      <c r="P307" s="163" t="s">
        <v>2673</v>
      </c>
      <c r="Q307" s="163" t="s">
        <v>2648</v>
      </c>
      <c r="R307" s="506">
        <v>45775.336805555555</v>
      </c>
      <c r="S307" s="509"/>
      <c r="T307" s="509"/>
      <c r="U307" s="163" t="s">
        <v>4545</v>
      </c>
      <c r="V307" s="510"/>
      <c r="W307" s="510"/>
      <c r="X307" s="510"/>
      <c r="Y307" s="510"/>
      <c r="Z307" s="510"/>
      <c r="AA307" s="510"/>
      <c r="AB307" s="163" t="s">
        <v>2105</v>
      </c>
      <c r="AC307" s="511">
        <v>9.058562461E9</v>
      </c>
      <c r="AD307" s="163" t="s">
        <v>2797</v>
      </c>
      <c r="AE307" s="507">
        <v>4980.0</v>
      </c>
      <c r="AF307" s="163" t="s">
        <v>2640</v>
      </c>
      <c r="AG307" s="163" t="s">
        <v>2798</v>
      </c>
      <c r="AH307" s="509"/>
      <c r="AI307" s="509"/>
      <c r="AJ307" s="163" t="s">
        <v>2651</v>
      </c>
      <c r="AK307" s="514">
        <v>45805.0</v>
      </c>
      <c r="AL307" s="506">
        <v>45775.336805555555</v>
      </c>
      <c r="AM307" s="163" t="s">
        <v>2799</v>
      </c>
      <c r="AN307" s="510"/>
      <c r="AO307" s="509"/>
      <c r="AP307" s="509"/>
      <c r="AQ307" s="509"/>
      <c r="AR307" s="509"/>
      <c r="AS307" s="509"/>
      <c r="AT307" s="163" t="s">
        <v>2653</v>
      </c>
      <c r="AU307" s="507">
        <v>230.0</v>
      </c>
      <c r="AV307" s="507">
        <v>8.0</v>
      </c>
      <c r="AW307" s="507">
        <v>2029.0</v>
      </c>
      <c r="AX307" s="163" t="s">
        <v>2687</v>
      </c>
      <c r="AY307" s="163" t="s">
        <v>2800</v>
      </c>
      <c r="AZ307" s="163" t="s">
        <v>2655</v>
      </c>
    </row>
    <row r="308">
      <c r="A308" s="163" t="s">
        <v>4546</v>
      </c>
      <c r="B308" s="163" t="s">
        <v>4547</v>
      </c>
      <c r="C308" s="163" t="s">
        <v>2638</v>
      </c>
      <c r="D308" s="163" t="s">
        <v>2639</v>
      </c>
      <c r="E308" s="506">
        <v>45775.330555555556</v>
      </c>
      <c r="F308" s="507">
        <v>21300.0</v>
      </c>
      <c r="G308" s="163" t="s">
        <v>2640</v>
      </c>
      <c r="H308" s="507">
        <v>21300.0</v>
      </c>
      <c r="I308" s="163" t="s">
        <v>2640</v>
      </c>
      <c r="J308" s="163" t="s">
        <v>2641</v>
      </c>
      <c r="K308" s="163" t="s">
        <v>2642</v>
      </c>
      <c r="L308" s="163" t="s">
        <v>4548</v>
      </c>
      <c r="M308" s="163" t="s">
        <v>4548</v>
      </c>
      <c r="N308" s="163" t="s">
        <v>2645</v>
      </c>
      <c r="O308" s="163" t="s">
        <v>2646</v>
      </c>
      <c r="P308" s="163" t="s">
        <v>2673</v>
      </c>
      <c r="Q308" s="163" t="s">
        <v>2648</v>
      </c>
      <c r="R308" s="506">
        <v>45775.32986111111</v>
      </c>
      <c r="S308" s="509"/>
      <c r="T308" s="509"/>
      <c r="U308" s="163" t="s">
        <v>4549</v>
      </c>
      <c r="V308" s="510"/>
      <c r="W308" s="510"/>
      <c r="X308" s="510"/>
      <c r="Y308" s="510"/>
      <c r="Z308" s="510"/>
      <c r="AA308" s="510"/>
      <c r="AB308" s="163" t="s">
        <v>4550</v>
      </c>
      <c r="AC308" s="516"/>
      <c r="AD308" s="163" t="s">
        <v>4551</v>
      </c>
      <c r="AE308" s="507">
        <v>340800.0</v>
      </c>
      <c r="AF308" s="163" t="s">
        <v>2640</v>
      </c>
      <c r="AG308" s="163" t="s">
        <v>3096</v>
      </c>
      <c r="AH308" s="507">
        <v>17.0</v>
      </c>
      <c r="AI308" s="509"/>
      <c r="AJ308" s="515" t="b">
        <v>1</v>
      </c>
      <c r="AK308" s="514">
        <v>45805.0</v>
      </c>
      <c r="AL308" s="506">
        <v>45775.32986111111</v>
      </c>
      <c r="AM308" s="163" t="s">
        <v>4552</v>
      </c>
      <c r="AN308" s="510"/>
      <c r="AO308" s="509"/>
      <c r="AP308" s="509"/>
      <c r="AQ308" s="509"/>
      <c r="AR308" s="509"/>
      <c r="AS308" s="509"/>
      <c r="AT308" s="163" t="s">
        <v>2653</v>
      </c>
      <c r="AU308" s="507">
        <v>6208.0</v>
      </c>
      <c r="AV308" s="507">
        <v>1.0</v>
      </c>
      <c r="AW308" s="507">
        <v>2028.0</v>
      </c>
      <c r="AX308" s="163" t="s">
        <v>2687</v>
      </c>
      <c r="AY308" s="163" t="s">
        <v>2893</v>
      </c>
      <c r="AZ308" s="163" t="s">
        <v>2655</v>
      </c>
    </row>
    <row r="309">
      <c r="A309" s="163" t="s">
        <v>4553</v>
      </c>
      <c r="B309" s="163" t="s">
        <v>4554</v>
      </c>
      <c r="C309" s="163" t="s">
        <v>2638</v>
      </c>
      <c r="D309" s="163" t="s">
        <v>2639</v>
      </c>
      <c r="E309" s="506">
        <v>45775.330555555556</v>
      </c>
      <c r="F309" s="507">
        <v>15180.0</v>
      </c>
      <c r="G309" s="163" t="s">
        <v>2640</v>
      </c>
      <c r="H309" s="507">
        <v>15180.0</v>
      </c>
      <c r="I309" s="163" t="s">
        <v>2640</v>
      </c>
      <c r="J309" s="163" t="s">
        <v>2641</v>
      </c>
      <c r="K309" s="163" t="s">
        <v>2642</v>
      </c>
      <c r="L309" s="163" t="s">
        <v>4555</v>
      </c>
      <c r="M309" s="163" t="s">
        <v>4555</v>
      </c>
      <c r="N309" s="163" t="s">
        <v>2645</v>
      </c>
      <c r="O309" s="163" t="s">
        <v>2646</v>
      </c>
      <c r="P309" s="163" t="s">
        <v>2673</v>
      </c>
      <c r="Q309" s="163" t="s">
        <v>2648</v>
      </c>
      <c r="R309" s="506">
        <v>45775.32916666667</v>
      </c>
      <c r="S309" s="509"/>
      <c r="T309" s="509"/>
      <c r="U309" s="163" t="s">
        <v>4556</v>
      </c>
      <c r="V309" s="510"/>
      <c r="W309" s="510"/>
      <c r="X309" s="510"/>
      <c r="Y309" s="510"/>
      <c r="Z309" s="510"/>
      <c r="AA309" s="510"/>
      <c r="AB309" s="163" t="s">
        <v>4557</v>
      </c>
      <c r="AC309" s="511">
        <v>9.86327641E8</v>
      </c>
      <c r="AD309" s="163" t="s">
        <v>4558</v>
      </c>
      <c r="AE309" s="507">
        <v>592020.0</v>
      </c>
      <c r="AF309" s="163" t="s">
        <v>2640</v>
      </c>
      <c r="AG309" s="163" t="s">
        <v>3096</v>
      </c>
      <c r="AH309" s="507">
        <v>39.0</v>
      </c>
      <c r="AI309" s="509"/>
      <c r="AJ309" s="163" t="s">
        <v>2651</v>
      </c>
      <c r="AK309" s="514">
        <v>45805.0</v>
      </c>
      <c r="AL309" s="506">
        <v>45775.32916666667</v>
      </c>
      <c r="AM309" s="163" t="s">
        <v>4559</v>
      </c>
      <c r="AN309" s="510"/>
      <c r="AO309" s="509"/>
      <c r="AP309" s="509"/>
      <c r="AQ309" s="509"/>
      <c r="AR309" s="509"/>
      <c r="AS309" s="509"/>
      <c r="AT309" s="163" t="s">
        <v>2700</v>
      </c>
      <c r="AU309" s="507">
        <v>8723.0</v>
      </c>
      <c r="AV309" s="507">
        <v>8.0</v>
      </c>
      <c r="AW309" s="507">
        <v>2031.0</v>
      </c>
      <c r="AX309" s="163" t="s">
        <v>2677</v>
      </c>
      <c r="AY309" s="163" t="s">
        <v>2717</v>
      </c>
      <c r="AZ309" s="163" t="s">
        <v>2655</v>
      </c>
    </row>
    <row r="310">
      <c r="A310" s="163" t="s">
        <v>4560</v>
      </c>
      <c r="B310" s="163" t="s">
        <v>4561</v>
      </c>
      <c r="C310" s="163" t="s">
        <v>2638</v>
      </c>
      <c r="D310" s="163" t="s">
        <v>2639</v>
      </c>
      <c r="E310" s="506">
        <v>45775.32361111111</v>
      </c>
      <c r="F310" s="507">
        <v>19580.0</v>
      </c>
      <c r="G310" s="163" t="s">
        <v>2640</v>
      </c>
      <c r="H310" s="507">
        <v>19580.0</v>
      </c>
      <c r="I310" s="163" t="s">
        <v>2640</v>
      </c>
      <c r="J310" s="163" t="s">
        <v>2641</v>
      </c>
      <c r="K310" s="163" t="s">
        <v>2642</v>
      </c>
      <c r="L310" s="163" t="s">
        <v>4562</v>
      </c>
      <c r="M310" s="163" t="s">
        <v>4562</v>
      </c>
      <c r="N310" s="163" t="s">
        <v>2645</v>
      </c>
      <c r="O310" s="163" t="s">
        <v>2646</v>
      </c>
      <c r="P310" s="163" t="s">
        <v>2683</v>
      </c>
      <c r="Q310" s="163" t="s">
        <v>2648</v>
      </c>
      <c r="R310" s="506">
        <v>45775.322222222225</v>
      </c>
      <c r="S310" s="509"/>
      <c r="T310" s="509"/>
      <c r="U310" s="163" t="s">
        <v>4563</v>
      </c>
      <c r="V310" s="510"/>
      <c r="W310" s="510"/>
      <c r="X310" s="510"/>
      <c r="Y310" s="510"/>
      <c r="Z310" s="510"/>
      <c r="AA310" s="510"/>
      <c r="AB310" s="163" t="s">
        <v>4564</v>
      </c>
      <c r="AC310" s="511">
        <v>9.095768058E9</v>
      </c>
      <c r="AD310" s="163" t="s">
        <v>4565</v>
      </c>
      <c r="AE310" s="507">
        <v>704880.0</v>
      </c>
      <c r="AF310" s="163" t="s">
        <v>2640</v>
      </c>
      <c r="AG310" s="163" t="s">
        <v>3096</v>
      </c>
      <c r="AH310" s="507">
        <v>36.0</v>
      </c>
      <c r="AI310" s="509"/>
      <c r="AJ310" s="163" t="s">
        <v>2651</v>
      </c>
      <c r="AK310" s="514">
        <v>45805.0</v>
      </c>
      <c r="AL310" s="506">
        <v>45775.322222222225</v>
      </c>
      <c r="AM310" s="163" t="s">
        <v>4566</v>
      </c>
      <c r="AN310" s="510"/>
      <c r="AO310" s="509"/>
      <c r="AP310" s="509"/>
      <c r="AQ310" s="509"/>
      <c r="AR310" s="509"/>
      <c r="AS310" s="509"/>
      <c r="AT310" s="163" t="s">
        <v>2653</v>
      </c>
      <c r="AU310" s="507">
        <v>1029.0</v>
      </c>
      <c r="AV310" s="507">
        <v>6.0</v>
      </c>
      <c r="AW310" s="507">
        <v>2025.0</v>
      </c>
      <c r="AX310" s="163" t="s">
        <v>2687</v>
      </c>
      <c r="AY310" s="163" t="s">
        <v>3047</v>
      </c>
      <c r="AZ310" s="163" t="s">
        <v>2655</v>
      </c>
    </row>
    <row r="311">
      <c r="A311" s="163" t="s">
        <v>4567</v>
      </c>
      <c r="B311" s="163" t="s">
        <v>4568</v>
      </c>
      <c r="C311" s="163" t="s">
        <v>2638</v>
      </c>
      <c r="D311" s="163" t="s">
        <v>2639</v>
      </c>
      <c r="E311" s="506">
        <v>45775.31319444445</v>
      </c>
      <c r="F311" s="507">
        <v>14900.0</v>
      </c>
      <c r="G311" s="163" t="s">
        <v>2640</v>
      </c>
      <c r="H311" s="507">
        <v>14900.0</v>
      </c>
      <c r="I311" s="163" t="s">
        <v>2640</v>
      </c>
      <c r="J311" s="163" t="s">
        <v>2641</v>
      </c>
      <c r="K311" s="163" t="s">
        <v>2642</v>
      </c>
      <c r="L311" s="163" t="s">
        <v>4569</v>
      </c>
      <c r="M311" s="163" t="s">
        <v>4569</v>
      </c>
      <c r="N311" s="163" t="s">
        <v>2645</v>
      </c>
      <c r="O311" s="163" t="s">
        <v>2646</v>
      </c>
      <c r="P311" s="163" t="s">
        <v>2683</v>
      </c>
      <c r="Q311" s="163" t="s">
        <v>2648</v>
      </c>
      <c r="R311" s="506">
        <v>45775.311111111114</v>
      </c>
      <c r="S311" s="509"/>
      <c r="T311" s="509"/>
      <c r="U311" s="163" t="s">
        <v>4570</v>
      </c>
      <c r="V311" s="510"/>
      <c r="W311" s="510"/>
      <c r="X311" s="510"/>
      <c r="Y311" s="510"/>
      <c r="Z311" s="510"/>
      <c r="AA311" s="510"/>
      <c r="AB311" s="163" t="s">
        <v>4571</v>
      </c>
      <c r="AC311" s="511">
        <v>9.080671442E9</v>
      </c>
      <c r="AD311" s="163" t="s">
        <v>4572</v>
      </c>
      <c r="AE311" s="507">
        <v>357600.0</v>
      </c>
      <c r="AF311" s="163" t="s">
        <v>2640</v>
      </c>
      <c r="AG311" s="163" t="s">
        <v>3096</v>
      </c>
      <c r="AH311" s="507">
        <v>24.0</v>
      </c>
      <c r="AI311" s="509"/>
      <c r="AJ311" s="163" t="s">
        <v>2651</v>
      </c>
      <c r="AK311" s="514">
        <v>45805.0</v>
      </c>
      <c r="AL311" s="506">
        <v>45775.311111111114</v>
      </c>
      <c r="AM311" s="163" t="s">
        <v>4573</v>
      </c>
      <c r="AN311" s="510"/>
      <c r="AO311" s="509"/>
      <c r="AP311" s="509"/>
      <c r="AQ311" s="509"/>
      <c r="AR311" s="509"/>
      <c r="AS311" s="509"/>
      <c r="AT311" s="163" t="s">
        <v>2653</v>
      </c>
      <c r="AU311" s="507">
        <v>6577.0</v>
      </c>
      <c r="AV311" s="507">
        <v>6.0</v>
      </c>
      <c r="AW311" s="507">
        <v>2029.0</v>
      </c>
      <c r="AX311" s="163" t="s">
        <v>2687</v>
      </c>
      <c r="AY311" s="163" t="s">
        <v>2688</v>
      </c>
      <c r="AZ311" s="163" t="s">
        <v>2655</v>
      </c>
    </row>
    <row r="312">
      <c r="A312" s="163" t="s">
        <v>4574</v>
      </c>
      <c r="B312" s="163" t="s">
        <v>4575</v>
      </c>
      <c r="C312" s="163" t="s">
        <v>2638</v>
      </c>
      <c r="D312" s="163" t="s">
        <v>2639</v>
      </c>
      <c r="E312" s="506">
        <v>45775.30902777778</v>
      </c>
      <c r="F312" s="507">
        <v>24985.0</v>
      </c>
      <c r="G312" s="163" t="s">
        <v>2640</v>
      </c>
      <c r="H312" s="507">
        <v>24985.0</v>
      </c>
      <c r="I312" s="163" t="s">
        <v>2640</v>
      </c>
      <c r="J312" s="163" t="s">
        <v>2641</v>
      </c>
      <c r="K312" s="163" t="s">
        <v>2642</v>
      </c>
      <c r="L312" s="163" t="s">
        <v>4576</v>
      </c>
      <c r="M312" s="163" t="s">
        <v>4576</v>
      </c>
      <c r="N312" s="163" t="s">
        <v>2645</v>
      </c>
      <c r="O312" s="163" t="s">
        <v>2646</v>
      </c>
      <c r="P312" s="163" t="s">
        <v>2660</v>
      </c>
      <c r="Q312" s="163" t="s">
        <v>2648</v>
      </c>
      <c r="R312" s="506">
        <v>45775.30902777778</v>
      </c>
      <c r="S312" s="509"/>
      <c r="T312" s="509"/>
      <c r="U312" s="163" t="s">
        <v>4577</v>
      </c>
      <c r="V312" s="510"/>
      <c r="W312" s="510"/>
      <c r="X312" s="510"/>
      <c r="Y312" s="510"/>
      <c r="Z312" s="510"/>
      <c r="AA312" s="510"/>
      <c r="AB312" s="163" t="s">
        <v>4578</v>
      </c>
      <c r="AC312" s="511">
        <v>8.020760147E9</v>
      </c>
      <c r="AD312" s="163" t="s">
        <v>4579</v>
      </c>
      <c r="AE312" s="507">
        <v>574655.0</v>
      </c>
      <c r="AF312" s="163" t="s">
        <v>2640</v>
      </c>
      <c r="AG312" s="163" t="s">
        <v>3096</v>
      </c>
      <c r="AH312" s="507">
        <v>23.0</v>
      </c>
      <c r="AI312" s="509"/>
      <c r="AJ312" s="163" t="s">
        <v>2651</v>
      </c>
      <c r="AK312" s="514">
        <v>45805.0</v>
      </c>
      <c r="AL312" s="506">
        <v>45775.30902777778</v>
      </c>
      <c r="AM312" s="163" t="s">
        <v>4580</v>
      </c>
      <c r="AN312" s="510"/>
      <c r="AO312" s="509"/>
      <c r="AP312" s="509"/>
      <c r="AQ312" s="509"/>
      <c r="AR312" s="509"/>
      <c r="AS312" s="509"/>
      <c r="AT312" s="163" t="s">
        <v>2653</v>
      </c>
      <c r="AU312" s="507">
        <v>8701.0</v>
      </c>
      <c r="AV312" s="507">
        <v>6.0</v>
      </c>
      <c r="AW312" s="507">
        <v>2026.0</v>
      </c>
      <c r="AX312" s="163" t="s">
        <v>2664</v>
      </c>
      <c r="AY312" s="163" t="s">
        <v>4581</v>
      </c>
      <c r="AZ312" s="163" t="s">
        <v>2655</v>
      </c>
    </row>
    <row r="313">
      <c r="A313" s="163" t="s">
        <v>4582</v>
      </c>
      <c r="B313" s="163" t="s">
        <v>4583</v>
      </c>
      <c r="C313" s="163" t="s">
        <v>2638</v>
      </c>
      <c r="D313" s="163" t="s">
        <v>2639</v>
      </c>
      <c r="E313" s="506">
        <v>45775.30902777778</v>
      </c>
      <c r="F313" s="507">
        <v>21300.0</v>
      </c>
      <c r="G313" s="163" t="s">
        <v>2640</v>
      </c>
      <c r="H313" s="507">
        <v>21300.0</v>
      </c>
      <c r="I313" s="163" t="s">
        <v>2640</v>
      </c>
      <c r="J313" s="163" t="s">
        <v>2641</v>
      </c>
      <c r="K313" s="163" t="s">
        <v>2642</v>
      </c>
      <c r="L313" s="163" t="s">
        <v>4584</v>
      </c>
      <c r="M313" s="163" t="s">
        <v>4584</v>
      </c>
      <c r="N313" s="163" t="s">
        <v>2645</v>
      </c>
      <c r="O313" s="163" t="s">
        <v>2646</v>
      </c>
      <c r="P313" s="163" t="s">
        <v>2683</v>
      </c>
      <c r="Q313" s="163" t="s">
        <v>2648</v>
      </c>
      <c r="R313" s="506">
        <v>45775.30694444444</v>
      </c>
      <c r="S313" s="509"/>
      <c r="T313" s="509"/>
      <c r="U313" s="163" t="s">
        <v>4585</v>
      </c>
      <c r="V313" s="510"/>
      <c r="W313" s="510"/>
      <c r="X313" s="510"/>
      <c r="Y313" s="510"/>
      <c r="Z313" s="510"/>
      <c r="AA313" s="510"/>
      <c r="AB313" s="163" t="s">
        <v>4586</v>
      </c>
      <c r="AC313" s="511">
        <v>8.097448979E9</v>
      </c>
      <c r="AD313" s="163" t="s">
        <v>4587</v>
      </c>
      <c r="AE313" s="507">
        <v>724200.0</v>
      </c>
      <c r="AF313" s="163" t="s">
        <v>2640</v>
      </c>
      <c r="AG313" s="163" t="s">
        <v>3096</v>
      </c>
      <c r="AH313" s="507">
        <v>34.0</v>
      </c>
      <c r="AI313" s="509"/>
      <c r="AJ313" s="163" t="s">
        <v>2651</v>
      </c>
      <c r="AK313" s="514">
        <v>45805.0</v>
      </c>
      <c r="AL313" s="506">
        <v>45775.30694444444</v>
      </c>
      <c r="AM313" s="163" t="s">
        <v>4588</v>
      </c>
      <c r="AN313" s="510"/>
      <c r="AO313" s="509"/>
      <c r="AP313" s="509"/>
      <c r="AQ313" s="509"/>
      <c r="AR313" s="509"/>
      <c r="AS313" s="509"/>
      <c r="AT313" s="163" t="s">
        <v>2653</v>
      </c>
      <c r="AU313" s="507">
        <v>942.0</v>
      </c>
      <c r="AV313" s="507">
        <v>11.0</v>
      </c>
      <c r="AW313" s="507">
        <v>2025.0</v>
      </c>
      <c r="AX313" s="163" t="s">
        <v>2936</v>
      </c>
      <c r="AY313" s="163" t="s">
        <v>2921</v>
      </c>
      <c r="AZ313" s="163" t="s">
        <v>2655</v>
      </c>
    </row>
    <row r="314">
      <c r="A314" s="163" t="s">
        <v>4589</v>
      </c>
      <c r="B314" s="163" t="s">
        <v>4590</v>
      </c>
      <c r="C314" s="163" t="s">
        <v>2638</v>
      </c>
      <c r="D314" s="163" t="s">
        <v>2639</v>
      </c>
      <c r="E314" s="506">
        <v>45775.308333333334</v>
      </c>
      <c r="F314" s="507">
        <v>19580.0</v>
      </c>
      <c r="G314" s="163" t="s">
        <v>2640</v>
      </c>
      <c r="H314" s="507">
        <v>19580.0</v>
      </c>
      <c r="I314" s="163" t="s">
        <v>2640</v>
      </c>
      <c r="J314" s="163" t="s">
        <v>2641</v>
      </c>
      <c r="K314" s="163" t="s">
        <v>2642</v>
      </c>
      <c r="L314" s="163" t="s">
        <v>4591</v>
      </c>
      <c r="M314" s="163" t="s">
        <v>4591</v>
      </c>
      <c r="N314" s="163" t="s">
        <v>2645</v>
      </c>
      <c r="O314" s="163" t="s">
        <v>2646</v>
      </c>
      <c r="P314" s="163" t="s">
        <v>2673</v>
      </c>
      <c r="Q314" s="163" t="s">
        <v>2648</v>
      </c>
      <c r="R314" s="506">
        <v>45775.30763888889</v>
      </c>
      <c r="S314" s="509"/>
      <c r="T314" s="509"/>
      <c r="U314" s="163" t="s">
        <v>4592</v>
      </c>
      <c r="V314" s="510"/>
      <c r="W314" s="510"/>
      <c r="X314" s="510"/>
      <c r="Y314" s="510"/>
      <c r="Z314" s="510"/>
      <c r="AA314" s="510"/>
      <c r="AB314" s="163" t="s">
        <v>4593</v>
      </c>
      <c r="AC314" s="511">
        <v>8.019299915E9</v>
      </c>
      <c r="AD314" s="163" t="s">
        <v>4594</v>
      </c>
      <c r="AE314" s="507">
        <v>685300.0</v>
      </c>
      <c r="AF314" s="163" t="s">
        <v>2640</v>
      </c>
      <c r="AG314" s="163" t="s">
        <v>3096</v>
      </c>
      <c r="AH314" s="507">
        <v>35.0</v>
      </c>
      <c r="AI314" s="509"/>
      <c r="AJ314" s="163" t="s">
        <v>2651</v>
      </c>
      <c r="AK314" s="514">
        <v>45805.0</v>
      </c>
      <c r="AL314" s="506">
        <v>45775.30763888889</v>
      </c>
      <c r="AM314" s="163" t="s">
        <v>4595</v>
      </c>
      <c r="AN314" s="510"/>
      <c r="AO314" s="509"/>
      <c r="AP314" s="509"/>
      <c r="AQ314" s="509"/>
      <c r="AR314" s="509"/>
      <c r="AS314" s="509"/>
      <c r="AT314" s="163" t="s">
        <v>2700</v>
      </c>
      <c r="AU314" s="507">
        <v>4141.0</v>
      </c>
      <c r="AV314" s="507">
        <v>3.0</v>
      </c>
      <c r="AW314" s="507">
        <v>2029.0</v>
      </c>
      <c r="AX314" s="163" t="s">
        <v>3065</v>
      </c>
      <c r="AY314" s="163" t="s">
        <v>3066</v>
      </c>
      <c r="AZ314" s="163" t="s">
        <v>2655</v>
      </c>
    </row>
    <row r="315">
      <c r="A315" s="163" t="s">
        <v>4596</v>
      </c>
      <c r="B315" s="163" t="s">
        <v>4597</v>
      </c>
      <c r="C315" s="163" t="s">
        <v>2638</v>
      </c>
      <c r="D315" s="163" t="s">
        <v>2639</v>
      </c>
      <c r="E315" s="506">
        <v>45775.308333333334</v>
      </c>
      <c r="F315" s="507">
        <v>21700.0</v>
      </c>
      <c r="G315" s="163" t="s">
        <v>2640</v>
      </c>
      <c r="H315" s="507">
        <v>21700.0</v>
      </c>
      <c r="I315" s="163" t="s">
        <v>2640</v>
      </c>
      <c r="J315" s="163" t="s">
        <v>2641</v>
      </c>
      <c r="K315" s="163" t="s">
        <v>2642</v>
      </c>
      <c r="L315" s="163" t="s">
        <v>4598</v>
      </c>
      <c r="M315" s="163" t="s">
        <v>4598</v>
      </c>
      <c r="N315" s="163" t="s">
        <v>2645</v>
      </c>
      <c r="O315" s="163" t="s">
        <v>2646</v>
      </c>
      <c r="P315" s="163" t="s">
        <v>2673</v>
      </c>
      <c r="Q315" s="163" t="s">
        <v>2648</v>
      </c>
      <c r="R315" s="506">
        <v>45775.30694444444</v>
      </c>
      <c r="S315" s="509"/>
      <c r="T315" s="509"/>
      <c r="U315" s="163" t="s">
        <v>4599</v>
      </c>
      <c r="V315" s="510"/>
      <c r="W315" s="510"/>
      <c r="X315" s="510"/>
      <c r="Y315" s="510"/>
      <c r="Z315" s="510"/>
      <c r="AA315" s="510"/>
      <c r="AB315" s="163" t="s">
        <v>4600</v>
      </c>
      <c r="AC315" s="511">
        <v>8.091975065E9</v>
      </c>
      <c r="AD315" s="163" t="s">
        <v>4601</v>
      </c>
      <c r="AE315" s="507">
        <v>781200.0</v>
      </c>
      <c r="AF315" s="163" t="s">
        <v>2640</v>
      </c>
      <c r="AG315" s="163" t="s">
        <v>3096</v>
      </c>
      <c r="AH315" s="507">
        <v>36.0</v>
      </c>
      <c r="AI315" s="509"/>
      <c r="AJ315" s="163" t="s">
        <v>2651</v>
      </c>
      <c r="AK315" s="514">
        <v>45805.0</v>
      </c>
      <c r="AL315" s="506">
        <v>45775.30694444444</v>
      </c>
      <c r="AM315" s="163" t="s">
        <v>4602</v>
      </c>
      <c r="AN315" s="510"/>
      <c r="AO315" s="509"/>
      <c r="AP315" s="509"/>
      <c r="AQ315" s="509"/>
      <c r="AR315" s="509"/>
      <c r="AS315" s="509"/>
      <c r="AT315" s="163" t="s">
        <v>2700</v>
      </c>
      <c r="AU315" s="507">
        <v>3266.0</v>
      </c>
      <c r="AV315" s="507">
        <v>6.0</v>
      </c>
      <c r="AW315" s="507">
        <v>2028.0</v>
      </c>
      <c r="AX315" s="163" t="s">
        <v>3065</v>
      </c>
      <c r="AY315" s="163" t="s">
        <v>3066</v>
      </c>
      <c r="AZ315" s="163" t="s">
        <v>2655</v>
      </c>
    </row>
    <row r="316">
      <c r="A316" s="163" t="s">
        <v>4603</v>
      </c>
      <c r="B316" s="163" t="s">
        <v>4604</v>
      </c>
      <c r="C316" s="163" t="s">
        <v>2638</v>
      </c>
      <c r="D316" s="163" t="s">
        <v>2639</v>
      </c>
      <c r="E316" s="506">
        <v>45775.308333333334</v>
      </c>
      <c r="F316" s="507">
        <v>29800.0</v>
      </c>
      <c r="G316" s="163" t="s">
        <v>2640</v>
      </c>
      <c r="H316" s="507">
        <v>29800.0</v>
      </c>
      <c r="I316" s="163" t="s">
        <v>2640</v>
      </c>
      <c r="J316" s="163" t="s">
        <v>2641</v>
      </c>
      <c r="K316" s="163" t="s">
        <v>2642</v>
      </c>
      <c r="L316" s="163" t="s">
        <v>4605</v>
      </c>
      <c r="M316" s="163" t="s">
        <v>4605</v>
      </c>
      <c r="N316" s="163" t="s">
        <v>2645</v>
      </c>
      <c r="O316" s="163" t="s">
        <v>2646</v>
      </c>
      <c r="P316" s="163" t="s">
        <v>2673</v>
      </c>
      <c r="Q316" s="163" t="s">
        <v>2648</v>
      </c>
      <c r="R316" s="506">
        <v>45775.30763888889</v>
      </c>
      <c r="S316" s="509"/>
      <c r="T316" s="509"/>
      <c r="U316" s="163" t="s">
        <v>4606</v>
      </c>
      <c r="V316" s="510"/>
      <c r="W316" s="510"/>
      <c r="X316" s="510"/>
      <c r="Y316" s="510"/>
      <c r="Z316" s="510"/>
      <c r="AA316" s="510"/>
      <c r="AB316" s="163" t="s">
        <v>4607</v>
      </c>
      <c r="AC316" s="511">
        <v>7.084850629E9</v>
      </c>
      <c r="AD316" s="163" t="s">
        <v>4608</v>
      </c>
      <c r="AE316" s="507">
        <v>625800.0</v>
      </c>
      <c r="AF316" s="163" t="s">
        <v>2640</v>
      </c>
      <c r="AG316" s="163" t="s">
        <v>3096</v>
      </c>
      <c r="AH316" s="507">
        <v>21.0</v>
      </c>
      <c r="AI316" s="509"/>
      <c r="AJ316" s="163" t="s">
        <v>2651</v>
      </c>
      <c r="AK316" s="514">
        <v>45805.0</v>
      </c>
      <c r="AL316" s="506">
        <v>45775.30763888889</v>
      </c>
      <c r="AM316" s="163" t="s">
        <v>4609</v>
      </c>
      <c r="AN316" s="510"/>
      <c r="AO316" s="509"/>
      <c r="AP316" s="509"/>
      <c r="AQ316" s="509"/>
      <c r="AR316" s="509"/>
      <c r="AS316" s="509"/>
      <c r="AT316" s="163" t="s">
        <v>2653</v>
      </c>
      <c r="AU316" s="507">
        <v>1082.0</v>
      </c>
      <c r="AV316" s="507">
        <v>5.0</v>
      </c>
      <c r="AW316" s="507">
        <v>2028.0</v>
      </c>
      <c r="AX316" s="163" t="s">
        <v>2677</v>
      </c>
      <c r="AY316" s="163" t="s">
        <v>3763</v>
      </c>
      <c r="AZ316" s="163" t="s">
        <v>2655</v>
      </c>
    </row>
    <row r="317">
      <c r="A317" s="163" t="s">
        <v>4610</v>
      </c>
      <c r="B317" s="163" t="s">
        <v>4611</v>
      </c>
      <c r="C317" s="163" t="s">
        <v>2638</v>
      </c>
      <c r="D317" s="163" t="s">
        <v>2639</v>
      </c>
      <c r="E317" s="506">
        <v>45775.308333333334</v>
      </c>
      <c r="F317" s="507">
        <v>16280.0</v>
      </c>
      <c r="G317" s="163" t="s">
        <v>2640</v>
      </c>
      <c r="H317" s="507">
        <v>16280.0</v>
      </c>
      <c r="I317" s="163" t="s">
        <v>2640</v>
      </c>
      <c r="J317" s="163" t="s">
        <v>2641</v>
      </c>
      <c r="K317" s="163" t="s">
        <v>2642</v>
      </c>
      <c r="L317" s="163" t="s">
        <v>4612</v>
      </c>
      <c r="M317" s="163" t="s">
        <v>4612</v>
      </c>
      <c r="N317" s="163" t="s">
        <v>2645</v>
      </c>
      <c r="O317" s="163" t="s">
        <v>2646</v>
      </c>
      <c r="P317" s="163" t="s">
        <v>2647</v>
      </c>
      <c r="Q317" s="163" t="s">
        <v>2648</v>
      </c>
      <c r="R317" s="506">
        <v>45775.308333333334</v>
      </c>
      <c r="S317" s="509"/>
      <c r="T317" s="509"/>
      <c r="U317" s="163" t="s">
        <v>4613</v>
      </c>
      <c r="V317" s="510"/>
      <c r="W317" s="510"/>
      <c r="X317" s="510"/>
      <c r="Y317" s="510"/>
      <c r="Z317" s="510"/>
      <c r="AA317" s="510"/>
      <c r="AB317" s="163" t="s">
        <v>4614</v>
      </c>
      <c r="AC317" s="507">
        <v>9.038744048E9</v>
      </c>
      <c r="AD317" s="163" t="s">
        <v>4615</v>
      </c>
      <c r="AE317" s="507">
        <v>618640.0</v>
      </c>
      <c r="AF317" s="163" t="s">
        <v>2640</v>
      </c>
      <c r="AG317" s="163" t="s">
        <v>3096</v>
      </c>
      <c r="AH317" s="507">
        <v>38.0</v>
      </c>
      <c r="AI317" s="509"/>
      <c r="AJ317" s="163" t="s">
        <v>2651</v>
      </c>
      <c r="AK317" s="514">
        <v>45805.0</v>
      </c>
      <c r="AL317" s="506">
        <v>45775.308333333334</v>
      </c>
      <c r="AM317" s="163" t="s">
        <v>4616</v>
      </c>
      <c r="AN317" s="510"/>
      <c r="AO317" s="510"/>
      <c r="AP317" s="509"/>
      <c r="AQ317" s="509"/>
      <c r="AR317" s="509"/>
      <c r="AS317" s="509"/>
      <c r="AT317" s="163" t="s">
        <v>2653</v>
      </c>
      <c r="AU317" s="507">
        <v>3403.0</v>
      </c>
      <c r="AV317" s="507">
        <v>4.0</v>
      </c>
      <c r="AW317" s="507">
        <v>2027.0</v>
      </c>
      <c r="AX317" s="510"/>
      <c r="AY317" s="163" t="s">
        <v>4617</v>
      </c>
      <c r="AZ317" s="163" t="s">
        <v>2655</v>
      </c>
    </row>
    <row r="318">
      <c r="A318" s="163" t="s">
        <v>4618</v>
      </c>
      <c r="B318" s="163" t="s">
        <v>4619</v>
      </c>
      <c r="C318" s="163" t="s">
        <v>2638</v>
      </c>
      <c r="D318" s="163" t="s">
        <v>2639</v>
      </c>
      <c r="E318" s="506">
        <v>45775.308333333334</v>
      </c>
      <c r="F318" s="507">
        <v>21900.0</v>
      </c>
      <c r="G318" s="163" t="s">
        <v>2640</v>
      </c>
      <c r="H318" s="507">
        <v>21900.0</v>
      </c>
      <c r="I318" s="163" t="s">
        <v>2640</v>
      </c>
      <c r="J318" s="163" t="s">
        <v>2641</v>
      </c>
      <c r="K318" s="163" t="s">
        <v>2642</v>
      </c>
      <c r="L318" s="163" t="s">
        <v>4620</v>
      </c>
      <c r="M318" s="163" t="s">
        <v>4620</v>
      </c>
      <c r="N318" s="163" t="s">
        <v>2645</v>
      </c>
      <c r="O318" s="163" t="s">
        <v>2646</v>
      </c>
      <c r="P318" s="163" t="s">
        <v>2673</v>
      </c>
      <c r="Q318" s="163" t="s">
        <v>2648</v>
      </c>
      <c r="R318" s="506">
        <v>45775.30763888889</v>
      </c>
      <c r="S318" s="509"/>
      <c r="T318" s="509"/>
      <c r="U318" s="163" t="s">
        <v>4621</v>
      </c>
      <c r="V318" s="510"/>
      <c r="W318" s="510"/>
      <c r="X318" s="510"/>
      <c r="Y318" s="510"/>
      <c r="Z318" s="510"/>
      <c r="AA318" s="510"/>
      <c r="AB318" s="163" t="s">
        <v>4622</v>
      </c>
      <c r="AC318" s="511">
        <v>9.079478004E9</v>
      </c>
      <c r="AD318" s="163" t="s">
        <v>4623</v>
      </c>
      <c r="AE318" s="507">
        <v>744600.0</v>
      </c>
      <c r="AF318" s="163" t="s">
        <v>2640</v>
      </c>
      <c r="AG318" s="163" t="s">
        <v>3096</v>
      </c>
      <c r="AH318" s="507">
        <v>34.0</v>
      </c>
      <c r="AI318" s="509"/>
      <c r="AJ318" s="163" t="s">
        <v>2651</v>
      </c>
      <c r="AK318" s="514">
        <v>45805.0</v>
      </c>
      <c r="AL318" s="506">
        <v>45775.30763888889</v>
      </c>
      <c r="AM318" s="163" t="s">
        <v>4624</v>
      </c>
      <c r="AN318" s="510"/>
      <c r="AO318" s="510"/>
      <c r="AP318" s="509"/>
      <c r="AQ318" s="509"/>
      <c r="AR318" s="509"/>
      <c r="AS318" s="509"/>
      <c r="AT318" s="163" t="s">
        <v>2700</v>
      </c>
      <c r="AU318" s="507">
        <v>3739.0</v>
      </c>
      <c r="AV318" s="507">
        <v>6.0</v>
      </c>
      <c r="AW318" s="507">
        <v>2028.0</v>
      </c>
      <c r="AX318" s="163" t="s">
        <v>3065</v>
      </c>
      <c r="AY318" s="163" t="s">
        <v>4625</v>
      </c>
      <c r="AZ318" s="163" t="s">
        <v>2655</v>
      </c>
    </row>
    <row r="319">
      <c r="A319" s="163" t="s">
        <v>4626</v>
      </c>
      <c r="B319" s="163" t="s">
        <v>4627</v>
      </c>
      <c r="C319" s="163" t="s">
        <v>2638</v>
      </c>
      <c r="D319" s="163" t="s">
        <v>2639</v>
      </c>
      <c r="E319" s="506">
        <v>45775.308333333334</v>
      </c>
      <c r="F319" s="507">
        <v>16280.0</v>
      </c>
      <c r="G319" s="163" t="s">
        <v>2640</v>
      </c>
      <c r="H319" s="507">
        <v>16280.0</v>
      </c>
      <c r="I319" s="163" t="s">
        <v>2640</v>
      </c>
      <c r="J319" s="163" t="s">
        <v>2641</v>
      </c>
      <c r="K319" s="163" t="s">
        <v>2642</v>
      </c>
      <c r="L319" s="163" t="s">
        <v>4628</v>
      </c>
      <c r="M319" s="163" t="s">
        <v>4628</v>
      </c>
      <c r="N319" s="163" t="s">
        <v>2645</v>
      </c>
      <c r="O319" s="163" t="s">
        <v>2646</v>
      </c>
      <c r="P319" s="163" t="s">
        <v>2673</v>
      </c>
      <c r="Q319" s="163" t="s">
        <v>2648</v>
      </c>
      <c r="R319" s="506">
        <v>45775.30763888889</v>
      </c>
      <c r="S319" s="509"/>
      <c r="T319" s="509"/>
      <c r="U319" s="163" t="s">
        <v>4629</v>
      </c>
      <c r="V319" s="510"/>
      <c r="W319" s="510"/>
      <c r="X319" s="510"/>
      <c r="Y319" s="510"/>
      <c r="Z319" s="510"/>
      <c r="AA319" s="510"/>
      <c r="AB319" s="163" t="s">
        <v>4630</v>
      </c>
      <c r="AC319" s="511">
        <v>8.08869328E9</v>
      </c>
      <c r="AD319" s="163" t="s">
        <v>4631</v>
      </c>
      <c r="AE319" s="507">
        <v>602360.0</v>
      </c>
      <c r="AF319" s="163" t="s">
        <v>2640</v>
      </c>
      <c r="AG319" s="163" t="s">
        <v>3096</v>
      </c>
      <c r="AH319" s="507">
        <v>37.0</v>
      </c>
      <c r="AI319" s="509"/>
      <c r="AJ319" s="163" t="s">
        <v>2651</v>
      </c>
      <c r="AK319" s="514">
        <v>45805.0</v>
      </c>
      <c r="AL319" s="506">
        <v>45775.30763888889</v>
      </c>
      <c r="AM319" s="163" t="s">
        <v>4632</v>
      </c>
      <c r="AN319" s="510"/>
      <c r="AO319" s="509"/>
      <c r="AP319" s="509"/>
      <c r="AQ319" s="509"/>
      <c r="AR319" s="509"/>
      <c r="AS319" s="509"/>
      <c r="AT319" s="163" t="s">
        <v>2700</v>
      </c>
      <c r="AU319" s="507">
        <v>3561.0</v>
      </c>
      <c r="AV319" s="507">
        <v>10.0</v>
      </c>
      <c r="AW319" s="507">
        <v>2027.0</v>
      </c>
      <c r="AX319" s="163" t="s">
        <v>2677</v>
      </c>
      <c r="AY319" s="163" t="s">
        <v>2717</v>
      </c>
      <c r="AZ319" s="163" t="s">
        <v>2655</v>
      </c>
    </row>
    <row r="320">
      <c r="A320" s="163" t="s">
        <v>4633</v>
      </c>
      <c r="B320" s="163" t="s">
        <v>4634</v>
      </c>
      <c r="C320" s="163" t="s">
        <v>2638</v>
      </c>
      <c r="D320" s="163" t="s">
        <v>2639</v>
      </c>
      <c r="E320" s="506">
        <v>45775.308333333334</v>
      </c>
      <c r="F320" s="507">
        <v>21300.0</v>
      </c>
      <c r="G320" s="163" t="s">
        <v>2640</v>
      </c>
      <c r="H320" s="507">
        <v>21300.0</v>
      </c>
      <c r="I320" s="163" t="s">
        <v>2640</v>
      </c>
      <c r="J320" s="163" t="s">
        <v>2641</v>
      </c>
      <c r="K320" s="163" t="s">
        <v>2642</v>
      </c>
      <c r="L320" s="163" t="s">
        <v>4635</v>
      </c>
      <c r="M320" s="163" t="s">
        <v>4635</v>
      </c>
      <c r="N320" s="163" t="s">
        <v>2645</v>
      </c>
      <c r="O320" s="163" t="s">
        <v>2646</v>
      </c>
      <c r="P320" s="163" t="s">
        <v>2673</v>
      </c>
      <c r="Q320" s="163" t="s">
        <v>2648</v>
      </c>
      <c r="R320" s="506">
        <v>45775.30763888889</v>
      </c>
      <c r="S320" s="509"/>
      <c r="T320" s="509"/>
      <c r="U320" s="163" t="s">
        <v>4636</v>
      </c>
      <c r="V320" s="510"/>
      <c r="W320" s="510"/>
      <c r="X320" s="510"/>
      <c r="Y320" s="510"/>
      <c r="Z320" s="510"/>
      <c r="AA320" s="510"/>
      <c r="AB320" s="163" t="s">
        <v>4637</v>
      </c>
      <c r="AC320" s="511">
        <v>8.027434059E9</v>
      </c>
      <c r="AD320" s="163" t="s">
        <v>4638</v>
      </c>
      <c r="AE320" s="507">
        <v>745500.0</v>
      </c>
      <c r="AF320" s="163" t="s">
        <v>2640</v>
      </c>
      <c r="AG320" s="163" t="s">
        <v>3096</v>
      </c>
      <c r="AH320" s="507">
        <v>35.0</v>
      </c>
      <c r="AI320" s="509"/>
      <c r="AJ320" s="163" t="s">
        <v>2651</v>
      </c>
      <c r="AK320" s="514">
        <v>45805.0</v>
      </c>
      <c r="AL320" s="506">
        <v>45775.30763888889</v>
      </c>
      <c r="AM320" s="163" t="s">
        <v>4639</v>
      </c>
      <c r="AN320" s="510"/>
      <c r="AO320" s="510"/>
      <c r="AP320" s="509"/>
      <c r="AQ320" s="509"/>
      <c r="AR320" s="509"/>
      <c r="AS320" s="509"/>
      <c r="AT320" s="163" t="s">
        <v>2653</v>
      </c>
      <c r="AU320" s="507">
        <v>9019.0</v>
      </c>
      <c r="AV320" s="507">
        <v>11.0</v>
      </c>
      <c r="AW320" s="507">
        <v>2028.0</v>
      </c>
      <c r="AX320" s="163" t="s">
        <v>2687</v>
      </c>
      <c r="AY320" s="163" t="s">
        <v>2893</v>
      </c>
      <c r="AZ320" s="163" t="s">
        <v>2655</v>
      </c>
    </row>
    <row r="321">
      <c r="A321" s="163" t="s">
        <v>4640</v>
      </c>
      <c r="B321" s="163" t="s">
        <v>4641</v>
      </c>
      <c r="C321" s="163" t="s">
        <v>2638</v>
      </c>
      <c r="D321" s="163" t="s">
        <v>2639</v>
      </c>
      <c r="E321" s="506">
        <v>45775.308333333334</v>
      </c>
      <c r="F321" s="507">
        <v>19580.0</v>
      </c>
      <c r="G321" s="163" t="s">
        <v>2640</v>
      </c>
      <c r="H321" s="507">
        <v>19580.0</v>
      </c>
      <c r="I321" s="163" t="s">
        <v>2640</v>
      </c>
      <c r="J321" s="163" t="s">
        <v>2641</v>
      </c>
      <c r="K321" s="163" t="s">
        <v>2642</v>
      </c>
      <c r="L321" s="163" t="s">
        <v>4642</v>
      </c>
      <c r="M321" s="163" t="s">
        <v>4642</v>
      </c>
      <c r="N321" s="163" t="s">
        <v>2645</v>
      </c>
      <c r="O321" s="163" t="s">
        <v>2646</v>
      </c>
      <c r="P321" s="163" t="s">
        <v>2673</v>
      </c>
      <c r="Q321" s="163" t="s">
        <v>2648</v>
      </c>
      <c r="R321" s="506">
        <v>45775.30763888889</v>
      </c>
      <c r="S321" s="509"/>
      <c r="T321" s="509"/>
      <c r="U321" s="163" t="s">
        <v>4643</v>
      </c>
      <c r="V321" s="510"/>
      <c r="W321" s="510"/>
      <c r="X321" s="510"/>
      <c r="Y321" s="510"/>
      <c r="Z321" s="510"/>
      <c r="AA321" s="510"/>
      <c r="AB321" s="163" t="s">
        <v>4644</v>
      </c>
      <c r="AC321" s="511">
        <v>8.090771224E9</v>
      </c>
      <c r="AD321" s="163" t="s">
        <v>4645</v>
      </c>
      <c r="AE321" s="507">
        <v>606980.0</v>
      </c>
      <c r="AF321" s="163" t="s">
        <v>2640</v>
      </c>
      <c r="AG321" s="163" t="s">
        <v>3096</v>
      </c>
      <c r="AH321" s="507">
        <v>31.0</v>
      </c>
      <c r="AI321" s="509"/>
      <c r="AJ321" s="163" t="s">
        <v>2651</v>
      </c>
      <c r="AK321" s="514">
        <v>45805.0</v>
      </c>
      <c r="AL321" s="506">
        <v>45775.30763888889</v>
      </c>
      <c r="AM321" s="163" t="s">
        <v>4646</v>
      </c>
      <c r="AN321" s="510"/>
      <c r="AO321" s="510"/>
      <c r="AP321" s="509"/>
      <c r="AQ321" s="509"/>
      <c r="AR321" s="509"/>
      <c r="AS321" s="509"/>
      <c r="AT321" s="163" t="s">
        <v>2653</v>
      </c>
      <c r="AU321" s="507">
        <v>2451.0</v>
      </c>
      <c r="AV321" s="507">
        <v>12.0</v>
      </c>
      <c r="AW321" s="507">
        <v>2027.0</v>
      </c>
      <c r="AX321" s="163" t="s">
        <v>2677</v>
      </c>
      <c r="AY321" s="163" t="s">
        <v>4339</v>
      </c>
      <c r="AZ321" s="163" t="s">
        <v>2655</v>
      </c>
    </row>
    <row r="322">
      <c r="A322" s="163" t="s">
        <v>4647</v>
      </c>
      <c r="B322" s="163" t="s">
        <v>4648</v>
      </c>
      <c r="C322" s="163" t="s">
        <v>2638</v>
      </c>
      <c r="D322" s="163" t="s">
        <v>2639</v>
      </c>
      <c r="E322" s="506">
        <v>45775.308333333334</v>
      </c>
      <c r="F322" s="507">
        <v>19580.0</v>
      </c>
      <c r="G322" s="163" t="s">
        <v>2640</v>
      </c>
      <c r="H322" s="507">
        <v>19580.0</v>
      </c>
      <c r="I322" s="163" t="s">
        <v>2640</v>
      </c>
      <c r="J322" s="163" t="s">
        <v>2641</v>
      </c>
      <c r="K322" s="163" t="s">
        <v>2642</v>
      </c>
      <c r="L322" s="163" t="s">
        <v>4649</v>
      </c>
      <c r="M322" s="163" t="s">
        <v>4649</v>
      </c>
      <c r="N322" s="163" t="s">
        <v>2645</v>
      </c>
      <c r="O322" s="163" t="s">
        <v>2646</v>
      </c>
      <c r="P322" s="163" t="s">
        <v>2683</v>
      </c>
      <c r="Q322" s="163" t="s">
        <v>2648</v>
      </c>
      <c r="R322" s="506">
        <v>45775.30694444444</v>
      </c>
      <c r="S322" s="509"/>
      <c r="T322" s="509"/>
      <c r="U322" s="163" t="s">
        <v>4650</v>
      </c>
      <c r="V322" s="510"/>
      <c r="W322" s="510"/>
      <c r="X322" s="510"/>
      <c r="Y322" s="510"/>
      <c r="Z322" s="510"/>
      <c r="AA322" s="510"/>
      <c r="AB322" s="163" t="s">
        <v>4651</v>
      </c>
      <c r="AC322" s="511">
        <v>9.011814941E9</v>
      </c>
      <c r="AD322" s="163" t="s">
        <v>4652</v>
      </c>
      <c r="AE322" s="507">
        <v>646140.0</v>
      </c>
      <c r="AF322" s="163" t="s">
        <v>2640</v>
      </c>
      <c r="AG322" s="163" t="s">
        <v>3096</v>
      </c>
      <c r="AH322" s="507">
        <v>33.0</v>
      </c>
      <c r="AI322" s="509"/>
      <c r="AJ322" s="163" t="s">
        <v>2651</v>
      </c>
      <c r="AK322" s="514">
        <v>45805.0</v>
      </c>
      <c r="AL322" s="506">
        <v>45775.30694444444</v>
      </c>
      <c r="AM322" s="163" t="s">
        <v>4653</v>
      </c>
      <c r="AN322" s="510"/>
      <c r="AO322" s="510"/>
      <c r="AP322" s="509"/>
      <c r="AQ322" s="509"/>
      <c r="AR322" s="509"/>
      <c r="AS322" s="509"/>
      <c r="AT322" s="163" t="s">
        <v>2653</v>
      </c>
      <c r="AU322" s="507">
        <v>1507.0</v>
      </c>
      <c r="AV322" s="507">
        <v>5.0</v>
      </c>
      <c r="AW322" s="507">
        <v>2027.0</v>
      </c>
      <c r="AX322" s="163" t="s">
        <v>2687</v>
      </c>
      <c r="AY322" s="163" t="s">
        <v>4339</v>
      </c>
      <c r="AZ322" s="163" t="s">
        <v>2655</v>
      </c>
    </row>
    <row r="323">
      <c r="A323" s="163" t="s">
        <v>4654</v>
      </c>
      <c r="B323" s="163" t="s">
        <v>4655</v>
      </c>
      <c r="C323" s="163" t="s">
        <v>2638</v>
      </c>
      <c r="D323" s="163" t="s">
        <v>2639</v>
      </c>
      <c r="E323" s="506">
        <v>45775.308333333334</v>
      </c>
      <c r="F323" s="507">
        <v>21700.0</v>
      </c>
      <c r="G323" s="163" t="s">
        <v>2640</v>
      </c>
      <c r="H323" s="507">
        <v>21700.0</v>
      </c>
      <c r="I323" s="163" t="s">
        <v>2640</v>
      </c>
      <c r="J323" s="163" t="s">
        <v>2641</v>
      </c>
      <c r="K323" s="163" t="s">
        <v>2642</v>
      </c>
      <c r="L323" s="163" t="s">
        <v>4656</v>
      </c>
      <c r="M323" s="163" t="s">
        <v>4656</v>
      </c>
      <c r="N323" s="163" t="s">
        <v>2645</v>
      </c>
      <c r="O323" s="163" t="s">
        <v>2646</v>
      </c>
      <c r="P323" s="163" t="s">
        <v>2673</v>
      </c>
      <c r="Q323" s="163" t="s">
        <v>2648</v>
      </c>
      <c r="R323" s="506">
        <v>45775.30694444444</v>
      </c>
      <c r="S323" s="509"/>
      <c r="T323" s="509"/>
      <c r="U323" s="163" t="s">
        <v>4657</v>
      </c>
      <c r="V323" s="510"/>
      <c r="W323" s="510"/>
      <c r="X323" s="510"/>
      <c r="Y323" s="510"/>
      <c r="Z323" s="510"/>
      <c r="AA323" s="510"/>
      <c r="AB323" s="163" t="s">
        <v>4658</v>
      </c>
      <c r="AC323" s="511">
        <v>8.037507516E9</v>
      </c>
      <c r="AD323" s="163" t="s">
        <v>4659</v>
      </c>
      <c r="AE323" s="507">
        <v>781200.0</v>
      </c>
      <c r="AF323" s="163" t="s">
        <v>2640</v>
      </c>
      <c r="AG323" s="163" t="s">
        <v>3096</v>
      </c>
      <c r="AH323" s="507">
        <v>36.0</v>
      </c>
      <c r="AI323" s="509"/>
      <c r="AJ323" s="163" t="s">
        <v>2651</v>
      </c>
      <c r="AK323" s="514">
        <v>45805.0</v>
      </c>
      <c r="AL323" s="506">
        <v>45775.30694444444</v>
      </c>
      <c r="AM323" s="163" t="s">
        <v>4660</v>
      </c>
      <c r="AN323" s="510"/>
      <c r="AO323" s="509"/>
      <c r="AP323" s="509"/>
      <c r="AQ323" s="509"/>
      <c r="AR323" s="509"/>
      <c r="AS323" s="509"/>
      <c r="AT323" s="163" t="s">
        <v>2653</v>
      </c>
      <c r="AU323" s="507">
        <v>121.0</v>
      </c>
      <c r="AV323" s="507">
        <v>12.0</v>
      </c>
      <c r="AW323" s="507">
        <v>2028.0</v>
      </c>
      <c r="AX323" s="163" t="s">
        <v>2677</v>
      </c>
      <c r="AY323" s="163" t="s">
        <v>2678</v>
      </c>
      <c r="AZ323" s="163" t="s">
        <v>2655</v>
      </c>
    </row>
    <row r="324">
      <c r="A324" s="163" t="s">
        <v>4661</v>
      </c>
      <c r="B324" s="163" t="s">
        <v>4662</v>
      </c>
      <c r="C324" s="163" t="s">
        <v>2638</v>
      </c>
      <c r="D324" s="163" t="s">
        <v>2639</v>
      </c>
      <c r="E324" s="506">
        <v>45775.30763888889</v>
      </c>
      <c r="F324" s="507">
        <v>19580.0</v>
      </c>
      <c r="G324" s="163" t="s">
        <v>2640</v>
      </c>
      <c r="H324" s="507">
        <v>19580.0</v>
      </c>
      <c r="I324" s="163" t="s">
        <v>2640</v>
      </c>
      <c r="J324" s="163" t="s">
        <v>2641</v>
      </c>
      <c r="K324" s="163" t="s">
        <v>2642</v>
      </c>
      <c r="L324" s="163" t="s">
        <v>4663</v>
      </c>
      <c r="M324" s="163" t="s">
        <v>4663</v>
      </c>
      <c r="N324" s="163" t="s">
        <v>2645</v>
      </c>
      <c r="O324" s="163" t="s">
        <v>2646</v>
      </c>
      <c r="P324" s="163" t="s">
        <v>2683</v>
      </c>
      <c r="Q324" s="163" t="s">
        <v>2648</v>
      </c>
      <c r="R324" s="506">
        <v>45775.305555555555</v>
      </c>
      <c r="S324" s="509"/>
      <c r="T324" s="509"/>
      <c r="U324" s="163" t="s">
        <v>4664</v>
      </c>
      <c r="V324" s="510"/>
      <c r="W324" s="510"/>
      <c r="X324" s="510"/>
      <c r="Y324" s="510"/>
      <c r="Z324" s="510"/>
      <c r="AA324" s="510"/>
      <c r="AB324" s="163" t="s">
        <v>4665</v>
      </c>
      <c r="AC324" s="511">
        <v>9.034678865E9</v>
      </c>
      <c r="AD324" s="163" t="s">
        <v>4666</v>
      </c>
      <c r="AE324" s="507">
        <v>704880.0</v>
      </c>
      <c r="AF324" s="163" t="s">
        <v>2640</v>
      </c>
      <c r="AG324" s="163" t="s">
        <v>3096</v>
      </c>
      <c r="AH324" s="507">
        <v>36.0</v>
      </c>
      <c r="AI324" s="509"/>
      <c r="AJ324" s="163" t="s">
        <v>2651</v>
      </c>
      <c r="AK324" s="514">
        <v>45805.0</v>
      </c>
      <c r="AL324" s="506">
        <v>45775.305555555555</v>
      </c>
      <c r="AM324" s="163" t="s">
        <v>4667</v>
      </c>
      <c r="AN324" s="510"/>
      <c r="AO324" s="509"/>
      <c r="AP324" s="509"/>
      <c r="AQ324" s="509"/>
      <c r="AR324" s="509"/>
      <c r="AS324" s="509"/>
      <c r="AT324" s="163" t="s">
        <v>2653</v>
      </c>
      <c r="AU324" s="507">
        <v>703.0</v>
      </c>
      <c r="AV324" s="507">
        <v>4.0</v>
      </c>
      <c r="AW324" s="507">
        <v>2027.0</v>
      </c>
      <c r="AX324" s="510"/>
      <c r="AY324" s="163" t="s">
        <v>3308</v>
      </c>
      <c r="AZ324" s="163" t="s">
        <v>2655</v>
      </c>
    </row>
    <row r="325">
      <c r="A325" s="163" t="s">
        <v>4668</v>
      </c>
      <c r="B325" s="163" t="s">
        <v>4669</v>
      </c>
      <c r="C325" s="163" t="s">
        <v>2638</v>
      </c>
      <c r="D325" s="163" t="s">
        <v>2639</v>
      </c>
      <c r="E325" s="506">
        <v>45775.30763888889</v>
      </c>
      <c r="F325" s="507">
        <v>21300.0</v>
      </c>
      <c r="G325" s="163" t="s">
        <v>2640</v>
      </c>
      <c r="H325" s="507">
        <v>21300.0</v>
      </c>
      <c r="I325" s="163" t="s">
        <v>2640</v>
      </c>
      <c r="J325" s="163" t="s">
        <v>2641</v>
      </c>
      <c r="K325" s="163" t="s">
        <v>2642</v>
      </c>
      <c r="L325" s="163" t="s">
        <v>4670</v>
      </c>
      <c r="M325" s="163" t="s">
        <v>4670</v>
      </c>
      <c r="N325" s="163" t="s">
        <v>2645</v>
      </c>
      <c r="O325" s="163" t="s">
        <v>2646</v>
      </c>
      <c r="P325" s="163" t="s">
        <v>2683</v>
      </c>
      <c r="Q325" s="163" t="s">
        <v>2648</v>
      </c>
      <c r="R325" s="506">
        <v>45775.305555555555</v>
      </c>
      <c r="S325" s="509"/>
      <c r="T325" s="509"/>
      <c r="U325" s="163" t="s">
        <v>4671</v>
      </c>
      <c r="V325" s="510"/>
      <c r="W325" s="510"/>
      <c r="X325" s="510"/>
      <c r="Y325" s="510"/>
      <c r="Z325" s="510"/>
      <c r="AA325" s="510"/>
      <c r="AB325" s="163" t="s">
        <v>4672</v>
      </c>
      <c r="AC325" s="511">
        <v>9.053595115E9</v>
      </c>
      <c r="AD325" s="163" t="s">
        <v>4673</v>
      </c>
      <c r="AE325" s="507">
        <v>702900.0</v>
      </c>
      <c r="AF325" s="163" t="s">
        <v>2640</v>
      </c>
      <c r="AG325" s="163" t="s">
        <v>3096</v>
      </c>
      <c r="AH325" s="507">
        <v>33.0</v>
      </c>
      <c r="AI325" s="509"/>
      <c r="AJ325" s="163" t="s">
        <v>2651</v>
      </c>
      <c r="AK325" s="514">
        <v>45805.0</v>
      </c>
      <c r="AL325" s="506">
        <v>45775.305555555555</v>
      </c>
      <c r="AM325" s="163" t="s">
        <v>4674</v>
      </c>
      <c r="AN325" s="510"/>
      <c r="AO325" s="509"/>
      <c r="AP325" s="509"/>
      <c r="AQ325" s="509"/>
      <c r="AR325" s="509"/>
      <c r="AS325" s="509"/>
      <c r="AT325" s="163" t="s">
        <v>2653</v>
      </c>
      <c r="AU325" s="507">
        <v>1049.0</v>
      </c>
      <c r="AV325" s="507">
        <v>4.0</v>
      </c>
      <c r="AW325" s="507">
        <v>2026.0</v>
      </c>
      <c r="AX325" s="163" t="s">
        <v>2730</v>
      </c>
      <c r="AY325" s="163" t="s">
        <v>3047</v>
      </c>
      <c r="AZ325" s="163" t="s">
        <v>2655</v>
      </c>
    </row>
    <row r="326">
      <c r="A326" s="163" t="s">
        <v>4675</v>
      </c>
      <c r="B326" s="163" t="s">
        <v>4676</v>
      </c>
      <c r="C326" s="163" t="s">
        <v>2638</v>
      </c>
      <c r="D326" s="163" t="s">
        <v>2639</v>
      </c>
      <c r="E326" s="506">
        <v>45775.30763888889</v>
      </c>
      <c r="F326" s="507">
        <v>24975.0</v>
      </c>
      <c r="G326" s="163" t="s">
        <v>2640</v>
      </c>
      <c r="H326" s="507">
        <v>24975.0</v>
      </c>
      <c r="I326" s="163" t="s">
        <v>2640</v>
      </c>
      <c r="J326" s="163" t="s">
        <v>2641</v>
      </c>
      <c r="K326" s="163" t="s">
        <v>2642</v>
      </c>
      <c r="L326" s="163" t="s">
        <v>4677</v>
      </c>
      <c r="M326" s="163" t="s">
        <v>4677</v>
      </c>
      <c r="N326" s="163" t="s">
        <v>2645</v>
      </c>
      <c r="O326" s="163" t="s">
        <v>2646</v>
      </c>
      <c r="P326" s="163" t="s">
        <v>2683</v>
      </c>
      <c r="Q326" s="163" t="s">
        <v>2648</v>
      </c>
      <c r="R326" s="506">
        <v>45775.30694444444</v>
      </c>
      <c r="S326" s="509"/>
      <c r="T326" s="509"/>
      <c r="U326" s="163" t="s">
        <v>4678</v>
      </c>
      <c r="V326" s="510"/>
      <c r="W326" s="510"/>
      <c r="X326" s="510"/>
      <c r="Y326" s="510"/>
      <c r="Z326" s="510"/>
      <c r="AA326" s="510"/>
      <c r="AB326" s="163" t="s">
        <v>4679</v>
      </c>
      <c r="AC326" s="511">
        <v>9.084505381E9</v>
      </c>
      <c r="AD326" s="163" t="s">
        <v>4680</v>
      </c>
      <c r="AE326" s="507">
        <v>699400.0</v>
      </c>
      <c r="AF326" s="163" t="s">
        <v>2640</v>
      </c>
      <c r="AG326" s="163" t="s">
        <v>3096</v>
      </c>
      <c r="AH326" s="507">
        <v>24.0</v>
      </c>
      <c r="AI326" s="509"/>
      <c r="AJ326" s="163" t="s">
        <v>2651</v>
      </c>
      <c r="AK326" s="514">
        <v>45805.0</v>
      </c>
      <c r="AL326" s="506">
        <v>45775.30694444444</v>
      </c>
      <c r="AM326" s="163" t="s">
        <v>4681</v>
      </c>
      <c r="AN326" s="510"/>
      <c r="AO326" s="509"/>
      <c r="AP326" s="509"/>
      <c r="AQ326" s="509"/>
      <c r="AR326" s="509"/>
      <c r="AS326" s="509"/>
      <c r="AT326" s="163" t="s">
        <v>2653</v>
      </c>
      <c r="AU326" s="507">
        <v>1781.0</v>
      </c>
      <c r="AV326" s="507">
        <v>5.0</v>
      </c>
      <c r="AW326" s="507">
        <v>2025.0</v>
      </c>
      <c r="AX326" s="163" t="s">
        <v>2846</v>
      </c>
      <c r="AY326" s="163" t="s">
        <v>2921</v>
      </c>
      <c r="AZ326" s="163" t="s">
        <v>2655</v>
      </c>
    </row>
    <row r="327">
      <c r="A327" s="163" t="s">
        <v>4682</v>
      </c>
      <c r="B327" s="163" t="s">
        <v>4683</v>
      </c>
      <c r="C327" s="163" t="s">
        <v>2638</v>
      </c>
      <c r="D327" s="163" t="s">
        <v>2639</v>
      </c>
      <c r="E327" s="506">
        <v>45775.30763888889</v>
      </c>
      <c r="F327" s="507">
        <v>21300.0</v>
      </c>
      <c r="G327" s="163" t="s">
        <v>2640</v>
      </c>
      <c r="H327" s="507">
        <v>21300.0</v>
      </c>
      <c r="I327" s="163" t="s">
        <v>2640</v>
      </c>
      <c r="J327" s="163" t="s">
        <v>2641</v>
      </c>
      <c r="K327" s="163" t="s">
        <v>2642</v>
      </c>
      <c r="L327" s="163" t="s">
        <v>4684</v>
      </c>
      <c r="M327" s="163" t="s">
        <v>4684</v>
      </c>
      <c r="N327" s="163" t="s">
        <v>2645</v>
      </c>
      <c r="O327" s="163" t="s">
        <v>2646</v>
      </c>
      <c r="P327" s="163" t="s">
        <v>2683</v>
      </c>
      <c r="Q327" s="163" t="s">
        <v>2648</v>
      </c>
      <c r="R327" s="506">
        <v>45775.305555555555</v>
      </c>
      <c r="S327" s="509"/>
      <c r="T327" s="509"/>
      <c r="U327" s="163" t="s">
        <v>4685</v>
      </c>
      <c r="V327" s="510"/>
      <c r="W327" s="510"/>
      <c r="X327" s="510"/>
      <c r="Y327" s="510"/>
      <c r="Z327" s="510"/>
      <c r="AA327" s="510"/>
      <c r="AB327" s="163" t="s">
        <v>4686</v>
      </c>
      <c r="AC327" s="511">
        <v>9.026281134E9</v>
      </c>
      <c r="AD327" s="163" t="s">
        <v>4687</v>
      </c>
      <c r="AE327" s="507">
        <v>596400.0</v>
      </c>
      <c r="AF327" s="163" t="s">
        <v>2640</v>
      </c>
      <c r="AG327" s="163" t="s">
        <v>3096</v>
      </c>
      <c r="AH327" s="507">
        <v>28.0</v>
      </c>
      <c r="AI327" s="509"/>
      <c r="AJ327" s="163" t="s">
        <v>2651</v>
      </c>
      <c r="AK327" s="514">
        <v>45805.0</v>
      </c>
      <c r="AL327" s="506">
        <v>45775.305555555555</v>
      </c>
      <c r="AM327" s="163" t="s">
        <v>4688</v>
      </c>
      <c r="AN327" s="510"/>
      <c r="AO327" s="509"/>
      <c r="AP327" s="509"/>
      <c r="AQ327" s="509"/>
      <c r="AR327" s="509"/>
      <c r="AS327" s="509"/>
      <c r="AT327" s="163" t="s">
        <v>2653</v>
      </c>
      <c r="AU327" s="507">
        <v>5363.0</v>
      </c>
      <c r="AV327" s="507">
        <v>4.0</v>
      </c>
      <c r="AW327" s="507">
        <v>2026.0</v>
      </c>
      <c r="AX327" s="163" t="s">
        <v>2687</v>
      </c>
      <c r="AY327" s="163" t="s">
        <v>2688</v>
      </c>
      <c r="AZ327" s="163" t="s">
        <v>2655</v>
      </c>
    </row>
    <row r="328">
      <c r="A328" s="163" t="s">
        <v>4689</v>
      </c>
      <c r="B328" s="163" t="s">
        <v>4690</v>
      </c>
      <c r="C328" s="163" t="s">
        <v>2638</v>
      </c>
      <c r="D328" s="163" t="s">
        <v>2639</v>
      </c>
      <c r="E328" s="506">
        <v>45775.30763888889</v>
      </c>
      <c r="F328" s="507">
        <v>21900.0</v>
      </c>
      <c r="G328" s="163" t="s">
        <v>2640</v>
      </c>
      <c r="H328" s="507">
        <v>21900.0</v>
      </c>
      <c r="I328" s="163" t="s">
        <v>2640</v>
      </c>
      <c r="J328" s="163" t="s">
        <v>2641</v>
      </c>
      <c r="K328" s="163" t="s">
        <v>2642</v>
      </c>
      <c r="L328" s="163" t="s">
        <v>4691</v>
      </c>
      <c r="M328" s="163" t="s">
        <v>4691</v>
      </c>
      <c r="N328" s="163" t="s">
        <v>2645</v>
      </c>
      <c r="O328" s="163" t="s">
        <v>2646</v>
      </c>
      <c r="P328" s="163" t="s">
        <v>2673</v>
      </c>
      <c r="Q328" s="163" t="s">
        <v>2648</v>
      </c>
      <c r="R328" s="506">
        <v>45775.30625</v>
      </c>
      <c r="S328" s="509"/>
      <c r="T328" s="509"/>
      <c r="U328" s="163" t="s">
        <v>4692</v>
      </c>
      <c r="V328" s="510"/>
      <c r="W328" s="510"/>
      <c r="X328" s="510"/>
      <c r="Y328" s="510"/>
      <c r="Z328" s="510"/>
      <c r="AA328" s="510"/>
      <c r="AB328" s="163" t="s">
        <v>4693</v>
      </c>
      <c r="AC328" s="511">
        <v>9.08241123E9</v>
      </c>
      <c r="AD328" s="163" t="s">
        <v>4694</v>
      </c>
      <c r="AE328" s="507">
        <v>788400.0</v>
      </c>
      <c r="AF328" s="163" t="s">
        <v>2640</v>
      </c>
      <c r="AG328" s="163" t="s">
        <v>3096</v>
      </c>
      <c r="AH328" s="507">
        <v>36.0</v>
      </c>
      <c r="AI328" s="509"/>
      <c r="AJ328" s="163" t="s">
        <v>2651</v>
      </c>
      <c r="AK328" s="514">
        <v>45805.0</v>
      </c>
      <c r="AL328" s="506">
        <v>45775.30625</v>
      </c>
      <c r="AM328" s="163" t="s">
        <v>4695</v>
      </c>
      <c r="AN328" s="510"/>
      <c r="AO328" s="509"/>
      <c r="AP328" s="509"/>
      <c r="AQ328" s="509"/>
      <c r="AR328" s="509"/>
      <c r="AS328" s="509"/>
      <c r="AT328" s="163" t="s">
        <v>2653</v>
      </c>
      <c r="AU328" s="507">
        <v>2623.0</v>
      </c>
      <c r="AV328" s="507">
        <v>11.0</v>
      </c>
      <c r="AW328" s="507">
        <v>2030.0</v>
      </c>
      <c r="AX328" s="163" t="s">
        <v>2677</v>
      </c>
      <c r="AY328" s="163" t="s">
        <v>2717</v>
      </c>
      <c r="AZ328" s="163" t="s">
        <v>2655</v>
      </c>
    </row>
    <row r="329">
      <c r="A329" s="163" t="s">
        <v>4696</v>
      </c>
      <c r="B329" s="163" t="s">
        <v>4697</v>
      </c>
      <c r="C329" s="163" t="s">
        <v>4698</v>
      </c>
      <c r="D329" s="163" t="s">
        <v>2639</v>
      </c>
      <c r="E329" s="506">
        <v>45775.30763888889</v>
      </c>
      <c r="F329" s="507">
        <v>21750.0</v>
      </c>
      <c r="G329" s="163" t="s">
        <v>2640</v>
      </c>
      <c r="H329" s="507">
        <v>21750.0</v>
      </c>
      <c r="I329" s="163" t="s">
        <v>2640</v>
      </c>
      <c r="J329" s="163" t="s">
        <v>2641</v>
      </c>
      <c r="K329" s="163" t="s">
        <v>2642</v>
      </c>
      <c r="L329" s="163" t="s">
        <v>4699</v>
      </c>
      <c r="M329" s="163" t="s">
        <v>4700</v>
      </c>
      <c r="N329" s="163" t="s">
        <v>2645</v>
      </c>
      <c r="O329" s="163" t="s">
        <v>2646</v>
      </c>
      <c r="P329" s="163" t="s">
        <v>2673</v>
      </c>
      <c r="Q329" s="163" t="s">
        <v>2648</v>
      </c>
      <c r="R329" s="506">
        <v>45775.30625</v>
      </c>
      <c r="S329" s="509"/>
      <c r="T329" s="509"/>
      <c r="U329" s="163" t="s">
        <v>4701</v>
      </c>
      <c r="V329" s="510"/>
      <c r="W329" s="510"/>
      <c r="X329" s="510"/>
      <c r="Y329" s="510"/>
      <c r="Z329" s="510"/>
      <c r="AA329" s="510"/>
      <c r="AB329" s="163" t="s">
        <v>4702</v>
      </c>
      <c r="AC329" s="516"/>
      <c r="AD329" s="163" t="s">
        <v>4703</v>
      </c>
      <c r="AE329" s="507">
        <v>761250.0</v>
      </c>
      <c r="AF329" s="163" t="s">
        <v>2640</v>
      </c>
      <c r="AG329" s="163" t="s">
        <v>3096</v>
      </c>
      <c r="AH329" s="507">
        <v>35.0</v>
      </c>
      <c r="AI329" s="509"/>
      <c r="AJ329" s="515" t="b">
        <v>0</v>
      </c>
      <c r="AK329" s="514">
        <v>45805.0</v>
      </c>
      <c r="AL329" s="506">
        <v>45775.30625</v>
      </c>
      <c r="AM329" s="163" t="s">
        <v>4704</v>
      </c>
      <c r="AN329" s="510"/>
      <c r="AO329" s="509"/>
      <c r="AP329" s="509"/>
      <c r="AQ329" s="509"/>
      <c r="AR329" s="509"/>
      <c r="AS329" s="509"/>
      <c r="AT329" s="163" t="s">
        <v>2700</v>
      </c>
      <c r="AU329" s="507">
        <v>4227.0</v>
      </c>
      <c r="AV329" s="507">
        <v>12.0</v>
      </c>
      <c r="AW329" s="507">
        <v>2030.0</v>
      </c>
      <c r="AX329" s="163" t="s">
        <v>2677</v>
      </c>
      <c r="AY329" s="163" t="s">
        <v>2717</v>
      </c>
      <c r="AZ329" s="163" t="s">
        <v>2655</v>
      </c>
    </row>
    <row r="330">
      <c r="A330" s="163" t="s">
        <v>4705</v>
      </c>
      <c r="B330" s="163" t="s">
        <v>4706</v>
      </c>
      <c r="C330" s="163" t="s">
        <v>2638</v>
      </c>
      <c r="D330" s="163" t="s">
        <v>2639</v>
      </c>
      <c r="E330" s="506">
        <v>45775.30694444444</v>
      </c>
      <c r="F330" s="507">
        <v>29800.0</v>
      </c>
      <c r="G330" s="163" t="s">
        <v>2640</v>
      </c>
      <c r="H330" s="507">
        <v>29800.0</v>
      </c>
      <c r="I330" s="163" t="s">
        <v>2640</v>
      </c>
      <c r="J330" s="163" t="s">
        <v>2641</v>
      </c>
      <c r="K330" s="163" t="s">
        <v>2642</v>
      </c>
      <c r="L330" s="163" t="s">
        <v>4707</v>
      </c>
      <c r="M330" s="163" t="s">
        <v>4707</v>
      </c>
      <c r="N330" s="163" t="s">
        <v>2645</v>
      </c>
      <c r="O330" s="163" t="s">
        <v>2646</v>
      </c>
      <c r="P330" s="163" t="s">
        <v>2647</v>
      </c>
      <c r="Q330" s="163" t="s">
        <v>2648</v>
      </c>
      <c r="R330" s="506">
        <v>45775.30694444444</v>
      </c>
      <c r="S330" s="509"/>
      <c r="T330" s="509"/>
      <c r="U330" s="163" t="s">
        <v>4708</v>
      </c>
      <c r="V330" s="510"/>
      <c r="W330" s="510"/>
      <c r="X330" s="510"/>
      <c r="Y330" s="510"/>
      <c r="Z330" s="510"/>
      <c r="AA330" s="510"/>
      <c r="AB330" s="163" t="s">
        <v>4709</v>
      </c>
      <c r="AC330" s="511">
        <v>9.090767492E9</v>
      </c>
      <c r="AD330" s="163" t="s">
        <v>4710</v>
      </c>
      <c r="AE330" s="507">
        <v>476800.0</v>
      </c>
      <c r="AF330" s="163" t="s">
        <v>2640</v>
      </c>
      <c r="AG330" s="163" t="s">
        <v>3096</v>
      </c>
      <c r="AH330" s="507">
        <v>16.0</v>
      </c>
      <c r="AI330" s="509"/>
      <c r="AJ330" s="163" t="s">
        <v>2651</v>
      </c>
      <c r="AK330" s="514">
        <v>45805.0</v>
      </c>
      <c r="AL330" s="506">
        <v>45775.30694444444</v>
      </c>
      <c r="AM330" s="163" t="s">
        <v>4711</v>
      </c>
      <c r="AN330" s="510"/>
      <c r="AO330" s="509"/>
      <c r="AP330" s="509"/>
      <c r="AQ330" s="509"/>
      <c r="AR330" s="509"/>
      <c r="AS330" s="509"/>
      <c r="AT330" s="163" t="s">
        <v>2653</v>
      </c>
      <c r="AU330" s="507">
        <v>2007.0</v>
      </c>
      <c r="AV330" s="507">
        <v>8.0</v>
      </c>
      <c r="AW330" s="507">
        <v>2030.0</v>
      </c>
      <c r="AX330" s="163" t="s">
        <v>2730</v>
      </c>
      <c r="AY330" s="163" t="s">
        <v>4712</v>
      </c>
      <c r="AZ330" s="163" t="s">
        <v>2655</v>
      </c>
    </row>
    <row r="331">
      <c r="A331" s="163" t="s">
        <v>4713</v>
      </c>
      <c r="B331" s="163" t="s">
        <v>4714</v>
      </c>
      <c r="C331" s="163" t="s">
        <v>2638</v>
      </c>
      <c r="D331" s="163" t="s">
        <v>2639</v>
      </c>
      <c r="E331" s="506">
        <v>45775.30694444444</v>
      </c>
      <c r="F331" s="507">
        <v>21900.0</v>
      </c>
      <c r="G331" s="163" t="s">
        <v>2640</v>
      </c>
      <c r="H331" s="507">
        <v>21900.0</v>
      </c>
      <c r="I331" s="163" t="s">
        <v>2640</v>
      </c>
      <c r="J331" s="163" t="s">
        <v>2641</v>
      </c>
      <c r="K331" s="163" t="s">
        <v>2642</v>
      </c>
      <c r="L331" s="163" t="s">
        <v>4715</v>
      </c>
      <c r="M331" s="163" t="s">
        <v>4715</v>
      </c>
      <c r="N331" s="163" t="s">
        <v>2645</v>
      </c>
      <c r="O331" s="163" t="s">
        <v>2646</v>
      </c>
      <c r="P331" s="163" t="s">
        <v>2673</v>
      </c>
      <c r="Q331" s="163" t="s">
        <v>2648</v>
      </c>
      <c r="R331" s="506">
        <v>45775.30625</v>
      </c>
      <c r="S331" s="509"/>
      <c r="T331" s="509"/>
      <c r="U331" s="163" t="s">
        <v>4716</v>
      </c>
      <c r="V331" s="510"/>
      <c r="W331" s="510"/>
      <c r="X331" s="510"/>
      <c r="Y331" s="510"/>
      <c r="Z331" s="510"/>
      <c r="AA331" s="510"/>
      <c r="AB331" s="163" t="s">
        <v>4717</v>
      </c>
      <c r="AC331" s="511">
        <v>8.085189393E9</v>
      </c>
      <c r="AD331" s="163" t="s">
        <v>4718</v>
      </c>
      <c r="AE331" s="507">
        <v>788400.0</v>
      </c>
      <c r="AF331" s="163" t="s">
        <v>2640</v>
      </c>
      <c r="AG331" s="163" t="s">
        <v>3096</v>
      </c>
      <c r="AH331" s="507">
        <v>37.0</v>
      </c>
      <c r="AI331" s="509"/>
      <c r="AJ331" s="515" t="b">
        <v>0</v>
      </c>
      <c r="AK331" s="514">
        <v>45805.0</v>
      </c>
      <c r="AL331" s="506">
        <v>45775.30625</v>
      </c>
      <c r="AM331" s="163" t="s">
        <v>4719</v>
      </c>
      <c r="AN331" s="510"/>
      <c r="AO331" s="509"/>
      <c r="AP331" s="509"/>
      <c r="AQ331" s="509"/>
      <c r="AR331" s="509"/>
      <c r="AS331" s="509"/>
      <c r="AT331" s="163" t="s">
        <v>2653</v>
      </c>
      <c r="AU331" s="507">
        <v>6115.0</v>
      </c>
      <c r="AV331" s="507">
        <v>2.0</v>
      </c>
      <c r="AW331" s="507">
        <v>2027.0</v>
      </c>
      <c r="AX331" s="163" t="s">
        <v>2677</v>
      </c>
      <c r="AY331" s="163" t="s">
        <v>2717</v>
      </c>
      <c r="AZ331" s="163" t="s">
        <v>2655</v>
      </c>
    </row>
    <row r="332">
      <c r="A332" s="163" t="s">
        <v>4720</v>
      </c>
      <c r="B332" s="163" t="s">
        <v>4721</v>
      </c>
      <c r="C332" s="163" t="s">
        <v>2638</v>
      </c>
      <c r="D332" s="163" t="s">
        <v>2639</v>
      </c>
      <c r="E332" s="506">
        <v>45775.30694444444</v>
      </c>
      <c r="F332" s="507">
        <v>32780.0</v>
      </c>
      <c r="G332" s="163" t="s">
        <v>2640</v>
      </c>
      <c r="H332" s="507">
        <v>32780.0</v>
      </c>
      <c r="I332" s="163" t="s">
        <v>2640</v>
      </c>
      <c r="J332" s="163" t="s">
        <v>2641</v>
      </c>
      <c r="K332" s="163" t="s">
        <v>2642</v>
      </c>
      <c r="L332" s="163" t="s">
        <v>4722</v>
      </c>
      <c r="M332" s="163" t="s">
        <v>4722</v>
      </c>
      <c r="N332" s="163" t="s">
        <v>2645</v>
      </c>
      <c r="O332" s="163" t="s">
        <v>2646</v>
      </c>
      <c r="P332" s="163" t="s">
        <v>2673</v>
      </c>
      <c r="Q332" s="163" t="s">
        <v>2648</v>
      </c>
      <c r="R332" s="506">
        <v>45775.305555555555</v>
      </c>
      <c r="S332" s="509"/>
      <c r="T332" s="509"/>
      <c r="U332" s="163" t="s">
        <v>4723</v>
      </c>
      <c r="V332" s="510"/>
      <c r="W332" s="510"/>
      <c r="X332" s="510"/>
      <c r="Y332" s="510"/>
      <c r="Z332" s="510"/>
      <c r="AA332" s="510"/>
      <c r="AB332" s="163" t="s">
        <v>4724</v>
      </c>
      <c r="AC332" s="511">
        <v>8.048649934E9</v>
      </c>
      <c r="AD332" s="163" t="s">
        <v>4725</v>
      </c>
      <c r="AE332" s="507">
        <v>1081740.0</v>
      </c>
      <c r="AF332" s="163" t="s">
        <v>2640</v>
      </c>
      <c r="AG332" s="163" t="s">
        <v>3096</v>
      </c>
      <c r="AH332" s="507">
        <v>33.0</v>
      </c>
      <c r="AI332" s="509"/>
      <c r="AJ332" s="163" t="s">
        <v>2651</v>
      </c>
      <c r="AK332" s="514">
        <v>45805.0</v>
      </c>
      <c r="AL332" s="506">
        <v>45775.305555555555</v>
      </c>
      <c r="AM332" s="163" t="s">
        <v>4726</v>
      </c>
      <c r="AN332" s="510"/>
      <c r="AO332" s="510"/>
      <c r="AP332" s="509"/>
      <c r="AQ332" s="509"/>
      <c r="AR332" s="509"/>
      <c r="AS332" s="509"/>
      <c r="AT332" s="163" t="s">
        <v>2653</v>
      </c>
      <c r="AU332" s="507">
        <v>37.0</v>
      </c>
      <c r="AV332" s="507">
        <v>12.0</v>
      </c>
      <c r="AW332" s="507">
        <v>2025.0</v>
      </c>
      <c r="AX332" s="163" t="s">
        <v>2677</v>
      </c>
      <c r="AY332" s="163" t="s">
        <v>2893</v>
      </c>
      <c r="AZ332" s="163" t="s">
        <v>2655</v>
      </c>
    </row>
    <row r="333">
      <c r="A333" s="163" t="s">
        <v>4727</v>
      </c>
      <c r="B333" s="163" t="s">
        <v>4728</v>
      </c>
      <c r="C333" s="163" t="s">
        <v>2638</v>
      </c>
      <c r="D333" s="163" t="s">
        <v>2639</v>
      </c>
      <c r="E333" s="506">
        <v>45775.30694444444</v>
      </c>
      <c r="F333" s="507">
        <v>21300.0</v>
      </c>
      <c r="G333" s="163" t="s">
        <v>2640</v>
      </c>
      <c r="H333" s="507">
        <v>21300.0</v>
      </c>
      <c r="I333" s="163" t="s">
        <v>2640</v>
      </c>
      <c r="J333" s="163" t="s">
        <v>2641</v>
      </c>
      <c r="K333" s="163" t="s">
        <v>2642</v>
      </c>
      <c r="L333" s="163" t="s">
        <v>4729</v>
      </c>
      <c r="M333" s="163" t="s">
        <v>4729</v>
      </c>
      <c r="N333" s="163" t="s">
        <v>2645</v>
      </c>
      <c r="O333" s="163" t="s">
        <v>2646</v>
      </c>
      <c r="P333" s="163" t="s">
        <v>2673</v>
      </c>
      <c r="Q333" s="163" t="s">
        <v>2648</v>
      </c>
      <c r="R333" s="506">
        <v>45775.305555555555</v>
      </c>
      <c r="S333" s="509"/>
      <c r="T333" s="509"/>
      <c r="U333" s="163" t="s">
        <v>4730</v>
      </c>
      <c r="V333" s="510"/>
      <c r="W333" s="510"/>
      <c r="X333" s="510"/>
      <c r="Y333" s="510"/>
      <c r="Z333" s="510"/>
      <c r="AA333" s="510"/>
      <c r="AB333" s="163" t="s">
        <v>4731</v>
      </c>
      <c r="AC333" s="511">
        <v>8.048649934E9</v>
      </c>
      <c r="AD333" s="163" t="s">
        <v>4732</v>
      </c>
      <c r="AE333" s="507">
        <v>702900.0</v>
      </c>
      <c r="AF333" s="163" t="s">
        <v>2640</v>
      </c>
      <c r="AG333" s="163" t="s">
        <v>3096</v>
      </c>
      <c r="AH333" s="507">
        <v>33.0</v>
      </c>
      <c r="AI333" s="509"/>
      <c r="AJ333" s="163" t="s">
        <v>2651</v>
      </c>
      <c r="AK333" s="514">
        <v>45805.0</v>
      </c>
      <c r="AL333" s="506">
        <v>45775.305555555555</v>
      </c>
      <c r="AM333" s="163" t="s">
        <v>4726</v>
      </c>
      <c r="AN333" s="510"/>
      <c r="AO333" s="510"/>
      <c r="AP333" s="509"/>
      <c r="AQ333" s="509"/>
      <c r="AR333" s="509"/>
      <c r="AS333" s="509"/>
      <c r="AT333" s="163" t="s">
        <v>2653</v>
      </c>
      <c r="AU333" s="507">
        <v>37.0</v>
      </c>
      <c r="AV333" s="507">
        <v>12.0</v>
      </c>
      <c r="AW333" s="507">
        <v>2025.0</v>
      </c>
      <c r="AX333" s="163" t="s">
        <v>2677</v>
      </c>
      <c r="AY333" s="163" t="s">
        <v>2893</v>
      </c>
      <c r="AZ333" s="163" t="s">
        <v>2655</v>
      </c>
    </row>
    <row r="334">
      <c r="A334" s="163" t="s">
        <v>4733</v>
      </c>
      <c r="B334" s="163" t="s">
        <v>4734</v>
      </c>
      <c r="C334" s="163" t="s">
        <v>2638</v>
      </c>
      <c r="D334" s="163" t="s">
        <v>2639</v>
      </c>
      <c r="E334" s="506">
        <v>45775.30694444444</v>
      </c>
      <c r="F334" s="507">
        <v>32780.0</v>
      </c>
      <c r="G334" s="163" t="s">
        <v>2640</v>
      </c>
      <c r="H334" s="507">
        <v>32780.0</v>
      </c>
      <c r="I334" s="163" t="s">
        <v>2640</v>
      </c>
      <c r="J334" s="163" t="s">
        <v>2641</v>
      </c>
      <c r="K334" s="163" t="s">
        <v>2642</v>
      </c>
      <c r="L334" s="163" t="s">
        <v>4735</v>
      </c>
      <c r="M334" s="163" t="s">
        <v>4736</v>
      </c>
      <c r="N334" s="163" t="s">
        <v>2645</v>
      </c>
      <c r="O334" s="163" t="s">
        <v>2646</v>
      </c>
      <c r="P334" s="163" t="s">
        <v>2673</v>
      </c>
      <c r="Q334" s="163" t="s">
        <v>2648</v>
      </c>
      <c r="R334" s="506">
        <v>45775.30625</v>
      </c>
      <c r="S334" s="509"/>
      <c r="T334" s="509"/>
      <c r="U334" s="163" t="s">
        <v>4737</v>
      </c>
      <c r="V334" s="510"/>
      <c r="W334" s="510"/>
      <c r="X334" s="510"/>
      <c r="Y334" s="510"/>
      <c r="Z334" s="510"/>
      <c r="AA334" s="510"/>
      <c r="AB334" s="163" t="s">
        <v>4738</v>
      </c>
      <c r="AC334" s="507">
        <v>8.033128627E9</v>
      </c>
      <c r="AD334" s="163" t="s">
        <v>4739</v>
      </c>
      <c r="AE334" s="507">
        <v>950620.0</v>
      </c>
      <c r="AF334" s="163" t="s">
        <v>2640</v>
      </c>
      <c r="AG334" s="163" t="s">
        <v>3096</v>
      </c>
      <c r="AH334" s="507">
        <v>29.0</v>
      </c>
      <c r="AI334" s="509"/>
      <c r="AJ334" s="515" t="b">
        <v>0</v>
      </c>
      <c r="AK334" s="514">
        <v>45803.0</v>
      </c>
      <c r="AL334" s="506">
        <v>45775.30625</v>
      </c>
      <c r="AM334" s="163" t="s">
        <v>4740</v>
      </c>
      <c r="AN334" s="510"/>
      <c r="AO334" s="509"/>
      <c r="AP334" s="509"/>
      <c r="AQ334" s="509"/>
      <c r="AR334" s="509"/>
      <c r="AS334" s="509"/>
      <c r="AT334" s="163" t="s">
        <v>2700</v>
      </c>
      <c r="AU334" s="507">
        <v>1413.0</v>
      </c>
      <c r="AV334" s="507">
        <v>1.0</v>
      </c>
      <c r="AW334" s="507">
        <v>2028.0</v>
      </c>
      <c r="AX334" s="163" t="s">
        <v>2677</v>
      </c>
      <c r="AY334" s="163" t="s">
        <v>4741</v>
      </c>
      <c r="AZ334" s="163" t="s">
        <v>2655</v>
      </c>
    </row>
    <row r="335">
      <c r="A335" s="163" t="s">
        <v>4742</v>
      </c>
      <c r="B335" s="163" t="s">
        <v>4743</v>
      </c>
      <c r="C335" s="163" t="s">
        <v>4698</v>
      </c>
      <c r="D335" s="163" t="s">
        <v>2639</v>
      </c>
      <c r="E335" s="506">
        <v>45775.30694444444</v>
      </c>
      <c r="F335" s="507">
        <v>29800.0</v>
      </c>
      <c r="G335" s="163" t="s">
        <v>2640</v>
      </c>
      <c r="H335" s="507">
        <v>29800.0</v>
      </c>
      <c r="I335" s="163" t="s">
        <v>2640</v>
      </c>
      <c r="J335" s="163" t="s">
        <v>2641</v>
      </c>
      <c r="K335" s="163" t="s">
        <v>2642</v>
      </c>
      <c r="L335" s="163" t="s">
        <v>4744</v>
      </c>
      <c r="M335" s="163" t="s">
        <v>4745</v>
      </c>
      <c r="N335" s="163" t="s">
        <v>2645</v>
      </c>
      <c r="O335" s="163" t="s">
        <v>2646</v>
      </c>
      <c r="P335" s="163" t="s">
        <v>2673</v>
      </c>
      <c r="Q335" s="163" t="s">
        <v>2648</v>
      </c>
      <c r="R335" s="506">
        <v>45775.305555555555</v>
      </c>
      <c r="S335" s="509"/>
      <c r="T335" s="509"/>
      <c r="U335" s="163" t="s">
        <v>4746</v>
      </c>
      <c r="V335" s="510"/>
      <c r="W335" s="510"/>
      <c r="X335" s="510"/>
      <c r="Y335" s="510"/>
      <c r="Z335" s="510"/>
      <c r="AA335" s="510"/>
      <c r="AB335" s="163" t="s">
        <v>4747</v>
      </c>
      <c r="AC335" s="510"/>
      <c r="AD335" s="163" t="s">
        <v>4748</v>
      </c>
      <c r="AE335" s="507">
        <v>357600.0</v>
      </c>
      <c r="AF335" s="163" t="s">
        <v>2640</v>
      </c>
      <c r="AG335" s="163" t="s">
        <v>3096</v>
      </c>
      <c r="AH335" s="507">
        <v>12.0</v>
      </c>
      <c r="AI335" s="509"/>
      <c r="AJ335" s="515" t="b">
        <v>0</v>
      </c>
      <c r="AK335" s="509"/>
      <c r="AL335" s="506">
        <v>45775.305555555555</v>
      </c>
      <c r="AM335" s="163" t="s">
        <v>4749</v>
      </c>
      <c r="AN335" s="510"/>
      <c r="AO335" s="509"/>
      <c r="AP335" s="509"/>
      <c r="AQ335" s="509"/>
      <c r="AR335" s="509"/>
      <c r="AS335" s="509"/>
      <c r="AT335" s="163" t="s">
        <v>2653</v>
      </c>
      <c r="AU335" s="507">
        <v>2180.0</v>
      </c>
      <c r="AV335" s="507">
        <v>11.0</v>
      </c>
      <c r="AW335" s="507">
        <v>2028.0</v>
      </c>
      <c r="AX335" s="163" t="s">
        <v>2677</v>
      </c>
      <c r="AY335" s="163" t="s">
        <v>2988</v>
      </c>
      <c r="AZ335" s="163" t="s">
        <v>2655</v>
      </c>
    </row>
    <row r="336">
      <c r="A336" s="163" t="s">
        <v>4750</v>
      </c>
      <c r="B336" s="163" t="s">
        <v>4751</v>
      </c>
      <c r="C336" s="163" t="s">
        <v>2638</v>
      </c>
      <c r="D336" s="163" t="s">
        <v>2639</v>
      </c>
      <c r="E336" s="506">
        <v>45775.30694444444</v>
      </c>
      <c r="F336" s="507">
        <v>15180.0</v>
      </c>
      <c r="G336" s="163" t="s">
        <v>2640</v>
      </c>
      <c r="H336" s="507">
        <v>15180.0</v>
      </c>
      <c r="I336" s="163" t="s">
        <v>2640</v>
      </c>
      <c r="J336" s="163" t="s">
        <v>2641</v>
      </c>
      <c r="K336" s="163" t="s">
        <v>2642</v>
      </c>
      <c r="L336" s="163" t="s">
        <v>4752</v>
      </c>
      <c r="M336" s="163" t="s">
        <v>4752</v>
      </c>
      <c r="N336" s="163" t="s">
        <v>2645</v>
      </c>
      <c r="O336" s="163" t="s">
        <v>2646</v>
      </c>
      <c r="P336" s="163" t="s">
        <v>2683</v>
      </c>
      <c r="Q336" s="163" t="s">
        <v>2648</v>
      </c>
      <c r="R336" s="506">
        <v>45775.305555555555</v>
      </c>
      <c r="S336" s="509"/>
      <c r="T336" s="509"/>
      <c r="U336" s="163" t="s">
        <v>4753</v>
      </c>
      <c r="V336" s="510"/>
      <c r="W336" s="510"/>
      <c r="X336" s="510"/>
      <c r="Y336" s="510"/>
      <c r="Z336" s="510"/>
      <c r="AA336" s="510"/>
      <c r="AB336" s="163" t="s">
        <v>4754</v>
      </c>
      <c r="AC336" s="507">
        <v>9.023792098E9</v>
      </c>
      <c r="AD336" s="163" t="s">
        <v>4755</v>
      </c>
      <c r="AE336" s="507">
        <v>561660.0</v>
      </c>
      <c r="AF336" s="163" t="s">
        <v>2640</v>
      </c>
      <c r="AG336" s="163" t="s">
        <v>3096</v>
      </c>
      <c r="AH336" s="507">
        <v>37.0</v>
      </c>
      <c r="AI336" s="509"/>
      <c r="AJ336" s="163" t="s">
        <v>2651</v>
      </c>
      <c r="AK336" s="514">
        <v>45805.0</v>
      </c>
      <c r="AL336" s="506">
        <v>45775.305555555555</v>
      </c>
      <c r="AM336" s="163" t="s">
        <v>4756</v>
      </c>
      <c r="AN336" s="510"/>
      <c r="AO336" s="510"/>
      <c r="AP336" s="509"/>
      <c r="AQ336" s="509"/>
      <c r="AR336" s="509"/>
      <c r="AS336" s="509"/>
      <c r="AT336" s="163" t="s">
        <v>2653</v>
      </c>
      <c r="AU336" s="507">
        <v>152.0</v>
      </c>
      <c r="AV336" s="507">
        <v>9.0</v>
      </c>
      <c r="AW336" s="507">
        <v>2028.0</v>
      </c>
      <c r="AX336" s="163" t="s">
        <v>2687</v>
      </c>
      <c r="AY336" s="163" t="s">
        <v>2688</v>
      </c>
      <c r="AZ336" s="163" t="s">
        <v>2655</v>
      </c>
    </row>
    <row r="337">
      <c r="A337" s="163" t="s">
        <v>4757</v>
      </c>
      <c r="B337" s="163" t="s">
        <v>4758</v>
      </c>
      <c r="C337" s="163" t="s">
        <v>2638</v>
      </c>
      <c r="D337" s="163" t="s">
        <v>2639</v>
      </c>
      <c r="E337" s="506">
        <v>45775.30694444444</v>
      </c>
      <c r="F337" s="507">
        <v>21300.0</v>
      </c>
      <c r="G337" s="163" t="s">
        <v>2640</v>
      </c>
      <c r="H337" s="507">
        <v>21300.0</v>
      </c>
      <c r="I337" s="163" t="s">
        <v>2640</v>
      </c>
      <c r="J337" s="163" t="s">
        <v>2641</v>
      </c>
      <c r="K337" s="163" t="s">
        <v>2642</v>
      </c>
      <c r="L337" s="163" t="s">
        <v>4759</v>
      </c>
      <c r="M337" s="163" t="s">
        <v>4759</v>
      </c>
      <c r="N337" s="163" t="s">
        <v>2645</v>
      </c>
      <c r="O337" s="163" t="s">
        <v>2646</v>
      </c>
      <c r="P337" s="163" t="s">
        <v>2683</v>
      </c>
      <c r="Q337" s="163" t="s">
        <v>2648</v>
      </c>
      <c r="R337" s="506">
        <v>45775.305555555555</v>
      </c>
      <c r="S337" s="509"/>
      <c r="T337" s="509"/>
      <c r="U337" s="163" t="s">
        <v>4760</v>
      </c>
      <c r="V337" s="510"/>
      <c r="W337" s="510"/>
      <c r="X337" s="510"/>
      <c r="Y337" s="510"/>
      <c r="Z337" s="510"/>
      <c r="AA337" s="510"/>
      <c r="AB337" s="163" t="s">
        <v>4761</v>
      </c>
      <c r="AC337" s="507">
        <v>9.06463793E9</v>
      </c>
      <c r="AD337" s="163" t="s">
        <v>4762</v>
      </c>
      <c r="AE337" s="507">
        <v>639000.0</v>
      </c>
      <c r="AF337" s="163" t="s">
        <v>2640</v>
      </c>
      <c r="AG337" s="163" t="s">
        <v>3096</v>
      </c>
      <c r="AH337" s="507">
        <v>30.0</v>
      </c>
      <c r="AI337" s="509"/>
      <c r="AJ337" s="163" t="s">
        <v>2651</v>
      </c>
      <c r="AK337" s="514">
        <v>45805.0</v>
      </c>
      <c r="AL337" s="506">
        <v>45775.305555555555</v>
      </c>
      <c r="AM337" s="163" t="s">
        <v>4763</v>
      </c>
      <c r="AN337" s="510"/>
      <c r="AO337" s="510"/>
      <c r="AP337" s="509"/>
      <c r="AQ337" s="509"/>
      <c r="AR337" s="509"/>
      <c r="AS337" s="509"/>
      <c r="AT337" s="163" t="s">
        <v>2653</v>
      </c>
      <c r="AU337" s="507">
        <v>1020.0</v>
      </c>
      <c r="AV337" s="507">
        <v>9.0</v>
      </c>
      <c r="AW337" s="507">
        <v>2026.0</v>
      </c>
      <c r="AX337" s="163" t="s">
        <v>2730</v>
      </c>
      <c r="AY337" s="163" t="s">
        <v>3047</v>
      </c>
      <c r="AZ337" s="163" t="s">
        <v>2655</v>
      </c>
    </row>
    <row r="338">
      <c r="A338" s="163" t="s">
        <v>4764</v>
      </c>
      <c r="B338" s="163" t="s">
        <v>4765</v>
      </c>
      <c r="C338" s="163" t="s">
        <v>4698</v>
      </c>
      <c r="D338" s="163" t="s">
        <v>2639</v>
      </c>
      <c r="E338" s="506">
        <v>45775.30694444444</v>
      </c>
      <c r="F338" s="507">
        <v>9750.0</v>
      </c>
      <c r="G338" s="163" t="s">
        <v>2640</v>
      </c>
      <c r="H338" s="507">
        <v>9750.0</v>
      </c>
      <c r="I338" s="163" t="s">
        <v>2640</v>
      </c>
      <c r="J338" s="163" t="s">
        <v>2641</v>
      </c>
      <c r="K338" s="163" t="s">
        <v>2642</v>
      </c>
      <c r="L338" s="163" t="s">
        <v>4766</v>
      </c>
      <c r="M338" s="163" t="s">
        <v>4767</v>
      </c>
      <c r="N338" s="163" t="s">
        <v>2645</v>
      </c>
      <c r="O338" s="163" t="s">
        <v>2646</v>
      </c>
      <c r="P338" s="163" t="s">
        <v>2673</v>
      </c>
      <c r="Q338" s="163" t="s">
        <v>2648</v>
      </c>
      <c r="R338" s="506">
        <v>45775.30625</v>
      </c>
      <c r="S338" s="509"/>
      <c r="T338" s="509"/>
      <c r="U338" s="163" t="s">
        <v>4768</v>
      </c>
      <c r="V338" s="510"/>
      <c r="W338" s="510"/>
      <c r="X338" s="510"/>
      <c r="Y338" s="510"/>
      <c r="Z338" s="510"/>
      <c r="AA338" s="510"/>
      <c r="AB338" s="163" t="s">
        <v>4769</v>
      </c>
      <c r="AC338" s="510"/>
      <c r="AD338" s="163" t="s">
        <v>4770</v>
      </c>
      <c r="AE338" s="507">
        <v>351000.0</v>
      </c>
      <c r="AF338" s="163" t="s">
        <v>2640</v>
      </c>
      <c r="AG338" s="163" t="s">
        <v>3096</v>
      </c>
      <c r="AH338" s="507">
        <v>36.0</v>
      </c>
      <c r="AI338" s="509"/>
      <c r="AJ338" s="515" t="b">
        <v>0</v>
      </c>
      <c r="AK338" s="514">
        <v>45805.0</v>
      </c>
      <c r="AL338" s="506">
        <v>45775.30625</v>
      </c>
      <c r="AM338" s="163" t="s">
        <v>4771</v>
      </c>
      <c r="AN338" s="510"/>
      <c r="AO338" s="510"/>
      <c r="AP338" s="509"/>
      <c r="AQ338" s="509"/>
      <c r="AR338" s="509"/>
      <c r="AS338" s="509"/>
      <c r="AT338" s="163" t="s">
        <v>2700</v>
      </c>
      <c r="AU338" s="507">
        <v>5915.0</v>
      </c>
      <c r="AV338" s="507">
        <v>12.0</v>
      </c>
      <c r="AW338" s="507">
        <v>2026.0</v>
      </c>
      <c r="AX338" s="163" t="s">
        <v>3065</v>
      </c>
      <c r="AY338" s="163" t="s">
        <v>4339</v>
      </c>
      <c r="AZ338" s="163" t="s">
        <v>2655</v>
      </c>
    </row>
    <row r="339">
      <c r="A339" s="163" t="s">
        <v>4772</v>
      </c>
      <c r="B339" s="163" t="s">
        <v>4773</v>
      </c>
      <c r="C339" s="163" t="s">
        <v>2638</v>
      </c>
      <c r="D339" s="163" t="s">
        <v>2639</v>
      </c>
      <c r="E339" s="506">
        <v>45775.30694444444</v>
      </c>
      <c r="F339" s="507">
        <v>21300.0</v>
      </c>
      <c r="G339" s="163" t="s">
        <v>2640</v>
      </c>
      <c r="H339" s="507">
        <v>21300.0</v>
      </c>
      <c r="I339" s="163" t="s">
        <v>2640</v>
      </c>
      <c r="J339" s="163" t="s">
        <v>2641</v>
      </c>
      <c r="K339" s="163" t="s">
        <v>2642</v>
      </c>
      <c r="L339" s="163" t="s">
        <v>4774</v>
      </c>
      <c r="M339" s="163" t="s">
        <v>4774</v>
      </c>
      <c r="N339" s="163" t="s">
        <v>2645</v>
      </c>
      <c r="O339" s="163" t="s">
        <v>2646</v>
      </c>
      <c r="P339" s="163" t="s">
        <v>2673</v>
      </c>
      <c r="Q339" s="163" t="s">
        <v>2648</v>
      </c>
      <c r="R339" s="506">
        <v>45775.305555555555</v>
      </c>
      <c r="S339" s="509"/>
      <c r="T339" s="509"/>
      <c r="U339" s="163" t="s">
        <v>4775</v>
      </c>
      <c r="V339" s="510"/>
      <c r="W339" s="510"/>
      <c r="X339" s="510"/>
      <c r="Y339" s="510"/>
      <c r="Z339" s="510"/>
      <c r="AA339" s="510"/>
      <c r="AB339" s="163" t="s">
        <v>4776</v>
      </c>
      <c r="AC339" s="507">
        <v>8.039476438E9</v>
      </c>
      <c r="AD339" s="163" t="s">
        <v>4777</v>
      </c>
      <c r="AE339" s="507">
        <v>681600.0</v>
      </c>
      <c r="AF339" s="163" t="s">
        <v>2640</v>
      </c>
      <c r="AG339" s="163" t="s">
        <v>3096</v>
      </c>
      <c r="AH339" s="507">
        <v>32.0</v>
      </c>
      <c r="AI339" s="509"/>
      <c r="AJ339" s="163" t="s">
        <v>2651</v>
      </c>
      <c r="AK339" s="514">
        <v>45805.0</v>
      </c>
      <c r="AL339" s="506">
        <v>45775.305555555555</v>
      </c>
      <c r="AM339" s="163" t="s">
        <v>4778</v>
      </c>
      <c r="AN339" s="510"/>
      <c r="AO339" s="509"/>
      <c r="AP339" s="509"/>
      <c r="AQ339" s="509"/>
      <c r="AR339" s="509"/>
      <c r="AS339" s="509"/>
      <c r="AT339" s="163" t="s">
        <v>2653</v>
      </c>
      <c r="AU339" s="507">
        <v>9347.0</v>
      </c>
      <c r="AV339" s="507">
        <v>1.0</v>
      </c>
      <c r="AW339" s="507">
        <v>2026.0</v>
      </c>
      <c r="AX339" s="163" t="s">
        <v>2677</v>
      </c>
      <c r="AY339" s="163" t="s">
        <v>2717</v>
      </c>
      <c r="AZ339" s="163" t="s">
        <v>2655</v>
      </c>
    </row>
    <row r="340">
      <c r="A340" s="163" t="s">
        <v>4779</v>
      </c>
      <c r="B340" s="163" t="s">
        <v>4780</v>
      </c>
      <c r="C340" s="163" t="s">
        <v>2638</v>
      </c>
      <c r="D340" s="163" t="s">
        <v>2639</v>
      </c>
      <c r="E340" s="506">
        <v>45775.30694444444</v>
      </c>
      <c r="F340" s="507">
        <v>16280.0</v>
      </c>
      <c r="G340" s="163" t="s">
        <v>2640</v>
      </c>
      <c r="H340" s="507">
        <v>16280.0</v>
      </c>
      <c r="I340" s="163" t="s">
        <v>2640</v>
      </c>
      <c r="J340" s="163" t="s">
        <v>2641</v>
      </c>
      <c r="K340" s="163" t="s">
        <v>2642</v>
      </c>
      <c r="L340" s="163" t="s">
        <v>4781</v>
      </c>
      <c r="M340" s="163" t="s">
        <v>4781</v>
      </c>
      <c r="N340" s="163" t="s">
        <v>2645</v>
      </c>
      <c r="O340" s="163" t="s">
        <v>2646</v>
      </c>
      <c r="P340" s="163" t="s">
        <v>2673</v>
      </c>
      <c r="Q340" s="163" t="s">
        <v>2648</v>
      </c>
      <c r="R340" s="506">
        <v>45775.305555555555</v>
      </c>
      <c r="S340" s="509"/>
      <c r="T340" s="509"/>
      <c r="U340" s="163" t="s">
        <v>4782</v>
      </c>
      <c r="V340" s="510"/>
      <c r="W340" s="510"/>
      <c r="X340" s="510"/>
      <c r="Y340" s="510"/>
      <c r="Z340" s="510"/>
      <c r="AA340" s="510"/>
      <c r="AB340" s="163" t="s">
        <v>4783</v>
      </c>
      <c r="AC340" s="510"/>
      <c r="AD340" s="163" t="s">
        <v>4784</v>
      </c>
      <c r="AE340" s="507">
        <v>618640.0</v>
      </c>
      <c r="AF340" s="163" t="s">
        <v>2640</v>
      </c>
      <c r="AG340" s="163" t="s">
        <v>3096</v>
      </c>
      <c r="AH340" s="507">
        <v>38.0</v>
      </c>
      <c r="AI340" s="509"/>
      <c r="AJ340" s="163" t="s">
        <v>2651</v>
      </c>
      <c r="AK340" s="514">
        <v>45805.0</v>
      </c>
      <c r="AL340" s="506">
        <v>45775.305555555555</v>
      </c>
      <c r="AM340" s="163" t="s">
        <v>4785</v>
      </c>
      <c r="AN340" s="510"/>
      <c r="AO340" s="509"/>
      <c r="AP340" s="509"/>
      <c r="AQ340" s="509"/>
      <c r="AR340" s="509"/>
      <c r="AS340" s="509"/>
      <c r="AT340" s="163" t="s">
        <v>2653</v>
      </c>
      <c r="AU340" s="507">
        <v>9010.0</v>
      </c>
      <c r="AV340" s="507">
        <v>8.0</v>
      </c>
      <c r="AW340" s="507">
        <v>2027.0</v>
      </c>
      <c r="AX340" s="163" t="s">
        <v>2677</v>
      </c>
      <c r="AY340" s="163" t="s">
        <v>2717</v>
      </c>
      <c r="AZ340" s="163" t="s">
        <v>2655</v>
      </c>
    </row>
    <row r="341">
      <c r="A341" s="163" t="s">
        <v>4786</v>
      </c>
      <c r="B341" s="163" t="s">
        <v>4787</v>
      </c>
      <c r="C341" s="163" t="s">
        <v>2638</v>
      </c>
      <c r="D341" s="163" t="s">
        <v>2639</v>
      </c>
      <c r="E341" s="506">
        <v>45775.30694444444</v>
      </c>
      <c r="F341" s="507">
        <v>21300.0</v>
      </c>
      <c r="G341" s="163" t="s">
        <v>2640</v>
      </c>
      <c r="H341" s="507">
        <v>21300.0</v>
      </c>
      <c r="I341" s="163" t="s">
        <v>2640</v>
      </c>
      <c r="J341" s="163" t="s">
        <v>2641</v>
      </c>
      <c r="K341" s="163" t="s">
        <v>2642</v>
      </c>
      <c r="L341" s="163" t="s">
        <v>4788</v>
      </c>
      <c r="M341" s="163" t="s">
        <v>4788</v>
      </c>
      <c r="N341" s="163" t="s">
        <v>2645</v>
      </c>
      <c r="O341" s="163" t="s">
        <v>2646</v>
      </c>
      <c r="P341" s="163" t="s">
        <v>2683</v>
      </c>
      <c r="Q341" s="163" t="s">
        <v>2648</v>
      </c>
      <c r="R341" s="506">
        <v>45775.305555555555</v>
      </c>
      <c r="S341" s="509"/>
      <c r="T341" s="509"/>
      <c r="U341" s="163" t="s">
        <v>4789</v>
      </c>
      <c r="V341" s="510"/>
      <c r="W341" s="510"/>
      <c r="X341" s="510"/>
      <c r="Y341" s="510"/>
      <c r="Z341" s="510"/>
      <c r="AA341" s="510"/>
      <c r="AB341" s="163" t="s">
        <v>4790</v>
      </c>
      <c r="AC341" s="507">
        <v>8.065068586E9</v>
      </c>
      <c r="AD341" s="163" t="s">
        <v>4791</v>
      </c>
      <c r="AE341" s="507">
        <v>639000.0</v>
      </c>
      <c r="AF341" s="163" t="s">
        <v>2640</v>
      </c>
      <c r="AG341" s="163" t="s">
        <v>3096</v>
      </c>
      <c r="AH341" s="507">
        <v>30.0</v>
      </c>
      <c r="AI341" s="509"/>
      <c r="AJ341" s="163" t="s">
        <v>2651</v>
      </c>
      <c r="AK341" s="514">
        <v>45805.0</v>
      </c>
      <c r="AL341" s="506">
        <v>45775.305555555555</v>
      </c>
      <c r="AM341" s="163" t="s">
        <v>4792</v>
      </c>
      <c r="AN341" s="510"/>
      <c r="AO341" s="509"/>
      <c r="AP341" s="509"/>
      <c r="AQ341" s="509"/>
      <c r="AR341" s="509"/>
      <c r="AS341" s="509"/>
      <c r="AT341" s="163" t="s">
        <v>2653</v>
      </c>
      <c r="AU341" s="507">
        <v>1941.0</v>
      </c>
      <c r="AV341" s="507">
        <v>12.0</v>
      </c>
      <c r="AW341" s="507">
        <v>2025.0</v>
      </c>
      <c r="AX341" s="163" t="s">
        <v>2687</v>
      </c>
      <c r="AY341" s="163" t="s">
        <v>2688</v>
      </c>
      <c r="AZ341" s="163" t="s">
        <v>2655</v>
      </c>
    </row>
    <row r="342">
      <c r="A342" s="163" t="s">
        <v>4793</v>
      </c>
      <c r="B342" s="163" t="s">
        <v>4794</v>
      </c>
      <c r="C342" s="163" t="s">
        <v>2638</v>
      </c>
      <c r="D342" s="163" t="s">
        <v>2639</v>
      </c>
      <c r="E342" s="506">
        <v>45775.30694444444</v>
      </c>
      <c r="F342" s="507">
        <v>21800.0</v>
      </c>
      <c r="G342" s="163" t="s">
        <v>2640</v>
      </c>
      <c r="H342" s="507">
        <v>21800.0</v>
      </c>
      <c r="I342" s="163" t="s">
        <v>2640</v>
      </c>
      <c r="J342" s="163" t="s">
        <v>2641</v>
      </c>
      <c r="K342" s="163" t="s">
        <v>2642</v>
      </c>
      <c r="L342" s="163" t="s">
        <v>4795</v>
      </c>
      <c r="M342" s="163" t="s">
        <v>4795</v>
      </c>
      <c r="N342" s="163" t="s">
        <v>2645</v>
      </c>
      <c r="O342" s="163" t="s">
        <v>2646</v>
      </c>
      <c r="P342" s="163" t="s">
        <v>2673</v>
      </c>
      <c r="Q342" s="163" t="s">
        <v>2648</v>
      </c>
      <c r="R342" s="506">
        <v>45775.305555555555</v>
      </c>
      <c r="S342" s="509"/>
      <c r="T342" s="509"/>
      <c r="U342" s="163" t="s">
        <v>4796</v>
      </c>
      <c r="V342" s="510"/>
      <c r="W342" s="510"/>
      <c r="X342" s="510"/>
      <c r="Y342" s="510"/>
      <c r="Z342" s="510"/>
      <c r="AA342" s="510"/>
      <c r="AB342" s="163" t="s">
        <v>4797</v>
      </c>
      <c r="AC342" s="507">
        <v>8.072390064E9</v>
      </c>
      <c r="AD342" s="163" t="s">
        <v>4798</v>
      </c>
      <c r="AE342" s="507">
        <v>784800.0</v>
      </c>
      <c r="AF342" s="163" t="s">
        <v>2640</v>
      </c>
      <c r="AG342" s="163" t="s">
        <v>3096</v>
      </c>
      <c r="AH342" s="507">
        <v>37.0</v>
      </c>
      <c r="AI342" s="509"/>
      <c r="AJ342" s="163" t="s">
        <v>2651</v>
      </c>
      <c r="AK342" s="514">
        <v>45805.0</v>
      </c>
      <c r="AL342" s="506">
        <v>45775.305555555555</v>
      </c>
      <c r="AM342" s="163" t="s">
        <v>4799</v>
      </c>
      <c r="AN342" s="510"/>
      <c r="AO342" s="509"/>
      <c r="AP342" s="509"/>
      <c r="AQ342" s="509"/>
      <c r="AR342" s="509"/>
      <c r="AS342" s="509"/>
      <c r="AT342" s="163" t="s">
        <v>2653</v>
      </c>
      <c r="AU342" s="507">
        <v>1006.0</v>
      </c>
      <c r="AV342" s="507">
        <v>6.0</v>
      </c>
      <c r="AW342" s="507">
        <v>2028.0</v>
      </c>
      <c r="AX342" s="163" t="s">
        <v>2687</v>
      </c>
      <c r="AY342" s="163" t="s">
        <v>3763</v>
      </c>
      <c r="AZ342" s="163" t="s">
        <v>2655</v>
      </c>
    </row>
    <row r="343">
      <c r="A343" s="163" t="s">
        <v>4800</v>
      </c>
      <c r="B343" s="163" t="s">
        <v>4801</v>
      </c>
      <c r="C343" s="163" t="s">
        <v>2638</v>
      </c>
      <c r="D343" s="163" t="s">
        <v>2639</v>
      </c>
      <c r="E343" s="506">
        <v>45775.30694444444</v>
      </c>
      <c r="F343" s="507">
        <v>16280.0</v>
      </c>
      <c r="G343" s="163" t="s">
        <v>2640</v>
      </c>
      <c r="H343" s="507">
        <v>16280.0</v>
      </c>
      <c r="I343" s="163" t="s">
        <v>2640</v>
      </c>
      <c r="J343" s="163" t="s">
        <v>2641</v>
      </c>
      <c r="K343" s="163" t="s">
        <v>2642</v>
      </c>
      <c r="L343" s="163" t="s">
        <v>4802</v>
      </c>
      <c r="M343" s="163" t="s">
        <v>4802</v>
      </c>
      <c r="N343" s="163" t="s">
        <v>2645</v>
      </c>
      <c r="O343" s="163" t="s">
        <v>2646</v>
      </c>
      <c r="P343" s="163" t="s">
        <v>2673</v>
      </c>
      <c r="Q343" s="163" t="s">
        <v>2648</v>
      </c>
      <c r="R343" s="506">
        <v>45775.305555555555</v>
      </c>
      <c r="S343" s="509"/>
      <c r="T343" s="509"/>
      <c r="U343" s="163" t="s">
        <v>4803</v>
      </c>
      <c r="V343" s="510"/>
      <c r="W343" s="510"/>
      <c r="X343" s="510"/>
      <c r="Y343" s="510"/>
      <c r="Z343" s="510"/>
      <c r="AA343" s="510"/>
      <c r="AB343" s="163" t="s">
        <v>4804</v>
      </c>
      <c r="AC343" s="507">
        <v>9.079099133E9</v>
      </c>
      <c r="AD343" s="163" t="s">
        <v>4805</v>
      </c>
      <c r="AE343" s="507">
        <v>618640.0</v>
      </c>
      <c r="AF343" s="163" t="s">
        <v>2640</v>
      </c>
      <c r="AG343" s="163" t="s">
        <v>3096</v>
      </c>
      <c r="AH343" s="507">
        <v>38.0</v>
      </c>
      <c r="AI343" s="509"/>
      <c r="AJ343" s="163" t="s">
        <v>2651</v>
      </c>
      <c r="AK343" s="514">
        <v>45805.0</v>
      </c>
      <c r="AL343" s="506">
        <v>45775.305555555555</v>
      </c>
      <c r="AM343" s="163" t="s">
        <v>4806</v>
      </c>
      <c r="AN343" s="510"/>
      <c r="AO343" s="509"/>
      <c r="AP343" s="509"/>
      <c r="AQ343" s="509"/>
      <c r="AR343" s="509"/>
      <c r="AS343" s="509"/>
      <c r="AT343" s="163" t="s">
        <v>2653</v>
      </c>
      <c r="AU343" s="507">
        <v>5344.0</v>
      </c>
      <c r="AV343" s="507">
        <v>4.0</v>
      </c>
      <c r="AW343" s="507">
        <v>2026.0</v>
      </c>
      <c r="AX343" s="163" t="s">
        <v>2687</v>
      </c>
      <c r="AY343" s="163" t="s">
        <v>2678</v>
      </c>
      <c r="AZ343" s="163" t="s">
        <v>2655</v>
      </c>
    </row>
    <row r="344">
      <c r="A344" s="163" t="s">
        <v>4807</v>
      </c>
      <c r="B344" s="163" t="s">
        <v>4808</v>
      </c>
      <c r="C344" s="163" t="s">
        <v>2638</v>
      </c>
      <c r="D344" s="163" t="s">
        <v>2639</v>
      </c>
      <c r="E344" s="506">
        <v>45775.30694444444</v>
      </c>
      <c r="F344" s="507">
        <v>16280.0</v>
      </c>
      <c r="G344" s="163" t="s">
        <v>2640</v>
      </c>
      <c r="H344" s="507">
        <v>16280.0</v>
      </c>
      <c r="I344" s="163" t="s">
        <v>2640</v>
      </c>
      <c r="J344" s="163" t="s">
        <v>2641</v>
      </c>
      <c r="K344" s="163" t="s">
        <v>2642</v>
      </c>
      <c r="L344" s="163" t="s">
        <v>4809</v>
      </c>
      <c r="M344" s="163" t="s">
        <v>4809</v>
      </c>
      <c r="N344" s="163" t="s">
        <v>2645</v>
      </c>
      <c r="O344" s="163" t="s">
        <v>2646</v>
      </c>
      <c r="P344" s="163" t="s">
        <v>2673</v>
      </c>
      <c r="Q344" s="163" t="s">
        <v>2648</v>
      </c>
      <c r="R344" s="506">
        <v>45775.305555555555</v>
      </c>
      <c r="S344" s="509"/>
      <c r="T344" s="509"/>
      <c r="U344" s="163" t="s">
        <v>4810</v>
      </c>
      <c r="V344" s="510"/>
      <c r="W344" s="510"/>
      <c r="X344" s="510"/>
      <c r="Y344" s="510"/>
      <c r="Z344" s="510"/>
      <c r="AA344" s="510"/>
      <c r="AB344" s="163" t="s">
        <v>4811</v>
      </c>
      <c r="AC344" s="507">
        <v>9.066455982E9</v>
      </c>
      <c r="AD344" s="163" t="s">
        <v>4812</v>
      </c>
      <c r="AE344" s="507">
        <v>683760.0</v>
      </c>
      <c r="AF344" s="163" t="s">
        <v>2640</v>
      </c>
      <c r="AG344" s="163" t="s">
        <v>3096</v>
      </c>
      <c r="AH344" s="507">
        <v>42.0</v>
      </c>
      <c r="AI344" s="509"/>
      <c r="AJ344" s="163" t="s">
        <v>2651</v>
      </c>
      <c r="AK344" s="514">
        <v>45805.0</v>
      </c>
      <c r="AL344" s="506">
        <v>45775.305555555555</v>
      </c>
      <c r="AM344" s="163" t="s">
        <v>4813</v>
      </c>
      <c r="AN344" s="510"/>
      <c r="AO344" s="509"/>
      <c r="AP344" s="509"/>
      <c r="AQ344" s="509"/>
      <c r="AR344" s="509"/>
      <c r="AS344" s="509"/>
      <c r="AT344" s="163" t="s">
        <v>2700</v>
      </c>
      <c r="AU344" s="507">
        <v>5298.0</v>
      </c>
      <c r="AV344" s="507">
        <v>9.0</v>
      </c>
      <c r="AW344" s="507">
        <v>2029.0</v>
      </c>
      <c r="AX344" s="163" t="s">
        <v>2687</v>
      </c>
      <c r="AY344" s="163" t="s">
        <v>2701</v>
      </c>
      <c r="AZ344" s="163" t="s">
        <v>2655</v>
      </c>
    </row>
    <row r="345">
      <c r="A345" s="163" t="s">
        <v>4814</v>
      </c>
      <c r="B345" s="163" t="s">
        <v>4815</v>
      </c>
      <c r="C345" s="163" t="s">
        <v>2638</v>
      </c>
      <c r="D345" s="163" t="s">
        <v>2639</v>
      </c>
      <c r="E345" s="506">
        <v>45775.30625</v>
      </c>
      <c r="F345" s="507">
        <v>21400.0</v>
      </c>
      <c r="G345" s="163" t="s">
        <v>2640</v>
      </c>
      <c r="H345" s="507">
        <v>21400.0</v>
      </c>
      <c r="I345" s="163" t="s">
        <v>2640</v>
      </c>
      <c r="J345" s="163" t="s">
        <v>2641</v>
      </c>
      <c r="K345" s="163" t="s">
        <v>2642</v>
      </c>
      <c r="L345" s="163" t="s">
        <v>4816</v>
      </c>
      <c r="M345" s="163" t="s">
        <v>4816</v>
      </c>
      <c r="N345" s="163" t="s">
        <v>2645</v>
      </c>
      <c r="O345" s="163" t="s">
        <v>2646</v>
      </c>
      <c r="P345" s="163" t="s">
        <v>2673</v>
      </c>
      <c r="Q345" s="163" t="s">
        <v>2648</v>
      </c>
      <c r="R345" s="506">
        <v>45775.305555555555</v>
      </c>
      <c r="S345" s="509"/>
      <c r="T345" s="509"/>
      <c r="U345" s="163" t="s">
        <v>4817</v>
      </c>
      <c r="V345" s="510"/>
      <c r="W345" s="510"/>
      <c r="X345" s="510"/>
      <c r="Y345" s="510"/>
      <c r="Z345" s="510"/>
      <c r="AA345" s="510"/>
      <c r="AB345" s="163" t="s">
        <v>4818</v>
      </c>
      <c r="AC345" s="507">
        <v>8.042435234E9</v>
      </c>
      <c r="AD345" s="163" t="s">
        <v>4819</v>
      </c>
      <c r="AE345" s="507">
        <v>749000.0</v>
      </c>
      <c r="AF345" s="163" t="s">
        <v>2640</v>
      </c>
      <c r="AG345" s="163" t="s">
        <v>3096</v>
      </c>
      <c r="AH345" s="507">
        <v>35.0</v>
      </c>
      <c r="AI345" s="509"/>
      <c r="AJ345" s="163" t="s">
        <v>2651</v>
      </c>
      <c r="AK345" s="514">
        <v>45805.0</v>
      </c>
      <c r="AL345" s="506">
        <v>45775.305555555555</v>
      </c>
      <c r="AM345" s="163" t="s">
        <v>4820</v>
      </c>
      <c r="AN345" s="510"/>
      <c r="AO345" s="510"/>
      <c r="AP345" s="509"/>
      <c r="AQ345" s="509"/>
      <c r="AR345" s="509"/>
      <c r="AS345" s="509"/>
      <c r="AT345" s="163" t="s">
        <v>2700</v>
      </c>
      <c r="AU345" s="507">
        <v>3880.0</v>
      </c>
      <c r="AV345" s="507">
        <v>5.0</v>
      </c>
      <c r="AW345" s="507">
        <v>2030.0</v>
      </c>
      <c r="AX345" s="163" t="s">
        <v>2677</v>
      </c>
      <c r="AY345" s="163" t="s">
        <v>2717</v>
      </c>
      <c r="AZ345" s="163" t="s">
        <v>2655</v>
      </c>
    </row>
    <row r="346">
      <c r="A346" s="163" t="s">
        <v>4821</v>
      </c>
      <c r="B346" s="163" t="s">
        <v>4822</v>
      </c>
      <c r="C346" s="163" t="s">
        <v>2638</v>
      </c>
      <c r="D346" s="163" t="s">
        <v>2639</v>
      </c>
      <c r="E346" s="506">
        <v>45775.30625</v>
      </c>
      <c r="F346" s="507">
        <v>19580.0</v>
      </c>
      <c r="G346" s="163" t="s">
        <v>2640</v>
      </c>
      <c r="H346" s="507">
        <v>19580.0</v>
      </c>
      <c r="I346" s="163" t="s">
        <v>2640</v>
      </c>
      <c r="J346" s="163" t="s">
        <v>2641</v>
      </c>
      <c r="K346" s="163" t="s">
        <v>2642</v>
      </c>
      <c r="L346" s="163" t="s">
        <v>4823</v>
      </c>
      <c r="M346" s="163" t="s">
        <v>4823</v>
      </c>
      <c r="N346" s="163" t="s">
        <v>2645</v>
      </c>
      <c r="O346" s="163" t="s">
        <v>2646</v>
      </c>
      <c r="P346" s="163" t="s">
        <v>2673</v>
      </c>
      <c r="Q346" s="163" t="s">
        <v>2648</v>
      </c>
      <c r="R346" s="506">
        <v>45775.305555555555</v>
      </c>
      <c r="S346" s="509"/>
      <c r="T346" s="509"/>
      <c r="U346" s="163" t="s">
        <v>4824</v>
      </c>
      <c r="V346" s="510"/>
      <c r="W346" s="510"/>
      <c r="X346" s="510"/>
      <c r="Y346" s="510"/>
      <c r="Z346" s="510"/>
      <c r="AA346" s="510"/>
      <c r="AB346" s="163" t="s">
        <v>4825</v>
      </c>
      <c r="AC346" s="510"/>
      <c r="AD346" s="163" t="s">
        <v>4826</v>
      </c>
      <c r="AE346" s="507">
        <v>606980.0</v>
      </c>
      <c r="AF346" s="163" t="s">
        <v>2640</v>
      </c>
      <c r="AG346" s="163" t="s">
        <v>3096</v>
      </c>
      <c r="AH346" s="507">
        <v>31.0</v>
      </c>
      <c r="AI346" s="509"/>
      <c r="AJ346" s="163" t="s">
        <v>2651</v>
      </c>
      <c r="AK346" s="514">
        <v>45805.0</v>
      </c>
      <c r="AL346" s="506">
        <v>45775.305555555555</v>
      </c>
      <c r="AM346" s="163" t="s">
        <v>4827</v>
      </c>
      <c r="AN346" s="510"/>
      <c r="AO346" s="509"/>
      <c r="AP346" s="509"/>
      <c r="AQ346" s="509"/>
      <c r="AR346" s="509"/>
      <c r="AS346" s="509"/>
      <c r="AT346" s="163" t="s">
        <v>2653</v>
      </c>
      <c r="AU346" s="507">
        <v>5104.0</v>
      </c>
      <c r="AV346" s="507">
        <v>8.0</v>
      </c>
      <c r="AW346" s="507">
        <v>2029.0</v>
      </c>
      <c r="AX346" s="163" t="s">
        <v>2677</v>
      </c>
      <c r="AY346" s="163" t="s">
        <v>2678</v>
      </c>
      <c r="AZ346" s="163" t="s">
        <v>2655</v>
      </c>
    </row>
    <row r="347">
      <c r="A347" s="163" t="s">
        <v>4828</v>
      </c>
      <c r="B347" s="163" t="s">
        <v>4829</v>
      </c>
      <c r="C347" s="163" t="s">
        <v>2638</v>
      </c>
      <c r="D347" s="163" t="s">
        <v>2639</v>
      </c>
      <c r="E347" s="506">
        <v>45775.30625</v>
      </c>
      <c r="F347" s="507">
        <v>32780.0</v>
      </c>
      <c r="G347" s="163" t="s">
        <v>2640</v>
      </c>
      <c r="H347" s="507">
        <v>32780.0</v>
      </c>
      <c r="I347" s="163" t="s">
        <v>2640</v>
      </c>
      <c r="J347" s="163" t="s">
        <v>2641</v>
      </c>
      <c r="K347" s="163" t="s">
        <v>2642</v>
      </c>
      <c r="L347" s="163" t="s">
        <v>4830</v>
      </c>
      <c r="M347" s="163" t="s">
        <v>4830</v>
      </c>
      <c r="N347" s="163" t="s">
        <v>2645</v>
      </c>
      <c r="O347" s="163" t="s">
        <v>2646</v>
      </c>
      <c r="P347" s="163" t="s">
        <v>2673</v>
      </c>
      <c r="Q347" s="163" t="s">
        <v>2648</v>
      </c>
      <c r="R347" s="506">
        <v>45775.305555555555</v>
      </c>
      <c r="S347" s="509"/>
      <c r="T347" s="509"/>
      <c r="U347" s="163" t="s">
        <v>4831</v>
      </c>
      <c r="V347" s="510"/>
      <c r="W347" s="510"/>
      <c r="X347" s="510"/>
      <c r="Y347" s="510"/>
      <c r="Z347" s="510"/>
      <c r="AA347" s="510"/>
      <c r="AB347" s="163" t="s">
        <v>4832</v>
      </c>
      <c r="AC347" s="507">
        <v>8.082178286E9</v>
      </c>
      <c r="AD347" s="163" t="s">
        <v>4833</v>
      </c>
      <c r="AE347" s="507">
        <v>983400.0</v>
      </c>
      <c r="AF347" s="163" t="s">
        <v>2640</v>
      </c>
      <c r="AG347" s="163" t="s">
        <v>3096</v>
      </c>
      <c r="AH347" s="507">
        <v>30.0</v>
      </c>
      <c r="AI347" s="509"/>
      <c r="AJ347" s="163" t="s">
        <v>2651</v>
      </c>
      <c r="AK347" s="514">
        <v>45805.0</v>
      </c>
      <c r="AL347" s="506">
        <v>45775.305555555555</v>
      </c>
      <c r="AM347" s="163" t="s">
        <v>4834</v>
      </c>
      <c r="AN347" s="510"/>
      <c r="AO347" s="509"/>
      <c r="AP347" s="509"/>
      <c r="AQ347" s="509"/>
      <c r="AR347" s="509"/>
      <c r="AS347" s="509"/>
      <c r="AT347" s="163" t="s">
        <v>2700</v>
      </c>
      <c r="AU347" s="507">
        <v>7964.0</v>
      </c>
      <c r="AV347" s="507">
        <v>2.0</v>
      </c>
      <c r="AW347" s="507">
        <v>2029.0</v>
      </c>
      <c r="AX347" s="163" t="s">
        <v>3065</v>
      </c>
      <c r="AY347" s="163" t="s">
        <v>3066</v>
      </c>
      <c r="AZ347" s="163" t="s">
        <v>2655</v>
      </c>
    </row>
    <row r="348">
      <c r="A348" s="163" t="s">
        <v>4835</v>
      </c>
      <c r="B348" s="163" t="s">
        <v>4836</v>
      </c>
      <c r="C348" s="163" t="s">
        <v>2638</v>
      </c>
      <c r="D348" s="163" t="s">
        <v>2639</v>
      </c>
      <c r="E348" s="506">
        <v>45775.30625</v>
      </c>
      <c r="F348" s="507">
        <v>21400.0</v>
      </c>
      <c r="G348" s="163" t="s">
        <v>2640</v>
      </c>
      <c r="H348" s="507">
        <v>21400.0</v>
      </c>
      <c r="I348" s="163" t="s">
        <v>2640</v>
      </c>
      <c r="J348" s="163" t="s">
        <v>2641</v>
      </c>
      <c r="K348" s="163" t="s">
        <v>2642</v>
      </c>
      <c r="L348" s="163" t="s">
        <v>4837</v>
      </c>
      <c r="M348" s="163" t="s">
        <v>4837</v>
      </c>
      <c r="N348" s="163" t="s">
        <v>2645</v>
      </c>
      <c r="O348" s="163" t="s">
        <v>2646</v>
      </c>
      <c r="P348" s="163" t="s">
        <v>2673</v>
      </c>
      <c r="Q348" s="163" t="s">
        <v>2648</v>
      </c>
      <c r="R348" s="506">
        <v>45775.305555555555</v>
      </c>
      <c r="S348" s="509"/>
      <c r="T348" s="509"/>
      <c r="U348" s="163" t="s">
        <v>4838</v>
      </c>
      <c r="V348" s="510"/>
      <c r="W348" s="510"/>
      <c r="X348" s="510"/>
      <c r="Y348" s="510"/>
      <c r="Z348" s="510"/>
      <c r="AA348" s="510"/>
      <c r="AB348" s="163" t="s">
        <v>4839</v>
      </c>
      <c r="AC348" s="507">
        <v>9.066693542E9</v>
      </c>
      <c r="AD348" s="163" t="s">
        <v>4840</v>
      </c>
      <c r="AE348" s="507">
        <v>749000.0</v>
      </c>
      <c r="AF348" s="163" t="s">
        <v>2640</v>
      </c>
      <c r="AG348" s="163" t="s">
        <v>3096</v>
      </c>
      <c r="AH348" s="507">
        <v>35.0</v>
      </c>
      <c r="AI348" s="509"/>
      <c r="AJ348" s="163" t="s">
        <v>2651</v>
      </c>
      <c r="AK348" s="514">
        <v>45805.0</v>
      </c>
      <c r="AL348" s="506">
        <v>45775.305555555555</v>
      </c>
      <c r="AM348" s="163" t="s">
        <v>3064</v>
      </c>
      <c r="AN348" s="510"/>
      <c r="AO348" s="509"/>
      <c r="AP348" s="509"/>
      <c r="AQ348" s="509"/>
      <c r="AR348" s="509"/>
      <c r="AS348" s="509"/>
      <c r="AT348" s="163" t="s">
        <v>2700</v>
      </c>
      <c r="AU348" s="507">
        <v>7134.0</v>
      </c>
      <c r="AV348" s="507">
        <v>12.0</v>
      </c>
      <c r="AW348" s="507">
        <v>2028.0</v>
      </c>
      <c r="AX348" s="163" t="s">
        <v>3065</v>
      </c>
      <c r="AY348" s="163" t="s">
        <v>3066</v>
      </c>
      <c r="AZ348" s="163" t="s">
        <v>2655</v>
      </c>
    </row>
    <row r="349">
      <c r="A349" s="163" t="s">
        <v>4841</v>
      </c>
      <c r="B349" s="163" t="s">
        <v>4842</v>
      </c>
      <c r="C349" s="163" t="s">
        <v>2638</v>
      </c>
      <c r="D349" s="163" t="s">
        <v>2639</v>
      </c>
      <c r="E349" s="506">
        <v>45775.30625</v>
      </c>
      <c r="F349" s="507">
        <v>16280.0</v>
      </c>
      <c r="G349" s="163" t="s">
        <v>2640</v>
      </c>
      <c r="H349" s="507">
        <v>16280.0</v>
      </c>
      <c r="I349" s="163" t="s">
        <v>2640</v>
      </c>
      <c r="J349" s="163" t="s">
        <v>2641</v>
      </c>
      <c r="K349" s="163" t="s">
        <v>2642</v>
      </c>
      <c r="L349" s="163" t="s">
        <v>4843</v>
      </c>
      <c r="M349" s="163" t="s">
        <v>4843</v>
      </c>
      <c r="N349" s="163" t="s">
        <v>2645</v>
      </c>
      <c r="O349" s="163" t="s">
        <v>2646</v>
      </c>
      <c r="P349" s="163" t="s">
        <v>2647</v>
      </c>
      <c r="Q349" s="163" t="s">
        <v>2648</v>
      </c>
      <c r="R349" s="506">
        <v>45775.30625</v>
      </c>
      <c r="S349" s="509"/>
      <c r="T349" s="509"/>
      <c r="U349" s="163" t="s">
        <v>4844</v>
      </c>
      <c r="V349" s="510"/>
      <c r="W349" s="510"/>
      <c r="X349" s="510"/>
      <c r="Y349" s="510"/>
      <c r="Z349" s="510"/>
      <c r="AA349" s="510"/>
      <c r="AB349" s="163" t="s">
        <v>4845</v>
      </c>
      <c r="AC349" s="507">
        <v>9.062224188E9</v>
      </c>
      <c r="AD349" s="163" t="s">
        <v>4846</v>
      </c>
      <c r="AE349" s="507">
        <v>667480.0</v>
      </c>
      <c r="AF349" s="163" t="s">
        <v>2640</v>
      </c>
      <c r="AG349" s="163" t="s">
        <v>3096</v>
      </c>
      <c r="AH349" s="507">
        <v>41.0</v>
      </c>
      <c r="AI349" s="509"/>
      <c r="AJ349" s="163" t="s">
        <v>2651</v>
      </c>
      <c r="AK349" s="514">
        <v>45805.0</v>
      </c>
      <c r="AL349" s="506">
        <v>45775.30625</v>
      </c>
      <c r="AM349" s="163" t="s">
        <v>4847</v>
      </c>
      <c r="AN349" s="510"/>
      <c r="AO349" s="510"/>
      <c r="AP349" s="509"/>
      <c r="AQ349" s="509"/>
      <c r="AR349" s="509"/>
      <c r="AS349" s="509"/>
      <c r="AT349" s="163" t="s">
        <v>2653</v>
      </c>
      <c r="AU349" s="507">
        <v>1029.0</v>
      </c>
      <c r="AV349" s="507">
        <v>6.0</v>
      </c>
      <c r="AW349" s="507">
        <v>2027.0</v>
      </c>
      <c r="AX349" s="163" t="s">
        <v>2730</v>
      </c>
      <c r="AY349" s="510"/>
      <c r="AZ349" s="163" t="s">
        <v>2655</v>
      </c>
    </row>
    <row r="350">
      <c r="A350" s="163" t="s">
        <v>4848</v>
      </c>
      <c r="B350" s="163" t="s">
        <v>4849</v>
      </c>
      <c r="C350" s="163" t="s">
        <v>2638</v>
      </c>
      <c r="D350" s="163" t="s">
        <v>2639</v>
      </c>
      <c r="E350" s="506">
        <v>45775.30625</v>
      </c>
      <c r="F350" s="507">
        <v>16280.0</v>
      </c>
      <c r="G350" s="163" t="s">
        <v>2640</v>
      </c>
      <c r="H350" s="507">
        <v>16280.0</v>
      </c>
      <c r="I350" s="163" t="s">
        <v>2640</v>
      </c>
      <c r="J350" s="163" t="s">
        <v>2641</v>
      </c>
      <c r="K350" s="163" t="s">
        <v>2642</v>
      </c>
      <c r="L350" s="163" t="s">
        <v>4850</v>
      </c>
      <c r="M350" s="163" t="s">
        <v>4850</v>
      </c>
      <c r="N350" s="163" t="s">
        <v>2645</v>
      </c>
      <c r="O350" s="163" t="s">
        <v>2646</v>
      </c>
      <c r="P350" s="163" t="s">
        <v>2673</v>
      </c>
      <c r="Q350" s="163" t="s">
        <v>2648</v>
      </c>
      <c r="R350" s="506">
        <v>45775.305555555555</v>
      </c>
      <c r="S350" s="509"/>
      <c r="T350" s="509"/>
      <c r="U350" s="163" t="s">
        <v>4851</v>
      </c>
      <c r="V350" s="510"/>
      <c r="W350" s="510"/>
      <c r="X350" s="510"/>
      <c r="Y350" s="510"/>
      <c r="Z350" s="510"/>
      <c r="AA350" s="510"/>
      <c r="AB350" s="163" t="s">
        <v>4852</v>
      </c>
      <c r="AC350" s="507">
        <v>7.043360257E9</v>
      </c>
      <c r="AD350" s="163" t="s">
        <v>4853</v>
      </c>
      <c r="AE350" s="507">
        <v>634920.0</v>
      </c>
      <c r="AF350" s="163" t="s">
        <v>2640</v>
      </c>
      <c r="AG350" s="163" t="s">
        <v>3096</v>
      </c>
      <c r="AH350" s="507">
        <v>39.0</v>
      </c>
      <c r="AI350" s="509"/>
      <c r="AJ350" s="163" t="s">
        <v>2651</v>
      </c>
      <c r="AK350" s="514">
        <v>45805.0</v>
      </c>
      <c r="AL350" s="506">
        <v>45775.305555555555</v>
      </c>
      <c r="AM350" s="163" t="s">
        <v>4854</v>
      </c>
      <c r="AN350" s="510"/>
      <c r="AO350" s="510"/>
      <c r="AP350" s="509"/>
      <c r="AQ350" s="509"/>
      <c r="AR350" s="509"/>
      <c r="AS350" s="509"/>
      <c r="AT350" s="163" t="s">
        <v>2700</v>
      </c>
      <c r="AU350" s="507">
        <v>1289.0</v>
      </c>
      <c r="AV350" s="507">
        <v>11.0</v>
      </c>
      <c r="AW350" s="507">
        <v>2025.0</v>
      </c>
      <c r="AX350" s="163" t="s">
        <v>3065</v>
      </c>
      <c r="AY350" s="163" t="s">
        <v>3066</v>
      </c>
      <c r="AZ350" s="163" t="s">
        <v>2655</v>
      </c>
    </row>
    <row r="351">
      <c r="A351" s="163" t="s">
        <v>4855</v>
      </c>
      <c r="B351" s="163" t="s">
        <v>4856</v>
      </c>
      <c r="C351" s="163" t="s">
        <v>2638</v>
      </c>
      <c r="D351" s="163" t="s">
        <v>2639</v>
      </c>
      <c r="E351" s="506">
        <v>45775.30625</v>
      </c>
      <c r="F351" s="507">
        <v>21300.0</v>
      </c>
      <c r="G351" s="163" t="s">
        <v>2640</v>
      </c>
      <c r="H351" s="507">
        <v>21300.0</v>
      </c>
      <c r="I351" s="163" t="s">
        <v>2640</v>
      </c>
      <c r="J351" s="163" t="s">
        <v>2641</v>
      </c>
      <c r="K351" s="163" t="s">
        <v>2642</v>
      </c>
      <c r="L351" s="163" t="s">
        <v>4857</v>
      </c>
      <c r="M351" s="163" t="s">
        <v>4858</v>
      </c>
      <c r="N351" s="163" t="s">
        <v>2645</v>
      </c>
      <c r="O351" s="163" t="s">
        <v>2646</v>
      </c>
      <c r="P351" s="163" t="s">
        <v>2673</v>
      </c>
      <c r="Q351" s="163" t="s">
        <v>2648</v>
      </c>
      <c r="R351" s="506">
        <v>45775.305555555555</v>
      </c>
      <c r="S351" s="509"/>
      <c r="T351" s="509"/>
      <c r="U351" s="163" t="s">
        <v>4859</v>
      </c>
      <c r="V351" s="510"/>
      <c r="W351" s="510"/>
      <c r="X351" s="510"/>
      <c r="Y351" s="510"/>
      <c r="Z351" s="510"/>
      <c r="AA351" s="510"/>
      <c r="AB351" s="163" t="s">
        <v>4860</v>
      </c>
      <c r="AC351" s="507">
        <v>9.018747123E9</v>
      </c>
      <c r="AD351" s="163" t="s">
        <v>4861</v>
      </c>
      <c r="AE351" s="507">
        <v>702900.0</v>
      </c>
      <c r="AF351" s="163" t="s">
        <v>2640</v>
      </c>
      <c r="AG351" s="163" t="s">
        <v>3096</v>
      </c>
      <c r="AH351" s="507">
        <v>33.0</v>
      </c>
      <c r="AI351" s="509"/>
      <c r="AJ351" s="163" t="s">
        <v>2651</v>
      </c>
      <c r="AK351" s="514">
        <v>45805.0</v>
      </c>
      <c r="AL351" s="506">
        <v>45775.305555555555</v>
      </c>
      <c r="AM351" s="163" t="s">
        <v>4862</v>
      </c>
      <c r="AN351" s="510"/>
      <c r="AO351" s="510"/>
      <c r="AP351" s="509"/>
      <c r="AQ351" s="509"/>
      <c r="AR351" s="509"/>
      <c r="AS351" s="509"/>
      <c r="AT351" s="163" t="s">
        <v>2653</v>
      </c>
      <c r="AU351" s="507">
        <v>3459.0</v>
      </c>
      <c r="AV351" s="507">
        <v>3.0</v>
      </c>
      <c r="AW351" s="507">
        <v>2030.0</v>
      </c>
      <c r="AX351" s="163" t="s">
        <v>2936</v>
      </c>
      <c r="AY351" s="163" t="s">
        <v>2717</v>
      </c>
      <c r="AZ351" s="163" t="s">
        <v>2655</v>
      </c>
    </row>
    <row r="352">
      <c r="A352" s="163" t="s">
        <v>4863</v>
      </c>
      <c r="B352" s="163" t="s">
        <v>4864</v>
      </c>
      <c r="C352" s="163" t="s">
        <v>2638</v>
      </c>
      <c r="D352" s="163" t="s">
        <v>2639</v>
      </c>
      <c r="E352" s="506">
        <v>45775.30625</v>
      </c>
      <c r="F352" s="507">
        <v>21900.0</v>
      </c>
      <c r="G352" s="163" t="s">
        <v>2640</v>
      </c>
      <c r="H352" s="507">
        <v>21900.0</v>
      </c>
      <c r="I352" s="163" t="s">
        <v>2640</v>
      </c>
      <c r="J352" s="163" t="s">
        <v>2641</v>
      </c>
      <c r="K352" s="163" t="s">
        <v>2642</v>
      </c>
      <c r="L352" s="163" t="s">
        <v>4865</v>
      </c>
      <c r="M352" s="163" t="s">
        <v>4865</v>
      </c>
      <c r="N352" s="163" t="s">
        <v>2645</v>
      </c>
      <c r="O352" s="163" t="s">
        <v>2646</v>
      </c>
      <c r="P352" s="163" t="s">
        <v>2660</v>
      </c>
      <c r="Q352" s="163" t="s">
        <v>2648</v>
      </c>
      <c r="R352" s="506">
        <v>45775.30625</v>
      </c>
      <c r="S352" s="509"/>
      <c r="T352" s="509"/>
      <c r="U352" s="163" t="s">
        <v>4866</v>
      </c>
      <c r="V352" s="510"/>
      <c r="W352" s="510"/>
      <c r="X352" s="510"/>
      <c r="Y352" s="510"/>
      <c r="Z352" s="510"/>
      <c r="AA352" s="510"/>
      <c r="AB352" s="163" t="s">
        <v>4867</v>
      </c>
      <c r="AC352" s="507">
        <v>7.085503143E9</v>
      </c>
      <c r="AD352" s="163" t="s">
        <v>4868</v>
      </c>
      <c r="AE352" s="507">
        <v>766500.0</v>
      </c>
      <c r="AF352" s="163" t="s">
        <v>2640</v>
      </c>
      <c r="AG352" s="163" t="s">
        <v>3096</v>
      </c>
      <c r="AH352" s="507">
        <v>35.0</v>
      </c>
      <c r="AI352" s="509"/>
      <c r="AJ352" s="163" t="s">
        <v>2651</v>
      </c>
      <c r="AK352" s="514">
        <v>45797.0</v>
      </c>
      <c r="AL352" s="506">
        <v>45775.30625</v>
      </c>
      <c r="AM352" s="163" t="s">
        <v>4869</v>
      </c>
      <c r="AN352" s="510"/>
      <c r="AO352" s="509"/>
      <c r="AP352" s="509"/>
      <c r="AQ352" s="509"/>
      <c r="AR352" s="509"/>
      <c r="AS352" s="509"/>
      <c r="AT352" s="163" t="s">
        <v>2653</v>
      </c>
      <c r="AU352" s="507">
        <v>8400.0</v>
      </c>
      <c r="AV352" s="507">
        <v>3.0</v>
      </c>
      <c r="AW352" s="507">
        <v>2030.0</v>
      </c>
      <c r="AX352" s="163" t="s">
        <v>2664</v>
      </c>
      <c r="AY352" s="163" t="s">
        <v>2665</v>
      </c>
      <c r="AZ352" s="163" t="s">
        <v>2655</v>
      </c>
    </row>
    <row r="353">
      <c r="A353" s="163" t="s">
        <v>4870</v>
      </c>
      <c r="B353" s="163" t="s">
        <v>4871</v>
      </c>
      <c r="C353" s="163" t="s">
        <v>2638</v>
      </c>
      <c r="D353" s="163" t="s">
        <v>2639</v>
      </c>
      <c r="E353" s="506">
        <v>45775.305555555555</v>
      </c>
      <c r="F353" s="507">
        <v>19900.0</v>
      </c>
      <c r="G353" s="163" t="s">
        <v>2640</v>
      </c>
      <c r="H353" s="507">
        <v>19900.0</v>
      </c>
      <c r="I353" s="163" t="s">
        <v>2640</v>
      </c>
      <c r="J353" s="163" t="s">
        <v>2641</v>
      </c>
      <c r="K353" s="163" t="s">
        <v>2642</v>
      </c>
      <c r="L353" s="163" t="s">
        <v>4872</v>
      </c>
      <c r="M353" s="163" t="s">
        <v>4872</v>
      </c>
      <c r="N353" s="163" t="s">
        <v>2645</v>
      </c>
      <c r="O353" s="163" t="s">
        <v>2646</v>
      </c>
      <c r="P353" s="163" t="s">
        <v>2647</v>
      </c>
      <c r="Q353" s="163" t="s">
        <v>2648</v>
      </c>
      <c r="R353" s="506">
        <v>45775.305555555555</v>
      </c>
      <c r="S353" s="509"/>
      <c r="T353" s="509"/>
      <c r="U353" s="163" t="s">
        <v>4873</v>
      </c>
      <c r="V353" s="510"/>
      <c r="W353" s="510"/>
      <c r="X353" s="510"/>
      <c r="Y353" s="510"/>
      <c r="Z353" s="510"/>
      <c r="AA353" s="510"/>
      <c r="AB353" s="163" t="s">
        <v>4874</v>
      </c>
      <c r="AC353" s="507">
        <v>9.070799218E9</v>
      </c>
      <c r="AD353" s="163" t="s">
        <v>4875</v>
      </c>
      <c r="AE353" s="507">
        <v>656700.0</v>
      </c>
      <c r="AF353" s="163" t="s">
        <v>2640</v>
      </c>
      <c r="AG353" s="163" t="s">
        <v>3096</v>
      </c>
      <c r="AH353" s="507">
        <v>33.0</v>
      </c>
      <c r="AI353" s="509"/>
      <c r="AJ353" s="163" t="s">
        <v>2651</v>
      </c>
      <c r="AK353" s="514">
        <v>45805.0</v>
      </c>
      <c r="AL353" s="506">
        <v>45775.305555555555</v>
      </c>
      <c r="AM353" s="163" t="s">
        <v>4876</v>
      </c>
      <c r="AN353" s="510"/>
      <c r="AO353" s="509"/>
      <c r="AP353" s="509"/>
      <c r="AQ353" s="509"/>
      <c r="AR353" s="509"/>
      <c r="AS353" s="509"/>
      <c r="AT353" s="163" t="s">
        <v>2653</v>
      </c>
      <c r="AU353" s="507">
        <v>4514.0</v>
      </c>
      <c r="AV353" s="507">
        <v>10.0</v>
      </c>
      <c r="AW353" s="507">
        <v>2025.0</v>
      </c>
      <c r="AX353" s="163" t="s">
        <v>2730</v>
      </c>
      <c r="AY353" s="163" t="s">
        <v>4877</v>
      </c>
      <c r="AZ353" s="163" t="s">
        <v>2655</v>
      </c>
    </row>
    <row r="354">
      <c r="A354" s="163" t="s">
        <v>4878</v>
      </c>
      <c r="B354" s="163" t="s">
        <v>4879</v>
      </c>
      <c r="C354" s="163" t="s">
        <v>2638</v>
      </c>
      <c r="D354" s="163" t="s">
        <v>2639</v>
      </c>
      <c r="E354" s="506">
        <v>45775.305555555555</v>
      </c>
      <c r="F354" s="507">
        <v>21300.0</v>
      </c>
      <c r="G354" s="163" t="s">
        <v>2640</v>
      </c>
      <c r="H354" s="507">
        <v>21300.0</v>
      </c>
      <c r="I354" s="163" t="s">
        <v>2640</v>
      </c>
      <c r="J354" s="163" t="s">
        <v>2641</v>
      </c>
      <c r="K354" s="163" t="s">
        <v>2642</v>
      </c>
      <c r="L354" s="163" t="s">
        <v>4880</v>
      </c>
      <c r="M354" s="163" t="s">
        <v>4880</v>
      </c>
      <c r="N354" s="163" t="s">
        <v>2645</v>
      </c>
      <c r="O354" s="163" t="s">
        <v>2646</v>
      </c>
      <c r="P354" s="163" t="s">
        <v>2647</v>
      </c>
      <c r="Q354" s="163" t="s">
        <v>2648</v>
      </c>
      <c r="R354" s="506">
        <v>45775.305555555555</v>
      </c>
      <c r="S354" s="509"/>
      <c r="T354" s="509"/>
      <c r="U354" s="163" t="s">
        <v>4881</v>
      </c>
      <c r="V354" s="510"/>
      <c r="W354" s="510"/>
      <c r="X354" s="510"/>
      <c r="Y354" s="510"/>
      <c r="Z354" s="510"/>
      <c r="AA354" s="510"/>
      <c r="AB354" s="163" t="s">
        <v>4882</v>
      </c>
      <c r="AC354" s="510"/>
      <c r="AD354" s="163" t="s">
        <v>4883</v>
      </c>
      <c r="AE354" s="507">
        <v>660300.0</v>
      </c>
      <c r="AF354" s="163" t="s">
        <v>2640</v>
      </c>
      <c r="AG354" s="163" t="s">
        <v>3096</v>
      </c>
      <c r="AH354" s="507">
        <v>31.0</v>
      </c>
      <c r="AI354" s="509"/>
      <c r="AJ354" s="163" t="s">
        <v>2651</v>
      </c>
      <c r="AK354" s="514">
        <v>45805.0</v>
      </c>
      <c r="AL354" s="506">
        <v>45775.305555555555</v>
      </c>
      <c r="AM354" s="163" t="s">
        <v>4884</v>
      </c>
      <c r="AN354" s="510"/>
      <c r="AO354" s="509"/>
      <c r="AP354" s="509"/>
      <c r="AQ354" s="509"/>
      <c r="AR354" s="509"/>
      <c r="AS354" s="509"/>
      <c r="AT354" s="163" t="s">
        <v>2653</v>
      </c>
      <c r="AU354" s="507">
        <v>9015.0</v>
      </c>
      <c r="AV354" s="507">
        <v>12.0</v>
      </c>
      <c r="AW354" s="507">
        <v>2029.0</v>
      </c>
      <c r="AX354" s="510"/>
      <c r="AY354" s="510"/>
      <c r="AZ354" s="163" t="s">
        <v>2655</v>
      </c>
    </row>
    <row r="355">
      <c r="A355" s="163" t="s">
        <v>4885</v>
      </c>
      <c r="B355" s="163" t="s">
        <v>4886</v>
      </c>
      <c r="C355" s="163" t="s">
        <v>2638</v>
      </c>
      <c r="D355" s="163" t="s">
        <v>2639</v>
      </c>
      <c r="E355" s="506">
        <v>45775.305555555555</v>
      </c>
      <c r="F355" s="507">
        <v>16280.0</v>
      </c>
      <c r="G355" s="163" t="s">
        <v>2640</v>
      </c>
      <c r="H355" s="507">
        <v>16280.0</v>
      </c>
      <c r="I355" s="163" t="s">
        <v>2640</v>
      </c>
      <c r="J355" s="163" t="s">
        <v>2641</v>
      </c>
      <c r="K355" s="163" t="s">
        <v>2642</v>
      </c>
      <c r="L355" s="163" t="s">
        <v>4887</v>
      </c>
      <c r="M355" s="163" t="s">
        <v>4887</v>
      </c>
      <c r="N355" s="163" t="s">
        <v>2645</v>
      </c>
      <c r="O355" s="163" t="s">
        <v>2646</v>
      </c>
      <c r="P355" s="163" t="s">
        <v>2647</v>
      </c>
      <c r="Q355" s="163" t="s">
        <v>2648</v>
      </c>
      <c r="R355" s="506">
        <v>45775.305555555555</v>
      </c>
      <c r="S355" s="509"/>
      <c r="T355" s="509"/>
      <c r="U355" s="163" t="s">
        <v>4888</v>
      </c>
      <c r="V355" s="510"/>
      <c r="W355" s="510"/>
      <c r="X355" s="510"/>
      <c r="Y355" s="510"/>
      <c r="Z355" s="510"/>
      <c r="AA355" s="510"/>
      <c r="AB355" s="163" t="s">
        <v>4889</v>
      </c>
      <c r="AC355" s="507">
        <v>9.068646826E9</v>
      </c>
      <c r="AD355" s="163" t="s">
        <v>4890</v>
      </c>
      <c r="AE355" s="507">
        <v>618640.0</v>
      </c>
      <c r="AF355" s="163" t="s">
        <v>2640</v>
      </c>
      <c r="AG355" s="163" t="s">
        <v>3096</v>
      </c>
      <c r="AH355" s="507">
        <v>38.0</v>
      </c>
      <c r="AI355" s="509"/>
      <c r="AJ355" s="163" t="s">
        <v>2651</v>
      </c>
      <c r="AK355" s="514">
        <v>45805.0</v>
      </c>
      <c r="AL355" s="506">
        <v>45775.305555555555</v>
      </c>
      <c r="AM355" s="163" t="s">
        <v>4891</v>
      </c>
      <c r="AN355" s="510"/>
      <c r="AO355" s="509"/>
      <c r="AP355" s="509"/>
      <c r="AQ355" s="509"/>
      <c r="AR355" s="509"/>
      <c r="AS355" s="509"/>
      <c r="AT355" s="163" t="s">
        <v>2653</v>
      </c>
      <c r="AU355" s="507">
        <v>1071.0</v>
      </c>
      <c r="AV355" s="507">
        <v>3.0</v>
      </c>
      <c r="AW355" s="507">
        <v>2028.0</v>
      </c>
      <c r="AX355" s="163" t="s">
        <v>2730</v>
      </c>
      <c r="AY355" s="510"/>
      <c r="AZ355" s="163" t="s">
        <v>2655</v>
      </c>
    </row>
    <row r="356">
      <c r="A356" s="163" t="s">
        <v>4892</v>
      </c>
      <c r="B356" s="163" t="s">
        <v>4893</v>
      </c>
      <c r="C356" s="163" t="s">
        <v>2638</v>
      </c>
      <c r="D356" s="163" t="s">
        <v>2639</v>
      </c>
      <c r="E356" s="506">
        <v>45775.305555555555</v>
      </c>
      <c r="F356" s="507">
        <v>21400.0</v>
      </c>
      <c r="G356" s="163" t="s">
        <v>2640</v>
      </c>
      <c r="H356" s="507">
        <v>21400.0</v>
      </c>
      <c r="I356" s="163" t="s">
        <v>2640</v>
      </c>
      <c r="J356" s="163" t="s">
        <v>2641</v>
      </c>
      <c r="K356" s="163" t="s">
        <v>2642</v>
      </c>
      <c r="L356" s="163" t="s">
        <v>4894</v>
      </c>
      <c r="M356" s="163" t="s">
        <v>4894</v>
      </c>
      <c r="N356" s="163" t="s">
        <v>2645</v>
      </c>
      <c r="O356" s="163" t="s">
        <v>2646</v>
      </c>
      <c r="P356" s="163" t="s">
        <v>2647</v>
      </c>
      <c r="Q356" s="163" t="s">
        <v>2648</v>
      </c>
      <c r="R356" s="506">
        <v>45775.305555555555</v>
      </c>
      <c r="S356" s="509"/>
      <c r="T356" s="509"/>
      <c r="U356" s="163" t="s">
        <v>4895</v>
      </c>
      <c r="V356" s="510"/>
      <c r="W356" s="510"/>
      <c r="X356" s="510"/>
      <c r="Y356" s="510"/>
      <c r="Z356" s="510"/>
      <c r="AA356" s="510"/>
      <c r="AB356" s="163" t="s">
        <v>4896</v>
      </c>
      <c r="AC356" s="507">
        <v>9.046919768E9</v>
      </c>
      <c r="AD356" s="163" t="s">
        <v>4897</v>
      </c>
      <c r="AE356" s="507">
        <v>642000.0</v>
      </c>
      <c r="AF356" s="163" t="s">
        <v>2640</v>
      </c>
      <c r="AG356" s="163" t="s">
        <v>3096</v>
      </c>
      <c r="AH356" s="507">
        <v>30.0</v>
      </c>
      <c r="AI356" s="509"/>
      <c r="AJ356" s="163" t="s">
        <v>2651</v>
      </c>
      <c r="AK356" s="514">
        <v>45805.0</v>
      </c>
      <c r="AL356" s="506">
        <v>45775.305555555555</v>
      </c>
      <c r="AM356" s="163" t="s">
        <v>4898</v>
      </c>
      <c r="AN356" s="510"/>
      <c r="AO356" s="509"/>
      <c r="AP356" s="509"/>
      <c r="AQ356" s="509"/>
      <c r="AR356" s="509"/>
      <c r="AS356" s="509"/>
      <c r="AT356" s="163" t="s">
        <v>2700</v>
      </c>
      <c r="AU356" s="507">
        <v>1006.0</v>
      </c>
      <c r="AV356" s="507">
        <v>1.0</v>
      </c>
      <c r="AW356" s="507">
        <v>2030.0</v>
      </c>
      <c r="AX356" s="510"/>
      <c r="AY356" s="510"/>
      <c r="AZ356" s="163" t="s">
        <v>2655</v>
      </c>
    </row>
    <row r="357">
      <c r="A357" s="163" t="s">
        <v>4899</v>
      </c>
      <c r="B357" s="163" t="s">
        <v>4900</v>
      </c>
      <c r="C357" s="163" t="s">
        <v>2638</v>
      </c>
      <c r="D357" s="163" t="s">
        <v>2639</v>
      </c>
      <c r="E357" s="506">
        <v>45775.305555555555</v>
      </c>
      <c r="F357" s="507">
        <v>19800.0</v>
      </c>
      <c r="G357" s="163" t="s">
        <v>2640</v>
      </c>
      <c r="H357" s="507">
        <v>19800.0</v>
      </c>
      <c r="I357" s="163" t="s">
        <v>2640</v>
      </c>
      <c r="J357" s="163" t="s">
        <v>2641</v>
      </c>
      <c r="K357" s="163" t="s">
        <v>2642</v>
      </c>
      <c r="L357" s="163" t="s">
        <v>4901</v>
      </c>
      <c r="M357" s="163" t="s">
        <v>4901</v>
      </c>
      <c r="N357" s="163" t="s">
        <v>2645</v>
      </c>
      <c r="O357" s="163" t="s">
        <v>2646</v>
      </c>
      <c r="P357" s="163" t="s">
        <v>2647</v>
      </c>
      <c r="Q357" s="163" t="s">
        <v>2648</v>
      </c>
      <c r="R357" s="506">
        <v>45775.305555555555</v>
      </c>
      <c r="S357" s="509"/>
      <c r="T357" s="509"/>
      <c r="U357" s="163" t="s">
        <v>4902</v>
      </c>
      <c r="V357" s="510"/>
      <c r="W357" s="510"/>
      <c r="X357" s="510"/>
      <c r="Y357" s="510"/>
      <c r="Z357" s="510"/>
      <c r="AA357" s="510"/>
      <c r="AB357" s="163" t="s">
        <v>4903</v>
      </c>
      <c r="AC357" s="507">
        <v>9.051447964E9</v>
      </c>
      <c r="AD357" s="163" t="s">
        <v>4904</v>
      </c>
      <c r="AE357" s="507">
        <v>594000.0</v>
      </c>
      <c r="AF357" s="163" t="s">
        <v>2640</v>
      </c>
      <c r="AG357" s="163" t="s">
        <v>3096</v>
      </c>
      <c r="AH357" s="507">
        <v>30.0</v>
      </c>
      <c r="AI357" s="509"/>
      <c r="AJ357" s="163" t="s">
        <v>2651</v>
      </c>
      <c r="AK357" s="514">
        <v>45805.0</v>
      </c>
      <c r="AL357" s="506">
        <v>45775.305555555555</v>
      </c>
      <c r="AM357" s="163" t="s">
        <v>4905</v>
      </c>
      <c r="AN357" s="510"/>
      <c r="AO357" s="509"/>
      <c r="AP357" s="509"/>
      <c r="AQ357" s="509"/>
      <c r="AR357" s="509"/>
      <c r="AS357" s="509"/>
      <c r="AT357" s="163" t="s">
        <v>2700</v>
      </c>
      <c r="AU357" s="507">
        <v>4508.0</v>
      </c>
      <c r="AV357" s="507">
        <v>7.0</v>
      </c>
      <c r="AW357" s="507">
        <v>2027.0</v>
      </c>
      <c r="AX357" s="510"/>
      <c r="AY357" s="510"/>
      <c r="AZ357" s="163" t="s">
        <v>2655</v>
      </c>
    </row>
    <row r="358">
      <c r="A358" s="163" t="s">
        <v>4906</v>
      </c>
      <c r="B358" s="163" t="s">
        <v>4907</v>
      </c>
      <c r="C358" s="163" t="s">
        <v>2638</v>
      </c>
      <c r="D358" s="163" t="s">
        <v>2639</v>
      </c>
      <c r="E358" s="506">
        <v>45775.30486111111</v>
      </c>
      <c r="F358" s="507">
        <v>14800.0</v>
      </c>
      <c r="G358" s="163" t="s">
        <v>2640</v>
      </c>
      <c r="H358" s="507">
        <v>14800.0</v>
      </c>
      <c r="I358" s="163" t="s">
        <v>2640</v>
      </c>
      <c r="J358" s="163" t="s">
        <v>2641</v>
      </c>
      <c r="K358" s="163" t="s">
        <v>2642</v>
      </c>
      <c r="L358" s="163" t="s">
        <v>4908</v>
      </c>
      <c r="M358" s="163" t="s">
        <v>4908</v>
      </c>
      <c r="N358" s="163" t="s">
        <v>2645</v>
      </c>
      <c r="O358" s="163" t="s">
        <v>2646</v>
      </c>
      <c r="P358" s="163" t="s">
        <v>2647</v>
      </c>
      <c r="Q358" s="163" t="s">
        <v>2648</v>
      </c>
      <c r="R358" s="506">
        <v>45775.30486111111</v>
      </c>
      <c r="S358" s="509"/>
      <c r="T358" s="509"/>
      <c r="U358" s="163" t="s">
        <v>4909</v>
      </c>
      <c r="V358" s="510"/>
      <c r="W358" s="510"/>
      <c r="X358" s="510"/>
      <c r="Y358" s="510"/>
      <c r="Z358" s="510"/>
      <c r="AA358" s="510"/>
      <c r="AB358" s="163" t="s">
        <v>4910</v>
      </c>
      <c r="AC358" s="507">
        <v>9.04304703E9</v>
      </c>
      <c r="AD358" s="163" t="s">
        <v>4911</v>
      </c>
      <c r="AE358" s="507">
        <v>651200.0</v>
      </c>
      <c r="AF358" s="163" t="s">
        <v>2640</v>
      </c>
      <c r="AG358" s="163" t="s">
        <v>3096</v>
      </c>
      <c r="AH358" s="507">
        <v>44.0</v>
      </c>
      <c r="AI358" s="509"/>
      <c r="AJ358" s="163" t="s">
        <v>2651</v>
      </c>
      <c r="AK358" s="514">
        <v>45803.0</v>
      </c>
      <c r="AL358" s="506">
        <v>45775.30486111111</v>
      </c>
      <c r="AM358" s="163" t="s">
        <v>4912</v>
      </c>
      <c r="AN358" s="510"/>
      <c r="AO358" s="509"/>
      <c r="AP358" s="509"/>
      <c r="AQ358" s="509"/>
      <c r="AR358" s="509"/>
      <c r="AS358" s="509"/>
      <c r="AT358" s="163" t="s">
        <v>2653</v>
      </c>
      <c r="AU358" s="507">
        <v>2895.0</v>
      </c>
      <c r="AV358" s="507">
        <v>12.0</v>
      </c>
      <c r="AW358" s="507">
        <v>2028.0</v>
      </c>
      <c r="AX358" s="510"/>
      <c r="AY358" s="510"/>
      <c r="AZ358" s="163" t="s">
        <v>2655</v>
      </c>
    </row>
    <row r="359">
      <c r="A359" s="163" t="s">
        <v>4913</v>
      </c>
      <c r="B359" s="163" t="s">
        <v>4914</v>
      </c>
      <c r="C359" s="163" t="s">
        <v>2638</v>
      </c>
      <c r="D359" s="163" t="s">
        <v>2639</v>
      </c>
      <c r="E359" s="506">
        <v>45775.279861111114</v>
      </c>
      <c r="F359" s="507">
        <v>2980.0</v>
      </c>
      <c r="G359" s="163" t="s">
        <v>2640</v>
      </c>
      <c r="H359" s="507">
        <v>2980.0</v>
      </c>
      <c r="I359" s="163" t="s">
        <v>2640</v>
      </c>
      <c r="J359" s="163" t="s">
        <v>2641</v>
      </c>
      <c r="K359" s="163" t="s">
        <v>2642</v>
      </c>
      <c r="L359" s="163" t="s">
        <v>4915</v>
      </c>
      <c r="M359" s="163" t="s">
        <v>4916</v>
      </c>
      <c r="N359" s="163" t="s">
        <v>2645</v>
      </c>
      <c r="O359" s="163" t="s">
        <v>2646</v>
      </c>
      <c r="P359" s="163" t="s">
        <v>2683</v>
      </c>
      <c r="Q359" s="163" t="s">
        <v>2648</v>
      </c>
      <c r="R359" s="506">
        <v>45775.27847222222</v>
      </c>
      <c r="S359" s="509"/>
      <c r="T359" s="509"/>
      <c r="U359" s="163" t="s">
        <v>4917</v>
      </c>
      <c r="V359" s="510"/>
      <c r="W359" s="510"/>
      <c r="X359" s="510"/>
      <c r="Y359" s="510"/>
      <c r="Z359" s="510"/>
      <c r="AA359" s="510"/>
      <c r="AB359" s="163" t="s">
        <v>4918</v>
      </c>
      <c r="AC359" s="507">
        <v>9.066354301E9</v>
      </c>
      <c r="AD359" s="510"/>
      <c r="AE359" s="510"/>
      <c r="AF359" s="509"/>
      <c r="AG359" s="509"/>
      <c r="AH359" s="509"/>
      <c r="AI359" s="509"/>
      <c r="AJ359" s="163" t="s">
        <v>2651</v>
      </c>
      <c r="AK359" s="512"/>
      <c r="AL359" s="513"/>
      <c r="AM359" s="163" t="s">
        <v>4919</v>
      </c>
      <c r="AN359" s="510"/>
      <c r="AO359" s="509"/>
      <c r="AP359" s="509"/>
      <c r="AQ359" s="509"/>
      <c r="AR359" s="509"/>
      <c r="AS359" s="509"/>
      <c r="AT359" s="163" t="s">
        <v>2653</v>
      </c>
      <c r="AU359" s="507">
        <v>1852.0</v>
      </c>
      <c r="AV359" s="507">
        <v>8.0</v>
      </c>
      <c r="AW359" s="507">
        <v>2026.0</v>
      </c>
      <c r="AX359" s="163" t="s">
        <v>2749</v>
      </c>
      <c r="AY359" s="163" t="s">
        <v>2688</v>
      </c>
      <c r="AZ359" s="163" t="s">
        <v>2655</v>
      </c>
    </row>
    <row r="360">
      <c r="A360" s="163" t="s">
        <v>4920</v>
      </c>
      <c r="B360" s="163" t="s">
        <v>4921</v>
      </c>
      <c r="C360" s="163" t="s">
        <v>2638</v>
      </c>
      <c r="D360" s="163" t="s">
        <v>2639</v>
      </c>
      <c r="E360" s="506">
        <v>45775.26736111111</v>
      </c>
      <c r="F360" s="507">
        <v>9800.0</v>
      </c>
      <c r="G360" s="163" t="s">
        <v>2640</v>
      </c>
      <c r="H360" s="507">
        <v>9800.0</v>
      </c>
      <c r="I360" s="163" t="s">
        <v>2640</v>
      </c>
      <c r="J360" s="163" t="s">
        <v>2641</v>
      </c>
      <c r="K360" s="163" t="s">
        <v>2642</v>
      </c>
      <c r="L360" s="163" t="s">
        <v>4922</v>
      </c>
      <c r="M360" s="163" t="s">
        <v>4923</v>
      </c>
      <c r="N360" s="163" t="s">
        <v>2645</v>
      </c>
      <c r="O360" s="163" t="s">
        <v>2646</v>
      </c>
      <c r="P360" s="163" t="s">
        <v>2673</v>
      </c>
      <c r="Q360" s="163" t="s">
        <v>2648</v>
      </c>
      <c r="R360" s="506">
        <v>45775.26666666667</v>
      </c>
      <c r="S360" s="509"/>
      <c r="T360" s="509"/>
      <c r="U360" s="163" t="s">
        <v>4924</v>
      </c>
      <c r="V360" s="510"/>
      <c r="W360" s="510"/>
      <c r="X360" s="510"/>
      <c r="Y360" s="510"/>
      <c r="Z360" s="510"/>
      <c r="AA360" s="510"/>
      <c r="AB360" s="163" t="s">
        <v>4925</v>
      </c>
      <c r="AC360" s="507">
        <v>8.020169908E9</v>
      </c>
      <c r="AD360" s="510"/>
      <c r="AE360" s="509"/>
      <c r="AF360" s="509"/>
      <c r="AG360" s="509"/>
      <c r="AH360" s="509"/>
      <c r="AI360" s="509"/>
      <c r="AJ360" s="163" t="s">
        <v>2651</v>
      </c>
      <c r="AK360" s="512"/>
      <c r="AL360" s="513"/>
      <c r="AM360" s="163" t="s">
        <v>4926</v>
      </c>
      <c r="AN360" s="510"/>
      <c r="AO360" s="509"/>
      <c r="AP360" s="509"/>
      <c r="AQ360" s="509"/>
      <c r="AR360" s="509"/>
      <c r="AS360" s="509"/>
      <c r="AT360" s="163" t="s">
        <v>2700</v>
      </c>
      <c r="AU360" s="507">
        <v>1091.0</v>
      </c>
      <c r="AV360" s="507">
        <v>1.0</v>
      </c>
      <c r="AW360" s="507">
        <v>2028.0</v>
      </c>
      <c r="AX360" s="163" t="s">
        <v>4494</v>
      </c>
      <c r="AY360" s="163" t="s">
        <v>4495</v>
      </c>
      <c r="AZ360" s="163" t="s">
        <v>2655</v>
      </c>
    </row>
    <row r="361">
      <c r="A361" s="163" t="s">
        <v>4927</v>
      </c>
      <c r="B361" s="163" t="s">
        <v>4921</v>
      </c>
      <c r="C361" s="163" t="s">
        <v>2638</v>
      </c>
      <c r="D361" s="163" t="s">
        <v>2639</v>
      </c>
      <c r="E361" s="506">
        <v>45775.26388888889</v>
      </c>
      <c r="F361" s="507">
        <v>2980.0</v>
      </c>
      <c r="G361" s="163" t="s">
        <v>2640</v>
      </c>
      <c r="H361" s="507">
        <v>2980.0</v>
      </c>
      <c r="I361" s="163" t="s">
        <v>2640</v>
      </c>
      <c r="J361" s="163" t="s">
        <v>2641</v>
      </c>
      <c r="K361" s="163" t="s">
        <v>2642</v>
      </c>
      <c r="L361" s="163" t="s">
        <v>4922</v>
      </c>
      <c r="M361" s="163" t="s">
        <v>4928</v>
      </c>
      <c r="N361" s="163" t="s">
        <v>2645</v>
      </c>
      <c r="O361" s="163" t="s">
        <v>2646</v>
      </c>
      <c r="P361" s="163" t="s">
        <v>2673</v>
      </c>
      <c r="Q361" s="163" t="s">
        <v>2648</v>
      </c>
      <c r="R361" s="506">
        <v>45775.2625</v>
      </c>
      <c r="S361" s="509"/>
      <c r="T361" s="509"/>
      <c r="U361" s="163" t="s">
        <v>4929</v>
      </c>
      <c r="V361" s="510"/>
      <c r="W361" s="510"/>
      <c r="X361" s="510"/>
      <c r="Y361" s="510"/>
      <c r="Z361" s="510"/>
      <c r="AA361" s="510"/>
      <c r="AB361" s="163" t="s">
        <v>4925</v>
      </c>
      <c r="AC361" s="507">
        <v>8.020169908E9</v>
      </c>
      <c r="AD361" s="510"/>
      <c r="AE361" s="509"/>
      <c r="AF361" s="509"/>
      <c r="AG361" s="509"/>
      <c r="AH361" s="509"/>
      <c r="AI361" s="509"/>
      <c r="AJ361" s="163" t="s">
        <v>2651</v>
      </c>
      <c r="AK361" s="512"/>
      <c r="AL361" s="513"/>
      <c r="AM361" s="163" t="s">
        <v>4926</v>
      </c>
      <c r="AN361" s="510"/>
      <c r="AO361" s="509"/>
      <c r="AP361" s="509"/>
      <c r="AQ361" s="509"/>
      <c r="AR361" s="509"/>
      <c r="AS361" s="509"/>
      <c r="AT361" s="163" t="s">
        <v>2700</v>
      </c>
      <c r="AU361" s="507">
        <v>1091.0</v>
      </c>
      <c r="AV361" s="507">
        <v>1.0</v>
      </c>
      <c r="AW361" s="507">
        <v>2028.0</v>
      </c>
      <c r="AX361" s="163" t="s">
        <v>4494</v>
      </c>
      <c r="AY361" s="163" t="s">
        <v>4495</v>
      </c>
      <c r="AZ361" s="163" t="s">
        <v>2655</v>
      </c>
    </row>
    <row r="362">
      <c r="A362" s="163" t="s">
        <v>4930</v>
      </c>
      <c r="B362" s="163" t="s">
        <v>4931</v>
      </c>
      <c r="C362" s="163" t="s">
        <v>2638</v>
      </c>
      <c r="D362" s="163" t="s">
        <v>2639</v>
      </c>
      <c r="E362" s="506">
        <v>45775.24375</v>
      </c>
      <c r="F362" s="507">
        <v>2980.0</v>
      </c>
      <c r="G362" s="163" t="s">
        <v>2640</v>
      </c>
      <c r="H362" s="507">
        <v>2980.0</v>
      </c>
      <c r="I362" s="163" t="s">
        <v>2640</v>
      </c>
      <c r="J362" s="163" t="s">
        <v>2641</v>
      </c>
      <c r="K362" s="163" t="s">
        <v>2642</v>
      </c>
      <c r="L362" s="163" t="s">
        <v>4932</v>
      </c>
      <c r="M362" s="163" t="s">
        <v>4933</v>
      </c>
      <c r="N362" s="163" t="s">
        <v>2645</v>
      </c>
      <c r="O362" s="163" t="s">
        <v>2646</v>
      </c>
      <c r="P362" s="163" t="s">
        <v>2647</v>
      </c>
      <c r="Q362" s="163" t="s">
        <v>2648</v>
      </c>
      <c r="R362" s="506">
        <v>45775.24375</v>
      </c>
      <c r="S362" s="509"/>
      <c r="T362" s="509"/>
      <c r="U362" s="163" t="s">
        <v>4934</v>
      </c>
      <c r="V362" s="513"/>
      <c r="W362" s="510"/>
      <c r="X362" s="510"/>
      <c r="Y362" s="510"/>
      <c r="Z362" s="510"/>
      <c r="AA362" s="510"/>
      <c r="AB362" s="163" t="s">
        <v>4935</v>
      </c>
      <c r="AC362" s="507">
        <v>9.035985914E9</v>
      </c>
      <c r="AD362" s="510"/>
      <c r="AE362" s="510"/>
      <c r="AF362" s="509"/>
      <c r="AG362" s="509"/>
      <c r="AH362" s="509"/>
      <c r="AI362" s="509"/>
      <c r="AJ362" s="163" t="s">
        <v>2651</v>
      </c>
      <c r="AK362" s="512"/>
      <c r="AL362" s="513"/>
      <c r="AM362" s="163" t="s">
        <v>4936</v>
      </c>
      <c r="AN362" s="510"/>
      <c r="AO362" s="510"/>
      <c r="AP362" s="509"/>
      <c r="AQ362" s="509"/>
      <c r="AR362" s="509"/>
      <c r="AS362" s="509"/>
      <c r="AT362" s="163" t="s">
        <v>2653</v>
      </c>
      <c r="AU362" s="507">
        <v>308.0</v>
      </c>
      <c r="AV362" s="507">
        <v>9.0</v>
      </c>
      <c r="AW362" s="507">
        <v>2027.0</v>
      </c>
      <c r="AX362" s="510"/>
      <c r="AY362" s="510"/>
      <c r="AZ362" s="163" t="s">
        <v>2655</v>
      </c>
    </row>
    <row r="363">
      <c r="A363" s="163" t="s">
        <v>4937</v>
      </c>
      <c r="B363" s="163" t="s">
        <v>4938</v>
      </c>
      <c r="C363" s="163" t="s">
        <v>2638</v>
      </c>
      <c r="D363" s="163" t="s">
        <v>2639</v>
      </c>
      <c r="E363" s="506">
        <v>45775.239583333336</v>
      </c>
      <c r="F363" s="507">
        <v>2980.0</v>
      </c>
      <c r="G363" s="163" t="s">
        <v>2640</v>
      </c>
      <c r="H363" s="507">
        <v>2980.0</v>
      </c>
      <c r="I363" s="163" t="s">
        <v>2640</v>
      </c>
      <c r="J363" s="163" t="s">
        <v>2641</v>
      </c>
      <c r="K363" s="163" t="s">
        <v>2642</v>
      </c>
      <c r="L363" s="163" t="s">
        <v>4939</v>
      </c>
      <c r="M363" s="163" t="s">
        <v>4940</v>
      </c>
      <c r="N363" s="163" t="s">
        <v>2645</v>
      </c>
      <c r="O363" s="163" t="s">
        <v>2646</v>
      </c>
      <c r="P363" s="163" t="s">
        <v>2673</v>
      </c>
      <c r="Q363" s="163" t="s">
        <v>2648</v>
      </c>
      <c r="R363" s="506">
        <v>45775.23888888889</v>
      </c>
      <c r="S363" s="509"/>
      <c r="T363" s="509"/>
      <c r="U363" s="163" t="s">
        <v>4941</v>
      </c>
      <c r="V363" s="513"/>
      <c r="W363" s="510"/>
      <c r="X363" s="510"/>
      <c r="Y363" s="510"/>
      <c r="Z363" s="510"/>
      <c r="AA363" s="510"/>
      <c r="AB363" s="163" t="s">
        <v>4942</v>
      </c>
      <c r="AC363" s="507">
        <v>9.052308073E9</v>
      </c>
      <c r="AD363" s="510"/>
      <c r="AE363" s="509"/>
      <c r="AF363" s="509"/>
      <c r="AG363" s="509"/>
      <c r="AH363" s="509"/>
      <c r="AI363" s="509"/>
      <c r="AJ363" s="163" t="s">
        <v>2651</v>
      </c>
      <c r="AK363" s="512"/>
      <c r="AL363" s="513"/>
      <c r="AM363" s="163" t="s">
        <v>4943</v>
      </c>
      <c r="AN363" s="510"/>
      <c r="AO363" s="509"/>
      <c r="AP363" s="509"/>
      <c r="AQ363" s="509"/>
      <c r="AR363" s="509"/>
      <c r="AS363" s="509"/>
      <c r="AT363" s="163" t="s">
        <v>2653</v>
      </c>
      <c r="AU363" s="507">
        <v>8261.0</v>
      </c>
      <c r="AV363" s="507">
        <v>5.0</v>
      </c>
      <c r="AW363" s="507">
        <v>2028.0</v>
      </c>
      <c r="AX363" s="163" t="s">
        <v>2687</v>
      </c>
      <c r="AY363" s="163" t="s">
        <v>2893</v>
      </c>
      <c r="AZ363" s="163" t="s">
        <v>2655</v>
      </c>
    </row>
    <row r="364">
      <c r="A364" s="163" t="s">
        <v>4944</v>
      </c>
      <c r="B364" s="163" t="s">
        <v>4945</v>
      </c>
      <c r="C364" s="163" t="s">
        <v>2638</v>
      </c>
      <c r="D364" s="163" t="s">
        <v>2639</v>
      </c>
      <c r="E364" s="506">
        <v>45775.239583333336</v>
      </c>
      <c r="F364" s="507">
        <v>2980.0</v>
      </c>
      <c r="G364" s="163" t="s">
        <v>2640</v>
      </c>
      <c r="H364" s="507">
        <v>2980.0</v>
      </c>
      <c r="I364" s="163" t="s">
        <v>2640</v>
      </c>
      <c r="J364" s="163" t="s">
        <v>2641</v>
      </c>
      <c r="K364" s="163" t="s">
        <v>2642</v>
      </c>
      <c r="L364" s="163" t="s">
        <v>4946</v>
      </c>
      <c r="M364" s="163" t="s">
        <v>4947</v>
      </c>
      <c r="N364" s="163" t="s">
        <v>2645</v>
      </c>
      <c r="O364" s="163" t="s">
        <v>2646</v>
      </c>
      <c r="P364" s="163" t="s">
        <v>2673</v>
      </c>
      <c r="Q364" s="163" t="s">
        <v>2648</v>
      </c>
      <c r="R364" s="506">
        <v>45775.23819444444</v>
      </c>
      <c r="S364" s="509"/>
      <c r="T364" s="509"/>
      <c r="U364" s="163" t="s">
        <v>4948</v>
      </c>
      <c r="V364" s="510"/>
      <c r="W364" s="510"/>
      <c r="X364" s="510"/>
      <c r="Y364" s="510"/>
      <c r="Z364" s="510"/>
      <c r="AA364" s="510"/>
      <c r="AB364" s="163" t="s">
        <v>4949</v>
      </c>
      <c r="AC364" s="507">
        <v>9.045250845E9</v>
      </c>
      <c r="AD364" s="510"/>
      <c r="AE364" s="509"/>
      <c r="AF364" s="509"/>
      <c r="AG364" s="509"/>
      <c r="AH364" s="509"/>
      <c r="AI364" s="509"/>
      <c r="AJ364" s="163" t="s">
        <v>2651</v>
      </c>
      <c r="AK364" s="512"/>
      <c r="AL364" s="513"/>
      <c r="AM364" s="163" t="s">
        <v>4950</v>
      </c>
      <c r="AN364" s="510"/>
      <c r="AO364" s="509"/>
      <c r="AP364" s="509"/>
      <c r="AQ364" s="509"/>
      <c r="AR364" s="509"/>
      <c r="AS364" s="509"/>
      <c r="AT364" s="163" t="s">
        <v>2653</v>
      </c>
      <c r="AU364" s="507">
        <v>4397.0</v>
      </c>
      <c r="AV364" s="507">
        <v>8.0</v>
      </c>
      <c r="AW364" s="507">
        <v>2029.0</v>
      </c>
      <c r="AX364" s="163" t="s">
        <v>2687</v>
      </c>
      <c r="AY364" s="163" t="s">
        <v>3763</v>
      </c>
      <c r="AZ364" s="163" t="s">
        <v>2655</v>
      </c>
    </row>
    <row r="365">
      <c r="A365" s="163" t="s">
        <v>4951</v>
      </c>
      <c r="B365" s="163" t="s">
        <v>4952</v>
      </c>
      <c r="C365" s="163" t="s">
        <v>2638</v>
      </c>
      <c r="D365" s="163" t="s">
        <v>2639</v>
      </c>
      <c r="E365" s="506">
        <v>45775.23888888889</v>
      </c>
      <c r="F365" s="507">
        <v>2980.0</v>
      </c>
      <c r="G365" s="163" t="s">
        <v>2640</v>
      </c>
      <c r="H365" s="507">
        <v>2980.0</v>
      </c>
      <c r="I365" s="163" t="s">
        <v>2640</v>
      </c>
      <c r="J365" s="163" t="s">
        <v>2641</v>
      </c>
      <c r="K365" s="163" t="s">
        <v>2642</v>
      </c>
      <c r="L365" s="163" t="s">
        <v>4953</v>
      </c>
      <c r="M365" s="163" t="s">
        <v>4954</v>
      </c>
      <c r="N365" s="163" t="s">
        <v>2645</v>
      </c>
      <c r="O365" s="163" t="s">
        <v>2646</v>
      </c>
      <c r="P365" s="163" t="s">
        <v>2673</v>
      </c>
      <c r="Q365" s="163" t="s">
        <v>2648</v>
      </c>
      <c r="R365" s="506">
        <v>45775.23819444444</v>
      </c>
      <c r="S365" s="509"/>
      <c r="T365" s="509"/>
      <c r="U365" s="163" t="s">
        <v>4955</v>
      </c>
      <c r="V365" s="510"/>
      <c r="W365" s="510"/>
      <c r="X365" s="510"/>
      <c r="Y365" s="510"/>
      <c r="Z365" s="510"/>
      <c r="AA365" s="510"/>
      <c r="AB365" s="163" t="s">
        <v>4956</v>
      </c>
      <c r="AC365" s="507">
        <v>9.046991524E9</v>
      </c>
      <c r="AD365" s="510"/>
      <c r="AE365" s="510"/>
      <c r="AF365" s="510"/>
      <c r="AG365" s="510"/>
      <c r="AH365" s="510"/>
      <c r="AI365" s="509"/>
      <c r="AJ365" s="163" t="s">
        <v>2651</v>
      </c>
      <c r="AK365" s="512"/>
      <c r="AL365" s="510"/>
      <c r="AM365" s="163" t="s">
        <v>4957</v>
      </c>
      <c r="AN365" s="510"/>
      <c r="AO365" s="509"/>
      <c r="AP365" s="509"/>
      <c r="AQ365" s="509"/>
      <c r="AR365" s="509"/>
      <c r="AS365" s="509"/>
      <c r="AT365" s="163" t="s">
        <v>2653</v>
      </c>
      <c r="AU365" s="507">
        <v>7236.0</v>
      </c>
      <c r="AV365" s="507">
        <v>5.0</v>
      </c>
      <c r="AW365" s="507">
        <v>2026.0</v>
      </c>
      <c r="AX365" s="163" t="s">
        <v>2687</v>
      </c>
      <c r="AY365" s="163" t="s">
        <v>2678</v>
      </c>
      <c r="AZ365" s="163" t="s">
        <v>2655</v>
      </c>
    </row>
    <row r="366">
      <c r="A366" s="163" t="s">
        <v>4958</v>
      </c>
      <c r="B366" s="163" t="s">
        <v>4959</v>
      </c>
      <c r="C366" s="163" t="s">
        <v>2638</v>
      </c>
      <c r="D366" s="163" t="s">
        <v>2639</v>
      </c>
      <c r="E366" s="506">
        <v>45775.231944444444</v>
      </c>
      <c r="F366" s="507">
        <v>2980.0</v>
      </c>
      <c r="G366" s="163" t="s">
        <v>2640</v>
      </c>
      <c r="H366" s="507">
        <v>2980.0</v>
      </c>
      <c r="I366" s="163" t="s">
        <v>2640</v>
      </c>
      <c r="J366" s="163" t="s">
        <v>2641</v>
      </c>
      <c r="K366" s="163" t="s">
        <v>2642</v>
      </c>
      <c r="L366" s="163" t="s">
        <v>4960</v>
      </c>
      <c r="M366" s="163" t="s">
        <v>4961</v>
      </c>
      <c r="N366" s="163" t="s">
        <v>2645</v>
      </c>
      <c r="O366" s="163" t="s">
        <v>2646</v>
      </c>
      <c r="P366" s="163" t="s">
        <v>2647</v>
      </c>
      <c r="Q366" s="163" t="s">
        <v>2648</v>
      </c>
      <c r="R366" s="506">
        <v>45775.231944444444</v>
      </c>
      <c r="S366" s="509"/>
      <c r="T366" s="509"/>
      <c r="U366" s="163" t="s">
        <v>4962</v>
      </c>
      <c r="V366" s="513"/>
      <c r="W366" s="510"/>
      <c r="X366" s="510"/>
      <c r="Y366" s="510"/>
      <c r="Z366" s="510"/>
      <c r="AA366" s="510"/>
      <c r="AB366" s="163" t="s">
        <v>4963</v>
      </c>
      <c r="AC366" s="507">
        <v>9.091311646E9</v>
      </c>
      <c r="AD366" s="510"/>
      <c r="AE366" s="510"/>
      <c r="AF366" s="510"/>
      <c r="AG366" s="510"/>
      <c r="AH366" s="510"/>
      <c r="AI366" s="509"/>
      <c r="AJ366" s="163" t="s">
        <v>2651</v>
      </c>
      <c r="AK366" s="512"/>
      <c r="AL366" s="513"/>
      <c r="AM366" s="163" t="s">
        <v>4964</v>
      </c>
      <c r="AN366" s="510"/>
      <c r="AO366" s="509"/>
      <c r="AP366" s="509"/>
      <c r="AQ366" s="509"/>
      <c r="AR366" s="509"/>
      <c r="AS366" s="509"/>
      <c r="AT366" s="163" t="s">
        <v>2653</v>
      </c>
      <c r="AU366" s="507">
        <v>1019.0</v>
      </c>
      <c r="AV366" s="507">
        <v>4.0</v>
      </c>
      <c r="AW366" s="507">
        <v>2027.0</v>
      </c>
      <c r="AX366" s="163" t="s">
        <v>2730</v>
      </c>
      <c r="AY366" s="510"/>
      <c r="AZ366" s="163" t="s">
        <v>2655</v>
      </c>
    </row>
    <row r="367">
      <c r="A367" s="163" t="s">
        <v>4965</v>
      </c>
      <c r="B367" s="163" t="s">
        <v>4966</v>
      </c>
      <c r="C367" s="163" t="s">
        <v>2638</v>
      </c>
      <c r="D367" s="163" t="s">
        <v>2639</v>
      </c>
      <c r="E367" s="506">
        <v>45775.220138888886</v>
      </c>
      <c r="F367" s="507">
        <v>2980.0</v>
      </c>
      <c r="G367" s="163" t="s">
        <v>2640</v>
      </c>
      <c r="H367" s="507">
        <v>2980.0</v>
      </c>
      <c r="I367" s="163" t="s">
        <v>2640</v>
      </c>
      <c r="J367" s="163" t="s">
        <v>2641</v>
      </c>
      <c r="K367" s="163" t="s">
        <v>2642</v>
      </c>
      <c r="L367" s="163" t="s">
        <v>4967</v>
      </c>
      <c r="M367" s="163" t="s">
        <v>4968</v>
      </c>
      <c r="N367" s="163" t="s">
        <v>2645</v>
      </c>
      <c r="O367" s="163" t="s">
        <v>2646</v>
      </c>
      <c r="P367" s="163" t="s">
        <v>2660</v>
      </c>
      <c r="Q367" s="163" t="s">
        <v>2648</v>
      </c>
      <c r="R367" s="506">
        <v>45775.220138888886</v>
      </c>
      <c r="S367" s="509"/>
      <c r="T367" s="509"/>
      <c r="U367" s="163" t="s">
        <v>4969</v>
      </c>
      <c r="V367" s="513"/>
      <c r="W367" s="510"/>
      <c r="X367" s="510"/>
      <c r="Y367" s="510"/>
      <c r="Z367" s="510"/>
      <c r="AA367" s="510"/>
      <c r="AB367" s="163" t="s">
        <v>4970</v>
      </c>
      <c r="AC367" s="507">
        <v>9.046746126E9</v>
      </c>
      <c r="AD367" s="510"/>
      <c r="AE367" s="509"/>
      <c r="AF367" s="509"/>
      <c r="AG367" s="509"/>
      <c r="AH367" s="509"/>
      <c r="AI367" s="509"/>
      <c r="AJ367" s="163" t="s">
        <v>2651</v>
      </c>
      <c r="AK367" s="512"/>
      <c r="AL367" s="513"/>
      <c r="AM367" s="163" t="s">
        <v>4971</v>
      </c>
      <c r="AN367" s="510"/>
      <c r="AO367" s="509"/>
      <c r="AP367" s="509"/>
      <c r="AQ367" s="509"/>
      <c r="AR367" s="509"/>
      <c r="AS367" s="509"/>
      <c r="AT367" s="163" t="s">
        <v>2653</v>
      </c>
      <c r="AU367" s="507">
        <v>3003.0</v>
      </c>
      <c r="AV367" s="507">
        <v>10.0</v>
      </c>
      <c r="AW367" s="507">
        <v>2028.0</v>
      </c>
      <c r="AX367" s="163" t="s">
        <v>2664</v>
      </c>
      <c r="AY367" s="163" t="s">
        <v>3133</v>
      </c>
      <c r="AZ367" s="163" t="s">
        <v>2655</v>
      </c>
    </row>
    <row r="368">
      <c r="A368" s="163" t="s">
        <v>4972</v>
      </c>
      <c r="B368" s="163" t="s">
        <v>4973</v>
      </c>
      <c r="C368" s="163" t="s">
        <v>2638</v>
      </c>
      <c r="D368" s="163" t="s">
        <v>2639</v>
      </c>
      <c r="E368" s="506">
        <v>45775.21111111111</v>
      </c>
      <c r="F368" s="507">
        <v>2980.0</v>
      </c>
      <c r="G368" s="163" t="s">
        <v>2640</v>
      </c>
      <c r="H368" s="507">
        <v>2980.0</v>
      </c>
      <c r="I368" s="163" t="s">
        <v>2640</v>
      </c>
      <c r="J368" s="163" t="s">
        <v>2641</v>
      </c>
      <c r="K368" s="163" t="s">
        <v>2642</v>
      </c>
      <c r="L368" s="163" t="s">
        <v>4974</v>
      </c>
      <c r="M368" s="163" t="s">
        <v>4975</v>
      </c>
      <c r="N368" s="163" t="s">
        <v>2645</v>
      </c>
      <c r="O368" s="163" t="s">
        <v>2646</v>
      </c>
      <c r="P368" s="163" t="s">
        <v>2673</v>
      </c>
      <c r="Q368" s="163" t="s">
        <v>2648</v>
      </c>
      <c r="R368" s="506">
        <v>45775.21041666667</v>
      </c>
      <c r="S368" s="509"/>
      <c r="T368" s="509"/>
      <c r="U368" s="163" t="s">
        <v>4976</v>
      </c>
      <c r="V368" s="513"/>
      <c r="W368" s="510"/>
      <c r="X368" s="510"/>
      <c r="Y368" s="510"/>
      <c r="Z368" s="510"/>
      <c r="AA368" s="510"/>
      <c r="AB368" s="163" t="s">
        <v>4977</v>
      </c>
      <c r="AC368" s="507">
        <v>8.018818779E9</v>
      </c>
      <c r="AD368" s="510"/>
      <c r="AE368" s="509"/>
      <c r="AF368" s="509"/>
      <c r="AG368" s="509"/>
      <c r="AH368" s="509"/>
      <c r="AI368" s="509"/>
      <c r="AJ368" s="163" t="s">
        <v>2651</v>
      </c>
      <c r="AK368" s="512"/>
      <c r="AL368" s="513"/>
      <c r="AM368" s="163" t="s">
        <v>4978</v>
      </c>
      <c r="AN368" s="510"/>
      <c r="AO368" s="509"/>
      <c r="AP368" s="509"/>
      <c r="AQ368" s="509"/>
      <c r="AR368" s="509"/>
      <c r="AS368" s="509"/>
      <c r="AT368" s="163" t="s">
        <v>2700</v>
      </c>
      <c r="AU368" s="507">
        <v>145.0</v>
      </c>
      <c r="AV368" s="507">
        <v>1.0</v>
      </c>
      <c r="AW368" s="507">
        <v>2029.0</v>
      </c>
      <c r="AX368" s="163" t="s">
        <v>2677</v>
      </c>
      <c r="AY368" s="163" t="s">
        <v>3444</v>
      </c>
      <c r="AZ368" s="163" t="s">
        <v>2655</v>
      </c>
    </row>
    <row r="369">
      <c r="A369" s="163" t="s">
        <v>4979</v>
      </c>
      <c r="B369" s="163" t="s">
        <v>4980</v>
      </c>
      <c r="C369" s="163" t="s">
        <v>2638</v>
      </c>
      <c r="D369" s="163" t="s">
        <v>2639</v>
      </c>
      <c r="E369" s="506">
        <v>45775.20625</v>
      </c>
      <c r="F369" s="507">
        <v>2980.0</v>
      </c>
      <c r="G369" s="163" t="s">
        <v>2640</v>
      </c>
      <c r="H369" s="507">
        <v>2980.0</v>
      </c>
      <c r="I369" s="163" t="s">
        <v>2640</v>
      </c>
      <c r="J369" s="163" t="s">
        <v>2641</v>
      </c>
      <c r="K369" s="163" t="s">
        <v>2642</v>
      </c>
      <c r="L369" s="163" t="s">
        <v>4981</v>
      </c>
      <c r="M369" s="163" t="s">
        <v>4982</v>
      </c>
      <c r="N369" s="163" t="s">
        <v>2645</v>
      </c>
      <c r="O369" s="163" t="s">
        <v>2646</v>
      </c>
      <c r="P369" s="163" t="s">
        <v>2683</v>
      </c>
      <c r="Q369" s="163" t="s">
        <v>2648</v>
      </c>
      <c r="R369" s="506">
        <v>45775.20486111111</v>
      </c>
      <c r="S369" s="509"/>
      <c r="T369" s="509"/>
      <c r="U369" s="163" t="s">
        <v>4983</v>
      </c>
      <c r="V369" s="513"/>
      <c r="W369" s="510"/>
      <c r="X369" s="510"/>
      <c r="Y369" s="510"/>
      <c r="Z369" s="510"/>
      <c r="AA369" s="510"/>
      <c r="AB369" s="163" t="s">
        <v>4984</v>
      </c>
      <c r="AC369" s="507">
        <v>9.035723337E9</v>
      </c>
      <c r="AD369" s="510"/>
      <c r="AE369" s="509"/>
      <c r="AF369" s="509"/>
      <c r="AG369" s="509"/>
      <c r="AH369" s="509"/>
      <c r="AI369" s="509"/>
      <c r="AJ369" s="163" t="s">
        <v>2651</v>
      </c>
      <c r="AK369" s="512"/>
      <c r="AL369" s="513"/>
      <c r="AM369" s="163" t="s">
        <v>4985</v>
      </c>
      <c r="AN369" s="510"/>
      <c r="AO369" s="509"/>
      <c r="AP369" s="509"/>
      <c r="AQ369" s="509"/>
      <c r="AR369" s="509"/>
      <c r="AS369" s="509"/>
      <c r="AT369" s="163" t="s">
        <v>2653</v>
      </c>
      <c r="AU369" s="507">
        <v>603.0</v>
      </c>
      <c r="AV369" s="507">
        <v>7.0</v>
      </c>
      <c r="AW369" s="507">
        <v>2028.0</v>
      </c>
      <c r="AX369" s="510"/>
      <c r="AY369" s="163" t="s">
        <v>3308</v>
      </c>
      <c r="AZ369" s="163" t="s">
        <v>2655</v>
      </c>
    </row>
    <row r="370">
      <c r="A370" s="163" t="s">
        <v>4986</v>
      </c>
      <c r="B370" s="163" t="s">
        <v>4987</v>
      </c>
      <c r="C370" s="163" t="s">
        <v>2638</v>
      </c>
      <c r="D370" s="163" t="s">
        <v>2639</v>
      </c>
      <c r="E370" s="506">
        <v>45775.16736111111</v>
      </c>
      <c r="F370" s="507">
        <v>2980.0</v>
      </c>
      <c r="G370" s="163" t="s">
        <v>2640</v>
      </c>
      <c r="H370" s="507">
        <v>2980.0</v>
      </c>
      <c r="I370" s="163" t="s">
        <v>2640</v>
      </c>
      <c r="J370" s="163" t="s">
        <v>2641</v>
      </c>
      <c r="K370" s="163" t="s">
        <v>2642</v>
      </c>
      <c r="L370" s="163" t="s">
        <v>4988</v>
      </c>
      <c r="M370" s="163" t="s">
        <v>4989</v>
      </c>
      <c r="N370" s="163" t="s">
        <v>2645</v>
      </c>
      <c r="O370" s="163" t="s">
        <v>2646</v>
      </c>
      <c r="P370" s="163" t="s">
        <v>2673</v>
      </c>
      <c r="Q370" s="163" t="s">
        <v>2648</v>
      </c>
      <c r="R370" s="506">
        <v>45775.165972222225</v>
      </c>
      <c r="S370" s="509"/>
      <c r="T370" s="509"/>
      <c r="U370" s="163" t="s">
        <v>4990</v>
      </c>
      <c r="V370" s="513"/>
      <c r="W370" s="510"/>
      <c r="X370" s="510"/>
      <c r="Y370" s="510"/>
      <c r="Z370" s="510"/>
      <c r="AA370" s="510"/>
      <c r="AB370" s="163" t="s">
        <v>4991</v>
      </c>
      <c r="AC370" s="507">
        <v>9.079272369E9</v>
      </c>
      <c r="AD370" s="510"/>
      <c r="AE370" s="509"/>
      <c r="AF370" s="509"/>
      <c r="AG370" s="509"/>
      <c r="AH370" s="509"/>
      <c r="AI370" s="509"/>
      <c r="AJ370" s="163" t="s">
        <v>2651</v>
      </c>
      <c r="AK370" s="512"/>
      <c r="AL370" s="513"/>
      <c r="AM370" s="163" t="s">
        <v>4992</v>
      </c>
      <c r="AN370" s="510"/>
      <c r="AO370" s="509"/>
      <c r="AP370" s="509"/>
      <c r="AQ370" s="509"/>
      <c r="AR370" s="509"/>
      <c r="AS370" s="509"/>
      <c r="AT370" s="163" t="s">
        <v>2700</v>
      </c>
      <c r="AU370" s="507">
        <v>5714.0</v>
      </c>
      <c r="AV370" s="507">
        <v>10.0</v>
      </c>
      <c r="AW370" s="507">
        <v>2026.0</v>
      </c>
      <c r="AX370" s="163" t="s">
        <v>2677</v>
      </c>
      <c r="AY370" s="163" t="s">
        <v>3444</v>
      </c>
      <c r="AZ370" s="163" t="s">
        <v>2655</v>
      </c>
    </row>
    <row r="371">
      <c r="A371" s="163" t="s">
        <v>4993</v>
      </c>
      <c r="B371" s="163" t="s">
        <v>4994</v>
      </c>
      <c r="C371" s="163" t="s">
        <v>2638</v>
      </c>
      <c r="D371" s="163" t="s">
        <v>2639</v>
      </c>
      <c r="E371" s="506">
        <v>45775.08888888889</v>
      </c>
      <c r="F371" s="507">
        <v>2980.0</v>
      </c>
      <c r="G371" s="163" t="s">
        <v>2640</v>
      </c>
      <c r="H371" s="507">
        <v>2980.0</v>
      </c>
      <c r="I371" s="163" t="s">
        <v>2640</v>
      </c>
      <c r="J371" s="163" t="s">
        <v>2641</v>
      </c>
      <c r="K371" s="163" t="s">
        <v>2642</v>
      </c>
      <c r="L371" s="163" t="s">
        <v>4995</v>
      </c>
      <c r="M371" s="163" t="s">
        <v>4996</v>
      </c>
      <c r="N371" s="163" t="s">
        <v>2645</v>
      </c>
      <c r="O371" s="163" t="s">
        <v>2646</v>
      </c>
      <c r="P371" s="163" t="s">
        <v>2660</v>
      </c>
      <c r="Q371" s="163" t="s">
        <v>2648</v>
      </c>
      <c r="R371" s="506">
        <v>45775.08888888889</v>
      </c>
      <c r="S371" s="509"/>
      <c r="T371" s="509"/>
      <c r="U371" s="163" t="s">
        <v>4997</v>
      </c>
      <c r="V371" s="510"/>
      <c r="W371" s="510"/>
      <c r="X371" s="510"/>
      <c r="Y371" s="510"/>
      <c r="Z371" s="510"/>
      <c r="AA371" s="510"/>
      <c r="AB371" s="163" t="s">
        <v>4998</v>
      </c>
      <c r="AC371" s="507">
        <v>9.088837811E9</v>
      </c>
      <c r="AD371" s="510"/>
      <c r="AE371" s="510"/>
      <c r="AF371" s="510"/>
      <c r="AG371" s="510"/>
      <c r="AH371" s="510"/>
      <c r="AI371" s="509"/>
      <c r="AJ371" s="163" t="s">
        <v>2651</v>
      </c>
      <c r="AK371" s="512"/>
      <c r="AL371" s="513"/>
      <c r="AM371" s="163" t="s">
        <v>4999</v>
      </c>
      <c r="AN371" s="510"/>
      <c r="AO371" s="510"/>
      <c r="AP371" s="509"/>
      <c r="AQ371" s="509"/>
      <c r="AR371" s="509"/>
      <c r="AS371" s="509"/>
      <c r="AT371" s="163" t="s">
        <v>2653</v>
      </c>
      <c r="AU371" s="507">
        <v>1007.0</v>
      </c>
      <c r="AV371" s="507">
        <v>3.0</v>
      </c>
      <c r="AW371" s="507">
        <v>2030.0</v>
      </c>
      <c r="AX371" s="163" t="s">
        <v>2664</v>
      </c>
      <c r="AY371" s="163" t="s">
        <v>3133</v>
      </c>
      <c r="AZ371" s="163" t="s">
        <v>2655</v>
      </c>
    </row>
    <row r="372">
      <c r="A372" s="163" t="s">
        <v>5000</v>
      </c>
      <c r="B372" s="163" t="s">
        <v>5001</v>
      </c>
      <c r="C372" s="163" t="s">
        <v>2638</v>
      </c>
      <c r="D372" s="163" t="s">
        <v>2639</v>
      </c>
      <c r="E372" s="506">
        <v>45775.052083333336</v>
      </c>
      <c r="F372" s="507">
        <v>2980.0</v>
      </c>
      <c r="G372" s="163" t="s">
        <v>2640</v>
      </c>
      <c r="H372" s="507">
        <v>2980.0</v>
      </c>
      <c r="I372" s="163" t="s">
        <v>2640</v>
      </c>
      <c r="J372" s="163" t="s">
        <v>2641</v>
      </c>
      <c r="K372" s="163" t="s">
        <v>2642</v>
      </c>
      <c r="L372" s="163" t="s">
        <v>5002</v>
      </c>
      <c r="M372" s="163" t="s">
        <v>5003</v>
      </c>
      <c r="N372" s="163" t="s">
        <v>2645</v>
      </c>
      <c r="O372" s="163" t="s">
        <v>2646</v>
      </c>
      <c r="P372" s="163" t="s">
        <v>2647</v>
      </c>
      <c r="Q372" s="163" t="s">
        <v>2648</v>
      </c>
      <c r="R372" s="506">
        <v>45775.052083333336</v>
      </c>
      <c r="S372" s="509"/>
      <c r="T372" s="509"/>
      <c r="U372" s="163" t="s">
        <v>5004</v>
      </c>
      <c r="V372" s="510"/>
      <c r="W372" s="509"/>
      <c r="X372" s="510"/>
      <c r="Y372" s="510"/>
      <c r="Z372" s="510"/>
      <c r="AA372" s="510"/>
      <c r="AB372" s="163" t="s">
        <v>5005</v>
      </c>
      <c r="AC372" s="507">
        <v>8.050400322E9</v>
      </c>
      <c r="AD372" s="510"/>
      <c r="AE372" s="510"/>
      <c r="AF372" s="509"/>
      <c r="AG372" s="509"/>
      <c r="AH372" s="509"/>
      <c r="AI372" s="509"/>
      <c r="AJ372" s="163" t="s">
        <v>2651</v>
      </c>
      <c r="AK372" s="512"/>
      <c r="AL372" s="513"/>
      <c r="AM372" s="163" t="s">
        <v>5006</v>
      </c>
      <c r="AN372" s="510"/>
      <c r="AO372" s="509"/>
      <c r="AP372" s="509"/>
      <c r="AQ372" s="509"/>
      <c r="AR372" s="509"/>
      <c r="AS372" s="509"/>
      <c r="AT372" s="163" t="s">
        <v>2700</v>
      </c>
      <c r="AU372" s="507">
        <v>1065.0</v>
      </c>
      <c r="AV372" s="507">
        <v>1.0</v>
      </c>
      <c r="AW372" s="507">
        <v>2030.0</v>
      </c>
      <c r="AX372" s="510"/>
      <c r="AY372" s="510"/>
      <c r="AZ372" s="163" t="s">
        <v>2655</v>
      </c>
    </row>
    <row r="373">
      <c r="A373" s="163" t="s">
        <v>5007</v>
      </c>
      <c r="B373" s="163" t="s">
        <v>5008</v>
      </c>
      <c r="C373" s="163" t="s">
        <v>2638</v>
      </c>
      <c r="D373" s="163" t="s">
        <v>2639</v>
      </c>
      <c r="E373" s="506">
        <v>45775.02291666667</v>
      </c>
      <c r="F373" s="507">
        <v>2980.0</v>
      </c>
      <c r="G373" s="163" t="s">
        <v>2640</v>
      </c>
      <c r="H373" s="507">
        <v>2980.0</v>
      </c>
      <c r="I373" s="163" t="s">
        <v>2640</v>
      </c>
      <c r="J373" s="163" t="s">
        <v>2641</v>
      </c>
      <c r="K373" s="163" t="s">
        <v>2642</v>
      </c>
      <c r="L373" s="163" t="s">
        <v>5009</v>
      </c>
      <c r="M373" s="163" t="s">
        <v>5010</v>
      </c>
      <c r="N373" s="163" t="s">
        <v>2645</v>
      </c>
      <c r="O373" s="163" t="s">
        <v>2646</v>
      </c>
      <c r="P373" s="163" t="s">
        <v>2673</v>
      </c>
      <c r="Q373" s="163" t="s">
        <v>2648</v>
      </c>
      <c r="R373" s="506">
        <v>45775.02222222222</v>
      </c>
      <c r="S373" s="509"/>
      <c r="T373" s="509"/>
      <c r="U373" s="163" t="s">
        <v>5011</v>
      </c>
      <c r="V373" s="513"/>
      <c r="W373" s="510"/>
      <c r="X373" s="510"/>
      <c r="Y373" s="510"/>
      <c r="Z373" s="510"/>
      <c r="AA373" s="510"/>
      <c r="AB373" s="163" t="s">
        <v>5012</v>
      </c>
      <c r="AC373" s="507">
        <v>9.036603653E9</v>
      </c>
      <c r="AD373" s="509"/>
      <c r="AE373" s="509"/>
      <c r="AF373" s="509"/>
      <c r="AG373" s="509"/>
      <c r="AH373" s="509"/>
      <c r="AI373" s="509"/>
      <c r="AJ373" s="163" t="s">
        <v>2651</v>
      </c>
      <c r="AK373" s="512"/>
      <c r="AL373" s="513"/>
      <c r="AM373" s="163" t="s">
        <v>5013</v>
      </c>
      <c r="AN373" s="510"/>
      <c r="AO373" s="509"/>
      <c r="AP373" s="509"/>
      <c r="AQ373" s="509"/>
      <c r="AR373" s="509"/>
      <c r="AS373" s="509"/>
      <c r="AT373" s="163" t="s">
        <v>2653</v>
      </c>
      <c r="AU373" s="507">
        <v>7894.0</v>
      </c>
      <c r="AV373" s="507">
        <v>6.0</v>
      </c>
      <c r="AW373" s="507">
        <v>2025.0</v>
      </c>
      <c r="AX373" s="163" t="s">
        <v>2936</v>
      </c>
      <c r="AY373" s="163" t="s">
        <v>2678</v>
      </c>
      <c r="AZ373" s="163" t="s">
        <v>2655</v>
      </c>
    </row>
    <row r="374">
      <c r="A374" s="163" t="s">
        <v>5014</v>
      </c>
      <c r="B374" s="163" t="s">
        <v>5015</v>
      </c>
      <c r="C374" s="163" t="s">
        <v>2638</v>
      </c>
      <c r="D374" s="163" t="s">
        <v>2639</v>
      </c>
      <c r="E374" s="506">
        <v>45775.01736111111</v>
      </c>
      <c r="F374" s="507">
        <v>9800.0</v>
      </c>
      <c r="G374" s="163" t="s">
        <v>2640</v>
      </c>
      <c r="H374" s="507">
        <v>9800.0</v>
      </c>
      <c r="I374" s="163" t="s">
        <v>2640</v>
      </c>
      <c r="J374" s="163" t="s">
        <v>2641</v>
      </c>
      <c r="K374" s="163" t="s">
        <v>2642</v>
      </c>
      <c r="L374" s="163" t="s">
        <v>5016</v>
      </c>
      <c r="M374" s="163" t="s">
        <v>5017</v>
      </c>
      <c r="N374" s="163" t="s">
        <v>2645</v>
      </c>
      <c r="O374" s="163" t="s">
        <v>2646</v>
      </c>
      <c r="P374" s="163" t="s">
        <v>2647</v>
      </c>
      <c r="Q374" s="163" t="s">
        <v>2648</v>
      </c>
      <c r="R374" s="506">
        <v>45775.01736111111</v>
      </c>
      <c r="S374" s="509"/>
      <c r="T374" s="509"/>
      <c r="U374" s="163" t="s">
        <v>5018</v>
      </c>
      <c r="V374" s="510"/>
      <c r="W374" s="510"/>
      <c r="X374" s="510"/>
      <c r="Y374" s="510"/>
      <c r="Z374" s="510"/>
      <c r="AA374" s="510"/>
      <c r="AB374" s="163" t="s">
        <v>5019</v>
      </c>
      <c r="AC374" s="507">
        <v>8.091161131E9</v>
      </c>
      <c r="AD374" s="510"/>
      <c r="AE374" s="509"/>
      <c r="AF374" s="509"/>
      <c r="AG374" s="509"/>
      <c r="AH374" s="509"/>
      <c r="AI374" s="509"/>
      <c r="AJ374" s="163" t="s">
        <v>2651</v>
      </c>
      <c r="AK374" s="512"/>
      <c r="AL374" s="513"/>
      <c r="AM374" s="163" t="s">
        <v>5020</v>
      </c>
      <c r="AN374" s="510"/>
      <c r="AO374" s="510"/>
      <c r="AP374" s="509"/>
      <c r="AQ374" s="509"/>
      <c r="AR374" s="509"/>
      <c r="AS374" s="509"/>
      <c r="AT374" s="163" t="s">
        <v>2653</v>
      </c>
      <c r="AU374" s="507">
        <v>42.0</v>
      </c>
      <c r="AV374" s="507">
        <v>6.0</v>
      </c>
      <c r="AW374" s="507">
        <v>2026.0</v>
      </c>
      <c r="AX374" s="510"/>
      <c r="AY374" s="163" t="s">
        <v>2654</v>
      </c>
      <c r="AZ374" s="163" t="s">
        <v>2655</v>
      </c>
    </row>
    <row r="375">
      <c r="A375" s="163" t="s">
        <v>5021</v>
      </c>
      <c r="B375" s="163" t="s">
        <v>5015</v>
      </c>
      <c r="C375" s="163" t="s">
        <v>2638</v>
      </c>
      <c r="D375" s="163" t="s">
        <v>2639</v>
      </c>
      <c r="E375" s="506">
        <v>45775.01458333333</v>
      </c>
      <c r="F375" s="507">
        <v>2980.0</v>
      </c>
      <c r="G375" s="163" t="s">
        <v>2640</v>
      </c>
      <c r="H375" s="507">
        <v>2980.0</v>
      </c>
      <c r="I375" s="163" t="s">
        <v>2640</v>
      </c>
      <c r="J375" s="163" t="s">
        <v>2641</v>
      </c>
      <c r="K375" s="163" t="s">
        <v>2642</v>
      </c>
      <c r="L375" s="163" t="s">
        <v>5016</v>
      </c>
      <c r="M375" s="163" t="s">
        <v>5022</v>
      </c>
      <c r="N375" s="163" t="s">
        <v>2645</v>
      </c>
      <c r="O375" s="163" t="s">
        <v>2646</v>
      </c>
      <c r="P375" s="163" t="s">
        <v>2647</v>
      </c>
      <c r="Q375" s="163" t="s">
        <v>2648</v>
      </c>
      <c r="R375" s="506">
        <v>45775.01458333333</v>
      </c>
      <c r="S375" s="509"/>
      <c r="T375" s="509"/>
      <c r="U375" s="163" t="s">
        <v>5023</v>
      </c>
      <c r="V375" s="510"/>
      <c r="W375" s="510"/>
      <c r="X375" s="510"/>
      <c r="Y375" s="510"/>
      <c r="Z375" s="510"/>
      <c r="AA375" s="510"/>
      <c r="AB375" s="163" t="s">
        <v>5019</v>
      </c>
      <c r="AC375" s="511">
        <v>8.091161131E9</v>
      </c>
      <c r="AD375" s="509"/>
      <c r="AE375" s="509"/>
      <c r="AF375" s="509"/>
      <c r="AG375" s="509"/>
      <c r="AH375" s="509"/>
      <c r="AI375" s="509"/>
      <c r="AJ375" s="163" t="s">
        <v>2651</v>
      </c>
      <c r="AK375" s="512"/>
      <c r="AL375" s="513"/>
      <c r="AM375" s="163" t="s">
        <v>5020</v>
      </c>
      <c r="AN375" s="510"/>
      <c r="AO375" s="509"/>
      <c r="AP375" s="509"/>
      <c r="AQ375" s="509"/>
      <c r="AR375" s="509"/>
      <c r="AS375" s="509"/>
      <c r="AT375" s="163" t="s">
        <v>2653</v>
      </c>
      <c r="AU375" s="507">
        <v>42.0</v>
      </c>
      <c r="AV375" s="507">
        <v>6.0</v>
      </c>
      <c r="AW375" s="507">
        <v>2026.0</v>
      </c>
      <c r="AX375" s="510"/>
      <c r="AY375" s="163" t="s">
        <v>2654</v>
      </c>
      <c r="AZ375" s="163" t="s">
        <v>2655</v>
      </c>
    </row>
    <row r="376">
      <c r="A376" s="163" t="s">
        <v>5024</v>
      </c>
      <c r="B376" s="163" t="s">
        <v>5025</v>
      </c>
      <c r="C376" s="163" t="s">
        <v>2638</v>
      </c>
      <c r="D376" s="163" t="s">
        <v>2639</v>
      </c>
      <c r="E376" s="506">
        <v>45775.01111111111</v>
      </c>
      <c r="F376" s="507">
        <v>9800.0</v>
      </c>
      <c r="G376" s="163" t="s">
        <v>2640</v>
      </c>
      <c r="H376" s="507">
        <v>9800.0</v>
      </c>
      <c r="I376" s="163" t="s">
        <v>2640</v>
      </c>
      <c r="J376" s="163" t="s">
        <v>2641</v>
      </c>
      <c r="K376" s="163" t="s">
        <v>2642</v>
      </c>
      <c r="L376" s="163" t="s">
        <v>5026</v>
      </c>
      <c r="M376" s="163" t="s">
        <v>5027</v>
      </c>
      <c r="N376" s="163" t="s">
        <v>2645</v>
      </c>
      <c r="O376" s="163" t="s">
        <v>2646</v>
      </c>
      <c r="P376" s="163" t="s">
        <v>2683</v>
      </c>
      <c r="Q376" s="163" t="s">
        <v>2648</v>
      </c>
      <c r="R376" s="506">
        <v>45775.009722222225</v>
      </c>
      <c r="S376" s="509"/>
      <c r="T376" s="509"/>
      <c r="U376" s="163" t="s">
        <v>5028</v>
      </c>
      <c r="V376" s="510"/>
      <c r="W376" s="510"/>
      <c r="X376" s="510"/>
      <c r="Y376" s="510"/>
      <c r="Z376" s="510"/>
      <c r="AA376" s="510"/>
      <c r="AB376" s="163" t="s">
        <v>5029</v>
      </c>
      <c r="AC376" s="507">
        <v>8.056236082E9</v>
      </c>
      <c r="AD376" s="510"/>
      <c r="AE376" s="509"/>
      <c r="AF376" s="509"/>
      <c r="AG376" s="509"/>
      <c r="AH376" s="509"/>
      <c r="AI376" s="509"/>
      <c r="AJ376" s="163" t="s">
        <v>2651</v>
      </c>
      <c r="AK376" s="512"/>
      <c r="AL376" s="513"/>
      <c r="AM376" s="163" t="s">
        <v>5030</v>
      </c>
      <c r="AN376" s="510"/>
      <c r="AO376" s="509"/>
      <c r="AP376" s="509"/>
      <c r="AQ376" s="509"/>
      <c r="AR376" s="509"/>
      <c r="AS376" s="509"/>
      <c r="AT376" s="163" t="s">
        <v>2653</v>
      </c>
      <c r="AU376" s="507">
        <v>1158.0</v>
      </c>
      <c r="AV376" s="507">
        <v>7.0</v>
      </c>
      <c r="AW376" s="507">
        <v>2029.0</v>
      </c>
      <c r="AX376" s="163" t="s">
        <v>2846</v>
      </c>
      <c r="AY376" s="163" t="s">
        <v>2921</v>
      </c>
      <c r="AZ376" s="163" t="s">
        <v>2655</v>
      </c>
    </row>
    <row r="377">
      <c r="A377" s="163" t="s">
        <v>5031</v>
      </c>
      <c r="B377" s="163" t="s">
        <v>5025</v>
      </c>
      <c r="C377" s="163" t="s">
        <v>2638</v>
      </c>
      <c r="D377" s="163" t="s">
        <v>2639</v>
      </c>
      <c r="E377" s="506">
        <v>45775.00625</v>
      </c>
      <c r="F377" s="507">
        <v>2980.0</v>
      </c>
      <c r="G377" s="163" t="s">
        <v>2640</v>
      </c>
      <c r="H377" s="507">
        <v>2980.0</v>
      </c>
      <c r="I377" s="163" t="s">
        <v>2640</v>
      </c>
      <c r="J377" s="163" t="s">
        <v>2641</v>
      </c>
      <c r="K377" s="163" t="s">
        <v>2642</v>
      </c>
      <c r="L377" s="163" t="s">
        <v>5026</v>
      </c>
      <c r="M377" s="163" t="s">
        <v>5032</v>
      </c>
      <c r="N377" s="163" t="s">
        <v>2645</v>
      </c>
      <c r="O377" s="163" t="s">
        <v>2646</v>
      </c>
      <c r="P377" s="163" t="s">
        <v>2683</v>
      </c>
      <c r="Q377" s="163" t="s">
        <v>2648</v>
      </c>
      <c r="R377" s="506">
        <v>45775.00555555556</v>
      </c>
      <c r="S377" s="509"/>
      <c r="T377" s="509"/>
      <c r="U377" s="163" t="s">
        <v>5033</v>
      </c>
      <c r="V377" s="510"/>
      <c r="W377" s="510"/>
      <c r="X377" s="510"/>
      <c r="Y377" s="510"/>
      <c r="Z377" s="510"/>
      <c r="AA377" s="510"/>
      <c r="AB377" s="163" t="s">
        <v>5029</v>
      </c>
      <c r="AC377" s="507">
        <v>8.056236082E9</v>
      </c>
      <c r="AD377" s="509"/>
      <c r="AE377" s="509"/>
      <c r="AF377" s="509"/>
      <c r="AG377" s="509"/>
      <c r="AH377" s="509"/>
      <c r="AI377" s="509"/>
      <c r="AJ377" s="163" t="s">
        <v>2651</v>
      </c>
      <c r="AK377" s="512"/>
      <c r="AL377" s="513"/>
      <c r="AM377" s="163" t="s">
        <v>5030</v>
      </c>
      <c r="AN377" s="510"/>
      <c r="AO377" s="509"/>
      <c r="AP377" s="509"/>
      <c r="AQ377" s="509"/>
      <c r="AR377" s="509"/>
      <c r="AS377" s="509"/>
      <c r="AT377" s="163" t="s">
        <v>2653</v>
      </c>
      <c r="AU377" s="507">
        <v>1158.0</v>
      </c>
      <c r="AV377" s="507">
        <v>7.0</v>
      </c>
      <c r="AW377" s="507">
        <v>2029.0</v>
      </c>
      <c r="AX377" s="163" t="s">
        <v>2846</v>
      </c>
      <c r="AY377" s="163" t="s">
        <v>2921</v>
      </c>
      <c r="AZ377" s="163" t="s">
        <v>2655</v>
      </c>
    </row>
    <row r="378">
      <c r="A378" s="163" t="s">
        <v>5034</v>
      </c>
      <c r="B378" s="163" t="s">
        <v>5035</v>
      </c>
      <c r="C378" s="163" t="s">
        <v>2638</v>
      </c>
      <c r="D378" s="163" t="s">
        <v>2639</v>
      </c>
      <c r="E378" s="506">
        <v>45774.998611111114</v>
      </c>
      <c r="F378" s="507">
        <v>9800.0</v>
      </c>
      <c r="G378" s="163" t="s">
        <v>2640</v>
      </c>
      <c r="H378" s="507">
        <v>9800.0</v>
      </c>
      <c r="I378" s="163" t="s">
        <v>2640</v>
      </c>
      <c r="J378" s="163" t="s">
        <v>2641</v>
      </c>
      <c r="K378" s="163" t="s">
        <v>2642</v>
      </c>
      <c r="L378" s="163" t="s">
        <v>5036</v>
      </c>
      <c r="M378" s="163" t="s">
        <v>5037</v>
      </c>
      <c r="N378" s="163" t="s">
        <v>2645</v>
      </c>
      <c r="O378" s="163" t="s">
        <v>2646</v>
      </c>
      <c r="P378" s="163" t="s">
        <v>2673</v>
      </c>
      <c r="Q378" s="163" t="s">
        <v>2648</v>
      </c>
      <c r="R378" s="506">
        <v>45774.99722222222</v>
      </c>
      <c r="S378" s="509"/>
      <c r="T378" s="509"/>
      <c r="U378" s="163" t="s">
        <v>5038</v>
      </c>
      <c r="V378" s="510"/>
      <c r="W378" s="510"/>
      <c r="X378" s="510"/>
      <c r="Y378" s="510"/>
      <c r="Z378" s="510"/>
      <c r="AA378" s="510"/>
      <c r="AB378" s="163" t="s">
        <v>5039</v>
      </c>
      <c r="AC378" s="507">
        <v>8.030705166E9</v>
      </c>
      <c r="AD378" s="510"/>
      <c r="AE378" s="510"/>
      <c r="AF378" s="510"/>
      <c r="AG378" s="510"/>
      <c r="AH378" s="510"/>
      <c r="AI378" s="509"/>
      <c r="AJ378" s="163" t="s">
        <v>2651</v>
      </c>
      <c r="AK378" s="512"/>
      <c r="AL378" s="513"/>
      <c r="AM378" s="163" t="s">
        <v>5040</v>
      </c>
      <c r="AN378" s="510"/>
      <c r="AO378" s="509"/>
      <c r="AP378" s="509"/>
      <c r="AQ378" s="509"/>
      <c r="AR378" s="509"/>
      <c r="AS378" s="509"/>
      <c r="AT378" s="163" t="s">
        <v>2653</v>
      </c>
      <c r="AU378" s="507">
        <v>9003.0</v>
      </c>
      <c r="AV378" s="507">
        <v>9.0</v>
      </c>
      <c r="AW378" s="507">
        <v>2027.0</v>
      </c>
      <c r="AX378" s="163" t="s">
        <v>2936</v>
      </c>
      <c r="AY378" s="163" t="s">
        <v>5041</v>
      </c>
      <c r="AZ378" s="163" t="s">
        <v>2655</v>
      </c>
    </row>
    <row r="379">
      <c r="A379" s="163" t="s">
        <v>5042</v>
      </c>
      <c r="B379" s="163" t="s">
        <v>5035</v>
      </c>
      <c r="C379" s="163" t="s">
        <v>2638</v>
      </c>
      <c r="D379" s="163" t="s">
        <v>2639</v>
      </c>
      <c r="E379" s="506">
        <v>45774.99375</v>
      </c>
      <c r="F379" s="507">
        <v>2980.0</v>
      </c>
      <c r="G379" s="163" t="s">
        <v>2640</v>
      </c>
      <c r="H379" s="507">
        <v>2980.0</v>
      </c>
      <c r="I379" s="163" t="s">
        <v>2640</v>
      </c>
      <c r="J379" s="163" t="s">
        <v>2641</v>
      </c>
      <c r="K379" s="163" t="s">
        <v>2642</v>
      </c>
      <c r="L379" s="163" t="s">
        <v>5036</v>
      </c>
      <c r="M379" s="163" t="s">
        <v>5043</v>
      </c>
      <c r="N379" s="163" t="s">
        <v>2645</v>
      </c>
      <c r="O379" s="163" t="s">
        <v>2646</v>
      </c>
      <c r="P379" s="163" t="s">
        <v>2673</v>
      </c>
      <c r="Q379" s="163" t="s">
        <v>2648</v>
      </c>
      <c r="R379" s="506">
        <v>45774.99236111111</v>
      </c>
      <c r="S379" s="509"/>
      <c r="T379" s="509"/>
      <c r="U379" s="163" t="s">
        <v>5044</v>
      </c>
      <c r="V379" s="510"/>
      <c r="W379" s="510"/>
      <c r="X379" s="510"/>
      <c r="Y379" s="510"/>
      <c r="Z379" s="510"/>
      <c r="AA379" s="510"/>
      <c r="AB379" s="163" t="s">
        <v>5039</v>
      </c>
      <c r="AC379" s="507">
        <v>8.030705166E9</v>
      </c>
      <c r="AD379" s="510"/>
      <c r="AE379" s="510"/>
      <c r="AF379" s="510"/>
      <c r="AG379" s="510"/>
      <c r="AH379" s="510"/>
      <c r="AI379" s="509"/>
      <c r="AJ379" s="163" t="s">
        <v>2651</v>
      </c>
      <c r="AK379" s="512"/>
      <c r="AL379" s="513"/>
      <c r="AM379" s="163" t="s">
        <v>5040</v>
      </c>
      <c r="AN379" s="510"/>
      <c r="AO379" s="509"/>
      <c r="AP379" s="509"/>
      <c r="AQ379" s="509"/>
      <c r="AR379" s="509"/>
      <c r="AS379" s="509"/>
      <c r="AT379" s="163" t="s">
        <v>2653</v>
      </c>
      <c r="AU379" s="507">
        <v>9003.0</v>
      </c>
      <c r="AV379" s="507">
        <v>9.0</v>
      </c>
      <c r="AW379" s="507">
        <v>2027.0</v>
      </c>
      <c r="AX379" s="163" t="s">
        <v>2936</v>
      </c>
      <c r="AY379" s="163" t="s">
        <v>5041</v>
      </c>
      <c r="AZ379" s="163" t="s">
        <v>2655</v>
      </c>
    </row>
    <row r="380">
      <c r="A380" s="163" t="s">
        <v>5045</v>
      </c>
      <c r="B380" s="163" t="s">
        <v>5046</v>
      </c>
      <c r="C380" s="163" t="s">
        <v>2638</v>
      </c>
      <c r="D380" s="163" t="s">
        <v>2639</v>
      </c>
      <c r="E380" s="506">
        <v>45774.98819444444</v>
      </c>
      <c r="F380" s="507">
        <v>2980.0</v>
      </c>
      <c r="G380" s="163" t="s">
        <v>2640</v>
      </c>
      <c r="H380" s="507">
        <v>2980.0</v>
      </c>
      <c r="I380" s="163" t="s">
        <v>2640</v>
      </c>
      <c r="J380" s="163" t="s">
        <v>2641</v>
      </c>
      <c r="K380" s="163" t="s">
        <v>2642</v>
      </c>
      <c r="L380" s="163" t="s">
        <v>5047</v>
      </c>
      <c r="M380" s="163" t="s">
        <v>5048</v>
      </c>
      <c r="N380" s="163" t="s">
        <v>2645</v>
      </c>
      <c r="O380" s="163" t="s">
        <v>2646</v>
      </c>
      <c r="P380" s="163" t="s">
        <v>2673</v>
      </c>
      <c r="Q380" s="163" t="s">
        <v>2648</v>
      </c>
      <c r="R380" s="506">
        <v>45774.9875</v>
      </c>
      <c r="S380" s="509"/>
      <c r="T380" s="509"/>
      <c r="U380" s="163" t="s">
        <v>5049</v>
      </c>
      <c r="V380" s="510"/>
      <c r="W380" s="510"/>
      <c r="X380" s="510"/>
      <c r="Y380" s="510"/>
      <c r="Z380" s="510"/>
      <c r="AA380" s="510"/>
      <c r="AB380" s="163" t="s">
        <v>5050</v>
      </c>
      <c r="AC380" s="507">
        <v>9.068504231E9</v>
      </c>
      <c r="AD380" s="510"/>
      <c r="AE380" s="510"/>
      <c r="AF380" s="510"/>
      <c r="AG380" s="510"/>
      <c r="AH380" s="510"/>
      <c r="AI380" s="509"/>
      <c r="AJ380" s="163" t="s">
        <v>2651</v>
      </c>
      <c r="AK380" s="512"/>
      <c r="AL380" s="513"/>
      <c r="AM380" s="163" t="s">
        <v>5051</v>
      </c>
      <c r="AN380" s="510"/>
      <c r="AO380" s="509"/>
      <c r="AP380" s="509"/>
      <c r="AQ380" s="509"/>
      <c r="AR380" s="509"/>
      <c r="AS380" s="509"/>
      <c r="AT380" s="163" t="s">
        <v>2653</v>
      </c>
      <c r="AU380" s="507">
        <v>3031.0</v>
      </c>
      <c r="AV380" s="507">
        <v>9.0</v>
      </c>
      <c r="AW380" s="507">
        <v>2028.0</v>
      </c>
      <c r="AX380" s="163" t="s">
        <v>2677</v>
      </c>
      <c r="AY380" s="163" t="s">
        <v>2678</v>
      </c>
      <c r="AZ380" s="163" t="s">
        <v>2655</v>
      </c>
    </row>
    <row r="381">
      <c r="A381" s="163" t="s">
        <v>5052</v>
      </c>
      <c r="B381" s="163" t="s">
        <v>5053</v>
      </c>
      <c r="C381" s="163" t="s">
        <v>2638</v>
      </c>
      <c r="D381" s="163" t="s">
        <v>2639</v>
      </c>
      <c r="E381" s="506">
        <v>45774.9875</v>
      </c>
      <c r="F381" s="507">
        <v>2980.0</v>
      </c>
      <c r="G381" s="163" t="s">
        <v>2640</v>
      </c>
      <c r="H381" s="507">
        <v>2980.0</v>
      </c>
      <c r="I381" s="163" t="s">
        <v>2640</v>
      </c>
      <c r="J381" s="163" t="s">
        <v>2641</v>
      </c>
      <c r="K381" s="163" t="s">
        <v>2642</v>
      </c>
      <c r="L381" s="163" t="s">
        <v>5054</v>
      </c>
      <c r="M381" s="163" t="s">
        <v>5055</v>
      </c>
      <c r="N381" s="163" t="s">
        <v>2645</v>
      </c>
      <c r="O381" s="163" t="s">
        <v>2646</v>
      </c>
      <c r="P381" s="163" t="s">
        <v>2647</v>
      </c>
      <c r="Q381" s="163" t="s">
        <v>2648</v>
      </c>
      <c r="R381" s="506">
        <v>45774.9875</v>
      </c>
      <c r="S381" s="509"/>
      <c r="T381" s="509"/>
      <c r="U381" s="163" t="s">
        <v>5056</v>
      </c>
      <c r="V381" s="510"/>
      <c r="W381" s="510"/>
      <c r="X381" s="510"/>
      <c r="Y381" s="510"/>
      <c r="Z381" s="510"/>
      <c r="AA381" s="510"/>
      <c r="AB381" s="163" t="s">
        <v>5057</v>
      </c>
      <c r="AC381" s="507">
        <v>8.053767662E9</v>
      </c>
      <c r="AD381" s="510"/>
      <c r="AE381" s="510"/>
      <c r="AF381" s="510"/>
      <c r="AG381" s="510"/>
      <c r="AH381" s="510"/>
      <c r="AI381" s="509"/>
      <c r="AJ381" s="163" t="s">
        <v>2651</v>
      </c>
      <c r="AK381" s="512"/>
      <c r="AL381" s="513"/>
      <c r="AM381" s="163" t="s">
        <v>5058</v>
      </c>
      <c r="AN381" s="510"/>
      <c r="AO381" s="510"/>
      <c r="AP381" s="509"/>
      <c r="AQ381" s="509"/>
      <c r="AR381" s="509"/>
      <c r="AS381" s="509"/>
      <c r="AT381" s="163" t="s">
        <v>2653</v>
      </c>
      <c r="AU381" s="507">
        <v>1177.0</v>
      </c>
      <c r="AV381" s="507">
        <v>12.0</v>
      </c>
      <c r="AW381" s="507">
        <v>2027.0</v>
      </c>
      <c r="AX381" s="163" t="s">
        <v>2730</v>
      </c>
      <c r="AY381" s="163" t="s">
        <v>5059</v>
      </c>
      <c r="AZ381" s="163" t="s">
        <v>2655</v>
      </c>
    </row>
    <row r="382">
      <c r="A382" s="163" t="s">
        <v>5060</v>
      </c>
      <c r="B382" s="163" t="s">
        <v>5061</v>
      </c>
      <c r="C382" s="163" t="s">
        <v>2638</v>
      </c>
      <c r="D382" s="163" t="s">
        <v>2639</v>
      </c>
      <c r="E382" s="506">
        <v>45774.96388888889</v>
      </c>
      <c r="F382" s="507">
        <v>2980.0</v>
      </c>
      <c r="G382" s="163" t="s">
        <v>2640</v>
      </c>
      <c r="H382" s="507">
        <v>2980.0</v>
      </c>
      <c r="I382" s="163" t="s">
        <v>2640</v>
      </c>
      <c r="J382" s="163" t="s">
        <v>2641</v>
      </c>
      <c r="K382" s="163" t="s">
        <v>2642</v>
      </c>
      <c r="L382" s="163" t="s">
        <v>5062</v>
      </c>
      <c r="M382" s="163" t="s">
        <v>5063</v>
      </c>
      <c r="N382" s="163" t="s">
        <v>2645</v>
      </c>
      <c r="O382" s="163" t="s">
        <v>2646</v>
      </c>
      <c r="P382" s="163" t="s">
        <v>2673</v>
      </c>
      <c r="Q382" s="163" t="s">
        <v>2648</v>
      </c>
      <c r="R382" s="506">
        <v>45774.961805555555</v>
      </c>
      <c r="S382" s="509"/>
      <c r="T382" s="509"/>
      <c r="U382" s="163" t="s">
        <v>5064</v>
      </c>
      <c r="V382" s="510"/>
      <c r="W382" s="510"/>
      <c r="X382" s="510"/>
      <c r="Y382" s="510"/>
      <c r="Z382" s="510"/>
      <c r="AA382" s="510"/>
      <c r="AB382" s="163" t="s">
        <v>5065</v>
      </c>
      <c r="AC382" s="507">
        <v>8.090515979E9</v>
      </c>
      <c r="AD382" s="510"/>
      <c r="AE382" s="510"/>
      <c r="AF382" s="510"/>
      <c r="AG382" s="510"/>
      <c r="AH382" s="510"/>
      <c r="AI382" s="509"/>
      <c r="AJ382" s="163" t="s">
        <v>2651</v>
      </c>
      <c r="AK382" s="512"/>
      <c r="AL382" s="513"/>
      <c r="AM382" s="163" t="s">
        <v>5066</v>
      </c>
      <c r="AN382" s="510"/>
      <c r="AO382" s="509"/>
      <c r="AP382" s="509"/>
      <c r="AQ382" s="509"/>
      <c r="AR382" s="509"/>
      <c r="AS382" s="509"/>
      <c r="AT382" s="163" t="s">
        <v>2653</v>
      </c>
      <c r="AU382" s="507">
        <v>7556.0</v>
      </c>
      <c r="AV382" s="507">
        <v>9.0</v>
      </c>
      <c r="AW382" s="507">
        <v>2027.0</v>
      </c>
      <c r="AX382" s="163" t="s">
        <v>2677</v>
      </c>
      <c r="AY382" s="163" t="s">
        <v>2678</v>
      </c>
      <c r="AZ382" s="163" t="s">
        <v>2655</v>
      </c>
    </row>
    <row r="383">
      <c r="A383" s="163" t="s">
        <v>5067</v>
      </c>
      <c r="B383" s="163" t="s">
        <v>5068</v>
      </c>
      <c r="C383" s="163" t="s">
        <v>2638</v>
      </c>
      <c r="D383" s="163" t="s">
        <v>2639</v>
      </c>
      <c r="E383" s="506">
        <v>45774.9625</v>
      </c>
      <c r="F383" s="507">
        <v>9800.0</v>
      </c>
      <c r="G383" s="163" t="s">
        <v>2640</v>
      </c>
      <c r="H383" s="507">
        <v>9800.0</v>
      </c>
      <c r="I383" s="163" t="s">
        <v>2640</v>
      </c>
      <c r="J383" s="163" t="s">
        <v>2641</v>
      </c>
      <c r="K383" s="163" t="s">
        <v>2642</v>
      </c>
      <c r="L383" s="163" t="s">
        <v>5069</v>
      </c>
      <c r="M383" s="163" t="s">
        <v>5070</v>
      </c>
      <c r="N383" s="163" t="s">
        <v>2645</v>
      </c>
      <c r="O383" s="163" t="s">
        <v>2646</v>
      </c>
      <c r="P383" s="163" t="s">
        <v>2683</v>
      </c>
      <c r="Q383" s="163" t="s">
        <v>2648</v>
      </c>
      <c r="R383" s="506">
        <v>45774.96041666667</v>
      </c>
      <c r="S383" s="509"/>
      <c r="T383" s="509"/>
      <c r="U383" s="163" t="s">
        <v>5071</v>
      </c>
      <c r="V383" s="510"/>
      <c r="W383" s="510"/>
      <c r="X383" s="510"/>
      <c r="Y383" s="510"/>
      <c r="Z383" s="510"/>
      <c r="AA383" s="510"/>
      <c r="AB383" s="163" t="s">
        <v>5072</v>
      </c>
      <c r="AC383" s="507">
        <v>8.050379425E9</v>
      </c>
      <c r="AD383" s="510"/>
      <c r="AE383" s="510"/>
      <c r="AF383" s="510"/>
      <c r="AG383" s="510"/>
      <c r="AH383" s="510"/>
      <c r="AI383" s="509"/>
      <c r="AJ383" s="163" t="s">
        <v>2651</v>
      </c>
      <c r="AK383" s="512"/>
      <c r="AL383" s="513"/>
      <c r="AM383" s="163" t="s">
        <v>5073</v>
      </c>
      <c r="AN383" s="510"/>
      <c r="AO383" s="510"/>
      <c r="AP383" s="509"/>
      <c r="AQ383" s="509"/>
      <c r="AR383" s="509"/>
      <c r="AS383" s="509"/>
      <c r="AT383" s="163" t="s">
        <v>2653</v>
      </c>
      <c r="AU383" s="507">
        <v>7312.0</v>
      </c>
      <c r="AV383" s="507">
        <v>6.0</v>
      </c>
      <c r="AW383" s="507">
        <v>2031.0</v>
      </c>
      <c r="AX383" s="163" t="s">
        <v>2846</v>
      </c>
      <c r="AY383" s="163" t="s">
        <v>2921</v>
      </c>
      <c r="AZ383" s="163" t="s">
        <v>2655</v>
      </c>
    </row>
    <row r="384">
      <c r="A384" s="163" t="s">
        <v>5074</v>
      </c>
      <c r="B384" s="163" t="s">
        <v>5068</v>
      </c>
      <c r="C384" s="163" t="s">
        <v>2638</v>
      </c>
      <c r="D384" s="163" t="s">
        <v>2639</v>
      </c>
      <c r="E384" s="506">
        <v>45774.95416666667</v>
      </c>
      <c r="F384" s="507">
        <v>2980.0</v>
      </c>
      <c r="G384" s="163" t="s">
        <v>2640</v>
      </c>
      <c r="H384" s="507">
        <v>2980.0</v>
      </c>
      <c r="I384" s="163" t="s">
        <v>2640</v>
      </c>
      <c r="J384" s="163" t="s">
        <v>2641</v>
      </c>
      <c r="K384" s="163" t="s">
        <v>2642</v>
      </c>
      <c r="L384" s="163" t="s">
        <v>5069</v>
      </c>
      <c r="M384" s="163" t="s">
        <v>5075</v>
      </c>
      <c r="N384" s="163" t="s">
        <v>2645</v>
      </c>
      <c r="O384" s="163" t="s">
        <v>2646</v>
      </c>
      <c r="P384" s="163" t="s">
        <v>2683</v>
      </c>
      <c r="Q384" s="163" t="s">
        <v>2648</v>
      </c>
      <c r="R384" s="506">
        <v>45774.95347222222</v>
      </c>
      <c r="S384" s="509"/>
      <c r="T384" s="509"/>
      <c r="U384" s="163" t="s">
        <v>5076</v>
      </c>
      <c r="V384" s="513"/>
      <c r="W384" s="510"/>
      <c r="X384" s="510"/>
      <c r="Y384" s="510"/>
      <c r="Z384" s="510"/>
      <c r="AA384" s="510"/>
      <c r="AB384" s="163" t="s">
        <v>5072</v>
      </c>
      <c r="AC384" s="507">
        <v>8.050379425E9</v>
      </c>
      <c r="AD384" s="510"/>
      <c r="AE384" s="510"/>
      <c r="AF384" s="510"/>
      <c r="AG384" s="510"/>
      <c r="AH384" s="510"/>
      <c r="AI384" s="509"/>
      <c r="AJ384" s="163" t="s">
        <v>2651</v>
      </c>
      <c r="AK384" s="512"/>
      <c r="AL384" s="513"/>
      <c r="AM384" s="163" t="s">
        <v>5073</v>
      </c>
      <c r="AN384" s="510"/>
      <c r="AO384" s="509"/>
      <c r="AP384" s="509"/>
      <c r="AQ384" s="509"/>
      <c r="AR384" s="509"/>
      <c r="AS384" s="509"/>
      <c r="AT384" s="163" t="s">
        <v>2653</v>
      </c>
      <c r="AU384" s="507">
        <v>7312.0</v>
      </c>
      <c r="AV384" s="507">
        <v>6.0</v>
      </c>
      <c r="AW384" s="507">
        <v>2031.0</v>
      </c>
      <c r="AX384" s="163" t="s">
        <v>2846</v>
      </c>
      <c r="AY384" s="163" t="s">
        <v>2921</v>
      </c>
      <c r="AZ384" s="163" t="s">
        <v>2655</v>
      </c>
    </row>
    <row r="385">
      <c r="A385" s="163" t="s">
        <v>5077</v>
      </c>
      <c r="B385" s="163" t="s">
        <v>5078</v>
      </c>
      <c r="C385" s="163" t="s">
        <v>2638</v>
      </c>
      <c r="D385" s="163" t="s">
        <v>2639</v>
      </c>
      <c r="E385" s="506">
        <v>45774.95</v>
      </c>
      <c r="F385" s="507">
        <v>2980.0</v>
      </c>
      <c r="G385" s="163" t="s">
        <v>2640</v>
      </c>
      <c r="H385" s="507">
        <v>2980.0</v>
      </c>
      <c r="I385" s="163" t="s">
        <v>2640</v>
      </c>
      <c r="J385" s="163" t="s">
        <v>2641</v>
      </c>
      <c r="K385" s="163" t="s">
        <v>2642</v>
      </c>
      <c r="L385" s="163" t="s">
        <v>5079</v>
      </c>
      <c r="M385" s="163" t="s">
        <v>5080</v>
      </c>
      <c r="N385" s="163" t="s">
        <v>2645</v>
      </c>
      <c r="O385" s="163" t="s">
        <v>2646</v>
      </c>
      <c r="P385" s="163" t="s">
        <v>2673</v>
      </c>
      <c r="Q385" s="163" t="s">
        <v>2648</v>
      </c>
      <c r="R385" s="506">
        <v>45774.94930555556</v>
      </c>
      <c r="S385" s="509"/>
      <c r="T385" s="509"/>
      <c r="U385" s="163" t="s">
        <v>5081</v>
      </c>
      <c r="V385" s="510"/>
      <c r="W385" s="510"/>
      <c r="X385" s="510"/>
      <c r="Y385" s="510"/>
      <c r="Z385" s="510"/>
      <c r="AA385" s="510"/>
      <c r="AB385" s="163" t="s">
        <v>5082</v>
      </c>
      <c r="AC385" s="511">
        <v>8.015431528E9</v>
      </c>
      <c r="AD385" s="510"/>
      <c r="AE385" s="510"/>
      <c r="AF385" s="510"/>
      <c r="AG385" s="510"/>
      <c r="AH385" s="510"/>
      <c r="AI385" s="509"/>
      <c r="AJ385" s="163" t="s">
        <v>2651</v>
      </c>
      <c r="AK385" s="510"/>
      <c r="AL385" s="510"/>
      <c r="AM385" s="163" t="s">
        <v>5083</v>
      </c>
      <c r="AN385" s="510"/>
      <c r="AO385" s="509"/>
      <c r="AP385" s="509"/>
      <c r="AQ385" s="509"/>
      <c r="AR385" s="509"/>
      <c r="AS385" s="509"/>
      <c r="AT385" s="163" t="s">
        <v>2653</v>
      </c>
      <c r="AU385" s="507">
        <v>1097.0</v>
      </c>
      <c r="AV385" s="507">
        <v>4.0</v>
      </c>
      <c r="AW385" s="507">
        <v>2025.0</v>
      </c>
      <c r="AX385" s="163" t="s">
        <v>2677</v>
      </c>
      <c r="AY385" s="163" t="s">
        <v>2678</v>
      </c>
      <c r="AZ385" s="163" t="s">
        <v>2655</v>
      </c>
    </row>
    <row r="386">
      <c r="A386" s="163" t="s">
        <v>5084</v>
      </c>
      <c r="B386" s="163" t="s">
        <v>5085</v>
      </c>
      <c r="C386" s="163" t="s">
        <v>2638</v>
      </c>
      <c r="D386" s="163" t="s">
        <v>2639</v>
      </c>
      <c r="E386" s="506">
        <v>45774.94236111111</v>
      </c>
      <c r="F386" s="507">
        <v>4980.0</v>
      </c>
      <c r="G386" s="163" t="s">
        <v>2640</v>
      </c>
      <c r="H386" s="507">
        <v>4980.0</v>
      </c>
      <c r="I386" s="163" t="s">
        <v>2640</v>
      </c>
      <c r="J386" s="163" t="s">
        <v>2641</v>
      </c>
      <c r="K386" s="163" t="s">
        <v>2642</v>
      </c>
      <c r="L386" s="163" t="s">
        <v>5086</v>
      </c>
      <c r="M386" s="163" t="s">
        <v>5087</v>
      </c>
      <c r="N386" s="163" t="s">
        <v>2645</v>
      </c>
      <c r="O386" s="163" t="s">
        <v>2646</v>
      </c>
      <c r="P386" s="163" t="s">
        <v>2647</v>
      </c>
      <c r="Q386" s="163" t="s">
        <v>2648</v>
      </c>
      <c r="R386" s="506">
        <v>45774.94236111111</v>
      </c>
      <c r="S386" s="509"/>
      <c r="T386" s="509"/>
      <c r="U386" s="163" t="s">
        <v>5088</v>
      </c>
      <c r="V386" s="510"/>
      <c r="W386" s="510"/>
      <c r="X386" s="510"/>
      <c r="Y386" s="510"/>
      <c r="Z386" s="510"/>
      <c r="AA386" s="510"/>
      <c r="AB386" s="163" t="s">
        <v>5089</v>
      </c>
      <c r="AC386" s="507">
        <v>9.017672635E9</v>
      </c>
      <c r="AD386" s="510"/>
      <c r="AE386" s="510"/>
      <c r="AF386" s="510"/>
      <c r="AG386" s="510"/>
      <c r="AH386" s="510"/>
      <c r="AI386" s="509"/>
      <c r="AJ386" s="163" t="s">
        <v>2651</v>
      </c>
      <c r="AK386" s="512"/>
      <c r="AL386" s="513"/>
      <c r="AM386" s="163" t="s">
        <v>5090</v>
      </c>
      <c r="AN386" s="510"/>
      <c r="AO386" s="509"/>
      <c r="AP386" s="509"/>
      <c r="AQ386" s="509"/>
      <c r="AR386" s="509"/>
      <c r="AS386" s="509"/>
      <c r="AT386" s="163" t="s">
        <v>2653</v>
      </c>
      <c r="AU386" s="507">
        <v>1265.0</v>
      </c>
      <c r="AV386" s="507">
        <v>7.0</v>
      </c>
      <c r="AW386" s="507">
        <v>2027.0</v>
      </c>
      <c r="AX386" s="163" t="s">
        <v>2730</v>
      </c>
      <c r="AY386" s="163" t="s">
        <v>5059</v>
      </c>
      <c r="AZ386" s="163" t="s">
        <v>2655</v>
      </c>
    </row>
    <row r="387">
      <c r="A387" s="163" t="s">
        <v>5091</v>
      </c>
      <c r="B387" s="163" t="s">
        <v>5092</v>
      </c>
      <c r="C387" s="163" t="s">
        <v>2638</v>
      </c>
      <c r="D387" s="163" t="s">
        <v>2639</v>
      </c>
      <c r="E387" s="506">
        <v>45774.924305555556</v>
      </c>
      <c r="F387" s="507">
        <v>2980.0</v>
      </c>
      <c r="G387" s="163" t="s">
        <v>2640</v>
      </c>
      <c r="H387" s="507">
        <v>2980.0</v>
      </c>
      <c r="I387" s="163" t="s">
        <v>2640</v>
      </c>
      <c r="J387" s="163" t="s">
        <v>2641</v>
      </c>
      <c r="K387" s="163" t="s">
        <v>2642</v>
      </c>
      <c r="L387" s="163" t="s">
        <v>5093</v>
      </c>
      <c r="M387" s="163" t="s">
        <v>5094</v>
      </c>
      <c r="N387" s="163" t="s">
        <v>2645</v>
      </c>
      <c r="O387" s="163" t="s">
        <v>2646</v>
      </c>
      <c r="P387" s="163" t="s">
        <v>2683</v>
      </c>
      <c r="Q387" s="163" t="s">
        <v>2648</v>
      </c>
      <c r="R387" s="506">
        <v>45774.92291666667</v>
      </c>
      <c r="S387" s="509"/>
      <c r="T387" s="509"/>
      <c r="U387" s="163" t="s">
        <v>5095</v>
      </c>
      <c r="V387" s="510"/>
      <c r="W387" s="510"/>
      <c r="X387" s="510"/>
      <c r="Y387" s="510"/>
      <c r="Z387" s="510"/>
      <c r="AA387" s="510"/>
      <c r="AB387" s="163" t="s">
        <v>5096</v>
      </c>
      <c r="AC387" s="507">
        <v>9.045733903E9</v>
      </c>
      <c r="AD387" s="510"/>
      <c r="AE387" s="510"/>
      <c r="AF387" s="510"/>
      <c r="AG387" s="510"/>
      <c r="AH387" s="510"/>
      <c r="AI387" s="509"/>
      <c r="AJ387" s="163" t="s">
        <v>2651</v>
      </c>
      <c r="AK387" s="512"/>
      <c r="AL387" s="513"/>
      <c r="AM387" s="163" t="s">
        <v>5097</v>
      </c>
      <c r="AN387" s="510"/>
      <c r="AO387" s="509"/>
      <c r="AP387" s="509"/>
      <c r="AQ387" s="509"/>
      <c r="AR387" s="509"/>
      <c r="AS387" s="509"/>
      <c r="AT387" s="163" t="s">
        <v>2653</v>
      </c>
      <c r="AU387" s="507">
        <v>1703.0</v>
      </c>
      <c r="AV387" s="507">
        <v>6.0</v>
      </c>
      <c r="AW387" s="507">
        <v>2027.0</v>
      </c>
      <c r="AX387" s="163" t="s">
        <v>2687</v>
      </c>
      <c r="AY387" s="163" t="s">
        <v>4339</v>
      </c>
      <c r="AZ387" s="163" t="s">
        <v>2655</v>
      </c>
    </row>
    <row r="388">
      <c r="A388" s="163" t="s">
        <v>5098</v>
      </c>
      <c r="B388" s="163" t="s">
        <v>5099</v>
      </c>
      <c r="C388" s="163" t="s">
        <v>2638</v>
      </c>
      <c r="D388" s="163" t="s">
        <v>2639</v>
      </c>
      <c r="E388" s="506">
        <v>45774.91736111111</v>
      </c>
      <c r="F388" s="507">
        <v>2980.0</v>
      </c>
      <c r="G388" s="163" t="s">
        <v>2640</v>
      </c>
      <c r="H388" s="507">
        <v>2980.0</v>
      </c>
      <c r="I388" s="163" t="s">
        <v>2640</v>
      </c>
      <c r="J388" s="163" t="s">
        <v>2641</v>
      </c>
      <c r="K388" s="163" t="s">
        <v>2642</v>
      </c>
      <c r="L388" s="163" t="s">
        <v>5100</v>
      </c>
      <c r="M388" s="163" t="s">
        <v>5101</v>
      </c>
      <c r="N388" s="163" t="s">
        <v>2645</v>
      </c>
      <c r="O388" s="163" t="s">
        <v>2646</v>
      </c>
      <c r="P388" s="163" t="s">
        <v>2683</v>
      </c>
      <c r="Q388" s="163" t="s">
        <v>2648</v>
      </c>
      <c r="R388" s="506">
        <v>45774.915972222225</v>
      </c>
      <c r="S388" s="509"/>
      <c r="T388" s="509"/>
      <c r="U388" s="163" t="s">
        <v>5102</v>
      </c>
      <c r="V388" s="510"/>
      <c r="W388" s="510"/>
      <c r="X388" s="510"/>
      <c r="Y388" s="510"/>
      <c r="Z388" s="510"/>
      <c r="AA388" s="510"/>
      <c r="AB388" s="163" t="s">
        <v>5103</v>
      </c>
      <c r="AC388" s="507">
        <v>9.097405952E9</v>
      </c>
      <c r="AD388" s="510"/>
      <c r="AE388" s="510"/>
      <c r="AF388" s="510"/>
      <c r="AG388" s="510"/>
      <c r="AH388" s="510"/>
      <c r="AI388" s="509"/>
      <c r="AJ388" s="163" t="s">
        <v>2651</v>
      </c>
      <c r="AK388" s="512"/>
      <c r="AL388" s="513"/>
      <c r="AM388" s="163" t="s">
        <v>5104</v>
      </c>
      <c r="AN388" s="510"/>
      <c r="AO388" s="509"/>
      <c r="AP388" s="509"/>
      <c r="AQ388" s="509"/>
      <c r="AR388" s="509"/>
      <c r="AS388" s="509"/>
      <c r="AT388" s="163" t="s">
        <v>2653</v>
      </c>
      <c r="AU388" s="507">
        <v>1053.0</v>
      </c>
      <c r="AV388" s="507">
        <v>5.0</v>
      </c>
      <c r="AW388" s="507">
        <v>2029.0</v>
      </c>
      <c r="AX388" s="163" t="s">
        <v>2749</v>
      </c>
      <c r="AY388" s="163" t="s">
        <v>3047</v>
      </c>
      <c r="AZ388" s="163" t="s">
        <v>2655</v>
      </c>
    </row>
    <row r="389">
      <c r="A389" s="163" t="s">
        <v>5105</v>
      </c>
      <c r="B389" s="163" t="s">
        <v>5106</v>
      </c>
      <c r="C389" s="163" t="s">
        <v>2638</v>
      </c>
      <c r="D389" s="163" t="s">
        <v>2639</v>
      </c>
      <c r="E389" s="506">
        <v>45774.91527777778</v>
      </c>
      <c r="F389" s="507">
        <v>2980.0</v>
      </c>
      <c r="G389" s="163" t="s">
        <v>2640</v>
      </c>
      <c r="H389" s="507">
        <v>2980.0</v>
      </c>
      <c r="I389" s="163" t="s">
        <v>2640</v>
      </c>
      <c r="J389" s="163" t="s">
        <v>2641</v>
      </c>
      <c r="K389" s="163" t="s">
        <v>2642</v>
      </c>
      <c r="L389" s="163" t="s">
        <v>5107</v>
      </c>
      <c r="M389" s="163" t="s">
        <v>5108</v>
      </c>
      <c r="N389" s="163" t="s">
        <v>2645</v>
      </c>
      <c r="O389" s="163" t="s">
        <v>2646</v>
      </c>
      <c r="P389" s="163" t="s">
        <v>2673</v>
      </c>
      <c r="Q389" s="163" t="s">
        <v>2648</v>
      </c>
      <c r="R389" s="506">
        <v>45774.91458333333</v>
      </c>
      <c r="S389" s="509"/>
      <c r="T389" s="509"/>
      <c r="U389" s="163" t="s">
        <v>5109</v>
      </c>
      <c r="V389" s="510"/>
      <c r="W389" s="510"/>
      <c r="X389" s="510"/>
      <c r="Y389" s="510"/>
      <c r="Z389" s="510"/>
      <c r="AA389" s="510"/>
      <c r="AB389" s="163" t="s">
        <v>5110</v>
      </c>
      <c r="AC389" s="507">
        <v>8.081583324E9</v>
      </c>
      <c r="AD389" s="510"/>
      <c r="AE389" s="510"/>
      <c r="AF389" s="510"/>
      <c r="AG389" s="510"/>
      <c r="AH389" s="510"/>
      <c r="AI389" s="509"/>
      <c r="AJ389" s="163" t="s">
        <v>2651</v>
      </c>
      <c r="AK389" s="512"/>
      <c r="AL389" s="513"/>
      <c r="AM389" s="163" t="s">
        <v>5111</v>
      </c>
      <c r="AN389" s="510"/>
      <c r="AO389" s="509"/>
      <c r="AP389" s="509"/>
      <c r="AQ389" s="509"/>
      <c r="AR389" s="509"/>
      <c r="AS389" s="509"/>
      <c r="AT389" s="163" t="s">
        <v>2700</v>
      </c>
      <c r="AU389" s="507">
        <v>5619.0</v>
      </c>
      <c r="AV389" s="507">
        <v>1.0</v>
      </c>
      <c r="AW389" s="507">
        <v>2030.0</v>
      </c>
      <c r="AX389" s="163" t="s">
        <v>2936</v>
      </c>
      <c r="AY389" s="163" t="s">
        <v>3444</v>
      </c>
      <c r="AZ389" s="163" t="s">
        <v>2655</v>
      </c>
    </row>
    <row r="390">
      <c r="A390" s="163" t="s">
        <v>5112</v>
      </c>
      <c r="B390" s="163" t="s">
        <v>5113</v>
      </c>
      <c r="C390" s="163" t="s">
        <v>2638</v>
      </c>
      <c r="D390" s="163" t="s">
        <v>2639</v>
      </c>
      <c r="E390" s="506">
        <v>45774.90694444445</v>
      </c>
      <c r="F390" s="507">
        <v>2980.0</v>
      </c>
      <c r="G390" s="163" t="s">
        <v>2640</v>
      </c>
      <c r="H390" s="507">
        <v>2980.0</v>
      </c>
      <c r="I390" s="163" t="s">
        <v>2640</v>
      </c>
      <c r="J390" s="163" t="s">
        <v>2641</v>
      </c>
      <c r="K390" s="163" t="s">
        <v>2642</v>
      </c>
      <c r="L390" s="163" t="s">
        <v>5114</v>
      </c>
      <c r="M390" s="163" t="s">
        <v>5115</v>
      </c>
      <c r="N390" s="163" t="s">
        <v>2645</v>
      </c>
      <c r="O390" s="163" t="s">
        <v>2646</v>
      </c>
      <c r="P390" s="163" t="s">
        <v>2647</v>
      </c>
      <c r="Q390" s="163" t="s">
        <v>2852</v>
      </c>
      <c r="R390" s="506">
        <v>45770.14444444444</v>
      </c>
      <c r="S390" s="509"/>
      <c r="T390" s="509"/>
      <c r="U390" s="163" t="s">
        <v>5116</v>
      </c>
      <c r="V390" s="506">
        <v>45774.90694444445</v>
      </c>
      <c r="W390" s="163" t="s">
        <v>2795</v>
      </c>
      <c r="X390" s="163" t="s">
        <v>5117</v>
      </c>
      <c r="Y390" s="507">
        <v>2980.0</v>
      </c>
      <c r="Z390" s="163" t="s">
        <v>2640</v>
      </c>
      <c r="AA390" s="163" t="s">
        <v>2641</v>
      </c>
      <c r="AB390" s="163" t="s">
        <v>5118</v>
      </c>
      <c r="AC390" s="507">
        <v>8.060896481E9</v>
      </c>
      <c r="AD390" s="510"/>
      <c r="AE390" s="510"/>
      <c r="AF390" s="510"/>
      <c r="AG390" s="510"/>
      <c r="AH390" s="510"/>
      <c r="AI390" s="509"/>
      <c r="AJ390" s="163" t="s">
        <v>2651</v>
      </c>
      <c r="AK390" s="512"/>
      <c r="AL390" s="513"/>
      <c r="AM390" s="163" t="s">
        <v>5119</v>
      </c>
      <c r="AN390" s="510"/>
      <c r="AO390" s="510"/>
      <c r="AP390" s="509"/>
      <c r="AQ390" s="509"/>
      <c r="AR390" s="509"/>
      <c r="AS390" s="509"/>
      <c r="AT390" s="163" t="s">
        <v>2653</v>
      </c>
      <c r="AU390" s="507">
        <v>9648.0</v>
      </c>
      <c r="AV390" s="507">
        <v>11.0</v>
      </c>
      <c r="AW390" s="507">
        <v>2027.0</v>
      </c>
      <c r="AX390" s="510"/>
      <c r="AY390" s="510"/>
      <c r="AZ390" s="163" t="s">
        <v>2655</v>
      </c>
    </row>
    <row r="391">
      <c r="A391" s="163" t="s">
        <v>5120</v>
      </c>
      <c r="B391" s="163" t="s">
        <v>5113</v>
      </c>
      <c r="C391" s="163" t="s">
        <v>2638</v>
      </c>
      <c r="D391" s="163" t="s">
        <v>2639</v>
      </c>
      <c r="E391" s="506">
        <v>45774.90694444445</v>
      </c>
      <c r="F391" s="507">
        <v>9800.0</v>
      </c>
      <c r="G391" s="163" t="s">
        <v>2640</v>
      </c>
      <c r="H391" s="507">
        <v>9800.0</v>
      </c>
      <c r="I391" s="163" t="s">
        <v>2640</v>
      </c>
      <c r="J391" s="163" t="s">
        <v>2641</v>
      </c>
      <c r="K391" s="163" t="s">
        <v>2642</v>
      </c>
      <c r="L391" s="163" t="s">
        <v>5114</v>
      </c>
      <c r="M391" s="163" t="s">
        <v>5121</v>
      </c>
      <c r="N391" s="163" t="s">
        <v>2645</v>
      </c>
      <c r="O391" s="163" t="s">
        <v>2646</v>
      </c>
      <c r="P391" s="163" t="s">
        <v>2647</v>
      </c>
      <c r="Q391" s="163" t="s">
        <v>2852</v>
      </c>
      <c r="R391" s="506">
        <v>45770.14861111111</v>
      </c>
      <c r="S391" s="509"/>
      <c r="T391" s="509"/>
      <c r="U391" s="163" t="s">
        <v>5122</v>
      </c>
      <c r="V391" s="506">
        <v>45774.90694444445</v>
      </c>
      <c r="W391" s="163" t="s">
        <v>2795</v>
      </c>
      <c r="X391" s="163" t="s">
        <v>5117</v>
      </c>
      <c r="Y391" s="507">
        <v>9800.0</v>
      </c>
      <c r="Z391" s="163" t="s">
        <v>2640</v>
      </c>
      <c r="AA391" s="163" t="s">
        <v>2641</v>
      </c>
      <c r="AB391" s="163" t="s">
        <v>5118</v>
      </c>
      <c r="AC391" s="507">
        <v>8.060896481E9</v>
      </c>
      <c r="AD391" s="510"/>
      <c r="AE391" s="510"/>
      <c r="AF391" s="510"/>
      <c r="AG391" s="510"/>
      <c r="AH391" s="510"/>
      <c r="AI391" s="509"/>
      <c r="AJ391" s="163" t="s">
        <v>2651</v>
      </c>
      <c r="AK391" s="512"/>
      <c r="AL391" s="513"/>
      <c r="AM391" s="163" t="s">
        <v>5119</v>
      </c>
      <c r="AN391" s="510"/>
      <c r="AO391" s="509"/>
      <c r="AP391" s="509"/>
      <c r="AQ391" s="509"/>
      <c r="AR391" s="509"/>
      <c r="AS391" s="509"/>
      <c r="AT391" s="163" t="s">
        <v>2653</v>
      </c>
      <c r="AU391" s="507">
        <v>9648.0</v>
      </c>
      <c r="AV391" s="507">
        <v>11.0</v>
      </c>
      <c r="AW391" s="507">
        <v>2027.0</v>
      </c>
      <c r="AX391" s="510"/>
      <c r="AY391" s="510"/>
      <c r="AZ391" s="163" t="s">
        <v>2655</v>
      </c>
    </row>
    <row r="392">
      <c r="A392" s="163" t="s">
        <v>5123</v>
      </c>
      <c r="B392" s="163" t="s">
        <v>5124</v>
      </c>
      <c r="C392" s="163" t="s">
        <v>2638</v>
      </c>
      <c r="D392" s="163" t="s">
        <v>2639</v>
      </c>
      <c r="E392" s="506">
        <v>45774.90625</v>
      </c>
      <c r="F392" s="507">
        <v>9800.0</v>
      </c>
      <c r="G392" s="163" t="s">
        <v>2640</v>
      </c>
      <c r="H392" s="507">
        <v>9800.0</v>
      </c>
      <c r="I392" s="163" t="s">
        <v>2640</v>
      </c>
      <c r="J392" s="163" t="s">
        <v>2641</v>
      </c>
      <c r="K392" s="163" t="s">
        <v>2642</v>
      </c>
      <c r="L392" s="163" t="s">
        <v>5125</v>
      </c>
      <c r="M392" s="163" t="s">
        <v>5126</v>
      </c>
      <c r="N392" s="163" t="s">
        <v>2645</v>
      </c>
      <c r="O392" s="163" t="s">
        <v>2646</v>
      </c>
      <c r="P392" s="163" t="s">
        <v>2673</v>
      </c>
      <c r="Q392" s="163" t="s">
        <v>2648</v>
      </c>
      <c r="R392" s="506">
        <v>45774.904861111114</v>
      </c>
      <c r="S392" s="509"/>
      <c r="T392" s="509"/>
      <c r="U392" s="163" t="s">
        <v>5127</v>
      </c>
      <c r="V392" s="510"/>
      <c r="W392" s="510"/>
      <c r="X392" s="510"/>
      <c r="Y392" s="510"/>
      <c r="Z392" s="510"/>
      <c r="AA392" s="510"/>
      <c r="AB392" s="163" t="s">
        <v>5128</v>
      </c>
      <c r="AC392" s="511">
        <v>9.031831505E9</v>
      </c>
      <c r="AD392" s="510"/>
      <c r="AE392" s="510"/>
      <c r="AF392" s="510"/>
      <c r="AG392" s="510"/>
      <c r="AH392" s="510"/>
      <c r="AI392" s="509"/>
      <c r="AJ392" s="163" t="s">
        <v>2651</v>
      </c>
      <c r="AK392" s="510"/>
      <c r="AL392" s="510"/>
      <c r="AM392" s="163" t="s">
        <v>5129</v>
      </c>
      <c r="AN392" s="510"/>
      <c r="AO392" s="510"/>
      <c r="AP392" s="509"/>
      <c r="AQ392" s="509"/>
      <c r="AR392" s="509"/>
      <c r="AS392" s="509"/>
      <c r="AT392" s="163" t="s">
        <v>2653</v>
      </c>
      <c r="AU392" s="507">
        <v>6106.0</v>
      </c>
      <c r="AV392" s="507">
        <v>2.0</v>
      </c>
      <c r="AW392" s="507">
        <v>2029.0</v>
      </c>
      <c r="AX392" s="163" t="s">
        <v>2687</v>
      </c>
      <c r="AY392" s="163" t="s">
        <v>5130</v>
      </c>
      <c r="AZ392" s="163" t="s">
        <v>2655</v>
      </c>
    </row>
    <row r="393">
      <c r="A393" s="163" t="s">
        <v>5131</v>
      </c>
      <c r="B393" s="163" t="s">
        <v>5124</v>
      </c>
      <c r="C393" s="163" t="s">
        <v>2638</v>
      </c>
      <c r="D393" s="163" t="s">
        <v>2639</v>
      </c>
      <c r="E393" s="506">
        <v>45774.89861111111</v>
      </c>
      <c r="F393" s="507">
        <v>2980.0</v>
      </c>
      <c r="G393" s="163" t="s">
        <v>2640</v>
      </c>
      <c r="H393" s="507">
        <v>2980.0</v>
      </c>
      <c r="I393" s="163" t="s">
        <v>2640</v>
      </c>
      <c r="J393" s="163" t="s">
        <v>2641</v>
      </c>
      <c r="K393" s="163" t="s">
        <v>2642</v>
      </c>
      <c r="L393" s="163" t="s">
        <v>5125</v>
      </c>
      <c r="M393" s="163" t="s">
        <v>5132</v>
      </c>
      <c r="N393" s="163" t="s">
        <v>2645</v>
      </c>
      <c r="O393" s="163" t="s">
        <v>2646</v>
      </c>
      <c r="P393" s="163" t="s">
        <v>2673</v>
      </c>
      <c r="Q393" s="163" t="s">
        <v>2648</v>
      </c>
      <c r="R393" s="506">
        <v>45774.896527777775</v>
      </c>
      <c r="S393" s="509"/>
      <c r="T393" s="509"/>
      <c r="U393" s="163" t="s">
        <v>5133</v>
      </c>
      <c r="V393" s="510"/>
      <c r="W393" s="510"/>
      <c r="X393" s="510"/>
      <c r="Y393" s="510"/>
      <c r="Z393" s="510"/>
      <c r="AA393" s="510"/>
      <c r="AB393" s="163" t="s">
        <v>5128</v>
      </c>
      <c r="AC393" s="511">
        <v>9.031831505E9</v>
      </c>
      <c r="AD393" s="510"/>
      <c r="AE393" s="510"/>
      <c r="AF393" s="510"/>
      <c r="AG393" s="510"/>
      <c r="AH393" s="510"/>
      <c r="AI393" s="509"/>
      <c r="AJ393" s="163" t="s">
        <v>2651</v>
      </c>
      <c r="AK393" s="512"/>
      <c r="AL393" s="513"/>
      <c r="AM393" s="163" t="s">
        <v>5129</v>
      </c>
      <c r="AN393" s="510"/>
      <c r="AO393" s="509"/>
      <c r="AP393" s="509"/>
      <c r="AQ393" s="509"/>
      <c r="AR393" s="509"/>
      <c r="AS393" s="509"/>
      <c r="AT393" s="163" t="s">
        <v>2653</v>
      </c>
      <c r="AU393" s="507">
        <v>6106.0</v>
      </c>
      <c r="AV393" s="507">
        <v>2.0</v>
      </c>
      <c r="AW393" s="507">
        <v>2029.0</v>
      </c>
      <c r="AX393" s="163" t="s">
        <v>2687</v>
      </c>
      <c r="AY393" s="163" t="s">
        <v>5130</v>
      </c>
      <c r="AZ393" s="163" t="s">
        <v>2655</v>
      </c>
    </row>
    <row r="394">
      <c r="A394" s="163" t="s">
        <v>5134</v>
      </c>
      <c r="B394" s="163" t="s">
        <v>5135</v>
      </c>
      <c r="C394" s="163" t="s">
        <v>2638</v>
      </c>
      <c r="D394" s="163" t="s">
        <v>2639</v>
      </c>
      <c r="E394" s="506">
        <v>45774.88958333333</v>
      </c>
      <c r="F394" s="507">
        <v>2980.0</v>
      </c>
      <c r="G394" s="163" t="s">
        <v>2640</v>
      </c>
      <c r="H394" s="507">
        <v>2980.0</v>
      </c>
      <c r="I394" s="163" t="s">
        <v>2640</v>
      </c>
      <c r="J394" s="163" t="s">
        <v>2641</v>
      </c>
      <c r="K394" s="163" t="s">
        <v>2642</v>
      </c>
      <c r="L394" s="163" t="s">
        <v>5136</v>
      </c>
      <c r="M394" s="163" t="s">
        <v>5137</v>
      </c>
      <c r="N394" s="163" t="s">
        <v>2645</v>
      </c>
      <c r="O394" s="163" t="s">
        <v>2646</v>
      </c>
      <c r="P394" s="163" t="s">
        <v>2647</v>
      </c>
      <c r="Q394" s="163" t="s">
        <v>2648</v>
      </c>
      <c r="R394" s="506">
        <v>45774.88958333333</v>
      </c>
      <c r="S394" s="509"/>
      <c r="T394" s="509"/>
      <c r="U394" s="163" t="s">
        <v>5138</v>
      </c>
      <c r="V394" s="510"/>
      <c r="W394" s="510"/>
      <c r="X394" s="510"/>
      <c r="Y394" s="510"/>
      <c r="Z394" s="510"/>
      <c r="AA394" s="510"/>
      <c r="AB394" s="163" t="s">
        <v>5139</v>
      </c>
      <c r="AC394" s="507">
        <v>8.067849305E9</v>
      </c>
      <c r="AD394" s="510"/>
      <c r="AE394" s="510"/>
      <c r="AF394" s="510"/>
      <c r="AG394" s="510"/>
      <c r="AH394" s="510"/>
      <c r="AI394" s="509"/>
      <c r="AJ394" s="163" t="s">
        <v>2651</v>
      </c>
      <c r="AK394" s="512"/>
      <c r="AL394" s="513"/>
      <c r="AM394" s="163" t="s">
        <v>5140</v>
      </c>
      <c r="AN394" s="510"/>
      <c r="AO394" s="510"/>
      <c r="AP394" s="509"/>
      <c r="AQ394" s="509"/>
      <c r="AR394" s="509"/>
      <c r="AS394" s="509"/>
      <c r="AT394" s="163" t="s">
        <v>2653</v>
      </c>
      <c r="AU394" s="507">
        <v>3826.0</v>
      </c>
      <c r="AV394" s="507">
        <v>9.0</v>
      </c>
      <c r="AW394" s="507">
        <v>2027.0</v>
      </c>
      <c r="AX394" s="163" t="s">
        <v>2730</v>
      </c>
      <c r="AY394" s="163" t="s">
        <v>5141</v>
      </c>
      <c r="AZ394" s="163" t="s">
        <v>2655</v>
      </c>
    </row>
    <row r="395">
      <c r="A395" s="163" t="s">
        <v>5142</v>
      </c>
      <c r="B395" s="163" t="s">
        <v>5143</v>
      </c>
      <c r="C395" s="163" t="s">
        <v>2638</v>
      </c>
      <c r="D395" s="163" t="s">
        <v>2639</v>
      </c>
      <c r="E395" s="506">
        <v>45774.88333333333</v>
      </c>
      <c r="F395" s="507">
        <v>2980.0</v>
      </c>
      <c r="G395" s="163" t="s">
        <v>2640</v>
      </c>
      <c r="H395" s="507">
        <v>2980.0</v>
      </c>
      <c r="I395" s="163" t="s">
        <v>2640</v>
      </c>
      <c r="J395" s="163" t="s">
        <v>2641</v>
      </c>
      <c r="K395" s="163" t="s">
        <v>2642</v>
      </c>
      <c r="L395" s="163" t="s">
        <v>5144</v>
      </c>
      <c r="M395" s="163" t="s">
        <v>5145</v>
      </c>
      <c r="N395" s="163" t="s">
        <v>2645</v>
      </c>
      <c r="O395" s="163" t="s">
        <v>2646</v>
      </c>
      <c r="P395" s="163" t="s">
        <v>2647</v>
      </c>
      <c r="Q395" s="163" t="s">
        <v>2648</v>
      </c>
      <c r="R395" s="506">
        <v>45774.88333333333</v>
      </c>
      <c r="S395" s="509"/>
      <c r="T395" s="509"/>
      <c r="U395" s="163" t="s">
        <v>5146</v>
      </c>
      <c r="V395" s="510"/>
      <c r="W395" s="510"/>
      <c r="X395" s="510"/>
      <c r="Y395" s="510"/>
      <c r="Z395" s="510"/>
      <c r="AA395" s="510"/>
      <c r="AB395" s="163" t="s">
        <v>5147</v>
      </c>
      <c r="AC395" s="511">
        <v>8.037108008E9</v>
      </c>
      <c r="AD395" s="510"/>
      <c r="AE395" s="510"/>
      <c r="AF395" s="510"/>
      <c r="AG395" s="510"/>
      <c r="AH395" s="510"/>
      <c r="AI395" s="509"/>
      <c r="AJ395" s="163" t="s">
        <v>2651</v>
      </c>
      <c r="AK395" s="512"/>
      <c r="AL395" s="513"/>
      <c r="AM395" s="163" t="s">
        <v>5148</v>
      </c>
      <c r="AN395" s="510"/>
      <c r="AO395" s="509"/>
      <c r="AP395" s="509"/>
      <c r="AQ395" s="509"/>
      <c r="AR395" s="509"/>
      <c r="AS395" s="509"/>
      <c r="AT395" s="163" t="s">
        <v>2653</v>
      </c>
      <c r="AU395" s="507">
        <v>7525.0</v>
      </c>
      <c r="AV395" s="507">
        <v>1.0</v>
      </c>
      <c r="AW395" s="507">
        <v>2028.0</v>
      </c>
      <c r="AX395" s="510"/>
      <c r="AY395" s="510"/>
      <c r="AZ395" s="163" t="s">
        <v>2655</v>
      </c>
    </row>
    <row r="396">
      <c r="A396" s="163" t="s">
        <v>5149</v>
      </c>
      <c r="B396" s="163" t="s">
        <v>5150</v>
      </c>
      <c r="C396" s="163" t="s">
        <v>2638</v>
      </c>
      <c r="D396" s="163" t="s">
        <v>2639</v>
      </c>
      <c r="E396" s="506">
        <v>45774.85972222222</v>
      </c>
      <c r="F396" s="507">
        <v>2980.0</v>
      </c>
      <c r="G396" s="163" t="s">
        <v>2640</v>
      </c>
      <c r="H396" s="507">
        <v>2980.0</v>
      </c>
      <c r="I396" s="163" t="s">
        <v>2640</v>
      </c>
      <c r="J396" s="163" t="s">
        <v>2641</v>
      </c>
      <c r="K396" s="163" t="s">
        <v>2642</v>
      </c>
      <c r="L396" s="163" t="s">
        <v>5151</v>
      </c>
      <c r="M396" s="163" t="s">
        <v>5152</v>
      </c>
      <c r="N396" s="163" t="s">
        <v>2645</v>
      </c>
      <c r="O396" s="163" t="s">
        <v>2646</v>
      </c>
      <c r="P396" s="163" t="s">
        <v>2683</v>
      </c>
      <c r="Q396" s="163" t="s">
        <v>2648</v>
      </c>
      <c r="R396" s="506">
        <v>45774.85833333333</v>
      </c>
      <c r="S396" s="509"/>
      <c r="T396" s="509"/>
      <c r="U396" s="163" t="s">
        <v>5153</v>
      </c>
      <c r="V396" s="510"/>
      <c r="W396" s="510"/>
      <c r="X396" s="510"/>
      <c r="Y396" s="510"/>
      <c r="Z396" s="510"/>
      <c r="AA396" s="510"/>
      <c r="AB396" s="163" t="s">
        <v>5154</v>
      </c>
      <c r="AC396" s="511">
        <v>7.090336552E9</v>
      </c>
      <c r="AD396" s="510"/>
      <c r="AE396" s="510"/>
      <c r="AF396" s="510"/>
      <c r="AG396" s="510"/>
      <c r="AH396" s="510"/>
      <c r="AI396" s="509"/>
      <c r="AJ396" s="163" t="s">
        <v>2651</v>
      </c>
      <c r="AK396" s="512"/>
      <c r="AL396" s="513"/>
      <c r="AM396" s="163" t="s">
        <v>5155</v>
      </c>
      <c r="AN396" s="510"/>
      <c r="AO396" s="510"/>
      <c r="AP396" s="509"/>
      <c r="AQ396" s="509"/>
      <c r="AR396" s="509"/>
      <c r="AS396" s="509"/>
      <c r="AT396" s="163" t="s">
        <v>2653</v>
      </c>
      <c r="AU396" s="507">
        <v>9899.0</v>
      </c>
      <c r="AV396" s="507">
        <v>1.0</v>
      </c>
      <c r="AW396" s="507">
        <v>2027.0</v>
      </c>
      <c r="AX396" s="163" t="s">
        <v>2749</v>
      </c>
      <c r="AY396" s="163" t="s">
        <v>2688</v>
      </c>
      <c r="AZ396" s="163" t="s">
        <v>2655</v>
      </c>
    </row>
    <row r="397">
      <c r="A397" s="163" t="s">
        <v>5156</v>
      </c>
      <c r="B397" s="163" t="s">
        <v>5157</v>
      </c>
      <c r="C397" s="163" t="s">
        <v>2638</v>
      </c>
      <c r="D397" s="163" t="s">
        <v>2639</v>
      </c>
      <c r="E397" s="506">
        <v>45774.83819444444</v>
      </c>
      <c r="F397" s="507">
        <v>9800.0</v>
      </c>
      <c r="G397" s="163" t="s">
        <v>2640</v>
      </c>
      <c r="H397" s="507">
        <v>9800.0</v>
      </c>
      <c r="I397" s="163" t="s">
        <v>2640</v>
      </c>
      <c r="J397" s="163" t="s">
        <v>2641</v>
      </c>
      <c r="K397" s="163" t="s">
        <v>2642</v>
      </c>
      <c r="L397" s="163" t="s">
        <v>5158</v>
      </c>
      <c r="M397" s="163" t="s">
        <v>5159</v>
      </c>
      <c r="N397" s="163" t="s">
        <v>2645</v>
      </c>
      <c r="O397" s="163" t="s">
        <v>2646</v>
      </c>
      <c r="P397" s="163" t="s">
        <v>2683</v>
      </c>
      <c r="Q397" s="163" t="s">
        <v>2648</v>
      </c>
      <c r="R397" s="506">
        <v>45774.836805555555</v>
      </c>
      <c r="S397" s="509"/>
      <c r="T397" s="509"/>
      <c r="U397" s="163" t="s">
        <v>5160</v>
      </c>
      <c r="V397" s="510"/>
      <c r="W397" s="510"/>
      <c r="X397" s="510"/>
      <c r="Y397" s="510"/>
      <c r="Z397" s="510"/>
      <c r="AA397" s="510"/>
      <c r="AB397" s="163" t="s">
        <v>5161</v>
      </c>
      <c r="AC397" s="511">
        <v>9.018646233E9</v>
      </c>
      <c r="AD397" s="510"/>
      <c r="AE397" s="510"/>
      <c r="AF397" s="510"/>
      <c r="AG397" s="510"/>
      <c r="AH397" s="510"/>
      <c r="AI397" s="509"/>
      <c r="AJ397" s="163" t="s">
        <v>2651</v>
      </c>
      <c r="AK397" s="512"/>
      <c r="AL397" s="513"/>
      <c r="AM397" s="163" t="s">
        <v>5162</v>
      </c>
      <c r="AN397" s="510"/>
      <c r="AO397" s="509"/>
      <c r="AP397" s="509"/>
      <c r="AQ397" s="509"/>
      <c r="AR397" s="509"/>
      <c r="AS397" s="509"/>
      <c r="AT397" s="163" t="s">
        <v>2653</v>
      </c>
      <c r="AU397" s="507">
        <v>3748.0</v>
      </c>
      <c r="AV397" s="507">
        <v>5.0</v>
      </c>
      <c r="AW397" s="507">
        <v>2029.0</v>
      </c>
      <c r="AX397" s="163" t="s">
        <v>2687</v>
      </c>
      <c r="AY397" s="163" t="s">
        <v>2688</v>
      </c>
      <c r="AZ397" s="163" t="s">
        <v>2655</v>
      </c>
    </row>
    <row r="398">
      <c r="A398" s="163" t="s">
        <v>5163</v>
      </c>
      <c r="B398" s="163" t="s">
        <v>5164</v>
      </c>
      <c r="C398" s="163" t="s">
        <v>2638</v>
      </c>
      <c r="D398" s="163" t="s">
        <v>2639</v>
      </c>
      <c r="E398" s="506">
        <v>45774.833333333336</v>
      </c>
      <c r="F398" s="507">
        <v>9800.0</v>
      </c>
      <c r="G398" s="163" t="s">
        <v>2640</v>
      </c>
      <c r="H398" s="507">
        <v>9800.0</v>
      </c>
      <c r="I398" s="163" t="s">
        <v>2640</v>
      </c>
      <c r="J398" s="163" t="s">
        <v>2641</v>
      </c>
      <c r="K398" s="163" t="s">
        <v>2642</v>
      </c>
      <c r="L398" s="163" t="s">
        <v>5165</v>
      </c>
      <c r="M398" s="163" t="s">
        <v>5166</v>
      </c>
      <c r="N398" s="163" t="s">
        <v>2645</v>
      </c>
      <c r="O398" s="163" t="s">
        <v>2646</v>
      </c>
      <c r="P398" s="163" t="s">
        <v>2647</v>
      </c>
      <c r="Q398" s="163" t="s">
        <v>2648</v>
      </c>
      <c r="R398" s="506">
        <v>45774.833333333336</v>
      </c>
      <c r="S398" s="509"/>
      <c r="T398" s="509"/>
      <c r="U398" s="163" t="s">
        <v>5167</v>
      </c>
      <c r="V398" s="510"/>
      <c r="W398" s="510"/>
      <c r="X398" s="510"/>
      <c r="Y398" s="510"/>
      <c r="Z398" s="510"/>
      <c r="AA398" s="510"/>
      <c r="AB398" s="163" t="s">
        <v>5168</v>
      </c>
      <c r="AC398" s="511">
        <v>9.064459907E9</v>
      </c>
      <c r="AD398" s="510"/>
      <c r="AE398" s="510"/>
      <c r="AF398" s="510"/>
      <c r="AG398" s="510"/>
      <c r="AH398" s="510"/>
      <c r="AI398" s="509"/>
      <c r="AJ398" s="163" t="s">
        <v>2651</v>
      </c>
      <c r="AK398" s="512"/>
      <c r="AL398" s="513"/>
      <c r="AM398" s="163" t="s">
        <v>5169</v>
      </c>
      <c r="AN398" s="510"/>
      <c r="AO398" s="509"/>
      <c r="AP398" s="509"/>
      <c r="AQ398" s="509"/>
      <c r="AR398" s="509"/>
      <c r="AS398" s="509"/>
      <c r="AT398" s="163" t="s">
        <v>2700</v>
      </c>
      <c r="AU398" s="507">
        <v>1018.0</v>
      </c>
      <c r="AV398" s="507">
        <v>2.0</v>
      </c>
      <c r="AW398" s="507">
        <v>2030.0</v>
      </c>
      <c r="AX398" s="510"/>
      <c r="AY398" s="510"/>
      <c r="AZ398" s="163" t="s">
        <v>2655</v>
      </c>
    </row>
    <row r="399">
      <c r="A399" s="163" t="s">
        <v>5170</v>
      </c>
      <c r="B399" s="163" t="s">
        <v>5171</v>
      </c>
      <c r="C399" s="163" t="s">
        <v>2638</v>
      </c>
      <c r="D399" s="163" t="s">
        <v>2639</v>
      </c>
      <c r="E399" s="506">
        <v>45774.83263888889</v>
      </c>
      <c r="F399" s="507">
        <v>2980.0</v>
      </c>
      <c r="G399" s="163" t="s">
        <v>2640</v>
      </c>
      <c r="H399" s="507">
        <v>2980.0</v>
      </c>
      <c r="I399" s="163" t="s">
        <v>2640</v>
      </c>
      <c r="J399" s="163" t="s">
        <v>2641</v>
      </c>
      <c r="K399" s="163" t="s">
        <v>2642</v>
      </c>
      <c r="L399" s="163" t="s">
        <v>5172</v>
      </c>
      <c r="M399" s="163" t="s">
        <v>5173</v>
      </c>
      <c r="N399" s="163" t="s">
        <v>2645</v>
      </c>
      <c r="O399" s="163" t="s">
        <v>2646</v>
      </c>
      <c r="P399" s="163" t="s">
        <v>2647</v>
      </c>
      <c r="Q399" s="163" t="s">
        <v>2648</v>
      </c>
      <c r="R399" s="506">
        <v>45774.83263888889</v>
      </c>
      <c r="S399" s="509"/>
      <c r="T399" s="509"/>
      <c r="U399" s="163" t="s">
        <v>5174</v>
      </c>
      <c r="V399" s="510"/>
      <c r="W399" s="510"/>
      <c r="X399" s="510"/>
      <c r="Y399" s="510"/>
      <c r="Z399" s="510"/>
      <c r="AA399" s="510"/>
      <c r="AB399" s="163" t="s">
        <v>5175</v>
      </c>
      <c r="AC399" s="511">
        <v>9.087200302E9</v>
      </c>
      <c r="AD399" s="510"/>
      <c r="AE399" s="510"/>
      <c r="AF399" s="510"/>
      <c r="AG399" s="510"/>
      <c r="AH399" s="510"/>
      <c r="AI399" s="509"/>
      <c r="AJ399" s="163" t="s">
        <v>2651</v>
      </c>
      <c r="AK399" s="512"/>
      <c r="AL399" s="513"/>
      <c r="AM399" s="163" t="s">
        <v>5176</v>
      </c>
      <c r="AN399" s="510"/>
      <c r="AO399" s="509"/>
      <c r="AP399" s="509"/>
      <c r="AQ399" s="509"/>
      <c r="AR399" s="509"/>
      <c r="AS399" s="509"/>
      <c r="AT399" s="163" t="s">
        <v>2653</v>
      </c>
      <c r="AU399" s="507">
        <v>1055.0</v>
      </c>
      <c r="AV399" s="507">
        <v>9.0</v>
      </c>
      <c r="AW399" s="507">
        <v>2027.0</v>
      </c>
      <c r="AX399" s="163" t="s">
        <v>2730</v>
      </c>
      <c r="AY399" s="163" t="s">
        <v>5177</v>
      </c>
      <c r="AZ399" s="163" t="s">
        <v>2655</v>
      </c>
    </row>
    <row r="400">
      <c r="A400" s="163" t="s">
        <v>5178</v>
      </c>
      <c r="B400" s="163" t="s">
        <v>5157</v>
      </c>
      <c r="C400" s="163" t="s">
        <v>2638</v>
      </c>
      <c r="D400" s="163" t="s">
        <v>2639</v>
      </c>
      <c r="E400" s="506">
        <v>45774.83194444444</v>
      </c>
      <c r="F400" s="507">
        <v>2980.0</v>
      </c>
      <c r="G400" s="163" t="s">
        <v>2640</v>
      </c>
      <c r="H400" s="507">
        <v>2980.0</v>
      </c>
      <c r="I400" s="163" t="s">
        <v>2640</v>
      </c>
      <c r="J400" s="163" t="s">
        <v>2641</v>
      </c>
      <c r="K400" s="163" t="s">
        <v>2642</v>
      </c>
      <c r="L400" s="163" t="s">
        <v>5158</v>
      </c>
      <c r="M400" s="163" t="s">
        <v>5179</v>
      </c>
      <c r="N400" s="163" t="s">
        <v>2645</v>
      </c>
      <c r="O400" s="163" t="s">
        <v>2646</v>
      </c>
      <c r="P400" s="163" t="s">
        <v>2683</v>
      </c>
      <c r="Q400" s="163" t="s">
        <v>2648</v>
      </c>
      <c r="R400" s="506">
        <v>45774.82916666667</v>
      </c>
      <c r="S400" s="509"/>
      <c r="T400" s="509"/>
      <c r="U400" s="163" t="s">
        <v>5180</v>
      </c>
      <c r="V400" s="510"/>
      <c r="W400" s="510"/>
      <c r="X400" s="510"/>
      <c r="Y400" s="510"/>
      <c r="Z400" s="510"/>
      <c r="AA400" s="510"/>
      <c r="AB400" s="163" t="s">
        <v>5161</v>
      </c>
      <c r="AC400" s="511">
        <v>9.018646233E9</v>
      </c>
      <c r="AD400" s="510"/>
      <c r="AE400" s="510"/>
      <c r="AF400" s="510"/>
      <c r="AG400" s="510"/>
      <c r="AH400" s="510"/>
      <c r="AI400" s="509"/>
      <c r="AJ400" s="163" t="s">
        <v>2651</v>
      </c>
      <c r="AK400" s="512"/>
      <c r="AL400" s="513"/>
      <c r="AM400" s="163" t="s">
        <v>5162</v>
      </c>
      <c r="AN400" s="510"/>
      <c r="AO400" s="509"/>
      <c r="AP400" s="509"/>
      <c r="AQ400" s="509"/>
      <c r="AR400" s="509"/>
      <c r="AS400" s="509"/>
      <c r="AT400" s="163" t="s">
        <v>2653</v>
      </c>
      <c r="AU400" s="507">
        <v>3748.0</v>
      </c>
      <c r="AV400" s="507">
        <v>5.0</v>
      </c>
      <c r="AW400" s="507">
        <v>2029.0</v>
      </c>
      <c r="AX400" s="163" t="s">
        <v>2687</v>
      </c>
      <c r="AY400" s="163" t="s">
        <v>2688</v>
      </c>
      <c r="AZ400" s="163" t="s">
        <v>2655</v>
      </c>
    </row>
    <row r="401">
      <c r="A401" s="163" t="s">
        <v>5181</v>
      </c>
      <c r="B401" s="163" t="s">
        <v>5164</v>
      </c>
      <c r="C401" s="163" t="s">
        <v>2638</v>
      </c>
      <c r="D401" s="163" t="s">
        <v>2639</v>
      </c>
      <c r="E401" s="506">
        <v>45774.82916666667</v>
      </c>
      <c r="F401" s="507">
        <v>2980.0</v>
      </c>
      <c r="G401" s="163" t="s">
        <v>2640</v>
      </c>
      <c r="H401" s="507">
        <v>2980.0</v>
      </c>
      <c r="I401" s="163" t="s">
        <v>2640</v>
      </c>
      <c r="J401" s="163" t="s">
        <v>2641</v>
      </c>
      <c r="K401" s="163" t="s">
        <v>2642</v>
      </c>
      <c r="L401" s="163" t="s">
        <v>5165</v>
      </c>
      <c r="M401" s="163" t="s">
        <v>5182</v>
      </c>
      <c r="N401" s="163" t="s">
        <v>2645</v>
      </c>
      <c r="O401" s="163" t="s">
        <v>2646</v>
      </c>
      <c r="P401" s="163" t="s">
        <v>2647</v>
      </c>
      <c r="Q401" s="163" t="s">
        <v>2648</v>
      </c>
      <c r="R401" s="506">
        <v>45774.82916666667</v>
      </c>
      <c r="S401" s="509"/>
      <c r="T401" s="509"/>
      <c r="U401" s="163" t="s">
        <v>5183</v>
      </c>
      <c r="V401" s="510"/>
      <c r="W401" s="510"/>
      <c r="X401" s="510"/>
      <c r="Y401" s="510"/>
      <c r="Z401" s="510"/>
      <c r="AA401" s="510"/>
      <c r="AB401" s="163" t="s">
        <v>5168</v>
      </c>
      <c r="AC401" s="511">
        <v>9.064459907E9</v>
      </c>
      <c r="AD401" s="510"/>
      <c r="AE401" s="510"/>
      <c r="AF401" s="510"/>
      <c r="AG401" s="510"/>
      <c r="AH401" s="510"/>
      <c r="AI401" s="509"/>
      <c r="AJ401" s="163" t="s">
        <v>2651</v>
      </c>
      <c r="AK401" s="512"/>
      <c r="AL401" s="513"/>
      <c r="AM401" s="163" t="s">
        <v>5169</v>
      </c>
      <c r="AN401" s="510"/>
      <c r="AO401" s="509"/>
      <c r="AP401" s="509"/>
      <c r="AQ401" s="509"/>
      <c r="AR401" s="509"/>
      <c r="AS401" s="509"/>
      <c r="AT401" s="163" t="s">
        <v>2700</v>
      </c>
      <c r="AU401" s="507">
        <v>1018.0</v>
      </c>
      <c r="AV401" s="507">
        <v>2.0</v>
      </c>
      <c r="AW401" s="507">
        <v>2030.0</v>
      </c>
      <c r="AX401" s="510"/>
      <c r="AY401" s="510"/>
      <c r="AZ401" s="163" t="s">
        <v>2655</v>
      </c>
    </row>
    <row r="402">
      <c r="A402" s="163" t="s">
        <v>4347</v>
      </c>
      <c r="B402" s="163" t="s">
        <v>4341</v>
      </c>
      <c r="C402" s="163" t="s">
        <v>2638</v>
      </c>
      <c r="D402" s="163" t="s">
        <v>2639</v>
      </c>
      <c r="E402" s="506">
        <v>45774.82708333333</v>
      </c>
      <c r="F402" s="507">
        <v>9800.0</v>
      </c>
      <c r="G402" s="163" t="s">
        <v>2640</v>
      </c>
      <c r="H402" s="507">
        <v>9800.0</v>
      </c>
      <c r="I402" s="163" t="s">
        <v>2640</v>
      </c>
      <c r="J402" s="163" t="s">
        <v>2641</v>
      </c>
      <c r="K402" s="163" t="s">
        <v>2642</v>
      </c>
      <c r="L402" s="163" t="s">
        <v>4342</v>
      </c>
      <c r="M402" s="163" t="s">
        <v>4348</v>
      </c>
      <c r="N402" s="163" t="s">
        <v>2645</v>
      </c>
      <c r="O402" s="163" t="s">
        <v>2646</v>
      </c>
      <c r="P402" s="163" t="s">
        <v>2673</v>
      </c>
      <c r="Q402" s="163" t="s">
        <v>2648</v>
      </c>
      <c r="R402" s="506">
        <v>45774.82638888889</v>
      </c>
      <c r="S402" s="509"/>
      <c r="T402" s="509"/>
      <c r="U402" s="163" t="s">
        <v>4349</v>
      </c>
      <c r="V402" s="510"/>
      <c r="W402" s="510"/>
      <c r="X402" s="510"/>
      <c r="Y402" s="510"/>
      <c r="Z402" s="510"/>
      <c r="AA402" s="510"/>
      <c r="AB402" s="163" t="s">
        <v>4345</v>
      </c>
      <c r="AC402" s="511">
        <v>8.024730767E9</v>
      </c>
      <c r="AD402" s="510"/>
      <c r="AE402" s="510"/>
      <c r="AF402" s="510"/>
      <c r="AG402" s="510"/>
      <c r="AH402" s="510"/>
      <c r="AI402" s="509"/>
      <c r="AJ402" s="163" t="s">
        <v>2651</v>
      </c>
      <c r="AK402" s="512"/>
      <c r="AL402" s="513"/>
      <c r="AM402" s="163" t="s">
        <v>4346</v>
      </c>
      <c r="AN402" s="510"/>
      <c r="AO402" s="509"/>
      <c r="AP402" s="509"/>
      <c r="AQ402" s="509"/>
      <c r="AR402" s="509"/>
      <c r="AS402" s="509"/>
      <c r="AT402" s="163" t="s">
        <v>2700</v>
      </c>
      <c r="AU402" s="507">
        <v>3271.0</v>
      </c>
      <c r="AV402" s="507">
        <v>3.0</v>
      </c>
      <c r="AW402" s="507">
        <v>2030.0</v>
      </c>
      <c r="AX402" s="163" t="s">
        <v>2677</v>
      </c>
      <c r="AY402" s="163" t="s">
        <v>2717</v>
      </c>
      <c r="AZ402" s="163" t="s">
        <v>2655</v>
      </c>
    </row>
    <row r="403">
      <c r="A403" s="163" t="s">
        <v>4340</v>
      </c>
      <c r="B403" s="163" t="s">
        <v>4341</v>
      </c>
      <c r="C403" s="163" t="s">
        <v>2638</v>
      </c>
      <c r="D403" s="163" t="s">
        <v>2639</v>
      </c>
      <c r="E403" s="506">
        <v>45774.82083333333</v>
      </c>
      <c r="F403" s="507">
        <v>2980.0</v>
      </c>
      <c r="G403" s="163" t="s">
        <v>2640</v>
      </c>
      <c r="H403" s="507">
        <v>2980.0</v>
      </c>
      <c r="I403" s="163" t="s">
        <v>2640</v>
      </c>
      <c r="J403" s="163" t="s">
        <v>2641</v>
      </c>
      <c r="K403" s="163" t="s">
        <v>2642</v>
      </c>
      <c r="L403" s="163" t="s">
        <v>4342</v>
      </c>
      <c r="M403" s="163" t="s">
        <v>4343</v>
      </c>
      <c r="N403" s="163" t="s">
        <v>2645</v>
      </c>
      <c r="O403" s="163" t="s">
        <v>2646</v>
      </c>
      <c r="P403" s="163" t="s">
        <v>2673</v>
      </c>
      <c r="Q403" s="163" t="s">
        <v>2648</v>
      </c>
      <c r="R403" s="506">
        <v>45774.819444444445</v>
      </c>
      <c r="S403" s="509"/>
      <c r="T403" s="509"/>
      <c r="U403" s="163" t="s">
        <v>4344</v>
      </c>
      <c r="V403" s="510"/>
      <c r="W403" s="510"/>
      <c r="X403" s="510"/>
      <c r="Y403" s="510"/>
      <c r="Z403" s="510"/>
      <c r="AA403" s="510"/>
      <c r="AB403" s="163" t="s">
        <v>4345</v>
      </c>
      <c r="AC403" s="507">
        <v>8.024730767E9</v>
      </c>
      <c r="AD403" s="510"/>
      <c r="AE403" s="510"/>
      <c r="AF403" s="510"/>
      <c r="AG403" s="510"/>
      <c r="AH403" s="510"/>
      <c r="AI403" s="509"/>
      <c r="AJ403" s="163" t="s">
        <v>2651</v>
      </c>
      <c r="AK403" s="512"/>
      <c r="AL403" s="513"/>
      <c r="AM403" s="163" t="s">
        <v>4346</v>
      </c>
      <c r="AN403" s="510"/>
      <c r="AO403" s="509"/>
      <c r="AP403" s="509"/>
      <c r="AQ403" s="509"/>
      <c r="AR403" s="509"/>
      <c r="AS403" s="509"/>
      <c r="AT403" s="163" t="s">
        <v>2700</v>
      </c>
      <c r="AU403" s="507">
        <v>3271.0</v>
      </c>
      <c r="AV403" s="507">
        <v>3.0</v>
      </c>
      <c r="AW403" s="507">
        <v>2030.0</v>
      </c>
      <c r="AX403" s="163" t="s">
        <v>2677</v>
      </c>
      <c r="AY403" s="163" t="s">
        <v>2717</v>
      </c>
      <c r="AZ403" s="163" t="s">
        <v>2655</v>
      </c>
    </row>
    <row r="404">
      <c r="A404" s="163" t="s">
        <v>5184</v>
      </c>
      <c r="B404" s="163" t="s">
        <v>5185</v>
      </c>
      <c r="C404" s="163" t="s">
        <v>2638</v>
      </c>
      <c r="D404" s="163" t="s">
        <v>2639</v>
      </c>
      <c r="E404" s="506">
        <v>45774.79236111111</v>
      </c>
      <c r="F404" s="507">
        <v>2980.0</v>
      </c>
      <c r="G404" s="163" t="s">
        <v>2640</v>
      </c>
      <c r="H404" s="507">
        <v>2980.0</v>
      </c>
      <c r="I404" s="163" t="s">
        <v>2640</v>
      </c>
      <c r="J404" s="163" t="s">
        <v>2641</v>
      </c>
      <c r="K404" s="163" t="s">
        <v>2642</v>
      </c>
      <c r="L404" s="163" t="s">
        <v>5186</v>
      </c>
      <c r="M404" s="163" t="s">
        <v>5187</v>
      </c>
      <c r="N404" s="163" t="s">
        <v>2645</v>
      </c>
      <c r="O404" s="163" t="s">
        <v>2646</v>
      </c>
      <c r="P404" s="163" t="s">
        <v>2673</v>
      </c>
      <c r="Q404" s="163" t="s">
        <v>2648</v>
      </c>
      <c r="R404" s="506">
        <v>45774.79027777778</v>
      </c>
      <c r="S404" s="509"/>
      <c r="T404" s="509"/>
      <c r="U404" s="163" t="s">
        <v>5188</v>
      </c>
      <c r="V404" s="510"/>
      <c r="W404" s="510"/>
      <c r="X404" s="510"/>
      <c r="Y404" s="510"/>
      <c r="Z404" s="510"/>
      <c r="AA404" s="510"/>
      <c r="AB404" s="163" t="s">
        <v>5189</v>
      </c>
      <c r="AC404" s="511">
        <v>9.03092922E9</v>
      </c>
      <c r="AD404" s="510"/>
      <c r="AE404" s="510"/>
      <c r="AF404" s="510"/>
      <c r="AG404" s="510"/>
      <c r="AH404" s="510"/>
      <c r="AI404" s="509"/>
      <c r="AJ404" s="163" t="s">
        <v>2651</v>
      </c>
      <c r="AK404" s="512"/>
      <c r="AL404" s="513"/>
      <c r="AM404" s="163" t="s">
        <v>5190</v>
      </c>
      <c r="AN404" s="510"/>
      <c r="AO404" s="509"/>
      <c r="AP404" s="509"/>
      <c r="AQ404" s="509"/>
      <c r="AR404" s="509"/>
      <c r="AS404" s="509"/>
      <c r="AT404" s="163" t="s">
        <v>2700</v>
      </c>
      <c r="AU404" s="507">
        <v>8817.0</v>
      </c>
      <c r="AV404" s="507">
        <v>7.0</v>
      </c>
      <c r="AW404" s="507">
        <v>2029.0</v>
      </c>
      <c r="AX404" s="163" t="s">
        <v>2677</v>
      </c>
      <c r="AY404" s="163" t="s">
        <v>5191</v>
      </c>
      <c r="AZ404" s="163" t="s">
        <v>2655</v>
      </c>
    </row>
    <row r="405">
      <c r="A405" s="163" t="s">
        <v>5192</v>
      </c>
      <c r="B405" s="163" t="s">
        <v>5193</v>
      </c>
      <c r="C405" s="163" t="s">
        <v>2638</v>
      </c>
      <c r="D405" s="163" t="s">
        <v>2639</v>
      </c>
      <c r="E405" s="506">
        <v>45774.77222222222</v>
      </c>
      <c r="F405" s="507">
        <v>9800.0</v>
      </c>
      <c r="G405" s="163" t="s">
        <v>2640</v>
      </c>
      <c r="H405" s="507">
        <v>9800.0</v>
      </c>
      <c r="I405" s="163" t="s">
        <v>2640</v>
      </c>
      <c r="J405" s="163" t="s">
        <v>2641</v>
      </c>
      <c r="K405" s="163" t="s">
        <v>2642</v>
      </c>
      <c r="L405" s="163" t="s">
        <v>5194</v>
      </c>
      <c r="M405" s="163" t="s">
        <v>5195</v>
      </c>
      <c r="N405" s="163" t="s">
        <v>2645</v>
      </c>
      <c r="O405" s="163" t="s">
        <v>2646</v>
      </c>
      <c r="P405" s="163" t="s">
        <v>2673</v>
      </c>
      <c r="Q405" s="163" t="s">
        <v>2648</v>
      </c>
      <c r="R405" s="506">
        <v>45774.76944444444</v>
      </c>
      <c r="S405" s="509"/>
      <c r="T405" s="509"/>
      <c r="U405" s="163" t="s">
        <v>5196</v>
      </c>
      <c r="V405" s="510"/>
      <c r="W405" s="510"/>
      <c r="X405" s="510"/>
      <c r="Y405" s="510"/>
      <c r="Z405" s="510"/>
      <c r="AA405" s="510"/>
      <c r="AB405" s="163" t="s">
        <v>5197</v>
      </c>
      <c r="AC405" s="511">
        <v>8.05648405E9</v>
      </c>
      <c r="AD405" s="510"/>
      <c r="AE405" s="510"/>
      <c r="AF405" s="510"/>
      <c r="AG405" s="510"/>
      <c r="AH405" s="510"/>
      <c r="AI405" s="509"/>
      <c r="AJ405" s="163" t="s">
        <v>2651</v>
      </c>
      <c r="AK405" s="512"/>
      <c r="AL405" s="513"/>
      <c r="AM405" s="163" t="s">
        <v>5198</v>
      </c>
      <c r="AN405" s="510"/>
      <c r="AO405" s="509"/>
      <c r="AP405" s="509"/>
      <c r="AQ405" s="509"/>
      <c r="AR405" s="509"/>
      <c r="AS405" s="509"/>
      <c r="AT405" s="163" t="s">
        <v>2653</v>
      </c>
      <c r="AU405" s="507">
        <v>1348.0</v>
      </c>
      <c r="AV405" s="507">
        <v>1.0</v>
      </c>
      <c r="AW405" s="507">
        <v>2028.0</v>
      </c>
      <c r="AX405" s="163" t="s">
        <v>2677</v>
      </c>
      <c r="AY405" s="163" t="s">
        <v>2717</v>
      </c>
      <c r="AZ405" s="163" t="s">
        <v>2655</v>
      </c>
    </row>
    <row r="406">
      <c r="A406" s="163" t="s">
        <v>5199</v>
      </c>
      <c r="B406" s="163" t="s">
        <v>5200</v>
      </c>
      <c r="C406" s="163" t="s">
        <v>2638</v>
      </c>
      <c r="D406" s="163" t="s">
        <v>2639</v>
      </c>
      <c r="E406" s="506">
        <v>45774.76944444444</v>
      </c>
      <c r="F406" s="507">
        <v>2980.0</v>
      </c>
      <c r="G406" s="163" t="s">
        <v>2640</v>
      </c>
      <c r="H406" s="507">
        <v>2980.0</v>
      </c>
      <c r="I406" s="163" t="s">
        <v>2640</v>
      </c>
      <c r="J406" s="163" t="s">
        <v>2641</v>
      </c>
      <c r="K406" s="163" t="s">
        <v>2642</v>
      </c>
      <c r="L406" s="163" t="s">
        <v>5201</v>
      </c>
      <c r="M406" s="163" t="s">
        <v>5202</v>
      </c>
      <c r="N406" s="163" t="s">
        <v>2645</v>
      </c>
      <c r="O406" s="163" t="s">
        <v>2646</v>
      </c>
      <c r="P406" s="163" t="s">
        <v>2647</v>
      </c>
      <c r="Q406" s="163" t="s">
        <v>2648</v>
      </c>
      <c r="R406" s="506">
        <v>45774.76944444444</v>
      </c>
      <c r="S406" s="509"/>
      <c r="T406" s="509"/>
      <c r="U406" s="163" t="s">
        <v>5203</v>
      </c>
      <c r="V406" s="510"/>
      <c r="W406" s="510"/>
      <c r="X406" s="510"/>
      <c r="Y406" s="510"/>
      <c r="Z406" s="510"/>
      <c r="AA406" s="510"/>
      <c r="AB406" s="163" t="s">
        <v>5204</v>
      </c>
      <c r="AC406" s="511">
        <v>8.044499799E9</v>
      </c>
      <c r="AD406" s="510"/>
      <c r="AE406" s="510"/>
      <c r="AF406" s="510"/>
      <c r="AG406" s="510"/>
      <c r="AH406" s="510"/>
      <c r="AI406" s="509"/>
      <c r="AJ406" s="163" t="s">
        <v>2651</v>
      </c>
      <c r="AK406" s="512"/>
      <c r="AL406" s="513"/>
      <c r="AM406" s="163" t="s">
        <v>5205</v>
      </c>
      <c r="AN406" s="510"/>
      <c r="AO406" s="509"/>
      <c r="AP406" s="509"/>
      <c r="AQ406" s="509"/>
      <c r="AR406" s="509"/>
      <c r="AS406" s="509"/>
      <c r="AT406" s="163" t="s">
        <v>2653</v>
      </c>
      <c r="AU406" s="507">
        <v>9947.0</v>
      </c>
      <c r="AV406" s="507">
        <v>7.0</v>
      </c>
      <c r="AW406" s="507">
        <v>2027.0</v>
      </c>
      <c r="AX406" s="510"/>
      <c r="AY406" s="163" t="s">
        <v>2654</v>
      </c>
      <c r="AZ406" s="163" t="s">
        <v>2655</v>
      </c>
    </row>
    <row r="407">
      <c r="A407" s="163" t="s">
        <v>5206</v>
      </c>
      <c r="B407" s="163" t="s">
        <v>5193</v>
      </c>
      <c r="C407" s="163" t="s">
        <v>2638</v>
      </c>
      <c r="D407" s="163" t="s">
        <v>2639</v>
      </c>
      <c r="E407" s="506">
        <v>45774.76666666667</v>
      </c>
      <c r="F407" s="507">
        <v>2980.0</v>
      </c>
      <c r="G407" s="163" t="s">
        <v>2640</v>
      </c>
      <c r="H407" s="507">
        <v>2980.0</v>
      </c>
      <c r="I407" s="163" t="s">
        <v>2640</v>
      </c>
      <c r="J407" s="163" t="s">
        <v>2641</v>
      </c>
      <c r="K407" s="163" t="s">
        <v>2642</v>
      </c>
      <c r="L407" s="163" t="s">
        <v>5194</v>
      </c>
      <c r="M407" s="163" t="s">
        <v>5207</v>
      </c>
      <c r="N407" s="163" t="s">
        <v>2645</v>
      </c>
      <c r="O407" s="163" t="s">
        <v>2646</v>
      </c>
      <c r="P407" s="163" t="s">
        <v>2673</v>
      </c>
      <c r="Q407" s="163" t="s">
        <v>2648</v>
      </c>
      <c r="R407" s="506">
        <v>45774.76527777778</v>
      </c>
      <c r="S407" s="509"/>
      <c r="T407" s="509"/>
      <c r="U407" s="163" t="s">
        <v>5208</v>
      </c>
      <c r="V407" s="510"/>
      <c r="W407" s="510"/>
      <c r="X407" s="510"/>
      <c r="Y407" s="510"/>
      <c r="Z407" s="510"/>
      <c r="AA407" s="510"/>
      <c r="AB407" s="163" t="s">
        <v>5197</v>
      </c>
      <c r="AC407" s="511">
        <v>8.05648405E9</v>
      </c>
      <c r="AD407" s="510"/>
      <c r="AE407" s="510"/>
      <c r="AF407" s="510"/>
      <c r="AG407" s="510"/>
      <c r="AH407" s="510"/>
      <c r="AI407" s="509"/>
      <c r="AJ407" s="163" t="s">
        <v>2651</v>
      </c>
      <c r="AK407" s="512"/>
      <c r="AL407" s="513"/>
      <c r="AM407" s="163" t="s">
        <v>5198</v>
      </c>
      <c r="AN407" s="510"/>
      <c r="AO407" s="509"/>
      <c r="AP407" s="509"/>
      <c r="AQ407" s="509"/>
      <c r="AR407" s="509"/>
      <c r="AS407" s="509"/>
      <c r="AT407" s="163" t="s">
        <v>2653</v>
      </c>
      <c r="AU407" s="507">
        <v>1348.0</v>
      </c>
      <c r="AV407" s="507">
        <v>1.0</v>
      </c>
      <c r="AW407" s="507">
        <v>2028.0</v>
      </c>
      <c r="AX407" s="163" t="s">
        <v>2677</v>
      </c>
      <c r="AY407" s="163" t="s">
        <v>2717</v>
      </c>
      <c r="AZ407" s="163" t="s">
        <v>2655</v>
      </c>
    </row>
    <row r="408">
      <c r="A408" s="163" t="s">
        <v>5209</v>
      </c>
      <c r="B408" s="163" t="s">
        <v>5210</v>
      </c>
      <c r="C408" s="163" t="s">
        <v>2638</v>
      </c>
      <c r="D408" s="163" t="s">
        <v>2639</v>
      </c>
      <c r="E408" s="506">
        <v>45774.748611111114</v>
      </c>
      <c r="F408" s="507">
        <v>2980.0</v>
      </c>
      <c r="G408" s="163" t="s">
        <v>2640</v>
      </c>
      <c r="H408" s="507">
        <v>2980.0</v>
      </c>
      <c r="I408" s="163" t="s">
        <v>2640</v>
      </c>
      <c r="J408" s="163" t="s">
        <v>2641</v>
      </c>
      <c r="K408" s="163" t="s">
        <v>2642</v>
      </c>
      <c r="L408" s="163" t="s">
        <v>5211</v>
      </c>
      <c r="M408" s="163" t="s">
        <v>5212</v>
      </c>
      <c r="N408" s="163" t="s">
        <v>2645</v>
      </c>
      <c r="O408" s="163" t="s">
        <v>2646</v>
      </c>
      <c r="P408" s="163" t="s">
        <v>2673</v>
      </c>
      <c r="Q408" s="163" t="s">
        <v>2648</v>
      </c>
      <c r="R408" s="506">
        <v>45774.74722222222</v>
      </c>
      <c r="S408" s="509"/>
      <c r="T408" s="509"/>
      <c r="U408" s="163" t="s">
        <v>5213</v>
      </c>
      <c r="V408" s="510"/>
      <c r="W408" s="510"/>
      <c r="X408" s="510"/>
      <c r="Y408" s="510"/>
      <c r="Z408" s="510"/>
      <c r="AA408" s="510"/>
      <c r="AB408" s="163" t="s">
        <v>5214</v>
      </c>
      <c r="AC408" s="511">
        <v>8.092036275E9</v>
      </c>
      <c r="AD408" s="510"/>
      <c r="AE408" s="510"/>
      <c r="AF408" s="510"/>
      <c r="AG408" s="510"/>
      <c r="AH408" s="510"/>
      <c r="AI408" s="509"/>
      <c r="AJ408" s="163" t="s">
        <v>2651</v>
      </c>
      <c r="AK408" s="512"/>
      <c r="AL408" s="513"/>
      <c r="AM408" s="163" t="s">
        <v>5215</v>
      </c>
      <c r="AN408" s="510"/>
      <c r="AO408" s="509"/>
      <c r="AP408" s="509"/>
      <c r="AQ408" s="509"/>
      <c r="AR408" s="509"/>
      <c r="AS408" s="509"/>
      <c r="AT408" s="163" t="s">
        <v>2700</v>
      </c>
      <c r="AU408" s="507">
        <v>6615.0</v>
      </c>
      <c r="AV408" s="507">
        <v>1.0</v>
      </c>
      <c r="AW408" s="507">
        <v>2026.0</v>
      </c>
      <c r="AX408" s="163" t="s">
        <v>2936</v>
      </c>
      <c r="AY408" s="163" t="s">
        <v>3444</v>
      </c>
      <c r="AZ408" s="163" t="s">
        <v>2655</v>
      </c>
    </row>
    <row r="409">
      <c r="A409" s="163" t="s">
        <v>5216</v>
      </c>
      <c r="B409" s="163" t="s">
        <v>5217</v>
      </c>
      <c r="C409" s="163" t="s">
        <v>2638</v>
      </c>
      <c r="D409" s="163" t="s">
        <v>2639</v>
      </c>
      <c r="E409" s="506">
        <v>45774.73055555556</v>
      </c>
      <c r="F409" s="507">
        <v>9800.0</v>
      </c>
      <c r="G409" s="163" t="s">
        <v>2640</v>
      </c>
      <c r="H409" s="507">
        <v>9800.0</v>
      </c>
      <c r="I409" s="163" t="s">
        <v>2640</v>
      </c>
      <c r="J409" s="163" t="s">
        <v>2641</v>
      </c>
      <c r="K409" s="163" t="s">
        <v>2642</v>
      </c>
      <c r="L409" s="163" t="s">
        <v>5218</v>
      </c>
      <c r="M409" s="163" t="s">
        <v>5219</v>
      </c>
      <c r="N409" s="163" t="s">
        <v>2645</v>
      </c>
      <c r="O409" s="163" t="s">
        <v>2646</v>
      </c>
      <c r="P409" s="163" t="s">
        <v>2660</v>
      </c>
      <c r="Q409" s="163" t="s">
        <v>2648</v>
      </c>
      <c r="R409" s="506">
        <v>45774.73055555556</v>
      </c>
      <c r="S409" s="509"/>
      <c r="T409" s="509"/>
      <c r="U409" s="163" t="s">
        <v>5220</v>
      </c>
      <c r="V409" s="510"/>
      <c r="W409" s="510"/>
      <c r="X409" s="510"/>
      <c r="Y409" s="510"/>
      <c r="Z409" s="510"/>
      <c r="AA409" s="510"/>
      <c r="AB409" s="163" t="s">
        <v>5221</v>
      </c>
      <c r="AC409" s="511">
        <v>9.022247638E9</v>
      </c>
      <c r="AD409" s="510"/>
      <c r="AE409" s="510"/>
      <c r="AF409" s="510"/>
      <c r="AG409" s="510"/>
      <c r="AH409" s="510"/>
      <c r="AI409" s="509"/>
      <c r="AJ409" s="163" t="s">
        <v>2651</v>
      </c>
      <c r="AK409" s="512"/>
      <c r="AL409" s="513"/>
      <c r="AM409" s="163" t="s">
        <v>5222</v>
      </c>
      <c r="AN409" s="510"/>
      <c r="AO409" s="509"/>
      <c r="AP409" s="509"/>
      <c r="AQ409" s="509"/>
      <c r="AR409" s="509"/>
      <c r="AS409" s="509"/>
      <c r="AT409" s="163" t="s">
        <v>2653</v>
      </c>
      <c r="AU409" s="507">
        <v>4003.0</v>
      </c>
      <c r="AV409" s="507">
        <v>6.0</v>
      </c>
      <c r="AW409" s="507">
        <v>2026.0</v>
      </c>
      <c r="AX409" s="163" t="s">
        <v>2664</v>
      </c>
      <c r="AY409" s="163" t="s">
        <v>3133</v>
      </c>
      <c r="AZ409" s="163" t="s">
        <v>2655</v>
      </c>
    </row>
    <row r="410">
      <c r="A410" s="163" t="s">
        <v>5223</v>
      </c>
      <c r="B410" s="163" t="s">
        <v>5224</v>
      </c>
      <c r="C410" s="163" t="s">
        <v>2638</v>
      </c>
      <c r="D410" s="163" t="s">
        <v>2639</v>
      </c>
      <c r="E410" s="506">
        <v>45774.705555555556</v>
      </c>
      <c r="F410" s="507">
        <v>9800.0</v>
      </c>
      <c r="G410" s="163" t="s">
        <v>2640</v>
      </c>
      <c r="H410" s="507">
        <v>9800.0</v>
      </c>
      <c r="I410" s="163" t="s">
        <v>2640</v>
      </c>
      <c r="J410" s="163" t="s">
        <v>2641</v>
      </c>
      <c r="K410" s="163" t="s">
        <v>2642</v>
      </c>
      <c r="L410" s="163" t="s">
        <v>5225</v>
      </c>
      <c r="M410" s="163" t="s">
        <v>5226</v>
      </c>
      <c r="N410" s="163" t="s">
        <v>2645</v>
      </c>
      <c r="O410" s="163" t="s">
        <v>2646</v>
      </c>
      <c r="P410" s="163" t="s">
        <v>2673</v>
      </c>
      <c r="Q410" s="163" t="s">
        <v>2648</v>
      </c>
      <c r="R410" s="506">
        <v>45774.70347222222</v>
      </c>
      <c r="S410" s="509"/>
      <c r="T410" s="509"/>
      <c r="U410" s="163" t="s">
        <v>5227</v>
      </c>
      <c r="V410" s="510"/>
      <c r="W410" s="510"/>
      <c r="X410" s="510"/>
      <c r="Y410" s="510"/>
      <c r="Z410" s="510"/>
      <c r="AA410" s="510"/>
      <c r="AB410" s="163" t="s">
        <v>5228</v>
      </c>
      <c r="AC410" s="507">
        <v>9.063707708E9</v>
      </c>
      <c r="AD410" s="510"/>
      <c r="AE410" s="510"/>
      <c r="AF410" s="510"/>
      <c r="AG410" s="510"/>
      <c r="AH410" s="510"/>
      <c r="AI410" s="509"/>
      <c r="AJ410" s="163" t="s">
        <v>2651</v>
      </c>
      <c r="AK410" s="512"/>
      <c r="AL410" s="513"/>
      <c r="AM410" s="163" t="s">
        <v>5229</v>
      </c>
      <c r="AN410" s="510"/>
      <c r="AO410" s="509"/>
      <c r="AP410" s="509"/>
      <c r="AQ410" s="509"/>
      <c r="AR410" s="509"/>
      <c r="AS410" s="509"/>
      <c r="AT410" s="163" t="s">
        <v>2653</v>
      </c>
      <c r="AU410" s="507">
        <v>7448.0</v>
      </c>
      <c r="AV410" s="507">
        <v>4.0</v>
      </c>
      <c r="AW410" s="507">
        <v>2030.0</v>
      </c>
      <c r="AX410" s="163" t="s">
        <v>2687</v>
      </c>
      <c r="AY410" s="163" t="s">
        <v>2905</v>
      </c>
      <c r="AZ410" s="163" t="s">
        <v>2655</v>
      </c>
    </row>
    <row r="411">
      <c r="A411" s="163" t="s">
        <v>5230</v>
      </c>
      <c r="B411" s="163" t="s">
        <v>5224</v>
      </c>
      <c r="C411" s="163" t="s">
        <v>2638</v>
      </c>
      <c r="D411" s="163" t="s">
        <v>2639</v>
      </c>
      <c r="E411" s="506">
        <v>45774.70277777778</v>
      </c>
      <c r="F411" s="507">
        <v>2980.0</v>
      </c>
      <c r="G411" s="163" t="s">
        <v>2640</v>
      </c>
      <c r="H411" s="507">
        <v>2980.0</v>
      </c>
      <c r="I411" s="163" t="s">
        <v>2640</v>
      </c>
      <c r="J411" s="163" t="s">
        <v>2641</v>
      </c>
      <c r="K411" s="163" t="s">
        <v>2642</v>
      </c>
      <c r="L411" s="163" t="s">
        <v>5225</v>
      </c>
      <c r="M411" s="163" t="s">
        <v>5231</v>
      </c>
      <c r="N411" s="163" t="s">
        <v>2645</v>
      </c>
      <c r="O411" s="163" t="s">
        <v>2646</v>
      </c>
      <c r="P411" s="163" t="s">
        <v>2673</v>
      </c>
      <c r="Q411" s="163" t="s">
        <v>2648</v>
      </c>
      <c r="R411" s="506">
        <v>45774.70138888889</v>
      </c>
      <c r="S411" s="509"/>
      <c r="T411" s="509"/>
      <c r="U411" s="163" t="s">
        <v>5232</v>
      </c>
      <c r="V411" s="510"/>
      <c r="W411" s="510"/>
      <c r="X411" s="510"/>
      <c r="Y411" s="510"/>
      <c r="Z411" s="510"/>
      <c r="AA411" s="510"/>
      <c r="AB411" s="163" t="s">
        <v>5228</v>
      </c>
      <c r="AC411" s="511">
        <v>9.063707708E9</v>
      </c>
      <c r="AD411" s="510"/>
      <c r="AE411" s="510"/>
      <c r="AF411" s="510"/>
      <c r="AG411" s="510"/>
      <c r="AH411" s="510"/>
      <c r="AI411" s="509"/>
      <c r="AJ411" s="163" t="s">
        <v>2651</v>
      </c>
      <c r="AK411" s="512"/>
      <c r="AL411" s="513"/>
      <c r="AM411" s="163" t="s">
        <v>5229</v>
      </c>
      <c r="AN411" s="510"/>
      <c r="AO411" s="509"/>
      <c r="AP411" s="509"/>
      <c r="AQ411" s="509"/>
      <c r="AR411" s="509"/>
      <c r="AS411" s="509"/>
      <c r="AT411" s="163" t="s">
        <v>2653</v>
      </c>
      <c r="AU411" s="507">
        <v>7448.0</v>
      </c>
      <c r="AV411" s="507">
        <v>4.0</v>
      </c>
      <c r="AW411" s="507">
        <v>2030.0</v>
      </c>
      <c r="AX411" s="163" t="s">
        <v>2687</v>
      </c>
      <c r="AY411" s="163" t="s">
        <v>2905</v>
      </c>
      <c r="AZ411" s="163" t="s">
        <v>2655</v>
      </c>
    </row>
    <row r="412">
      <c r="A412" s="163" t="s">
        <v>5233</v>
      </c>
      <c r="B412" s="163" t="s">
        <v>5234</v>
      </c>
      <c r="C412" s="163" t="s">
        <v>2638</v>
      </c>
      <c r="D412" s="163" t="s">
        <v>2639</v>
      </c>
      <c r="E412" s="506">
        <v>45774.694444444445</v>
      </c>
      <c r="F412" s="507">
        <v>2980.0</v>
      </c>
      <c r="G412" s="163" t="s">
        <v>2640</v>
      </c>
      <c r="H412" s="507">
        <v>2980.0</v>
      </c>
      <c r="I412" s="163" t="s">
        <v>2640</v>
      </c>
      <c r="J412" s="163" t="s">
        <v>2641</v>
      </c>
      <c r="K412" s="163" t="s">
        <v>2642</v>
      </c>
      <c r="L412" s="163" t="s">
        <v>5235</v>
      </c>
      <c r="M412" s="163" t="s">
        <v>5236</v>
      </c>
      <c r="N412" s="163" t="s">
        <v>2645</v>
      </c>
      <c r="O412" s="163" t="s">
        <v>2646</v>
      </c>
      <c r="P412" s="163" t="s">
        <v>2683</v>
      </c>
      <c r="Q412" s="163" t="s">
        <v>2648</v>
      </c>
      <c r="R412" s="506">
        <v>45774.69305555556</v>
      </c>
      <c r="S412" s="509"/>
      <c r="T412" s="509"/>
      <c r="U412" s="163" t="s">
        <v>5237</v>
      </c>
      <c r="V412" s="510"/>
      <c r="W412" s="510"/>
      <c r="X412" s="510"/>
      <c r="Y412" s="510"/>
      <c r="Z412" s="510"/>
      <c r="AA412" s="510"/>
      <c r="AB412" s="163" t="s">
        <v>5238</v>
      </c>
      <c r="AC412" s="511">
        <v>9.094258036E9</v>
      </c>
      <c r="AD412" s="510"/>
      <c r="AE412" s="510"/>
      <c r="AF412" s="510"/>
      <c r="AG412" s="510"/>
      <c r="AH412" s="510"/>
      <c r="AI412" s="509"/>
      <c r="AJ412" s="163" t="s">
        <v>2651</v>
      </c>
      <c r="AK412" s="512"/>
      <c r="AL412" s="513"/>
      <c r="AM412" s="163" t="s">
        <v>5239</v>
      </c>
      <c r="AN412" s="510"/>
      <c r="AO412" s="509"/>
      <c r="AP412" s="509"/>
      <c r="AQ412" s="509"/>
      <c r="AR412" s="509"/>
      <c r="AS412" s="509"/>
      <c r="AT412" s="163" t="s">
        <v>2653</v>
      </c>
      <c r="AU412" s="507">
        <v>168.0</v>
      </c>
      <c r="AV412" s="507">
        <v>1.0</v>
      </c>
      <c r="AW412" s="507">
        <v>2030.0</v>
      </c>
      <c r="AX412" s="163" t="s">
        <v>2730</v>
      </c>
      <c r="AY412" s="163" t="s">
        <v>3047</v>
      </c>
      <c r="AZ412" s="163" t="s">
        <v>2655</v>
      </c>
    </row>
    <row r="413">
      <c r="A413" s="163" t="s">
        <v>5240</v>
      </c>
      <c r="B413" s="163" t="s">
        <v>5241</v>
      </c>
      <c r="C413" s="163" t="s">
        <v>2638</v>
      </c>
      <c r="D413" s="163" t="s">
        <v>2639</v>
      </c>
      <c r="E413" s="506">
        <v>45774.69027777778</v>
      </c>
      <c r="F413" s="507">
        <v>2980.0</v>
      </c>
      <c r="G413" s="163" t="s">
        <v>2640</v>
      </c>
      <c r="H413" s="507">
        <v>2980.0</v>
      </c>
      <c r="I413" s="163" t="s">
        <v>2640</v>
      </c>
      <c r="J413" s="163" t="s">
        <v>2641</v>
      </c>
      <c r="K413" s="163" t="s">
        <v>2642</v>
      </c>
      <c r="L413" s="163" t="s">
        <v>5242</v>
      </c>
      <c r="M413" s="163" t="s">
        <v>5243</v>
      </c>
      <c r="N413" s="163" t="s">
        <v>2645</v>
      </c>
      <c r="O413" s="163" t="s">
        <v>2646</v>
      </c>
      <c r="P413" s="163" t="s">
        <v>2673</v>
      </c>
      <c r="Q413" s="163" t="s">
        <v>2648</v>
      </c>
      <c r="R413" s="506">
        <v>45774.688888888886</v>
      </c>
      <c r="S413" s="509"/>
      <c r="T413" s="509"/>
      <c r="U413" s="163" t="s">
        <v>5244</v>
      </c>
      <c r="V413" s="510"/>
      <c r="W413" s="510"/>
      <c r="X413" s="510"/>
      <c r="Y413" s="510"/>
      <c r="Z413" s="510"/>
      <c r="AA413" s="510"/>
      <c r="AB413" s="163" t="s">
        <v>5245</v>
      </c>
      <c r="AC413" s="511">
        <v>9.032709558E9</v>
      </c>
      <c r="AD413" s="510"/>
      <c r="AE413" s="510"/>
      <c r="AF413" s="510"/>
      <c r="AG413" s="510"/>
      <c r="AH413" s="510"/>
      <c r="AI413" s="509"/>
      <c r="AJ413" s="163" t="s">
        <v>2651</v>
      </c>
      <c r="AK413" s="512"/>
      <c r="AL413" s="513"/>
      <c r="AM413" s="163" t="s">
        <v>5246</v>
      </c>
      <c r="AN413" s="510"/>
      <c r="AO413" s="509"/>
      <c r="AP413" s="509"/>
      <c r="AQ413" s="509"/>
      <c r="AR413" s="509"/>
      <c r="AS413" s="509"/>
      <c r="AT413" s="163" t="s">
        <v>2653</v>
      </c>
      <c r="AU413" s="507">
        <v>4001.0</v>
      </c>
      <c r="AV413" s="507">
        <v>8.0</v>
      </c>
      <c r="AW413" s="507">
        <v>2030.0</v>
      </c>
      <c r="AX413" s="163" t="s">
        <v>2677</v>
      </c>
      <c r="AY413" s="163" t="s">
        <v>2779</v>
      </c>
      <c r="AZ413" s="163" t="s">
        <v>2655</v>
      </c>
    </row>
    <row r="414">
      <c r="A414" s="163" t="s">
        <v>4417</v>
      </c>
      <c r="B414" s="163" t="s">
        <v>4418</v>
      </c>
      <c r="C414" s="163" t="s">
        <v>2638</v>
      </c>
      <c r="D414" s="163" t="s">
        <v>2639</v>
      </c>
      <c r="E414" s="506">
        <v>45774.677777777775</v>
      </c>
      <c r="F414" s="507">
        <v>2980.0</v>
      </c>
      <c r="G414" s="163" t="s">
        <v>2640</v>
      </c>
      <c r="H414" s="507">
        <v>2980.0</v>
      </c>
      <c r="I414" s="163" t="s">
        <v>2640</v>
      </c>
      <c r="J414" s="163" t="s">
        <v>2641</v>
      </c>
      <c r="K414" s="163" t="s">
        <v>2642</v>
      </c>
      <c r="L414" s="163" t="s">
        <v>4419</v>
      </c>
      <c r="M414" s="163" t="s">
        <v>4420</v>
      </c>
      <c r="N414" s="163" t="s">
        <v>2645</v>
      </c>
      <c r="O414" s="163" t="s">
        <v>2646</v>
      </c>
      <c r="P414" s="163" t="s">
        <v>2647</v>
      </c>
      <c r="Q414" s="163" t="s">
        <v>2648</v>
      </c>
      <c r="R414" s="506">
        <v>45774.677777777775</v>
      </c>
      <c r="S414" s="509"/>
      <c r="T414" s="509"/>
      <c r="U414" s="163" t="s">
        <v>4421</v>
      </c>
      <c r="V414" s="510"/>
      <c r="W414" s="510"/>
      <c r="X414" s="510"/>
      <c r="Y414" s="510"/>
      <c r="Z414" s="510"/>
      <c r="AA414" s="510"/>
      <c r="AB414" s="163" t="s">
        <v>4422</v>
      </c>
      <c r="AC414" s="511">
        <v>9.036976683E9</v>
      </c>
      <c r="AD414" s="510"/>
      <c r="AE414" s="510"/>
      <c r="AF414" s="510"/>
      <c r="AG414" s="510"/>
      <c r="AH414" s="510"/>
      <c r="AI414" s="509"/>
      <c r="AJ414" s="163" t="s">
        <v>2651</v>
      </c>
      <c r="AK414" s="512"/>
      <c r="AL414" s="513"/>
      <c r="AM414" s="163" t="s">
        <v>4423</v>
      </c>
      <c r="AN414" s="510"/>
      <c r="AO414" s="509"/>
      <c r="AP414" s="509"/>
      <c r="AQ414" s="509"/>
      <c r="AR414" s="509"/>
      <c r="AS414" s="509"/>
      <c r="AT414" s="163" t="s">
        <v>2653</v>
      </c>
      <c r="AU414" s="507">
        <v>4450.0</v>
      </c>
      <c r="AV414" s="507">
        <v>4.0</v>
      </c>
      <c r="AW414" s="507">
        <v>2026.0</v>
      </c>
      <c r="AX414" s="510"/>
      <c r="AY414" s="163" t="s">
        <v>2654</v>
      </c>
      <c r="AZ414" s="163" t="s">
        <v>2655</v>
      </c>
    </row>
    <row r="415">
      <c r="A415" s="163" t="s">
        <v>5247</v>
      </c>
      <c r="B415" s="163" t="s">
        <v>5248</v>
      </c>
      <c r="C415" s="163" t="s">
        <v>2638</v>
      </c>
      <c r="D415" s="163" t="s">
        <v>2639</v>
      </c>
      <c r="E415" s="506">
        <v>45774.669444444444</v>
      </c>
      <c r="F415" s="507">
        <v>2980.0</v>
      </c>
      <c r="G415" s="163" t="s">
        <v>2640</v>
      </c>
      <c r="H415" s="507">
        <v>2980.0</v>
      </c>
      <c r="I415" s="163" t="s">
        <v>2640</v>
      </c>
      <c r="J415" s="163" t="s">
        <v>2641</v>
      </c>
      <c r="K415" s="163" t="s">
        <v>2642</v>
      </c>
      <c r="L415" s="163" t="s">
        <v>5249</v>
      </c>
      <c r="M415" s="163" t="s">
        <v>5250</v>
      </c>
      <c r="N415" s="163" t="s">
        <v>2645</v>
      </c>
      <c r="O415" s="163" t="s">
        <v>2646</v>
      </c>
      <c r="P415" s="163" t="s">
        <v>2673</v>
      </c>
      <c r="Q415" s="163" t="s">
        <v>2648</v>
      </c>
      <c r="R415" s="506">
        <v>45774.66875</v>
      </c>
      <c r="S415" s="509"/>
      <c r="T415" s="509"/>
      <c r="U415" s="163" t="s">
        <v>5251</v>
      </c>
      <c r="V415" s="510"/>
      <c r="W415" s="510"/>
      <c r="X415" s="510"/>
      <c r="Y415" s="510"/>
      <c r="Z415" s="510"/>
      <c r="AA415" s="510"/>
      <c r="AB415" s="163" t="s">
        <v>5252</v>
      </c>
      <c r="AC415" s="511">
        <v>9.078188819E9</v>
      </c>
      <c r="AD415" s="510"/>
      <c r="AE415" s="510"/>
      <c r="AF415" s="510"/>
      <c r="AG415" s="510"/>
      <c r="AH415" s="510"/>
      <c r="AI415" s="509"/>
      <c r="AJ415" s="163" t="s">
        <v>2651</v>
      </c>
      <c r="AK415" s="512"/>
      <c r="AL415" s="513"/>
      <c r="AM415" s="163" t="s">
        <v>5253</v>
      </c>
      <c r="AN415" s="510"/>
      <c r="AO415" s="509"/>
      <c r="AP415" s="509"/>
      <c r="AQ415" s="509"/>
      <c r="AR415" s="509"/>
      <c r="AS415" s="509"/>
      <c r="AT415" s="163" t="s">
        <v>2653</v>
      </c>
      <c r="AU415" s="507">
        <v>932.0</v>
      </c>
      <c r="AV415" s="507">
        <v>10.0</v>
      </c>
      <c r="AW415" s="507">
        <v>2027.0</v>
      </c>
      <c r="AX415" s="163" t="s">
        <v>2677</v>
      </c>
      <c r="AY415" s="163" t="s">
        <v>2999</v>
      </c>
      <c r="AZ415" s="163" t="s">
        <v>2655</v>
      </c>
    </row>
    <row r="416">
      <c r="A416" s="163" t="s">
        <v>4395</v>
      </c>
      <c r="B416" s="163" t="s">
        <v>4396</v>
      </c>
      <c r="C416" s="163" t="s">
        <v>2638</v>
      </c>
      <c r="D416" s="163" t="s">
        <v>2639</v>
      </c>
      <c r="E416" s="506">
        <v>45774.66875</v>
      </c>
      <c r="F416" s="507">
        <v>2980.0</v>
      </c>
      <c r="G416" s="163" t="s">
        <v>2640</v>
      </c>
      <c r="H416" s="507">
        <v>2980.0</v>
      </c>
      <c r="I416" s="163" t="s">
        <v>2640</v>
      </c>
      <c r="J416" s="163" t="s">
        <v>2641</v>
      </c>
      <c r="K416" s="163" t="s">
        <v>2642</v>
      </c>
      <c r="L416" s="163" t="s">
        <v>4397</v>
      </c>
      <c r="M416" s="163" t="s">
        <v>4398</v>
      </c>
      <c r="N416" s="163" t="s">
        <v>2645</v>
      </c>
      <c r="O416" s="163" t="s">
        <v>2646</v>
      </c>
      <c r="P416" s="163" t="s">
        <v>2673</v>
      </c>
      <c r="Q416" s="163" t="s">
        <v>2648</v>
      </c>
      <c r="R416" s="506">
        <v>45774.665972222225</v>
      </c>
      <c r="S416" s="509"/>
      <c r="T416" s="509"/>
      <c r="U416" s="163" t="s">
        <v>4399</v>
      </c>
      <c r="V416" s="510"/>
      <c r="W416" s="510"/>
      <c r="X416" s="510"/>
      <c r="Y416" s="510"/>
      <c r="Z416" s="510"/>
      <c r="AA416" s="510"/>
      <c r="AB416" s="163" t="s">
        <v>4401</v>
      </c>
      <c r="AC416" s="511">
        <v>9.068009649E9</v>
      </c>
      <c r="AD416" s="510"/>
      <c r="AE416" s="510"/>
      <c r="AF416" s="510"/>
      <c r="AG416" s="510"/>
      <c r="AH416" s="510"/>
      <c r="AI416" s="509"/>
      <c r="AJ416" s="163" t="s">
        <v>2651</v>
      </c>
      <c r="AK416" s="512"/>
      <c r="AL416" s="513"/>
      <c r="AM416" s="163" t="s">
        <v>4402</v>
      </c>
      <c r="AN416" s="510"/>
      <c r="AO416" s="510"/>
      <c r="AP416" s="509"/>
      <c r="AQ416" s="509"/>
      <c r="AR416" s="509"/>
      <c r="AS416" s="509"/>
      <c r="AT416" s="163" t="s">
        <v>2653</v>
      </c>
      <c r="AU416" s="507">
        <v>3118.0</v>
      </c>
      <c r="AV416" s="507">
        <v>7.0</v>
      </c>
      <c r="AW416" s="507">
        <v>2025.0</v>
      </c>
      <c r="AX416" s="163" t="s">
        <v>2687</v>
      </c>
      <c r="AY416" s="163" t="s">
        <v>2678</v>
      </c>
      <c r="AZ416" s="163" t="s">
        <v>2655</v>
      </c>
    </row>
    <row r="417">
      <c r="A417" s="163" t="s">
        <v>5254</v>
      </c>
      <c r="B417" s="163" t="s">
        <v>5255</v>
      </c>
      <c r="C417" s="163" t="s">
        <v>2638</v>
      </c>
      <c r="D417" s="163" t="s">
        <v>2639</v>
      </c>
      <c r="E417" s="506">
        <v>45774.65138888889</v>
      </c>
      <c r="F417" s="507">
        <v>2980.0</v>
      </c>
      <c r="G417" s="163" t="s">
        <v>2640</v>
      </c>
      <c r="H417" s="507">
        <v>2980.0</v>
      </c>
      <c r="I417" s="163" t="s">
        <v>2640</v>
      </c>
      <c r="J417" s="163" t="s">
        <v>2641</v>
      </c>
      <c r="K417" s="163" t="s">
        <v>2642</v>
      </c>
      <c r="L417" s="163" t="s">
        <v>5256</v>
      </c>
      <c r="M417" s="163" t="s">
        <v>5257</v>
      </c>
      <c r="N417" s="163" t="s">
        <v>2645</v>
      </c>
      <c r="O417" s="163" t="s">
        <v>2646</v>
      </c>
      <c r="P417" s="163" t="s">
        <v>2673</v>
      </c>
      <c r="Q417" s="163" t="s">
        <v>2648</v>
      </c>
      <c r="R417" s="506">
        <v>45774.65069444444</v>
      </c>
      <c r="S417" s="509"/>
      <c r="T417" s="509"/>
      <c r="U417" s="163" t="s">
        <v>5258</v>
      </c>
      <c r="V417" s="510"/>
      <c r="W417" s="510"/>
      <c r="X417" s="510"/>
      <c r="Y417" s="510"/>
      <c r="Z417" s="510"/>
      <c r="AA417" s="510"/>
      <c r="AB417" s="163" t="s">
        <v>5259</v>
      </c>
      <c r="AC417" s="511">
        <v>7.076580051E9</v>
      </c>
      <c r="AD417" s="510"/>
      <c r="AE417" s="510"/>
      <c r="AF417" s="510"/>
      <c r="AG417" s="510"/>
      <c r="AH417" s="510"/>
      <c r="AI417" s="509"/>
      <c r="AJ417" s="163" t="s">
        <v>2651</v>
      </c>
      <c r="AK417" s="512"/>
      <c r="AL417" s="513"/>
      <c r="AM417" s="163" t="s">
        <v>5260</v>
      </c>
      <c r="AN417" s="510"/>
      <c r="AO417" s="509"/>
      <c r="AP417" s="509"/>
      <c r="AQ417" s="509"/>
      <c r="AR417" s="509"/>
      <c r="AS417" s="509"/>
      <c r="AT417" s="163" t="s">
        <v>2653</v>
      </c>
      <c r="AU417" s="507">
        <v>891.0</v>
      </c>
      <c r="AV417" s="507">
        <v>5.0</v>
      </c>
      <c r="AW417" s="507">
        <v>2025.0</v>
      </c>
      <c r="AX417" s="163" t="s">
        <v>2677</v>
      </c>
      <c r="AY417" s="163" t="s">
        <v>2717</v>
      </c>
      <c r="AZ417" s="163" t="s">
        <v>2655</v>
      </c>
    </row>
    <row r="418">
      <c r="A418" s="163" t="s">
        <v>5261</v>
      </c>
      <c r="B418" s="163" t="s">
        <v>5262</v>
      </c>
      <c r="C418" s="163" t="s">
        <v>2638</v>
      </c>
      <c r="D418" s="163" t="s">
        <v>2639</v>
      </c>
      <c r="E418" s="506">
        <v>45774.649305555555</v>
      </c>
      <c r="F418" s="507">
        <v>2980.0</v>
      </c>
      <c r="G418" s="163" t="s">
        <v>2640</v>
      </c>
      <c r="H418" s="507">
        <v>2980.0</v>
      </c>
      <c r="I418" s="163" t="s">
        <v>2640</v>
      </c>
      <c r="J418" s="163" t="s">
        <v>2641</v>
      </c>
      <c r="K418" s="163" t="s">
        <v>2642</v>
      </c>
      <c r="L418" s="163" t="s">
        <v>5263</v>
      </c>
      <c r="M418" s="163" t="s">
        <v>5264</v>
      </c>
      <c r="N418" s="163" t="s">
        <v>2645</v>
      </c>
      <c r="O418" s="163" t="s">
        <v>2646</v>
      </c>
      <c r="P418" s="163" t="s">
        <v>2647</v>
      </c>
      <c r="Q418" s="163" t="s">
        <v>2648</v>
      </c>
      <c r="R418" s="506">
        <v>45774.649305555555</v>
      </c>
      <c r="S418" s="509"/>
      <c r="T418" s="509"/>
      <c r="U418" s="163" t="s">
        <v>5265</v>
      </c>
      <c r="V418" s="510"/>
      <c r="W418" s="510"/>
      <c r="X418" s="510"/>
      <c r="Y418" s="510"/>
      <c r="Z418" s="510"/>
      <c r="AA418" s="510"/>
      <c r="AB418" s="163" t="s">
        <v>5266</v>
      </c>
      <c r="AC418" s="511">
        <v>9.042561788E9</v>
      </c>
      <c r="AD418" s="510"/>
      <c r="AE418" s="510"/>
      <c r="AF418" s="510"/>
      <c r="AG418" s="510"/>
      <c r="AH418" s="510"/>
      <c r="AI418" s="509"/>
      <c r="AJ418" s="163" t="s">
        <v>2651</v>
      </c>
      <c r="AK418" s="512"/>
      <c r="AL418" s="513"/>
      <c r="AM418" s="163" t="s">
        <v>5267</v>
      </c>
      <c r="AN418" s="509"/>
      <c r="AO418" s="509"/>
      <c r="AP418" s="509"/>
      <c r="AQ418" s="509"/>
      <c r="AR418" s="509"/>
      <c r="AS418" s="509"/>
      <c r="AT418" s="163" t="s">
        <v>2653</v>
      </c>
      <c r="AU418" s="507">
        <v>5251.0</v>
      </c>
      <c r="AV418" s="507">
        <v>11.0</v>
      </c>
      <c r="AW418" s="507">
        <v>2027.0</v>
      </c>
      <c r="AX418" s="510"/>
      <c r="AY418" s="510"/>
      <c r="AZ418" s="163" t="s">
        <v>2655</v>
      </c>
    </row>
    <row r="419">
      <c r="A419" s="163" t="s">
        <v>5268</v>
      </c>
      <c r="B419" s="163" t="s">
        <v>5269</v>
      </c>
      <c r="C419" s="163" t="s">
        <v>2638</v>
      </c>
      <c r="D419" s="163" t="s">
        <v>2639</v>
      </c>
      <c r="E419" s="506">
        <v>45774.64444444444</v>
      </c>
      <c r="F419" s="507">
        <v>2980.0</v>
      </c>
      <c r="G419" s="163" t="s">
        <v>2640</v>
      </c>
      <c r="H419" s="507">
        <v>2980.0</v>
      </c>
      <c r="I419" s="163" t="s">
        <v>2640</v>
      </c>
      <c r="J419" s="163" t="s">
        <v>2641</v>
      </c>
      <c r="K419" s="163" t="s">
        <v>2642</v>
      </c>
      <c r="L419" s="163" t="s">
        <v>5270</v>
      </c>
      <c r="M419" s="163" t="s">
        <v>5271</v>
      </c>
      <c r="N419" s="163" t="s">
        <v>2645</v>
      </c>
      <c r="O419" s="163" t="s">
        <v>2646</v>
      </c>
      <c r="P419" s="163" t="s">
        <v>2647</v>
      </c>
      <c r="Q419" s="163" t="s">
        <v>2648</v>
      </c>
      <c r="R419" s="506">
        <v>45774.64444444444</v>
      </c>
      <c r="S419" s="509"/>
      <c r="T419" s="509"/>
      <c r="U419" s="163" t="s">
        <v>5272</v>
      </c>
      <c r="V419" s="510"/>
      <c r="W419" s="510"/>
      <c r="X419" s="510"/>
      <c r="Y419" s="510"/>
      <c r="Z419" s="510"/>
      <c r="AA419" s="510"/>
      <c r="AB419" s="163" t="s">
        <v>5273</v>
      </c>
      <c r="AC419" s="507">
        <v>8.040133348E9</v>
      </c>
      <c r="AD419" s="510"/>
      <c r="AE419" s="510"/>
      <c r="AF419" s="510"/>
      <c r="AG419" s="510"/>
      <c r="AH419" s="510"/>
      <c r="AI419" s="509"/>
      <c r="AJ419" s="163" t="s">
        <v>2651</v>
      </c>
      <c r="AK419" s="512"/>
      <c r="AL419" s="513"/>
      <c r="AM419" s="163" t="s">
        <v>5274</v>
      </c>
      <c r="AN419" s="510"/>
      <c r="AO419" s="509"/>
      <c r="AP419" s="509"/>
      <c r="AQ419" s="509"/>
      <c r="AR419" s="509"/>
      <c r="AS419" s="509"/>
      <c r="AT419" s="163" t="s">
        <v>2653</v>
      </c>
      <c r="AU419" s="507">
        <v>1006.0</v>
      </c>
      <c r="AV419" s="507">
        <v>2.0</v>
      </c>
      <c r="AW419" s="507">
        <v>2030.0</v>
      </c>
      <c r="AX419" s="163" t="s">
        <v>2730</v>
      </c>
      <c r="AY419" s="510"/>
      <c r="AZ419" s="163" t="s">
        <v>2655</v>
      </c>
    </row>
    <row r="420">
      <c r="A420" s="163" t="s">
        <v>5275</v>
      </c>
      <c r="B420" s="163" t="s">
        <v>5276</v>
      </c>
      <c r="C420" s="163" t="s">
        <v>2638</v>
      </c>
      <c r="D420" s="163" t="s">
        <v>2639</v>
      </c>
      <c r="E420" s="506">
        <v>45774.58819444444</v>
      </c>
      <c r="F420" s="507">
        <v>2980.0</v>
      </c>
      <c r="G420" s="163" t="s">
        <v>2640</v>
      </c>
      <c r="H420" s="507">
        <v>2980.0</v>
      </c>
      <c r="I420" s="163" t="s">
        <v>2640</v>
      </c>
      <c r="J420" s="163" t="s">
        <v>2641</v>
      </c>
      <c r="K420" s="163" t="s">
        <v>2642</v>
      </c>
      <c r="L420" s="163" t="s">
        <v>5277</v>
      </c>
      <c r="M420" s="163" t="s">
        <v>5278</v>
      </c>
      <c r="N420" s="163" t="s">
        <v>2645</v>
      </c>
      <c r="O420" s="163" t="s">
        <v>2646</v>
      </c>
      <c r="P420" s="163" t="s">
        <v>2647</v>
      </c>
      <c r="Q420" s="163" t="s">
        <v>2648</v>
      </c>
      <c r="R420" s="506">
        <v>45774.58819444444</v>
      </c>
      <c r="S420" s="509"/>
      <c r="T420" s="509"/>
      <c r="U420" s="163" t="s">
        <v>5279</v>
      </c>
      <c r="V420" s="510"/>
      <c r="W420" s="510"/>
      <c r="X420" s="510"/>
      <c r="Y420" s="510"/>
      <c r="Z420" s="510"/>
      <c r="AA420" s="510"/>
      <c r="AB420" s="163" t="s">
        <v>5280</v>
      </c>
      <c r="AC420" s="507">
        <v>8.010159734E9</v>
      </c>
      <c r="AD420" s="510"/>
      <c r="AE420" s="510"/>
      <c r="AF420" s="510"/>
      <c r="AG420" s="510"/>
      <c r="AH420" s="510"/>
      <c r="AI420" s="509"/>
      <c r="AJ420" s="163" t="s">
        <v>2651</v>
      </c>
      <c r="AK420" s="512"/>
      <c r="AL420" s="513"/>
      <c r="AM420" s="163" t="s">
        <v>5281</v>
      </c>
      <c r="AN420" s="510"/>
      <c r="AO420" s="509"/>
      <c r="AP420" s="509"/>
      <c r="AQ420" s="509"/>
      <c r="AR420" s="509"/>
      <c r="AS420" s="509"/>
      <c r="AT420" s="163" t="s">
        <v>2700</v>
      </c>
      <c r="AU420" s="507">
        <v>1358.0</v>
      </c>
      <c r="AV420" s="507">
        <v>1.0</v>
      </c>
      <c r="AW420" s="507">
        <v>2030.0</v>
      </c>
      <c r="AX420" s="510"/>
      <c r="AY420" s="510"/>
      <c r="AZ420" s="163" t="s">
        <v>2655</v>
      </c>
    </row>
    <row r="421">
      <c r="A421" s="163" t="s">
        <v>5282</v>
      </c>
      <c r="B421" s="163" t="s">
        <v>5283</v>
      </c>
      <c r="C421" s="163" t="s">
        <v>2638</v>
      </c>
      <c r="D421" s="163" t="s">
        <v>2639</v>
      </c>
      <c r="E421" s="506">
        <v>45774.540972222225</v>
      </c>
      <c r="F421" s="507">
        <v>2980.0</v>
      </c>
      <c r="G421" s="163" t="s">
        <v>2640</v>
      </c>
      <c r="H421" s="507">
        <v>2980.0</v>
      </c>
      <c r="I421" s="163" t="s">
        <v>2640</v>
      </c>
      <c r="J421" s="163" t="s">
        <v>2641</v>
      </c>
      <c r="K421" s="163" t="s">
        <v>2642</v>
      </c>
      <c r="L421" s="163" t="s">
        <v>5284</v>
      </c>
      <c r="M421" s="163" t="s">
        <v>5285</v>
      </c>
      <c r="N421" s="163" t="s">
        <v>2645</v>
      </c>
      <c r="O421" s="163" t="s">
        <v>2646</v>
      </c>
      <c r="P421" s="163" t="s">
        <v>2673</v>
      </c>
      <c r="Q421" s="163" t="s">
        <v>2648</v>
      </c>
      <c r="R421" s="506">
        <v>45774.54027777778</v>
      </c>
      <c r="S421" s="509"/>
      <c r="T421" s="509"/>
      <c r="U421" s="163" t="s">
        <v>5286</v>
      </c>
      <c r="V421" s="510"/>
      <c r="W421" s="510"/>
      <c r="X421" s="510"/>
      <c r="Y421" s="510"/>
      <c r="Z421" s="510"/>
      <c r="AA421" s="510"/>
      <c r="AB421" s="163" t="s">
        <v>5287</v>
      </c>
      <c r="AC421" s="511">
        <v>8.091395624E9</v>
      </c>
      <c r="AD421" s="510"/>
      <c r="AE421" s="510"/>
      <c r="AF421" s="510"/>
      <c r="AG421" s="510"/>
      <c r="AH421" s="510"/>
      <c r="AI421" s="509"/>
      <c r="AJ421" s="163" t="s">
        <v>2651</v>
      </c>
      <c r="AK421" s="512"/>
      <c r="AL421" s="513"/>
      <c r="AM421" s="163" t="s">
        <v>5288</v>
      </c>
      <c r="AN421" s="510"/>
      <c r="AO421" s="509"/>
      <c r="AP421" s="509"/>
      <c r="AQ421" s="509"/>
      <c r="AR421" s="509"/>
      <c r="AS421" s="509"/>
      <c r="AT421" s="163" t="s">
        <v>2653</v>
      </c>
      <c r="AU421" s="507">
        <v>2296.0</v>
      </c>
      <c r="AV421" s="507">
        <v>2.0</v>
      </c>
      <c r="AW421" s="507">
        <v>2029.0</v>
      </c>
      <c r="AX421" s="163" t="s">
        <v>2677</v>
      </c>
      <c r="AY421" s="163" t="s">
        <v>2717</v>
      </c>
      <c r="AZ421" s="163" t="s">
        <v>2655</v>
      </c>
    </row>
    <row r="422">
      <c r="A422" s="163" t="s">
        <v>5289</v>
      </c>
      <c r="B422" s="163" t="s">
        <v>5290</v>
      </c>
      <c r="C422" s="163" t="s">
        <v>2638</v>
      </c>
      <c r="D422" s="163" t="s">
        <v>2639</v>
      </c>
      <c r="E422" s="506">
        <v>45774.53680555556</v>
      </c>
      <c r="F422" s="507">
        <v>2980.0</v>
      </c>
      <c r="G422" s="163" t="s">
        <v>2640</v>
      </c>
      <c r="H422" s="507">
        <v>2980.0</v>
      </c>
      <c r="I422" s="163" t="s">
        <v>2640</v>
      </c>
      <c r="J422" s="163" t="s">
        <v>2641</v>
      </c>
      <c r="K422" s="163" t="s">
        <v>2642</v>
      </c>
      <c r="L422" s="163" t="s">
        <v>5291</v>
      </c>
      <c r="M422" s="163" t="s">
        <v>5292</v>
      </c>
      <c r="N422" s="163" t="s">
        <v>2645</v>
      </c>
      <c r="O422" s="163" t="s">
        <v>2646</v>
      </c>
      <c r="P422" s="163" t="s">
        <v>2673</v>
      </c>
      <c r="Q422" s="163" t="s">
        <v>2648</v>
      </c>
      <c r="R422" s="506">
        <v>45774.53611111111</v>
      </c>
      <c r="S422" s="509"/>
      <c r="T422" s="509"/>
      <c r="U422" s="163" t="s">
        <v>5293</v>
      </c>
      <c r="V422" s="510"/>
      <c r="W422" s="510"/>
      <c r="X422" s="510"/>
      <c r="Y422" s="510"/>
      <c r="Z422" s="510"/>
      <c r="AA422" s="510"/>
      <c r="AB422" s="163" t="s">
        <v>5294</v>
      </c>
      <c r="AC422" s="511">
        <v>7.084517512E9</v>
      </c>
      <c r="AD422" s="510"/>
      <c r="AE422" s="510"/>
      <c r="AF422" s="510"/>
      <c r="AG422" s="510"/>
      <c r="AH422" s="510"/>
      <c r="AI422" s="509"/>
      <c r="AJ422" s="163" t="s">
        <v>2651</v>
      </c>
      <c r="AK422" s="512"/>
      <c r="AL422" s="513"/>
      <c r="AM422" s="163" t="s">
        <v>5295</v>
      </c>
      <c r="AN422" s="510"/>
      <c r="AO422" s="509"/>
      <c r="AP422" s="509"/>
      <c r="AQ422" s="509"/>
      <c r="AR422" s="509"/>
      <c r="AS422" s="509"/>
      <c r="AT422" s="163" t="s">
        <v>2653</v>
      </c>
      <c r="AU422" s="507">
        <v>6055.0</v>
      </c>
      <c r="AV422" s="507">
        <v>12.0</v>
      </c>
      <c r="AW422" s="507">
        <v>2029.0</v>
      </c>
      <c r="AX422" s="163" t="s">
        <v>2677</v>
      </c>
      <c r="AY422" s="163" t="s">
        <v>2750</v>
      </c>
      <c r="AZ422" s="163" t="s">
        <v>2655</v>
      </c>
    </row>
    <row r="423">
      <c r="A423" s="163" t="s">
        <v>5296</v>
      </c>
      <c r="B423" s="163" t="s">
        <v>5297</v>
      </c>
      <c r="C423" s="163" t="s">
        <v>2638</v>
      </c>
      <c r="D423" s="163" t="s">
        <v>2639</v>
      </c>
      <c r="E423" s="506">
        <v>45774.52777777778</v>
      </c>
      <c r="F423" s="507">
        <v>2980.0</v>
      </c>
      <c r="G423" s="163" t="s">
        <v>2640</v>
      </c>
      <c r="H423" s="507">
        <v>2980.0</v>
      </c>
      <c r="I423" s="163" t="s">
        <v>2640</v>
      </c>
      <c r="J423" s="163" t="s">
        <v>2641</v>
      </c>
      <c r="K423" s="163" t="s">
        <v>2642</v>
      </c>
      <c r="L423" s="163" t="s">
        <v>5298</v>
      </c>
      <c r="M423" s="163" t="s">
        <v>5299</v>
      </c>
      <c r="N423" s="163" t="s">
        <v>2645</v>
      </c>
      <c r="O423" s="163" t="s">
        <v>2646</v>
      </c>
      <c r="P423" s="163" t="s">
        <v>2673</v>
      </c>
      <c r="Q423" s="163" t="s">
        <v>2648</v>
      </c>
      <c r="R423" s="506">
        <v>45774.52638888889</v>
      </c>
      <c r="S423" s="509"/>
      <c r="T423" s="509"/>
      <c r="U423" s="163" t="s">
        <v>5300</v>
      </c>
      <c r="V423" s="510"/>
      <c r="W423" s="510"/>
      <c r="X423" s="510"/>
      <c r="Y423" s="510"/>
      <c r="Z423" s="510"/>
      <c r="AA423" s="510"/>
      <c r="AB423" s="163" t="s">
        <v>5301</v>
      </c>
      <c r="AC423" s="511">
        <v>8.088934422E9</v>
      </c>
      <c r="AD423" s="510"/>
      <c r="AE423" s="510"/>
      <c r="AF423" s="510"/>
      <c r="AG423" s="510"/>
      <c r="AH423" s="510"/>
      <c r="AI423" s="509"/>
      <c r="AJ423" s="163" t="s">
        <v>2651</v>
      </c>
      <c r="AK423" s="512"/>
      <c r="AL423" s="513"/>
      <c r="AM423" s="163" t="s">
        <v>3064</v>
      </c>
      <c r="AN423" s="510"/>
      <c r="AO423" s="509"/>
      <c r="AP423" s="509"/>
      <c r="AQ423" s="509"/>
      <c r="AR423" s="509"/>
      <c r="AS423" s="509"/>
      <c r="AT423" s="163" t="s">
        <v>2700</v>
      </c>
      <c r="AU423" s="507">
        <v>7797.0</v>
      </c>
      <c r="AV423" s="507">
        <v>6.0</v>
      </c>
      <c r="AW423" s="507">
        <v>2028.0</v>
      </c>
      <c r="AX423" s="163" t="s">
        <v>3065</v>
      </c>
      <c r="AY423" s="163" t="s">
        <v>3066</v>
      </c>
      <c r="AZ423" s="163" t="s">
        <v>2655</v>
      </c>
    </row>
    <row r="424">
      <c r="A424" s="163" t="s">
        <v>5302</v>
      </c>
      <c r="B424" s="163" t="s">
        <v>5303</v>
      </c>
      <c r="C424" s="163" t="s">
        <v>2638</v>
      </c>
      <c r="D424" s="163" t="s">
        <v>2639</v>
      </c>
      <c r="E424" s="506">
        <v>45774.52361111111</v>
      </c>
      <c r="F424" s="507">
        <v>2980.0</v>
      </c>
      <c r="G424" s="163" t="s">
        <v>2640</v>
      </c>
      <c r="H424" s="507">
        <v>2980.0</v>
      </c>
      <c r="I424" s="163" t="s">
        <v>2640</v>
      </c>
      <c r="J424" s="163" t="s">
        <v>2641</v>
      </c>
      <c r="K424" s="163" t="s">
        <v>2642</v>
      </c>
      <c r="L424" s="163" t="s">
        <v>5304</v>
      </c>
      <c r="M424" s="163" t="s">
        <v>5305</v>
      </c>
      <c r="N424" s="163" t="s">
        <v>2645</v>
      </c>
      <c r="O424" s="163" t="s">
        <v>2646</v>
      </c>
      <c r="P424" s="163" t="s">
        <v>2647</v>
      </c>
      <c r="Q424" s="163" t="s">
        <v>2648</v>
      </c>
      <c r="R424" s="506">
        <v>45774.52361111111</v>
      </c>
      <c r="S424" s="509"/>
      <c r="T424" s="509"/>
      <c r="U424" s="163" t="s">
        <v>4322</v>
      </c>
      <c r="V424" s="510"/>
      <c r="W424" s="510"/>
      <c r="X424" s="510"/>
      <c r="Y424" s="510"/>
      <c r="Z424" s="510"/>
      <c r="AA424" s="510"/>
      <c r="AB424" s="163" t="s">
        <v>5306</v>
      </c>
      <c r="AC424" s="511">
        <v>9.073768169E9</v>
      </c>
      <c r="AD424" s="510"/>
      <c r="AE424" s="510"/>
      <c r="AF424" s="510"/>
      <c r="AG424" s="510"/>
      <c r="AH424" s="510"/>
      <c r="AI424" s="509"/>
      <c r="AJ424" s="163" t="s">
        <v>2651</v>
      </c>
      <c r="AK424" s="512"/>
      <c r="AL424" s="513"/>
      <c r="AM424" s="163" t="s">
        <v>5307</v>
      </c>
      <c r="AN424" s="510"/>
      <c r="AO424" s="509"/>
      <c r="AP424" s="509"/>
      <c r="AQ424" s="509"/>
      <c r="AR424" s="509"/>
      <c r="AS424" s="509"/>
      <c r="AT424" s="163" t="s">
        <v>2653</v>
      </c>
      <c r="AU424" s="507">
        <v>8347.0</v>
      </c>
      <c r="AV424" s="507">
        <v>12.0</v>
      </c>
      <c r="AW424" s="507">
        <v>2025.0</v>
      </c>
      <c r="AX424" s="510"/>
      <c r="AY424" s="163" t="s">
        <v>2654</v>
      </c>
      <c r="AZ424" s="163" t="s">
        <v>2655</v>
      </c>
    </row>
    <row r="425">
      <c r="A425" s="163" t="s">
        <v>5308</v>
      </c>
      <c r="B425" s="163" t="s">
        <v>5309</v>
      </c>
      <c r="C425" s="163" t="s">
        <v>2638</v>
      </c>
      <c r="D425" s="163" t="s">
        <v>2639</v>
      </c>
      <c r="E425" s="506">
        <v>45774.51875</v>
      </c>
      <c r="F425" s="507">
        <v>2980.0</v>
      </c>
      <c r="G425" s="163" t="s">
        <v>2640</v>
      </c>
      <c r="H425" s="507">
        <v>2980.0</v>
      </c>
      <c r="I425" s="163" t="s">
        <v>2640</v>
      </c>
      <c r="J425" s="163" t="s">
        <v>2641</v>
      </c>
      <c r="K425" s="163" t="s">
        <v>2642</v>
      </c>
      <c r="L425" s="163" t="s">
        <v>5310</v>
      </c>
      <c r="M425" s="163" t="s">
        <v>5311</v>
      </c>
      <c r="N425" s="163" t="s">
        <v>2645</v>
      </c>
      <c r="O425" s="163" t="s">
        <v>2646</v>
      </c>
      <c r="P425" s="163" t="s">
        <v>2647</v>
      </c>
      <c r="Q425" s="163" t="s">
        <v>2648</v>
      </c>
      <c r="R425" s="506">
        <v>45774.51875</v>
      </c>
      <c r="S425" s="509"/>
      <c r="T425" s="509"/>
      <c r="U425" s="163" t="s">
        <v>5312</v>
      </c>
      <c r="V425" s="510"/>
      <c r="W425" s="510"/>
      <c r="X425" s="510"/>
      <c r="Y425" s="510"/>
      <c r="Z425" s="510"/>
      <c r="AA425" s="510"/>
      <c r="AB425" s="163" t="s">
        <v>5313</v>
      </c>
      <c r="AC425" s="507">
        <v>9.052803217E9</v>
      </c>
      <c r="AD425" s="510"/>
      <c r="AE425" s="510"/>
      <c r="AF425" s="510"/>
      <c r="AG425" s="510"/>
      <c r="AH425" s="510"/>
      <c r="AI425" s="509"/>
      <c r="AJ425" s="163" t="s">
        <v>2651</v>
      </c>
      <c r="AK425" s="512"/>
      <c r="AL425" s="513"/>
      <c r="AM425" s="163" t="s">
        <v>5314</v>
      </c>
      <c r="AN425" s="510"/>
      <c r="AO425" s="510"/>
      <c r="AP425" s="509"/>
      <c r="AQ425" s="509"/>
      <c r="AR425" s="509"/>
      <c r="AS425" s="509"/>
      <c r="AT425" s="163" t="s">
        <v>2653</v>
      </c>
      <c r="AU425" s="507">
        <v>1023.0</v>
      </c>
      <c r="AV425" s="507">
        <v>5.0</v>
      </c>
      <c r="AW425" s="507">
        <v>2030.0</v>
      </c>
      <c r="AX425" s="163" t="s">
        <v>2936</v>
      </c>
      <c r="AY425" s="510"/>
      <c r="AZ425" s="163" t="s">
        <v>2655</v>
      </c>
    </row>
    <row r="426">
      <c r="A426" s="163" t="s">
        <v>5315</v>
      </c>
      <c r="B426" s="163" t="s">
        <v>5316</v>
      </c>
      <c r="C426" s="163" t="s">
        <v>2638</v>
      </c>
      <c r="D426" s="163" t="s">
        <v>2639</v>
      </c>
      <c r="E426" s="506">
        <v>45774.518055555556</v>
      </c>
      <c r="F426" s="507">
        <v>2980.0</v>
      </c>
      <c r="G426" s="163" t="s">
        <v>2640</v>
      </c>
      <c r="H426" s="507">
        <v>2980.0</v>
      </c>
      <c r="I426" s="163" t="s">
        <v>2640</v>
      </c>
      <c r="J426" s="163" t="s">
        <v>2641</v>
      </c>
      <c r="K426" s="163" t="s">
        <v>2642</v>
      </c>
      <c r="L426" s="163" t="s">
        <v>5317</v>
      </c>
      <c r="M426" s="163" t="s">
        <v>5318</v>
      </c>
      <c r="N426" s="163" t="s">
        <v>2645</v>
      </c>
      <c r="O426" s="163" t="s">
        <v>2646</v>
      </c>
      <c r="P426" s="163" t="s">
        <v>2673</v>
      </c>
      <c r="Q426" s="163" t="s">
        <v>2648</v>
      </c>
      <c r="R426" s="506">
        <v>45774.51736111111</v>
      </c>
      <c r="S426" s="509"/>
      <c r="T426" s="509"/>
      <c r="U426" s="163" t="s">
        <v>5319</v>
      </c>
      <c r="V426" s="510"/>
      <c r="W426" s="510"/>
      <c r="X426" s="510"/>
      <c r="Y426" s="510"/>
      <c r="Z426" s="510"/>
      <c r="AA426" s="510"/>
      <c r="AB426" s="163" t="s">
        <v>5320</v>
      </c>
      <c r="AC426" s="511">
        <v>8.059134399E9</v>
      </c>
      <c r="AD426" s="510"/>
      <c r="AE426" s="510"/>
      <c r="AF426" s="510"/>
      <c r="AG426" s="510"/>
      <c r="AH426" s="510"/>
      <c r="AI426" s="509"/>
      <c r="AJ426" s="163" t="s">
        <v>2651</v>
      </c>
      <c r="AK426" s="512"/>
      <c r="AL426" s="513"/>
      <c r="AM426" s="163" t="s">
        <v>5321</v>
      </c>
      <c r="AN426" s="510"/>
      <c r="AO426" s="509"/>
      <c r="AP426" s="509"/>
      <c r="AQ426" s="509"/>
      <c r="AR426" s="509"/>
      <c r="AS426" s="509"/>
      <c r="AT426" s="163" t="s">
        <v>2653</v>
      </c>
      <c r="AU426" s="507">
        <v>197.0</v>
      </c>
      <c r="AV426" s="507">
        <v>8.0</v>
      </c>
      <c r="AW426" s="507">
        <v>2029.0</v>
      </c>
      <c r="AX426" s="163" t="s">
        <v>2677</v>
      </c>
      <c r="AY426" s="163" t="s">
        <v>2678</v>
      </c>
      <c r="AZ426" s="163" t="s">
        <v>2655</v>
      </c>
    </row>
    <row r="427">
      <c r="A427" s="163" t="s">
        <v>5322</v>
      </c>
      <c r="B427" s="163" t="s">
        <v>5323</v>
      </c>
      <c r="C427" s="163" t="s">
        <v>2638</v>
      </c>
      <c r="D427" s="163" t="s">
        <v>2639</v>
      </c>
      <c r="E427" s="506">
        <v>45774.47986111111</v>
      </c>
      <c r="F427" s="507">
        <v>9800.0</v>
      </c>
      <c r="G427" s="163" t="s">
        <v>2640</v>
      </c>
      <c r="H427" s="507">
        <v>9800.0</v>
      </c>
      <c r="I427" s="163" t="s">
        <v>2640</v>
      </c>
      <c r="J427" s="163" t="s">
        <v>2641</v>
      </c>
      <c r="K427" s="163" t="s">
        <v>2642</v>
      </c>
      <c r="L427" s="163" t="s">
        <v>5324</v>
      </c>
      <c r="M427" s="163" t="s">
        <v>5325</v>
      </c>
      <c r="N427" s="163" t="s">
        <v>2645</v>
      </c>
      <c r="O427" s="163" t="s">
        <v>2646</v>
      </c>
      <c r="P427" s="163" t="s">
        <v>2683</v>
      </c>
      <c r="Q427" s="163" t="s">
        <v>2648</v>
      </c>
      <c r="R427" s="506">
        <v>45774.478472222225</v>
      </c>
      <c r="S427" s="509"/>
      <c r="T427" s="509"/>
      <c r="U427" s="163" t="s">
        <v>5326</v>
      </c>
      <c r="V427" s="510"/>
      <c r="W427" s="510"/>
      <c r="X427" s="510"/>
      <c r="Y427" s="510"/>
      <c r="Z427" s="510"/>
      <c r="AA427" s="510"/>
      <c r="AB427" s="163" t="s">
        <v>5327</v>
      </c>
      <c r="AC427" s="511">
        <v>7.023321076E9</v>
      </c>
      <c r="AD427" s="510"/>
      <c r="AE427" s="510"/>
      <c r="AF427" s="510"/>
      <c r="AG427" s="510"/>
      <c r="AH427" s="510"/>
      <c r="AI427" s="509"/>
      <c r="AJ427" s="163" t="s">
        <v>2651</v>
      </c>
      <c r="AK427" s="512"/>
      <c r="AL427" s="513"/>
      <c r="AM427" s="163" t="s">
        <v>5328</v>
      </c>
      <c r="AN427" s="510"/>
      <c r="AO427" s="509"/>
      <c r="AP427" s="509"/>
      <c r="AQ427" s="509"/>
      <c r="AR427" s="509"/>
      <c r="AS427" s="509"/>
      <c r="AT427" s="163" t="s">
        <v>2653</v>
      </c>
      <c r="AU427" s="507">
        <v>9546.0</v>
      </c>
      <c r="AV427" s="507">
        <v>1.0</v>
      </c>
      <c r="AW427" s="507">
        <v>2026.0</v>
      </c>
      <c r="AX427" s="163" t="s">
        <v>2687</v>
      </c>
      <c r="AY427" s="163" t="s">
        <v>2688</v>
      </c>
      <c r="AZ427" s="163" t="s">
        <v>2655</v>
      </c>
    </row>
    <row r="428">
      <c r="A428" s="163" t="s">
        <v>5329</v>
      </c>
      <c r="B428" s="163" t="s">
        <v>5330</v>
      </c>
      <c r="C428" s="163" t="s">
        <v>2638</v>
      </c>
      <c r="D428" s="163" t="s">
        <v>2639</v>
      </c>
      <c r="E428" s="506">
        <v>45774.47708333333</v>
      </c>
      <c r="F428" s="507">
        <v>2980.0</v>
      </c>
      <c r="G428" s="163" t="s">
        <v>2640</v>
      </c>
      <c r="H428" s="507">
        <v>2980.0</v>
      </c>
      <c r="I428" s="163" t="s">
        <v>2640</v>
      </c>
      <c r="J428" s="163" t="s">
        <v>2641</v>
      </c>
      <c r="K428" s="163" t="s">
        <v>2642</v>
      </c>
      <c r="L428" s="163" t="s">
        <v>5331</v>
      </c>
      <c r="M428" s="163" t="s">
        <v>5332</v>
      </c>
      <c r="N428" s="163" t="s">
        <v>2645</v>
      </c>
      <c r="O428" s="163" t="s">
        <v>2646</v>
      </c>
      <c r="P428" s="163" t="s">
        <v>2673</v>
      </c>
      <c r="Q428" s="163" t="s">
        <v>2648</v>
      </c>
      <c r="R428" s="506">
        <v>45774.475694444445</v>
      </c>
      <c r="S428" s="509"/>
      <c r="T428" s="509"/>
      <c r="U428" s="163" t="s">
        <v>5333</v>
      </c>
      <c r="V428" s="510"/>
      <c r="W428" s="510"/>
      <c r="X428" s="510"/>
      <c r="Y428" s="510"/>
      <c r="Z428" s="510"/>
      <c r="AA428" s="510"/>
      <c r="AB428" s="163" t="s">
        <v>5334</v>
      </c>
      <c r="AC428" s="507">
        <v>9.070645548E9</v>
      </c>
      <c r="AD428" s="510"/>
      <c r="AE428" s="510"/>
      <c r="AF428" s="510"/>
      <c r="AG428" s="510"/>
      <c r="AH428" s="510"/>
      <c r="AI428" s="509"/>
      <c r="AJ428" s="163" t="s">
        <v>2651</v>
      </c>
      <c r="AK428" s="512"/>
      <c r="AL428" s="513"/>
      <c r="AM428" s="163" t="s">
        <v>5335</v>
      </c>
      <c r="AN428" s="510"/>
      <c r="AO428" s="509"/>
      <c r="AP428" s="509"/>
      <c r="AQ428" s="509"/>
      <c r="AR428" s="509"/>
      <c r="AS428" s="509"/>
      <c r="AT428" s="163" t="s">
        <v>2700</v>
      </c>
      <c r="AU428" s="507">
        <v>2442.0</v>
      </c>
      <c r="AV428" s="507">
        <v>9.0</v>
      </c>
      <c r="AW428" s="507">
        <v>2029.0</v>
      </c>
      <c r="AX428" s="163" t="s">
        <v>3065</v>
      </c>
      <c r="AY428" s="163" t="s">
        <v>4339</v>
      </c>
      <c r="AZ428" s="163" t="s">
        <v>2655</v>
      </c>
    </row>
    <row r="429">
      <c r="A429" s="163" t="s">
        <v>5336</v>
      </c>
      <c r="B429" s="163" t="s">
        <v>5337</v>
      </c>
      <c r="C429" s="163" t="s">
        <v>2638</v>
      </c>
      <c r="D429" s="163" t="s">
        <v>2639</v>
      </c>
      <c r="E429" s="506">
        <v>45774.464583333334</v>
      </c>
      <c r="F429" s="507">
        <v>9800.0</v>
      </c>
      <c r="G429" s="163" t="s">
        <v>2640</v>
      </c>
      <c r="H429" s="507">
        <v>9800.0</v>
      </c>
      <c r="I429" s="163" t="s">
        <v>2640</v>
      </c>
      <c r="J429" s="163" t="s">
        <v>2641</v>
      </c>
      <c r="K429" s="163" t="s">
        <v>2642</v>
      </c>
      <c r="L429" s="163" t="s">
        <v>5338</v>
      </c>
      <c r="M429" s="163" t="s">
        <v>5339</v>
      </c>
      <c r="N429" s="163" t="s">
        <v>2645</v>
      </c>
      <c r="O429" s="163" t="s">
        <v>2646</v>
      </c>
      <c r="P429" s="163" t="s">
        <v>2673</v>
      </c>
      <c r="Q429" s="163" t="s">
        <v>2648</v>
      </c>
      <c r="R429" s="506">
        <v>45774.46388888889</v>
      </c>
      <c r="S429" s="509"/>
      <c r="T429" s="509"/>
      <c r="U429" s="163" t="s">
        <v>5340</v>
      </c>
      <c r="V429" s="510"/>
      <c r="W429" s="510"/>
      <c r="X429" s="510"/>
      <c r="Y429" s="510"/>
      <c r="Z429" s="510"/>
      <c r="AA429" s="510"/>
      <c r="AB429" s="163" t="s">
        <v>5341</v>
      </c>
      <c r="AC429" s="511">
        <v>9.099459251E9</v>
      </c>
      <c r="AD429" s="510"/>
      <c r="AE429" s="510"/>
      <c r="AF429" s="510"/>
      <c r="AG429" s="510"/>
      <c r="AH429" s="510"/>
      <c r="AI429" s="509"/>
      <c r="AJ429" s="163" t="s">
        <v>2651</v>
      </c>
      <c r="AK429" s="512"/>
      <c r="AL429" s="513"/>
      <c r="AM429" s="163" t="s">
        <v>5342</v>
      </c>
      <c r="AN429" s="510"/>
      <c r="AO429" s="509"/>
      <c r="AP429" s="509"/>
      <c r="AQ429" s="509"/>
      <c r="AR429" s="509"/>
      <c r="AS429" s="509"/>
      <c r="AT429" s="163" t="s">
        <v>2653</v>
      </c>
      <c r="AU429" s="507">
        <v>5463.0</v>
      </c>
      <c r="AV429" s="507">
        <v>3.0</v>
      </c>
      <c r="AW429" s="507">
        <v>2026.0</v>
      </c>
      <c r="AX429" s="163" t="s">
        <v>2677</v>
      </c>
      <c r="AY429" s="163" t="s">
        <v>2678</v>
      </c>
      <c r="AZ429" s="163" t="s">
        <v>2655</v>
      </c>
    </row>
    <row r="430">
      <c r="A430" s="163" t="s">
        <v>5343</v>
      </c>
      <c r="B430" s="163" t="s">
        <v>5323</v>
      </c>
      <c r="C430" s="163" t="s">
        <v>2638</v>
      </c>
      <c r="D430" s="163" t="s">
        <v>2639</v>
      </c>
      <c r="E430" s="506">
        <v>45774.46319444444</v>
      </c>
      <c r="F430" s="507">
        <v>2980.0</v>
      </c>
      <c r="G430" s="163" t="s">
        <v>2640</v>
      </c>
      <c r="H430" s="507">
        <v>2980.0</v>
      </c>
      <c r="I430" s="163" t="s">
        <v>2640</v>
      </c>
      <c r="J430" s="163" t="s">
        <v>2641</v>
      </c>
      <c r="K430" s="163" t="s">
        <v>2642</v>
      </c>
      <c r="L430" s="163" t="s">
        <v>5324</v>
      </c>
      <c r="M430" s="163" t="s">
        <v>5344</v>
      </c>
      <c r="N430" s="163" t="s">
        <v>2645</v>
      </c>
      <c r="O430" s="163" t="s">
        <v>2646</v>
      </c>
      <c r="P430" s="163" t="s">
        <v>2683</v>
      </c>
      <c r="Q430" s="163" t="s">
        <v>2648</v>
      </c>
      <c r="R430" s="506">
        <v>45774.461805555555</v>
      </c>
      <c r="S430" s="509"/>
      <c r="T430" s="509"/>
      <c r="U430" s="163" t="s">
        <v>5345</v>
      </c>
      <c r="V430" s="510"/>
      <c r="W430" s="510"/>
      <c r="X430" s="510"/>
      <c r="Y430" s="510"/>
      <c r="Z430" s="510"/>
      <c r="AA430" s="510"/>
      <c r="AB430" s="163" t="s">
        <v>5327</v>
      </c>
      <c r="AC430" s="507">
        <v>7.023321076E9</v>
      </c>
      <c r="AD430" s="510"/>
      <c r="AE430" s="510"/>
      <c r="AF430" s="510"/>
      <c r="AG430" s="510"/>
      <c r="AH430" s="510"/>
      <c r="AI430" s="509"/>
      <c r="AJ430" s="163" t="s">
        <v>2651</v>
      </c>
      <c r="AK430" s="512"/>
      <c r="AL430" s="513"/>
      <c r="AM430" s="163" t="s">
        <v>5328</v>
      </c>
      <c r="AN430" s="510"/>
      <c r="AO430" s="510"/>
      <c r="AP430" s="509"/>
      <c r="AQ430" s="509"/>
      <c r="AR430" s="509"/>
      <c r="AS430" s="509"/>
      <c r="AT430" s="163" t="s">
        <v>2653</v>
      </c>
      <c r="AU430" s="507">
        <v>9546.0</v>
      </c>
      <c r="AV430" s="507">
        <v>1.0</v>
      </c>
      <c r="AW430" s="507">
        <v>2026.0</v>
      </c>
      <c r="AX430" s="163" t="s">
        <v>2687</v>
      </c>
      <c r="AY430" s="163" t="s">
        <v>2688</v>
      </c>
      <c r="AZ430" s="163" t="s">
        <v>2655</v>
      </c>
    </row>
    <row r="431">
      <c r="A431" s="163" t="s">
        <v>5346</v>
      </c>
      <c r="B431" s="163" t="s">
        <v>5337</v>
      </c>
      <c r="C431" s="163" t="s">
        <v>2638</v>
      </c>
      <c r="D431" s="163" t="s">
        <v>2639</v>
      </c>
      <c r="E431" s="506">
        <v>45774.4625</v>
      </c>
      <c r="F431" s="507">
        <v>2980.0</v>
      </c>
      <c r="G431" s="163" t="s">
        <v>2640</v>
      </c>
      <c r="H431" s="507">
        <v>2980.0</v>
      </c>
      <c r="I431" s="163" t="s">
        <v>2640</v>
      </c>
      <c r="J431" s="163" t="s">
        <v>2641</v>
      </c>
      <c r="K431" s="163" t="s">
        <v>2642</v>
      </c>
      <c r="L431" s="163" t="s">
        <v>5338</v>
      </c>
      <c r="M431" s="163" t="s">
        <v>5347</v>
      </c>
      <c r="N431" s="163" t="s">
        <v>2645</v>
      </c>
      <c r="O431" s="163" t="s">
        <v>2646</v>
      </c>
      <c r="P431" s="163" t="s">
        <v>2673</v>
      </c>
      <c r="Q431" s="163" t="s">
        <v>2648</v>
      </c>
      <c r="R431" s="506">
        <v>45774.46111111111</v>
      </c>
      <c r="S431" s="509"/>
      <c r="T431" s="509"/>
      <c r="U431" s="163" t="s">
        <v>5348</v>
      </c>
      <c r="V431" s="510"/>
      <c r="W431" s="510"/>
      <c r="X431" s="510"/>
      <c r="Y431" s="510"/>
      <c r="Z431" s="510"/>
      <c r="AA431" s="510"/>
      <c r="AB431" s="163" t="s">
        <v>5341</v>
      </c>
      <c r="AC431" s="511">
        <v>9.099459251E9</v>
      </c>
      <c r="AD431" s="510"/>
      <c r="AE431" s="510"/>
      <c r="AF431" s="510"/>
      <c r="AG431" s="510"/>
      <c r="AH431" s="510"/>
      <c r="AI431" s="509"/>
      <c r="AJ431" s="163" t="s">
        <v>2651</v>
      </c>
      <c r="AK431" s="512"/>
      <c r="AL431" s="513"/>
      <c r="AM431" s="163" t="s">
        <v>5342</v>
      </c>
      <c r="AN431" s="510"/>
      <c r="AO431" s="509"/>
      <c r="AP431" s="509"/>
      <c r="AQ431" s="509"/>
      <c r="AR431" s="509"/>
      <c r="AS431" s="509"/>
      <c r="AT431" s="163" t="s">
        <v>2653</v>
      </c>
      <c r="AU431" s="507">
        <v>5463.0</v>
      </c>
      <c r="AV431" s="507">
        <v>3.0</v>
      </c>
      <c r="AW431" s="507">
        <v>2026.0</v>
      </c>
      <c r="AX431" s="163" t="s">
        <v>2677</v>
      </c>
      <c r="AY431" s="163" t="s">
        <v>2678</v>
      </c>
      <c r="AZ431" s="163" t="s">
        <v>2655</v>
      </c>
    </row>
    <row r="432">
      <c r="A432" s="163" t="s">
        <v>5349</v>
      </c>
      <c r="B432" s="163" t="s">
        <v>5350</v>
      </c>
      <c r="C432" s="163" t="s">
        <v>2638</v>
      </c>
      <c r="D432" s="163" t="s">
        <v>2639</v>
      </c>
      <c r="E432" s="506">
        <v>45774.45</v>
      </c>
      <c r="F432" s="507">
        <v>2980.0</v>
      </c>
      <c r="G432" s="163" t="s">
        <v>2640</v>
      </c>
      <c r="H432" s="507">
        <v>2980.0</v>
      </c>
      <c r="I432" s="163" t="s">
        <v>2640</v>
      </c>
      <c r="J432" s="163" t="s">
        <v>2641</v>
      </c>
      <c r="K432" s="163" t="s">
        <v>2642</v>
      </c>
      <c r="L432" s="163" t="s">
        <v>5351</v>
      </c>
      <c r="M432" s="163" t="s">
        <v>5352</v>
      </c>
      <c r="N432" s="163" t="s">
        <v>2645</v>
      </c>
      <c r="O432" s="163" t="s">
        <v>2646</v>
      </c>
      <c r="P432" s="163" t="s">
        <v>2647</v>
      </c>
      <c r="Q432" s="163" t="s">
        <v>2648</v>
      </c>
      <c r="R432" s="506">
        <v>45774.45</v>
      </c>
      <c r="S432" s="509"/>
      <c r="T432" s="509"/>
      <c r="U432" s="163" t="s">
        <v>5353</v>
      </c>
      <c r="V432" s="510"/>
      <c r="W432" s="510"/>
      <c r="X432" s="510"/>
      <c r="Y432" s="510"/>
      <c r="Z432" s="510"/>
      <c r="AA432" s="510"/>
      <c r="AB432" s="163" t="s">
        <v>5354</v>
      </c>
      <c r="AC432" s="511">
        <v>8.098995128E9</v>
      </c>
      <c r="AD432" s="510"/>
      <c r="AE432" s="510"/>
      <c r="AF432" s="510"/>
      <c r="AG432" s="510"/>
      <c r="AH432" s="510"/>
      <c r="AI432" s="509"/>
      <c r="AJ432" s="163" t="s">
        <v>2651</v>
      </c>
      <c r="AK432" s="512"/>
      <c r="AL432" s="513"/>
      <c r="AM432" s="163" t="s">
        <v>5355</v>
      </c>
      <c r="AN432" s="510"/>
      <c r="AO432" s="509"/>
      <c r="AP432" s="509"/>
      <c r="AQ432" s="509"/>
      <c r="AR432" s="509"/>
      <c r="AS432" s="509"/>
      <c r="AT432" s="163" t="s">
        <v>2653</v>
      </c>
      <c r="AU432" s="507">
        <v>1702.0</v>
      </c>
      <c r="AV432" s="507">
        <v>12.0</v>
      </c>
      <c r="AW432" s="507">
        <v>2029.0</v>
      </c>
      <c r="AX432" s="163" t="s">
        <v>2730</v>
      </c>
      <c r="AY432" s="163" t="s">
        <v>3640</v>
      </c>
      <c r="AZ432" s="163" t="s">
        <v>2655</v>
      </c>
    </row>
    <row r="433">
      <c r="A433" s="163" t="s">
        <v>5356</v>
      </c>
      <c r="B433" s="163" t="s">
        <v>5357</v>
      </c>
      <c r="C433" s="163" t="s">
        <v>2638</v>
      </c>
      <c r="D433" s="163" t="s">
        <v>2639</v>
      </c>
      <c r="E433" s="506">
        <v>45774.44027777778</v>
      </c>
      <c r="F433" s="507">
        <v>2980.0</v>
      </c>
      <c r="G433" s="163" t="s">
        <v>2640</v>
      </c>
      <c r="H433" s="507">
        <v>2980.0</v>
      </c>
      <c r="I433" s="163" t="s">
        <v>2640</v>
      </c>
      <c r="J433" s="163" t="s">
        <v>2641</v>
      </c>
      <c r="K433" s="163" t="s">
        <v>2642</v>
      </c>
      <c r="L433" s="163" t="s">
        <v>5358</v>
      </c>
      <c r="M433" s="163" t="s">
        <v>5359</v>
      </c>
      <c r="N433" s="163" t="s">
        <v>2645</v>
      </c>
      <c r="O433" s="163" t="s">
        <v>2646</v>
      </c>
      <c r="P433" s="163" t="s">
        <v>2647</v>
      </c>
      <c r="Q433" s="163" t="s">
        <v>2648</v>
      </c>
      <c r="R433" s="506">
        <v>45774.44027777778</v>
      </c>
      <c r="S433" s="509"/>
      <c r="T433" s="509"/>
      <c r="U433" s="163" t="s">
        <v>5360</v>
      </c>
      <c r="V433" s="510"/>
      <c r="W433" s="510"/>
      <c r="X433" s="510"/>
      <c r="Y433" s="510"/>
      <c r="Z433" s="510"/>
      <c r="AA433" s="510"/>
      <c r="AB433" s="163" t="s">
        <v>5361</v>
      </c>
      <c r="AC433" s="507">
        <v>7.065198258E9</v>
      </c>
      <c r="AD433" s="510"/>
      <c r="AE433" s="510"/>
      <c r="AF433" s="510"/>
      <c r="AG433" s="510"/>
      <c r="AH433" s="510"/>
      <c r="AI433" s="509"/>
      <c r="AJ433" s="163" t="s">
        <v>2651</v>
      </c>
      <c r="AK433" s="512"/>
      <c r="AL433" s="513"/>
      <c r="AM433" s="163" t="s">
        <v>5362</v>
      </c>
      <c r="AN433" s="510"/>
      <c r="AO433" s="510"/>
      <c r="AP433" s="509"/>
      <c r="AQ433" s="509"/>
      <c r="AR433" s="509"/>
      <c r="AS433" s="509"/>
      <c r="AT433" s="163" t="s">
        <v>2653</v>
      </c>
      <c r="AU433" s="507">
        <v>1396.0</v>
      </c>
      <c r="AV433" s="507">
        <v>6.0</v>
      </c>
      <c r="AW433" s="507">
        <v>2027.0</v>
      </c>
      <c r="AX433" s="163" t="s">
        <v>2730</v>
      </c>
      <c r="AY433" s="510"/>
      <c r="AZ433" s="163" t="s">
        <v>2655</v>
      </c>
    </row>
    <row r="434">
      <c r="A434" s="163" t="s">
        <v>5363</v>
      </c>
      <c r="B434" s="163" t="s">
        <v>5364</v>
      </c>
      <c r="C434" s="163" t="s">
        <v>2638</v>
      </c>
      <c r="D434" s="163" t="s">
        <v>2639</v>
      </c>
      <c r="E434" s="506">
        <v>45774.42847222222</v>
      </c>
      <c r="F434" s="507">
        <v>2980.0</v>
      </c>
      <c r="G434" s="163" t="s">
        <v>2640</v>
      </c>
      <c r="H434" s="507">
        <v>2980.0</v>
      </c>
      <c r="I434" s="163" t="s">
        <v>2640</v>
      </c>
      <c r="J434" s="163" t="s">
        <v>2641</v>
      </c>
      <c r="K434" s="163" t="s">
        <v>2642</v>
      </c>
      <c r="L434" s="163" t="s">
        <v>5365</v>
      </c>
      <c r="M434" s="163" t="s">
        <v>5366</v>
      </c>
      <c r="N434" s="163" t="s">
        <v>2645</v>
      </c>
      <c r="O434" s="163" t="s">
        <v>2646</v>
      </c>
      <c r="P434" s="163" t="s">
        <v>2673</v>
      </c>
      <c r="Q434" s="163" t="s">
        <v>2648</v>
      </c>
      <c r="R434" s="506">
        <v>45774.427777777775</v>
      </c>
      <c r="S434" s="509"/>
      <c r="T434" s="509"/>
      <c r="U434" s="163" t="s">
        <v>5367</v>
      </c>
      <c r="V434" s="510"/>
      <c r="W434" s="510"/>
      <c r="X434" s="510"/>
      <c r="Y434" s="510"/>
      <c r="Z434" s="510"/>
      <c r="AA434" s="510"/>
      <c r="AB434" s="163" t="s">
        <v>5368</v>
      </c>
      <c r="AC434" s="507">
        <v>8.028032363E9</v>
      </c>
      <c r="AD434" s="510"/>
      <c r="AE434" s="510"/>
      <c r="AF434" s="510"/>
      <c r="AG434" s="510"/>
      <c r="AH434" s="510"/>
      <c r="AI434" s="509"/>
      <c r="AJ434" s="163" t="s">
        <v>2651</v>
      </c>
      <c r="AK434" s="512"/>
      <c r="AL434" s="513"/>
      <c r="AM434" s="163" t="s">
        <v>5369</v>
      </c>
      <c r="AN434" s="510"/>
      <c r="AO434" s="510"/>
      <c r="AP434" s="509"/>
      <c r="AQ434" s="509"/>
      <c r="AR434" s="509"/>
      <c r="AS434" s="509"/>
      <c r="AT434" s="163" t="s">
        <v>2653</v>
      </c>
      <c r="AU434" s="507">
        <v>7839.0</v>
      </c>
      <c r="AV434" s="507">
        <v>9.0</v>
      </c>
      <c r="AW434" s="507">
        <v>2026.0</v>
      </c>
      <c r="AX434" s="163" t="s">
        <v>2677</v>
      </c>
      <c r="AY434" s="163" t="s">
        <v>2678</v>
      </c>
      <c r="AZ434" s="163" t="s">
        <v>2655</v>
      </c>
    </row>
    <row r="435">
      <c r="A435" s="163" t="s">
        <v>5370</v>
      </c>
      <c r="B435" s="163" t="s">
        <v>5371</v>
      </c>
      <c r="C435" s="163" t="s">
        <v>2638</v>
      </c>
      <c r="D435" s="163" t="s">
        <v>2639</v>
      </c>
      <c r="E435" s="506">
        <v>45774.42847222222</v>
      </c>
      <c r="F435" s="507">
        <v>2980.0</v>
      </c>
      <c r="G435" s="163" t="s">
        <v>2640</v>
      </c>
      <c r="H435" s="507">
        <v>2980.0</v>
      </c>
      <c r="I435" s="163" t="s">
        <v>2640</v>
      </c>
      <c r="J435" s="163" t="s">
        <v>2641</v>
      </c>
      <c r="K435" s="163" t="s">
        <v>2642</v>
      </c>
      <c r="L435" s="163" t="s">
        <v>5372</v>
      </c>
      <c r="M435" s="163" t="s">
        <v>5373</v>
      </c>
      <c r="N435" s="163" t="s">
        <v>2645</v>
      </c>
      <c r="O435" s="163" t="s">
        <v>2646</v>
      </c>
      <c r="P435" s="163" t="s">
        <v>2673</v>
      </c>
      <c r="Q435" s="163" t="s">
        <v>2648</v>
      </c>
      <c r="R435" s="506">
        <v>45774.427083333336</v>
      </c>
      <c r="S435" s="509"/>
      <c r="T435" s="509"/>
      <c r="U435" s="163" t="s">
        <v>5374</v>
      </c>
      <c r="V435" s="510"/>
      <c r="W435" s="510"/>
      <c r="X435" s="510"/>
      <c r="Y435" s="510"/>
      <c r="Z435" s="510"/>
      <c r="AA435" s="510"/>
      <c r="AB435" s="163" t="s">
        <v>5375</v>
      </c>
      <c r="AC435" s="511">
        <v>8.015226464E9</v>
      </c>
      <c r="AD435" s="510"/>
      <c r="AE435" s="510"/>
      <c r="AF435" s="510"/>
      <c r="AG435" s="510"/>
      <c r="AH435" s="510"/>
      <c r="AI435" s="509"/>
      <c r="AJ435" s="163" t="s">
        <v>2651</v>
      </c>
      <c r="AK435" s="510"/>
      <c r="AL435" s="513"/>
      <c r="AM435" s="163" t="s">
        <v>5376</v>
      </c>
      <c r="AN435" s="510"/>
      <c r="AO435" s="509"/>
      <c r="AP435" s="509"/>
      <c r="AQ435" s="509"/>
      <c r="AR435" s="509"/>
      <c r="AS435" s="509"/>
      <c r="AT435" s="163" t="s">
        <v>2653</v>
      </c>
      <c r="AU435" s="507">
        <v>7139.0</v>
      </c>
      <c r="AV435" s="507">
        <v>2.0</v>
      </c>
      <c r="AW435" s="507">
        <v>2026.0</v>
      </c>
      <c r="AX435" s="163" t="s">
        <v>2687</v>
      </c>
      <c r="AY435" s="163" t="s">
        <v>2893</v>
      </c>
      <c r="AZ435" s="163" t="s">
        <v>2655</v>
      </c>
    </row>
    <row r="436">
      <c r="A436" s="163" t="s">
        <v>5377</v>
      </c>
      <c r="B436" s="163" t="s">
        <v>5378</v>
      </c>
      <c r="C436" s="163" t="s">
        <v>2638</v>
      </c>
      <c r="D436" s="163" t="s">
        <v>2639</v>
      </c>
      <c r="E436" s="506">
        <v>45774.41736111111</v>
      </c>
      <c r="F436" s="507">
        <v>2980.0</v>
      </c>
      <c r="G436" s="163" t="s">
        <v>2640</v>
      </c>
      <c r="H436" s="507">
        <v>2980.0</v>
      </c>
      <c r="I436" s="163" t="s">
        <v>2640</v>
      </c>
      <c r="J436" s="163" t="s">
        <v>2641</v>
      </c>
      <c r="K436" s="163" t="s">
        <v>2642</v>
      </c>
      <c r="L436" s="163" t="s">
        <v>5379</v>
      </c>
      <c r="M436" s="163" t="s">
        <v>5380</v>
      </c>
      <c r="N436" s="163" t="s">
        <v>2645</v>
      </c>
      <c r="O436" s="163" t="s">
        <v>2646</v>
      </c>
      <c r="P436" s="163" t="s">
        <v>2673</v>
      </c>
      <c r="Q436" s="163" t="s">
        <v>2648</v>
      </c>
      <c r="R436" s="506">
        <v>45774.41527777778</v>
      </c>
      <c r="S436" s="509"/>
      <c r="T436" s="509"/>
      <c r="U436" s="163" t="s">
        <v>5381</v>
      </c>
      <c r="V436" s="510"/>
      <c r="W436" s="510"/>
      <c r="X436" s="510"/>
      <c r="Y436" s="510"/>
      <c r="Z436" s="510"/>
      <c r="AA436" s="510"/>
      <c r="AB436" s="163" t="s">
        <v>5382</v>
      </c>
      <c r="AC436" s="511">
        <v>8.042782437E9</v>
      </c>
      <c r="AD436" s="510"/>
      <c r="AE436" s="510"/>
      <c r="AF436" s="510"/>
      <c r="AG436" s="510"/>
      <c r="AH436" s="510"/>
      <c r="AI436" s="509"/>
      <c r="AJ436" s="163" t="s">
        <v>2651</v>
      </c>
      <c r="AK436" s="512"/>
      <c r="AL436" s="513"/>
      <c r="AM436" s="163" t="s">
        <v>5383</v>
      </c>
      <c r="AN436" s="510"/>
      <c r="AO436" s="509"/>
      <c r="AP436" s="509"/>
      <c r="AQ436" s="509"/>
      <c r="AR436" s="509"/>
      <c r="AS436" s="509"/>
      <c r="AT436" s="163" t="s">
        <v>2653</v>
      </c>
      <c r="AU436" s="507">
        <v>8096.0</v>
      </c>
      <c r="AV436" s="507">
        <v>2.0</v>
      </c>
      <c r="AW436" s="507">
        <v>2029.0</v>
      </c>
      <c r="AX436" s="163" t="s">
        <v>2677</v>
      </c>
      <c r="AY436" s="163" t="s">
        <v>4339</v>
      </c>
      <c r="AZ436" s="163" t="s">
        <v>2655</v>
      </c>
    </row>
    <row r="437">
      <c r="A437" s="163" t="s">
        <v>5384</v>
      </c>
      <c r="B437" s="163" t="s">
        <v>5378</v>
      </c>
      <c r="C437" s="163" t="s">
        <v>2638</v>
      </c>
      <c r="D437" s="163" t="s">
        <v>2639</v>
      </c>
      <c r="E437" s="506">
        <v>45774.41736111111</v>
      </c>
      <c r="F437" s="507">
        <v>9800.0</v>
      </c>
      <c r="G437" s="163" t="s">
        <v>2640</v>
      </c>
      <c r="H437" s="507">
        <v>9800.0</v>
      </c>
      <c r="I437" s="163" t="s">
        <v>2640</v>
      </c>
      <c r="J437" s="163" t="s">
        <v>2641</v>
      </c>
      <c r="K437" s="163" t="s">
        <v>2642</v>
      </c>
      <c r="L437" s="163" t="s">
        <v>5379</v>
      </c>
      <c r="M437" s="163" t="s">
        <v>5385</v>
      </c>
      <c r="N437" s="163" t="s">
        <v>2645</v>
      </c>
      <c r="O437" s="163" t="s">
        <v>2646</v>
      </c>
      <c r="P437" s="163" t="s">
        <v>2673</v>
      </c>
      <c r="Q437" s="163" t="s">
        <v>2648</v>
      </c>
      <c r="R437" s="506">
        <v>45774.415972222225</v>
      </c>
      <c r="S437" s="509"/>
      <c r="T437" s="509"/>
      <c r="U437" s="163" t="s">
        <v>5386</v>
      </c>
      <c r="V437" s="510"/>
      <c r="W437" s="510"/>
      <c r="X437" s="510"/>
      <c r="Y437" s="510"/>
      <c r="Z437" s="510"/>
      <c r="AA437" s="510"/>
      <c r="AB437" s="163" t="s">
        <v>5382</v>
      </c>
      <c r="AC437" s="511">
        <v>8.042782437E9</v>
      </c>
      <c r="AD437" s="510"/>
      <c r="AE437" s="510"/>
      <c r="AF437" s="510"/>
      <c r="AG437" s="510"/>
      <c r="AH437" s="510"/>
      <c r="AI437" s="509"/>
      <c r="AJ437" s="163" t="s">
        <v>2651</v>
      </c>
      <c r="AK437" s="512"/>
      <c r="AL437" s="513"/>
      <c r="AM437" s="163" t="s">
        <v>5383</v>
      </c>
      <c r="AN437" s="510"/>
      <c r="AO437" s="509"/>
      <c r="AP437" s="509"/>
      <c r="AQ437" s="509"/>
      <c r="AR437" s="509"/>
      <c r="AS437" s="509"/>
      <c r="AT437" s="163" t="s">
        <v>2653</v>
      </c>
      <c r="AU437" s="507">
        <v>8096.0</v>
      </c>
      <c r="AV437" s="507">
        <v>2.0</v>
      </c>
      <c r="AW437" s="507">
        <v>2029.0</v>
      </c>
      <c r="AX437" s="163" t="s">
        <v>2677</v>
      </c>
      <c r="AY437" s="163" t="s">
        <v>4339</v>
      </c>
      <c r="AZ437" s="163" t="s">
        <v>2655</v>
      </c>
    </row>
    <row r="438">
      <c r="A438" s="163" t="s">
        <v>5387</v>
      </c>
      <c r="B438" s="163" t="s">
        <v>5388</v>
      </c>
      <c r="C438" s="163" t="s">
        <v>2638</v>
      </c>
      <c r="D438" s="163" t="s">
        <v>2639</v>
      </c>
      <c r="E438" s="506">
        <v>45774.41111111111</v>
      </c>
      <c r="F438" s="507">
        <v>2980.0</v>
      </c>
      <c r="G438" s="163" t="s">
        <v>2640</v>
      </c>
      <c r="H438" s="507">
        <v>2980.0</v>
      </c>
      <c r="I438" s="163" t="s">
        <v>2640</v>
      </c>
      <c r="J438" s="163" t="s">
        <v>2641</v>
      </c>
      <c r="K438" s="163" t="s">
        <v>2642</v>
      </c>
      <c r="L438" s="163" t="s">
        <v>5389</v>
      </c>
      <c r="M438" s="163" t="s">
        <v>5390</v>
      </c>
      <c r="N438" s="163" t="s">
        <v>2645</v>
      </c>
      <c r="O438" s="163" t="s">
        <v>2646</v>
      </c>
      <c r="P438" s="163" t="s">
        <v>2673</v>
      </c>
      <c r="Q438" s="163" t="s">
        <v>2648</v>
      </c>
      <c r="R438" s="506">
        <v>45774.40972222222</v>
      </c>
      <c r="S438" s="509"/>
      <c r="T438" s="509"/>
      <c r="U438" s="163" t="s">
        <v>5391</v>
      </c>
      <c r="V438" s="510"/>
      <c r="W438" s="510"/>
      <c r="X438" s="510"/>
      <c r="Y438" s="510"/>
      <c r="Z438" s="510"/>
      <c r="AA438" s="510"/>
      <c r="AB438" s="163" t="s">
        <v>5392</v>
      </c>
      <c r="AC438" s="511">
        <v>9.087508063E9</v>
      </c>
      <c r="AD438" s="510"/>
      <c r="AE438" s="510"/>
      <c r="AF438" s="510"/>
      <c r="AG438" s="510"/>
      <c r="AH438" s="510"/>
      <c r="AI438" s="509"/>
      <c r="AJ438" s="163" t="s">
        <v>2651</v>
      </c>
      <c r="AK438" s="512"/>
      <c r="AL438" s="513"/>
      <c r="AM438" s="163" t="s">
        <v>5393</v>
      </c>
      <c r="AN438" s="510"/>
      <c r="AO438" s="510"/>
      <c r="AP438" s="509"/>
      <c r="AQ438" s="509"/>
      <c r="AR438" s="509"/>
      <c r="AS438" s="509"/>
      <c r="AT438" s="163" t="s">
        <v>2653</v>
      </c>
      <c r="AU438" s="507">
        <v>1118.0</v>
      </c>
      <c r="AV438" s="507">
        <v>12.0</v>
      </c>
      <c r="AW438" s="507">
        <v>2027.0</v>
      </c>
      <c r="AX438" s="163" t="s">
        <v>2677</v>
      </c>
      <c r="AY438" s="163" t="s">
        <v>3763</v>
      </c>
      <c r="AZ438" s="163" t="s">
        <v>2655</v>
      </c>
    </row>
    <row r="439">
      <c r="A439" s="163" t="s">
        <v>5394</v>
      </c>
      <c r="B439" s="163" t="s">
        <v>5395</v>
      </c>
      <c r="C439" s="163" t="s">
        <v>2638</v>
      </c>
      <c r="D439" s="163" t="s">
        <v>2639</v>
      </c>
      <c r="E439" s="506">
        <v>45774.40555555555</v>
      </c>
      <c r="F439" s="507">
        <v>2980.0</v>
      </c>
      <c r="G439" s="163" t="s">
        <v>2640</v>
      </c>
      <c r="H439" s="507">
        <v>2980.0</v>
      </c>
      <c r="I439" s="163" t="s">
        <v>2640</v>
      </c>
      <c r="J439" s="163" t="s">
        <v>2641</v>
      </c>
      <c r="K439" s="163" t="s">
        <v>2642</v>
      </c>
      <c r="L439" s="163" t="s">
        <v>5396</v>
      </c>
      <c r="M439" s="163" t="s">
        <v>5397</v>
      </c>
      <c r="N439" s="163" t="s">
        <v>2645</v>
      </c>
      <c r="O439" s="163" t="s">
        <v>2646</v>
      </c>
      <c r="P439" s="163" t="s">
        <v>2647</v>
      </c>
      <c r="Q439" s="163" t="s">
        <v>2648</v>
      </c>
      <c r="R439" s="506">
        <v>45774.40555555555</v>
      </c>
      <c r="S439" s="509"/>
      <c r="T439" s="509"/>
      <c r="U439" s="163" t="s">
        <v>5398</v>
      </c>
      <c r="V439" s="510"/>
      <c r="W439" s="510"/>
      <c r="X439" s="510"/>
      <c r="Y439" s="510"/>
      <c r="Z439" s="510"/>
      <c r="AA439" s="510"/>
      <c r="AB439" s="163" t="s">
        <v>5399</v>
      </c>
      <c r="AC439" s="511">
        <v>9.07241994E9</v>
      </c>
      <c r="AD439" s="510"/>
      <c r="AE439" s="510"/>
      <c r="AF439" s="510"/>
      <c r="AG439" s="510"/>
      <c r="AH439" s="510"/>
      <c r="AI439" s="509"/>
      <c r="AJ439" s="163" t="s">
        <v>2651</v>
      </c>
      <c r="AK439" s="512"/>
      <c r="AL439" s="513"/>
      <c r="AM439" s="163" t="s">
        <v>5400</v>
      </c>
      <c r="AN439" s="510"/>
      <c r="AO439" s="509"/>
      <c r="AP439" s="509"/>
      <c r="AQ439" s="509"/>
      <c r="AR439" s="509"/>
      <c r="AS439" s="509"/>
      <c r="AT439" s="163" t="s">
        <v>2653</v>
      </c>
      <c r="AU439" s="507">
        <v>2087.0</v>
      </c>
      <c r="AV439" s="507">
        <v>4.0</v>
      </c>
      <c r="AW439" s="507">
        <v>2028.0</v>
      </c>
      <c r="AX439" s="163" t="s">
        <v>2936</v>
      </c>
      <c r="AY439" s="510"/>
      <c r="AZ439" s="163" t="s">
        <v>2655</v>
      </c>
    </row>
    <row r="440">
      <c r="A440" s="163" t="s">
        <v>5401</v>
      </c>
      <c r="B440" s="163" t="s">
        <v>5402</v>
      </c>
      <c r="C440" s="163" t="s">
        <v>2638</v>
      </c>
      <c r="D440" s="163" t="s">
        <v>2639</v>
      </c>
      <c r="E440" s="506">
        <v>45774.399305555555</v>
      </c>
      <c r="F440" s="507">
        <v>9800.0</v>
      </c>
      <c r="G440" s="163" t="s">
        <v>2640</v>
      </c>
      <c r="H440" s="507">
        <v>9800.0</v>
      </c>
      <c r="I440" s="163" t="s">
        <v>2640</v>
      </c>
      <c r="J440" s="163" t="s">
        <v>2641</v>
      </c>
      <c r="K440" s="163" t="s">
        <v>2642</v>
      </c>
      <c r="L440" s="163" t="s">
        <v>5403</v>
      </c>
      <c r="M440" s="163" t="s">
        <v>5404</v>
      </c>
      <c r="N440" s="163" t="s">
        <v>2645</v>
      </c>
      <c r="O440" s="163" t="s">
        <v>2646</v>
      </c>
      <c r="P440" s="163" t="s">
        <v>2660</v>
      </c>
      <c r="Q440" s="163" t="s">
        <v>2648</v>
      </c>
      <c r="R440" s="506">
        <v>45774.399305555555</v>
      </c>
      <c r="S440" s="509"/>
      <c r="T440" s="509"/>
      <c r="U440" s="163" t="s">
        <v>5405</v>
      </c>
      <c r="V440" s="510"/>
      <c r="W440" s="510"/>
      <c r="X440" s="510"/>
      <c r="Y440" s="510"/>
      <c r="Z440" s="510"/>
      <c r="AA440" s="510"/>
      <c r="AB440" s="163" t="s">
        <v>5406</v>
      </c>
      <c r="AC440" s="507">
        <v>9.08470807E9</v>
      </c>
      <c r="AD440" s="510"/>
      <c r="AE440" s="510"/>
      <c r="AF440" s="510"/>
      <c r="AG440" s="510"/>
      <c r="AH440" s="510"/>
      <c r="AI440" s="509"/>
      <c r="AJ440" s="163" t="s">
        <v>2651</v>
      </c>
      <c r="AK440" s="512"/>
      <c r="AL440" s="513"/>
      <c r="AM440" s="163" t="s">
        <v>5407</v>
      </c>
      <c r="AN440" s="510"/>
      <c r="AO440" s="509"/>
      <c r="AP440" s="509"/>
      <c r="AQ440" s="509"/>
      <c r="AR440" s="509"/>
      <c r="AS440" s="509"/>
      <c r="AT440" s="163" t="s">
        <v>2653</v>
      </c>
      <c r="AU440" s="507">
        <v>1007.0</v>
      </c>
      <c r="AV440" s="507">
        <v>2.0</v>
      </c>
      <c r="AW440" s="507">
        <v>2030.0</v>
      </c>
      <c r="AX440" s="163" t="s">
        <v>2664</v>
      </c>
      <c r="AY440" s="163" t="s">
        <v>3133</v>
      </c>
      <c r="AZ440" s="163" t="s">
        <v>2655</v>
      </c>
    </row>
    <row r="441">
      <c r="A441" s="163" t="s">
        <v>5408</v>
      </c>
      <c r="B441" s="163" t="s">
        <v>5409</v>
      </c>
      <c r="C441" s="163" t="s">
        <v>2638</v>
      </c>
      <c r="D441" s="163" t="s">
        <v>2639</v>
      </c>
      <c r="E441" s="506">
        <v>45774.39791666667</v>
      </c>
      <c r="F441" s="507">
        <v>2980.0</v>
      </c>
      <c r="G441" s="163" t="s">
        <v>2640</v>
      </c>
      <c r="H441" s="507">
        <v>2980.0</v>
      </c>
      <c r="I441" s="163" t="s">
        <v>2640</v>
      </c>
      <c r="J441" s="163" t="s">
        <v>2641</v>
      </c>
      <c r="K441" s="163" t="s">
        <v>2642</v>
      </c>
      <c r="L441" s="163" t="s">
        <v>5410</v>
      </c>
      <c r="M441" s="163" t="s">
        <v>5411</v>
      </c>
      <c r="N441" s="163" t="s">
        <v>2645</v>
      </c>
      <c r="O441" s="163" t="s">
        <v>2646</v>
      </c>
      <c r="P441" s="163" t="s">
        <v>2673</v>
      </c>
      <c r="Q441" s="163" t="s">
        <v>2648</v>
      </c>
      <c r="R441" s="506">
        <v>45774.396527777775</v>
      </c>
      <c r="S441" s="509"/>
      <c r="T441" s="509"/>
      <c r="U441" s="163" t="s">
        <v>5412</v>
      </c>
      <c r="V441" s="510"/>
      <c r="W441" s="510"/>
      <c r="X441" s="510"/>
      <c r="Y441" s="510"/>
      <c r="Z441" s="510"/>
      <c r="AA441" s="510"/>
      <c r="AB441" s="163" t="s">
        <v>5413</v>
      </c>
      <c r="AC441" s="507">
        <v>8.052732454E9</v>
      </c>
      <c r="AD441" s="510"/>
      <c r="AE441" s="510"/>
      <c r="AF441" s="510"/>
      <c r="AG441" s="510"/>
      <c r="AH441" s="510"/>
      <c r="AI441" s="509"/>
      <c r="AJ441" s="163" t="s">
        <v>2651</v>
      </c>
      <c r="AK441" s="512"/>
      <c r="AL441" s="513"/>
      <c r="AM441" s="163" t="s">
        <v>5414</v>
      </c>
      <c r="AN441" s="510"/>
      <c r="AO441" s="509"/>
      <c r="AP441" s="509"/>
      <c r="AQ441" s="509"/>
      <c r="AR441" s="509"/>
      <c r="AS441" s="509"/>
      <c r="AT441" s="163" t="s">
        <v>2653</v>
      </c>
      <c r="AU441" s="507">
        <v>4116.0</v>
      </c>
      <c r="AV441" s="507">
        <v>8.0</v>
      </c>
      <c r="AW441" s="507">
        <v>2025.0</v>
      </c>
      <c r="AX441" s="163" t="s">
        <v>2677</v>
      </c>
      <c r="AY441" s="163" t="s">
        <v>2678</v>
      </c>
      <c r="AZ441" s="163" t="s">
        <v>2655</v>
      </c>
    </row>
    <row r="442">
      <c r="A442" s="163" t="s">
        <v>5415</v>
      </c>
      <c r="B442" s="163" t="s">
        <v>5402</v>
      </c>
      <c r="C442" s="163" t="s">
        <v>2638</v>
      </c>
      <c r="D442" s="163" t="s">
        <v>2639</v>
      </c>
      <c r="E442" s="506">
        <v>45774.396527777775</v>
      </c>
      <c r="F442" s="507">
        <v>2980.0</v>
      </c>
      <c r="G442" s="163" t="s">
        <v>2640</v>
      </c>
      <c r="H442" s="507">
        <v>2980.0</v>
      </c>
      <c r="I442" s="163" t="s">
        <v>2640</v>
      </c>
      <c r="J442" s="163" t="s">
        <v>2641</v>
      </c>
      <c r="K442" s="163" t="s">
        <v>2642</v>
      </c>
      <c r="L442" s="163" t="s">
        <v>5403</v>
      </c>
      <c r="M442" s="163" t="s">
        <v>5416</v>
      </c>
      <c r="N442" s="163" t="s">
        <v>2645</v>
      </c>
      <c r="O442" s="163" t="s">
        <v>2646</v>
      </c>
      <c r="P442" s="163" t="s">
        <v>2660</v>
      </c>
      <c r="Q442" s="163" t="s">
        <v>2648</v>
      </c>
      <c r="R442" s="506">
        <v>45774.396527777775</v>
      </c>
      <c r="S442" s="509"/>
      <c r="T442" s="509"/>
      <c r="U442" s="163" t="s">
        <v>5417</v>
      </c>
      <c r="V442" s="510"/>
      <c r="W442" s="510"/>
      <c r="X442" s="510"/>
      <c r="Y442" s="510"/>
      <c r="Z442" s="510"/>
      <c r="AA442" s="510"/>
      <c r="AB442" s="163" t="s">
        <v>5406</v>
      </c>
      <c r="AC442" s="511">
        <v>9.08470807E9</v>
      </c>
      <c r="AD442" s="510"/>
      <c r="AE442" s="510"/>
      <c r="AF442" s="510"/>
      <c r="AG442" s="510"/>
      <c r="AH442" s="510"/>
      <c r="AI442" s="509"/>
      <c r="AJ442" s="163" t="s">
        <v>2651</v>
      </c>
      <c r="AK442" s="512"/>
      <c r="AL442" s="513"/>
      <c r="AM442" s="163" t="s">
        <v>5407</v>
      </c>
      <c r="AN442" s="510"/>
      <c r="AO442" s="509"/>
      <c r="AP442" s="509"/>
      <c r="AQ442" s="509"/>
      <c r="AR442" s="509"/>
      <c r="AS442" s="509"/>
      <c r="AT442" s="163" t="s">
        <v>2653</v>
      </c>
      <c r="AU442" s="507">
        <v>1007.0</v>
      </c>
      <c r="AV442" s="507">
        <v>2.0</v>
      </c>
      <c r="AW442" s="507">
        <v>2030.0</v>
      </c>
      <c r="AX442" s="163" t="s">
        <v>2664</v>
      </c>
      <c r="AY442" s="163" t="s">
        <v>3133</v>
      </c>
      <c r="AZ442" s="163" t="s">
        <v>2655</v>
      </c>
    </row>
    <row r="443">
      <c r="A443" s="163" t="s">
        <v>5418</v>
      </c>
      <c r="B443" s="163" t="s">
        <v>5419</v>
      </c>
      <c r="C443" s="163" t="s">
        <v>2638</v>
      </c>
      <c r="D443" s="163" t="s">
        <v>2639</v>
      </c>
      <c r="E443" s="506">
        <v>45774.37222222222</v>
      </c>
      <c r="F443" s="507">
        <v>2980.0</v>
      </c>
      <c r="G443" s="163" t="s">
        <v>2640</v>
      </c>
      <c r="H443" s="507">
        <v>2980.0</v>
      </c>
      <c r="I443" s="163" t="s">
        <v>2640</v>
      </c>
      <c r="J443" s="163" t="s">
        <v>2641</v>
      </c>
      <c r="K443" s="163" t="s">
        <v>2642</v>
      </c>
      <c r="L443" s="163" t="s">
        <v>5420</v>
      </c>
      <c r="M443" s="163" t="s">
        <v>5421</v>
      </c>
      <c r="N443" s="163" t="s">
        <v>2645</v>
      </c>
      <c r="O443" s="163" t="s">
        <v>2646</v>
      </c>
      <c r="P443" s="163" t="s">
        <v>2673</v>
      </c>
      <c r="Q443" s="163" t="s">
        <v>2648</v>
      </c>
      <c r="R443" s="506">
        <v>45774.370833333334</v>
      </c>
      <c r="S443" s="509"/>
      <c r="T443" s="509"/>
      <c r="U443" s="163" t="s">
        <v>5422</v>
      </c>
      <c r="V443" s="510"/>
      <c r="W443" s="510"/>
      <c r="X443" s="510"/>
      <c r="Y443" s="510"/>
      <c r="Z443" s="510"/>
      <c r="AA443" s="510"/>
      <c r="AB443" s="163" t="s">
        <v>5423</v>
      </c>
      <c r="AC443" s="507">
        <v>9.018423465E9</v>
      </c>
      <c r="AD443" s="510"/>
      <c r="AE443" s="510"/>
      <c r="AF443" s="510"/>
      <c r="AG443" s="510"/>
      <c r="AH443" s="510"/>
      <c r="AI443" s="509"/>
      <c r="AJ443" s="163" t="s">
        <v>2651</v>
      </c>
      <c r="AK443" s="512"/>
      <c r="AL443" s="513"/>
      <c r="AM443" s="163" t="s">
        <v>5424</v>
      </c>
      <c r="AN443" s="510"/>
      <c r="AO443" s="509"/>
      <c r="AP443" s="509"/>
      <c r="AQ443" s="509"/>
      <c r="AR443" s="509"/>
      <c r="AS443" s="509"/>
      <c r="AT443" s="163" t="s">
        <v>2653</v>
      </c>
      <c r="AU443" s="507">
        <v>1416.0</v>
      </c>
      <c r="AV443" s="507">
        <v>1.0</v>
      </c>
      <c r="AW443" s="507">
        <v>2029.0</v>
      </c>
      <c r="AX443" s="163" t="s">
        <v>2677</v>
      </c>
      <c r="AY443" s="163" t="s">
        <v>2678</v>
      </c>
      <c r="AZ443" s="163" t="s">
        <v>2655</v>
      </c>
    </row>
    <row r="444">
      <c r="A444" s="163" t="s">
        <v>4448</v>
      </c>
      <c r="B444" s="163" t="s">
        <v>4449</v>
      </c>
      <c r="C444" s="163" t="s">
        <v>2638</v>
      </c>
      <c r="D444" s="163" t="s">
        <v>2639</v>
      </c>
      <c r="E444" s="506">
        <v>45774.36388888889</v>
      </c>
      <c r="F444" s="507">
        <v>2980.0</v>
      </c>
      <c r="G444" s="163" t="s">
        <v>2640</v>
      </c>
      <c r="H444" s="507">
        <v>2980.0</v>
      </c>
      <c r="I444" s="163" t="s">
        <v>2640</v>
      </c>
      <c r="J444" s="163" t="s">
        <v>2641</v>
      </c>
      <c r="K444" s="163" t="s">
        <v>2642</v>
      </c>
      <c r="L444" s="163" t="s">
        <v>4450</v>
      </c>
      <c r="M444" s="163" t="s">
        <v>4451</v>
      </c>
      <c r="N444" s="163" t="s">
        <v>2645</v>
      </c>
      <c r="O444" s="163" t="s">
        <v>2646</v>
      </c>
      <c r="P444" s="163" t="s">
        <v>2683</v>
      </c>
      <c r="Q444" s="163" t="s">
        <v>2648</v>
      </c>
      <c r="R444" s="506">
        <v>45774.3625</v>
      </c>
      <c r="S444" s="509"/>
      <c r="T444" s="509"/>
      <c r="U444" s="163" t="s">
        <v>4452</v>
      </c>
      <c r="V444" s="510"/>
      <c r="W444" s="510"/>
      <c r="X444" s="510"/>
      <c r="Y444" s="510"/>
      <c r="Z444" s="510"/>
      <c r="AA444" s="510"/>
      <c r="AB444" s="163" t="s">
        <v>4454</v>
      </c>
      <c r="AC444" s="511">
        <v>8.0547381115E10</v>
      </c>
      <c r="AD444" s="510"/>
      <c r="AE444" s="510"/>
      <c r="AF444" s="510"/>
      <c r="AG444" s="510"/>
      <c r="AH444" s="510"/>
      <c r="AI444" s="509"/>
      <c r="AJ444" s="163" t="s">
        <v>2651</v>
      </c>
      <c r="AK444" s="512"/>
      <c r="AL444" s="513"/>
      <c r="AM444" s="163" t="s">
        <v>4455</v>
      </c>
      <c r="AN444" s="510"/>
      <c r="AO444" s="509"/>
      <c r="AP444" s="509"/>
      <c r="AQ444" s="509"/>
      <c r="AR444" s="509"/>
      <c r="AS444" s="509"/>
      <c r="AT444" s="163" t="s">
        <v>2653</v>
      </c>
      <c r="AU444" s="507">
        <v>7744.0</v>
      </c>
      <c r="AV444" s="507">
        <v>8.0</v>
      </c>
      <c r="AW444" s="507">
        <v>2025.0</v>
      </c>
      <c r="AX444" s="510"/>
      <c r="AY444" s="163" t="s">
        <v>3308</v>
      </c>
      <c r="AZ444" s="163" t="s">
        <v>2655</v>
      </c>
    </row>
    <row r="445">
      <c r="A445" s="163" t="s">
        <v>5425</v>
      </c>
      <c r="B445" s="163" t="s">
        <v>5426</v>
      </c>
      <c r="C445" s="163" t="s">
        <v>2638</v>
      </c>
      <c r="D445" s="163" t="s">
        <v>2639</v>
      </c>
      <c r="E445" s="506">
        <v>45774.35833333333</v>
      </c>
      <c r="F445" s="507">
        <v>9800.0</v>
      </c>
      <c r="G445" s="163" t="s">
        <v>2640</v>
      </c>
      <c r="H445" s="507">
        <v>9800.0</v>
      </c>
      <c r="I445" s="163" t="s">
        <v>2640</v>
      </c>
      <c r="J445" s="163" t="s">
        <v>2641</v>
      </c>
      <c r="K445" s="163" t="s">
        <v>2642</v>
      </c>
      <c r="L445" s="163" t="s">
        <v>5427</v>
      </c>
      <c r="M445" s="163" t="s">
        <v>5428</v>
      </c>
      <c r="N445" s="163" t="s">
        <v>2645</v>
      </c>
      <c r="O445" s="163" t="s">
        <v>2646</v>
      </c>
      <c r="P445" s="163" t="s">
        <v>2673</v>
      </c>
      <c r="Q445" s="163" t="s">
        <v>2648</v>
      </c>
      <c r="R445" s="506">
        <v>45774.356944444444</v>
      </c>
      <c r="S445" s="509"/>
      <c r="T445" s="509"/>
      <c r="U445" s="163" t="s">
        <v>5429</v>
      </c>
      <c r="V445" s="510"/>
      <c r="W445" s="510"/>
      <c r="X445" s="510"/>
      <c r="Y445" s="510"/>
      <c r="Z445" s="510"/>
      <c r="AA445" s="510"/>
      <c r="AB445" s="163" t="s">
        <v>5430</v>
      </c>
      <c r="AC445" s="511">
        <v>7.047650928E9</v>
      </c>
      <c r="AD445" s="510"/>
      <c r="AE445" s="510"/>
      <c r="AF445" s="510"/>
      <c r="AG445" s="510"/>
      <c r="AH445" s="510"/>
      <c r="AI445" s="509"/>
      <c r="AJ445" s="163" t="s">
        <v>2651</v>
      </c>
      <c r="AK445" s="512"/>
      <c r="AL445" s="513"/>
      <c r="AM445" s="163" t="s">
        <v>5431</v>
      </c>
      <c r="AN445" s="510"/>
      <c r="AO445" s="509"/>
      <c r="AP445" s="509"/>
      <c r="AQ445" s="509"/>
      <c r="AR445" s="509"/>
      <c r="AS445" s="509"/>
      <c r="AT445" s="163" t="s">
        <v>2700</v>
      </c>
      <c r="AU445" s="507">
        <v>1316.0</v>
      </c>
      <c r="AV445" s="507">
        <v>5.0</v>
      </c>
      <c r="AW445" s="507">
        <v>2029.0</v>
      </c>
      <c r="AX445" s="163" t="s">
        <v>2677</v>
      </c>
      <c r="AY445" s="163" t="s">
        <v>3089</v>
      </c>
      <c r="AZ445" s="163" t="s">
        <v>2655</v>
      </c>
    </row>
    <row r="446">
      <c r="A446" s="163" t="s">
        <v>5432</v>
      </c>
      <c r="B446" s="163" t="s">
        <v>5426</v>
      </c>
      <c r="C446" s="163" t="s">
        <v>2638</v>
      </c>
      <c r="D446" s="163" t="s">
        <v>2639</v>
      </c>
      <c r="E446" s="506">
        <v>45774.35555555556</v>
      </c>
      <c r="F446" s="507">
        <v>2980.0</v>
      </c>
      <c r="G446" s="163" t="s">
        <v>2640</v>
      </c>
      <c r="H446" s="507">
        <v>2980.0</v>
      </c>
      <c r="I446" s="163" t="s">
        <v>2640</v>
      </c>
      <c r="J446" s="163" t="s">
        <v>2641</v>
      </c>
      <c r="K446" s="163" t="s">
        <v>2642</v>
      </c>
      <c r="L446" s="163" t="s">
        <v>5427</v>
      </c>
      <c r="M446" s="163" t="s">
        <v>5433</v>
      </c>
      <c r="N446" s="163" t="s">
        <v>2645</v>
      </c>
      <c r="O446" s="163" t="s">
        <v>2646</v>
      </c>
      <c r="P446" s="163" t="s">
        <v>2673</v>
      </c>
      <c r="Q446" s="163" t="s">
        <v>2648</v>
      </c>
      <c r="R446" s="506">
        <v>45774.354166666664</v>
      </c>
      <c r="S446" s="509"/>
      <c r="T446" s="509"/>
      <c r="U446" s="163" t="s">
        <v>5434</v>
      </c>
      <c r="V446" s="510"/>
      <c r="W446" s="510"/>
      <c r="X446" s="510"/>
      <c r="Y446" s="510"/>
      <c r="Z446" s="510"/>
      <c r="AA446" s="510"/>
      <c r="AB446" s="163" t="s">
        <v>5430</v>
      </c>
      <c r="AC446" s="511">
        <v>7.047650928E9</v>
      </c>
      <c r="AD446" s="510"/>
      <c r="AE446" s="510"/>
      <c r="AF446" s="510"/>
      <c r="AG446" s="510"/>
      <c r="AH446" s="510"/>
      <c r="AI446" s="509"/>
      <c r="AJ446" s="163" t="s">
        <v>2651</v>
      </c>
      <c r="AK446" s="512"/>
      <c r="AL446" s="513"/>
      <c r="AM446" s="163" t="s">
        <v>5431</v>
      </c>
      <c r="AN446" s="510"/>
      <c r="AO446" s="509"/>
      <c r="AP446" s="509"/>
      <c r="AQ446" s="509"/>
      <c r="AR446" s="509"/>
      <c r="AS446" s="509"/>
      <c r="AT446" s="163" t="s">
        <v>2700</v>
      </c>
      <c r="AU446" s="507">
        <v>1316.0</v>
      </c>
      <c r="AV446" s="507">
        <v>5.0</v>
      </c>
      <c r="AW446" s="507">
        <v>2029.0</v>
      </c>
      <c r="AX446" s="163" t="s">
        <v>2677</v>
      </c>
      <c r="AY446" s="163" t="s">
        <v>3089</v>
      </c>
      <c r="AZ446" s="163" t="s">
        <v>2655</v>
      </c>
    </row>
    <row r="447">
      <c r="A447" s="163" t="s">
        <v>5435</v>
      </c>
      <c r="B447" s="163" t="s">
        <v>5436</v>
      </c>
      <c r="C447" s="163" t="s">
        <v>2638</v>
      </c>
      <c r="D447" s="163" t="s">
        <v>2639</v>
      </c>
      <c r="E447" s="506">
        <v>45774.35555555556</v>
      </c>
      <c r="F447" s="507">
        <v>9800.0</v>
      </c>
      <c r="G447" s="163" t="s">
        <v>2640</v>
      </c>
      <c r="H447" s="507">
        <v>9800.0</v>
      </c>
      <c r="I447" s="163" t="s">
        <v>2640</v>
      </c>
      <c r="J447" s="163" t="s">
        <v>2641</v>
      </c>
      <c r="K447" s="163" t="s">
        <v>2642</v>
      </c>
      <c r="L447" s="163" t="s">
        <v>5437</v>
      </c>
      <c r="M447" s="163" t="s">
        <v>5438</v>
      </c>
      <c r="N447" s="163" t="s">
        <v>2645</v>
      </c>
      <c r="O447" s="163" t="s">
        <v>2646</v>
      </c>
      <c r="P447" s="163" t="s">
        <v>2673</v>
      </c>
      <c r="Q447" s="163" t="s">
        <v>2648</v>
      </c>
      <c r="R447" s="506">
        <v>45774.354166666664</v>
      </c>
      <c r="S447" s="509"/>
      <c r="T447" s="509"/>
      <c r="U447" s="163" t="s">
        <v>5439</v>
      </c>
      <c r="V447" s="510"/>
      <c r="W447" s="510"/>
      <c r="X447" s="510"/>
      <c r="Y447" s="510"/>
      <c r="Z447" s="510"/>
      <c r="AA447" s="510"/>
      <c r="AB447" s="163" t="s">
        <v>5440</v>
      </c>
      <c r="AC447" s="511">
        <v>9.056985509E9</v>
      </c>
      <c r="AD447" s="510"/>
      <c r="AE447" s="510"/>
      <c r="AF447" s="510"/>
      <c r="AG447" s="510"/>
      <c r="AH447" s="510"/>
      <c r="AI447" s="509"/>
      <c r="AJ447" s="163" t="s">
        <v>2651</v>
      </c>
      <c r="AK447" s="512"/>
      <c r="AL447" s="513"/>
      <c r="AM447" s="163" t="s">
        <v>5441</v>
      </c>
      <c r="AN447" s="510"/>
      <c r="AO447" s="509"/>
      <c r="AP447" s="509"/>
      <c r="AQ447" s="509"/>
      <c r="AR447" s="509"/>
      <c r="AS447" s="509"/>
      <c r="AT447" s="163" t="s">
        <v>2653</v>
      </c>
      <c r="AU447" s="507">
        <v>1004.0</v>
      </c>
      <c r="AV447" s="507">
        <v>4.0</v>
      </c>
      <c r="AW447" s="507">
        <v>2030.0</v>
      </c>
      <c r="AX447" s="163" t="s">
        <v>2677</v>
      </c>
      <c r="AY447" s="163" t="s">
        <v>2779</v>
      </c>
      <c r="AZ447" s="163" t="s">
        <v>2655</v>
      </c>
    </row>
    <row r="448">
      <c r="A448" s="163" t="s">
        <v>5442</v>
      </c>
      <c r="B448" s="163" t="s">
        <v>5436</v>
      </c>
      <c r="C448" s="163" t="s">
        <v>2638</v>
      </c>
      <c r="D448" s="163" t="s">
        <v>2639</v>
      </c>
      <c r="E448" s="506">
        <v>45774.347916666666</v>
      </c>
      <c r="F448" s="507">
        <v>2980.0</v>
      </c>
      <c r="G448" s="163" t="s">
        <v>2640</v>
      </c>
      <c r="H448" s="507">
        <v>2980.0</v>
      </c>
      <c r="I448" s="163" t="s">
        <v>2640</v>
      </c>
      <c r="J448" s="163" t="s">
        <v>2641</v>
      </c>
      <c r="K448" s="163" t="s">
        <v>2642</v>
      </c>
      <c r="L448" s="163" t="s">
        <v>5437</v>
      </c>
      <c r="M448" s="163" t="s">
        <v>5443</v>
      </c>
      <c r="N448" s="163" t="s">
        <v>2645</v>
      </c>
      <c r="O448" s="163" t="s">
        <v>2646</v>
      </c>
      <c r="P448" s="163" t="s">
        <v>2673</v>
      </c>
      <c r="Q448" s="163" t="s">
        <v>2648</v>
      </c>
      <c r="R448" s="506">
        <v>45774.34652777778</v>
      </c>
      <c r="S448" s="509"/>
      <c r="T448" s="509"/>
      <c r="U448" s="163" t="s">
        <v>5444</v>
      </c>
      <c r="V448" s="510"/>
      <c r="W448" s="510"/>
      <c r="X448" s="510"/>
      <c r="Y448" s="510"/>
      <c r="Z448" s="510"/>
      <c r="AA448" s="510"/>
      <c r="AB448" s="163" t="s">
        <v>5440</v>
      </c>
      <c r="AC448" s="511">
        <v>9.056985509E9</v>
      </c>
      <c r="AD448" s="510"/>
      <c r="AE448" s="510"/>
      <c r="AF448" s="510"/>
      <c r="AG448" s="510"/>
      <c r="AH448" s="510"/>
      <c r="AI448" s="509"/>
      <c r="AJ448" s="163" t="s">
        <v>2651</v>
      </c>
      <c r="AK448" s="512"/>
      <c r="AL448" s="513"/>
      <c r="AM448" s="163" t="s">
        <v>5441</v>
      </c>
      <c r="AN448" s="510"/>
      <c r="AO448" s="509"/>
      <c r="AP448" s="509"/>
      <c r="AQ448" s="509"/>
      <c r="AR448" s="509"/>
      <c r="AS448" s="509"/>
      <c r="AT448" s="163" t="s">
        <v>2653</v>
      </c>
      <c r="AU448" s="507">
        <v>1004.0</v>
      </c>
      <c r="AV448" s="507">
        <v>4.0</v>
      </c>
      <c r="AW448" s="507">
        <v>2030.0</v>
      </c>
      <c r="AX448" s="163" t="s">
        <v>2677</v>
      </c>
      <c r="AY448" s="163" t="s">
        <v>2779</v>
      </c>
      <c r="AZ448" s="163" t="s">
        <v>2655</v>
      </c>
    </row>
    <row r="449">
      <c r="A449" s="163" t="s">
        <v>5445</v>
      </c>
      <c r="B449" s="163" t="s">
        <v>5446</v>
      </c>
      <c r="C449" s="163" t="s">
        <v>2638</v>
      </c>
      <c r="D449" s="163" t="s">
        <v>2639</v>
      </c>
      <c r="E449" s="506">
        <v>45774.33194444444</v>
      </c>
      <c r="F449" s="507">
        <v>2980.0</v>
      </c>
      <c r="G449" s="163" t="s">
        <v>2640</v>
      </c>
      <c r="H449" s="507">
        <v>2980.0</v>
      </c>
      <c r="I449" s="163" t="s">
        <v>2640</v>
      </c>
      <c r="J449" s="163" t="s">
        <v>2641</v>
      </c>
      <c r="K449" s="163" t="s">
        <v>2642</v>
      </c>
      <c r="L449" s="163" t="s">
        <v>5447</v>
      </c>
      <c r="M449" s="163" t="s">
        <v>5448</v>
      </c>
      <c r="N449" s="163" t="s">
        <v>2645</v>
      </c>
      <c r="O449" s="163" t="s">
        <v>2646</v>
      </c>
      <c r="P449" s="163" t="s">
        <v>2673</v>
      </c>
      <c r="Q449" s="163" t="s">
        <v>2648</v>
      </c>
      <c r="R449" s="506">
        <v>45774.330555555556</v>
      </c>
      <c r="S449" s="509"/>
      <c r="T449" s="509"/>
      <c r="U449" s="163" t="s">
        <v>5449</v>
      </c>
      <c r="V449" s="510"/>
      <c r="W449" s="510"/>
      <c r="X449" s="510"/>
      <c r="Y449" s="510"/>
      <c r="Z449" s="510"/>
      <c r="AA449" s="510"/>
      <c r="AB449" s="163" t="s">
        <v>5450</v>
      </c>
      <c r="AC449" s="511">
        <v>8.014824259E9</v>
      </c>
      <c r="AD449" s="510"/>
      <c r="AE449" s="510"/>
      <c r="AF449" s="510"/>
      <c r="AG449" s="510"/>
      <c r="AH449" s="510"/>
      <c r="AI449" s="509"/>
      <c r="AJ449" s="163" t="s">
        <v>2651</v>
      </c>
      <c r="AK449" s="512"/>
      <c r="AL449" s="513"/>
      <c r="AM449" s="163" t="s">
        <v>5451</v>
      </c>
      <c r="AN449" s="510"/>
      <c r="AO449" s="509"/>
      <c r="AP449" s="509"/>
      <c r="AQ449" s="509"/>
      <c r="AR449" s="509"/>
      <c r="AS449" s="509"/>
      <c r="AT449" s="163" t="s">
        <v>2653</v>
      </c>
      <c r="AU449" s="507">
        <v>7561.0</v>
      </c>
      <c r="AV449" s="507">
        <v>1.0</v>
      </c>
      <c r="AW449" s="507">
        <v>2030.0</v>
      </c>
      <c r="AX449" s="163" t="s">
        <v>2687</v>
      </c>
      <c r="AY449" s="163" t="s">
        <v>2905</v>
      </c>
      <c r="AZ449" s="163" t="s">
        <v>2655</v>
      </c>
    </row>
    <row r="450">
      <c r="A450" s="163" t="s">
        <v>5452</v>
      </c>
      <c r="B450" s="163" t="s">
        <v>5453</v>
      </c>
      <c r="C450" s="163" t="s">
        <v>2638</v>
      </c>
      <c r="D450" s="163" t="s">
        <v>2639</v>
      </c>
      <c r="E450" s="506">
        <v>45774.32916666667</v>
      </c>
      <c r="F450" s="507">
        <v>2980.0</v>
      </c>
      <c r="G450" s="163" t="s">
        <v>2640</v>
      </c>
      <c r="H450" s="507">
        <v>2980.0</v>
      </c>
      <c r="I450" s="163" t="s">
        <v>2640</v>
      </c>
      <c r="J450" s="163" t="s">
        <v>2641</v>
      </c>
      <c r="K450" s="163" t="s">
        <v>2642</v>
      </c>
      <c r="L450" s="163" t="s">
        <v>5454</v>
      </c>
      <c r="M450" s="163" t="s">
        <v>5455</v>
      </c>
      <c r="N450" s="163" t="s">
        <v>2645</v>
      </c>
      <c r="O450" s="163" t="s">
        <v>2646</v>
      </c>
      <c r="P450" s="163" t="s">
        <v>2683</v>
      </c>
      <c r="Q450" s="163" t="s">
        <v>2648</v>
      </c>
      <c r="R450" s="506">
        <v>45774.32708333333</v>
      </c>
      <c r="S450" s="509"/>
      <c r="T450" s="509"/>
      <c r="U450" s="163" t="s">
        <v>5456</v>
      </c>
      <c r="V450" s="510"/>
      <c r="W450" s="510"/>
      <c r="X450" s="510"/>
      <c r="Y450" s="510"/>
      <c r="Z450" s="510"/>
      <c r="AA450" s="510"/>
      <c r="AB450" s="163" t="s">
        <v>5457</v>
      </c>
      <c r="AC450" s="511">
        <v>9.039420966E9</v>
      </c>
      <c r="AD450" s="510"/>
      <c r="AE450" s="510"/>
      <c r="AF450" s="510"/>
      <c r="AG450" s="510"/>
      <c r="AH450" s="510"/>
      <c r="AI450" s="509"/>
      <c r="AJ450" s="163" t="s">
        <v>2651</v>
      </c>
      <c r="AK450" s="512"/>
      <c r="AL450" s="513"/>
      <c r="AM450" s="163" t="s">
        <v>5458</v>
      </c>
      <c r="AN450" s="510"/>
      <c r="AO450" s="509"/>
      <c r="AP450" s="509"/>
      <c r="AQ450" s="509"/>
      <c r="AR450" s="509"/>
      <c r="AS450" s="509"/>
      <c r="AT450" s="163" t="s">
        <v>2653</v>
      </c>
      <c r="AU450" s="507">
        <v>8183.0</v>
      </c>
      <c r="AV450" s="507">
        <v>1.0</v>
      </c>
      <c r="AW450" s="507">
        <v>2027.0</v>
      </c>
      <c r="AX450" s="163" t="s">
        <v>2846</v>
      </c>
      <c r="AY450" s="163" t="s">
        <v>2921</v>
      </c>
      <c r="AZ450" s="163" t="s">
        <v>2655</v>
      </c>
    </row>
    <row r="451">
      <c r="A451" s="163" t="s">
        <v>5459</v>
      </c>
      <c r="B451" s="163" t="s">
        <v>5460</v>
      </c>
      <c r="C451" s="163" t="s">
        <v>2638</v>
      </c>
      <c r="D451" s="163" t="s">
        <v>2639</v>
      </c>
      <c r="E451" s="506">
        <v>45774.31736111111</v>
      </c>
      <c r="F451" s="507">
        <v>2980.0</v>
      </c>
      <c r="G451" s="163" t="s">
        <v>2640</v>
      </c>
      <c r="H451" s="507">
        <v>2980.0</v>
      </c>
      <c r="I451" s="163" t="s">
        <v>2640</v>
      </c>
      <c r="J451" s="163" t="s">
        <v>2641</v>
      </c>
      <c r="K451" s="163" t="s">
        <v>2642</v>
      </c>
      <c r="L451" s="163" t="s">
        <v>5461</v>
      </c>
      <c r="M451" s="163" t="s">
        <v>5462</v>
      </c>
      <c r="N451" s="163" t="s">
        <v>2645</v>
      </c>
      <c r="O451" s="163" t="s">
        <v>2646</v>
      </c>
      <c r="P451" s="163" t="s">
        <v>2683</v>
      </c>
      <c r="Q451" s="163" t="s">
        <v>2648</v>
      </c>
      <c r="R451" s="506">
        <v>45774.31597222222</v>
      </c>
      <c r="S451" s="509"/>
      <c r="T451" s="509"/>
      <c r="U451" s="163" t="s">
        <v>5463</v>
      </c>
      <c r="V451" s="510"/>
      <c r="W451" s="510"/>
      <c r="X451" s="510"/>
      <c r="Y451" s="510"/>
      <c r="Z451" s="510"/>
      <c r="AA451" s="510"/>
      <c r="AB451" s="163" t="s">
        <v>5464</v>
      </c>
      <c r="AC451" s="511">
        <v>9.085151631E9</v>
      </c>
      <c r="AD451" s="510"/>
      <c r="AE451" s="510"/>
      <c r="AF451" s="510"/>
      <c r="AG451" s="510"/>
      <c r="AH451" s="510"/>
      <c r="AI451" s="509"/>
      <c r="AJ451" s="163" t="s">
        <v>2651</v>
      </c>
      <c r="AK451" s="512"/>
      <c r="AL451" s="513"/>
      <c r="AM451" s="163" t="s">
        <v>5465</v>
      </c>
      <c r="AN451" s="510"/>
      <c r="AO451" s="509"/>
      <c r="AP451" s="509"/>
      <c r="AQ451" s="509"/>
      <c r="AR451" s="509"/>
      <c r="AS451" s="509"/>
      <c r="AT451" s="163" t="s">
        <v>2653</v>
      </c>
      <c r="AU451" s="507">
        <v>3061.0</v>
      </c>
      <c r="AV451" s="507">
        <v>3.0</v>
      </c>
      <c r="AW451" s="507">
        <v>2028.0</v>
      </c>
      <c r="AX451" s="163" t="s">
        <v>2749</v>
      </c>
      <c r="AY451" s="163" t="s">
        <v>2750</v>
      </c>
      <c r="AZ451" s="163" t="s">
        <v>2655</v>
      </c>
    </row>
    <row r="452">
      <c r="A452" s="163" t="s">
        <v>5466</v>
      </c>
      <c r="B452" s="163" t="s">
        <v>5467</v>
      </c>
      <c r="C452" s="163" t="s">
        <v>2638</v>
      </c>
      <c r="D452" s="163" t="s">
        <v>2639</v>
      </c>
      <c r="E452" s="506">
        <v>45774.31597222222</v>
      </c>
      <c r="F452" s="507">
        <v>9800.0</v>
      </c>
      <c r="G452" s="163" t="s">
        <v>2640</v>
      </c>
      <c r="H452" s="507">
        <v>9800.0</v>
      </c>
      <c r="I452" s="163" t="s">
        <v>2640</v>
      </c>
      <c r="J452" s="163" t="s">
        <v>2641</v>
      </c>
      <c r="K452" s="163" t="s">
        <v>2642</v>
      </c>
      <c r="L452" s="163" t="s">
        <v>5468</v>
      </c>
      <c r="M452" s="163" t="s">
        <v>5469</v>
      </c>
      <c r="N452" s="163" t="s">
        <v>2645</v>
      </c>
      <c r="O452" s="163" t="s">
        <v>2646</v>
      </c>
      <c r="P452" s="163" t="s">
        <v>2673</v>
      </c>
      <c r="Q452" s="163" t="s">
        <v>2648</v>
      </c>
      <c r="R452" s="506">
        <v>45774.313888888886</v>
      </c>
      <c r="S452" s="509"/>
      <c r="T452" s="509"/>
      <c r="U452" s="163" t="s">
        <v>5470</v>
      </c>
      <c r="V452" s="510"/>
      <c r="W452" s="510"/>
      <c r="X452" s="510"/>
      <c r="Y452" s="510"/>
      <c r="Z452" s="510"/>
      <c r="AA452" s="510"/>
      <c r="AB452" s="163" t="s">
        <v>5471</v>
      </c>
      <c r="AC452" s="511">
        <v>9.035879405E9</v>
      </c>
      <c r="AD452" s="510"/>
      <c r="AE452" s="510"/>
      <c r="AF452" s="510"/>
      <c r="AG452" s="510"/>
      <c r="AH452" s="510"/>
      <c r="AI452" s="509"/>
      <c r="AJ452" s="163" t="s">
        <v>2651</v>
      </c>
      <c r="AK452" s="512"/>
      <c r="AL452" s="513"/>
      <c r="AM452" s="163" t="s">
        <v>5472</v>
      </c>
      <c r="AN452" s="510"/>
      <c r="AO452" s="509"/>
      <c r="AP452" s="509"/>
      <c r="AQ452" s="509"/>
      <c r="AR452" s="509"/>
      <c r="AS452" s="509"/>
      <c r="AT452" s="163" t="s">
        <v>2653</v>
      </c>
      <c r="AU452" s="507">
        <v>4793.0</v>
      </c>
      <c r="AV452" s="507">
        <v>3.0</v>
      </c>
      <c r="AW452" s="507">
        <v>2026.0</v>
      </c>
      <c r="AX452" s="163" t="s">
        <v>2677</v>
      </c>
      <c r="AY452" s="163" t="s">
        <v>2678</v>
      </c>
      <c r="AZ452" s="163" t="s">
        <v>2655</v>
      </c>
    </row>
    <row r="453">
      <c r="A453" s="163" t="s">
        <v>5473</v>
      </c>
      <c r="B453" s="163" t="s">
        <v>5467</v>
      </c>
      <c r="C453" s="163" t="s">
        <v>2638</v>
      </c>
      <c r="D453" s="163" t="s">
        <v>2639</v>
      </c>
      <c r="E453" s="506">
        <v>45774.313888888886</v>
      </c>
      <c r="F453" s="507">
        <v>2980.0</v>
      </c>
      <c r="G453" s="163" t="s">
        <v>2640</v>
      </c>
      <c r="H453" s="507">
        <v>2980.0</v>
      </c>
      <c r="I453" s="163" t="s">
        <v>2640</v>
      </c>
      <c r="J453" s="163" t="s">
        <v>2641</v>
      </c>
      <c r="K453" s="163" t="s">
        <v>2642</v>
      </c>
      <c r="L453" s="163" t="s">
        <v>5468</v>
      </c>
      <c r="M453" s="163" t="s">
        <v>5474</v>
      </c>
      <c r="N453" s="163" t="s">
        <v>2645</v>
      </c>
      <c r="O453" s="163" t="s">
        <v>2646</v>
      </c>
      <c r="P453" s="163" t="s">
        <v>2673</v>
      </c>
      <c r="Q453" s="163" t="s">
        <v>2648</v>
      </c>
      <c r="R453" s="506">
        <v>45774.31319444445</v>
      </c>
      <c r="S453" s="509"/>
      <c r="T453" s="509"/>
      <c r="U453" s="163" t="s">
        <v>5475</v>
      </c>
      <c r="V453" s="510"/>
      <c r="W453" s="510"/>
      <c r="X453" s="510"/>
      <c r="Y453" s="510"/>
      <c r="Z453" s="510"/>
      <c r="AA453" s="510"/>
      <c r="AB453" s="163" t="s">
        <v>5471</v>
      </c>
      <c r="AC453" s="507">
        <v>9.035879405E9</v>
      </c>
      <c r="AD453" s="510"/>
      <c r="AE453" s="510"/>
      <c r="AF453" s="510"/>
      <c r="AG453" s="510"/>
      <c r="AH453" s="510"/>
      <c r="AI453" s="509"/>
      <c r="AJ453" s="163" t="s">
        <v>2651</v>
      </c>
      <c r="AK453" s="512"/>
      <c r="AL453" s="513"/>
      <c r="AM453" s="163" t="s">
        <v>5472</v>
      </c>
      <c r="AN453" s="510"/>
      <c r="AO453" s="509"/>
      <c r="AP453" s="509"/>
      <c r="AQ453" s="509"/>
      <c r="AR453" s="509"/>
      <c r="AS453" s="509"/>
      <c r="AT453" s="163" t="s">
        <v>2653</v>
      </c>
      <c r="AU453" s="507">
        <v>4793.0</v>
      </c>
      <c r="AV453" s="507">
        <v>3.0</v>
      </c>
      <c r="AW453" s="507">
        <v>2026.0</v>
      </c>
      <c r="AX453" s="163" t="s">
        <v>2677</v>
      </c>
      <c r="AY453" s="163" t="s">
        <v>2678</v>
      </c>
      <c r="AZ453" s="163" t="s">
        <v>2655</v>
      </c>
    </row>
    <row r="454">
      <c r="A454" s="163" t="s">
        <v>5476</v>
      </c>
      <c r="B454" s="163" t="s">
        <v>5477</v>
      </c>
      <c r="C454" s="163" t="s">
        <v>2638</v>
      </c>
      <c r="D454" s="163" t="s">
        <v>2639</v>
      </c>
      <c r="E454" s="506">
        <v>45774.31319444445</v>
      </c>
      <c r="F454" s="507">
        <v>9800.0</v>
      </c>
      <c r="G454" s="163" t="s">
        <v>2640</v>
      </c>
      <c r="H454" s="507">
        <v>9800.0</v>
      </c>
      <c r="I454" s="163" t="s">
        <v>2640</v>
      </c>
      <c r="J454" s="163" t="s">
        <v>2641</v>
      </c>
      <c r="K454" s="163" t="s">
        <v>2642</v>
      </c>
      <c r="L454" s="163" t="s">
        <v>5478</v>
      </c>
      <c r="M454" s="163" t="s">
        <v>5479</v>
      </c>
      <c r="N454" s="163" t="s">
        <v>2645</v>
      </c>
      <c r="O454" s="163" t="s">
        <v>2646</v>
      </c>
      <c r="P454" s="163" t="s">
        <v>2673</v>
      </c>
      <c r="Q454" s="163" t="s">
        <v>2648</v>
      </c>
      <c r="R454" s="506">
        <v>45774.31180555555</v>
      </c>
      <c r="S454" s="509"/>
      <c r="T454" s="509"/>
      <c r="U454" s="163" t="s">
        <v>5480</v>
      </c>
      <c r="V454" s="510"/>
      <c r="W454" s="510"/>
      <c r="X454" s="510"/>
      <c r="Y454" s="510"/>
      <c r="Z454" s="510"/>
      <c r="AA454" s="510"/>
      <c r="AB454" s="163" t="s">
        <v>5481</v>
      </c>
      <c r="AC454" s="507">
        <v>9.096618777E9</v>
      </c>
      <c r="AD454" s="510"/>
      <c r="AE454" s="509"/>
      <c r="AF454" s="509"/>
      <c r="AG454" s="509"/>
      <c r="AH454" s="509"/>
      <c r="AI454" s="509"/>
      <c r="AJ454" s="163" t="s">
        <v>2651</v>
      </c>
      <c r="AK454" s="509"/>
      <c r="AL454" s="509"/>
      <c r="AM454" s="163" t="s">
        <v>5482</v>
      </c>
      <c r="AN454" s="510"/>
      <c r="AO454" s="510"/>
      <c r="AP454" s="509"/>
      <c r="AQ454" s="509"/>
      <c r="AR454" s="509"/>
      <c r="AS454" s="509"/>
      <c r="AT454" s="163" t="s">
        <v>2653</v>
      </c>
      <c r="AU454" s="507">
        <v>1627.0</v>
      </c>
      <c r="AV454" s="507">
        <v>5.0</v>
      </c>
      <c r="AW454" s="507">
        <v>2029.0</v>
      </c>
      <c r="AX454" s="163" t="s">
        <v>2677</v>
      </c>
      <c r="AY454" s="163" t="s">
        <v>2678</v>
      </c>
      <c r="AZ454" s="163" t="s">
        <v>2655</v>
      </c>
    </row>
    <row r="455">
      <c r="A455" s="163" t="s">
        <v>5483</v>
      </c>
      <c r="B455" s="163" t="s">
        <v>5484</v>
      </c>
      <c r="C455" s="163" t="s">
        <v>2638</v>
      </c>
      <c r="D455" s="163" t="s">
        <v>2639</v>
      </c>
      <c r="E455" s="506">
        <v>45774.3125</v>
      </c>
      <c r="F455" s="507">
        <v>2980.0</v>
      </c>
      <c r="G455" s="163" t="s">
        <v>2640</v>
      </c>
      <c r="H455" s="507">
        <v>2980.0</v>
      </c>
      <c r="I455" s="163" t="s">
        <v>2640</v>
      </c>
      <c r="J455" s="163" t="s">
        <v>2641</v>
      </c>
      <c r="K455" s="163" t="s">
        <v>2642</v>
      </c>
      <c r="L455" s="163" t="s">
        <v>5485</v>
      </c>
      <c r="M455" s="163" t="s">
        <v>5486</v>
      </c>
      <c r="N455" s="163" t="s">
        <v>2645</v>
      </c>
      <c r="O455" s="163" t="s">
        <v>2646</v>
      </c>
      <c r="P455" s="163" t="s">
        <v>2647</v>
      </c>
      <c r="Q455" s="163" t="s">
        <v>2648</v>
      </c>
      <c r="R455" s="506">
        <v>45774.3125</v>
      </c>
      <c r="S455" s="509"/>
      <c r="T455" s="509"/>
      <c r="U455" s="163" t="s">
        <v>5487</v>
      </c>
      <c r="V455" s="510"/>
      <c r="W455" s="510"/>
      <c r="X455" s="510"/>
      <c r="Y455" s="510"/>
      <c r="Z455" s="510"/>
      <c r="AA455" s="510"/>
      <c r="AB455" s="163" t="s">
        <v>5488</v>
      </c>
      <c r="AC455" s="507">
        <v>9.043431235E9</v>
      </c>
      <c r="AD455" s="510"/>
      <c r="AE455" s="509"/>
      <c r="AF455" s="509"/>
      <c r="AG455" s="509"/>
      <c r="AH455" s="509"/>
      <c r="AI455" s="509"/>
      <c r="AJ455" s="163" t="s">
        <v>2651</v>
      </c>
      <c r="AK455" s="509"/>
      <c r="AL455" s="509"/>
      <c r="AM455" s="163" t="s">
        <v>5489</v>
      </c>
      <c r="AN455" s="510"/>
      <c r="AO455" s="510"/>
      <c r="AP455" s="509"/>
      <c r="AQ455" s="509"/>
      <c r="AR455" s="509"/>
      <c r="AS455" s="509"/>
      <c r="AT455" s="163" t="s">
        <v>2653</v>
      </c>
      <c r="AU455" s="507">
        <v>206.0</v>
      </c>
      <c r="AV455" s="507">
        <v>8.0</v>
      </c>
      <c r="AW455" s="507">
        <v>2027.0</v>
      </c>
      <c r="AX455" s="163" t="s">
        <v>2730</v>
      </c>
      <c r="AY455" s="163" t="s">
        <v>5490</v>
      </c>
      <c r="AZ455" s="163" t="s">
        <v>2655</v>
      </c>
    </row>
    <row r="456">
      <c r="A456" s="163" t="s">
        <v>5491</v>
      </c>
      <c r="B456" s="163" t="s">
        <v>5492</v>
      </c>
      <c r="C456" s="163" t="s">
        <v>2638</v>
      </c>
      <c r="D456" s="163" t="s">
        <v>2639</v>
      </c>
      <c r="E456" s="506">
        <v>45774.30972222222</v>
      </c>
      <c r="F456" s="507">
        <v>9800.0</v>
      </c>
      <c r="G456" s="163" t="s">
        <v>2640</v>
      </c>
      <c r="H456" s="507">
        <v>9800.0</v>
      </c>
      <c r="I456" s="163" t="s">
        <v>2640</v>
      </c>
      <c r="J456" s="163" t="s">
        <v>2641</v>
      </c>
      <c r="K456" s="163" t="s">
        <v>2642</v>
      </c>
      <c r="L456" s="163" t="s">
        <v>5493</v>
      </c>
      <c r="M456" s="163" t="s">
        <v>5494</v>
      </c>
      <c r="N456" s="163" t="s">
        <v>2645</v>
      </c>
      <c r="O456" s="163" t="s">
        <v>2646</v>
      </c>
      <c r="P456" s="163" t="s">
        <v>2647</v>
      </c>
      <c r="Q456" s="163" t="s">
        <v>2648</v>
      </c>
      <c r="R456" s="506">
        <v>45774.30972222222</v>
      </c>
      <c r="S456" s="509"/>
      <c r="T456" s="509"/>
      <c r="U456" s="163" t="s">
        <v>5495</v>
      </c>
      <c r="V456" s="510"/>
      <c r="W456" s="510"/>
      <c r="X456" s="510"/>
      <c r="Y456" s="510"/>
      <c r="Z456" s="510"/>
      <c r="AA456" s="510"/>
      <c r="AB456" s="163" t="s">
        <v>5496</v>
      </c>
      <c r="AC456" s="507">
        <v>9.054106107E9</v>
      </c>
      <c r="AD456" s="510"/>
      <c r="AE456" s="509"/>
      <c r="AF456" s="509"/>
      <c r="AG456" s="509"/>
      <c r="AH456" s="509"/>
      <c r="AI456" s="509"/>
      <c r="AJ456" s="163" t="s">
        <v>2651</v>
      </c>
      <c r="AK456" s="509"/>
      <c r="AL456" s="509"/>
      <c r="AM456" s="163" t="s">
        <v>5497</v>
      </c>
      <c r="AN456" s="510"/>
      <c r="AO456" s="509"/>
      <c r="AP456" s="509"/>
      <c r="AQ456" s="509"/>
      <c r="AR456" s="509"/>
      <c r="AS456" s="509"/>
      <c r="AT456" s="163" t="s">
        <v>2653</v>
      </c>
      <c r="AU456" s="507">
        <v>899.0</v>
      </c>
      <c r="AV456" s="507">
        <v>7.0</v>
      </c>
      <c r="AW456" s="507">
        <v>2026.0</v>
      </c>
      <c r="AX456" s="510"/>
      <c r="AY456" s="163" t="s">
        <v>2654</v>
      </c>
      <c r="AZ456" s="163" t="s">
        <v>2655</v>
      </c>
    </row>
    <row r="457">
      <c r="A457" s="163" t="s">
        <v>5498</v>
      </c>
      <c r="B457" s="163" t="s">
        <v>5499</v>
      </c>
      <c r="C457" s="163" t="s">
        <v>2638</v>
      </c>
      <c r="D457" s="163" t="s">
        <v>2639</v>
      </c>
      <c r="E457" s="506">
        <v>45774.30902777778</v>
      </c>
      <c r="F457" s="507">
        <v>24970.0</v>
      </c>
      <c r="G457" s="163" t="s">
        <v>2640</v>
      </c>
      <c r="H457" s="507">
        <v>24970.0</v>
      </c>
      <c r="I457" s="163" t="s">
        <v>2640</v>
      </c>
      <c r="J457" s="163" t="s">
        <v>2641</v>
      </c>
      <c r="K457" s="163" t="s">
        <v>2642</v>
      </c>
      <c r="L457" s="163" t="s">
        <v>5500</v>
      </c>
      <c r="M457" s="163" t="s">
        <v>5500</v>
      </c>
      <c r="N457" s="163" t="s">
        <v>2645</v>
      </c>
      <c r="O457" s="163" t="s">
        <v>2646</v>
      </c>
      <c r="P457" s="163" t="s">
        <v>2683</v>
      </c>
      <c r="Q457" s="163" t="s">
        <v>2648</v>
      </c>
      <c r="R457" s="506">
        <v>45774.30763888889</v>
      </c>
      <c r="S457" s="509"/>
      <c r="T457" s="509"/>
      <c r="U457" s="163" t="s">
        <v>5501</v>
      </c>
      <c r="V457" s="510"/>
      <c r="W457" s="510"/>
      <c r="X457" s="510"/>
      <c r="Y457" s="510"/>
      <c r="Z457" s="510"/>
      <c r="AA457" s="510"/>
      <c r="AB457" s="163" t="s">
        <v>5502</v>
      </c>
      <c r="AC457" s="507">
        <v>8.061207115E9</v>
      </c>
      <c r="AD457" s="163" t="s">
        <v>5503</v>
      </c>
      <c r="AE457" s="507">
        <v>699280.0</v>
      </c>
      <c r="AF457" s="163" t="s">
        <v>2640</v>
      </c>
      <c r="AG457" s="163" t="s">
        <v>3096</v>
      </c>
      <c r="AH457" s="507">
        <v>24.0</v>
      </c>
      <c r="AI457" s="509"/>
      <c r="AJ457" s="163" t="s">
        <v>2651</v>
      </c>
      <c r="AK457" s="514">
        <v>45804.0</v>
      </c>
      <c r="AL457" s="506">
        <v>45774.30763888889</v>
      </c>
      <c r="AM457" s="163" t="s">
        <v>5504</v>
      </c>
      <c r="AN457" s="510"/>
      <c r="AO457" s="509"/>
      <c r="AP457" s="509"/>
      <c r="AQ457" s="509"/>
      <c r="AR457" s="509"/>
      <c r="AS457" s="509"/>
      <c r="AT457" s="163" t="s">
        <v>2653</v>
      </c>
      <c r="AU457" s="507">
        <v>4399.0</v>
      </c>
      <c r="AV457" s="507">
        <v>8.0</v>
      </c>
      <c r="AW457" s="507">
        <v>2028.0</v>
      </c>
      <c r="AX457" s="163" t="s">
        <v>2749</v>
      </c>
      <c r="AY457" s="163" t="s">
        <v>2750</v>
      </c>
      <c r="AZ457" s="163" t="s">
        <v>2655</v>
      </c>
    </row>
    <row r="458">
      <c r="A458" s="163" t="s">
        <v>5505</v>
      </c>
      <c r="B458" s="163" t="s">
        <v>5477</v>
      </c>
      <c r="C458" s="163" t="s">
        <v>2638</v>
      </c>
      <c r="D458" s="163" t="s">
        <v>2639</v>
      </c>
      <c r="E458" s="506">
        <v>45774.308333333334</v>
      </c>
      <c r="F458" s="507">
        <v>2980.0</v>
      </c>
      <c r="G458" s="163" t="s">
        <v>2640</v>
      </c>
      <c r="H458" s="507">
        <v>2980.0</v>
      </c>
      <c r="I458" s="163" t="s">
        <v>2640</v>
      </c>
      <c r="J458" s="163" t="s">
        <v>2641</v>
      </c>
      <c r="K458" s="163" t="s">
        <v>2642</v>
      </c>
      <c r="L458" s="163" t="s">
        <v>5478</v>
      </c>
      <c r="M458" s="163" t="s">
        <v>5506</v>
      </c>
      <c r="N458" s="163" t="s">
        <v>2645</v>
      </c>
      <c r="O458" s="163" t="s">
        <v>2646</v>
      </c>
      <c r="P458" s="163" t="s">
        <v>2673</v>
      </c>
      <c r="Q458" s="163" t="s">
        <v>2648</v>
      </c>
      <c r="R458" s="506">
        <v>45774.30694444444</v>
      </c>
      <c r="S458" s="509"/>
      <c r="T458" s="509"/>
      <c r="U458" s="163" t="s">
        <v>5507</v>
      </c>
      <c r="V458" s="510"/>
      <c r="W458" s="510"/>
      <c r="X458" s="510"/>
      <c r="Y458" s="510"/>
      <c r="Z458" s="510"/>
      <c r="AA458" s="510"/>
      <c r="AB458" s="163" t="s">
        <v>5481</v>
      </c>
      <c r="AC458" s="507">
        <v>9.096618777E9</v>
      </c>
      <c r="AD458" s="510"/>
      <c r="AE458" s="509"/>
      <c r="AF458" s="509"/>
      <c r="AG458" s="509"/>
      <c r="AH458" s="509"/>
      <c r="AI458" s="509"/>
      <c r="AJ458" s="163" t="s">
        <v>2651</v>
      </c>
      <c r="AK458" s="509"/>
      <c r="AL458" s="509"/>
      <c r="AM458" s="163" t="s">
        <v>5482</v>
      </c>
      <c r="AN458" s="510"/>
      <c r="AO458" s="509"/>
      <c r="AP458" s="509"/>
      <c r="AQ458" s="509"/>
      <c r="AR458" s="509"/>
      <c r="AS458" s="509"/>
      <c r="AT458" s="163" t="s">
        <v>2653</v>
      </c>
      <c r="AU458" s="507">
        <v>1627.0</v>
      </c>
      <c r="AV458" s="507">
        <v>5.0</v>
      </c>
      <c r="AW458" s="507">
        <v>2029.0</v>
      </c>
      <c r="AX458" s="163" t="s">
        <v>2677</v>
      </c>
      <c r="AY458" s="163" t="s">
        <v>2678</v>
      </c>
      <c r="AZ458" s="163" t="s">
        <v>2655</v>
      </c>
    </row>
    <row r="459">
      <c r="A459" s="163" t="s">
        <v>5508</v>
      </c>
      <c r="B459" s="163" t="s">
        <v>5509</v>
      </c>
      <c r="C459" s="163" t="s">
        <v>4698</v>
      </c>
      <c r="D459" s="163" t="s">
        <v>2639</v>
      </c>
      <c r="E459" s="506">
        <v>45774.305555555555</v>
      </c>
      <c r="F459" s="507">
        <v>21300.0</v>
      </c>
      <c r="G459" s="163" t="s">
        <v>2640</v>
      </c>
      <c r="H459" s="507">
        <v>21300.0</v>
      </c>
      <c r="I459" s="163" t="s">
        <v>2640</v>
      </c>
      <c r="J459" s="163" t="s">
        <v>2641</v>
      </c>
      <c r="K459" s="163" t="s">
        <v>2642</v>
      </c>
      <c r="L459" s="163" t="s">
        <v>5510</v>
      </c>
      <c r="M459" s="163" t="s">
        <v>5511</v>
      </c>
      <c r="N459" s="163" t="s">
        <v>2645</v>
      </c>
      <c r="O459" s="163" t="s">
        <v>2646</v>
      </c>
      <c r="P459" s="163" t="s">
        <v>2683</v>
      </c>
      <c r="Q459" s="163" t="s">
        <v>2648</v>
      </c>
      <c r="R459" s="506">
        <v>45774.30416666667</v>
      </c>
      <c r="S459" s="509"/>
      <c r="T459" s="509"/>
      <c r="U459" s="163" t="s">
        <v>5512</v>
      </c>
      <c r="V459" s="510"/>
      <c r="W459" s="510"/>
      <c r="X459" s="510"/>
      <c r="Y459" s="510"/>
      <c r="Z459" s="510"/>
      <c r="AA459" s="510"/>
      <c r="AB459" s="163" t="s">
        <v>5513</v>
      </c>
      <c r="AC459" s="510"/>
      <c r="AD459" s="163" t="s">
        <v>5514</v>
      </c>
      <c r="AE459" s="507">
        <v>702900.0</v>
      </c>
      <c r="AF459" s="163" t="s">
        <v>2640</v>
      </c>
      <c r="AG459" s="163" t="s">
        <v>3096</v>
      </c>
      <c r="AH459" s="507">
        <v>33.0</v>
      </c>
      <c r="AI459" s="509"/>
      <c r="AJ459" s="163" t="s">
        <v>2651</v>
      </c>
      <c r="AK459" s="514">
        <v>45804.0</v>
      </c>
      <c r="AL459" s="506">
        <v>45774.30416666667</v>
      </c>
      <c r="AM459" s="163" t="s">
        <v>5515</v>
      </c>
      <c r="AN459" s="510"/>
      <c r="AO459" s="510"/>
      <c r="AP459" s="509"/>
      <c r="AQ459" s="509"/>
      <c r="AR459" s="509"/>
      <c r="AS459" s="509"/>
      <c r="AT459" s="163" t="s">
        <v>2653</v>
      </c>
      <c r="AU459" s="507">
        <v>7882.0</v>
      </c>
      <c r="AV459" s="507">
        <v>10.0</v>
      </c>
      <c r="AW459" s="507">
        <v>2026.0</v>
      </c>
      <c r="AX459" s="163" t="s">
        <v>2687</v>
      </c>
      <c r="AY459" s="163" t="s">
        <v>2688</v>
      </c>
      <c r="AZ459" s="163" t="s">
        <v>2655</v>
      </c>
    </row>
    <row r="460">
      <c r="A460" s="163" t="s">
        <v>5516</v>
      </c>
      <c r="B460" s="163" t="s">
        <v>5517</v>
      </c>
      <c r="C460" s="163" t="s">
        <v>2638</v>
      </c>
      <c r="D460" s="163" t="s">
        <v>2639</v>
      </c>
      <c r="E460" s="506">
        <v>45774.30486111111</v>
      </c>
      <c r="F460" s="507">
        <v>32780.0</v>
      </c>
      <c r="G460" s="163" t="s">
        <v>2640</v>
      </c>
      <c r="H460" s="507">
        <v>32780.0</v>
      </c>
      <c r="I460" s="163" t="s">
        <v>2640</v>
      </c>
      <c r="J460" s="163" t="s">
        <v>2641</v>
      </c>
      <c r="K460" s="163" t="s">
        <v>2642</v>
      </c>
      <c r="L460" s="163" t="s">
        <v>5518</v>
      </c>
      <c r="M460" s="163" t="s">
        <v>5518</v>
      </c>
      <c r="N460" s="163" t="s">
        <v>2645</v>
      </c>
      <c r="O460" s="163" t="s">
        <v>2646</v>
      </c>
      <c r="P460" s="163" t="s">
        <v>2683</v>
      </c>
      <c r="Q460" s="163" t="s">
        <v>2648</v>
      </c>
      <c r="R460" s="506">
        <v>45774.30416666667</v>
      </c>
      <c r="S460" s="509"/>
      <c r="T460" s="509"/>
      <c r="U460" s="163" t="s">
        <v>5519</v>
      </c>
      <c r="V460" s="510"/>
      <c r="W460" s="510"/>
      <c r="X460" s="510"/>
      <c r="Y460" s="510"/>
      <c r="Z460" s="510"/>
      <c r="AA460" s="510"/>
      <c r="AB460" s="163" t="s">
        <v>5520</v>
      </c>
      <c r="AC460" s="507">
        <v>9.020071689E9</v>
      </c>
      <c r="AD460" s="163" t="s">
        <v>5521</v>
      </c>
      <c r="AE460" s="507">
        <v>1114520.0</v>
      </c>
      <c r="AF460" s="163" t="s">
        <v>2640</v>
      </c>
      <c r="AG460" s="163" t="s">
        <v>3096</v>
      </c>
      <c r="AH460" s="507">
        <v>34.0</v>
      </c>
      <c r="AI460" s="509"/>
      <c r="AJ460" s="163" t="s">
        <v>2651</v>
      </c>
      <c r="AK460" s="514">
        <v>45800.0</v>
      </c>
      <c r="AL460" s="506">
        <v>45774.30416666667</v>
      </c>
      <c r="AM460" s="163" t="s">
        <v>5522</v>
      </c>
      <c r="AN460" s="510"/>
      <c r="AO460" s="510"/>
      <c r="AP460" s="509"/>
      <c r="AQ460" s="509"/>
      <c r="AR460" s="509"/>
      <c r="AS460" s="509"/>
      <c r="AT460" s="163" t="s">
        <v>2653</v>
      </c>
      <c r="AU460" s="507">
        <v>2715.0</v>
      </c>
      <c r="AV460" s="507">
        <v>10.0</v>
      </c>
      <c r="AW460" s="507">
        <v>2027.0</v>
      </c>
      <c r="AX460" s="163" t="s">
        <v>2687</v>
      </c>
      <c r="AY460" s="163" t="s">
        <v>2688</v>
      </c>
      <c r="AZ460" s="163" t="s">
        <v>2655</v>
      </c>
    </row>
    <row r="461">
      <c r="A461" s="163" t="s">
        <v>5523</v>
      </c>
      <c r="B461" s="163" t="s">
        <v>5524</v>
      </c>
      <c r="C461" s="163" t="s">
        <v>2638</v>
      </c>
      <c r="D461" s="163" t="s">
        <v>2639</v>
      </c>
      <c r="E461" s="506">
        <v>45774.30486111111</v>
      </c>
      <c r="F461" s="507">
        <v>21800.0</v>
      </c>
      <c r="G461" s="163" t="s">
        <v>2640</v>
      </c>
      <c r="H461" s="507">
        <v>21800.0</v>
      </c>
      <c r="I461" s="163" t="s">
        <v>2640</v>
      </c>
      <c r="J461" s="163" t="s">
        <v>2641</v>
      </c>
      <c r="K461" s="163" t="s">
        <v>2642</v>
      </c>
      <c r="L461" s="163" t="s">
        <v>5525</v>
      </c>
      <c r="M461" s="163" t="s">
        <v>5525</v>
      </c>
      <c r="N461" s="163" t="s">
        <v>2645</v>
      </c>
      <c r="O461" s="163" t="s">
        <v>2646</v>
      </c>
      <c r="P461" s="163" t="s">
        <v>2673</v>
      </c>
      <c r="Q461" s="163" t="s">
        <v>2648</v>
      </c>
      <c r="R461" s="506">
        <v>45774.302777777775</v>
      </c>
      <c r="S461" s="509"/>
      <c r="T461" s="509"/>
      <c r="U461" s="163" t="s">
        <v>5526</v>
      </c>
      <c r="V461" s="510"/>
      <c r="W461" s="510"/>
      <c r="X461" s="510"/>
      <c r="Y461" s="510"/>
      <c r="Z461" s="510"/>
      <c r="AA461" s="510"/>
      <c r="AB461" s="163" t="s">
        <v>5527</v>
      </c>
      <c r="AC461" s="507">
        <v>4.80220739E8</v>
      </c>
      <c r="AD461" s="163" t="s">
        <v>5528</v>
      </c>
      <c r="AE461" s="507">
        <v>784800.0</v>
      </c>
      <c r="AF461" s="163" t="s">
        <v>2640</v>
      </c>
      <c r="AG461" s="163" t="s">
        <v>3096</v>
      </c>
      <c r="AH461" s="507">
        <v>37.0</v>
      </c>
      <c r="AI461" s="509"/>
      <c r="AJ461" s="515" t="b">
        <v>0</v>
      </c>
      <c r="AK461" s="514">
        <v>45804.0</v>
      </c>
      <c r="AL461" s="506">
        <v>45774.302777777775</v>
      </c>
      <c r="AM461" s="163" t="s">
        <v>4799</v>
      </c>
      <c r="AN461" s="510"/>
      <c r="AO461" s="510"/>
      <c r="AP461" s="509"/>
      <c r="AQ461" s="509"/>
      <c r="AR461" s="509"/>
      <c r="AS461" s="509"/>
      <c r="AT461" s="163" t="s">
        <v>2653</v>
      </c>
      <c r="AU461" s="507">
        <v>1006.0</v>
      </c>
      <c r="AV461" s="507">
        <v>6.0</v>
      </c>
      <c r="AW461" s="507">
        <v>2028.0</v>
      </c>
      <c r="AX461" s="163" t="s">
        <v>2687</v>
      </c>
      <c r="AY461" s="163" t="s">
        <v>3763</v>
      </c>
      <c r="AZ461" s="163" t="s">
        <v>2655</v>
      </c>
    </row>
    <row r="462">
      <c r="A462" s="163" t="s">
        <v>5529</v>
      </c>
      <c r="B462" s="163" t="s">
        <v>5530</v>
      </c>
      <c r="C462" s="163" t="s">
        <v>4698</v>
      </c>
      <c r="D462" s="163" t="s">
        <v>2639</v>
      </c>
      <c r="E462" s="506">
        <v>45774.30486111111</v>
      </c>
      <c r="F462" s="507">
        <v>16280.0</v>
      </c>
      <c r="G462" s="163" t="s">
        <v>2640</v>
      </c>
      <c r="H462" s="507">
        <v>16280.0</v>
      </c>
      <c r="I462" s="163" t="s">
        <v>2640</v>
      </c>
      <c r="J462" s="163" t="s">
        <v>2641</v>
      </c>
      <c r="K462" s="163" t="s">
        <v>2642</v>
      </c>
      <c r="L462" s="163" t="s">
        <v>5531</v>
      </c>
      <c r="M462" s="163" t="s">
        <v>5532</v>
      </c>
      <c r="N462" s="163" t="s">
        <v>2645</v>
      </c>
      <c r="O462" s="163" t="s">
        <v>2646</v>
      </c>
      <c r="P462" s="163" t="s">
        <v>2673</v>
      </c>
      <c r="Q462" s="163" t="s">
        <v>2648</v>
      </c>
      <c r="R462" s="506">
        <v>45774.30347222222</v>
      </c>
      <c r="S462" s="509"/>
      <c r="T462" s="509"/>
      <c r="U462" s="163" t="s">
        <v>5533</v>
      </c>
      <c r="V462" s="510"/>
      <c r="W462" s="510"/>
      <c r="X462" s="510"/>
      <c r="Y462" s="510"/>
      <c r="Z462" s="510"/>
      <c r="AA462" s="510"/>
      <c r="AB462" s="163" t="s">
        <v>5534</v>
      </c>
      <c r="AC462" s="510"/>
      <c r="AD462" s="163" t="s">
        <v>5535</v>
      </c>
      <c r="AE462" s="507">
        <v>618640.0</v>
      </c>
      <c r="AF462" s="163" t="s">
        <v>2640</v>
      </c>
      <c r="AG462" s="163" t="s">
        <v>3096</v>
      </c>
      <c r="AH462" s="507">
        <v>38.0</v>
      </c>
      <c r="AI462" s="509"/>
      <c r="AJ462" s="515" t="b">
        <v>0</v>
      </c>
      <c r="AK462" s="514">
        <v>45804.0</v>
      </c>
      <c r="AL462" s="506">
        <v>45774.30347222222</v>
      </c>
      <c r="AM462" s="163" t="s">
        <v>5536</v>
      </c>
      <c r="AN462" s="510"/>
      <c r="AO462" s="509"/>
      <c r="AP462" s="509"/>
      <c r="AQ462" s="509"/>
      <c r="AR462" s="509"/>
      <c r="AS462" s="509"/>
      <c r="AT462" s="163" t="s">
        <v>2653</v>
      </c>
      <c r="AU462" s="507">
        <v>1674.0</v>
      </c>
      <c r="AV462" s="507">
        <v>12.0</v>
      </c>
      <c r="AW462" s="507">
        <v>2027.0</v>
      </c>
      <c r="AX462" s="163" t="s">
        <v>2677</v>
      </c>
      <c r="AY462" s="163" t="s">
        <v>2678</v>
      </c>
      <c r="AZ462" s="163" t="s">
        <v>2655</v>
      </c>
    </row>
    <row r="463">
      <c r="A463" s="163" t="s">
        <v>5537</v>
      </c>
      <c r="B463" s="163" t="s">
        <v>5538</v>
      </c>
      <c r="C463" s="163" t="s">
        <v>2638</v>
      </c>
      <c r="D463" s="163" t="s">
        <v>2639</v>
      </c>
      <c r="E463" s="506">
        <v>45774.30486111111</v>
      </c>
      <c r="F463" s="507">
        <v>19580.0</v>
      </c>
      <c r="G463" s="163" t="s">
        <v>2640</v>
      </c>
      <c r="H463" s="507">
        <v>19580.0</v>
      </c>
      <c r="I463" s="163" t="s">
        <v>2640</v>
      </c>
      <c r="J463" s="163" t="s">
        <v>2641</v>
      </c>
      <c r="K463" s="163" t="s">
        <v>2642</v>
      </c>
      <c r="L463" s="163" t="s">
        <v>5539</v>
      </c>
      <c r="M463" s="163" t="s">
        <v>5539</v>
      </c>
      <c r="N463" s="163" t="s">
        <v>2645</v>
      </c>
      <c r="O463" s="163" t="s">
        <v>2646</v>
      </c>
      <c r="P463" s="163" t="s">
        <v>2673</v>
      </c>
      <c r="Q463" s="163" t="s">
        <v>2648</v>
      </c>
      <c r="R463" s="506">
        <v>45774.30347222222</v>
      </c>
      <c r="S463" s="509"/>
      <c r="T463" s="509"/>
      <c r="U463" s="163" t="s">
        <v>5540</v>
      </c>
      <c r="V463" s="510"/>
      <c r="W463" s="510"/>
      <c r="X463" s="510"/>
      <c r="Y463" s="510"/>
      <c r="Z463" s="510"/>
      <c r="AA463" s="510"/>
      <c r="AB463" s="163" t="s">
        <v>5541</v>
      </c>
      <c r="AC463" s="507">
        <v>9.088820261E9</v>
      </c>
      <c r="AD463" s="163" t="s">
        <v>5542</v>
      </c>
      <c r="AE463" s="507">
        <v>587400.0</v>
      </c>
      <c r="AF463" s="163" t="s">
        <v>2640</v>
      </c>
      <c r="AG463" s="163" t="s">
        <v>3096</v>
      </c>
      <c r="AH463" s="507">
        <v>30.0</v>
      </c>
      <c r="AI463" s="509"/>
      <c r="AJ463" s="163" t="s">
        <v>2651</v>
      </c>
      <c r="AK463" s="514">
        <v>45804.0</v>
      </c>
      <c r="AL463" s="506">
        <v>45774.30347222222</v>
      </c>
      <c r="AM463" s="163" t="s">
        <v>5543</v>
      </c>
      <c r="AN463" s="510"/>
      <c r="AO463" s="510"/>
      <c r="AP463" s="509"/>
      <c r="AQ463" s="509"/>
      <c r="AR463" s="509"/>
      <c r="AS463" s="509"/>
      <c r="AT463" s="163" t="s">
        <v>2653</v>
      </c>
      <c r="AU463" s="507">
        <v>1040.0</v>
      </c>
      <c r="AV463" s="507">
        <v>10.0</v>
      </c>
      <c r="AW463" s="507">
        <v>2025.0</v>
      </c>
      <c r="AX463" s="163" t="s">
        <v>2677</v>
      </c>
      <c r="AY463" s="163" t="s">
        <v>2717</v>
      </c>
      <c r="AZ463" s="163" t="s">
        <v>2655</v>
      </c>
    </row>
    <row r="464">
      <c r="A464" s="163" t="s">
        <v>5544</v>
      </c>
      <c r="B464" s="163" t="s">
        <v>5545</v>
      </c>
      <c r="C464" s="163" t="s">
        <v>2638</v>
      </c>
      <c r="D464" s="163" t="s">
        <v>2639</v>
      </c>
      <c r="E464" s="506">
        <v>45774.30486111111</v>
      </c>
      <c r="F464" s="507">
        <v>21400.0</v>
      </c>
      <c r="G464" s="163" t="s">
        <v>2640</v>
      </c>
      <c r="H464" s="507">
        <v>21400.0</v>
      </c>
      <c r="I464" s="163" t="s">
        <v>2640</v>
      </c>
      <c r="J464" s="163" t="s">
        <v>2641</v>
      </c>
      <c r="K464" s="163" t="s">
        <v>2642</v>
      </c>
      <c r="L464" s="163" t="s">
        <v>5546</v>
      </c>
      <c r="M464" s="163" t="s">
        <v>5546</v>
      </c>
      <c r="N464" s="163" t="s">
        <v>2645</v>
      </c>
      <c r="O464" s="163" t="s">
        <v>2646</v>
      </c>
      <c r="P464" s="163" t="s">
        <v>2673</v>
      </c>
      <c r="Q464" s="163" t="s">
        <v>2648</v>
      </c>
      <c r="R464" s="506">
        <v>45774.30347222222</v>
      </c>
      <c r="S464" s="509"/>
      <c r="T464" s="509"/>
      <c r="U464" s="163" t="s">
        <v>5547</v>
      </c>
      <c r="V464" s="510"/>
      <c r="W464" s="510"/>
      <c r="X464" s="510"/>
      <c r="Y464" s="510"/>
      <c r="Z464" s="510"/>
      <c r="AA464" s="510"/>
      <c r="AB464" s="163" t="s">
        <v>5548</v>
      </c>
      <c r="AC464" s="507">
        <v>9.08970769E9</v>
      </c>
      <c r="AD464" s="163" t="s">
        <v>5549</v>
      </c>
      <c r="AE464" s="507">
        <v>770400.0</v>
      </c>
      <c r="AF464" s="163" t="s">
        <v>2640</v>
      </c>
      <c r="AG464" s="163" t="s">
        <v>3096</v>
      </c>
      <c r="AH464" s="507">
        <v>36.0</v>
      </c>
      <c r="AI464" s="509"/>
      <c r="AJ464" s="163" t="s">
        <v>2651</v>
      </c>
      <c r="AK464" s="514">
        <v>45804.0</v>
      </c>
      <c r="AL464" s="506">
        <v>45774.30347222222</v>
      </c>
      <c r="AM464" s="163" t="s">
        <v>5550</v>
      </c>
      <c r="AN464" s="510"/>
      <c r="AO464" s="509"/>
      <c r="AP464" s="509"/>
      <c r="AQ464" s="509"/>
      <c r="AR464" s="509"/>
      <c r="AS464" s="509"/>
      <c r="AT464" s="163" t="s">
        <v>2653</v>
      </c>
      <c r="AU464" s="507">
        <v>437.0</v>
      </c>
      <c r="AV464" s="507">
        <v>9.0</v>
      </c>
      <c r="AW464" s="507">
        <v>2025.0</v>
      </c>
      <c r="AX464" s="163" t="s">
        <v>2677</v>
      </c>
      <c r="AY464" s="163" t="s">
        <v>2678</v>
      </c>
      <c r="AZ464" s="163" t="s">
        <v>2655</v>
      </c>
    </row>
    <row r="465">
      <c r="A465" s="163" t="s">
        <v>5551</v>
      </c>
      <c r="B465" s="163" t="s">
        <v>5552</v>
      </c>
      <c r="C465" s="163" t="s">
        <v>2638</v>
      </c>
      <c r="D465" s="163" t="s">
        <v>2639</v>
      </c>
      <c r="E465" s="506">
        <v>45774.30486111111</v>
      </c>
      <c r="F465" s="507">
        <v>21900.0</v>
      </c>
      <c r="G465" s="163" t="s">
        <v>2640</v>
      </c>
      <c r="H465" s="507">
        <v>21900.0</v>
      </c>
      <c r="I465" s="163" t="s">
        <v>2640</v>
      </c>
      <c r="J465" s="163" t="s">
        <v>2641</v>
      </c>
      <c r="K465" s="163" t="s">
        <v>2642</v>
      </c>
      <c r="L465" s="163" t="s">
        <v>5553</v>
      </c>
      <c r="M465" s="163" t="s">
        <v>5553</v>
      </c>
      <c r="N465" s="163" t="s">
        <v>2645</v>
      </c>
      <c r="O465" s="163" t="s">
        <v>2646</v>
      </c>
      <c r="P465" s="163" t="s">
        <v>2673</v>
      </c>
      <c r="Q465" s="163" t="s">
        <v>2648</v>
      </c>
      <c r="R465" s="506">
        <v>45774.30347222222</v>
      </c>
      <c r="S465" s="509"/>
      <c r="T465" s="509"/>
      <c r="U465" s="163" t="s">
        <v>5554</v>
      </c>
      <c r="V465" s="510"/>
      <c r="W465" s="510"/>
      <c r="X465" s="510"/>
      <c r="Y465" s="510"/>
      <c r="Z465" s="510"/>
      <c r="AA465" s="510"/>
      <c r="AB465" s="163" t="s">
        <v>5555</v>
      </c>
      <c r="AC465" s="510"/>
      <c r="AD465" s="163" t="s">
        <v>5556</v>
      </c>
      <c r="AE465" s="507">
        <v>766500.0</v>
      </c>
      <c r="AF465" s="163" t="s">
        <v>2640</v>
      </c>
      <c r="AG465" s="163" t="s">
        <v>3096</v>
      </c>
      <c r="AH465" s="507">
        <v>35.0</v>
      </c>
      <c r="AI465" s="509"/>
      <c r="AJ465" s="163" t="s">
        <v>2651</v>
      </c>
      <c r="AK465" s="514">
        <v>45804.0</v>
      </c>
      <c r="AL465" s="506">
        <v>45774.30347222222</v>
      </c>
      <c r="AM465" s="163" t="s">
        <v>5557</v>
      </c>
      <c r="AN465" s="510"/>
      <c r="AO465" s="509"/>
      <c r="AP465" s="509"/>
      <c r="AQ465" s="509"/>
      <c r="AR465" s="509"/>
      <c r="AS465" s="509"/>
      <c r="AT465" s="163" t="s">
        <v>2653</v>
      </c>
      <c r="AU465" s="507">
        <v>6894.0</v>
      </c>
      <c r="AV465" s="507">
        <v>12.0</v>
      </c>
      <c r="AW465" s="507">
        <v>2025.0</v>
      </c>
      <c r="AX465" s="163" t="s">
        <v>2687</v>
      </c>
      <c r="AY465" s="163" t="s">
        <v>3763</v>
      </c>
      <c r="AZ465" s="163" t="s">
        <v>2655</v>
      </c>
    </row>
    <row r="466">
      <c r="A466" s="163" t="s">
        <v>5558</v>
      </c>
      <c r="B466" s="163" t="s">
        <v>5559</v>
      </c>
      <c r="C466" s="163" t="s">
        <v>2638</v>
      </c>
      <c r="D466" s="163" t="s">
        <v>2639</v>
      </c>
      <c r="E466" s="506">
        <v>45774.30486111111</v>
      </c>
      <c r="F466" s="507">
        <v>21400.0</v>
      </c>
      <c r="G466" s="163" t="s">
        <v>2640</v>
      </c>
      <c r="H466" s="507">
        <v>21400.0</v>
      </c>
      <c r="I466" s="163" t="s">
        <v>2640</v>
      </c>
      <c r="J466" s="163" t="s">
        <v>2641</v>
      </c>
      <c r="K466" s="163" t="s">
        <v>2642</v>
      </c>
      <c r="L466" s="163" t="s">
        <v>5560</v>
      </c>
      <c r="M466" s="163" t="s">
        <v>5560</v>
      </c>
      <c r="N466" s="163" t="s">
        <v>2645</v>
      </c>
      <c r="O466" s="163" t="s">
        <v>2646</v>
      </c>
      <c r="P466" s="163" t="s">
        <v>2673</v>
      </c>
      <c r="Q466" s="163" t="s">
        <v>2648</v>
      </c>
      <c r="R466" s="506">
        <v>45774.30347222222</v>
      </c>
      <c r="S466" s="509"/>
      <c r="T466" s="509"/>
      <c r="U466" s="163" t="s">
        <v>5561</v>
      </c>
      <c r="V466" s="510"/>
      <c r="W466" s="510"/>
      <c r="X466" s="510"/>
      <c r="Y466" s="510"/>
      <c r="Z466" s="510"/>
      <c r="AA466" s="510"/>
      <c r="AB466" s="163" t="s">
        <v>5562</v>
      </c>
      <c r="AC466" s="510"/>
      <c r="AD466" s="163" t="s">
        <v>5563</v>
      </c>
      <c r="AE466" s="507">
        <v>684800.0</v>
      </c>
      <c r="AF466" s="163" t="s">
        <v>2640</v>
      </c>
      <c r="AG466" s="163" t="s">
        <v>3096</v>
      </c>
      <c r="AH466" s="507">
        <v>32.0</v>
      </c>
      <c r="AI466" s="509"/>
      <c r="AJ466" s="163" t="s">
        <v>2651</v>
      </c>
      <c r="AK466" s="514">
        <v>45804.0</v>
      </c>
      <c r="AL466" s="506">
        <v>45774.30347222222</v>
      </c>
      <c r="AM466" s="163" t="s">
        <v>5564</v>
      </c>
      <c r="AN466" s="510"/>
      <c r="AO466" s="509"/>
      <c r="AP466" s="509"/>
      <c r="AQ466" s="509"/>
      <c r="AR466" s="509"/>
      <c r="AS466" s="509"/>
      <c r="AT466" s="163" t="s">
        <v>2653</v>
      </c>
      <c r="AU466" s="507">
        <v>8802.0</v>
      </c>
      <c r="AV466" s="507">
        <v>3.0</v>
      </c>
      <c r="AW466" s="507">
        <v>2029.0</v>
      </c>
      <c r="AX466" s="163" t="s">
        <v>2936</v>
      </c>
      <c r="AY466" s="163" t="s">
        <v>4297</v>
      </c>
      <c r="AZ466" s="163" t="s">
        <v>2655</v>
      </c>
    </row>
    <row r="467">
      <c r="A467" s="163" t="s">
        <v>5565</v>
      </c>
      <c r="B467" s="163" t="s">
        <v>5566</v>
      </c>
      <c r="C467" s="163" t="s">
        <v>2638</v>
      </c>
      <c r="D467" s="163" t="s">
        <v>2639</v>
      </c>
      <c r="E467" s="506">
        <v>45774.30486111111</v>
      </c>
      <c r="F467" s="507">
        <v>21900.0</v>
      </c>
      <c r="G467" s="163" t="s">
        <v>2640</v>
      </c>
      <c r="H467" s="507">
        <v>21900.0</v>
      </c>
      <c r="I467" s="163" t="s">
        <v>2640</v>
      </c>
      <c r="J467" s="163" t="s">
        <v>2641</v>
      </c>
      <c r="K467" s="163" t="s">
        <v>2642</v>
      </c>
      <c r="L467" s="163" t="s">
        <v>5567</v>
      </c>
      <c r="M467" s="163" t="s">
        <v>5567</v>
      </c>
      <c r="N467" s="163" t="s">
        <v>2645</v>
      </c>
      <c r="O467" s="163" t="s">
        <v>2646</v>
      </c>
      <c r="P467" s="163" t="s">
        <v>2673</v>
      </c>
      <c r="Q467" s="163" t="s">
        <v>2648</v>
      </c>
      <c r="R467" s="506">
        <v>45774.30347222222</v>
      </c>
      <c r="S467" s="509"/>
      <c r="T467" s="509"/>
      <c r="U467" s="163" t="s">
        <v>5568</v>
      </c>
      <c r="V467" s="510"/>
      <c r="W467" s="510"/>
      <c r="X467" s="510"/>
      <c r="Y467" s="510"/>
      <c r="Z467" s="510"/>
      <c r="AA467" s="510"/>
      <c r="AB467" s="163" t="s">
        <v>5569</v>
      </c>
      <c r="AC467" s="507">
        <v>9.015994179E9</v>
      </c>
      <c r="AD467" s="163" t="s">
        <v>5570</v>
      </c>
      <c r="AE467" s="507">
        <v>788400.0</v>
      </c>
      <c r="AF467" s="163" t="s">
        <v>2640</v>
      </c>
      <c r="AG467" s="163" t="s">
        <v>3096</v>
      </c>
      <c r="AH467" s="507">
        <v>36.0</v>
      </c>
      <c r="AI467" s="509"/>
      <c r="AJ467" s="163" t="s">
        <v>2651</v>
      </c>
      <c r="AK467" s="514">
        <v>45804.0</v>
      </c>
      <c r="AL467" s="506">
        <v>45774.30347222222</v>
      </c>
      <c r="AM467" s="163" t="s">
        <v>5571</v>
      </c>
      <c r="AN467" s="510"/>
      <c r="AO467" s="509"/>
      <c r="AP467" s="509"/>
      <c r="AQ467" s="509"/>
      <c r="AR467" s="509"/>
      <c r="AS467" s="509"/>
      <c r="AT467" s="163" t="s">
        <v>2700</v>
      </c>
      <c r="AU467" s="507">
        <v>1040.0</v>
      </c>
      <c r="AV467" s="507">
        <v>9.0</v>
      </c>
      <c r="AW467" s="507">
        <v>2025.0</v>
      </c>
      <c r="AX467" s="163" t="s">
        <v>2677</v>
      </c>
      <c r="AY467" s="163" t="s">
        <v>4741</v>
      </c>
      <c r="AZ467" s="163" t="s">
        <v>2655</v>
      </c>
    </row>
    <row r="468">
      <c r="A468" s="163" t="s">
        <v>5572</v>
      </c>
      <c r="B468" s="163" t="s">
        <v>5573</v>
      </c>
      <c r="C468" s="163" t="s">
        <v>4698</v>
      </c>
      <c r="D468" s="163" t="s">
        <v>2639</v>
      </c>
      <c r="E468" s="506">
        <v>45774.30486111111</v>
      </c>
      <c r="F468" s="507">
        <v>16280.0</v>
      </c>
      <c r="G468" s="163" t="s">
        <v>2640</v>
      </c>
      <c r="H468" s="507">
        <v>16280.0</v>
      </c>
      <c r="I468" s="163" t="s">
        <v>2640</v>
      </c>
      <c r="J468" s="163" t="s">
        <v>2641</v>
      </c>
      <c r="K468" s="163" t="s">
        <v>2642</v>
      </c>
      <c r="L468" s="163" t="s">
        <v>5574</v>
      </c>
      <c r="M468" s="163" t="s">
        <v>5575</v>
      </c>
      <c r="N468" s="163" t="s">
        <v>2645</v>
      </c>
      <c r="O468" s="163" t="s">
        <v>2646</v>
      </c>
      <c r="P468" s="163" t="s">
        <v>2660</v>
      </c>
      <c r="Q468" s="163" t="s">
        <v>2648</v>
      </c>
      <c r="R468" s="506">
        <v>45774.30486111111</v>
      </c>
      <c r="S468" s="509"/>
      <c r="T468" s="509"/>
      <c r="U468" s="163" t="s">
        <v>5576</v>
      </c>
      <c r="V468" s="510"/>
      <c r="W468" s="510"/>
      <c r="X468" s="510"/>
      <c r="Y468" s="510"/>
      <c r="Z468" s="510"/>
      <c r="AA468" s="510"/>
      <c r="AB468" s="163" t="s">
        <v>5577</v>
      </c>
      <c r="AC468" s="510"/>
      <c r="AD468" s="163" t="s">
        <v>5578</v>
      </c>
      <c r="AE468" s="507">
        <v>651200.0</v>
      </c>
      <c r="AF468" s="163" t="s">
        <v>2640</v>
      </c>
      <c r="AG468" s="163" t="s">
        <v>3096</v>
      </c>
      <c r="AH468" s="507">
        <v>40.0</v>
      </c>
      <c r="AI468" s="509"/>
      <c r="AJ468" s="515" t="b">
        <v>0</v>
      </c>
      <c r="AK468" s="514">
        <v>45804.0</v>
      </c>
      <c r="AL468" s="506">
        <v>45774.30486111111</v>
      </c>
      <c r="AM468" s="163" t="s">
        <v>5579</v>
      </c>
      <c r="AN468" s="510"/>
      <c r="AO468" s="509"/>
      <c r="AP468" s="509"/>
      <c r="AQ468" s="509"/>
      <c r="AR468" s="509"/>
      <c r="AS468" s="509"/>
      <c r="AT468" s="163" t="s">
        <v>2653</v>
      </c>
      <c r="AU468" s="507">
        <v>6200.0</v>
      </c>
      <c r="AV468" s="507">
        <v>2.0</v>
      </c>
      <c r="AW468" s="507">
        <v>2028.0</v>
      </c>
      <c r="AX468" s="163" t="s">
        <v>2664</v>
      </c>
      <c r="AY468" s="163" t="s">
        <v>2665</v>
      </c>
      <c r="AZ468" s="163" t="s">
        <v>2655</v>
      </c>
    </row>
    <row r="469">
      <c r="A469" s="163" t="s">
        <v>5580</v>
      </c>
      <c r="B469" s="163" t="s">
        <v>5581</v>
      </c>
      <c r="C469" s="163" t="s">
        <v>2638</v>
      </c>
      <c r="D469" s="163" t="s">
        <v>2639</v>
      </c>
      <c r="E469" s="506">
        <v>45774.30486111111</v>
      </c>
      <c r="F469" s="507">
        <v>16280.0</v>
      </c>
      <c r="G469" s="163" t="s">
        <v>2640</v>
      </c>
      <c r="H469" s="507">
        <v>16280.0</v>
      </c>
      <c r="I469" s="163" t="s">
        <v>2640</v>
      </c>
      <c r="J469" s="163" t="s">
        <v>2641</v>
      </c>
      <c r="K469" s="163" t="s">
        <v>2642</v>
      </c>
      <c r="L469" s="163" t="s">
        <v>5582</v>
      </c>
      <c r="M469" s="163" t="s">
        <v>5582</v>
      </c>
      <c r="N469" s="163" t="s">
        <v>2645</v>
      </c>
      <c r="O469" s="163" t="s">
        <v>2646</v>
      </c>
      <c r="P469" s="163" t="s">
        <v>2673</v>
      </c>
      <c r="Q469" s="163" t="s">
        <v>2648</v>
      </c>
      <c r="R469" s="506">
        <v>45774.30347222222</v>
      </c>
      <c r="S469" s="509"/>
      <c r="T469" s="509"/>
      <c r="U469" s="163" t="s">
        <v>5583</v>
      </c>
      <c r="V469" s="510"/>
      <c r="W469" s="510"/>
      <c r="X469" s="510"/>
      <c r="Y469" s="510"/>
      <c r="Z469" s="510"/>
      <c r="AA469" s="510"/>
      <c r="AB469" s="163" t="s">
        <v>5584</v>
      </c>
      <c r="AC469" s="510"/>
      <c r="AD469" s="163" t="s">
        <v>5585</v>
      </c>
      <c r="AE469" s="507">
        <v>667480.0</v>
      </c>
      <c r="AF469" s="163" t="s">
        <v>2640</v>
      </c>
      <c r="AG469" s="163" t="s">
        <v>3096</v>
      </c>
      <c r="AH469" s="507">
        <v>41.0</v>
      </c>
      <c r="AI469" s="509"/>
      <c r="AJ469" s="163" t="s">
        <v>2651</v>
      </c>
      <c r="AK469" s="514">
        <v>45804.0</v>
      </c>
      <c r="AL469" s="506">
        <v>45774.30347222222</v>
      </c>
      <c r="AM469" s="163" t="s">
        <v>5586</v>
      </c>
      <c r="AN469" s="510"/>
      <c r="AO469" s="510"/>
      <c r="AP469" s="509"/>
      <c r="AQ469" s="509"/>
      <c r="AR469" s="509"/>
      <c r="AS469" s="509"/>
      <c r="AT469" s="163" t="s">
        <v>2653</v>
      </c>
      <c r="AU469" s="507">
        <v>2642.0</v>
      </c>
      <c r="AV469" s="507">
        <v>6.0</v>
      </c>
      <c r="AW469" s="507">
        <v>2029.0</v>
      </c>
      <c r="AX469" s="163" t="s">
        <v>2677</v>
      </c>
      <c r="AY469" s="163" t="s">
        <v>2678</v>
      </c>
      <c r="AZ469" s="163" t="s">
        <v>2655</v>
      </c>
    </row>
    <row r="470">
      <c r="A470" s="163" t="s">
        <v>5587</v>
      </c>
      <c r="B470" s="163" t="s">
        <v>5588</v>
      </c>
      <c r="C470" s="163" t="s">
        <v>2638</v>
      </c>
      <c r="D470" s="163" t="s">
        <v>2639</v>
      </c>
      <c r="E470" s="506">
        <v>45774.30486111111</v>
      </c>
      <c r="F470" s="507">
        <v>19900.0</v>
      </c>
      <c r="G470" s="163" t="s">
        <v>2640</v>
      </c>
      <c r="H470" s="507">
        <v>19900.0</v>
      </c>
      <c r="I470" s="163" t="s">
        <v>2640</v>
      </c>
      <c r="J470" s="163" t="s">
        <v>2641</v>
      </c>
      <c r="K470" s="163" t="s">
        <v>2642</v>
      </c>
      <c r="L470" s="163" t="s">
        <v>5589</v>
      </c>
      <c r="M470" s="163" t="s">
        <v>5589</v>
      </c>
      <c r="N470" s="163" t="s">
        <v>2645</v>
      </c>
      <c r="O470" s="163" t="s">
        <v>2646</v>
      </c>
      <c r="P470" s="163" t="s">
        <v>2673</v>
      </c>
      <c r="Q470" s="163" t="s">
        <v>2648</v>
      </c>
      <c r="R470" s="506">
        <v>45774.30347222222</v>
      </c>
      <c r="S470" s="509"/>
      <c r="T470" s="509"/>
      <c r="U470" s="163" t="s">
        <v>5590</v>
      </c>
      <c r="V470" s="510"/>
      <c r="W470" s="510"/>
      <c r="X470" s="510"/>
      <c r="Y470" s="510"/>
      <c r="Z470" s="510"/>
      <c r="AA470" s="510"/>
      <c r="AB470" s="163" t="s">
        <v>5591</v>
      </c>
      <c r="AC470" s="507">
        <v>8.085653336E9</v>
      </c>
      <c r="AD470" s="163" t="s">
        <v>5592</v>
      </c>
      <c r="AE470" s="507">
        <v>557200.0</v>
      </c>
      <c r="AF470" s="163" t="s">
        <v>2640</v>
      </c>
      <c r="AG470" s="163" t="s">
        <v>3096</v>
      </c>
      <c r="AH470" s="507">
        <v>28.0</v>
      </c>
      <c r="AI470" s="509"/>
      <c r="AJ470" s="163" t="s">
        <v>2651</v>
      </c>
      <c r="AK470" s="514">
        <v>45804.0</v>
      </c>
      <c r="AL470" s="506">
        <v>45774.30347222222</v>
      </c>
      <c r="AM470" s="163" t="s">
        <v>5593</v>
      </c>
      <c r="AN470" s="510"/>
      <c r="AO470" s="510"/>
      <c r="AP470" s="509"/>
      <c r="AQ470" s="509"/>
      <c r="AR470" s="509"/>
      <c r="AS470" s="509"/>
      <c r="AT470" s="163" t="s">
        <v>2653</v>
      </c>
      <c r="AU470" s="507">
        <v>7000.0</v>
      </c>
      <c r="AV470" s="507">
        <v>6.0</v>
      </c>
      <c r="AW470" s="507">
        <v>2029.0</v>
      </c>
      <c r="AX470" s="163" t="s">
        <v>2677</v>
      </c>
      <c r="AY470" s="163" t="s">
        <v>2779</v>
      </c>
      <c r="AZ470" s="163" t="s">
        <v>2655</v>
      </c>
    </row>
    <row r="471">
      <c r="A471" s="163" t="s">
        <v>5594</v>
      </c>
      <c r="B471" s="163" t="s">
        <v>5595</v>
      </c>
      <c r="C471" s="163" t="s">
        <v>2638</v>
      </c>
      <c r="D471" s="163" t="s">
        <v>2639</v>
      </c>
      <c r="E471" s="506">
        <v>45774.30416666667</v>
      </c>
      <c r="F471" s="507">
        <v>21300.0</v>
      </c>
      <c r="G471" s="163" t="s">
        <v>2640</v>
      </c>
      <c r="H471" s="507">
        <v>21300.0</v>
      </c>
      <c r="I471" s="163" t="s">
        <v>2640</v>
      </c>
      <c r="J471" s="163" t="s">
        <v>2641</v>
      </c>
      <c r="K471" s="163" t="s">
        <v>2642</v>
      </c>
      <c r="L471" s="163" t="s">
        <v>5596</v>
      </c>
      <c r="M471" s="163" t="s">
        <v>5596</v>
      </c>
      <c r="N471" s="163" t="s">
        <v>2645</v>
      </c>
      <c r="O471" s="163" t="s">
        <v>2646</v>
      </c>
      <c r="P471" s="163" t="s">
        <v>2673</v>
      </c>
      <c r="Q471" s="163" t="s">
        <v>2648</v>
      </c>
      <c r="R471" s="506">
        <v>45774.30347222222</v>
      </c>
      <c r="S471" s="509"/>
      <c r="T471" s="509"/>
      <c r="U471" s="163" t="s">
        <v>5597</v>
      </c>
      <c r="V471" s="510"/>
      <c r="W471" s="510"/>
      <c r="X471" s="510"/>
      <c r="Y471" s="510"/>
      <c r="Z471" s="510"/>
      <c r="AA471" s="510"/>
      <c r="AB471" s="163" t="s">
        <v>5598</v>
      </c>
      <c r="AC471" s="510"/>
      <c r="AD471" s="163" t="s">
        <v>5599</v>
      </c>
      <c r="AE471" s="507">
        <v>724200.0</v>
      </c>
      <c r="AF471" s="163" t="s">
        <v>2640</v>
      </c>
      <c r="AG471" s="163" t="s">
        <v>3096</v>
      </c>
      <c r="AH471" s="507">
        <v>34.0</v>
      </c>
      <c r="AI471" s="509"/>
      <c r="AJ471" s="163" t="s">
        <v>2651</v>
      </c>
      <c r="AK471" s="514">
        <v>45804.0</v>
      </c>
      <c r="AL471" s="506">
        <v>45774.30347222222</v>
      </c>
      <c r="AM471" s="163" t="s">
        <v>5600</v>
      </c>
      <c r="AN471" s="510"/>
      <c r="AO471" s="509"/>
      <c r="AP471" s="509"/>
      <c r="AQ471" s="509"/>
      <c r="AR471" s="509"/>
      <c r="AS471" s="509"/>
      <c r="AT471" s="163" t="s">
        <v>2653</v>
      </c>
      <c r="AU471" s="507">
        <v>6206.0</v>
      </c>
      <c r="AV471" s="507">
        <v>11.0</v>
      </c>
      <c r="AW471" s="507">
        <v>2028.0</v>
      </c>
      <c r="AX471" s="163" t="s">
        <v>2677</v>
      </c>
      <c r="AY471" s="163" t="s">
        <v>2905</v>
      </c>
      <c r="AZ471" s="163" t="s">
        <v>2655</v>
      </c>
    </row>
    <row r="472">
      <c r="A472" s="163" t="s">
        <v>5601</v>
      </c>
      <c r="B472" s="163" t="s">
        <v>5602</v>
      </c>
      <c r="C472" s="163" t="s">
        <v>2638</v>
      </c>
      <c r="D472" s="163" t="s">
        <v>2639</v>
      </c>
      <c r="E472" s="506">
        <v>45774.30416666667</v>
      </c>
      <c r="F472" s="507">
        <v>21900.0</v>
      </c>
      <c r="G472" s="163" t="s">
        <v>2640</v>
      </c>
      <c r="H472" s="507">
        <v>21900.0</v>
      </c>
      <c r="I472" s="163" t="s">
        <v>2640</v>
      </c>
      <c r="J472" s="163" t="s">
        <v>2641</v>
      </c>
      <c r="K472" s="163" t="s">
        <v>2642</v>
      </c>
      <c r="L472" s="163" t="s">
        <v>5603</v>
      </c>
      <c r="M472" s="163" t="s">
        <v>5603</v>
      </c>
      <c r="N472" s="163" t="s">
        <v>2645</v>
      </c>
      <c r="O472" s="163" t="s">
        <v>2646</v>
      </c>
      <c r="P472" s="163" t="s">
        <v>2683</v>
      </c>
      <c r="Q472" s="163" t="s">
        <v>2648</v>
      </c>
      <c r="R472" s="506">
        <v>45774.30347222222</v>
      </c>
      <c r="S472" s="509"/>
      <c r="T472" s="509"/>
      <c r="U472" s="163" t="s">
        <v>5604</v>
      </c>
      <c r="V472" s="510"/>
      <c r="W472" s="510"/>
      <c r="X472" s="510"/>
      <c r="Y472" s="510"/>
      <c r="Z472" s="510"/>
      <c r="AA472" s="510"/>
      <c r="AB472" s="163" t="s">
        <v>5605</v>
      </c>
      <c r="AC472" s="507">
        <v>9.099465273E9</v>
      </c>
      <c r="AD472" s="163" t="s">
        <v>5606</v>
      </c>
      <c r="AE472" s="507">
        <v>788400.0</v>
      </c>
      <c r="AF472" s="163" t="s">
        <v>2640</v>
      </c>
      <c r="AG472" s="163" t="s">
        <v>3096</v>
      </c>
      <c r="AH472" s="507">
        <v>36.0</v>
      </c>
      <c r="AI472" s="509"/>
      <c r="AJ472" s="163" t="s">
        <v>2651</v>
      </c>
      <c r="AK472" s="514">
        <v>45804.0</v>
      </c>
      <c r="AL472" s="506">
        <v>45774.30347222222</v>
      </c>
      <c r="AM472" s="163" t="s">
        <v>5607</v>
      </c>
      <c r="AN472" s="510"/>
      <c r="AO472" s="509"/>
      <c r="AP472" s="509"/>
      <c r="AQ472" s="509"/>
      <c r="AR472" s="509"/>
      <c r="AS472" s="509"/>
      <c r="AT472" s="163" t="s">
        <v>2653</v>
      </c>
      <c r="AU472" s="507">
        <v>831.0</v>
      </c>
      <c r="AV472" s="507">
        <v>12.0</v>
      </c>
      <c r="AW472" s="507">
        <v>2028.0</v>
      </c>
      <c r="AX472" s="163" t="s">
        <v>2687</v>
      </c>
      <c r="AY472" s="163" t="s">
        <v>2688</v>
      </c>
      <c r="AZ472" s="163" t="s">
        <v>2655</v>
      </c>
    </row>
    <row r="473">
      <c r="A473" s="163" t="s">
        <v>5608</v>
      </c>
      <c r="B473" s="163" t="s">
        <v>5609</v>
      </c>
      <c r="C473" s="163" t="s">
        <v>2638</v>
      </c>
      <c r="D473" s="163" t="s">
        <v>2639</v>
      </c>
      <c r="E473" s="506">
        <v>45774.30416666667</v>
      </c>
      <c r="F473" s="507">
        <v>21300.0</v>
      </c>
      <c r="G473" s="163" t="s">
        <v>2640</v>
      </c>
      <c r="H473" s="507">
        <v>21300.0</v>
      </c>
      <c r="I473" s="163" t="s">
        <v>2640</v>
      </c>
      <c r="J473" s="163" t="s">
        <v>2641</v>
      </c>
      <c r="K473" s="163" t="s">
        <v>2642</v>
      </c>
      <c r="L473" s="163" t="s">
        <v>5610</v>
      </c>
      <c r="M473" s="163" t="s">
        <v>5610</v>
      </c>
      <c r="N473" s="163" t="s">
        <v>2645</v>
      </c>
      <c r="O473" s="163" t="s">
        <v>2646</v>
      </c>
      <c r="P473" s="163" t="s">
        <v>2673</v>
      </c>
      <c r="Q473" s="163" t="s">
        <v>2648</v>
      </c>
      <c r="R473" s="506">
        <v>45774.302777777775</v>
      </c>
      <c r="S473" s="509"/>
      <c r="T473" s="509"/>
      <c r="U473" s="163" t="s">
        <v>5611</v>
      </c>
      <c r="V473" s="510"/>
      <c r="W473" s="510"/>
      <c r="X473" s="510"/>
      <c r="Y473" s="510"/>
      <c r="Z473" s="510"/>
      <c r="AA473" s="510"/>
      <c r="AB473" s="163" t="s">
        <v>5612</v>
      </c>
      <c r="AC473" s="507">
        <v>7.083651356E9</v>
      </c>
      <c r="AD473" s="163" t="s">
        <v>5613</v>
      </c>
      <c r="AE473" s="507">
        <v>702900.0</v>
      </c>
      <c r="AF473" s="163" t="s">
        <v>2640</v>
      </c>
      <c r="AG473" s="163" t="s">
        <v>3096</v>
      </c>
      <c r="AH473" s="507">
        <v>33.0</v>
      </c>
      <c r="AI473" s="509"/>
      <c r="AJ473" s="163" t="s">
        <v>2651</v>
      </c>
      <c r="AK473" s="514">
        <v>45804.0</v>
      </c>
      <c r="AL473" s="506">
        <v>45774.302777777775</v>
      </c>
      <c r="AM473" s="163" t="s">
        <v>5614</v>
      </c>
      <c r="AN473" s="510"/>
      <c r="AO473" s="509"/>
      <c r="AP473" s="509"/>
      <c r="AQ473" s="509"/>
      <c r="AR473" s="509"/>
      <c r="AS473" s="509"/>
      <c r="AT473" s="163" t="s">
        <v>2653</v>
      </c>
      <c r="AU473" s="507">
        <v>3961.0</v>
      </c>
      <c r="AV473" s="507">
        <v>8.0</v>
      </c>
      <c r="AW473" s="507">
        <v>2025.0</v>
      </c>
      <c r="AX473" s="163" t="s">
        <v>2677</v>
      </c>
      <c r="AY473" s="163" t="s">
        <v>2678</v>
      </c>
      <c r="AZ473" s="163" t="s">
        <v>2655</v>
      </c>
    </row>
    <row r="474">
      <c r="A474" s="163" t="s">
        <v>5615</v>
      </c>
      <c r="B474" s="163" t="s">
        <v>5616</v>
      </c>
      <c r="C474" s="163" t="s">
        <v>2638</v>
      </c>
      <c r="D474" s="163" t="s">
        <v>2639</v>
      </c>
      <c r="E474" s="506">
        <v>45774.30416666667</v>
      </c>
      <c r="F474" s="507">
        <v>19580.0</v>
      </c>
      <c r="G474" s="163" t="s">
        <v>2640</v>
      </c>
      <c r="H474" s="507">
        <v>19580.0</v>
      </c>
      <c r="I474" s="163" t="s">
        <v>2640</v>
      </c>
      <c r="J474" s="163" t="s">
        <v>2641</v>
      </c>
      <c r="K474" s="163" t="s">
        <v>2642</v>
      </c>
      <c r="L474" s="163" t="s">
        <v>5617</v>
      </c>
      <c r="M474" s="163" t="s">
        <v>5617</v>
      </c>
      <c r="N474" s="163" t="s">
        <v>2645</v>
      </c>
      <c r="O474" s="163" t="s">
        <v>2646</v>
      </c>
      <c r="P474" s="163" t="s">
        <v>2673</v>
      </c>
      <c r="Q474" s="163" t="s">
        <v>2648</v>
      </c>
      <c r="R474" s="506">
        <v>45774.302777777775</v>
      </c>
      <c r="S474" s="509"/>
      <c r="T474" s="509"/>
      <c r="U474" s="163" t="s">
        <v>5618</v>
      </c>
      <c r="V474" s="510"/>
      <c r="W474" s="510"/>
      <c r="X474" s="510"/>
      <c r="Y474" s="510"/>
      <c r="Z474" s="510"/>
      <c r="AA474" s="510"/>
      <c r="AB474" s="163" t="s">
        <v>5619</v>
      </c>
      <c r="AC474" s="507">
        <v>9.010488388E9</v>
      </c>
      <c r="AD474" s="163" t="s">
        <v>5620</v>
      </c>
      <c r="AE474" s="507">
        <v>685300.0</v>
      </c>
      <c r="AF474" s="163" t="s">
        <v>2640</v>
      </c>
      <c r="AG474" s="163" t="s">
        <v>3096</v>
      </c>
      <c r="AH474" s="507">
        <v>35.0</v>
      </c>
      <c r="AI474" s="509"/>
      <c r="AJ474" s="163" t="s">
        <v>2651</v>
      </c>
      <c r="AK474" s="514">
        <v>45804.0</v>
      </c>
      <c r="AL474" s="506">
        <v>45774.302777777775</v>
      </c>
      <c r="AM474" s="163" t="s">
        <v>5621</v>
      </c>
      <c r="AN474" s="510"/>
      <c r="AO474" s="510"/>
      <c r="AP474" s="509"/>
      <c r="AQ474" s="509"/>
      <c r="AR474" s="509"/>
      <c r="AS474" s="509"/>
      <c r="AT474" s="163" t="s">
        <v>2653</v>
      </c>
      <c r="AU474" s="507">
        <v>2203.0</v>
      </c>
      <c r="AV474" s="507">
        <v>8.0</v>
      </c>
      <c r="AW474" s="507">
        <v>2026.0</v>
      </c>
      <c r="AX474" s="163" t="s">
        <v>2677</v>
      </c>
      <c r="AY474" s="163" t="s">
        <v>2893</v>
      </c>
      <c r="AZ474" s="163" t="s">
        <v>2655</v>
      </c>
    </row>
    <row r="475">
      <c r="A475" s="163" t="s">
        <v>5622</v>
      </c>
      <c r="B475" s="163" t="s">
        <v>5623</v>
      </c>
      <c r="C475" s="163" t="s">
        <v>2638</v>
      </c>
      <c r="D475" s="163" t="s">
        <v>2639</v>
      </c>
      <c r="E475" s="506">
        <v>45774.30416666667</v>
      </c>
      <c r="F475" s="507">
        <v>21400.0</v>
      </c>
      <c r="G475" s="163" t="s">
        <v>2640</v>
      </c>
      <c r="H475" s="507">
        <v>21400.0</v>
      </c>
      <c r="I475" s="163" t="s">
        <v>2640</v>
      </c>
      <c r="J475" s="163" t="s">
        <v>2641</v>
      </c>
      <c r="K475" s="163" t="s">
        <v>2642</v>
      </c>
      <c r="L475" s="163" t="s">
        <v>5624</v>
      </c>
      <c r="M475" s="163" t="s">
        <v>5624</v>
      </c>
      <c r="N475" s="163" t="s">
        <v>2645</v>
      </c>
      <c r="O475" s="163" t="s">
        <v>2646</v>
      </c>
      <c r="P475" s="163" t="s">
        <v>2673</v>
      </c>
      <c r="Q475" s="163" t="s">
        <v>2648</v>
      </c>
      <c r="R475" s="506">
        <v>45774.302777777775</v>
      </c>
      <c r="S475" s="509"/>
      <c r="T475" s="509"/>
      <c r="U475" s="163" t="s">
        <v>5625</v>
      </c>
      <c r="V475" s="510"/>
      <c r="W475" s="510"/>
      <c r="X475" s="510"/>
      <c r="Y475" s="510"/>
      <c r="Z475" s="510"/>
      <c r="AA475" s="510"/>
      <c r="AB475" s="163" t="s">
        <v>5626</v>
      </c>
      <c r="AC475" s="507">
        <v>9.041692844E9</v>
      </c>
      <c r="AD475" s="163" t="s">
        <v>5627</v>
      </c>
      <c r="AE475" s="507">
        <v>727600.0</v>
      </c>
      <c r="AF475" s="163" t="s">
        <v>2640</v>
      </c>
      <c r="AG475" s="163" t="s">
        <v>3096</v>
      </c>
      <c r="AH475" s="507">
        <v>34.0</v>
      </c>
      <c r="AI475" s="509"/>
      <c r="AJ475" s="163" t="s">
        <v>2651</v>
      </c>
      <c r="AK475" s="514">
        <v>45804.0</v>
      </c>
      <c r="AL475" s="506">
        <v>45774.302777777775</v>
      </c>
      <c r="AM475" s="163" t="s">
        <v>5628</v>
      </c>
      <c r="AN475" s="510"/>
      <c r="AO475" s="509"/>
      <c r="AP475" s="509"/>
      <c r="AQ475" s="509"/>
      <c r="AR475" s="509"/>
      <c r="AS475" s="509"/>
      <c r="AT475" s="163" t="s">
        <v>2653</v>
      </c>
      <c r="AU475" s="507">
        <v>2076.0</v>
      </c>
      <c r="AV475" s="507">
        <v>2.0</v>
      </c>
      <c r="AW475" s="507">
        <v>2030.0</v>
      </c>
      <c r="AX475" s="163" t="s">
        <v>2677</v>
      </c>
      <c r="AY475" s="163" t="s">
        <v>5629</v>
      </c>
      <c r="AZ475" s="163" t="s">
        <v>2655</v>
      </c>
    </row>
    <row r="476">
      <c r="A476" s="163" t="s">
        <v>5630</v>
      </c>
      <c r="B476" s="163" t="s">
        <v>5631</v>
      </c>
      <c r="C476" s="163" t="s">
        <v>2638</v>
      </c>
      <c r="D476" s="163" t="s">
        <v>2639</v>
      </c>
      <c r="E476" s="506">
        <v>45774.30416666667</v>
      </c>
      <c r="F476" s="507">
        <v>19580.0</v>
      </c>
      <c r="G476" s="163" t="s">
        <v>2640</v>
      </c>
      <c r="H476" s="507">
        <v>19580.0</v>
      </c>
      <c r="I476" s="163" t="s">
        <v>2640</v>
      </c>
      <c r="J476" s="163" t="s">
        <v>2641</v>
      </c>
      <c r="K476" s="163" t="s">
        <v>2642</v>
      </c>
      <c r="L476" s="163" t="s">
        <v>5632</v>
      </c>
      <c r="M476" s="163" t="s">
        <v>5632</v>
      </c>
      <c r="N476" s="163" t="s">
        <v>2645</v>
      </c>
      <c r="O476" s="163" t="s">
        <v>2646</v>
      </c>
      <c r="P476" s="163" t="s">
        <v>2673</v>
      </c>
      <c r="Q476" s="163" t="s">
        <v>2648</v>
      </c>
      <c r="R476" s="506">
        <v>45774.302777777775</v>
      </c>
      <c r="S476" s="509"/>
      <c r="T476" s="509"/>
      <c r="U476" s="163" t="s">
        <v>5633</v>
      </c>
      <c r="V476" s="510"/>
      <c r="W476" s="510"/>
      <c r="X476" s="510"/>
      <c r="Y476" s="510"/>
      <c r="Z476" s="510"/>
      <c r="AA476" s="510"/>
      <c r="AB476" s="163" t="s">
        <v>5634</v>
      </c>
      <c r="AC476" s="507">
        <v>8.052202435E9</v>
      </c>
      <c r="AD476" s="163" t="s">
        <v>5635</v>
      </c>
      <c r="AE476" s="507">
        <v>704880.0</v>
      </c>
      <c r="AF476" s="163" t="s">
        <v>2640</v>
      </c>
      <c r="AG476" s="163" t="s">
        <v>3096</v>
      </c>
      <c r="AH476" s="507">
        <v>36.0</v>
      </c>
      <c r="AI476" s="509"/>
      <c r="AJ476" s="163" t="s">
        <v>2651</v>
      </c>
      <c r="AK476" s="514">
        <v>45804.0</v>
      </c>
      <c r="AL476" s="506">
        <v>45774.302777777775</v>
      </c>
      <c r="AM476" s="163" t="s">
        <v>5636</v>
      </c>
      <c r="AN476" s="510"/>
      <c r="AO476" s="509"/>
      <c r="AP476" s="509"/>
      <c r="AQ476" s="509"/>
      <c r="AR476" s="509"/>
      <c r="AS476" s="509"/>
      <c r="AT476" s="163" t="s">
        <v>2653</v>
      </c>
      <c r="AU476" s="507">
        <v>1075.0</v>
      </c>
      <c r="AV476" s="507">
        <v>7.0</v>
      </c>
      <c r="AW476" s="507">
        <v>2027.0</v>
      </c>
      <c r="AX476" s="163" t="s">
        <v>2677</v>
      </c>
      <c r="AY476" s="163" t="s">
        <v>5637</v>
      </c>
      <c r="AZ476" s="163" t="s">
        <v>2655</v>
      </c>
    </row>
    <row r="477">
      <c r="A477" s="163" t="s">
        <v>5638</v>
      </c>
      <c r="B477" s="163" t="s">
        <v>5639</v>
      </c>
      <c r="C477" s="163" t="s">
        <v>4698</v>
      </c>
      <c r="D477" s="163" t="s">
        <v>2639</v>
      </c>
      <c r="E477" s="506">
        <v>45774.30416666667</v>
      </c>
      <c r="F477" s="507">
        <v>21400.0</v>
      </c>
      <c r="G477" s="163" t="s">
        <v>2640</v>
      </c>
      <c r="H477" s="507">
        <v>21400.0</v>
      </c>
      <c r="I477" s="163" t="s">
        <v>2640</v>
      </c>
      <c r="J477" s="163" t="s">
        <v>2641</v>
      </c>
      <c r="K477" s="163" t="s">
        <v>2642</v>
      </c>
      <c r="L477" s="163" t="s">
        <v>5640</v>
      </c>
      <c r="M477" s="163" t="s">
        <v>5641</v>
      </c>
      <c r="N477" s="163" t="s">
        <v>2645</v>
      </c>
      <c r="O477" s="163" t="s">
        <v>2646</v>
      </c>
      <c r="P477" s="163" t="s">
        <v>2673</v>
      </c>
      <c r="Q477" s="163" t="s">
        <v>2648</v>
      </c>
      <c r="R477" s="506">
        <v>45774.302777777775</v>
      </c>
      <c r="S477" s="509"/>
      <c r="T477" s="509"/>
      <c r="U477" s="163" t="s">
        <v>5642</v>
      </c>
      <c r="V477" s="510"/>
      <c r="W477" s="510"/>
      <c r="X477" s="510"/>
      <c r="Y477" s="510"/>
      <c r="Z477" s="510"/>
      <c r="AA477" s="510"/>
      <c r="AB477" s="163" t="s">
        <v>5643</v>
      </c>
      <c r="AC477" s="510"/>
      <c r="AD477" s="163" t="s">
        <v>5644</v>
      </c>
      <c r="AE477" s="507">
        <v>770400.0</v>
      </c>
      <c r="AF477" s="163" t="s">
        <v>2640</v>
      </c>
      <c r="AG477" s="163" t="s">
        <v>3096</v>
      </c>
      <c r="AH477" s="507">
        <v>36.0</v>
      </c>
      <c r="AI477" s="509"/>
      <c r="AJ477" s="515" t="b">
        <v>0</v>
      </c>
      <c r="AK477" s="514">
        <v>45804.0</v>
      </c>
      <c r="AL477" s="506">
        <v>45774.302777777775</v>
      </c>
      <c r="AM477" s="163" t="s">
        <v>5645</v>
      </c>
      <c r="AN477" s="510"/>
      <c r="AO477" s="509"/>
      <c r="AP477" s="509"/>
      <c r="AQ477" s="509"/>
      <c r="AR477" s="509"/>
      <c r="AS477" s="509"/>
      <c r="AT477" s="163" t="s">
        <v>2653</v>
      </c>
      <c r="AU477" s="507">
        <v>4238.0</v>
      </c>
      <c r="AV477" s="507">
        <v>3.0</v>
      </c>
      <c r="AW477" s="507">
        <v>2026.0</v>
      </c>
      <c r="AX477" s="163" t="s">
        <v>2687</v>
      </c>
      <c r="AY477" s="163" t="s">
        <v>5646</v>
      </c>
      <c r="AZ477" s="163" t="s">
        <v>2655</v>
      </c>
    </row>
    <row r="478">
      <c r="A478" s="163" t="s">
        <v>5647</v>
      </c>
      <c r="B478" s="163" t="s">
        <v>5648</v>
      </c>
      <c r="C478" s="163" t="s">
        <v>2638</v>
      </c>
      <c r="D478" s="163" t="s">
        <v>2639</v>
      </c>
      <c r="E478" s="506">
        <v>45774.30416666667</v>
      </c>
      <c r="F478" s="507">
        <v>29800.0</v>
      </c>
      <c r="G478" s="163" t="s">
        <v>2640</v>
      </c>
      <c r="H478" s="507">
        <v>29800.0</v>
      </c>
      <c r="I478" s="163" t="s">
        <v>2640</v>
      </c>
      <c r="J478" s="163" t="s">
        <v>2641</v>
      </c>
      <c r="K478" s="163" t="s">
        <v>2642</v>
      </c>
      <c r="L478" s="163" t="s">
        <v>5649</v>
      </c>
      <c r="M478" s="163" t="s">
        <v>5649</v>
      </c>
      <c r="N478" s="163" t="s">
        <v>2645</v>
      </c>
      <c r="O478" s="163" t="s">
        <v>2646</v>
      </c>
      <c r="P478" s="163" t="s">
        <v>2673</v>
      </c>
      <c r="Q478" s="163" t="s">
        <v>2648</v>
      </c>
      <c r="R478" s="506">
        <v>45774.30347222222</v>
      </c>
      <c r="S478" s="509"/>
      <c r="T478" s="509"/>
      <c r="U478" s="163" t="s">
        <v>5650</v>
      </c>
      <c r="V478" s="510"/>
      <c r="W478" s="510"/>
      <c r="X478" s="510"/>
      <c r="Y478" s="510"/>
      <c r="Z478" s="510"/>
      <c r="AA478" s="510"/>
      <c r="AB478" s="163" t="s">
        <v>5651</v>
      </c>
      <c r="AC478" s="507">
        <v>9.073090873E9</v>
      </c>
      <c r="AD478" s="163" t="s">
        <v>5652</v>
      </c>
      <c r="AE478" s="507">
        <v>476800.0</v>
      </c>
      <c r="AF478" s="163" t="s">
        <v>2640</v>
      </c>
      <c r="AG478" s="163" t="s">
        <v>3096</v>
      </c>
      <c r="AH478" s="507">
        <v>16.0</v>
      </c>
      <c r="AI478" s="509"/>
      <c r="AJ478" s="163" t="s">
        <v>2651</v>
      </c>
      <c r="AK478" s="514">
        <v>45804.0</v>
      </c>
      <c r="AL478" s="506">
        <v>45774.30347222222</v>
      </c>
      <c r="AM478" s="163" t="s">
        <v>5653</v>
      </c>
      <c r="AN478" s="510"/>
      <c r="AO478" s="509"/>
      <c r="AP478" s="509"/>
      <c r="AQ478" s="509"/>
      <c r="AR478" s="509"/>
      <c r="AS478" s="509"/>
      <c r="AT478" s="163" t="s">
        <v>2653</v>
      </c>
      <c r="AU478" s="507">
        <v>1153.0</v>
      </c>
      <c r="AV478" s="507">
        <v>8.0</v>
      </c>
      <c r="AW478" s="507">
        <v>2028.0</v>
      </c>
      <c r="AX478" s="163" t="s">
        <v>2677</v>
      </c>
      <c r="AY478" s="163" t="s">
        <v>3763</v>
      </c>
      <c r="AZ478" s="163" t="s">
        <v>2655</v>
      </c>
    </row>
    <row r="479">
      <c r="A479" s="163" t="s">
        <v>5654</v>
      </c>
      <c r="B479" s="163" t="s">
        <v>5655</v>
      </c>
      <c r="C479" s="163" t="s">
        <v>2638</v>
      </c>
      <c r="D479" s="163" t="s">
        <v>2639</v>
      </c>
      <c r="E479" s="506">
        <v>45774.30416666667</v>
      </c>
      <c r="F479" s="507">
        <v>16280.0</v>
      </c>
      <c r="G479" s="163" t="s">
        <v>2640</v>
      </c>
      <c r="H479" s="507">
        <v>16280.0</v>
      </c>
      <c r="I479" s="163" t="s">
        <v>2640</v>
      </c>
      <c r="J479" s="163" t="s">
        <v>2641</v>
      </c>
      <c r="K479" s="163" t="s">
        <v>2642</v>
      </c>
      <c r="L479" s="163" t="s">
        <v>5656</v>
      </c>
      <c r="M479" s="163" t="s">
        <v>5656</v>
      </c>
      <c r="N479" s="163" t="s">
        <v>2645</v>
      </c>
      <c r="O479" s="163" t="s">
        <v>2646</v>
      </c>
      <c r="P479" s="163" t="s">
        <v>2673</v>
      </c>
      <c r="Q479" s="163" t="s">
        <v>2648</v>
      </c>
      <c r="R479" s="506">
        <v>45774.302777777775</v>
      </c>
      <c r="S479" s="509"/>
      <c r="T479" s="509"/>
      <c r="U479" s="163" t="s">
        <v>5657</v>
      </c>
      <c r="V479" s="510"/>
      <c r="W479" s="510"/>
      <c r="X479" s="510"/>
      <c r="Y479" s="510"/>
      <c r="Z479" s="510"/>
      <c r="AA479" s="510"/>
      <c r="AB479" s="163" t="s">
        <v>5658</v>
      </c>
      <c r="AC479" s="510"/>
      <c r="AD479" s="163" t="s">
        <v>5659</v>
      </c>
      <c r="AE479" s="507">
        <v>651200.0</v>
      </c>
      <c r="AF479" s="163" t="s">
        <v>2640</v>
      </c>
      <c r="AG479" s="163" t="s">
        <v>3096</v>
      </c>
      <c r="AH479" s="507">
        <v>40.0</v>
      </c>
      <c r="AI479" s="509"/>
      <c r="AJ479" s="163" t="s">
        <v>2651</v>
      </c>
      <c r="AK479" s="514">
        <v>45804.0</v>
      </c>
      <c r="AL479" s="506">
        <v>45774.302777777775</v>
      </c>
      <c r="AM479" s="163" t="s">
        <v>5660</v>
      </c>
      <c r="AN479" s="510"/>
      <c r="AO479" s="509"/>
      <c r="AP479" s="509"/>
      <c r="AQ479" s="509"/>
      <c r="AR479" s="509"/>
      <c r="AS479" s="509"/>
      <c r="AT479" s="163" t="s">
        <v>2653</v>
      </c>
      <c r="AU479" s="507">
        <v>9198.0</v>
      </c>
      <c r="AV479" s="507">
        <v>11.0</v>
      </c>
      <c r="AW479" s="507">
        <v>2026.0</v>
      </c>
      <c r="AX479" s="163" t="s">
        <v>2677</v>
      </c>
      <c r="AY479" s="163" t="s">
        <v>2717</v>
      </c>
      <c r="AZ479" s="163" t="s">
        <v>2655</v>
      </c>
    </row>
    <row r="480">
      <c r="A480" s="163" t="s">
        <v>5661</v>
      </c>
      <c r="B480" s="163" t="s">
        <v>5662</v>
      </c>
      <c r="C480" s="163" t="s">
        <v>2638</v>
      </c>
      <c r="D480" s="163" t="s">
        <v>2639</v>
      </c>
      <c r="E480" s="506">
        <v>45774.30416666667</v>
      </c>
      <c r="F480" s="507">
        <v>19900.0</v>
      </c>
      <c r="G480" s="163" t="s">
        <v>2640</v>
      </c>
      <c r="H480" s="507">
        <v>19900.0</v>
      </c>
      <c r="I480" s="163" t="s">
        <v>2640</v>
      </c>
      <c r="J480" s="163" t="s">
        <v>2641</v>
      </c>
      <c r="K480" s="163" t="s">
        <v>2642</v>
      </c>
      <c r="L480" s="163" t="s">
        <v>5663</v>
      </c>
      <c r="M480" s="163" t="s">
        <v>5663</v>
      </c>
      <c r="N480" s="163" t="s">
        <v>2645</v>
      </c>
      <c r="O480" s="163" t="s">
        <v>2646</v>
      </c>
      <c r="P480" s="163" t="s">
        <v>2673</v>
      </c>
      <c r="Q480" s="163" t="s">
        <v>2648</v>
      </c>
      <c r="R480" s="506">
        <v>45774.30347222222</v>
      </c>
      <c r="S480" s="509"/>
      <c r="T480" s="509"/>
      <c r="U480" s="163" t="s">
        <v>5664</v>
      </c>
      <c r="V480" s="510"/>
      <c r="W480" s="510"/>
      <c r="X480" s="510"/>
      <c r="Y480" s="510"/>
      <c r="Z480" s="510"/>
      <c r="AA480" s="510"/>
      <c r="AB480" s="163" t="s">
        <v>5665</v>
      </c>
      <c r="AC480" s="507">
        <v>8.028256253E9</v>
      </c>
      <c r="AD480" s="163" t="s">
        <v>5666</v>
      </c>
      <c r="AE480" s="507">
        <v>696500.0</v>
      </c>
      <c r="AF480" s="163" t="s">
        <v>2640</v>
      </c>
      <c r="AG480" s="163" t="s">
        <v>3096</v>
      </c>
      <c r="AH480" s="507">
        <v>35.0</v>
      </c>
      <c r="AI480" s="509"/>
      <c r="AJ480" s="163" t="s">
        <v>2651</v>
      </c>
      <c r="AK480" s="514">
        <v>45804.0</v>
      </c>
      <c r="AL480" s="506">
        <v>45774.30347222222</v>
      </c>
      <c r="AM480" s="163" t="s">
        <v>5667</v>
      </c>
      <c r="AN480" s="510"/>
      <c r="AO480" s="509"/>
      <c r="AP480" s="509"/>
      <c r="AQ480" s="509"/>
      <c r="AR480" s="509"/>
      <c r="AS480" s="509"/>
      <c r="AT480" s="163" t="s">
        <v>2653</v>
      </c>
      <c r="AU480" s="507">
        <v>7085.0</v>
      </c>
      <c r="AV480" s="507">
        <v>7.0</v>
      </c>
      <c r="AW480" s="507">
        <v>2027.0</v>
      </c>
      <c r="AX480" s="163" t="s">
        <v>2677</v>
      </c>
      <c r="AY480" s="163" t="s">
        <v>4339</v>
      </c>
      <c r="AZ480" s="163" t="s">
        <v>2655</v>
      </c>
    </row>
    <row r="481">
      <c r="A481" s="163" t="s">
        <v>5668</v>
      </c>
      <c r="B481" s="163" t="s">
        <v>5669</v>
      </c>
      <c r="C481" s="163" t="s">
        <v>2638</v>
      </c>
      <c r="D481" s="163" t="s">
        <v>2639</v>
      </c>
      <c r="E481" s="506">
        <v>45774.30416666667</v>
      </c>
      <c r="F481" s="507">
        <v>21300.0</v>
      </c>
      <c r="G481" s="163" t="s">
        <v>2640</v>
      </c>
      <c r="H481" s="507">
        <v>21300.0</v>
      </c>
      <c r="I481" s="163" t="s">
        <v>2640</v>
      </c>
      <c r="J481" s="163" t="s">
        <v>2641</v>
      </c>
      <c r="K481" s="163" t="s">
        <v>2642</v>
      </c>
      <c r="L481" s="163" t="s">
        <v>5670</v>
      </c>
      <c r="M481" s="163" t="s">
        <v>5670</v>
      </c>
      <c r="N481" s="163" t="s">
        <v>2645</v>
      </c>
      <c r="O481" s="163" t="s">
        <v>2646</v>
      </c>
      <c r="P481" s="163" t="s">
        <v>2660</v>
      </c>
      <c r="Q481" s="163" t="s">
        <v>2648</v>
      </c>
      <c r="R481" s="506">
        <v>45774.30416666667</v>
      </c>
      <c r="S481" s="509"/>
      <c r="T481" s="509"/>
      <c r="U481" s="163" t="s">
        <v>5671</v>
      </c>
      <c r="V481" s="510"/>
      <c r="W481" s="510"/>
      <c r="X481" s="510"/>
      <c r="Y481" s="510"/>
      <c r="Z481" s="510"/>
      <c r="AA481" s="510"/>
      <c r="AB481" s="163" t="s">
        <v>5672</v>
      </c>
      <c r="AC481" s="507">
        <v>9.075685917E9</v>
      </c>
      <c r="AD481" s="163" t="s">
        <v>5673</v>
      </c>
      <c r="AE481" s="507">
        <v>724200.0</v>
      </c>
      <c r="AF481" s="163" t="s">
        <v>2640</v>
      </c>
      <c r="AG481" s="163" t="s">
        <v>3096</v>
      </c>
      <c r="AH481" s="507">
        <v>34.0</v>
      </c>
      <c r="AI481" s="509"/>
      <c r="AJ481" s="163" t="s">
        <v>2651</v>
      </c>
      <c r="AK481" s="514">
        <v>45804.0</v>
      </c>
      <c r="AL481" s="506">
        <v>45774.30416666667</v>
      </c>
      <c r="AM481" s="163" t="s">
        <v>5674</v>
      </c>
      <c r="AN481" s="510"/>
      <c r="AO481" s="509"/>
      <c r="AP481" s="509"/>
      <c r="AQ481" s="509"/>
      <c r="AR481" s="509"/>
      <c r="AS481" s="509"/>
      <c r="AT481" s="163" t="s">
        <v>2653</v>
      </c>
      <c r="AU481" s="507">
        <v>1006.0</v>
      </c>
      <c r="AV481" s="507">
        <v>4.0</v>
      </c>
      <c r="AW481" s="507">
        <v>2029.0</v>
      </c>
      <c r="AX481" s="163" t="s">
        <v>2664</v>
      </c>
      <c r="AY481" s="510"/>
      <c r="AZ481" s="163" t="s">
        <v>2655</v>
      </c>
    </row>
    <row r="482">
      <c r="A482" s="163" t="s">
        <v>5675</v>
      </c>
      <c r="B482" s="163" t="s">
        <v>5676</v>
      </c>
      <c r="C482" s="163" t="s">
        <v>2638</v>
      </c>
      <c r="D482" s="163" t="s">
        <v>2639</v>
      </c>
      <c r="E482" s="506">
        <v>45774.30416666667</v>
      </c>
      <c r="F482" s="507">
        <v>19900.0</v>
      </c>
      <c r="G482" s="163" t="s">
        <v>2640</v>
      </c>
      <c r="H482" s="507">
        <v>19900.0</v>
      </c>
      <c r="I482" s="163" t="s">
        <v>2640</v>
      </c>
      <c r="J482" s="163" t="s">
        <v>2641</v>
      </c>
      <c r="K482" s="163" t="s">
        <v>2642</v>
      </c>
      <c r="L482" s="163" t="s">
        <v>5677</v>
      </c>
      <c r="M482" s="163" t="s">
        <v>5677</v>
      </c>
      <c r="N482" s="163" t="s">
        <v>2645</v>
      </c>
      <c r="O482" s="163" t="s">
        <v>2646</v>
      </c>
      <c r="P482" s="163" t="s">
        <v>2673</v>
      </c>
      <c r="Q482" s="163" t="s">
        <v>2648</v>
      </c>
      <c r="R482" s="506">
        <v>45774.30347222222</v>
      </c>
      <c r="S482" s="509"/>
      <c r="T482" s="509"/>
      <c r="U482" s="163" t="s">
        <v>5678</v>
      </c>
      <c r="V482" s="510"/>
      <c r="W482" s="510"/>
      <c r="X482" s="510"/>
      <c r="Y482" s="510"/>
      <c r="Z482" s="510"/>
      <c r="AA482" s="510"/>
      <c r="AB482" s="163" t="s">
        <v>5679</v>
      </c>
      <c r="AC482" s="507">
        <v>9.01865114E9</v>
      </c>
      <c r="AD482" s="163" t="s">
        <v>5680</v>
      </c>
      <c r="AE482" s="507">
        <v>676600.0</v>
      </c>
      <c r="AF482" s="163" t="s">
        <v>2640</v>
      </c>
      <c r="AG482" s="163" t="s">
        <v>3096</v>
      </c>
      <c r="AH482" s="507">
        <v>34.0</v>
      </c>
      <c r="AI482" s="509"/>
      <c r="AJ482" s="163" t="s">
        <v>2651</v>
      </c>
      <c r="AK482" s="514">
        <v>45804.0</v>
      </c>
      <c r="AL482" s="506">
        <v>45774.30347222222</v>
      </c>
      <c r="AM482" s="163" t="s">
        <v>5681</v>
      </c>
      <c r="AN482" s="509"/>
      <c r="AO482" s="509"/>
      <c r="AP482" s="509"/>
      <c r="AQ482" s="509"/>
      <c r="AR482" s="509"/>
      <c r="AS482" s="509"/>
      <c r="AT482" s="163" t="s">
        <v>2700</v>
      </c>
      <c r="AU482" s="507">
        <v>2398.0</v>
      </c>
      <c r="AV482" s="507">
        <v>4.0</v>
      </c>
      <c r="AW482" s="507">
        <v>2026.0</v>
      </c>
      <c r="AX482" s="163" t="s">
        <v>2936</v>
      </c>
      <c r="AY482" s="163" t="s">
        <v>4741</v>
      </c>
      <c r="AZ482" s="163" t="s">
        <v>2655</v>
      </c>
    </row>
    <row r="483">
      <c r="A483" s="163" t="s">
        <v>5682</v>
      </c>
      <c r="B483" s="163" t="s">
        <v>5683</v>
      </c>
      <c r="C483" s="163" t="s">
        <v>2638</v>
      </c>
      <c r="D483" s="163" t="s">
        <v>2639</v>
      </c>
      <c r="E483" s="506">
        <v>45774.30347222222</v>
      </c>
      <c r="F483" s="507">
        <v>14800.0</v>
      </c>
      <c r="G483" s="163" t="s">
        <v>2640</v>
      </c>
      <c r="H483" s="507">
        <v>14800.0</v>
      </c>
      <c r="I483" s="163" t="s">
        <v>2640</v>
      </c>
      <c r="J483" s="163" t="s">
        <v>2641</v>
      </c>
      <c r="K483" s="163" t="s">
        <v>2642</v>
      </c>
      <c r="L483" s="163" t="s">
        <v>5684</v>
      </c>
      <c r="M483" s="163" t="s">
        <v>5684</v>
      </c>
      <c r="N483" s="163" t="s">
        <v>2645</v>
      </c>
      <c r="O483" s="163" t="s">
        <v>2646</v>
      </c>
      <c r="P483" s="163" t="s">
        <v>2660</v>
      </c>
      <c r="Q483" s="163" t="s">
        <v>2648</v>
      </c>
      <c r="R483" s="506">
        <v>45774.30347222222</v>
      </c>
      <c r="S483" s="509"/>
      <c r="T483" s="509"/>
      <c r="U483" s="163" t="s">
        <v>5685</v>
      </c>
      <c r="V483" s="510"/>
      <c r="W483" s="510"/>
      <c r="X483" s="510"/>
      <c r="Y483" s="510"/>
      <c r="Z483" s="510"/>
      <c r="AA483" s="510"/>
      <c r="AB483" s="163" t="s">
        <v>5686</v>
      </c>
      <c r="AC483" s="507">
        <v>9.017723803E9</v>
      </c>
      <c r="AD483" s="163" t="s">
        <v>5687</v>
      </c>
      <c r="AE483" s="507">
        <v>606800.0</v>
      </c>
      <c r="AF483" s="163" t="s">
        <v>2640</v>
      </c>
      <c r="AG483" s="163" t="s">
        <v>3096</v>
      </c>
      <c r="AH483" s="507">
        <v>41.0</v>
      </c>
      <c r="AI483" s="509"/>
      <c r="AJ483" s="163" t="s">
        <v>2651</v>
      </c>
      <c r="AK483" s="514">
        <v>45804.0</v>
      </c>
      <c r="AL483" s="506">
        <v>45774.30347222222</v>
      </c>
      <c r="AM483" s="163" t="s">
        <v>5688</v>
      </c>
      <c r="AN483" s="510"/>
      <c r="AO483" s="509"/>
      <c r="AP483" s="509"/>
      <c r="AQ483" s="509"/>
      <c r="AR483" s="509"/>
      <c r="AS483" s="509"/>
      <c r="AT483" s="163" t="s">
        <v>2653</v>
      </c>
      <c r="AU483" s="507">
        <v>1001.0</v>
      </c>
      <c r="AV483" s="507">
        <v>2.0</v>
      </c>
      <c r="AW483" s="507">
        <v>2029.0</v>
      </c>
      <c r="AX483" s="163" t="s">
        <v>2664</v>
      </c>
      <c r="AY483" s="510"/>
      <c r="AZ483" s="163" t="s">
        <v>2655</v>
      </c>
    </row>
    <row r="484">
      <c r="A484" s="163" t="s">
        <v>5689</v>
      </c>
      <c r="B484" s="163" t="s">
        <v>5690</v>
      </c>
      <c r="C484" s="163" t="s">
        <v>2638</v>
      </c>
      <c r="D484" s="163" t="s">
        <v>2639</v>
      </c>
      <c r="E484" s="506">
        <v>45774.30347222222</v>
      </c>
      <c r="F484" s="507">
        <v>14970.0</v>
      </c>
      <c r="G484" s="163" t="s">
        <v>2640</v>
      </c>
      <c r="H484" s="507">
        <v>14970.0</v>
      </c>
      <c r="I484" s="163" t="s">
        <v>2640</v>
      </c>
      <c r="J484" s="163" t="s">
        <v>2641</v>
      </c>
      <c r="K484" s="163" t="s">
        <v>2642</v>
      </c>
      <c r="L484" s="163" t="s">
        <v>5691</v>
      </c>
      <c r="M484" s="163" t="s">
        <v>5691</v>
      </c>
      <c r="N484" s="163" t="s">
        <v>2645</v>
      </c>
      <c r="O484" s="163" t="s">
        <v>2646</v>
      </c>
      <c r="P484" s="163" t="s">
        <v>2673</v>
      </c>
      <c r="Q484" s="163" t="s">
        <v>2648</v>
      </c>
      <c r="R484" s="506">
        <v>45774.30138888889</v>
      </c>
      <c r="S484" s="509"/>
      <c r="T484" s="509"/>
      <c r="U484" s="163" t="s">
        <v>5692</v>
      </c>
      <c r="V484" s="510"/>
      <c r="W484" s="510"/>
      <c r="X484" s="510"/>
      <c r="Y484" s="510"/>
      <c r="Z484" s="510"/>
      <c r="AA484" s="510"/>
      <c r="AB484" s="163" t="s">
        <v>5693</v>
      </c>
      <c r="AC484" s="510"/>
      <c r="AD484" s="163" t="s">
        <v>5694</v>
      </c>
      <c r="AE484" s="507">
        <v>359280.0</v>
      </c>
      <c r="AF484" s="163" t="s">
        <v>2640</v>
      </c>
      <c r="AG484" s="163" t="s">
        <v>3096</v>
      </c>
      <c r="AH484" s="507">
        <v>24.0</v>
      </c>
      <c r="AI484" s="509"/>
      <c r="AJ484" s="163" t="s">
        <v>2651</v>
      </c>
      <c r="AK484" s="514">
        <v>45804.0</v>
      </c>
      <c r="AL484" s="506">
        <v>45774.30138888889</v>
      </c>
      <c r="AM484" s="163" t="s">
        <v>5695</v>
      </c>
      <c r="AN484" s="510"/>
      <c r="AO484" s="509"/>
      <c r="AP484" s="509"/>
      <c r="AQ484" s="509"/>
      <c r="AR484" s="509"/>
      <c r="AS484" s="509"/>
      <c r="AT484" s="163" t="s">
        <v>2653</v>
      </c>
      <c r="AU484" s="507">
        <v>2005.0</v>
      </c>
      <c r="AV484" s="507">
        <v>3.0</v>
      </c>
      <c r="AW484" s="507">
        <v>2030.0</v>
      </c>
      <c r="AX484" s="163" t="s">
        <v>2677</v>
      </c>
      <c r="AY484" s="163" t="s">
        <v>2779</v>
      </c>
      <c r="AZ484" s="163" t="s">
        <v>2655</v>
      </c>
    </row>
    <row r="485">
      <c r="A485" s="163" t="s">
        <v>5696</v>
      </c>
      <c r="B485" s="163" t="s">
        <v>5697</v>
      </c>
      <c r="C485" s="163" t="s">
        <v>2638</v>
      </c>
      <c r="D485" s="163" t="s">
        <v>2639</v>
      </c>
      <c r="E485" s="506">
        <v>45774.30347222222</v>
      </c>
      <c r="F485" s="507">
        <v>21300.0</v>
      </c>
      <c r="G485" s="163" t="s">
        <v>2640</v>
      </c>
      <c r="H485" s="507">
        <v>21300.0</v>
      </c>
      <c r="I485" s="163" t="s">
        <v>2640</v>
      </c>
      <c r="J485" s="163" t="s">
        <v>2641</v>
      </c>
      <c r="K485" s="163" t="s">
        <v>2642</v>
      </c>
      <c r="L485" s="163" t="s">
        <v>5698</v>
      </c>
      <c r="M485" s="163" t="s">
        <v>5698</v>
      </c>
      <c r="N485" s="163" t="s">
        <v>2645</v>
      </c>
      <c r="O485" s="163" t="s">
        <v>2646</v>
      </c>
      <c r="P485" s="163" t="s">
        <v>2647</v>
      </c>
      <c r="Q485" s="163" t="s">
        <v>2648</v>
      </c>
      <c r="R485" s="506">
        <v>45774.30347222222</v>
      </c>
      <c r="S485" s="509"/>
      <c r="T485" s="509"/>
      <c r="U485" s="163" t="s">
        <v>5699</v>
      </c>
      <c r="V485" s="510"/>
      <c r="W485" s="510"/>
      <c r="X485" s="510"/>
      <c r="Y485" s="510"/>
      <c r="Z485" s="510"/>
      <c r="AA485" s="510"/>
      <c r="AB485" s="163" t="s">
        <v>5700</v>
      </c>
      <c r="AC485" s="511">
        <v>9.048983919E9</v>
      </c>
      <c r="AD485" s="163" t="s">
        <v>5701</v>
      </c>
      <c r="AE485" s="507">
        <v>724200.0</v>
      </c>
      <c r="AF485" s="163" t="s">
        <v>2640</v>
      </c>
      <c r="AG485" s="163" t="s">
        <v>3096</v>
      </c>
      <c r="AH485" s="507">
        <v>34.0</v>
      </c>
      <c r="AI485" s="509"/>
      <c r="AJ485" s="163" t="s">
        <v>2651</v>
      </c>
      <c r="AK485" s="514">
        <v>45804.0</v>
      </c>
      <c r="AL485" s="506">
        <v>45774.30347222222</v>
      </c>
      <c r="AM485" s="163" t="s">
        <v>5702</v>
      </c>
      <c r="AN485" s="510"/>
      <c r="AO485" s="509"/>
      <c r="AP485" s="509"/>
      <c r="AQ485" s="509"/>
      <c r="AR485" s="509"/>
      <c r="AS485" s="509"/>
      <c r="AT485" s="163" t="s">
        <v>2653</v>
      </c>
      <c r="AU485" s="507">
        <v>4863.0</v>
      </c>
      <c r="AV485" s="507">
        <v>9.0</v>
      </c>
      <c r="AW485" s="507">
        <v>2028.0</v>
      </c>
      <c r="AX485" s="510"/>
      <c r="AY485" s="163" t="s">
        <v>4617</v>
      </c>
      <c r="AZ485" s="163" t="s">
        <v>2655</v>
      </c>
    </row>
    <row r="486">
      <c r="A486" s="163" t="s">
        <v>5703</v>
      </c>
      <c r="B486" s="163" t="s">
        <v>5704</v>
      </c>
      <c r="C486" s="163" t="s">
        <v>2638</v>
      </c>
      <c r="D486" s="163" t="s">
        <v>2639</v>
      </c>
      <c r="E486" s="506">
        <v>45774.30347222222</v>
      </c>
      <c r="F486" s="507">
        <v>21300.0</v>
      </c>
      <c r="G486" s="163" t="s">
        <v>2640</v>
      </c>
      <c r="H486" s="507">
        <v>21300.0</v>
      </c>
      <c r="I486" s="163" t="s">
        <v>2640</v>
      </c>
      <c r="J486" s="163" t="s">
        <v>2641</v>
      </c>
      <c r="K486" s="163" t="s">
        <v>2642</v>
      </c>
      <c r="L486" s="163" t="s">
        <v>5705</v>
      </c>
      <c r="M486" s="163" t="s">
        <v>5705</v>
      </c>
      <c r="N486" s="163" t="s">
        <v>2645</v>
      </c>
      <c r="O486" s="163" t="s">
        <v>2646</v>
      </c>
      <c r="P486" s="163" t="s">
        <v>2647</v>
      </c>
      <c r="Q486" s="163" t="s">
        <v>2648</v>
      </c>
      <c r="R486" s="506">
        <v>45774.30347222222</v>
      </c>
      <c r="S486" s="509"/>
      <c r="T486" s="509"/>
      <c r="U486" s="163" t="s">
        <v>5706</v>
      </c>
      <c r="V486" s="510"/>
      <c r="W486" s="510"/>
      <c r="X486" s="510"/>
      <c r="Y486" s="510"/>
      <c r="Z486" s="510"/>
      <c r="AA486" s="510"/>
      <c r="AB486" s="163" t="s">
        <v>5707</v>
      </c>
      <c r="AC486" s="507">
        <v>9.091770106E9</v>
      </c>
      <c r="AD486" s="163" t="s">
        <v>5708</v>
      </c>
      <c r="AE486" s="507">
        <v>724200.0</v>
      </c>
      <c r="AF486" s="163" t="s">
        <v>2640</v>
      </c>
      <c r="AG486" s="163" t="s">
        <v>3096</v>
      </c>
      <c r="AH486" s="507">
        <v>34.0</v>
      </c>
      <c r="AI486" s="509"/>
      <c r="AJ486" s="163" t="s">
        <v>2651</v>
      </c>
      <c r="AK486" s="514">
        <v>45804.0</v>
      </c>
      <c r="AL486" s="506">
        <v>45774.30347222222</v>
      </c>
      <c r="AM486" s="163" t="s">
        <v>5709</v>
      </c>
      <c r="AN486" s="510"/>
      <c r="AO486" s="509"/>
      <c r="AP486" s="509"/>
      <c r="AQ486" s="509"/>
      <c r="AR486" s="509"/>
      <c r="AS486" s="509"/>
      <c r="AT486" s="163" t="s">
        <v>2653</v>
      </c>
      <c r="AU486" s="507">
        <v>8325.0</v>
      </c>
      <c r="AV486" s="507">
        <v>6.0</v>
      </c>
      <c r="AW486" s="507">
        <v>2027.0</v>
      </c>
      <c r="AX486" s="163" t="s">
        <v>2730</v>
      </c>
      <c r="AY486" s="163" t="s">
        <v>5710</v>
      </c>
      <c r="AZ486" s="163" t="s">
        <v>2655</v>
      </c>
    </row>
    <row r="487">
      <c r="A487" s="163" t="s">
        <v>5711</v>
      </c>
      <c r="B487" s="163" t="s">
        <v>5712</v>
      </c>
      <c r="C487" s="163" t="s">
        <v>4698</v>
      </c>
      <c r="D487" s="163" t="s">
        <v>2639</v>
      </c>
      <c r="E487" s="506">
        <v>45774.30347222222</v>
      </c>
      <c r="F487" s="507">
        <v>19900.0</v>
      </c>
      <c r="G487" s="163" t="s">
        <v>2640</v>
      </c>
      <c r="H487" s="507">
        <v>19900.0</v>
      </c>
      <c r="I487" s="163" t="s">
        <v>2640</v>
      </c>
      <c r="J487" s="163" t="s">
        <v>2641</v>
      </c>
      <c r="K487" s="163" t="s">
        <v>2642</v>
      </c>
      <c r="L487" s="163" t="s">
        <v>5713</v>
      </c>
      <c r="M487" s="163" t="s">
        <v>5714</v>
      </c>
      <c r="N487" s="163" t="s">
        <v>2645</v>
      </c>
      <c r="O487" s="163" t="s">
        <v>2646</v>
      </c>
      <c r="P487" s="163" t="s">
        <v>2647</v>
      </c>
      <c r="Q487" s="163" t="s">
        <v>2648</v>
      </c>
      <c r="R487" s="506">
        <v>45774.30347222222</v>
      </c>
      <c r="S487" s="509"/>
      <c r="T487" s="509"/>
      <c r="U487" s="163" t="s">
        <v>5715</v>
      </c>
      <c r="V487" s="510"/>
      <c r="W487" s="510"/>
      <c r="X487" s="510"/>
      <c r="Y487" s="510"/>
      <c r="Z487" s="510"/>
      <c r="AA487" s="510"/>
      <c r="AB487" s="163" t="s">
        <v>5716</v>
      </c>
      <c r="AC487" s="510"/>
      <c r="AD487" s="163" t="s">
        <v>5717</v>
      </c>
      <c r="AE487" s="507">
        <v>616900.0</v>
      </c>
      <c r="AF487" s="163" t="s">
        <v>2640</v>
      </c>
      <c r="AG487" s="163" t="s">
        <v>3096</v>
      </c>
      <c r="AH487" s="507">
        <v>31.0</v>
      </c>
      <c r="AI487" s="509"/>
      <c r="AJ487" s="515" t="b">
        <v>0</v>
      </c>
      <c r="AK487" s="514">
        <v>45804.0</v>
      </c>
      <c r="AL487" s="506">
        <v>45774.30347222222</v>
      </c>
      <c r="AM487" s="163" t="s">
        <v>5718</v>
      </c>
      <c r="AN487" s="510"/>
      <c r="AO487" s="510"/>
      <c r="AP487" s="509"/>
      <c r="AQ487" s="509"/>
      <c r="AR487" s="509"/>
      <c r="AS487" s="509"/>
      <c r="AT487" s="163" t="s">
        <v>2700</v>
      </c>
      <c r="AU487" s="507">
        <v>4373.0</v>
      </c>
      <c r="AV487" s="507">
        <v>7.0</v>
      </c>
      <c r="AW487" s="507">
        <v>2029.0</v>
      </c>
      <c r="AX487" s="510"/>
      <c r="AY487" s="510"/>
      <c r="AZ487" s="163" t="s">
        <v>2655</v>
      </c>
    </row>
    <row r="488">
      <c r="A488" s="163" t="s">
        <v>5719</v>
      </c>
      <c r="B488" s="163" t="s">
        <v>5720</v>
      </c>
      <c r="C488" s="163" t="s">
        <v>2638</v>
      </c>
      <c r="D488" s="163" t="s">
        <v>2639</v>
      </c>
      <c r="E488" s="506">
        <v>45774.30347222222</v>
      </c>
      <c r="F488" s="507">
        <v>16280.0</v>
      </c>
      <c r="G488" s="163" t="s">
        <v>2640</v>
      </c>
      <c r="H488" s="507">
        <v>16280.0</v>
      </c>
      <c r="I488" s="163" t="s">
        <v>2640</v>
      </c>
      <c r="J488" s="163" t="s">
        <v>2641</v>
      </c>
      <c r="K488" s="163" t="s">
        <v>2642</v>
      </c>
      <c r="L488" s="163" t="s">
        <v>5721</v>
      </c>
      <c r="M488" s="163" t="s">
        <v>5721</v>
      </c>
      <c r="N488" s="163" t="s">
        <v>2645</v>
      </c>
      <c r="O488" s="163" t="s">
        <v>2646</v>
      </c>
      <c r="P488" s="163" t="s">
        <v>2647</v>
      </c>
      <c r="Q488" s="163" t="s">
        <v>2648</v>
      </c>
      <c r="R488" s="506">
        <v>45774.30347222222</v>
      </c>
      <c r="S488" s="509"/>
      <c r="T488" s="509"/>
      <c r="U488" s="163" t="s">
        <v>5722</v>
      </c>
      <c r="V488" s="510"/>
      <c r="W488" s="510"/>
      <c r="X488" s="510"/>
      <c r="Y488" s="510"/>
      <c r="Z488" s="510"/>
      <c r="AA488" s="510"/>
      <c r="AB488" s="163" t="s">
        <v>5723</v>
      </c>
      <c r="AC488" s="510"/>
      <c r="AD488" s="163" t="s">
        <v>5724</v>
      </c>
      <c r="AE488" s="507">
        <v>634920.0</v>
      </c>
      <c r="AF488" s="163" t="s">
        <v>2640</v>
      </c>
      <c r="AG488" s="163" t="s">
        <v>3096</v>
      </c>
      <c r="AH488" s="507">
        <v>39.0</v>
      </c>
      <c r="AI488" s="509"/>
      <c r="AJ488" s="163" t="s">
        <v>2651</v>
      </c>
      <c r="AK488" s="514">
        <v>45804.0</v>
      </c>
      <c r="AL488" s="506">
        <v>45774.30347222222</v>
      </c>
      <c r="AM488" s="163" t="s">
        <v>5725</v>
      </c>
      <c r="AN488" s="510"/>
      <c r="AO488" s="509"/>
      <c r="AP488" s="509"/>
      <c r="AQ488" s="509"/>
      <c r="AR488" s="509"/>
      <c r="AS488" s="509"/>
      <c r="AT488" s="163" t="s">
        <v>2653</v>
      </c>
      <c r="AU488" s="507">
        <v>1087.0</v>
      </c>
      <c r="AV488" s="507">
        <v>12.0</v>
      </c>
      <c r="AW488" s="507">
        <v>2030.0</v>
      </c>
      <c r="AX488" s="163" t="s">
        <v>2730</v>
      </c>
      <c r="AY488" s="163" t="s">
        <v>4712</v>
      </c>
      <c r="AZ488" s="163" t="s">
        <v>2655</v>
      </c>
    </row>
    <row r="489">
      <c r="A489" s="163" t="s">
        <v>5726</v>
      </c>
      <c r="B489" s="163" t="s">
        <v>5727</v>
      </c>
      <c r="C489" s="163" t="s">
        <v>2638</v>
      </c>
      <c r="D489" s="163" t="s">
        <v>2639</v>
      </c>
      <c r="E489" s="506">
        <v>45774.30347222222</v>
      </c>
      <c r="F489" s="507">
        <v>19580.0</v>
      </c>
      <c r="G489" s="163" t="s">
        <v>2640</v>
      </c>
      <c r="H489" s="507">
        <v>19580.0</v>
      </c>
      <c r="I489" s="163" t="s">
        <v>2640</v>
      </c>
      <c r="J489" s="163" t="s">
        <v>2641</v>
      </c>
      <c r="K489" s="163" t="s">
        <v>2642</v>
      </c>
      <c r="L489" s="163" t="s">
        <v>5728</v>
      </c>
      <c r="M489" s="163" t="s">
        <v>5728</v>
      </c>
      <c r="N489" s="163" t="s">
        <v>2645</v>
      </c>
      <c r="O489" s="163" t="s">
        <v>2646</v>
      </c>
      <c r="P489" s="163" t="s">
        <v>2647</v>
      </c>
      <c r="Q489" s="163" t="s">
        <v>2648</v>
      </c>
      <c r="R489" s="506">
        <v>45774.30347222222</v>
      </c>
      <c r="S489" s="509"/>
      <c r="T489" s="509"/>
      <c r="U489" s="163" t="s">
        <v>5729</v>
      </c>
      <c r="V489" s="510"/>
      <c r="W489" s="510"/>
      <c r="X489" s="510"/>
      <c r="Y489" s="510"/>
      <c r="Z489" s="510"/>
      <c r="AA489" s="510"/>
      <c r="AB489" s="163" t="s">
        <v>5730</v>
      </c>
      <c r="AC489" s="507">
        <v>8.033970605E9</v>
      </c>
      <c r="AD489" s="163" t="s">
        <v>5731</v>
      </c>
      <c r="AE489" s="507">
        <v>685300.0</v>
      </c>
      <c r="AF489" s="163" t="s">
        <v>2640</v>
      </c>
      <c r="AG489" s="163" t="s">
        <v>3096</v>
      </c>
      <c r="AH489" s="507">
        <v>35.0</v>
      </c>
      <c r="AI489" s="509"/>
      <c r="AJ489" s="163" t="s">
        <v>2651</v>
      </c>
      <c r="AK489" s="514">
        <v>45804.0</v>
      </c>
      <c r="AL489" s="506">
        <v>45774.30347222222</v>
      </c>
      <c r="AM489" s="163" t="s">
        <v>5732</v>
      </c>
      <c r="AN489" s="510"/>
      <c r="AO489" s="509"/>
      <c r="AP489" s="509"/>
      <c r="AQ489" s="509"/>
      <c r="AR489" s="509"/>
      <c r="AS489" s="509"/>
      <c r="AT489" s="163" t="s">
        <v>2700</v>
      </c>
      <c r="AU489" s="507">
        <v>2737.0</v>
      </c>
      <c r="AV489" s="507">
        <v>5.0</v>
      </c>
      <c r="AW489" s="507">
        <v>2026.0</v>
      </c>
      <c r="AX489" s="510"/>
      <c r="AY489" s="510"/>
      <c r="AZ489" s="163" t="s">
        <v>2655</v>
      </c>
    </row>
    <row r="490">
      <c r="A490" s="163" t="s">
        <v>5733</v>
      </c>
      <c r="B490" s="163" t="s">
        <v>5734</v>
      </c>
      <c r="C490" s="163" t="s">
        <v>2638</v>
      </c>
      <c r="D490" s="163" t="s">
        <v>2639</v>
      </c>
      <c r="E490" s="506">
        <v>45774.302777777775</v>
      </c>
      <c r="F490" s="507">
        <v>21900.0</v>
      </c>
      <c r="G490" s="163" t="s">
        <v>2640</v>
      </c>
      <c r="H490" s="507">
        <v>21900.0</v>
      </c>
      <c r="I490" s="163" t="s">
        <v>2640</v>
      </c>
      <c r="J490" s="163" t="s">
        <v>2641</v>
      </c>
      <c r="K490" s="163" t="s">
        <v>2642</v>
      </c>
      <c r="L490" s="163" t="s">
        <v>5735</v>
      </c>
      <c r="M490" s="163" t="s">
        <v>5735</v>
      </c>
      <c r="N490" s="163" t="s">
        <v>2645</v>
      </c>
      <c r="O490" s="163" t="s">
        <v>2646</v>
      </c>
      <c r="P490" s="163" t="s">
        <v>2660</v>
      </c>
      <c r="Q490" s="163" t="s">
        <v>2648</v>
      </c>
      <c r="R490" s="506">
        <v>45774.302777777775</v>
      </c>
      <c r="S490" s="509"/>
      <c r="T490" s="509"/>
      <c r="U490" s="163" t="s">
        <v>5736</v>
      </c>
      <c r="V490" s="510"/>
      <c r="W490" s="510"/>
      <c r="X490" s="510"/>
      <c r="Y490" s="510"/>
      <c r="Z490" s="510"/>
      <c r="AA490" s="510"/>
      <c r="AB490" s="163" t="s">
        <v>5737</v>
      </c>
      <c r="AC490" s="507">
        <v>7.013932121E9</v>
      </c>
      <c r="AD490" s="163" t="s">
        <v>5738</v>
      </c>
      <c r="AE490" s="507">
        <v>766500.0</v>
      </c>
      <c r="AF490" s="163" t="s">
        <v>2640</v>
      </c>
      <c r="AG490" s="163" t="s">
        <v>3096</v>
      </c>
      <c r="AH490" s="507">
        <v>35.0</v>
      </c>
      <c r="AI490" s="509"/>
      <c r="AJ490" s="163" t="s">
        <v>2651</v>
      </c>
      <c r="AK490" s="514">
        <v>45804.0</v>
      </c>
      <c r="AL490" s="506">
        <v>45774.302777777775</v>
      </c>
      <c r="AM490" s="163" t="s">
        <v>5739</v>
      </c>
      <c r="AN490" s="510"/>
      <c r="AO490" s="509"/>
      <c r="AP490" s="509"/>
      <c r="AQ490" s="509"/>
      <c r="AR490" s="509"/>
      <c r="AS490" s="509"/>
      <c r="AT490" s="163" t="s">
        <v>2653</v>
      </c>
      <c r="AU490" s="507">
        <v>1001.0</v>
      </c>
      <c r="AV490" s="507">
        <v>3.0</v>
      </c>
      <c r="AW490" s="507">
        <v>2028.0</v>
      </c>
      <c r="AX490" s="163" t="s">
        <v>2664</v>
      </c>
      <c r="AY490" s="510"/>
      <c r="AZ490" s="163" t="s">
        <v>2655</v>
      </c>
    </row>
    <row r="491">
      <c r="A491" s="163" t="s">
        <v>5740</v>
      </c>
      <c r="B491" s="163" t="s">
        <v>5741</v>
      </c>
      <c r="C491" s="163" t="s">
        <v>2638</v>
      </c>
      <c r="D491" s="163" t="s">
        <v>2639</v>
      </c>
      <c r="E491" s="506">
        <v>45774.302777777775</v>
      </c>
      <c r="F491" s="507">
        <v>19580.0</v>
      </c>
      <c r="G491" s="163" t="s">
        <v>2640</v>
      </c>
      <c r="H491" s="507">
        <v>19580.0</v>
      </c>
      <c r="I491" s="163" t="s">
        <v>2640</v>
      </c>
      <c r="J491" s="163" t="s">
        <v>2641</v>
      </c>
      <c r="K491" s="163" t="s">
        <v>2642</v>
      </c>
      <c r="L491" s="163" t="s">
        <v>5742</v>
      </c>
      <c r="M491" s="163" t="s">
        <v>5742</v>
      </c>
      <c r="N491" s="163" t="s">
        <v>2645</v>
      </c>
      <c r="O491" s="163" t="s">
        <v>2646</v>
      </c>
      <c r="P491" s="163" t="s">
        <v>2647</v>
      </c>
      <c r="Q491" s="163" t="s">
        <v>2648</v>
      </c>
      <c r="R491" s="506">
        <v>45774.302777777775</v>
      </c>
      <c r="S491" s="509"/>
      <c r="T491" s="509"/>
      <c r="U491" s="163" t="s">
        <v>5743</v>
      </c>
      <c r="V491" s="510"/>
      <c r="W491" s="510"/>
      <c r="X491" s="510"/>
      <c r="Y491" s="510"/>
      <c r="Z491" s="510"/>
      <c r="AA491" s="510"/>
      <c r="AB491" s="163" t="s">
        <v>5744</v>
      </c>
      <c r="AC491" s="507">
        <v>8.078471562E9</v>
      </c>
      <c r="AD491" s="163" t="s">
        <v>5745</v>
      </c>
      <c r="AE491" s="507">
        <v>685300.0</v>
      </c>
      <c r="AF491" s="163" t="s">
        <v>2640</v>
      </c>
      <c r="AG491" s="163" t="s">
        <v>3096</v>
      </c>
      <c r="AH491" s="507">
        <v>35.0</v>
      </c>
      <c r="AI491" s="509"/>
      <c r="AJ491" s="163" t="s">
        <v>2651</v>
      </c>
      <c r="AK491" s="514">
        <v>45804.0</v>
      </c>
      <c r="AL491" s="506">
        <v>45774.302777777775</v>
      </c>
      <c r="AM491" s="163" t="s">
        <v>5746</v>
      </c>
      <c r="AN491" s="510"/>
      <c r="AO491" s="509"/>
      <c r="AP491" s="509"/>
      <c r="AQ491" s="509"/>
      <c r="AR491" s="509"/>
      <c r="AS491" s="509"/>
      <c r="AT491" s="163" t="s">
        <v>2653</v>
      </c>
      <c r="AU491" s="507">
        <v>1091.0</v>
      </c>
      <c r="AV491" s="507">
        <v>10.0</v>
      </c>
      <c r="AW491" s="507">
        <v>2029.0</v>
      </c>
      <c r="AX491" s="163" t="s">
        <v>2730</v>
      </c>
      <c r="AY491" s="510"/>
      <c r="AZ491" s="163" t="s">
        <v>2655</v>
      </c>
    </row>
    <row r="492">
      <c r="A492" s="163" t="s">
        <v>5747</v>
      </c>
      <c r="B492" s="163" t="s">
        <v>5748</v>
      </c>
      <c r="C492" s="163" t="s">
        <v>2638</v>
      </c>
      <c r="D492" s="163" t="s">
        <v>2639</v>
      </c>
      <c r="E492" s="506">
        <v>45774.302777777775</v>
      </c>
      <c r="F492" s="507">
        <v>21900.0</v>
      </c>
      <c r="G492" s="163" t="s">
        <v>2640</v>
      </c>
      <c r="H492" s="507">
        <v>21900.0</v>
      </c>
      <c r="I492" s="163" t="s">
        <v>2640</v>
      </c>
      <c r="J492" s="163" t="s">
        <v>2641</v>
      </c>
      <c r="K492" s="163" t="s">
        <v>2642</v>
      </c>
      <c r="L492" s="163" t="s">
        <v>5749</v>
      </c>
      <c r="M492" s="163" t="s">
        <v>5749</v>
      </c>
      <c r="N492" s="163" t="s">
        <v>2645</v>
      </c>
      <c r="O492" s="163" t="s">
        <v>2646</v>
      </c>
      <c r="P492" s="163" t="s">
        <v>2647</v>
      </c>
      <c r="Q492" s="163" t="s">
        <v>2648</v>
      </c>
      <c r="R492" s="506">
        <v>45774.302777777775</v>
      </c>
      <c r="S492" s="509"/>
      <c r="T492" s="509"/>
      <c r="U492" s="163" t="s">
        <v>5750</v>
      </c>
      <c r="V492" s="510"/>
      <c r="W492" s="510"/>
      <c r="X492" s="510"/>
      <c r="Y492" s="510"/>
      <c r="Z492" s="510"/>
      <c r="AA492" s="510"/>
      <c r="AB492" s="163" t="s">
        <v>5751</v>
      </c>
      <c r="AC492" s="507">
        <v>8.027361486E9</v>
      </c>
      <c r="AD492" s="163" t="s">
        <v>5752</v>
      </c>
      <c r="AE492" s="507">
        <v>788400.0</v>
      </c>
      <c r="AF492" s="163" t="s">
        <v>2640</v>
      </c>
      <c r="AG492" s="163" t="s">
        <v>3096</v>
      </c>
      <c r="AH492" s="507">
        <v>37.0</v>
      </c>
      <c r="AI492" s="509"/>
      <c r="AJ492" s="515" t="b">
        <v>0</v>
      </c>
      <c r="AK492" s="514">
        <v>45804.0</v>
      </c>
      <c r="AL492" s="506">
        <v>45774.302777777775</v>
      </c>
      <c r="AM492" s="163" t="s">
        <v>5753</v>
      </c>
      <c r="AN492" s="510"/>
      <c r="AO492" s="509"/>
      <c r="AP492" s="509"/>
      <c r="AQ492" s="509"/>
      <c r="AR492" s="509"/>
      <c r="AS492" s="509"/>
      <c r="AT492" s="163" t="s">
        <v>2653</v>
      </c>
      <c r="AU492" s="507">
        <v>1011.0</v>
      </c>
      <c r="AV492" s="507">
        <v>3.0</v>
      </c>
      <c r="AW492" s="507">
        <v>2027.0</v>
      </c>
      <c r="AX492" s="163" t="s">
        <v>2730</v>
      </c>
      <c r="AY492" s="510"/>
      <c r="AZ492" s="163" t="s">
        <v>2655</v>
      </c>
    </row>
    <row r="493">
      <c r="A493" s="163" t="s">
        <v>5754</v>
      </c>
      <c r="B493" s="163" t="s">
        <v>5755</v>
      </c>
      <c r="C493" s="163" t="s">
        <v>2638</v>
      </c>
      <c r="D493" s="163" t="s">
        <v>2639</v>
      </c>
      <c r="E493" s="506">
        <v>45774.302777777775</v>
      </c>
      <c r="F493" s="507">
        <v>21300.0</v>
      </c>
      <c r="G493" s="163" t="s">
        <v>2640</v>
      </c>
      <c r="H493" s="507">
        <v>21300.0</v>
      </c>
      <c r="I493" s="163" t="s">
        <v>2640</v>
      </c>
      <c r="J493" s="163" t="s">
        <v>2641</v>
      </c>
      <c r="K493" s="163" t="s">
        <v>2642</v>
      </c>
      <c r="L493" s="163" t="s">
        <v>5756</v>
      </c>
      <c r="M493" s="163" t="s">
        <v>5756</v>
      </c>
      <c r="N493" s="163" t="s">
        <v>2645</v>
      </c>
      <c r="O493" s="163" t="s">
        <v>2646</v>
      </c>
      <c r="P493" s="163" t="s">
        <v>2673</v>
      </c>
      <c r="Q493" s="163" t="s">
        <v>2648</v>
      </c>
      <c r="R493" s="506">
        <v>45774.30138888889</v>
      </c>
      <c r="S493" s="509"/>
      <c r="T493" s="509"/>
      <c r="U493" s="163" t="s">
        <v>5757</v>
      </c>
      <c r="V493" s="510"/>
      <c r="W493" s="510"/>
      <c r="X493" s="510"/>
      <c r="Y493" s="510"/>
      <c r="Z493" s="510"/>
      <c r="AA493" s="510"/>
      <c r="AB493" s="163" t="s">
        <v>5758</v>
      </c>
      <c r="AC493" s="507">
        <v>8.038146158E9</v>
      </c>
      <c r="AD493" s="163" t="s">
        <v>5759</v>
      </c>
      <c r="AE493" s="507">
        <v>724200.0</v>
      </c>
      <c r="AF493" s="163" t="s">
        <v>2640</v>
      </c>
      <c r="AG493" s="163" t="s">
        <v>3096</v>
      </c>
      <c r="AH493" s="507">
        <v>34.0</v>
      </c>
      <c r="AI493" s="509"/>
      <c r="AJ493" s="163" t="s">
        <v>2651</v>
      </c>
      <c r="AK493" s="514">
        <v>45804.0</v>
      </c>
      <c r="AL493" s="506">
        <v>45774.30138888889</v>
      </c>
      <c r="AM493" s="163" t="s">
        <v>5760</v>
      </c>
      <c r="AN493" s="510"/>
      <c r="AO493" s="510"/>
      <c r="AP493" s="509"/>
      <c r="AQ493" s="509"/>
      <c r="AR493" s="509"/>
      <c r="AS493" s="509"/>
      <c r="AT493" s="163" t="s">
        <v>2653</v>
      </c>
      <c r="AU493" s="507">
        <v>1024.0</v>
      </c>
      <c r="AV493" s="507">
        <v>3.0</v>
      </c>
      <c r="AW493" s="507">
        <v>2029.0</v>
      </c>
      <c r="AX493" s="163" t="s">
        <v>2677</v>
      </c>
      <c r="AY493" s="163" t="s">
        <v>3763</v>
      </c>
      <c r="AZ493" s="163" t="s">
        <v>2655</v>
      </c>
    </row>
    <row r="494">
      <c r="A494" s="163" t="s">
        <v>5761</v>
      </c>
      <c r="B494" s="163" t="s">
        <v>5492</v>
      </c>
      <c r="C494" s="163" t="s">
        <v>2638</v>
      </c>
      <c r="D494" s="163" t="s">
        <v>2639</v>
      </c>
      <c r="E494" s="506">
        <v>45774.302777777775</v>
      </c>
      <c r="F494" s="507">
        <v>2980.0</v>
      </c>
      <c r="G494" s="163" t="s">
        <v>2640</v>
      </c>
      <c r="H494" s="507">
        <v>2980.0</v>
      </c>
      <c r="I494" s="163" t="s">
        <v>2640</v>
      </c>
      <c r="J494" s="163" t="s">
        <v>2641</v>
      </c>
      <c r="K494" s="163" t="s">
        <v>2642</v>
      </c>
      <c r="L494" s="163" t="s">
        <v>5493</v>
      </c>
      <c r="M494" s="163" t="s">
        <v>5762</v>
      </c>
      <c r="N494" s="163" t="s">
        <v>2645</v>
      </c>
      <c r="O494" s="163" t="s">
        <v>2646</v>
      </c>
      <c r="P494" s="163" t="s">
        <v>2647</v>
      </c>
      <c r="Q494" s="163" t="s">
        <v>2648</v>
      </c>
      <c r="R494" s="506">
        <v>45774.302083333336</v>
      </c>
      <c r="S494" s="509"/>
      <c r="T494" s="509"/>
      <c r="U494" s="163" t="s">
        <v>5763</v>
      </c>
      <c r="V494" s="510"/>
      <c r="W494" s="510"/>
      <c r="X494" s="510"/>
      <c r="Y494" s="510"/>
      <c r="Z494" s="510"/>
      <c r="AA494" s="510"/>
      <c r="AB494" s="163" t="s">
        <v>5496</v>
      </c>
      <c r="AC494" s="507">
        <v>9.054106107E9</v>
      </c>
      <c r="AD494" s="510"/>
      <c r="AE494" s="510"/>
      <c r="AF494" s="510"/>
      <c r="AG494" s="510"/>
      <c r="AH494" s="510"/>
      <c r="AI494" s="509"/>
      <c r="AJ494" s="163" t="s">
        <v>2651</v>
      </c>
      <c r="AK494" s="512"/>
      <c r="AL494" s="513"/>
      <c r="AM494" s="163" t="s">
        <v>5497</v>
      </c>
      <c r="AN494" s="510"/>
      <c r="AO494" s="509"/>
      <c r="AP494" s="509"/>
      <c r="AQ494" s="509"/>
      <c r="AR494" s="509"/>
      <c r="AS494" s="509"/>
      <c r="AT494" s="163" t="s">
        <v>2653</v>
      </c>
      <c r="AU494" s="507">
        <v>899.0</v>
      </c>
      <c r="AV494" s="507">
        <v>7.0</v>
      </c>
      <c r="AW494" s="507">
        <v>2026.0</v>
      </c>
      <c r="AX494" s="510"/>
      <c r="AY494" s="163" t="s">
        <v>2654</v>
      </c>
      <c r="AZ494" s="163" t="s">
        <v>2655</v>
      </c>
    </row>
    <row r="495">
      <c r="A495" s="163" t="s">
        <v>5764</v>
      </c>
      <c r="B495" s="163" t="s">
        <v>5765</v>
      </c>
      <c r="C495" s="163" t="s">
        <v>2638</v>
      </c>
      <c r="D495" s="163" t="s">
        <v>2639</v>
      </c>
      <c r="E495" s="506">
        <v>45774.302083333336</v>
      </c>
      <c r="F495" s="507">
        <v>14800.0</v>
      </c>
      <c r="G495" s="163" t="s">
        <v>2640</v>
      </c>
      <c r="H495" s="507">
        <v>14800.0</v>
      </c>
      <c r="I495" s="163" t="s">
        <v>2640</v>
      </c>
      <c r="J495" s="163" t="s">
        <v>2641</v>
      </c>
      <c r="K495" s="163" t="s">
        <v>2642</v>
      </c>
      <c r="L495" s="163" t="s">
        <v>5766</v>
      </c>
      <c r="M495" s="163" t="s">
        <v>5766</v>
      </c>
      <c r="N495" s="163" t="s">
        <v>2645</v>
      </c>
      <c r="O495" s="163" t="s">
        <v>2646</v>
      </c>
      <c r="P495" s="163" t="s">
        <v>2673</v>
      </c>
      <c r="Q495" s="163" t="s">
        <v>2648</v>
      </c>
      <c r="R495" s="506">
        <v>45774.30138888889</v>
      </c>
      <c r="S495" s="509"/>
      <c r="T495" s="509"/>
      <c r="U495" s="163" t="s">
        <v>5767</v>
      </c>
      <c r="V495" s="510"/>
      <c r="W495" s="510"/>
      <c r="X495" s="510"/>
      <c r="Y495" s="510"/>
      <c r="Z495" s="510"/>
      <c r="AA495" s="510"/>
      <c r="AB495" s="163" t="s">
        <v>5768</v>
      </c>
      <c r="AC495" s="507">
        <v>9.053565704E9</v>
      </c>
      <c r="AD495" s="163" t="s">
        <v>5769</v>
      </c>
      <c r="AE495" s="507">
        <v>651200.0</v>
      </c>
      <c r="AF495" s="163" t="s">
        <v>2640</v>
      </c>
      <c r="AG495" s="163" t="s">
        <v>3096</v>
      </c>
      <c r="AH495" s="507">
        <v>44.0</v>
      </c>
      <c r="AI495" s="509"/>
      <c r="AJ495" s="163" t="s">
        <v>2651</v>
      </c>
      <c r="AK495" s="514">
        <v>45804.0</v>
      </c>
      <c r="AL495" s="506">
        <v>45774.30138888889</v>
      </c>
      <c r="AM495" s="163" t="s">
        <v>5770</v>
      </c>
      <c r="AN495" s="510"/>
      <c r="AO495" s="509"/>
      <c r="AP495" s="509"/>
      <c r="AQ495" s="509"/>
      <c r="AR495" s="509"/>
      <c r="AS495" s="509"/>
      <c r="AT495" s="163" t="s">
        <v>2653</v>
      </c>
      <c r="AU495" s="507">
        <v>9003.0</v>
      </c>
      <c r="AV495" s="507">
        <v>4.0</v>
      </c>
      <c r="AW495" s="507">
        <v>2027.0</v>
      </c>
      <c r="AX495" s="163" t="s">
        <v>2677</v>
      </c>
      <c r="AY495" s="163" t="s">
        <v>2678</v>
      </c>
      <c r="AZ495" s="163" t="s">
        <v>2655</v>
      </c>
    </row>
    <row r="496">
      <c r="A496" s="163" t="s">
        <v>5771</v>
      </c>
      <c r="B496" s="163" t="s">
        <v>5772</v>
      </c>
      <c r="C496" s="163" t="s">
        <v>2638</v>
      </c>
      <c r="D496" s="163" t="s">
        <v>2639</v>
      </c>
      <c r="E496" s="506">
        <v>45774.3</v>
      </c>
      <c r="F496" s="507">
        <v>2980.0</v>
      </c>
      <c r="G496" s="163" t="s">
        <v>2640</v>
      </c>
      <c r="H496" s="507">
        <v>2980.0</v>
      </c>
      <c r="I496" s="163" t="s">
        <v>2640</v>
      </c>
      <c r="J496" s="163" t="s">
        <v>2641</v>
      </c>
      <c r="K496" s="163" t="s">
        <v>2642</v>
      </c>
      <c r="L496" s="163" t="s">
        <v>5773</v>
      </c>
      <c r="M496" s="163" t="s">
        <v>5774</v>
      </c>
      <c r="N496" s="163" t="s">
        <v>2645</v>
      </c>
      <c r="O496" s="163" t="s">
        <v>2646</v>
      </c>
      <c r="P496" s="163" t="s">
        <v>2673</v>
      </c>
      <c r="Q496" s="163" t="s">
        <v>2648</v>
      </c>
      <c r="R496" s="506">
        <v>45774.29861111111</v>
      </c>
      <c r="S496" s="509"/>
      <c r="T496" s="509"/>
      <c r="U496" s="163" t="s">
        <v>5775</v>
      </c>
      <c r="V496" s="510"/>
      <c r="W496" s="510"/>
      <c r="X496" s="510"/>
      <c r="Y496" s="510"/>
      <c r="Z496" s="510"/>
      <c r="AA496" s="510"/>
      <c r="AB496" s="163" t="s">
        <v>5776</v>
      </c>
      <c r="AC496" s="507">
        <v>8.033661182E9</v>
      </c>
      <c r="AD496" s="510"/>
      <c r="AE496" s="510"/>
      <c r="AF496" s="510"/>
      <c r="AG496" s="510"/>
      <c r="AH496" s="510"/>
      <c r="AI496" s="509"/>
      <c r="AJ496" s="163" t="s">
        <v>2651</v>
      </c>
      <c r="AK496" s="512"/>
      <c r="AL496" s="513"/>
      <c r="AM496" s="163" t="s">
        <v>5777</v>
      </c>
      <c r="AN496" s="510"/>
      <c r="AO496" s="509"/>
      <c r="AP496" s="509"/>
      <c r="AQ496" s="509"/>
      <c r="AR496" s="509"/>
      <c r="AS496" s="509"/>
      <c r="AT496" s="163" t="s">
        <v>2700</v>
      </c>
      <c r="AU496" s="507">
        <v>4473.0</v>
      </c>
      <c r="AV496" s="507">
        <v>9.0</v>
      </c>
      <c r="AW496" s="507">
        <v>2030.0</v>
      </c>
      <c r="AX496" s="163" t="s">
        <v>2677</v>
      </c>
      <c r="AY496" s="163" t="s">
        <v>2717</v>
      </c>
      <c r="AZ496" s="163" t="s">
        <v>2655</v>
      </c>
    </row>
    <row r="497">
      <c r="A497" s="163" t="s">
        <v>5778</v>
      </c>
      <c r="B497" s="163" t="s">
        <v>5779</v>
      </c>
      <c r="C497" s="163" t="s">
        <v>2638</v>
      </c>
      <c r="D497" s="163" t="s">
        <v>2639</v>
      </c>
      <c r="E497" s="506">
        <v>45774.29375</v>
      </c>
      <c r="F497" s="507">
        <v>9800.0</v>
      </c>
      <c r="G497" s="163" t="s">
        <v>2640</v>
      </c>
      <c r="H497" s="507">
        <v>9800.0</v>
      </c>
      <c r="I497" s="163" t="s">
        <v>2640</v>
      </c>
      <c r="J497" s="163" t="s">
        <v>2641</v>
      </c>
      <c r="K497" s="163" t="s">
        <v>2642</v>
      </c>
      <c r="L497" s="163" t="s">
        <v>5780</v>
      </c>
      <c r="M497" s="163" t="s">
        <v>5781</v>
      </c>
      <c r="N497" s="163" t="s">
        <v>2645</v>
      </c>
      <c r="O497" s="163" t="s">
        <v>2646</v>
      </c>
      <c r="P497" s="163" t="s">
        <v>2647</v>
      </c>
      <c r="Q497" s="163" t="s">
        <v>2648</v>
      </c>
      <c r="R497" s="506">
        <v>45774.29375</v>
      </c>
      <c r="S497" s="509"/>
      <c r="T497" s="509"/>
      <c r="U497" s="163" t="s">
        <v>5782</v>
      </c>
      <c r="V497" s="510"/>
      <c r="W497" s="510"/>
      <c r="X497" s="510"/>
      <c r="Y497" s="510"/>
      <c r="Z497" s="510"/>
      <c r="AA497" s="510"/>
      <c r="AB497" s="163" t="s">
        <v>5783</v>
      </c>
      <c r="AC497" s="507">
        <v>7.031482739E9</v>
      </c>
      <c r="AD497" s="510"/>
      <c r="AE497" s="509"/>
      <c r="AF497" s="509"/>
      <c r="AG497" s="509"/>
      <c r="AH497" s="509"/>
      <c r="AI497" s="509"/>
      <c r="AJ497" s="163" t="s">
        <v>2651</v>
      </c>
      <c r="AK497" s="512"/>
      <c r="AL497" s="513"/>
      <c r="AM497" s="163" t="s">
        <v>5784</v>
      </c>
      <c r="AN497" s="510"/>
      <c r="AO497" s="509"/>
      <c r="AP497" s="509"/>
      <c r="AQ497" s="509"/>
      <c r="AR497" s="509"/>
      <c r="AS497" s="509"/>
      <c r="AT497" s="163" t="s">
        <v>2653</v>
      </c>
      <c r="AU497" s="507">
        <v>1156.0</v>
      </c>
      <c r="AV497" s="507">
        <v>4.0</v>
      </c>
      <c r="AW497" s="507">
        <v>2028.0</v>
      </c>
      <c r="AX497" s="163" t="s">
        <v>2730</v>
      </c>
      <c r="AY497" s="510"/>
      <c r="AZ497" s="163" t="s">
        <v>2655</v>
      </c>
    </row>
    <row r="498">
      <c r="A498" s="163" t="s">
        <v>5785</v>
      </c>
      <c r="B498" s="163" t="s">
        <v>5779</v>
      </c>
      <c r="C498" s="163" t="s">
        <v>2638</v>
      </c>
      <c r="D498" s="163" t="s">
        <v>2639</v>
      </c>
      <c r="E498" s="506">
        <v>45774.288194444445</v>
      </c>
      <c r="F498" s="507">
        <v>2980.0</v>
      </c>
      <c r="G498" s="163" t="s">
        <v>2640</v>
      </c>
      <c r="H498" s="507">
        <v>2980.0</v>
      </c>
      <c r="I498" s="163" t="s">
        <v>2640</v>
      </c>
      <c r="J498" s="163" t="s">
        <v>2641</v>
      </c>
      <c r="K498" s="163" t="s">
        <v>2642</v>
      </c>
      <c r="L498" s="163" t="s">
        <v>5780</v>
      </c>
      <c r="M498" s="163" t="s">
        <v>5786</v>
      </c>
      <c r="N498" s="163" t="s">
        <v>2645</v>
      </c>
      <c r="O498" s="163" t="s">
        <v>2646</v>
      </c>
      <c r="P498" s="163" t="s">
        <v>2647</v>
      </c>
      <c r="Q498" s="163" t="s">
        <v>2648</v>
      </c>
      <c r="R498" s="506">
        <v>45774.288194444445</v>
      </c>
      <c r="S498" s="509"/>
      <c r="T498" s="509"/>
      <c r="U498" s="163" t="s">
        <v>5787</v>
      </c>
      <c r="V498" s="510"/>
      <c r="W498" s="510"/>
      <c r="X498" s="510"/>
      <c r="Y498" s="510"/>
      <c r="Z498" s="510"/>
      <c r="AA498" s="510"/>
      <c r="AB498" s="163" t="s">
        <v>5783</v>
      </c>
      <c r="AC498" s="507">
        <v>7.031482739E9</v>
      </c>
      <c r="AD498" s="510"/>
      <c r="AE498" s="510"/>
      <c r="AF498" s="510"/>
      <c r="AG498" s="510"/>
      <c r="AH498" s="510"/>
      <c r="AI498" s="509"/>
      <c r="AJ498" s="163" t="s">
        <v>2651</v>
      </c>
      <c r="AK498" s="512"/>
      <c r="AL498" s="513"/>
      <c r="AM498" s="163" t="s">
        <v>5784</v>
      </c>
      <c r="AN498" s="510"/>
      <c r="AO498" s="509"/>
      <c r="AP498" s="509"/>
      <c r="AQ498" s="509"/>
      <c r="AR498" s="509"/>
      <c r="AS498" s="509"/>
      <c r="AT498" s="163" t="s">
        <v>2653</v>
      </c>
      <c r="AU498" s="507">
        <v>1156.0</v>
      </c>
      <c r="AV498" s="507">
        <v>4.0</v>
      </c>
      <c r="AW498" s="507">
        <v>2028.0</v>
      </c>
      <c r="AX498" s="163" t="s">
        <v>2730</v>
      </c>
      <c r="AY498" s="510"/>
      <c r="AZ498" s="163" t="s">
        <v>2655</v>
      </c>
    </row>
    <row r="499">
      <c r="A499" s="163" t="s">
        <v>5788</v>
      </c>
      <c r="B499" s="163" t="s">
        <v>5789</v>
      </c>
      <c r="C499" s="163" t="s">
        <v>2638</v>
      </c>
      <c r="D499" s="163" t="s">
        <v>2639</v>
      </c>
      <c r="E499" s="506">
        <v>45774.28472222222</v>
      </c>
      <c r="F499" s="507">
        <v>9800.0</v>
      </c>
      <c r="G499" s="163" t="s">
        <v>2640</v>
      </c>
      <c r="H499" s="507">
        <v>9800.0</v>
      </c>
      <c r="I499" s="163" t="s">
        <v>2640</v>
      </c>
      <c r="J499" s="163" t="s">
        <v>2641</v>
      </c>
      <c r="K499" s="163" t="s">
        <v>2642</v>
      </c>
      <c r="L499" s="163" t="s">
        <v>5790</v>
      </c>
      <c r="M499" s="163" t="s">
        <v>5791</v>
      </c>
      <c r="N499" s="163" t="s">
        <v>2645</v>
      </c>
      <c r="O499" s="163" t="s">
        <v>2646</v>
      </c>
      <c r="P499" s="163" t="s">
        <v>2660</v>
      </c>
      <c r="Q499" s="163" t="s">
        <v>2648</v>
      </c>
      <c r="R499" s="506">
        <v>45774.28472222222</v>
      </c>
      <c r="S499" s="509"/>
      <c r="T499" s="509"/>
      <c r="U499" s="163" t="s">
        <v>5792</v>
      </c>
      <c r="V499" s="510"/>
      <c r="W499" s="510"/>
      <c r="X499" s="510"/>
      <c r="Y499" s="510"/>
      <c r="Z499" s="510"/>
      <c r="AA499" s="510"/>
      <c r="AB499" s="163" t="s">
        <v>5793</v>
      </c>
      <c r="AC499" s="507">
        <v>9.068381927E9</v>
      </c>
      <c r="AD499" s="510"/>
      <c r="AE499" s="510"/>
      <c r="AF499" s="510"/>
      <c r="AG499" s="510"/>
      <c r="AH499" s="510"/>
      <c r="AI499" s="509"/>
      <c r="AJ499" s="163" t="s">
        <v>2651</v>
      </c>
      <c r="AK499" s="512"/>
      <c r="AL499" s="513"/>
      <c r="AM499" s="163" t="s">
        <v>5794</v>
      </c>
      <c r="AN499" s="510"/>
      <c r="AO499" s="509"/>
      <c r="AP499" s="509"/>
      <c r="AQ499" s="509"/>
      <c r="AR499" s="509"/>
      <c r="AS499" s="509"/>
      <c r="AT499" s="163" t="s">
        <v>2653</v>
      </c>
      <c r="AU499" s="507">
        <v>7500.0</v>
      </c>
      <c r="AV499" s="507">
        <v>3.0</v>
      </c>
      <c r="AW499" s="507">
        <v>2029.0</v>
      </c>
      <c r="AX499" s="163" t="s">
        <v>2664</v>
      </c>
      <c r="AY499" s="163" t="s">
        <v>2665</v>
      </c>
      <c r="AZ499" s="163" t="s">
        <v>2655</v>
      </c>
    </row>
    <row r="500">
      <c r="A500" s="163" t="s">
        <v>5795</v>
      </c>
      <c r="B500" s="163" t="s">
        <v>5789</v>
      </c>
      <c r="C500" s="163" t="s">
        <v>2638</v>
      </c>
      <c r="D500" s="163" t="s">
        <v>2639</v>
      </c>
      <c r="E500" s="506">
        <v>45774.28402777778</v>
      </c>
      <c r="F500" s="507">
        <v>2980.0</v>
      </c>
      <c r="G500" s="163" t="s">
        <v>2640</v>
      </c>
      <c r="H500" s="507">
        <v>2980.0</v>
      </c>
      <c r="I500" s="163" t="s">
        <v>2640</v>
      </c>
      <c r="J500" s="163" t="s">
        <v>2641</v>
      </c>
      <c r="K500" s="163" t="s">
        <v>2642</v>
      </c>
      <c r="L500" s="163" t="s">
        <v>5790</v>
      </c>
      <c r="M500" s="163" t="s">
        <v>5796</v>
      </c>
      <c r="N500" s="163" t="s">
        <v>2645</v>
      </c>
      <c r="O500" s="163" t="s">
        <v>2646</v>
      </c>
      <c r="P500" s="163" t="s">
        <v>2660</v>
      </c>
      <c r="Q500" s="163" t="s">
        <v>2648</v>
      </c>
      <c r="R500" s="506">
        <v>45774.28402777778</v>
      </c>
      <c r="S500" s="509"/>
      <c r="T500" s="509"/>
      <c r="U500" s="163" t="s">
        <v>5797</v>
      </c>
      <c r="V500" s="510"/>
      <c r="W500" s="510"/>
      <c r="X500" s="510"/>
      <c r="Y500" s="510"/>
      <c r="Z500" s="510"/>
      <c r="AA500" s="510"/>
      <c r="AB500" s="163" t="s">
        <v>5793</v>
      </c>
      <c r="AC500" s="507">
        <v>9.068381927E9</v>
      </c>
      <c r="AD500" s="510"/>
      <c r="AE500" s="510"/>
      <c r="AF500" s="510"/>
      <c r="AG500" s="510"/>
      <c r="AH500" s="510"/>
      <c r="AI500" s="509"/>
      <c r="AJ500" s="163" t="s">
        <v>2651</v>
      </c>
      <c r="AK500" s="512"/>
      <c r="AL500" s="513"/>
      <c r="AM500" s="163" t="s">
        <v>5794</v>
      </c>
      <c r="AN500" s="510"/>
      <c r="AO500" s="509"/>
      <c r="AP500" s="509"/>
      <c r="AQ500" s="509"/>
      <c r="AR500" s="509"/>
      <c r="AS500" s="509"/>
      <c r="AT500" s="163" t="s">
        <v>2653</v>
      </c>
      <c r="AU500" s="507">
        <v>7500.0</v>
      </c>
      <c r="AV500" s="507">
        <v>3.0</v>
      </c>
      <c r="AW500" s="507">
        <v>2029.0</v>
      </c>
      <c r="AX500" s="163" t="s">
        <v>2664</v>
      </c>
      <c r="AY500" s="163" t="s">
        <v>2665</v>
      </c>
      <c r="AZ500" s="163" t="s">
        <v>2655</v>
      </c>
    </row>
    <row r="501">
      <c r="A501" s="163" t="s">
        <v>5798</v>
      </c>
      <c r="B501" s="163" t="s">
        <v>5799</v>
      </c>
      <c r="C501" s="163" t="s">
        <v>2638</v>
      </c>
      <c r="D501" s="163" t="s">
        <v>2639</v>
      </c>
      <c r="E501" s="506">
        <v>45774.28055555555</v>
      </c>
      <c r="F501" s="507">
        <v>2980.0</v>
      </c>
      <c r="G501" s="163" t="s">
        <v>2640</v>
      </c>
      <c r="H501" s="507">
        <v>2980.0</v>
      </c>
      <c r="I501" s="163" t="s">
        <v>2640</v>
      </c>
      <c r="J501" s="163" t="s">
        <v>2641</v>
      </c>
      <c r="K501" s="163" t="s">
        <v>2642</v>
      </c>
      <c r="L501" s="163" t="s">
        <v>5800</v>
      </c>
      <c r="M501" s="163" t="s">
        <v>5801</v>
      </c>
      <c r="N501" s="163" t="s">
        <v>2645</v>
      </c>
      <c r="O501" s="163" t="s">
        <v>2646</v>
      </c>
      <c r="P501" s="163" t="s">
        <v>2660</v>
      </c>
      <c r="Q501" s="163" t="s">
        <v>2648</v>
      </c>
      <c r="R501" s="506">
        <v>45774.28055555555</v>
      </c>
      <c r="S501" s="509"/>
      <c r="T501" s="509"/>
      <c r="U501" s="163" t="s">
        <v>5802</v>
      </c>
      <c r="V501" s="510"/>
      <c r="W501" s="510"/>
      <c r="X501" s="510"/>
      <c r="Y501" s="510"/>
      <c r="Z501" s="510"/>
      <c r="AA501" s="510"/>
      <c r="AB501" s="163" t="s">
        <v>5803</v>
      </c>
      <c r="AC501" s="507">
        <v>8.06511003E9</v>
      </c>
      <c r="AD501" s="510"/>
      <c r="AE501" s="510"/>
      <c r="AF501" s="510"/>
      <c r="AG501" s="510"/>
      <c r="AH501" s="510"/>
      <c r="AI501" s="509"/>
      <c r="AJ501" s="163" t="s">
        <v>2651</v>
      </c>
      <c r="AK501" s="512"/>
      <c r="AL501" s="513"/>
      <c r="AM501" s="163" t="s">
        <v>5804</v>
      </c>
      <c r="AN501" s="510"/>
      <c r="AO501" s="509"/>
      <c r="AP501" s="509"/>
      <c r="AQ501" s="509"/>
      <c r="AR501" s="509"/>
      <c r="AS501" s="509"/>
      <c r="AT501" s="163" t="s">
        <v>2653</v>
      </c>
      <c r="AU501" s="507">
        <v>3009.0</v>
      </c>
      <c r="AV501" s="507">
        <v>11.0</v>
      </c>
      <c r="AW501" s="507">
        <v>2028.0</v>
      </c>
      <c r="AX501" s="163" t="s">
        <v>2664</v>
      </c>
      <c r="AY501" s="163" t="s">
        <v>3133</v>
      </c>
      <c r="AZ501" s="163" t="s">
        <v>2655</v>
      </c>
    </row>
    <row r="502">
      <c r="A502" s="163" t="s">
        <v>5805</v>
      </c>
      <c r="B502" s="163" t="s">
        <v>5806</v>
      </c>
      <c r="C502" s="163" t="s">
        <v>2638</v>
      </c>
      <c r="D502" s="163" t="s">
        <v>2639</v>
      </c>
      <c r="E502" s="506">
        <v>45774.25069444445</v>
      </c>
      <c r="F502" s="507">
        <v>9800.0</v>
      </c>
      <c r="G502" s="163" t="s">
        <v>2640</v>
      </c>
      <c r="H502" s="507">
        <v>9800.0</v>
      </c>
      <c r="I502" s="163" t="s">
        <v>2640</v>
      </c>
      <c r="J502" s="163" t="s">
        <v>2641</v>
      </c>
      <c r="K502" s="163" t="s">
        <v>2642</v>
      </c>
      <c r="L502" s="163" t="s">
        <v>5807</v>
      </c>
      <c r="M502" s="163" t="s">
        <v>5808</v>
      </c>
      <c r="N502" s="163" t="s">
        <v>2645</v>
      </c>
      <c r="O502" s="163" t="s">
        <v>2646</v>
      </c>
      <c r="P502" s="163" t="s">
        <v>2673</v>
      </c>
      <c r="Q502" s="163" t="s">
        <v>2648</v>
      </c>
      <c r="R502" s="506">
        <v>45774.24930555555</v>
      </c>
      <c r="S502" s="509"/>
      <c r="T502" s="509"/>
      <c r="U502" s="163" t="s">
        <v>5809</v>
      </c>
      <c r="V502" s="510"/>
      <c r="W502" s="510"/>
      <c r="X502" s="510"/>
      <c r="Y502" s="510"/>
      <c r="Z502" s="510"/>
      <c r="AA502" s="510"/>
      <c r="AB502" s="163" t="s">
        <v>5810</v>
      </c>
      <c r="AC502" s="507">
        <v>9.044986534E9</v>
      </c>
      <c r="AD502" s="510"/>
      <c r="AE502" s="510"/>
      <c r="AF502" s="510"/>
      <c r="AG502" s="510"/>
      <c r="AH502" s="510"/>
      <c r="AI502" s="509"/>
      <c r="AJ502" s="163" t="s">
        <v>2651</v>
      </c>
      <c r="AK502" s="512"/>
      <c r="AL502" s="513"/>
      <c r="AM502" s="163" t="s">
        <v>5811</v>
      </c>
      <c r="AN502" s="510"/>
      <c r="AO502" s="510"/>
      <c r="AP502" s="509"/>
      <c r="AQ502" s="509"/>
      <c r="AR502" s="509"/>
      <c r="AS502" s="509"/>
      <c r="AT502" s="163" t="s">
        <v>2653</v>
      </c>
      <c r="AU502" s="507">
        <v>2974.0</v>
      </c>
      <c r="AV502" s="507">
        <v>12.0</v>
      </c>
      <c r="AW502" s="507">
        <v>2028.0</v>
      </c>
      <c r="AX502" s="163" t="s">
        <v>2677</v>
      </c>
      <c r="AY502" s="163" t="s">
        <v>2678</v>
      </c>
      <c r="AZ502" s="163" t="s">
        <v>2655</v>
      </c>
    </row>
    <row r="503">
      <c r="A503" s="163" t="s">
        <v>5812</v>
      </c>
      <c r="B503" s="163" t="s">
        <v>5806</v>
      </c>
      <c r="C503" s="163" t="s">
        <v>2638</v>
      </c>
      <c r="D503" s="163" t="s">
        <v>2639</v>
      </c>
      <c r="E503" s="506">
        <v>45774.24722222222</v>
      </c>
      <c r="F503" s="507">
        <v>2980.0</v>
      </c>
      <c r="G503" s="163" t="s">
        <v>2640</v>
      </c>
      <c r="H503" s="507">
        <v>2980.0</v>
      </c>
      <c r="I503" s="163" t="s">
        <v>2640</v>
      </c>
      <c r="J503" s="163" t="s">
        <v>2641</v>
      </c>
      <c r="K503" s="163" t="s">
        <v>2642</v>
      </c>
      <c r="L503" s="163" t="s">
        <v>5807</v>
      </c>
      <c r="M503" s="163" t="s">
        <v>5813</v>
      </c>
      <c r="N503" s="163" t="s">
        <v>2645</v>
      </c>
      <c r="O503" s="163" t="s">
        <v>2646</v>
      </c>
      <c r="P503" s="163" t="s">
        <v>2673</v>
      </c>
      <c r="Q503" s="163" t="s">
        <v>2648</v>
      </c>
      <c r="R503" s="506">
        <v>45774.24513888889</v>
      </c>
      <c r="S503" s="509"/>
      <c r="T503" s="509"/>
      <c r="U503" s="163" t="s">
        <v>5814</v>
      </c>
      <c r="V503" s="510"/>
      <c r="W503" s="510"/>
      <c r="X503" s="510"/>
      <c r="Y503" s="510"/>
      <c r="Z503" s="510"/>
      <c r="AA503" s="510"/>
      <c r="AB503" s="163" t="s">
        <v>5810</v>
      </c>
      <c r="AC503" s="507">
        <v>9.044986534E9</v>
      </c>
      <c r="AD503" s="510"/>
      <c r="AE503" s="510"/>
      <c r="AF503" s="510"/>
      <c r="AG503" s="510"/>
      <c r="AH503" s="510"/>
      <c r="AI503" s="509"/>
      <c r="AJ503" s="163" t="s">
        <v>2651</v>
      </c>
      <c r="AK503" s="512"/>
      <c r="AL503" s="513"/>
      <c r="AM503" s="163" t="s">
        <v>5811</v>
      </c>
      <c r="AN503" s="510"/>
      <c r="AO503" s="509"/>
      <c r="AP503" s="509"/>
      <c r="AQ503" s="509"/>
      <c r="AR503" s="509"/>
      <c r="AS503" s="509"/>
      <c r="AT503" s="163" t="s">
        <v>2653</v>
      </c>
      <c r="AU503" s="507">
        <v>2974.0</v>
      </c>
      <c r="AV503" s="507">
        <v>12.0</v>
      </c>
      <c r="AW503" s="507">
        <v>2028.0</v>
      </c>
      <c r="AX503" s="163" t="s">
        <v>2677</v>
      </c>
      <c r="AY503" s="163" t="s">
        <v>2678</v>
      </c>
      <c r="AZ503" s="163" t="s">
        <v>2655</v>
      </c>
    </row>
    <row r="504">
      <c r="A504" s="163" t="s">
        <v>5815</v>
      </c>
      <c r="B504" s="163" t="s">
        <v>5816</v>
      </c>
      <c r="C504" s="163" t="s">
        <v>2638</v>
      </c>
      <c r="D504" s="163" t="s">
        <v>2639</v>
      </c>
      <c r="E504" s="506">
        <v>45774.22708333333</v>
      </c>
      <c r="F504" s="507">
        <v>2980.0</v>
      </c>
      <c r="G504" s="163" t="s">
        <v>2640</v>
      </c>
      <c r="H504" s="507">
        <v>2980.0</v>
      </c>
      <c r="I504" s="163" t="s">
        <v>2640</v>
      </c>
      <c r="J504" s="163" t="s">
        <v>2641</v>
      </c>
      <c r="K504" s="163" t="s">
        <v>2642</v>
      </c>
      <c r="L504" s="163" t="s">
        <v>5817</v>
      </c>
      <c r="M504" s="163" t="s">
        <v>5818</v>
      </c>
      <c r="N504" s="163" t="s">
        <v>2645</v>
      </c>
      <c r="O504" s="163" t="s">
        <v>2646</v>
      </c>
      <c r="P504" s="163" t="s">
        <v>2673</v>
      </c>
      <c r="Q504" s="163" t="s">
        <v>2648</v>
      </c>
      <c r="R504" s="506">
        <v>45774.22638888889</v>
      </c>
      <c r="S504" s="509"/>
      <c r="T504" s="509"/>
      <c r="U504" s="163" t="s">
        <v>5819</v>
      </c>
      <c r="V504" s="510"/>
      <c r="W504" s="510"/>
      <c r="X504" s="510"/>
      <c r="Y504" s="510"/>
      <c r="Z504" s="510"/>
      <c r="AA504" s="510"/>
      <c r="AB504" s="163" t="s">
        <v>5820</v>
      </c>
      <c r="AC504" s="507">
        <v>9.092526594E9</v>
      </c>
      <c r="AD504" s="510"/>
      <c r="AE504" s="510"/>
      <c r="AF504" s="510"/>
      <c r="AG504" s="510"/>
      <c r="AH504" s="510"/>
      <c r="AI504" s="509"/>
      <c r="AJ504" s="163" t="s">
        <v>2651</v>
      </c>
      <c r="AK504" s="512"/>
      <c r="AL504" s="513"/>
      <c r="AM504" s="163" t="s">
        <v>3064</v>
      </c>
      <c r="AN504" s="510"/>
      <c r="AO504" s="509"/>
      <c r="AP504" s="509"/>
      <c r="AQ504" s="509"/>
      <c r="AR504" s="509"/>
      <c r="AS504" s="509"/>
      <c r="AT504" s="163" t="s">
        <v>2700</v>
      </c>
      <c r="AU504" s="507">
        <v>6096.0</v>
      </c>
      <c r="AV504" s="507">
        <v>8.0</v>
      </c>
      <c r="AW504" s="507">
        <v>2028.0</v>
      </c>
      <c r="AX504" s="163" t="s">
        <v>3065</v>
      </c>
      <c r="AY504" s="163" t="s">
        <v>3066</v>
      </c>
      <c r="AZ504" s="163" t="s">
        <v>2655</v>
      </c>
    </row>
    <row r="505">
      <c r="A505" s="163" t="s">
        <v>4431</v>
      </c>
      <c r="B505" s="163" t="s">
        <v>4432</v>
      </c>
      <c r="C505" s="163" t="s">
        <v>2638</v>
      </c>
      <c r="D505" s="163" t="s">
        <v>2639</v>
      </c>
      <c r="E505" s="506">
        <v>45774.11666666667</v>
      </c>
      <c r="F505" s="507">
        <v>9800.0</v>
      </c>
      <c r="G505" s="163" t="s">
        <v>2640</v>
      </c>
      <c r="H505" s="507">
        <v>9800.0</v>
      </c>
      <c r="I505" s="163" t="s">
        <v>2640</v>
      </c>
      <c r="J505" s="163" t="s">
        <v>2641</v>
      </c>
      <c r="K505" s="163" t="s">
        <v>2642</v>
      </c>
      <c r="L505" s="163" t="s">
        <v>4433</v>
      </c>
      <c r="M505" s="163" t="s">
        <v>4434</v>
      </c>
      <c r="N505" s="163" t="s">
        <v>2645</v>
      </c>
      <c r="O505" s="163" t="s">
        <v>2646</v>
      </c>
      <c r="P505" s="163" t="s">
        <v>2647</v>
      </c>
      <c r="Q505" s="163" t="s">
        <v>2648</v>
      </c>
      <c r="R505" s="506">
        <v>45774.11666666667</v>
      </c>
      <c r="S505" s="509"/>
      <c r="T505" s="509"/>
      <c r="U505" s="163" t="s">
        <v>4435</v>
      </c>
      <c r="V505" s="510"/>
      <c r="W505" s="510"/>
      <c r="X505" s="510"/>
      <c r="Y505" s="510"/>
      <c r="Z505" s="510"/>
      <c r="AA505" s="510"/>
      <c r="AB505" s="163" t="s">
        <v>4436</v>
      </c>
      <c r="AC505" s="507">
        <v>8.094961801E9</v>
      </c>
      <c r="AD505" s="510"/>
      <c r="AE505" s="510"/>
      <c r="AF505" s="510"/>
      <c r="AG505" s="510"/>
      <c r="AH505" s="510"/>
      <c r="AI505" s="509"/>
      <c r="AJ505" s="163" t="s">
        <v>2651</v>
      </c>
      <c r="AK505" s="512"/>
      <c r="AL505" s="513"/>
      <c r="AM505" s="163" t="s">
        <v>4437</v>
      </c>
      <c r="AN505" s="510"/>
      <c r="AO505" s="509"/>
      <c r="AP505" s="509"/>
      <c r="AQ505" s="509"/>
      <c r="AR505" s="509"/>
      <c r="AS505" s="509"/>
      <c r="AT505" s="163" t="s">
        <v>2653</v>
      </c>
      <c r="AU505" s="507">
        <v>763.0</v>
      </c>
      <c r="AV505" s="507">
        <v>6.0</v>
      </c>
      <c r="AW505" s="507">
        <v>2028.0</v>
      </c>
      <c r="AX505" s="510"/>
      <c r="AY505" s="163" t="s">
        <v>2654</v>
      </c>
      <c r="AZ505" s="163" t="s">
        <v>2655</v>
      </c>
    </row>
    <row r="506">
      <c r="A506" s="163" t="s">
        <v>5821</v>
      </c>
      <c r="B506" s="163" t="s">
        <v>4432</v>
      </c>
      <c r="C506" s="163" t="s">
        <v>2638</v>
      </c>
      <c r="D506" s="163" t="s">
        <v>2639</v>
      </c>
      <c r="E506" s="506">
        <v>45774.11111111111</v>
      </c>
      <c r="F506" s="507">
        <v>2980.0</v>
      </c>
      <c r="G506" s="163" t="s">
        <v>2640</v>
      </c>
      <c r="H506" s="507">
        <v>2980.0</v>
      </c>
      <c r="I506" s="163" t="s">
        <v>2640</v>
      </c>
      <c r="J506" s="163" t="s">
        <v>2641</v>
      </c>
      <c r="K506" s="163" t="s">
        <v>2642</v>
      </c>
      <c r="L506" s="163" t="s">
        <v>4433</v>
      </c>
      <c r="M506" s="163" t="s">
        <v>5822</v>
      </c>
      <c r="N506" s="163" t="s">
        <v>2645</v>
      </c>
      <c r="O506" s="163" t="s">
        <v>2646</v>
      </c>
      <c r="P506" s="163" t="s">
        <v>2647</v>
      </c>
      <c r="Q506" s="163" t="s">
        <v>2648</v>
      </c>
      <c r="R506" s="506">
        <v>45774.11111111111</v>
      </c>
      <c r="S506" s="509"/>
      <c r="T506" s="509"/>
      <c r="U506" s="163" t="s">
        <v>5823</v>
      </c>
      <c r="V506" s="513"/>
      <c r="W506" s="510"/>
      <c r="X506" s="510"/>
      <c r="Y506" s="510"/>
      <c r="Z506" s="510"/>
      <c r="AA506" s="510"/>
      <c r="AB506" s="163" t="s">
        <v>4436</v>
      </c>
      <c r="AC506" s="507">
        <v>8.094961801E9</v>
      </c>
      <c r="AD506" s="510"/>
      <c r="AE506" s="510"/>
      <c r="AF506" s="510"/>
      <c r="AG506" s="510"/>
      <c r="AH506" s="510"/>
      <c r="AI506" s="509"/>
      <c r="AJ506" s="163" t="s">
        <v>2651</v>
      </c>
      <c r="AK506" s="512"/>
      <c r="AL506" s="513"/>
      <c r="AM506" s="163" t="s">
        <v>4437</v>
      </c>
      <c r="AN506" s="510"/>
      <c r="AO506" s="509"/>
      <c r="AP506" s="509"/>
      <c r="AQ506" s="509"/>
      <c r="AR506" s="509"/>
      <c r="AS506" s="509"/>
      <c r="AT506" s="163" t="s">
        <v>2653</v>
      </c>
      <c r="AU506" s="507">
        <v>763.0</v>
      </c>
      <c r="AV506" s="507">
        <v>6.0</v>
      </c>
      <c r="AW506" s="507">
        <v>2028.0</v>
      </c>
      <c r="AX506" s="510"/>
      <c r="AY506" s="163" t="s">
        <v>2654</v>
      </c>
      <c r="AZ506" s="163" t="s">
        <v>2655</v>
      </c>
    </row>
    <row r="507">
      <c r="A507" s="163" t="s">
        <v>5824</v>
      </c>
      <c r="B507" s="163" t="s">
        <v>5825</v>
      </c>
      <c r="C507" s="163" t="s">
        <v>2638</v>
      </c>
      <c r="D507" s="163" t="s">
        <v>2639</v>
      </c>
      <c r="E507" s="506">
        <v>45774.09375</v>
      </c>
      <c r="F507" s="507">
        <v>9800.0</v>
      </c>
      <c r="G507" s="163" t="s">
        <v>2640</v>
      </c>
      <c r="H507" s="507">
        <v>9800.0</v>
      </c>
      <c r="I507" s="163" t="s">
        <v>2640</v>
      </c>
      <c r="J507" s="163" t="s">
        <v>2641</v>
      </c>
      <c r="K507" s="163" t="s">
        <v>2642</v>
      </c>
      <c r="L507" s="163" t="s">
        <v>5826</v>
      </c>
      <c r="M507" s="163" t="s">
        <v>5827</v>
      </c>
      <c r="N507" s="163" t="s">
        <v>2645</v>
      </c>
      <c r="O507" s="163" t="s">
        <v>2646</v>
      </c>
      <c r="P507" s="163" t="s">
        <v>2647</v>
      </c>
      <c r="Q507" s="163" t="s">
        <v>2648</v>
      </c>
      <c r="R507" s="506">
        <v>45774.09305555555</v>
      </c>
      <c r="S507" s="509"/>
      <c r="T507" s="509"/>
      <c r="U507" s="163" t="s">
        <v>5828</v>
      </c>
      <c r="V507" s="510"/>
      <c r="W507" s="510"/>
      <c r="X507" s="510"/>
      <c r="Y507" s="510"/>
      <c r="Z507" s="510"/>
      <c r="AA507" s="510"/>
      <c r="AB507" s="163" t="s">
        <v>5829</v>
      </c>
      <c r="AC507" s="507">
        <v>7.036318014E9</v>
      </c>
      <c r="AD507" s="510"/>
      <c r="AE507" s="510"/>
      <c r="AF507" s="510"/>
      <c r="AG507" s="510"/>
      <c r="AH507" s="510"/>
      <c r="AI507" s="509"/>
      <c r="AJ507" s="163" t="s">
        <v>2651</v>
      </c>
      <c r="AK507" s="512"/>
      <c r="AL507" s="513"/>
      <c r="AM507" s="163" t="s">
        <v>5830</v>
      </c>
      <c r="AN507" s="510"/>
      <c r="AO507" s="509"/>
      <c r="AP507" s="509"/>
      <c r="AQ507" s="509"/>
      <c r="AR507" s="509"/>
      <c r="AS507" s="509"/>
      <c r="AT507" s="163" t="s">
        <v>2700</v>
      </c>
      <c r="AU507" s="507">
        <v>1000.0</v>
      </c>
      <c r="AV507" s="507">
        <v>4.0</v>
      </c>
      <c r="AW507" s="507">
        <v>2032.0</v>
      </c>
      <c r="AX507" s="510"/>
      <c r="AY507" s="510"/>
      <c r="AZ507" s="163" t="s">
        <v>2655</v>
      </c>
    </row>
    <row r="508">
      <c r="A508" s="163" t="s">
        <v>5831</v>
      </c>
      <c r="B508" s="163" t="s">
        <v>5825</v>
      </c>
      <c r="C508" s="163" t="s">
        <v>2638</v>
      </c>
      <c r="D508" s="163" t="s">
        <v>2639</v>
      </c>
      <c r="E508" s="506">
        <v>45774.08611111111</v>
      </c>
      <c r="F508" s="507">
        <v>2980.0</v>
      </c>
      <c r="G508" s="163" t="s">
        <v>2640</v>
      </c>
      <c r="H508" s="507">
        <v>2980.0</v>
      </c>
      <c r="I508" s="163" t="s">
        <v>2640</v>
      </c>
      <c r="J508" s="163" t="s">
        <v>2641</v>
      </c>
      <c r="K508" s="163" t="s">
        <v>2642</v>
      </c>
      <c r="L508" s="163" t="s">
        <v>5826</v>
      </c>
      <c r="M508" s="163" t="s">
        <v>5832</v>
      </c>
      <c r="N508" s="163" t="s">
        <v>2645</v>
      </c>
      <c r="O508" s="163" t="s">
        <v>2646</v>
      </c>
      <c r="P508" s="163" t="s">
        <v>2647</v>
      </c>
      <c r="Q508" s="163" t="s">
        <v>2648</v>
      </c>
      <c r="R508" s="506">
        <v>45774.08611111111</v>
      </c>
      <c r="S508" s="509"/>
      <c r="T508" s="509"/>
      <c r="U508" s="163" t="s">
        <v>5833</v>
      </c>
      <c r="V508" s="510"/>
      <c r="W508" s="510"/>
      <c r="X508" s="510"/>
      <c r="Y508" s="510"/>
      <c r="Z508" s="510"/>
      <c r="AA508" s="510"/>
      <c r="AB508" s="163" t="s">
        <v>5829</v>
      </c>
      <c r="AC508" s="507">
        <v>7.036318014E9</v>
      </c>
      <c r="AD508" s="510"/>
      <c r="AE508" s="510"/>
      <c r="AF508" s="510"/>
      <c r="AG508" s="510"/>
      <c r="AH508" s="510"/>
      <c r="AI508" s="509"/>
      <c r="AJ508" s="163" t="s">
        <v>2651</v>
      </c>
      <c r="AK508" s="512"/>
      <c r="AL508" s="513"/>
      <c r="AM508" s="163" t="s">
        <v>5830</v>
      </c>
      <c r="AN508" s="510"/>
      <c r="AO508" s="509"/>
      <c r="AP508" s="509"/>
      <c r="AQ508" s="509"/>
      <c r="AR508" s="509"/>
      <c r="AS508" s="509"/>
      <c r="AT508" s="163" t="s">
        <v>2700</v>
      </c>
      <c r="AU508" s="507">
        <v>1000.0</v>
      </c>
      <c r="AV508" s="507">
        <v>4.0</v>
      </c>
      <c r="AW508" s="507">
        <v>2032.0</v>
      </c>
      <c r="AX508" s="510"/>
      <c r="AY508" s="510"/>
      <c r="AZ508" s="163" t="s">
        <v>2655</v>
      </c>
    </row>
    <row r="509">
      <c r="A509" s="163" t="s">
        <v>5834</v>
      </c>
      <c r="B509" s="163" t="s">
        <v>5835</v>
      </c>
      <c r="C509" s="163" t="s">
        <v>2638</v>
      </c>
      <c r="D509" s="163" t="s">
        <v>2639</v>
      </c>
      <c r="E509" s="506">
        <v>45774.075694444444</v>
      </c>
      <c r="F509" s="507">
        <v>2980.0</v>
      </c>
      <c r="G509" s="163" t="s">
        <v>2640</v>
      </c>
      <c r="H509" s="507">
        <v>2980.0</v>
      </c>
      <c r="I509" s="163" t="s">
        <v>2640</v>
      </c>
      <c r="J509" s="163" t="s">
        <v>2641</v>
      </c>
      <c r="K509" s="163" t="s">
        <v>2642</v>
      </c>
      <c r="L509" s="163" t="s">
        <v>5836</v>
      </c>
      <c r="M509" s="163" t="s">
        <v>5837</v>
      </c>
      <c r="N509" s="163" t="s">
        <v>2645</v>
      </c>
      <c r="O509" s="163" t="s">
        <v>2646</v>
      </c>
      <c r="P509" s="163" t="s">
        <v>2673</v>
      </c>
      <c r="Q509" s="163" t="s">
        <v>2648</v>
      </c>
      <c r="R509" s="506">
        <v>45774.07430555556</v>
      </c>
      <c r="S509" s="509"/>
      <c r="T509" s="509"/>
      <c r="U509" s="163" t="s">
        <v>5838</v>
      </c>
      <c r="V509" s="510"/>
      <c r="W509" s="510"/>
      <c r="X509" s="510"/>
      <c r="Y509" s="510"/>
      <c r="Z509" s="510"/>
      <c r="AA509" s="510"/>
      <c r="AB509" s="163" t="s">
        <v>5839</v>
      </c>
      <c r="AC509" s="507">
        <v>9.012727314E9</v>
      </c>
      <c r="AD509" s="510"/>
      <c r="AE509" s="510"/>
      <c r="AF509" s="510"/>
      <c r="AG509" s="510"/>
      <c r="AH509" s="510"/>
      <c r="AI509" s="509"/>
      <c r="AJ509" s="163" t="s">
        <v>2651</v>
      </c>
      <c r="AK509" s="512"/>
      <c r="AL509" s="513"/>
      <c r="AM509" s="163" t="s">
        <v>5840</v>
      </c>
      <c r="AN509" s="510"/>
      <c r="AO509" s="510"/>
      <c r="AP509" s="509"/>
      <c r="AQ509" s="509"/>
      <c r="AR509" s="509"/>
      <c r="AS509" s="509"/>
      <c r="AT509" s="163" t="s">
        <v>2653</v>
      </c>
      <c r="AU509" s="507">
        <v>4808.0</v>
      </c>
      <c r="AV509" s="507">
        <v>2.0</v>
      </c>
      <c r="AW509" s="507">
        <v>2026.0</v>
      </c>
      <c r="AX509" s="163" t="s">
        <v>2677</v>
      </c>
      <c r="AY509" s="163" t="s">
        <v>2678</v>
      </c>
      <c r="AZ509" s="163" t="s">
        <v>2655</v>
      </c>
    </row>
    <row r="510">
      <c r="A510" s="163" t="s">
        <v>5841</v>
      </c>
      <c r="B510" s="163" t="s">
        <v>5842</v>
      </c>
      <c r="C510" s="163" t="s">
        <v>2638</v>
      </c>
      <c r="D510" s="163" t="s">
        <v>2639</v>
      </c>
      <c r="E510" s="506">
        <v>45774.04236111111</v>
      </c>
      <c r="F510" s="507">
        <v>2980.0</v>
      </c>
      <c r="G510" s="163" t="s">
        <v>2640</v>
      </c>
      <c r="H510" s="507">
        <v>2980.0</v>
      </c>
      <c r="I510" s="163" t="s">
        <v>2640</v>
      </c>
      <c r="J510" s="163" t="s">
        <v>2641</v>
      </c>
      <c r="K510" s="163" t="s">
        <v>2642</v>
      </c>
      <c r="L510" s="163" t="s">
        <v>5843</v>
      </c>
      <c r="M510" s="163" t="s">
        <v>5844</v>
      </c>
      <c r="N510" s="163" t="s">
        <v>2645</v>
      </c>
      <c r="O510" s="163" t="s">
        <v>2646</v>
      </c>
      <c r="P510" s="163" t="s">
        <v>2647</v>
      </c>
      <c r="Q510" s="163" t="s">
        <v>2648</v>
      </c>
      <c r="R510" s="506">
        <v>45774.04236111111</v>
      </c>
      <c r="S510" s="509"/>
      <c r="T510" s="509"/>
      <c r="U510" s="163" t="s">
        <v>5023</v>
      </c>
      <c r="V510" s="510"/>
      <c r="W510" s="510"/>
      <c r="X510" s="510"/>
      <c r="Y510" s="510"/>
      <c r="Z510" s="510"/>
      <c r="AA510" s="510"/>
      <c r="AB510" s="163" t="s">
        <v>5845</v>
      </c>
      <c r="AC510" s="507">
        <v>9.088636451E9</v>
      </c>
      <c r="AD510" s="510"/>
      <c r="AE510" s="510"/>
      <c r="AF510" s="510"/>
      <c r="AG510" s="510"/>
      <c r="AH510" s="510"/>
      <c r="AI510" s="509"/>
      <c r="AJ510" s="163" t="s">
        <v>2651</v>
      </c>
      <c r="AK510" s="512"/>
      <c r="AL510" s="513"/>
      <c r="AM510" s="163" t="s">
        <v>5846</v>
      </c>
      <c r="AN510" s="510"/>
      <c r="AO510" s="509"/>
      <c r="AP510" s="509"/>
      <c r="AQ510" s="509"/>
      <c r="AR510" s="509"/>
      <c r="AS510" s="509"/>
      <c r="AT510" s="163" t="s">
        <v>2653</v>
      </c>
      <c r="AU510" s="507">
        <v>5567.0</v>
      </c>
      <c r="AV510" s="507">
        <v>7.0</v>
      </c>
      <c r="AW510" s="507">
        <v>2025.0</v>
      </c>
      <c r="AX510" s="510"/>
      <c r="AY510" s="163" t="s">
        <v>2654</v>
      </c>
      <c r="AZ510" s="163" t="s">
        <v>2655</v>
      </c>
    </row>
    <row r="511">
      <c r="A511" s="163" t="s">
        <v>5847</v>
      </c>
      <c r="B511" s="163" t="s">
        <v>5848</v>
      </c>
      <c r="C511" s="163" t="s">
        <v>2638</v>
      </c>
      <c r="D511" s="163" t="s">
        <v>2639</v>
      </c>
      <c r="E511" s="506">
        <v>45774.03611111111</v>
      </c>
      <c r="F511" s="507">
        <v>9800.0</v>
      </c>
      <c r="G511" s="163" t="s">
        <v>2640</v>
      </c>
      <c r="H511" s="507">
        <v>9800.0</v>
      </c>
      <c r="I511" s="163" t="s">
        <v>2640</v>
      </c>
      <c r="J511" s="163" t="s">
        <v>2641</v>
      </c>
      <c r="K511" s="163" t="s">
        <v>2642</v>
      </c>
      <c r="L511" s="163" t="s">
        <v>5849</v>
      </c>
      <c r="M511" s="163" t="s">
        <v>5850</v>
      </c>
      <c r="N511" s="163" t="s">
        <v>2645</v>
      </c>
      <c r="O511" s="163" t="s">
        <v>2646</v>
      </c>
      <c r="P511" s="163" t="s">
        <v>2673</v>
      </c>
      <c r="Q511" s="163" t="s">
        <v>2648</v>
      </c>
      <c r="R511" s="506">
        <v>45774.03472222222</v>
      </c>
      <c r="S511" s="509"/>
      <c r="T511" s="509"/>
      <c r="U511" s="163" t="s">
        <v>5851</v>
      </c>
      <c r="V511" s="510"/>
      <c r="W511" s="510"/>
      <c r="X511" s="510"/>
      <c r="Y511" s="510"/>
      <c r="Z511" s="510"/>
      <c r="AA511" s="510"/>
      <c r="AB511" s="163" t="s">
        <v>4155</v>
      </c>
      <c r="AC511" s="507">
        <v>8.047327752E9</v>
      </c>
      <c r="AD511" s="510"/>
      <c r="AE511" s="510"/>
      <c r="AF511" s="510"/>
      <c r="AG511" s="510"/>
      <c r="AH511" s="510"/>
      <c r="AI511" s="509"/>
      <c r="AJ511" s="163" t="s">
        <v>2651</v>
      </c>
      <c r="AK511" s="512"/>
      <c r="AL511" s="513"/>
      <c r="AM511" s="163" t="s">
        <v>4156</v>
      </c>
      <c r="AN511" s="510"/>
      <c r="AO511" s="509"/>
      <c r="AP511" s="509"/>
      <c r="AQ511" s="509"/>
      <c r="AR511" s="509"/>
      <c r="AS511" s="509"/>
      <c r="AT511" s="163" t="s">
        <v>2700</v>
      </c>
      <c r="AU511" s="507">
        <v>2114.0</v>
      </c>
      <c r="AV511" s="507">
        <v>4.0</v>
      </c>
      <c r="AW511" s="507">
        <v>2030.0</v>
      </c>
      <c r="AX511" s="163" t="s">
        <v>2677</v>
      </c>
      <c r="AY511" s="163" t="s">
        <v>3444</v>
      </c>
      <c r="AZ511" s="163" t="s">
        <v>2655</v>
      </c>
    </row>
    <row r="512">
      <c r="A512" s="163" t="s">
        <v>5852</v>
      </c>
      <c r="B512" s="163" t="s">
        <v>5853</v>
      </c>
      <c r="C512" s="163" t="s">
        <v>2638</v>
      </c>
      <c r="D512" s="163" t="s">
        <v>2639</v>
      </c>
      <c r="E512" s="506">
        <v>45774.029861111114</v>
      </c>
      <c r="F512" s="507">
        <v>9800.0</v>
      </c>
      <c r="G512" s="163" t="s">
        <v>2640</v>
      </c>
      <c r="H512" s="507">
        <v>9800.0</v>
      </c>
      <c r="I512" s="163" t="s">
        <v>2640</v>
      </c>
      <c r="J512" s="163" t="s">
        <v>2641</v>
      </c>
      <c r="K512" s="163" t="s">
        <v>2642</v>
      </c>
      <c r="L512" s="163" t="s">
        <v>5854</v>
      </c>
      <c r="M512" s="163" t="s">
        <v>5855</v>
      </c>
      <c r="N512" s="163" t="s">
        <v>2645</v>
      </c>
      <c r="O512" s="163" t="s">
        <v>2646</v>
      </c>
      <c r="P512" s="163" t="s">
        <v>2673</v>
      </c>
      <c r="Q512" s="163" t="s">
        <v>2648</v>
      </c>
      <c r="R512" s="506">
        <v>45774.027083333334</v>
      </c>
      <c r="S512" s="509"/>
      <c r="T512" s="509"/>
      <c r="U512" s="163" t="s">
        <v>5856</v>
      </c>
      <c r="V512" s="510"/>
      <c r="W512" s="510"/>
      <c r="X512" s="510"/>
      <c r="Y512" s="510"/>
      <c r="Z512" s="510"/>
      <c r="AA512" s="510"/>
      <c r="AB512" s="163" t="s">
        <v>5857</v>
      </c>
      <c r="AC512" s="507">
        <v>9.032382757E9</v>
      </c>
      <c r="AD512" s="510"/>
      <c r="AE512" s="510"/>
      <c r="AF512" s="510"/>
      <c r="AG512" s="510"/>
      <c r="AH512" s="510"/>
      <c r="AI512" s="509"/>
      <c r="AJ512" s="163" t="s">
        <v>2651</v>
      </c>
      <c r="AK512" s="512"/>
      <c r="AL512" s="513"/>
      <c r="AM512" s="163" t="s">
        <v>5858</v>
      </c>
      <c r="AN512" s="510"/>
      <c r="AO512" s="509"/>
      <c r="AP512" s="509"/>
      <c r="AQ512" s="509"/>
      <c r="AR512" s="509"/>
      <c r="AS512" s="509"/>
      <c r="AT512" s="163" t="s">
        <v>2653</v>
      </c>
      <c r="AU512" s="507">
        <v>8449.0</v>
      </c>
      <c r="AV512" s="507">
        <v>7.0</v>
      </c>
      <c r="AW512" s="507">
        <v>2028.0</v>
      </c>
      <c r="AX512" s="163" t="s">
        <v>2677</v>
      </c>
      <c r="AY512" s="163" t="s">
        <v>4339</v>
      </c>
      <c r="AZ512" s="163" t="s">
        <v>2655</v>
      </c>
    </row>
    <row r="513">
      <c r="A513" s="163" t="s">
        <v>5859</v>
      </c>
      <c r="B513" s="163" t="s">
        <v>5848</v>
      </c>
      <c r="C513" s="163" t="s">
        <v>2638</v>
      </c>
      <c r="D513" s="163" t="s">
        <v>2639</v>
      </c>
      <c r="E513" s="506">
        <v>45774.02847222222</v>
      </c>
      <c r="F513" s="507">
        <v>2980.0</v>
      </c>
      <c r="G513" s="163" t="s">
        <v>2640</v>
      </c>
      <c r="H513" s="507">
        <v>2980.0</v>
      </c>
      <c r="I513" s="163" t="s">
        <v>2640</v>
      </c>
      <c r="J513" s="163" t="s">
        <v>2641</v>
      </c>
      <c r="K513" s="163" t="s">
        <v>2642</v>
      </c>
      <c r="L513" s="163" t="s">
        <v>5849</v>
      </c>
      <c r="M513" s="163" t="s">
        <v>5860</v>
      </c>
      <c r="N513" s="163" t="s">
        <v>2645</v>
      </c>
      <c r="O513" s="163" t="s">
        <v>2646</v>
      </c>
      <c r="P513" s="163" t="s">
        <v>2673</v>
      </c>
      <c r="Q513" s="163" t="s">
        <v>2648</v>
      </c>
      <c r="R513" s="506">
        <v>45774.027083333334</v>
      </c>
      <c r="S513" s="509"/>
      <c r="T513" s="509"/>
      <c r="U513" s="163" t="s">
        <v>5861</v>
      </c>
      <c r="V513" s="510"/>
      <c r="W513" s="510"/>
      <c r="X513" s="510"/>
      <c r="Y513" s="510"/>
      <c r="Z513" s="510"/>
      <c r="AA513" s="510"/>
      <c r="AB513" s="163" t="s">
        <v>4155</v>
      </c>
      <c r="AC513" s="507">
        <v>8.047327752E9</v>
      </c>
      <c r="AD513" s="510"/>
      <c r="AE513" s="510"/>
      <c r="AF513" s="510"/>
      <c r="AG513" s="510"/>
      <c r="AH513" s="510"/>
      <c r="AI513" s="509"/>
      <c r="AJ513" s="163" t="s">
        <v>2651</v>
      </c>
      <c r="AK513" s="512"/>
      <c r="AL513" s="513"/>
      <c r="AM513" s="163" t="s">
        <v>4156</v>
      </c>
      <c r="AN513" s="510"/>
      <c r="AO513" s="509"/>
      <c r="AP513" s="509"/>
      <c r="AQ513" s="509"/>
      <c r="AR513" s="509"/>
      <c r="AS513" s="509"/>
      <c r="AT513" s="163" t="s">
        <v>2700</v>
      </c>
      <c r="AU513" s="507">
        <v>2114.0</v>
      </c>
      <c r="AV513" s="507">
        <v>4.0</v>
      </c>
      <c r="AW513" s="507">
        <v>2030.0</v>
      </c>
      <c r="AX513" s="163" t="s">
        <v>2677</v>
      </c>
      <c r="AY513" s="163" t="s">
        <v>3444</v>
      </c>
      <c r="AZ513" s="163" t="s">
        <v>2655</v>
      </c>
    </row>
    <row r="514">
      <c r="A514" s="163" t="s">
        <v>5862</v>
      </c>
      <c r="B514" s="163" t="s">
        <v>5863</v>
      </c>
      <c r="C514" s="163" t="s">
        <v>2638</v>
      </c>
      <c r="D514" s="163" t="s">
        <v>2639</v>
      </c>
      <c r="E514" s="506">
        <v>45774.027083333334</v>
      </c>
      <c r="F514" s="507">
        <v>2980.0</v>
      </c>
      <c r="G514" s="163" t="s">
        <v>2640</v>
      </c>
      <c r="H514" s="507">
        <v>2980.0</v>
      </c>
      <c r="I514" s="163" t="s">
        <v>2640</v>
      </c>
      <c r="J514" s="163" t="s">
        <v>2641</v>
      </c>
      <c r="K514" s="163" t="s">
        <v>2642</v>
      </c>
      <c r="L514" s="163" t="s">
        <v>5864</v>
      </c>
      <c r="M514" s="163" t="s">
        <v>5865</v>
      </c>
      <c r="N514" s="163" t="s">
        <v>2645</v>
      </c>
      <c r="O514" s="163" t="s">
        <v>2646</v>
      </c>
      <c r="P514" s="163" t="s">
        <v>2683</v>
      </c>
      <c r="Q514" s="163" t="s">
        <v>2648</v>
      </c>
      <c r="R514" s="506">
        <v>45774.02638888889</v>
      </c>
      <c r="S514" s="509"/>
      <c r="T514" s="509"/>
      <c r="U514" s="163" t="s">
        <v>5866</v>
      </c>
      <c r="V514" s="510"/>
      <c r="W514" s="510"/>
      <c r="X514" s="510"/>
      <c r="Y514" s="510"/>
      <c r="Z514" s="510"/>
      <c r="AA514" s="510"/>
      <c r="AB514" s="163" t="s">
        <v>5867</v>
      </c>
      <c r="AC514" s="507">
        <v>8.066343687E9</v>
      </c>
      <c r="AD514" s="510"/>
      <c r="AE514" s="510"/>
      <c r="AF514" s="510"/>
      <c r="AG514" s="510"/>
      <c r="AH514" s="510"/>
      <c r="AI514" s="509"/>
      <c r="AJ514" s="163" t="s">
        <v>2651</v>
      </c>
      <c r="AK514" s="512"/>
      <c r="AL514" s="513"/>
      <c r="AM514" s="163" t="s">
        <v>5868</v>
      </c>
      <c r="AN514" s="510"/>
      <c r="AO514" s="510"/>
      <c r="AP514" s="509"/>
      <c r="AQ514" s="509"/>
      <c r="AR514" s="509"/>
      <c r="AS514" s="509"/>
      <c r="AT514" s="163" t="s">
        <v>2700</v>
      </c>
      <c r="AU514" s="507">
        <v>2248.0</v>
      </c>
      <c r="AV514" s="507">
        <v>1.0</v>
      </c>
      <c r="AW514" s="507">
        <v>2028.0</v>
      </c>
      <c r="AX514" s="163" t="s">
        <v>2687</v>
      </c>
      <c r="AY514" s="163" t="s">
        <v>3352</v>
      </c>
      <c r="AZ514" s="163" t="s">
        <v>2655</v>
      </c>
    </row>
    <row r="515">
      <c r="A515" s="163" t="s">
        <v>5869</v>
      </c>
      <c r="B515" s="163" t="s">
        <v>5853</v>
      </c>
      <c r="C515" s="163" t="s">
        <v>2638</v>
      </c>
      <c r="D515" s="163" t="s">
        <v>2639</v>
      </c>
      <c r="E515" s="506">
        <v>45774.02638888889</v>
      </c>
      <c r="F515" s="507">
        <v>2980.0</v>
      </c>
      <c r="G515" s="163" t="s">
        <v>2640</v>
      </c>
      <c r="H515" s="507">
        <v>2980.0</v>
      </c>
      <c r="I515" s="163" t="s">
        <v>2640</v>
      </c>
      <c r="J515" s="163" t="s">
        <v>2641</v>
      </c>
      <c r="K515" s="163" t="s">
        <v>2642</v>
      </c>
      <c r="L515" s="163" t="s">
        <v>5854</v>
      </c>
      <c r="M515" s="163" t="s">
        <v>5870</v>
      </c>
      <c r="N515" s="163" t="s">
        <v>2645</v>
      </c>
      <c r="O515" s="163" t="s">
        <v>2646</v>
      </c>
      <c r="P515" s="163" t="s">
        <v>2673</v>
      </c>
      <c r="Q515" s="163" t="s">
        <v>2648</v>
      </c>
      <c r="R515" s="506">
        <v>45774.02569444444</v>
      </c>
      <c r="S515" s="509"/>
      <c r="T515" s="509"/>
      <c r="U515" s="163" t="s">
        <v>5871</v>
      </c>
      <c r="V515" s="510"/>
      <c r="W515" s="510"/>
      <c r="X515" s="510"/>
      <c r="Y515" s="510"/>
      <c r="Z515" s="510"/>
      <c r="AA515" s="510"/>
      <c r="AB515" s="163" t="s">
        <v>5857</v>
      </c>
      <c r="AC515" s="507">
        <v>9.032382757E9</v>
      </c>
      <c r="AD515" s="510"/>
      <c r="AE515" s="510"/>
      <c r="AF515" s="510"/>
      <c r="AG515" s="510"/>
      <c r="AH515" s="510"/>
      <c r="AI515" s="509"/>
      <c r="AJ515" s="163" t="s">
        <v>2651</v>
      </c>
      <c r="AK515" s="512"/>
      <c r="AL515" s="513"/>
      <c r="AM515" s="163" t="s">
        <v>5858</v>
      </c>
      <c r="AN515" s="510"/>
      <c r="AO515" s="509"/>
      <c r="AP515" s="509"/>
      <c r="AQ515" s="509"/>
      <c r="AR515" s="509"/>
      <c r="AS515" s="509"/>
      <c r="AT515" s="163" t="s">
        <v>2653</v>
      </c>
      <c r="AU515" s="507">
        <v>8449.0</v>
      </c>
      <c r="AV515" s="507">
        <v>7.0</v>
      </c>
      <c r="AW515" s="507">
        <v>2028.0</v>
      </c>
      <c r="AX515" s="163" t="s">
        <v>2677</v>
      </c>
      <c r="AY515" s="163" t="s">
        <v>4339</v>
      </c>
      <c r="AZ515" s="163" t="s">
        <v>2655</v>
      </c>
    </row>
    <row r="516">
      <c r="A516" s="163" t="s">
        <v>5872</v>
      </c>
      <c r="B516" s="163" t="s">
        <v>5873</v>
      </c>
      <c r="C516" s="163" t="s">
        <v>2638</v>
      </c>
      <c r="D516" s="163" t="s">
        <v>2639</v>
      </c>
      <c r="E516" s="506">
        <v>45774.00486111111</v>
      </c>
      <c r="F516" s="507">
        <v>9800.0</v>
      </c>
      <c r="G516" s="163" t="s">
        <v>2640</v>
      </c>
      <c r="H516" s="507">
        <v>9800.0</v>
      </c>
      <c r="I516" s="163" t="s">
        <v>2640</v>
      </c>
      <c r="J516" s="163" t="s">
        <v>2641</v>
      </c>
      <c r="K516" s="163" t="s">
        <v>2642</v>
      </c>
      <c r="L516" s="163" t="s">
        <v>5874</v>
      </c>
      <c r="M516" s="163" t="s">
        <v>5875</v>
      </c>
      <c r="N516" s="163" t="s">
        <v>2645</v>
      </c>
      <c r="O516" s="163" t="s">
        <v>2646</v>
      </c>
      <c r="P516" s="163" t="s">
        <v>2673</v>
      </c>
      <c r="Q516" s="163" t="s">
        <v>2648</v>
      </c>
      <c r="R516" s="506">
        <v>45774.00347222222</v>
      </c>
      <c r="S516" s="509"/>
      <c r="T516" s="509"/>
      <c r="U516" s="163" t="s">
        <v>5876</v>
      </c>
      <c r="V516" s="510"/>
      <c r="W516" s="510"/>
      <c r="X516" s="510"/>
      <c r="Y516" s="510"/>
      <c r="Z516" s="510"/>
      <c r="AA516" s="510"/>
      <c r="AB516" s="163" t="s">
        <v>5877</v>
      </c>
      <c r="AC516" s="507">
        <v>9.044299399E9</v>
      </c>
      <c r="AD516" s="510"/>
      <c r="AE516" s="510"/>
      <c r="AF516" s="510"/>
      <c r="AG516" s="510"/>
      <c r="AH516" s="510"/>
      <c r="AI516" s="509"/>
      <c r="AJ516" s="163" t="s">
        <v>2651</v>
      </c>
      <c r="AK516" s="512"/>
      <c r="AL516" s="513"/>
      <c r="AM516" s="163" t="s">
        <v>5878</v>
      </c>
      <c r="AN516" s="510"/>
      <c r="AO516" s="509"/>
      <c r="AP516" s="509"/>
      <c r="AQ516" s="509"/>
      <c r="AR516" s="509"/>
      <c r="AS516" s="509"/>
      <c r="AT516" s="163" t="s">
        <v>2653</v>
      </c>
      <c r="AU516" s="507">
        <v>125.0</v>
      </c>
      <c r="AV516" s="507">
        <v>3.0</v>
      </c>
      <c r="AW516" s="507">
        <v>2027.0</v>
      </c>
      <c r="AX516" s="163" t="s">
        <v>2677</v>
      </c>
      <c r="AY516" s="163" t="s">
        <v>3763</v>
      </c>
      <c r="AZ516" s="163" t="s">
        <v>2655</v>
      </c>
    </row>
    <row r="517">
      <c r="A517" s="163" t="s">
        <v>5879</v>
      </c>
      <c r="B517" s="163" t="s">
        <v>5873</v>
      </c>
      <c r="C517" s="163" t="s">
        <v>2638</v>
      </c>
      <c r="D517" s="163" t="s">
        <v>2639</v>
      </c>
      <c r="E517" s="506">
        <v>45773.99722222222</v>
      </c>
      <c r="F517" s="507">
        <v>2980.0</v>
      </c>
      <c r="G517" s="163" t="s">
        <v>2640</v>
      </c>
      <c r="H517" s="507">
        <v>2980.0</v>
      </c>
      <c r="I517" s="163" t="s">
        <v>2640</v>
      </c>
      <c r="J517" s="163" t="s">
        <v>2641</v>
      </c>
      <c r="K517" s="163" t="s">
        <v>2642</v>
      </c>
      <c r="L517" s="163" t="s">
        <v>5874</v>
      </c>
      <c r="M517" s="163" t="s">
        <v>5880</v>
      </c>
      <c r="N517" s="163" t="s">
        <v>2645</v>
      </c>
      <c r="O517" s="163" t="s">
        <v>2646</v>
      </c>
      <c r="P517" s="163" t="s">
        <v>2673</v>
      </c>
      <c r="Q517" s="163" t="s">
        <v>2648</v>
      </c>
      <c r="R517" s="506">
        <v>45773.99513888889</v>
      </c>
      <c r="S517" s="509"/>
      <c r="T517" s="509"/>
      <c r="U517" s="163" t="s">
        <v>5881</v>
      </c>
      <c r="V517" s="510"/>
      <c r="W517" s="510"/>
      <c r="X517" s="510"/>
      <c r="Y517" s="510"/>
      <c r="Z517" s="510"/>
      <c r="AA517" s="510"/>
      <c r="AB517" s="163" t="s">
        <v>5877</v>
      </c>
      <c r="AC517" s="507">
        <v>9.044299399E9</v>
      </c>
      <c r="AD517" s="510"/>
      <c r="AE517" s="510"/>
      <c r="AF517" s="510"/>
      <c r="AG517" s="510"/>
      <c r="AH517" s="510"/>
      <c r="AI517" s="509"/>
      <c r="AJ517" s="163" t="s">
        <v>2651</v>
      </c>
      <c r="AK517" s="512"/>
      <c r="AL517" s="513"/>
      <c r="AM517" s="163" t="s">
        <v>5878</v>
      </c>
      <c r="AN517" s="510"/>
      <c r="AO517" s="509"/>
      <c r="AP517" s="509"/>
      <c r="AQ517" s="509"/>
      <c r="AR517" s="509"/>
      <c r="AS517" s="509"/>
      <c r="AT517" s="163" t="s">
        <v>2653</v>
      </c>
      <c r="AU517" s="507">
        <v>125.0</v>
      </c>
      <c r="AV517" s="507">
        <v>3.0</v>
      </c>
      <c r="AW517" s="507">
        <v>2027.0</v>
      </c>
      <c r="AX517" s="163" t="s">
        <v>2677</v>
      </c>
      <c r="AY517" s="163" t="s">
        <v>3763</v>
      </c>
      <c r="AZ517" s="163" t="s">
        <v>2655</v>
      </c>
    </row>
    <row r="518">
      <c r="A518" s="163" t="s">
        <v>5882</v>
      </c>
      <c r="B518" s="163" t="s">
        <v>5883</v>
      </c>
      <c r="C518" s="163" t="s">
        <v>2638</v>
      </c>
      <c r="D518" s="163" t="s">
        <v>2639</v>
      </c>
      <c r="E518" s="506">
        <v>45773.99236111111</v>
      </c>
      <c r="F518" s="507">
        <v>2980.0</v>
      </c>
      <c r="G518" s="163" t="s">
        <v>2640</v>
      </c>
      <c r="H518" s="507">
        <v>2980.0</v>
      </c>
      <c r="I518" s="163" t="s">
        <v>2640</v>
      </c>
      <c r="J518" s="163" t="s">
        <v>2641</v>
      </c>
      <c r="K518" s="163" t="s">
        <v>2642</v>
      </c>
      <c r="L518" s="163" t="s">
        <v>5884</v>
      </c>
      <c r="M518" s="163" t="s">
        <v>5885</v>
      </c>
      <c r="N518" s="163" t="s">
        <v>2645</v>
      </c>
      <c r="O518" s="163" t="s">
        <v>2646</v>
      </c>
      <c r="P518" s="163" t="s">
        <v>2647</v>
      </c>
      <c r="Q518" s="163" t="s">
        <v>2648</v>
      </c>
      <c r="R518" s="506">
        <v>45773.99236111111</v>
      </c>
      <c r="S518" s="509"/>
      <c r="T518" s="509"/>
      <c r="U518" s="163" t="s">
        <v>5886</v>
      </c>
      <c r="V518" s="510"/>
      <c r="W518" s="510"/>
      <c r="X518" s="510"/>
      <c r="Y518" s="510"/>
      <c r="Z518" s="510"/>
      <c r="AA518" s="510"/>
      <c r="AB518" s="163" t="s">
        <v>5887</v>
      </c>
      <c r="AC518" s="507">
        <v>8.032171663E9</v>
      </c>
      <c r="AD518" s="510"/>
      <c r="AE518" s="510"/>
      <c r="AF518" s="510"/>
      <c r="AG518" s="510"/>
      <c r="AH518" s="510"/>
      <c r="AI518" s="509"/>
      <c r="AJ518" s="163" t="s">
        <v>2651</v>
      </c>
      <c r="AK518" s="512"/>
      <c r="AL518" s="513"/>
      <c r="AM518" s="163" t="s">
        <v>5888</v>
      </c>
      <c r="AN518" s="510"/>
      <c r="AO518" s="509"/>
      <c r="AP518" s="509"/>
      <c r="AQ518" s="509"/>
      <c r="AR518" s="509"/>
      <c r="AS518" s="509"/>
      <c r="AT518" s="163" t="s">
        <v>2653</v>
      </c>
      <c r="AU518" s="507">
        <v>1357.0</v>
      </c>
      <c r="AV518" s="507">
        <v>4.0</v>
      </c>
      <c r="AW518" s="507">
        <v>2026.0</v>
      </c>
      <c r="AX518" s="163" t="s">
        <v>2730</v>
      </c>
      <c r="AY518" s="163" t="s">
        <v>5889</v>
      </c>
      <c r="AZ518" s="163" t="s">
        <v>2655</v>
      </c>
    </row>
    <row r="519">
      <c r="A519" s="163" t="s">
        <v>5890</v>
      </c>
      <c r="B519" s="163" t="s">
        <v>5891</v>
      </c>
      <c r="C519" s="163" t="s">
        <v>2638</v>
      </c>
      <c r="D519" s="163" t="s">
        <v>2639</v>
      </c>
      <c r="E519" s="506">
        <v>45773.99097222222</v>
      </c>
      <c r="F519" s="507">
        <v>2980.0</v>
      </c>
      <c r="G519" s="163" t="s">
        <v>2640</v>
      </c>
      <c r="H519" s="507">
        <v>2980.0</v>
      </c>
      <c r="I519" s="163" t="s">
        <v>2640</v>
      </c>
      <c r="J519" s="163" t="s">
        <v>2641</v>
      </c>
      <c r="K519" s="163" t="s">
        <v>2642</v>
      </c>
      <c r="L519" s="163" t="s">
        <v>5892</v>
      </c>
      <c r="M519" s="163" t="s">
        <v>5893</v>
      </c>
      <c r="N519" s="163" t="s">
        <v>2645</v>
      </c>
      <c r="O519" s="163" t="s">
        <v>2646</v>
      </c>
      <c r="P519" s="163" t="s">
        <v>2673</v>
      </c>
      <c r="Q519" s="163" t="s">
        <v>2648</v>
      </c>
      <c r="R519" s="506">
        <v>45773.990277777775</v>
      </c>
      <c r="S519" s="509"/>
      <c r="T519" s="509"/>
      <c r="U519" s="163" t="s">
        <v>5894</v>
      </c>
      <c r="V519" s="510"/>
      <c r="W519" s="510"/>
      <c r="X519" s="510"/>
      <c r="Y519" s="510"/>
      <c r="Z519" s="510"/>
      <c r="AA519" s="510"/>
      <c r="AB519" s="163" t="s">
        <v>5895</v>
      </c>
      <c r="AC519" s="507">
        <v>8.090624983E9</v>
      </c>
      <c r="AD519" s="510"/>
      <c r="AE519" s="510"/>
      <c r="AF519" s="510"/>
      <c r="AG519" s="510"/>
      <c r="AH519" s="510"/>
      <c r="AI519" s="509"/>
      <c r="AJ519" s="163" t="s">
        <v>2651</v>
      </c>
      <c r="AK519" s="512"/>
      <c r="AL519" s="513"/>
      <c r="AM519" s="163" t="s">
        <v>5896</v>
      </c>
      <c r="AN519" s="510"/>
      <c r="AO519" s="509"/>
      <c r="AP519" s="509"/>
      <c r="AQ519" s="509"/>
      <c r="AR519" s="509"/>
      <c r="AS519" s="509"/>
      <c r="AT519" s="163" t="s">
        <v>2653</v>
      </c>
      <c r="AU519" s="507">
        <v>1552.0</v>
      </c>
      <c r="AV519" s="507">
        <v>4.0</v>
      </c>
      <c r="AW519" s="507">
        <v>2025.0</v>
      </c>
      <c r="AX519" s="163" t="s">
        <v>2677</v>
      </c>
      <c r="AY519" s="163" t="s">
        <v>2678</v>
      </c>
      <c r="AZ519" s="163" t="s">
        <v>2655</v>
      </c>
    </row>
    <row r="520">
      <c r="A520" s="163" t="s">
        <v>5897</v>
      </c>
      <c r="B520" s="163" t="s">
        <v>5898</v>
      </c>
      <c r="C520" s="163" t="s">
        <v>2638</v>
      </c>
      <c r="D520" s="163" t="s">
        <v>2639</v>
      </c>
      <c r="E520" s="506">
        <v>45773.98472222222</v>
      </c>
      <c r="F520" s="507">
        <v>2980.0</v>
      </c>
      <c r="G520" s="163" t="s">
        <v>2640</v>
      </c>
      <c r="H520" s="507">
        <v>2980.0</v>
      </c>
      <c r="I520" s="163" t="s">
        <v>2640</v>
      </c>
      <c r="J520" s="163" t="s">
        <v>2641</v>
      </c>
      <c r="K520" s="163" t="s">
        <v>2642</v>
      </c>
      <c r="L520" s="163" t="s">
        <v>5899</v>
      </c>
      <c r="M520" s="163" t="s">
        <v>5900</v>
      </c>
      <c r="N520" s="163" t="s">
        <v>2645</v>
      </c>
      <c r="O520" s="163" t="s">
        <v>2646</v>
      </c>
      <c r="P520" s="163" t="s">
        <v>2673</v>
      </c>
      <c r="Q520" s="163" t="s">
        <v>2648</v>
      </c>
      <c r="R520" s="506">
        <v>45773.98402777778</v>
      </c>
      <c r="S520" s="509"/>
      <c r="T520" s="509"/>
      <c r="U520" s="163" t="s">
        <v>5901</v>
      </c>
      <c r="V520" s="510"/>
      <c r="W520" s="510"/>
      <c r="X520" s="510"/>
      <c r="Y520" s="510"/>
      <c r="Z520" s="510"/>
      <c r="AA520" s="510"/>
      <c r="AB520" s="163" t="s">
        <v>5902</v>
      </c>
      <c r="AC520" s="507">
        <v>8.018655556E9</v>
      </c>
      <c r="AD520" s="510"/>
      <c r="AE520" s="510"/>
      <c r="AF520" s="510"/>
      <c r="AG520" s="510"/>
      <c r="AH520" s="510"/>
      <c r="AI520" s="509"/>
      <c r="AJ520" s="163" t="s">
        <v>2651</v>
      </c>
      <c r="AK520" s="512"/>
      <c r="AL520" s="513"/>
      <c r="AM520" s="163" t="s">
        <v>5903</v>
      </c>
      <c r="AN520" s="510"/>
      <c r="AO520" s="509"/>
      <c r="AP520" s="509"/>
      <c r="AQ520" s="509"/>
      <c r="AR520" s="509"/>
      <c r="AS520" s="509"/>
      <c r="AT520" s="163" t="s">
        <v>2653</v>
      </c>
      <c r="AU520" s="507">
        <v>1158.0</v>
      </c>
      <c r="AV520" s="507">
        <v>4.0</v>
      </c>
      <c r="AW520" s="507">
        <v>2029.0</v>
      </c>
      <c r="AX520" s="163" t="s">
        <v>2687</v>
      </c>
      <c r="AY520" s="163" t="s">
        <v>2905</v>
      </c>
      <c r="AZ520" s="163" t="s">
        <v>2655</v>
      </c>
    </row>
    <row r="521">
      <c r="A521" s="163" t="s">
        <v>5904</v>
      </c>
      <c r="B521" s="163" t="s">
        <v>5905</v>
      </c>
      <c r="C521" s="163" t="s">
        <v>2638</v>
      </c>
      <c r="D521" s="163" t="s">
        <v>2639</v>
      </c>
      <c r="E521" s="506">
        <v>45773.98263888889</v>
      </c>
      <c r="F521" s="507">
        <v>2980.0</v>
      </c>
      <c r="G521" s="163" t="s">
        <v>2640</v>
      </c>
      <c r="H521" s="507">
        <v>2980.0</v>
      </c>
      <c r="I521" s="163" t="s">
        <v>2640</v>
      </c>
      <c r="J521" s="163" t="s">
        <v>2641</v>
      </c>
      <c r="K521" s="163" t="s">
        <v>2642</v>
      </c>
      <c r="L521" s="163" t="s">
        <v>5906</v>
      </c>
      <c r="M521" s="163" t="s">
        <v>5907</v>
      </c>
      <c r="N521" s="163" t="s">
        <v>2645</v>
      </c>
      <c r="O521" s="163" t="s">
        <v>2646</v>
      </c>
      <c r="P521" s="163" t="s">
        <v>2673</v>
      </c>
      <c r="Q521" s="163" t="s">
        <v>2648</v>
      </c>
      <c r="R521" s="506">
        <v>45773.98125</v>
      </c>
      <c r="S521" s="509"/>
      <c r="T521" s="509"/>
      <c r="U521" s="163" t="s">
        <v>5908</v>
      </c>
      <c r="V521" s="510"/>
      <c r="W521" s="510"/>
      <c r="X521" s="510"/>
      <c r="Y521" s="510"/>
      <c r="Z521" s="510"/>
      <c r="AA521" s="510"/>
      <c r="AB521" s="163" t="s">
        <v>5909</v>
      </c>
      <c r="AC521" s="507">
        <v>8.050172444E9</v>
      </c>
      <c r="AD521" s="510"/>
      <c r="AE521" s="510"/>
      <c r="AF521" s="510"/>
      <c r="AG521" s="510"/>
      <c r="AH521" s="510"/>
      <c r="AI521" s="509"/>
      <c r="AJ521" s="163" t="s">
        <v>2651</v>
      </c>
      <c r="AK521" s="512"/>
      <c r="AL521" s="513"/>
      <c r="AM521" s="163" t="s">
        <v>5910</v>
      </c>
      <c r="AN521" s="510"/>
      <c r="AO521" s="509"/>
      <c r="AP521" s="509"/>
      <c r="AQ521" s="509"/>
      <c r="AR521" s="509"/>
      <c r="AS521" s="509"/>
      <c r="AT521" s="163" t="s">
        <v>2653</v>
      </c>
      <c r="AU521" s="507">
        <v>7007.0</v>
      </c>
      <c r="AV521" s="507">
        <v>12.0</v>
      </c>
      <c r="AW521" s="507">
        <v>2029.0</v>
      </c>
      <c r="AX521" s="163" t="s">
        <v>2687</v>
      </c>
      <c r="AY521" s="163" t="s">
        <v>3763</v>
      </c>
      <c r="AZ521" s="163" t="s">
        <v>2655</v>
      </c>
    </row>
    <row r="522">
      <c r="A522" s="163" t="s">
        <v>5911</v>
      </c>
      <c r="B522" s="163" t="s">
        <v>5912</v>
      </c>
      <c r="C522" s="163" t="s">
        <v>2638</v>
      </c>
      <c r="D522" s="163" t="s">
        <v>2639</v>
      </c>
      <c r="E522" s="506">
        <v>45773.97430555556</v>
      </c>
      <c r="F522" s="507">
        <v>2980.0</v>
      </c>
      <c r="G522" s="163" t="s">
        <v>2640</v>
      </c>
      <c r="H522" s="507">
        <v>2980.0</v>
      </c>
      <c r="I522" s="163" t="s">
        <v>2640</v>
      </c>
      <c r="J522" s="163" t="s">
        <v>2641</v>
      </c>
      <c r="K522" s="163" t="s">
        <v>2642</v>
      </c>
      <c r="L522" s="163" t="s">
        <v>5913</v>
      </c>
      <c r="M522" s="163" t="s">
        <v>5914</v>
      </c>
      <c r="N522" s="163" t="s">
        <v>2645</v>
      </c>
      <c r="O522" s="163" t="s">
        <v>2646</v>
      </c>
      <c r="P522" s="163" t="s">
        <v>2683</v>
      </c>
      <c r="Q522" s="163" t="s">
        <v>2648</v>
      </c>
      <c r="R522" s="506">
        <v>45773.97361111111</v>
      </c>
      <c r="S522" s="509"/>
      <c r="T522" s="509"/>
      <c r="U522" s="163" t="s">
        <v>5915</v>
      </c>
      <c r="V522" s="510"/>
      <c r="W522" s="510"/>
      <c r="X522" s="510"/>
      <c r="Y522" s="510"/>
      <c r="Z522" s="510"/>
      <c r="AA522" s="510"/>
      <c r="AB522" s="163" t="s">
        <v>5916</v>
      </c>
      <c r="AC522" s="507">
        <v>9.012329785E9</v>
      </c>
      <c r="AD522" s="510"/>
      <c r="AE522" s="510"/>
      <c r="AF522" s="510"/>
      <c r="AG522" s="510"/>
      <c r="AH522" s="510"/>
      <c r="AI522" s="509"/>
      <c r="AJ522" s="163" t="s">
        <v>2651</v>
      </c>
      <c r="AK522" s="512"/>
      <c r="AL522" s="513"/>
      <c r="AM522" s="163" t="s">
        <v>5917</v>
      </c>
      <c r="AN522" s="510"/>
      <c r="AO522" s="509"/>
      <c r="AP522" s="509"/>
      <c r="AQ522" s="509"/>
      <c r="AR522" s="509"/>
      <c r="AS522" s="509"/>
      <c r="AT522" s="163" t="s">
        <v>2653</v>
      </c>
      <c r="AU522" s="507">
        <v>7215.0</v>
      </c>
      <c r="AV522" s="507">
        <v>4.0</v>
      </c>
      <c r="AW522" s="507">
        <v>2028.0</v>
      </c>
      <c r="AX522" s="163" t="s">
        <v>2846</v>
      </c>
      <c r="AY522" s="163" t="s">
        <v>2921</v>
      </c>
      <c r="AZ522" s="163" t="s">
        <v>2655</v>
      </c>
    </row>
    <row r="523">
      <c r="A523" s="163" t="s">
        <v>5918</v>
      </c>
      <c r="B523" s="163" t="s">
        <v>5919</v>
      </c>
      <c r="C523" s="163" t="s">
        <v>2638</v>
      </c>
      <c r="D523" s="163" t="s">
        <v>2639</v>
      </c>
      <c r="E523" s="506">
        <v>45773.959027777775</v>
      </c>
      <c r="F523" s="507">
        <v>2980.0</v>
      </c>
      <c r="G523" s="163" t="s">
        <v>2640</v>
      </c>
      <c r="H523" s="507">
        <v>2980.0</v>
      </c>
      <c r="I523" s="163" t="s">
        <v>2640</v>
      </c>
      <c r="J523" s="163" t="s">
        <v>2641</v>
      </c>
      <c r="K523" s="163" t="s">
        <v>2642</v>
      </c>
      <c r="L523" s="163" t="s">
        <v>5920</v>
      </c>
      <c r="M523" s="163" t="s">
        <v>5921</v>
      </c>
      <c r="N523" s="163" t="s">
        <v>2645</v>
      </c>
      <c r="O523" s="163" t="s">
        <v>2646</v>
      </c>
      <c r="P523" s="163" t="s">
        <v>2673</v>
      </c>
      <c r="Q523" s="163" t="s">
        <v>2648</v>
      </c>
      <c r="R523" s="506">
        <v>45773.95694444444</v>
      </c>
      <c r="S523" s="509"/>
      <c r="T523" s="509"/>
      <c r="U523" s="163" t="s">
        <v>5922</v>
      </c>
      <c r="V523" s="510"/>
      <c r="W523" s="510"/>
      <c r="X523" s="510"/>
      <c r="Y523" s="510"/>
      <c r="Z523" s="510"/>
      <c r="AA523" s="510"/>
      <c r="AB523" s="163" t="s">
        <v>5923</v>
      </c>
      <c r="AC523" s="507">
        <v>8.012349026E9</v>
      </c>
      <c r="AD523" s="510"/>
      <c r="AE523" s="510"/>
      <c r="AF523" s="510"/>
      <c r="AG523" s="510"/>
      <c r="AH523" s="510"/>
      <c r="AI523" s="509"/>
      <c r="AJ523" s="163" t="s">
        <v>2651</v>
      </c>
      <c r="AK523" s="512"/>
      <c r="AL523" s="513"/>
      <c r="AM523" s="163" t="s">
        <v>5924</v>
      </c>
      <c r="AN523" s="510"/>
      <c r="AO523" s="509"/>
      <c r="AP523" s="509"/>
      <c r="AQ523" s="509"/>
      <c r="AR523" s="509"/>
      <c r="AS523" s="509"/>
      <c r="AT523" s="163" t="s">
        <v>2653</v>
      </c>
      <c r="AU523" s="507">
        <v>2006.0</v>
      </c>
      <c r="AV523" s="507">
        <v>8.0</v>
      </c>
      <c r="AW523" s="507">
        <v>2029.0</v>
      </c>
      <c r="AX523" s="163" t="s">
        <v>2677</v>
      </c>
      <c r="AY523" s="163" t="s">
        <v>2779</v>
      </c>
      <c r="AZ523" s="163" t="s">
        <v>2655</v>
      </c>
    </row>
    <row r="524">
      <c r="A524" s="163" t="s">
        <v>5925</v>
      </c>
      <c r="B524" s="163" t="s">
        <v>5926</v>
      </c>
      <c r="C524" s="163" t="s">
        <v>2638</v>
      </c>
      <c r="D524" s="163" t="s">
        <v>2639</v>
      </c>
      <c r="E524" s="506">
        <v>45773.94097222222</v>
      </c>
      <c r="F524" s="507">
        <v>2980.0</v>
      </c>
      <c r="G524" s="163" t="s">
        <v>2640</v>
      </c>
      <c r="H524" s="507">
        <v>2980.0</v>
      </c>
      <c r="I524" s="163" t="s">
        <v>2640</v>
      </c>
      <c r="J524" s="163" t="s">
        <v>2641</v>
      </c>
      <c r="K524" s="163" t="s">
        <v>2642</v>
      </c>
      <c r="L524" s="163" t="s">
        <v>5927</v>
      </c>
      <c r="M524" s="163" t="s">
        <v>5928</v>
      </c>
      <c r="N524" s="163" t="s">
        <v>2645</v>
      </c>
      <c r="O524" s="163" t="s">
        <v>2646</v>
      </c>
      <c r="P524" s="163" t="s">
        <v>2647</v>
      </c>
      <c r="Q524" s="163" t="s">
        <v>2648</v>
      </c>
      <c r="R524" s="506">
        <v>45773.94097222222</v>
      </c>
      <c r="S524" s="509"/>
      <c r="T524" s="509"/>
      <c r="U524" s="163" t="s">
        <v>5929</v>
      </c>
      <c r="V524" s="510"/>
      <c r="W524" s="510"/>
      <c r="X524" s="510"/>
      <c r="Y524" s="510"/>
      <c r="Z524" s="510"/>
      <c r="AA524" s="510"/>
      <c r="AB524" s="163" t="s">
        <v>5930</v>
      </c>
      <c r="AC524" s="507">
        <v>8.021942371E9</v>
      </c>
      <c r="AD524" s="510"/>
      <c r="AE524" s="510"/>
      <c r="AF524" s="510"/>
      <c r="AG524" s="510"/>
      <c r="AH524" s="510"/>
      <c r="AI524" s="509"/>
      <c r="AJ524" s="163" t="s">
        <v>2651</v>
      </c>
      <c r="AK524" s="512"/>
      <c r="AL524" s="513"/>
      <c r="AM524" s="163" t="s">
        <v>5931</v>
      </c>
      <c r="AN524" s="510"/>
      <c r="AO524" s="509"/>
      <c r="AP524" s="509"/>
      <c r="AQ524" s="509"/>
      <c r="AR524" s="509"/>
      <c r="AS524" s="509"/>
      <c r="AT524" s="163" t="s">
        <v>2653</v>
      </c>
      <c r="AU524" s="507">
        <v>8149.0</v>
      </c>
      <c r="AV524" s="507">
        <v>11.0</v>
      </c>
      <c r="AW524" s="507">
        <v>2028.0</v>
      </c>
      <c r="AX524" s="510"/>
      <c r="AY524" s="163" t="s">
        <v>2654</v>
      </c>
      <c r="AZ524" s="163" t="s">
        <v>2655</v>
      </c>
    </row>
    <row r="525">
      <c r="A525" s="163" t="s">
        <v>5932</v>
      </c>
      <c r="B525" s="163" t="s">
        <v>5933</v>
      </c>
      <c r="C525" s="163" t="s">
        <v>2638</v>
      </c>
      <c r="D525" s="163" t="s">
        <v>2639</v>
      </c>
      <c r="E525" s="506">
        <v>45773.933333333334</v>
      </c>
      <c r="F525" s="507">
        <v>9800.0</v>
      </c>
      <c r="G525" s="163" t="s">
        <v>2640</v>
      </c>
      <c r="H525" s="507">
        <v>9800.0</v>
      </c>
      <c r="I525" s="163" t="s">
        <v>2640</v>
      </c>
      <c r="J525" s="163" t="s">
        <v>2641</v>
      </c>
      <c r="K525" s="163" t="s">
        <v>2642</v>
      </c>
      <c r="L525" s="163" t="s">
        <v>5934</v>
      </c>
      <c r="M525" s="163" t="s">
        <v>5935</v>
      </c>
      <c r="N525" s="163" t="s">
        <v>2645</v>
      </c>
      <c r="O525" s="163" t="s">
        <v>2646</v>
      </c>
      <c r="P525" s="163" t="s">
        <v>2673</v>
      </c>
      <c r="Q525" s="163" t="s">
        <v>2648</v>
      </c>
      <c r="R525" s="506">
        <v>45773.93194444444</v>
      </c>
      <c r="S525" s="509"/>
      <c r="T525" s="509"/>
      <c r="U525" s="163" t="s">
        <v>5936</v>
      </c>
      <c r="V525" s="510"/>
      <c r="W525" s="510"/>
      <c r="X525" s="510"/>
      <c r="Y525" s="510"/>
      <c r="Z525" s="510"/>
      <c r="AA525" s="510"/>
      <c r="AB525" s="163" t="s">
        <v>5937</v>
      </c>
      <c r="AC525" s="507">
        <v>9.042997891E9</v>
      </c>
      <c r="AD525" s="510"/>
      <c r="AE525" s="510"/>
      <c r="AF525" s="510"/>
      <c r="AG525" s="510"/>
      <c r="AH525" s="510"/>
      <c r="AI525" s="509"/>
      <c r="AJ525" s="163" t="s">
        <v>2651</v>
      </c>
      <c r="AK525" s="512"/>
      <c r="AL525" s="513"/>
      <c r="AM525" s="163" t="s">
        <v>5938</v>
      </c>
      <c r="AN525" s="510"/>
      <c r="AO525" s="509"/>
      <c r="AP525" s="509"/>
      <c r="AQ525" s="509"/>
      <c r="AR525" s="509"/>
      <c r="AS525" s="509"/>
      <c r="AT525" s="163" t="s">
        <v>2653</v>
      </c>
      <c r="AU525" s="507">
        <v>7077.0</v>
      </c>
      <c r="AV525" s="507">
        <v>6.0</v>
      </c>
      <c r="AW525" s="507">
        <v>2027.0</v>
      </c>
      <c r="AX525" s="163" t="s">
        <v>2677</v>
      </c>
      <c r="AY525" s="163" t="s">
        <v>2750</v>
      </c>
      <c r="AZ525" s="163" t="s">
        <v>2655</v>
      </c>
    </row>
    <row r="526">
      <c r="A526" s="163" t="s">
        <v>5939</v>
      </c>
      <c r="B526" s="163" t="s">
        <v>5933</v>
      </c>
      <c r="C526" s="163" t="s">
        <v>2638</v>
      </c>
      <c r="D526" s="163" t="s">
        <v>2639</v>
      </c>
      <c r="E526" s="506">
        <v>45773.92986111111</v>
      </c>
      <c r="F526" s="507">
        <v>2980.0</v>
      </c>
      <c r="G526" s="163" t="s">
        <v>2640</v>
      </c>
      <c r="H526" s="507">
        <v>2980.0</v>
      </c>
      <c r="I526" s="163" t="s">
        <v>2640</v>
      </c>
      <c r="J526" s="163" t="s">
        <v>2641</v>
      </c>
      <c r="K526" s="163" t="s">
        <v>2642</v>
      </c>
      <c r="L526" s="163" t="s">
        <v>5934</v>
      </c>
      <c r="M526" s="163" t="s">
        <v>5940</v>
      </c>
      <c r="N526" s="163" t="s">
        <v>2645</v>
      </c>
      <c r="O526" s="163" t="s">
        <v>2646</v>
      </c>
      <c r="P526" s="163" t="s">
        <v>2673</v>
      </c>
      <c r="Q526" s="163" t="s">
        <v>2648</v>
      </c>
      <c r="R526" s="506">
        <v>45773.927777777775</v>
      </c>
      <c r="S526" s="509"/>
      <c r="T526" s="509"/>
      <c r="U526" s="163" t="s">
        <v>5941</v>
      </c>
      <c r="V526" s="510"/>
      <c r="W526" s="510"/>
      <c r="X526" s="510"/>
      <c r="Y526" s="510"/>
      <c r="Z526" s="510"/>
      <c r="AA526" s="510"/>
      <c r="AB526" s="163" t="s">
        <v>5937</v>
      </c>
      <c r="AC526" s="507">
        <v>9.042997891E9</v>
      </c>
      <c r="AD526" s="510"/>
      <c r="AE526" s="510"/>
      <c r="AF526" s="510"/>
      <c r="AG526" s="510"/>
      <c r="AH526" s="510"/>
      <c r="AI526" s="509"/>
      <c r="AJ526" s="163" t="s">
        <v>2651</v>
      </c>
      <c r="AK526" s="512"/>
      <c r="AL526" s="513"/>
      <c r="AM526" s="163" t="s">
        <v>5938</v>
      </c>
      <c r="AN526" s="510"/>
      <c r="AO526" s="509"/>
      <c r="AP526" s="509"/>
      <c r="AQ526" s="509"/>
      <c r="AR526" s="509"/>
      <c r="AS526" s="509"/>
      <c r="AT526" s="163" t="s">
        <v>2653</v>
      </c>
      <c r="AU526" s="507">
        <v>7077.0</v>
      </c>
      <c r="AV526" s="507">
        <v>6.0</v>
      </c>
      <c r="AW526" s="507">
        <v>2027.0</v>
      </c>
      <c r="AX526" s="163" t="s">
        <v>2677</v>
      </c>
      <c r="AY526" s="163" t="s">
        <v>2750</v>
      </c>
      <c r="AZ526" s="163" t="s">
        <v>2655</v>
      </c>
    </row>
    <row r="527">
      <c r="A527" s="163" t="s">
        <v>5942</v>
      </c>
      <c r="B527" s="163" t="s">
        <v>5943</v>
      </c>
      <c r="C527" s="163" t="s">
        <v>2638</v>
      </c>
      <c r="D527" s="163" t="s">
        <v>2639</v>
      </c>
      <c r="E527" s="506">
        <v>45773.896527777775</v>
      </c>
      <c r="F527" s="507">
        <v>2980.0</v>
      </c>
      <c r="G527" s="163" t="s">
        <v>2640</v>
      </c>
      <c r="H527" s="507">
        <v>2980.0</v>
      </c>
      <c r="I527" s="163" t="s">
        <v>2640</v>
      </c>
      <c r="J527" s="163" t="s">
        <v>2641</v>
      </c>
      <c r="K527" s="163" t="s">
        <v>2642</v>
      </c>
      <c r="L527" s="163" t="s">
        <v>5944</v>
      </c>
      <c r="M527" s="163" t="s">
        <v>5945</v>
      </c>
      <c r="N527" s="163" t="s">
        <v>2645</v>
      </c>
      <c r="O527" s="163" t="s">
        <v>2646</v>
      </c>
      <c r="P527" s="163" t="s">
        <v>2673</v>
      </c>
      <c r="Q527" s="163" t="s">
        <v>2648</v>
      </c>
      <c r="R527" s="506">
        <v>45773.895833333336</v>
      </c>
      <c r="S527" s="509"/>
      <c r="T527" s="509"/>
      <c r="U527" s="163" t="s">
        <v>5946</v>
      </c>
      <c r="V527" s="510"/>
      <c r="W527" s="510"/>
      <c r="X527" s="510"/>
      <c r="Y527" s="510"/>
      <c r="Z527" s="510"/>
      <c r="AA527" s="510"/>
      <c r="AB527" s="163" t="s">
        <v>5947</v>
      </c>
      <c r="AC527" s="507">
        <v>9.080632162E9</v>
      </c>
      <c r="AD527" s="510"/>
      <c r="AE527" s="510"/>
      <c r="AF527" s="510"/>
      <c r="AG527" s="510"/>
      <c r="AH527" s="510"/>
      <c r="AI527" s="509"/>
      <c r="AJ527" s="163" t="s">
        <v>2651</v>
      </c>
      <c r="AK527" s="512"/>
      <c r="AL527" s="513"/>
      <c r="AM527" s="163" t="s">
        <v>5948</v>
      </c>
      <c r="AN527" s="510"/>
      <c r="AO527" s="509"/>
      <c r="AP527" s="509"/>
      <c r="AQ527" s="509"/>
      <c r="AR527" s="509"/>
      <c r="AS527" s="509"/>
      <c r="AT527" s="163" t="s">
        <v>2653</v>
      </c>
      <c r="AU527" s="507">
        <v>9538.0</v>
      </c>
      <c r="AV527" s="507">
        <v>3.0</v>
      </c>
      <c r="AW527" s="507">
        <v>2028.0</v>
      </c>
      <c r="AX527" s="163" t="s">
        <v>2677</v>
      </c>
      <c r="AY527" s="163" t="s">
        <v>2678</v>
      </c>
      <c r="AZ527" s="163" t="s">
        <v>2655</v>
      </c>
    </row>
    <row r="528">
      <c r="A528" s="163" t="s">
        <v>5949</v>
      </c>
      <c r="B528" s="163" t="s">
        <v>5950</v>
      </c>
      <c r="C528" s="163" t="s">
        <v>2638</v>
      </c>
      <c r="D528" s="163" t="s">
        <v>2639</v>
      </c>
      <c r="E528" s="506">
        <v>45773.893055555556</v>
      </c>
      <c r="F528" s="507">
        <v>2980.0</v>
      </c>
      <c r="G528" s="163" t="s">
        <v>2640</v>
      </c>
      <c r="H528" s="507">
        <v>2980.0</v>
      </c>
      <c r="I528" s="163" t="s">
        <v>2640</v>
      </c>
      <c r="J528" s="163" t="s">
        <v>2641</v>
      </c>
      <c r="K528" s="163" t="s">
        <v>2642</v>
      </c>
      <c r="L528" s="163" t="s">
        <v>5951</v>
      </c>
      <c r="M528" s="163" t="s">
        <v>5952</v>
      </c>
      <c r="N528" s="163" t="s">
        <v>2645</v>
      </c>
      <c r="O528" s="163" t="s">
        <v>2646</v>
      </c>
      <c r="P528" s="163" t="s">
        <v>2673</v>
      </c>
      <c r="Q528" s="163" t="s">
        <v>2648</v>
      </c>
      <c r="R528" s="506">
        <v>45773.89166666667</v>
      </c>
      <c r="S528" s="509"/>
      <c r="T528" s="509"/>
      <c r="U528" s="163" t="s">
        <v>5953</v>
      </c>
      <c r="V528" s="510"/>
      <c r="W528" s="510"/>
      <c r="X528" s="510"/>
      <c r="Y528" s="510"/>
      <c r="Z528" s="510"/>
      <c r="AA528" s="510"/>
      <c r="AB528" s="163" t="s">
        <v>5954</v>
      </c>
      <c r="AC528" s="507">
        <v>8.060429454E9</v>
      </c>
      <c r="AD528" s="510"/>
      <c r="AE528" s="510"/>
      <c r="AF528" s="510"/>
      <c r="AG528" s="510"/>
      <c r="AH528" s="510"/>
      <c r="AI528" s="509"/>
      <c r="AJ528" s="163" t="s">
        <v>2651</v>
      </c>
      <c r="AK528" s="512"/>
      <c r="AL528" s="513"/>
      <c r="AM528" s="163" t="s">
        <v>5955</v>
      </c>
      <c r="AN528" s="510"/>
      <c r="AO528" s="509"/>
      <c r="AP528" s="509"/>
      <c r="AQ528" s="509"/>
      <c r="AR528" s="509"/>
      <c r="AS528" s="509"/>
      <c r="AT528" s="163" t="s">
        <v>2700</v>
      </c>
      <c r="AU528" s="507">
        <v>5045.0</v>
      </c>
      <c r="AV528" s="507">
        <v>10.0</v>
      </c>
      <c r="AW528" s="507">
        <v>2031.0</v>
      </c>
      <c r="AX528" s="163" t="s">
        <v>2677</v>
      </c>
      <c r="AY528" s="163" t="s">
        <v>2709</v>
      </c>
      <c r="AZ528" s="163" t="s">
        <v>2655</v>
      </c>
    </row>
    <row r="529">
      <c r="A529" s="163" t="s">
        <v>5956</v>
      </c>
      <c r="B529" s="163" t="s">
        <v>5957</v>
      </c>
      <c r="C529" s="163" t="s">
        <v>2638</v>
      </c>
      <c r="D529" s="163" t="s">
        <v>2639</v>
      </c>
      <c r="E529" s="506">
        <v>45773.88125</v>
      </c>
      <c r="F529" s="507">
        <v>2980.0</v>
      </c>
      <c r="G529" s="163" t="s">
        <v>2640</v>
      </c>
      <c r="H529" s="507">
        <v>2980.0</v>
      </c>
      <c r="I529" s="163" t="s">
        <v>2640</v>
      </c>
      <c r="J529" s="163" t="s">
        <v>2641</v>
      </c>
      <c r="K529" s="163" t="s">
        <v>2642</v>
      </c>
      <c r="L529" s="163" t="s">
        <v>5958</v>
      </c>
      <c r="M529" s="163" t="s">
        <v>5959</v>
      </c>
      <c r="N529" s="163" t="s">
        <v>2645</v>
      </c>
      <c r="O529" s="163" t="s">
        <v>2646</v>
      </c>
      <c r="P529" s="163" t="s">
        <v>2683</v>
      </c>
      <c r="Q529" s="163" t="s">
        <v>2648</v>
      </c>
      <c r="R529" s="506">
        <v>45773.879166666666</v>
      </c>
      <c r="S529" s="509"/>
      <c r="T529" s="509"/>
      <c r="U529" s="163" t="s">
        <v>5960</v>
      </c>
      <c r="V529" s="510"/>
      <c r="W529" s="510"/>
      <c r="X529" s="510"/>
      <c r="Y529" s="510"/>
      <c r="Z529" s="510"/>
      <c r="AA529" s="510"/>
      <c r="AB529" s="163" t="s">
        <v>5961</v>
      </c>
      <c r="AC529" s="507">
        <v>8.07383101E9</v>
      </c>
      <c r="AD529" s="510"/>
      <c r="AE529" s="510"/>
      <c r="AF529" s="510"/>
      <c r="AG529" s="510"/>
      <c r="AH529" s="510"/>
      <c r="AI529" s="509"/>
      <c r="AJ529" s="163" t="s">
        <v>2651</v>
      </c>
      <c r="AK529" s="512"/>
      <c r="AL529" s="513"/>
      <c r="AM529" s="163" t="s">
        <v>5962</v>
      </c>
      <c r="AN529" s="510"/>
      <c r="AO529" s="510"/>
      <c r="AP529" s="509"/>
      <c r="AQ529" s="509"/>
      <c r="AR529" s="509"/>
      <c r="AS529" s="509"/>
      <c r="AT529" s="163" t="s">
        <v>2653</v>
      </c>
      <c r="AU529" s="507">
        <v>8736.0</v>
      </c>
      <c r="AV529" s="507">
        <v>6.0</v>
      </c>
      <c r="AW529" s="507">
        <v>2027.0</v>
      </c>
      <c r="AX529" s="163" t="s">
        <v>2687</v>
      </c>
      <c r="AY529" s="163" t="s">
        <v>2688</v>
      </c>
      <c r="AZ529" s="163" t="s">
        <v>2655</v>
      </c>
    </row>
    <row r="530">
      <c r="A530" s="163" t="s">
        <v>5963</v>
      </c>
      <c r="B530" s="163" t="s">
        <v>5964</v>
      </c>
      <c r="C530" s="163" t="s">
        <v>2638</v>
      </c>
      <c r="D530" s="163" t="s">
        <v>2639</v>
      </c>
      <c r="E530" s="506">
        <v>45773.88055555556</v>
      </c>
      <c r="F530" s="507">
        <v>9800.0</v>
      </c>
      <c r="G530" s="163" t="s">
        <v>2640</v>
      </c>
      <c r="H530" s="507">
        <v>9800.0</v>
      </c>
      <c r="I530" s="163" t="s">
        <v>2640</v>
      </c>
      <c r="J530" s="163" t="s">
        <v>2641</v>
      </c>
      <c r="K530" s="163" t="s">
        <v>2642</v>
      </c>
      <c r="L530" s="163" t="s">
        <v>5965</v>
      </c>
      <c r="M530" s="163" t="s">
        <v>5966</v>
      </c>
      <c r="N530" s="163" t="s">
        <v>2645</v>
      </c>
      <c r="O530" s="163" t="s">
        <v>2646</v>
      </c>
      <c r="P530" s="163" t="s">
        <v>2683</v>
      </c>
      <c r="Q530" s="163" t="s">
        <v>2648</v>
      </c>
      <c r="R530" s="506">
        <v>45773.879166666666</v>
      </c>
      <c r="S530" s="509"/>
      <c r="T530" s="509"/>
      <c r="U530" s="163" t="s">
        <v>5967</v>
      </c>
      <c r="V530" s="510"/>
      <c r="W530" s="510"/>
      <c r="X530" s="510"/>
      <c r="Y530" s="510"/>
      <c r="Z530" s="510"/>
      <c r="AA530" s="510"/>
      <c r="AB530" s="163" t="s">
        <v>5968</v>
      </c>
      <c r="AC530" s="507">
        <v>7.050454687E9</v>
      </c>
      <c r="AD530" s="510"/>
      <c r="AE530" s="510"/>
      <c r="AF530" s="510"/>
      <c r="AG530" s="510"/>
      <c r="AH530" s="510"/>
      <c r="AI530" s="509"/>
      <c r="AJ530" s="163" t="s">
        <v>2651</v>
      </c>
      <c r="AK530" s="512"/>
      <c r="AL530" s="513"/>
      <c r="AM530" s="163" t="s">
        <v>5969</v>
      </c>
      <c r="AN530" s="510"/>
      <c r="AO530" s="509"/>
      <c r="AP530" s="509"/>
      <c r="AQ530" s="509"/>
      <c r="AR530" s="509"/>
      <c r="AS530" s="509"/>
      <c r="AT530" s="163" t="s">
        <v>2653</v>
      </c>
      <c r="AU530" s="507">
        <v>5719.0</v>
      </c>
      <c r="AV530" s="507">
        <v>9.0</v>
      </c>
      <c r="AW530" s="507">
        <v>2030.0</v>
      </c>
      <c r="AX530" s="163" t="s">
        <v>2846</v>
      </c>
      <c r="AY530" s="163" t="s">
        <v>2921</v>
      </c>
      <c r="AZ530" s="163" t="s">
        <v>2655</v>
      </c>
    </row>
    <row r="531">
      <c r="A531" s="163" t="s">
        <v>5970</v>
      </c>
      <c r="B531" s="163" t="s">
        <v>5971</v>
      </c>
      <c r="C531" s="163" t="s">
        <v>2638</v>
      </c>
      <c r="D531" s="163" t="s">
        <v>2639</v>
      </c>
      <c r="E531" s="506">
        <v>45773.8625</v>
      </c>
      <c r="F531" s="507">
        <v>2980.0</v>
      </c>
      <c r="G531" s="163" t="s">
        <v>2640</v>
      </c>
      <c r="H531" s="507">
        <v>2980.0</v>
      </c>
      <c r="I531" s="163" t="s">
        <v>2640</v>
      </c>
      <c r="J531" s="163" t="s">
        <v>2641</v>
      </c>
      <c r="K531" s="163" t="s">
        <v>2642</v>
      </c>
      <c r="L531" s="163" t="s">
        <v>5972</v>
      </c>
      <c r="M531" s="163" t="s">
        <v>5973</v>
      </c>
      <c r="N531" s="163" t="s">
        <v>2645</v>
      </c>
      <c r="O531" s="163" t="s">
        <v>2646</v>
      </c>
      <c r="P531" s="163" t="s">
        <v>2673</v>
      </c>
      <c r="Q531" s="163" t="s">
        <v>2852</v>
      </c>
      <c r="R531" s="506">
        <v>45773.83819444444</v>
      </c>
      <c r="S531" s="509"/>
      <c r="T531" s="509"/>
      <c r="U531" s="163" t="s">
        <v>5974</v>
      </c>
      <c r="V531" s="506">
        <v>45773.86041666667</v>
      </c>
      <c r="W531" s="510"/>
      <c r="X531" s="163" t="s">
        <v>3909</v>
      </c>
      <c r="Y531" s="507">
        <v>2980.0</v>
      </c>
      <c r="Z531" s="163" t="s">
        <v>2640</v>
      </c>
      <c r="AA531" s="163" t="s">
        <v>2641</v>
      </c>
      <c r="AB531" s="163" t="s">
        <v>5975</v>
      </c>
      <c r="AC531" s="507">
        <v>8.019624581E9</v>
      </c>
      <c r="AD531" s="510"/>
      <c r="AE531" s="510"/>
      <c r="AF531" s="510"/>
      <c r="AG531" s="510"/>
      <c r="AH531" s="510"/>
      <c r="AI531" s="509"/>
      <c r="AJ531" s="163" t="s">
        <v>2651</v>
      </c>
      <c r="AK531" s="512"/>
      <c r="AL531" s="513"/>
      <c r="AM531" s="163" t="s">
        <v>5976</v>
      </c>
      <c r="AN531" s="510"/>
      <c r="AO531" s="509"/>
      <c r="AP531" s="509"/>
      <c r="AQ531" s="509"/>
      <c r="AR531" s="509"/>
      <c r="AS531" s="509"/>
      <c r="AT531" s="163" t="s">
        <v>2653</v>
      </c>
      <c r="AU531" s="507">
        <v>4429.0</v>
      </c>
      <c r="AV531" s="507">
        <v>7.0</v>
      </c>
      <c r="AW531" s="507">
        <v>2027.0</v>
      </c>
      <c r="AX531" s="163" t="s">
        <v>2677</v>
      </c>
      <c r="AY531" s="163" t="s">
        <v>2678</v>
      </c>
      <c r="AZ531" s="163" t="s">
        <v>2655</v>
      </c>
    </row>
    <row r="532">
      <c r="A532" s="163" t="s">
        <v>5977</v>
      </c>
      <c r="B532" s="163" t="s">
        <v>5978</v>
      </c>
      <c r="C532" s="163" t="s">
        <v>2638</v>
      </c>
      <c r="D532" s="163" t="s">
        <v>2639</v>
      </c>
      <c r="E532" s="506">
        <v>45773.85972222222</v>
      </c>
      <c r="F532" s="507">
        <v>2980.0</v>
      </c>
      <c r="G532" s="163" t="s">
        <v>2640</v>
      </c>
      <c r="H532" s="507">
        <v>2980.0</v>
      </c>
      <c r="I532" s="163" t="s">
        <v>2640</v>
      </c>
      <c r="J532" s="163" t="s">
        <v>2641</v>
      </c>
      <c r="K532" s="163" t="s">
        <v>2642</v>
      </c>
      <c r="L532" s="163" t="s">
        <v>5979</v>
      </c>
      <c r="M532" s="163" t="s">
        <v>5980</v>
      </c>
      <c r="N532" s="163" t="s">
        <v>2645</v>
      </c>
      <c r="O532" s="163" t="s">
        <v>2646</v>
      </c>
      <c r="P532" s="163" t="s">
        <v>2673</v>
      </c>
      <c r="Q532" s="163" t="s">
        <v>2648</v>
      </c>
      <c r="R532" s="506">
        <v>45773.85902777778</v>
      </c>
      <c r="S532" s="509"/>
      <c r="T532" s="509"/>
      <c r="U532" s="163" t="s">
        <v>5981</v>
      </c>
      <c r="V532" s="510"/>
      <c r="W532" s="510"/>
      <c r="X532" s="510"/>
      <c r="Y532" s="510"/>
      <c r="Z532" s="510"/>
      <c r="AA532" s="510"/>
      <c r="AB532" s="163" t="s">
        <v>5982</v>
      </c>
      <c r="AC532" s="507">
        <v>8.041799705E9</v>
      </c>
      <c r="AD532" s="510"/>
      <c r="AE532" s="510"/>
      <c r="AF532" s="510"/>
      <c r="AG532" s="510"/>
      <c r="AH532" s="510"/>
      <c r="AI532" s="509"/>
      <c r="AJ532" s="163" t="s">
        <v>2651</v>
      </c>
      <c r="AK532" s="512"/>
      <c r="AL532" s="513"/>
      <c r="AM532" s="163" t="s">
        <v>5983</v>
      </c>
      <c r="AN532" s="510"/>
      <c r="AO532" s="510"/>
      <c r="AP532" s="509"/>
      <c r="AQ532" s="509"/>
      <c r="AR532" s="509"/>
      <c r="AS532" s="509"/>
      <c r="AT532" s="163" t="s">
        <v>2700</v>
      </c>
      <c r="AU532" s="507">
        <v>4253.0</v>
      </c>
      <c r="AV532" s="507">
        <v>7.0</v>
      </c>
      <c r="AW532" s="507">
        <v>2025.0</v>
      </c>
      <c r="AX532" s="163" t="s">
        <v>2677</v>
      </c>
      <c r="AY532" s="163" t="s">
        <v>2717</v>
      </c>
      <c r="AZ532" s="163" t="s">
        <v>2655</v>
      </c>
    </row>
    <row r="533">
      <c r="A533" s="163" t="s">
        <v>5984</v>
      </c>
      <c r="B533" s="163" t="s">
        <v>5985</v>
      </c>
      <c r="C533" s="163" t="s">
        <v>2638</v>
      </c>
      <c r="D533" s="163" t="s">
        <v>2639</v>
      </c>
      <c r="E533" s="506">
        <v>45773.85972222222</v>
      </c>
      <c r="F533" s="507">
        <v>2980.0</v>
      </c>
      <c r="G533" s="163" t="s">
        <v>2640</v>
      </c>
      <c r="H533" s="507">
        <v>2980.0</v>
      </c>
      <c r="I533" s="163" t="s">
        <v>2640</v>
      </c>
      <c r="J533" s="163" t="s">
        <v>2641</v>
      </c>
      <c r="K533" s="163" t="s">
        <v>2642</v>
      </c>
      <c r="L533" s="163" t="s">
        <v>5986</v>
      </c>
      <c r="M533" s="163" t="s">
        <v>5987</v>
      </c>
      <c r="N533" s="163" t="s">
        <v>2645</v>
      </c>
      <c r="O533" s="163" t="s">
        <v>2646</v>
      </c>
      <c r="P533" s="163" t="s">
        <v>2683</v>
      </c>
      <c r="Q533" s="163" t="s">
        <v>2852</v>
      </c>
      <c r="R533" s="506">
        <v>45773.811111111114</v>
      </c>
      <c r="S533" s="509"/>
      <c r="T533" s="509"/>
      <c r="U533" s="163" t="s">
        <v>5988</v>
      </c>
      <c r="V533" s="506">
        <v>45773.85763888889</v>
      </c>
      <c r="W533" s="510"/>
      <c r="X533" s="163" t="s">
        <v>3909</v>
      </c>
      <c r="Y533" s="507">
        <v>2980.0</v>
      </c>
      <c r="Z533" s="163" t="s">
        <v>2640</v>
      </c>
      <c r="AA533" s="163" t="s">
        <v>2641</v>
      </c>
      <c r="AB533" s="163" t="s">
        <v>5989</v>
      </c>
      <c r="AC533" s="511">
        <v>9.052972454E9</v>
      </c>
      <c r="AD533" s="510"/>
      <c r="AE533" s="510"/>
      <c r="AF533" s="510"/>
      <c r="AG533" s="510"/>
      <c r="AH533" s="510"/>
      <c r="AI533" s="509"/>
      <c r="AJ533" s="163" t="s">
        <v>2651</v>
      </c>
      <c r="AK533" s="510"/>
      <c r="AL533" s="510"/>
      <c r="AM533" s="163" t="s">
        <v>5990</v>
      </c>
      <c r="AN533" s="510"/>
      <c r="AO533" s="509"/>
      <c r="AP533" s="509"/>
      <c r="AQ533" s="509"/>
      <c r="AR533" s="509"/>
      <c r="AS533" s="509"/>
      <c r="AT533" s="163" t="s">
        <v>2653</v>
      </c>
      <c r="AU533" s="507">
        <v>4807.0</v>
      </c>
      <c r="AV533" s="507">
        <v>3.0</v>
      </c>
      <c r="AW533" s="507">
        <v>2026.0</v>
      </c>
      <c r="AX533" s="163" t="s">
        <v>2846</v>
      </c>
      <c r="AY533" s="163" t="s">
        <v>2921</v>
      </c>
      <c r="AZ533" s="163" t="s">
        <v>2655</v>
      </c>
    </row>
    <row r="534">
      <c r="A534" s="163" t="s">
        <v>5991</v>
      </c>
      <c r="B534" s="163" t="s">
        <v>5992</v>
      </c>
      <c r="C534" s="163" t="s">
        <v>2638</v>
      </c>
      <c r="D534" s="163" t="s">
        <v>2639</v>
      </c>
      <c r="E534" s="506">
        <v>45773.856944444444</v>
      </c>
      <c r="F534" s="507">
        <v>2980.0</v>
      </c>
      <c r="G534" s="163" t="s">
        <v>2640</v>
      </c>
      <c r="H534" s="507">
        <v>2980.0</v>
      </c>
      <c r="I534" s="163" t="s">
        <v>2640</v>
      </c>
      <c r="J534" s="163" t="s">
        <v>2641</v>
      </c>
      <c r="K534" s="163" t="s">
        <v>2642</v>
      </c>
      <c r="L534" s="163" t="s">
        <v>5993</v>
      </c>
      <c r="M534" s="163" t="s">
        <v>5994</v>
      </c>
      <c r="N534" s="163" t="s">
        <v>2645</v>
      </c>
      <c r="O534" s="163" t="s">
        <v>2646</v>
      </c>
      <c r="P534" s="163" t="s">
        <v>2683</v>
      </c>
      <c r="Q534" s="163" t="s">
        <v>2852</v>
      </c>
      <c r="R534" s="506">
        <v>45773.36597222222</v>
      </c>
      <c r="S534" s="509"/>
      <c r="T534" s="509"/>
      <c r="U534" s="163" t="s">
        <v>5995</v>
      </c>
      <c r="V534" s="506">
        <v>45773.85625</v>
      </c>
      <c r="W534" s="510"/>
      <c r="X534" s="163" t="s">
        <v>3909</v>
      </c>
      <c r="Y534" s="507">
        <v>2980.0</v>
      </c>
      <c r="Z534" s="163" t="s">
        <v>2640</v>
      </c>
      <c r="AA534" s="163" t="s">
        <v>2641</v>
      </c>
      <c r="AB534" s="163" t="s">
        <v>5996</v>
      </c>
      <c r="AC534" s="507">
        <v>9.010157332E9</v>
      </c>
      <c r="AD534" s="510"/>
      <c r="AE534" s="510"/>
      <c r="AF534" s="510"/>
      <c r="AG534" s="510"/>
      <c r="AH534" s="510"/>
      <c r="AI534" s="509"/>
      <c r="AJ534" s="163" t="s">
        <v>2651</v>
      </c>
      <c r="AK534" s="512"/>
      <c r="AL534" s="513"/>
      <c r="AM534" s="163" t="s">
        <v>5997</v>
      </c>
      <c r="AN534" s="510"/>
      <c r="AO534" s="509"/>
      <c r="AP534" s="509"/>
      <c r="AQ534" s="509"/>
      <c r="AR534" s="509"/>
      <c r="AS534" s="509"/>
      <c r="AT534" s="163" t="s">
        <v>2653</v>
      </c>
      <c r="AU534" s="507">
        <v>9557.0</v>
      </c>
      <c r="AV534" s="507">
        <v>4.0</v>
      </c>
      <c r="AW534" s="507">
        <v>2029.0</v>
      </c>
      <c r="AX534" s="163" t="s">
        <v>2687</v>
      </c>
      <c r="AY534" s="163" t="s">
        <v>2688</v>
      </c>
      <c r="AZ534" s="163" t="s">
        <v>2655</v>
      </c>
    </row>
    <row r="535">
      <c r="A535" s="163" t="s">
        <v>5998</v>
      </c>
      <c r="B535" s="163" t="s">
        <v>5999</v>
      </c>
      <c r="C535" s="163" t="s">
        <v>2638</v>
      </c>
      <c r="D535" s="163" t="s">
        <v>2639</v>
      </c>
      <c r="E535" s="506">
        <v>45773.84652777778</v>
      </c>
      <c r="F535" s="507">
        <v>9800.0</v>
      </c>
      <c r="G535" s="163" t="s">
        <v>2640</v>
      </c>
      <c r="H535" s="507">
        <v>9800.0</v>
      </c>
      <c r="I535" s="163" t="s">
        <v>2640</v>
      </c>
      <c r="J535" s="163" t="s">
        <v>2641</v>
      </c>
      <c r="K535" s="163" t="s">
        <v>2642</v>
      </c>
      <c r="L535" s="163" t="s">
        <v>6000</v>
      </c>
      <c r="M535" s="163" t="s">
        <v>6001</v>
      </c>
      <c r="N535" s="163" t="s">
        <v>2645</v>
      </c>
      <c r="O535" s="163" t="s">
        <v>2646</v>
      </c>
      <c r="P535" s="163" t="s">
        <v>2660</v>
      </c>
      <c r="Q535" s="163" t="s">
        <v>2852</v>
      </c>
      <c r="R535" s="506">
        <v>45773.475</v>
      </c>
      <c r="S535" s="509"/>
      <c r="T535" s="509"/>
      <c r="U535" s="163" t="s">
        <v>6002</v>
      </c>
      <c r="V535" s="506">
        <v>45773.84652777778</v>
      </c>
      <c r="W535" s="510"/>
      <c r="X535" s="163" t="s">
        <v>3909</v>
      </c>
      <c r="Y535" s="507">
        <v>9800.0</v>
      </c>
      <c r="Z535" s="163" t="s">
        <v>2640</v>
      </c>
      <c r="AA535" s="163" t="s">
        <v>2641</v>
      </c>
      <c r="AB535" s="163" t="s">
        <v>6003</v>
      </c>
      <c r="AC535" s="507">
        <v>9.095461492E9</v>
      </c>
      <c r="AD535" s="510"/>
      <c r="AE535" s="510"/>
      <c r="AF535" s="510"/>
      <c r="AG535" s="510"/>
      <c r="AH535" s="510"/>
      <c r="AI535" s="509"/>
      <c r="AJ535" s="163" t="s">
        <v>2651</v>
      </c>
      <c r="AK535" s="512"/>
      <c r="AL535" s="513"/>
      <c r="AM535" s="163" t="s">
        <v>6004</v>
      </c>
      <c r="AN535" s="510"/>
      <c r="AO535" s="509"/>
      <c r="AP535" s="509"/>
      <c r="AQ535" s="509"/>
      <c r="AR535" s="509"/>
      <c r="AS535" s="509"/>
      <c r="AT535" s="163" t="s">
        <v>2653</v>
      </c>
      <c r="AU535" s="507">
        <v>1003.0</v>
      </c>
      <c r="AV535" s="507">
        <v>3.0</v>
      </c>
      <c r="AW535" s="507">
        <v>2027.0</v>
      </c>
      <c r="AX535" s="163" t="s">
        <v>2664</v>
      </c>
      <c r="AY535" s="163" t="s">
        <v>3133</v>
      </c>
      <c r="AZ535" s="163" t="s">
        <v>2655</v>
      </c>
    </row>
    <row r="536">
      <c r="A536" s="163" t="s">
        <v>6005</v>
      </c>
      <c r="B536" s="163" t="s">
        <v>5999</v>
      </c>
      <c r="C536" s="163" t="s">
        <v>2638</v>
      </c>
      <c r="D536" s="163" t="s">
        <v>2639</v>
      </c>
      <c r="E536" s="506">
        <v>45773.84444444445</v>
      </c>
      <c r="F536" s="507">
        <v>2980.0</v>
      </c>
      <c r="G536" s="163" t="s">
        <v>2640</v>
      </c>
      <c r="H536" s="507">
        <v>2980.0</v>
      </c>
      <c r="I536" s="163" t="s">
        <v>2640</v>
      </c>
      <c r="J536" s="163" t="s">
        <v>2641</v>
      </c>
      <c r="K536" s="163" t="s">
        <v>2642</v>
      </c>
      <c r="L536" s="163" t="s">
        <v>6000</v>
      </c>
      <c r="M536" s="163" t="s">
        <v>6006</v>
      </c>
      <c r="N536" s="163" t="s">
        <v>2645</v>
      </c>
      <c r="O536" s="163" t="s">
        <v>2646</v>
      </c>
      <c r="P536" s="163" t="s">
        <v>2660</v>
      </c>
      <c r="Q536" s="163" t="s">
        <v>2852</v>
      </c>
      <c r="R536" s="506">
        <v>45773.46805555555</v>
      </c>
      <c r="S536" s="509"/>
      <c r="T536" s="509"/>
      <c r="U536" s="163" t="s">
        <v>6007</v>
      </c>
      <c r="V536" s="506">
        <v>45773.84444444445</v>
      </c>
      <c r="W536" s="510"/>
      <c r="X536" s="163" t="s">
        <v>3909</v>
      </c>
      <c r="Y536" s="507">
        <v>2980.0</v>
      </c>
      <c r="Z536" s="163" t="s">
        <v>2640</v>
      </c>
      <c r="AA536" s="163" t="s">
        <v>2641</v>
      </c>
      <c r="AB536" s="163" t="s">
        <v>6003</v>
      </c>
      <c r="AC536" s="507">
        <v>9.095461492E9</v>
      </c>
      <c r="AD536" s="510"/>
      <c r="AE536" s="510"/>
      <c r="AF536" s="510"/>
      <c r="AG536" s="510"/>
      <c r="AH536" s="510"/>
      <c r="AI536" s="509"/>
      <c r="AJ536" s="163" t="s">
        <v>2651</v>
      </c>
      <c r="AK536" s="512"/>
      <c r="AL536" s="513"/>
      <c r="AM536" s="163" t="s">
        <v>6004</v>
      </c>
      <c r="AN536" s="510"/>
      <c r="AO536" s="509"/>
      <c r="AP536" s="509"/>
      <c r="AQ536" s="509"/>
      <c r="AR536" s="509"/>
      <c r="AS536" s="509"/>
      <c r="AT536" s="163" t="s">
        <v>2653</v>
      </c>
      <c r="AU536" s="507">
        <v>1003.0</v>
      </c>
      <c r="AV536" s="507">
        <v>3.0</v>
      </c>
      <c r="AW536" s="507">
        <v>2027.0</v>
      </c>
      <c r="AX536" s="163" t="s">
        <v>2664</v>
      </c>
      <c r="AY536" s="163" t="s">
        <v>3133</v>
      </c>
      <c r="AZ536" s="163" t="s">
        <v>2655</v>
      </c>
    </row>
    <row r="537">
      <c r="A537" s="163" t="s">
        <v>5970</v>
      </c>
      <c r="B537" s="163" t="s">
        <v>5971</v>
      </c>
      <c r="C537" s="163" t="s">
        <v>2638</v>
      </c>
      <c r="D537" s="163" t="s">
        <v>2639</v>
      </c>
      <c r="E537" s="506">
        <v>45773.839583333334</v>
      </c>
      <c r="F537" s="507">
        <v>2980.0</v>
      </c>
      <c r="G537" s="163" t="s">
        <v>2640</v>
      </c>
      <c r="H537" s="507">
        <v>2980.0</v>
      </c>
      <c r="I537" s="163" t="s">
        <v>2640</v>
      </c>
      <c r="J537" s="163" t="s">
        <v>2641</v>
      </c>
      <c r="K537" s="163" t="s">
        <v>2642</v>
      </c>
      <c r="L537" s="163" t="s">
        <v>5972</v>
      </c>
      <c r="M537" s="163" t="s">
        <v>5973</v>
      </c>
      <c r="N537" s="163" t="s">
        <v>2645</v>
      </c>
      <c r="O537" s="163" t="s">
        <v>2646</v>
      </c>
      <c r="P537" s="163" t="s">
        <v>2673</v>
      </c>
      <c r="Q537" s="163" t="s">
        <v>2648</v>
      </c>
      <c r="R537" s="506">
        <v>45773.83819444444</v>
      </c>
      <c r="S537" s="509"/>
      <c r="T537" s="509"/>
      <c r="U537" s="163" t="s">
        <v>5974</v>
      </c>
      <c r="V537" s="510"/>
      <c r="W537" s="510"/>
      <c r="X537" s="510"/>
      <c r="Y537" s="510"/>
      <c r="Z537" s="510"/>
      <c r="AA537" s="510"/>
      <c r="AB537" s="163" t="s">
        <v>5975</v>
      </c>
      <c r="AC537" s="507">
        <v>8.019624581E9</v>
      </c>
      <c r="AD537" s="510"/>
      <c r="AE537" s="510"/>
      <c r="AF537" s="510"/>
      <c r="AG537" s="510"/>
      <c r="AH537" s="510"/>
      <c r="AI537" s="509"/>
      <c r="AJ537" s="163" t="s">
        <v>2651</v>
      </c>
      <c r="AK537" s="512"/>
      <c r="AL537" s="513"/>
      <c r="AM537" s="163" t="s">
        <v>5976</v>
      </c>
      <c r="AN537" s="510"/>
      <c r="AO537" s="509"/>
      <c r="AP537" s="509"/>
      <c r="AQ537" s="509"/>
      <c r="AR537" s="509"/>
      <c r="AS537" s="509"/>
      <c r="AT537" s="163" t="s">
        <v>2653</v>
      </c>
      <c r="AU537" s="507">
        <v>4429.0</v>
      </c>
      <c r="AV537" s="507">
        <v>7.0</v>
      </c>
      <c r="AW537" s="507">
        <v>2027.0</v>
      </c>
      <c r="AX537" s="163" t="s">
        <v>2677</v>
      </c>
      <c r="AY537" s="163" t="s">
        <v>2678</v>
      </c>
      <c r="AZ537" s="163" t="s">
        <v>2655</v>
      </c>
    </row>
    <row r="538">
      <c r="A538" s="163" t="s">
        <v>6008</v>
      </c>
      <c r="B538" s="163" t="s">
        <v>6009</v>
      </c>
      <c r="C538" s="163" t="s">
        <v>2638</v>
      </c>
      <c r="D538" s="163" t="s">
        <v>2639</v>
      </c>
      <c r="E538" s="506">
        <v>45773.819444444445</v>
      </c>
      <c r="F538" s="507">
        <v>2980.0</v>
      </c>
      <c r="G538" s="163" t="s">
        <v>2640</v>
      </c>
      <c r="H538" s="507">
        <v>2980.0</v>
      </c>
      <c r="I538" s="163" t="s">
        <v>2640</v>
      </c>
      <c r="J538" s="163" t="s">
        <v>2641</v>
      </c>
      <c r="K538" s="163" t="s">
        <v>2642</v>
      </c>
      <c r="L538" s="163" t="s">
        <v>6010</v>
      </c>
      <c r="M538" s="163" t="s">
        <v>6011</v>
      </c>
      <c r="N538" s="163" t="s">
        <v>2645</v>
      </c>
      <c r="O538" s="163" t="s">
        <v>2646</v>
      </c>
      <c r="P538" s="163" t="s">
        <v>2647</v>
      </c>
      <c r="Q538" s="163" t="s">
        <v>2648</v>
      </c>
      <c r="R538" s="506">
        <v>45773.819444444445</v>
      </c>
      <c r="S538" s="509"/>
      <c r="T538" s="509"/>
      <c r="U538" s="163" t="s">
        <v>6012</v>
      </c>
      <c r="V538" s="510"/>
      <c r="W538" s="510"/>
      <c r="X538" s="510"/>
      <c r="Y538" s="510"/>
      <c r="Z538" s="510"/>
      <c r="AA538" s="510"/>
      <c r="AB538" s="163" t="s">
        <v>6013</v>
      </c>
      <c r="AC538" s="511">
        <v>8.18014E11</v>
      </c>
      <c r="AD538" s="510"/>
      <c r="AE538" s="510"/>
      <c r="AF538" s="510"/>
      <c r="AG538" s="510"/>
      <c r="AH538" s="510"/>
      <c r="AI538" s="509"/>
      <c r="AJ538" s="163" t="s">
        <v>2651</v>
      </c>
      <c r="AK538" s="512"/>
      <c r="AL538" s="513"/>
      <c r="AM538" s="163" t="s">
        <v>6014</v>
      </c>
      <c r="AN538" s="510"/>
      <c r="AO538" s="509"/>
      <c r="AP538" s="509"/>
      <c r="AQ538" s="509"/>
      <c r="AR538" s="509"/>
      <c r="AS538" s="509"/>
      <c r="AT538" s="163" t="s">
        <v>2653</v>
      </c>
      <c r="AU538" s="507">
        <v>1017.0</v>
      </c>
      <c r="AV538" s="507">
        <v>4.0</v>
      </c>
      <c r="AW538" s="507">
        <v>2029.0</v>
      </c>
      <c r="AX538" s="163" t="s">
        <v>2730</v>
      </c>
      <c r="AY538" s="163" t="s">
        <v>6015</v>
      </c>
      <c r="AZ538" s="163" t="s">
        <v>2655</v>
      </c>
    </row>
    <row r="539">
      <c r="A539" s="163" t="s">
        <v>6016</v>
      </c>
      <c r="B539" s="163" t="s">
        <v>6017</v>
      </c>
      <c r="C539" s="163" t="s">
        <v>2638</v>
      </c>
      <c r="D539" s="163" t="s">
        <v>2639</v>
      </c>
      <c r="E539" s="506">
        <v>45773.81458333333</v>
      </c>
      <c r="F539" s="507">
        <v>2980.0</v>
      </c>
      <c r="G539" s="163" t="s">
        <v>2640</v>
      </c>
      <c r="H539" s="507">
        <v>2980.0</v>
      </c>
      <c r="I539" s="163" t="s">
        <v>2640</v>
      </c>
      <c r="J539" s="163" t="s">
        <v>2641</v>
      </c>
      <c r="K539" s="163" t="s">
        <v>2642</v>
      </c>
      <c r="L539" s="163" t="s">
        <v>6018</v>
      </c>
      <c r="M539" s="163" t="s">
        <v>6019</v>
      </c>
      <c r="N539" s="163" t="s">
        <v>2645</v>
      </c>
      <c r="O539" s="163" t="s">
        <v>2646</v>
      </c>
      <c r="P539" s="163" t="s">
        <v>2660</v>
      </c>
      <c r="Q539" s="163" t="s">
        <v>2648</v>
      </c>
      <c r="R539" s="506">
        <v>45773.81458333333</v>
      </c>
      <c r="S539" s="509"/>
      <c r="T539" s="509"/>
      <c r="U539" s="163" t="s">
        <v>6020</v>
      </c>
      <c r="V539" s="510"/>
      <c r="W539" s="510"/>
      <c r="X539" s="510"/>
      <c r="Y539" s="510"/>
      <c r="Z539" s="510"/>
      <c r="AA539" s="510"/>
      <c r="AB539" s="163" t="s">
        <v>6021</v>
      </c>
      <c r="AC539" s="511">
        <v>8.050286008E9</v>
      </c>
      <c r="AD539" s="510"/>
      <c r="AE539" s="510"/>
      <c r="AF539" s="510"/>
      <c r="AG539" s="510"/>
      <c r="AH539" s="510"/>
      <c r="AI539" s="509"/>
      <c r="AJ539" s="163" t="s">
        <v>2651</v>
      </c>
      <c r="AK539" s="512"/>
      <c r="AL539" s="513"/>
      <c r="AM539" s="163" t="s">
        <v>6022</v>
      </c>
      <c r="AN539" s="510"/>
      <c r="AO539" s="509"/>
      <c r="AP539" s="509"/>
      <c r="AQ539" s="509"/>
      <c r="AR539" s="509"/>
      <c r="AS539" s="509"/>
      <c r="AT539" s="163" t="s">
        <v>2653</v>
      </c>
      <c r="AU539" s="507">
        <v>1005.0</v>
      </c>
      <c r="AV539" s="507">
        <v>10.0</v>
      </c>
      <c r="AW539" s="507">
        <v>2028.0</v>
      </c>
      <c r="AX539" s="163" t="s">
        <v>2664</v>
      </c>
      <c r="AY539" s="163" t="s">
        <v>3133</v>
      </c>
      <c r="AZ539" s="163" t="s">
        <v>2655</v>
      </c>
    </row>
    <row r="540">
      <c r="A540" s="163" t="s">
        <v>5984</v>
      </c>
      <c r="B540" s="163" t="s">
        <v>5985</v>
      </c>
      <c r="C540" s="163" t="s">
        <v>2638</v>
      </c>
      <c r="D540" s="163" t="s">
        <v>2639</v>
      </c>
      <c r="E540" s="506">
        <v>45773.813888888886</v>
      </c>
      <c r="F540" s="507">
        <v>2980.0</v>
      </c>
      <c r="G540" s="163" t="s">
        <v>2640</v>
      </c>
      <c r="H540" s="507">
        <v>2980.0</v>
      </c>
      <c r="I540" s="163" t="s">
        <v>2640</v>
      </c>
      <c r="J540" s="163" t="s">
        <v>2641</v>
      </c>
      <c r="K540" s="163" t="s">
        <v>2642</v>
      </c>
      <c r="L540" s="163" t="s">
        <v>5986</v>
      </c>
      <c r="M540" s="163" t="s">
        <v>5987</v>
      </c>
      <c r="N540" s="163" t="s">
        <v>2645</v>
      </c>
      <c r="O540" s="163" t="s">
        <v>2646</v>
      </c>
      <c r="P540" s="163" t="s">
        <v>2683</v>
      </c>
      <c r="Q540" s="163" t="s">
        <v>2648</v>
      </c>
      <c r="R540" s="506">
        <v>45773.811111111114</v>
      </c>
      <c r="S540" s="509"/>
      <c r="T540" s="509"/>
      <c r="U540" s="163" t="s">
        <v>5988</v>
      </c>
      <c r="V540" s="510"/>
      <c r="W540" s="510"/>
      <c r="X540" s="510"/>
      <c r="Y540" s="510"/>
      <c r="Z540" s="510"/>
      <c r="AA540" s="510"/>
      <c r="AB540" s="163" t="s">
        <v>5989</v>
      </c>
      <c r="AC540" s="507">
        <v>9.052972454E9</v>
      </c>
      <c r="AD540" s="510"/>
      <c r="AE540" s="510"/>
      <c r="AF540" s="510"/>
      <c r="AG540" s="510"/>
      <c r="AH540" s="510"/>
      <c r="AI540" s="509"/>
      <c r="AJ540" s="163" t="s">
        <v>2651</v>
      </c>
      <c r="AK540" s="512"/>
      <c r="AL540" s="513"/>
      <c r="AM540" s="163" t="s">
        <v>5990</v>
      </c>
      <c r="AN540" s="510"/>
      <c r="AO540" s="509"/>
      <c r="AP540" s="509"/>
      <c r="AQ540" s="509"/>
      <c r="AR540" s="509"/>
      <c r="AS540" s="509"/>
      <c r="AT540" s="163" t="s">
        <v>2653</v>
      </c>
      <c r="AU540" s="507">
        <v>4807.0</v>
      </c>
      <c r="AV540" s="507">
        <v>3.0</v>
      </c>
      <c r="AW540" s="507">
        <v>2026.0</v>
      </c>
      <c r="AX540" s="163" t="s">
        <v>2846</v>
      </c>
      <c r="AY540" s="163" t="s">
        <v>2921</v>
      </c>
      <c r="AZ540" s="163" t="s">
        <v>2655</v>
      </c>
    </row>
    <row r="541">
      <c r="A541" s="163" t="s">
        <v>6023</v>
      </c>
      <c r="B541" s="163" t="s">
        <v>6024</v>
      </c>
      <c r="C541" s="163" t="s">
        <v>2638</v>
      </c>
      <c r="D541" s="163" t="s">
        <v>2639</v>
      </c>
      <c r="E541" s="506">
        <v>45773.79861111111</v>
      </c>
      <c r="F541" s="507">
        <v>9800.0</v>
      </c>
      <c r="G541" s="163" t="s">
        <v>2640</v>
      </c>
      <c r="H541" s="507">
        <v>9800.0</v>
      </c>
      <c r="I541" s="163" t="s">
        <v>2640</v>
      </c>
      <c r="J541" s="163" t="s">
        <v>2641</v>
      </c>
      <c r="K541" s="163" t="s">
        <v>2642</v>
      </c>
      <c r="L541" s="163" t="s">
        <v>6025</v>
      </c>
      <c r="M541" s="163" t="s">
        <v>6026</v>
      </c>
      <c r="N541" s="163" t="s">
        <v>2645</v>
      </c>
      <c r="O541" s="163" t="s">
        <v>2646</v>
      </c>
      <c r="P541" s="163" t="s">
        <v>2660</v>
      </c>
      <c r="Q541" s="163" t="s">
        <v>2648</v>
      </c>
      <c r="R541" s="506">
        <v>45773.79861111111</v>
      </c>
      <c r="S541" s="509"/>
      <c r="T541" s="509"/>
      <c r="U541" s="163" t="s">
        <v>6027</v>
      </c>
      <c r="V541" s="510"/>
      <c r="W541" s="510"/>
      <c r="X541" s="510"/>
      <c r="Y541" s="510"/>
      <c r="Z541" s="510"/>
      <c r="AA541" s="510"/>
      <c r="AB541" s="163" t="s">
        <v>6028</v>
      </c>
      <c r="AC541" s="511">
        <v>7.083764815E9</v>
      </c>
      <c r="AD541" s="510"/>
      <c r="AE541" s="510"/>
      <c r="AF541" s="510"/>
      <c r="AG541" s="510"/>
      <c r="AH541" s="510"/>
      <c r="AI541" s="509"/>
      <c r="AJ541" s="163" t="s">
        <v>2651</v>
      </c>
      <c r="AK541" s="512"/>
      <c r="AL541" s="513"/>
      <c r="AM541" s="163" t="s">
        <v>6029</v>
      </c>
      <c r="AN541" s="510"/>
      <c r="AO541" s="510"/>
      <c r="AP541" s="510"/>
      <c r="AQ541" s="509"/>
      <c r="AR541" s="509"/>
      <c r="AS541" s="509"/>
      <c r="AT541" s="163" t="s">
        <v>2653</v>
      </c>
      <c r="AU541" s="507">
        <v>1008.0</v>
      </c>
      <c r="AV541" s="507">
        <v>3.0</v>
      </c>
      <c r="AW541" s="507">
        <v>2027.0</v>
      </c>
      <c r="AX541" s="163" t="s">
        <v>2664</v>
      </c>
      <c r="AY541" s="163" t="s">
        <v>3133</v>
      </c>
      <c r="AZ541" s="163" t="s">
        <v>2655</v>
      </c>
    </row>
    <row r="542">
      <c r="A542" s="163" t="s">
        <v>6030</v>
      </c>
      <c r="B542" s="163" t="s">
        <v>6024</v>
      </c>
      <c r="C542" s="163" t="s">
        <v>2638</v>
      </c>
      <c r="D542" s="163" t="s">
        <v>2639</v>
      </c>
      <c r="E542" s="506">
        <v>45773.794444444444</v>
      </c>
      <c r="F542" s="507">
        <v>2980.0</v>
      </c>
      <c r="G542" s="163" t="s">
        <v>2640</v>
      </c>
      <c r="H542" s="507">
        <v>2980.0</v>
      </c>
      <c r="I542" s="163" t="s">
        <v>2640</v>
      </c>
      <c r="J542" s="163" t="s">
        <v>2641</v>
      </c>
      <c r="K542" s="163" t="s">
        <v>2642</v>
      </c>
      <c r="L542" s="163" t="s">
        <v>6025</v>
      </c>
      <c r="M542" s="163" t="s">
        <v>6031</v>
      </c>
      <c r="N542" s="163" t="s">
        <v>2645</v>
      </c>
      <c r="O542" s="163" t="s">
        <v>2646</v>
      </c>
      <c r="P542" s="163" t="s">
        <v>2660</v>
      </c>
      <c r="Q542" s="163" t="s">
        <v>2648</v>
      </c>
      <c r="R542" s="506">
        <v>45773.794444444444</v>
      </c>
      <c r="S542" s="509"/>
      <c r="T542" s="509"/>
      <c r="U542" s="163" t="s">
        <v>6032</v>
      </c>
      <c r="V542" s="510"/>
      <c r="W542" s="510"/>
      <c r="X542" s="510"/>
      <c r="Y542" s="510"/>
      <c r="Z542" s="510"/>
      <c r="AA542" s="510"/>
      <c r="AB542" s="163" t="s">
        <v>6028</v>
      </c>
      <c r="AC542" s="511">
        <v>7.083764815E9</v>
      </c>
      <c r="AD542" s="510"/>
      <c r="AE542" s="510"/>
      <c r="AF542" s="510"/>
      <c r="AG542" s="510"/>
      <c r="AH542" s="510"/>
      <c r="AI542" s="509"/>
      <c r="AJ542" s="163" t="s">
        <v>2651</v>
      </c>
      <c r="AK542" s="512"/>
      <c r="AL542" s="513"/>
      <c r="AM542" s="163" t="s">
        <v>6029</v>
      </c>
      <c r="AN542" s="510"/>
      <c r="AO542" s="509"/>
      <c r="AP542" s="509"/>
      <c r="AQ542" s="509"/>
      <c r="AR542" s="509"/>
      <c r="AS542" s="509"/>
      <c r="AT542" s="163" t="s">
        <v>2653</v>
      </c>
      <c r="AU542" s="507">
        <v>1008.0</v>
      </c>
      <c r="AV542" s="507">
        <v>3.0</v>
      </c>
      <c r="AW542" s="507">
        <v>2027.0</v>
      </c>
      <c r="AX542" s="163" t="s">
        <v>2664</v>
      </c>
      <c r="AY542" s="163" t="s">
        <v>3133</v>
      </c>
      <c r="AZ542" s="163" t="s">
        <v>2655</v>
      </c>
    </row>
    <row r="543">
      <c r="A543" s="163" t="s">
        <v>6033</v>
      </c>
      <c r="B543" s="163" t="s">
        <v>6034</v>
      </c>
      <c r="C543" s="163" t="s">
        <v>2638</v>
      </c>
      <c r="D543" s="163" t="s">
        <v>2639</v>
      </c>
      <c r="E543" s="506">
        <v>45773.79236111111</v>
      </c>
      <c r="F543" s="507">
        <v>2980.0</v>
      </c>
      <c r="G543" s="163" t="s">
        <v>2640</v>
      </c>
      <c r="H543" s="507">
        <v>2980.0</v>
      </c>
      <c r="I543" s="163" t="s">
        <v>2640</v>
      </c>
      <c r="J543" s="163" t="s">
        <v>2641</v>
      </c>
      <c r="K543" s="163" t="s">
        <v>2642</v>
      </c>
      <c r="L543" s="163" t="s">
        <v>6035</v>
      </c>
      <c r="M543" s="163" t="s">
        <v>6036</v>
      </c>
      <c r="N543" s="163" t="s">
        <v>2645</v>
      </c>
      <c r="O543" s="163" t="s">
        <v>2646</v>
      </c>
      <c r="P543" s="163" t="s">
        <v>2673</v>
      </c>
      <c r="Q543" s="163" t="s">
        <v>2648</v>
      </c>
      <c r="R543" s="506">
        <v>45773.790972222225</v>
      </c>
      <c r="S543" s="509"/>
      <c r="T543" s="509"/>
      <c r="U543" s="163" t="s">
        <v>6037</v>
      </c>
      <c r="V543" s="510"/>
      <c r="W543" s="510"/>
      <c r="X543" s="510"/>
      <c r="Y543" s="510"/>
      <c r="Z543" s="510"/>
      <c r="AA543" s="510"/>
      <c r="AB543" s="163" t="s">
        <v>6038</v>
      </c>
      <c r="AC543" s="511">
        <v>9.091810692E9</v>
      </c>
      <c r="AD543" s="510"/>
      <c r="AE543" s="510"/>
      <c r="AF543" s="510"/>
      <c r="AG543" s="510"/>
      <c r="AH543" s="510"/>
      <c r="AI543" s="509"/>
      <c r="AJ543" s="163" t="s">
        <v>2651</v>
      </c>
      <c r="AK543" s="512"/>
      <c r="AL543" s="513"/>
      <c r="AM543" s="163" t="s">
        <v>6039</v>
      </c>
      <c r="AN543" s="510"/>
      <c r="AO543" s="509"/>
      <c r="AP543" s="509"/>
      <c r="AQ543" s="509"/>
      <c r="AR543" s="509"/>
      <c r="AS543" s="509"/>
      <c r="AT543" s="163" t="s">
        <v>2653</v>
      </c>
      <c r="AU543" s="507">
        <v>3233.0</v>
      </c>
      <c r="AV543" s="507">
        <v>5.0</v>
      </c>
      <c r="AW543" s="507">
        <v>2027.0</v>
      </c>
      <c r="AX543" s="163" t="s">
        <v>2677</v>
      </c>
      <c r="AY543" s="163" t="s">
        <v>2893</v>
      </c>
      <c r="AZ543" s="163" t="s">
        <v>2655</v>
      </c>
    </row>
    <row r="544">
      <c r="A544" s="163" t="s">
        <v>6040</v>
      </c>
      <c r="B544" s="163" t="s">
        <v>6041</v>
      </c>
      <c r="C544" s="163" t="s">
        <v>2638</v>
      </c>
      <c r="D544" s="163" t="s">
        <v>2639</v>
      </c>
      <c r="E544" s="506">
        <v>45773.76111111111</v>
      </c>
      <c r="F544" s="507">
        <v>2980.0</v>
      </c>
      <c r="G544" s="163" t="s">
        <v>2640</v>
      </c>
      <c r="H544" s="507">
        <v>2980.0</v>
      </c>
      <c r="I544" s="163" t="s">
        <v>2640</v>
      </c>
      <c r="J544" s="163" t="s">
        <v>2641</v>
      </c>
      <c r="K544" s="163" t="s">
        <v>2642</v>
      </c>
      <c r="L544" s="163" t="s">
        <v>6042</v>
      </c>
      <c r="M544" s="163" t="s">
        <v>6043</v>
      </c>
      <c r="N544" s="163" t="s">
        <v>2645</v>
      </c>
      <c r="O544" s="163" t="s">
        <v>2646</v>
      </c>
      <c r="P544" s="163" t="s">
        <v>2647</v>
      </c>
      <c r="Q544" s="163" t="s">
        <v>2852</v>
      </c>
      <c r="R544" s="506">
        <v>45771.9375</v>
      </c>
      <c r="S544" s="509"/>
      <c r="T544" s="509"/>
      <c r="U544" s="163" t="s">
        <v>6044</v>
      </c>
      <c r="V544" s="506">
        <v>45773.76111111111</v>
      </c>
      <c r="W544" s="163" t="s">
        <v>2795</v>
      </c>
      <c r="X544" s="163" t="s">
        <v>2796</v>
      </c>
      <c r="Y544" s="507">
        <v>2980.0</v>
      </c>
      <c r="Z544" s="163" t="s">
        <v>2640</v>
      </c>
      <c r="AA544" s="163" t="s">
        <v>2641</v>
      </c>
      <c r="AB544" s="163" t="s">
        <v>6045</v>
      </c>
      <c r="AC544" s="507">
        <v>9.012738574E9</v>
      </c>
      <c r="AD544" s="510"/>
      <c r="AE544" s="510"/>
      <c r="AF544" s="510"/>
      <c r="AG544" s="510"/>
      <c r="AH544" s="510"/>
      <c r="AI544" s="509"/>
      <c r="AJ544" s="163" t="s">
        <v>2651</v>
      </c>
      <c r="AK544" s="512"/>
      <c r="AL544" s="513"/>
      <c r="AM544" s="163" t="s">
        <v>6046</v>
      </c>
      <c r="AN544" s="510"/>
      <c r="AO544" s="510"/>
      <c r="AP544" s="509"/>
      <c r="AQ544" s="509"/>
      <c r="AR544" s="509"/>
      <c r="AS544" s="509"/>
      <c r="AT544" s="163" t="s">
        <v>2653</v>
      </c>
      <c r="AU544" s="507">
        <v>4749.0</v>
      </c>
      <c r="AV544" s="507">
        <v>2.0</v>
      </c>
      <c r="AW544" s="507">
        <v>2026.0</v>
      </c>
      <c r="AX544" s="510"/>
      <c r="AY544" s="163" t="s">
        <v>2654</v>
      </c>
      <c r="AZ544" s="163" t="s">
        <v>2655</v>
      </c>
    </row>
    <row r="545">
      <c r="A545" s="163" t="s">
        <v>6047</v>
      </c>
      <c r="B545" s="163" t="s">
        <v>6048</v>
      </c>
      <c r="C545" s="163" t="s">
        <v>2638</v>
      </c>
      <c r="D545" s="163" t="s">
        <v>2639</v>
      </c>
      <c r="E545" s="506">
        <v>45773.756944444445</v>
      </c>
      <c r="F545" s="507">
        <v>9800.0</v>
      </c>
      <c r="G545" s="163" t="s">
        <v>2640</v>
      </c>
      <c r="H545" s="507">
        <v>9800.0</v>
      </c>
      <c r="I545" s="163" t="s">
        <v>2640</v>
      </c>
      <c r="J545" s="163" t="s">
        <v>2641</v>
      </c>
      <c r="K545" s="163" t="s">
        <v>2642</v>
      </c>
      <c r="L545" s="163" t="s">
        <v>6049</v>
      </c>
      <c r="M545" s="163" t="s">
        <v>6050</v>
      </c>
      <c r="N545" s="163" t="s">
        <v>2645</v>
      </c>
      <c r="O545" s="163" t="s">
        <v>2646</v>
      </c>
      <c r="P545" s="163" t="s">
        <v>2660</v>
      </c>
      <c r="Q545" s="163" t="s">
        <v>2852</v>
      </c>
      <c r="R545" s="506">
        <v>45767.45138888889</v>
      </c>
      <c r="S545" s="509"/>
      <c r="T545" s="509"/>
      <c r="U545" s="163" t="s">
        <v>6051</v>
      </c>
      <c r="V545" s="506">
        <v>45773.756944444445</v>
      </c>
      <c r="W545" s="163" t="s">
        <v>2795</v>
      </c>
      <c r="X545" s="163" t="s">
        <v>2796</v>
      </c>
      <c r="Y545" s="507">
        <v>9800.0</v>
      </c>
      <c r="Z545" s="163" t="s">
        <v>2640</v>
      </c>
      <c r="AA545" s="163" t="s">
        <v>2641</v>
      </c>
      <c r="AB545" s="163" t="s">
        <v>6052</v>
      </c>
      <c r="AC545" s="511">
        <v>9.049597483E9</v>
      </c>
      <c r="AD545" s="510"/>
      <c r="AE545" s="510"/>
      <c r="AF545" s="510"/>
      <c r="AG545" s="510"/>
      <c r="AH545" s="510"/>
      <c r="AI545" s="509"/>
      <c r="AJ545" s="163" t="s">
        <v>2651</v>
      </c>
      <c r="AK545" s="512"/>
      <c r="AL545" s="513"/>
      <c r="AM545" s="163" t="s">
        <v>6053</v>
      </c>
      <c r="AN545" s="510"/>
      <c r="AO545" s="509"/>
      <c r="AP545" s="509"/>
      <c r="AQ545" s="509"/>
      <c r="AR545" s="509"/>
      <c r="AS545" s="509"/>
      <c r="AT545" s="163" t="s">
        <v>2653</v>
      </c>
      <c r="AU545" s="507">
        <v>1014.0</v>
      </c>
      <c r="AV545" s="507">
        <v>12.0</v>
      </c>
      <c r="AW545" s="507">
        <v>2029.0</v>
      </c>
      <c r="AX545" s="163" t="s">
        <v>2664</v>
      </c>
      <c r="AY545" s="163" t="s">
        <v>3133</v>
      </c>
      <c r="AZ545" s="163" t="s">
        <v>2655</v>
      </c>
    </row>
    <row r="546">
      <c r="A546" s="163" t="s">
        <v>6054</v>
      </c>
      <c r="B546" s="163" t="s">
        <v>6048</v>
      </c>
      <c r="C546" s="163" t="s">
        <v>2638</v>
      </c>
      <c r="D546" s="163" t="s">
        <v>2639</v>
      </c>
      <c r="E546" s="506">
        <v>45773.75625</v>
      </c>
      <c r="F546" s="507">
        <v>2980.0</v>
      </c>
      <c r="G546" s="163" t="s">
        <v>2640</v>
      </c>
      <c r="H546" s="507">
        <v>2980.0</v>
      </c>
      <c r="I546" s="163" t="s">
        <v>2640</v>
      </c>
      <c r="J546" s="163" t="s">
        <v>2641</v>
      </c>
      <c r="K546" s="163" t="s">
        <v>2642</v>
      </c>
      <c r="L546" s="163" t="s">
        <v>6049</v>
      </c>
      <c r="M546" s="163" t="s">
        <v>6055</v>
      </c>
      <c r="N546" s="163" t="s">
        <v>2645</v>
      </c>
      <c r="O546" s="163" t="s">
        <v>2646</v>
      </c>
      <c r="P546" s="163" t="s">
        <v>2660</v>
      </c>
      <c r="Q546" s="163" t="s">
        <v>2852</v>
      </c>
      <c r="R546" s="506">
        <v>45767.447222222225</v>
      </c>
      <c r="S546" s="509"/>
      <c r="T546" s="509"/>
      <c r="U546" s="163" t="s">
        <v>6056</v>
      </c>
      <c r="V546" s="506">
        <v>45773.75625</v>
      </c>
      <c r="W546" s="163" t="s">
        <v>2795</v>
      </c>
      <c r="X546" s="163" t="s">
        <v>2796</v>
      </c>
      <c r="Y546" s="507">
        <v>2980.0</v>
      </c>
      <c r="Z546" s="163" t="s">
        <v>2640</v>
      </c>
      <c r="AA546" s="163" t="s">
        <v>2641</v>
      </c>
      <c r="AB546" s="163" t="s">
        <v>6052</v>
      </c>
      <c r="AC546" s="507">
        <v>9.049597483E9</v>
      </c>
      <c r="AD546" s="510"/>
      <c r="AE546" s="510"/>
      <c r="AF546" s="510"/>
      <c r="AG546" s="510"/>
      <c r="AH546" s="510"/>
      <c r="AI546" s="509"/>
      <c r="AJ546" s="163" t="s">
        <v>2651</v>
      </c>
      <c r="AK546" s="512"/>
      <c r="AL546" s="513"/>
      <c r="AM546" s="163" t="s">
        <v>6053</v>
      </c>
      <c r="AN546" s="510"/>
      <c r="AO546" s="509"/>
      <c r="AP546" s="509"/>
      <c r="AQ546" s="509"/>
      <c r="AR546" s="509"/>
      <c r="AS546" s="509"/>
      <c r="AT546" s="163" t="s">
        <v>2653</v>
      </c>
      <c r="AU546" s="507">
        <v>1014.0</v>
      </c>
      <c r="AV546" s="507">
        <v>12.0</v>
      </c>
      <c r="AW546" s="507">
        <v>2029.0</v>
      </c>
      <c r="AX546" s="163" t="s">
        <v>2664</v>
      </c>
      <c r="AY546" s="163" t="s">
        <v>3133</v>
      </c>
      <c r="AZ546" s="163" t="s">
        <v>2655</v>
      </c>
    </row>
    <row r="547">
      <c r="A547" s="163" t="s">
        <v>6057</v>
      </c>
      <c r="B547" s="163" t="s">
        <v>6058</v>
      </c>
      <c r="C547" s="163" t="s">
        <v>2638</v>
      </c>
      <c r="D547" s="163" t="s">
        <v>2639</v>
      </c>
      <c r="E547" s="506">
        <v>45773.75555555556</v>
      </c>
      <c r="F547" s="507">
        <v>2980.0</v>
      </c>
      <c r="G547" s="163" t="s">
        <v>2640</v>
      </c>
      <c r="H547" s="507">
        <v>2980.0</v>
      </c>
      <c r="I547" s="163" t="s">
        <v>2640</v>
      </c>
      <c r="J547" s="163" t="s">
        <v>2641</v>
      </c>
      <c r="K547" s="163" t="s">
        <v>2642</v>
      </c>
      <c r="L547" s="163" t="s">
        <v>6049</v>
      </c>
      <c r="M547" s="163" t="s">
        <v>6059</v>
      </c>
      <c r="N547" s="163" t="s">
        <v>2645</v>
      </c>
      <c r="O547" s="163" t="s">
        <v>2646</v>
      </c>
      <c r="P547" s="163" t="s">
        <v>2673</v>
      </c>
      <c r="Q547" s="163" t="s">
        <v>2852</v>
      </c>
      <c r="R547" s="506">
        <v>45768.35763888889</v>
      </c>
      <c r="S547" s="509"/>
      <c r="T547" s="509"/>
      <c r="U547" s="163" t="s">
        <v>6060</v>
      </c>
      <c r="V547" s="506">
        <v>45773.75486111111</v>
      </c>
      <c r="W547" s="163" t="s">
        <v>2795</v>
      </c>
      <c r="X547" s="163" t="s">
        <v>2796</v>
      </c>
      <c r="Y547" s="507">
        <v>2980.0</v>
      </c>
      <c r="Z547" s="163" t="s">
        <v>2640</v>
      </c>
      <c r="AA547" s="163" t="s">
        <v>2641</v>
      </c>
      <c r="AB547" s="163" t="s">
        <v>6052</v>
      </c>
      <c r="AC547" s="511">
        <v>9.049597483E9</v>
      </c>
      <c r="AD547" s="510"/>
      <c r="AE547" s="510"/>
      <c r="AF547" s="510"/>
      <c r="AG547" s="510"/>
      <c r="AH547" s="510"/>
      <c r="AI547" s="509"/>
      <c r="AJ547" s="163" t="s">
        <v>2651</v>
      </c>
      <c r="AK547" s="512"/>
      <c r="AL547" s="513"/>
      <c r="AM547" s="163" t="s">
        <v>6061</v>
      </c>
      <c r="AN547" s="510"/>
      <c r="AO547" s="510"/>
      <c r="AP547" s="509"/>
      <c r="AQ547" s="509"/>
      <c r="AR547" s="509"/>
      <c r="AS547" s="509"/>
      <c r="AT547" s="163" t="s">
        <v>2653</v>
      </c>
      <c r="AU547" s="507">
        <v>2800.0</v>
      </c>
      <c r="AV547" s="507">
        <v>12.0</v>
      </c>
      <c r="AW547" s="507">
        <v>2025.0</v>
      </c>
      <c r="AX547" s="163" t="s">
        <v>2687</v>
      </c>
      <c r="AY547" s="163" t="s">
        <v>2893</v>
      </c>
      <c r="AZ547" s="163" t="s">
        <v>2655</v>
      </c>
    </row>
    <row r="548">
      <c r="A548" s="163" t="s">
        <v>6062</v>
      </c>
      <c r="B548" s="163" t="s">
        <v>6063</v>
      </c>
      <c r="C548" s="163" t="s">
        <v>2638</v>
      </c>
      <c r="D548" s="163" t="s">
        <v>2639</v>
      </c>
      <c r="E548" s="506">
        <v>45773.74722222222</v>
      </c>
      <c r="F548" s="507">
        <v>2980.0</v>
      </c>
      <c r="G548" s="163" t="s">
        <v>2640</v>
      </c>
      <c r="H548" s="507">
        <v>2980.0</v>
      </c>
      <c r="I548" s="163" t="s">
        <v>2640</v>
      </c>
      <c r="J548" s="163" t="s">
        <v>2641</v>
      </c>
      <c r="K548" s="163" t="s">
        <v>2642</v>
      </c>
      <c r="L548" s="163" t="s">
        <v>6064</v>
      </c>
      <c r="M548" s="163" t="s">
        <v>6065</v>
      </c>
      <c r="N548" s="163" t="s">
        <v>2645</v>
      </c>
      <c r="O548" s="163" t="s">
        <v>2646</v>
      </c>
      <c r="P548" s="163" t="s">
        <v>2673</v>
      </c>
      <c r="Q548" s="163" t="s">
        <v>2852</v>
      </c>
      <c r="R548" s="506">
        <v>45773.69305555556</v>
      </c>
      <c r="S548" s="509"/>
      <c r="T548" s="509"/>
      <c r="U548" s="163" t="s">
        <v>6066</v>
      </c>
      <c r="V548" s="506">
        <v>45773.74513888889</v>
      </c>
      <c r="W548" s="163" t="s">
        <v>2795</v>
      </c>
      <c r="X548" s="163" t="s">
        <v>2796</v>
      </c>
      <c r="Y548" s="507">
        <v>2980.0</v>
      </c>
      <c r="Z548" s="163" t="s">
        <v>2640</v>
      </c>
      <c r="AA548" s="163" t="s">
        <v>2641</v>
      </c>
      <c r="AB548" s="163" t="s">
        <v>6067</v>
      </c>
      <c r="AC548" s="511">
        <v>9.065470522E9</v>
      </c>
      <c r="AD548" s="510"/>
      <c r="AE548" s="510"/>
      <c r="AF548" s="510"/>
      <c r="AG548" s="510"/>
      <c r="AH548" s="510"/>
      <c r="AI548" s="509"/>
      <c r="AJ548" s="163" t="s">
        <v>2651</v>
      </c>
      <c r="AK548" s="512"/>
      <c r="AL548" s="513"/>
      <c r="AM548" s="163" t="s">
        <v>6068</v>
      </c>
      <c r="AN548" s="510"/>
      <c r="AO548" s="509"/>
      <c r="AP548" s="509"/>
      <c r="AQ548" s="509"/>
      <c r="AR548" s="509"/>
      <c r="AS548" s="509"/>
      <c r="AT548" s="163" t="s">
        <v>2653</v>
      </c>
      <c r="AU548" s="507">
        <v>7757.0</v>
      </c>
      <c r="AV548" s="507">
        <v>3.0</v>
      </c>
      <c r="AW548" s="507">
        <v>2027.0</v>
      </c>
      <c r="AX548" s="163" t="s">
        <v>2677</v>
      </c>
      <c r="AY548" s="163" t="s">
        <v>2750</v>
      </c>
      <c r="AZ548" s="163" t="s">
        <v>2655</v>
      </c>
    </row>
    <row r="549">
      <c r="A549" s="163" t="s">
        <v>6069</v>
      </c>
      <c r="B549" s="163" t="s">
        <v>6070</v>
      </c>
      <c r="C549" s="163" t="s">
        <v>2638</v>
      </c>
      <c r="D549" s="163" t="s">
        <v>2639</v>
      </c>
      <c r="E549" s="506">
        <v>45773.740277777775</v>
      </c>
      <c r="F549" s="507">
        <v>9800.0</v>
      </c>
      <c r="G549" s="163" t="s">
        <v>2640</v>
      </c>
      <c r="H549" s="507">
        <v>9800.0</v>
      </c>
      <c r="I549" s="163" t="s">
        <v>2640</v>
      </c>
      <c r="J549" s="163" t="s">
        <v>2641</v>
      </c>
      <c r="K549" s="163" t="s">
        <v>2642</v>
      </c>
      <c r="L549" s="163" t="s">
        <v>6071</v>
      </c>
      <c r="M549" s="163" t="s">
        <v>6072</v>
      </c>
      <c r="N549" s="163" t="s">
        <v>2645</v>
      </c>
      <c r="O549" s="163" t="s">
        <v>2646</v>
      </c>
      <c r="P549" s="163" t="s">
        <v>2673</v>
      </c>
      <c r="Q549" s="163" t="s">
        <v>2648</v>
      </c>
      <c r="R549" s="506">
        <v>45773.73888888889</v>
      </c>
      <c r="S549" s="509"/>
      <c r="T549" s="509"/>
      <c r="U549" s="163" t="s">
        <v>6073</v>
      </c>
      <c r="V549" s="510"/>
      <c r="W549" s="510"/>
      <c r="X549" s="510"/>
      <c r="Y549" s="510"/>
      <c r="Z549" s="510"/>
      <c r="AA549" s="510"/>
      <c r="AB549" s="163" t="s">
        <v>6074</v>
      </c>
      <c r="AC549" s="511">
        <v>8.033744668E9</v>
      </c>
      <c r="AD549" s="510"/>
      <c r="AE549" s="510"/>
      <c r="AF549" s="510"/>
      <c r="AG549" s="510"/>
      <c r="AH549" s="510"/>
      <c r="AI549" s="509"/>
      <c r="AJ549" s="163" t="s">
        <v>2651</v>
      </c>
      <c r="AK549" s="512"/>
      <c r="AL549" s="513"/>
      <c r="AM549" s="163" t="s">
        <v>6075</v>
      </c>
      <c r="AN549" s="510"/>
      <c r="AO549" s="509"/>
      <c r="AP549" s="509"/>
      <c r="AQ549" s="509"/>
      <c r="AR549" s="509"/>
      <c r="AS549" s="509"/>
      <c r="AT549" s="163" t="s">
        <v>2700</v>
      </c>
      <c r="AU549" s="507">
        <v>2551.0</v>
      </c>
      <c r="AV549" s="507">
        <v>4.0</v>
      </c>
      <c r="AW549" s="507">
        <v>2029.0</v>
      </c>
      <c r="AX549" s="163" t="s">
        <v>2677</v>
      </c>
      <c r="AY549" s="163" t="s">
        <v>3352</v>
      </c>
      <c r="AZ549" s="163" t="s">
        <v>2655</v>
      </c>
    </row>
    <row r="550">
      <c r="A550" s="163" t="s">
        <v>6076</v>
      </c>
      <c r="B550" s="163" t="s">
        <v>6070</v>
      </c>
      <c r="C550" s="163" t="s">
        <v>2638</v>
      </c>
      <c r="D550" s="163" t="s">
        <v>2639</v>
      </c>
      <c r="E550" s="506">
        <v>45773.73611111111</v>
      </c>
      <c r="F550" s="507">
        <v>2980.0</v>
      </c>
      <c r="G550" s="163" t="s">
        <v>2640</v>
      </c>
      <c r="H550" s="507">
        <v>2980.0</v>
      </c>
      <c r="I550" s="163" t="s">
        <v>2640</v>
      </c>
      <c r="J550" s="163" t="s">
        <v>2641</v>
      </c>
      <c r="K550" s="163" t="s">
        <v>2642</v>
      </c>
      <c r="L550" s="163" t="s">
        <v>6071</v>
      </c>
      <c r="M550" s="163" t="s">
        <v>6077</v>
      </c>
      <c r="N550" s="163" t="s">
        <v>2645</v>
      </c>
      <c r="O550" s="163" t="s">
        <v>2646</v>
      </c>
      <c r="P550" s="163" t="s">
        <v>2673</v>
      </c>
      <c r="Q550" s="163" t="s">
        <v>2648</v>
      </c>
      <c r="R550" s="506">
        <v>45773.73541666667</v>
      </c>
      <c r="S550" s="509"/>
      <c r="T550" s="509"/>
      <c r="U550" s="163" t="s">
        <v>6078</v>
      </c>
      <c r="V550" s="510"/>
      <c r="W550" s="510"/>
      <c r="X550" s="510"/>
      <c r="Y550" s="510"/>
      <c r="Z550" s="510"/>
      <c r="AA550" s="510"/>
      <c r="AB550" s="163" t="s">
        <v>6074</v>
      </c>
      <c r="AC550" s="511">
        <v>8.033744668E9</v>
      </c>
      <c r="AD550" s="510"/>
      <c r="AE550" s="510"/>
      <c r="AF550" s="510"/>
      <c r="AG550" s="510"/>
      <c r="AH550" s="510"/>
      <c r="AI550" s="509"/>
      <c r="AJ550" s="163" t="s">
        <v>2651</v>
      </c>
      <c r="AK550" s="512"/>
      <c r="AL550" s="513"/>
      <c r="AM550" s="163" t="s">
        <v>6075</v>
      </c>
      <c r="AN550" s="510"/>
      <c r="AO550" s="509"/>
      <c r="AP550" s="509"/>
      <c r="AQ550" s="509"/>
      <c r="AR550" s="509"/>
      <c r="AS550" s="509"/>
      <c r="AT550" s="163" t="s">
        <v>2700</v>
      </c>
      <c r="AU550" s="507">
        <v>2551.0</v>
      </c>
      <c r="AV550" s="507">
        <v>4.0</v>
      </c>
      <c r="AW550" s="507">
        <v>2029.0</v>
      </c>
      <c r="AX550" s="163" t="s">
        <v>2677</v>
      </c>
      <c r="AY550" s="163" t="s">
        <v>3352</v>
      </c>
      <c r="AZ550" s="163" t="s">
        <v>2655</v>
      </c>
    </row>
    <row r="551">
      <c r="A551" s="163" t="s">
        <v>6079</v>
      </c>
      <c r="B551" s="163" t="s">
        <v>6080</v>
      </c>
      <c r="C551" s="163" t="s">
        <v>2638</v>
      </c>
      <c r="D551" s="163" t="s">
        <v>2639</v>
      </c>
      <c r="E551" s="506">
        <v>45773.728472222225</v>
      </c>
      <c r="F551" s="507">
        <v>2980.0</v>
      </c>
      <c r="G551" s="163" t="s">
        <v>2640</v>
      </c>
      <c r="H551" s="507">
        <v>2980.0</v>
      </c>
      <c r="I551" s="163" t="s">
        <v>2640</v>
      </c>
      <c r="J551" s="163" t="s">
        <v>2641</v>
      </c>
      <c r="K551" s="163" t="s">
        <v>2642</v>
      </c>
      <c r="L551" s="163" t="s">
        <v>6081</v>
      </c>
      <c r="M551" s="163" t="s">
        <v>6082</v>
      </c>
      <c r="N551" s="163" t="s">
        <v>2645</v>
      </c>
      <c r="O551" s="163" t="s">
        <v>2646</v>
      </c>
      <c r="P551" s="163" t="s">
        <v>2673</v>
      </c>
      <c r="Q551" s="163" t="s">
        <v>2648</v>
      </c>
      <c r="R551" s="506">
        <v>45773.72638888889</v>
      </c>
      <c r="S551" s="509"/>
      <c r="T551" s="509"/>
      <c r="U551" s="163" t="s">
        <v>6083</v>
      </c>
      <c r="V551" s="510"/>
      <c r="W551" s="510"/>
      <c r="X551" s="510"/>
      <c r="Y551" s="510"/>
      <c r="Z551" s="510"/>
      <c r="AA551" s="510"/>
      <c r="AB551" s="163" t="s">
        <v>6084</v>
      </c>
      <c r="AC551" s="511">
        <v>9.013030155E9</v>
      </c>
      <c r="AD551" s="510"/>
      <c r="AE551" s="510"/>
      <c r="AF551" s="510"/>
      <c r="AG551" s="510"/>
      <c r="AH551" s="510"/>
      <c r="AI551" s="509"/>
      <c r="AJ551" s="163" t="s">
        <v>2651</v>
      </c>
      <c r="AK551" s="512"/>
      <c r="AL551" s="513"/>
      <c r="AM551" s="163" t="s">
        <v>6085</v>
      </c>
      <c r="AN551" s="510"/>
      <c r="AO551" s="510"/>
      <c r="AP551" s="509"/>
      <c r="AQ551" s="509"/>
      <c r="AR551" s="509"/>
      <c r="AS551" s="509"/>
      <c r="AT551" s="163" t="s">
        <v>2700</v>
      </c>
      <c r="AU551" s="507">
        <v>5619.0</v>
      </c>
      <c r="AV551" s="507">
        <v>5.0</v>
      </c>
      <c r="AW551" s="507">
        <v>2026.0</v>
      </c>
      <c r="AX551" s="163" t="s">
        <v>2677</v>
      </c>
      <c r="AY551" s="163" t="s">
        <v>3444</v>
      </c>
      <c r="AZ551" s="163" t="s">
        <v>2655</v>
      </c>
    </row>
    <row r="552">
      <c r="A552" s="163" t="s">
        <v>6086</v>
      </c>
      <c r="B552" s="163" t="s">
        <v>6087</v>
      </c>
      <c r="C552" s="163" t="s">
        <v>2638</v>
      </c>
      <c r="D552" s="163" t="s">
        <v>2639</v>
      </c>
      <c r="E552" s="506">
        <v>45773.722916666666</v>
      </c>
      <c r="F552" s="507">
        <v>9800.0</v>
      </c>
      <c r="G552" s="163" t="s">
        <v>2640</v>
      </c>
      <c r="H552" s="507">
        <v>9800.0</v>
      </c>
      <c r="I552" s="163" t="s">
        <v>2640</v>
      </c>
      <c r="J552" s="163" t="s">
        <v>2641</v>
      </c>
      <c r="K552" s="163" t="s">
        <v>2642</v>
      </c>
      <c r="L552" s="163" t="s">
        <v>6088</v>
      </c>
      <c r="M552" s="163" t="s">
        <v>6089</v>
      </c>
      <c r="N552" s="163" t="s">
        <v>2645</v>
      </c>
      <c r="O552" s="163" t="s">
        <v>2646</v>
      </c>
      <c r="P552" s="163" t="s">
        <v>2660</v>
      </c>
      <c r="Q552" s="163" t="s">
        <v>2648</v>
      </c>
      <c r="R552" s="506">
        <v>45773.722916666666</v>
      </c>
      <c r="S552" s="509"/>
      <c r="T552" s="509"/>
      <c r="U552" s="163" t="s">
        <v>6090</v>
      </c>
      <c r="V552" s="510"/>
      <c r="W552" s="510"/>
      <c r="X552" s="510"/>
      <c r="Y552" s="510"/>
      <c r="Z552" s="510"/>
      <c r="AA552" s="510"/>
      <c r="AB552" s="163" t="s">
        <v>6091</v>
      </c>
      <c r="AC552" s="507">
        <v>9.085885842E9</v>
      </c>
      <c r="AD552" s="510"/>
      <c r="AE552" s="510"/>
      <c r="AF552" s="510"/>
      <c r="AG552" s="510"/>
      <c r="AH552" s="510"/>
      <c r="AI552" s="509"/>
      <c r="AJ552" s="163" t="s">
        <v>2651</v>
      </c>
      <c r="AK552" s="512"/>
      <c r="AL552" s="513"/>
      <c r="AM552" s="163" t="s">
        <v>6092</v>
      </c>
      <c r="AN552" s="510"/>
      <c r="AO552" s="509"/>
      <c r="AP552" s="509"/>
      <c r="AQ552" s="509"/>
      <c r="AR552" s="509"/>
      <c r="AS552" s="509"/>
      <c r="AT552" s="163" t="s">
        <v>2653</v>
      </c>
      <c r="AU552" s="507">
        <v>1004.0</v>
      </c>
      <c r="AV552" s="507">
        <v>7.0</v>
      </c>
      <c r="AW552" s="507">
        <v>2027.0</v>
      </c>
      <c r="AX552" s="163" t="s">
        <v>2664</v>
      </c>
      <c r="AY552" s="163" t="s">
        <v>3133</v>
      </c>
      <c r="AZ552" s="163" t="s">
        <v>2655</v>
      </c>
    </row>
    <row r="553">
      <c r="A553" s="163" t="s">
        <v>6093</v>
      </c>
      <c r="B553" s="163" t="s">
        <v>6087</v>
      </c>
      <c r="C553" s="163" t="s">
        <v>2638</v>
      </c>
      <c r="D553" s="163" t="s">
        <v>2639</v>
      </c>
      <c r="E553" s="506">
        <v>45773.71944444445</v>
      </c>
      <c r="F553" s="507">
        <v>2980.0</v>
      </c>
      <c r="G553" s="163" t="s">
        <v>2640</v>
      </c>
      <c r="H553" s="507">
        <v>2980.0</v>
      </c>
      <c r="I553" s="163" t="s">
        <v>2640</v>
      </c>
      <c r="J553" s="163" t="s">
        <v>2641</v>
      </c>
      <c r="K553" s="163" t="s">
        <v>2642</v>
      </c>
      <c r="L553" s="163" t="s">
        <v>6088</v>
      </c>
      <c r="M553" s="163" t="s">
        <v>6094</v>
      </c>
      <c r="N553" s="163" t="s">
        <v>2645</v>
      </c>
      <c r="O553" s="163" t="s">
        <v>2646</v>
      </c>
      <c r="P553" s="163" t="s">
        <v>2660</v>
      </c>
      <c r="Q553" s="163" t="s">
        <v>2648</v>
      </c>
      <c r="R553" s="506">
        <v>45773.71944444445</v>
      </c>
      <c r="S553" s="509"/>
      <c r="T553" s="509"/>
      <c r="U553" s="163" t="s">
        <v>6095</v>
      </c>
      <c r="V553" s="510"/>
      <c r="W553" s="510"/>
      <c r="X553" s="510"/>
      <c r="Y553" s="510"/>
      <c r="Z553" s="510"/>
      <c r="AA553" s="510"/>
      <c r="AB553" s="163" t="s">
        <v>6091</v>
      </c>
      <c r="AC553" s="511">
        <v>9.085885842E9</v>
      </c>
      <c r="AD553" s="510"/>
      <c r="AE553" s="510"/>
      <c r="AF553" s="510"/>
      <c r="AG553" s="510"/>
      <c r="AH553" s="510"/>
      <c r="AI553" s="509"/>
      <c r="AJ553" s="163" t="s">
        <v>2651</v>
      </c>
      <c r="AK553" s="512"/>
      <c r="AL553" s="513"/>
      <c r="AM553" s="163" t="s">
        <v>6092</v>
      </c>
      <c r="AN553" s="510"/>
      <c r="AO553" s="509"/>
      <c r="AP553" s="509"/>
      <c r="AQ553" s="509"/>
      <c r="AR553" s="509"/>
      <c r="AS553" s="509"/>
      <c r="AT553" s="163" t="s">
        <v>2653</v>
      </c>
      <c r="AU553" s="507">
        <v>1004.0</v>
      </c>
      <c r="AV553" s="507">
        <v>7.0</v>
      </c>
      <c r="AW553" s="507">
        <v>2027.0</v>
      </c>
      <c r="AX553" s="163" t="s">
        <v>2664</v>
      </c>
      <c r="AY553" s="163" t="s">
        <v>3133</v>
      </c>
      <c r="AZ553" s="163" t="s">
        <v>2655</v>
      </c>
    </row>
    <row r="554">
      <c r="A554" s="163" t="s">
        <v>6096</v>
      </c>
      <c r="B554" s="163" t="s">
        <v>6097</v>
      </c>
      <c r="C554" s="163" t="s">
        <v>2638</v>
      </c>
      <c r="D554" s="163" t="s">
        <v>2639</v>
      </c>
      <c r="E554" s="506">
        <v>45773.7125</v>
      </c>
      <c r="F554" s="507">
        <v>2980.0</v>
      </c>
      <c r="G554" s="163" t="s">
        <v>2640</v>
      </c>
      <c r="H554" s="507">
        <v>2980.0</v>
      </c>
      <c r="I554" s="163" t="s">
        <v>2640</v>
      </c>
      <c r="J554" s="163" t="s">
        <v>2641</v>
      </c>
      <c r="K554" s="163" t="s">
        <v>2642</v>
      </c>
      <c r="L554" s="163" t="s">
        <v>6098</v>
      </c>
      <c r="M554" s="163" t="s">
        <v>6099</v>
      </c>
      <c r="N554" s="163" t="s">
        <v>2645</v>
      </c>
      <c r="O554" s="163" t="s">
        <v>2646</v>
      </c>
      <c r="P554" s="163" t="s">
        <v>2673</v>
      </c>
      <c r="Q554" s="163" t="s">
        <v>2648</v>
      </c>
      <c r="R554" s="506">
        <v>45773.71111111111</v>
      </c>
      <c r="S554" s="509"/>
      <c r="T554" s="509"/>
      <c r="U554" s="163" t="s">
        <v>6100</v>
      </c>
      <c r="V554" s="510"/>
      <c r="W554" s="510"/>
      <c r="X554" s="510"/>
      <c r="Y554" s="510"/>
      <c r="Z554" s="510"/>
      <c r="AA554" s="510"/>
      <c r="AB554" s="163" t="s">
        <v>6101</v>
      </c>
      <c r="AC554" s="511">
        <v>8.053516733E9</v>
      </c>
      <c r="AD554" s="510"/>
      <c r="AE554" s="510"/>
      <c r="AF554" s="510"/>
      <c r="AG554" s="510"/>
      <c r="AH554" s="510"/>
      <c r="AI554" s="509"/>
      <c r="AJ554" s="163" t="s">
        <v>2651</v>
      </c>
      <c r="AK554" s="512"/>
      <c r="AL554" s="513"/>
      <c r="AM554" s="163" t="s">
        <v>6102</v>
      </c>
      <c r="AN554" s="510"/>
      <c r="AO554" s="509"/>
      <c r="AP554" s="509"/>
      <c r="AQ554" s="509"/>
      <c r="AR554" s="509"/>
      <c r="AS554" s="509"/>
      <c r="AT554" s="163" t="s">
        <v>2653</v>
      </c>
      <c r="AU554" s="507">
        <v>8360.0</v>
      </c>
      <c r="AV554" s="507">
        <v>2.0</v>
      </c>
      <c r="AW554" s="507">
        <v>2028.0</v>
      </c>
      <c r="AX554" s="163" t="s">
        <v>2677</v>
      </c>
      <c r="AY554" s="163" t="s">
        <v>2678</v>
      </c>
      <c r="AZ554" s="163" t="s">
        <v>2655</v>
      </c>
    </row>
    <row r="555">
      <c r="A555" s="163" t="s">
        <v>6103</v>
      </c>
      <c r="B555" s="163" t="s">
        <v>6104</v>
      </c>
      <c r="C555" s="163" t="s">
        <v>2638</v>
      </c>
      <c r="D555" s="163" t="s">
        <v>2639</v>
      </c>
      <c r="E555" s="506">
        <v>45773.70208333333</v>
      </c>
      <c r="F555" s="507">
        <v>2980.0</v>
      </c>
      <c r="G555" s="163" t="s">
        <v>2640</v>
      </c>
      <c r="H555" s="507">
        <v>2980.0</v>
      </c>
      <c r="I555" s="163" t="s">
        <v>2640</v>
      </c>
      <c r="J555" s="163" t="s">
        <v>2641</v>
      </c>
      <c r="K555" s="163" t="s">
        <v>2642</v>
      </c>
      <c r="L555" s="163" t="s">
        <v>6105</v>
      </c>
      <c r="M555" s="163" t="s">
        <v>6106</v>
      </c>
      <c r="N555" s="163" t="s">
        <v>2645</v>
      </c>
      <c r="O555" s="163" t="s">
        <v>2646</v>
      </c>
      <c r="P555" s="163" t="s">
        <v>2673</v>
      </c>
      <c r="Q555" s="163" t="s">
        <v>2852</v>
      </c>
      <c r="R555" s="506">
        <v>45767.42847222222</v>
      </c>
      <c r="S555" s="509"/>
      <c r="T555" s="509"/>
      <c r="U555" s="163" t="s">
        <v>6107</v>
      </c>
      <c r="V555" s="506">
        <v>45773.7</v>
      </c>
      <c r="W555" s="163" t="s">
        <v>2795</v>
      </c>
      <c r="X555" s="163" t="s">
        <v>2796</v>
      </c>
      <c r="Y555" s="507">
        <v>2980.0</v>
      </c>
      <c r="Z555" s="163" t="s">
        <v>2640</v>
      </c>
      <c r="AA555" s="163" t="s">
        <v>2641</v>
      </c>
      <c r="AB555" s="163" t="s">
        <v>6108</v>
      </c>
      <c r="AC555" s="511">
        <v>9.085611284E9</v>
      </c>
      <c r="AD555" s="510"/>
      <c r="AE555" s="510"/>
      <c r="AF555" s="510"/>
      <c r="AG555" s="510"/>
      <c r="AH555" s="510"/>
      <c r="AI555" s="509"/>
      <c r="AJ555" s="163" t="s">
        <v>2651</v>
      </c>
      <c r="AK555" s="512"/>
      <c r="AL555" s="513"/>
      <c r="AM555" s="163" t="s">
        <v>6109</v>
      </c>
      <c r="AN555" s="510"/>
      <c r="AO555" s="509"/>
      <c r="AP555" s="509"/>
      <c r="AQ555" s="509"/>
      <c r="AR555" s="509"/>
      <c r="AS555" s="509"/>
      <c r="AT555" s="163" t="s">
        <v>2653</v>
      </c>
      <c r="AU555" s="507">
        <v>2264.0</v>
      </c>
      <c r="AV555" s="507">
        <v>4.0</v>
      </c>
      <c r="AW555" s="507">
        <v>2028.0</v>
      </c>
      <c r="AX555" s="163" t="s">
        <v>2677</v>
      </c>
      <c r="AY555" s="163" t="s">
        <v>2678</v>
      </c>
      <c r="AZ555" s="163" t="s">
        <v>2655</v>
      </c>
    </row>
    <row r="556">
      <c r="A556" s="163" t="s">
        <v>6062</v>
      </c>
      <c r="B556" s="163" t="s">
        <v>6063</v>
      </c>
      <c r="C556" s="163" t="s">
        <v>2638</v>
      </c>
      <c r="D556" s="163" t="s">
        <v>2639</v>
      </c>
      <c r="E556" s="506">
        <v>45773.69375</v>
      </c>
      <c r="F556" s="507">
        <v>2980.0</v>
      </c>
      <c r="G556" s="163" t="s">
        <v>2640</v>
      </c>
      <c r="H556" s="507">
        <v>2980.0</v>
      </c>
      <c r="I556" s="163" t="s">
        <v>2640</v>
      </c>
      <c r="J556" s="163" t="s">
        <v>2641</v>
      </c>
      <c r="K556" s="163" t="s">
        <v>2642</v>
      </c>
      <c r="L556" s="163" t="s">
        <v>6064</v>
      </c>
      <c r="M556" s="163" t="s">
        <v>6065</v>
      </c>
      <c r="N556" s="163" t="s">
        <v>2645</v>
      </c>
      <c r="O556" s="163" t="s">
        <v>2646</v>
      </c>
      <c r="P556" s="163" t="s">
        <v>2673</v>
      </c>
      <c r="Q556" s="163" t="s">
        <v>2648</v>
      </c>
      <c r="R556" s="506">
        <v>45773.69305555556</v>
      </c>
      <c r="S556" s="509"/>
      <c r="T556" s="509"/>
      <c r="U556" s="163" t="s">
        <v>6066</v>
      </c>
      <c r="V556" s="510"/>
      <c r="W556" s="510"/>
      <c r="X556" s="510"/>
      <c r="Y556" s="510"/>
      <c r="Z556" s="510"/>
      <c r="AA556" s="510"/>
      <c r="AB556" s="163" t="s">
        <v>6067</v>
      </c>
      <c r="AC556" s="511">
        <v>9.065470522E9</v>
      </c>
      <c r="AD556" s="510"/>
      <c r="AE556" s="510"/>
      <c r="AF556" s="510"/>
      <c r="AG556" s="510"/>
      <c r="AH556" s="510"/>
      <c r="AI556" s="509"/>
      <c r="AJ556" s="163" t="s">
        <v>2651</v>
      </c>
      <c r="AK556" s="512"/>
      <c r="AL556" s="513"/>
      <c r="AM556" s="163" t="s">
        <v>6068</v>
      </c>
      <c r="AN556" s="510"/>
      <c r="AO556" s="509"/>
      <c r="AP556" s="509"/>
      <c r="AQ556" s="509"/>
      <c r="AR556" s="509"/>
      <c r="AS556" s="509"/>
      <c r="AT556" s="163" t="s">
        <v>2653</v>
      </c>
      <c r="AU556" s="507">
        <v>7757.0</v>
      </c>
      <c r="AV556" s="507">
        <v>3.0</v>
      </c>
      <c r="AW556" s="507">
        <v>2027.0</v>
      </c>
      <c r="AX556" s="163" t="s">
        <v>2677</v>
      </c>
      <c r="AY556" s="163" t="s">
        <v>2750</v>
      </c>
      <c r="AZ556" s="163" t="s">
        <v>2655</v>
      </c>
    </row>
    <row r="557">
      <c r="A557" s="163" t="s">
        <v>6110</v>
      </c>
      <c r="B557" s="163" t="s">
        <v>6111</v>
      </c>
      <c r="C557" s="163" t="s">
        <v>2638</v>
      </c>
      <c r="D557" s="163" t="s">
        <v>2639</v>
      </c>
      <c r="E557" s="506">
        <v>45773.69027777778</v>
      </c>
      <c r="F557" s="507">
        <v>2980.0</v>
      </c>
      <c r="G557" s="163" t="s">
        <v>2640</v>
      </c>
      <c r="H557" s="507">
        <v>2980.0</v>
      </c>
      <c r="I557" s="163" t="s">
        <v>2640</v>
      </c>
      <c r="J557" s="163" t="s">
        <v>2641</v>
      </c>
      <c r="K557" s="163" t="s">
        <v>2642</v>
      </c>
      <c r="L557" s="163" t="s">
        <v>6112</v>
      </c>
      <c r="M557" s="163" t="s">
        <v>6113</v>
      </c>
      <c r="N557" s="163" t="s">
        <v>2645</v>
      </c>
      <c r="O557" s="163" t="s">
        <v>2646</v>
      </c>
      <c r="P557" s="163" t="s">
        <v>2683</v>
      </c>
      <c r="Q557" s="163" t="s">
        <v>2852</v>
      </c>
      <c r="R557" s="506">
        <v>45766.31527777778</v>
      </c>
      <c r="S557" s="509"/>
      <c r="T557" s="509"/>
      <c r="U557" s="163" t="s">
        <v>6114</v>
      </c>
      <c r="V557" s="506">
        <v>45773.688888888886</v>
      </c>
      <c r="W557" s="163" t="s">
        <v>2795</v>
      </c>
      <c r="X557" s="163" t="s">
        <v>2796</v>
      </c>
      <c r="Y557" s="507">
        <v>2980.0</v>
      </c>
      <c r="Z557" s="163" t="s">
        <v>2640</v>
      </c>
      <c r="AA557" s="163" t="s">
        <v>2641</v>
      </c>
      <c r="AB557" s="163" t="s">
        <v>6115</v>
      </c>
      <c r="AC557" s="507">
        <v>8.039397718E9</v>
      </c>
      <c r="AD557" s="510"/>
      <c r="AE557" s="510"/>
      <c r="AF557" s="510"/>
      <c r="AG557" s="510"/>
      <c r="AH557" s="510"/>
      <c r="AI557" s="509"/>
      <c r="AJ557" s="163" t="s">
        <v>2651</v>
      </c>
      <c r="AK557" s="512"/>
      <c r="AL557" s="513"/>
      <c r="AM557" s="163" t="s">
        <v>6116</v>
      </c>
      <c r="AN557" s="510"/>
      <c r="AO557" s="509"/>
      <c r="AP557" s="509"/>
      <c r="AQ557" s="509"/>
      <c r="AR557" s="509"/>
      <c r="AS557" s="509"/>
      <c r="AT557" s="163" t="s">
        <v>2653</v>
      </c>
      <c r="AU557" s="507">
        <v>1221.0</v>
      </c>
      <c r="AV557" s="507">
        <v>4.0</v>
      </c>
      <c r="AW557" s="507">
        <v>2026.0</v>
      </c>
      <c r="AX557" s="163" t="s">
        <v>2687</v>
      </c>
      <c r="AY557" s="163" t="s">
        <v>2688</v>
      </c>
      <c r="AZ557" s="163" t="s">
        <v>2655</v>
      </c>
    </row>
    <row r="558">
      <c r="A558" s="163" t="s">
        <v>6117</v>
      </c>
      <c r="B558" s="163" t="s">
        <v>6118</v>
      </c>
      <c r="C558" s="163" t="s">
        <v>2638</v>
      </c>
      <c r="D558" s="163" t="s">
        <v>2639</v>
      </c>
      <c r="E558" s="506">
        <v>45773.67847222222</v>
      </c>
      <c r="F558" s="507">
        <v>9800.0</v>
      </c>
      <c r="G558" s="163" t="s">
        <v>2640</v>
      </c>
      <c r="H558" s="507">
        <v>9800.0</v>
      </c>
      <c r="I558" s="163" t="s">
        <v>2640</v>
      </c>
      <c r="J558" s="163" t="s">
        <v>2641</v>
      </c>
      <c r="K558" s="163" t="s">
        <v>2642</v>
      </c>
      <c r="L558" s="163" t="s">
        <v>6119</v>
      </c>
      <c r="M558" s="163" t="s">
        <v>6120</v>
      </c>
      <c r="N558" s="163" t="s">
        <v>2645</v>
      </c>
      <c r="O558" s="163" t="s">
        <v>2646</v>
      </c>
      <c r="P558" s="163" t="s">
        <v>2673</v>
      </c>
      <c r="Q558" s="163" t="s">
        <v>2648</v>
      </c>
      <c r="R558" s="506">
        <v>45773.677777777775</v>
      </c>
      <c r="S558" s="509"/>
      <c r="T558" s="509"/>
      <c r="U558" s="163" t="s">
        <v>6121</v>
      </c>
      <c r="V558" s="510"/>
      <c r="W558" s="510"/>
      <c r="X558" s="510"/>
      <c r="Y558" s="510"/>
      <c r="Z558" s="510"/>
      <c r="AA558" s="510"/>
      <c r="AB558" s="163" t="s">
        <v>6122</v>
      </c>
      <c r="AC558" s="507">
        <v>9.034388352E9</v>
      </c>
      <c r="AD558" s="510"/>
      <c r="AE558" s="510"/>
      <c r="AF558" s="510"/>
      <c r="AG558" s="510"/>
      <c r="AH558" s="510"/>
      <c r="AI558" s="509"/>
      <c r="AJ558" s="163" t="s">
        <v>2651</v>
      </c>
      <c r="AK558" s="512"/>
      <c r="AL558" s="513"/>
      <c r="AM558" s="163" t="s">
        <v>6123</v>
      </c>
      <c r="AN558" s="510"/>
      <c r="AO558" s="509"/>
      <c r="AP558" s="509"/>
      <c r="AQ558" s="509"/>
      <c r="AR558" s="509"/>
      <c r="AS558" s="509"/>
      <c r="AT558" s="163" t="s">
        <v>2653</v>
      </c>
      <c r="AU558" s="507">
        <v>3577.0</v>
      </c>
      <c r="AV558" s="507">
        <v>8.0</v>
      </c>
      <c r="AW558" s="507">
        <v>2025.0</v>
      </c>
      <c r="AX558" s="163" t="s">
        <v>2687</v>
      </c>
      <c r="AY558" s="163" t="s">
        <v>2678</v>
      </c>
      <c r="AZ558" s="163" t="s">
        <v>2655</v>
      </c>
    </row>
    <row r="559">
      <c r="A559" s="163" t="s">
        <v>6124</v>
      </c>
      <c r="B559" s="163" t="s">
        <v>6118</v>
      </c>
      <c r="C559" s="163" t="s">
        <v>2638</v>
      </c>
      <c r="D559" s="163" t="s">
        <v>2639</v>
      </c>
      <c r="E559" s="506">
        <v>45773.67222222222</v>
      </c>
      <c r="F559" s="507">
        <v>2980.0</v>
      </c>
      <c r="G559" s="163" t="s">
        <v>2640</v>
      </c>
      <c r="H559" s="507">
        <v>2980.0</v>
      </c>
      <c r="I559" s="163" t="s">
        <v>2640</v>
      </c>
      <c r="J559" s="163" t="s">
        <v>2641</v>
      </c>
      <c r="K559" s="163" t="s">
        <v>2642</v>
      </c>
      <c r="L559" s="163" t="s">
        <v>6119</v>
      </c>
      <c r="M559" s="163" t="s">
        <v>6125</v>
      </c>
      <c r="N559" s="163" t="s">
        <v>2645</v>
      </c>
      <c r="O559" s="163" t="s">
        <v>2646</v>
      </c>
      <c r="P559" s="163" t="s">
        <v>2673</v>
      </c>
      <c r="Q559" s="163" t="s">
        <v>2648</v>
      </c>
      <c r="R559" s="506">
        <v>45773.67152777778</v>
      </c>
      <c r="S559" s="509"/>
      <c r="T559" s="509"/>
      <c r="U559" s="163" t="s">
        <v>6126</v>
      </c>
      <c r="V559" s="510"/>
      <c r="W559" s="510"/>
      <c r="X559" s="510"/>
      <c r="Y559" s="510"/>
      <c r="Z559" s="510"/>
      <c r="AA559" s="510"/>
      <c r="AB559" s="163" t="s">
        <v>6122</v>
      </c>
      <c r="AC559" s="511">
        <v>9.034388352E9</v>
      </c>
      <c r="AD559" s="510"/>
      <c r="AE559" s="510"/>
      <c r="AF559" s="510"/>
      <c r="AG559" s="510"/>
      <c r="AH559" s="510"/>
      <c r="AI559" s="509"/>
      <c r="AJ559" s="163" t="s">
        <v>2651</v>
      </c>
      <c r="AK559" s="512"/>
      <c r="AL559" s="513"/>
      <c r="AM559" s="163" t="s">
        <v>6123</v>
      </c>
      <c r="AN559" s="510"/>
      <c r="AO559" s="509"/>
      <c r="AP559" s="509"/>
      <c r="AQ559" s="509"/>
      <c r="AR559" s="509"/>
      <c r="AS559" s="509"/>
      <c r="AT559" s="163" t="s">
        <v>2653</v>
      </c>
      <c r="AU559" s="507">
        <v>3577.0</v>
      </c>
      <c r="AV559" s="507">
        <v>8.0</v>
      </c>
      <c r="AW559" s="507">
        <v>2025.0</v>
      </c>
      <c r="AX559" s="163" t="s">
        <v>2687</v>
      </c>
      <c r="AY559" s="163" t="s">
        <v>2678</v>
      </c>
      <c r="AZ559" s="163" t="s">
        <v>2655</v>
      </c>
    </row>
    <row r="560">
      <c r="A560" s="163" t="s">
        <v>6127</v>
      </c>
      <c r="B560" s="163" t="s">
        <v>6128</v>
      </c>
      <c r="C560" s="163" t="s">
        <v>2638</v>
      </c>
      <c r="D560" s="163" t="s">
        <v>2639</v>
      </c>
      <c r="E560" s="506">
        <v>45773.66805555556</v>
      </c>
      <c r="F560" s="507">
        <v>9800.0</v>
      </c>
      <c r="G560" s="163" t="s">
        <v>2640</v>
      </c>
      <c r="H560" s="507">
        <v>9800.0</v>
      </c>
      <c r="I560" s="163" t="s">
        <v>2640</v>
      </c>
      <c r="J560" s="163" t="s">
        <v>2641</v>
      </c>
      <c r="K560" s="163" t="s">
        <v>2642</v>
      </c>
      <c r="L560" s="163" t="s">
        <v>6129</v>
      </c>
      <c r="M560" s="163" t="s">
        <v>6130</v>
      </c>
      <c r="N560" s="163" t="s">
        <v>2645</v>
      </c>
      <c r="O560" s="163" t="s">
        <v>2646</v>
      </c>
      <c r="P560" s="163" t="s">
        <v>2683</v>
      </c>
      <c r="Q560" s="163" t="s">
        <v>2648</v>
      </c>
      <c r="R560" s="506">
        <v>45773.66736111111</v>
      </c>
      <c r="S560" s="509"/>
      <c r="T560" s="509"/>
      <c r="U560" s="163" t="s">
        <v>6131</v>
      </c>
      <c r="V560" s="510"/>
      <c r="W560" s="510"/>
      <c r="X560" s="510"/>
      <c r="Y560" s="510"/>
      <c r="Z560" s="510"/>
      <c r="AA560" s="510"/>
      <c r="AB560" s="163" t="s">
        <v>6132</v>
      </c>
      <c r="AC560" s="511">
        <v>8.052524756E9</v>
      </c>
      <c r="AD560" s="510"/>
      <c r="AE560" s="510"/>
      <c r="AF560" s="510"/>
      <c r="AG560" s="510"/>
      <c r="AH560" s="510"/>
      <c r="AI560" s="509"/>
      <c r="AJ560" s="163" t="s">
        <v>2651</v>
      </c>
      <c r="AK560" s="512"/>
      <c r="AL560" s="513"/>
      <c r="AM560" s="163" t="s">
        <v>6133</v>
      </c>
      <c r="AN560" s="510"/>
      <c r="AO560" s="510"/>
      <c r="AP560" s="509"/>
      <c r="AQ560" s="509"/>
      <c r="AR560" s="509"/>
      <c r="AS560" s="509"/>
      <c r="AT560" s="163" t="s">
        <v>2653</v>
      </c>
      <c r="AU560" s="507">
        <v>990.0</v>
      </c>
      <c r="AV560" s="507">
        <v>3.0</v>
      </c>
      <c r="AW560" s="507">
        <v>2030.0</v>
      </c>
      <c r="AX560" s="163" t="s">
        <v>3039</v>
      </c>
      <c r="AY560" s="163" t="s">
        <v>6134</v>
      </c>
      <c r="AZ560" s="163" t="s">
        <v>2655</v>
      </c>
    </row>
    <row r="561">
      <c r="A561" s="163" t="s">
        <v>6135</v>
      </c>
      <c r="B561" s="163" t="s">
        <v>6128</v>
      </c>
      <c r="C561" s="163" t="s">
        <v>2638</v>
      </c>
      <c r="D561" s="163" t="s">
        <v>2639</v>
      </c>
      <c r="E561" s="506">
        <v>45773.666666666664</v>
      </c>
      <c r="F561" s="507">
        <v>2980.0</v>
      </c>
      <c r="G561" s="163" t="s">
        <v>2640</v>
      </c>
      <c r="H561" s="507">
        <v>2980.0</v>
      </c>
      <c r="I561" s="163" t="s">
        <v>2640</v>
      </c>
      <c r="J561" s="163" t="s">
        <v>2641</v>
      </c>
      <c r="K561" s="163" t="s">
        <v>2642</v>
      </c>
      <c r="L561" s="163" t="s">
        <v>6129</v>
      </c>
      <c r="M561" s="163" t="s">
        <v>6136</v>
      </c>
      <c r="N561" s="163" t="s">
        <v>2645</v>
      </c>
      <c r="O561" s="163" t="s">
        <v>2646</v>
      </c>
      <c r="P561" s="163" t="s">
        <v>2683</v>
      </c>
      <c r="Q561" s="163" t="s">
        <v>2648</v>
      </c>
      <c r="R561" s="506">
        <v>45773.665972222225</v>
      </c>
      <c r="S561" s="509"/>
      <c r="T561" s="509"/>
      <c r="U561" s="163" t="s">
        <v>6137</v>
      </c>
      <c r="V561" s="510"/>
      <c r="W561" s="510"/>
      <c r="X561" s="510"/>
      <c r="Y561" s="510"/>
      <c r="Z561" s="510"/>
      <c r="AA561" s="510"/>
      <c r="AB561" s="163" t="s">
        <v>6132</v>
      </c>
      <c r="AC561" s="511">
        <v>8.052524756E9</v>
      </c>
      <c r="AD561" s="510"/>
      <c r="AE561" s="510"/>
      <c r="AF561" s="510"/>
      <c r="AG561" s="510"/>
      <c r="AH561" s="510"/>
      <c r="AI561" s="509"/>
      <c r="AJ561" s="163" t="s">
        <v>2651</v>
      </c>
      <c r="AK561" s="512"/>
      <c r="AL561" s="513"/>
      <c r="AM561" s="163" t="s">
        <v>6133</v>
      </c>
      <c r="AN561" s="510"/>
      <c r="AO561" s="509"/>
      <c r="AP561" s="509"/>
      <c r="AQ561" s="509"/>
      <c r="AR561" s="509"/>
      <c r="AS561" s="509"/>
      <c r="AT561" s="163" t="s">
        <v>2653</v>
      </c>
      <c r="AU561" s="507">
        <v>990.0</v>
      </c>
      <c r="AV561" s="507">
        <v>3.0</v>
      </c>
      <c r="AW561" s="507">
        <v>2030.0</v>
      </c>
      <c r="AX561" s="163" t="s">
        <v>3039</v>
      </c>
      <c r="AY561" s="163" t="s">
        <v>6134</v>
      </c>
      <c r="AZ561" s="163" t="s">
        <v>2655</v>
      </c>
    </row>
    <row r="562">
      <c r="A562" s="163" t="s">
        <v>6138</v>
      </c>
      <c r="B562" s="163" t="s">
        <v>6139</v>
      </c>
      <c r="C562" s="163" t="s">
        <v>2638</v>
      </c>
      <c r="D562" s="163" t="s">
        <v>2639</v>
      </c>
      <c r="E562" s="506">
        <v>45773.65972222222</v>
      </c>
      <c r="F562" s="507">
        <v>9800.0</v>
      </c>
      <c r="G562" s="163" t="s">
        <v>2640</v>
      </c>
      <c r="H562" s="507">
        <v>9800.0</v>
      </c>
      <c r="I562" s="163" t="s">
        <v>2640</v>
      </c>
      <c r="J562" s="163" t="s">
        <v>2641</v>
      </c>
      <c r="K562" s="163" t="s">
        <v>2642</v>
      </c>
      <c r="L562" s="163" t="s">
        <v>6140</v>
      </c>
      <c r="M562" s="163" t="s">
        <v>6141</v>
      </c>
      <c r="N562" s="163" t="s">
        <v>2645</v>
      </c>
      <c r="O562" s="163" t="s">
        <v>2646</v>
      </c>
      <c r="P562" s="163" t="s">
        <v>2683</v>
      </c>
      <c r="Q562" s="163" t="s">
        <v>2648</v>
      </c>
      <c r="R562" s="506">
        <v>45773.657638888886</v>
      </c>
      <c r="S562" s="509"/>
      <c r="T562" s="509"/>
      <c r="U562" s="163" t="s">
        <v>6142</v>
      </c>
      <c r="V562" s="510"/>
      <c r="W562" s="510"/>
      <c r="X562" s="510"/>
      <c r="Y562" s="510"/>
      <c r="Z562" s="510"/>
      <c r="AA562" s="510"/>
      <c r="AB562" s="163" t="s">
        <v>6143</v>
      </c>
      <c r="AC562" s="511">
        <v>8.01694052E9</v>
      </c>
      <c r="AD562" s="510"/>
      <c r="AE562" s="510"/>
      <c r="AF562" s="510"/>
      <c r="AG562" s="510"/>
      <c r="AH562" s="510"/>
      <c r="AI562" s="509"/>
      <c r="AJ562" s="163" t="s">
        <v>2651</v>
      </c>
      <c r="AK562" s="512"/>
      <c r="AL562" s="513"/>
      <c r="AM562" s="163" t="s">
        <v>6144</v>
      </c>
      <c r="AN562" s="510"/>
      <c r="AO562" s="509"/>
      <c r="AP562" s="509"/>
      <c r="AQ562" s="509"/>
      <c r="AR562" s="509"/>
      <c r="AS562" s="509"/>
      <c r="AT562" s="163" t="s">
        <v>2653</v>
      </c>
      <c r="AU562" s="507">
        <v>8023.0</v>
      </c>
      <c r="AV562" s="507">
        <v>9.0</v>
      </c>
      <c r="AW562" s="507">
        <v>2027.0</v>
      </c>
      <c r="AX562" s="510"/>
      <c r="AY562" s="163" t="s">
        <v>6145</v>
      </c>
      <c r="AZ562" s="163" t="s">
        <v>2655</v>
      </c>
    </row>
    <row r="563">
      <c r="A563" s="163" t="s">
        <v>6146</v>
      </c>
      <c r="B563" s="163" t="s">
        <v>6139</v>
      </c>
      <c r="C563" s="163" t="s">
        <v>2638</v>
      </c>
      <c r="D563" s="163" t="s">
        <v>2639</v>
      </c>
      <c r="E563" s="506">
        <v>45773.65694444445</v>
      </c>
      <c r="F563" s="507">
        <v>2980.0</v>
      </c>
      <c r="G563" s="163" t="s">
        <v>2640</v>
      </c>
      <c r="H563" s="507">
        <v>2980.0</v>
      </c>
      <c r="I563" s="163" t="s">
        <v>2640</v>
      </c>
      <c r="J563" s="163" t="s">
        <v>2641</v>
      </c>
      <c r="K563" s="163" t="s">
        <v>2642</v>
      </c>
      <c r="L563" s="163" t="s">
        <v>6140</v>
      </c>
      <c r="M563" s="163" t="s">
        <v>6147</v>
      </c>
      <c r="N563" s="163" t="s">
        <v>2645</v>
      </c>
      <c r="O563" s="163" t="s">
        <v>2646</v>
      </c>
      <c r="P563" s="163" t="s">
        <v>2683</v>
      </c>
      <c r="Q563" s="163" t="s">
        <v>2648</v>
      </c>
      <c r="R563" s="506">
        <v>45773.65555555555</v>
      </c>
      <c r="S563" s="509"/>
      <c r="T563" s="509"/>
      <c r="U563" s="163" t="s">
        <v>6148</v>
      </c>
      <c r="V563" s="510"/>
      <c r="W563" s="510"/>
      <c r="X563" s="510"/>
      <c r="Y563" s="510"/>
      <c r="Z563" s="510"/>
      <c r="AA563" s="510"/>
      <c r="AB563" s="163" t="s">
        <v>6143</v>
      </c>
      <c r="AC563" s="511">
        <v>8.01694052E9</v>
      </c>
      <c r="AD563" s="510"/>
      <c r="AE563" s="510"/>
      <c r="AF563" s="510"/>
      <c r="AG563" s="510"/>
      <c r="AH563" s="510"/>
      <c r="AI563" s="509"/>
      <c r="AJ563" s="163" t="s">
        <v>2651</v>
      </c>
      <c r="AK563" s="512"/>
      <c r="AL563" s="513"/>
      <c r="AM563" s="163" t="s">
        <v>6144</v>
      </c>
      <c r="AN563" s="510"/>
      <c r="AO563" s="509"/>
      <c r="AP563" s="509"/>
      <c r="AQ563" s="509"/>
      <c r="AR563" s="509"/>
      <c r="AS563" s="509"/>
      <c r="AT563" s="163" t="s">
        <v>2653</v>
      </c>
      <c r="AU563" s="507">
        <v>8023.0</v>
      </c>
      <c r="AV563" s="507">
        <v>9.0</v>
      </c>
      <c r="AW563" s="507">
        <v>2027.0</v>
      </c>
      <c r="AX563" s="510"/>
      <c r="AY563" s="163" t="s">
        <v>6145</v>
      </c>
      <c r="AZ563" s="163" t="s">
        <v>2655</v>
      </c>
    </row>
    <row r="564">
      <c r="A564" s="163" t="s">
        <v>6149</v>
      </c>
      <c r="B564" s="163" t="s">
        <v>6150</v>
      </c>
      <c r="C564" s="163" t="s">
        <v>2638</v>
      </c>
      <c r="D564" s="163" t="s">
        <v>2639</v>
      </c>
      <c r="E564" s="506">
        <v>45773.63680555556</v>
      </c>
      <c r="F564" s="507">
        <v>2980.0</v>
      </c>
      <c r="G564" s="163" t="s">
        <v>2640</v>
      </c>
      <c r="H564" s="507">
        <v>2980.0</v>
      </c>
      <c r="I564" s="163" t="s">
        <v>2640</v>
      </c>
      <c r="J564" s="163" t="s">
        <v>2641</v>
      </c>
      <c r="K564" s="163" t="s">
        <v>2642</v>
      </c>
      <c r="L564" s="163" t="s">
        <v>6151</v>
      </c>
      <c r="M564" s="163" t="s">
        <v>6152</v>
      </c>
      <c r="N564" s="163" t="s">
        <v>2645</v>
      </c>
      <c r="O564" s="163" t="s">
        <v>2646</v>
      </c>
      <c r="P564" s="163" t="s">
        <v>2660</v>
      </c>
      <c r="Q564" s="163" t="s">
        <v>2648</v>
      </c>
      <c r="R564" s="506">
        <v>45773.63680555556</v>
      </c>
      <c r="S564" s="509"/>
      <c r="T564" s="509"/>
      <c r="U564" s="163" t="s">
        <v>6153</v>
      </c>
      <c r="V564" s="510"/>
      <c r="W564" s="510"/>
      <c r="X564" s="510"/>
      <c r="Y564" s="510"/>
      <c r="Z564" s="510"/>
      <c r="AA564" s="510"/>
      <c r="AB564" s="163" t="s">
        <v>6154</v>
      </c>
      <c r="AC564" s="507">
        <v>5.34760774E8</v>
      </c>
      <c r="AD564" s="510"/>
      <c r="AE564" s="510"/>
      <c r="AF564" s="510"/>
      <c r="AG564" s="510"/>
      <c r="AH564" s="510"/>
      <c r="AI564" s="509"/>
      <c r="AJ564" s="163" t="s">
        <v>2651</v>
      </c>
      <c r="AK564" s="512"/>
      <c r="AL564" s="513"/>
      <c r="AM564" s="163" t="s">
        <v>6155</v>
      </c>
      <c r="AN564" s="510"/>
      <c r="AO564" s="509"/>
      <c r="AP564" s="509"/>
      <c r="AQ564" s="509"/>
      <c r="AR564" s="509"/>
      <c r="AS564" s="509"/>
      <c r="AT564" s="163" t="s">
        <v>2653</v>
      </c>
      <c r="AU564" s="507">
        <v>4904.0</v>
      </c>
      <c r="AV564" s="507">
        <v>11.0</v>
      </c>
      <c r="AW564" s="507">
        <v>2029.0</v>
      </c>
      <c r="AX564" s="163" t="s">
        <v>2664</v>
      </c>
      <c r="AY564" s="163" t="s">
        <v>2665</v>
      </c>
      <c r="AZ564" s="163" t="s">
        <v>2655</v>
      </c>
    </row>
    <row r="565">
      <c r="A565" s="163" t="s">
        <v>6156</v>
      </c>
      <c r="B565" s="163" t="s">
        <v>6157</v>
      </c>
      <c r="C565" s="163" t="s">
        <v>2638</v>
      </c>
      <c r="D565" s="163" t="s">
        <v>2639</v>
      </c>
      <c r="E565" s="506">
        <v>45773.63611111111</v>
      </c>
      <c r="F565" s="507">
        <v>9800.0</v>
      </c>
      <c r="G565" s="163" t="s">
        <v>2640</v>
      </c>
      <c r="H565" s="507">
        <v>9800.0</v>
      </c>
      <c r="I565" s="163" t="s">
        <v>2640</v>
      </c>
      <c r="J565" s="163" t="s">
        <v>2641</v>
      </c>
      <c r="K565" s="163" t="s">
        <v>2642</v>
      </c>
      <c r="L565" s="163" t="s">
        <v>6158</v>
      </c>
      <c r="M565" s="163" t="s">
        <v>6159</v>
      </c>
      <c r="N565" s="163" t="s">
        <v>2645</v>
      </c>
      <c r="O565" s="163" t="s">
        <v>2646</v>
      </c>
      <c r="P565" s="163" t="s">
        <v>2647</v>
      </c>
      <c r="Q565" s="163" t="s">
        <v>2648</v>
      </c>
      <c r="R565" s="506">
        <v>45773.63611111111</v>
      </c>
      <c r="S565" s="509"/>
      <c r="T565" s="509"/>
      <c r="U565" s="163" t="s">
        <v>6160</v>
      </c>
      <c r="V565" s="510"/>
      <c r="W565" s="510"/>
      <c r="X565" s="510"/>
      <c r="Y565" s="510"/>
      <c r="Z565" s="510"/>
      <c r="AA565" s="510"/>
      <c r="AB565" s="163" t="s">
        <v>6161</v>
      </c>
      <c r="AC565" s="511">
        <v>8.047973773E9</v>
      </c>
      <c r="AD565" s="510"/>
      <c r="AE565" s="510"/>
      <c r="AF565" s="510"/>
      <c r="AG565" s="510"/>
      <c r="AH565" s="510"/>
      <c r="AI565" s="509"/>
      <c r="AJ565" s="163" t="s">
        <v>2651</v>
      </c>
      <c r="AK565" s="512"/>
      <c r="AL565" s="513"/>
      <c r="AM565" s="163" t="s">
        <v>6162</v>
      </c>
      <c r="AN565" s="510"/>
      <c r="AO565" s="509"/>
      <c r="AP565" s="509"/>
      <c r="AQ565" s="509"/>
      <c r="AR565" s="509"/>
      <c r="AS565" s="509"/>
      <c r="AT565" s="163" t="s">
        <v>2653</v>
      </c>
      <c r="AU565" s="507">
        <v>3617.0</v>
      </c>
      <c r="AV565" s="507">
        <v>7.0</v>
      </c>
      <c r="AW565" s="507">
        <v>2028.0</v>
      </c>
      <c r="AX565" s="510"/>
      <c r="AY565" s="510"/>
      <c r="AZ565" s="163" t="s">
        <v>2655</v>
      </c>
    </row>
    <row r="566">
      <c r="A566" s="163" t="s">
        <v>6163</v>
      </c>
      <c r="B566" s="163" t="s">
        <v>6157</v>
      </c>
      <c r="C566" s="163" t="s">
        <v>2638</v>
      </c>
      <c r="D566" s="163" t="s">
        <v>2639</v>
      </c>
      <c r="E566" s="506">
        <v>45773.634722222225</v>
      </c>
      <c r="F566" s="507">
        <v>2980.0</v>
      </c>
      <c r="G566" s="163" t="s">
        <v>2640</v>
      </c>
      <c r="H566" s="507">
        <v>2980.0</v>
      </c>
      <c r="I566" s="163" t="s">
        <v>2640</v>
      </c>
      <c r="J566" s="163" t="s">
        <v>2641</v>
      </c>
      <c r="K566" s="163" t="s">
        <v>2642</v>
      </c>
      <c r="L566" s="163" t="s">
        <v>6158</v>
      </c>
      <c r="M566" s="163" t="s">
        <v>6164</v>
      </c>
      <c r="N566" s="163" t="s">
        <v>2645</v>
      </c>
      <c r="O566" s="163" t="s">
        <v>2646</v>
      </c>
      <c r="P566" s="163" t="s">
        <v>2647</v>
      </c>
      <c r="Q566" s="163" t="s">
        <v>2648</v>
      </c>
      <c r="R566" s="506">
        <v>45773.634722222225</v>
      </c>
      <c r="S566" s="509"/>
      <c r="T566" s="509"/>
      <c r="U566" s="163" t="s">
        <v>6165</v>
      </c>
      <c r="V566" s="510"/>
      <c r="W566" s="510"/>
      <c r="X566" s="510"/>
      <c r="Y566" s="510"/>
      <c r="Z566" s="510"/>
      <c r="AA566" s="510"/>
      <c r="AB566" s="163" t="s">
        <v>6161</v>
      </c>
      <c r="AC566" s="511">
        <v>8.047973773E9</v>
      </c>
      <c r="AD566" s="510"/>
      <c r="AE566" s="510"/>
      <c r="AF566" s="510"/>
      <c r="AG566" s="510"/>
      <c r="AH566" s="510"/>
      <c r="AI566" s="509"/>
      <c r="AJ566" s="163" t="s">
        <v>2651</v>
      </c>
      <c r="AK566" s="512"/>
      <c r="AL566" s="513"/>
      <c r="AM566" s="163" t="s">
        <v>6162</v>
      </c>
      <c r="AN566" s="510"/>
      <c r="AO566" s="509"/>
      <c r="AP566" s="509"/>
      <c r="AQ566" s="509"/>
      <c r="AR566" s="509"/>
      <c r="AS566" s="509"/>
      <c r="AT566" s="163" t="s">
        <v>2653</v>
      </c>
      <c r="AU566" s="507">
        <v>3617.0</v>
      </c>
      <c r="AV566" s="507">
        <v>7.0</v>
      </c>
      <c r="AW566" s="507">
        <v>2028.0</v>
      </c>
      <c r="AX566" s="510"/>
      <c r="AY566" s="510"/>
      <c r="AZ566" s="163" t="s">
        <v>2655</v>
      </c>
    </row>
    <row r="567">
      <c r="A567" s="163" t="s">
        <v>6166</v>
      </c>
      <c r="B567" s="163" t="s">
        <v>6167</v>
      </c>
      <c r="C567" s="163" t="s">
        <v>2638</v>
      </c>
      <c r="D567" s="163" t="s">
        <v>2639</v>
      </c>
      <c r="E567" s="506">
        <v>45773.631944444445</v>
      </c>
      <c r="F567" s="507">
        <v>2980.0</v>
      </c>
      <c r="G567" s="163" t="s">
        <v>2640</v>
      </c>
      <c r="H567" s="507">
        <v>2980.0</v>
      </c>
      <c r="I567" s="163" t="s">
        <v>2640</v>
      </c>
      <c r="J567" s="163" t="s">
        <v>2641</v>
      </c>
      <c r="K567" s="163" t="s">
        <v>2642</v>
      </c>
      <c r="L567" s="163" t="s">
        <v>6168</v>
      </c>
      <c r="M567" s="163" t="s">
        <v>6169</v>
      </c>
      <c r="N567" s="163" t="s">
        <v>2645</v>
      </c>
      <c r="O567" s="163" t="s">
        <v>2646</v>
      </c>
      <c r="P567" s="163" t="s">
        <v>2683</v>
      </c>
      <c r="Q567" s="163" t="s">
        <v>2648</v>
      </c>
      <c r="R567" s="506">
        <v>45773.63125</v>
      </c>
      <c r="S567" s="509"/>
      <c r="T567" s="509"/>
      <c r="U567" s="163" t="s">
        <v>6170</v>
      </c>
      <c r="V567" s="510"/>
      <c r="W567" s="510"/>
      <c r="X567" s="510"/>
      <c r="Y567" s="510"/>
      <c r="Z567" s="510"/>
      <c r="AA567" s="510"/>
      <c r="AB567" s="163" t="s">
        <v>6171</v>
      </c>
      <c r="AC567" s="511">
        <v>7.050454687E9</v>
      </c>
      <c r="AD567" s="510"/>
      <c r="AE567" s="510"/>
      <c r="AF567" s="510"/>
      <c r="AG567" s="510"/>
      <c r="AH567" s="510"/>
      <c r="AI567" s="509"/>
      <c r="AJ567" s="163" t="s">
        <v>2651</v>
      </c>
      <c r="AK567" s="512"/>
      <c r="AL567" s="513"/>
      <c r="AM567" s="163" t="s">
        <v>5969</v>
      </c>
      <c r="AN567" s="510"/>
      <c r="AO567" s="509"/>
      <c r="AP567" s="509"/>
      <c r="AQ567" s="509"/>
      <c r="AR567" s="509"/>
      <c r="AS567" s="509"/>
      <c r="AT567" s="163" t="s">
        <v>2653</v>
      </c>
      <c r="AU567" s="507">
        <v>5719.0</v>
      </c>
      <c r="AV567" s="507">
        <v>9.0</v>
      </c>
      <c r="AW567" s="507">
        <v>2030.0</v>
      </c>
      <c r="AX567" s="163" t="s">
        <v>2846</v>
      </c>
      <c r="AY567" s="163" t="s">
        <v>2921</v>
      </c>
      <c r="AZ567" s="163" t="s">
        <v>2655</v>
      </c>
    </row>
    <row r="568">
      <c r="A568" s="163" t="s">
        <v>6172</v>
      </c>
      <c r="B568" s="163" t="s">
        <v>6173</v>
      </c>
      <c r="C568" s="163" t="s">
        <v>2638</v>
      </c>
      <c r="D568" s="163" t="s">
        <v>2639</v>
      </c>
      <c r="E568" s="506">
        <v>45773.62152777778</v>
      </c>
      <c r="F568" s="507">
        <v>2980.0</v>
      </c>
      <c r="G568" s="163" t="s">
        <v>2640</v>
      </c>
      <c r="H568" s="507">
        <v>2980.0</v>
      </c>
      <c r="I568" s="163" t="s">
        <v>2640</v>
      </c>
      <c r="J568" s="163" t="s">
        <v>2641</v>
      </c>
      <c r="K568" s="163" t="s">
        <v>2642</v>
      </c>
      <c r="L568" s="163" t="s">
        <v>6174</v>
      </c>
      <c r="M568" s="163" t="s">
        <v>6175</v>
      </c>
      <c r="N568" s="163" t="s">
        <v>2645</v>
      </c>
      <c r="O568" s="163" t="s">
        <v>2646</v>
      </c>
      <c r="P568" s="163" t="s">
        <v>2647</v>
      </c>
      <c r="Q568" s="163" t="s">
        <v>2648</v>
      </c>
      <c r="R568" s="506">
        <v>45773.62152777778</v>
      </c>
      <c r="S568" s="509"/>
      <c r="T568" s="509"/>
      <c r="U568" s="163" t="s">
        <v>6176</v>
      </c>
      <c r="V568" s="510"/>
      <c r="W568" s="510"/>
      <c r="X568" s="510"/>
      <c r="Y568" s="510"/>
      <c r="Z568" s="510"/>
      <c r="AA568" s="510"/>
      <c r="AB568" s="163" t="s">
        <v>6177</v>
      </c>
      <c r="AC568" s="511">
        <v>8.013090412E9</v>
      </c>
      <c r="AD568" s="510"/>
      <c r="AE568" s="510"/>
      <c r="AF568" s="510"/>
      <c r="AG568" s="510"/>
      <c r="AH568" s="510"/>
      <c r="AI568" s="509"/>
      <c r="AJ568" s="163" t="s">
        <v>2651</v>
      </c>
      <c r="AK568" s="512"/>
      <c r="AL568" s="513"/>
      <c r="AM568" s="163" t="s">
        <v>6178</v>
      </c>
      <c r="AN568" s="510"/>
      <c r="AO568" s="509"/>
      <c r="AP568" s="509"/>
      <c r="AQ568" s="509"/>
      <c r="AR568" s="509"/>
      <c r="AS568" s="509"/>
      <c r="AT568" s="163" t="s">
        <v>2653</v>
      </c>
      <c r="AU568" s="507">
        <v>4992.0</v>
      </c>
      <c r="AV568" s="507">
        <v>12.0</v>
      </c>
      <c r="AW568" s="507">
        <v>2029.0</v>
      </c>
      <c r="AX568" s="510"/>
      <c r="AY568" s="510"/>
      <c r="AZ568" s="163" t="s">
        <v>2655</v>
      </c>
    </row>
    <row r="569">
      <c r="A569" s="163" t="s">
        <v>6179</v>
      </c>
      <c r="B569" s="163" t="s">
        <v>6180</v>
      </c>
      <c r="C569" s="163" t="s">
        <v>2638</v>
      </c>
      <c r="D569" s="163" t="s">
        <v>2639</v>
      </c>
      <c r="E569" s="506">
        <v>45773.62013888889</v>
      </c>
      <c r="F569" s="507">
        <v>2980.0</v>
      </c>
      <c r="G569" s="163" t="s">
        <v>2640</v>
      </c>
      <c r="H569" s="507">
        <v>2980.0</v>
      </c>
      <c r="I569" s="163" t="s">
        <v>2640</v>
      </c>
      <c r="J569" s="163" t="s">
        <v>2641</v>
      </c>
      <c r="K569" s="163" t="s">
        <v>2642</v>
      </c>
      <c r="L569" s="163" t="s">
        <v>6181</v>
      </c>
      <c r="M569" s="163" t="s">
        <v>6182</v>
      </c>
      <c r="N569" s="163" t="s">
        <v>2645</v>
      </c>
      <c r="O569" s="163" t="s">
        <v>2646</v>
      </c>
      <c r="P569" s="163" t="s">
        <v>2683</v>
      </c>
      <c r="Q569" s="163" t="s">
        <v>2648</v>
      </c>
      <c r="R569" s="506">
        <v>45773.61875</v>
      </c>
      <c r="S569" s="509"/>
      <c r="T569" s="509"/>
      <c r="U569" s="163" t="s">
        <v>6183</v>
      </c>
      <c r="V569" s="510"/>
      <c r="W569" s="510"/>
      <c r="X569" s="510"/>
      <c r="Y569" s="510"/>
      <c r="Z569" s="510"/>
      <c r="AA569" s="510"/>
      <c r="AB569" s="163" t="s">
        <v>6184</v>
      </c>
      <c r="AC569" s="507">
        <v>9.089638288E9</v>
      </c>
      <c r="AD569" s="510"/>
      <c r="AE569" s="510"/>
      <c r="AF569" s="510"/>
      <c r="AG569" s="510"/>
      <c r="AH569" s="510"/>
      <c r="AI569" s="509"/>
      <c r="AJ569" s="163" t="s">
        <v>2651</v>
      </c>
      <c r="AK569" s="512"/>
      <c r="AL569" s="513"/>
      <c r="AM569" s="163" t="s">
        <v>6185</v>
      </c>
      <c r="AN569" s="510"/>
      <c r="AO569" s="510"/>
      <c r="AP569" s="509"/>
      <c r="AQ569" s="509"/>
      <c r="AR569" s="509"/>
      <c r="AS569" s="509"/>
      <c r="AT569" s="163" t="s">
        <v>2653</v>
      </c>
      <c r="AU569" s="507">
        <v>7005.0</v>
      </c>
      <c r="AV569" s="507">
        <v>8.0</v>
      </c>
      <c r="AW569" s="507">
        <v>2027.0</v>
      </c>
      <c r="AX569" s="163" t="s">
        <v>2687</v>
      </c>
      <c r="AY569" s="163" t="s">
        <v>3047</v>
      </c>
      <c r="AZ569" s="163" t="s">
        <v>2655</v>
      </c>
    </row>
    <row r="570">
      <c r="A570" s="163" t="s">
        <v>6186</v>
      </c>
      <c r="B570" s="163" t="s">
        <v>6187</v>
      </c>
      <c r="C570" s="163" t="s">
        <v>2638</v>
      </c>
      <c r="D570" s="163" t="s">
        <v>2639</v>
      </c>
      <c r="E570" s="506">
        <v>45773.59722222222</v>
      </c>
      <c r="F570" s="507">
        <v>550000.0</v>
      </c>
      <c r="G570" s="163" t="s">
        <v>2640</v>
      </c>
      <c r="H570" s="507">
        <v>550000.0</v>
      </c>
      <c r="I570" s="163" t="s">
        <v>2640</v>
      </c>
      <c r="J570" s="163" t="s">
        <v>2641</v>
      </c>
      <c r="K570" s="163" t="s">
        <v>2642</v>
      </c>
      <c r="L570" s="163" t="s">
        <v>6188</v>
      </c>
      <c r="M570" s="163" t="s">
        <v>6188</v>
      </c>
      <c r="N570" s="163" t="s">
        <v>2645</v>
      </c>
      <c r="O570" s="163" t="s">
        <v>2646</v>
      </c>
      <c r="P570" s="163" t="s">
        <v>2673</v>
      </c>
      <c r="Q570" s="163" t="s">
        <v>2648</v>
      </c>
      <c r="R570" s="506">
        <v>45773.59652777778</v>
      </c>
      <c r="S570" s="509"/>
      <c r="T570" s="509"/>
      <c r="U570" s="163" t="s">
        <v>6189</v>
      </c>
      <c r="V570" s="510"/>
      <c r="W570" s="510"/>
      <c r="X570" s="510"/>
      <c r="Y570" s="510"/>
      <c r="Z570" s="510"/>
      <c r="AA570" s="510"/>
      <c r="AB570" s="163" t="s">
        <v>6190</v>
      </c>
      <c r="AC570" s="507">
        <v>7.036207746E9</v>
      </c>
      <c r="AD570" s="163" t="s">
        <v>6191</v>
      </c>
      <c r="AE570" s="507">
        <v>550000.0</v>
      </c>
      <c r="AF570" s="163" t="s">
        <v>2640</v>
      </c>
      <c r="AG570" s="163" t="s">
        <v>2798</v>
      </c>
      <c r="AH570" s="510"/>
      <c r="AI570" s="509"/>
      <c r="AJ570" s="163" t="s">
        <v>2651</v>
      </c>
      <c r="AK570" s="514">
        <v>45803.0</v>
      </c>
      <c r="AL570" s="506">
        <v>45773.59652777778</v>
      </c>
      <c r="AM570" s="163" t="s">
        <v>6192</v>
      </c>
      <c r="AN570" s="510"/>
      <c r="AO570" s="509"/>
      <c r="AP570" s="509"/>
      <c r="AQ570" s="509"/>
      <c r="AR570" s="509"/>
      <c r="AS570" s="509"/>
      <c r="AT570" s="163" t="s">
        <v>2653</v>
      </c>
      <c r="AU570" s="507">
        <v>734.0</v>
      </c>
      <c r="AV570" s="507">
        <v>3.0</v>
      </c>
      <c r="AW570" s="507">
        <v>2030.0</v>
      </c>
      <c r="AX570" s="163" t="s">
        <v>2936</v>
      </c>
      <c r="AY570" s="163" t="s">
        <v>4297</v>
      </c>
      <c r="AZ570" s="163" t="s">
        <v>2655</v>
      </c>
    </row>
    <row r="571">
      <c r="A571" s="163" t="s">
        <v>6193</v>
      </c>
      <c r="B571" s="163" t="s">
        <v>6194</v>
      </c>
      <c r="C571" s="163" t="s">
        <v>2638</v>
      </c>
      <c r="D571" s="163" t="s">
        <v>2639</v>
      </c>
      <c r="E571" s="506">
        <v>45773.57777777778</v>
      </c>
      <c r="F571" s="507">
        <v>2980.0</v>
      </c>
      <c r="G571" s="163" t="s">
        <v>2640</v>
      </c>
      <c r="H571" s="507">
        <v>2980.0</v>
      </c>
      <c r="I571" s="163" t="s">
        <v>2640</v>
      </c>
      <c r="J571" s="163" t="s">
        <v>2641</v>
      </c>
      <c r="K571" s="163" t="s">
        <v>2642</v>
      </c>
      <c r="L571" s="163" t="s">
        <v>6195</v>
      </c>
      <c r="M571" s="163" t="s">
        <v>6196</v>
      </c>
      <c r="N571" s="163" t="s">
        <v>2645</v>
      </c>
      <c r="O571" s="163" t="s">
        <v>2646</v>
      </c>
      <c r="P571" s="163" t="s">
        <v>2673</v>
      </c>
      <c r="Q571" s="163" t="s">
        <v>2648</v>
      </c>
      <c r="R571" s="506">
        <v>45773.57638888889</v>
      </c>
      <c r="S571" s="509"/>
      <c r="T571" s="509"/>
      <c r="U571" s="163" t="s">
        <v>6197</v>
      </c>
      <c r="V571" s="510"/>
      <c r="W571" s="510"/>
      <c r="X571" s="510"/>
      <c r="Y571" s="510"/>
      <c r="Z571" s="510"/>
      <c r="AA571" s="510"/>
      <c r="AB571" s="163" t="s">
        <v>6198</v>
      </c>
      <c r="AC571" s="507">
        <v>8.024805153E9</v>
      </c>
      <c r="AD571" s="510"/>
      <c r="AE571" s="510"/>
      <c r="AF571" s="509"/>
      <c r="AG571" s="509"/>
      <c r="AH571" s="509"/>
      <c r="AI571" s="509"/>
      <c r="AJ571" s="163" t="s">
        <v>2651</v>
      </c>
      <c r="AK571" s="509"/>
      <c r="AL571" s="509"/>
      <c r="AM571" s="163" t="s">
        <v>6199</v>
      </c>
      <c r="AN571" s="510"/>
      <c r="AO571" s="509"/>
      <c r="AP571" s="509"/>
      <c r="AQ571" s="509"/>
      <c r="AR571" s="509"/>
      <c r="AS571" s="509"/>
      <c r="AT571" s="163" t="s">
        <v>2653</v>
      </c>
      <c r="AU571" s="507">
        <v>3869.0</v>
      </c>
      <c r="AV571" s="507">
        <v>6.0</v>
      </c>
      <c r="AW571" s="507">
        <v>2026.0</v>
      </c>
      <c r="AX571" s="163" t="s">
        <v>2677</v>
      </c>
      <c r="AY571" s="163" t="s">
        <v>2678</v>
      </c>
      <c r="AZ571" s="163" t="s">
        <v>2655</v>
      </c>
    </row>
    <row r="572">
      <c r="A572" s="163" t="s">
        <v>6200</v>
      </c>
      <c r="B572" s="163" t="s">
        <v>6201</v>
      </c>
      <c r="C572" s="163" t="s">
        <v>2638</v>
      </c>
      <c r="D572" s="163" t="s">
        <v>2639</v>
      </c>
      <c r="E572" s="506">
        <v>45773.561111111114</v>
      </c>
      <c r="F572" s="507">
        <v>2980.0</v>
      </c>
      <c r="G572" s="163" t="s">
        <v>2640</v>
      </c>
      <c r="H572" s="507">
        <v>2980.0</v>
      </c>
      <c r="I572" s="163" t="s">
        <v>2640</v>
      </c>
      <c r="J572" s="163" t="s">
        <v>2641</v>
      </c>
      <c r="K572" s="163" t="s">
        <v>2642</v>
      </c>
      <c r="L572" s="163" t="s">
        <v>6202</v>
      </c>
      <c r="M572" s="163" t="s">
        <v>6203</v>
      </c>
      <c r="N572" s="163" t="s">
        <v>2645</v>
      </c>
      <c r="O572" s="163" t="s">
        <v>2646</v>
      </c>
      <c r="P572" s="163" t="s">
        <v>2673</v>
      </c>
      <c r="Q572" s="163" t="s">
        <v>2648</v>
      </c>
      <c r="R572" s="506">
        <v>45773.55972222222</v>
      </c>
      <c r="S572" s="509"/>
      <c r="T572" s="509"/>
      <c r="U572" s="163" t="s">
        <v>6204</v>
      </c>
      <c r="V572" s="510"/>
      <c r="W572" s="510"/>
      <c r="X572" s="510"/>
      <c r="Y572" s="510"/>
      <c r="Z572" s="510"/>
      <c r="AA572" s="510"/>
      <c r="AB572" s="163" t="s">
        <v>6205</v>
      </c>
      <c r="AC572" s="507">
        <v>8.06284076E9</v>
      </c>
      <c r="AD572" s="510"/>
      <c r="AE572" s="509"/>
      <c r="AF572" s="509"/>
      <c r="AG572" s="509"/>
      <c r="AH572" s="509"/>
      <c r="AI572" s="509"/>
      <c r="AJ572" s="163" t="s">
        <v>2651</v>
      </c>
      <c r="AK572" s="509"/>
      <c r="AL572" s="509"/>
      <c r="AM572" s="163" t="s">
        <v>6206</v>
      </c>
      <c r="AN572" s="510"/>
      <c r="AO572" s="509"/>
      <c r="AP572" s="509"/>
      <c r="AQ572" s="509"/>
      <c r="AR572" s="509"/>
      <c r="AS572" s="509"/>
      <c r="AT572" s="163" t="s">
        <v>2653</v>
      </c>
      <c r="AU572" s="507">
        <v>253.0</v>
      </c>
      <c r="AV572" s="507">
        <v>4.0</v>
      </c>
      <c r="AW572" s="507">
        <v>2027.0</v>
      </c>
      <c r="AX572" s="163" t="s">
        <v>2687</v>
      </c>
      <c r="AY572" s="163" t="s">
        <v>2893</v>
      </c>
      <c r="AZ572" s="163" t="s">
        <v>2655</v>
      </c>
    </row>
    <row r="573">
      <c r="A573" s="163" t="s">
        <v>6207</v>
      </c>
      <c r="B573" s="163" t="s">
        <v>6208</v>
      </c>
      <c r="C573" s="163" t="s">
        <v>2638</v>
      </c>
      <c r="D573" s="163" t="s">
        <v>2639</v>
      </c>
      <c r="E573" s="506">
        <v>45773.54583333333</v>
      </c>
      <c r="F573" s="507">
        <v>2980.0</v>
      </c>
      <c r="G573" s="163" t="s">
        <v>2640</v>
      </c>
      <c r="H573" s="507">
        <v>2980.0</v>
      </c>
      <c r="I573" s="163" t="s">
        <v>2640</v>
      </c>
      <c r="J573" s="163" t="s">
        <v>2641</v>
      </c>
      <c r="K573" s="163" t="s">
        <v>2642</v>
      </c>
      <c r="L573" s="163" t="s">
        <v>6209</v>
      </c>
      <c r="M573" s="163" t="s">
        <v>6210</v>
      </c>
      <c r="N573" s="163" t="s">
        <v>2645</v>
      </c>
      <c r="O573" s="163" t="s">
        <v>2646</v>
      </c>
      <c r="P573" s="163" t="s">
        <v>2673</v>
      </c>
      <c r="Q573" s="163" t="s">
        <v>2648</v>
      </c>
      <c r="R573" s="506">
        <v>45773.54375</v>
      </c>
      <c r="S573" s="509"/>
      <c r="T573" s="509"/>
      <c r="U573" s="163" t="s">
        <v>6211</v>
      </c>
      <c r="V573" s="510"/>
      <c r="W573" s="510"/>
      <c r="X573" s="510"/>
      <c r="Y573" s="510"/>
      <c r="Z573" s="510"/>
      <c r="AA573" s="510"/>
      <c r="AB573" s="163" t="s">
        <v>6212</v>
      </c>
      <c r="AC573" s="507">
        <v>8.096163156E9</v>
      </c>
      <c r="AD573" s="510"/>
      <c r="AE573" s="509"/>
      <c r="AF573" s="509"/>
      <c r="AG573" s="509"/>
      <c r="AH573" s="509"/>
      <c r="AI573" s="509"/>
      <c r="AJ573" s="163" t="s">
        <v>2651</v>
      </c>
      <c r="AK573" s="509"/>
      <c r="AL573" s="509"/>
      <c r="AM573" s="163" t="s">
        <v>6213</v>
      </c>
      <c r="AN573" s="510"/>
      <c r="AO573" s="509"/>
      <c r="AP573" s="509"/>
      <c r="AQ573" s="509"/>
      <c r="AR573" s="509"/>
      <c r="AS573" s="509"/>
      <c r="AT573" s="163" t="s">
        <v>2653</v>
      </c>
      <c r="AU573" s="507">
        <v>8680.0</v>
      </c>
      <c r="AV573" s="507">
        <v>7.0</v>
      </c>
      <c r="AW573" s="507">
        <v>2028.0</v>
      </c>
      <c r="AX573" s="163" t="s">
        <v>2677</v>
      </c>
      <c r="AY573" s="163" t="s">
        <v>4339</v>
      </c>
      <c r="AZ573" s="163" t="s">
        <v>2655</v>
      </c>
    </row>
    <row r="574">
      <c r="A574" s="163" t="s">
        <v>6214</v>
      </c>
      <c r="B574" s="163" t="s">
        <v>6215</v>
      </c>
      <c r="C574" s="163" t="s">
        <v>2638</v>
      </c>
      <c r="D574" s="163" t="s">
        <v>2639</v>
      </c>
      <c r="E574" s="506">
        <v>45773.540972222225</v>
      </c>
      <c r="F574" s="507">
        <v>2980.0</v>
      </c>
      <c r="G574" s="163" t="s">
        <v>2640</v>
      </c>
      <c r="H574" s="507">
        <v>2980.0</v>
      </c>
      <c r="I574" s="163" t="s">
        <v>2640</v>
      </c>
      <c r="J574" s="163" t="s">
        <v>2641</v>
      </c>
      <c r="K574" s="163" t="s">
        <v>2642</v>
      </c>
      <c r="L574" s="163" t="s">
        <v>6216</v>
      </c>
      <c r="M574" s="163" t="s">
        <v>6217</v>
      </c>
      <c r="N574" s="163" t="s">
        <v>2645</v>
      </c>
      <c r="O574" s="163" t="s">
        <v>2646</v>
      </c>
      <c r="P574" s="163" t="s">
        <v>2683</v>
      </c>
      <c r="Q574" s="163" t="s">
        <v>2648</v>
      </c>
      <c r="R574" s="506">
        <v>45773.53958333333</v>
      </c>
      <c r="S574" s="509"/>
      <c r="T574" s="509"/>
      <c r="U574" s="163" t="s">
        <v>6218</v>
      </c>
      <c r="V574" s="510"/>
      <c r="W574" s="510"/>
      <c r="X574" s="510"/>
      <c r="Y574" s="510"/>
      <c r="Z574" s="510"/>
      <c r="AA574" s="510"/>
      <c r="AB574" s="163" t="s">
        <v>6219</v>
      </c>
      <c r="AC574" s="507">
        <v>8.054418839E9</v>
      </c>
      <c r="AD574" s="510"/>
      <c r="AE574" s="509"/>
      <c r="AF574" s="509"/>
      <c r="AG574" s="509"/>
      <c r="AH574" s="509"/>
      <c r="AI574" s="509"/>
      <c r="AJ574" s="163" t="s">
        <v>2651</v>
      </c>
      <c r="AK574" s="509"/>
      <c r="AL574" s="509"/>
      <c r="AM574" s="163" t="s">
        <v>6220</v>
      </c>
      <c r="AN574" s="510"/>
      <c r="AO574" s="509"/>
      <c r="AP574" s="509"/>
      <c r="AQ574" s="509"/>
      <c r="AR574" s="509"/>
      <c r="AS574" s="509"/>
      <c r="AT574" s="163" t="s">
        <v>2653</v>
      </c>
      <c r="AU574" s="507">
        <v>7072.0</v>
      </c>
      <c r="AV574" s="507">
        <v>9.0</v>
      </c>
      <c r="AW574" s="507">
        <v>2027.0</v>
      </c>
      <c r="AX574" s="163" t="s">
        <v>2687</v>
      </c>
      <c r="AY574" s="163" t="s">
        <v>2688</v>
      </c>
      <c r="AZ574" s="163" t="s">
        <v>2655</v>
      </c>
    </row>
    <row r="575">
      <c r="A575" s="163" t="s">
        <v>6221</v>
      </c>
      <c r="B575" s="163" t="s">
        <v>6222</v>
      </c>
      <c r="C575" s="163" t="s">
        <v>2638</v>
      </c>
      <c r="D575" s="163" t="s">
        <v>2639</v>
      </c>
      <c r="E575" s="506">
        <v>45773.527083333334</v>
      </c>
      <c r="F575" s="507">
        <v>2980.0</v>
      </c>
      <c r="G575" s="163" t="s">
        <v>2640</v>
      </c>
      <c r="H575" s="507">
        <v>2980.0</v>
      </c>
      <c r="I575" s="163" t="s">
        <v>2640</v>
      </c>
      <c r="J575" s="163" t="s">
        <v>2641</v>
      </c>
      <c r="K575" s="163" t="s">
        <v>2642</v>
      </c>
      <c r="L575" s="163" t="s">
        <v>6223</v>
      </c>
      <c r="M575" s="163" t="s">
        <v>6224</v>
      </c>
      <c r="N575" s="163" t="s">
        <v>2645</v>
      </c>
      <c r="O575" s="163" t="s">
        <v>2646</v>
      </c>
      <c r="P575" s="163" t="s">
        <v>2673</v>
      </c>
      <c r="Q575" s="163" t="s">
        <v>2648</v>
      </c>
      <c r="R575" s="506">
        <v>45773.52569444444</v>
      </c>
      <c r="S575" s="509"/>
      <c r="T575" s="509"/>
      <c r="U575" s="163" t="s">
        <v>6225</v>
      </c>
      <c r="V575" s="510"/>
      <c r="W575" s="510"/>
      <c r="X575" s="510"/>
      <c r="Y575" s="510"/>
      <c r="Z575" s="510"/>
      <c r="AA575" s="510"/>
      <c r="AB575" s="163" t="s">
        <v>6226</v>
      </c>
      <c r="AC575" s="507">
        <v>8.042106486E9</v>
      </c>
      <c r="AD575" s="510"/>
      <c r="AE575" s="509"/>
      <c r="AF575" s="509"/>
      <c r="AG575" s="509"/>
      <c r="AH575" s="509"/>
      <c r="AI575" s="509"/>
      <c r="AJ575" s="163" t="s">
        <v>2651</v>
      </c>
      <c r="AK575" s="509"/>
      <c r="AL575" s="509"/>
      <c r="AM575" s="163" t="s">
        <v>6227</v>
      </c>
      <c r="AN575" s="510"/>
      <c r="AO575" s="509"/>
      <c r="AP575" s="509"/>
      <c r="AQ575" s="509"/>
      <c r="AR575" s="509"/>
      <c r="AS575" s="509"/>
      <c r="AT575" s="163" t="s">
        <v>2700</v>
      </c>
      <c r="AU575" s="507">
        <v>4068.0</v>
      </c>
      <c r="AV575" s="507">
        <v>3.0</v>
      </c>
      <c r="AW575" s="507">
        <v>2032.0</v>
      </c>
      <c r="AX575" s="163" t="s">
        <v>2677</v>
      </c>
      <c r="AY575" s="163" t="s">
        <v>2709</v>
      </c>
      <c r="AZ575" s="163" t="s">
        <v>2655</v>
      </c>
    </row>
    <row r="576">
      <c r="A576" s="163" t="s">
        <v>6228</v>
      </c>
      <c r="B576" s="163" t="s">
        <v>6229</v>
      </c>
      <c r="C576" s="163" t="s">
        <v>2638</v>
      </c>
      <c r="D576" s="163" t="s">
        <v>2639</v>
      </c>
      <c r="E576" s="506">
        <v>45773.51736111111</v>
      </c>
      <c r="F576" s="507">
        <v>2980.0</v>
      </c>
      <c r="G576" s="163" t="s">
        <v>2640</v>
      </c>
      <c r="H576" s="507">
        <v>2980.0</v>
      </c>
      <c r="I576" s="163" t="s">
        <v>2640</v>
      </c>
      <c r="J576" s="163" t="s">
        <v>2641</v>
      </c>
      <c r="K576" s="163" t="s">
        <v>2642</v>
      </c>
      <c r="L576" s="163" t="s">
        <v>6230</v>
      </c>
      <c r="M576" s="163" t="s">
        <v>6231</v>
      </c>
      <c r="N576" s="163" t="s">
        <v>2645</v>
      </c>
      <c r="O576" s="163" t="s">
        <v>2646</v>
      </c>
      <c r="P576" s="163" t="s">
        <v>2673</v>
      </c>
      <c r="Q576" s="163" t="s">
        <v>2648</v>
      </c>
      <c r="R576" s="506">
        <v>45773.51597222222</v>
      </c>
      <c r="S576" s="509"/>
      <c r="T576" s="509"/>
      <c r="U576" s="163" t="s">
        <v>6232</v>
      </c>
      <c r="V576" s="510"/>
      <c r="W576" s="510"/>
      <c r="X576" s="510"/>
      <c r="Y576" s="510"/>
      <c r="Z576" s="510"/>
      <c r="AA576" s="510"/>
      <c r="AB576" s="163" t="s">
        <v>6233</v>
      </c>
      <c r="AC576" s="507">
        <v>7.091471712E9</v>
      </c>
      <c r="AD576" s="510"/>
      <c r="AE576" s="509"/>
      <c r="AF576" s="509"/>
      <c r="AG576" s="509"/>
      <c r="AH576" s="509"/>
      <c r="AI576" s="509"/>
      <c r="AJ576" s="163" t="s">
        <v>2651</v>
      </c>
      <c r="AK576" s="509"/>
      <c r="AL576" s="509"/>
      <c r="AM576" s="163" t="s">
        <v>6234</v>
      </c>
      <c r="AN576" s="510"/>
      <c r="AO576" s="509"/>
      <c r="AP576" s="509"/>
      <c r="AQ576" s="509"/>
      <c r="AR576" s="509"/>
      <c r="AS576" s="509"/>
      <c r="AT576" s="163" t="s">
        <v>2653</v>
      </c>
      <c r="AU576" s="507">
        <v>0.0</v>
      </c>
      <c r="AV576" s="507">
        <v>8.0</v>
      </c>
      <c r="AW576" s="507">
        <v>2030.0</v>
      </c>
      <c r="AX576" s="163" t="s">
        <v>2677</v>
      </c>
      <c r="AY576" s="163" t="s">
        <v>2779</v>
      </c>
      <c r="AZ576" s="163" t="s">
        <v>2655</v>
      </c>
    </row>
    <row r="577">
      <c r="A577" s="163" t="s">
        <v>6235</v>
      </c>
      <c r="B577" s="163" t="s">
        <v>6236</v>
      </c>
      <c r="C577" s="163" t="s">
        <v>2638</v>
      </c>
      <c r="D577" s="163" t="s">
        <v>2639</v>
      </c>
      <c r="E577" s="506">
        <v>45773.51180555556</v>
      </c>
      <c r="F577" s="507">
        <v>9800.0</v>
      </c>
      <c r="G577" s="163" t="s">
        <v>2640</v>
      </c>
      <c r="H577" s="507">
        <v>9800.0</v>
      </c>
      <c r="I577" s="163" t="s">
        <v>2640</v>
      </c>
      <c r="J577" s="163" t="s">
        <v>2641</v>
      </c>
      <c r="K577" s="163" t="s">
        <v>2642</v>
      </c>
      <c r="L577" s="163" t="s">
        <v>6237</v>
      </c>
      <c r="M577" s="163" t="s">
        <v>6238</v>
      </c>
      <c r="N577" s="163" t="s">
        <v>2645</v>
      </c>
      <c r="O577" s="163" t="s">
        <v>2646</v>
      </c>
      <c r="P577" s="163" t="s">
        <v>2673</v>
      </c>
      <c r="Q577" s="163" t="s">
        <v>2648</v>
      </c>
      <c r="R577" s="506">
        <v>45773.510416666664</v>
      </c>
      <c r="S577" s="509"/>
      <c r="T577" s="509"/>
      <c r="U577" s="163" t="s">
        <v>6239</v>
      </c>
      <c r="V577" s="510"/>
      <c r="W577" s="510"/>
      <c r="X577" s="510"/>
      <c r="Y577" s="510"/>
      <c r="Z577" s="510"/>
      <c r="AA577" s="510"/>
      <c r="AB577" s="163" t="s">
        <v>6240</v>
      </c>
      <c r="AC577" s="507">
        <v>8.036476926E9</v>
      </c>
      <c r="AD577" s="510"/>
      <c r="AE577" s="510"/>
      <c r="AF577" s="509"/>
      <c r="AG577" s="509"/>
      <c r="AH577" s="509"/>
      <c r="AI577" s="509"/>
      <c r="AJ577" s="163" t="s">
        <v>2651</v>
      </c>
      <c r="AK577" s="509"/>
      <c r="AL577" s="509"/>
      <c r="AM577" s="163" t="s">
        <v>6241</v>
      </c>
      <c r="AN577" s="510"/>
      <c r="AO577" s="509"/>
      <c r="AP577" s="509"/>
      <c r="AQ577" s="509"/>
      <c r="AR577" s="509"/>
      <c r="AS577" s="509"/>
      <c r="AT577" s="163" t="s">
        <v>2700</v>
      </c>
      <c r="AU577" s="507">
        <v>6413.0</v>
      </c>
      <c r="AV577" s="507">
        <v>1.0</v>
      </c>
      <c r="AW577" s="507">
        <v>2029.0</v>
      </c>
      <c r="AX577" s="163" t="s">
        <v>2936</v>
      </c>
      <c r="AY577" s="163" t="s">
        <v>3444</v>
      </c>
      <c r="AZ577" s="163" t="s">
        <v>2655</v>
      </c>
    </row>
    <row r="578">
      <c r="A578" s="163" t="s">
        <v>6242</v>
      </c>
      <c r="B578" s="163" t="s">
        <v>6236</v>
      </c>
      <c r="C578" s="163" t="s">
        <v>2638</v>
      </c>
      <c r="D578" s="163" t="s">
        <v>2639</v>
      </c>
      <c r="E578" s="506">
        <v>45773.50902777778</v>
      </c>
      <c r="F578" s="507">
        <v>2980.0</v>
      </c>
      <c r="G578" s="163" t="s">
        <v>2640</v>
      </c>
      <c r="H578" s="507">
        <v>2980.0</v>
      </c>
      <c r="I578" s="163" t="s">
        <v>2640</v>
      </c>
      <c r="J578" s="163" t="s">
        <v>2641</v>
      </c>
      <c r="K578" s="163" t="s">
        <v>2642</v>
      </c>
      <c r="L578" s="163" t="s">
        <v>6237</v>
      </c>
      <c r="M578" s="163" t="s">
        <v>6243</v>
      </c>
      <c r="N578" s="163" t="s">
        <v>2645</v>
      </c>
      <c r="O578" s="163" t="s">
        <v>2646</v>
      </c>
      <c r="P578" s="163" t="s">
        <v>2673</v>
      </c>
      <c r="Q578" s="163" t="s">
        <v>2648</v>
      </c>
      <c r="R578" s="506">
        <v>45773.50833333333</v>
      </c>
      <c r="S578" s="509"/>
      <c r="T578" s="509"/>
      <c r="U578" s="163" t="s">
        <v>6244</v>
      </c>
      <c r="V578" s="510"/>
      <c r="W578" s="510"/>
      <c r="X578" s="510"/>
      <c r="Y578" s="510"/>
      <c r="Z578" s="510"/>
      <c r="AA578" s="510"/>
      <c r="AB578" s="163" t="s">
        <v>6240</v>
      </c>
      <c r="AC578" s="507">
        <v>8.036476926E9</v>
      </c>
      <c r="AD578" s="510"/>
      <c r="AE578" s="510"/>
      <c r="AF578" s="509"/>
      <c r="AG578" s="509"/>
      <c r="AH578" s="509"/>
      <c r="AI578" s="509"/>
      <c r="AJ578" s="163" t="s">
        <v>2651</v>
      </c>
      <c r="AK578" s="509"/>
      <c r="AL578" s="509"/>
      <c r="AM578" s="163" t="s">
        <v>6241</v>
      </c>
      <c r="AN578" s="510"/>
      <c r="AO578" s="509"/>
      <c r="AP578" s="509"/>
      <c r="AQ578" s="509"/>
      <c r="AR578" s="509"/>
      <c r="AS578" s="509"/>
      <c r="AT578" s="163" t="s">
        <v>2700</v>
      </c>
      <c r="AU578" s="507">
        <v>6413.0</v>
      </c>
      <c r="AV578" s="507">
        <v>1.0</v>
      </c>
      <c r="AW578" s="507">
        <v>2029.0</v>
      </c>
      <c r="AX578" s="163" t="s">
        <v>2936</v>
      </c>
      <c r="AY578" s="163" t="s">
        <v>3444</v>
      </c>
      <c r="AZ578" s="163" t="s">
        <v>2655</v>
      </c>
    </row>
    <row r="579">
      <c r="A579" s="163" t="s">
        <v>6245</v>
      </c>
      <c r="B579" s="163" t="s">
        <v>6246</v>
      </c>
      <c r="C579" s="163" t="s">
        <v>2638</v>
      </c>
      <c r="D579" s="163" t="s">
        <v>2639</v>
      </c>
      <c r="E579" s="506">
        <v>45773.49375</v>
      </c>
      <c r="F579" s="507">
        <v>9800.0</v>
      </c>
      <c r="G579" s="163" t="s">
        <v>2640</v>
      </c>
      <c r="H579" s="507">
        <v>9800.0</v>
      </c>
      <c r="I579" s="163" t="s">
        <v>2640</v>
      </c>
      <c r="J579" s="163" t="s">
        <v>2641</v>
      </c>
      <c r="K579" s="163" t="s">
        <v>2642</v>
      </c>
      <c r="L579" s="163" t="s">
        <v>6247</v>
      </c>
      <c r="M579" s="163" t="s">
        <v>6248</v>
      </c>
      <c r="N579" s="163" t="s">
        <v>2645</v>
      </c>
      <c r="O579" s="163" t="s">
        <v>2646</v>
      </c>
      <c r="P579" s="163" t="s">
        <v>2683</v>
      </c>
      <c r="Q579" s="163" t="s">
        <v>2852</v>
      </c>
      <c r="R579" s="506">
        <v>45773.080555555556</v>
      </c>
      <c r="S579" s="509"/>
      <c r="T579" s="509"/>
      <c r="U579" s="163" t="s">
        <v>6249</v>
      </c>
      <c r="V579" s="506">
        <v>45773.49236111111</v>
      </c>
      <c r="W579" s="510"/>
      <c r="X579" s="163" t="s">
        <v>4400</v>
      </c>
      <c r="Y579" s="507">
        <v>9800.0</v>
      </c>
      <c r="Z579" s="163" t="s">
        <v>2640</v>
      </c>
      <c r="AA579" s="163" t="s">
        <v>2641</v>
      </c>
      <c r="AB579" s="163" t="s">
        <v>6250</v>
      </c>
      <c r="AC579" s="507">
        <v>8.040501835E9</v>
      </c>
      <c r="AD579" s="510"/>
      <c r="AE579" s="509"/>
      <c r="AF579" s="509"/>
      <c r="AG579" s="509"/>
      <c r="AH579" s="509"/>
      <c r="AI579" s="509"/>
      <c r="AJ579" s="163" t="s">
        <v>2651</v>
      </c>
      <c r="AK579" s="512"/>
      <c r="AL579" s="513"/>
      <c r="AM579" s="163" t="s">
        <v>6251</v>
      </c>
      <c r="AN579" s="510"/>
      <c r="AO579" s="509"/>
      <c r="AP579" s="509"/>
      <c r="AQ579" s="509"/>
      <c r="AR579" s="509"/>
      <c r="AS579" s="509"/>
      <c r="AT579" s="163" t="s">
        <v>2653</v>
      </c>
      <c r="AU579" s="507">
        <v>1084.0</v>
      </c>
      <c r="AV579" s="507">
        <v>9.0</v>
      </c>
      <c r="AW579" s="507">
        <v>2025.0</v>
      </c>
      <c r="AX579" s="163" t="s">
        <v>2730</v>
      </c>
      <c r="AY579" s="163" t="s">
        <v>3047</v>
      </c>
      <c r="AZ579" s="163" t="s">
        <v>2655</v>
      </c>
    </row>
    <row r="580">
      <c r="A580" s="163" t="s">
        <v>6252</v>
      </c>
      <c r="B580" s="163" t="s">
        <v>6246</v>
      </c>
      <c r="C580" s="163" t="s">
        <v>2638</v>
      </c>
      <c r="D580" s="163" t="s">
        <v>2639</v>
      </c>
      <c r="E580" s="506">
        <v>45773.49097222222</v>
      </c>
      <c r="F580" s="507">
        <v>2980.0</v>
      </c>
      <c r="G580" s="163" t="s">
        <v>2640</v>
      </c>
      <c r="H580" s="507">
        <v>2980.0</v>
      </c>
      <c r="I580" s="163" t="s">
        <v>2640</v>
      </c>
      <c r="J580" s="163" t="s">
        <v>2641</v>
      </c>
      <c r="K580" s="163" t="s">
        <v>2642</v>
      </c>
      <c r="L580" s="163" t="s">
        <v>6247</v>
      </c>
      <c r="M580" s="163" t="s">
        <v>6253</v>
      </c>
      <c r="N580" s="163" t="s">
        <v>2645</v>
      </c>
      <c r="O580" s="163" t="s">
        <v>2646</v>
      </c>
      <c r="P580" s="163" t="s">
        <v>2683</v>
      </c>
      <c r="Q580" s="163" t="s">
        <v>2852</v>
      </c>
      <c r="R580" s="506">
        <v>45773.07986111111</v>
      </c>
      <c r="S580" s="509"/>
      <c r="T580" s="509"/>
      <c r="U580" s="163" t="s">
        <v>6254</v>
      </c>
      <c r="V580" s="506">
        <v>45773.48888888889</v>
      </c>
      <c r="W580" s="510"/>
      <c r="X580" s="163" t="s">
        <v>4400</v>
      </c>
      <c r="Y580" s="507">
        <v>2980.0</v>
      </c>
      <c r="Z580" s="163" t="s">
        <v>2640</v>
      </c>
      <c r="AA580" s="163" t="s">
        <v>2641</v>
      </c>
      <c r="AB580" s="163" t="s">
        <v>6250</v>
      </c>
      <c r="AC580" s="507">
        <v>8.040501835E9</v>
      </c>
      <c r="AD580" s="510"/>
      <c r="AE580" s="509"/>
      <c r="AF580" s="509"/>
      <c r="AG580" s="509"/>
      <c r="AH580" s="509"/>
      <c r="AI580" s="509"/>
      <c r="AJ580" s="163" t="s">
        <v>2651</v>
      </c>
      <c r="AK580" s="512"/>
      <c r="AL580" s="513"/>
      <c r="AM580" s="163" t="s">
        <v>6251</v>
      </c>
      <c r="AN580" s="510"/>
      <c r="AO580" s="509"/>
      <c r="AP580" s="509"/>
      <c r="AQ580" s="509"/>
      <c r="AR580" s="509"/>
      <c r="AS580" s="509"/>
      <c r="AT580" s="163" t="s">
        <v>2653</v>
      </c>
      <c r="AU580" s="507">
        <v>1084.0</v>
      </c>
      <c r="AV580" s="507">
        <v>9.0</v>
      </c>
      <c r="AW580" s="507">
        <v>2025.0</v>
      </c>
      <c r="AX580" s="163" t="s">
        <v>2730</v>
      </c>
      <c r="AY580" s="163" t="s">
        <v>3047</v>
      </c>
      <c r="AZ580" s="163" t="s">
        <v>2655</v>
      </c>
    </row>
    <row r="581">
      <c r="A581" s="163" t="s">
        <v>6255</v>
      </c>
      <c r="B581" s="163" t="s">
        <v>6256</v>
      </c>
      <c r="C581" s="163" t="s">
        <v>2638</v>
      </c>
      <c r="D581" s="163" t="s">
        <v>2639</v>
      </c>
      <c r="E581" s="506">
        <v>45773.47638888889</v>
      </c>
      <c r="F581" s="507">
        <v>2980.0</v>
      </c>
      <c r="G581" s="163" t="s">
        <v>2640</v>
      </c>
      <c r="H581" s="507">
        <v>2980.0</v>
      </c>
      <c r="I581" s="163" t="s">
        <v>2640</v>
      </c>
      <c r="J581" s="163" t="s">
        <v>2641</v>
      </c>
      <c r="K581" s="163" t="s">
        <v>2642</v>
      </c>
      <c r="L581" s="163" t="s">
        <v>6257</v>
      </c>
      <c r="M581" s="163" t="s">
        <v>6258</v>
      </c>
      <c r="N581" s="163" t="s">
        <v>2645</v>
      </c>
      <c r="O581" s="163" t="s">
        <v>2646</v>
      </c>
      <c r="P581" s="163" t="s">
        <v>2683</v>
      </c>
      <c r="Q581" s="163" t="s">
        <v>2648</v>
      </c>
      <c r="R581" s="506">
        <v>45773.47430555556</v>
      </c>
      <c r="S581" s="509"/>
      <c r="T581" s="509"/>
      <c r="U581" s="163" t="s">
        <v>6259</v>
      </c>
      <c r="V581" s="510"/>
      <c r="W581" s="510"/>
      <c r="X581" s="510"/>
      <c r="Y581" s="510"/>
      <c r="Z581" s="510"/>
      <c r="AA581" s="510"/>
      <c r="AB581" s="163" t="s">
        <v>6260</v>
      </c>
      <c r="AC581" s="507">
        <v>8.050024406E9</v>
      </c>
      <c r="AD581" s="510"/>
      <c r="AE581" s="509"/>
      <c r="AF581" s="509"/>
      <c r="AG581" s="509"/>
      <c r="AH581" s="509"/>
      <c r="AI581" s="509"/>
      <c r="AJ581" s="163" t="s">
        <v>2651</v>
      </c>
      <c r="AK581" s="512"/>
      <c r="AL581" s="513"/>
      <c r="AM581" s="163" t="s">
        <v>6261</v>
      </c>
      <c r="AN581" s="510"/>
      <c r="AO581" s="509"/>
      <c r="AP581" s="509"/>
      <c r="AQ581" s="509"/>
      <c r="AR581" s="509"/>
      <c r="AS581" s="509"/>
      <c r="AT581" s="163" t="s">
        <v>2653</v>
      </c>
      <c r="AU581" s="507">
        <v>7591.0</v>
      </c>
      <c r="AV581" s="507">
        <v>1.0</v>
      </c>
      <c r="AW581" s="507">
        <v>2030.0</v>
      </c>
      <c r="AX581" s="163" t="s">
        <v>2846</v>
      </c>
      <c r="AY581" s="163" t="s">
        <v>2921</v>
      </c>
      <c r="AZ581" s="163" t="s">
        <v>2655</v>
      </c>
    </row>
    <row r="582">
      <c r="A582" s="163" t="s">
        <v>5998</v>
      </c>
      <c r="B582" s="163" t="s">
        <v>5999</v>
      </c>
      <c r="C582" s="163" t="s">
        <v>2638</v>
      </c>
      <c r="D582" s="163" t="s">
        <v>2639</v>
      </c>
      <c r="E582" s="506">
        <v>45773.475</v>
      </c>
      <c r="F582" s="507">
        <v>9800.0</v>
      </c>
      <c r="G582" s="163" t="s">
        <v>2640</v>
      </c>
      <c r="H582" s="507">
        <v>9800.0</v>
      </c>
      <c r="I582" s="163" t="s">
        <v>2640</v>
      </c>
      <c r="J582" s="163" t="s">
        <v>2641</v>
      </c>
      <c r="K582" s="163" t="s">
        <v>2642</v>
      </c>
      <c r="L582" s="163" t="s">
        <v>6000</v>
      </c>
      <c r="M582" s="163" t="s">
        <v>6001</v>
      </c>
      <c r="N582" s="163" t="s">
        <v>2645</v>
      </c>
      <c r="O582" s="163" t="s">
        <v>2646</v>
      </c>
      <c r="P582" s="163" t="s">
        <v>2660</v>
      </c>
      <c r="Q582" s="163" t="s">
        <v>2648</v>
      </c>
      <c r="R582" s="506">
        <v>45773.475</v>
      </c>
      <c r="S582" s="509"/>
      <c r="T582" s="509"/>
      <c r="U582" s="163" t="s">
        <v>6002</v>
      </c>
      <c r="V582" s="510"/>
      <c r="W582" s="510"/>
      <c r="X582" s="510"/>
      <c r="Y582" s="510"/>
      <c r="Z582" s="510"/>
      <c r="AA582" s="510"/>
      <c r="AB582" s="163" t="s">
        <v>6003</v>
      </c>
      <c r="AC582" s="507">
        <v>9.095461492E9</v>
      </c>
      <c r="AD582" s="510"/>
      <c r="AE582" s="509"/>
      <c r="AF582" s="509"/>
      <c r="AG582" s="509"/>
      <c r="AH582" s="509"/>
      <c r="AI582" s="509"/>
      <c r="AJ582" s="163" t="s">
        <v>2651</v>
      </c>
      <c r="AK582" s="512"/>
      <c r="AL582" s="513"/>
      <c r="AM582" s="163" t="s">
        <v>6004</v>
      </c>
      <c r="AN582" s="510"/>
      <c r="AO582" s="509"/>
      <c r="AP582" s="509"/>
      <c r="AQ582" s="509"/>
      <c r="AR582" s="509"/>
      <c r="AS582" s="509"/>
      <c r="AT582" s="163" t="s">
        <v>2653</v>
      </c>
      <c r="AU582" s="507">
        <v>1003.0</v>
      </c>
      <c r="AV582" s="507">
        <v>3.0</v>
      </c>
      <c r="AW582" s="507">
        <v>2027.0</v>
      </c>
      <c r="AX582" s="163" t="s">
        <v>2664</v>
      </c>
      <c r="AY582" s="163" t="s">
        <v>3133</v>
      </c>
      <c r="AZ582" s="163" t="s">
        <v>2655</v>
      </c>
    </row>
    <row r="583">
      <c r="A583" s="163" t="s">
        <v>6262</v>
      </c>
      <c r="B583" s="163" t="s">
        <v>6263</v>
      </c>
      <c r="C583" s="163" t="s">
        <v>2638</v>
      </c>
      <c r="D583" s="163" t="s">
        <v>2639</v>
      </c>
      <c r="E583" s="506">
        <v>45773.475</v>
      </c>
      <c r="F583" s="507">
        <v>2980.0</v>
      </c>
      <c r="G583" s="163" t="s">
        <v>2640</v>
      </c>
      <c r="H583" s="507">
        <v>2980.0</v>
      </c>
      <c r="I583" s="163" t="s">
        <v>2640</v>
      </c>
      <c r="J583" s="163" t="s">
        <v>2641</v>
      </c>
      <c r="K583" s="163" t="s">
        <v>2642</v>
      </c>
      <c r="L583" s="163" t="s">
        <v>6264</v>
      </c>
      <c r="M583" s="163" t="s">
        <v>6265</v>
      </c>
      <c r="N583" s="163" t="s">
        <v>2645</v>
      </c>
      <c r="O583" s="163" t="s">
        <v>2646</v>
      </c>
      <c r="P583" s="163" t="s">
        <v>2673</v>
      </c>
      <c r="Q583" s="163" t="s">
        <v>2648</v>
      </c>
      <c r="R583" s="506">
        <v>45773.47361111111</v>
      </c>
      <c r="S583" s="509"/>
      <c r="T583" s="509"/>
      <c r="U583" s="163" t="s">
        <v>6266</v>
      </c>
      <c r="V583" s="510"/>
      <c r="W583" s="510"/>
      <c r="X583" s="510"/>
      <c r="Y583" s="510"/>
      <c r="Z583" s="510"/>
      <c r="AA583" s="510"/>
      <c r="AB583" s="163" t="s">
        <v>6267</v>
      </c>
      <c r="AC583" s="507">
        <v>9.068208923E9</v>
      </c>
      <c r="AD583" s="510"/>
      <c r="AE583" s="510"/>
      <c r="AF583" s="509"/>
      <c r="AG583" s="509"/>
      <c r="AH583" s="509"/>
      <c r="AI583" s="509"/>
      <c r="AJ583" s="163" t="s">
        <v>2651</v>
      </c>
      <c r="AK583" s="512"/>
      <c r="AL583" s="513"/>
      <c r="AM583" s="163" t="s">
        <v>6268</v>
      </c>
      <c r="AN583" s="510"/>
      <c r="AO583" s="510"/>
      <c r="AP583" s="509"/>
      <c r="AQ583" s="509"/>
      <c r="AR583" s="509"/>
      <c r="AS583" s="509"/>
      <c r="AT583" s="163" t="s">
        <v>2653</v>
      </c>
      <c r="AU583" s="507">
        <v>4002.0</v>
      </c>
      <c r="AV583" s="507">
        <v>8.0</v>
      </c>
      <c r="AW583" s="507">
        <v>2029.0</v>
      </c>
      <c r="AX583" s="163" t="s">
        <v>2677</v>
      </c>
      <c r="AY583" s="163" t="s">
        <v>2779</v>
      </c>
      <c r="AZ583" s="163" t="s">
        <v>2655</v>
      </c>
    </row>
    <row r="584">
      <c r="A584" s="163" t="s">
        <v>6269</v>
      </c>
      <c r="B584" s="163" t="s">
        <v>6270</v>
      </c>
      <c r="C584" s="163" t="s">
        <v>2638</v>
      </c>
      <c r="D584" s="163" t="s">
        <v>2639</v>
      </c>
      <c r="E584" s="506">
        <v>45773.46944444445</v>
      </c>
      <c r="F584" s="507">
        <v>2980.0</v>
      </c>
      <c r="G584" s="163" t="s">
        <v>2640</v>
      </c>
      <c r="H584" s="507">
        <v>2980.0</v>
      </c>
      <c r="I584" s="163" t="s">
        <v>2640</v>
      </c>
      <c r="J584" s="163" t="s">
        <v>2641</v>
      </c>
      <c r="K584" s="163" t="s">
        <v>2642</v>
      </c>
      <c r="L584" s="163" t="s">
        <v>6271</v>
      </c>
      <c r="M584" s="163" t="s">
        <v>6272</v>
      </c>
      <c r="N584" s="163" t="s">
        <v>2645</v>
      </c>
      <c r="O584" s="163" t="s">
        <v>2646</v>
      </c>
      <c r="P584" s="163" t="s">
        <v>2660</v>
      </c>
      <c r="Q584" s="163" t="s">
        <v>2648</v>
      </c>
      <c r="R584" s="506">
        <v>45773.46944444445</v>
      </c>
      <c r="S584" s="509"/>
      <c r="T584" s="509"/>
      <c r="U584" s="163" t="s">
        <v>6273</v>
      </c>
      <c r="V584" s="510"/>
      <c r="W584" s="510"/>
      <c r="X584" s="510"/>
      <c r="Y584" s="510"/>
      <c r="Z584" s="510"/>
      <c r="AA584" s="510"/>
      <c r="AB584" s="163" t="s">
        <v>6274</v>
      </c>
      <c r="AC584" s="507">
        <v>9.091841582E9</v>
      </c>
      <c r="AD584" s="510"/>
      <c r="AE584" s="510"/>
      <c r="AF584" s="509"/>
      <c r="AG584" s="509"/>
      <c r="AH584" s="509"/>
      <c r="AI584" s="509"/>
      <c r="AJ584" s="163" t="s">
        <v>2651</v>
      </c>
      <c r="AK584" s="509"/>
      <c r="AL584" s="509"/>
      <c r="AM584" s="163" t="s">
        <v>6275</v>
      </c>
      <c r="AN584" s="510"/>
      <c r="AO584" s="510"/>
      <c r="AP584" s="509"/>
      <c r="AQ584" s="509"/>
      <c r="AR584" s="509"/>
      <c r="AS584" s="509"/>
      <c r="AT584" s="163" t="s">
        <v>2653</v>
      </c>
      <c r="AU584" s="507">
        <v>1004.0</v>
      </c>
      <c r="AV584" s="507">
        <v>6.0</v>
      </c>
      <c r="AW584" s="507">
        <v>2029.0</v>
      </c>
      <c r="AX584" s="163" t="s">
        <v>2664</v>
      </c>
      <c r="AY584" s="163" t="s">
        <v>3133</v>
      </c>
      <c r="AZ584" s="163" t="s">
        <v>2655</v>
      </c>
    </row>
    <row r="585">
      <c r="A585" s="163" t="s">
        <v>6005</v>
      </c>
      <c r="B585" s="163" t="s">
        <v>5999</v>
      </c>
      <c r="C585" s="163" t="s">
        <v>2638</v>
      </c>
      <c r="D585" s="163" t="s">
        <v>2639</v>
      </c>
      <c r="E585" s="506">
        <v>45773.46805555555</v>
      </c>
      <c r="F585" s="507">
        <v>2980.0</v>
      </c>
      <c r="G585" s="163" t="s">
        <v>2640</v>
      </c>
      <c r="H585" s="507">
        <v>2980.0</v>
      </c>
      <c r="I585" s="163" t="s">
        <v>2640</v>
      </c>
      <c r="J585" s="163" t="s">
        <v>2641</v>
      </c>
      <c r="K585" s="163" t="s">
        <v>2642</v>
      </c>
      <c r="L585" s="163" t="s">
        <v>6000</v>
      </c>
      <c r="M585" s="163" t="s">
        <v>6006</v>
      </c>
      <c r="N585" s="163" t="s">
        <v>2645</v>
      </c>
      <c r="O585" s="163" t="s">
        <v>2646</v>
      </c>
      <c r="P585" s="163" t="s">
        <v>2660</v>
      </c>
      <c r="Q585" s="163" t="s">
        <v>2648</v>
      </c>
      <c r="R585" s="506">
        <v>45773.46805555555</v>
      </c>
      <c r="S585" s="509"/>
      <c r="T585" s="509"/>
      <c r="U585" s="163" t="s">
        <v>6007</v>
      </c>
      <c r="V585" s="510"/>
      <c r="W585" s="510"/>
      <c r="X585" s="510"/>
      <c r="Y585" s="510"/>
      <c r="Z585" s="510"/>
      <c r="AA585" s="510"/>
      <c r="AB585" s="163" t="s">
        <v>6003</v>
      </c>
      <c r="AC585" s="507">
        <v>9.095461492E9</v>
      </c>
      <c r="AD585" s="510"/>
      <c r="AE585" s="509"/>
      <c r="AF585" s="509"/>
      <c r="AG585" s="509"/>
      <c r="AH585" s="509"/>
      <c r="AI585" s="509"/>
      <c r="AJ585" s="163" t="s">
        <v>2651</v>
      </c>
      <c r="AK585" s="512"/>
      <c r="AL585" s="513"/>
      <c r="AM585" s="163" t="s">
        <v>6004</v>
      </c>
      <c r="AN585" s="510"/>
      <c r="AO585" s="510"/>
      <c r="AP585" s="509"/>
      <c r="AQ585" s="509"/>
      <c r="AR585" s="509"/>
      <c r="AS585" s="509"/>
      <c r="AT585" s="163" t="s">
        <v>2653</v>
      </c>
      <c r="AU585" s="507">
        <v>1003.0</v>
      </c>
      <c r="AV585" s="507">
        <v>3.0</v>
      </c>
      <c r="AW585" s="507">
        <v>2027.0</v>
      </c>
      <c r="AX585" s="163" t="s">
        <v>2664</v>
      </c>
      <c r="AY585" s="163" t="s">
        <v>3133</v>
      </c>
      <c r="AZ585" s="163" t="s">
        <v>2655</v>
      </c>
    </row>
    <row r="586">
      <c r="A586" s="163" t="s">
        <v>6276</v>
      </c>
      <c r="B586" s="163" t="s">
        <v>6277</v>
      </c>
      <c r="C586" s="163" t="s">
        <v>2638</v>
      </c>
      <c r="D586" s="163" t="s">
        <v>2639</v>
      </c>
      <c r="E586" s="506">
        <v>45773.46597222222</v>
      </c>
      <c r="F586" s="507">
        <v>9800.0</v>
      </c>
      <c r="G586" s="163" t="s">
        <v>2640</v>
      </c>
      <c r="H586" s="507">
        <v>9800.0</v>
      </c>
      <c r="I586" s="163" t="s">
        <v>2640</v>
      </c>
      <c r="J586" s="163" t="s">
        <v>2641</v>
      </c>
      <c r="K586" s="163" t="s">
        <v>2642</v>
      </c>
      <c r="L586" s="163" t="s">
        <v>6278</v>
      </c>
      <c r="M586" s="163" t="s">
        <v>6279</v>
      </c>
      <c r="N586" s="163" t="s">
        <v>2645</v>
      </c>
      <c r="O586" s="163" t="s">
        <v>2646</v>
      </c>
      <c r="P586" s="163" t="s">
        <v>2660</v>
      </c>
      <c r="Q586" s="163" t="s">
        <v>2648</v>
      </c>
      <c r="R586" s="506">
        <v>45773.46597222222</v>
      </c>
      <c r="S586" s="509"/>
      <c r="T586" s="509"/>
      <c r="U586" s="163" t="s">
        <v>6280</v>
      </c>
      <c r="V586" s="510"/>
      <c r="W586" s="510"/>
      <c r="X586" s="510"/>
      <c r="Y586" s="510"/>
      <c r="Z586" s="510"/>
      <c r="AA586" s="510"/>
      <c r="AB586" s="163" t="s">
        <v>6281</v>
      </c>
      <c r="AC586" s="507">
        <v>8.089490214E9</v>
      </c>
      <c r="AD586" s="510"/>
      <c r="AE586" s="510"/>
      <c r="AF586" s="509"/>
      <c r="AG586" s="509"/>
      <c r="AH586" s="509"/>
      <c r="AI586" s="509"/>
      <c r="AJ586" s="163" t="s">
        <v>2651</v>
      </c>
      <c r="AK586" s="512"/>
      <c r="AL586" s="513"/>
      <c r="AM586" s="163" t="s">
        <v>6282</v>
      </c>
      <c r="AN586" s="510"/>
      <c r="AO586" s="510"/>
      <c r="AP586" s="509"/>
      <c r="AQ586" s="509"/>
      <c r="AR586" s="509"/>
      <c r="AS586" s="509"/>
      <c r="AT586" s="163" t="s">
        <v>2653</v>
      </c>
      <c r="AU586" s="507">
        <v>2001.0</v>
      </c>
      <c r="AV586" s="507">
        <v>7.0</v>
      </c>
      <c r="AW586" s="507">
        <v>2029.0</v>
      </c>
      <c r="AX586" s="163" t="s">
        <v>2664</v>
      </c>
      <c r="AY586" s="163" t="s">
        <v>3133</v>
      </c>
      <c r="AZ586" s="163" t="s">
        <v>2655</v>
      </c>
    </row>
    <row r="587">
      <c r="A587" s="163" t="s">
        <v>6283</v>
      </c>
      <c r="B587" s="163" t="s">
        <v>6284</v>
      </c>
      <c r="C587" s="163" t="s">
        <v>2638</v>
      </c>
      <c r="D587" s="163" t="s">
        <v>2639</v>
      </c>
      <c r="E587" s="506">
        <v>45773.45277777778</v>
      </c>
      <c r="F587" s="507">
        <v>2980.0</v>
      </c>
      <c r="G587" s="163" t="s">
        <v>2640</v>
      </c>
      <c r="H587" s="507">
        <v>2980.0</v>
      </c>
      <c r="I587" s="163" t="s">
        <v>2640</v>
      </c>
      <c r="J587" s="163" t="s">
        <v>2641</v>
      </c>
      <c r="K587" s="163" t="s">
        <v>2642</v>
      </c>
      <c r="L587" s="163" t="s">
        <v>6285</v>
      </c>
      <c r="M587" s="163" t="s">
        <v>6286</v>
      </c>
      <c r="N587" s="163" t="s">
        <v>2645</v>
      </c>
      <c r="O587" s="163" t="s">
        <v>2646</v>
      </c>
      <c r="P587" s="163" t="s">
        <v>2673</v>
      </c>
      <c r="Q587" s="163" t="s">
        <v>2648</v>
      </c>
      <c r="R587" s="506">
        <v>45773.45</v>
      </c>
      <c r="S587" s="509"/>
      <c r="T587" s="509"/>
      <c r="U587" s="163" t="s">
        <v>6287</v>
      </c>
      <c r="V587" s="510"/>
      <c r="W587" s="510"/>
      <c r="X587" s="510"/>
      <c r="Y587" s="510"/>
      <c r="Z587" s="510"/>
      <c r="AA587" s="510"/>
      <c r="AB587" s="163" t="s">
        <v>6288</v>
      </c>
      <c r="AC587" s="507">
        <v>8.03054941E9</v>
      </c>
      <c r="AD587" s="510"/>
      <c r="AE587" s="509"/>
      <c r="AF587" s="509"/>
      <c r="AG587" s="509"/>
      <c r="AH587" s="509"/>
      <c r="AI587" s="509"/>
      <c r="AJ587" s="163" t="s">
        <v>2651</v>
      </c>
      <c r="AK587" s="512"/>
      <c r="AL587" s="513"/>
      <c r="AM587" s="163" t="s">
        <v>6289</v>
      </c>
      <c r="AN587" s="510"/>
      <c r="AO587" s="509"/>
      <c r="AP587" s="509"/>
      <c r="AQ587" s="509"/>
      <c r="AR587" s="509"/>
      <c r="AS587" s="509"/>
      <c r="AT587" s="163" t="s">
        <v>2653</v>
      </c>
      <c r="AU587" s="507">
        <v>7091.0</v>
      </c>
      <c r="AV587" s="507">
        <v>2.0</v>
      </c>
      <c r="AW587" s="507">
        <v>2028.0</v>
      </c>
      <c r="AX587" s="163" t="s">
        <v>2677</v>
      </c>
      <c r="AY587" s="163" t="s">
        <v>6290</v>
      </c>
      <c r="AZ587" s="163" t="s">
        <v>2655</v>
      </c>
    </row>
    <row r="588">
      <c r="A588" s="163" t="s">
        <v>6291</v>
      </c>
      <c r="B588" s="163" t="s">
        <v>6292</v>
      </c>
      <c r="C588" s="163" t="s">
        <v>2638</v>
      </c>
      <c r="D588" s="163" t="s">
        <v>2639</v>
      </c>
      <c r="E588" s="506">
        <v>45773.450694444444</v>
      </c>
      <c r="F588" s="507">
        <v>2980.0</v>
      </c>
      <c r="G588" s="163" t="s">
        <v>2640</v>
      </c>
      <c r="H588" s="507">
        <v>2980.0</v>
      </c>
      <c r="I588" s="163" t="s">
        <v>2640</v>
      </c>
      <c r="J588" s="163" t="s">
        <v>2641</v>
      </c>
      <c r="K588" s="163" t="s">
        <v>2642</v>
      </c>
      <c r="L588" s="163" t="s">
        <v>6293</v>
      </c>
      <c r="M588" s="163" t="s">
        <v>6294</v>
      </c>
      <c r="N588" s="163" t="s">
        <v>2645</v>
      </c>
      <c r="O588" s="163" t="s">
        <v>2646</v>
      </c>
      <c r="P588" s="163" t="s">
        <v>2647</v>
      </c>
      <c r="Q588" s="163" t="s">
        <v>2648</v>
      </c>
      <c r="R588" s="506">
        <v>45773.450694444444</v>
      </c>
      <c r="S588" s="509"/>
      <c r="T588" s="509"/>
      <c r="U588" s="163" t="s">
        <v>6295</v>
      </c>
      <c r="V588" s="510"/>
      <c r="W588" s="510"/>
      <c r="X588" s="510"/>
      <c r="Y588" s="510"/>
      <c r="Z588" s="510"/>
      <c r="AA588" s="510"/>
      <c r="AB588" s="163" t="s">
        <v>6296</v>
      </c>
      <c r="AC588" s="507">
        <v>7.023019418E9</v>
      </c>
      <c r="AD588" s="510"/>
      <c r="AE588" s="509"/>
      <c r="AF588" s="509"/>
      <c r="AG588" s="509"/>
      <c r="AH588" s="509"/>
      <c r="AI588" s="509"/>
      <c r="AJ588" s="163" t="s">
        <v>2651</v>
      </c>
      <c r="AK588" s="512"/>
      <c r="AL588" s="513"/>
      <c r="AM588" s="163" t="s">
        <v>6297</v>
      </c>
      <c r="AN588" s="510"/>
      <c r="AO588" s="509"/>
      <c r="AP588" s="509"/>
      <c r="AQ588" s="509"/>
      <c r="AR588" s="509"/>
      <c r="AS588" s="509"/>
      <c r="AT588" s="163" t="s">
        <v>2653</v>
      </c>
      <c r="AU588" s="507">
        <v>3821.0</v>
      </c>
      <c r="AV588" s="507">
        <v>12.0</v>
      </c>
      <c r="AW588" s="507">
        <v>2026.0</v>
      </c>
      <c r="AX588" s="510"/>
      <c r="AY588" s="163" t="s">
        <v>2654</v>
      </c>
      <c r="AZ588" s="163" t="s">
        <v>2655</v>
      </c>
    </row>
    <row r="589">
      <c r="A589" s="163" t="s">
        <v>6298</v>
      </c>
      <c r="B589" s="163" t="s">
        <v>6277</v>
      </c>
      <c r="C589" s="163" t="s">
        <v>2638</v>
      </c>
      <c r="D589" s="163" t="s">
        <v>2639</v>
      </c>
      <c r="E589" s="506">
        <v>45773.44930555556</v>
      </c>
      <c r="F589" s="507">
        <v>2980.0</v>
      </c>
      <c r="G589" s="163" t="s">
        <v>2640</v>
      </c>
      <c r="H589" s="507">
        <v>2980.0</v>
      </c>
      <c r="I589" s="163" t="s">
        <v>2640</v>
      </c>
      <c r="J589" s="163" t="s">
        <v>2641</v>
      </c>
      <c r="K589" s="163" t="s">
        <v>2642</v>
      </c>
      <c r="L589" s="163" t="s">
        <v>6278</v>
      </c>
      <c r="M589" s="163" t="s">
        <v>6299</v>
      </c>
      <c r="N589" s="163" t="s">
        <v>2645</v>
      </c>
      <c r="O589" s="163" t="s">
        <v>2646</v>
      </c>
      <c r="P589" s="163" t="s">
        <v>2660</v>
      </c>
      <c r="Q589" s="163" t="s">
        <v>2648</v>
      </c>
      <c r="R589" s="506">
        <v>45773.44930555556</v>
      </c>
      <c r="S589" s="509"/>
      <c r="T589" s="509"/>
      <c r="U589" s="163" t="s">
        <v>6300</v>
      </c>
      <c r="V589" s="510"/>
      <c r="W589" s="510"/>
      <c r="X589" s="510"/>
      <c r="Y589" s="510"/>
      <c r="Z589" s="510"/>
      <c r="AA589" s="510"/>
      <c r="AB589" s="163" t="s">
        <v>6281</v>
      </c>
      <c r="AC589" s="507">
        <v>8.089490214E9</v>
      </c>
      <c r="AD589" s="510"/>
      <c r="AE589" s="509"/>
      <c r="AF589" s="509"/>
      <c r="AG589" s="509"/>
      <c r="AH589" s="509"/>
      <c r="AI589" s="509"/>
      <c r="AJ589" s="163" t="s">
        <v>2651</v>
      </c>
      <c r="AK589" s="509"/>
      <c r="AL589" s="509"/>
      <c r="AM589" s="163" t="s">
        <v>6282</v>
      </c>
      <c r="AN589" s="510"/>
      <c r="AO589" s="509"/>
      <c r="AP589" s="509"/>
      <c r="AQ589" s="509"/>
      <c r="AR589" s="509"/>
      <c r="AS589" s="509"/>
      <c r="AT589" s="163" t="s">
        <v>2653</v>
      </c>
      <c r="AU589" s="507">
        <v>2001.0</v>
      </c>
      <c r="AV589" s="507">
        <v>7.0</v>
      </c>
      <c r="AW589" s="507">
        <v>2029.0</v>
      </c>
      <c r="AX589" s="163" t="s">
        <v>2664</v>
      </c>
      <c r="AY589" s="163" t="s">
        <v>3133</v>
      </c>
      <c r="AZ589" s="163" t="s">
        <v>2655</v>
      </c>
    </row>
    <row r="590">
      <c r="A590" s="163" t="s">
        <v>6301</v>
      </c>
      <c r="B590" s="163" t="s">
        <v>6302</v>
      </c>
      <c r="C590" s="163" t="s">
        <v>2638</v>
      </c>
      <c r="D590" s="163" t="s">
        <v>2639</v>
      </c>
      <c r="E590" s="506">
        <v>45773.441666666666</v>
      </c>
      <c r="F590" s="507">
        <v>9800.0</v>
      </c>
      <c r="G590" s="163" t="s">
        <v>2640</v>
      </c>
      <c r="H590" s="507">
        <v>9800.0</v>
      </c>
      <c r="I590" s="163" t="s">
        <v>2640</v>
      </c>
      <c r="J590" s="163" t="s">
        <v>2641</v>
      </c>
      <c r="K590" s="163" t="s">
        <v>2642</v>
      </c>
      <c r="L590" s="163" t="s">
        <v>6303</v>
      </c>
      <c r="M590" s="163" t="s">
        <v>6304</v>
      </c>
      <c r="N590" s="163" t="s">
        <v>2645</v>
      </c>
      <c r="O590" s="163" t="s">
        <v>2646</v>
      </c>
      <c r="P590" s="163" t="s">
        <v>2673</v>
      </c>
      <c r="Q590" s="163" t="s">
        <v>2648</v>
      </c>
      <c r="R590" s="506">
        <v>45773.44027777778</v>
      </c>
      <c r="S590" s="509"/>
      <c r="T590" s="509"/>
      <c r="U590" s="163" t="s">
        <v>6305</v>
      </c>
      <c r="V590" s="510"/>
      <c r="W590" s="510"/>
      <c r="X590" s="510"/>
      <c r="Y590" s="510"/>
      <c r="Z590" s="510"/>
      <c r="AA590" s="510"/>
      <c r="AB590" s="163" t="s">
        <v>6306</v>
      </c>
      <c r="AC590" s="507">
        <v>9.092495526E9</v>
      </c>
      <c r="AD590" s="510"/>
      <c r="AE590" s="509"/>
      <c r="AF590" s="509"/>
      <c r="AG590" s="509"/>
      <c r="AH590" s="509"/>
      <c r="AI590" s="509"/>
      <c r="AJ590" s="163" t="s">
        <v>2651</v>
      </c>
      <c r="AK590" s="512"/>
      <c r="AL590" s="513"/>
      <c r="AM590" s="163" t="s">
        <v>6307</v>
      </c>
      <c r="AN590" s="510"/>
      <c r="AO590" s="510"/>
      <c r="AP590" s="509"/>
      <c r="AQ590" s="509"/>
      <c r="AR590" s="509"/>
      <c r="AS590" s="509"/>
      <c r="AT590" s="163" t="s">
        <v>2653</v>
      </c>
      <c r="AU590" s="507">
        <v>2366.0</v>
      </c>
      <c r="AV590" s="507">
        <v>7.0</v>
      </c>
      <c r="AW590" s="507">
        <v>2028.0</v>
      </c>
      <c r="AX590" s="163" t="s">
        <v>2677</v>
      </c>
      <c r="AY590" s="163" t="s">
        <v>2678</v>
      </c>
      <c r="AZ590" s="163" t="s">
        <v>2655</v>
      </c>
    </row>
    <row r="591">
      <c r="A591" s="163" t="s">
        <v>6308</v>
      </c>
      <c r="B591" s="163" t="s">
        <v>6302</v>
      </c>
      <c r="C591" s="163" t="s">
        <v>2638</v>
      </c>
      <c r="D591" s="163" t="s">
        <v>2639</v>
      </c>
      <c r="E591" s="506">
        <v>45773.43472222222</v>
      </c>
      <c r="F591" s="507">
        <v>2980.0</v>
      </c>
      <c r="G591" s="163" t="s">
        <v>2640</v>
      </c>
      <c r="H591" s="507">
        <v>2980.0</v>
      </c>
      <c r="I591" s="163" t="s">
        <v>2640</v>
      </c>
      <c r="J591" s="163" t="s">
        <v>2641</v>
      </c>
      <c r="K591" s="163" t="s">
        <v>2642</v>
      </c>
      <c r="L591" s="163" t="s">
        <v>6303</v>
      </c>
      <c r="M591" s="163" t="s">
        <v>6309</v>
      </c>
      <c r="N591" s="163" t="s">
        <v>2645</v>
      </c>
      <c r="O591" s="163" t="s">
        <v>2646</v>
      </c>
      <c r="P591" s="163" t="s">
        <v>2673</v>
      </c>
      <c r="Q591" s="163" t="s">
        <v>2648</v>
      </c>
      <c r="R591" s="506">
        <v>45773.433333333334</v>
      </c>
      <c r="S591" s="509"/>
      <c r="T591" s="509"/>
      <c r="U591" s="163" t="s">
        <v>6310</v>
      </c>
      <c r="V591" s="510"/>
      <c r="W591" s="510"/>
      <c r="X591" s="510"/>
      <c r="Y591" s="510"/>
      <c r="Z591" s="510"/>
      <c r="AA591" s="510"/>
      <c r="AB591" s="163" t="s">
        <v>6306</v>
      </c>
      <c r="AC591" s="507">
        <v>9.092495526E9</v>
      </c>
      <c r="AD591" s="510"/>
      <c r="AE591" s="509"/>
      <c r="AF591" s="509"/>
      <c r="AG591" s="509"/>
      <c r="AH591" s="509"/>
      <c r="AI591" s="509"/>
      <c r="AJ591" s="163" t="s">
        <v>2651</v>
      </c>
      <c r="AK591" s="512"/>
      <c r="AL591" s="513"/>
      <c r="AM591" s="163" t="s">
        <v>6307</v>
      </c>
      <c r="AN591" s="510"/>
      <c r="AO591" s="510"/>
      <c r="AP591" s="509"/>
      <c r="AQ591" s="509"/>
      <c r="AR591" s="509"/>
      <c r="AS591" s="509"/>
      <c r="AT591" s="163" t="s">
        <v>2653</v>
      </c>
      <c r="AU591" s="507">
        <v>2366.0</v>
      </c>
      <c r="AV591" s="507">
        <v>7.0</v>
      </c>
      <c r="AW591" s="507">
        <v>2028.0</v>
      </c>
      <c r="AX591" s="163" t="s">
        <v>2677</v>
      </c>
      <c r="AY591" s="163" t="s">
        <v>2678</v>
      </c>
      <c r="AZ591" s="163" t="s">
        <v>2655</v>
      </c>
    </row>
    <row r="592">
      <c r="A592" s="163" t="s">
        <v>6311</v>
      </c>
      <c r="B592" s="163" t="s">
        <v>6312</v>
      </c>
      <c r="C592" s="163" t="s">
        <v>2638</v>
      </c>
      <c r="D592" s="163" t="s">
        <v>2639</v>
      </c>
      <c r="E592" s="506">
        <v>45773.42569444444</v>
      </c>
      <c r="F592" s="507">
        <v>2980.0</v>
      </c>
      <c r="G592" s="163" t="s">
        <v>2640</v>
      </c>
      <c r="H592" s="507">
        <v>2980.0</v>
      </c>
      <c r="I592" s="163" t="s">
        <v>2640</v>
      </c>
      <c r="J592" s="163" t="s">
        <v>2641</v>
      </c>
      <c r="K592" s="163" t="s">
        <v>2642</v>
      </c>
      <c r="L592" s="163" t="s">
        <v>6313</v>
      </c>
      <c r="M592" s="163" t="s">
        <v>6314</v>
      </c>
      <c r="N592" s="163" t="s">
        <v>2645</v>
      </c>
      <c r="O592" s="163" t="s">
        <v>2646</v>
      </c>
      <c r="P592" s="163" t="s">
        <v>2673</v>
      </c>
      <c r="Q592" s="163" t="s">
        <v>2648</v>
      </c>
      <c r="R592" s="506">
        <v>45773.425</v>
      </c>
      <c r="S592" s="509"/>
      <c r="T592" s="509"/>
      <c r="U592" s="163" t="s">
        <v>6315</v>
      </c>
      <c r="V592" s="510"/>
      <c r="W592" s="510"/>
      <c r="X592" s="510"/>
      <c r="Y592" s="510"/>
      <c r="Z592" s="510"/>
      <c r="AA592" s="510"/>
      <c r="AB592" s="163" t="s">
        <v>6316</v>
      </c>
      <c r="AC592" s="507">
        <v>9.09882724E9</v>
      </c>
      <c r="AD592" s="510"/>
      <c r="AE592" s="509"/>
      <c r="AF592" s="509"/>
      <c r="AG592" s="509"/>
      <c r="AH592" s="509"/>
      <c r="AI592" s="509"/>
      <c r="AJ592" s="163" t="s">
        <v>2651</v>
      </c>
      <c r="AK592" s="512"/>
      <c r="AL592" s="513"/>
      <c r="AM592" s="163" t="s">
        <v>6317</v>
      </c>
      <c r="AN592" s="510"/>
      <c r="AO592" s="509"/>
      <c r="AP592" s="509"/>
      <c r="AQ592" s="509"/>
      <c r="AR592" s="509"/>
      <c r="AS592" s="509"/>
      <c r="AT592" s="163" t="s">
        <v>2653</v>
      </c>
      <c r="AU592" s="507">
        <v>8309.0</v>
      </c>
      <c r="AV592" s="507">
        <v>3.0</v>
      </c>
      <c r="AW592" s="507">
        <v>2027.0</v>
      </c>
      <c r="AX592" s="163" t="s">
        <v>2677</v>
      </c>
      <c r="AY592" s="163" t="s">
        <v>3308</v>
      </c>
      <c r="AZ592" s="163" t="s">
        <v>2655</v>
      </c>
    </row>
    <row r="593">
      <c r="A593" s="163" t="s">
        <v>6318</v>
      </c>
      <c r="B593" s="163" t="s">
        <v>6319</v>
      </c>
      <c r="C593" s="163" t="s">
        <v>2638</v>
      </c>
      <c r="D593" s="163" t="s">
        <v>2639</v>
      </c>
      <c r="E593" s="506">
        <v>45773.425</v>
      </c>
      <c r="F593" s="507">
        <v>9800.0</v>
      </c>
      <c r="G593" s="163" t="s">
        <v>2640</v>
      </c>
      <c r="H593" s="507">
        <v>9800.0</v>
      </c>
      <c r="I593" s="163" t="s">
        <v>2640</v>
      </c>
      <c r="J593" s="163" t="s">
        <v>2641</v>
      </c>
      <c r="K593" s="163" t="s">
        <v>2642</v>
      </c>
      <c r="L593" s="163" t="s">
        <v>6320</v>
      </c>
      <c r="M593" s="163" t="s">
        <v>6321</v>
      </c>
      <c r="N593" s="163" t="s">
        <v>2645</v>
      </c>
      <c r="O593" s="163" t="s">
        <v>2646</v>
      </c>
      <c r="P593" s="163" t="s">
        <v>2673</v>
      </c>
      <c r="Q593" s="163" t="s">
        <v>2648</v>
      </c>
      <c r="R593" s="506">
        <v>45773.424305555556</v>
      </c>
      <c r="S593" s="509"/>
      <c r="T593" s="509"/>
      <c r="U593" s="163" t="s">
        <v>6322</v>
      </c>
      <c r="V593" s="510"/>
      <c r="W593" s="510"/>
      <c r="X593" s="510"/>
      <c r="Y593" s="510"/>
      <c r="Z593" s="510"/>
      <c r="AA593" s="510"/>
      <c r="AB593" s="163" t="s">
        <v>6323</v>
      </c>
      <c r="AC593" s="507">
        <v>9.037685253E9</v>
      </c>
      <c r="AD593" s="510"/>
      <c r="AE593" s="509"/>
      <c r="AF593" s="509"/>
      <c r="AG593" s="509"/>
      <c r="AH593" s="509"/>
      <c r="AI593" s="509"/>
      <c r="AJ593" s="163" t="s">
        <v>2651</v>
      </c>
      <c r="AK593" s="512"/>
      <c r="AL593" s="513"/>
      <c r="AM593" s="163" t="s">
        <v>6324</v>
      </c>
      <c r="AN593" s="510"/>
      <c r="AO593" s="510"/>
      <c r="AP593" s="509"/>
      <c r="AQ593" s="509"/>
      <c r="AR593" s="509"/>
      <c r="AS593" s="509"/>
      <c r="AT593" s="163" t="s">
        <v>2653</v>
      </c>
      <c r="AU593" s="507">
        <v>1878.0</v>
      </c>
      <c r="AV593" s="507">
        <v>9.0</v>
      </c>
      <c r="AW593" s="507">
        <v>2029.0</v>
      </c>
      <c r="AX593" s="163" t="s">
        <v>2677</v>
      </c>
      <c r="AY593" s="163" t="s">
        <v>2678</v>
      </c>
      <c r="AZ593" s="163" t="s">
        <v>2655</v>
      </c>
    </row>
    <row r="594">
      <c r="A594" s="163" t="s">
        <v>6325</v>
      </c>
      <c r="B594" s="163" t="s">
        <v>6319</v>
      </c>
      <c r="C594" s="163" t="s">
        <v>2638</v>
      </c>
      <c r="D594" s="163" t="s">
        <v>2639</v>
      </c>
      <c r="E594" s="506">
        <v>45773.42152777778</v>
      </c>
      <c r="F594" s="507">
        <v>2980.0</v>
      </c>
      <c r="G594" s="163" t="s">
        <v>2640</v>
      </c>
      <c r="H594" s="507">
        <v>2980.0</v>
      </c>
      <c r="I594" s="163" t="s">
        <v>2640</v>
      </c>
      <c r="J594" s="163" t="s">
        <v>2641</v>
      </c>
      <c r="K594" s="163" t="s">
        <v>2642</v>
      </c>
      <c r="L594" s="163" t="s">
        <v>6320</v>
      </c>
      <c r="M594" s="163" t="s">
        <v>6326</v>
      </c>
      <c r="N594" s="163" t="s">
        <v>2645</v>
      </c>
      <c r="O594" s="163" t="s">
        <v>2646</v>
      </c>
      <c r="P594" s="163" t="s">
        <v>2673</v>
      </c>
      <c r="Q594" s="163" t="s">
        <v>2648</v>
      </c>
      <c r="R594" s="506">
        <v>45773.42013888889</v>
      </c>
      <c r="S594" s="509"/>
      <c r="T594" s="509"/>
      <c r="U594" s="163" t="s">
        <v>6327</v>
      </c>
      <c r="V594" s="510"/>
      <c r="W594" s="510"/>
      <c r="X594" s="510"/>
      <c r="Y594" s="510"/>
      <c r="Z594" s="510"/>
      <c r="AA594" s="510"/>
      <c r="AB594" s="163" t="s">
        <v>6323</v>
      </c>
      <c r="AC594" s="507">
        <v>9.037685253E9</v>
      </c>
      <c r="AD594" s="510"/>
      <c r="AE594" s="509"/>
      <c r="AF594" s="509"/>
      <c r="AG594" s="509"/>
      <c r="AH594" s="509"/>
      <c r="AI594" s="509"/>
      <c r="AJ594" s="163" t="s">
        <v>2651</v>
      </c>
      <c r="AK594" s="512"/>
      <c r="AL594" s="513"/>
      <c r="AM594" s="163" t="s">
        <v>6324</v>
      </c>
      <c r="AN594" s="510"/>
      <c r="AO594" s="509"/>
      <c r="AP594" s="509"/>
      <c r="AQ594" s="509"/>
      <c r="AR594" s="509"/>
      <c r="AS594" s="509"/>
      <c r="AT594" s="163" t="s">
        <v>2653</v>
      </c>
      <c r="AU594" s="507">
        <v>1878.0</v>
      </c>
      <c r="AV594" s="507">
        <v>9.0</v>
      </c>
      <c r="AW594" s="507">
        <v>2029.0</v>
      </c>
      <c r="AX594" s="163" t="s">
        <v>2677</v>
      </c>
      <c r="AY594" s="163" t="s">
        <v>2678</v>
      </c>
      <c r="AZ594" s="163" t="s">
        <v>2655</v>
      </c>
    </row>
    <row r="595">
      <c r="A595" s="163" t="s">
        <v>6328</v>
      </c>
      <c r="B595" s="163" t="s">
        <v>6329</v>
      </c>
      <c r="C595" s="163" t="s">
        <v>2638</v>
      </c>
      <c r="D595" s="163" t="s">
        <v>2639</v>
      </c>
      <c r="E595" s="506">
        <v>45773.415972222225</v>
      </c>
      <c r="F595" s="507">
        <v>2980.0</v>
      </c>
      <c r="G595" s="163" t="s">
        <v>2640</v>
      </c>
      <c r="H595" s="507">
        <v>2980.0</v>
      </c>
      <c r="I595" s="163" t="s">
        <v>2640</v>
      </c>
      <c r="J595" s="163" t="s">
        <v>2641</v>
      </c>
      <c r="K595" s="163" t="s">
        <v>2642</v>
      </c>
      <c r="L595" s="163" t="s">
        <v>6330</v>
      </c>
      <c r="M595" s="163" t="s">
        <v>6331</v>
      </c>
      <c r="N595" s="163" t="s">
        <v>2645</v>
      </c>
      <c r="O595" s="163" t="s">
        <v>2646</v>
      </c>
      <c r="P595" s="163" t="s">
        <v>2647</v>
      </c>
      <c r="Q595" s="163" t="s">
        <v>2648</v>
      </c>
      <c r="R595" s="506">
        <v>45773.415972222225</v>
      </c>
      <c r="S595" s="509"/>
      <c r="T595" s="509"/>
      <c r="U595" s="163" t="s">
        <v>6332</v>
      </c>
      <c r="V595" s="510"/>
      <c r="W595" s="510"/>
      <c r="X595" s="510"/>
      <c r="Y595" s="510"/>
      <c r="Z595" s="510"/>
      <c r="AA595" s="510"/>
      <c r="AB595" s="163" t="s">
        <v>6333</v>
      </c>
      <c r="AC595" s="507">
        <v>8.083827688E9</v>
      </c>
      <c r="AD595" s="510"/>
      <c r="AE595" s="509"/>
      <c r="AF595" s="509"/>
      <c r="AG595" s="509"/>
      <c r="AH595" s="509"/>
      <c r="AI595" s="509"/>
      <c r="AJ595" s="163" t="s">
        <v>2651</v>
      </c>
      <c r="AK595" s="512"/>
      <c r="AL595" s="513"/>
      <c r="AM595" s="163" t="s">
        <v>6334</v>
      </c>
      <c r="AN595" s="510"/>
      <c r="AO595" s="509"/>
      <c r="AP595" s="509"/>
      <c r="AQ595" s="509"/>
      <c r="AR595" s="509"/>
      <c r="AS595" s="509"/>
      <c r="AT595" s="163" t="s">
        <v>2700</v>
      </c>
      <c r="AU595" s="507">
        <v>1067.0</v>
      </c>
      <c r="AV595" s="507">
        <v>9.0</v>
      </c>
      <c r="AW595" s="507">
        <v>2028.0</v>
      </c>
      <c r="AX595" s="510"/>
      <c r="AY595" s="510"/>
      <c r="AZ595" s="163" t="s">
        <v>2655</v>
      </c>
    </row>
    <row r="596">
      <c r="A596" s="163" t="s">
        <v>6335</v>
      </c>
      <c r="B596" s="163" t="s">
        <v>6336</v>
      </c>
      <c r="C596" s="163" t="s">
        <v>2638</v>
      </c>
      <c r="D596" s="163" t="s">
        <v>2639</v>
      </c>
      <c r="E596" s="506">
        <v>45773.396527777775</v>
      </c>
      <c r="F596" s="507">
        <v>9800.0</v>
      </c>
      <c r="G596" s="163" t="s">
        <v>2640</v>
      </c>
      <c r="H596" s="507">
        <v>9800.0</v>
      </c>
      <c r="I596" s="163" t="s">
        <v>2640</v>
      </c>
      <c r="J596" s="163" t="s">
        <v>2641</v>
      </c>
      <c r="K596" s="163" t="s">
        <v>2642</v>
      </c>
      <c r="L596" s="163" t="s">
        <v>6337</v>
      </c>
      <c r="M596" s="163" t="s">
        <v>6338</v>
      </c>
      <c r="N596" s="163" t="s">
        <v>2645</v>
      </c>
      <c r="O596" s="163" t="s">
        <v>2646</v>
      </c>
      <c r="P596" s="163" t="s">
        <v>2683</v>
      </c>
      <c r="Q596" s="163" t="s">
        <v>2648</v>
      </c>
      <c r="R596" s="506">
        <v>45773.39444444444</v>
      </c>
      <c r="S596" s="509"/>
      <c r="T596" s="509"/>
      <c r="U596" s="163" t="s">
        <v>6339</v>
      </c>
      <c r="V596" s="510"/>
      <c r="W596" s="510"/>
      <c r="X596" s="510"/>
      <c r="Y596" s="510"/>
      <c r="Z596" s="510"/>
      <c r="AA596" s="510"/>
      <c r="AB596" s="163" t="s">
        <v>6340</v>
      </c>
      <c r="AC596" s="511">
        <v>8.19033E11</v>
      </c>
      <c r="AD596" s="510"/>
      <c r="AE596" s="510"/>
      <c r="AF596" s="509"/>
      <c r="AG596" s="509"/>
      <c r="AH596" s="509"/>
      <c r="AI596" s="509"/>
      <c r="AJ596" s="163" t="s">
        <v>2651</v>
      </c>
      <c r="AK596" s="512"/>
      <c r="AL596" s="513"/>
      <c r="AM596" s="163" t="s">
        <v>6341</v>
      </c>
      <c r="AN596" s="510"/>
      <c r="AO596" s="509"/>
      <c r="AP596" s="509"/>
      <c r="AQ596" s="509"/>
      <c r="AR596" s="509"/>
      <c r="AS596" s="509"/>
      <c r="AT596" s="163" t="s">
        <v>2653</v>
      </c>
      <c r="AU596" s="507">
        <v>1989.0</v>
      </c>
      <c r="AV596" s="507">
        <v>2.0</v>
      </c>
      <c r="AW596" s="507">
        <v>2030.0</v>
      </c>
      <c r="AX596" s="163" t="s">
        <v>3039</v>
      </c>
      <c r="AY596" s="163" t="s">
        <v>6134</v>
      </c>
      <c r="AZ596" s="163" t="s">
        <v>2655</v>
      </c>
    </row>
    <row r="597">
      <c r="A597" s="163" t="s">
        <v>6342</v>
      </c>
      <c r="B597" s="163" t="s">
        <v>6336</v>
      </c>
      <c r="C597" s="163" t="s">
        <v>2638</v>
      </c>
      <c r="D597" s="163" t="s">
        <v>2639</v>
      </c>
      <c r="E597" s="506">
        <v>45773.39236111111</v>
      </c>
      <c r="F597" s="507">
        <v>2980.0</v>
      </c>
      <c r="G597" s="163" t="s">
        <v>2640</v>
      </c>
      <c r="H597" s="507">
        <v>2980.0</v>
      </c>
      <c r="I597" s="163" t="s">
        <v>2640</v>
      </c>
      <c r="J597" s="163" t="s">
        <v>2641</v>
      </c>
      <c r="K597" s="163" t="s">
        <v>2642</v>
      </c>
      <c r="L597" s="163" t="s">
        <v>6337</v>
      </c>
      <c r="M597" s="163" t="s">
        <v>6343</v>
      </c>
      <c r="N597" s="163" t="s">
        <v>2645</v>
      </c>
      <c r="O597" s="163" t="s">
        <v>2646</v>
      </c>
      <c r="P597" s="163" t="s">
        <v>2683</v>
      </c>
      <c r="Q597" s="163" t="s">
        <v>2648</v>
      </c>
      <c r="R597" s="506">
        <v>45773.39097222222</v>
      </c>
      <c r="S597" s="509"/>
      <c r="T597" s="509"/>
      <c r="U597" s="163" t="s">
        <v>6344</v>
      </c>
      <c r="V597" s="510"/>
      <c r="W597" s="510"/>
      <c r="X597" s="510"/>
      <c r="Y597" s="510"/>
      <c r="Z597" s="510"/>
      <c r="AA597" s="510"/>
      <c r="AB597" s="163" t="s">
        <v>6340</v>
      </c>
      <c r="AC597" s="511">
        <v>8.19033E11</v>
      </c>
      <c r="AD597" s="510"/>
      <c r="AE597" s="509"/>
      <c r="AF597" s="509"/>
      <c r="AG597" s="509"/>
      <c r="AH597" s="509"/>
      <c r="AI597" s="509"/>
      <c r="AJ597" s="163" t="s">
        <v>2651</v>
      </c>
      <c r="AK597" s="512"/>
      <c r="AL597" s="513"/>
      <c r="AM597" s="163" t="s">
        <v>6341</v>
      </c>
      <c r="AN597" s="510"/>
      <c r="AO597" s="509"/>
      <c r="AP597" s="509"/>
      <c r="AQ597" s="509"/>
      <c r="AR597" s="509"/>
      <c r="AS597" s="509"/>
      <c r="AT597" s="163" t="s">
        <v>2653</v>
      </c>
      <c r="AU597" s="507">
        <v>1989.0</v>
      </c>
      <c r="AV597" s="507">
        <v>2.0</v>
      </c>
      <c r="AW597" s="507">
        <v>2030.0</v>
      </c>
      <c r="AX597" s="163" t="s">
        <v>3039</v>
      </c>
      <c r="AY597" s="163" t="s">
        <v>6134</v>
      </c>
      <c r="AZ597" s="163" t="s">
        <v>2655</v>
      </c>
    </row>
    <row r="598">
      <c r="A598" s="163" t="s">
        <v>3922</v>
      </c>
      <c r="B598" s="163" t="s">
        <v>3923</v>
      </c>
      <c r="C598" s="163" t="s">
        <v>2638</v>
      </c>
      <c r="D598" s="163" t="s">
        <v>2639</v>
      </c>
      <c r="E598" s="506">
        <v>45773.39097222222</v>
      </c>
      <c r="F598" s="507">
        <v>9800.0</v>
      </c>
      <c r="G598" s="163" t="s">
        <v>2640</v>
      </c>
      <c r="H598" s="507">
        <v>9800.0</v>
      </c>
      <c r="I598" s="163" t="s">
        <v>2640</v>
      </c>
      <c r="J598" s="163" t="s">
        <v>2641</v>
      </c>
      <c r="K598" s="163" t="s">
        <v>2642</v>
      </c>
      <c r="L598" s="163" t="s">
        <v>3924</v>
      </c>
      <c r="M598" s="163" t="s">
        <v>3925</v>
      </c>
      <c r="N598" s="163" t="s">
        <v>2645</v>
      </c>
      <c r="O598" s="163" t="s">
        <v>2646</v>
      </c>
      <c r="P598" s="163" t="s">
        <v>2683</v>
      </c>
      <c r="Q598" s="163" t="s">
        <v>2648</v>
      </c>
      <c r="R598" s="506">
        <v>45773.38958333333</v>
      </c>
      <c r="S598" s="509"/>
      <c r="T598" s="509"/>
      <c r="U598" s="163" t="s">
        <v>3926</v>
      </c>
      <c r="V598" s="510"/>
      <c r="W598" s="510"/>
      <c r="X598" s="510"/>
      <c r="Y598" s="510"/>
      <c r="Z598" s="510"/>
      <c r="AA598" s="510"/>
      <c r="AB598" s="163" t="s">
        <v>3927</v>
      </c>
      <c r="AC598" s="507">
        <v>9.098699985E9</v>
      </c>
      <c r="AD598" s="510"/>
      <c r="AE598" s="509"/>
      <c r="AF598" s="509"/>
      <c r="AG598" s="509"/>
      <c r="AH598" s="509"/>
      <c r="AI598" s="509"/>
      <c r="AJ598" s="163" t="s">
        <v>2651</v>
      </c>
      <c r="AK598" s="512"/>
      <c r="AL598" s="513"/>
      <c r="AM598" s="163" t="s">
        <v>3928</v>
      </c>
      <c r="AN598" s="510"/>
      <c r="AO598" s="510"/>
      <c r="AP598" s="509"/>
      <c r="AQ598" s="509"/>
      <c r="AR598" s="509"/>
      <c r="AS598" s="509"/>
      <c r="AT598" s="163" t="s">
        <v>2653</v>
      </c>
      <c r="AU598" s="507">
        <v>4914.0</v>
      </c>
      <c r="AV598" s="507">
        <v>3.0</v>
      </c>
      <c r="AW598" s="507">
        <v>2031.0</v>
      </c>
      <c r="AX598" s="163" t="s">
        <v>2749</v>
      </c>
      <c r="AY598" s="163" t="s">
        <v>2750</v>
      </c>
      <c r="AZ598" s="163" t="s">
        <v>2655</v>
      </c>
    </row>
    <row r="599">
      <c r="A599" s="163" t="s">
        <v>6345</v>
      </c>
      <c r="B599" s="163" t="s">
        <v>3923</v>
      </c>
      <c r="C599" s="163" t="s">
        <v>2638</v>
      </c>
      <c r="D599" s="163" t="s">
        <v>2639</v>
      </c>
      <c r="E599" s="506">
        <v>45773.39027777778</v>
      </c>
      <c r="F599" s="507">
        <v>2980.0</v>
      </c>
      <c r="G599" s="163" t="s">
        <v>2640</v>
      </c>
      <c r="H599" s="507">
        <v>2980.0</v>
      </c>
      <c r="I599" s="163" t="s">
        <v>2640</v>
      </c>
      <c r="J599" s="163" t="s">
        <v>2641</v>
      </c>
      <c r="K599" s="163" t="s">
        <v>2642</v>
      </c>
      <c r="L599" s="163" t="s">
        <v>3924</v>
      </c>
      <c r="M599" s="163" t="s">
        <v>6346</v>
      </c>
      <c r="N599" s="163" t="s">
        <v>2645</v>
      </c>
      <c r="O599" s="163" t="s">
        <v>2646</v>
      </c>
      <c r="P599" s="163" t="s">
        <v>2683</v>
      </c>
      <c r="Q599" s="163" t="s">
        <v>2648</v>
      </c>
      <c r="R599" s="506">
        <v>45773.38958333333</v>
      </c>
      <c r="S599" s="509"/>
      <c r="T599" s="509"/>
      <c r="U599" s="163" t="s">
        <v>6347</v>
      </c>
      <c r="V599" s="510"/>
      <c r="W599" s="510"/>
      <c r="X599" s="510"/>
      <c r="Y599" s="510"/>
      <c r="Z599" s="510"/>
      <c r="AA599" s="510"/>
      <c r="AB599" s="163" t="s">
        <v>3927</v>
      </c>
      <c r="AC599" s="507">
        <v>9.098699985E9</v>
      </c>
      <c r="AD599" s="510"/>
      <c r="AE599" s="510"/>
      <c r="AF599" s="509"/>
      <c r="AG599" s="509"/>
      <c r="AH599" s="509"/>
      <c r="AI599" s="509"/>
      <c r="AJ599" s="163" t="s">
        <v>2651</v>
      </c>
      <c r="AK599" s="512"/>
      <c r="AL599" s="513"/>
      <c r="AM599" s="163" t="s">
        <v>3928</v>
      </c>
      <c r="AN599" s="510"/>
      <c r="AO599" s="509"/>
      <c r="AP599" s="509"/>
      <c r="AQ599" s="509"/>
      <c r="AR599" s="509"/>
      <c r="AS599" s="509"/>
      <c r="AT599" s="163" t="s">
        <v>2653</v>
      </c>
      <c r="AU599" s="507">
        <v>4914.0</v>
      </c>
      <c r="AV599" s="507">
        <v>3.0</v>
      </c>
      <c r="AW599" s="507">
        <v>2031.0</v>
      </c>
      <c r="AX599" s="163" t="s">
        <v>2749</v>
      </c>
      <c r="AY599" s="163" t="s">
        <v>2750</v>
      </c>
      <c r="AZ599" s="163" t="s">
        <v>2655</v>
      </c>
    </row>
    <row r="600">
      <c r="A600" s="163" t="s">
        <v>6348</v>
      </c>
      <c r="B600" s="163" t="s">
        <v>6349</v>
      </c>
      <c r="C600" s="163" t="s">
        <v>2638</v>
      </c>
      <c r="D600" s="163" t="s">
        <v>2639</v>
      </c>
      <c r="E600" s="506">
        <v>45773.38333333333</v>
      </c>
      <c r="F600" s="507">
        <v>2980.0</v>
      </c>
      <c r="G600" s="163" t="s">
        <v>2640</v>
      </c>
      <c r="H600" s="507">
        <v>2980.0</v>
      </c>
      <c r="I600" s="163" t="s">
        <v>2640</v>
      </c>
      <c r="J600" s="163" t="s">
        <v>2641</v>
      </c>
      <c r="K600" s="163" t="s">
        <v>2642</v>
      </c>
      <c r="L600" s="163" t="s">
        <v>6350</v>
      </c>
      <c r="M600" s="163" t="s">
        <v>6351</v>
      </c>
      <c r="N600" s="163" t="s">
        <v>2645</v>
      </c>
      <c r="O600" s="163" t="s">
        <v>2646</v>
      </c>
      <c r="P600" s="163" t="s">
        <v>2647</v>
      </c>
      <c r="Q600" s="163" t="s">
        <v>2648</v>
      </c>
      <c r="R600" s="506">
        <v>45773.38333333333</v>
      </c>
      <c r="S600" s="509"/>
      <c r="T600" s="509"/>
      <c r="U600" s="163" t="s">
        <v>6352</v>
      </c>
      <c r="V600" s="510"/>
      <c r="W600" s="510"/>
      <c r="X600" s="510"/>
      <c r="Y600" s="510"/>
      <c r="Z600" s="510"/>
      <c r="AA600" s="510"/>
      <c r="AB600" s="163" t="s">
        <v>6353</v>
      </c>
      <c r="AC600" s="507">
        <v>8.038068233E9</v>
      </c>
      <c r="AD600" s="510"/>
      <c r="AE600" s="509"/>
      <c r="AF600" s="509"/>
      <c r="AG600" s="509"/>
      <c r="AH600" s="509"/>
      <c r="AI600" s="509"/>
      <c r="AJ600" s="163" t="s">
        <v>2651</v>
      </c>
      <c r="AK600" s="512"/>
      <c r="AL600" s="513"/>
      <c r="AM600" s="163" t="s">
        <v>6354</v>
      </c>
      <c r="AN600" s="510"/>
      <c r="AO600" s="509"/>
      <c r="AP600" s="509"/>
      <c r="AQ600" s="509"/>
      <c r="AR600" s="509"/>
      <c r="AS600" s="509"/>
      <c r="AT600" s="163" t="s">
        <v>2653</v>
      </c>
      <c r="AU600" s="507">
        <v>7000.0</v>
      </c>
      <c r="AV600" s="507">
        <v>5.0</v>
      </c>
      <c r="AW600" s="507">
        <v>2028.0</v>
      </c>
      <c r="AX600" s="163" t="s">
        <v>2730</v>
      </c>
      <c r="AY600" s="163" t="s">
        <v>3640</v>
      </c>
      <c r="AZ600" s="163" t="s">
        <v>2655</v>
      </c>
    </row>
    <row r="601">
      <c r="A601" s="163" t="s">
        <v>6355</v>
      </c>
      <c r="B601" s="163" t="s">
        <v>6356</v>
      </c>
      <c r="C601" s="163" t="s">
        <v>2638</v>
      </c>
      <c r="D601" s="163" t="s">
        <v>2639</v>
      </c>
      <c r="E601" s="506">
        <v>45773.37847222222</v>
      </c>
      <c r="F601" s="507">
        <v>2980.0</v>
      </c>
      <c r="G601" s="163" t="s">
        <v>2640</v>
      </c>
      <c r="H601" s="507">
        <v>2980.0</v>
      </c>
      <c r="I601" s="163" t="s">
        <v>2640</v>
      </c>
      <c r="J601" s="163" t="s">
        <v>2641</v>
      </c>
      <c r="K601" s="163" t="s">
        <v>2642</v>
      </c>
      <c r="L601" s="163" t="s">
        <v>6357</v>
      </c>
      <c r="M601" s="163" t="s">
        <v>6358</v>
      </c>
      <c r="N601" s="163" t="s">
        <v>2645</v>
      </c>
      <c r="O601" s="163" t="s">
        <v>2646</v>
      </c>
      <c r="P601" s="163" t="s">
        <v>2647</v>
      </c>
      <c r="Q601" s="163" t="s">
        <v>2648</v>
      </c>
      <c r="R601" s="506">
        <v>45773.37847222222</v>
      </c>
      <c r="S601" s="509"/>
      <c r="T601" s="509"/>
      <c r="U601" s="163" t="s">
        <v>6359</v>
      </c>
      <c r="V601" s="510"/>
      <c r="W601" s="510"/>
      <c r="X601" s="510"/>
      <c r="Y601" s="510"/>
      <c r="Z601" s="510"/>
      <c r="AA601" s="510"/>
      <c r="AB601" s="163" t="s">
        <v>6360</v>
      </c>
      <c r="AC601" s="507">
        <v>9.099669145E9</v>
      </c>
      <c r="AD601" s="510"/>
      <c r="AE601" s="509"/>
      <c r="AF601" s="509"/>
      <c r="AG601" s="509"/>
      <c r="AH601" s="509"/>
      <c r="AI601" s="509"/>
      <c r="AJ601" s="163" t="s">
        <v>2651</v>
      </c>
      <c r="AK601" s="512"/>
      <c r="AL601" s="513"/>
      <c r="AM601" s="163" t="s">
        <v>6361</v>
      </c>
      <c r="AN601" s="510"/>
      <c r="AO601" s="509"/>
      <c r="AP601" s="509"/>
      <c r="AQ601" s="509"/>
      <c r="AR601" s="509"/>
      <c r="AS601" s="509"/>
      <c r="AT601" s="163" t="s">
        <v>2653</v>
      </c>
      <c r="AU601" s="507">
        <v>8004.0</v>
      </c>
      <c r="AV601" s="507">
        <v>4.0</v>
      </c>
      <c r="AW601" s="507">
        <v>2029.0</v>
      </c>
      <c r="AX601" s="163" t="s">
        <v>2730</v>
      </c>
      <c r="AY601" s="510"/>
      <c r="AZ601" s="163" t="s">
        <v>2655</v>
      </c>
    </row>
    <row r="602">
      <c r="A602" s="163" t="s">
        <v>5991</v>
      </c>
      <c r="B602" s="163" t="s">
        <v>5992</v>
      </c>
      <c r="C602" s="163" t="s">
        <v>2638</v>
      </c>
      <c r="D602" s="163" t="s">
        <v>2639</v>
      </c>
      <c r="E602" s="506">
        <v>45773.36666666667</v>
      </c>
      <c r="F602" s="507">
        <v>2980.0</v>
      </c>
      <c r="G602" s="163" t="s">
        <v>2640</v>
      </c>
      <c r="H602" s="507">
        <v>2980.0</v>
      </c>
      <c r="I602" s="163" t="s">
        <v>2640</v>
      </c>
      <c r="J602" s="163" t="s">
        <v>2641</v>
      </c>
      <c r="K602" s="163" t="s">
        <v>2642</v>
      </c>
      <c r="L602" s="163" t="s">
        <v>5993</v>
      </c>
      <c r="M602" s="163" t="s">
        <v>5994</v>
      </c>
      <c r="N602" s="163" t="s">
        <v>2645</v>
      </c>
      <c r="O602" s="163" t="s">
        <v>2646</v>
      </c>
      <c r="P602" s="163" t="s">
        <v>2683</v>
      </c>
      <c r="Q602" s="163" t="s">
        <v>2648</v>
      </c>
      <c r="R602" s="506">
        <v>45773.36597222222</v>
      </c>
      <c r="S602" s="509"/>
      <c r="T602" s="509"/>
      <c r="U602" s="163" t="s">
        <v>5995</v>
      </c>
      <c r="V602" s="513"/>
      <c r="W602" s="510"/>
      <c r="X602" s="510"/>
      <c r="Y602" s="510"/>
      <c r="Z602" s="510"/>
      <c r="AA602" s="510"/>
      <c r="AB602" s="163" t="s">
        <v>5996</v>
      </c>
      <c r="AC602" s="507">
        <v>9.010157332E9</v>
      </c>
      <c r="AD602" s="510"/>
      <c r="AE602" s="509"/>
      <c r="AF602" s="509"/>
      <c r="AG602" s="509"/>
      <c r="AH602" s="509"/>
      <c r="AI602" s="509"/>
      <c r="AJ602" s="163" t="s">
        <v>2651</v>
      </c>
      <c r="AK602" s="512"/>
      <c r="AL602" s="513"/>
      <c r="AM602" s="163" t="s">
        <v>5997</v>
      </c>
      <c r="AN602" s="510"/>
      <c r="AO602" s="509"/>
      <c r="AP602" s="509"/>
      <c r="AQ602" s="509"/>
      <c r="AR602" s="509"/>
      <c r="AS602" s="509"/>
      <c r="AT602" s="163" t="s">
        <v>2653</v>
      </c>
      <c r="AU602" s="507">
        <v>9557.0</v>
      </c>
      <c r="AV602" s="507">
        <v>4.0</v>
      </c>
      <c r="AW602" s="507">
        <v>2029.0</v>
      </c>
      <c r="AX602" s="163" t="s">
        <v>2687</v>
      </c>
      <c r="AY602" s="163" t="s">
        <v>2688</v>
      </c>
      <c r="AZ602" s="163" t="s">
        <v>2655</v>
      </c>
    </row>
    <row r="603">
      <c r="A603" s="163" t="s">
        <v>6362</v>
      </c>
      <c r="B603" s="163" t="s">
        <v>6363</v>
      </c>
      <c r="C603" s="163" t="s">
        <v>2638</v>
      </c>
      <c r="D603" s="163" t="s">
        <v>2639</v>
      </c>
      <c r="E603" s="506">
        <v>45773.356944444444</v>
      </c>
      <c r="F603" s="507">
        <v>2980.0</v>
      </c>
      <c r="G603" s="163" t="s">
        <v>2640</v>
      </c>
      <c r="H603" s="507">
        <v>2980.0</v>
      </c>
      <c r="I603" s="163" t="s">
        <v>2640</v>
      </c>
      <c r="J603" s="163" t="s">
        <v>2641</v>
      </c>
      <c r="K603" s="163" t="s">
        <v>2642</v>
      </c>
      <c r="L603" s="163" t="s">
        <v>6364</v>
      </c>
      <c r="M603" s="163" t="s">
        <v>6365</v>
      </c>
      <c r="N603" s="163" t="s">
        <v>2645</v>
      </c>
      <c r="O603" s="163" t="s">
        <v>2646</v>
      </c>
      <c r="P603" s="163" t="s">
        <v>2673</v>
      </c>
      <c r="Q603" s="163" t="s">
        <v>2648</v>
      </c>
      <c r="R603" s="506">
        <v>45773.35555555556</v>
      </c>
      <c r="S603" s="509"/>
      <c r="T603" s="509"/>
      <c r="U603" s="163" t="s">
        <v>6366</v>
      </c>
      <c r="V603" s="510"/>
      <c r="W603" s="510"/>
      <c r="X603" s="510"/>
      <c r="Y603" s="510"/>
      <c r="Z603" s="510"/>
      <c r="AA603" s="510"/>
      <c r="AB603" s="163" t="s">
        <v>6367</v>
      </c>
      <c r="AC603" s="507">
        <v>9.063260708E9</v>
      </c>
      <c r="AD603" s="510"/>
      <c r="AE603" s="509"/>
      <c r="AF603" s="509"/>
      <c r="AG603" s="509"/>
      <c r="AH603" s="509"/>
      <c r="AI603" s="509"/>
      <c r="AJ603" s="163" t="s">
        <v>2651</v>
      </c>
      <c r="AK603" s="512"/>
      <c r="AL603" s="513"/>
      <c r="AM603" s="163" t="s">
        <v>6368</v>
      </c>
      <c r="AN603" s="510"/>
      <c r="AO603" s="509"/>
      <c r="AP603" s="509"/>
      <c r="AQ603" s="509"/>
      <c r="AR603" s="509"/>
      <c r="AS603" s="509"/>
      <c r="AT603" s="163" t="s">
        <v>2653</v>
      </c>
      <c r="AU603" s="507">
        <v>4073.0</v>
      </c>
      <c r="AV603" s="507">
        <v>5.0</v>
      </c>
      <c r="AW603" s="507">
        <v>2026.0</v>
      </c>
      <c r="AX603" s="163" t="s">
        <v>2687</v>
      </c>
      <c r="AY603" s="163" t="s">
        <v>2678</v>
      </c>
      <c r="AZ603" s="163" t="s">
        <v>2655</v>
      </c>
    </row>
    <row r="604">
      <c r="A604" s="163" t="s">
        <v>6369</v>
      </c>
      <c r="B604" s="163" t="s">
        <v>6370</v>
      </c>
      <c r="C604" s="163" t="s">
        <v>2638</v>
      </c>
      <c r="D604" s="163" t="s">
        <v>2639</v>
      </c>
      <c r="E604" s="506">
        <v>45773.33888888889</v>
      </c>
      <c r="F604" s="507">
        <v>2980.0</v>
      </c>
      <c r="G604" s="163" t="s">
        <v>2640</v>
      </c>
      <c r="H604" s="507">
        <v>2980.0</v>
      </c>
      <c r="I604" s="163" t="s">
        <v>2640</v>
      </c>
      <c r="J604" s="163" t="s">
        <v>2641</v>
      </c>
      <c r="K604" s="163" t="s">
        <v>2642</v>
      </c>
      <c r="L604" s="163" t="s">
        <v>6371</v>
      </c>
      <c r="M604" s="163" t="s">
        <v>6372</v>
      </c>
      <c r="N604" s="163" t="s">
        <v>2645</v>
      </c>
      <c r="O604" s="163" t="s">
        <v>2646</v>
      </c>
      <c r="P604" s="163" t="s">
        <v>2673</v>
      </c>
      <c r="Q604" s="163" t="s">
        <v>2648</v>
      </c>
      <c r="R604" s="506">
        <v>45773.336805555555</v>
      </c>
      <c r="S604" s="509"/>
      <c r="T604" s="509"/>
      <c r="U604" s="163" t="s">
        <v>6373</v>
      </c>
      <c r="V604" s="510"/>
      <c r="W604" s="510"/>
      <c r="X604" s="510"/>
      <c r="Y604" s="510"/>
      <c r="Z604" s="510"/>
      <c r="AA604" s="510"/>
      <c r="AB604" s="163" t="s">
        <v>6374</v>
      </c>
      <c r="AC604" s="507">
        <v>9.025417468E9</v>
      </c>
      <c r="AD604" s="510"/>
      <c r="AE604" s="509"/>
      <c r="AF604" s="509"/>
      <c r="AG604" s="509"/>
      <c r="AH604" s="509"/>
      <c r="AI604" s="509"/>
      <c r="AJ604" s="163" t="s">
        <v>2651</v>
      </c>
      <c r="AK604" s="512"/>
      <c r="AL604" s="513"/>
      <c r="AM604" s="163" t="s">
        <v>6375</v>
      </c>
      <c r="AN604" s="510"/>
      <c r="AO604" s="509"/>
      <c r="AP604" s="509"/>
      <c r="AQ604" s="509"/>
      <c r="AR604" s="509"/>
      <c r="AS604" s="509"/>
      <c r="AT604" s="163" t="s">
        <v>2653</v>
      </c>
      <c r="AU604" s="507">
        <v>9373.0</v>
      </c>
      <c r="AV604" s="507">
        <v>3.0</v>
      </c>
      <c r="AW604" s="507">
        <v>2028.0</v>
      </c>
      <c r="AX604" s="163" t="s">
        <v>2677</v>
      </c>
      <c r="AY604" s="163" t="s">
        <v>2750</v>
      </c>
      <c r="AZ604" s="163" t="s">
        <v>2655</v>
      </c>
    </row>
    <row r="605">
      <c r="A605" s="163" t="s">
        <v>6376</v>
      </c>
      <c r="B605" s="163" t="s">
        <v>6377</v>
      </c>
      <c r="C605" s="163" t="s">
        <v>2638</v>
      </c>
      <c r="D605" s="163" t="s">
        <v>2639</v>
      </c>
      <c r="E605" s="506">
        <v>45773.336805555555</v>
      </c>
      <c r="F605" s="507">
        <v>2980.0</v>
      </c>
      <c r="G605" s="163" t="s">
        <v>2640</v>
      </c>
      <c r="H605" s="507">
        <v>2980.0</v>
      </c>
      <c r="I605" s="163" t="s">
        <v>2640</v>
      </c>
      <c r="J605" s="163" t="s">
        <v>2641</v>
      </c>
      <c r="K605" s="163" t="s">
        <v>2642</v>
      </c>
      <c r="L605" s="163" t="s">
        <v>6378</v>
      </c>
      <c r="M605" s="163" t="s">
        <v>6379</v>
      </c>
      <c r="N605" s="163" t="s">
        <v>2645</v>
      </c>
      <c r="O605" s="163" t="s">
        <v>2646</v>
      </c>
      <c r="P605" s="163" t="s">
        <v>2673</v>
      </c>
      <c r="Q605" s="163" t="s">
        <v>2648</v>
      </c>
      <c r="R605" s="506">
        <v>45773.33611111111</v>
      </c>
      <c r="S605" s="509"/>
      <c r="T605" s="509"/>
      <c r="U605" s="163" t="s">
        <v>6380</v>
      </c>
      <c r="V605" s="510"/>
      <c r="W605" s="510"/>
      <c r="X605" s="510"/>
      <c r="Y605" s="510"/>
      <c r="Z605" s="510"/>
      <c r="AA605" s="510"/>
      <c r="AB605" s="163" t="s">
        <v>6381</v>
      </c>
      <c r="AC605" s="507">
        <v>8.039587358E9</v>
      </c>
      <c r="AD605" s="510"/>
      <c r="AE605" s="509"/>
      <c r="AF605" s="509"/>
      <c r="AG605" s="509"/>
      <c r="AH605" s="509"/>
      <c r="AI605" s="509"/>
      <c r="AJ605" s="163" t="s">
        <v>2651</v>
      </c>
      <c r="AK605" s="512"/>
      <c r="AL605" s="513"/>
      <c r="AM605" s="163" t="s">
        <v>6382</v>
      </c>
      <c r="AN605" s="510"/>
      <c r="AO605" s="509"/>
      <c r="AP605" s="509"/>
      <c r="AQ605" s="509"/>
      <c r="AR605" s="509"/>
      <c r="AS605" s="509"/>
      <c r="AT605" s="163" t="s">
        <v>2653</v>
      </c>
      <c r="AU605" s="507">
        <v>9304.0</v>
      </c>
      <c r="AV605" s="507">
        <v>1.0</v>
      </c>
      <c r="AW605" s="507">
        <v>2027.0</v>
      </c>
      <c r="AX605" s="163" t="s">
        <v>2687</v>
      </c>
      <c r="AY605" s="163" t="s">
        <v>3308</v>
      </c>
      <c r="AZ605" s="163" t="s">
        <v>2655</v>
      </c>
    </row>
    <row r="606">
      <c r="A606" s="163" t="s">
        <v>6383</v>
      </c>
      <c r="B606" s="163" t="s">
        <v>6384</v>
      </c>
      <c r="C606" s="163" t="s">
        <v>2638</v>
      </c>
      <c r="D606" s="163" t="s">
        <v>2639</v>
      </c>
      <c r="E606" s="506">
        <v>45773.33194444444</v>
      </c>
      <c r="F606" s="507">
        <v>2980.0</v>
      </c>
      <c r="G606" s="163" t="s">
        <v>2640</v>
      </c>
      <c r="H606" s="507">
        <v>2980.0</v>
      </c>
      <c r="I606" s="163" t="s">
        <v>2640</v>
      </c>
      <c r="J606" s="163" t="s">
        <v>2641</v>
      </c>
      <c r="K606" s="163" t="s">
        <v>2642</v>
      </c>
      <c r="L606" s="163" t="s">
        <v>6385</v>
      </c>
      <c r="M606" s="163" t="s">
        <v>6386</v>
      </c>
      <c r="N606" s="163" t="s">
        <v>2645</v>
      </c>
      <c r="O606" s="163" t="s">
        <v>2646</v>
      </c>
      <c r="P606" s="163" t="s">
        <v>2673</v>
      </c>
      <c r="Q606" s="163" t="s">
        <v>2648</v>
      </c>
      <c r="R606" s="506">
        <v>45773.32986111111</v>
      </c>
      <c r="S606" s="509"/>
      <c r="T606" s="509"/>
      <c r="U606" s="163" t="s">
        <v>6387</v>
      </c>
      <c r="V606" s="513"/>
      <c r="W606" s="510"/>
      <c r="X606" s="510"/>
      <c r="Y606" s="510"/>
      <c r="Z606" s="510"/>
      <c r="AA606" s="510"/>
      <c r="AB606" s="163" t="s">
        <v>6388</v>
      </c>
      <c r="AC606" s="507">
        <v>8.085468008E9</v>
      </c>
      <c r="AD606" s="510"/>
      <c r="AE606" s="509"/>
      <c r="AF606" s="509"/>
      <c r="AG606" s="509"/>
      <c r="AH606" s="509"/>
      <c r="AI606" s="509"/>
      <c r="AJ606" s="163" t="s">
        <v>2651</v>
      </c>
      <c r="AK606" s="512"/>
      <c r="AL606" s="513"/>
      <c r="AM606" s="163" t="s">
        <v>6389</v>
      </c>
      <c r="AN606" s="510"/>
      <c r="AO606" s="509"/>
      <c r="AP606" s="509"/>
      <c r="AQ606" s="509"/>
      <c r="AR606" s="509"/>
      <c r="AS606" s="509"/>
      <c r="AT606" s="163" t="s">
        <v>2700</v>
      </c>
      <c r="AU606" s="507">
        <v>1183.0</v>
      </c>
      <c r="AV606" s="507">
        <v>10.0</v>
      </c>
      <c r="AW606" s="507">
        <v>2028.0</v>
      </c>
      <c r="AX606" s="163" t="s">
        <v>2677</v>
      </c>
      <c r="AY606" s="163" t="s">
        <v>3089</v>
      </c>
      <c r="AZ606" s="163" t="s">
        <v>2655</v>
      </c>
    </row>
    <row r="607">
      <c r="A607" s="163" t="s">
        <v>6390</v>
      </c>
      <c r="B607" s="163" t="s">
        <v>6391</v>
      </c>
      <c r="C607" s="163" t="s">
        <v>2638</v>
      </c>
      <c r="D607" s="163" t="s">
        <v>2639</v>
      </c>
      <c r="E607" s="506">
        <v>45773.32847222222</v>
      </c>
      <c r="F607" s="507">
        <v>9800.0</v>
      </c>
      <c r="G607" s="163" t="s">
        <v>2640</v>
      </c>
      <c r="H607" s="507">
        <v>9800.0</v>
      </c>
      <c r="I607" s="163" t="s">
        <v>2640</v>
      </c>
      <c r="J607" s="163" t="s">
        <v>2641</v>
      </c>
      <c r="K607" s="163" t="s">
        <v>2642</v>
      </c>
      <c r="L607" s="163" t="s">
        <v>6392</v>
      </c>
      <c r="M607" s="163" t="s">
        <v>6393</v>
      </c>
      <c r="N607" s="163" t="s">
        <v>2645</v>
      </c>
      <c r="O607" s="163" t="s">
        <v>2646</v>
      </c>
      <c r="P607" s="163" t="s">
        <v>2647</v>
      </c>
      <c r="Q607" s="163" t="s">
        <v>2648</v>
      </c>
      <c r="R607" s="506">
        <v>45773.32847222222</v>
      </c>
      <c r="S607" s="509"/>
      <c r="T607" s="509"/>
      <c r="U607" s="163" t="s">
        <v>6394</v>
      </c>
      <c r="V607" s="510"/>
      <c r="W607" s="510"/>
      <c r="X607" s="510"/>
      <c r="Y607" s="510"/>
      <c r="Z607" s="510"/>
      <c r="AA607" s="510"/>
      <c r="AB607" s="163" t="s">
        <v>6395</v>
      </c>
      <c r="AC607" s="507">
        <v>9.053130674E9</v>
      </c>
      <c r="AD607" s="510"/>
      <c r="AE607" s="509"/>
      <c r="AF607" s="509"/>
      <c r="AG607" s="509"/>
      <c r="AH607" s="509"/>
      <c r="AI607" s="509"/>
      <c r="AJ607" s="163" t="s">
        <v>2651</v>
      </c>
      <c r="AK607" s="512"/>
      <c r="AL607" s="513"/>
      <c r="AM607" s="163" t="s">
        <v>6396</v>
      </c>
      <c r="AN607" s="510"/>
      <c r="AO607" s="509"/>
      <c r="AP607" s="509"/>
      <c r="AQ607" s="509"/>
      <c r="AR607" s="509"/>
      <c r="AS607" s="509"/>
      <c r="AT607" s="163" t="s">
        <v>2653</v>
      </c>
      <c r="AU607" s="507">
        <v>401.0</v>
      </c>
      <c r="AV607" s="507">
        <v>3.0</v>
      </c>
      <c r="AW607" s="507">
        <v>2029.0</v>
      </c>
      <c r="AX607" s="163" t="s">
        <v>2730</v>
      </c>
      <c r="AY607" s="163" t="s">
        <v>5141</v>
      </c>
      <c r="AZ607" s="163" t="s">
        <v>2655</v>
      </c>
    </row>
    <row r="608">
      <c r="A608" s="163" t="s">
        <v>6397</v>
      </c>
      <c r="B608" s="163" t="s">
        <v>6398</v>
      </c>
      <c r="C608" s="163" t="s">
        <v>2638</v>
      </c>
      <c r="D608" s="163" t="s">
        <v>2639</v>
      </c>
      <c r="E608" s="506">
        <v>45773.32708333333</v>
      </c>
      <c r="F608" s="507">
        <v>2980.0</v>
      </c>
      <c r="G608" s="163" t="s">
        <v>2640</v>
      </c>
      <c r="H608" s="507">
        <v>2980.0</v>
      </c>
      <c r="I608" s="163" t="s">
        <v>2640</v>
      </c>
      <c r="J608" s="163" t="s">
        <v>2641</v>
      </c>
      <c r="K608" s="163" t="s">
        <v>2642</v>
      </c>
      <c r="L608" s="163" t="s">
        <v>6399</v>
      </c>
      <c r="M608" s="163" t="s">
        <v>6400</v>
      </c>
      <c r="N608" s="163" t="s">
        <v>2645</v>
      </c>
      <c r="O608" s="163" t="s">
        <v>2646</v>
      </c>
      <c r="P608" s="163" t="s">
        <v>2673</v>
      </c>
      <c r="Q608" s="163" t="s">
        <v>2648</v>
      </c>
      <c r="R608" s="506">
        <v>45773.325694444444</v>
      </c>
      <c r="S608" s="509"/>
      <c r="T608" s="509"/>
      <c r="U608" s="163" t="s">
        <v>6401</v>
      </c>
      <c r="V608" s="513"/>
      <c r="W608" s="510"/>
      <c r="X608" s="510"/>
      <c r="Y608" s="510"/>
      <c r="Z608" s="510"/>
      <c r="AA608" s="510"/>
      <c r="AB608" s="163" t="s">
        <v>6402</v>
      </c>
      <c r="AC608" s="507">
        <v>8.026786657E9</v>
      </c>
      <c r="AD608" s="510"/>
      <c r="AE608" s="509"/>
      <c r="AF608" s="509"/>
      <c r="AG608" s="509"/>
      <c r="AH608" s="509"/>
      <c r="AI608" s="509"/>
      <c r="AJ608" s="163" t="s">
        <v>2651</v>
      </c>
      <c r="AK608" s="512"/>
      <c r="AL608" s="513"/>
      <c r="AM608" s="163" t="s">
        <v>6403</v>
      </c>
      <c r="AN608" s="510"/>
      <c r="AO608" s="509"/>
      <c r="AP608" s="509"/>
      <c r="AQ608" s="509"/>
      <c r="AR608" s="509"/>
      <c r="AS608" s="509"/>
      <c r="AT608" s="163" t="s">
        <v>2653</v>
      </c>
      <c r="AU608" s="507">
        <v>2215.0</v>
      </c>
      <c r="AV608" s="507">
        <v>7.0</v>
      </c>
      <c r="AW608" s="507">
        <v>2030.0</v>
      </c>
      <c r="AX608" s="163" t="s">
        <v>2749</v>
      </c>
      <c r="AY608" s="163" t="s">
        <v>2893</v>
      </c>
      <c r="AZ608" s="163" t="s">
        <v>2655</v>
      </c>
    </row>
    <row r="609">
      <c r="A609" s="163" t="s">
        <v>6404</v>
      </c>
      <c r="B609" s="163" t="s">
        <v>6391</v>
      </c>
      <c r="C609" s="163" t="s">
        <v>2638</v>
      </c>
      <c r="D609" s="163" t="s">
        <v>2639</v>
      </c>
      <c r="E609" s="506">
        <v>45773.32638888889</v>
      </c>
      <c r="F609" s="507">
        <v>2980.0</v>
      </c>
      <c r="G609" s="163" t="s">
        <v>2640</v>
      </c>
      <c r="H609" s="507">
        <v>2980.0</v>
      </c>
      <c r="I609" s="163" t="s">
        <v>2640</v>
      </c>
      <c r="J609" s="163" t="s">
        <v>2641</v>
      </c>
      <c r="K609" s="163" t="s">
        <v>2642</v>
      </c>
      <c r="L609" s="163" t="s">
        <v>6392</v>
      </c>
      <c r="M609" s="163" t="s">
        <v>6405</v>
      </c>
      <c r="N609" s="163" t="s">
        <v>2645</v>
      </c>
      <c r="O609" s="163" t="s">
        <v>2646</v>
      </c>
      <c r="P609" s="163" t="s">
        <v>2647</v>
      </c>
      <c r="Q609" s="163" t="s">
        <v>2648</v>
      </c>
      <c r="R609" s="506">
        <v>45773.32638888889</v>
      </c>
      <c r="S609" s="509"/>
      <c r="T609" s="509"/>
      <c r="U609" s="163" t="s">
        <v>6406</v>
      </c>
      <c r="V609" s="510"/>
      <c r="W609" s="510"/>
      <c r="X609" s="510"/>
      <c r="Y609" s="510"/>
      <c r="Z609" s="510"/>
      <c r="AA609" s="510"/>
      <c r="AB609" s="163" t="s">
        <v>6395</v>
      </c>
      <c r="AC609" s="507">
        <v>9.053130674E9</v>
      </c>
      <c r="AD609" s="510"/>
      <c r="AE609" s="509"/>
      <c r="AF609" s="509"/>
      <c r="AG609" s="509"/>
      <c r="AH609" s="509"/>
      <c r="AI609" s="509"/>
      <c r="AJ609" s="163" t="s">
        <v>2651</v>
      </c>
      <c r="AK609" s="512"/>
      <c r="AL609" s="513"/>
      <c r="AM609" s="163" t="s">
        <v>6396</v>
      </c>
      <c r="AN609" s="510"/>
      <c r="AO609" s="509"/>
      <c r="AP609" s="509"/>
      <c r="AQ609" s="509"/>
      <c r="AR609" s="509"/>
      <c r="AS609" s="509"/>
      <c r="AT609" s="163" t="s">
        <v>2653</v>
      </c>
      <c r="AU609" s="507">
        <v>401.0</v>
      </c>
      <c r="AV609" s="507">
        <v>3.0</v>
      </c>
      <c r="AW609" s="507">
        <v>2029.0</v>
      </c>
      <c r="AX609" s="163" t="s">
        <v>2730</v>
      </c>
      <c r="AY609" s="163" t="s">
        <v>5141</v>
      </c>
      <c r="AZ609" s="163" t="s">
        <v>2655</v>
      </c>
    </row>
    <row r="610">
      <c r="A610" s="163" t="s">
        <v>6407</v>
      </c>
      <c r="B610" s="163" t="s">
        <v>6408</v>
      </c>
      <c r="C610" s="163" t="s">
        <v>2638</v>
      </c>
      <c r="D610" s="163" t="s">
        <v>2639</v>
      </c>
      <c r="E610" s="506">
        <v>45773.32083333333</v>
      </c>
      <c r="F610" s="507">
        <v>2980.0</v>
      </c>
      <c r="G610" s="163" t="s">
        <v>2640</v>
      </c>
      <c r="H610" s="507">
        <v>2980.0</v>
      </c>
      <c r="I610" s="163" t="s">
        <v>2640</v>
      </c>
      <c r="J610" s="163" t="s">
        <v>2641</v>
      </c>
      <c r="K610" s="163" t="s">
        <v>2642</v>
      </c>
      <c r="L610" s="163" t="s">
        <v>6409</v>
      </c>
      <c r="M610" s="163" t="s">
        <v>6410</v>
      </c>
      <c r="N610" s="163" t="s">
        <v>2645</v>
      </c>
      <c r="O610" s="163" t="s">
        <v>2646</v>
      </c>
      <c r="P610" s="163" t="s">
        <v>2660</v>
      </c>
      <c r="Q610" s="163" t="s">
        <v>2648</v>
      </c>
      <c r="R610" s="506">
        <v>45773.32083333333</v>
      </c>
      <c r="S610" s="509"/>
      <c r="T610" s="509"/>
      <c r="U610" s="163" t="s">
        <v>6411</v>
      </c>
      <c r="V610" s="510"/>
      <c r="W610" s="510"/>
      <c r="X610" s="510"/>
      <c r="Y610" s="510"/>
      <c r="Z610" s="510"/>
      <c r="AA610" s="510"/>
      <c r="AB610" s="163" t="s">
        <v>6412</v>
      </c>
      <c r="AC610" s="507">
        <v>9.062749954E9</v>
      </c>
      <c r="AD610" s="510"/>
      <c r="AE610" s="509"/>
      <c r="AF610" s="509"/>
      <c r="AG610" s="509"/>
      <c r="AH610" s="509"/>
      <c r="AI610" s="509"/>
      <c r="AJ610" s="163" t="s">
        <v>2651</v>
      </c>
      <c r="AK610" s="509"/>
      <c r="AL610" s="509"/>
      <c r="AM610" s="163" t="s">
        <v>6413</v>
      </c>
      <c r="AN610" s="510"/>
      <c r="AO610" s="509"/>
      <c r="AP610" s="509"/>
      <c r="AQ610" s="509"/>
      <c r="AR610" s="509"/>
      <c r="AS610" s="509"/>
      <c r="AT610" s="163" t="s">
        <v>2653</v>
      </c>
      <c r="AU610" s="507">
        <v>2010.0</v>
      </c>
      <c r="AV610" s="507">
        <v>11.0</v>
      </c>
      <c r="AW610" s="507">
        <v>2027.0</v>
      </c>
      <c r="AX610" s="163" t="s">
        <v>2664</v>
      </c>
      <c r="AY610" s="163" t="s">
        <v>3133</v>
      </c>
      <c r="AZ610" s="163" t="s">
        <v>2655</v>
      </c>
    </row>
    <row r="611">
      <c r="A611" s="163" t="s">
        <v>6414</v>
      </c>
      <c r="B611" s="163" t="s">
        <v>6415</v>
      </c>
      <c r="C611" s="163" t="s">
        <v>2638</v>
      </c>
      <c r="D611" s="163" t="s">
        <v>2639</v>
      </c>
      <c r="E611" s="506">
        <v>45773.30902777778</v>
      </c>
      <c r="F611" s="507">
        <v>2980.0</v>
      </c>
      <c r="G611" s="163" t="s">
        <v>2640</v>
      </c>
      <c r="H611" s="507">
        <v>2980.0</v>
      </c>
      <c r="I611" s="163" t="s">
        <v>2640</v>
      </c>
      <c r="J611" s="163" t="s">
        <v>2641</v>
      </c>
      <c r="K611" s="163" t="s">
        <v>2642</v>
      </c>
      <c r="L611" s="163" t="s">
        <v>6416</v>
      </c>
      <c r="M611" s="163" t="s">
        <v>6417</v>
      </c>
      <c r="N611" s="163" t="s">
        <v>2645</v>
      </c>
      <c r="O611" s="163" t="s">
        <v>2646</v>
      </c>
      <c r="P611" s="163" t="s">
        <v>2673</v>
      </c>
      <c r="Q611" s="163" t="s">
        <v>2648</v>
      </c>
      <c r="R611" s="506">
        <v>45773.308333333334</v>
      </c>
      <c r="S611" s="509"/>
      <c r="T611" s="509"/>
      <c r="U611" s="163" t="s">
        <v>6418</v>
      </c>
      <c r="V611" s="510"/>
      <c r="W611" s="510"/>
      <c r="X611" s="510"/>
      <c r="Y611" s="510"/>
      <c r="Z611" s="510"/>
      <c r="AA611" s="510"/>
      <c r="AB611" s="163" t="s">
        <v>6419</v>
      </c>
      <c r="AC611" s="507">
        <v>9.015279033E9</v>
      </c>
      <c r="AD611" s="510"/>
      <c r="AE611" s="509"/>
      <c r="AF611" s="509"/>
      <c r="AG611" s="509"/>
      <c r="AH611" s="509"/>
      <c r="AI611" s="509"/>
      <c r="AJ611" s="163" t="s">
        <v>2651</v>
      </c>
      <c r="AK611" s="509"/>
      <c r="AL611" s="509"/>
      <c r="AM611" s="163" t="s">
        <v>6420</v>
      </c>
      <c r="AN611" s="510"/>
      <c r="AO611" s="509"/>
      <c r="AP611" s="509"/>
      <c r="AQ611" s="509"/>
      <c r="AR611" s="509"/>
      <c r="AS611" s="509"/>
      <c r="AT611" s="163" t="s">
        <v>2653</v>
      </c>
      <c r="AU611" s="507">
        <v>140.0</v>
      </c>
      <c r="AV611" s="507">
        <v>5.0</v>
      </c>
      <c r="AW611" s="507">
        <v>2027.0</v>
      </c>
      <c r="AX611" s="163" t="s">
        <v>2687</v>
      </c>
      <c r="AY611" s="163" t="s">
        <v>3763</v>
      </c>
      <c r="AZ611" s="163" t="s">
        <v>2655</v>
      </c>
    </row>
    <row r="612">
      <c r="A612" s="163" t="s">
        <v>6421</v>
      </c>
      <c r="B612" s="163" t="s">
        <v>6422</v>
      </c>
      <c r="C612" s="163" t="s">
        <v>2638</v>
      </c>
      <c r="D612" s="163" t="s">
        <v>2639</v>
      </c>
      <c r="E612" s="506">
        <v>45773.30694444444</v>
      </c>
      <c r="F612" s="507">
        <v>21900.0</v>
      </c>
      <c r="G612" s="163" t="s">
        <v>2640</v>
      </c>
      <c r="H612" s="507">
        <v>21900.0</v>
      </c>
      <c r="I612" s="163" t="s">
        <v>2640</v>
      </c>
      <c r="J612" s="163" t="s">
        <v>2641</v>
      </c>
      <c r="K612" s="163" t="s">
        <v>2642</v>
      </c>
      <c r="L612" s="163" t="s">
        <v>6423</v>
      </c>
      <c r="M612" s="163" t="s">
        <v>6423</v>
      </c>
      <c r="N612" s="163" t="s">
        <v>2645</v>
      </c>
      <c r="O612" s="163" t="s">
        <v>2646</v>
      </c>
      <c r="P612" s="163" t="s">
        <v>2673</v>
      </c>
      <c r="Q612" s="163" t="s">
        <v>2648</v>
      </c>
      <c r="R612" s="506">
        <v>45773.305555555555</v>
      </c>
      <c r="S612" s="509"/>
      <c r="T612" s="509"/>
      <c r="U612" s="163" t="s">
        <v>6424</v>
      </c>
      <c r="V612" s="510"/>
      <c r="W612" s="510"/>
      <c r="X612" s="510"/>
      <c r="Y612" s="510"/>
      <c r="Z612" s="510"/>
      <c r="AA612" s="510"/>
      <c r="AB612" s="163" t="s">
        <v>6425</v>
      </c>
      <c r="AC612" s="507">
        <v>8.048337531E9</v>
      </c>
      <c r="AD612" s="163" t="s">
        <v>6426</v>
      </c>
      <c r="AE612" s="507">
        <v>613200.0</v>
      </c>
      <c r="AF612" s="163" t="s">
        <v>2640</v>
      </c>
      <c r="AG612" s="163" t="s">
        <v>3096</v>
      </c>
      <c r="AH612" s="507">
        <v>28.0</v>
      </c>
      <c r="AI612" s="509"/>
      <c r="AJ612" s="163" t="s">
        <v>2651</v>
      </c>
      <c r="AK612" s="514">
        <v>45803.0</v>
      </c>
      <c r="AL612" s="506">
        <v>45773.305555555555</v>
      </c>
      <c r="AM612" s="163" t="s">
        <v>6427</v>
      </c>
      <c r="AN612" s="510"/>
      <c r="AO612" s="509"/>
      <c r="AP612" s="509"/>
      <c r="AQ612" s="509"/>
      <c r="AR612" s="509"/>
      <c r="AS612" s="509"/>
      <c r="AT612" s="163" t="s">
        <v>2653</v>
      </c>
      <c r="AU612" s="507">
        <v>7005.0</v>
      </c>
      <c r="AV612" s="507">
        <v>10.0</v>
      </c>
      <c r="AW612" s="507">
        <v>2031.0</v>
      </c>
      <c r="AX612" s="163" t="s">
        <v>2687</v>
      </c>
      <c r="AY612" s="163" t="s">
        <v>2905</v>
      </c>
      <c r="AZ612" s="163" t="s">
        <v>2655</v>
      </c>
    </row>
    <row r="613">
      <c r="A613" s="163" t="s">
        <v>6428</v>
      </c>
      <c r="B613" s="163" t="s">
        <v>6429</v>
      </c>
      <c r="C613" s="163" t="s">
        <v>2638</v>
      </c>
      <c r="D613" s="163" t="s">
        <v>2639</v>
      </c>
      <c r="E613" s="506">
        <v>45773.30138888889</v>
      </c>
      <c r="F613" s="507">
        <v>16280.0</v>
      </c>
      <c r="G613" s="163" t="s">
        <v>2640</v>
      </c>
      <c r="H613" s="507">
        <v>16280.0</v>
      </c>
      <c r="I613" s="163" t="s">
        <v>2640</v>
      </c>
      <c r="J613" s="163" t="s">
        <v>2641</v>
      </c>
      <c r="K613" s="163" t="s">
        <v>2642</v>
      </c>
      <c r="L613" s="163" t="s">
        <v>6430</v>
      </c>
      <c r="M613" s="163" t="s">
        <v>6430</v>
      </c>
      <c r="N613" s="163" t="s">
        <v>2645</v>
      </c>
      <c r="O613" s="163" t="s">
        <v>2646</v>
      </c>
      <c r="P613" s="163" t="s">
        <v>2673</v>
      </c>
      <c r="Q613" s="163" t="s">
        <v>2648</v>
      </c>
      <c r="R613" s="506">
        <v>45773.3</v>
      </c>
      <c r="S613" s="509"/>
      <c r="T613" s="509"/>
      <c r="U613" s="163" t="s">
        <v>6431</v>
      </c>
      <c r="V613" s="510"/>
      <c r="W613" s="510"/>
      <c r="X613" s="510"/>
      <c r="Y613" s="510"/>
      <c r="Z613" s="510"/>
      <c r="AA613" s="510"/>
      <c r="AB613" s="163" t="s">
        <v>6432</v>
      </c>
      <c r="AC613" s="507">
        <v>8.043773317E9</v>
      </c>
      <c r="AD613" s="163" t="s">
        <v>6433</v>
      </c>
      <c r="AE613" s="507">
        <v>602360.0</v>
      </c>
      <c r="AF613" s="163" t="s">
        <v>2640</v>
      </c>
      <c r="AG613" s="163" t="s">
        <v>3096</v>
      </c>
      <c r="AH613" s="507">
        <v>38.0</v>
      </c>
      <c r="AI613" s="509"/>
      <c r="AJ613" s="163" t="s">
        <v>2651</v>
      </c>
      <c r="AK613" s="514">
        <v>45803.0</v>
      </c>
      <c r="AL613" s="506">
        <v>45773.3</v>
      </c>
      <c r="AM613" s="163" t="s">
        <v>6434</v>
      </c>
      <c r="AN613" s="510"/>
      <c r="AO613" s="509"/>
      <c r="AP613" s="509"/>
      <c r="AQ613" s="509"/>
      <c r="AR613" s="509"/>
      <c r="AS613" s="509"/>
      <c r="AT613" s="163" t="s">
        <v>2700</v>
      </c>
      <c r="AU613" s="507">
        <v>5754.0</v>
      </c>
      <c r="AV613" s="507">
        <v>9.0</v>
      </c>
      <c r="AW613" s="507">
        <v>2027.0</v>
      </c>
      <c r="AX613" s="163" t="s">
        <v>2677</v>
      </c>
      <c r="AY613" s="163" t="s">
        <v>3089</v>
      </c>
      <c r="AZ613" s="163" t="s">
        <v>2655</v>
      </c>
    </row>
    <row r="614">
      <c r="A614" s="163" t="s">
        <v>6435</v>
      </c>
      <c r="B614" s="163" t="s">
        <v>6436</v>
      </c>
      <c r="C614" s="163" t="s">
        <v>2638</v>
      </c>
      <c r="D614" s="163" t="s">
        <v>2639</v>
      </c>
      <c r="E614" s="506">
        <v>45773.30069444444</v>
      </c>
      <c r="F614" s="507">
        <v>19900.0</v>
      </c>
      <c r="G614" s="163" t="s">
        <v>2640</v>
      </c>
      <c r="H614" s="507">
        <v>19900.0</v>
      </c>
      <c r="I614" s="163" t="s">
        <v>2640</v>
      </c>
      <c r="J614" s="163" t="s">
        <v>2641</v>
      </c>
      <c r="K614" s="163" t="s">
        <v>2642</v>
      </c>
      <c r="L614" s="163" t="s">
        <v>6437</v>
      </c>
      <c r="M614" s="163" t="s">
        <v>6438</v>
      </c>
      <c r="N614" s="163" t="s">
        <v>2645</v>
      </c>
      <c r="O614" s="163" t="s">
        <v>2646</v>
      </c>
      <c r="P614" s="163" t="s">
        <v>2673</v>
      </c>
      <c r="Q614" s="163" t="s">
        <v>2648</v>
      </c>
      <c r="R614" s="506">
        <v>45773.29861111111</v>
      </c>
      <c r="S614" s="509"/>
      <c r="T614" s="509"/>
      <c r="U614" s="163" t="s">
        <v>6439</v>
      </c>
      <c r="V614" s="510"/>
      <c r="W614" s="510"/>
      <c r="X614" s="510"/>
      <c r="Y614" s="510"/>
      <c r="Z614" s="510"/>
      <c r="AA614" s="510"/>
      <c r="AB614" s="163" t="s">
        <v>6440</v>
      </c>
      <c r="AC614" s="507">
        <v>8.034278612E9</v>
      </c>
      <c r="AD614" s="163" t="s">
        <v>6441</v>
      </c>
      <c r="AE614" s="507">
        <v>656700.0</v>
      </c>
      <c r="AF614" s="163" t="s">
        <v>2640</v>
      </c>
      <c r="AG614" s="163" t="s">
        <v>3096</v>
      </c>
      <c r="AH614" s="507">
        <v>33.0</v>
      </c>
      <c r="AI614" s="509"/>
      <c r="AJ614" s="163" t="s">
        <v>2651</v>
      </c>
      <c r="AK614" s="514">
        <v>45803.0</v>
      </c>
      <c r="AL614" s="506">
        <v>45773.29861111111</v>
      </c>
      <c r="AM614" s="163" t="s">
        <v>6442</v>
      </c>
      <c r="AN614" s="510"/>
      <c r="AO614" s="509"/>
      <c r="AP614" s="509"/>
      <c r="AQ614" s="509"/>
      <c r="AR614" s="509"/>
      <c r="AS614" s="509"/>
      <c r="AT614" s="163" t="s">
        <v>2653</v>
      </c>
      <c r="AU614" s="507">
        <v>4306.0</v>
      </c>
      <c r="AV614" s="507">
        <v>12.0</v>
      </c>
      <c r="AW614" s="507">
        <v>2030.0</v>
      </c>
      <c r="AX614" s="163" t="s">
        <v>2687</v>
      </c>
      <c r="AY614" s="163" t="s">
        <v>2717</v>
      </c>
      <c r="AZ614" s="163" t="s">
        <v>2655</v>
      </c>
    </row>
    <row r="615">
      <c r="A615" s="163" t="s">
        <v>6443</v>
      </c>
      <c r="B615" s="163" t="s">
        <v>6444</v>
      </c>
      <c r="C615" s="163" t="s">
        <v>2638</v>
      </c>
      <c r="D615" s="163" t="s">
        <v>2639</v>
      </c>
      <c r="E615" s="506">
        <v>45773.30069444444</v>
      </c>
      <c r="F615" s="507">
        <v>19580.0</v>
      </c>
      <c r="G615" s="163" t="s">
        <v>2640</v>
      </c>
      <c r="H615" s="507">
        <v>19580.0</v>
      </c>
      <c r="I615" s="163" t="s">
        <v>2640</v>
      </c>
      <c r="J615" s="163" t="s">
        <v>2641</v>
      </c>
      <c r="K615" s="163" t="s">
        <v>2642</v>
      </c>
      <c r="L615" s="163" t="s">
        <v>6445</v>
      </c>
      <c r="M615" s="163" t="s">
        <v>6445</v>
      </c>
      <c r="N615" s="163" t="s">
        <v>2645</v>
      </c>
      <c r="O615" s="163" t="s">
        <v>2646</v>
      </c>
      <c r="P615" s="163" t="s">
        <v>2673</v>
      </c>
      <c r="Q615" s="163" t="s">
        <v>2648</v>
      </c>
      <c r="R615" s="506">
        <v>45773.29861111111</v>
      </c>
      <c r="S615" s="509"/>
      <c r="T615" s="509"/>
      <c r="U615" s="163" t="s">
        <v>6446</v>
      </c>
      <c r="V615" s="510"/>
      <c r="W615" s="510"/>
      <c r="X615" s="510"/>
      <c r="Y615" s="510"/>
      <c r="Z615" s="510"/>
      <c r="AA615" s="510"/>
      <c r="AB615" s="163" t="s">
        <v>6447</v>
      </c>
      <c r="AC615" s="507">
        <v>9.01756419E9</v>
      </c>
      <c r="AD615" s="163" t="s">
        <v>6448</v>
      </c>
      <c r="AE615" s="507">
        <v>704880.0</v>
      </c>
      <c r="AF615" s="163" t="s">
        <v>2640</v>
      </c>
      <c r="AG615" s="163" t="s">
        <v>3096</v>
      </c>
      <c r="AH615" s="507">
        <v>36.0</v>
      </c>
      <c r="AI615" s="509"/>
      <c r="AJ615" s="163" t="s">
        <v>2651</v>
      </c>
      <c r="AK615" s="514">
        <v>45803.0</v>
      </c>
      <c r="AL615" s="506">
        <v>45773.29861111111</v>
      </c>
      <c r="AM615" s="163" t="s">
        <v>6449</v>
      </c>
      <c r="AN615" s="510"/>
      <c r="AO615" s="509"/>
      <c r="AP615" s="509"/>
      <c r="AQ615" s="509"/>
      <c r="AR615" s="509"/>
      <c r="AS615" s="509"/>
      <c r="AT615" s="163" t="s">
        <v>2700</v>
      </c>
      <c r="AU615" s="507">
        <v>913.0</v>
      </c>
      <c r="AV615" s="507">
        <v>3.0</v>
      </c>
      <c r="AW615" s="507">
        <v>2028.0</v>
      </c>
      <c r="AX615" s="163" t="s">
        <v>2677</v>
      </c>
      <c r="AY615" s="163" t="s">
        <v>3444</v>
      </c>
      <c r="AZ615" s="163" t="s">
        <v>2655</v>
      </c>
    </row>
    <row r="616">
      <c r="A616" s="163" t="s">
        <v>6450</v>
      </c>
      <c r="B616" s="163" t="s">
        <v>6451</v>
      </c>
      <c r="C616" s="163" t="s">
        <v>2638</v>
      </c>
      <c r="D616" s="163" t="s">
        <v>2639</v>
      </c>
      <c r="E616" s="506">
        <v>45773.30069444444</v>
      </c>
      <c r="F616" s="507">
        <v>16280.0</v>
      </c>
      <c r="G616" s="163" t="s">
        <v>2640</v>
      </c>
      <c r="H616" s="507">
        <v>16280.0</v>
      </c>
      <c r="I616" s="163" t="s">
        <v>2640</v>
      </c>
      <c r="J616" s="163" t="s">
        <v>2641</v>
      </c>
      <c r="K616" s="163" t="s">
        <v>2642</v>
      </c>
      <c r="L616" s="163" t="s">
        <v>6452</v>
      </c>
      <c r="M616" s="163" t="s">
        <v>6452</v>
      </c>
      <c r="N616" s="163" t="s">
        <v>2645</v>
      </c>
      <c r="O616" s="163" t="s">
        <v>2646</v>
      </c>
      <c r="P616" s="163" t="s">
        <v>2673</v>
      </c>
      <c r="Q616" s="163" t="s">
        <v>2648</v>
      </c>
      <c r="R616" s="506">
        <v>45773.299305555556</v>
      </c>
      <c r="S616" s="509"/>
      <c r="T616" s="509"/>
      <c r="U616" s="163" t="s">
        <v>6453</v>
      </c>
      <c r="V616" s="510"/>
      <c r="W616" s="510"/>
      <c r="X616" s="510"/>
      <c r="Y616" s="510"/>
      <c r="Z616" s="510"/>
      <c r="AA616" s="510"/>
      <c r="AB616" s="163" t="s">
        <v>6454</v>
      </c>
      <c r="AC616" s="507">
        <v>9.092109797E9</v>
      </c>
      <c r="AD616" s="163" t="s">
        <v>6455</v>
      </c>
      <c r="AE616" s="507">
        <v>602360.0</v>
      </c>
      <c r="AF616" s="163" t="s">
        <v>2640</v>
      </c>
      <c r="AG616" s="163" t="s">
        <v>3096</v>
      </c>
      <c r="AH616" s="507">
        <v>37.0</v>
      </c>
      <c r="AI616" s="509"/>
      <c r="AJ616" s="163" t="s">
        <v>2651</v>
      </c>
      <c r="AK616" s="514">
        <v>45803.0</v>
      </c>
      <c r="AL616" s="506">
        <v>45773.299305555556</v>
      </c>
      <c r="AM616" s="163" t="s">
        <v>6456</v>
      </c>
      <c r="AN616" s="510"/>
      <c r="AO616" s="509"/>
      <c r="AP616" s="509"/>
      <c r="AQ616" s="509"/>
      <c r="AR616" s="509"/>
      <c r="AS616" s="509"/>
      <c r="AT616" s="163" t="s">
        <v>2653</v>
      </c>
      <c r="AU616" s="507">
        <v>8795.0</v>
      </c>
      <c r="AV616" s="507">
        <v>9.0</v>
      </c>
      <c r="AW616" s="507">
        <v>2028.0</v>
      </c>
      <c r="AX616" s="163" t="s">
        <v>2677</v>
      </c>
      <c r="AY616" s="163" t="s">
        <v>2717</v>
      </c>
      <c r="AZ616" s="163" t="s">
        <v>2655</v>
      </c>
    </row>
    <row r="617">
      <c r="A617" s="163" t="s">
        <v>6457</v>
      </c>
      <c r="B617" s="163" t="s">
        <v>6458</v>
      </c>
      <c r="C617" s="163" t="s">
        <v>4698</v>
      </c>
      <c r="D617" s="163" t="s">
        <v>2639</v>
      </c>
      <c r="E617" s="506">
        <v>45773.30069444444</v>
      </c>
      <c r="F617" s="507">
        <v>21400.0</v>
      </c>
      <c r="G617" s="163" t="s">
        <v>2640</v>
      </c>
      <c r="H617" s="507">
        <v>21400.0</v>
      </c>
      <c r="I617" s="163" t="s">
        <v>2640</v>
      </c>
      <c r="J617" s="163" t="s">
        <v>2641</v>
      </c>
      <c r="K617" s="163" t="s">
        <v>2642</v>
      </c>
      <c r="L617" s="163" t="s">
        <v>6459</v>
      </c>
      <c r="M617" s="163" t="s">
        <v>6460</v>
      </c>
      <c r="N617" s="163" t="s">
        <v>2645</v>
      </c>
      <c r="O617" s="163" t="s">
        <v>2646</v>
      </c>
      <c r="P617" s="163" t="s">
        <v>2673</v>
      </c>
      <c r="Q617" s="163" t="s">
        <v>2648</v>
      </c>
      <c r="R617" s="506">
        <v>45773.29861111111</v>
      </c>
      <c r="S617" s="509"/>
      <c r="T617" s="509"/>
      <c r="U617" s="163" t="s">
        <v>6461</v>
      </c>
      <c r="V617" s="510"/>
      <c r="W617" s="510"/>
      <c r="X617" s="510"/>
      <c r="Y617" s="510"/>
      <c r="Z617" s="510"/>
      <c r="AA617" s="510"/>
      <c r="AB617" s="163" t="s">
        <v>6462</v>
      </c>
      <c r="AC617" s="510"/>
      <c r="AD617" s="163" t="s">
        <v>6463</v>
      </c>
      <c r="AE617" s="507">
        <v>706200.0</v>
      </c>
      <c r="AF617" s="163" t="s">
        <v>2640</v>
      </c>
      <c r="AG617" s="163" t="s">
        <v>3096</v>
      </c>
      <c r="AH617" s="507">
        <v>33.0</v>
      </c>
      <c r="AI617" s="509"/>
      <c r="AJ617" s="515" t="b">
        <v>0</v>
      </c>
      <c r="AK617" s="514">
        <v>45803.0</v>
      </c>
      <c r="AL617" s="506">
        <v>45773.29861111111</v>
      </c>
      <c r="AM617" s="163" t="s">
        <v>6464</v>
      </c>
      <c r="AN617" s="510"/>
      <c r="AO617" s="509"/>
      <c r="AP617" s="509"/>
      <c r="AQ617" s="509"/>
      <c r="AR617" s="509"/>
      <c r="AS617" s="509"/>
      <c r="AT617" s="163" t="s">
        <v>2700</v>
      </c>
      <c r="AU617" s="507">
        <v>661.0</v>
      </c>
      <c r="AV617" s="507">
        <v>3.0</v>
      </c>
      <c r="AW617" s="507">
        <v>2029.0</v>
      </c>
      <c r="AX617" s="163" t="s">
        <v>2677</v>
      </c>
      <c r="AY617" s="163" t="s">
        <v>2701</v>
      </c>
      <c r="AZ617" s="163" t="s">
        <v>2655</v>
      </c>
    </row>
    <row r="618">
      <c r="A618" s="163" t="s">
        <v>6465</v>
      </c>
      <c r="B618" s="163" t="s">
        <v>6466</v>
      </c>
      <c r="C618" s="163" t="s">
        <v>2638</v>
      </c>
      <c r="D618" s="163" t="s">
        <v>2639</v>
      </c>
      <c r="E618" s="506">
        <v>45773.30069444444</v>
      </c>
      <c r="F618" s="507">
        <v>21400.0</v>
      </c>
      <c r="G618" s="163" t="s">
        <v>2640</v>
      </c>
      <c r="H618" s="507">
        <v>21400.0</v>
      </c>
      <c r="I618" s="163" t="s">
        <v>2640</v>
      </c>
      <c r="J618" s="163" t="s">
        <v>2641</v>
      </c>
      <c r="K618" s="163" t="s">
        <v>2642</v>
      </c>
      <c r="L618" s="163" t="s">
        <v>6467</v>
      </c>
      <c r="M618" s="163" t="s">
        <v>6467</v>
      </c>
      <c r="N618" s="163" t="s">
        <v>2645</v>
      </c>
      <c r="O618" s="163" t="s">
        <v>2646</v>
      </c>
      <c r="P618" s="163" t="s">
        <v>2683</v>
      </c>
      <c r="Q618" s="163" t="s">
        <v>2648</v>
      </c>
      <c r="R618" s="506">
        <v>45773.29861111111</v>
      </c>
      <c r="S618" s="509"/>
      <c r="T618" s="509"/>
      <c r="U618" s="163" t="s">
        <v>6468</v>
      </c>
      <c r="V618" s="510"/>
      <c r="W618" s="510"/>
      <c r="X618" s="510"/>
      <c r="Y618" s="510"/>
      <c r="Z618" s="510"/>
      <c r="AA618" s="510"/>
      <c r="AB618" s="163" t="s">
        <v>6469</v>
      </c>
      <c r="AC618" s="507">
        <v>8.0563368888E10</v>
      </c>
      <c r="AD618" s="163" t="s">
        <v>6470</v>
      </c>
      <c r="AE618" s="507">
        <v>749000.0</v>
      </c>
      <c r="AF618" s="163" t="s">
        <v>2640</v>
      </c>
      <c r="AG618" s="163" t="s">
        <v>3096</v>
      </c>
      <c r="AH618" s="507">
        <v>35.0</v>
      </c>
      <c r="AI618" s="509"/>
      <c r="AJ618" s="163" t="s">
        <v>2651</v>
      </c>
      <c r="AK618" s="514">
        <v>45803.0</v>
      </c>
      <c r="AL618" s="506">
        <v>45773.29861111111</v>
      </c>
      <c r="AM618" s="163" t="s">
        <v>6471</v>
      </c>
      <c r="AN618" s="510"/>
      <c r="AO618" s="509"/>
      <c r="AP618" s="509"/>
      <c r="AQ618" s="509"/>
      <c r="AR618" s="509"/>
      <c r="AS618" s="509"/>
      <c r="AT618" s="163" t="s">
        <v>2653</v>
      </c>
      <c r="AU618" s="507">
        <v>711.0</v>
      </c>
      <c r="AV618" s="507">
        <v>4.0</v>
      </c>
      <c r="AW618" s="507">
        <v>2028.0</v>
      </c>
      <c r="AX618" s="163" t="s">
        <v>2730</v>
      </c>
      <c r="AY618" s="163" t="s">
        <v>2937</v>
      </c>
      <c r="AZ618" s="163" t="s">
        <v>2655</v>
      </c>
    </row>
    <row r="619">
      <c r="A619" s="163" t="s">
        <v>6472</v>
      </c>
      <c r="B619" s="163" t="s">
        <v>6473</v>
      </c>
      <c r="C619" s="163" t="s">
        <v>2638</v>
      </c>
      <c r="D619" s="163" t="s">
        <v>2639</v>
      </c>
      <c r="E619" s="506">
        <v>45773.30069444444</v>
      </c>
      <c r="F619" s="507">
        <v>14800.0</v>
      </c>
      <c r="G619" s="163" t="s">
        <v>2640</v>
      </c>
      <c r="H619" s="507">
        <v>14800.0</v>
      </c>
      <c r="I619" s="163" t="s">
        <v>2640</v>
      </c>
      <c r="J619" s="163" t="s">
        <v>2641</v>
      </c>
      <c r="K619" s="163" t="s">
        <v>2642</v>
      </c>
      <c r="L619" s="163" t="s">
        <v>6474</v>
      </c>
      <c r="M619" s="163" t="s">
        <v>6474</v>
      </c>
      <c r="N619" s="163" t="s">
        <v>2645</v>
      </c>
      <c r="O619" s="163" t="s">
        <v>2646</v>
      </c>
      <c r="P619" s="163" t="s">
        <v>2673</v>
      </c>
      <c r="Q619" s="163" t="s">
        <v>2648</v>
      </c>
      <c r="R619" s="506">
        <v>45773.29861111111</v>
      </c>
      <c r="S619" s="509"/>
      <c r="T619" s="509"/>
      <c r="U619" s="163" t="s">
        <v>6475</v>
      </c>
      <c r="V619" s="510"/>
      <c r="W619" s="510"/>
      <c r="X619" s="510"/>
      <c r="Y619" s="510"/>
      <c r="Z619" s="510"/>
      <c r="AA619" s="510"/>
      <c r="AB619" s="163" t="s">
        <v>6476</v>
      </c>
      <c r="AC619" s="507">
        <v>8.033651515E9</v>
      </c>
      <c r="AD619" s="163" t="s">
        <v>6477</v>
      </c>
      <c r="AE619" s="507">
        <v>636400.0</v>
      </c>
      <c r="AF619" s="163" t="s">
        <v>2640</v>
      </c>
      <c r="AG619" s="163" t="s">
        <v>3096</v>
      </c>
      <c r="AH619" s="507">
        <v>43.0</v>
      </c>
      <c r="AI619" s="509"/>
      <c r="AJ619" s="163" t="s">
        <v>2651</v>
      </c>
      <c r="AK619" s="514">
        <v>45803.0</v>
      </c>
      <c r="AL619" s="506">
        <v>45773.29861111111</v>
      </c>
      <c r="AM619" s="163" t="s">
        <v>6478</v>
      </c>
      <c r="AN619" s="510"/>
      <c r="AO619" s="509"/>
      <c r="AP619" s="509"/>
      <c r="AQ619" s="509"/>
      <c r="AR619" s="509"/>
      <c r="AS619" s="509"/>
      <c r="AT619" s="163" t="s">
        <v>2653</v>
      </c>
      <c r="AU619" s="507">
        <v>8523.0</v>
      </c>
      <c r="AV619" s="507">
        <v>3.0</v>
      </c>
      <c r="AW619" s="507">
        <v>2026.0</v>
      </c>
      <c r="AX619" s="163" t="s">
        <v>2677</v>
      </c>
      <c r="AY619" s="163" t="s">
        <v>2678</v>
      </c>
      <c r="AZ619" s="163" t="s">
        <v>2655</v>
      </c>
    </row>
    <row r="620">
      <c r="A620" s="163" t="s">
        <v>6479</v>
      </c>
      <c r="B620" s="163" t="s">
        <v>6480</v>
      </c>
      <c r="C620" s="163" t="s">
        <v>2638</v>
      </c>
      <c r="D620" s="163" t="s">
        <v>2639</v>
      </c>
      <c r="E620" s="506">
        <v>45773.30069444444</v>
      </c>
      <c r="F620" s="507">
        <v>14800.0</v>
      </c>
      <c r="G620" s="163" t="s">
        <v>2640</v>
      </c>
      <c r="H620" s="507">
        <v>14800.0</v>
      </c>
      <c r="I620" s="163" t="s">
        <v>2640</v>
      </c>
      <c r="J620" s="163" t="s">
        <v>2641</v>
      </c>
      <c r="K620" s="163" t="s">
        <v>2642</v>
      </c>
      <c r="L620" s="163" t="s">
        <v>6481</v>
      </c>
      <c r="M620" s="163" t="s">
        <v>6481</v>
      </c>
      <c r="N620" s="163" t="s">
        <v>2645</v>
      </c>
      <c r="O620" s="163" t="s">
        <v>2646</v>
      </c>
      <c r="P620" s="163" t="s">
        <v>2673</v>
      </c>
      <c r="Q620" s="163" t="s">
        <v>2648</v>
      </c>
      <c r="R620" s="506">
        <v>45773.29861111111</v>
      </c>
      <c r="S620" s="509"/>
      <c r="T620" s="509"/>
      <c r="U620" s="163" t="s">
        <v>6482</v>
      </c>
      <c r="V620" s="510"/>
      <c r="W620" s="510"/>
      <c r="X620" s="510"/>
      <c r="Y620" s="510"/>
      <c r="Z620" s="510"/>
      <c r="AA620" s="510"/>
      <c r="AB620" s="163" t="s">
        <v>4804</v>
      </c>
      <c r="AC620" s="507">
        <v>9.079099133E9</v>
      </c>
      <c r="AD620" s="163" t="s">
        <v>6483</v>
      </c>
      <c r="AE620" s="507">
        <v>547600.0</v>
      </c>
      <c r="AF620" s="163" t="s">
        <v>2640</v>
      </c>
      <c r="AG620" s="163" t="s">
        <v>3096</v>
      </c>
      <c r="AH620" s="507">
        <v>37.0</v>
      </c>
      <c r="AI620" s="509"/>
      <c r="AJ620" s="163" t="s">
        <v>2651</v>
      </c>
      <c r="AK620" s="514">
        <v>45803.0</v>
      </c>
      <c r="AL620" s="506">
        <v>45773.29861111111</v>
      </c>
      <c r="AM620" s="163" t="s">
        <v>4806</v>
      </c>
      <c r="AN620" s="510"/>
      <c r="AO620" s="509"/>
      <c r="AP620" s="509"/>
      <c r="AQ620" s="509"/>
      <c r="AR620" s="509"/>
      <c r="AS620" s="509"/>
      <c r="AT620" s="163" t="s">
        <v>2653</v>
      </c>
      <c r="AU620" s="507">
        <v>5344.0</v>
      </c>
      <c r="AV620" s="507">
        <v>4.0</v>
      </c>
      <c r="AW620" s="507">
        <v>2026.0</v>
      </c>
      <c r="AX620" s="163" t="s">
        <v>2687</v>
      </c>
      <c r="AY620" s="163" t="s">
        <v>2678</v>
      </c>
      <c r="AZ620" s="163" t="s">
        <v>2655</v>
      </c>
    </row>
    <row r="621">
      <c r="A621" s="163" t="s">
        <v>6484</v>
      </c>
      <c r="B621" s="163" t="s">
        <v>6485</v>
      </c>
      <c r="C621" s="163" t="s">
        <v>4698</v>
      </c>
      <c r="D621" s="163" t="s">
        <v>2639</v>
      </c>
      <c r="E621" s="506">
        <v>45773.30069444444</v>
      </c>
      <c r="F621" s="507">
        <v>21300.0</v>
      </c>
      <c r="G621" s="163" t="s">
        <v>2640</v>
      </c>
      <c r="H621" s="507">
        <v>21300.0</v>
      </c>
      <c r="I621" s="163" t="s">
        <v>2640</v>
      </c>
      <c r="J621" s="163" t="s">
        <v>2641</v>
      </c>
      <c r="K621" s="163" t="s">
        <v>2642</v>
      </c>
      <c r="L621" s="163" t="s">
        <v>6486</v>
      </c>
      <c r="M621" s="163" t="s">
        <v>6487</v>
      </c>
      <c r="N621" s="163" t="s">
        <v>2645</v>
      </c>
      <c r="O621" s="163" t="s">
        <v>2646</v>
      </c>
      <c r="P621" s="163" t="s">
        <v>2673</v>
      </c>
      <c r="Q621" s="163" t="s">
        <v>2648</v>
      </c>
      <c r="R621" s="506">
        <v>45773.29861111111</v>
      </c>
      <c r="S621" s="509"/>
      <c r="T621" s="509"/>
      <c r="U621" s="163" t="s">
        <v>6488</v>
      </c>
      <c r="V621" s="510"/>
      <c r="W621" s="510"/>
      <c r="X621" s="510"/>
      <c r="Y621" s="510"/>
      <c r="Z621" s="510"/>
      <c r="AA621" s="510"/>
      <c r="AB621" s="163" t="s">
        <v>6489</v>
      </c>
      <c r="AC621" s="510"/>
      <c r="AD621" s="163" t="s">
        <v>6490</v>
      </c>
      <c r="AE621" s="507">
        <v>724200.0</v>
      </c>
      <c r="AF621" s="163" t="s">
        <v>2640</v>
      </c>
      <c r="AG621" s="163" t="s">
        <v>3096</v>
      </c>
      <c r="AH621" s="507">
        <v>34.0</v>
      </c>
      <c r="AI621" s="509"/>
      <c r="AJ621" s="163" t="s">
        <v>2651</v>
      </c>
      <c r="AK621" s="514">
        <v>45803.0</v>
      </c>
      <c r="AL621" s="506">
        <v>45773.29861111111</v>
      </c>
      <c r="AM621" s="163" t="s">
        <v>6491</v>
      </c>
      <c r="AN621" s="510"/>
      <c r="AO621" s="509"/>
      <c r="AP621" s="509"/>
      <c r="AQ621" s="509"/>
      <c r="AR621" s="509"/>
      <c r="AS621" s="509"/>
      <c r="AT621" s="163" t="s">
        <v>2700</v>
      </c>
      <c r="AU621" s="507">
        <v>359.0</v>
      </c>
      <c r="AV621" s="507">
        <v>9.0</v>
      </c>
      <c r="AW621" s="507">
        <v>2031.0</v>
      </c>
      <c r="AX621" s="163" t="s">
        <v>2677</v>
      </c>
      <c r="AY621" s="163" t="s">
        <v>2717</v>
      </c>
      <c r="AZ621" s="163" t="s">
        <v>2655</v>
      </c>
    </row>
    <row r="622">
      <c r="A622" s="163" t="s">
        <v>6492</v>
      </c>
      <c r="B622" s="163" t="s">
        <v>6493</v>
      </c>
      <c r="C622" s="163" t="s">
        <v>2638</v>
      </c>
      <c r="D622" s="163" t="s">
        <v>2639</v>
      </c>
      <c r="E622" s="506">
        <v>45773.30069444444</v>
      </c>
      <c r="F622" s="507">
        <v>2980.0</v>
      </c>
      <c r="G622" s="163" t="s">
        <v>2640</v>
      </c>
      <c r="H622" s="507">
        <v>2980.0</v>
      </c>
      <c r="I622" s="163" t="s">
        <v>2640</v>
      </c>
      <c r="J622" s="163" t="s">
        <v>2641</v>
      </c>
      <c r="K622" s="163" t="s">
        <v>2642</v>
      </c>
      <c r="L622" s="163" t="s">
        <v>6494</v>
      </c>
      <c r="M622" s="163" t="s">
        <v>6495</v>
      </c>
      <c r="N622" s="163" t="s">
        <v>2645</v>
      </c>
      <c r="O622" s="163" t="s">
        <v>2646</v>
      </c>
      <c r="P622" s="163" t="s">
        <v>2647</v>
      </c>
      <c r="Q622" s="163" t="s">
        <v>2648</v>
      </c>
      <c r="R622" s="506">
        <v>45773.30069444444</v>
      </c>
      <c r="S622" s="509"/>
      <c r="T622" s="509"/>
      <c r="U622" s="163" t="s">
        <v>6496</v>
      </c>
      <c r="V622" s="510"/>
      <c r="W622" s="510"/>
      <c r="X622" s="510"/>
      <c r="Y622" s="510"/>
      <c r="Z622" s="510"/>
      <c r="AA622" s="510"/>
      <c r="AB622" s="163" t="s">
        <v>6497</v>
      </c>
      <c r="AC622" s="507">
        <v>8.083499777E9</v>
      </c>
      <c r="AD622" s="510"/>
      <c r="AE622" s="510"/>
      <c r="AF622" s="510"/>
      <c r="AG622" s="510"/>
      <c r="AH622" s="510"/>
      <c r="AI622" s="509"/>
      <c r="AJ622" s="163" t="s">
        <v>2651</v>
      </c>
      <c r="AK622" s="512"/>
      <c r="AL622" s="513"/>
      <c r="AM622" s="163" t="s">
        <v>6498</v>
      </c>
      <c r="AN622" s="510"/>
      <c r="AO622" s="509"/>
      <c r="AP622" s="509"/>
      <c r="AQ622" s="509"/>
      <c r="AR622" s="509"/>
      <c r="AS622" s="509"/>
      <c r="AT622" s="163" t="s">
        <v>2653</v>
      </c>
      <c r="AU622" s="507">
        <v>1067.0</v>
      </c>
      <c r="AV622" s="507">
        <v>1.0</v>
      </c>
      <c r="AW622" s="507">
        <v>2026.0</v>
      </c>
      <c r="AX622" s="163" t="s">
        <v>2730</v>
      </c>
      <c r="AY622" s="510"/>
      <c r="AZ622" s="163" t="s">
        <v>2655</v>
      </c>
    </row>
    <row r="623">
      <c r="A623" s="163" t="s">
        <v>6499</v>
      </c>
      <c r="B623" s="163" t="s">
        <v>6500</v>
      </c>
      <c r="C623" s="163" t="s">
        <v>2638</v>
      </c>
      <c r="D623" s="163" t="s">
        <v>2639</v>
      </c>
      <c r="E623" s="506">
        <v>45773.3</v>
      </c>
      <c r="F623" s="507">
        <v>24975.0</v>
      </c>
      <c r="G623" s="163" t="s">
        <v>2640</v>
      </c>
      <c r="H623" s="507">
        <v>24975.0</v>
      </c>
      <c r="I623" s="163" t="s">
        <v>2640</v>
      </c>
      <c r="J623" s="163" t="s">
        <v>2641</v>
      </c>
      <c r="K623" s="163" t="s">
        <v>2642</v>
      </c>
      <c r="L623" s="163" t="s">
        <v>6501</v>
      </c>
      <c r="M623" s="163" t="s">
        <v>6502</v>
      </c>
      <c r="N623" s="163" t="s">
        <v>2645</v>
      </c>
      <c r="O623" s="163" t="s">
        <v>2646</v>
      </c>
      <c r="P623" s="163" t="s">
        <v>2673</v>
      </c>
      <c r="Q623" s="163" t="s">
        <v>2648</v>
      </c>
      <c r="R623" s="506">
        <v>45773.299305555556</v>
      </c>
      <c r="S623" s="509"/>
      <c r="T623" s="509"/>
      <c r="U623" s="163" t="s">
        <v>6503</v>
      </c>
      <c r="V623" s="510"/>
      <c r="W623" s="510"/>
      <c r="X623" s="510"/>
      <c r="Y623" s="510"/>
      <c r="Z623" s="510"/>
      <c r="AA623" s="510"/>
      <c r="AB623" s="163" t="s">
        <v>6504</v>
      </c>
      <c r="AC623" s="510"/>
      <c r="AD623" s="163" t="s">
        <v>6505</v>
      </c>
      <c r="AE623" s="507">
        <v>699400.0</v>
      </c>
      <c r="AF623" s="163" t="s">
        <v>2640</v>
      </c>
      <c r="AG623" s="163" t="s">
        <v>3096</v>
      </c>
      <c r="AH623" s="507">
        <v>24.0</v>
      </c>
      <c r="AI623" s="509"/>
      <c r="AJ623" s="163" t="s">
        <v>2651</v>
      </c>
      <c r="AK623" s="514">
        <v>45803.0</v>
      </c>
      <c r="AL623" s="506">
        <v>45773.299305555556</v>
      </c>
      <c r="AM623" s="163" t="s">
        <v>6506</v>
      </c>
      <c r="AN623" s="510"/>
      <c r="AO623" s="509"/>
      <c r="AP623" s="509"/>
      <c r="AQ623" s="509"/>
      <c r="AR623" s="509"/>
      <c r="AS623" s="509"/>
      <c r="AT623" s="163" t="s">
        <v>2700</v>
      </c>
      <c r="AU623" s="507">
        <v>907.0</v>
      </c>
      <c r="AV623" s="507">
        <v>4.0</v>
      </c>
      <c r="AW623" s="507">
        <v>2027.0</v>
      </c>
      <c r="AX623" s="163" t="s">
        <v>2677</v>
      </c>
      <c r="AY623" s="163" t="s">
        <v>2717</v>
      </c>
      <c r="AZ623" s="163" t="s">
        <v>2655</v>
      </c>
    </row>
    <row r="624">
      <c r="A624" s="163" t="s">
        <v>6507</v>
      </c>
      <c r="B624" s="163" t="s">
        <v>6508</v>
      </c>
      <c r="C624" s="163" t="s">
        <v>2638</v>
      </c>
      <c r="D624" s="163" t="s">
        <v>2639</v>
      </c>
      <c r="E624" s="506">
        <v>45773.3</v>
      </c>
      <c r="F624" s="507">
        <v>14800.0</v>
      </c>
      <c r="G624" s="163" t="s">
        <v>2640</v>
      </c>
      <c r="H624" s="507">
        <v>14800.0</v>
      </c>
      <c r="I624" s="163" t="s">
        <v>2640</v>
      </c>
      <c r="J624" s="163" t="s">
        <v>2641</v>
      </c>
      <c r="K624" s="163" t="s">
        <v>2642</v>
      </c>
      <c r="L624" s="163" t="s">
        <v>6509</v>
      </c>
      <c r="M624" s="163" t="s">
        <v>6509</v>
      </c>
      <c r="N624" s="163" t="s">
        <v>2645</v>
      </c>
      <c r="O624" s="163" t="s">
        <v>2646</v>
      </c>
      <c r="P624" s="163" t="s">
        <v>2673</v>
      </c>
      <c r="Q624" s="163" t="s">
        <v>2648</v>
      </c>
      <c r="R624" s="506">
        <v>45773.29861111111</v>
      </c>
      <c r="S624" s="509"/>
      <c r="T624" s="509"/>
      <c r="U624" s="163" t="s">
        <v>6510</v>
      </c>
      <c r="V624" s="510"/>
      <c r="W624" s="510"/>
      <c r="X624" s="510"/>
      <c r="Y624" s="510"/>
      <c r="Z624" s="510"/>
      <c r="AA624" s="510"/>
      <c r="AB624" s="163" t="s">
        <v>6511</v>
      </c>
      <c r="AC624" s="507">
        <v>9.06088821E9</v>
      </c>
      <c r="AD624" s="163" t="s">
        <v>6512</v>
      </c>
      <c r="AE624" s="507">
        <v>577200.0</v>
      </c>
      <c r="AF624" s="163" t="s">
        <v>2640</v>
      </c>
      <c r="AG624" s="163" t="s">
        <v>3096</v>
      </c>
      <c r="AH624" s="507">
        <v>39.0</v>
      </c>
      <c r="AI624" s="509"/>
      <c r="AJ624" s="163" t="s">
        <v>2651</v>
      </c>
      <c r="AK624" s="514">
        <v>45803.0</v>
      </c>
      <c r="AL624" s="506">
        <v>45773.29861111111</v>
      </c>
      <c r="AM624" s="163" t="s">
        <v>6513</v>
      </c>
      <c r="AN624" s="510"/>
      <c r="AO624" s="509"/>
      <c r="AP624" s="509"/>
      <c r="AQ624" s="509"/>
      <c r="AR624" s="509"/>
      <c r="AS624" s="509"/>
      <c r="AT624" s="163" t="s">
        <v>2653</v>
      </c>
      <c r="AU624" s="507">
        <v>3070.0</v>
      </c>
      <c r="AV624" s="507">
        <v>1.0</v>
      </c>
      <c r="AW624" s="507">
        <v>2028.0</v>
      </c>
      <c r="AX624" s="163" t="s">
        <v>2677</v>
      </c>
      <c r="AY624" s="163" t="s">
        <v>2678</v>
      </c>
      <c r="AZ624" s="163" t="s">
        <v>2655</v>
      </c>
    </row>
    <row r="625">
      <c r="A625" s="163" t="s">
        <v>6514</v>
      </c>
      <c r="B625" s="163" t="s">
        <v>6515</v>
      </c>
      <c r="C625" s="163" t="s">
        <v>2638</v>
      </c>
      <c r="D625" s="163" t="s">
        <v>2639</v>
      </c>
      <c r="E625" s="506">
        <v>45773.3</v>
      </c>
      <c r="F625" s="507">
        <v>19580.0</v>
      </c>
      <c r="G625" s="163" t="s">
        <v>2640</v>
      </c>
      <c r="H625" s="507">
        <v>19580.0</v>
      </c>
      <c r="I625" s="163" t="s">
        <v>2640</v>
      </c>
      <c r="J625" s="163" t="s">
        <v>2641</v>
      </c>
      <c r="K625" s="163" t="s">
        <v>2642</v>
      </c>
      <c r="L625" s="163" t="s">
        <v>6516</v>
      </c>
      <c r="M625" s="163" t="s">
        <v>6516</v>
      </c>
      <c r="N625" s="163" t="s">
        <v>2645</v>
      </c>
      <c r="O625" s="163" t="s">
        <v>2646</v>
      </c>
      <c r="P625" s="163" t="s">
        <v>2673</v>
      </c>
      <c r="Q625" s="163" t="s">
        <v>2648</v>
      </c>
      <c r="R625" s="506">
        <v>45773.29861111111</v>
      </c>
      <c r="S625" s="509"/>
      <c r="T625" s="509"/>
      <c r="U625" s="163" t="s">
        <v>6517</v>
      </c>
      <c r="V625" s="510"/>
      <c r="W625" s="510"/>
      <c r="X625" s="510"/>
      <c r="Y625" s="510"/>
      <c r="Z625" s="510"/>
      <c r="AA625" s="510"/>
      <c r="AB625" s="163" t="s">
        <v>6518</v>
      </c>
      <c r="AC625" s="507">
        <v>9.098890876E9</v>
      </c>
      <c r="AD625" s="163" t="s">
        <v>6519</v>
      </c>
      <c r="AE625" s="507">
        <v>704880.0</v>
      </c>
      <c r="AF625" s="163" t="s">
        <v>2640</v>
      </c>
      <c r="AG625" s="163" t="s">
        <v>3096</v>
      </c>
      <c r="AH625" s="507">
        <v>36.0</v>
      </c>
      <c r="AI625" s="509"/>
      <c r="AJ625" s="163" t="s">
        <v>2651</v>
      </c>
      <c r="AK625" s="514">
        <v>45803.0</v>
      </c>
      <c r="AL625" s="506">
        <v>45773.29861111111</v>
      </c>
      <c r="AM625" s="163" t="s">
        <v>6520</v>
      </c>
      <c r="AN625" s="510"/>
      <c r="AO625" s="509"/>
      <c r="AP625" s="509"/>
      <c r="AQ625" s="509"/>
      <c r="AR625" s="509"/>
      <c r="AS625" s="509"/>
      <c r="AT625" s="163" t="s">
        <v>2700</v>
      </c>
      <c r="AU625" s="507">
        <v>3307.0</v>
      </c>
      <c r="AV625" s="507">
        <v>3.0</v>
      </c>
      <c r="AW625" s="507">
        <v>2028.0</v>
      </c>
      <c r="AX625" s="163" t="s">
        <v>2677</v>
      </c>
      <c r="AY625" s="163" t="s">
        <v>3089</v>
      </c>
      <c r="AZ625" s="163" t="s">
        <v>2655</v>
      </c>
    </row>
    <row r="626">
      <c r="A626" s="163" t="s">
        <v>6521</v>
      </c>
      <c r="B626" s="163" t="s">
        <v>6522</v>
      </c>
      <c r="C626" s="163" t="s">
        <v>2638</v>
      </c>
      <c r="D626" s="163" t="s">
        <v>2639</v>
      </c>
      <c r="E626" s="506">
        <v>45773.3</v>
      </c>
      <c r="F626" s="507">
        <v>21750.0</v>
      </c>
      <c r="G626" s="163" t="s">
        <v>2640</v>
      </c>
      <c r="H626" s="507">
        <v>21750.0</v>
      </c>
      <c r="I626" s="163" t="s">
        <v>2640</v>
      </c>
      <c r="J626" s="163" t="s">
        <v>2641</v>
      </c>
      <c r="K626" s="163" t="s">
        <v>2642</v>
      </c>
      <c r="L626" s="163" t="s">
        <v>6523</v>
      </c>
      <c r="M626" s="163" t="s">
        <v>6523</v>
      </c>
      <c r="N626" s="163" t="s">
        <v>2645</v>
      </c>
      <c r="O626" s="163" t="s">
        <v>2646</v>
      </c>
      <c r="P626" s="163" t="s">
        <v>2673</v>
      </c>
      <c r="Q626" s="163" t="s">
        <v>2648</v>
      </c>
      <c r="R626" s="506">
        <v>45773.29861111111</v>
      </c>
      <c r="S626" s="509"/>
      <c r="T626" s="509"/>
      <c r="U626" s="163" t="s">
        <v>6524</v>
      </c>
      <c r="V626" s="510"/>
      <c r="W626" s="510"/>
      <c r="X626" s="510"/>
      <c r="Y626" s="510"/>
      <c r="Z626" s="510"/>
      <c r="AA626" s="510"/>
      <c r="AB626" s="163" t="s">
        <v>6525</v>
      </c>
      <c r="AC626" s="507">
        <v>7.023472535E9</v>
      </c>
      <c r="AD626" s="163" t="s">
        <v>6526</v>
      </c>
      <c r="AE626" s="507">
        <v>761250.0</v>
      </c>
      <c r="AF626" s="163" t="s">
        <v>2640</v>
      </c>
      <c r="AG626" s="163" t="s">
        <v>3096</v>
      </c>
      <c r="AH626" s="507">
        <v>35.0</v>
      </c>
      <c r="AI626" s="509"/>
      <c r="AJ626" s="163" t="s">
        <v>2651</v>
      </c>
      <c r="AK626" s="514">
        <v>45803.0</v>
      </c>
      <c r="AL626" s="506">
        <v>45773.29861111111</v>
      </c>
      <c r="AM626" s="163" t="s">
        <v>6527</v>
      </c>
      <c r="AN626" s="510"/>
      <c r="AO626" s="509"/>
      <c r="AP626" s="509"/>
      <c r="AQ626" s="509"/>
      <c r="AR626" s="509"/>
      <c r="AS626" s="509"/>
      <c r="AT626" s="163" t="s">
        <v>2653</v>
      </c>
      <c r="AU626" s="507">
        <v>7340.0</v>
      </c>
      <c r="AV626" s="507">
        <v>10.0</v>
      </c>
      <c r="AW626" s="507">
        <v>2027.0</v>
      </c>
      <c r="AX626" s="163" t="s">
        <v>2677</v>
      </c>
      <c r="AY626" s="163" t="s">
        <v>2678</v>
      </c>
      <c r="AZ626" s="163" t="s">
        <v>2655</v>
      </c>
    </row>
    <row r="627">
      <c r="A627" s="163" t="s">
        <v>6528</v>
      </c>
      <c r="B627" s="163" t="s">
        <v>6529</v>
      </c>
      <c r="C627" s="163" t="s">
        <v>2638</v>
      </c>
      <c r="D627" s="163" t="s">
        <v>2639</v>
      </c>
      <c r="E627" s="506">
        <v>45773.3</v>
      </c>
      <c r="F627" s="507">
        <v>16280.0</v>
      </c>
      <c r="G627" s="163" t="s">
        <v>2640</v>
      </c>
      <c r="H627" s="507">
        <v>16280.0</v>
      </c>
      <c r="I627" s="163" t="s">
        <v>2640</v>
      </c>
      <c r="J627" s="163" t="s">
        <v>2641</v>
      </c>
      <c r="K627" s="163" t="s">
        <v>2642</v>
      </c>
      <c r="L627" s="163" t="s">
        <v>6530</v>
      </c>
      <c r="M627" s="163" t="s">
        <v>6530</v>
      </c>
      <c r="N627" s="163" t="s">
        <v>2645</v>
      </c>
      <c r="O627" s="163" t="s">
        <v>2646</v>
      </c>
      <c r="P627" s="163" t="s">
        <v>2673</v>
      </c>
      <c r="Q627" s="163" t="s">
        <v>2648</v>
      </c>
      <c r="R627" s="506">
        <v>45773.299305555556</v>
      </c>
      <c r="S627" s="509"/>
      <c r="T627" s="509"/>
      <c r="U627" s="163" t="s">
        <v>6531</v>
      </c>
      <c r="V627" s="510"/>
      <c r="W627" s="510"/>
      <c r="X627" s="510"/>
      <c r="Y627" s="510"/>
      <c r="Z627" s="510"/>
      <c r="AA627" s="510"/>
      <c r="AB627" s="163" t="s">
        <v>6532</v>
      </c>
      <c r="AC627" s="507">
        <v>8.023900375E9</v>
      </c>
      <c r="AD627" s="163" t="s">
        <v>6533</v>
      </c>
      <c r="AE627" s="507">
        <v>814000.0</v>
      </c>
      <c r="AF627" s="163" t="s">
        <v>2640</v>
      </c>
      <c r="AG627" s="163" t="s">
        <v>3096</v>
      </c>
      <c r="AH627" s="507">
        <v>50.0</v>
      </c>
      <c r="AI627" s="509"/>
      <c r="AJ627" s="163" t="s">
        <v>2651</v>
      </c>
      <c r="AK627" s="514">
        <v>45803.0</v>
      </c>
      <c r="AL627" s="506">
        <v>45773.299305555556</v>
      </c>
      <c r="AM627" s="163" t="s">
        <v>3064</v>
      </c>
      <c r="AN627" s="510"/>
      <c r="AO627" s="509"/>
      <c r="AP627" s="509"/>
      <c r="AQ627" s="509"/>
      <c r="AR627" s="509"/>
      <c r="AS627" s="509"/>
      <c r="AT627" s="163" t="s">
        <v>2700</v>
      </c>
      <c r="AU627" s="507">
        <v>1206.0</v>
      </c>
      <c r="AV627" s="507">
        <v>11.0</v>
      </c>
      <c r="AW627" s="507">
        <v>2028.0</v>
      </c>
      <c r="AX627" s="163" t="s">
        <v>3065</v>
      </c>
      <c r="AY627" s="163" t="s">
        <v>3066</v>
      </c>
      <c r="AZ627" s="163" t="s">
        <v>2655</v>
      </c>
    </row>
    <row r="628">
      <c r="A628" s="163" t="s">
        <v>6534</v>
      </c>
      <c r="B628" s="163" t="s">
        <v>6535</v>
      </c>
      <c r="C628" s="163" t="s">
        <v>2638</v>
      </c>
      <c r="D628" s="163" t="s">
        <v>2639</v>
      </c>
      <c r="E628" s="506">
        <v>45773.3</v>
      </c>
      <c r="F628" s="507">
        <v>21900.0</v>
      </c>
      <c r="G628" s="163" t="s">
        <v>2640</v>
      </c>
      <c r="H628" s="507">
        <v>21900.0</v>
      </c>
      <c r="I628" s="163" t="s">
        <v>2640</v>
      </c>
      <c r="J628" s="163" t="s">
        <v>2641</v>
      </c>
      <c r="K628" s="163" t="s">
        <v>2642</v>
      </c>
      <c r="L628" s="163" t="s">
        <v>6536</v>
      </c>
      <c r="M628" s="163" t="s">
        <v>6536</v>
      </c>
      <c r="N628" s="163" t="s">
        <v>2645</v>
      </c>
      <c r="O628" s="163" t="s">
        <v>2646</v>
      </c>
      <c r="P628" s="163" t="s">
        <v>2673</v>
      </c>
      <c r="Q628" s="163" t="s">
        <v>2648</v>
      </c>
      <c r="R628" s="506">
        <v>45773.29861111111</v>
      </c>
      <c r="S628" s="509"/>
      <c r="T628" s="509"/>
      <c r="U628" s="163" t="s">
        <v>6537</v>
      </c>
      <c r="V628" s="510"/>
      <c r="W628" s="510"/>
      <c r="X628" s="510"/>
      <c r="Y628" s="510"/>
      <c r="Z628" s="510"/>
      <c r="AA628" s="510"/>
      <c r="AB628" s="163" t="s">
        <v>6538</v>
      </c>
      <c r="AC628" s="507">
        <v>8.054319907E9</v>
      </c>
      <c r="AD628" s="163" t="s">
        <v>6539</v>
      </c>
      <c r="AE628" s="507">
        <v>788400.0</v>
      </c>
      <c r="AF628" s="163" t="s">
        <v>2640</v>
      </c>
      <c r="AG628" s="163" t="s">
        <v>3096</v>
      </c>
      <c r="AH628" s="507">
        <v>36.0</v>
      </c>
      <c r="AI628" s="509"/>
      <c r="AJ628" s="163" t="s">
        <v>2651</v>
      </c>
      <c r="AK628" s="514">
        <v>45803.0</v>
      </c>
      <c r="AL628" s="506">
        <v>45773.29861111111</v>
      </c>
      <c r="AM628" s="163" t="s">
        <v>6540</v>
      </c>
      <c r="AN628" s="510"/>
      <c r="AO628" s="510"/>
      <c r="AP628" s="509"/>
      <c r="AQ628" s="509"/>
      <c r="AR628" s="509"/>
      <c r="AS628" s="509"/>
      <c r="AT628" s="163" t="s">
        <v>2653</v>
      </c>
      <c r="AU628" s="507">
        <v>6003.0</v>
      </c>
      <c r="AV628" s="507">
        <v>12.0</v>
      </c>
      <c r="AW628" s="507">
        <v>2030.0</v>
      </c>
      <c r="AX628" s="163" t="s">
        <v>2677</v>
      </c>
      <c r="AY628" s="163" t="s">
        <v>2717</v>
      </c>
      <c r="AZ628" s="163" t="s">
        <v>2655</v>
      </c>
    </row>
    <row r="629">
      <c r="A629" s="163" t="s">
        <v>6541</v>
      </c>
      <c r="B629" s="163" t="s">
        <v>6542</v>
      </c>
      <c r="C629" s="163" t="s">
        <v>2638</v>
      </c>
      <c r="D629" s="163" t="s">
        <v>2639</v>
      </c>
      <c r="E629" s="506">
        <v>45773.299305555556</v>
      </c>
      <c r="F629" s="507">
        <v>16280.0</v>
      </c>
      <c r="G629" s="163" t="s">
        <v>2640</v>
      </c>
      <c r="H629" s="507">
        <v>16280.0</v>
      </c>
      <c r="I629" s="163" t="s">
        <v>2640</v>
      </c>
      <c r="J629" s="163" t="s">
        <v>2641</v>
      </c>
      <c r="K629" s="163" t="s">
        <v>2642</v>
      </c>
      <c r="L629" s="163" t="s">
        <v>6543</v>
      </c>
      <c r="M629" s="163" t="s">
        <v>6543</v>
      </c>
      <c r="N629" s="163" t="s">
        <v>2645</v>
      </c>
      <c r="O629" s="163" t="s">
        <v>2646</v>
      </c>
      <c r="P629" s="163" t="s">
        <v>2683</v>
      </c>
      <c r="Q629" s="163" t="s">
        <v>2648</v>
      </c>
      <c r="R629" s="506">
        <v>45773.29861111111</v>
      </c>
      <c r="S629" s="509"/>
      <c r="T629" s="509"/>
      <c r="U629" s="163" t="s">
        <v>6544</v>
      </c>
      <c r="V629" s="513"/>
      <c r="W629" s="510"/>
      <c r="X629" s="510"/>
      <c r="Y629" s="510"/>
      <c r="Z629" s="510"/>
      <c r="AA629" s="510"/>
      <c r="AB629" s="163" t="s">
        <v>6545</v>
      </c>
      <c r="AC629" s="507">
        <v>8.058220975E9</v>
      </c>
      <c r="AD629" s="163" t="s">
        <v>6546</v>
      </c>
      <c r="AE629" s="507">
        <v>651200.0</v>
      </c>
      <c r="AF629" s="163" t="s">
        <v>2640</v>
      </c>
      <c r="AG629" s="163" t="s">
        <v>3096</v>
      </c>
      <c r="AH629" s="507">
        <v>40.0</v>
      </c>
      <c r="AI629" s="509"/>
      <c r="AJ629" s="163" t="s">
        <v>2651</v>
      </c>
      <c r="AK629" s="514">
        <v>45803.0</v>
      </c>
      <c r="AL629" s="506">
        <v>45773.29861111111</v>
      </c>
      <c r="AM629" s="163" t="s">
        <v>6547</v>
      </c>
      <c r="AN629" s="510"/>
      <c r="AO629" s="509"/>
      <c r="AP629" s="509"/>
      <c r="AQ629" s="509"/>
      <c r="AR629" s="509"/>
      <c r="AS629" s="509"/>
      <c r="AT629" s="163" t="s">
        <v>2653</v>
      </c>
      <c r="AU629" s="507">
        <v>1031.0</v>
      </c>
      <c r="AV629" s="507">
        <v>11.0</v>
      </c>
      <c r="AW629" s="507">
        <v>2025.0</v>
      </c>
      <c r="AX629" s="163" t="s">
        <v>2687</v>
      </c>
      <c r="AY629" s="163" t="s">
        <v>3047</v>
      </c>
      <c r="AZ629" s="163" t="s">
        <v>2655</v>
      </c>
    </row>
    <row r="630">
      <c r="A630" s="163" t="s">
        <v>6548</v>
      </c>
      <c r="B630" s="163" t="s">
        <v>6549</v>
      </c>
      <c r="C630" s="163" t="s">
        <v>2638</v>
      </c>
      <c r="D630" s="163" t="s">
        <v>2639</v>
      </c>
      <c r="E630" s="506">
        <v>45773.299305555556</v>
      </c>
      <c r="F630" s="507">
        <v>16280.0</v>
      </c>
      <c r="G630" s="163" t="s">
        <v>2640</v>
      </c>
      <c r="H630" s="507">
        <v>16280.0</v>
      </c>
      <c r="I630" s="163" t="s">
        <v>2640</v>
      </c>
      <c r="J630" s="163" t="s">
        <v>2641</v>
      </c>
      <c r="K630" s="163" t="s">
        <v>2642</v>
      </c>
      <c r="L630" s="163" t="s">
        <v>6550</v>
      </c>
      <c r="M630" s="163" t="s">
        <v>6551</v>
      </c>
      <c r="N630" s="163" t="s">
        <v>2645</v>
      </c>
      <c r="O630" s="163" t="s">
        <v>2646</v>
      </c>
      <c r="P630" s="163" t="s">
        <v>2683</v>
      </c>
      <c r="Q630" s="163" t="s">
        <v>2648</v>
      </c>
      <c r="R630" s="506">
        <v>45773.29861111111</v>
      </c>
      <c r="S630" s="509"/>
      <c r="T630" s="509"/>
      <c r="U630" s="163" t="s">
        <v>6552</v>
      </c>
      <c r="V630" s="510"/>
      <c r="W630" s="510"/>
      <c r="X630" s="510"/>
      <c r="Y630" s="510"/>
      <c r="Z630" s="510"/>
      <c r="AA630" s="510"/>
      <c r="AB630" s="163" t="s">
        <v>6553</v>
      </c>
      <c r="AC630" s="507">
        <v>8.08849667E9</v>
      </c>
      <c r="AD630" s="163" t="s">
        <v>6554</v>
      </c>
      <c r="AE630" s="507">
        <v>700040.0</v>
      </c>
      <c r="AF630" s="163" t="s">
        <v>2640</v>
      </c>
      <c r="AG630" s="163" t="s">
        <v>3096</v>
      </c>
      <c r="AH630" s="507">
        <v>43.0</v>
      </c>
      <c r="AI630" s="509"/>
      <c r="AJ630" s="163" t="s">
        <v>2651</v>
      </c>
      <c r="AK630" s="514">
        <v>45803.0</v>
      </c>
      <c r="AL630" s="506">
        <v>45773.29861111111</v>
      </c>
      <c r="AM630" s="163" t="s">
        <v>6555</v>
      </c>
      <c r="AN630" s="510"/>
      <c r="AO630" s="509"/>
      <c r="AP630" s="509"/>
      <c r="AQ630" s="509"/>
      <c r="AR630" s="509"/>
      <c r="AS630" s="509"/>
      <c r="AT630" s="163" t="s">
        <v>2653</v>
      </c>
      <c r="AU630" s="507">
        <v>4485.0</v>
      </c>
      <c r="AV630" s="507">
        <v>2.0</v>
      </c>
      <c r="AW630" s="507">
        <v>2030.0</v>
      </c>
      <c r="AX630" s="163" t="s">
        <v>2687</v>
      </c>
      <c r="AY630" s="163" t="s">
        <v>2688</v>
      </c>
      <c r="AZ630" s="163" t="s">
        <v>2655</v>
      </c>
    </row>
    <row r="631">
      <c r="A631" s="163" t="s">
        <v>6556</v>
      </c>
      <c r="B631" s="163" t="s">
        <v>6557</v>
      </c>
      <c r="C631" s="163" t="s">
        <v>2638</v>
      </c>
      <c r="D631" s="163" t="s">
        <v>2639</v>
      </c>
      <c r="E631" s="506">
        <v>45773.299305555556</v>
      </c>
      <c r="F631" s="507">
        <v>21900.0</v>
      </c>
      <c r="G631" s="163" t="s">
        <v>2640</v>
      </c>
      <c r="H631" s="507">
        <v>21900.0</v>
      </c>
      <c r="I631" s="163" t="s">
        <v>2640</v>
      </c>
      <c r="J631" s="163" t="s">
        <v>2641</v>
      </c>
      <c r="K631" s="163" t="s">
        <v>2642</v>
      </c>
      <c r="L631" s="163" t="s">
        <v>6558</v>
      </c>
      <c r="M631" s="163" t="s">
        <v>6558</v>
      </c>
      <c r="N631" s="163" t="s">
        <v>2645</v>
      </c>
      <c r="O631" s="163" t="s">
        <v>2646</v>
      </c>
      <c r="P631" s="163" t="s">
        <v>2647</v>
      </c>
      <c r="Q631" s="163" t="s">
        <v>2648</v>
      </c>
      <c r="R631" s="506">
        <v>45773.299305555556</v>
      </c>
      <c r="S631" s="509"/>
      <c r="T631" s="509"/>
      <c r="U631" s="163" t="s">
        <v>3434</v>
      </c>
      <c r="V631" s="510"/>
      <c r="W631" s="510"/>
      <c r="X631" s="510"/>
      <c r="Y631" s="510"/>
      <c r="Z631" s="510"/>
      <c r="AA631" s="510"/>
      <c r="AB631" s="163" t="s">
        <v>6559</v>
      </c>
      <c r="AC631" s="507">
        <v>9.06007802E9</v>
      </c>
      <c r="AD631" s="163" t="s">
        <v>6560</v>
      </c>
      <c r="AE631" s="507">
        <v>766500.0</v>
      </c>
      <c r="AF631" s="163" t="s">
        <v>2640</v>
      </c>
      <c r="AG631" s="163" t="s">
        <v>3096</v>
      </c>
      <c r="AH631" s="507">
        <v>35.0</v>
      </c>
      <c r="AI631" s="509"/>
      <c r="AJ631" s="163" t="s">
        <v>2651</v>
      </c>
      <c r="AK631" s="514">
        <v>45803.0</v>
      </c>
      <c r="AL631" s="506">
        <v>45773.299305555556</v>
      </c>
      <c r="AM631" s="163" t="s">
        <v>6561</v>
      </c>
      <c r="AN631" s="510"/>
      <c r="AO631" s="509"/>
      <c r="AP631" s="509"/>
      <c r="AQ631" s="509"/>
      <c r="AR631" s="509"/>
      <c r="AS631" s="509"/>
      <c r="AT631" s="163" t="s">
        <v>2653</v>
      </c>
      <c r="AU631" s="507">
        <v>3986.0</v>
      </c>
      <c r="AV631" s="507">
        <v>9.0</v>
      </c>
      <c r="AW631" s="507">
        <v>2026.0</v>
      </c>
      <c r="AX631" s="510"/>
      <c r="AY631" s="163" t="s">
        <v>2654</v>
      </c>
      <c r="AZ631" s="163" t="s">
        <v>2655</v>
      </c>
    </row>
    <row r="632">
      <c r="A632" s="163" t="s">
        <v>6562</v>
      </c>
      <c r="B632" s="163" t="s">
        <v>6563</v>
      </c>
      <c r="C632" s="163" t="s">
        <v>2638</v>
      </c>
      <c r="D632" s="163" t="s">
        <v>2639</v>
      </c>
      <c r="E632" s="506">
        <v>45773.299305555556</v>
      </c>
      <c r="F632" s="507">
        <v>21850.0</v>
      </c>
      <c r="G632" s="163" t="s">
        <v>2640</v>
      </c>
      <c r="H632" s="507">
        <v>21850.0</v>
      </c>
      <c r="I632" s="163" t="s">
        <v>2640</v>
      </c>
      <c r="J632" s="163" t="s">
        <v>2641</v>
      </c>
      <c r="K632" s="163" t="s">
        <v>2642</v>
      </c>
      <c r="L632" s="163" t="s">
        <v>6564</v>
      </c>
      <c r="M632" s="163" t="s">
        <v>6564</v>
      </c>
      <c r="N632" s="163" t="s">
        <v>2645</v>
      </c>
      <c r="O632" s="163" t="s">
        <v>2646</v>
      </c>
      <c r="P632" s="163" t="s">
        <v>2673</v>
      </c>
      <c r="Q632" s="163" t="s">
        <v>2648</v>
      </c>
      <c r="R632" s="506">
        <v>45773.29791666667</v>
      </c>
      <c r="S632" s="509"/>
      <c r="T632" s="509"/>
      <c r="U632" s="163" t="s">
        <v>6565</v>
      </c>
      <c r="V632" s="510"/>
      <c r="W632" s="510"/>
      <c r="X632" s="510"/>
      <c r="Y632" s="510"/>
      <c r="Z632" s="510"/>
      <c r="AA632" s="510"/>
      <c r="AB632" s="163" t="s">
        <v>6566</v>
      </c>
      <c r="AC632" s="507">
        <v>8.019014714E9</v>
      </c>
      <c r="AD632" s="163" t="s">
        <v>6567</v>
      </c>
      <c r="AE632" s="507">
        <v>742900.0</v>
      </c>
      <c r="AF632" s="163" t="s">
        <v>2640</v>
      </c>
      <c r="AG632" s="163" t="s">
        <v>3096</v>
      </c>
      <c r="AH632" s="507">
        <v>34.0</v>
      </c>
      <c r="AI632" s="509"/>
      <c r="AJ632" s="163" t="s">
        <v>2651</v>
      </c>
      <c r="AK632" s="514">
        <v>45803.0</v>
      </c>
      <c r="AL632" s="506">
        <v>45773.29791666667</v>
      </c>
      <c r="AM632" s="163" t="s">
        <v>6568</v>
      </c>
      <c r="AN632" s="510"/>
      <c r="AO632" s="509"/>
      <c r="AP632" s="509"/>
      <c r="AQ632" s="509"/>
      <c r="AR632" s="509"/>
      <c r="AS632" s="509"/>
      <c r="AT632" s="163" t="s">
        <v>2700</v>
      </c>
      <c r="AU632" s="507">
        <v>2716.0</v>
      </c>
      <c r="AV632" s="507">
        <v>8.0</v>
      </c>
      <c r="AW632" s="507">
        <v>2030.0</v>
      </c>
      <c r="AX632" s="163" t="s">
        <v>2677</v>
      </c>
      <c r="AY632" s="163" t="s">
        <v>2717</v>
      </c>
      <c r="AZ632" s="163" t="s">
        <v>2655</v>
      </c>
    </row>
    <row r="633">
      <c r="A633" s="163" t="s">
        <v>6569</v>
      </c>
      <c r="B633" s="163" t="s">
        <v>6570</v>
      </c>
      <c r="C633" s="163" t="s">
        <v>2638</v>
      </c>
      <c r="D633" s="163" t="s">
        <v>2639</v>
      </c>
      <c r="E633" s="506">
        <v>45773.299305555556</v>
      </c>
      <c r="F633" s="507">
        <v>21300.0</v>
      </c>
      <c r="G633" s="163" t="s">
        <v>2640</v>
      </c>
      <c r="H633" s="507">
        <v>21300.0</v>
      </c>
      <c r="I633" s="163" t="s">
        <v>2640</v>
      </c>
      <c r="J633" s="163" t="s">
        <v>2641</v>
      </c>
      <c r="K633" s="163" t="s">
        <v>2642</v>
      </c>
      <c r="L633" s="163" t="s">
        <v>6571</v>
      </c>
      <c r="M633" s="163" t="s">
        <v>6571</v>
      </c>
      <c r="N633" s="163" t="s">
        <v>2645</v>
      </c>
      <c r="O633" s="163" t="s">
        <v>2646</v>
      </c>
      <c r="P633" s="163" t="s">
        <v>2673</v>
      </c>
      <c r="Q633" s="163" t="s">
        <v>2648</v>
      </c>
      <c r="R633" s="506">
        <v>45773.29791666667</v>
      </c>
      <c r="S633" s="509"/>
      <c r="T633" s="509"/>
      <c r="U633" s="163" t="s">
        <v>6572</v>
      </c>
      <c r="V633" s="510"/>
      <c r="W633" s="510"/>
      <c r="X633" s="510"/>
      <c r="Y633" s="510"/>
      <c r="Z633" s="510"/>
      <c r="AA633" s="510"/>
      <c r="AB633" s="163" t="s">
        <v>6573</v>
      </c>
      <c r="AC633" s="507">
        <v>8.03780898E9</v>
      </c>
      <c r="AD633" s="163" t="s">
        <v>6574</v>
      </c>
      <c r="AE633" s="507">
        <v>660300.0</v>
      </c>
      <c r="AF633" s="163" t="s">
        <v>2640</v>
      </c>
      <c r="AG633" s="163" t="s">
        <v>3096</v>
      </c>
      <c r="AH633" s="507">
        <v>31.0</v>
      </c>
      <c r="AI633" s="509"/>
      <c r="AJ633" s="163" t="s">
        <v>2651</v>
      </c>
      <c r="AK633" s="514">
        <v>45802.0</v>
      </c>
      <c r="AL633" s="506">
        <v>45773.29791666667</v>
      </c>
      <c r="AM633" s="163" t="s">
        <v>6575</v>
      </c>
      <c r="AN633" s="510"/>
      <c r="AO633" s="509"/>
      <c r="AP633" s="509"/>
      <c r="AQ633" s="509"/>
      <c r="AR633" s="509"/>
      <c r="AS633" s="509"/>
      <c r="AT633" s="163" t="s">
        <v>2653</v>
      </c>
      <c r="AU633" s="507">
        <v>4943.0</v>
      </c>
      <c r="AV633" s="507">
        <v>4.0</v>
      </c>
      <c r="AW633" s="507">
        <v>2028.0</v>
      </c>
      <c r="AX633" s="163" t="s">
        <v>2687</v>
      </c>
      <c r="AY633" s="163" t="s">
        <v>3308</v>
      </c>
      <c r="AZ633" s="163" t="s">
        <v>2655</v>
      </c>
    </row>
    <row r="634">
      <c r="A634" s="163" t="s">
        <v>6576</v>
      </c>
      <c r="B634" s="163" t="s">
        <v>6577</v>
      </c>
      <c r="C634" s="163" t="s">
        <v>2638</v>
      </c>
      <c r="D634" s="163" t="s">
        <v>2639</v>
      </c>
      <c r="E634" s="506">
        <v>45773.299305555556</v>
      </c>
      <c r="F634" s="507">
        <v>21400.0</v>
      </c>
      <c r="G634" s="163" t="s">
        <v>2640</v>
      </c>
      <c r="H634" s="507">
        <v>21400.0</v>
      </c>
      <c r="I634" s="163" t="s">
        <v>2640</v>
      </c>
      <c r="J634" s="163" t="s">
        <v>2641</v>
      </c>
      <c r="K634" s="163" t="s">
        <v>2642</v>
      </c>
      <c r="L634" s="163" t="s">
        <v>6578</v>
      </c>
      <c r="M634" s="163" t="s">
        <v>6578</v>
      </c>
      <c r="N634" s="163" t="s">
        <v>2645</v>
      </c>
      <c r="O634" s="163" t="s">
        <v>2646</v>
      </c>
      <c r="P634" s="163" t="s">
        <v>2683</v>
      </c>
      <c r="Q634" s="163" t="s">
        <v>2648</v>
      </c>
      <c r="R634" s="506">
        <v>45773.29791666667</v>
      </c>
      <c r="S634" s="509"/>
      <c r="T634" s="509"/>
      <c r="U634" s="163" t="s">
        <v>6579</v>
      </c>
      <c r="V634" s="510"/>
      <c r="W634" s="510"/>
      <c r="X634" s="510"/>
      <c r="Y634" s="510"/>
      <c r="Z634" s="510"/>
      <c r="AA634" s="510"/>
      <c r="AB634" s="163" t="s">
        <v>6580</v>
      </c>
      <c r="AC634" s="510"/>
      <c r="AD634" s="163" t="s">
        <v>6581</v>
      </c>
      <c r="AE634" s="507">
        <v>770400.0</v>
      </c>
      <c r="AF634" s="163" t="s">
        <v>2640</v>
      </c>
      <c r="AG634" s="163" t="s">
        <v>3096</v>
      </c>
      <c r="AH634" s="507">
        <v>36.0</v>
      </c>
      <c r="AI634" s="509"/>
      <c r="AJ634" s="163" t="s">
        <v>2651</v>
      </c>
      <c r="AK634" s="514">
        <v>45803.0</v>
      </c>
      <c r="AL634" s="506">
        <v>45773.29791666667</v>
      </c>
      <c r="AM634" s="163" t="s">
        <v>6582</v>
      </c>
      <c r="AN634" s="510"/>
      <c r="AO634" s="509"/>
      <c r="AP634" s="509"/>
      <c r="AQ634" s="509"/>
      <c r="AR634" s="509"/>
      <c r="AS634" s="509"/>
      <c r="AT634" s="163" t="s">
        <v>2653</v>
      </c>
      <c r="AU634" s="507">
        <v>5728.0</v>
      </c>
      <c r="AV634" s="507">
        <v>11.0</v>
      </c>
      <c r="AW634" s="507">
        <v>2026.0</v>
      </c>
      <c r="AX634" s="163" t="s">
        <v>2730</v>
      </c>
      <c r="AY634" s="163" t="s">
        <v>2937</v>
      </c>
      <c r="AZ634" s="163" t="s">
        <v>2655</v>
      </c>
    </row>
    <row r="635">
      <c r="A635" s="163" t="s">
        <v>6583</v>
      </c>
      <c r="B635" s="163" t="s">
        <v>6584</v>
      </c>
      <c r="C635" s="163" t="s">
        <v>2638</v>
      </c>
      <c r="D635" s="163" t="s">
        <v>2639</v>
      </c>
      <c r="E635" s="506">
        <v>45773.299305555556</v>
      </c>
      <c r="F635" s="507">
        <v>16280.0</v>
      </c>
      <c r="G635" s="163" t="s">
        <v>2640</v>
      </c>
      <c r="H635" s="507">
        <v>16280.0</v>
      </c>
      <c r="I635" s="163" t="s">
        <v>2640</v>
      </c>
      <c r="J635" s="163" t="s">
        <v>2641</v>
      </c>
      <c r="K635" s="163" t="s">
        <v>2642</v>
      </c>
      <c r="L635" s="163" t="s">
        <v>6585</v>
      </c>
      <c r="M635" s="163" t="s">
        <v>6585</v>
      </c>
      <c r="N635" s="163" t="s">
        <v>2645</v>
      </c>
      <c r="O635" s="163" t="s">
        <v>2646</v>
      </c>
      <c r="P635" s="163" t="s">
        <v>2673</v>
      </c>
      <c r="Q635" s="163" t="s">
        <v>2648</v>
      </c>
      <c r="R635" s="506">
        <v>45773.29791666667</v>
      </c>
      <c r="S635" s="509"/>
      <c r="T635" s="509"/>
      <c r="U635" s="163" t="s">
        <v>6586</v>
      </c>
      <c r="V635" s="510"/>
      <c r="W635" s="510"/>
      <c r="X635" s="510"/>
      <c r="Y635" s="510"/>
      <c r="Z635" s="510"/>
      <c r="AA635" s="510"/>
      <c r="AB635" s="163" t="s">
        <v>6587</v>
      </c>
      <c r="AC635" s="507">
        <v>5.34732286E8</v>
      </c>
      <c r="AD635" s="163" t="s">
        <v>6588</v>
      </c>
      <c r="AE635" s="507">
        <v>634920.0</v>
      </c>
      <c r="AF635" s="163" t="s">
        <v>2640</v>
      </c>
      <c r="AG635" s="163" t="s">
        <v>3096</v>
      </c>
      <c r="AH635" s="507">
        <v>39.0</v>
      </c>
      <c r="AI635" s="509"/>
      <c r="AJ635" s="163" t="s">
        <v>2651</v>
      </c>
      <c r="AK635" s="514">
        <v>45803.0</v>
      </c>
      <c r="AL635" s="506">
        <v>45773.29791666667</v>
      </c>
      <c r="AM635" s="163" t="s">
        <v>6589</v>
      </c>
      <c r="AN635" s="510"/>
      <c r="AO635" s="510"/>
      <c r="AP635" s="509"/>
      <c r="AQ635" s="509"/>
      <c r="AR635" s="509"/>
      <c r="AS635" s="509"/>
      <c r="AT635" s="163" t="s">
        <v>2653</v>
      </c>
      <c r="AU635" s="507">
        <v>3204.0</v>
      </c>
      <c r="AV635" s="507">
        <v>8.0</v>
      </c>
      <c r="AW635" s="507">
        <v>2027.0</v>
      </c>
      <c r="AX635" s="163" t="s">
        <v>2677</v>
      </c>
      <c r="AY635" s="163" t="s">
        <v>2717</v>
      </c>
      <c r="AZ635" s="163" t="s">
        <v>2655</v>
      </c>
    </row>
    <row r="636">
      <c r="A636" s="163" t="s">
        <v>6590</v>
      </c>
      <c r="B636" s="163" t="s">
        <v>6591</v>
      </c>
      <c r="C636" s="163" t="s">
        <v>2638</v>
      </c>
      <c r="D636" s="163" t="s">
        <v>2639</v>
      </c>
      <c r="E636" s="506">
        <v>45773.299305555556</v>
      </c>
      <c r="F636" s="507">
        <v>21750.0</v>
      </c>
      <c r="G636" s="163" t="s">
        <v>2640</v>
      </c>
      <c r="H636" s="507">
        <v>21750.0</v>
      </c>
      <c r="I636" s="163" t="s">
        <v>2640</v>
      </c>
      <c r="J636" s="163" t="s">
        <v>2641</v>
      </c>
      <c r="K636" s="163" t="s">
        <v>2642</v>
      </c>
      <c r="L636" s="163" t="s">
        <v>6592</v>
      </c>
      <c r="M636" s="163" t="s">
        <v>6592</v>
      </c>
      <c r="N636" s="163" t="s">
        <v>2645</v>
      </c>
      <c r="O636" s="163" t="s">
        <v>2646</v>
      </c>
      <c r="P636" s="163" t="s">
        <v>2673</v>
      </c>
      <c r="Q636" s="163" t="s">
        <v>2648</v>
      </c>
      <c r="R636" s="506">
        <v>45773.29791666667</v>
      </c>
      <c r="S636" s="509"/>
      <c r="T636" s="509"/>
      <c r="U636" s="163" t="s">
        <v>6593</v>
      </c>
      <c r="V636" s="510"/>
      <c r="W636" s="510"/>
      <c r="X636" s="510"/>
      <c r="Y636" s="510"/>
      <c r="Z636" s="510"/>
      <c r="AA636" s="510"/>
      <c r="AB636" s="163" t="s">
        <v>6594</v>
      </c>
      <c r="AC636" s="510"/>
      <c r="AD636" s="163" t="s">
        <v>6595</v>
      </c>
      <c r="AE636" s="507">
        <v>783000.0</v>
      </c>
      <c r="AF636" s="163" t="s">
        <v>2640</v>
      </c>
      <c r="AG636" s="163" t="s">
        <v>3096</v>
      </c>
      <c r="AH636" s="507">
        <v>37.0</v>
      </c>
      <c r="AI636" s="509"/>
      <c r="AJ636" s="515" t="b">
        <v>0</v>
      </c>
      <c r="AK636" s="514">
        <v>45803.0</v>
      </c>
      <c r="AL636" s="506">
        <v>45773.29791666667</v>
      </c>
      <c r="AM636" s="163" t="s">
        <v>3064</v>
      </c>
      <c r="AN636" s="510"/>
      <c r="AO636" s="509"/>
      <c r="AP636" s="509"/>
      <c r="AQ636" s="509"/>
      <c r="AR636" s="509"/>
      <c r="AS636" s="509"/>
      <c r="AT636" s="163" t="s">
        <v>2700</v>
      </c>
      <c r="AU636" s="507">
        <v>8260.0</v>
      </c>
      <c r="AV636" s="507">
        <v>12.0</v>
      </c>
      <c r="AW636" s="507">
        <v>2028.0</v>
      </c>
      <c r="AX636" s="163" t="s">
        <v>3065</v>
      </c>
      <c r="AY636" s="163" t="s">
        <v>3066</v>
      </c>
      <c r="AZ636" s="163" t="s">
        <v>2655</v>
      </c>
    </row>
    <row r="637">
      <c r="A637" s="163" t="s">
        <v>6596</v>
      </c>
      <c r="B637" s="163" t="s">
        <v>6597</v>
      </c>
      <c r="C637" s="163" t="s">
        <v>2638</v>
      </c>
      <c r="D637" s="163" t="s">
        <v>2639</v>
      </c>
      <c r="E637" s="506">
        <v>45773.299305555556</v>
      </c>
      <c r="F637" s="507">
        <v>21700.0</v>
      </c>
      <c r="G637" s="163" t="s">
        <v>2640</v>
      </c>
      <c r="H637" s="507">
        <v>21700.0</v>
      </c>
      <c r="I637" s="163" t="s">
        <v>2640</v>
      </c>
      <c r="J637" s="163" t="s">
        <v>2641</v>
      </c>
      <c r="K637" s="163" t="s">
        <v>2642</v>
      </c>
      <c r="L637" s="163" t="s">
        <v>6598</v>
      </c>
      <c r="M637" s="163" t="s">
        <v>6598</v>
      </c>
      <c r="N637" s="163" t="s">
        <v>2645</v>
      </c>
      <c r="O637" s="163" t="s">
        <v>2646</v>
      </c>
      <c r="P637" s="163" t="s">
        <v>2673</v>
      </c>
      <c r="Q637" s="163" t="s">
        <v>2648</v>
      </c>
      <c r="R637" s="506">
        <v>45773.29861111111</v>
      </c>
      <c r="S637" s="509"/>
      <c r="T637" s="509"/>
      <c r="U637" s="163" t="s">
        <v>6599</v>
      </c>
      <c r="V637" s="510"/>
      <c r="W637" s="510"/>
      <c r="X637" s="510"/>
      <c r="Y637" s="510"/>
      <c r="Z637" s="510"/>
      <c r="AA637" s="510"/>
      <c r="AB637" s="163" t="s">
        <v>6600</v>
      </c>
      <c r="AC637" s="507">
        <v>8.069196435E9</v>
      </c>
      <c r="AD637" s="163" t="s">
        <v>6601</v>
      </c>
      <c r="AE637" s="507">
        <v>737800.0</v>
      </c>
      <c r="AF637" s="163" t="s">
        <v>2640</v>
      </c>
      <c r="AG637" s="163" t="s">
        <v>3096</v>
      </c>
      <c r="AH637" s="507">
        <v>34.0</v>
      </c>
      <c r="AI637" s="509"/>
      <c r="AJ637" s="163" t="s">
        <v>2651</v>
      </c>
      <c r="AK637" s="514">
        <v>45803.0</v>
      </c>
      <c r="AL637" s="506">
        <v>45773.29861111111</v>
      </c>
      <c r="AM637" s="163" t="s">
        <v>6602</v>
      </c>
      <c r="AN637" s="510"/>
      <c r="AO637" s="509"/>
      <c r="AP637" s="509"/>
      <c r="AQ637" s="509"/>
      <c r="AR637" s="509"/>
      <c r="AS637" s="509"/>
      <c r="AT637" s="163" t="s">
        <v>2653</v>
      </c>
      <c r="AU637" s="507">
        <v>6055.0</v>
      </c>
      <c r="AV637" s="507">
        <v>10.0</v>
      </c>
      <c r="AW637" s="507">
        <v>2028.0</v>
      </c>
      <c r="AX637" s="163" t="s">
        <v>2677</v>
      </c>
      <c r="AY637" s="163" t="s">
        <v>2678</v>
      </c>
      <c r="AZ637" s="163" t="s">
        <v>2655</v>
      </c>
    </row>
    <row r="638">
      <c r="A638" s="163" t="s">
        <v>6603</v>
      </c>
      <c r="B638" s="163" t="s">
        <v>6604</v>
      </c>
      <c r="C638" s="163" t="s">
        <v>2638</v>
      </c>
      <c r="D638" s="163" t="s">
        <v>2639</v>
      </c>
      <c r="E638" s="506">
        <v>45773.299305555556</v>
      </c>
      <c r="F638" s="507">
        <v>16280.0</v>
      </c>
      <c r="G638" s="163" t="s">
        <v>2640</v>
      </c>
      <c r="H638" s="507">
        <v>16280.0</v>
      </c>
      <c r="I638" s="163" t="s">
        <v>2640</v>
      </c>
      <c r="J638" s="163" t="s">
        <v>2641</v>
      </c>
      <c r="K638" s="163" t="s">
        <v>2642</v>
      </c>
      <c r="L638" s="163" t="s">
        <v>6605</v>
      </c>
      <c r="M638" s="163" t="s">
        <v>6605</v>
      </c>
      <c r="N638" s="163" t="s">
        <v>2645</v>
      </c>
      <c r="O638" s="163" t="s">
        <v>2646</v>
      </c>
      <c r="P638" s="163" t="s">
        <v>2673</v>
      </c>
      <c r="Q638" s="163" t="s">
        <v>2648</v>
      </c>
      <c r="R638" s="506">
        <v>45773.29861111111</v>
      </c>
      <c r="S638" s="509"/>
      <c r="T638" s="509"/>
      <c r="U638" s="163" t="s">
        <v>6606</v>
      </c>
      <c r="V638" s="510"/>
      <c r="W638" s="510"/>
      <c r="X638" s="510"/>
      <c r="Y638" s="510"/>
      <c r="Z638" s="510"/>
      <c r="AA638" s="510"/>
      <c r="AB638" s="163" t="s">
        <v>6476</v>
      </c>
      <c r="AC638" s="507">
        <v>8.033651515E9</v>
      </c>
      <c r="AD638" s="163" t="s">
        <v>6607</v>
      </c>
      <c r="AE638" s="507">
        <v>634920.0</v>
      </c>
      <c r="AF638" s="163" t="s">
        <v>2640</v>
      </c>
      <c r="AG638" s="163" t="s">
        <v>3096</v>
      </c>
      <c r="AH638" s="507">
        <v>39.0</v>
      </c>
      <c r="AI638" s="509"/>
      <c r="AJ638" s="163" t="s">
        <v>2651</v>
      </c>
      <c r="AK638" s="514">
        <v>45803.0</v>
      </c>
      <c r="AL638" s="506">
        <v>45773.29861111111</v>
      </c>
      <c r="AM638" s="163" t="s">
        <v>6478</v>
      </c>
      <c r="AN638" s="510"/>
      <c r="AO638" s="509"/>
      <c r="AP638" s="509"/>
      <c r="AQ638" s="509"/>
      <c r="AR638" s="509"/>
      <c r="AS638" s="509"/>
      <c r="AT638" s="163" t="s">
        <v>2653</v>
      </c>
      <c r="AU638" s="507">
        <v>8523.0</v>
      </c>
      <c r="AV638" s="507">
        <v>3.0</v>
      </c>
      <c r="AW638" s="507">
        <v>2026.0</v>
      </c>
      <c r="AX638" s="163" t="s">
        <v>2677</v>
      </c>
      <c r="AY638" s="163" t="s">
        <v>2678</v>
      </c>
      <c r="AZ638" s="163" t="s">
        <v>2655</v>
      </c>
    </row>
    <row r="639">
      <c r="A639" s="163" t="s">
        <v>6608</v>
      </c>
      <c r="B639" s="163" t="s">
        <v>6609</v>
      </c>
      <c r="C639" s="163" t="s">
        <v>2638</v>
      </c>
      <c r="D639" s="163" t="s">
        <v>2639</v>
      </c>
      <c r="E639" s="506">
        <v>45773.299305555556</v>
      </c>
      <c r="F639" s="507">
        <v>21300.0</v>
      </c>
      <c r="G639" s="163" t="s">
        <v>2640</v>
      </c>
      <c r="H639" s="507">
        <v>21300.0</v>
      </c>
      <c r="I639" s="163" t="s">
        <v>2640</v>
      </c>
      <c r="J639" s="163" t="s">
        <v>2641</v>
      </c>
      <c r="K639" s="163" t="s">
        <v>2642</v>
      </c>
      <c r="L639" s="163" t="s">
        <v>6610</v>
      </c>
      <c r="M639" s="163" t="s">
        <v>6610</v>
      </c>
      <c r="N639" s="163" t="s">
        <v>2645</v>
      </c>
      <c r="O639" s="163" t="s">
        <v>2646</v>
      </c>
      <c r="P639" s="163" t="s">
        <v>2673</v>
      </c>
      <c r="Q639" s="163" t="s">
        <v>2648</v>
      </c>
      <c r="R639" s="506">
        <v>45773.29791666667</v>
      </c>
      <c r="S639" s="509"/>
      <c r="T639" s="509"/>
      <c r="U639" s="163" t="s">
        <v>6611</v>
      </c>
      <c r="V639" s="510"/>
      <c r="W639" s="510"/>
      <c r="X639" s="510"/>
      <c r="Y639" s="510"/>
      <c r="Z639" s="510"/>
      <c r="AA639" s="510"/>
      <c r="AB639" s="163" t="s">
        <v>6612</v>
      </c>
      <c r="AC639" s="507">
        <v>9.07051475E9</v>
      </c>
      <c r="AD639" s="163" t="s">
        <v>6613</v>
      </c>
      <c r="AE639" s="507">
        <v>724200.0</v>
      </c>
      <c r="AF639" s="163" t="s">
        <v>2640</v>
      </c>
      <c r="AG639" s="163" t="s">
        <v>3096</v>
      </c>
      <c r="AH639" s="507">
        <v>34.0</v>
      </c>
      <c r="AI639" s="509"/>
      <c r="AJ639" s="163" t="s">
        <v>2651</v>
      </c>
      <c r="AK639" s="514">
        <v>45803.0</v>
      </c>
      <c r="AL639" s="506">
        <v>45773.29791666667</v>
      </c>
      <c r="AM639" s="163" t="s">
        <v>6614</v>
      </c>
      <c r="AN639" s="510"/>
      <c r="AO639" s="509"/>
      <c r="AP639" s="509"/>
      <c r="AQ639" s="509"/>
      <c r="AR639" s="509"/>
      <c r="AS639" s="509"/>
      <c r="AT639" s="163" t="s">
        <v>2653</v>
      </c>
      <c r="AU639" s="507">
        <v>8959.0</v>
      </c>
      <c r="AV639" s="507">
        <v>1.0</v>
      </c>
      <c r="AW639" s="507">
        <v>2029.0</v>
      </c>
      <c r="AX639" s="163" t="s">
        <v>2677</v>
      </c>
      <c r="AY639" s="163" t="s">
        <v>2678</v>
      </c>
      <c r="AZ639" s="163" t="s">
        <v>2655</v>
      </c>
    </row>
    <row r="640">
      <c r="A640" s="163" t="s">
        <v>6615</v>
      </c>
      <c r="B640" s="163" t="s">
        <v>6616</v>
      </c>
      <c r="C640" s="163" t="s">
        <v>2638</v>
      </c>
      <c r="D640" s="163" t="s">
        <v>2639</v>
      </c>
      <c r="E640" s="506">
        <v>45773.29861111111</v>
      </c>
      <c r="F640" s="507">
        <v>21300.0</v>
      </c>
      <c r="G640" s="163" t="s">
        <v>2640</v>
      </c>
      <c r="H640" s="507">
        <v>21300.0</v>
      </c>
      <c r="I640" s="163" t="s">
        <v>2640</v>
      </c>
      <c r="J640" s="163" t="s">
        <v>2641</v>
      </c>
      <c r="K640" s="163" t="s">
        <v>2642</v>
      </c>
      <c r="L640" s="163" t="s">
        <v>6617</v>
      </c>
      <c r="M640" s="163" t="s">
        <v>6617</v>
      </c>
      <c r="N640" s="163" t="s">
        <v>2645</v>
      </c>
      <c r="O640" s="163" t="s">
        <v>2646</v>
      </c>
      <c r="P640" s="163" t="s">
        <v>2660</v>
      </c>
      <c r="Q640" s="163" t="s">
        <v>2648</v>
      </c>
      <c r="R640" s="506">
        <v>45773.29861111111</v>
      </c>
      <c r="S640" s="509"/>
      <c r="T640" s="509"/>
      <c r="U640" s="163" t="s">
        <v>6618</v>
      </c>
      <c r="V640" s="510"/>
      <c r="W640" s="510"/>
      <c r="X640" s="510"/>
      <c r="Y640" s="510"/>
      <c r="Z640" s="510"/>
      <c r="AA640" s="510"/>
      <c r="AB640" s="163" t="s">
        <v>6619</v>
      </c>
      <c r="AC640" s="507">
        <v>8.070066165E9</v>
      </c>
      <c r="AD640" s="163" t="s">
        <v>6620</v>
      </c>
      <c r="AE640" s="507">
        <v>724200.0</v>
      </c>
      <c r="AF640" s="163" t="s">
        <v>2640</v>
      </c>
      <c r="AG640" s="163" t="s">
        <v>3096</v>
      </c>
      <c r="AH640" s="507">
        <v>34.0</v>
      </c>
      <c r="AI640" s="509"/>
      <c r="AJ640" s="163" t="s">
        <v>2651</v>
      </c>
      <c r="AK640" s="514">
        <v>45803.0</v>
      </c>
      <c r="AL640" s="506">
        <v>45773.29861111111</v>
      </c>
      <c r="AM640" s="163" t="s">
        <v>6621</v>
      </c>
      <c r="AN640" s="510"/>
      <c r="AO640" s="510"/>
      <c r="AP640" s="509"/>
      <c r="AQ640" s="509"/>
      <c r="AR640" s="509"/>
      <c r="AS640" s="509"/>
      <c r="AT640" s="163" t="s">
        <v>2653</v>
      </c>
      <c r="AU640" s="507">
        <v>1006.0</v>
      </c>
      <c r="AV640" s="507">
        <v>6.0</v>
      </c>
      <c r="AW640" s="507">
        <v>2026.0</v>
      </c>
      <c r="AX640" s="163" t="s">
        <v>2664</v>
      </c>
      <c r="AY640" s="510"/>
      <c r="AZ640" s="163" t="s">
        <v>2655</v>
      </c>
    </row>
    <row r="641">
      <c r="A641" s="163" t="s">
        <v>6622</v>
      </c>
      <c r="B641" s="163" t="s">
        <v>6623</v>
      </c>
      <c r="C641" s="163" t="s">
        <v>2638</v>
      </c>
      <c r="D641" s="163" t="s">
        <v>2639</v>
      </c>
      <c r="E641" s="506">
        <v>45773.29861111111</v>
      </c>
      <c r="F641" s="507">
        <v>14800.0</v>
      </c>
      <c r="G641" s="163" t="s">
        <v>2640</v>
      </c>
      <c r="H641" s="507">
        <v>14800.0</v>
      </c>
      <c r="I641" s="163" t="s">
        <v>2640</v>
      </c>
      <c r="J641" s="163" t="s">
        <v>2641</v>
      </c>
      <c r="K641" s="163" t="s">
        <v>2642</v>
      </c>
      <c r="L641" s="163" t="s">
        <v>6624</v>
      </c>
      <c r="M641" s="163" t="s">
        <v>6624</v>
      </c>
      <c r="N641" s="163" t="s">
        <v>2645</v>
      </c>
      <c r="O641" s="163" t="s">
        <v>2646</v>
      </c>
      <c r="P641" s="163" t="s">
        <v>2660</v>
      </c>
      <c r="Q641" s="163" t="s">
        <v>2648</v>
      </c>
      <c r="R641" s="506">
        <v>45773.29861111111</v>
      </c>
      <c r="S641" s="509"/>
      <c r="T641" s="509"/>
      <c r="U641" s="163" t="s">
        <v>6625</v>
      </c>
      <c r="V641" s="510"/>
      <c r="W641" s="510"/>
      <c r="X641" s="510"/>
      <c r="Y641" s="510"/>
      <c r="Z641" s="510"/>
      <c r="AA641" s="510"/>
      <c r="AB641" s="163" t="s">
        <v>6626</v>
      </c>
      <c r="AC641" s="507">
        <v>8.031804038E9</v>
      </c>
      <c r="AD641" s="163" t="s">
        <v>6627</v>
      </c>
      <c r="AE641" s="507">
        <v>518000.0</v>
      </c>
      <c r="AF641" s="163" t="s">
        <v>2640</v>
      </c>
      <c r="AG641" s="163" t="s">
        <v>3096</v>
      </c>
      <c r="AH641" s="507">
        <v>35.0</v>
      </c>
      <c r="AI641" s="509"/>
      <c r="AJ641" s="163" t="s">
        <v>2651</v>
      </c>
      <c r="AK641" s="514">
        <v>45803.0</v>
      </c>
      <c r="AL641" s="506">
        <v>45773.29861111111</v>
      </c>
      <c r="AM641" s="163" t="s">
        <v>6628</v>
      </c>
      <c r="AN641" s="510"/>
      <c r="AO641" s="509"/>
      <c r="AP641" s="509"/>
      <c r="AQ641" s="509"/>
      <c r="AR641" s="509"/>
      <c r="AS641" s="509"/>
      <c r="AT641" s="163" t="s">
        <v>2653</v>
      </c>
      <c r="AU641" s="507">
        <v>1809.0</v>
      </c>
      <c r="AV641" s="507">
        <v>6.0</v>
      </c>
      <c r="AW641" s="507">
        <v>2026.0</v>
      </c>
      <c r="AX641" s="163" t="s">
        <v>2664</v>
      </c>
      <c r="AY641" s="510"/>
      <c r="AZ641" s="163" t="s">
        <v>2655</v>
      </c>
    </row>
    <row r="642">
      <c r="A642" s="163" t="s">
        <v>6629</v>
      </c>
      <c r="B642" s="163" t="s">
        <v>6630</v>
      </c>
      <c r="C642" s="163" t="s">
        <v>2638</v>
      </c>
      <c r="D642" s="163" t="s">
        <v>2639</v>
      </c>
      <c r="E642" s="506">
        <v>45773.29861111111</v>
      </c>
      <c r="F642" s="507">
        <v>21300.0</v>
      </c>
      <c r="G642" s="163" t="s">
        <v>2640</v>
      </c>
      <c r="H642" s="507">
        <v>21300.0</v>
      </c>
      <c r="I642" s="163" t="s">
        <v>2640</v>
      </c>
      <c r="J642" s="163" t="s">
        <v>2641</v>
      </c>
      <c r="K642" s="163" t="s">
        <v>2642</v>
      </c>
      <c r="L642" s="163" t="s">
        <v>6631</v>
      </c>
      <c r="M642" s="163" t="s">
        <v>6631</v>
      </c>
      <c r="N642" s="163" t="s">
        <v>2645</v>
      </c>
      <c r="O642" s="163" t="s">
        <v>2646</v>
      </c>
      <c r="P642" s="163" t="s">
        <v>2660</v>
      </c>
      <c r="Q642" s="163" t="s">
        <v>2648</v>
      </c>
      <c r="R642" s="506">
        <v>45773.29861111111</v>
      </c>
      <c r="S642" s="509"/>
      <c r="T642" s="509"/>
      <c r="U642" s="163" t="s">
        <v>6632</v>
      </c>
      <c r="V642" s="510"/>
      <c r="W642" s="510"/>
      <c r="X642" s="510"/>
      <c r="Y642" s="510"/>
      <c r="Z642" s="510"/>
      <c r="AA642" s="510"/>
      <c r="AB642" s="163" t="s">
        <v>6633</v>
      </c>
      <c r="AC642" s="507">
        <v>9.082292188E9</v>
      </c>
      <c r="AD642" s="163" t="s">
        <v>6634</v>
      </c>
      <c r="AE642" s="507">
        <v>553800.0</v>
      </c>
      <c r="AF642" s="163" t="s">
        <v>2640</v>
      </c>
      <c r="AG642" s="163" t="s">
        <v>3096</v>
      </c>
      <c r="AH642" s="507">
        <v>26.0</v>
      </c>
      <c r="AI642" s="509"/>
      <c r="AJ642" s="163" t="s">
        <v>2651</v>
      </c>
      <c r="AK642" s="514">
        <v>45803.0</v>
      </c>
      <c r="AL642" s="506">
        <v>45773.29861111111</v>
      </c>
      <c r="AM642" s="163" t="s">
        <v>6635</v>
      </c>
      <c r="AN642" s="510"/>
      <c r="AO642" s="509"/>
      <c r="AP642" s="509"/>
      <c r="AQ642" s="509"/>
      <c r="AR642" s="509"/>
      <c r="AS642" s="509"/>
      <c r="AT642" s="163" t="s">
        <v>2653</v>
      </c>
      <c r="AU642" s="507">
        <v>1002.0</v>
      </c>
      <c r="AV642" s="507">
        <v>10.0</v>
      </c>
      <c r="AW642" s="507">
        <v>2026.0</v>
      </c>
      <c r="AX642" s="163" t="s">
        <v>2664</v>
      </c>
      <c r="AY642" s="510"/>
      <c r="AZ642" s="163" t="s">
        <v>2655</v>
      </c>
    </row>
    <row r="643">
      <c r="A643" s="163" t="s">
        <v>6636</v>
      </c>
      <c r="B643" s="163" t="s">
        <v>6637</v>
      </c>
      <c r="C643" s="163" t="s">
        <v>2638</v>
      </c>
      <c r="D643" s="163" t="s">
        <v>2639</v>
      </c>
      <c r="E643" s="506">
        <v>45773.29861111111</v>
      </c>
      <c r="F643" s="507">
        <v>19580.0</v>
      </c>
      <c r="G643" s="163" t="s">
        <v>2640</v>
      </c>
      <c r="H643" s="507">
        <v>19580.0</v>
      </c>
      <c r="I643" s="163" t="s">
        <v>2640</v>
      </c>
      <c r="J643" s="163" t="s">
        <v>2641</v>
      </c>
      <c r="K643" s="163" t="s">
        <v>2642</v>
      </c>
      <c r="L643" s="163" t="s">
        <v>6638</v>
      </c>
      <c r="M643" s="163" t="s">
        <v>6638</v>
      </c>
      <c r="N643" s="163" t="s">
        <v>2645</v>
      </c>
      <c r="O643" s="163" t="s">
        <v>2646</v>
      </c>
      <c r="P643" s="163" t="s">
        <v>2647</v>
      </c>
      <c r="Q643" s="163" t="s">
        <v>2648</v>
      </c>
      <c r="R643" s="506">
        <v>45773.29861111111</v>
      </c>
      <c r="S643" s="509"/>
      <c r="T643" s="509"/>
      <c r="U643" s="163" t="s">
        <v>6639</v>
      </c>
      <c r="V643" s="510"/>
      <c r="W643" s="510"/>
      <c r="X643" s="510"/>
      <c r="Y643" s="510"/>
      <c r="Z643" s="510"/>
      <c r="AA643" s="510"/>
      <c r="AB643" s="163" t="s">
        <v>6640</v>
      </c>
      <c r="AC643" s="507">
        <v>9.059457575E9</v>
      </c>
      <c r="AD643" s="163" t="s">
        <v>6641</v>
      </c>
      <c r="AE643" s="507">
        <v>626560.0</v>
      </c>
      <c r="AF643" s="163" t="s">
        <v>2640</v>
      </c>
      <c r="AG643" s="163" t="s">
        <v>3096</v>
      </c>
      <c r="AH643" s="507">
        <v>32.0</v>
      </c>
      <c r="AI643" s="509"/>
      <c r="AJ643" s="163" t="s">
        <v>2651</v>
      </c>
      <c r="AK643" s="514">
        <v>45803.0</v>
      </c>
      <c r="AL643" s="506">
        <v>45773.29861111111</v>
      </c>
      <c r="AM643" s="163" t="s">
        <v>6642</v>
      </c>
      <c r="AN643" s="510"/>
      <c r="AO643" s="509"/>
      <c r="AP643" s="509"/>
      <c r="AQ643" s="509"/>
      <c r="AR643" s="509"/>
      <c r="AS643" s="509"/>
      <c r="AT643" s="163" t="s">
        <v>2653</v>
      </c>
      <c r="AU643" s="507">
        <v>9016.0</v>
      </c>
      <c r="AV643" s="507">
        <v>2.0</v>
      </c>
      <c r="AW643" s="507">
        <v>2030.0</v>
      </c>
      <c r="AX643" s="163" t="s">
        <v>2730</v>
      </c>
      <c r="AY643" s="163" t="s">
        <v>5490</v>
      </c>
      <c r="AZ643" s="163" t="s">
        <v>2655</v>
      </c>
    </row>
    <row r="644">
      <c r="A644" s="163" t="s">
        <v>6643</v>
      </c>
      <c r="B644" s="163" t="s">
        <v>6644</v>
      </c>
      <c r="C644" s="163" t="s">
        <v>2638</v>
      </c>
      <c r="D644" s="163" t="s">
        <v>2639</v>
      </c>
      <c r="E644" s="506">
        <v>45773.29861111111</v>
      </c>
      <c r="F644" s="507">
        <v>14800.0</v>
      </c>
      <c r="G644" s="163" t="s">
        <v>2640</v>
      </c>
      <c r="H644" s="507">
        <v>14800.0</v>
      </c>
      <c r="I644" s="163" t="s">
        <v>2640</v>
      </c>
      <c r="J644" s="163" t="s">
        <v>2641</v>
      </c>
      <c r="K644" s="163" t="s">
        <v>2642</v>
      </c>
      <c r="L644" s="163" t="s">
        <v>6645</v>
      </c>
      <c r="M644" s="163" t="s">
        <v>6645</v>
      </c>
      <c r="N644" s="163" t="s">
        <v>2645</v>
      </c>
      <c r="O644" s="163" t="s">
        <v>2646</v>
      </c>
      <c r="P644" s="163" t="s">
        <v>2647</v>
      </c>
      <c r="Q644" s="163" t="s">
        <v>2648</v>
      </c>
      <c r="R644" s="506">
        <v>45773.29861111111</v>
      </c>
      <c r="S644" s="509"/>
      <c r="T644" s="509"/>
      <c r="U644" s="163" t="s">
        <v>6646</v>
      </c>
      <c r="V644" s="510"/>
      <c r="W644" s="510"/>
      <c r="X644" s="510"/>
      <c r="Y644" s="510"/>
      <c r="Z644" s="510"/>
      <c r="AA644" s="510"/>
      <c r="AB644" s="163" t="s">
        <v>6640</v>
      </c>
      <c r="AC644" s="507">
        <v>9.059457575E9</v>
      </c>
      <c r="AD644" s="163" t="s">
        <v>6647</v>
      </c>
      <c r="AE644" s="507">
        <v>651200.0</v>
      </c>
      <c r="AF644" s="163" t="s">
        <v>2640</v>
      </c>
      <c r="AG644" s="163" t="s">
        <v>3096</v>
      </c>
      <c r="AH644" s="507">
        <v>44.0</v>
      </c>
      <c r="AI644" s="509"/>
      <c r="AJ644" s="163" t="s">
        <v>2651</v>
      </c>
      <c r="AK644" s="514">
        <v>45803.0</v>
      </c>
      <c r="AL644" s="506">
        <v>45773.29861111111</v>
      </c>
      <c r="AM644" s="163" t="s">
        <v>6648</v>
      </c>
      <c r="AN644" s="510"/>
      <c r="AO644" s="509"/>
      <c r="AP644" s="509"/>
      <c r="AQ644" s="509"/>
      <c r="AR644" s="509"/>
      <c r="AS644" s="509"/>
      <c r="AT644" s="163" t="s">
        <v>2653</v>
      </c>
      <c r="AU644" s="507">
        <v>9016.0</v>
      </c>
      <c r="AV644" s="507">
        <v>2.0</v>
      </c>
      <c r="AW644" s="507">
        <v>2030.0</v>
      </c>
      <c r="AX644" s="163" t="s">
        <v>2730</v>
      </c>
      <c r="AY644" s="163" t="s">
        <v>5490</v>
      </c>
      <c r="AZ644" s="163" t="s">
        <v>2655</v>
      </c>
    </row>
    <row r="645">
      <c r="A645" s="163" t="s">
        <v>6649</v>
      </c>
      <c r="B645" s="163" t="s">
        <v>6650</v>
      </c>
      <c r="C645" s="163" t="s">
        <v>2638</v>
      </c>
      <c r="D645" s="163" t="s">
        <v>2639</v>
      </c>
      <c r="E645" s="506">
        <v>45773.29652777778</v>
      </c>
      <c r="F645" s="507">
        <v>16280.0</v>
      </c>
      <c r="G645" s="163" t="s">
        <v>2640</v>
      </c>
      <c r="H645" s="507">
        <v>16280.0</v>
      </c>
      <c r="I645" s="163" t="s">
        <v>2640</v>
      </c>
      <c r="J645" s="163" t="s">
        <v>2641</v>
      </c>
      <c r="K645" s="163" t="s">
        <v>2642</v>
      </c>
      <c r="L645" s="163" t="s">
        <v>6651</v>
      </c>
      <c r="M645" s="163" t="s">
        <v>6651</v>
      </c>
      <c r="N645" s="163" t="s">
        <v>2645</v>
      </c>
      <c r="O645" s="163" t="s">
        <v>2646</v>
      </c>
      <c r="P645" s="163" t="s">
        <v>2673</v>
      </c>
      <c r="Q645" s="163" t="s">
        <v>2648</v>
      </c>
      <c r="R645" s="506">
        <v>45773.294444444444</v>
      </c>
      <c r="S645" s="509"/>
      <c r="T645" s="509"/>
      <c r="U645" s="163" t="s">
        <v>6652</v>
      </c>
      <c r="V645" s="510"/>
      <c r="W645" s="510"/>
      <c r="X645" s="510"/>
      <c r="Y645" s="510"/>
      <c r="Z645" s="510"/>
      <c r="AA645" s="510"/>
      <c r="AB645" s="163" t="s">
        <v>6653</v>
      </c>
      <c r="AC645" s="507">
        <v>9.083792405E9</v>
      </c>
      <c r="AD645" s="163" t="s">
        <v>6654</v>
      </c>
      <c r="AE645" s="507">
        <v>618640.0</v>
      </c>
      <c r="AF645" s="163" t="s">
        <v>2640</v>
      </c>
      <c r="AG645" s="163" t="s">
        <v>3096</v>
      </c>
      <c r="AH645" s="507">
        <v>38.0</v>
      </c>
      <c r="AI645" s="509"/>
      <c r="AJ645" s="163" t="s">
        <v>2651</v>
      </c>
      <c r="AK645" s="514">
        <v>45803.0</v>
      </c>
      <c r="AL645" s="506">
        <v>45773.294444444444</v>
      </c>
      <c r="AM645" s="163" t="s">
        <v>6655</v>
      </c>
      <c r="AN645" s="510"/>
      <c r="AO645" s="509"/>
      <c r="AP645" s="509"/>
      <c r="AQ645" s="509"/>
      <c r="AR645" s="509"/>
      <c r="AS645" s="509"/>
      <c r="AT645" s="163" t="s">
        <v>2653</v>
      </c>
      <c r="AU645" s="507">
        <v>2260.0</v>
      </c>
      <c r="AV645" s="507">
        <v>2.0</v>
      </c>
      <c r="AW645" s="507">
        <v>2026.0</v>
      </c>
      <c r="AX645" s="163" t="s">
        <v>2687</v>
      </c>
      <c r="AY645" s="163" t="s">
        <v>2893</v>
      </c>
      <c r="AZ645" s="163" t="s">
        <v>2655</v>
      </c>
    </row>
    <row r="646">
      <c r="A646" s="163" t="s">
        <v>6656</v>
      </c>
      <c r="B646" s="163" t="s">
        <v>6657</v>
      </c>
      <c r="C646" s="163" t="s">
        <v>2638</v>
      </c>
      <c r="D646" s="163" t="s">
        <v>2639</v>
      </c>
      <c r="E646" s="506">
        <v>45773.29652777778</v>
      </c>
      <c r="F646" s="507">
        <v>21300.0</v>
      </c>
      <c r="G646" s="163" t="s">
        <v>2640</v>
      </c>
      <c r="H646" s="507">
        <v>21300.0</v>
      </c>
      <c r="I646" s="163" t="s">
        <v>2640</v>
      </c>
      <c r="J646" s="163" t="s">
        <v>2641</v>
      </c>
      <c r="K646" s="163" t="s">
        <v>2642</v>
      </c>
      <c r="L646" s="163" t="s">
        <v>6658</v>
      </c>
      <c r="M646" s="163" t="s">
        <v>6658</v>
      </c>
      <c r="N646" s="163" t="s">
        <v>2645</v>
      </c>
      <c r="O646" s="163" t="s">
        <v>2646</v>
      </c>
      <c r="P646" s="163" t="s">
        <v>2673</v>
      </c>
      <c r="Q646" s="163" t="s">
        <v>2648</v>
      </c>
      <c r="R646" s="506">
        <v>45773.29375</v>
      </c>
      <c r="S646" s="509"/>
      <c r="T646" s="509"/>
      <c r="U646" s="163" t="s">
        <v>6659</v>
      </c>
      <c r="V646" s="510"/>
      <c r="W646" s="510"/>
      <c r="X646" s="510"/>
      <c r="Y646" s="510"/>
      <c r="Z646" s="510"/>
      <c r="AA646" s="510"/>
      <c r="AB646" s="163" t="s">
        <v>6660</v>
      </c>
      <c r="AC646" s="507">
        <v>8.054764712E9</v>
      </c>
      <c r="AD646" s="163" t="s">
        <v>6661</v>
      </c>
      <c r="AE646" s="507">
        <v>766800.0</v>
      </c>
      <c r="AF646" s="163" t="s">
        <v>2640</v>
      </c>
      <c r="AG646" s="163" t="s">
        <v>3096</v>
      </c>
      <c r="AH646" s="507">
        <v>36.0</v>
      </c>
      <c r="AI646" s="509"/>
      <c r="AJ646" s="163" t="s">
        <v>2651</v>
      </c>
      <c r="AK646" s="514">
        <v>45803.0</v>
      </c>
      <c r="AL646" s="506">
        <v>45773.29375</v>
      </c>
      <c r="AM646" s="163" t="s">
        <v>6662</v>
      </c>
      <c r="AN646" s="510"/>
      <c r="AO646" s="509"/>
      <c r="AP646" s="509"/>
      <c r="AQ646" s="509"/>
      <c r="AR646" s="509"/>
      <c r="AS646" s="509"/>
      <c r="AT646" s="163" t="s">
        <v>2700</v>
      </c>
      <c r="AU646" s="507">
        <v>1039.0</v>
      </c>
      <c r="AV646" s="507">
        <v>12.0</v>
      </c>
      <c r="AW646" s="507">
        <v>2028.0</v>
      </c>
      <c r="AX646" s="163" t="s">
        <v>3065</v>
      </c>
      <c r="AY646" s="163" t="s">
        <v>3066</v>
      </c>
      <c r="AZ646" s="163" t="s">
        <v>2655</v>
      </c>
    </row>
    <row r="647">
      <c r="A647" s="163" t="s">
        <v>6663</v>
      </c>
      <c r="B647" s="163" t="s">
        <v>6664</v>
      </c>
      <c r="C647" s="163" t="s">
        <v>2638</v>
      </c>
      <c r="D647" s="163" t="s">
        <v>2639</v>
      </c>
      <c r="E647" s="506">
        <v>45773.29652777778</v>
      </c>
      <c r="F647" s="507">
        <v>21900.0</v>
      </c>
      <c r="G647" s="163" t="s">
        <v>2640</v>
      </c>
      <c r="H647" s="507">
        <v>21900.0</v>
      </c>
      <c r="I647" s="163" t="s">
        <v>2640</v>
      </c>
      <c r="J647" s="163" t="s">
        <v>2641</v>
      </c>
      <c r="K647" s="163" t="s">
        <v>2642</v>
      </c>
      <c r="L647" s="163" t="s">
        <v>6665</v>
      </c>
      <c r="M647" s="163" t="s">
        <v>6665</v>
      </c>
      <c r="N647" s="163" t="s">
        <v>2645</v>
      </c>
      <c r="O647" s="163" t="s">
        <v>2646</v>
      </c>
      <c r="P647" s="163" t="s">
        <v>2673</v>
      </c>
      <c r="Q647" s="163" t="s">
        <v>2648</v>
      </c>
      <c r="R647" s="506">
        <v>45773.29375</v>
      </c>
      <c r="S647" s="509"/>
      <c r="T647" s="509"/>
      <c r="U647" s="163" t="s">
        <v>6666</v>
      </c>
      <c r="V647" s="510"/>
      <c r="W647" s="510"/>
      <c r="X647" s="510"/>
      <c r="Y647" s="510"/>
      <c r="Z647" s="510"/>
      <c r="AA647" s="510"/>
      <c r="AB647" s="163" t="s">
        <v>6667</v>
      </c>
      <c r="AC647" s="511">
        <v>9.039549784E9</v>
      </c>
      <c r="AD647" s="163" t="s">
        <v>6668</v>
      </c>
      <c r="AE647" s="507">
        <v>766500.0</v>
      </c>
      <c r="AF647" s="163" t="s">
        <v>2640</v>
      </c>
      <c r="AG647" s="163" t="s">
        <v>3096</v>
      </c>
      <c r="AH647" s="507">
        <v>35.0</v>
      </c>
      <c r="AI647" s="509"/>
      <c r="AJ647" s="163" t="s">
        <v>2651</v>
      </c>
      <c r="AK647" s="514">
        <v>45803.0</v>
      </c>
      <c r="AL647" s="506">
        <v>45773.29375</v>
      </c>
      <c r="AM647" s="163" t="s">
        <v>6669</v>
      </c>
      <c r="AN647" s="510"/>
      <c r="AO647" s="509"/>
      <c r="AP647" s="509"/>
      <c r="AQ647" s="509"/>
      <c r="AR647" s="509"/>
      <c r="AS647" s="509"/>
      <c r="AT647" s="163" t="s">
        <v>2653</v>
      </c>
      <c r="AU647" s="507">
        <v>5771.0</v>
      </c>
      <c r="AV647" s="507">
        <v>11.0</v>
      </c>
      <c r="AW647" s="507">
        <v>2026.0</v>
      </c>
      <c r="AX647" s="163" t="s">
        <v>2677</v>
      </c>
      <c r="AY647" s="163" t="s">
        <v>2717</v>
      </c>
      <c r="AZ647" s="163" t="s">
        <v>2655</v>
      </c>
    </row>
    <row r="648">
      <c r="A648" s="163" t="s">
        <v>6670</v>
      </c>
      <c r="B648" s="163" t="s">
        <v>6671</v>
      </c>
      <c r="C648" s="163" t="s">
        <v>2638</v>
      </c>
      <c r="D648" s="163" t="s">
        <v>2639</v>
      </c>
      <c r="E648" s="506">
        <v>45773.29583333333</v>
      </c>
      <c r="F648" s="507">
        <v>21400.0</v>
      </c>
      <c r="G648" s="163" t="s">
        <v>2640</v>
      </c>
      <c r="H648" s="507">
        <v>21400.0</v>
      </c>
      <c r="I648" s="163" t="s">
        <v>2640</v>
      </c>
      <c r="J648" s="163" t="s">
        <v>2641</v>
      </c>
      <c r="K648" s="163" t="s">
        <v>2642</v>
      </c>
      <c r="L648" s="163" t="s">
        <v>6672</v>
      </c>
      <c r="M648" s="163" t="s">
        <v>6672</v>
      </c>
      <c r="N648" s="163" t="s">
        <v>2645</v>
      </c>
      <c r="O648" s="163" t="s">
        <v>2646</v>
      </c>
      <c r="P648" s="163" t="s">
        <v>2683</v>
      </c>
      <c r="Q648" s="163" t="s">
        <v>2648</v>
      </c>
      <c r="R648" s="506">
        <v>45773.294444444444</v>
      </c>
      <c r="S648" s="509"/>
      <c r="T648" s="509"/>
      <c r="U648" s="163" t="s">
        <v>6673</v>
      </c>
      <c r="V648" s="510"/>
      <c r="W648" s="510"/>
      <c r="X648" s="510"/>
      <c r="Y648" s="510"/>
      <c r="Z648" s="510"/>
      <c r="AA648" s="510"/>
      <c r="AB648" s="163" t="s">
        <v>6674</v>
      </c>
      <c r="AC648" s="511">
        <v>9.075402127E9</v>
      </c>
      <c r="AD648" s="163" t="s">
        <v>6675</v>
      </c>
      <c r="AE648" s="507">
        <v>749000.0</v>
      </c>
      <c r="AF648" s="163" t="s">
        <v>2640</v>
      </c>
      <c r="AG648" s="163" t="s">
        <v>3096</v>
      </c>
      <c r="AH648" s="507">
        <v>35.0</v>
      </c>
      <c r="AI648" s="509"/>
      <c r="AJ648" s="163" t="s">
        <v>2651</v>
      </c>
      <c r="AK648" s="514">
        <v>45803.0</v>
      </c>
      <c r="AL648" s="506">
        <v>45773.294444444444</v>
      </c>
      <c r="AM648" s="163" t="s">
        <v>6676</v>
      </c>
      <c r="AN648" s="510"/>
      <c r="AO648" s="509"/>
      <c r="AP648" s="509"/>
      <c r="AQ648" s="509"/>
      <c r="AR648" s="509"/>
      <c r="AS648" s="509"/>
      <c r="AT648" s="163" t="s">
        <v>2653</v>
      </c>
      <c r="AU648" s="507">
        <v>1015.0</v>
      </c>
      <c r="AV648" s="507">
        <v>11.0</v>
      </c>
      <c r="AW648" s="507">
        <v>2026.0</v>
      </c>
      <c r="AX648" s="163" t="s">
        <v>2730</v>
      </c>
      <c r="AY648" s="163" t="s">
        <v>3047</v>
      </c>
      <c r="AZ648" s="163" t="s">
        <v>2655</v>
      </c>
    </row>
    <row r="649">
      <c r="A649" s="163" t="s">
        <v>6677</v>
      </c>
      <c r="B649" s="163" t="s">
        <v>6678</v>
      </c>
      <c r="C649" s="163" t="s">
        <v>2638</v>
      </c>
      <c r="D649" s="163" t="s">
        <v>2639</v>
      </c>
      <c r="E649" s="506">
        <v>45773.29583333333</v>
      </c>
      <c r="F649" s="507">
        <v>24985.0</v>
      </c>
      <c r="G649" s="163" t="s">
        <v>2640</v>
      </c>
      <c r="H649" s="507">
        <v>24985.0</v>
      </c>
      <c r="I649" s="163" t="s">
        <v>2640</v>
      </c>
      <c r="J649" s="163" t="s">
        <v>2641</v>
      </c>
      <c r="K649" s="163" t="s">
        <v>2642</v>
      </c>
      <c r="L649" s="163" t="s">
        <v>6679</v>
      </c>
      <c r="M649" s="163" t="s">
        <v>6679</v>
      </c>
      <c r="N649" s="163" t="s">
        <v>2645</v>
      </c>
      <c r="O649" s="163" t="s">
        <v>2646</v>
      </c>
      <c r="P649" s="163" t="s">
        <v>2683</v>
      </c>
      <c r="Q649" s="163" t="s">
        <v>2648</v>
      </c>
      <c r="R649" s="506">
        <v>45773.294444444444</v>
      </c>
      <c r="S649" s="509"/>
      <c r="T649" s="509"/>
      <c r="U649" s="163" t="s">
        <v>6680</v>
      </c>
      <c r="V649" s="510"/>
      <c r="W649" s="510"/>
      <c r="X649" s="510"/>
      <c r="Y649" s="510"/>
      <c r="Z649" s="510"/>
      <c r="AA649" s="510"/>
      <c r="AB649" s="163" t="s">
        <v>6681</v>
      </c>
      <c r="AC649" s="507">
        <v>7.091107059E9</v>
      </c>
      <c r="AD649" s="163" t="s">
        <v>6682</v>
      </c>
      <c r="AE649" s="507">
        <v>699640.0</v>
      </c>
      <c r="AF649" s="163" t="s">
        <v>2640</v>
      </c>
      <c r="AG649" s="163" t="s">
        <v>3096</v>
      </c>
      <c r="AH649" s="507">
        <v>24.0</v>
      </c>
      <c r="AI649" s="509"/>
      <c r="AJ649" s="163" t="s">
        <v>2651</v>
      </c>
      <c r="AK649" s="514">
        <v>45803.0</v>
      </c>
      <c r="AL649" s="506">
        <v>45773.294444444444</v>
      </c>
      <c r="AM649" s="163" t="s">
        <v>6683</v>
      </c>
      <c r="AN649" s="510"/>
      <c r="AO649" s="509"/>
      <c r="AP649" s="509"/>
      <c r="AQ649" s="509"/>
      <c r="AR649" s="509"/>
      <c r="AS649" s="509"/>
      <c r="AT649" s="163" t="s">
        <v>2653</v>
      </c>
      <c r="AU649" s="507">
        <v>4001.0</v>
      </c>
      <c r="AV649" s="507">
        <v>11.0</v>
      </c>
      <c r="AW649" s="507">
        <v>2027.0</v>
      </c>
      <c r="AX649" s="163" t="s">
        <v>2687</v>
      </c>
      <c r="AY649" s="163" t="s">
        <v>3896</v>
      </c>
      <c r="AZ649" s="163" t="s">
        <v>2655</v>
      </c>
    </row>
    <row r="650">
      <c r="A650" s="163" t="s">
        <v>6684</v>
      </c>
      <c r="B650" s="163" t="s">
        <v>6685</v>
      </c>
      <c r="C650" s="163" t="s">
        <v>2638</v>
      </c>
      <c r="D650" s="163" t="s">
        <v>2639</v>
      </c>
      <c r="E650" s="506">
        <v>45773.29583333333</v>
      </c>
      <c r="F650" s="507">
        <v>21850.0</v>
      </c>
      <c r="G650" s="163" t="s">
        <v>2640</v>
      </c>
      <c r="H650" s="507">
        <v>21850.0</v>
      </c>
      <c r="I650" s="163" t="s">
        <v>2640</v>
      </c>
      <c r="J650" s="163" t="s">
        <v>2641</v>
      </c>
      <c r="K650" s="163" t="s">
        <v>2642</v>
      </c>
      <c r="L650" s="163" t="s">
        <v>6686</v>
      </c>
      <c r="M650" s="163" t="s">
        <v>6686</v>
      </c>
      <c r="N650" s="163" t="s">
        <v>2645</v>
      </c>
      <c r="O650" s="163" t="s">
        <v>2646</v>
      </c>
      <c r="P650" s="163" t="s">
        <v>2673</v>
      </c>
      <c r="Q650" s="163" t="s">
        <v>2648</v>
      </c>
      <c r="R650" s="506">
        <v>45773.294444444444</v>
      </c>
      <c r="S650" s="509"/>
      <c r="T650" s="509"/>
      <c r="U650" s="163" t="s">
        <v>6687</v>
      </c>
      <c r="V650" s="510"/>
      <c r="W650" s="510"/>
      <c r="X650" s="510"/>
      <c r="Y650" s="510"/>
      <c r="Z650" s="510"/>
      <c r="AA650" s="510"/>
      <c r="AB650" s="163" t="s">
        <v>6688</v>
      </c>
      <c r="AC650" s="511">
        <v>8.016301953E9</v>
      </c>
      <c r="AD650" s="163" t="s">
        <v>6689</v>
      </c>
      <c r="AE650" s="507">
        <v>764750.0</v>
      </c>
      <c r="AF650" s="163" t="s">
        <v>2640</v>
      </c>
      <c r="AG650" s="163" t="s">
        <v>3096</v>
      </c>
      <c r="AH650" s="507">
        <v>35.0</v>
      </c>
      <c r="AI650" s="509"/>
      <c r="AJ650" s="163" t="s">
        <v>2651</v>
      </c>
      <c r="AK650" s="514">
        <v>45803.0</v>
      </c>
      <c r="AL650" s="506">
        <v>45773.294444444444</v>
      </c>
      <c r="AM650" s="163" t="s">
        <v>6690</v>
      </c>
      <c r="AN650" s="510"/>
      <c r="AO650" s="509"/>
      <c r="AP650" s="509"/>
      <c r="AQ650" s="509"/>
      <c r="AR650" s="509"/>
      <c r="AS650" s="509"/>
      <c r="AT650" s="163" t="s">
        <v>2653</v>
      </c>
      <c r="AU650" s="507">
        <v>5.0</v>
      </c>
      <c r="AV650" s="507">
        <v>7.0</v>
      </c>
      <c r="AW650" s="507">
        <v>2026.0</v>
      </c>
      <c r="AX650" s="163" t="s">
        <v>2677</v>
      </c>
      <c r="AY650" s="163" t="s">
        <v>2678</v>
      </c>
      <c r="AZ650" s="163" t="s">
        <v>2655</v>
      </c>
    </row>
    <row r="651">
      <c r="A651" s="163" t="s">
        <v>6691</v>
      </c>
      <c r="B651" s="163" t="s">
        <v>6692</v>
      </c>
      <c r="C651" s="163" t="s">
        <v>2638</v>
      </c>
      <c r="D651" s="163" t="s">
        <v>2639</v>
      </c>
      <c r="E651" s="506">
        <v>45773.29513888889</v>
      </c>
      <c r="F651" s="507">
        <v>21800.0</v>
      </c>
      <c r="G651" s="163" t="s">
        <v>2640</v>
      </c>
      <c r="H651" s="507">
        <v>21800.0</v>
      </c>
      <c r="I651" s="163" t="s">
        <v>2640</v>
      </c>
      <c r="J651" s="163" t="s">
        <v>2641</v>
      </c>
      <c r="K651" s="163" t="s">
        <v>2642</v>
      </c>
      <c r="L651" s="163" t="s">
        <v>6693</v>
      </c>
      <c r="M651" s="163" t="s">
        <v>6693</v>
      </c>
      <c r="N651" s="163" t="s">
        <v>2645</v>
      </c>
      <c r="O651" s="163" t="s">
        <v>2646</v>
      </c>
      <c r="P651" s="163" t="s">
        <v>2673</v>
      </c>
      <c r="Q651" s="163" t="s">
        <v>2648</v>
      </c>
      <c r="R651" s="506">
        <v>45773.294444444444</v>
      </c>
      <c r="S651" s="509"/>
      <c r="T651" s="509"/>
      <c r="U651" s="163" t="s">
        <v>6694</v>
      </c>
      <c r="V651" s="510"/>
      <c r="W651" s="510"/>
      <c r="X651" s="510"/>
      <c r="Y651" s="510"/>
      <c r="Z651" s="510"/>
      <c r="AA651" s="510"/>
      <c r="AB651" s="163" t="s">
        <v>6695</v>
      </c>
      <c r="AC651" s="511">
        <v>7.019494939E9</v>
      </c>
      <c r="AD651" s="163" t="s">
        <v>6696</v>
      </c>
      <c r="AE651" s="507">
        <v>784800.0</v>
      </c>
      <c r="AF651" s="163" t="s">
        <v>2640</v>
      </c>
      <c r="AG651" s="163" t="s">
        <v>3096</v>
      </c>
      <c r="AH651" s="507">
        <v>36.0</v>
      </c>
      <c r="AI651" s="509"/>
      <c r="AJ651" s="163" t="s">
        <v>2651</v>
      </c>
      <c r="AK651" s="514">
        <v>45803.0</v>
      </c>
      <c r="AL651" s="506">
        <v>45773.294444444444</v>
      </c>
      <c r="AM651" s="163" t="s">
        <v>3256</v>
      </c>
      <c r="AN651" s="510"/>
      <c r="AO651" s="509"/>
      <c r="AP651" s="509"/>
      <c r="AQ651" s="509"/>
      <c r="AR651" s="509"/>
      <c r="AS651" s="509"/>
      <c r="AT651" s="163" t="s">
        <v>2653</v>
      </c>
      <c r="AU651" s="507">
        <v>2283.0</v>
      </c>
      <c r="AV651" s="507">
        <v>6.0</v>
      </c>
      <c r="AW651" s="507">
        <v>2025.0</v>
      </c>
      <c r="AX651" s="163" t="s">
        <v>2677</v>
      </c>
      <c r="AY651" s="163" t="s">
        <v>2678</v>
      </c>
      <c r="AZ651" s="163" t="s">
        <v>2655</v>
      </c>
    </row>
    <row r="652">
      <c r="A652" s="163" t="s">
        <v>6697</v>
      </c>
      <c r="B652" s="163" t="s">
        <v>6698</v>
      </c>
      <c r="C652" s="163" t="s">
        <v>2638</v>
      </c>
      <c r="D652" s="163" t="s">
        <v>2639</v>
      </c>
      <c r="E652" s="506">
        <v>45773.29513888889</v>
      </c>
      <c r="F652" s="507">
        <v>16280.0</v>
      </c>
      <c r="G652" s="163" t="s">
        <v>2640</v>
      </c>
      <c r="H652" s="507">
        <v>16280.0</v>
      </c>
      <c r="I652" s="163" t="s">
        <v>2640</v>
      </c>
      <c r="J652" s="163" t="s">
        <v>2641</v>
      </c>
      <c r="K652" s="163" t="s">
        <v>2642</v>
      </c>
      <c r="L652" s="163" t="s">
        <v>6699</v>
      </c>
      <c r="M652" s="163" t="s">
        <v>6699</v>
      </c>
      <c r="N652" s="163" t="s">
        <v>2645</v>
      </c>
      <c r="O652" s="163" t="s">
        <v>2646</v>
      </c>
      <c r="P652" s="163" t="s">
        <v>2673</v>
      </c>
      <c r="Q652" s="163" t="s">
        <v>2648</v>
      </c>
      <c r="R652" s="506">
        <v>45773.294444444444</v>
      </c>
      <c r="S652" s="509"/>
      <c r="T652" s="509"/>
      <c r="U652" s="163" t="s">
        <v>6700</v>
      </c>
      <c r="V652" s="510"/>
      <c r="W652" s="510"/>
      <c r="X652" s="510"/>
      <c r="Y652" s="510"/>
      <c r="Z652" s="510"/>
      <c r="AA652" s="510"/>
      <c r="AB652" s="163" t="s">
        <v>6701</v>
      </c>
      <c r="AC652" s="511">
        <v>9.068570596E9</v>
      </c>
      <c r="AD652" s="163" t="s">
        <v>6702</v>
      </c>
      <c r="AE652" s="507">
        <v>651200.0</v>
      </c>
      <c r="AF652" s="163" t="s">
        <v>2640</v>
      </c>
      <c r="AG652" s="163" t="s">
        <v>3096</v>
      </c>
      <c r="AH652" s="507">
        <v>40.0</v>
      </c>
      <c r="AI652" s="509"/>
      <c r="AJ652" s="163" t="s">
        <v>2651</v>
      </c>
      <c r="AK652" s="514">
        <v>45803.0</v>
      </c>
      <c r="AL652" s="506">
        <v>45773.294444444444</v>
      </c>
      <c r="AM652" s="163" t="s">
        <v>6703</v>
      </c>
      <c r="AN652" s="510"/>
      <c r="AO652" s="509"/>
      <c r="AP652" s="509"/>
      <c r="AQ652" s="509"/>
      <c r="AR652" s="509"/>
      <c r="AS652" s="509"/>
      <c r="AT652" s="163" t="s">
        <v>2653</v>
      </c>
      <c r="AU652" s="507">
        <v>962.0</v>
      </c>
      <c r="AV652" s="507">
        <v>1.0</v>
      </c>
      <c r="AW652" s="507">
        <v>2027.0</v>
      </c>
      <c r="AX652" s="163" t="s">
        <v>2687</v>
      </c>
      <c r="AY652" s="163" t="s">
        <v>2893</v>
      </c>
      <c r="AZ652" s="163" t="s">
        <v>2655</v>
      </c>
    </row>
    <row r="653">
      <c r="A653" s="163" t="s">
        <v>6704</v>
      </c>
      <c r="B653" s="163" t="s">
        <v>6705</v>
      </c>
      <c r="C653" s="163" t="s">
        <v>2638</v>
      </c>
      <c r="D653" s="163" t="s">
        <v>2639</v>
      </c>
      <c r="E653" s="506">
        <v>45773.294444444444</v>
      </c>
      <c r="F653" s="507">
        <v>16280.0</v>
      </c>
      <c r="G653" s="163" t="s">
        <v>2640</v>
      </c>
      <c r="H653" s="507">
        <v>16280.0</v>
      </c>
      <c r="I653" s="163" t="s">
        <v>2640</v>
      </c>
      <c r="J653" s="163" t="s">
        <v>2641</v>
      </c>
      <c r="K653" s="163" t="s">
        <v>2642</v>
      </c>
      <c r="L653" s="163" t="s">
        <v>6706</v>
      </c>
      <c r="M653" s="163" t="s">
        <v>6706</v>
      </c>
      <c r="N653" s="163" t="s">
        <v>2645</v>
      </c>
      <c r="O653" s="163" t="s">
        <v>2646</v>
      </c>
      <c r="P653" s="163" t="s">
        <v>2647</v>
      </c>
      <c r="Q653" s="163" t="s">
        <v>2648</v>
      </c>
      <c r="R653" s="506">
        <v>45773.294444444444</v>
      </c>
      <c r="S653" s="509"/>
      <c r="T653" s="509"/>
      <c r="U653" s="163" t="s">
        <v>6707</v>
      </c>
      <c r="V653" s="510"/>
      <c r="W653" s="510"/>
      <c r="X653" s="510"/>
      <c r="Y653" s="510"/>
      <c r="Z653" s="510"/>
      <c r="AA653" s="510"/>
      <c r="AB653" s="163" t="s">
        <v>6708</v>
      </c>
      <c r="AC653" s="510"/>
      <c r="AD653" s="163" t="s">
        <v>6709</v>
      </c>
      <c r="AE653" s="507">
        <v>651200.0</v>
      </c>
      <c r="AF653" s="163" t="s">
        <v>2640</v>
      </c>
      <c r="AG653" s="163" t="s">
        <v>3096</v>
      </c>
      <c r="AH653" s="507">
        <v>40.0</v>
      </c>
      <c r="AI653" s="509"/>
      <c r="AJ653" s="163" t="s">
        <v>2651</v>
      </c>
      <c r="AK653" s="514">
        <v>45803.0</v>
      </c>
      <c r="AL653" s="506">
        <v>45773.294444444444</v>
      </c>
      <c r="AM653" s="163" t="s">
        <v>6710</v>
      </c>
      <c r="AN653" s="510"/>
      <c r="AO653" s="509"/>
      <c r="AP653" s="509"/>
      <c r="AQ653" s="509"/>
      <c r="AR653" s="509"/>
      <c r="AS653" s="509"/>
      <c r="AT653" s="163" t="s">
        <v>2653</v>
      </c>
      <c r="AU653" s="507">
        <v>1016.0</v>
      </c>
      <c r="AV653" s="507">
        <v>12.0</v>
      </c>
      <c r="AW653" s="507">
        <v>2031.0</v>
      </c>
      <c r="AX653" s="163" t="s">
        <v>2730</v>
      </c>
      <c r="AY653" s="510"/>
      <c r="AZ653" s="163" t="s">
        <v>2655</v>
      </c>
    </row>
    <row r="654">
      <c r="A654" s="163" t="s">
        <v>6711</v>
      </c>
      <c r="B654" s="163" t="s">
        <v>6712</v>
      </c>
      <c r="C654" s="163" t="s">
        <v>2638</v>
      </c>
      <c r="D654" s="163" t="s">
        <v>2639</v>
      </c>
      <c r="E654" s="506">
        <v>45773.294444444444</v>
      </c>
      <c r="F654" s="507">
        <v>19900.0</v>
      </c>
      <c r="G654" s="163" t="s">
        <v>2640</v>
      </c>
      <c r="H654" s="507">
        <v>19900.0</v>
      </c>
      <c r="I654" s="163" t="s">
        <v>2640</v>
      </c>
      <c r="J654" s="163" t="s">
        <v>2641</v>
      </c>
      <c r="K654" s="163" t="s">
        <v>2642</v>
      </c>
      <c r="L654" s="163" t="s">
        <v>6713</v>
      </c>
      <c r="M654" s="163" t="s">
        <v>6713</v>
      </c>
      <c r="N654" s="163" t="s">
        <v>2645</v>
      </c>
      <c r="O654" s="163" t="s">
        <v>2646</v>
      </c>
      <c r="P654" s="163" t="s">
        <v>2647</v>
      </c>
      <c r="Q654" s="163" t="s">
        <v>2648</v>
      </c>
      <c r="R654" s="506">
        <v>45773.294444444444</v>
      </c>
      <c r="S654" s="509"/>
      <c r="T654" s="509"/>
      <c r="U654" s="163" t="s">
        <v>6714</v>
      </c>
      <c r="V654" s="510"/>
      <c r="W654" s="510"/>
      <c r="X654" s="510"/>
      <c r="Y654" s="510"/>
      <c r="Z654" s="510"/>
      <c r="AA654" s="510"/>
      <c r="AB654" s="163" t="s">
        <v>6715</v>
      </c>
      <c r="AC654" s="511">
        <v>7.041326243E9</v>
      </c>
      <c r="AD654" s="163" t="s">
        <v>6716</v>
      </c>
      <c r="AE654" s="507">
        <v>636800.0</v>
      </c>
      <c r="AF654" s="163" t="s">
        <v>2640</v>
      </c>
      <c r="AG654" s="163" t="s">
        <v>3096</v>
      </c>
      <c r="AH654" s="507">
        <v>32.0</v>
      </c>
      <c r="AI654" s="509"/>
      <c r="AJ654" s="163" t="s">
        <v>2651</v>
      </c>
      <c r="AK654" s="514">
        <v>45803.0</v>
      </c>
      <c r="AL654" s="506">
        <v>45773.294444444444</v>
      </c>
      <c r="AM654" s="163" t="s">
        <v>6717</v>
      </c>
      <c r="AN654" s="510"/>
      <c r="AO654" s="509"/>
      <c r="AP654" s="509"/>
      <c r="AQ654" s="509"/>
      <c r="AR654" s="509"/>
      <c r="AS654" s="509"/>
      <c r="AT654" s="163" t="s">
        <v>2653</v>
      </c>
      <c r="AU654" s="507">
        <v>1026.0</v>
      </c>
      <c r="AV654" s="507">
        <v>8.0</v>
      </c>
      <c r="AW654" s="507">
        <v>2030.0</v>
      </c>
      <c r="AX654" s="163" t="s">
        <v>2730</v>
      </c>
      <c r="AY654" s="510"/>
      <c r="AZ654" s="163" t="s">
        <v>2655</v>
      </c>
    </row>
    <row r="655">
      <c r="A655" s="163" t="s">
        <v>6718</v>
      </c>
      <c r="B655" s="163" t="s">
        <v>6719</v>
      </c>
      <c r="C655" s="163" t="s">
        <v>2638</v>
      </c>
      <c r="D655" s="163" t="s">
        <v>2639</v>
      </c>
      <c r="E655" s="506">
        <v>45773.279861111114</v>
      </c>
      <c r="F655" s="507">
        <v>2980.0</v>
      </c>
      <c r="G655" s="163" t="s">
        <v>2640</v>
      </c>
      <c r="H655" s="507">
        <v>2980.0</v>
      </c>
      <c r="I655" s="163" t="s">
        <v>2640</v>
      </c>
      <c r="J655" s="163" t="s">
        <v>2641</v>
      </c>
      <c r="K655" s="163" t="s">
        <v>2642</v>
      </c>
      <c r="L655" s="163" t="s">
        <v>6720</v>
      </c>
      <c r="M655" s="163" t="s">
        <v>6721</v>
      </c>
      <c r="N655" s="163" t="s">
        <v>2645</v>
      </c>
      <c r="O655" s="163" t="s">
        <v>2646</v>
      </c>
      <c r="P655" s="163" t="s">
        <v>2673</v>
      </c>
      <c r="Q655" s="163" t="s">
        <v>2648</v>
      </c>
      <c r="R655" s="506">
        <v>45773.27847222222</v>
      </c>
      <c r="S655" s="509"/>
      <c r="T655" s="509"/>
      <c r="U655" s="163" t="s">
        <v>6722</v>
      </c>
      <c r="V655" s="510"/>
      <c r="W655" s="510"/>
      <c r="X655" s="510"/>
      <c r="Y655" s="510"/>
      <c r="Z655" s="510"/>
      <c r="AA655" s="510"/>
      <c r="AB655" s="163" t="s">
        <v>6723</v>
      </c>
      <c r="AC655" s="511">
        <v>7.074770601E9</v>
      </c>
      <c r="AD655" s="510"/>
      <c r="AE655" s="510"/>
      <c r="AF655" s="510"/>
      <c r="AG655" s="510"/>
      <c r="AH655" s="510"/>
      <c r="AI655" s="509"/>
      <c r="AJ655" s="163" t="s">
        <v>2651</v>
      </c>
      <c r="AK655" s="512"/>
      <c r="AL655" s="513"/>
      <c r="AM655" s="163" t="s">
        <v>6724</v>
      </c>
      <c r="AN655" s="510"/>
      <c r="AO655" s="509"/>
      <c r="AP655" s="509"/>
      <c r="AQ655" s="509"/>
      <c r="AR655" s="509"/>
      <c r="AS655" s="509"/>
      <c r="AT655" s="163" t="s">
        <v>2700</v>
      </c>
      <c r="AU655" s="507">
        <v>6098.0</v>
      </c>
      <c r="AV655" s="507">
        <v>4.0</v>
      </c>
      <c r="AW655" s="507">
        <v>2027.0</v>
      </c>
      <c r="AX655" s="163" t="s">
        <v>2677</v>
      </c>
      <c r="AY655" s="163" t="s">
        <v>6725</v>
      </c>
      <c r="AZ655" s="163" t="s">
        <v>2655</v>
      </c>
    </row>
    <row r="656">
      <c r="A656" s="163" t="s">
        <v>6726</v>
      </c>
      <c r="B656" s="163" t="s">
        <v>6727</v>
      </c>
      <c r="C656" s="163" t="s">
        <v>2638</v>
      </c>
      <c r="D656" s="163" t="s">
        <v>2639</v>
      </c>
      <c r="E656" s="506">
        <v>45773.2625</v>
      </c>
      <c r="F656" s="507">
        <v>2980.0</v>
      </c>
      <c r="G656" s="163" t="s">
        <v>2640</v>
      </c>
      <c r="H656" s="507">
        <v>2980.0</v>
      </c>
      <c r="I656" s="163" t="s">
        <v>2640</v>
      </c>
      <c r="J656" s="163" t="s">
        <v>2641</v>
      </c>
      <c r="K656" s="163" t="s">
        <v>2642</v>
      </c>
      <c r="L656" s="163" t="s">
        <v>6728</v>
      </c>
      <c r="M656" s="163" t="s">
        <v>6729</v>
      </c>
      <c r="N656" s="163" t="s">
        <v>2645</v>
      </c>
      <c r="O656" s="163" t="s">
        <v>2646</v>
      </c>
      <c r="P656" s="163" t="s">
        <v>2647</v>
      </c>
      <c r="Q656" s="163" t="s">
        <v>2648</v>
      </c>
      <c r="R656" s="506">
        <v>45773.2625</v>
      </c>
      <c r="S656" s="509"/>
      <c r="T656" s="509"/>
      <c r="U656" s="163" t="s">
        <v>6730</v>
      </c>
      <c r="V656" s="510"/>
      <c r="W656" s="510"/>
      <c r="X656" s="510"/>
      <c r="Y656" s="510"/>
      <c r="Z656" s="510"/>
      <c r="AA656" s="510"/>
      <c r="AB656" s="163" t="s">
        <v>6731</v>
      </c>
      <c r="AC656" s="511">
        <v>9.017391062E9</v>
      </c>
      <c r="AD656" s="510"/>
      <c r="AE656" s="510"/>
      <c r="AF656" s="510"/>
      <c r="AG656" s="510"/>
      <c r="AH656" s="510"/>
      <c r="AI656" s="509"/>
      <c r="AJ656" s="163" t="s">
        <v>2651</v>
      </c>
      <c r="AK656" s="512"/>
      <c r="AL656" s="513"/>
      <c r="AM656" s="163" t="s">
        <v>6732</v>
      </c>
      <c r="AN656" s="510"/>
      <c r="AO656" s="510"/>
      <c r="AP656" s="509"/>
      <c r="AQ656" s="509"/>
      <c r="AR656" s="509"/>
      <c r="AS656" s="509"/>
      <c r="AT656" s="163" t="s">
        <v>2653</v>
      </c>
      <c r="AU656" s="507">
        <v>2093.0</v>
      </c>
      <c r="AV656" s="507">
        <v>4.0</v>
      </c>
      <c r="AW656" s="507">
        <v>2028.0</v>
      </c>
      <c r="AX656" s="163" t="s">
        <v>2730</v>
      </c>
      <c r="AY656" s="163" t="s">
        <v>6733</v>
      </c>
      <c r="AZ656" s="163" t="s">
        <v>2655</v>
      </c>
    </row>
    <row r="657">
      <c r="A657" s="163" t="s">
        <v>6734</v>
      </c>
      <c r="B657" s="163" t="s">
        <v>6735</v>
      </c>
      <c r="C657" s="163" t="s">
        <v>2638</v>
      </c>
      <c r="D657" s="163" t="s">
        <v>2639</v>
      </c>
      <c r="E657" s="506">
        <v>45773.25277777778</v>
      </c>
      <c r="F657" s="507">
        <v>2980.0</v>
      </c>
      <c r="G657" s="163" t="s">
        <v>2640</v>
      </c>
      <c r="H657" s="507">
        <v>2980.0</v>
      </c>
      <c r="I657" s="163" t="s">
        <v>2640</v>
      </c>
      <c r="J657" s="163" t="s">
        <v>2641</v>
      </c>
      <c r="K657" s="163" t="s">
        <v>2642</v>
      </c>
      <c r="L657" s="163" t="s">
        <v>6736</v>
      </c>
      <c r="M657" s="163" t="s">
        <v>6737</v>
      </c>
      <c r="N657" s="163" t="s">
        <v>2645</v>
      </c>
      <c r="O657" s="163" t="s">
        <v>2646</v>
      </c>
      <c r="P657" s="163" t="s">
        <v>2673</v>
      </c>
      <c r="Q657" s="163" t="s">
        <v>2648</v>
      </c>
      <c r="R657" s="506">
        <v>45773.25208333333</v>
      </c>
      <c r="S657" s="509"/>
      <c r="T657" s="509"/>
      <c r="U657" s="163" t="s">
        <v>6738</v>
      </c>
      <c r="V657" s="510"/>
      <c r="W657" s="510"/>
      <c r="X657" s="510"/>
      <c r="Y657" s="510"/>
      <c r="Z657" s="510"/>
      <c r="AA657" s="510"/>
      <c r="AB657" s="163" t="s">
        <v>6739</v>
      </c>
      <c r="AC657" s="511">
        <v>9.078524878E9</v>
      </c>
      <c r="AD657" s="510"/>
      <c r="AE657" s="510"/>
      <c r="AF657" s="510"/>
      <c r="AG657" s="510"/>
      <c r="AH657" s="510"/>
      <c r="AI657" s="509"/>
      <c r="AJ657" s="163" t="s">
        <v>2651</v>
      </c>
      <c r="AK657" s="512"/>
      <c r="AL657" s="513"/>
      <c r="AM657" s="163" t="s">
        <v>6740</v>
      </c>
      <c r="AN657" s="510"/>
      <c r="AO657" s="509"/>
      <c r="AP657" s="509"/>
      <c r="AQ657" s="509"/>
      <c r="AR657" s="509"/>
      <c r="AS657" s="509"/>
      <c r="AT657" s="163" t="s">
        <v>2653</v>
      </c>
      <c r="AU657" s="507">
        <v>9495.0</v>
      </c>
      <c r="AV657" s="507">
        <v>5.0</v>
      </c>
      <c r="AW657" s="507">
        <v>2029.0</v>
      </c>
      <c r="AX657" s="163" t="s">
        <v>2677</v>
      </c>
      <c r="AY657" s="163" t="s">
        <v>2678</v>
      </c>
      <c r="AZ657" s="163" t="s">
        <v>2655</v>
      </c>
    </row>
    <row r="658">
      <c r="A658" s="163" t="s">
        <v>6245</v>
      </c>
      <c r="B658" s="163" t="s">
        <v>6246</v>
      </c>
      <c r="C658" s="163" t="s">
        <v>2638</v>
      </c>
      <c r="D658" s="163" t="s">
        <v>2639</v>
      </c>
      <c r="E658" s="506">
        <v>45773.08194444444</v>
      </c>
      <c r="F658" s="507">
        <v>9800.0</v>
      </c>
      <c r="G658" s="163" t="s">
        <v>2640</v>
      </c>
      <c r="H658" s="507">
        <v>9800.0</v>
      </c>
      <c r="I658" s="163" t="s">
        <v>2640</v>
      </c>
      <c r="J658" s="163" t="s">
        <v>2641</v>
      </c>
      <c r="K658" s="163" t="s">
        <v>2642</v>
      </c>
      <c r="L658" s="163" t="s">
        <v>6247</v>
      </c>
      <c r="M658" s="163" t="s">
        <v>6248</v>
      </c>
      <c r="N658" s="163" t="s">
        <v>2645</v>
      </c>
      <c r="O658" s="163" t="s">
        <v>2646</v>
      </c>
      <c r="P658" s="163" t="s">
        <v>2683</v>
      </c>
      <c r="Q658" s="163" t="s">
        <v>2648</v>
      </c>
      <c r="R658" s="506">
        <v>45773.080555555556</v>
      </c>
      <c r="S658" s="509"/>
      <c r="T658" s="509"/>
      <c r="U658" s="163" t="s">
        <v>6249</v>
      </c>
      <c r="V658" s="510"/>
      <c r="W658" s="510"/>
      <c r="X658" s="510"/>
      <c r="Y658" s="510"/>
      <c r="Z658" s="510"/>
      <c r="AA658" s="510"/>
      <c r="AB658" s="163" t="s">
        <v>6250</v>
      </c>
      <c r="AC658" s="511">
        <v>8.040501835E9</v>
      </c>
      <c r="AD658" s="510"/>
      <c r="AE658" s="510"/>
      <c r="AF658" s="510"/>
      <c r="AG658" s="510"/>
      <c r="AH658" s="510"/>
      <c r="AI658" s="509"/>
      <c r="AJ658" s="163" t="s">
        <v>2651</v>
      </c>
      <c r="AK658" s="512"/>
      <c r="AL658" s="513"/>
      <c r="AM658" s="163" t="s">
        <v>6251</v>
      </c>
      <c r="AN658" s="510"/>
      <c r="AO658" s="509"/>
      <c r="AP658" s="509"/>
      <c r="AQ658" s="509"/>
      <c r="AR658" s="509"/>
      <c r="AS658" s="509"/>
      <c r="AT658" s="163" t="s">
        <v>2653</v>
      </c>
      <c r="AU658" s="507">
        <v>1084.0</v>
      </c>
      <c r="AV658" s="507">
        <v>9.0</v>
      </c>
      <c r="AW658" s="507">
        <v>2025.0</v>
      </c>
      <c r="AX658" s="163" t="s">
        <v>2730</v>
      </c>
      <c r="AY658" s="163" t="s">
        <v>3047</v>
      </c>
      <c r="AZ658" s="163" t="s">
        <v>2655</v>
      </c>
    </row>
    <row r="659">
      <c r="A659" s="163" t="s">
        <v>6252</v>
      </c>
      <c r="B659" s="163" t="s">
        <v>6246</v>
      </c>
      <c r="C659" s="163" t="s">
        <v>2638</v>
      </c>
      <c r="D659" s="163" t="s">
        <v>2639</v>
      </c>
      <c r="E659" s="506">
        <v>45773.08125</v>
      </c>
      <c r="F659" s="507">
        <v>2980.0</v>
      </c>
      <c r="G659" s="163" t="s">
        <v>2640</v>
      </c>
      <c r="H659" s="507">
        <v>2980.0</v>
      </c>
      <c r="I659" s="163" t="s">
        <v>2640</v>
      </c>
      <c r="J659" s="163" t="s">
        <v>2641</v>
      </c>
      <c r="K659" s="163" t="s">
        <v>2642</v>
      </c>
      <c r="L659" s="163" t="s">
        <v>6247</v>
      </c>
      <c r="M659" s="163" t="s">
        <v>6253</v>
      </c>
      <c r="N659" s="163" t="s">
        <v>2645</v>
      </c>
      <c r="O659" s="163" t="s">
        <v>2646</v>
      </c>
      <c r="P659" s="163" t="s">
        <v>2683</v>
      </c>
      <c r="Q659" s="163" t="s">
        <v>2648</v>
      </c>
      <c r="R659" s="506">
        <v>45773.07986111111</v>
      </c>
      <c r="S659" s="509"/>
      <c r="T659" s="509"/>
      <c r="U659" s="163" t="s">
        <v>6254</v>
      </c>
      <c r="V659" s="510"/>
      <c r="W659" s="510"/>
      <c r="X659" s="510"/>
      <c r="Y659" s="510"/>
      <c r="Z659" s="510"/>
      <c r="AA659" s="510"/>
      <c r="AB659" s="163" t="s">
        <v>6250</v>
      </c>
      <c r="AC659" s="511">
        <v>8.040501835E9</v>
      </c>
      <c r="AD659" s="510"/>
      <c r="AE659" s="510"/>
      <c r="AF659" s="510"/>
      <c r="AG659" s="510"/>
      <c r="AH659" s="510"/>
      <c r="AI659" s="509"/>
      <c r="AJ659" s="163" t="s">
        <v>2651</v>
      </c>
      <c r="AK659" s="512"/>
      <c r="AL659" s="513"/>
      <c r="AM659" s="163" t="s">
        <v>6251</v>
      </c>
      <c r="AN659" s="510"/>
      <c r="AO659" s="509"/>
      <c r="AP659" s="509"/>
      <c r="AQ659" s="509"/>
      <c r="AR659" s="509"/>
      <c r="AS659" s="509"/>
      <c r="AT659" s="163" t="s">
        <v>2653</v>
      </c>
      <c r="AU659" s="507">
        <v>1084.0</v>
      </c>
      <c r="AV659" s="507">
        <v>9.0</v>
      </c>
      <c r="AW659" s="507">
        <v>2025.0</v>
      </c>
      <c r="AX659" s="163" t="s">
        <v>2730</v>
      </c>
      <c r="AY659" s="163" t="s">
        <v>3047</v>
      </c>
      <c r="AZ659" s="163" t="s">
        <v>2655</v>
      </c>
    </row>
    <row r="660">
      <c r="A660" s="163" t="s">
        <v>6741</v>
      </c>
      <c r="B660" s="163" t="s">
        <v>6742</v>
      </c>
      <c r="C660" s="163" t="s">
        <v>2638</v>
      </c>
      <c r="D660" s="163" t="s">
        <v>2639</v>
      </c>
      <c r="E660" s="506">
        <v>45773.001388888886</v>
      </c>
      <c r="F660" s="507">
        <v>2980.0</v>
      </c>
      <c r="G660" s="163" t="s">
        <v>2640</v>
      </c>
      <c r="H660" s="507">
        <v>2980.0</v>
      </c>
      <c r="I660" s="163" t="s">
        <v>2640</v>
      </c>
      <c r="J660" s="163" t="s">
        <v>2641</v>
      </c>
      <c r="K660" s="163" t="s">
        <v>2642</v>
      </c>
      <c r="L660" s="163" t="s">
        <v>6743</v>
      </c>
      <c r="M660" s="163" t="s">
        <v>6744</v>
      </c>
      <c r="N660" s="163" t="s">
        <v>2645</v>
      </c>
      <c r="O660" s="163" t="s">
        <v>2646</v>
      </c>
      <c r="P660" s="163" t="s">
        <v>2647</v>
      </c>
      <c r="Q660" s="163" t="s">
        <v>2648</v>
      </c>
      <c r="R660" s="506">
        <v>45773.001388888886</v>
      </c>
      <c r="S660" s="509"/>
      <c r="T660" s="509"/>
      <c r="U660" s="163" t="s">
        <v>5023</v>
      </c>
      <c r="V660" s="510"/>
      <c r="W660" s="510"/>
      <c r="X660" s="510"/>
      <c r="Y660" s="510"/>
      <c r="Z660" s="510"/>
      <c r="AA660" s="510"/>
      <c r="AB660" s="163" t="s">
        <v>6745</v>
      </c>
      <c r="AC660" s="511">
        <v>9.022581699E9</v>
      </c>
      <c r="AD660" s="510"/>
      <c r="AE660" s="510"/>
      <c r="AF660" s="510"/>
      <c r="AG660" s="510"/>
      <c r="AH660" s="510"/>
      <c r="AI660" s="509"/>
      <c r="AJ660" s="163" t="s">
        <v>2651</v>
      </c>
      <c r="AK660" s="512"/>
      <c r="AL660" s="513"/>
      <c r="AM660" s="163" t="s">
        <v>6746</v>
      </c>
      <c r="AN660" s="510"/>
      <c r="AO660" s="509"/>
      <c r="AP660" s="509"/>
      <c r="AQ660" s="509"/>
      <c r="AR660" s="509"/>
      <c r="AS660" s="509"/>
      <c r="AT660" s="163" t="s">
        <v>2653</v>
      </c>
      <c r="AU660" s="507">
        <v>3501.0</v>
      </c>
      <c r="AV660" s="507">
        <v>7.0</v>
      </c>
      <c r="AW660" s="507">
        <v>2029.0</v>
      </c>
      <c r="AX660" s="510"/>
      <c r="AY660" s="163" t="s">
        <v>2654</v>
      </c>
      <c r="AZ660" s="163" t="s">
        <v>2655</v>
      </c>
    </row>
    <row r="661">
      <c r="A661" s="163" t="s">
        <v>6747</v>
      </c>
      <c r="B661" s="163" t="s">
        <v>6748</v>
      </c>
      <c r="C661" s="163" t="s">
        <v>2638</v>
      </c>
      <c r="D661" s="163" t="s">
        <v>2639</v>
      </c>
      <c r="E661" s="506">
        <v>45772.97222222222</v>
      </c>
      <c r="F661" s="507">
        <v>9800.0</v>
      </c>
      <c r="G661" s="163" t="s">
        <v>2640</v>
      </c>
      <c r="H661" s="507">
        <v>9800.0</v>
      </c>
      <c r="I661" s="163" t="s">
        <v>2640</v>
      </c>
      <c r="J661" s="163" t="s">
        <v>2641</v>
      </c>
      <c r="K661" s="163" t="s">
        <v>2642</v>
      </c>
      <c r="L661" s="163" t="s">
        <v>6749</v>
      </c>
      <c r="M661" s="163" t="s">
        <v>6750</v>
      </c>
      <c r="N661" s="163" t="s">
        <v>2645</v>
      </c>
      <c r="O661" s="163" t="s">
        <v>2646</v>
      </c>
      <c r="P661" s="163" t="s">
        <v>2647</v>
      </c>
      <c r="Q661" s="163" t="s">
        <v>2648</v>
      </c>
      <c r="R661" s="506">
        <v>45772.97222222222</v>
      </c>
      <c r="S661" s="509"/>
      <c r="T661" s="509"/>
      <c r="U661" s="163" t="s">
        <v>6751</v>
      </c>
      <c r="V661" s="510"/>
      <c r="W661" s="510"/>
      <c r="X661" s="510"/>
      <c r="Y661" s="510"/>
      <c r="Z661" s="510"/>
      <c r="AA661" s="510"/>
      <c r="AB661" s="163" t="s">
        <v>6752</v>
      </c>
      <c r="AC661" s="511">
        <v>9.086450123E9</v>
      </c>
      <c r="AD661" s="510"/>
      <c r="AE661" s="510"/>
      <c r="AF661" s="510"/>
      <c r="AG661" s="510"/>
      <c r="AH661" s="510"/>
      <c r="AI661" s="509"/>
      <c r="AJ661" s="163" t="s">
        <v>2651</v>
      </c>
      <c r="AK661" s="512"/>
      <c r="AL661" s="513"/>
      <c r="AM661" s="163" t="s">
        <v>6753</v>
      </c>
      <c r="AN661" s="510"/>
      <c r="AO661" s="509"/>
      <c r="AP661" s="509"/>
      <c r="AQ661" s="509"/>
      <c r="AR661" s="509"/>
      <c r="AS661" s="509"/>
      <c r="AT661" s="163" t="s">
        <v>2653</v>
      </c>
      <c r="AU661" s="507">
        <v>806.0</v>
      </c>
      <c r="AV661" s="507">
        <v>9.0</v>
      </c>
      <c r="AW661" s="507">
        <v>2025.0</v>
      </c>
      <c r="AX661" s="163" t="s">
        <v>2730</v>
      </c>
      <c r="AY661" s="163" t="s">
        <v>5141</v>
      </c>
      <c r="AZ661" s="163" t="s">
        <v>2655</v>
      </c>
    </row>
    <row r="662">
      <c r="A662" s="163" t="s">
        <v>6754</v>
      </c>
      <c r="B662" s="163" t="s">
        <v>6748</v>
      </c>
      <c r="C662" s="163" t="s">
        <v>2638</v>
      </c>
      <c r="D662" s="163" t="s">
        <v>2639</v>
      </c>
      <c r="E662" s="506">
        <v>45772.96875</v>
      </c>
      <c r="F662" s="507">
        <v>2980.0</v>
      </c>
      <c r="G662" s="163" t="s">
        <v>2640</v>
      </c>
      <c r="H662" s="507">
        <v>2980.0</v>
      </c>
      <c r="I662" s="163" t="s">
        <v>2640</v>
      </c>
      <c r="J662" s="163" t="s">
        <v>2641</v>
      </c>
      <c r="K662" s="163" t="s">
        <v>2642</v>
      </c>
      <c r="L662" s="163" t="s">
        <v>6749</v>
      </c>
      <c r="M662" s="163" t="s">
        <v>6755</v>
      </c>
      <c r="N662" s="163" t="s">
        <v>2645</v>
      </c>
      <c r="O662" s="163" t="s">
        <v>2646</v>
      </c>
      <c r="P662" s="163" t="s">
        <v>2647</v>
      </c>
      <c r="Q662" s="163" t="s">
        <v>2648</v>
      </c>
      <c r="R662" s="506">
        <v>45772.96875</v>
      </c>
      <c r="S662" s="509"/>
      <c r="T662" s="509"/>
      <c r="U662" s="163" t="s">
        <v>6756</v>
      </c>
      <c r="V662" s="510"/>
      <c r="W662" s="510"/>
      <c r="X662" s="510"/>
      <c r="Y662" s="510"/>
      <c r="Z662" s="510"/>
      <c r="AA662" s="510"/>
      <c r="AB662" s="163" t="s">
        <v>6752</v>
      </c>
      <c r="AC662" s="507">
        <v>9.086450123E9</v>
      </c>
      <c r="AD662" s="510"/>
      <c r="AE662" s="510"/>
      <c r="AF662" s="510"/>
      <c r="AG662" s="510"/>
      <c r="AH662" s="510"/>
      <c r="AI662" s="509"/>
      <c r="AJ662" s="163" t="s">
        <v>2651</v>
      </c>
      <c r="AK662" s="512"/>
      <c r="AL662" s="513"/>
      <c r="AM662" s="163" t="s">
        <v>6753</v>
      </c>
      <c r="AN662" s="510"/>
      <c r="AO662" s="510"/>
      <c r="AP662" s="509"/>
      <c r="AQ662" s="509"/>
      <c r="AR662" s="509"/>
      <c r="AS662" s="509"/>
      <c r="AT662" s="163" t="s">
        <v>2653</v>
      </c>
      <c r="AU662" s="507">
        <v>806.0</v>
      </c>
      <c r="AV662" s="507">
        <v>9.0</v>
      </c>
      <c r="AW662" s="507">
        <v>2025.0</v>
      </c>
      <c r="AX662" s="163" t="s">
        <v>2730</v>
      </c>
      <c r="AY662" s="163" t="s">
        <v>5141</v>
      </c>
      <c r="AZ662" s="163" t="s">
        <v>2655</v>
      </c>
    </row>
    <row r="663">
      <c r="A663" s="163" t="s">
        <v>6757</v>
      </c>
      <c r="B663" s="163" t="s">
        <v>6758</v>
      </c>
      <c r="C663" s="163" t="s">
        <v>2638</v>
      </c>
      <c r="D663" s="163" t="s">
        <v>2639</v>
      </c>
      <c r="E663" s="506">
        <v>45772.94305555556</v>
      </c>
      <c r="F663" s="507">
        <v>9800.0</v>
      </c>
      <c r="G663" s="163" t="s">
        <v>2640</v>
      </c>
      <c r="H663" s="507">
        <v>9800.0</v>
      </c>
      <c r="I663" s="163" t="s">
        <v>2640</v>
      </c>
      <c r="J663" s="163" t="s">
        <v>2641</v>
      </c>
      <c r="K663" s="163" t="s">
        <v>2642</v>
      </c>
      <c r="L663" s="163" t="s">
        <v>6759</v>
      </c>
      <c r="M663" s="163" t="s">
        <v>6760</v>
      </c>
      <c r="N663" s="163" t="s">
        <v>2645</v>
      </c>
      <c r="O663" s="163" t="s">
        <v>2646</v>
      </c>
      <c r="P663" s="163" t="s">
        <v>2673</v>
      </c>
      <c r="Q663" s="163" t="s">
        <v>2648</v>
      </c>
      <c r="R663" s="506">
        <v>45772.941666666666</v>
      </c>
      <c r="S663" s="509"/>
      <c r="T663" s="509"/>
      <c r="U663" s="163" t="s">
        <v>6761</v>
      </c>
      <c r="V663" s="510"/>
      <c r="W663" s="510"/>
      <c r="X663" s="510"/>
      <c r="Y663" s="510"/>
      <c r="Z663" s="510"/>
      <c r="AA663" s="510"/>
      <c r="AB663" s="163" t="s">
        <v>6762</v>
      </c>
      <c r="AC663" s="511">
        <v>7.089896273E9</v>
      </c>
      <c r="AD663" s="510"/>
      <c r="AE663" s="510"/>
      <c r="AF663" s="510"/>
      <c r="AG663" s="510"/>
      <c r="AH663" s="510"/>
      <c r="AI663" s="509"/>
      <c r="AJ663" s="163" t="s">
        <v>2651</v>
      </c>
      <c r="AK663" s="510"/>
      <c r="AL663" s="513"/>
      <c r="AM663" s="163" t="s">
        <v>6763</v>
      </c>
      <c r="AN663" s="510"/>
      <c r="AO663" s="509"/>
      <c r="AP663" s="509"/>
      <c r="AQ663" s="509"/>
      <c r="AR663" s="509"/>
      <c r="AS663" s="509"/>
      <c r="AT663" s="163" t="s">
        <v>2700</v>
      </c>
      <c r="AU663" s="507">
        <v>2300.0</v>
      </c>
      <c r="AV663" s="507">
        <v>4.0</v>
      </c>
      <c r="AW663" s="507">
        <v>2026.0</v>
      </c>
      <c r="AX663" s="163" t="s">
        <v>2749</v>
      </c>
      <c r="AY663" s="163" t="s">
        <v>6764</v>
      </c>
      <c r="AZ663" s="163" t="s">
        <v>6765</v>
      </c>
    </row>
    <row r="664">
      <c r="A664" s="163" t="s">
        <v>6766</v>
      </c>
      <c r="B664" s="163" t="s">
        <v>6758</v>
      </c>
      <c r="C664" s="163" t="s">
        <v>2638</v>
      </c>
      <c r="D664" s="163" t="s">
        <v>2639</v>
      </c>
      <c r="E664" s="506">
        <v>45772.93680555555</v>
      </c>
      <c r="F664" s="507">
        <v>2980.0</v>
      </c>
      <c r="G664" s="163" t="s">
        <v>2640</v>
      </c>
      <c r="H664" s="507">
        <v>2980.0</v>
      </c>
      <c r="I664" s="163" t="s">
        <v>2640</v>
      </c>
      <c r="J664" s="163" t="s">
        <v>2641</v>
      </c>
      <c r="K664" s="163" t="s">
        <v>2642</v>
      </c>
      <c r="L664" s="163" t="s">
        <v>6759</v>
      </c>
      <c r="M664" s="163" t="s">
        <v>6767</v>
      </c>
      <c r="N664" s="163" t="s">
        <v>2645</v>
      </c>
      <c r="O664" s="163" t="s">
        <v>2646</v>
      </c>
      <c r="P664" s="163" t="s">
        <v>2673</v>
      </c>
      <c r="Q664" s="163" t="s">
        <v>2648</v>
      </c>
      <c r="R664" s="506">
        <v>45772.93541666667</v>
      </c>
      <c r="S664" s="509"/>
      <c r="T664" s="509"/>
      <c r="U664" s="163" t="s">
        <v>6768</v>
      </c>
      <c r="V664" s="510"/>
      <c r="W664" s="510"/>
      <c r="X664" s="510"/>
      <c r="Y664" s="510"/>
      <c r="Z664" s="510"/>
      <c r="AA664" s="510"/>
      <c r="AB664" s="163" t="s">
        <v>6762</v>
      </c>
      <c r="AC664" s="507">
        <v>7.089896273E9</v>
      </c>
      <c r="AD664" s="510"/>
      <c r="AE664" s="510"/>
      <c r="AF664" s="510"/>
      <c r="AG664" s="510"/>
      <c r="AH664" s="510"/>
      <c r="AI664" s="509"/>
      <c r="AJ664" s="163" t="s">
        <v>2651</v>
      </c>
      <c r="AK664" s="512"/>
      <c r="AL664" s="513"/>
      <c r="AM664" s="163" t="s">
        <v>6763</v>
      </c>
      <c r="AN664" s="510"/>
      <c r="AO664" s="509"/>
      <c r="AP664" s="509"/>
      <c r="AQ664" s="509"/>
      <c r="AR664" s="509"/>
      <c r="AS664" s="509"/>
      <c r="AT664" s="163" t="s">
        <v>2700</v>
      </c>
      <c r="AU664" s="507">
        <v>2300.0</v>
      </c>
      <c r="AV664" s="507">
        <v>4.0</v>
      </c>
      <c r="AW664" s="507">
        <v>2026.0</v>
      </c>
      <c r="AX664" s="163" t="s">
        <v>2749</v>
      </c>
      <c r="AY664" s="163" t="s">
        <v>6764</v>
      </c>
      <c r="AZ664" s="163" t="s">
        <v>6765</v>
      </c>
    </row>
    <row r="665">
      <c r="A665" s="163" t="s">
        <v>6769</v>
      </c>
      <c r="B665" s="163" t="s">
        <v>6770</v>
      </c>
      <c r="C665" s="163" t="s">
        <v>2638</v>
      </c>
      <c r="D665" s="163" t="s">
        <v>2639</v>
      </c>
      <c r="E665" s="506">
        <v>45772.92222222222</v>
      </c>
      <c r="F665" s="507">
        <v>2980.0</v>
      </c>
      <c r="G665" s="163" t="s">
        <v>2640</v>
      </c>
      <c r="H665" s="507">
        <v>2980.0</v>
      </c>
      <c r="I665" s="163" t="s">
        <v>2640</v>
      </c>
      <c r="J665" s="163" t="s">
        <v>2641</v>
      </c>
      <c r="K665" s="163" t="s">
        <v>2642</v>
      </c>
      <c r="L665" s="163" t="s">
        <v>6771</v>
      </c>
      <c r="M665" s="163" t="s">
        <v>6772</v>
      </c>
      <c r="N665" s="163" t="s">
        <v>2645</v>
      </c>
      <c r="O665" s="163" t="s">
        <v>2646</v>
      </c>
      <c r="P665" s="163" t="s">
        <v>2647</v>
      </c>
      <c r="Q665" s="163" t="s">
        <v>2648</v>
      </c>
      <c r="R665" s="506">
        <v>45772.92222222222</v>
      </c>
      <c r="S665" s="509"/>
      <c r="T665" s="509"/>
      <c r="U665" s="163" t="s">
        <v>6773</v>
      </c>
      <c r="V665" s="510"/>
      <c r="W665" s="510"/>
      <c r="X665" s="510"/>
      <c r="Y665" s="510"/>
      <c r="Z665" s="510"/>
      <c r="AA665" s="510"/>
      <c r="AB665" s="163" t="s">
        <v>6774</v>
      </c>
      <c r="AC665" s="507">
        <v>9.050313886E9</v>
      </c>
      <c r="AD665" s="510"/>
      <c r="AE665" s="510"/>
      <c r="AF665" s="510"/>
      <c r="AG665" s="510"/>
      <c r="AH665" s="510"/>
      <c r="AI665" s="509"/>
      <c r="AJ665" s="163" t="s">
        <v>2651</v>
      </c>
      <c r="AK665" s="512"/>
      <c r="AL665" s="513"/>
      <c r="AM665" s="163" t="s">
        <v>6775</v>
      </c>
      <c r="AN665" s="510"/>
      <c r="AO665" s="509"/>
      <c r="AP665" s="509"/>
      <c r="AQ665" s="509"/>
      <c r="AR665" s="509"/>
      <c r="AS665" s="509"/>
      <c r="AT665" s="163" t="s">
        <v>2700</v>
      </c>
      <c r="AU665" s="507">
        <v>1010.0</v>
      </c>
      <c r="AV665" s="507">
        <v>10.0</v>
      </c>
      <c r="AW665" s="507">
        <v>2030.0</v>
      </c>
      <c r="AX665" s="510"/>
      <c r="AY665" s="510"/>
      <c r="AZ665" s="163" t="s">
        <v>2655</v>
      </c>
    </row>
    <row r="666">
      <c r="A666" s="163" t="s">
        <v>6776</v>
      </c>
      <c r="B666" s="163" t="s">
        <v>6777</v>
      </c>
      <c r="C666" s="163" t="s">
        <v>2638</v>
      </c>
      <c r="D666" s="163" t="s">
        <v>2639</v>
      </c>
      <c r="E666" s="506">
        <v>45772.91736111111</v>
      </c>
      <c r="F666" s="507">
        <v>2980.0</v>
      </c>
      <c r="G666" s="163" t="s">
        <v>2640</v>
      </c>
      <c r="H666" s="507">
        <v>2980.0</v>
      </c>
      <c r="I666" s="163" t="s">
        <v>2640</v>
      </c>
      <c r="J666" s="163" t="s">
        <v>2641</v>
      </c>
      <c r="K666" s="163" t="s">
        <v>2642</v>
      </c>
      <c r="L666" s="163" t="s">
        <v>6778</v>
      </c>
      <c r="M666" s="163" t="s">
        <v>6779</v>
      </c>
      <c r="N666" s="163" t="s">
        <v>2645</v>
      </c>
      <c r="O666" s="163" t="s">
        <v>2646</v>
      </c>
      <c r="P666" s="163" t="s">
        <v>2673</v>
      </c>
      <c r="Q666" s="163" t="s">
        <v>2648</v>
      </c>
      <c r="R666" s="506">
        <v>45772.915972222225</v>
      </c>
      <c r="S666" s="509"/>
      <c r="T666" s="509"/>
      <c r="U666" s="163" t="s">
        <v>6780</v>
      </c>
      <c r="V666" s="510"/>
      <c r="W666" s="510"/>
      <c r="X666" s="510"/>
      <c r="Y666" s="510"/>
      <c r="Z666" s="510"/>
      <c r="AA666" s="510"/>
      <c r="AB666" s="163" t="s">
        <v>6781</v>
      </c>
      <c r="AC666" s="511">
        <v>7.09169371E9</v>
      </c>
      <c r="AD666" s="510"/>
      <c r="AE666" s="510"/>
      <c r="AF666" s="510"/>
      <c r="AG666" s="510"/>
      <c r="AH666" s="510"/>
      <c r="AI666" s="509"/>
      <c r="AJ666" s="163" t="s">
        <v>2651</v>
      </c>
      <c r="AK666" s="512"/>
      <c r="AL666" s="513"/>
      <c r="AM666" s="163" t="s">
        <v>6782</v>
      </c>
      <c r="AN666" s="510"/>
      <c r="AO666" s="509"/>
      <c r="AP666" s="509"/>
      <c r="AQ666" s="509"/>
      <c r="AR666" s="509"/>
      <c r="AS666" s="509"/>
      <c r="AT666" s="163" t="s">
        <v>2700</v>
      </c>
      <c r="AU666" s="507">
        <v>8211.0</v>
      </c>
      <c r="AV666" s="507">
        <v>10.0</v>
      </c>
      <c r="AW666" s="507">
        <v>2029.0</v>
      </c>
      <c r="AX666" s="163" t="s">
        <v>2677</v>
      </c>
      <c r="AY666" s="163" t="s">
        <v>3444</v>
      </c>
      <c r="AZ666" s="163" t="s">
        <v>2655</v>
      </c>
    </row>
    <row r="667">
      <c r="A667" s="163" t="s">
        <v>6783</v>
      </c>
      <c r="B667" s="163" t="s">
        <v>6784</v>
      </c>
      <c r="C667" s="163" t="s">
        <v>2638</v>
      </c>
      <c r="D667" s="163" t="s">
        <v>2639</v>
      </c>
      <c r="E667" s="506">
        <v>45772.865277777775</v>
      </c>
      <c r="F667" s="507">
        <v>2980.0</v>
      </c>
      <c r="G667" s="163" t="s">
        <v>2640</v>
      </c>
      <c r="H667" s="507">
        <v>2980.0</v>
      </c>
      <c r="I667" s="163" t="s">
        <v>2640</v>
      </c>
      <c r="J667" s="163" t="s">
        <v>2641</v>
      </c>
      <c r="K667" s="163" t="s">
        <v>2642</v>
      </c>
      <c r="L667" s="163" t="s">
        <v>6785</v>
      </c>
      <c r="M667" s="163" t="s">
        <v>6786</v>
      </c>
      <c r="N667" s="163" t="s">
        <v>2645</v>
      </c>
      <c r="O667" s="163" t="s">
        <v>2646</v>
      </c>
      <c r="P667" s="163" t="s">
        <v>2673</v>
      </c>
      <c r="Q667" s="163" t="s">
        <v>2648</v>
      </c>
      <c r="R667" s="506">
        <v>45772.86388888889</v>
      </c>
      <c r="S667" s="509"/>
      <c r="T667" s="509"/>
      <c r="U667" s="163" t="s">
        <v>6787</v>
      </c>
      <c r="V667" s="510"/>
      <c r="W667" s="510"/>
      <c r="X667" s="510"/>
      <c r="Y667" s="510"/>
      <c r="Z667" s="510"/>
      <c r="AA667" s="510"/>
      <c r="AB667" s="163" t="s">
        <v>6788</v>
      </c>
      <c r="AC667" s="511">
        <v>9.067811897E9</v>
      </c>
      <c r="AD667" s="510"/>
      <c r="AE667" s="510"/>
      <c r="AF667" s="510"/>
      <c r="AG667" s="510"/>
      <c r="AH667" s="510"/>
      <c r="AI667" s="509"/>
      <c r="AJ667" s="163" t="s">
        <v>2651</v>
      </c>
      <c r="AK667" s="512"/>
      <c r="AL667" s="513"/>
      <c r="AM667" s="163" t="s">
        <v>6789</v>
      </c>
      <c r="AN667" s="510"/>
      <c r="AO667" s="509"/>
      <c r="AP667" s="509"/>
      <c r="AQ667" s="509"/>
      <c r="AR667" s="509"/>
      <c r="AS667" s="509"/>
      <c r="AT667" s="163" t="s">
        <v>2700</v>
      </c>
      <c r="AU667" s="507">
        <v>9720.0</v>
      </c>
      <c r="AV667" s="507">
        <v>1.0</v>
      </c>
      <c r="AW667" s="507">
        <v>2029.0</v>
      </c>
      <c r="AX667" s="163" t="s">
        <v>3065</v>
      </c>
      <c r="AY667" s="163" t="s">
        <v>4339</v>
      </c>
      <c r="AZ667" s="163" t="s">
        <v>2655</v>
      </c>
    </row>
    <row r="668">
      <c r="A668" s="163" t="s">
        <v>6790</v>
      </c>
      <c r="B668" s="163" t="s">
        <v>6791</v>
      </c>
      <c r="C668" s="163" t="s">
        <v>2638</v>
      </c>
      <c r="D668" s="163" t="s">
        <v>2639</v>
      </c>
      <c r="E668" s="506">
        <v>45772.81458333333</v>
      </c>
      <c r="F668" s="507">
        <v>2980.0</v>
      </c>
      <c r="G668" s="163" t="s">
        <v>2640</v>
      </c>
      <c r="H668" s="507">
        <v>2980.0</v>
      </c>
      <c r="I668" s="163" t="s">
        <v>2640</v>
      </c>
      <c r="J668" s="163" t="s">
        <v>2641</v>
      </c>
      <c r="K668" s="163" t="s">
        <v>2642</v>
      </c>
      <c r="L668" s="163" t="s">
        <v>6792</v>
      </c>
      <c r="M668" s="163" t="s">
        <v>6793</v>
      </c>
      <c r="N668" s="163" t="s">
        <v>2645</v>
      </c>
      <c r="O668" s="163" t="s">
        <v>2646</v>
      </c>
      <c r="P668" s="163" t="s">
        <v>2673</v>
      </c>
      <c r="Q668" s="163" t="s">
        <v>2648</v>
      </c>
      <c r="R668" s="506">
        <v>45772.81319444445</v>
      </c>
      <c r="S668" s="509"/>
      <c r="T668" s="509"/>
      <c r="U668" s="163" t="s">
        <v>6794</v>
      </c>
      <c r="V668" s="510"/>
      <c r="W668" s="510"/>
      <c r="X668" s="510"/>
      <c r="Y668" s="510"/>
      <c r="Z668" s="510"/>
      <c r="AA668" s="510"/>
      <c r="AB668" s="163" t="s">
        <v>6795</v>
      </c>
      <c r="AC668" s="511">
        <v>8.065094031E9</v>
      </c>
      <c r="AD668" s="510"/>
      <c r="AE668" s="510"/>
      <c r="AF668" s="510"/>
      <c r="AG668" s="510"/>
      <c r="AH668" s="510"/>
      <c r="AI668" s="509"/>
      <c r="AJ668" s="163" t="s">
        <v>2651</v>
      </c>
      <c r="AK668" s="512"/>
      <c r="AL668" s="513"/>
      <c r="AM668" s="163" t="s">
        <v>6796</v>
      </c>
      <c r="AN668" s="510"/>
      <c r="AO668" s="510"/>
      <c r="AP668" s="509"/>
      <c r="AQ668" s="509"/>
      <c r="AR668" s="509"/>
      <c r="AS668" s="509"/>
      <c r="AT668" s="163" t="s">
        <v>2653</v>
      </c>
      <c r="AU668" s="507">
        <v>1956.0</v>
      </c>
      <c r="AV668" s="507">
        <v>4.0</v>
      </c>
      <c r="AW668" s="507">
        <v>2029.0</v>
      </c>
      <c r="AX668" s="163" t="s">
        <v>2677</v>
      </c>
      <c r="AY668" s="163" t="s">
        <v>2678</v>
      </c>
      <c r="AZ668" s="163" t="s">
        <v>2655</v>
      </c>
    </row>
    <row r="669">
      <c r="A669" s="163" t="s">
        <v>6797</v>
      </c>
      <c r="B669" s="163" t="s">
        <v>6798</v>
      </c>
      <c r="C669" s="163" t="s">
        <v>2638</v>
      </c>
      <c r="D669" s="163" t="s">
        <v>2639</v>
      </c>
      <c r="E669" s="506">
        <v>45772.751388888886</v>
      </c>
      <c r="F669" s="507">
        <v>2980.0</v>
      </c>
      <c r="G669" s="163" t="s">
        <v>2640</v>
      </c>
      <c r="H669" s="507">
        <v>2980.0</v>
      </c>
      <c r="I669" s="163" t="s">
        <v>2640</v>
      </c>
      <c r="J669" s="163" t="s">
        <v>2641</v>
      </c>
      <c r="K669" s="163" t="s">
        <v>2642</v>
      </c>
      <c r="L669" s="163" t="s">
        <v>6799</v>
      </c>
      <c r="M669" s="163" t="s">
        <v>6800</v>
      </c>
      <c r="N669" s="163" t="s">
        <v>2645</v>
      </c>
      <c r="O669" s="163" t="s">
        <v>2646</v>
      </c>
      <c r="P669" s="163" t="s">
        <v>2647</v>
      </c>
      <c r="Q669" s="163" t="s">
        <v>2648</v>
      </c>
      <c r="R669" s="506">
        <v>45772.751388888886</v>
      </c>
      <c r="S669" s="509"/>
      <c r="T669" s="509"/>
      <c r="U669" s="163" t="s">
        <v>6801</v>
      </c>
      <c r="V669" s="510"/>
      <c r="W669" s="510"/>
      <c r="X669" s="510"/>
      <c r="Y669" s="510"/>
      <c r="Z669" s="510"/>
      <c r="AA669" s="510"/>
      <c r="AB669" s="163" t="s">
        <v>6802</v>
      </c>
      <c r="AC669" s="511">
        <v>9.032535792E9</v>
      </c>
      <c r="AD669" s="510"/>
      <c r="AE669" s="510"/>
      <c r="AF669" s="510"/>
      <c r="AG669" s="510"/>
      <c r="AH669" s="510"/>
      <c r="AI669" s="509"/>
      <c r="AJ669" s="163" t="s">
        <v>2651</v>
      </c>
      <c r="AK669" s="512"/>
      <c r="AL669" s="513"/>
      <c r="AM669" s="163" t="s">
        <v>6803</v>
      </c>
      <c r="AN669" s="510"/>
      <c r="AO669" s="509"/>
      <c r="AP669" s="509"/>
      <c r="AQ669" s="509"/>
      <c r="AR669" s="509"/>
      <c r="AS669" s="509"/>
      <c r="AT669" s="163" t="s">
        <v>2653</v>
      </c>
      <c r="AU669" s="507">
        <v>2452.0</v>
      </c>
      <c r="AV669" s="507">
        <v>2.0</v>
      </c>
      <c r="AW669" s="507">
        <v>2030.0</v>
      </c>
      <c r="AX669" s="510"/>
      <c r="AY669" s="163" t="s">
        <v>2654</v>
      </c>
      <c r="AZ669" s="163" t="s">
        <v>2655</v>
      </c>
    </row>
    <row r="670">
      <c r="A670" s="163" t="s">
        <v>6804</v>
      </c>
      <c r="B670" s="163" t="s">
        <v>6805</v>
      </c>
      <c r="C670" s="163" t="s">
        <v>2638</v>
      </c>
      <c r="D670" s="163" t="s">
        <v>2639</v>
      </c>
      <c r="E670" s="506">
        <v>45772.725694444445</v>
      </c>
      <c r="F670" s="507">
        <v>2980.0</v>
      </c>
      <c r="G670" s="163" t="s">
        <v>2640</v>
      </c>
      <c r="H670" s="507">
        <v>2980.0</v>
      </c>
      <c r="I670" s="163" t="s">
        <v>2640</v>
      </c>
      <c r="J670" s="163" t="s">
        <v>2641</v>
      </c>
      <c r="K670" s="163" t="s">
        <v>2642</v>
      </c>
      <c r="L670" s="163" t="s">
        <v>6806</v>
      </c>
      <c r="M670" s="163" t="s">
        <v>6807</v>
      </c>
      <c r="N670" s="163" t="s">
        <v>2645</v>
      </c>
      <c r="O670" s="163" t="s">
        <v>2646</v>
      </c>
      <c r="P670" s="163" t="s">
        <v>2683</v>
      </c>
      <c r="Q670" s="163" t="s">
        <v>2852</v>
      </c>
      <c r="R670" s="506">
        <v>45766.47638888889</v>
      </c>
      <c r="S670" s="509"/>
      <c r="T670" s="509"/>
      <c r="U670" s="163" t="s">
        <v>6808</v>
      </c>
      <c r="V670" s="506">
        <v>45772.72361111111</v>
      </c>
      <c r="W670" s="163" t="s">
        <v>2795</v>
      </c>
      <c r="X670" s="163" t="s">
        <v>2902</v>
      </c>
      <c r="Y670" s="507">
        <v>2980.0</v>
      </c>
      <c r="Z670" s="163" t="s">
        <v>2640</v>
      </c>
      <c r="AA670" s="163" t="s">
        <v>2641</v>
      </c>
      <c r="AB670" s="163" t="s">
        <v>6809</v>
      </c>
      <c r="AC670" s="511">
        <v>9.010560728E9</v>
      </c>
      <c r="AD670" s="510"/>
      <c r="AE670" s="510"/>
      <c r="AF670" s="510"/>
      <c r="AG670" s="510"/>
      <c r="AH670" s="510"/>
      <c r="AI670" s="509"/>
      <c r="AJ670" s="163" t="s">
        <v>2651</v>
      </c>
      <c r="AK670" s="512"/>
      <c r="AL670" s="513"/>
      <c r="AM670" s="163" t="s">
        <v>6810</v>
      </c>
      <c r="AN670" s="510"/>
      <c r="AO670" s="509"/>
      <c r="AP670" s="509"/>
      <c r="AQ670" s="509"/>
      <c r="AR670" s="509"/>
      <c r="AS670" s="509"/>
      <c r="AT670" s="163" t="s">
        <v>2653</v>
      </c>
      <c r="AU670" s="507">
        <v>9158.0</v>
      </c>
      <c r="AV670" s="507">
        <v>3.0</v>
      </c>
      <c r="AW670" s="507">
        <v>2032.0</v>
      </c>
      <c r="AX670" s="163" t="s">
        <v>2846</v>
      </c>
      <c r="AY670" s="163" t="s">
        <v>2921</v>
      </c>
      <c r="AZ670" s="163" t="s">
        <v>2655</v>
      </c>
    </row>
    <row r="671">
      <c r="A671" s="163" t="s">
        <v>6811</v>
      </c>
      <c r="B671" s="163" t="s">
        <v>6805</v>
      </c>
      <c r="C671" s="163" t="s">
        <v>2638</v>
      </c>
      <c r="D671" s="163" t="s">
        <v>2639</v>
      </c>
      <c r="E671" s="506">
        <v>45772.725</v>
      </c>
      <c r="F671" s="507">
        <v>9800.0</v>
      </c>
      <c r="G671" s="163" t="s">
        <v>2640</v>
      </c>
      <c r="H671" s="507">
        <v>9800.0</v>
      </c>
      <c r="I671" s="163" t="s">
        <v>2640</v>
      </c>
      <c r="J671" s="163" t="s">
        <v>2641</v>
      </c>
      <c r="K671" s="163" t="s">
        <v>2642</v>
      </c>
      <c r="L671" s="163" t="s">
        <v>6806</v>
      </c>
      <c r="M671" s="163" t="s">
        <v>6812</v>
      </c>
      <c r="N671" s="163" t="s">
        <v>2645</v>
      </c>
      <c r="O671" s="163" t="s">
        <v>2646</v>
      </c>
      <c r="P671" s="163" t="s">
        <v>2683</v>
      </c>
      <c r="Q671" s="163" t="s">
        <v>2852</v>
      </c>
      <c r="R671" s="506">
        <v>45766.48125</v>
      </c>
      <c r="S671" s="509"/>
      <c r="T671" s="509"/>
      <c r="U671" s="163" t="s">
        <v>6813</v>
      </c>
      <c r="V671" s="506">
        <v>45772.72430555556</v>
      </c>
      <c r="W671" s="163" t="s">
        <v>2795</v>
      </c>
      <c r="X671" s="163" t="s">
        <v>2902</v>
      </c>
      <c r="Y671" s="507">
        <v>9800.0</v>
      </c>
      <c r="Z671" s="163" t="s">
        <v>2640</v>
      </c>
      <c r="AA671" s="163" t="s">
        <v>2641</v>
      </c>
      <c r="AB671" s="163" t="s">
        <v>6809</v>
      </c>
      <c r="AC671" s="511">
        <v>9.010560728E9</v>
      </c>
      <c r="AD671" s="510"/>
      <c r="AE671" s="510"/>
      <c r="AF671" s="510"/>
      <c r="AG671" s="510"/>
      <c r="AH671" s="510"/>
      <c r="AI671" s="509"/>
      <c r="AJ671" s="163" t="s">
        <v>2651</v>
      </c>
      <c r="AK671" s="512"/>
      <c r="AL671" s="513"/>
      <c r="AM671" s="163" t="s">
        <v>6810</v>
      </c>
      <c r="AN671" s="510"/>
      <c r="AO671" s="509"/>
      <c r="AP671" s="509"/>
      <c r="AQ671" s="509"/>
      <c r="AR671" s="509"/>
      <c r="AS671" s="509"/>
      <c r="AT671" s="163" t="s">
        <v>2653</v>
      </c>
      <c r="AU671" s="507">
        <v>9158.0</v>
      </c>
      <c r="AV671" s="507">
        <v>3.0</v>
      </c>
      <c r="AW671" s="507">
        <v>2032.0</v>
      </c>
      <c r="AX671" s="163" t="s">
        <v>2846</v>
      </c>
      <c r="AY671" s="163" t="s">
        <v>2921</v>
      </c>
      <c r="AZ671" s="163" t="s">
        <v>2655</v>
      </c>
    </row>
    <row r="672">
      <c r="A672" s="163" t="s">
        <v>6814</v>
      </c>
      <c r="B672" s="163" t="s">
        <v>6815</v>
      </c>
      <c r="C672" s="163" t="s">
        <v>2638</v>
      </c>
      <c r="D672" s="163" t="s">
        <v>2639</v>
      </c>
      <c r="E672" s="506">
        <v>45772.722916666666</v>
      </c>
      <c r="F672" s="507">
        <v>9800.0</v>
      </c>
      <c r="G672" s="163" t="s">
        <v>2640</v>
      </c>
      <c r="H672" s="507">
        <v>9800.0</v>
      </c>
      <c r="I672" s="163" t="s">
        <v>2640</v>
      </c>
      <c r="J672" s="163" t="s">
        <v>2641</v>
      </c>
      <c r="K672" s="163" t="s">
        <v>2642</v>
      </c>
      <c r="L672" s="163" t="s">
        <v>6816</v>
      </c>
      <c r="M672" s="163" t="s">
        <v>6817</v>
      </c>
      <c r="N672" s="163" t="s">
        <v>2645</v>
      </c>
      <c r="O672" s="163" t="s">
        <v>2646</v>
      </c>
      <c r="P672" s="163" t="s">
        <v>2683</v>
      </c>
      <c r="Q672" s="163" t="s">
        <v>2852</v>
      </c>
      <c r="R672" s="506">
        <v>45767.42013888889</v>
      </c>
      <c r="S672" s="509"/>
      <c r="T672" s="509"/>
      <c r="U672" s="163" t="s">
        <v>6818</v>
      </c>
      <c r="V672" s="506">
        <v>45772.72083333333</v>
      </c>
      <c r="W672" s="163" t="s">
        <v>2795</v>
      </c>
      <c r="X672" s="163" t="s">
        <v>2854</v>
      </c>
      <c r="Y672" s="507">
        <v>9800.0</v>
      </c>
      <c r="Z672" s="163" t="s">
        <v>2640</v>
      </c>
      <c r="AA672" s="163" t="s">
        <v>2641</v>
      </c>
      <c r="AB672" s="163" t="s">
        <v>6819</v>
      </c>
      <c r="AC672" s="507">
        <v>9.06670304E9</v>
      </c>
      <c r="AD672" s="510"/>
      <c r="AE672" s="510"/>
      <c r="AF672" s="510"/>
      <c r="AG672" s="510"/>
      <c r="AH672" s="510"/>
      <c r="AI672" s="509"/>
      <c r="AJ672" s="163" t="s">
        <v>2651</v>
      </c>
      <c r="AK672" s="512"/>
      <c r="AL672" s="513"/>
      <c r="AM672" s="163" t="s">
        <v>6820</v>
      </c>
      <c r="AN672" s="510"/>
      <c r="AO672" s="510"/>
      <c r="AP672" s="509"/>
      <c r="AQ672" s="509"/>
      <c r="AR672" s="509"/>
      <c r="AS672" s="509"/>
      <c r="AT672" s="163" t="s">
        <v>2653</v>
      </c>
      <c r="AU672" s="507">
        <v>3405.0</v>
      </c>
      <c r="AV672" s="507">
        <v>9.0</v>
      </c>
      <c r="AW672" s="507">
        <v>2027.0</v>
      </c>
      <c r="AX672" s="163" t="s">
        <v>3039</v>
      </c>
      <c r="AY672" s="163" t="s">
        <v>4339</v>
      </c>
      <c r="AZ672" s="163" t="s">
        <v>2655</v>
      </c>
    </row>
    <row r="673">
      <c r="A673" s="163" t="s">
        <v>6821</v>
      </c>
      <c r="B673" s="163" t="s">
        <v>6822</v>
      </c>
      <c r="C673" s="163" t="s">
        <v>2638</v>
      </c>
      <c r="D673" s="163" t="s">
        <v>2639</v>
      </c>
      <c r="E673" s="506">
        <v>45772.71666666667</v>
      </c>
      <c r="F673" s="507">
        <v>9800.0</v>
      </c>
      <c r="G673" s="163" t="s">
        <v>2640</v>
      </c>
      <c r="H673" s="507">
        <v>9800.0</v>
      </c>
      <c r="I673" s="163" t="s">
        <v>2640</v>
      </c>
      <c r="J673" s="163" t="s">
        <v>2641</v>
      </c>
      <c r="K673" s="163" t="s">
        <v>2642</v>
      </c>
      <c r="L673" s="163" t="s">
        <v>6823</v>
      </c>
      <c r="M673" s="163" t="s">
        <v>6824</v>
      </c>
      <c r="N673" s="163" t="s">
        <v>2645</v>
      </c>
      <c r="O673" s="163" t="s">
        <v>2646</v>
      </c>
      <c r="P673" s="163" t="s">
        <v>2660</v>
      </c>
      <c r="Q673" s="163" t="s">
        <v>2852</v>
      </c>
      <c r="R673" s="506">
        <v>45767.96597222222</v>
      </c>
      <c r="S673" s="509"/>
      <c r="T673" s="509"/>
      <c r="U673" s="163" t="s">
        <v>6825</v>
      </c>
      <c r="V673" s="506">
        <v>45772.71666666667</v>
      </c>
      <c r="W673" s="163" t="s">
        <v>2795</v>
      </c>
      <c r="X673" s="163" t="s">
        <v>4453</v>
      </c>
      <c r="Y673" s="507">
        <v>9800.0</v>
      </c>
      <c r="Z673" s="163" t="s">
        <v>2640</v>
      </c>
      <c r="AA673" s="163" t="s">
        <v>2641</v>
      </c>
      <c r="AB673" s="163" t="s">
        <v>6826</v>
      </c>
      <c r="AC673" s="511">
        <v>8.040292105E9</v>
      </c>
      <c r="AD673" s="510"/>
      <c r="AE673" s="510"/>
      <c r="AF673" s="510"/>
      <c r="AG673" s="510"/>
      <c r="AH673" s="510"/>
      <c r="AI673" s="509"/>
      <c r="AJ673" s="163" t="s">
        <v>2651</v>
      </c>
      <c r="AK673" s="510"/>
      <c r="AL673" s="510"/>
      <c r="AM673" s="163" t="s">
        <v>6827</v>
      </c>
      <c r="AN673" s="510"/>
      <c r="AO673" s="509"/>
      <c r="AP673" s="509"/>
      <c r="AQ673" s="509"/>
      <c r="AR673" s="509"/>
      <c r="AS673" s="509"/>
      <c r="AT673" s="163" t="s">
        <v>2653</v>
      </c>
      <c r="AU673" s="507">
        <v>1007.0</v>
      </c>
      <c r="AV673" s="507">
        <v>5.0</v>
      </c>
      <c r="AW673" s="507">
        <v>2029.0</v>
      </c>
      <c r="AX673" s="163" t="s">
        <v>2664</v>
      </c>
      <c r="AY673" s="163" t="s">
        <v>3133</v>
      </c>
      <c r="AZ673" s="163" t="s">
        <v>2655</v>
      </c>
    </row>
    <row r="674">
      <c r="A674" s="163" t="s">
        <v>6828</v>
      </c>
      <c r="B674" s="163" t="s">
        <v>6822</v>
      </c>
      <c r="C674" s="163" t="s">
        <v>2638</v>
      </c>
      <c r="D674" s="163" t="s">
        <v>2639</v>
      </c>
      <c r="E674" s="506">
        <v>45772.71597222222</v>
      </c>
      <c r="F674" s="507">
        <v>2980.0</v>
      </c>
      <c r="G674" s="163" t="s">
        <v>2640</v>
      </c>
      <c r="H674" s="507">
        <v>2980.0</v>
      </c>
      <c r="I674" s="163" t="s">
        <v>2640</v>
      </c>
      <c r="J674" s="163" t="s">
        <v>2641</v>
      </c>
      <c r="K674" s="163" t="s">
        <v>2642</v>
      </c>
      <c r="L674" s="163" t="s">
        <v>6823</v>
      </c>
      <c r="M674" s="163" t="s">
        <v>6829</v>
      </c>
      <c r="N674" s="163" t="s">
        <v>2645</v>
      </c>
      <c r="O674" s="163" t="s">
        <v>2646</v>
      </c>
      <c r="P674" s="163" t="s">
        <v>2660</v>
      </c>
      <c r="Q674" s="163" t="s">
        <v>2852</v>
      </c>
      <c r="R674" s="506">
        <v>45767.95416666667</v>
      </c>
      <c r="S674" s="509"/>
      <c r="T674" s="509"/>
      <c r="U674" s="163" t="s">
        <v>6830</v>
      </c>
      <c r="V674" s="506">
        <v>45772.71597222222</v>
      </c>
      <c r="W674" s="163" t="s">
        <v>2795</v>
      </c>
      <c r="X674" s="163" t="s">
        <v>4453</v>
      </c>
      <c r="Y674" s="507">
        <v>2980.0</v>
      </c>
      <c r="Z674" s="163" t="s">
        <v>2640</v>
      </c>
      <c r="AA674" s="163" t="s">
        <v>2641</v>
      </c>
      <c r="AB674" s="163" t="s">
        <v>6826</v>
      </c>
      <c r="AC674" s="511">
        <v>8.040292105E9</v>
      </c>
      <c r="AD674" s="510"/>
      <c r="AE674" s="510"/>
      <c r="AF674" s="510"/>
      <c r="AG674" s="510"/>
      <c r="AH674" s="510"/>
      <c r="AI674" s="509"/>
      <c r="AJ674" s="163" t="s">
        <v>2651</v>
      </c>
      <c r="AK674" s="512"/>
      <c r="AL674" s="513"/>
      <c r="AM674" s="163" t="s">
        <v>6827</v>
      </c>
      <c r="AN674" s="510"/>
      <c r="AO674" s="509"/>
      <c r="AP674" s="509"/>
      <c r="AQ674" s="509"/>
      <c r="AR674" s="509"/>
      <c r="AS674" s="509"/>
      <c r="AT674" s="163" t="s">
        <v>2653</v>
      </c>
      <c r="AU674" s="507">
        <v>1007.0</v>
      </c>
      <c r="AV674" s="507">
        <v>5.0</v>
      </c>
      <c r="AW674" s="507">
        <v>2029.0</v>
      </c>
      <c r="AX674" s="163" t="s">
        <v>2664</v>
      </c>
      <c r="AY674" s="163" t="s">
        <v>3133</v>
      </c>
      <c r="AZ674" s="163" t="s">
        <v>2655</v>
      </c>
    </row>
    <row r="675">
      <c r="A675" s="163" t="s">
        <v>6831</v>
      </c>
      <c r="B675" s="163" t="s">
        <v>6832</v>
      </c>
      <c r="C675" s="163" t="s">
        <v>2638</v>
      </c>
      <c r="D675" s="163" t="s">
        <v>2639</v>
      </c>
      <c r="E675" s="506">
        <v>45772.70138888889</v>
      </c>
      <c r="F675" s="507">
        <v>9800.0</v>
      </c>
      <c r="G675" s="163" t="s">
        <v>2640</v>
      </c>
      <c r="H675" s="507">
        <v>9800.0</v>
      </c>
      <c r="I675" s="163" t="s">
        <v>2640</v>
      </c>
      <c r="J675" s="163" t="s">
        <v>2641</v>
      </c>
      <c r="K675" s="163" t="s">
        <v>2642</v>
      </c>
      <c r="L675" s="163" t="s">
        <v>6833</v>
      </c>
      <c r="M675" s="163" t="s">
        <v>6834</v>
      </c>
      <c r="N675" s="163" t="s">
        <v>2645</v>
      </c>
      <c r="O675" s="163" t="s">
        <v>2646</v>
      </c>
      <c r="P675" s="163" t="s">
        <v>2647</v>
      </c>
      <c r="Q675" s="163" t="s">
        <v>2852</v>
      </c>
      <c r="R675" s="506">
        <v>45770.916666666664</v>
      </c>
      <c r="S675" s="509"/>
      <c r="T675" s="509"/>
      <c r="U675" s="163" t="s">
        <v>6835</v>
      </c>
      <c r="V675" s="506">
        <v>45772.70138888889</v>
      </c>
      <c r="W675" s="163" t="s">
        <v>2795</v>
      </c>
      <c r="X675" s="163" t="s">
        <v>2854</v>
      </c>
      <c r="Y675" s="507">
        <v>9800.0</v>
      </c>
      <c r="Z675" s="163" t="s">
        <v>2640</v>
      </c>
      <c r="AA675" s="163" t="s">
        <v>2641</v>
      </c>
      <c r="AB675" s="163" t="s">
        <v>6836</v>
      </c>
      <c r="AC675" s="511">
        <v>8.036209741E9</v>
      </c>
      <c r="AD675" s="510"/>
      <c r="AE675" s="510"/>
      <c r="AF675" s="510"/>
      <c r="AG675" s="510"/>
      <c r="AH675" s="510"/>
      <c r="AI675" s="509"/>
      <c r="AJ675" s="163" t="s">
        <v>2651</v>
      </c>
      <c r="AK675" s="512"/>
      <c r="AL675" s="513"/>
      <c r="AM675" s="163" t="s">
        <v>6837</v>
      </c>
      <c r="AN675" s="510"/>
      <c r="AO675" s="510"/>
      <c r="AP675" s="509"/>
      <c r="AQ675" s="509"/>
      <c r="AR675" s="509"/>
      <c r="AS675" s="509"/>
      <c r="AT675" s="163" t="s">
        <v>2653</v>
      </c>
      <c r="AU675" s="507">
        <v>1200.0</v>
      </c>
      <c r="AV675" s="507">
        <v>8.0</v>
      </c>
      <c r="AW675" s="507">
        <v>2026.0</v>
      </c>
      <c r="AX675" s="510"/>
      <c r="AY675" s="163" t="s">
        <v>2654</v>
      </c>
      <c r="AZ675" s="163" t="s">
        <v>2655</v>
      </c>
    </row>
    <row r="676">
      <c r="A676" s="163" t="s">
        <v>6838</v>
      </c>
      <c r="B676" s="163" t="s">
        <v>6839</v>
      </c>
      <c r="C676" s="163" t="s">
        <v>2638</v>
      </c>
      <c r="D676" s="163" t="s">
        <v>2639</v>
      </c>
      <c r="E676" s="506">
        <v>45772.64444444444</v>
      </c>
      <c r="F676" s="507">
        <v>2980.0</v>
      </c>
      <c r="G676" s="163" t="s">
        <v>2640</v>
      </c>
      <c r="H676" s="507">
        <v>2980.0</v>
      </c>
      <c r="I676" s="163" t="s">
        <v>2640</v>
      </c>
      <c r="J676" s="163" t="s">
        <v>2641</v>
      </c>
      <c r="K676" s="163" t="s">
        <v>2642</v>
      </c>
      <c r="L676" s="163" t="s">
        <v>6840</v>
      </c>
      <c r="M676" s="163" t="s">
        <v>6841</v>
      </c>
      <c r="N676" s="163" t="s">
        <v>2645</v>
      </c>
      <c r="O676" s="163" t="s">
        <v>2646</v>
      </c>
      <c r="P676" s="163" t="s">
        <v>2673</v>
      </c>
      <c r="Q676" s="163" t="s">
        <v>2648</v>
      </c>
      <c r="R676" s="506">
        <v>45772.643055555556</v>
      </c>
      <c r="S676" s="509"/>
      <c r="T676" s="509"/>
      <c r="U676" s="163" t="s">
        <v>6842</v>
      </c>
      <c r="V676" s="510"/>
      <c r="W676" s="510"/>
      <c r="X676" s="510"/>
      <c r="Y676" s="510"/>
      <c r="Z676" s="510"/>
      <c r="AA676" s="510"/>
      <c r="AB676" s="163" t="s">
        <v>6843</v>
      </c>
      <c r="AC676" s="511">
        <v>9.027544222E9</v>
      </c>
      <c r="AD676" s="510"/>
      <c r="AE676" s="510"/>
      <c r="AF676" s="510"/>
      <c r="AG676" s="510"/>
      <c r="AH676" s="510"/>
      <c r="AI676" s="509"/>
      <c r="AJ676" s="163" t="s">
        <v>2651</v>
      </c>
      <c r="AK676" s="512"/>
      <c r="AL676" s="513"/>
      <c r="AM676" s="163" t="s">
        <v>6844</v>
      </c>
      <c r="AN676" s="510"/>
      <c r="AO676" s="509"/>
      <c r="AP676" s="509"/>
      <c r="AQ676" s="509"/>
      <c r="AR676" s="509"/>
      <c r="AS676" s="509"/>
      <c r="AT676" s="163" t="s">
        <v>2653</v>
      </c>
      <c r="AU676" s="507">
        <v>6700.0</v>
      </c>
      <c r="AV676" s="507">
        <v>9.0</v>
      </c>
      <c r="AW676" s="507">
        <v>2027.0</v>
      </c>
      <c r="AX676" s="163" t="s">
        <v>2687</v>
      </c>
      <c r="AY676" s="163" t="s">
        <v>2678</v>
      </c>
      <c r="AZ676" s="163" t="s">
        <v>2655</v>
      </c>
    </row>
    <row r="677">
      <c r="A677" s="163" t="s">
        <v>6845</v>
      </c>
      <c r="B677" s="163" t="s">
        <v>6846</v>
      </c>
      <c r="C677" s="163" t="s">
        <v>2638</v>
      </c>
      <c r="D677" s="163" t="s">
        <v>2639</v>
      </c>
      <c r="E677" s="506">
        <v>45772.643055555556</v>
      </c>
      <c r="F677" s="507">
        <v>2980.0</v>
      </c>
      <c r="G677" s="163" t="s">
        <v>2640</v>
      </c>
      <c r="H677" s="507">
        <v>2980.0</v>
      </c>
      <c r="I677" s="163" t="s">
        <v>2640</v>
      </c>
      <c r="J677" s="163" t="s">
        <v>2641</v>
      </c>
      <c r="K677" s="163" t="s">
        <v>2642</v>
      </c>
      <c r="L677" s="163" t="s">
        <v>6847</v>
      </c>
      <c r="M677" s="163" t="s">
        <v>6848</v>
      </c>
      <c r="N677" s="163" t="s">
        <v>2645</v>
      </c>
      <c r="O677" s="163" t="s">
        <v>2646</v>
      </c>
      <c r="P677" s="163" t="s">
        <v>2683</v>
      </c>
      <c r="Q677" s="163" t="s">
        <v>2648</v>
      </c>
      <c r="R677" s="506">
        <v>45772.64166666667</v>
      </c>
      <c r="S677" s="509"/>
      <c r="T677" s="509"/>
      <c r="U677" s="163" t="s">
        <v>6849</v>
      </c>
      <c r="V677" s="510"/>
      <c r="W677" s="510"/>
      <c r="X677" s="510"/>
      <c r="Y677" s="510"/>
      <c r="Z677" s="510"/>
      <c r="AA677" s="510"/>
      <c r="AB677" s="163" t="s">
        <v>6850</v>
      </c>
      <c r="AC677" s="511">
        <v>9.034781982E9</v>
      </c>
      <c r="AD677" s="510"/>
      <c r="AE677" s="510"/>
      <c r="AF677" s="510"/>
      <c r="AG677" s="510"/>
      <c r="AH677" s="510"/>
      <c r="AI677" s="509"/>
      <c r="AJ677" s="163" t="s">
        <v>2651</v>
      </c>
      <c r="AK677" s="512"/>
      <c r="AL677" s="513"/>
      <c r="AM677" s="163" t="s">
        <v>6851</v>
      </c>
      <c r="AN677" s="510"/>
      <c r="AO677" s="509"/>
      <c r="AP677" s="509"/>
      <c r="AQ677" s="509"/>
      <c r="AR677" s="509"/>
      <c r="AS677" s="509"/>
      <c r="AT677" s="163" t="s">
        <v>2653</v>
      </c>
      <c r="AU677" s="507">
        <v>7067.0</v>
      </c>
      <c r="AV677" s="507">
        <v>4.0</v>
      </c>
      <c r="AW677" s="507">
        <v>2027.0</v>
      </c>
      <c r="AX677" s="163" t="s">
        <v>2687</v>
      </c>
      <c r="AY677" s="163" t="s">
        <v>2688</v>
      </c>
      <c r="AZ677" s="163" t="s">
        <v>2655</v>
      </c>
    </row>
    <row r="678">
      <c r="A678" s="163" t="s">
        <v>6852</v>
      </c>
      <c r="B678" s="163" t="s">
        <v>6853</v>
      </c>
      <c r="C678" s="163" t="s">
        <v>2638</v>
      </c>
      <c r="D678" s="163" t="s">
        <v>2639</v>
      </c>
      <c r="E678" s="506">
        <v>45772.63055555556</v>
      </c>
      <c r="F678" s="507">
        <v>110000.0</v>
      </c>
      <c r="G678" s="163" t="s">
        <v>2640</v>
      </c>
      <c r="H678" s="507">
        <v>110000.0</v>
      </c>
      <c r="I678" s="163" t="s">
        <v>2640</v>
      </c>
      <c r="J678" s="163" t="s">
        <v>2641</v>
      </c>
      <c r="K678" s="163" t="s">
        <v>2642</v>
      </c>
      <c r="L678" s="163" t="s">
        <v>6854</v>
      </c>
      <c r="M678" s="163" t="s">
        <v>6854</v>
      </c>
      <c r="N678" s="163" t="s">
        <v>2645</v>
      </c>
      <c r="O678" s="163" t="s">
        <v>2646</v>
      </c>
      <c r="P678" s="163" t="s">
        <v>2683</v>
      </c>
      <c r="Q678" s="163" t="s">
        <v>2793</v>
      </c>
      <c r="R678" s="506">
        <v>45679.31527777778</v>
      </c>
      <c r="S678" s="509"/>
      <c r="T678" s="509"/>
      <c r="U678" s="163" t="s">
        <v>6855</v>
      </c>
      <c r="V678" s="506">
        <v>45772.62986111111</v>
      </c>
      <c r="W678" s="510"/>
      <c r="X678" s="510"/>
      <c r="Y678" s="507">
        <v>110000.0</v>
      </c>
      <c r="Z678" s="163" t="s">
        <v>2640</v>
      </c>
      <c r="AA678" s="163" t="s">
        <v>2641</v>
      </c>
      <c r="AB678" s="163" t="s">
        <v>6856</v>
      </c>
      <c r="AC678" s="507">
        <v>9.056891228E9</v>
      </c>
      <c r="AD678" s="163" t="s">
        <v>6857</v>
      </c>
      <c r="AE678" s="507">
        <v>110000.0</v>
      </c>
      <c r="AF678" s="163" t="s">
        <v>2640</v>
      </c>
      <c r="AG678" s="163" t="s">
        <v>2798</v>
      </c>
      <c r="AH678" s="510"/>
      <c r="AI678" s="509"/>
      <c r="AJ678" s="515" t="b">
        <v>0</v>
      </c>
      <c r="AK678" s="512"/>
      <c r="AL678" s="506">
        <v>45679.31527777778</v>
      </c>
      <c r="AM678" s="163" t="s">
        <v>6858</v>
      </c>
      <c r="AN678" s="510"/>
      <c r="AO678" s="509"/>
      <c r="AP678" s="509"/>
      <c r="AQ678" s="509"/>
      <c r="AR678" s="509"/>
      <c r="AS678" s="509"/>
      <c r="AT678" s="163" t="s">
        <v>2653</v>
      </c>
      <c r="AU678" s="507">
        <v>7243.0</v>
      </c>
      <c r="AV678" s="507">
        <v>9.0</v>
      </c>
      <c r="AW678" s="507">
        <v>2029.0</v>
      </c>
      <c r="AX678" s="163" t="s">
        <v>2687</v>
      </c>
      <c r="AY678" s="163" t="s">
        <v>2688</v>
      </c>
      <c r="AZ678" s="163" t="s">
        <v>2655</v>
      </c>
    </row>
    <row r="679">
      <c r="A679" s="163" t="s">
        <v>6859</v>
      </c>
      <c r="B679" s="163" t="s">
        <v>6860</v>
      </c>
      <c r="C679" s="163" t="s">
        <v>2638</v>
      </c>
      <c r="D679" s="163" t="s">
        <v>2639</v>
      </c>
      <c r="E679" s="506">
        <v>45772.63055555556</v>
      </c>
      <c r="F679" s="507">
        <v>9800.0</v>
      </c>
      <c r="G679" s="163" t="s">
        <v>2640</v>
      </c>
      <c r="H679" s="507">
        <v>9800.0</v>
      </c>
      <c r="I679" s="163" t="s">
        <v>2640</v>
      </c>
      <c r="J679" s="163" t="s">
        <v>2641</v>
      </c>
      <c r="K679" s="163" t="s">
        <v>2642</v>
      </c>
      <c r="L679" s="163" t="s">
        <v>6861</v>
      </c>
      <c r="M679" s="163" t="s">
        <v>6862</v>
      </c>
      <c r="N679" s="163" t="s">
        <v>2645</v>
      </c>
      <c r="O679" s="163" t="s">
        <v>2646</v>
      </c>
      <c r="P679" s="163" t="s">
        <v>2673</v>
      </c>
      <c r="Q679" s="163" t="s">
        <v>2648</v>
      </c>
      <c r="R679" s="506">
        <v>45772.629166666666</v>
      </c>
      <c r="S679" s="509"/>
      <c r="T679" s="509"/>
      <c r="U679" s="163" t="s">
        <v>6863</v>
      </c>
      <c r="V679" s="510"/>
      <c r="W679" s="510"/>
      <c r="X679" s="510"/>
      <c r="Y679" s="510"/>
      <c r="Z679" s="510"/>
      <c r="AA679" s="510"/>
      <c r="AB679" s="163" t="s">
        <v>6864</v>
      </c>
      <c r="AC679" s="511">
        <v>8.016942912E9</v>
      </c>
      <c r="AD679" s="510"/>
      <c r="AE679" s="510"/>
      <c r="AF679" s="510"/>
      <c r="AG679" s="510"/>
      <c r="AH679" s="510"/>
      <c r="AI679" s="509"/>
      <c r="AJ679" s="163" t="s">
        <v>2651</v>
      </c>
      <c r="AK679" s="512"/>
      <c r="AL679" s="513"/>
      <c r="AM679" s="163" t="s">
        <v>6865</v>
      </c>
      <c r="AN679" s="510"/>
      <c r="AO679" s="510"/>
      <c r="AP679" s="509"/>
      <c r="AQ679" s="509"/>
      <c r="AR679" s="509"/>
      <c r="AS679" s="509"/>
      <c r="AT679" s="163" t="s">
        <v>2653</v>
      </c>
      <c r="AU679" s="507">
        <v>8121.0</v>
      </c>
      <c r="AV679" s="507">
        <v>8.0</v>
      </c>
      <c r="AW679" s="507">
        <v>2027.0</v>
      </c>
      <c r="AX679" s="163" t="s">
        <v>2677</v>
      </c>
      <c r="AY679" s="163" t="s">
        <v>2750</v>
      </c>
      <c r="AZ679" s="163" t="s">
        <v>2655</v>
      </c>
    </row>
    <row r="680">
      <c r="A680" s="163" t="s">
        <v>6866</v>
      </c>
      <c r="B680" s="163" t="s">
        <v>6860</v>
      </c>
      <c r="C680" s="163" t="s">
        <v>2638</v>
      </c>
      <c r="D680" s="163" t="s">
        <v>2639</v>
      </c>
      <c r="E680" s="506">
        <v>45772.629166666666</v>
      </c>
      <c r="F680" s="507">
        <v>2980.0</v>
      </c>
      <c r="G680" s="163" t="s">
        <v>2640</v>
      </c>
      <c r="H680" s="507">
        <v>2980.0</v>
      </c>
      <c r="I680" s="163" t="s">
        <v>2640</v>
      </c>
      <c r="J680" s="163" t="s">
        <v>2641</v>
      </c>
      <c r="K680" s="163" t="s">
        <v>2642</v>
      </c>
      <c r="L680" s="163" t="s">
        <v>6861</v>
      </c>
      <c r="M680" s="163" t="s">
        <v>6867</v>
      </c>
      <c r="N680" s="163" t="s">
        <v>2645</v>
      </c>
      <c r="O680" s="163" t="s">
        <v>2646</v>
      </c>
      <c r="P680" s="163" t="s">
        <v>2673</v>
      </c>
      <c r="Q680" s="163" t="s">
        <v>2648</v>
      </c>
      <c r="R680" s="506">
        <v>45772.62777777778</v>
      </c>
      <c r="S680" s="509"/>
      <c r="T680" s="509"/>
      <c r="U680" s="163" t="s">
        <v>6868</v>
      </c>
      <c r="V680" s="510"/>
      <c r="W680" s="510"/>
      <c r="X680" s="510"/>
      <c r="Y680" s="510"/>
      <c r="Z680" s="510"/>
      <c r="AA680" s="510"/>
      <c r="AB680" s="163" t="s">
        <v>6864</v>
      </c>
      <c r="AC680" s="507">
        <v>8.016942912E9</v>
      </c>
      <c r="AD680" s="510"/>
      <c r="AE680" s="510"/>
      <c r="AF680" s="510"/>
      <c r="AG680" s="510"/>
      <c r="AH680" s="510"/>
      <c r="AI680" s="509"/>
      <c r="AJ680" s="163" t="s">
        <v>2651</v>
      </c>
      <c r="AK680" s="512"/>
      <c r="AL680" s="513"/>
      <c r="AM680" s="163" t="s">
        <v>6865</v>
      </c>
      <c r="AN680" s="510"/>
      <c r="AO680" s="509"/>
      <c r="AP680" s="509"/>
      <c r="AQ680" s="509"/>
      <c r="AR680" s="509"/>
      <c r="AS680" s="509"/>
      <c r="AT680" s="163" t="s">
        <v>2653</v>
      </c>
      <c r="AU680" s="507">
        <v>8121.0</v>
      </c>
      <c r="AV680" s="507">
        <v>8.0</v>
      </c>
      <c r="AW680" s="507">
        <v>2027.0</v>
      </c>
      <c r="AX680" s="163" t="s">
        <v>2677</v>
      </c>
      <c r="AY680" s="163" t="s">
        <v>2750</v>
      </c>
      <c r="AZ680" s="163" t="s">
        <v>2655</v>
      </c>
    </row>
    <row r="681">
      <c r="A681" s="163" t="s">
        <v>6869</v>
      </c>
      <c r="B681" s="163" t="s">
        <v>6870</v>
      </c>
      <c r="C681" s="163" t="s">
        <v>2638</v>
      </c>
      <c r="D681" s="163" t="s">
        <v>2639</v>
      </c>
      <c r="E681" s="506">
        <v>45772.62708333333</v>
      </c>
      <c r="F681" s="507">
        <v>9800.0</v>
      </c>
      <c r="G681" s="163" t="s">
        <v>2640</v>
      </c>
      <c r="H681" s="507">
        <v>9800.0</v>
      </c>
      <c r="I681" s="163" t="s">
        <v>2640</v>
      </c>
      <c r="J681" s="163" t="s">
        <v>2641</v>
      </c>
      <c r="K681" s="163" t="s">
        <v>2642</v>
      </c>
      <c r="L681" s="163" t="s">
        <v>6871</v>
      </c>
      <c r="M681" s="163" t="s">
        <v>6872</v>
      </c>
      <c r="N681" s="163" t="s">
        <v>2645</v>
      </c>
      <c r="O681" s="163" t="s">
        <v>2646</v>
      </c>
      <c r="P681" s="163" t="s">
        <v>2673</v>
      </c>
      <c r="Q681" s="163" t="s">
        <v>2852</v>
      </c>
      <c r="R681" s="506">
        <v>45770.92361111111</v>
      </c>
      <c r="S681" s="509"/>
      <c r="T681" s="509"/>
      <c r="U681" s="163" t="s">
        <v>6873</v>
      </c>
      <c r="V681" s="506">
        <v>45772.62569444445</v>
      </c>
      <c r="W681" s="510"/>
      <c r="X681" s="163" t="s">
        <v>4400</v>
      </c>
      <c r="Y681" s="507">
        <v>9800.0</v>
      </c>
      <c r="Z681" s="163" t="s">
        <v>2640</v>
      </c>
      <c r="AA681" s="163" t="s">
        <v>2641</v>
      </c>
      <c r="AB681" s="163" t="s">
        <v>6874</v>
      </c>
      <c r="AC681" s="511">
        <v>9.045367875E9</v>
      </c>
      <c r="AD681" s="510"/>
      <c r="AE681" s="510"/>
      <c r="AF681" s="510"/>
      <c r="AG681" s="510"/>
      <c r="AH681" s="510"/>
      <c r="AI681" s="509"/>
      <c r="AJ681" s="163" t="s">
        <v>2651</v>
      </c>
      <c r="AK681" s="512"/>
      <c r="AL681" s="513"/>
      <c r="AM681" s="163" t="s">
        <v>6875</v>
      </c>
      <c r="AN681" s="510"/>
      <c r="AO681" s="509"/>
      <c r="AP681" s="509"/>
      <c r="AQ681" s="509"/>
      <c r="AR681" s="509"/>
      <c r="AS681" s="509"/>
      <c r="AT681" s="163" t="s">
        <v>2653</v>
      </c>
      <c r="AU681" s="507">
        <v>878.0</v>
      </c>
      <c r="AV681" s="507">
        <v>8.0</v>
      </c>
      <c r="AW681" s="507">
        <v>2029.0</v>
      </c>
      <c r="AX681" s="163" t="s">
        <v>2677</v>
      </c>
      <c r="AY681" s="163" t="s">
        <v>2750</v>
      </c>
      <c r="AZ681" s="163" t="s">
        <v>2655</v>
      </c>
    </row>
    <row r="682">
      <c r="A682" s="163" t="s">
        <v>6876</v>
      </c>
      <c r="B682" s="163" t="s">
        <v>6877</v>
      </c>
      <c r="C682" s="163" t="s">
        <v>2638</v>
      </c>
      <c r="D682" s="163" t="s">
        <v>2639</v>
      </c>
      <c r="E682" s="506">
        <v>45772.61875</v>
      </c>
      <c r="F682" s="507">
        <v>2980.0</v>
      </c>
      <c r="G682" s="163" t="s">
        <v>2640</v>
      </c>
      <c r="H682" s="507">
        <v>2980.0</v>
      </c>
      <c r="I682" s="163" t="s">
        <v>2640</v>
      </c>
      <c r="J682" s="163" t="s">
        <v>2641</v>
      </c>
      <c r="K682" s="163" t="s">
        <v>2642</v>
      </c>
      <c r="L682" s="163" t="s">
        <v>6878</v>
      </c>
      <c r="M682" s="163" t="s">
        <v>6879</v>
      </c>
      <c r="N682" s="163" t="s">
        <v>2645</v>
      </c>
      <c r="O682" s="163" t="s">
        <v>2646</v>
      </c>
      <c r="P682" s="163" t="s">
        <v>2673</v>
      </c>
      <c r="Q682" s="163" t="s">
        <v>2648</v>
      </c>
      <c r="R682" s="506">
        <v>45772.61666666667</v>
      </c>
      <c r="S682" s="509"/>
      <c r="T682" s="509"/>
      <c r="U682" s="163" t="s">
        <v>6880</v>
      </c>
      <c r="V682" s="510"/>
      <c r="W682" s="510"/>
      <c r="X682" s="510"/>
      <c r="Y682" s="510"/>
      <c r="Z682" s="510"/>
      <c r="AA682" s="510"/>
      <c r="AB682" s="163" t="s">
        <v>6881</v>
      </c>
      <c r="AC682" s="511">
        <v>9.099255628E9</v>
      </c>
      <c r="AD682" s="510"/>
      <c r="AE682" s="510"/>
      <c r="AF682" s="510"/>
      <c r="AG682" s="510"/>
      <c r="AH682" s="510"/>
      <c r="AI682" s="509"/>
      <c r="AJ682" s="163" t="s">
        <v>2651</v>
      </c>
      <c r="AK682" s="512"/>
      <c r="AL682" s="513"/>
      <c r="AM682" s="163" t="s">
        <v>6882</v>
      </c>
      <c r="AN682" s="510"/>
      <c r="AO682" s="509"/>
      <c r="AP682" s="509"/>
      <c r="AQ682" s="509"/>
      <c r="AR682" s="509"/>
      <c r="AS682" s="509"/>
      <c r="AT682" s="163" t="s">
        <v>2653</v>
      </c>
      <c r="AU682" s="507">
        <v>8991.0</v>
      </c>
      <c r="AV682" s="507">
        <v>3.0</v>
      </c>
      <c r="AW682" s="507">
        <v>2026.0</v>
      </c>
      <c r="AX682" s="163" t="s">
        <v>2749</v>
      </c>
      <c r="AY682" s="163" t="s">
        <v>2893</v>
      </c>
      <c r="AZ682" s="163" t="s">
        <v>2655</v>
      </c>
    </row>
    <row r="683">
      <c r="A683" s="163" t="s">
        <v>6883</v>
      </c>
      <c r="B683" s="163" t="s">
        <v>6884</v>
      </c>
      <c r="C683" s="163" t="s">
        <v>2638</v>
      </c>
      <c r="D683" s="163" t="s">
        <v>2639</v>
      </c>
      <c r="E683" s="506">
        <v>45772.6125</v>
      </c>
      <c r="F683" s="507">
        <v>2980.0</v>
      </c>
      <c r="G683" s="163" t="s">
        <v>2640</v>
      </c>
      <c r="H683" s="507">
        <v>2980.0</v>
      </c>
      <c r="I683" s="163" t="s">
        <v>2640</v>
      </c>
      <c r="J683" s="163" t="s">
        <v>2641</v>
      </c>
      <c r="K683" s="163" t="s">
        <v>2642</v>
      </c>
      <c r="L683" s="163" t="s">
        <v>6885</v>
      </c>
      <c r="M683" s="163" t="s">
        <v>6886</v>
      </c>
      <c r="N683" s="163" t="s">
        <v>2645</v>
      </c>
      <c r="O683" s="163" t="s">
        <v>2646</v>
      </c>
      <c r="P683" s="163" t="s">
        <v>2673</v>
      </c>
      <c r="Q683" s="163" t="s">
        <v>2648</v>
      </c>
      <c r="R683" s="506">
        <v>45772.61041666667</v>
      </c>
      <c r="S683" s="509"/>
      <c r="T683" s="509"/>
      <c r="U683" s="163" t="s">
        <v>6887</v>
      </c>
      <c r="V683" s="510"/>
      <c r="W683" s="510"/>
      <c r="X683" s="510"/>
      <c r="Y683" s="510"/>
      <c r="Z683" s="510"/>
      <c r="AA683" s="510"/>
      <c r="AB683" s="163" t="s">
        <v>6888</v>
      </c>
      <c r="AC683" s="511">
        <v>9.087088128E9</v>
      </c>
      <c r="AD683" s="510"/>
      <c r="AE683" s="510"/>
      <c r="AF683" s="510"/>
      <c r="AG683" s="510"/>
      <c r="AH683" s="510"/>
      <c r="AI683" s="509"/>
      <c r="AJ683" s="163" t="s">
        <v>2651</v>
      </c>
      <c r="AK683" s="512"/>
      <c r="AL683" s="513"/>
      <c r="AM683" s="163" t="s">
        <v>6889</v>
      </c>
      <c r="AN683" s="510"/>
      <c r="AO683" s="509"/>
      <c r="AP683" s="509"/>
      <c r="AQ683" s="509"/>
      <c r="AR683" s="509"/>
      <c r="AS683" s="509"/>
      <c r="AT683" s="163" t="s">
        <v>2653</v>
      </c>
      <c r="AU683" s="507">
        <v>1017.0</v>
      </c>
      <c r="AV683" s="507">
        <v>7.0</v>
      </c>
      <c r="AW683" s="507">
        <v>2025.0</v>
      </c>
      <c r="AX683" s="163" t="s">
        <v>2677</v>
      </c>
      <c r="AY683" s="163" t="s">
        <v>6890</v>
      </c>
      <c r="AZ683" s="163" t="s">
        <v>2655</v>
      </c>
    </row>
    <row r="684">
      <c r="A684" s="163" t="s">
        <v>6891</v>
      </c>
      <c r="B684" s="163" t="s">
        <v>6892</v>
      </c>
      <c r="C684" s="163" t="s">
        <v>2638</v>
      </c>
      <c r="D684" s="163" t="s">
        <v>2639</v>
      </c>
      <c r="E684" s="506">
        <v>45772.58541666667</v>
      </c>
      <c r="F684" s="507">
        <v>2980.0</v>
      </c>
      <c r="G684" s="163" t="s">
        <v>2640</v>
      </c>
      <c r="H684" s="507">
        <v>2980.0</v>
      </c>
      <c r="I684" s="163" t="s">
        <v>2640</v>
      </c>
      <c r="J684" s="163" t="s">
        <v>2641</v>
      </c>
      <c r="K684" s="163" t="s">
        <v>2642</v>
      </c>
      <c r="L684" s="163" t="s">
        <v>6893</v>
      </c>
      <c r="M684" s="163" t="s">
        <v>6894</v>
      </c>
      <c r="N684" s="163" t="s">
        <v>2645</v>
      </c>
      <c r="O684" s="163" t="s">
        <v>2646</v>
      </c>
      <c r="P684" s="163" t="s">
        <v>2683</v>
      </c>
      <c r="Q684" s="163" t="s">
        <v>2648</v>
      </c>
      <c r="R684" s="506">
        <v>45772.58472222222</v>
      </c>
      <c r="S684" s="509"/>
      <c r="T684" s="509"/>
      <c r="U684" s="163" t="s">
        <v>6895</v>
      </c>
      <c r="V684" s="510"/>
      <c r="W684" s="510"/>
      <c r="X684" s="510"/>
      <c r="Y684" s="510"/>
      <c r="Z684" s="510"/>
      <c r="AA684" s="510"/>
      <c r="AB684" s="163" t="s">
        <v>6896</v>
      </c>
      <c r="AC684" s="511">
        <v>8.050339064E9</v>
      </c>
      <c r="AD684" s="510"/>
      <c r="AE684" s="510"/>
      <c r="AF684" s="510"/>
      <c r="AG684" s="510"/>
      <c r="AH684" s="510"/>
      <c r="AI684" s="509"/>
      <c r="AJ684" s="163" t="s">
        <v>2651</v>
      </c>
      <c r="AK684" s="512"/>
      <c r="AL684" s="513"/>
      <c r="AM684" s="163" t="s">
        <v>6897</v>
      </c>
      <c r="AN684" s="510"/>
      <c r="AO684" s="510"/>
      <c r="AP684" s="509"/>
      <c r="AQ684" s="509"/>
      <c r="AR684" s="509"/>
      <c r="AS684" s="509"/>
      <c r="AT684" s="163" t="s">
        <v>2653</v>
      </c>
      <c r="AU684" s="507">
        <v>2903.0</v>
      </c>
      <c r="AV684" s="507">
        <v>4.0</v>
      </c>
      <c r="AW684" s="507">
        <v>2030.0</v>
      </c>
      <c r="AX684" s="510"/>
      <c r="AY684" s="163" t="s">
        <v>3308</v>
      </c>
      <c r="AZ684" s="163" t="s">
        <v>2655</v>
      </c>
    </row>
    <row r="685">
      <c r="A685" s="163" t="s">
        <v>6898</v>
      </c>
      <c r="B685" s="163" t="s">
        <v>6899</v>
      </c>
      <c r="C685" s="163" t="s">
        <v>2638</v>
      </c>
      <c r="D685" s="163" t="s">
        <v>2639</v>
      </c>
      <c r="E685" s="506">
        <v>45772.57777777778</v>
      </c>
      <c r="F685" s="507">
        <v>9800.0</v>
      </c>
      <c r="G685" s="163" t="s">
        <v>2640</v>
      </c>
      <c r="H685" s="507">
        <v>9800.0</v>
      </c>
      <c r="I685" s="163" t="s">
        <v>2640</v>
      </c>
      <c r="J685" s="163" t="s">
        <v>2641</v>
      </c>
      <c r="K685" s="163" t="s">
        <v>2642</v>
      </c>
      <c r="L685" s="163" t="s">
        <v>6900</v>
      </c>
      <c r="M685" s="163" t="s">
        <v>6901</v>
      </c>
      <c r="N685" s="163" t="s">
        <v>2645</v>
      </c>
      <c r="O685" s="163" t="s">
        <v>2646</v>
      </c>
      <c r="P685" s="163" t="s">
        <v>2673</v>
      </c>
      <c r="Q685" s="163" t="s">
        <v>2648</v>
      </c>
      <c r="R685" s="506">
        <v>45772.57638888889</v>
      </c>
      <c r="S685" s="509"/>
      <c r="T685" s="509"/>
      <c r="U685" s="163" t="s">
        <v>6902</v>
      </c>
      <c r="V685" s="510"/>
      <c r="W685" s="510"/>
      <c r="X685" s="510"/>
      <c r="Y685" s="510"/>
      <c r="Z685" s="510"/>
      <c r="AA685" s="510"/>
      <c r="AB685" s="163" t="s">
        <v>6903</v>
      </c>
      <c r="AC685" s="511">
        <v>9.040909648E9</v>
      </c>
      <c r="AD685" s="510"/>
      <c r="AE685" s="510"/>
      <c r="AF685" s="510"/>
      <c r="AG685" s="510"/>
      <c r="AH685" s="510"/>
      <c r="AI685" s="509"/>
      <c r="AJ685" s="163" t="s">
        <v>2651</v>
      </c>
      <c r="AK685" s="512"/>
      <c r="AL685" s="513"/>
      <c r="AM685" s="163" t="s">
        <v>6904</v>
      </c>
      <c r="AN685" s="510"/>
      <c r="AO685" s="510"/>
      <c r="AP685" s="509"/>
      <c r="AQ685" s="509"/>
      <c r="AR685" s="509"/>
      <c r="AS685" s="509"/>
      <c r="AT685" s="163" t="s">
        <v>2653</v>
      </c>
      <c r="AU685" s="507">
        <v>9176.0</v>
      </c>
      <c r="AV685" s="507">
        <v>2.0</v>
      </c>
      <c r="AW685" s="507">
        <v>2027.0</v>
      </c>
      <c r="AX685" s="163" t="s">
        <v>2936</v>
      </c>
      <c r="AY685" s="163" t="s">
        <v>2717</v>
      </c>
      <c r="AZ685" s="163" t="s">
        <v>2655</v>
      </c>
    </row>
    <row r="686">
      <c r="A686" s="163" t="s">
        <v>6905</v>
      </c>
      <c r="B686" s="163" t="s">
        <v>6899</v>
      </c>
      <c r="C686" s="163" t="s">
        <v>2638</v>
      </c>
      <c r="D686" s="163" t="s">
        <v>2639</v>
      </c>
      <c r="E686" s="506">
        <v>45772.57152777778</v>
      </c>
      <c r="F686" s="507">
        <v>2980.0</v>
      </c>
      <c r="G686" s="163" t="s">
        <v>2640</v>
      </c>
      <c r="H686" s="507">
        <v>2980.0</v>
      </c>
      <c r="I686" s="163" t="s">
        <v>2640</v>
      </c>
      <c r="J686" s="163" t="s">
        <v>2641</v>
      </c>
      <c r="K686" s="163" t="s">
        <v>2642</v>
      </c>
      <c r="L686" s="163" t="s">
        <v>6900</v>
      </c>
      <c r="M686" s="163" t="s">
        <v>6906</v>
      </c>
      <c r="N686" s="163" t="s">
        <v>2645</v>
      </c>
      <c r="O686" s="163" t="s">
        <v>2646</v>
      </c>
      <c r="P686" s="163" t="s">
        <v>2673</v>
      </c>
      <c r="Q686" s="163" t="s">
        <v>2648</v>
      </c>
      <c r="R686" s="506">
        <v>45772.57013888889</v>
      </c>
      <c r="S686" s="509"/>
      <c r="T686" s="509"/>
      <c r="U686" s="163" t="s">
        <v>6907</v>
      </c>
      <c r="V686" s="510"/>
      <c r="W686" s="510"/>
      <c r="X686" s="510"/>
      <c r="Y686" s="510"/>
      <c r="Z686" s="510"/>
      <c r="AA686" s="510"/>
      <c r="AB686" s="163" t="s">
        <v>6903</v>
      </c>
      <c r="AC686" s="511">
        <v>9.040909648E9</v>
      </c>
      <c r="AD686" s="510"/>
      <c r="AE686" s="510"/>
      <c r="AF686" s="510"/>
      <c r="AG686" s="510"/>
      <c r="AH686" s="510"/>
      <c r="AI686" s="509"/>
      <c r="AJ686" s="163" t="s">
        <v>2651</v>
      </c>
      <c r="AK686" s="512"/>
      <c r="AL686" s="513"/>
      <c r="AM686" s="163" t="s">
        <v>6904</v>
      </c>
      <c r="AN686" s="510"/>
      <c r="AO686" s="510"/>
      <c r="AP686" s="509"/>
      <c r="AQ686" s="509"/>
      <c r="AR686" s="509"/>
      <c r="AS686" s="509"/>
      <c r="AT686" s="163" t="s">
        <v>2653</v>
      </c>
      <c r="AU686" s="507">
        <v>9176.0</v>
      </c>
      <c r="AV686" s="507">
        <v>2.0</v>
      </c>
      <c r="AW686" s="507">
        <v>2027.0</v>
      </c>
      <c r="AX686" s="163" t="s">
        <v>2936</v>
      </c>
      <c r="AY686" s="163" t="s">
        <v>2717</v>
      </c>
      <c r="AZ686" s="163" t="s">
        <v>2655</v>
      </c>
    </row>
    <row r="687">
      <c r="A687" s="163" t="s">
        <v>6908</v>
      </c>
      <c r="B687" s="163" t="s">
        <v>6909</v>
      </c>
      <c r="C687" s="163" t="s">
        <v>2638</v>
      </c>
      <c r="D687" s="163" t="s">
        <v>2639</v>
      </c>
      <c r="E687" s="506">
        <v>45772.57083333333</v>
      </c>
      <c r="F687" s="507">
        <v>2980.0</v>
      </c>
      <c r="G687" s="163" t="s">
        <v>2640</v>
      </c>
      <c r="H687" s="507">
        <v>2980.0</v>
      </c>
      <c r="I687" s="163" t="s">
        <v>2640</v>
      </c>
      <c r="J687" s="163" t="s">
        <v>2641</v>
      </c>
      <c r="K687" s="163" t="s">
        <v>2642</v>
      </c>
      <c r="L687" s="163" t="s">
        <v>6910</v>
      </c>
      <c r="M687" s="163" t="s">
        <v>6911</v>
      </c>
      <c r="N687" s="163" t="s">
        <v>2645</v>
      </c>
      <c r="O687" s="163" t="s">
        <v>2646</v>
      </c>
      <c r="P687" s="163" t="s">
        <v>2647</v>
      </c>
      <c r="Q687" s="163" t="s">
        <v>2648</v>
      </c>
      <c r="R687" s="506">
        <v>45772.57083333333</v>
      </c>
      <c r="S687" s="509"/>
      <c r="T687" s="509"/>
      <c r="U687" s="163" t="s">
        <v>6912</v>
      </c>
      <c r="V687" s="510"/>
      <c r="W687" s="510"/>
      <c r="X687" s="510"/>
      <c r="Y687" s="510"/>
      <c r="Z687" s="510"/>
      <c r="AA687" s="510"/>
      <c r="AB687" s="163" t="s">
        <v>6913</v>
      </c>
      <c r="AC687" s="507">
        <v>8.0368398E9</v>
      </c>
      <c r="AD687" s="510"/>
      <c r="AE687" s="510"/>
      <c r="AF687" s="510"/>
      <c r="AG687" s="510"/>
      <c r="AH687" s="510"/>
      <c r="AI687" s="509"/>
      <c r="AJ687" s="163" t="s">
        <v>2651</v>
      </c>
      <c r="AK687" s="512"/>
      <c r="AL687" s="513"/>
      <c r="AM687" s="163" t="s">
        <v>6914</v>
      </c>
      <c r="AN687" s="510"/>
      <c r="AO687" s="509"/>
      <c r="AP687" s="509"/>
      <c r="AQ687" s="509"/>
      <c r="AR687" s="509"/>
      <c r="AS687" s="509"/>
      <c r="AT687" s="163" t="s">
        <v>2653</v>
      </c>
      <c r="AU687" s="507">
        <v>3905.0</v>
      </c>
      <c r="AV687" s="507">
        <v>2.0</v>
      </c>
      <c r="AW687" s="507">
        <v>2028.0</v>
      </c>
      <c r="AX687" s="163" t="s">
        <v>2730</v>
      </c>
      <c r="AY687" s="163" t="s">
        <v>3640</v>
      </c>
      <c r="AZ687" s="163" t="s">
        <v>2655</v>
      </c>
    </row>
    <row r="688">
      <c r="A688" s="163" t="s">
        <v>6915</v>
      </c>
      <c r="B688" s="163" t="s">
        <v>6916</v>
      </c>
      <c r="C688" s="163" t="s">
        <v>2638</v>
      </c>
      <c r="D688" s="163" t="s">
        <v>2639</v>
      </c>
      <c r="E688" s="506">
        <v>45772.563888888886</v>
      </c>
      <c r="F688" s="507">
        <v>2980.0</v>
      </c>
      <c r="G688" s="163" t="s">
        <v>2640</v>
      </c>
      <c r="H688" s="507">
        <v>2980.0</v>
      </c>
      <c r="I688" s="163" t="s">
        <v>2640</v>
      </c>
      <c r="J688" s="163" t="s">
        <v>2641</v>
      </c>
      <c r="K688" s="163" t="s">
        <v>2642</v>
      </c>
      <c r="L688" s="163" t="s">
        <v>6917</v>
      </c>
      <c r="M688" s="163" t="s">
        <v>6918</v>
      </c>
      <c r="N688" s="163" t="s">
        <v>2645</v>
      </c>
      <c r="O688" s="163" t="s">
        <v>2646</v>
      </c>
      <c r="P688" s="163" t="s">
        <v>2673</v>
      </c>
      <c r="Q688" s="163" t="s">
        <v>2648</v>
      </c>
      <c r="R688" s="506">
        <v>45772.56180555555</v>
      </c>
      <c r="S688" s="509"/>
      <c r="T688" s="509"/>
      <c r="U688" s="163" t="s">
        <v>6919</v>
      </c>
      <c r="V688" s="510"/>
      <c r="W688" s="510"/>
      <c r="X688" s="510"/>
      <c r="Y688" s="510"/>
      <c r="Z688" s="510"/>
      <c r="AA688" s="510"/>
      <c r="AB688" s="163" t="s">
        <v>6920</v>
      </c>
      <c r="AC688" s="511">
        <v>8.096410632E9</v>
      </c>
      <c r="AD688" s="510"/>
      <c r="AE688" s="510"/>
      <c r="AF688" s="510"/>
      <c r="AG688" s="510"/>
      <c r="AH688" s="510"/>
      <c r="AI688" s="509"/>
      <c r="AJ688" s="163" t="s">
        <v>2651</v>
      </c>
      <c r="AK688" s="512"/>
      <c r="AL688" s="513"/>
      <c r="AM688" s="163" t="s">
        <v>6921</v>
      </c>
      <c r="AN688" s="510"/>
      <c r="AO688" s="509"/>
      <c r="AP688" s="509"/>
      <c r="AQ688" s="509"/>
      <c r="AR688" s="509"/>
      <c r="AS688" s="509"/>
      <c r="AT688" s="163" t="s">
        <v>2653</v>
      </c>
      <c r="AU688" s="507">
        <v>6079.0</v>
      </c>
      <c r="AV688" s="507">
        <v>2.0</v>
      </c>
      <c r="AW688" s="507">
        <v>2027.0</v>
      </c>
      <c r="AX688" s="163" t="s">
        <v>2677</v>
      </c>
      <c r="AY688" s="163" t="s">
        <v>2893</v>
      </c>
      <c r="AZ688" s="163" t="s">
        <v>2655</v>
      </c>
    </row>
    <row r="689">
      <c r="A689" s="163" t="s">
        <v>6922</v>
      </c>
      <c r="B689" s="163" t="s">
        <v>6923</v>
      </c>
      <c r="C689" s="163" t="s">
        <v>2638</v>
      </c>
      <c r="D689" s="163" t="s">
        <v>2639</v>
      </c>
      <c r="E689" s="506">
        <v>45772.558333333334</v>
      </c>
      <c r="F689" s="507">
        <v>2980.0</v>
      </c>
      <c r="G689" s="163" t="s">
        <v>2640</v>
      </c>
      <c r="H689" s="507">
        <v>2980.0</v>
      </c>
      <c r="I689" s="163" t="s">
        <v>2640</v>
      </c>
      <c r="J689" s="163" t="s">
        <v>2641</v>
      </c>
      <c r="K689" s="163" t="s">
        <v>2642</v>
      </c>
      <c r="L689" s="163" t="s">
        <v>6924</v>
      </c>
      <c r="M689" s="163" t="s">
        <v>6925</v>
      </c>
      <c r="N689" s="163" t="s">
        <v>2645</v>
      </c>
      <c r="O689" s="163" t="s">
        <v>2646</v>
      </c>
      <c r="P689" s="163" t="s">
        <v>2673</v>
      </c>
      <c r="Q689" s="163" t="s">
        <v>2648</v>
      </c>
      <c r="R689" s="506">
        <v>45772.55694444444</v>
      </c>
      <c r="S689" s="509"/>
      <c r="T689" s="509"/>
      <c r="U689" s="163" t="s">
        <v>6926</v>
      </c>
      <c r="V689" s="510"/>
      <c r="W689" s="510"/>
      <c r="X689" s="510"/>
      <c r="Y689" s="510"/>
      <c r="Z689" s="510"/>
      <c r="AA689" s="510"/>
      <c r="AB689" s="163" t="s">
        <v>6927</v>
      </c>
      <c r="AC689" s="511">
        <v>9.099877544E9</v>
      </c>
      <c r="AD689" s="510"/>
      <c r="AE689" s="510"/>
      <c r="AF689" s="510"/>
      <c r="AG689" s="510"/>
      <c r="AH689" s="510"/>
      <c r="AI689" s="509"/>
      <c r="AJ689" s="163" t="s">
        <v>2651</v>
      </c>
      <c r="AK689" s="512"/>
      <c r="AL689" s="513"/>
      <c r="AM689" s="163" t="s">
        <v>6928</v>
      </c>
      <c r="AN689" s="510"/>
      <c r="AO689" s="509"/>
      <c r="AP689" s="509"/>
      <c r="AQ689" s="509"/>
      <c r="AR689" s="509"/>
      <c r="AS689" s="509"/>
      <c r="AT689" s="163" t="s">
        <v>2653</v>
      </c>
      <c r="AU689" s="507">
        <v>3854.0</v>
      </c>
      <c r="AV689" s="507">
        <v>8.0</v>
      </c>
      <c r="AW689" s="507">
        <v>2028.0</v>
      </c>
      <c r="AX689" s="163" t="s">
        <v>2677</v>
      </c>
      <c r="AY689" s="163" t="s">
        <v>2678</v>
      </c>
      <c r="AZ689" s="163" t="s">
        <v>2655</v>
      </c>
    </row>
    <row r="690">
      <c r="A690" s="163" t="s">
        <v>6929</v>
      </c>
      <c r="B690" s="163" t="s">
        <v>6930</v>
      </c>
      <c r="C690" s="163" t="s">
        <v>2638</v>
      </c>
      <c r="D690" s="163" t="s">
        <v>2639</v>
      </c>
      <c r="E690" s="506">
        <v>45772.55347222222</v>
      </c>
      <c r="F690" s="507">
        <v>2980.0</v>
      </c>
      <c r="G690" s="163" t="s">
        <v>2640</v>
      </c>
      <c r="H690" s="507">
        <v>2980.0</v>
      </c>
      <c r="I690" s="163" t="s">
        <v>2640</v>
      </c>
      <c r="J690" s="163" t="s">
        <v>2641</v>
      </c>
      <c r="K690" s="163" t="s">
        <v>2642</v>
      </c>
      <c r="L690" s="163" t="s">
        <v>6931</v>
      </c>
      <c r="M690" s="163" t="s">
        <v>6932</v>
      </c>
      <c r="N690" s="163" t="s">
        <v>2645</v>
      </c>
      <c r="O690" s="163" t="s">
        <v>2646</v>
      </c>
      <c r="P690" s="163" t="s">
        <v>2647</v>
      </c>
      <c r="Q690" s="163" t="s">
        <v>2648</v>
      </c>
      <c r="R690" s="506">
        <v>45772.55347222222</v>
      </c>
      <c r="S690" s="509"/>
      <c r="T690" s="509"/>
      <c r="U690" s="163" t="s">
        <v>6933</v>
      </c>
      <c r="V690" s="510"/>
      <c r="W690" s="510"/>
      <c r="X690" s="510"/>
      <c r="Y690" s="510"/>
      <c r="Z690" s="510"/>
      <c r="AA690" s="510"/>
      <c r="AB690" s="163" t="s">
        <v>6934</v>
      </c>
      <c r="AC690" s="511">
        <v>9.087245783E9</v>
      </c>
      <c r="AD690" s="510"/>
      <c r="AE690" s="510"/>
      <c r="AF690" s="510"/>
      <c r="AG690" s="510"/>
      <c r="AH690" s="510"/>
      <c r="AI690" s="509"/>
      <c r="AJ690" s="163" t="s">
        <v>2651</v>
      </c>
      <c r="AK690" s="512"/>
      <c r="AL690" s="513"/>
      <c r="AM690" s="163" t="s">
        <v>6935</v>
      </c>
      <c r="AN690" s="510"/>
      <c r="AO690" s="510"/>
      <c r="AP690" s="509"/>
      <c r="AQ690" s="509"/>
      <c r="AR690" s="509"/>
      <c r="AS690" s="509"/>
      <c r="AT690" s="163" t="s">
        <v>2653</v>
      </c>
      <c r="AU690" s="507">
        <v>3478.0</v>
      </c>
      <c r="AV690" s="507">
        <v>8.0</v>
      </c>
      <c r="AW690" s="507">
        <v>2028.0</v>
      </c>
      <c r="AX690" s="510"/>
      <c r="AY690" s="163" t="s">
        <v>2654</v>
      </c>
      <c r="AZ690" s="163" t="s">
        <v>2655</v>
      </c>
    </row>
    <row r="691">
      <c r="A691" s="163" t="s">
        <v>6936</v>
      </c>
      <c r="B691" s="163" t="s">
        <v>6937</v>
      </c>
      <c r="C691" s="163" t="s">
        <v>2638</v>
      </c>
      <c r="D691" s="163" t="s">
        <v>2639</v>
      </c>
      <c r="E691" s="506">
        <v>45772.54236111111</v>
      </c>
      <c r="F691" s="507">
        <v>2980.0</v>
      </c>
      <c r="G691" s="163" t="s">
        <v>2640</v>
      </c>
      <c r="H691" s="507">
        <v>2980.0</v>
      </c>
      <c r="I691" s="163" t="s">
        <v>2640</v>
      </c>
      <c r="J691" s="163" t="s">
        <v>2641</v>
      </c>
      <c r="K691" s="163" t="s">
        <v>2642</v>
      </c>
      <c r="L691" s="163" t="s">
        <v>6938</v>
      </c>
      <c r="M691" s="163" t="s">
        <v>6939</v>
      </c>
      <c r="N691" s="163" t="s">
        <v>2645</v>
      </c>
      <c r="O691" s="163" t="s">
        <v>2646</v>
      </c>
      <c r="P691" s="163" t="s">
        <v>2673</v>
      </c>
      <c r="Q691" s="163" t="s">
        <v>2648</v>
      </c>
      <c r="R691" s="506">
        <v>45772.541666666664</v>
      </c>
      <c r="S691" s="509"/>
      <c r="T691" s="509"/>
      <c r="U691" s="163" t="s">
        <v>6940</v>
      </c>
      <c r="V691" s="510"/>
      <c r="W691" s="510"/>
      <c r="X691" s="510"/>
      <c r="Y691" s="510"/>
      <c r="Z691" s="510"/>
      <c r="AA691" s="510"/>
      <c r="AB691" s="163" t="s">
        <v>6941</v>
      </c>
      <c r="AC691" s="511">
        <v>8.080384895E9</v>
      </c>
      <c r="AD691" s="510"/>
      <c r="AE691" s="510"/>
      <c r="AF691" s="510"/>
      <c r="AG691" s="510"/>
      <c r="AH691" s="510"/>
      <c r="AI691" s="509"/>
      <c r="AJ691" s="163" t="s">
        <v>2651</v>
      </c>
      <c r="AK691" s="512"/>
      <c r="AL691" s="513"/>
      <c r="AM691" s="163" t="s">
        <v>6942</v>
      </c>
      <c r="AN691" s="510"/>
      <c r="AO691" s="509"/>
      <c r="AP691" s="509"/>
      <c r="AQ691" s="509"/>
      <c r="AR691" s="509"/>
      <c r="AS691" s="509"/>
      <c r="AT691" s="163" t="s">
        <v>2653</v>
      </c>
      <c r="AU691" s="507">
        <v>5748.0</v>
      </c>
      <c r="AV691" s="507">
        <v>6.0</v>
      </c>
      <c r="AW691" s="507">
        <v>2027.0</v>
      </c>
      <c r="AX691" s="163" t="s">
        <v>2677</v>
      </c>
      <c r="AY691" s="163" t="s">
        <v>2678</v>
      </c>
      <c r="AZ691" s="163" t="s">
        <v>2655</v>
      </c>
    </row>
    <row r="692">
      <c r="A692" s="163" t="s">
        <v>6943</v>
      </c>
      <c r="B692" s="163" t="s">
        <v>6944</v>
      </c>
      <c r="C692" s="163" t="s">
        <v>2638</v>
      </c>
      <c r="D692" s="163" t="s">
        <v>2639</v>
      </c>
      <c r="E692" s="506">
        <v>45772.53611111111</v>
      </c>
      <c r="F692" s="507">
        <v>2980.0</v>
      </c>
      <c r="G692" s="163" t="s">
        <v>2640</v>
      </c>
      <c r="H692" s="507">
        <v>2980.0</v>
      </c>
      <c r="I692" s="163" t="s">
        <v>2640</v>
      </c>
      <c r="J692" s="163" t="s">
        <v>2641</v>
      </c>
      <c r="K692" s="163" t="s">
        <v>2642</v>
      </c>
      <c r="L692" s="163" t="s">
        <v>6945</v>
      </c>
      <c r="M692" s="163" t="s">
        <v>6946</v>
      </c>
      <c r="N692" s="163" t="s">
        <v>2645</v>
      </c>
      <c r="O692" s="163" t="s">
        <v>2646</v>
      </c>
      <c r="P692" s="163" t="s">
        <v>2647</v>
      </c>
      <c r="Q692" s="163" t="s">
        <v>2648</v>
      </c>
      <c r="R692" s="506">
        <v>45772.53611111111</v>
      </c>
      <c r="S692" s="509"/>
      <c r="T692" s="509"/>
      <c r="U692" s="163" t="s">
        <v>6947</v>
      </c>
      <c r="V692" s="510"/>
      <c r="W692" s="510"/>
      <c r="X692" s="510"/>
      <c r="Y692" s="510"/>
      <c r="Z692" s="510"/>
      <c r="AA692" s="510"/>
      <c r="AB692" s="163" t="s">
        <v>6948</v>
      </c>
      <c r="AC692" s="507">
        <v>8.036307951E9</v>
      </c>
      <c r="AD692" s="510"/>
      <c r="AE692" s="510"/>
      <c r="AF692" s="510"/>
      <c r="AG692" s="510"/>
      <c r="AH692" s="510"/>
      <c r="AI692" s="509"/>
      <c r="AJ692" s="163" t="s">
        <v>2651</v>
      </c>
      <c r="AK692" s="512"/>
      <c r="AL692" s="513"/>
      <c r="AM692" s="163" t="s">
        <v>6949</v>
      </c>
      <c r="AN692" s="510"/>
      <c r="AO692" s="510"/>
      <c r="AP692" s="509"/>
      <c r="AQ692" s="509"/>
      <c r="AR692" s="509"/>
      <c r="AS692" s="509"/>
      <c r="AT692" s="163" t="s">
        <v>2653</v>
      </c>
      <c r="AU692" s="507">
        <v>4503.0</v>
      </c>
      <c r="AV692" s="507">
        <v>8.0</v>
      </c>
      <c r="AW692" s="507">
        <v>2026.0</v>
      </c>
      <c r="AX692" s="163" t="s">
        <v>2730</v>
      </c>
      <c r="AY692" s="163" t="s">
        <v>3640</v>
      </c>
      <c r="AZ692" s="163" t="s">
        <v>2655</v>
      </c>
    </row>
    <row r="693">
      <c r="A693" s="163" t="s">
        <v>6950</v>
      </c>
      <c r="B693" s="163" t="s">
        <v>6951</v>
      </c>
      <c r="C693" s="163" t="s">
        <v>2638</v>
      </c>
      <c r="D693" s="163" t="s">
        <v>2639</v>
      </c>
      <c r="E693" s="506">
        <v>45772.52638888889</v>
      </c>
      <c r="F693" s="507">
        <v>2980.0</v>
      </c>
      <c r="G693" s="163" t="s">
        <v>2640</v>
      </c>
      <c r="H693" s="507">
        <v>2980.0</v>
      </c>
      <c r="I693" s="163" t="s">
        <v>2640</v>
      </c>
      <c r="J693" s="163" t="s">
        <v>2641</v>
      </c>
      <c r="K693" s="163" t="s">
        <v>2642</v>
      </c>
      <c r="L693" s="163" t="s">
        <v>6952</v>
      </c>
      <c r="M693" s="163" t="s">
        <v>6953</v>
      </c>
      <c r="N693" s="163" t="s">
        <v>2645</v>
      </c>
      <c r="O693" s="163" t="s">
        <v>2646</v>
      </c>
      <c r="P693" s="163" t="s">
        <v>2673</v>
      </c>
      <c r="Q693" s="163" t="s">
        <v>2648</v>
      </c>
      <c r="R693" s="506">
        <v>45772.52569444444</v>
      </c>
      <c r="S693" s="509"/>
      <c r="T693" s="509"/>
      <c r="U693" s="163" t="s">
        <v>6954</v>
      </c>
      <c r="V693" s="510"/>
      <c r="W693" s="510"/>
      <c r="X693" s="510"/>
      <c r="Y693" s="510"/>
      <c r="Z693" s="510"/>
      <c r="AA693" s="510"/>
      <c r="AB693" s="163" t="s">
        <v>6955</v>
      </c>
      <c r="AC693" s="511">
        <v>8.18067E11</v>
      </c>
      <c r="AD693" s="510"/>
      <c r="AE693" s="509"/>
      <c r="AF693" s="509"/>
      <c r="AG693" s="509"/>
      <c r="AH693" s="509"/>
      <c r="AI693" s="509"/>
      <c r="AJ693" s="163" t="s">
        <v>2651</v>
      </c>
      <c r="AK693" s="509"/>
      <c r="AL693" s="509"/>
      <c r="AM693" s="163" t="s">
        <v>6956</v>
      </c>
      <c r="AN693" s="510"/>
      <c r="AO693" s="509"/>
      <c r="AP693" s="509"/>
      <c r="AQ693" s="509"/>
      <c r="AR693" s="509"/>
      <c r="AS693" s="509"/>
      <c r="AT693" s="163" t="s">
        <v>2653</v>
      </c>
      <c r="AU693" s="507">
        <v>1634.0</v>
      </c>
      <c r="AV693" s="507">
        <v>2.0</v>
      </c>
      <c r="AW693" s="507">
        <v>2030.0</v>
      </c>
      <c r="AX693" s="163" t="s">
        <v>2677</v>
      </c>
      <c r="AY693" s="163" t="s">
        <v>2678</v>
      </c>
      <c r="AZ693" s="163" t="s">
        <v>2655</v>
      </c>
    </row>
    <row r="694">
      <c r="A694" s="163" t="s">
        <v>6957</v>
      </c>
      <c r="B694" s="163" t="s">
        <v>6041</v>
      </c>
      <c r="C694" s="163" t="s">
        <v>2638</v>
      </c>
      <c r="D694" s="163" t="s">
        <v>2639</v>
      </c>
      <c r="E694" s="506">
        <v>45772.52361111111</v>
      </c>
      <c r="F694" s="507">
        <v>9800.0</v>
      </c>
      <c r="G694" s="163" t="s">
        <v>2640</v>
      </c>
      <c r="H694" s="507">
        <v>9800.0</v>
      </c>
      <c r="I694" s="163" t="s">
        <v>2640</v>
      </c>
      <c r="J694" s="163" t="s">
        <v>2641</v>
      </c>
      <c r="K694" s="163" t="s">
        <v>2642</v>
      </c>
      <c r="L694" s="163" t="s">
        <v>6042</v>
      </c>
      <c r="M694" s="163" t="s">
        <v>6958</v>
      </c>
      <c r="N694" s="163" t="s">
        <v>2645</v>
      </c>
      <c r="O694" s="163" t="s">
        <v>2646</v>
      </c>
      <c r="P694" s="163" t="s">
        <v>2647</v>
      </c>
      <c r="Q694" s="163" t="s">
        <v>2852</v>
      </c>
      <c r="R694" s="506">
        <v>45771.94375</v>
      </c>
      <c r="S694" s="509"/>
      <c r="T694" s="509"/>
      <c r="U694" s="163" t="s">
        <v>4421</v>
      </c>
      <c r="V694" s="506">
        <v>45772.52361111111</v>
      </c>
      <c r="W694" s="163" t="s">
        <v>2795</v>
      </c>
      <c r="X694" s="163" t="s">
        <v>2902</v>
      </c>
      <c r="Y694" s="507">
        <v>9800.0</v>
      </c>
      <c r="Z694" s="163" t="s">
        <v>2640</v>
      </c>
      <c r="AA694" s="163" t="s">
        <v>2641</v>
      </c>
      <c r="AB694" s="163" t="s">
        <v>6045</v>
      </c>
      <c r="AC694" s="507">
        <v>9.012738574E9</v>
      </c>
      <c r="AD694" s="510"/>
      <c r="AE694" s="509"/>
      <c r="AF694" s="509"/>
      <c r="AG694" s="509"/>
      <c r="AH694" s="509"/>
      <c r="AI694" s="509"/>
      <c r="AJ694" s="163" t="s">
        <v>2651</v>
      </c>
      <c r="AK694" s="509"/>
      <c r="AL694" s="509"/>
      <c r="AM694" s="163" t="s">
        <v>6046</v>
      </c>
      <c r="AN694" s="510"/>
      <c r="AO694" s="510"/>
      <c r="AP694" s="509"/>
      <c r="AQ694" s="509"/>
      <c r="AR694" s="509"/>
      <c r="AS694" s="509"/>
      <c r="AT694" s="163" t="s">
        <v>2653</v>
      </c>
      <c r="AU694" s="507">
        <v>4749.0</v>
      </c>
      <c r="AV694" s="507">
        <v>2.0</v>
      </c>
      <c r="AW694" s="507">
        <v>2026.0</v>
      </c>
      <c r="AX694" s="510"/>
      <c r="AY694" s="163" t="s">
        <v>2654</v>
      </c>
      <c r="AZ694" s="163" t="s">
        <v>2655</v>
      </c>
    </row>
    <row r="695">
      <c r="A695" s="163" t="s">
        <v>6959</v>
      </c>
      <c r="B695" s="163" t="s">
        <v>6960</v>
      </c>
      <c r="C695" s="163" t="s">
        <v>2638</v>
      </c>
      <c r="D695" s="163" t="s">
        <v>2639</v>
      </c>
      <c r="E695" s="506">
        <v>45772.52291666667</v>
      </c>
      <c r="F695" s="507">
        <v>2980.0</v>
      </c>
      <c r="G695" s="163" t="s">
        <v>2640</v>
      </c>
      <c r="H695" s="507">
        <v>2980.0</v>
      </c>
      <c r="I695" s="163" t="s">
        <v>2640</v>
      </c>
      <c r="J695" s="163" t="s">
        <v>2641</v>
      </c>
      <c r="K695" s="163" t="s">
        <v>2642</v>
      </c>
      <c r="L695" s="163" t="s">
        <v>6961</v>
      </c>
      <c r="M695" s="163" t="s">
        <v>6962</v>
      </c>
      <c r="N695" s="163" t="s">
        <v>2645</v>
      </c>
      <c r="O695" s="163" t="s">
        <v>2646</v>
      </c>
      <c r="P695" s="163" t="s">
        <v>2673</v>
      </c>
      <c r="Q695" s="163" t="s">
        <v>2648</v>
      </c>
      <c r="R695" s="506">
        <v>45772.521527777775</v>
      </c>
      <c r="S695" s="509"/>
      <c r="T695" s="509"/>
      <c r="U695" s="163" t="s">
        <v>6963</v>
      </c>
      <c r="V695" s="510"/>
      <c r="W695" s="510"/>
      <c r="X695" s="510"/>
      <c r="Y695" s="510"/>
      <c r="Z695" s="510"/>
      <c r="AA695" s="510"/>
      <c r="AB695" s="163" t="s">
        <v>6964</v>
      </c>
      <c r="AC695" s="507">
        <v>9.037038622E9</v>
      </c>
      <c r="AD695" s="510"/>
      <c r="AE695" s="509"/>
      <c r="AF695" s="509"/>
      <c r="AG695" s="509"/>
      <c r="AH695" s="509"/>
      <c r="AI695" s="509"/>
      <c r="AJ695" s="163" t="s">
        <v>2651</v>
      </c>
      <c r="AK695" s="509"/>
      <c r="AL695" s="509"/>
      <c r="AM695" s="163" t="s">
        <v>6965</v>
      </c>
      <c r="AN695" s="510"/>
      <c r="AO695" s="510"/>
      <c r="AP695" s="509"/>
      <c r="AQ695" s="509"/>
      <c r="AR695" s="509"/>
      <c r="AS695" s="509"/>
      <c r="AT695" s="163" t="s">
        <v>2700</v>
      </c>
      <c r="AU695" s="507">
        <v>8946.0</v>
      </c>
      <c r="AV695" s="507">
        <v>12.0</v>
      </c>
      <c r="AW695" s="507">
        <v>2029.0</v>
      </c>
      <c r="AX695" s="163" t="s">
        <v>3065</v>
      </c>
      <c r="AY695" s="163" t="s">
        <v>4339</v>
      </c>
      <c r="AZ695" s="163" t="s">
        <v>2655</v>
      </c>
    </row>
    <row r="696">
      <c r="A696" s="163" t="s">
        <v>6966</v>
      </c>
      <c r="B696" s="163" t="s">
        <v>6967</v>
      </c>
      <c r="C696" s="163" t="s">
        <v>2638</v>
      </c>
      <c r="D696" s="163" t="s">
        <v>2639</v>
      </c>
      <c r="E696" s="506">
        <v>45772.5</v>
      </c>
      <c r="F696" s="507">
        <v>2980.0</v>
      </c>
      <c r="G696" s="163" t="s">
        <v>2640</v>
      </c>
      <c r="H696" s="507">
        <v>2980.0</v>
      </c>
      <c r="I696" s="163" t="s">
        <v>2640</v>
      </c>
      <c r="J696" s="163" t="s">
        <v>2641</v>
      </c>
      <c r="K696" s="163" t="s">
        <v>2642</v>
      </c>
      <c r="L696" s="163" t="s">
        <v>6968</v>
      </c>
      <c r="M696" s="163" t="s">
        <v>6969</v>
      </c>
      <c r="N696" s="163" t="s">
        <v>2645</v>
      </c>
      <c r="O696" s="163" t="s">
        <v>2646</v>
      </c>
      <c r="P696" s="163" t="s">
        <v>2647</v>
      </c>
      <c r="Q696" s="163" t="s">
        <v>2648</v>
      </c>
      <c r="R696" s="506">
        <v>45772.5</v>
      </c>
      <c r="S696" s="509"/>
      <c r="T696" s="509"/>
      <c r="U696" s="163" t="s">
        <v>6970</v>
      </c>
      <c r="V696" s="510"/>
      <c r="W696" s="510"/>
      <c r="X696" s="510"/>
      <c r="Y696" s="510"/>
      <c r="Z696" s="510"/>
      <c r="AA696" s="510"/>
      <c r="AB696" s="163" t="s">
        <v>6971</v>
      </c>
      <c r="AC696" s="507">
        <v>8.04306506E9</v>
      </c>
      <c r="AD696" s="510"/>
      <c r="AE696" s="509"/>
      <c r="AF696" s="509"/>
      <c r="AG696" s="509"/>
      <c r="AH696" s="509"/>
      <c r="AI696" s="509"/>
      <c r="AJ696" s="163" t="s">
        <v>2651</v>
      </c>
      <c r="AK696" s="509"/>
      <c r="AL696" s="509"/>
      <c r="AM696" s="163" t="s">
        <v>6972</v>
      </c>
      <c r="AN696" s="510"/>
      <c r="AO696" s="510"/>
      <c r="AP696" s="509"/>
      <c r="AQ696" s="509"/>
      <c r="AR696" s="509"/>
      <c r="AS696" s="509"/>
      <c r="AT696" s="163" t="s">
        <v>2653</v>
      </c>
      <c r="AU696" s="507">
        <v>1056.0</v>
      </c>
      <c r="AV696" s="507">
        <v>10.0</v>
      </c>
      <c r="AW696" s="507">
        <v>2031.0</v>
      </c>
      <c r="AX696" s="163" t="s">
        <v>2730</v>
      </c>
      <c r="AY696" s="163" t="s">
        <v>4712</v>
      </c>
      <c r="AZ696" s="163" t="s">
        <v>2655</v>
      </c>
    </row>
    <row r="697">
      <c r="A697" s="163" t="s">
        <v>6973</v>
      </c>
      <c r="B697" s="163" t="s">
        <v>6974</v>
      </c>
      <c r="C697" s="163" t="s">
        <v>2638</v>
      </c>
      <c r="D697" s="163" t="s">
        <v>2639</v>
      </c>
      <c r="E697" s="506">
        <v>45772.49930555555</v>
      </c>
      <c r="F697" s="507">
        <v>9800.0</v>
      </c>
      <c r="G697" s="163" t="s">
        <v>2640</v>
      </c>
      <c r="H697" s="507">
        <v>9800.0</v>
      </c>
      <c r="I697" s="163" t="s">
        <v>2640</v>
      </c>
      <c r="J697" s="163" t="s">
        <v>2641</v>
      </c>
      <c r="K697" s="163" t="s">
        <v>2642</v>
      </c>
      <c r="L697" s="163" t="s">
        <v>6975</v>
      </c>
      <c r="M697" s="163" t="s">
        <v>6976</v>
      </c>
      <c r="N697" s="163" t="s">
        <v>2645</v>
      </c>
      <c r="O697" s="163" t="s">
        <v>2646</v>
      </c>
      <c r="P697" s="163" t="s">
        <v>2647</v>
      </c>
      <c r="Q697" s="163" t="s">
        <v>2648</v>
      </c>
      <c r="R697" s="506">
        <v>45772.49930555555</v>
      </c>
      <c r="S697" s="509"/>
      <c r="T697" s="509"/>
      <c r="U697" s="163" t="s">
        <v>2958</v>
      </c>
      <c r="V697" s="510"/>
      <c r="W697" s="510"/>
      <c r="X697" s="510"/>
      <c r="Y697" s="510"/>
      <c r="Z697" s="510"/>
      <c r="AA697" s="510"/>
      <c r="AB697" s="163" t="s">
        <v>6977</v>
      </c>
      <c r="AC697" s="507">
        <v>9.011539974E9</v>
      </c>
      <c r="AD697" s="510"/>
      <c r="AE697" s="509"/>
      <c r="AF697" s="509"/>
      <c r="AG697" s="509"/>
      <c r="AH697" s="509"/>
      <c r="AI697" s="509"/>
      <c r="AJ697" s="163" t="s">
        <v>2651</v>
      </c>
      <c r="AK697" s="509"/>
      <c r="AL697" s="509"/>
      <c r="AM697" s="163" t="s">
        <v>6978</v>
      </c>
      <c r="AN697" s="510"/>
      <c r="AO697" s="510"/>
      <c r="AP697" s="510"/>
      <c r="AQ697" s="509"/>
      <c r="AR697" s="509"/>
      <c r="AS697" s="509"/>
      <c r="AT697" s="163" t="s">
        <v>2653</v>
      </c>
      <c r="AU697" s="507">
        <v>1190.0</v>
      </c>
      <c r="AV697" s="507">
        <v>5.0</v>
      </c>
      <c r="AW697" s="507">
        <v>2025.0</v>
      </c>
      <c r="AX697" s="510"/>
      <c r="AY697" s="163" t="s">
        <v>2654</v>
      </c>
      <c r="AZ697" s="163" t="s">
        <v>2655</v>
      </c>
    </row>
    <row r="698">
      <c r="A698" s="163" t="s">
        <v>6979</v>
      </c>
      <c r="B698" s="163" t="s">
        <v>6974</v>
      </c>
      <c r="C698" s="163" t="s">
        <v>2638</v>
      </c>
      <c r="D698" s="163" t="s">
        <v>2639</v>
      </c>
      <c r="E698" s="506">
        <v>45772.49513888889</v>
      </c>
      <c r="F698" s="507">
        <v>2980.0</v>
      </c>
      <c r="G698" s="163" t="s">
        <v>2640</v>
      </c>
      <c r="H698" s="507">
        <v>2980.0</v>
      </c>
      <c r="I698" s="163" t="s">
        <v>2640</v>
      </c>
      <c r="J698" s="163" t="s">
        <v>2641</v>
      </c>
      <c r="K698" s="163" t="s">
        <v>2642</v>
      </c>
      <c r="L698" s="163" t="s">
        <v>6975</v>
      </c>
      <c r="M698" s="163" t="s">
        <v>6980</v>
      </c>
      <c r="N698" s="163" t="s">
        <v>2645</v>
      </c>
      <c r="O698" s="163" t="s">
        <v>2646</v>
      </c>
      <c r="P698" s="163" t="s">
        <v>2647</v>
      </c>
      <c r="Q698" s="163" t="s">
        <v>2648</v>
      </c>
      <c r="R698" s="506">
        <v>45772.49513888889</v>
      </c>
      <c r="S698" s="509"/>
      <c r="T698" s="509"/>
      <c r="U698" s="163" t="s">
        <v>2963</v>
      </c>
      <c r="V698" s="510"/>
      <c r="W698" s="510"/>
      <c r="X698" s="510"/>
      <c r="Y698" s="510"/>
      <c r="Z698" s="510"/>
      <c r="AA698" s="510"/>
      <c r="AB698" s="163" t="s">
        <v>6977</v>
      </c>
      <c r="AC698" s="507">
        <v>9.011539974E9</v>
      </c>
      <c r="AD698" s="510"/>
      <c r="AE698" s="509"/>
      <c r="AF698" s="509"/>
      <c r="AG698" s="509"/>
      <c r="AH698" s="509"/>
      <c r="AI698" s="509"/>
      <c r="AJ698" s="163" t="s">
        <v>2651</v>
      </c>
      <c r="AK698" s="509"/>
      <c r="AL698" s="509"/>
      <c r="AM698" s="163" t="s">
        <v>6978</v>
      </c>
      <c r="AN698" s="510"/>
      <c r="AO698" s="510"/>
      <c r="AP698" s="509"/>
      <c r="AQ698" s="509"/>
      <c r="AR698" s="509"/>
      <c r="AS698" s="509"/>
      <c r="AT698" s="163" t="s">
        <v>2653</v>
      </c>
      <c r="AU698" s="507">
        <v>1190.0</v>
      </c>
      <c r="AV698" s="507">
        <v>5.0</v>
      </c>
      <c r="AW698" s="507">
        <v>2025.0</v>
      </c>
      <c r="AX698" s="510"/>
      <c r="AY698" s="163" t="s">
        <v>2654</v>
      </c>
      <c r="AZ698" s="163" t="s">
        <v>2655</v>
      </c>
    </row>
    <row r="699">
      <c r="A699" s="163" t="s">
        <v>6981</v>
      </c>
      <c r="B699" s="163" t="s">
        <v>6982</v>
      </c>
      <c r="C699" s="163" t="s">
        <v>2638</v>
      </c>
      <c r="D699" s="163" t="s">
        <v>2639</v>
      </c>
      <c r="E699" s="506">
        <v>45772.49166666667</v>
      </c>
      <c r="F699" s="507">
        <v>2980.0</v>
      </c>
      <c r="G699" s="163" t="s">
        <v>2640</v>
      </c>
      <c r="H699" s="507">
        <v>2980.0</v>
      </c>
      <c r="I699" s="163" t="s">
        <v>2640</v>
      </c>
      <c r="J699" s="163" t="s">
        <v>2641</v>
      </c>
      <c r="K699" s="163" t="s">
        <v>2642</v>
      </c>
      <c r="L699" s="163" t="s">
        <v>6983</v>
      </c>
      <c r="M699" s="163" t="s">
        <v>6984</v>
      </c>
      <c r="N699" s="163" t="s">
        <v>2645</v>
      </c>
      <c r="O699" s="163" t="s">
        <v>2646</v>
      </c>
      <c r="P699" s="163" t="s">
        <v>2647</v>
      </c>
      <c r="Q699" s="163" t="s">
        <v>2648</v>
      </c>
      <c r="R699" s="506">
        <v>45772.49166666667</v>
      </c>
      <c r="S699" s="509"/>
      <c r="T699" s="509"/>
      <c r="U699" s="163" t="s">
        <v>6985</v>
      </c>
      <c r="V699" s="510"/>
      <c r="W699" s="510"/>
      <c r="X699" s="510"/>
      <c r="Y699" s="510"/>
      <c r="Z699" s="510"/>
      <c r="AA699" s="510"/>
      <c r="AB699" s="163" t="s">
        <v>6986</v>
      </c>
      <c r="AC699" s="507">
        <v>9.083055705E9</v>
      </c>
      <c r="AD699" s="510"/>
      <c r="AE699" s="509"/>
      <c r="AF699" s="509"/>
      <c r="AG699" s="509"/>
      <c r="AH699" s="509"/>
      <c r="AI699" s="509"/>
      <c r="AJ699" s="163" t="s">
        <v>2651</v>
      </c>
      <c r="AK699" s="509"/>
      <c r="AL699" s="509"/>
      <c r="AM699" s="163" t="s">
        <v>6987</v>
      </c>
      <c r="AN699" s="510"/>
      <c r="AO699" s="510"/>
      <c r="AP699" s="509"/>
      <c r="AQ699" s="509"/>
      <c r="AR699" s="509"/>
      <c r="AS699" s="509"/>
      <c r="AT699" s="163" t="s">
        <v>2653</v>
      </c>
      <c r="AU699" s="507">
        <v>3605.0</v>
      </c>
      <c r="AV699" s="507">
        <v>5.0</v>
      </c>
      <c r="AW699" s="507">
        <v>2027.0</v>
      </c>
      <c r="AX699" s="510"/>
      <c r="AY699" s="163" t="s">
        <v>4617</v>
      </c>
      <c r="AZ699" s="163" t="s">
        <v>2655</v>
      </c>
    </row>
    <row r="700">
      <c r="A700" s="163" t="s">
        <v>6988</v>
      </c>
      <c r="B700" s="163" t="s">
        <v>6989</v>
      </c>
      <c r="C700" s="163" t="s">
        <v>2638</v>
      </c>
      <c r="D700" s="163" t="s">
        <v>2639</v>
      </c>
      <c r="E700" s="506">
        <v>45772.47083333333</v>
      </c>
      <c r="F700" s="507">
        <v>9800.0</v>
      </c>
      <c r="G700" s="163" t="s">
        <v>2640</v>
      </c>
      <c r="H700" s="507">
        <v>9800.0</v>
      </c>
      <c r="I700" s="163" t="s">
        <v>2640</v>
      </c>
      <c r="J700" s="163" t="s">
        <v>2641</v>
      </c>
      <c r="K700" s="163" t="s">
        <v>2642</v>
      </c>
      <c r="L700" s="163" t="s">
        <v>6990</v>
      </c>
      <c r="M700" s="163" t="s">
        <v>6991</v>
      </c>
      <c r="N700" s="163" t="s">
        <v>2645</v>
      </c>
      <c r="O700" s="163" t="s">
        <v>2646</v>
      </c>
      <c r="P700" s="163" t="s">
        <v>2683</v>
      </c>
      <c r="Q700" s="163" t="s">
        <v>2648</v>
      </c>
      <c r="R700" s="506">
        <v>45772.46875</v>
      </c>
      <c r="S700" s="509"/>
      <c r="T700" s="509"/>
      <c r="U700" s="163" t="s">
        <v>6992</v>
      </c>
      <c r="V700" s="510"/>
      <c r="W700" s="510"/>
      <c r="X700" s="510"/>
      <c r="Y700" s="510"/>
      <c r="Z700" s="510"/>
      <c r="AA700" s="510"/>
      <c r="AB700" s="163" t="s">
        <v>6993</v>
      </c>
      <c r="AC700" s="507">
        <v>9.060823358E9</v>
      </c>
      <c r="AD700" s="510"/>
      <c r="AE700" s="509"/>
      <c r="AF700" s="509"/>
      <c r="AG700" s="509"/>
      <c r="AH700" s="509"/>
      <c r="AI700" s="509"/>
      <c r="AJ700" s="163" t="s">
        <v>2651</v>
      </c>
      <c r="AK700" s="512"/>
      <c r="AL700" s="513"/>
      <c r="AM700" s="163" t="s">
        <v>6994</v>
      </c>
      <c r="AN700" s="510"/>
      <c r="AO700" s="510"/>
      <c r="AP700" s="509"/>
      <c r="AQ700" s="509"/>
      <c r="AR700" s="509"/>
      <c r="AS700" s="509"/>
      <c r="AT700" s="163" t="s">
        <v>2653</v>
      </c>
      <c r="AU700" s="507">
        <v>104.0</v>
      </c>
      <c r="AV700" s="507">
        <v>12.0</v>
      </c>
      <c r="AW700" s="507">
        <v>2028.0</v>
      </c>
      <c r="AX700" s="163" t="s">
        <v>3039</v>
      </c>
      <c r="AY700" s="163" t="s">
        <v>4339</v>
      </c>
      <c r="AZ700" s="163" t="s">
        <v>2655</v>
      </c>
    </row>
    <row r="701">
      <c r="A701" s="163" t="s">
        <v>6995</v>
      </c>
      <c r="B701" s="163" t="s">
        <v>6996</v>
      </c>
      <c r="C701" s="163" t="s">
        <v>2638</v>
      </c>
      <c r="D701" s="163" t="s">
        <v>2639</v>
      </c>
      <c r="E701" s="506">
        <v>45772.46666666667</v>
      </c>
      <c r="F701" s="507">
        <v>9800.0</v>
      </c>
      <c r="G701" s="163" t="s">
        <v>2640</v>
      </c>
      <c r="H701" s="507">
        <v>9800.0</v>
      </c>
      <c r="I701" s="163" t="s">
        <v>2640</v>
      </c>
      <c r="J701" s="163" t="s">
        <v>2641</v>
      </c>
      <c r="K701" s="163" t="s">
        <v>2642</v>
      </c>
      <c r="L701" s="163" t="s">
        <v>6997</v>
      </c>
      <c r="M701" s="163" t="s">
        <v>6998</v>
      </c>
      <c r="N701" s="163" t="s">
        <v>2645</v>
      </c>
      <c r="O701" s="163" t="s">
        <v>2646</v>
      </c>
      <c r="P701" s="163" t="s">
        <v>2673</v>
      </c>
      <c r="Q701" s="163" t="s">
        <v>2852</v>
      </c>
      <c r="R701" s="506">
        <v>45770.044444444444</v>
      </c>
      <c r="S701" s="509"/>
      <c r="T701" s="509"/>
      <c r="U701" s="163" t="s">
        <v>6999</v>
      </c>
      <c r="V701" s="506">
        <v>45772.46597222222</v>
      </c>
      <c r="W701" s="510"/>
      <c r="X701" s="163" t="s">
        <v>4400</v>
      </c>
      <c r="Y701" s="507">
        <v>9800.0</v>
      </c>
      <c r="Z701" s="163" t="s">
        <v>2640</v>
      </c>
      <c r="AA701" s="163" t="s">
        <v>2641</v>
      </c>
      <c r="AB701" s="163" t="s">
        <v>7000</v>
      </c>
      <c r="AC701" s="507">
        <v>9.050515681E9</v>
      </c>
      <c r="AD701" s="510"/>
      <c r="AE701" s="509"/>
      <c r="AF701" s="509"/>
      <c r="AG701" s="509"/>
      <c r="AH701" s="509"/>
      <c r="AI701" s="509"/>
      <c r="AJ701" s="163" t="s">
        <v>2651</v>
      </c>
      <c r="AK701" s="512"/>
      <c r="AL701" s="513"/>
      <c r="AM701" s="163" t="s">
        <v>7001</v>
      </c>
      <c r="AN701" s="510"/>
      <c r="AO701" s="509"/>
      <c r="AP701" s="509"/>
      <c r="AQ701" s="509"/>
      <c r="AR701" s="509"/>
      <c r="AS701" s="509"/>
      <c r="AT701" s="163" t="s">
        <v>2653</v>
      </c>
      <c r="AU701" s="507">
        <v>5461.0</v>
      </c>
      <c r="AV701" s="507">
        <v>7.0</v>
      </c>
      <c r="AW701" s="507">
        <v>2025.0</v>
      </c>
      <c r="AX701" s="163" t="s">
        <v>2936</v>
      </c>
      <c r="AY701" s="163" t="s">
        <v>2717</v>
      </c>
      <c r="AZ701" s="163" t="s">
        <v>2655</v>
      </c>
    </row>
    <row r="702">
      <c r="A702" s="163" t="s">
        <v>7002</v>
      </c>
      <c r="B702" s="163" t="s">
        <v>6989</v>
      </c>
      <c r="C702" s="163" t="s">
        <v>2638</v>
      </c>
      <c r="D702" s="163" t="s">
        <v>2639</v>
      </c>
      <c r="E702" s="506">
        <v>45772.46597222222</v>
      </c>
      <c r="F702" s="507">
        <v>9800.0</v>
      </c>
      <c r="G702" s="163" t="s">
        <v>2640</v>
      </c>
      <c r="H702" s="507">
        <v>9800.0</v>
      </c>
      <c r="I702" s="163" t="s">
        <v>2640</v>
      </c>
      <c r="J702" s="163" t="s">
        <v>2641</v>
      </c>
      <c r="K702" s="163" t="s">
        <v>2642</v>
      </c>
      <c r="L702" s="163" t="s">
        <v>6990</v>
      </c>
      <c r="M702" s="163" t="s">
        <v>6991</v>
      </c>
      <c r="N702" s="163" t="s">
        <v>2645</v>
      </c>
      <c r="O702" s="163" t="s">
        <v>2646</v>
      </c>
      <c r="P702" s="163" t="s">
        <v>2683</v>
      </c>
      <c r="Q702" s="163" t="s">
        <v>2648</v>
      </c>
      <c r="R702" s="506">
        <v>45772.46388888889</v>
      </c>
      <c r="S702" s="509"/>
      <c r="T702" s="509"/>
      <c r="U702" s="163" t="s">
        <v>7003</v>
      </c>
      <c r="V702" s="510"/>
      <c r="W702" s="510"/>
      <c r="X702" s="510"/>
      <c r="Y702" s="510"/>
      <c r="Z702" s="510"/>
      <c r="AA702" s="510"/>
      <c r="AB702" s="163" t="s">
        <v>6993</v>
      </c>
      <c r="AC702" s="507">
        <v>9.060823358E9</v>
      </c>
      <c r="AD702" s="510"/>
      <c r="AE702" s="509"/>
      <c r="AF702" s="509"/>
      <c r="AG702" s="509"/>
      <c r="AH702" s="509"/>
      <c r="AI702" s="509"/>
      <c r="AJ702" s="163" t="s">
        <v>2651</v>
      </c>
      <c r="AK702" s="512"/>
      <c r="AL702" s="513"/>
      <c r="AM702" s="163" t="s">
        <v>6994</v>
      </c>
      <c r="AN702" s="510"/>
      <c r="AO702" s="509"/>
      <c r="AP702" s="509"/>
      <c r="AQ702" s="509"/>
      <c r="AR702" s="509"/>
      <c r="AS702" s="509"/>
      <c r="AT702" s="163" t="s">
        <v>2653</v>
      </c>
      <c r="AU702" s="507">
        <v>104.0</v>
      </c>
      <c r="AV702" s="507">
        <v>12.0</v>
      </c>
      <c r="AW702" s="507">
        <v>2028.0</v>
      </c>
      <c r="AX702" s="163" t="s">
        <v>3039</v>
      </c>
      <c r="AY702" s="163" t="s">
        <v>4339</v>
      </c>
      <c r="AZ702" s="163" t="s">
        <v>2655</v>
      </c>
    </row>
    <row r="703">
      <c r="A703" s="163" t="s">
        <v>7004</v>
      </c>
      <c r="B703" s="163" t="s">
        <v>7005</v>
      </c>
      <c r="C703" s="163" t="s">
        <v>2638</v>
      </c>
      <c r="D703" s="163" t="s">
        <v>2639</v>
      </c>
      <c r="E703" s="506">
        <v>45772.46388888889</v>
      </c>
      <c r="F703" s="507">
        <v>2980.0</v>
      </c>
      <c r="G703" s="163" t="s">
        <v>2640</v>
      </c>
      <c r="H703" s="507">
        <v>2980.0</v>
      </c>
      <c r="I703" s="163" t="s">
        <v>2640</v>
      </c>
      <c r="J703" s="163" t="s">
        <v>2641</v>
      </c>
      <c r="K703" s="163" t="s">
        <v>2642</v>
      </c>
      <c r="L703" s="163" t="s">
        <v>7006</v>
      </c>
      <c r="M703" s="163" t="s">
        <v>7007</v>
      </c>
      <c r="N703" s="163" t="s">
        <v>2645</v>
      </c>
      <c r="O703" s="163" t="s">
        <v>2646</v>
      </c>
      <c r="P703" s="163" t="s">
        <v>2660</v>
      </c>
      <c r="Q703" s="163" t="s">
        <v>2648</v>
      </c>
      <c r="R703" s="506">
        <v>45772.46388888889</v>
      </c>
      <c r="S703" s="509"/>
      <c r="T703" s="509"/>
      <c r="U703" s="163" t="s">
        <v>7008</v>
      </c>
      <c r="V703" s="510"/>
      <c r="W703" s="510"/>
      <c r="X703" s="510"/>
      <c r="Y703" s="510"/>
      <c r="Z703" s="510"/>
      <c r="AA703" s="510"/>
      <c r="AB703" s="163" t="s">
        <v>7009</v>
      </c>
      <c r="AC703" s="507">
        <v>8.082422727E9</v>
      </c>
      <c r="AD703" s="510"/>
      <c r="AE703" s="509"/>
      <c r="AF703" s="509"/>
      <c r="AG703" s="509"/>
      <c r="AH703" s="509"/>
      <c r="AI703" s="509"/>
      <c r="AJ703" s="163" t="s">
        <v>2651</v>
      </c>
      <c r="AK703" s="512"/>
      <c r="AL703" s="513"/>
      <c r="AM703" s="163" t="s">
        <v>7010</v>
      </c>
      <c r="AN703" s="510"/>
      <c r="AO703" s="509"/>
      <c r="AP703" s="509"/>
      <c r="AQ703" s="509"/>
      <c r="AR703" s="509"/>
      <c r="AS703" s="509"/>
      <c r="AT703" s="163" t="s">
        <v>2653</v>
      </c>
      <c r="AU703" s="507">
        <v>1002.0</v>
      </c>
      <c r="AV703" s="507">
        <v>5.0</v>
      </c>
      <c r="AW703" s="507">
        <v>2029.0</v>
      </c>
      <c r="AX703" s="163" t="s">
        <v>2664</v>
      </c>
      <c r="AY703" s="163" t="s">
        <v>3133</v>
      </c>
      <c r="AZ703" s="163" t="s">
        <v>2655</v>
      </c>
    </row>
    <row r="704">
      <c r="A704" s="163" t="s">
        <v>7011</v>
      </c>
      <c r="B704" s="163" t="s">
        <v>7012</v>
      </c>
      <c r="C704" s="163" t="s">
        <v>2638</v>
      </c>
      <c r="D704" s="163" t="s">
        <v>2639</v>
      </c>
      <c r="E704" s="506">
        <v>45772.4625</v>
      </c>
      <c r="F704" s="507">
        <v>9800.0</v>
      </c>
      <c r="G704" s="163" t="s">
        <v>2640</v>
      </c>
      <c r="H704" s="507">
        <v>9800.0</v>
      </c>
      <c r="I704" s="163" t="s">
        <v>2640</v>
      </c>
      <c r="J704" s="163" t="s">
        <v>2641</v>
      </c>
      <c r="K704" s="163" t="s">
        <v>2642</v>
      </c>
      <c r="L704" s="163" t="s">
        <v>7013</v>
      </c>
      <c r="M704" s="163" t="s">
        <v>7014</v>
      </c>
      <c r="N704" s="163" t="s">
        <v>2645</v>
      </c>
      <c r="O704" s="163" t="s">
        <v>2646</v>
      </c>
      <c r="P704" s="163" t="s">
        <v>2673</v>
      </c>
      <c r="Q704" s="163" t="s">
        <v>2648</v>
      </c>
      <c r="R704" s="506">
        <v>45772.46111111111</v>
      </c>
      <c r="S704" s="509"/>
      <c r="T704" s="509"/>
      <c r="U704" s="163" t="s">
        <v>7015</v>
      </c>
      <c r="V704" s="510"/>
      <c r="W704" s="510"/>
      <c r="X704" s="510"/>
      <c r="Y704" s="510"/>
      <c r="Z704" s="510"/>
      <c r="AA704" s="510"/>
      <c r="AB704" s="163" t="s">
        <v>7016</v>
      </c>
      <c r="AC704" s="507">
        <v>9.07000102E9</v>
      </c>
      <c r="AD704" s="510"/>
      <c r="AE704" s="509"/>
      <c r="AF704" s="509"/>
      <c r="AG704" s="509"/>
      <c r="AH704" s="509"/>
      <c r="AI704" s="509"/>
      <c r="AJ704" s="163" t="s">
        <v>2651</v>
      </c>
      <c r="AK704" s="512"/>
      <c r="AL704" s="513"/>
      <c r="AM704" s="163" t="s">
        <v>7017</v>
      </c>
      <c r="AN704" s="510"/>
      <c r="AO704" s="509"/>
      <c r="AP704" s="509"/>
      <c r="AQ704" s="509"/>
      <c r="AR704" s="509"/>
      <c r="AS704" s="509"/>
      <c r="AT704" s="163" t="s">
        <v>2653</v>
      </c>
      <c r="AU704" s="507">
        <v>8527.0</v>
      </c>
      <c r="AV704" s="507">
        <v>2.0</v>
      </c>
      <c r="AW704" s="507">
        <v>2031.0</v>
      </c>
      <c r="AX704" s="163" t="s">
        <v>2677</v>
      </c>
      <c r="AY704" s="163" t="s">
        <v>4297</v>
      </c>
      <c r="AZ704" s="163" t="s">
        <v>2655</v>
      </c>
    </row>
    <row r="705">
      <c r="A705" s="163" t="s">
        <v>7018</v>
      </c>
      <c r="B705" s="163" t="s">
        <v>6989</v>
      </c>
      <c r="C705" s="163" t="s">
        <v>2638</v>
      </c>
      <c r="D705" s="163" t="s">
        <v>2639</v>
      </c>
      <c r="E705" s="506">
        <v>45772.461805555555</v>
      </c>
      <c r="F705" s="507">
        <v>2980.0</v>
      </c>
      <c r="G705" s="163" t="s">
        <v>2640</v>
      </c>
      <c r="H705" s="507">
        <v>2980.0</v>
      </c>
      <c r="I705" s="163" t="s">
        <v>2640</v>
      </c>
      <c r="J705" s="163" t="s">
        <v>2641</v>
      </c>
      <c r="K705" s="163" t="s">
        <v>2642</v>
      </c>
      <c r="L705" s="163" t="s">
        <v>6990</v>
      </c>
      <c r="M705" s="163" t="s">
        <v>7019</v>
      </c>
      <c r="N705" s="163" t="s">
        <v>2645</v>
      </c>
      <c r="O705" s="163" t="s">
        <v>2646</v>
      </c>
      <c r="P705" s="163" t="s">
        <v>2683</v>
      </c>
      <c r="Q705" s="163" t="s">
        <v>2648</v>
      </c>
      <c r="R705" s="506">
        <v>45772.46041666667</v>
      </c>
      <c r="S705" s="509"/>
      <c r="T705" s="509"/>
      <c r="U705" s="163" t="s">
        <v>7020</v>
      </c>
      <c r="V705" s="510"/>
      <c r="W705" s="510"/>
      <c r="X705" s="510"/>
      <c r="Y705" s="510"/>
      <c r="Z705" s="510"/>
      <c r="AA705" s="510"/>
      <c r="AB705" s="163" t="s">
        <v>6993</v>
      </c>
      <c r="AC705" s="507">
        <v>9.060823358E9</v>
      </c>
      <c r="AD705" s="510"/>
      <c r="AE705" s="509"/>
      <c r="AF705" s="509"/>
      <c r="AG705" s="509"/>
      <c r="AH705" s="509"/>
      <c r="AI705" s="509"/>
      <c r="AJ705" s="163" t="s">
        <v>2651</v>
      </c>
      <c r="AK705" s="512"/>
      <c r="AL705" s="513"/>
      <c r="AM705" s="163" t="s">
        <v>6994</v>
      </c>
      <c r="AN705" s="510"/>
      <c r="AO705" s="509"/>
      <c r="AP705" s="509"/>
      <c r="AQ705" s="509"/>
      <c r="AR705" s="509"/>
      <c r="AS705" s="509"/>
      <c r="AT705" s="163" t="s">
        <v>2653</v>
      </c>
      <c r="AU705" s="507">
        <v>104.0</v>
      </c>
      <c r="AV705" s="507">
        <v>12.0</v>
      </c>
      <c r="AW705" s="507">
        <v>2028.0</v>
      </c>
      <c r="AX705" s="163" t="s">
        <v>3039</v>
      </c>
      <c r="AY705" s="163" t="s">
        <v>4339</v>
      </c>
      <c r="AZ705" s="163" t="s">
        <v>2655</v>
      </c>
    </row>
    <row r="706">
      <c r="A706" s="163" t="s">
        <v>7021</v>
      </c>
      <c r="B706" s="163" t="s">
        <v>7012</v>
      </c>
      <c r="C706" s="163" t="s">
        <v>2638</v>
      </c>
      <c r="D706" s="163" t="s">
        <v>2639</v>
      </c>
      <c r="E706" s="506">
        <v>45772.459027777775</v>
      </c>
      <c r="F706" s="507">
        <v>2980.0</v>
      </c>
      <c r="G706" s="163" t="s">
        <v>2640</v>
      </c>
      <c r="H706" s="507">
        <v>2980.0</v>
      </c>
      <c r="I706" s="163" t="s">
        <v>2640</v>
      </c>
      <c r="J706" s="163" t="s">
        <v>2641</v>
      </c>
      <c r="K706" s="163" t="s">
        <v>2642</v>
      </c>
      <c r="L706" s="163" t="s">
        <v>7013</v>
      </c>
      <c r="M706" s="163" t="s">
        <v>7022</v>
      </c>
      <c r="N706" s="163" t="s">
        <v>2645</v>
      </c>
      <c r="O706" s="163" t="s">
        <v>2646</v>
      </c>
      <c r="P706" s="163" t="s">
        <v>2673</v>
      </c>
      <c r="Q706" s="163" t="s">
        <v>2648</v>
      </c>
      <c r="R706" s="506">
        <v>45772.45763888889</v>
      </c>
      <c r="S706" s="509"/>
      <c r="T706" s="509"/>
      <c r="U706" s="163" t="s">
        <v>7023</v>
      </c>
      <c r="V706" s="510"/>
      <c r="W706" s="510"/>
      <c r="X706" s="510"/>
      <c r="Y706" s="510"/>
      <c r="Z706" s="510"/>
      <c r="AA706" s="510"/>
      <c r="AB706" s="163" t="s">
        <v>7016</v>
      </c>
      <c r="AC706" s="507">
        <v>9.07000102E9</v>
      </c>
      <c r="AD706" s="509"/>
      <c r="AE706" s="509"/>
      <c r="AF706" s="509"/>
      <c r="AG706" s="509"/>
      <c r="AH706" s="509"/>
      <c r="AI706" s="509"/>
      <c r="AJ706" s="163" t="s">
        <v>2651</v>
      </c>
      <c r="AK706" s="512"/>
      <c r="AL706" s="513"/>
      <c r="AM706" s="163" t="s">
        <v>7017</v>
      </c>
      <c r="AN706" s="510"/>
      <c r="AO706" s="509"/>
      <c r="AP706" s="509"/>
      <c r="AQ706" s="509"/>
      <c r="AR706" s="509"/>
      <c r="AS706" s="509"/>
      <c r="AT706" s="163" t="s">
        <v>2653</v>
      </c>
      <c r="AU706" s="507">
        <v>8527.0</v>
      </c>
      <c r="AV706" s="507">
        <v>2.0</v>
      </c>
      <c r="AW706" s="507">
        <v>2031.0</v>
      </c>
      <c r="AX706" s="163" t="s">
        <v>2677</v>
      </c>
      <c r="AY706" s="163" t="s">
        <v>4297</v>
      </c>
      <c r="AZ706" s="163" t="s">
        <v>2655</v>
      </c>
    </row>
    <row r="707">
      <c r="A707" s="163" t="s">
        <v>7024</v>
      </c>
      <c r="B707" s="163" t="s">
        <v>7025</v>
      </c>
      <c r="C707" s="163" t="s">
        <v>2638</v>
      </c>
      <c r="D707" s="163" t="s">
        <v>2639</v>
      </c>
      <c r="E707" s="506">
        <v>45772.45625</v>
      </c>
      <c r="F707" s="507">
        <v>2980.0</v>
      </c>
      <c r="G707" s="163" t="s">
        <v>2640</v>
      </c>
      <c r="H707" s="507">
        <v>2980.0</v>
      </c>
      <c r="I707" s="163" t="s">
        <v>2640</v>
      </c>
      <c r="J707" s="163" t="s">
        <v>2641</v>
      </c>
      <c r="K707" s="163" t="s">
        <v>2642</v>
      </c>
      <c r="L707" s="163" t="s">
        <v>7026</v>
      </c>
      <c r="M707" s="163" t="s">
        <v>7027</v>
      </c>
      <c r="N707" s="163" t="s">
        <v>2645</v>
      </c>
      <c r="O707" s="163" t="s">
        <v>2646</v>
      </c>
      <c r="P707" s="163" t="s">
        <v>2673</v>
      </c>
      <c r="Q707" s="163" t="s">
        <v>2648</v>
      </c>
      <c r="R707" s="506">
        <v>45772.45486111111</v>
      </c>
      <c r="S707" s="509"/>
      <c r="T707" s="509"/>
      <c r="U707" s="163" t="s">
        <v>7028</v>
      </c>
      <c r="V707" s="510"/>
      <c r="W707" s="510"/>
      <c r="X707" s="510"/>
      <c r="Y707" s="510"/>
      <c r="Z707" s="510"/>
      <c r="AA707" s="510"/>
      <c r="AB707" s="163" t="s">
        <v>7029</v>
      </c>
      <c r="AC707" s="507">
        <v>9.044421643E9</v>
      </c>
      <c r="AD707" s="510"/>
      <c r="AE707" s="509"/>
      <c r="AF707" s="509"/>
      <c r="AG707" s="509"/>
      <c r="AH707" s="509"/>
      <c r="AI707" s="509"/>
      <c r="AJ707" s="163" t="s">
        <v>2651</v>
      </c>
      <c r="AK707" s="512"/>
      <c r="AL707" s="513"/>
      <c r="AM707" s="163" t="s">
        <v>7030</v>
      </c>
      <c r="AN707" s="510"/>
      <c r="AO707" s="509"/>
      <c r="AP707" s="509"/>
      <c r="AQ707" s="509"/>
      <c r="AR707" s="509"/>
      <c r="AS707" s="509"/>
      <c r="AT707" s="163" t="s">
        <v>2653</v>
      </c>
      <c r="AU707" s="507">
        <v>1066.0</v>
      </c>
      <c r="AV707" s="507">
        <v>11.0</v>
      </c>
      <c r="AW707" s="507">
        <v>2028.0</v>
      </c>
      <c r="AX707" s="163" t="s">
        <v>2687</v>
      </c>
      <c r="AY707" s="163" t="s">
        <v>5637</v>
      </c>
      <c r="AZ707" s="163" t="s">
        <v>2655</v>
      </c>
    </row>
    <row r="708">
      <c r="A708" s="163" t="s">
        <v>7031</v>
      </c>
      <c r="B708" s="163" t="s">
        <v>7032</v>
      </c>
      <c r="C708" s="163" t="s">
        <v>2638</v>
      </c>
      <c r="D708" s="163" t="s">
        <v>2639</v>
      </c>
      <c r="E708" s="506">
        <v>45772.42569444444</v>
      </c>
      <c r="F708" s="507">
        <v>2980.0</v>
      </c>
      <c r="G708" s="163" t="s">
        <v>2640</v>
      </c>
      <c r="H708" s="507">
        <v>2980.0</v>
      </c>
      <c r="I708" s="163" t="s">
        <v>2640</v>
      </c>
      <c r="J708" s="163" t="s">
        <v>2641</v>
      </c>
      <c r="K708" s="163" t="s">
        <v>2642</v>
      </c>
      <c r="L708" s="163" t="s">
        <v>7033</v>
      </c>
      <c r="M708" s="163" t="s">
        <v>7034</v>
      </c>
      <c r="N708" s="163" t="s">
        <v>2645</v>
      </c>
      <c r="O708" s="163" t="s">
        <v>2646</v>
      </c>
      <c r="P708" s="163" t="s">
        <v>2673</v>
      </c>
      <c r="Q708" s="163" t="s">
        <v>2648</v>
      </c>
      <c r="R708" s="506">
        <v>45772.42361111111</v>
      </c>
      <c r="S708" s="509"/>
      <c r="T708" s="509"/>
      <c r="U708" s="163" t="s">
        <v>7035</v>
      </c>
      <c r="V708" s="510"/>
      <c r="W708" s="510"/>
      <c r="X708" s="510"/>
      <c r="Y708" s="510"/>
      <c r="Z708" s="510"/>
      <c r="AA708" s="510"/>
      <c r="AB708" s="163" t="s">
        <v>7036</v>
      </c>
      <c r="AC708" s="507">
        <v>9.026417393E9</v>
      </c>
      <c r="AD708" s="510"/>
      <c r="AE708" s="509"/>
      <c r="AF708" s="509"/>
      <c r="AG708" s="509"/>
      <c r="AH708" s="509"/>
      <c r="AI708" s="509"/>
      <c r="AJ708" s="163" t="s">
        <v>2651</v>
      </c>
      <c r="AK708" s="512"/>
      <c r="AL708" s="513"/>
      <c r="AM708" s="163" t="s">
        <v>3064</v>
      </c>
      <c r="AN708" s="510"/>
      <c r="AO708" s="509"/>
      <c r="AP708" s="509"/>
      <c r="AQ708" s="509"/>
      <c r="AR708" s="509"/>
      <c r="AS708" s="509"/>
      <c r="AT708" s="163" t="s">
        <v>2700</v>
      </c>
      <c r="AU708" s="507">
        <v>9724.0</v>
      </c>
      <c r="AV708" s="507">
        <v>7.0</v>
      </c>
      <c r="AW708" s="507">
        <v>2025.0</v>
      </c>
      <c r="AX708" s="163" t="s">
        <v>3065</v>
      </c>
      <c r="AY708" s="163" t="s">
        <v>3066</v>
      </c>
      <c r="AZ708" s="163" t="s">
        <v>2655</v>
      </c>
    </row>
    <row r="709">
      <c r="A709" s="163" t="s">
        <v>7037</v>
      </c>
      <c r="B709" s="163" t="s">
        <v>7038</v>
      </c>
      <c r="C709" s="163" t="s">
        <v>2638</v>
      </c>
      <c r="D709" s="163" t="s">
        <v>2639</v>
      </c>
      <c r="E709" s="506">
        <v>45772.415972222225</v>
      </c>
      <c r="F709" s="507">
        <v>2980.0</v>
      </c>
      <c r="G709" s="163" t="s">
        <v>2640</v>
      </c>
      <c r="H709" s="507">
        <v>2980.0</v>
      </c>
      <c r="I709" s="163" t="s">
        <v>2640</v>
      </c>
      <c r="J709" s="163" t="s">
        <v>2641</v>
      </c>
      <c r="K709" s="163" t="s">
        <v>2642</v>
      </c>
      <c r="L709" s="163" t="s">
        <v>7039</v>
      </c>
      <c r="M709" s="163" t="s">
        <v>7040</v>
      </c>
      <c r="N709" s="163" t="s">
        <v>2645</v>
      </c>
      <c r="O709" s="163" t="s">
        <v>2646</v>
      </c>
      <c r="P709" s="163" t="s">
        <v>2673</v>
      </c>
      <c r="Q709" s="163" t="s">
        <v>2648</v>
      </c>
      <c r="R709" s="506">
        <v>45772.41458333333</v>
      </c>
      <c r="S709" s="509"/>
      <c r="T709" s="509"/>
      <c r="U709" s="163" t="s">
        <v>7041</v>
      </c>
      <c r="V709" s="510"/>
      <c r="W709" s="510"/>
      <c r="X709" s="510"/>
      <c r="Y709" s="510"/>
      <c r="Z709" s="510"/>
      <c r="AA709" s="510"/>
      <c r="AB709" s="163" t="s">
        <v>7042</v>
      </c>
      <c r="AC709" s="507">
        <v>9.073197854E9</v>
      </c>
      <c r="AD709" s="510"/>
      <c r="AE709" s="509"/>
      <c r="AF709" s="509"/>
      <c r="AG709" s="509"/>
      <c r="AH709" s="509"/>
      <c r="AI709" s="509"/>
      <c r="AJ709" s="163" t="s">
        <v>2651</v>
      </c>
      <c r="AK709" s="512"/>
      <c r="AL709" s="513"/>
      <c r="AM709" s="163" t="s">
        <v>7043</v>
      </c>
      <c r="AN709" s="510"/>
      <c r="AO709" s="509"/>
      <c r="AP709" s="509"/>
      <c r="AQ709" s="509"/>
      <c r="AR709" s="509"/>
      <c r="AS709" s="509"/>
      <c r="AT709" s="163" t="s">
        <v>2653</v>
      </c>
      <c r="AU709" s="507">
        <v>2427.0</v>
      </c>
      <c r="AV709" s="507">
        <v>3.0</v>
      </c>
      <c r="AW709" s="507">
        <v>2029.0</v>
      </c>
      <c r="AX709" s="163" t="s">
        <v>2687</v>
      </c>
      <c r="AY709" s="163" t="s">
        <v>2893</v>
      </c>
      <c r="AZ709" s="163" t="s">
        <v>2655</v>
      </c>
    </row>
    <row r="710">
      <c r="A710" s="163" t="s">
        <v>7044</v>
      </c>
      <c r="B710" s="163" t="s">
        <v>7045</v>
      </c>
      <c r="C710" s="163" t="s">
        <v>2638</v>
      </c>
      <c r="D710" s="163" t="s">
        <v>2639</v>
      </c>
      <c r="E710" s="506">
        <v>45772.41111111111</v>
      </c>
      <c r="F710" s="507">
        <v>9800.0</v>
      </c>
      <c r="G710" s="163" t="s">
        <v>2640</v>
      </c>
      <c r="H710" s="507">
        <v>9800.0</v>
      </c>
      <c r="I710" s="163" t="s">
        <v>2640</v>
      </c>
      <c r="J710" s="163" t="s">
        <v>2641</v>
      </c>
      <c r="K710" s="163" t="s">
        <v>2642</v>
      </c>
      <c r="L710" s="163" t="s">
        <v>7046</v>
      </c>
      <c r="M710" s="163" t="s">
        <v>7047</v>
      </c>
      <c r="N710" s="163" t="s">
        <v>2645</v>
      </c>
      <c r="O710" s="163" t="s">
        <v>2646</v>
      </c>
      <c r="P710" s="163" t="s">
        <v>2673</v>
      </c>
      <c r="Q710" s="163" t="s">
        <v>2648</v>
      </c>
      <c r="R710" s="506">
        <v>45772.40972222222</v>
      </c>
      <c r="S710" s="509"/>
      <c r="T710" s="509"/>
      <c r="U710" s="163" t="s">
        <v>7048</v>
      </c>
      <c r="V710" s="510"/>
      <c r="W710" s="510"/>
      <c r="X710" s="510"/>
      <c r="Y710" s="510"/>
      <c r="Z710" s="510"/>
      <c r="AA710" s="510"/>
      <c r="AB710" s="163" t="s">
        <v>7049</v>
      </c>
      <c r="AC710" s="507">
        <v>9.054235262E9</v>
      </c>
      <c r="AD710" s="509"/>
      <c r="AE710" s="509"/>
      <c r="AF710" s="509"/>
      <c r="AG710" s="509"/>
      <c r="AH710" s="509"/>
      <c r="AI710" s="509"/>
      <c r="AJ710" s="163" t="s">
        <v>2651</v>
      </c>
      <c r="AK710" s="512"/>
      <c r="AL710" s="513"/>
      <c r="AM710" s="163" t="s">
        <v>7050</v>
      </c>
      <c r="AN710" s="510"/>
      <c r="AO710" s="509"/>
      <c r="AP710" s="509"/>
      <c r="AQ710" s="509"/>
      <c r="AR710" s="509"/>
      <c r="AS710" s="509"/>
      <c r="AT710" s="163" t="s">
        <v>2653</v>
      </c>
      <c r="AU710" s="507">
        <v>9752.0</v>
      </c>
      <c r="AV710" s="507">
        <v>8.0</v>
      </c>
      <c r="AW710" s="507">
        <v>2029.0</v>
      </c>
      <c r="AX710" s="163" t="s">
        <v>2936</v>
      </c>
      <c r="AY710" s="163" t="s">
        <v>2717</v>
      </c>
      <c r="AZ710" s="163" t="s">
        <v>2655</v>
      </c>
    </row>
    <row r="711">
      <c r="A711" s="163" t="s">
        <v>7051</v>
      </c>
      <c r="B711" s="163" t="s">
        <v>7045</v>
      </c>
      <c r="C711" s="163" t="s">
        <v>2638</v>
      </c>
      <c r="D711" s="163" t="s">
        <v>2639</v>
      </c>
      <c r="E711" s="506">
        <v>45772.40625</v>
      </c>
      <c r="F711" s="507">
        <v>2980.0</v>
      </c>
      <c r="G711" s="163" t="s">
        <v>2640</v>
      </c>
      <c r="H711" s="507">
        <v>2980.0</v>
      </c>
      <c r="I711" s="163" t="s">
        <v>2640</v>
      </c>
      <c r="J711" s="163" t="s">
        <v>2641</v>
      </c>
      <c r="K711" s="163" t="s">
        <v>2642</v>
      </c>
      <c r="L711" s="163" t="s">
        <v>7046</v>
      </c>
      <c r="M711" s="163" t="s">
        <v>7052</v>
      </c>
      <c r="N711" s="163" t="s">
        <v>2645</v>
      </c>
      <c r="O711" s="163" t="s">
        <v>2646</v>
      </c>
      <c r="P711" s="163" t="s">
        <v>2673</v>
      </c>
      <c r="Q711" s="163" t="s">
        <v>2648</v>
      </c>
      <c r="R711" s="506">
        <v>45772.40555555555</v>
      </c>
      <c r="S711" s="509"/>
      <c r="T711" s="509"/>
      <c r="U711" s="163" t="s">
        <v>7053</v>
      </c>
      <c r="V711" s="510"/>
      <c r="W711" s="510"/>
      <c r="X711" s="510"/>
      <c r="Y711" s="510"/>
      <c r="Z711" s="510"/>
      <c r="AA711" s="510"/>
      <c r="AB711" s="163" t="s">
        <v>7049</v>
      </c>
      <c r="AC711" s="507">
        <v>9.054235262E9</v>
      </c>
      <c r="AD711" s="510"/>
      <c r="AE711" s="509"/>
      <c r="AF711" s="509"/>
      <c r="AG711" s="509"/>
      <c r="AH711" s="509"/>
      <c r="AI711" s="509"/>
      <c r="AJ711" s="163" t="s">
        <v>2651</v>
      </c>
      <c r="AK711" s="512"/>
      <c r="AL711" s="513"/>
      <c r="AM711" s="163" t="s">
        <v>7050</v>
      </c>
      <c r="AN711" s="510"/>
      <c r="AO711" s="509"/>
      <c r="AP711" s="509"/>
      <c r="AQ711" s="509"/>
      <c r="AR711" s="509"/>
      <c r="AS711" s="509"/>
      <c r="AT711" s="163" t="s">
        <v>2653</v>
      </c>
      <c r="AU711" s="507">
        <v>9752.0</v>
      </c>
      <c r="AV711" s="507">
        <v>8.0</v>
      </c>
      <c r="AW711" s="507">
        <v>2029.0</v>
      </c>
      <c r="AX711" s="163" t="s">
        <v>2936</v>
      </c>
      <c r="AY711" s="163" t="s">
        <v>2717</v>
      </c>
      <c r="AZ711" s="163" t="s">
        <v>2655</v>
      </c>
    </row>
    <row r="712">
      <c r="A712" s="163" t="s">
        <v>7054</v>
      </c>
      <c r="B712" s="163" t="s">
        <v>7055</v>
      </c>
      <c r="C712" s="163" t="s">
        <v>2638</v>
      </c>
      <c r="D712" s="163" t="s">
        <v>2639</v>
      </c>
      <c r="E712" s="506">
        <v>45772.40138888889</v>
      </c>
      <c r="F712" s="507">
        <v>2980.0</v>
      </c>
      <c r="G712" s="163" t="s">
        <v>2640</v>
      </c>
      <c r="H712" s="507">
        <v>2980.0</v>
      </c>
      <c r="I712" s="163" t="s">
        <v>2640</v>
      </c>
      <c r="J712" s="163" t="s">
        <v>2641</v>
      </c>
      <c r="K712" s="163" t="s">
        <v>2642</v>
      </c>
      <c r="L712" s="163" t="s">
        <v>7056</v>
      </c>
      <c r="M712" s="163" t="s">
        <v>7057</v>
      </c>
      <c r="N712" s="163" t="s">
        <v>2645</v>
      </c>
      <c r="O712" s="163" t="s">
        <v>2646</v>
      </c>
      <c r="P712" s="163" t="s">
        <v>2660</v>
      </c>
      <c r="Q712" s="163" t="s">
        <v>2648</v>
      </c>
      <c r="R712" s="506">
        <v>45772.40138888889</v>
      </c>
      <c r="S712" s="509"/>
      <c r="T712" s="509"/>
      <c r="U712" s="163" t="s">
        <v>7058</v>
      </c>
      <c r="V712" s="510"/>
      <c r="W712" s="510"/>
      <c r="X712" s="510"/>
      <c r="Y712" s="510"/>
      <c r="Z712" s="510"/>
      <c r="AA712" s="510"/>
      <c r="AB712" s="163" t="s">
        <v>7059</v>
      </c>
      <c r="AC712" s="507">
        <v>8.054760348E9</v>
      </c>
      <c r="AD712" s="510"/>
      <c r="AE712" s="509"/>
      <c r="AF712" s="509"/>
      <c r="AG712" s="509"/>
      <c r="AH712" s="509"/>
      <c r="AI712" s="509"/>
      <c r="AJ712" s="163" t="s">
        <v>2651</v>
      </c>
      <c r="AK712" s="512"/>
      <c r="AL712" s="513"/>
      <c r="AM712" s="163" t="s">
        <v>7060</v>
      </c>
      <c r="AN712" s="510"/>
      <c r="AO712" s="509"/>
      <c r="AP712" s="509"/>
      <c r="AQ712" s="509"/>
      <c r="AR712" s="509"/>
      <c r="AS712" s="509"/>
      <c r="AT712" s="163" t="s">
        <v>2653</v>
      </c>
      <c r="AU712" s="507">
        <v>8000.0</v>
      </c>
      <c r="AV712" s="507">
        <v>10.0</v>
      </c>
      <c r="AW712" s="507">
        <v>2029.0</v>
      </c>
      <c r="AX712" s="163" t="s">
        <v>2664</v>
      </c>
      <c r="AY712" s="163" t="s">
        <v>2665</v>
      </c>
      <c r="AZ712" s="163" t="s">
        <v>2655</v>
      </c>
    </row>
    <row r="713">
      <c r="A713" s="163" t="s">
        <v>7061</v>
      </c>
      <c r="B713" s="163" t="s">
        <v>7062</v>
      </c>
      <c r="C713" s="163" t="s">
        <v>2638</v>
      </c>
      <c r="D713" s="163" t="s">
        <v>2639</v>
      </c>
      <c r="E713" s="506">
        <v>45772.38402777778</v>
      </c>
      <c r="F713" s="507">
        <v>2980.0</v>
      </c>
      <c r="G713" s="163" t="s">
        <v>2640</v>
      </c>
      <c r="H713" s="507">
        <v>2980.0</v>
      </c>
      <c r="I713" s="163" t="s">
        <v>2640</v>
      </c>
      <c r="J713" s="163" t="s">
        <v>2641</v>
      </c>
      <c r="K713" s="163" t="s">
        <v>2642</v>
      </c>
      <c r="L713" s="163" t="s">
        <v>7063</v>
      </c>
      <c r="M713" s="163" t="s">
        <v>7064</v>
      </c>
      <c r="N713" s="163" t="s">
        <v>2645</v>
      </c>
      <c r="O713" s="163" t="s">
        <v>2646</v>
      </c>
      <c r="P713" s="163" t="s">
        <v>2673</v>
      </c>
      <c r="Q713" s="163" t="s">
        <v>2648</v>
      </c>
      <c r="R713" s="506">
        <v>45772.38263888889</v>
      </c>
      <c r="S713" s="509"/>
      <c r="T713" s="509"/>
      <c r="U713" s="163" t="s">
        <v>7065</v>
      </c>
      <c r="V713" s="510"/>
      <c r="W713" s="510"/>
      <c r="X713" s="510"/>
      <c r="Y713" s="510"/>
      <c r="Z713" s="510"/>
      <c r="AA713" s="510"/>
      <c r="AB713" s="163" t="s">
        <v>7066</v>
      </c>
      <c r="AC713" s="507">
        <v>9.075139122E9</v>
      </c>
      <c r="AD713" s="510"/>
      <c r="AE713" s="509"/>
      <c r="AF713" s="509"/>
      <c r="AG713" s="509"/>
      <c r="AH713" s="509"/>
      <c r="AI713" s="509"/>
      <c r="AJ713" s="163" t="s">
        <v>2651</v>
      </c>
      <c r="AK713" s="512"/>
      <c r="AL713" s="513"/>
      <c r="AM713" s="163" t="s">
        <v>7067</v>
      </c>
      <c r="AN713" s="510"/>
      <c r="AO713" s="509"/>
      <c r="AP713" s="509"/>
      <c r="AQ713" s="509"/>
      <c r="AR713" s="509"/>
      <c r="AS713" s="509"/>
      <c r="AT713" s="163" t="s">
        <v>2653</v>
      </c>
      <c r="AU713" s="507">
        <v>1083.0</v>
      </c>
      <c r="AV713" s="507">
        <v>10.0</v>
      </c>
      <c r="AW713" s="507">
        <v>2028.0</v>
      </c>
      <c r="AX713" s="163" t="s">
        <v>2687</v>
      </c>
      <c r="AY713" s="163" t="s">
        <v>5637</v>
      </c>
      <c r="AZ713" s="163" t="s">
        <v>2655</v>
      </c>
    </row>
    <row r="714">
      <c r="A714" s="163" t="s">
        <v>7068</v>
      </c>
      <c r="B714" s="163" t="s">
        <v>7069</v>
      </c>
      <c r="C714" s="163" t="s">
        <v>2638</v>
      </c>
      <c r="D714" s="163" t="s">
        <v>2639</v>
      </c>
      <c r="E714" s="506">
        <v>45772.34305555555</v>
      </c>
      <c r="F714" s="507">
        <v>9800.0</v>
      </c>
      <c r="G714" s="163" t="s">
        <v>2640</v>
      </c>
      <c r="H714" s="507">
        <v>9800.0</v>
      </c>
      <c r="I714" s="163" t="s">
        <v>2640</v>
      </c>
      <c r="J714" s="163" t="s">
        <v>2641</v>
      </c>
      <c r="K714" s="163" t="s">
        <v>2642</v>
      </c>
      <c r="L714" s="163" t="s">
        <v>7070</v>
      </c>
      <c r="M714" s="163" t="s">
        <v>7071</v>
      </c>
      <c r="N714" s="163" t="s">
        <v>2645</v>
      </c>
      <c r="O714" s="163" t="s">
        <v>2646</v>
      </c>
      <c r="P714" s="163" t="s">
        <v>2647</v>
      </c>
      <c r="Q714" s="163" t="s">
        <v>2648</v>
      </c>
      <c r="R714" s="506">
        <v>45772.34305555555</v>
      </c>
      <c r="S714" s="509"/>
      <c r="T714" s="509"/>
      <c r="U714" s="163" t="s">
        <v>7072</v>
      </c>
      <c r="V714" s="510"/>
      <c r="W714" s="510"/>
      <c r="X714" s="510"/>
      <c r="Y714" s="510"/>
      <c r="Z714" s="510"/>
      <c r="AA714" s="510"/>
      <c r="AB714" s="163" t="s">
        <v>7073</v>
      </c>
      <c r="AC714" s="507">
        <v>8.020860123E9</v>
      </c>
      <c r="AD714" s="510"/>
      <c r="AE714" s="509"/>
      <c r="AF714" s="509"/>
      <c r="AG714" s="509"/>
      <c r="AH714" s="509"/>
      <c r="AI714" s="509"/>
      <c r="AJ714" s="163" t="s">
        <v>2651</v>
      </c>
      <c r="AK714" s="512"/>
      <c r="AL714" s="513"/>
      <c r="AM714" s="163" t="s">
        <v>7074</v>
      </c>
      <c r="AN714" s="510"/>
      <c r="AO714" s="509"/>
      <c r="AP714" s="509"/>
      <c r="AQ714" s="509"/>
      <c r="AR714" s="509"/>
      <c r="AS714" s="509"/>
      <c r="AT714" s="163" t="s">
        <v>2700</v>
      </c>
      <c r="AU714" s="507">
        <v>1105.0</v>
      </c>
      <c r="AV714" s="507">
        <v>7.0</v>
      </c>
      <c r="AW714" s="507">
        <v>2031.0</v>
      </c>
      <c r="AX714" s="510"/>
      <c r="AY714" s="510"/>
      <c r="AZ714" s="163" t="s">
        <v>2655</v>
      </c>
    </row>
    <row r="715">
      <c r="A715" s="163" t="s">
        <v>7075</v>
      </c>
      <c r="B715" s="163" t="s">
        <v>7069</v>
      </c>
      <c r="C715" s="163" t="s">
        <v>2638</v>
      </c>
      <c r="D715" s="163" t="s">
        <v>2639</v>
      </c>
      <c r="E715" s="506">
        <v>45772.34027777778</v>
      </c>
      <c r="F715" s="507">
        <v>2980.0</v>
      </c>
      <c r="G715" s="163" t="s">
        <v>2640</v>
      </c>
      <c r="H715" s="507">
        <v>2980.0</v>
      </c>
      <c r="I715" s="163" t="s">
        <v>2640</v>
      </c>
      <c r="J715" s="163" t="s">
        <v>2641</v>
      </c>
      <c r="K715" s="163" t="s">
        <v>2642</v>
      </c>
      <c r="L715" s="163" t="s">
        <v>7070</v>
      </c>
      <c r="M715" s="163" t="s">
        <v>7076</v>
      </c>
      <c r="N715" s="163" t="s">
        <v>2645</v>
      </c>
      <c r="O715" s="163" t="s">
        <v>2646</v>
      </c>
      <c r="P715" s="163" t="s">
        <v>2647</v>
      </c>
      <c r="Q715" s="163" t="s">
        <v>2648</v>
      </c>
      <c r="R715" s="506">
        <v>45772.34027777778</v>
      </c>
      <c r="S715" s="509"/>
      <c r="T715" s="509"/>
      <c r="U715" s="163" t="s">
        <v>7077</v>
      </c>
      <c r="V715" s="510"/>
      <c r="W715" s="510"/>
      <c r="X715" s="510"/>
      <c r="Y715" s="510"/>
      <c r="Z715" s="510"/>
      <c r="AA715" s="510"/>
      <c r="AB715" s="163" t="s">
        <v>7073</v>
      </c>
      <c r="AC715" s="507">
        <v>8.020860123E9</v>
      </c>
      <c r="AD715" s="510"/>
      <c r="AE715" s="509"/>
      <c r="AF715" s="509"/>
      <c r="AG715" s="509"/>
      <c r="AH715" s="509"/>
      <c r="AI715" s="509"/>
      <c r="AJ715" s="163" t="s">
        <v>2651</v>
      </c>
      <c r="AK715" s="512"/>
      <c r="AL715" s="513"/>
      <c r="AM715" s="163" t="s">
        <v>7074</v>
      </c>
      <c r="AN715" s="510"/>
      <c r="AO715" s="509"/>
      <c r="AP715" s="509"/>
      <c r="AQ715" s="509"/>
      <c r="AR715" s="509"/>
      <c r="AS715" s="509"/>
      <c r="AT715" s="163" t="s">
        <v>2700</v>
      </c>
      <c r="AU715" s="507">
        <v>1105.0</v>
      </c>
      <c r="AV715" s="507">
        <v>7.0</v>
      </c>
      <c r="AW715" s="507">
        <v>2031.0</v>
      </c>
      <c r="AX715" s="510"/>
      <c r="AY715" s="510"/>
      <c r="AZ715" s="163" t="s">
        <v>2655</v>
      </c>
    </row>
    <row r="716">
      <c r="A716" s="163" t="s">
        <v>7078</v>
      </c>
      <c r="B716" s="163" t="s">
        <v>7079</v>
      </c>
      <c r="C716" s="163" t="s">
        <v>2638</v>
      </c>
      <c r="D716" s="163" t="s">
        <v>2639</v>
      </c>
      <c r="E716" s="506">
        <v>45772.33611111111</v>
      </c>
      <c r="F716" s="507">
        <v>2980.0</v>
      </c>
      <c r="G716" s="163" t="s">
        <v>2640</v>
      </c>
      <c r="H716" s="507">
        <v>2980.0</v>
      </c>
      <c r="I716" s="163" t="s">
        <v>2640</v>
      </c>
      <c r="J716" s="163" t="s">
        <v>2641</v>
      </c>
      <c r="K716" s="163" t="s">
        <v>2642</v>
      </c>
      <c r="L716" s="163" t="s">
        <v>7080</v>
      </c>
      <c r="M716" s="163" t="s">
        <v>7081</v>
      </c>
      <c r="N716" s="163" t="s">
        <v>2645</v>
      </c>
      <c r="O716" s="163" t="s">
        <v>2646</v>
      </c>
      <c r="P716" s="163" t="s">
        <v>2673</v>
      </c>
      <c r="Q716" s="163" t="s">
        <v>2648</v>
      </c>
      <c r="R716" s="506">
        <v>45772.33472222222</v>
      </c>
      <c r="S716" s="509"/>
      <c r="T716" s="509"/>
      <c r="U716" s="163" t="s">
        <v>7082</v>
      </c>
      <c r="V716" s="510"/>
      <c r="W716" s="510"/>
      <c r="X716" s="510"/>
      <c r="Y716" s="510"/>
      <c r="Z716" s="510"/>
      <c r="AA716" s="510"/>
      <c r="AB716" s="163" t="s">
        <v>7083</v>
      </c>
      <c r="AC716" s="507">
        <v>9.096873282E9</v>
      </c>
      <c r="AD716" s="510"/>
      <c r="AE716" s="509"/>
      <c r="AF716" s="509"/>
      <c r="AG716" s="509"/>
      <c r="AH716" s="509"/>
      <c r="AI716" s="509"/>
      <c r="AJ716" s="163" t="s">
        <v>2651</v>
      </c>
      <c r="AK716" s="512"/>
      <c r="AL716" s="513"/>
      <c r="AM716" s="163" t="s">
        <v>7084</v>
      </c>
      <c r="AN716" s="510"/>
      <c r="AO716" s="509"/>
      <c r="AP716" s="509"/>
      <c r="AQ716" s="509"/>
      <c r="AR716" s="509"/>
      <c r="AS716" s="509"/>
      <c r="AT716" s="163" t="s">
        <v>2653</v>
      </c>
      <c r="AU716" s="507">
        <v>5549.0</v>
      </c>
      <c r="AV716" s="507">
        <v>10.0</v>
      </c>
      <c r="AW716" s="507">
        <v>2029.0</v>
      </c>
      <c r="AX716" s="163" t="s">
        <v>2677</v>
      </c>
      <c r="AY716" s="163" t="s">
        <v>2750</v>
      </c>
      <c r="AZ716" s="163" t="s">
        <v>2655</v>
      </c>
    </row>
    <row r="717">
      <c r="A717" s="163" t="s">
        <v>7085</v>
      </c>
      <c r="B717" s="163" t="s">
        <v>7086</v>
      </c>
      <c r="C717" s="163" t="s">
        <v>2638</v>
      </c>
      <c r="D717" s="163" t="s">
        <v>2639</v>
      </c>
      <c r="E717" s="506">
        <v>45772.32916666667</v>
      </c>
      <c r="F717" s="507">
        <v>9800.0</v>
      </c>
      <c r="G717" s="163" t="s">
        <v>2640</v>
      </c>
      <c r="H717" s="507">
        <v>9800.0</v>
      </c>
      <c r="I717" s="163" t="s">
        <v>2640</v>
      </c>
      <c r="J717" s="163" t="s">
        <v>2641</v>
      </c>
      <c r="K717" s="163" t="s">
        <v>2642</v>
      </c>
      <c r="L717" s="163" t="s">
        <v>7087</v>
      </c>
      <c r="M717" s="163" t="s">
        <v>7088</v>
      </c>
      <c r="N717" s="163" t="s">
        <v>2645</v>
      </c>
      <c r="O717" s="163" t="s">
        <v>2646</v>
      </c>
      <c r="P717" s="163" t="s">
        <v>2673</v>
      </c>
      <c r="Q717" s="163" t="s">
        <v>2648</v>
      </c>
      <c r="R717" s="506">
        <v>45772.32777777778</v>
      </c>
      <c r="S717" s="509"/>
      <c r="T717" s="509"/>
      <c r="U717" s="163" t="s">
        <v>7089</v>
      </c>
      <c r="V717" s="510"/>
      <c r="W717" s="510"/>
      <c r="X717" s="510"/>
      <c r="Y717" s="510"/>
      <c r="Z717" s="510"/>
      <c r="AA717" s="510"/>
      <c r="AB717" s="163" t="s">
        <v>7090</v>
      </c>
      <c r="AC717" s="507">
        <v>8.039293427E9</v>
      </c>
      <c r="AD717" s="510"/>
      <c r="AE717" s="509"/>
      <c r="AF717" s="509"/>
      <c r="AG717" s="509"/>
      <c r="AH717" s="509"/>
      <c r="AI717" s="509"/>
      <c r="AJ717" s="163" t="s">
        <v>2651</v>
      </c>
      <c r="AK717" s="512"/>
      <c r="AL717" s="513"/>
      <c r="AM717" s="163" t="s">
        <v>7091</v>
      </c>
      <c r="AN717" s="510"/>
      <c r="AO717" s="509"/>
      <c r="AP717" s="509"/>
      <c r="AQ717" s="509"/>
      <c r="AR717" s="509"/>
      <c r="AS717" s="509"/>
      <c r="AT717" s="163" t="s">
        <v>2653</v>
      </c>
      <c r="AU717" s="507">
        <v>8517.0</v>
      </c>
      <c r="AV717" s="507">
        <v>11.0</v>
      </c>
      <c r="AW717" s="507">
        <v>2026.0</v>
      </c>
      <c r="AX717" s="163" t="s">
        <v>2677</v>
      </c>
      <c r="AY717" s="163" t="s">
        <v>4297</v>
      </c>
      <c r="AZ717" s="163" t="s">
        <v>2655</v>
      </c>
    </row>
    <row r="718">
      <c r="A718" s="163" t="s">
        <v>7092</v>
      </c>
      <c r="B718" s="163" t="s">
        <v>7093</v>
      </c>
      <c r="C718" s="163" t="s">
        <v>2638</v>
      </c>
      <c r="D718" s="163" t="s">
        <v>2639</v>
      </c>
      <c r="E718" s="506">
        <v>45772.32430555556</v>
      </c>
      <c r="F718" s="507">
        <v>2980.0</v>
      </c>
      <c r="G718" s="163" t="s">
        <v>2640</v>
      </c>
      <c r="H718" s="507">
        <v>2980.0</v>
      </c>
      <c r="I718" s="163" t="s">
        <v>2640</v>
      </c>
      <c r="J718" s="163" t="s">
        <v>2641</v>
      </c>
      <c r="K718" s="163" t="s">
        <v>2642</v>
      </c>
      <c r="L718" s="163" t="s">
        <v>7094</v>
      </c>
      <c r="M718" s="163" t="s">
        <v>7095</v>
      </c>
      <c r="N718" s="163" t="s">
        <v>2645</v>
      </c>
      <c r="O718" s="163" t="s">
        <v>2646</v>
      </c>
      <c r="P718" s="163" t="s">
        <v>2673</v>
      </c>
      <c r="Q718" s="163" t="s">
        <v>2648</v>
      </c>
      <c r="R718" s="506">
        <v>45772.322916666664</v>
      </c>
      <c r="S718" s="509"/>
      <c r="T718" s="509"/>
      <c r="U718" s="163" t="s">
        <v>7096</v>
      </c>
      <c r="V718" s="510"/>
      <c r="W718" s="510"/>
      <c r="X718" s="510"/>
      <c r="Y718" s="510"/>
      <c r="Z718" s="510"/>
      <c r="AA718" s="510"/>
      <c r="AB718" s="163" t="s">
        <v>7097</v>
      </c>
      <c r="AC718" s="507">
        <v>9.058720396E9</v>
      </c>
      <c r="AD718" s="510"/>
      <c r="AE718" s="509"/>
      <c r="AF718" s="509"/>
      <c r="AG718" s="509"/>
      <c r="AH718" s="509"/>
      <c r="AI718" s="509"/>
      <c r="AJ718" s="163" t="s">
        <v>2651</v>
      </c>
      <c r="AK718" s="512"/>
      <c r="AL718" s="513"/>
      <c r="AM718" s="163" t="s">
        <v>7098</v>
      </c>
      <c r="AN718" s="510"/>
      <c r="AO718" s="509"/>
      <c r="AP718" s="509"/>
      <c r="AQ718" s="509"/>
      <c r="AR718" s="509"/>
      <c r="AS718" s="509"/>
      <c r="AT718" s="163" t="s">
        <v>2653</v>
      </c>
      <c r="AU718" s="507">
        <v>1108.0</v>
      </c>
      <c r="AV718" s="507">
        <v>5.0</v>
      </c>
      <c r="AW718" s="507">
        <v>2027.0</v>
      </c>
      <c r="AX718" s="163" t="s">
        <v>2677</v>
      </c>
      <c r="AY718" s="163" t="s">
        <v>2678</v>
      </c>
      <c r="AZ718" s="163" t="s">
        <v>2655</v>
      </c>
    </row>
    <row r="719">
      <c r="A719" s="163" t="s">
        <v>7099</v>
      </c>
      <c r="B719" s="163" t="s">
        <v>7086</v>
      </c>
      <c r="C719" s="163" t="s">
        <v>2638</v>
      </c>
      <c r="D719" s="163" t="s">
        <v>2639</v>
      </c>
      <c r="E719" s="506">
        <v>45772.32361111111</v>
      </c>
      <c r="F719" s="507">
        <v>2980.0</v>
      </c>
      <c r="G719" s="163" t="s">
        <v>2640</v>
      </c>
      <c r="H719" s="507">
        <v>2980.0</v>
      </c>
      <c r="I719" s="163" t="s">
        <v>2640</v>
      </c>
      <c r="J719" s="163" t="s">
        <v>2641</v>
      </c>
      <c r="K719" s="163" t="s">
        <v>2642</v>
      </c>
      <c r="L719" s="163" t="s">
        <v>7087</v>
      </c>
      <c r="M719" s="163" t="s">
        <v>7100</v>
      </c>
      <c r="N719" s="163" t="s">
        <v>2645</v>
      </c>
      <c r="O719" s="163" t="s">
        <v>2646</v>
      </c>
      <c r="P719" s="163" t="s">
        <v>2673</v>
      </c>
      <c r="Q719" s="163" t="s">
        <v>2648</v>
      </c>
      <c r="R719" s="506">
        <v>45772.322222222225</v>
      </c>
      <c r="S719" s="509"/>
      <c r="T719" s="509"/>
      <c r="U719" s="163" t="s">
        <v>7101</v>
      </c>
      <c r="V719" s="510"/>
      <c r="W719" s="510"/>
      <c r="X719" s="510"/>
      <c r="Y719" s="510"/>
      <c r="Z719" s="510"/>
      <c r="AA719" s="510"/>
      <c r="AB719" s="163" t="s">
        <v>7090</v>
      </c>
      <c r="AC719" s="507">
        <v>8.039293427E9</v>
      </c>
      <c r="AD719" s="510"/>
      <c r="AE719" s="509"/>
      <c r="AF719" s="509"/>
      <c r="AG719" s="509"/>
      <c r="AH719" s="509"/>
      <c r="AI719" s="509"/>
      <c r="AJ719" s="163" t="s">
        <v>2651</v>
      </c>
      <c r="AK719" s="512"/>
      <c r="AL719" s="513"/>
      <c r="AM719" s="163" t="s">
        <v>7091</v>
      </c>
      <c r="AN719" s="510"/>
      <c r="AO719" s="509"/>
      <c r="AP719" s="509"/>
      <c r="AQ719" s="509"/>
      <c r="AR719" s="509"/>
      <c r="AS719" s="509"/>
      <c r="AT719" s="163" t="s">
        <v>2653</v>
      </c>
      <c r="AU719" s="507">
        <v>8517.0</v>
      </c>
      <c r="AV719" s="507">
        <v>11.0</v>
      </c>
      <c r="AW719" s="507">
        <v>2026.0</v>
      </c>
      <c r="AX719" s="163" t="s">
        <v>2677</v>
      </c>
      <c r="AY719" s="163" t="s">
        <v>4297</v>
      </c>
      <c r="AZ719" s="163" t="s">
        <v>2655</v>
      </c>
    </row>
    <row r="720">
      <c r="A720" s="163" t="s">
        <v>7102</v>
      </c>
      <c r="B720" s="163" t="s">
        <v>7103</v>
      </c>
      <c r="C720" s="163" t="s">
        <v>2638</v>
      </c>
      <c r="D720" s="163" t="s">
        <v>2639</v>
      </c>
      <c r="E720" s="506">
        <v>45772.31319444445</v>
      </c>
      <c r="F720" s="507">
        <v>21000.0</v>
      </c>
      <c r="G720" s="163" t="s">
        <v>2640</v>
      </c>
      <c r="H720" s="507">
        <v>21000.0</v>
      </c>
      <c r="I720" s="163" t="s">
        <v>2640</v>
      </c>
      <c r="J720" s="163" t="s">
        <v>2641</v>
      </c>
      <c r="K720" s="163" t="s">
        <v>2642</v>
      </c>
      <c r="L720" s="163" t="s">
        <v>7104</v>
      </c>
      <c r="M720" s="163" t="s">
        <v>7104</v>
      </c>
      <c r="N720" s="163" t="s">
        <v>2645</v>
      </c>
      <c r="O720" s="163" t="s">
        <v>2646</v>
      </c>
      <c r="P720" s="163" t="s">
        <v>2673</v>
      </c>
      <c r="Q720" s="163" t="s">
        <v>2648</v>
      </c>
      <c r="R720" s="506">
        <v>45772.31180555555</v>
      </c>
      <c r="S720" s="509"/>
      <c r="T720" s="509"/>
      <c r="U720" s="163" t="s">
        <v>7105</v>
      </c>
      <c r="V720" s="510"/>
      <c r="W720" s="510"/>
      <c r="X720" s="510"/>
      <c r="Y720" s="510"/>
      <c r="Z720" s="510"/>
      <c r="AA720" s="510"/>
      <c r="AB720" s="163" t="s">
        <v>7106</v>
      </c>
      <c r="AC720" s="507">
        <v>8.026292677E9</v>
      </c>
      <c r="AD720" s="163" t="s">
        <v>7107</v>
      </c>
      <c r="AE720" s="507">
        <v>588000.0</v>
      </c>
      <c r="AF720" s="163" t="s">
        <v>2640</v>
      </c>
      <c r="AG720" s="163" t="s">
        <v>3096</v>
      </c>
      <c r="AH720" s="507">
        <v>28.0</v>
      </c>
      <c r="AI720" s="509"/>
      <c r="AJ720" s="163" t="s">
        <v>2651</v>
      </c>
      <c r="AK720" s="514">
        <v>45802.0</v>
      </c>
      <c r="AL720" s="506">
        <v>45772.31180555555</v>
      </c>
      <c r="AM720" s="163" t="s">
        <v>7108</v>
      </c>
      <c r="AN720" s="510"/>
      <c r="AO720" s="510"/>
      <c r="AP720" s="509"/>
      <c r="AQ720" s="509"/>
      <c r="AR720" s="509"/>
      <c r="AS720" s="509"/>
      <c r="AT720" s="163" t="s">
        <v>2653</v>
      </c>
      <c r="AU720" s="507">
        <v>8196.0</v>
      </c>
      <c r="AV720" s="507">
        <v>4.0</v>
      </c>
      <c r="AW720" s="507">
        <v>2029.0</v>
      </c>
      <c r="AX720" s="163" t="s">
        <v>2677</v>
      </c>
      <c r="AY720" s="163" t="s">
        <v>2678</v>
      </c>
      <c r="AZ720" s="163" t="s">
        <v>2655</v>
      </c>
    </row>
    <row r="721">
      <c r="A721" s="163" t="s">
        <v>7109</v>
      </c>
      <c r="B721" s="163" t="s">
        <v>7110</v>
      </c>
      <c r="C721" s="163" t="s">
        <v>2638</v>
      </c>
      <c r="D721" s="163" t="s">
        <v>2639</v>
      </c>
      <c r="E721" s="506">
        <v>45772.30416666667</v>
      </c>
      <c r="F721" s="507">
        <v>21850.0</v>
      </c>
      <c r="G721" s="163" t="s">
        <v>2640</v>
      </c>
      <c r="H721" s="507">
        <v>21850.0</v>
      </c>
      <c r="I721" s="163" t="s">
        <v>2640</v>
      </c>
      <c r="J721" s="163" t="s">
        <v>2641</v>
      </c>
      <c r="K721" s="163" t="s">
        <v>2642</v>
      </c>
      <c r="L721" s="163" t="s">
        <v>7111</v>
      </c>
      <c r="M721" s="163" t="s">
        <v>7111</v>
      </c>
      <c r="N721" s="163" t="s">
        <v>2645</v>
      </c>
      <c r="O721" s="163" t="s">
        <v>2646</v>
      </c>
      <c r="P721" s="163" t="s">
        <v>2673</v>
      </c>
      <c r="Q721" s="163" t="s">
        <v>2648</v>
      </c>
      <c r="R721" s="506">
        <v>45772.302777777775</v>
      </c>
      <c r="S721" s="509"/>
      <c r="T721" s="509"/>
      <c r="U721" s="163" t="s">
        <v>7112</v>
      </c>
      <c r="V721" s="510"/>
      <c r="W721" s="510"/>
      <c r="X721" s="510"/>
      <c r="Y721" s="510"/>
      <c r="Z721" s="510"/>
      <c r="AA721" s="510"/>
      <c r="AB721" s="163" t="s">
        <v>7113</v>
      </c>
      <c r="AC721" s="507">
        <v>9.06050677E9</v>
      </c>
      <c r="AD721" s="163" t="s">
        <v>7114</v>
      </c>
      <c r="AE721" s="507">
        <v>764750.0</v>
      </c>
      <c r="AF721" s="163" t="s">
        <v>2640</v>
      </c>
      <c r="AG721" s="163" t="s">
        <v>3096</v>
      </c>
      <c r="AH721" s="507">
        <v>35.0</v>
      </c>
      <c r="AI721" s="509"/>
      <c r="AJ721" s="163" t="s">
        <v>2651</v>
      </c>
      <c r="AK721" s="514">
        <v>45802.0</v>
      </c>
      <c r="AL721" s="506">
        <v>45772.302777777775</v>
      </c>
      <c r="AM721" s="163" t="s">
        <v>7115</v>
      </c>
      <c r="AN721" s="510"/>
      <c r="AO721" s="509"/>
      <c r="AP721" s="509"/>
      <c r="AQ721" s="509"/>
      <c r="AR721" s="509"/>
      <c r="AS721" s="509"/>
      <c r="AT721" s="163" t="s">
        <v>2653</v>
      </c>
      <c r="AU721" s="507">
        <v>1057.0</v>
      </c>
      <c r="AV721" s="507">
        <v>12.0</v>
      </c>
      <c r="AW721" s="507">
        <v>2027.0</v>
      </c>
      <c r="AX721" s="163" t="s">
        <v>2936</v>
      </c>
      <c r="AY721" s="163" t="s">
        <v>2717</v>
      </c>
      <c r="AZ721" s="163" t="s">
        <v>2655</v>
      </c>
    </row>
    <row r="722">
      <c r="A722" s="163" t="s">
        <v>7116</v>
      </c>
      <c r="B722" s="163" t="s">
        <v>7117</v>
      </c>
      <c r="C722" s="163" t="s">
        <v>4698</v>
      </c>
      <c r="D722" s="163" t="s">
        <v>2639</v>
      </c>
      <c r="E722" s="506">
        <v>45772.302083333336</v>
      </c>
      <c r="F722" s="507">
        <v>21300.0</v>
      </c>
      <c r="G722" s="163" t="s">
        <v>2640</v>
      </c>
      <c r="H722" s="507">
        <v>21300.0</v>
      </c>
      <c r="I722" s="163" t="s">
        <v>2640</v>
      </c>
      <c r="J722" s="163" t="s">
        <v>2641</v>
      </c>
      <c r="K722" s="163" t="s">
        <v>2642</v>
      </c>
      <c r="L722" s="163" t="s">
        <v>7118</v>
      </c>
      <c r="M722" s="163" t="s">
        <v>7119</v>
      </c>
      <c r="N722" s="163" t="s">
        <v>2645</v>
      </c>
      <c r="O722" s="163" t="s">
        <v>2646</v>
      </c>
      <c r="P722" s="163" t="s">
        <v>2673</v>
      </c>
      <c r="Q722" s="163" t="s">
        <v>2648</v>
      </c>
      <c r="R722" s="506">
        <v>45772.3</v>
      </c>
      <c r="S722" s="509"/>
      <c r="T722" s="509"/>
      <c r="U722" s="163" t="s">
        <v>7120</v>
      </c>
      <c r="V722" s="510"/>
      <c r="W722" s="510"/>
      <c r="X722" s="510"/>
      <c r="Y722" s="510"/>
      <c r="Z722" s="510"/>
      <c r="AA722" s="510"/>
      <c r="AB722" s="163" t="s">
        <v>7121</v>
      </c>
      <c r="AC722" s="510"/>
      <c r="AD722" s="163" t="s">
        <v>7122</v>
      </c>
      <c r="AE722" s="507">
        <v>639000.0</v>
      </c>
      <c r="AF722" s="163" t="s">
        <v>2640</v>
      </c>
      <c r="AG722" s="163" t="s">
        <v>3096</v>
      </c>
      <c r="AH722" s="507">
        <v>30.0</v>
      </c>
      <c r="AI722" s="509"/>
      <c r="AJ722" s="515" t="b">
        <v>0</v>
      </c>
      <c r="AK722" s="514">
        <v>45802.0</v>
      </c>
      <c r="AL722" s="506">
        <v>45772.3</v>
      </c>
      <c r="AM722" s="163" t="s">
        <v>7123</v>
      </c>
      <c r="AN722" s="510"/>
      <c r="AO722" s="509"/>
      <c r="AP722" s="509"/>
      <c r="AQ722" s="509"/>
      <c r="AR722" s="509"/>
      <c r="AS722" s="509"/>
      <c r="AT722" s="163" t="s">
        <v>2653</v>
      </c>
      <c r="AU722" s="507">
        <v>7597.0</v>
      </c>
      <c r="AV722" s="507">
        <v>10.0</v>
      </c>
      <c r="AW722" s="507">
        <v>2029.0</v>
      </c>
      <c r="AX722" s="163" t="s">
        <v>2687</v>
      </c>
      <c r="AY722" s="163" t="s">
        <v>2678</v>
      </c>
      <c r="AZ722" s="163" t="s">
        <v>2655</v>
      </c>
    </row>
    <row r="723">
      <c r="A723" s="163" t="s">
        <v>7124</v>
      </c>
      <c r="B723" s="163" t="s">
        <v>7125</v>
      </c>
      <c r="C723" s="163" t="s">
        <v>4698</v>
      </c>
      <c r="D723" s="163" t="s">
        <v>2639</v>
      </c>
      <c r="E723" s="506">
        <v>45772.302083333336</v>
      </c>
      <c r="F723" s="507">
        <v>21900.0</v>
      </c>
      <c r="G723" s="163" t="s">
        <v>2640</v>
      </c>
      <c r="H723" s="507">
        <v>21900.0</v>
      </c>
      <c r="I723" s="163" t="s">
        <v>2640</v>
      </c>
      <c r="J723" s="163" t="s">
        <v>2641</v>
      </c>
      <c r="K723" s="163" t="s">
        <v>2642</v>
      </c>
      <c r="L723" s="163" t="s">
        <v>7126</v>
      </c>
      <c r="M723" s="163" t="s">
        <v>7127</v>
      </c>
      <c r="N723" s="163" t="s">
        <v>2645</v>
      </c>
      <c r="O723" s="163" t="s">
        <v>2646</v>
      </c>
      <c r="P723" s="163" t="s">
        <v>2673</v>
      </c>
      <c r="Q723" s="163" t="s">
        <v>2648</v>
      </c>
      <c r="R723" s="506">
        <v>45772.3</v>
      </c>
      <c r="S723" s="509"/>
      <c r="T723" s="509"/>
      <c r="U723" s="163" t="s">
        <v>7128</v>
      </c>
      <c r="V723" s="510"/>
      <c r="W723" s="510"/>
      <c r="X723" s="510"/>
      <c r="Y723" s="510"/>
      <c r="Z723" s="510"/>
      <c r="AA723" s="510"/>
      <c r="AB723" s="163" t="s">
        <v>7129</v>
      </c>
      <c r="AC723" s="510"/>
      <c r="AD723" s="163" t="s">
        <v>7130</v>
      </c>
      <c r="AE723" s="507">
        <v>766500.0</v>
      </c>
      <c r="AF723" s="163" t="s">
        <v>2640</v>
      </c>
      <c r="AG723" s="163" t="s">
        <v>3096</v>
      </c>
      <c r="AH723" s="507">
        <v>35.0</v>
      </c>
      <c r="AI723" s="509"/>
      <c r="AJ723" s="163" t="s">
        <v>2651</v>
      </c>
      <c r="AK723" s="514">
        <v>45802.0</v>
      </c>
      <c r="AL723" s="506">
        <v>45772.3</v>
      </c>
      <c r="AM723" s="163" t="s">
        <v>7131</v>
      </c>
      <c r="AN723" s="510"/>
      <c r="AO723" s="510"/>
      <c r="AP723" s="509"/>
      <c r="AQ723" s="509"/>
      <c r="AR723" s="509"/>
      <c r="AS723" s="509"/>
      <c r="AT723" s="163" t="s">
        <v>2653</v>
      </c>
      <c r="AU723" s="507">
        <v>65.0</v>
      </c>
      <c r="AV723" s="507">
        <v>6.0</v>
      </c>
      <c r="AW723" s="507">
        <v>2029.0</v>
      </c>
      <c r="AX723" s="163" t="s">
        <v>2677</v>
      </c>
      <c r="AY723" s="163" t="s">
        <v>3763</v>
      </c>
      <c r="AZ723" s="163" t="s">
        <v>2655</v>
      </c>
    </row>
    <row r="724">
      <c r="A724" s="163" t="s">
        <v>7132</v>
      </c>
      <c r="B724" s="163" t="s">
        <v>7133</v>
      </c>
      <c r="C724" s="163" t="s">
        <v>2638</v>
      </c>
      <c r="D724" s="163" t="s">
        <v>2639</v>
      </c>
      <c r="E724" s="506">
        <v>45772.302083333336</v>
      </c>
      <c r="F724" s="507">
        <v>16280.0</v>
      </c>
      <c r="G724" s="163" t="s">
        <v>2640</v>
      </c>
      <c r="H724" s="507">
        <v>16280.0</v>
      </c>
      <c r="I724" s="163" t="s">
        <v>2640</v>
      </c>
      <c r="J724" s="163" t="s">
        <v>2641</v>
      </c>
      <c r="K724" s="163" t="s">
        <v>2642</v>
      </c>
      <c r="L724" s="163" t="s">
        <v>7134</v>
      </c>
      <c r="M724" s="163" t="s">
        <v>7134</v>
      </c>
      <c r="N724" s="163" t="s">
        <v>2645</v>
      </c>
      <c r="O724" s="163" t="s">
        <v>2646</v>
      </c>
      <c r="P724" s="163" t="s">
        <v>2683</v>
      </c>
      <c r="Q724" s="163" t="s">
        <v>2648</v>
      </c>
      <c r="R724" s="506">
        <v>45772.3</v>
      </c>
      <c r="S724" s="509"/>
      <c r="T724" s="509"/>
      <c r="U724" s="163" t="s">
        <v>7135</v>
      </c>
      <c r="V724" s="510"/>
      <c r="W724" s="510"/>
      <c r="X724" s="510"/>
      <c r="Y724" s="510"/>
      <c r="Z724" s="510"/>
      <c r="AA724" s="510"/>
      <c r="AB724" s="163" t="s">
        <v>7136</v>
      </c>
      <c r="AC724" s="507">
        <v>9.064102667E9</v>
      </c>
      <c r="AD724" s="163" t="s">
        <v>7137</v>
      </c>
      <c r="AE724" s="507">
        <v>651200.0</v>
      </c>
      <c r="AF724" s="163" t="s">
        <v>2640</v>
      </c>
      <c r="AG724" s="163" t="s">
        <v>3096</v>
      </c>
      <c r="AH724" s="507">
        <v>40.0</v>
      </c>
      <c r="AI724" s="509"/>
      <c r="AJ724" s="163" t="s">
        <v>2651</v>
      </c>
      <c r="AK724" s="514">
        <v>45802.0</v>
      </c>
      <c r="AL724" s="506">
        <v>45772.3</v>
      </c>
      <c r="AM724" s="163" t="s">
        <v>7138</v>
      </c>
      <c r="AN724" s="510"/>
      <c r="AO724" s="509"/>
      <c r="AP724" s="509"/>
      <c r="AQ724" s="509"/>
      <c r="AR724" s="509"/>
      <c r="AS724" s="509"/>
      <c r="AT724" s="163" t="s">
        <v>2653</v>
      </c>
      <c r="AU724" s="507">
        <v>8508.0</v>
      </c>
      <c r="AV724" s="507">
        <v>9.0</v>
      </c>
      <c r="AW724" s="507">
        <v>2029.0</v>
      </c>
      <c r="AX724" s="163" t="s">
        <v>2687</v>
      </c>
      <c r="AY724" s="163" t="s">
        <v>2688</v>
      </c>
      <c r="AZ724" s="163" t="s">
        <v>2655</v>
      </c>
    </row>
    <row r="725">
      <c r="A725" s="163" t="s">
        <v>7139</v>
      </c>
      <c r="B725" s="163" t="s">
        <v>7140</v>
      </c>
      <c r="C725" s="163" t="s">
        <v>2638</v>
      </c>
      <c r="D725" s="163" t="s">
        <v>2639</v>
      </c>
      <c r="E725" s="506">
        <v>45772.302083333336</v>
      </c>
      <c r="F725" s="507">
        <v>14800.0</v>
      </c>
      <c r="G725" s="163" t="s">
        <v>2640</v>
      </c>
      <c r="H725" s="507">
        <v>14800.0</v>
      </c>
      <c r="I725" s="163" t="s">
        <v>2640</v>
      </c>
      <c r="J725" s="163" t="s">
        <v>2641</v>
      </c>
      <c r="K725" s="163" t="s">
        <v>2642</v>
      </c>
      <c r="L725" s="163" t="s">
        <v>7141</v>
      </c>
      <c r="M725" s="163" t="s">
        <v>7141</v>
      </c>
      <c r="N725" s="163" t="s">
        <v>2645</v>
      </c>
      <c r="O725" s="163" t="s">
        <v>2646</v>
      </c>
      <c r="P725" s="163" t="s">
        <v>2673</v>
      </c>
      <c r="Q725" s="163" t="s">
        <v>2648</v>
      </c>
      <c r="R725" s="506">
        <v>45772.3</v>
      </c>
      <c r="S725" s="509"/>
      <c r="T725" s="509"/>
      <c r="U725" s="163" t="s">
        <v>7142</v>
      </c>
      <c r="V725" s="510"/>
      <c r="W725" s="510"/>
      <c r="X725" s="510"/>
      <c r="Y725" s="510"/>
      <c r="Z725" s="510"/>
      <c r="AA725" s="510"/>
      <c r="AB725" s="163" t="s">
        <v>7143</v>
      </c>
      <c r="AC725" s="507">
        <v>8.012144144E9</v>
      </c>
      <c r="AD725" s="163" t="s">
        <v>7144</v>
      </c>
      <c r="AE725" s="507">
        <v>473600.0</v>
      </c>
      <c r="AF725" s="163" t="s">
        <v>2640</v>
      </c>
      <c r="AG725" s="163" t="s">
        <v>3096</v>
      </c>
      <c r="AH725" s="507">
        <v>32.0</v>
      </c>
      <c r="AI725" s="509"/>
      <c r="AJ725" s="163" t="s">
        <v>2651</v>
      </c>
      <c r="AK725" s="514">
        <v>45802.0</v>
      </c>
      <c r="AL725" s="506">
        <v>45772.3</v>
      </c>
      <c r="AM725" s="163" t="s">
        <v>7145</v>
      </c>
      <c r="AN725" s="510"/>
      <c r="AO725" s="510"/>
      <c r="AP725" s="509"/>
      <c r="AQ725" s="509"/>
      <c r="AR725" s="509"/>
      <c r="AS725" s="509"/>
      <c r="AT725" s="163" t="s">
        <v>2700</v>
      </c>
      <c r="AU725" s="507">
        <v>2441.0</v>
      </c>
      <c r="AV725" s="507">
        <v>5.0</v>
      </c>
      <c r="AW725" s="507">
        <v>2028.0</v>
      </c>
      <c r="AX725" s="163" t="s">
        <v>2677</v>
      </c>
      <c r="AY725" s="163" t="s">
        <v>2709</v>
      </c>
      <c r="AZ725" s="163" t="s">
        <v>2655</v>
      </c>
    </row>
    <row r="726">
      <c r="A726" s="163" t="s">
        <v>7146</v>
      </c>
      <c r="B726" s="163" t="s">
        <v>7147</v>
      </c>
      <c r="C726" s="163" t="s">
        <v>2638</v>
      </c>
      <c r="D726" s="163" t="s">
        <v>2639</v>
      </c>
      <c r="E726" s="506">
        <v>45772.30138888889</v>
      </c>
      <c r="F726" s="507">
        <v>14800.0</v>
      </c>
      <c r="G726" s="163" t="s">
        <v>2640</v>
      </c>
      <c r="H726" s="507">
        <v>14800.0</v>
      </c>
      <c r="I726" s="163" t="s">
        <v>2640</v>
      </c>
      <c r="J726" s="163" t="s">
        <v>2641</v>
      </c>
      <c r="K726" s="163" t="s">
        <v>2642</v>
      </c>
      <c r="L726" s="163" t="s">
        <v>7148</v>
      </c>
      <c r="M726" s="163" t="s">
        <v>7148</v>
      </c>
      <c r="N726" s="163" t="s">
        <v>2645</v>
      </c>
      <c r="O726" s="163" t="s">
        <v>2646</v>
      </c>
      <c r="P726" s="163" t="s">
        <v>2673</v>
      </c>
      <c r="Q726" s="163" t="s">
        <v>2648</v>
      </c>
      <c r="R726" s="506">
        <v>45772.3</v>
      </c>
      <c r="S726" s="509"/>
      <c r="T726" s="509"/>
      <c r="U726" s="163" t="s">
        <v>7149</v>
      </c>
      <c r="V726" s="510"/>
      <c r="W726" s="510"/>
      <c r="X726" s="510"/>
      <c r="Y726" s="510"/>
      <c r="Z726" s="510"/>
      <c r="AA726" s="510"/>
      <c r="AB726" s="163" t="s">
        <v>7150</v>
      </c>
      <c r="AC726" s="510"/>
      <c r="AD726" s="163" t="s">
        <v>7151</v>
      </c>
      <c r="AE726" s="507">
        <v>636400.0</v>
      </c>
      <c r="AF726" s="163" t="s">
        <v>2640</v>
      </c>
      <c r="AG726" s="163" t="s">
        <v>3096</v>
      </c>
      <c r="AH726" s="507">
        <v>43.0</v>
      </c>
      <c r="AI726" s="509"/>
      <c r="AJ726" s="163" t="s">
        <v>2651</v>
      </c>
      <c r="AK726" s="514">
        <v>45802.0</v>
      </c>
      <c r="AL726" s="506">
        <v>45772.3</v>
      </c>
      <c r="AM726" s="163" t="s">
        <v>7152</v>
      </c>
      <c r="AN726" s="510"/>
      <c r="AO726" s="509"/>
      <c r="AP726" s="509"/>
      <c r="AQ726" s="509"/>
      <c r="AR726" s="509"/>
      <c r="AS726" s="509"/>
      <c r="AT726" s="163" t="s">
        <v>2653</v>
      </c>
      <c r="AU726" s="507">
        <v>9640.0</v>
      </c>
      <c r="AV726" s="507">
        <v>12.0</v>
      </c>
      <c r="AW726" s="507">
        <v>2028.0</v>
      </c>
      <c r="AX726" s="163" t="s">
        <v>2677</v>
      </c>
      <c r="AY726" s="163" t="s">
        <v>2750</v>
      </c>
      <c r="AZ726" s="163" t="s">
        <v>2655</v>
      </c>
    </row>
    <row r="727">
      <c r="A727" s="163" t="s">
        <v>7153</v>
      </c>
      <c r="B727" s="163" t="s">
        <v>7154</v>
      </c>
      <c r="C727" s="163" t="s">
        <v>2638</v>
      </c>
      <c r="D727" s="163" t="s">
        <v>2639</v>
      </c>
      <c r="E727" s="506">
        <v>45772.30138888889</v>
      </c>
      <c r="F727" s="507">
        <v>14800.0</v>
      </c>
      <c r="G727" s="163" t="s">
        <v>2640</v>
      </c>
      <c r="H727" s="507">
        <v>14800.0</v>
      </c>
      <c r="I727" s="163" t="s">
        <v>2640</v>
      </c>
      <c r="J727" s="163" t="s">
        <v>2641</v>
      </c>
      <c r="K727" s="163" t="s">
        <v>2642</v>
      </c>
      <c r="L727" s="163" t="s">
        <v>7155</v>
      </c>
      <c r="M727" s="163" t="s">
        <v>7155</v>
      </c>
      <c r="N727" s="163" t="s">
        <v>2645</v>
      </c>
      <c r="O727" s="163" t="s">
        <v>2646</v>
      </c>
      <c r="P727" s="163" t="s">
        <v>2683</v>
      </c>
      <c r="Q727" s="163" t="s">
        <v>2648</v>
      </c>
      <c r="R727" s="506">
        <v>45772.3</v>
      </c>
      <c r="S727" s="509"/>
      <c r="T727" s="509"/>
      <c r="U727" s="163" t="s">
        <v>7156</v>
      </c>
      <c r="V727" s="510"/>
      <c r="W727" s="510"/>
      <c r="X727" s="510"/>
      <c r="Y727" s="510"/>
      <c r="Z727" s="510"/>
      <c r="AA727" s="510"/>
      <c r="AB727" s="163" t="s">
        <v>7136</v>
      </c>
      <c r="AC727" s="507">
        <v>9.064102667E9</v>
      </c>
      <c r="AD727" s="163" t="s">
        <v>7157</v>
      </c>
      <c r="AE727" s="507">
        <v>621600.0</v>
      </c>
      <c r="AF727" s="163" t="s">
        <v>2640</v>
      </c>
      <c r="AG727" s="163" t="s">
        <v>3096</v>
      </c>
      <c r="AH727" s="507">
        <v>42.0</v>
      </c>
      <c r="AI727" s="509"/>
      <c r="AJ727" s="163" t="s">
        <v>2651</v>
      </c>
      <c r="AK727" s="514">
        <v>45802.0</v>
      </c>
      <c r="AL727" s="506">
        <v>45772.3</v>
      </c>
      <c r="AM727" s="163" t="s">
        <v>7138</v>
      </c>
      <c r="AN727" s="510"/>
      <c r="AO727" s="509"/>
      <c r="AP727" s="509"/>
      <c r="AQ727" s="509"/>
      <c r="AR727" s="509"/>
      <c r="AS727" s="509"/>
      <c r="AT727" s="163" t="s">
        <v>2653</v>
      </c>
      <c r="AU727" s="507">
        <v>8508.0</v>
      </c>
      <c r="AV727" s="507">
        <v>9.0</v>
      </c>
      <c r="AW727" s="507">
        <v>2029.0</v>
      </c>
      <c r="AX727" s="163" t="s">
        <v>2687</v>
      </c>
      <c r="AY727" s="163" t="s">
        <v>2688</v>
      </c>
      <c r="AZ727" s="163" t="s">
        <v>2655</v>
      </c>
    </row>
    <row r="728">
      <c r="A728" s="163" t="s">
        <v>7158</v>
      </c>
      <c r="B728" s="163" t="s">
        <v>7159</v>
      </c>
      <c r="C728" s="163" t="s">
        <v>2638</v>
      </c>
      <c r="D728" s="163" t="s">
        <v>2639</v>
      </c>
      <c r="E728" s="506">
        <v>45772.30138888889</v>
      </c>
      <c r="F728" s="507">
        <v>21300.0</v>
      </c>
      <c r="G728" s="163" t="s">
        <v>2640</v>
      </c>
      <c r="H728" s="507">
        <v>21300.0</v>
      </c>
      <c r="I728" s="163" t="s">
        <v>2640</v>
      </c>
      <c r="J728" s="163" t="s">
        <v>2641</v>
      </c>
      <c r="K728" s="163" t="s">
        <v>2642</v>
      </c>
      <c r="L728" s="163" t="s">
        <v>7160</v>
      </c>
      <c r="M728" s="163" t="s">
        <v>7160</v>
      </c>
      <c r="N728" s="163" t="s">
        <v>2645</v>
      </c>
      <c r="O728" s="163" t="s">
        <v>2646</v>
      </c>
      <c r="P728" s="163" t="s">
        <v>2673</v>
      </c>
      <c r="Q728" s="163" t="s">
        <v>2648</v>
      </c>
      <c r="R728" s="506">
        <v>45772.3</v>
      </c>
      <c r="S728" s="509"/>
      <c r="T728" s="509"/>
      <c r="U728" s="163" t="s">
        <v>7161</v>
      </c>
      <c r="V728" s="510"/>
      <c r="W728" s="510"/>
      <c r="X728" s="510"/>
      <c r="Y728" s="510"/>
      <c r="Z728" s="510"/>
      <c r="AA728" s="510"/>
      <c r="AB728" s="163" t="s">
        <v>7162</v>
      </c>
      <c r="AC728" s="507">
        <v>8.051624274E9</v>
      </c>
      <c r="AD728" s="163" t="s">
        <v>7163</v>
      </c>
      <c r="AE728" s="507">
        <v>724200.0</v>
      </c>
      <c r="AF728" s="163" t="s">
        <v>2640</v>
      </c>
      <c r="AG728" s="163" t="s">
        <v>3096</v>
      </c>
      <c r="AH728" s="507">
        <v>34.0</v>
      </c>
      <c r="AI728" s="509"/>
      <c r="AJ728" s="163" t="s">
        <v>2651</v>
      </c>
      <c r="AK728" s="514">
        <v>45802.0</v>
      </c>
      <c r="AL728" s="506">
        <v>45772.3</v>
      </c>
      <c r="AM728" s="163" t="s">
        <v>3064</v>
      </c>
      <c r="AN728" s="510"/>
      <c r="AO728" s="509"/>
      <c r="AP728" s="509"/>
      <c r="AQ728" s="509"/>
      <c r="AR728" s="509"/>
      <c r="AS728" s="509"/>
      <c r="AT728" s="163" t="s">
        <v>2700</v>
      </c>
      <c r="AU728" s="507">
        <v>9407.0</v>
      </c>
      <c r="AV728" s="507">
        <v>11.0</v>
      </c>
      <c r="AW728" s="507">
        <v>2028.0</v>
      </c>
      <c r="AX728" s="163" t="s">
        <v>3065</v>
      </c>
      <c r="AY728" s="163" t="s">
        <v>3066</v>
      </c>
      <c r="AZ728" s="163" t="s">
        <v>2655</v>
      </c>
    </row>
    <row r="729">
      <c r="A729" s="163" t="s">
        <v>7164</v>
      </c>
      <c r="B729" s="163" t="s">
        <v>7165</v>
      </c>
      <c r="C729" s="163" t="s">
        <v>2638</v>
      </c>
      <c r="D729" s="163" t="s">
        <v>2639</v>
      </c>
      <c r="E729" s="506">
        <v>45772.30138888889</v>
      </c>
      <c r="F729" s="507">
        <v>14800.0</v>
      </c>
      <c r="G729" s="163" t="s">
        <v>2640</v>
      </c>
      <c r="H729" s="507">
        <v>14800.0</v>
      </c>
      <c r="I729" s="163" t="s">
        <v>2640</v>
      </c>
      <c r="J729" s="163" t="s">
        <v>2641</v>
      </c>
      <c r="K729" s="163" t="s">
        <v>2642</v>
      </c>
      <c r="L729" s="163" t="s">
        <v>7166</v>
      </c>
      <c r="M729" s="163" t="s">
        <v>7166</v>
      </c>
      <c r="N729" s="163" t="s">
        <v>2645</v>
      </c>
      <c r="O729" s="163" t="s">
        <v>2646</v>
      </c>
      <c r="P729" s="163" t="s">
        <v>2673</v>
      </c>
      <c r="Q729" s="163" t="s">
        <v>2648</v>
      </c>
      <c r="R729" s="506">
        <v>45772.3</v>
      </c>
      <c r="S729" s="509"/>
      <c r="T729" s="509"/>
      <c r="U729" s="163" t="s">
        <v>7167</v>
      </c>
      <c r="V729" s="510"/>
      <c r="W729" s="510"/>
      <c r="X729" s="510"/>
      <c r="Y729" s="510"/>
      <c r="Z729" s="510"/>
      <c r="AA729" s="510"/>
      <c r="AB729" s="163" t="s">
        <v>7168</v>
      </c>
      <c r="AC729" s="507">
        <v>9.026608856E9</v>
      </c>
      <c r="AD729" s="163" t="s">
        <v>7169</v>
      </c>
      <c r="AE729" s="507">
        <v>666000.0</v>
      </c>
      <c r="AF729" s="163" t="s">
        <v>2640</v>
      </c>
      <c r="AG729" s="163" t="s">
        <v>3096</v>
      </c>
      <c r="AH729" s="507">
        <v>45.0</v>
      </c>
      <c r="AI729" s="509"/>
      <c r="AJ729" s="163" t="s">
        <v>2651</v>
      </c>
      <c r="AK729" s="514">
        <v>45802.0</v>
      </c>
      <c r="AL729" s="506">
        <v>45772.3</v>
      </c>
      <c r="AM729" s="163" t="s">
        <v>7170</v>
      </c>
      <c r="AN729" s="510"/>
      <c r="AO729" s="509"/>
      <c r="AP729" s="509"/>
      <c r="AQ729" s="509"/>
      <c r="AR729" s="509"/>
      <c r="AS729" s="509"/>
      <c r="AT729" s="163" t="s">
        <v>2700</v>
      </c>
      <c r="AU729" s="507">
        <v>6734.0</v>
      </c>
      <c r="AV729" s="507">
        <v>5.0</v>
      </c>
      <c r="AW729" s="507">
        <v>2028.0</v>
      </c>
      <c r="AX729" s="163" t="s">
        <v>3065</v>
      </c>
      <c r="AY729" s="163" t="s">
        <v>3066</v>
      </c>
      <c r="AZ729" s="163" t="s">
        <v>2655</v>
      </c>
    </row>
    <row r="730">
      <c r="A730" s="163" t="s">
        <v>7171</v>
      </c>
      <c r="B730" s="163" t="s">
        <v>7172</v>
      </c>
      <c r="C730" s="163" t="s">
        <v>2638</v>
      </c>
      <c r="D730" s="163" t="s">
        <v>2639</v>
      </c>
      <c r="E730" s="506">
        <v>45772.30069444444</v>
      </c>
      <c r="F730" s="507">
        <v>21900.0</v>
      </c>
      <c r="G730" s="163" t="s">
        <v>2640</v>
      </c>
      <c r="H730" s="507">
        <v>21900.0</v>
      </c>
      <c r="I730" s="163" t="s">
        <v>2640</v>
      </c>
      <c r="J730" s="163" t="s">
        <v>2641</v>
      </c>
      <c r="K730" s="163" t="s">
        <v>2642</v>
      </c>
      <c r="L730" s="163" t="s">
        <v>7173</v>
      </c>
      <c r="M730" s="163" t="s">
        <v>7173</v>
      </c>
      <c r="N730" s="163" t="s">
        <v>2645</v>
      </c>
      <c r="O730" s="163" t="s">
        <v>2646</v>
      </c>
      <c r="P730" s="163" t="s">
        <v>2673</v>
      </c>
      <c r="Q730" s="163" t="s">
        <v>2648</v>
      </c>
      <c r="R730" s="506">
        <v>45772.3</v>
      </c>
      <c r="S730" s="509"/>
      <c r="T730" s="509"/>
      <c r="U730" s="163" t="s">
        <v>7174</v>
      </c>
      <c r="V730" s="510"/>
      <c r="W730" s="510"/>
      <c r="X730" s="510"/>
      <c r="Y730" s="510"/>
      <c r="Z730" s="510"/>
      <c r="AA730" s="510"/>
      <c r="AB730" s="163" t="s">
        <v>7175</v>
      </c>
      <c r="AC730" s="507">
        <v>9.029224154E9</v>
      </c>
      <c r="AD730" s="163" t="s">
        <v>7176</v>
      </c>
      <c r="AE730" s="507">
        <v>766500.0</v>
      </c>
      <c r="AF730" s="163" t="s">
        <v>2640</v>
      </c>
      <c r="AG730" s="163" t="s">
        <v>3096</v>
      </c>
      <c r="AH730" s="507">
        <v>35.0</v>
      </c>
      <c r="AI730" s="509"/>
      <c r="AJ730" s="163" t="s">
        <v>2651</v>
      </c>
      <c r="AK730" s="514">
        <v>45802.0</v>
      </c>
      <c r="AL730" s="506">
        <v>45772.3</v>
      </c>
      <c r="AM730" s="163" t="s">
        <v>7177</v>
      </c>
      <c r="AN730" s="510"/>
      <c r="AO730" s="510"/>
      <c r="AP730" s="509"/>
      <c r="AQ730" s="509"/>
      <c r="AR730" s="509"/>
      <c r="AS730" s="509"/>
      <c r="AT730" s="163" t="s">
        <v>2653</v>
      </c>
      <c r="AU730" s="507">
        <v>952.0</v>
      </c>
      <c r="AV730" s="507">
        <v>9.0</v>
      </c>
      <c r="AW730" s="507">
        <v>2025.0</v>
      </c>
      <c r="AX730" s="163" t="s">
        <v>2677</v>
      </c>
      <c r="AY730" s="163" t="s">
        <v>2678</v>
      </c>
      <c r="AZ730" s="163" t="s">
        <v>2655</v>
      </c>
    </row>
    <row r="731">
      <c r="A731" s="163" t="s">
        <v>7178</v>
      </c>
      <c r="B731" s="163" t="s">
        <v>7179</v>
      </c>
      <c r="C731" s="163" t="s">
        <v>2638</v>
      </c>
      <c r="D731" s="163" t="s">
        <v>2639</v>
      </c>
      <c r="E731" s="506">
        <v>45772.30069444444</v>
      </c>
      <c r="F731" s="507">
        <v>29800.0</v>
      </c>
      <c r="G731" s="163" t="s">
        <v>2640</v>
      </c>
      <c r="H731" s="507">
        <v>29800.0</v>
      </c>
      <c r="I731" s="163" t="s">
        <v>2640</v>
      </c>
      <c r="J731" s="163" t="s">
        <v>2641</v>
      </c>
      <c r="K731" s="163" t="s">
        <v>2642</v>
      </c>
      <c r="L731" s="163" t="s">
        <v>7180</v>
      </c>
      <c r="M731" s="163" t="s">
        <v>7180</v>
      </c>
      <c r="N731" s="163" t="s">
        <v>2645</v>
      </c>
      <c r="O731" s="163" t="s">
        <v>2646</v>
      </c>
      <c r="P731" s="163" t="s">
        <v>2673</v>
      </c>
      <c r="Q731" s="163" t="s">
        <v>2648</v>
      </c>
      <c r="R731" s="506">
        <v>45772.3</v>
      </c>
      <c r="S731" s="509"/>
      <c r="T731" s="509"/>
      <c r="U731" s="163" t="s">
        <v>7181</v>
      </c>
      <c r="V731" s="510"/>
      <c r="W731" s="510"/>
      <c r="X731" s="510"/>
      <c r="Y731" s="510"/>
      <c r="Z731" s="510"/>
      <c r="AA731" s="510"/>
      <c r="AB731" s="163" t="s">
        <v>7182</v>
      </c>
      <c r="AC731" s="507">
        <v>9.087229952E9</v>
      </c>
      <c r="AD731" s="163" t="s">
        <v>7183</v>
      </c>
      <c r="AE731" s="507">
        <v>536400.0</v>
      </c>
      <c r="AF731" s="163" t="s">
        <v>2640</v>
      </c>
      <c r="AG731" s="163" t="s">
        <v>3096</v>
      </c>
      <c r="AH731" s="507">
        <v>18.0</v>
      </c>
      <c r="AI731" s="509"/>
      <c r="AJ731" s="163" t="s">
        <v>2651</v>
      </c>
      <c r="AK731" s="514">
        <v>45802.0</v>
      </c>
      <c r="AL731" s="506">
        <v>45772.3</v>
      </c>
      <c r="AM731" s="163" t="s">
        <v>7184</v>
      </c>
      <c r="AN731" s="510"/>
      <c r="AO731" s="509"/>
      <c r="AP731" s="509"/>
      <c r="AQ731" s="509"/>
      <c r="AR731" s="509"/>
      <c r="AS731" s="509"/>
      <c r="AT731" s="163" t="s">
        <v>2653</v>
      </c>
      <c r="AU731" s="507">
        <v>8641.0</v>
      </c>
      <c r="AV731" s="507">
        <v>11.0</v>
      </c>
      <c r="AW731" s="507">
        <v>2028.0</v>
      </c>
      <c r="AX731" s="163" t="s">
        <v>2687</v>
      </c>
      <c r="AY731" s="163" t="s">
        <v>2678</v>
      </c>
      <c r="AZ731" s="163" t="s">
        <v>2655</v>
      </c>
    </row>
    <row r="732">
      <c r="A732" s="163" t="s">
        <v>7185</v>
      </c>
      <c r="B732" s="163" t="s">
        <v>7186</v>
      </c>
      <c r="C732" s="163" t="s">
        <v>2638</v>
      </c>
      <c r="D732" s="163" t="s">
        <v>2639</v>
      </c>
      <c r="E732" s="506">
        <v>45772.30069444444</v>
      </c>
      <c r="F732" s="507">
        <v>19900.0</v>
      </c>
      <c r="G732" s="163" t="s">
        <v>2640</v>
      </c>
      <c r="H732" s="507">
        <v>19900.0</v>
      </c>
      <c r="I732" s="163" t="s">
        <v>2640</v>
      </c>
      <c r="J732" s="163" t="s">
        <v>2641</v>
      </c>
      <c r="K732" s="163" t="s">
        <v>2642</v>
      </c>
      <c r="L732" s="163" t="s">
        <v>7187</v>
      </c>
      <c r="M732" s="163" t="s">
        <v>7187</v>
      </c>
      <c r="N732" s="163" t="s">
        <v>2645</v>
      </c>
      <c r="O732" s="163" t="s">
        <v>2646</v>
      </c>
      <c r="P732" s="163" t="s">
        <v>2683</v>
      </c>
      <c r="Q732" s="163" t="s">
        <v>2648</v>
      </c>
      <c r="R732" s="506">
        <v>45772.3</v>
      </c>
      <c r="S732" s="509"/>
      <c r="T732" s="509"/>
      <c r="U732" s="163" t="s">
        <v>7188</v>
      </c>
      <c r="V732" s="510"/>
      <c r="W732" s="510"/>
      <c r="X732" s="510"/>
      <c r="Y732" s="510"/>
      <c r="Z732" s="510"/>
      <c r="AA732" s="510"/>
      <c r="AB732" s="163" t="s">
        <v>7189</v>
      </c>
      <c r="AC732" s="507">
        <v>9.017160854E9</v>
      </c>
      <c r="AD732" s="163" t="s">
        <v>7190</v>
      </c>
      <c r="AE732" s="507">
        <v>557200.0</v>
      </c>
      <c r="AF732" s="163" t="s">
        <v>2640</v>
      </c>
      <c r="AG732" s="163" t="s">
        <v>3096</v>
      </c>
      <c r="AH732" s="507">
        <v>28.0</v>
      </c>
      <c r="AI732" s="509"/>
      <c r="AJ732" s="163" t="s">
        <v>2651</v>
      </c>
      <c r="AK732" s="514">
        <v>45802.0</v>
      </c>
      <c r="AL732" s="506">
        <v>45772.3</v>
      </c>
      <c r="AM732" s="163" t="s">
        <v>7191</v>
      </c>
      <c r="AN732" s="510"/>
      <c r="AO732" s="510"/>
      <c r="AP732" s="509"/>
      <c r="AQ732" s="509"/>
      <c r="AR732" s="509"/>
      <c r="AS732" s="509"/>
      <c r="AT732" s="163" t="s">
        <v>2653</v>
      </c>
      <c r="AU732" s="507">
        <v>4519.0</v>
      </c>
      <c r="AV732" s="507">
        <v>1.0</v>
      </c>
      <c r="AW732" s="507">
        <v>2027.0</v>
      </c>
      <c r="AX732" s="163" t="s">
        <v>2749</v>
      </c>
      <c r="AY732" s="163" t="s">
        <v>2688</v>
      </c>
      <c r="AZ732" s="163" t="s">
        <v>2655</v>
      </c>
    </row>
    <row r="733">
      <c r="A733" s="163" t="s">
        <v>7192</v>
      </c>
      <c r="B733" s="163" t="s">
        <v>7193</v>
      </c>
      <c r="C733" s="163" t="s">
        <v>2638</v>
      </c>
      <c r="D733" s="163" t="s">
        <v>2639</v>
      </c>
      <c r="E733" s="506">
        <v>45772.30069444444</v>
      </c>
      <c r="F733" s="507">
        <v>14800.0</v>
      </c>
      <c r="G733" s="163" t="s">
        <v>2640</v>
      </c>
      <c r="H733" s="507">
        <v>14800.0</v>
      </c>
      <c r="I733" s="163" t="s">
        <v>2640</v>
      </c>
      <c r="J733" s="163" t="s">
        <v>2641</v>
      </c>
      <c r="K733" s="163" t="s">
        <v>2642</v>
      </c>
      <c r="L733" s="163" t="s">
        <v>7194</v>
      </c>
      <c r="M733" s="163" t="s">
        <v>7194</v>
      </c>
      <c r="N733" s="163" t="s">
        <v>2645</v>
      </c>
      <c r="O733" s="163" t="s">
        <v>2646</v>
      </c>
      <c r="P733" s="163" t="s">
        <v>2673</v>
      </c>
      <c r="Q733" s="163" t="s">
        <v>2648</v>
      </c>
      <c r="R733" s="506">
        <v>45772.3</v>
      </c>
      <c r="S733" s="509"/>
      <c r="T733" s="509"/>
      <c r="U733" s="163" t="s">
        <v>7195</v>
      </c>
      <c r="V733" s="513"/>
      <c r="W733" s="510"/>
      <c r="X733" s="510"/>
      <c r="Y733" s="510"/>
      <c r="Z733" s="510"/>
      <c r="AA733" s="510"/>
      <c r="AB733" s="163" t="s">
        <v>7196</v>
      </c>
      <c r="AC733" s="507">
        <v>5.64542086E8</v>
      </c>
      <c r="AD733" s="163" t="s">
        <v>7197</v>
      </c>
      <c r="AE733" s="507">
        <v>636400.0</v>
      </c>
      <c r="AF733" s="163" t="s">
        <v>2640</v>
      </c>
      <c r="AG733" s="163" t="s">
        <v>3096</v>
      </c>
      <c r="AH733" s="507">
        <v>43.0</v>
      </c>
      <c r="AI733" s="509"/>
      <c r="AJ733" s="163" t="s">
        <v>2651</v>
      </c>
      <c r="AK733" s="514">
        <v>45802.0</v>
      </c>
      <c r="AL733" s="506">
        <v>45772.3</v>
      </c>
      <c r="AM733" s="163" t="s">
        <v>7198</v>
      </c>
      <c r="AN733" s="510"/>
      <c r="AO733" s="509"/>
      <c r="AP733" s="509"/>
      <c r="AQ733" s="509"/>
      <c r="AR733" s="509"/>
      <c r="AS733" s="509"/>
      <c r="AT733" s="163" t="s">
        <v>2653</v>
      </c>
      <c r="AU733" s="507">
        <v>7004.0</v>
      </c>
      <c r="AV733" s="507">
        <v>2.0</v>
      </c>
      <c r="AW733" s="507">
        <v>2028.0</v>
      </c>
      <c r="AX733" s="163" t="s">
        <v>2677</v>
      </c>
      <c r="AY733" s="163" t="s">
        <v>2779</v>
      </c>
      <c r="AZ733" s="163" t="s">
        <v>2655</v>
      </c>
    </row>
    <row r="734">
      <c r="A734" s="163" t="s">
        <v>7199</v>
      </c>
      <c r="B734" s="163" t="s">
        <v>7200</v>
      </c>
      <c r="C734" s="163" t="s">
        <v>2638</v>
      </c>
      <c r="D734" s="163" t="s">
        <v>2639</v>
      </c>
      <c r="E734" s="506">
        <v>45772.30069444444</v>
      </c>
      <c r="F734" s="507">
        <v>21300.0</v>
      </c>
      <c r="G734" s="163" t="s">
        <v>2640</v>
      </c>
      <c r="H734" s="507">
        <v>21300.0</v>
      </c>
      <c r="I734" s="163" t="s">
        <v>2640</v>
      </c>
      <c r="J734" s="163" t="s">
        <v>2641</v>
      </c>
      <c r="K734" s="163" t="s">
        <v>2642</v>
      </c>
      <c r="L734" s="163" t="s">
        <v>7201</v>
      </c>
      <c r="M734" s="163" t="s">
        <v>7201</v>
      </c>
      <c r="N734" s="163" t="s">
        <v>2645</v>
      </c>
      <c r="O734" s="163" t="s">
        <v>2646</v>
      </c>
      <c r="P734" s="163" t="s">
        <v>2673</v>
      </c>
      <c r="Q734" s="163" t="s">
        <v>2648</v>
      </c>
      <c r="R734" s="506">
        <v>45772.3</v>
      </c>
      <c r="S734" s="509"/>
      <c r="T734" s="509"/>
      <c r="U734" s="163" t="s">
        <v>7202</v>
      </c>
      <c r="V734" s="510"/>
      <c r="W734" s="510"/>
      <c r="X734" s="510"/>
      <c r="Y734" s="510"/>
      <c r="Z734" s="510"/>
      <c r="AA734" s="510"/>
      <c r="AB734" s="163" t="s">
        <v>7203</v>
      </c>
      <c r="AC734" s="507">
        <v>8.962351776E9</v>
      </c>
      <c r="AD734" s="163" t="s">
        <v>7204</v>
      </c>
      <c r="AE734" s="507">
        <v>724200.0</v>
      </c>
      <c r="AF734" s="163" t="s">
        <v>2640</v>
      </c>
      <c r="AG734" s="163" t="s">
        <v>3096</v>
      </c>
      <c r="AH734" s="507">
        <v>34.0</v>
      </c>
      <c r="AI734" s="509"/>
      <c r="AJ734" s="163" t="s">
        <v>2651</v>
      </c>
      <c r="AK734" s="514">
        <v>45802.0</v>
      </c>
      <c r="AL734" s="506">
        <v>45772.3</v>
      </c>
      <c r="AM734" s="163" t="s">
        <v>7205</v>
      </c>
      <c r="AN734" s="510"/>
      <c r="AO734" s="509"/>
      <c r="AP734" s="509"/>
      <c r="AQ734" s="509"/>
      <c r="AR734" s="509"/>
      <c r="AS734" s="509"/>
      <c r="AT734" s="163" t="s">
        <v>2653</v>
      </c>
      <c r="AU734" s="507">
        <v>7743.0</v>
      </c>
      <c r="AV734" s="507">
        <v>3.0</v>
      </c>
      <c r="AW734" s="507">
        <v>2028.0</v>
      </c>
      <c r="AX734" s="163" t="s">
        <v>2677</v>
      </c>
      <c r="AY734" s="163" t="s">
        <v>2678</v>
      </c>
      <c r="AZ734" s="163" t="s">
        <v>2655</v>
      </c>
    </row>
    <row r="735">
      <c r="A735" s="163" t="s">
        <v>7206</v>
      </c>
      <c r="B735" s="163" t="s">
        <v>7207</v>
      </c>
      <c r="C735" s="163" t="s">
        <v>2638</v>
      </c>
      <c r="D735" s="163" t="s">
        <v>2639</v>
      </c>
      <c r="E735" s="506">
        <v>45772.30069444444</v>
      </c>
      <c r="F735" s="507">
        <v>21300.0</v>
      </c>
      <c r="G735" s="163" t="s">
        <v>2640</v>
      </c>
      <c r="H735" s="507">
        <v>21300.0</v>
      </c>
      <c r="I735" s="163" t="s">
        <v>2640</v>
      </c>
      <c r="J735" s="163" t="s">
        <v>2641</v>
      </c>
      <c r="K735" s="163" t="s">
        <v>2642</v>
      </c>
      <c r="L735" s="163" t="s">
        <v>7208</v>
      </c>
      <c r="M735" s="163" t="s">
        <v>7208</v>
      </c>
      <c r="N735" s="163" t="s">
        <v>2645</v>
      </c>
      <c r="O735" s="163" t="s">
        <v>2646</v>
      </c>
      <c r="P735" s="163" t="s">
        <v>2673</v>
      </c>
      <c r="Q735" s="163" t="s">
        <v>2648</v>
      </c>
      <c r="R735" s="506">
        <v>45772.3</v>
      </c>
      <c r="S735" s="509"/>
      <c r="T735" s="509"/>
      <c r="U735" s="163" t="s">
        <v>7209</v>
      </c>
      <c r="V735" s="510"/>
      <c r="W735" s="510"/>
      <c r="X735" s="510"/>
      <c r="Y735" s="510"/>
      <c r="Z735" s="510"/>
      <c r="AA735" s="510"/>
      <c r="AB735" s="163" t="s">
        <v>7210</v>
      </c>
      <c r="AC735" s="507">
        <v>8.044462618E9</v>
      </c>
      <c r="AD735" s="163" t="s">
        <v>7211</v>
      </c>
      <c r="AE735" s="507">
        <v>702900.0</v>
      </c>
      <c r="AF735" s="163" t="s">
        <v>2640</v>
      </c>
      <c r="AG735" s="163" t="s">
        <v>3096</v>
      </c>
      <c r="AH735" s="507">
        <v>33.0</v>
      </c>
      <c r="AI735" s="509"/>
      <c r="AJ735" s="163" t="s">
        <v>2651</v>
      </c>
      <c r="AK735" s="514">
        <v>45802.0</v>
      </c>
      <c r="AL735" s="506">
        <v>45772.3</v>
      </c>
      <c r="AM735" s="163" t="s">
        <v>7212</v>
      </c>
      <c r="AN735" s="510"/>
      <c r="AO735" s="509"/>
      <c r="AP735" s="509"/>
      <c r="AQ735" s="509"/>
      <c r="AR735" s="509"/>
      <c r="AS735" s="509"/>
      <c r="AT735" s="163" t="s">
        <v>2653</v>
      </c>
      <c r="AU735" s="507">
        <v>3737.0</v>
      </c>
      <c r="AV735" s="507">
        <v>12.0</v>
      </c>
      <c r="AW735" s="507">
        <v>2028.0</v>
      </c>
      <c r="AX735" s="163" t="s">
        <v>2677</v>
      </c>
      <c r="AY735" s="163" t="s">
        <v>4339</v>
      </c>
      <c r="AZ735" s="163" t="s">
        <v>2655</v>
      </c>
    </row>
    <row r="736">
      <c r="A736" s="163" t="s">
        <v>7213</v>
      </c>
      <c r="B736" s="163" t="s">
        <v>7214</v>
      </c>
      <c r="C736" s="163" t="s">
        <v>2638</v>
      </c>
      <c r="D736" s="163" t="s">
        <v>2639</v>
      </c>
      <c r="E736" s="506">
        <v>45772.30069444444</v>
      </c>
      <c r="F736" s="507">
        <v>14800.0</v>
      </c>
      <c r="G736" s="163" t="s">
        <v>2640</v>
      </c>
      <c r="H736" s="507">
        <v>14800.0</v>
      </c>
      <c r="I736" s="163" t="s">
        <v>2640</v>
      </c>
      <c r="J736" s="163" t="s">
        <v>2641</v>
      </c>
      <c r="K736" s="163" t="s">
        <v>2642</v>
      </c>
      <c r="L736" s="163" t="s">
        <v>7215</v>
      </c>
      <c r="M736" s="163" t="s">
        <v>7215</v>
      </c>
      <c r="N736" s="163" t="s">
        <v>2645</v>
      </c>
      <c r="O736" s="163" t="s">
        <v>2646</v>
      </c>
      <c r="P736" s="163" t="s">
        <v>2673</v>
      </c>
      <c r="Q736" s="163" t="s">
        <v>2648</v>
      </c>
      <c r="R736" s="506">
        <v>45772.3</v>
      </c>
      <c r="S736" s="509"/>
      <c r="T736" s="509"/>
      <c r="U736" s="163" t="s">
        <v>7216</v>
      </c>
      <c r="V736" s="510"/>
      <c r="W736" s="509"/>
      <c r="X736" s="510"/>
      <c r="Y736" s="510"/>
      <c r="Z736" s="510"/>
      <c r="AA736" s="510"/>
      <c r="AB736" s="163" t="s">
        <v>7217</v>
      </c>
      <c r="AC736" s="507">
        <v>8.055855579E9</v>
      </c>
      <c r="AD736" s="163" t="s">
        <v>7218</v>
      </c>
      <c r="AE736" s="507">
        <v>562400.0</v>
      </c>
      <c r="AF736" s="163" t="s">
        <v>2640</v>
      </c>
      <c r="AG736" s="163" t="s">
        <v>3096</v>
      </c>
      <c r="AH736" s="507">
        <v>38.0</v>
      </c>
      <c r="AI736" s="509"/>
      <c r="AJ736" s="163" t="s">
        <v>2651</v>
      </c>
      <c r="AK736" s="514">
        <v>45802.0</v>
      </c>
      <c r="AL736" s="506">
        <v>45772.3</v>
      </c>
      <c r="AM736" s="163" t="s">
        <v>7219</v>
      </c>
      <c r="AN736" s="510"/>
      <c r="AO736" s="509"/>
      <c r="AP736" s="509"/>
      <c r="AQ736" s="509"/>
      <c r="AR736" s="509"/>
      <c r="AS736" s="509"/>
      <c r="AT736" s="163" t="s">
        <v>2653</v>
      </c>
      <c r="AU736" s="507">
        <v>1625.0</v>
      </c>
      <c r="AV736" s="507">
        <v>6.0</v>
      </c>
      <c r="AW736" s="507">
        <v>2025.0</v>
      </c>
      <c r="AX736" s="163" t="s">
        <v>2687</v>
      </c>
      <c r="AY736" s="163" t="s">
        <v>2678</v>
      </c>
      <c r="AZ736" s="163" t="s">
        <v>2655</v>
      </c>
    </row>
    <row r="737">
      <c r="A737" s="163" t="s">
        <v>7220</v>
      </c>
      <c r="B737" s="163" t="s">
        <v>7221</v>
      </c>
      <c r="C737" s="163" t="s">
        <v>2638</v>
      </c>
      <c r="D737" s="163" t="s">
        <v>2639</v>
      </c>
      <c r="E737" s="506">
        <v>45772.30069444444</v>
      </c>
      <c r="F737" s="507">
        <v>19900.0</v>
      </c>
      <c r="G737" s="163" t="s">
        <v>2640</v>
      </c>
      <c r="H737" s="507">
        <v>19900.0</v>
      </c>
      <c r="I737" s="163" t="s">
        <v>2640</v>
      </c>
      <c r="J737" s="163" t="s">
        <v>2641</v>
      </c>
      <c r="K737" s="163" t="s">
        <v>2642</v>
      </c>
      <c r="L737" s="163" t="s">
        <v>7222</v>
      </c>
      <c r="M737" s="163" t="s">
        <v>7222</v>
      </c>
      <c r="N737" s="163" t="s">
        <v>2645</v>
      </c>
      <c r="O737" s="163" t="s">
        <v>2646</v>
      </c>
      <c r="P737" s="163" t="s">
        <v>2673</v>
      </c>
      <c r="Q737" s="163" t="s">
        <v>2648</v>
      </c>
      <c r="R737" s="506">
        <v>45772.299305555556</v>
      </c>
      <c r="S737" s="509"/>
      <c r="T737" s="509"/>
      <c r="U737" s="163" t="s">
        <v>7223</v>
      </c>
      <c r="V737" s="513"/>
      <c r="W737" s="509"/>
      <c r="X737" s="510"/>
      <c r="Y737" s="510"/>
      <c r="Z737" s="510"/>
      <c r="AA737" s="510"/>
      <c r="AB737" s="163" t="s">
        <v>7224</v>
      </c>
      <c r="AC737" s="507">
        <v>8.025435364E9</v>
      </c>
      <c r="AD737" s="163" t="s">
        <v>7225</v>
      </c>
      <c r="AE737" s="507">
        <v>716400.0</v>
      </c>
      <c r="AF737" s="163" t="s">
        <v>2640</v>
      </c>
      <c r="AG737" s="163" t="s">
        <v>3096</v>
      </c>
      <c r="AH737" s="507">
        <v>36.0</v>
      </c>
      <c r="AI737" s="509"/>
      <c r="AJ737" s="163" t="s">
        <v>2651</v>
      </c>
      <c r="AK737" s="514">
        <v>45802.0</v>
      </c>
      <c r="AL737" s="506">
        <v>45772.299305555556</v>
      </c>
      <c r="AM737" s="163" t="s">
        <v>7226</v>
      </c>
      <c r="AN737" s="510"/>
      <c r="AO737" s="509"/>
      <c r="AP737" s="509"/>
      <c r="AQ737" s="509"/>
      <c r="AR737" s="509"/>
      <c r="AS737" s="509"/>
      <c r="AT737" s="163" t="s">
        <v>2653</v>
      </c>
      <c r="AU737" s="507">
        <v>2403.0</v>
      </c>
      <c r="AV737" s="507">
        <v>4.0</v>
      </c>
      <c r="AW737" s="507">
        <v>2026.0</v>
      </c>
      <c r="AX737" s="163" t="s">
        <v>2677</v>
      </c>
      <c r="AY737" s="163" t="s">
        <v>3163</v>
      </c>
      <c r="AZ737" s="163" t="s">
        <v>2655</v>
      </c>
    </row>
    <row r="738">
      <c r="A738" s="163" t="s">
        <v>7227</v>
      </c>
      <c r="B738" s="163" t="s">
        <v>7228</v>
      </c>
      <c r="C738" s="163" t="s">
        <v>2638</v>
      </c>
      <c r="D738" s="163" t="s">
        <v>2639</v>
      </c>
      <c r="E738" s="506">
        <v>45772.30069444444</v>
      </c>
      <c r="F738" s="507">
        <v>19900.0</v>
      </c>
      <c r="G738" s="163" t="s">
        <v>2640</v>
      </c>
      <c r="H738" s="507">
        <v>19900.0</v>
      </c>
      <c r="I738" s="163" t="s">
        <v>2640</v>
      </c>
      <c r="J738" s="163" t="s">
        <v>2641</v>
      </c>
      <c r="K738" s="163" t="s">
        <v>2642</v>
      </c>
      <c r="L738" s="163" t="s">
        <v>7229</v>
      </c>
      <c r="M738" s="163" t="s">
        <v>7229</v>
      </c>
      <c r="N738" s="163" t="s">
        <v>2645</v>
      </c>
      <c r="O738" s="163" t="s">
        <v>2646</v>
      </c>
      <c r="P738" s="163" t="s">
        <v>2673</v>
      </c>
      <c r="Q738" s="163" t="s">
        <v>2648</v>
      </c>
      <c r="R738" s="506">
        <v>45772.299305555556</v>
      </c>
      <c r="S738" s="509"/>
      <c r="T738" s="509"/>
      <c r="U738" s="163" t="s">
        <v>7230</v>
      </c>
      <c r="V738" s="513"/>
      <c r="W738" s="510"/>
      <c r="X738" s="510"/>
      <c r="Y738" s="510"/>
      <c r="Z738" s="510"/>
      <c r="AA738" s="510"/>
      <c r="AB738" s="163" t="s">
        <v>7231</v>
      </c>
      <c r="AC738" s="507">
        <v>8.037320321E9</v>
      </c>
      <c r="AD738" s="163" t="s">
        <v>7232</v>
      </c>
      <c r="AE738" s="507">
        <v>656700.0</v>
      </c>
      <c r="AF738" s="163" t="s">
        <v>2640</v>
      </c>
      <c r="AG738" s="163" t="s">
        <v>3096</v>
      </c>
      <c r="AH738" s="507">
        <v>33.0</v>
      </c>
      <c r="AI738" s="509"/>
      <c r="AJ738" s="163" t="s">
        <v>2651</v>
      </c>
      <c r="AK738" s="514">
        <v>45802.0</v>
      </c>
      <c r="AL738" s="506">
        <v>45772.299305555556</v>
      </c>
      <c r="AM738" s="163" t="s">
        <v>7233</v>
      </c>
      <c r="AN738" s="510"/>
      <c r="AO738" s="509"/>
      <c r="AP738" s="509"/>
      <c r="AQ738" s="509"/>
      <c r="AR738" s="509"/>
      <c r="AS738" s="509"/>
      <c r="AT738" s="163" t="s">
        <v>2653</v>
      </c>
      <c r="AU738" s="507">
        <v>3723.0</v>
      </c>
      <c r="AV738" s="507">
        <v>10.0</v>
      </c>
      <c r="AW738" s="507">
        <v>2028.0</v>
      </c>
      <c r="AX738" s="163" t="s">
        <v>2677</v>
      </c>
      <c r="AY738" s="163" t="s">
        <v>2678</v>
      </c>
      <c r="AZ738" s="163" t="s">
        <v>2655</v>
      </c>
    </row>
    <row r="739">
      <c r="A739" s="163" t="s">
        <v>7234</v>
      </c>
      <c r="B739" s="163" t="s">
        <v>7235</v>
      </c>
      <c r="C739" s="163" t="s">
        <v>2638</v>
      </c>
      <c r="D739" s="163" t="s">
        <v>2639</v>
      </c>
      <c r="E739" s="506">
        <v>45772.30069444444</v>
      </c>
      <c r="F739" s="507">
        <v>19900.0</v>
      </c>
      <c r="G739" s="163" t="s">
        <v>2640</v>
      </c>
      <c r="H739" s="507">
        <v>19900.0</v>
      </c>
      <c r="I739" s="163" t="s">
        <v>2640</v>
      </c>
      <c r="J739" s="163" t="s">
        <v>2641</v>
      </c>
      <c r="K739" s="163" t="s">
        <v>2642</v>
      </c>
      <c r="L739" s="163" t="s">
        <v>7236</v>
      </c>
      <c r="M739" s="163" t="s">
        <v>7236</v>
      </c>
      <c r="N739" s="163" t="s">
        <v>2645</v>
      </c>
      <c r="O739" s="163" t="s">
        <v>2646</v>
      </c>
      <c r="P739" s="163" t="s">
        <v>2673</v>
      </c>
      <c r="Q739" s="163" t="s">
        <v>2648</v>
      </c>
      <c r="R739" s="506">
        <v>45772.299305555556</v>
      </c>
      <c r="S739" s="509"/>
      <c r="T739" s="509"/>
      <c r="U739" s="163" t="s">
        <v>7237</v>
      </c>
      <c r="V739" s="510"/>
      <c r="W739" s="509"/>
      <c r="X739" s="510"/>
      <c r="Y739" s="510"/>
      <c r="Z739" s="510"/>
      <c r="AA739" s="510"/>
      <c r="AB739" s="163" t="s">
        <v>7238</v>
      </c>
      <c r="AC739" s="510"/>
      <c r="AD739" s="163" t="s">
        <v>7239</v>
      </c>
      <c r="AE739" s="507">
        <v>676600.0</v>
      </c>
      <c r="AF739" s="163" t="s">
        <v>2640</v>
      </c>
      <c r="AG739" s="163" t="s">
        <v>3096</v>
      </c>
      <c r="AH739" s="507">
        <v>34.0</v>
      </c>
      <c r="AI739" s="509"/>
      <c r="AJ739" s="163" t="s">
        <v>2651</v>
      </c>
      <c r="AK739" s="514">
        <v>45802.0</v>
      </c>
      <c r="AL739" s="506">
        <v>45772.299305555556</v>
      </c>
      <c r="AM739" s="163" t="s">
        <v>7240</v>
      </c>
      <c r="AN739" s="510"/>
      <c r="AO739" s="509"/>
      <c r="AP739" s="509"/>
      <c r="AQ739" s="509"/>
      <c r="AR739" s="509"/>
      <c r="AS739" s="509"/>
      <c r="AT739" s="163" t="s">
        <v>2653</v>
      </c>
      <c r="AU739" s="507">
        <v>2001.0</v>
      </c>
      <c r="AV739" s="507">
        <v>1.0</v>
      </c>
      <c r="AW739" s="507">
        <v>2030.0</v>
      </c>
      <c r="AX739" s="163" t="s">
        <v>2687</v>
      </c>
      <c r="AY739" s="163" t="s">
        <v>2893</v>
      </c>
      <c r="AZ739" s="163" t="s">
        <v>2655</v>
      </c>
    </row>
    <row r="740">
      <c r="A740" s="163" t="s">
        <v>7241</v>
      </c>
      <c r="B740" s="163" t="s">
        <v>7242</v>
      </c>
      <c r="C740" s="163" t="s">
        <v>2638</v>
      </c>
      <c r="D740" s="163" t="s">
        <v>2639</v>
      </c>
      <c r="E740" s="506">
        <v>45772.30069444444</v>
      </c>
      <c r="F740" s="507">
        <v>19900.0</v>
      </c>
      <c r="G740" s="163" t="s">
        <v>2640</v>
      </c>
      <c r="H740" s="507">
        <v>19900.0</v>
      </c>
      <c r="I740" s="163" t="s">
        <v>2640</v>
      </c>
      <c r="J740" s="163" t="s">
        <v>2641</v>
      </c>
      <c r="K740" s="163" t="s">
        <v>2642</v>
      </c>
      <c r="L740" s="163" t="s">
        <v>7243</v>
      </c>
      <c r="M740" s="163" t="s">
        <v>7243</v>
      </c>
      <c r="N740" s="163" t="s">
        <v>2645</v>
      </c>
      <c r="O740" s="163" t="s">
        <v>2646</v>
      </c>
      <c r="P740" s="163" t="s">
        <v>2683</v>
      </c>
      <c r="Q740" s="163" t="s">
        <v>2648</v>
      </c>
      <c r="R740" s="506">
        <v>45772.299305555556</v>
      </c>
      <c r="S740" s="509"/>
      <c r="T740" s="509"/>
      <c r="U740" s="163" t="s">
        <v>7244</v>
      </c>
      <c r="V740" s="513"/>
      <c r="W740" s="510"/>
      <c r="X740" s="510"/>
      <c r="Y740" s="510"/>
      <c r="Z740" s="510"/>
      <c r="AA740" s="510"/>
      <c r="AB740" s="163" t="s">
        <v>7245</v>
      </c>
      <c r="AC740" s="507">
        <v>7.089449134E9</v>
      </c>
      <c r="AD740" s="163" t="s">
        <v>7246</v>
      </c>
      <c r="AE740" s="507">
        <v>676600.0</v>
      </c>
      <c r="AF740" s="163" t="s">
        <v>2640</v>
      </c>
      <c r="AG740" s="163" t="s">
        <v>3096</v>
      </c>
      <c r="AH740" s="507">
        <v>34.0</v>
      </c>
      <c r="AI740" s="509"/>
      <c r="AJ740" s="163" t="s">
        <v>2651</v>
      </c>
      <c r="AK740" s="514">
        <v>45802.0</v>
      </c>
      <c r="AL740" s="506">
        <v>45772.299305555556</v>
      </c>
      <c r="AM740" s="163" t="s">
        <v>7247</v>
      </c>
      <c r="AN740" s="510"/>
      <c r="AO740" s="509"/>
      <c r="AP740" s="509"/>
      <c r="AQ740" s="509"/>
      <c r="AR740" s="509"/>
      <c r="AS740" s="509"/>
      <c r="AT740" s="163" t="s">
        <v>2653</v>
      </c>
      <c r="AU740" s="507">
        <v>4477.0</v>
      </c>
      <c r="AV740" s="507">
        <v>3.0</v>
      </c>
      <c r="AW740" s="507">
        <v>2027.0</v>
      </c>
      <c r="AX740" s="163" t="s">
        <v>2687</v>
      </c>
      <c r="AY740" s="163" t="s">
        <v>2688</v>
      </c>
      <c r="AZ740" s="163" t="s">
        <v>2655</v>
      </c>
    </row>
    <row r="741">
      <c r="A741" s="163" t="s">
        <v>7248</v>
      </c>
      <c r="B741" s="163" t="s">
        <v>7249</v>
      </c>
      <c r="C741" s="163" t="s">
        <v>2638</v>
      </c>
      <c r="D741" s="163" t="s">
        <v>2639</v>
      </c>
      <c r="E741" s="506">
        <v>45772.30069444444</v>
      </c>
      <c r="F741" s="507">
        <v>19900.0</v>
      </c>
      <c r="G741" s="163" t="s">
        <v>2640</v>
      </c>
      <c r="H741" s="507">
        <v>19900.0</v>
      </c>
      <c r="I741" s="163" t="s">
        <v>2640</v>
      </c>
      <c r="J741" s="163" t="s">
        <v>2641</v>
      </c>
      <c r="K741" s="163" t="s">
        <v>2642</v>
      </c>
      <c r="L741" s="163" t="s">
        <v>7250</v>
      </c>
      <c r="M741" s="163" t="s">
        <v>7250</v>
      </c>
      <c r="N741" s="163" t="s">
        <v>2645</v>
      </c>
      <c r="O741" s="163" t="s">
        <v>2646</v>
      </c>
      <c r="P741" s="163" t="s">
        <v>2673</v>
      </c>
      <c r="Q741" s="163" t="s">
        <v>2648</v>
      </c>
      <c r="R741" s="506">
        <v>45772.299305555556</v>
      </c>
      <c r="S741" s="509"/>
      <c r="T741" s="509"/>
      <c r="U741" s="163" t="s">
        <v>7251</v>
      </c>
      <c r="V741" s="510"/>
      <c r="W741" s="509"/>
      <c r="X741" s="510"/>
      <c r="Y741" s="510"/>
      <c r="Z741" s="510"/>
      <c r="AA741" s="510"/>
      <c r="AB741" s="163" t="s">
        <v>7252</v>
      </c>
      <c r="AC741" s="510"/>
      <c r="AD741" s="163" t="s">
        <v>7253</v>
      </c>
      <c r="AE741" s="507">
        <v>616900.0</v>
      </c>
      <c r="AF741" s="163" t="s">
        <v>2640</v>
      </c>
      <c r="AG741" s="163" t="s">
        <v>3096</v>
      </c>
      <c r="AH741" s="507">
        <v>31.0</v>
      </c>
      <c r="AI741" s="509"/>
      <c r="AJ741" s="163" t="s">
        <v>2651</v>
      </c>
      <c r="AK741" s="514">
        <v>45802.0</v>
      </c>
      <c r="AL741" s="506">
        <v>45772.299305555556</v>
      </c>
      <c r="AM741" s="163" t="s">
        <v>7254</v>
      </c>
      <c r="AN741" s="510"/>
      <c r="AO741" s="509"/>
      <c r="AP741" s="509"/>
      <c r="AQ741" s="509"/>
      <c r="AR741" s="509"/>
      <c r="AS741" s="509"/>
      <c r="AT741" s="163" t="s">
        <v>2653</v>
      </c>
      <c r="AU741" s="507">
        <v>6958.0</v>
      </c>
      <c r="AV741" s="507">
        <v>4.0</v>
      </c>
      <c r="AW741" s="507">
        <v>2029.0</v>
      </c>
      <c r="AX741" s="163" t="s">
        <v>2687</v>
      </c>
      <c r="AY741" s="163" t="s">
        <v>2893</v>
      </c>
      <c r="AZ741" s="163" t="s">
        <v>2655</v>
      </c>
    </row>
    <row r="742">
      <c r="A742" s="163" t="s">
        <v>7255</v>
      </c>
      <c r="B742" s="163" t="s">
        <v>6570</v>
      </c>
      <c r="C742" s="163" t="s">
        <v>2638</v>
      </c>
      <c r="D742" s="163" t="s">
        <v>2639</v>
      </c>
      <c r="E742" s="506">
        <v>45772.30069444444</v>
      </c>
      <c r="F742" s="507">
        <v>21300.0</v>
      </c>
      <c r="G742" s="163" t="s">
        <v>2640</v>
      </c>
      <c r="H742" s="507">
        <v>21300.0</v>
      </c>
      <c r="I742" s="163" t="s">
        <v>2640</v>
      </c>
      <c r="J742" s="163" t="s">
        <v>2641</v>
      </c>
      <c r="K742" s="163" t="s">
        <v>2642</v>
      </c>
      <c r="L742" s="163" t="s">
        <v>6571</v>
      </c>
      <c r="M742" s="163" t="s">
        <v>6571</v>
      </c>
      <c r="N742" s="163" t="s">
        <v>2645</v>
      </c>
      <c r="O742" s="163" t="s">
        <v>2646</v>
      </c>
      <c r="P742" s="163" t="s">
        <v>2673</v>
      </c>
      <c r="Q742" s="163" t="s">
        <v>2648</v>
      </c>
      <c r="R742" s="506">
        <v>45772.299305555556</v>
      </c>
      <c r="S742" s="509"/>
      <c r="T742" s="509"/>
      <c r="U742" s="163" t="s">
        <v>7256</v>
      </c>
      <c r="V742" s="513"/>
      <c r="W742" s="510"/>
      <c r="X742" s="510"/>
      <c r="Y742" s="510"/>
      <c r="Z742" s="510"/>
      <c r="AA742" s="510"/>
      <c r="AB742" s="163" t="s">
        <v>6573</v>
      </c>
      <c r="AC742" s="507">
        <v>8.03780898E9</v>
      </c>
      <c r="AD742" s="163" t="s">
        <v>6574</v>
      </c>
      <c r="AE742" s="507">
        <v>660300.0</v>
      </c>
      <c r="AF742" s="163" t="s">
        <v>2640</v>
      </c>
      <c r="AG742" s="163" t="s">
        <v>3096</v>
      </c>
      <c r="AH742" s="507">
        <v>31.0</v>
      </c>
      <c r="AI742" s="509"/>
      <c r="AJ742" s="163" t="s">
        <v>2651</v>
      </c>
      <c r="AK742" s="514">
        <v>45802.0</v>
      </c>
      <c r="AL742" s="506">
        <v>45773.29791666667</v>
      </c>
      <c r="AM742" s="163" t="s">
        <v>6575</v>
      </c>
      <c r="AN742" s="510"/>
      <c r="AO742" s="509"/>
      <c r="AP742" s="509"/>
      <c r="AQ742" s="509"/>
      <c r="AR742" s="509"/>
      <c r="AS742" s="509"/>
      <c r="AT742" s="163" t="s">
        <v>2653</v>
      </c>
      <c r="AU742" s="507">
        <v>4943.0</v>
      </c>
      <c r="AV742" s="507">
        <v>4.0</v>
      </c>
      <c r="AW742" s="507">
        <v>2028.0</v>
      </c>
      <c r="AX742" s="163" t="s">
        <v>2687</v>
      </c>
      <c r="AY742" s="163" t="s">
        <v>3308</v>
      </c>
      <c r="AZ742" s="163" t="s">
        <v>2655</v>
      </c>
    </row>
    <row r="743">
      <c r="A743" s="163" t="s">
        <v>7257</v>
      </c>
      <c r="B743" s="163" t="s">
        <v>7258</v>
      </c>
      <c r="C743" s="163" t="s">
        <v>2638</v>
      </c>
      <c r="D743" s="163" t="s">
        <v>2639</v>
      </c>
      <c r="E743" s="506">
        <v>45772.30069444444</v>
      </c>
      <c r="F743" s="507">
        <v>21400.0</v>
      </c>
      <c r="G743" s="163" t="s">
        <v>2640</v>
      </c>
      <c r="H743" s="507">
        <v>21400.0</v>
      </c>
      <c r="I743" s="163" t="s">
        <v>2640</v>
      </c>
      <c r="J743" s="163" t="s">
        <v>2641</v>
      </c>
      <c r="K743" s="163" t="s">
        <v>2642</v>
      </c>
      <c r="L743" s="163" t="s">
        <v>7259</v>
      </c>
      <c r="M743" s="163" t="s">
        <v>7259</v>
      </c>
      <c r="N743" s="163" t="s">
        <v>2645</v>
      </c>
      <c r="O743" s="163" t="s">
        <v>2646</v>
      </c>
      <c r="P743" s="163" t="s">
        <v>2683</v>
      </c>
      <c r="Q743" s="163" t="s">
        <v>2648</v>
      </c>
      <c r="R743" s="506">
        <v>45772.299305555556</v>
      </c>
      <c r="S743" s="509"/>
      <c r="T743" s="509"/>
      <c r="U743" s="163" t="s">
        <v>7260</v>
      </c>
      <c r="V743" s="510"/>
      <c r="W743" s="509"/>
      <c r="X743" s="510"/>
      <c r="Y743" s="510"/>
      <c r="Z743" s="510"/>
      <c r="AA743" s="510"/>
      <c r="AB743" s="163" t="s">
        <v>7261</v>
      </c>
      <c r="AC743" s="507">
        <v>8.085214482E9</v>
      </c>
      <c r="AD743" s="163" t="s">
        <v>7262</v>
      </c>
      <c r="AE743" s="507">
        <v>749000.0</v>
      </c>
      <c r="AF743" s="163" t="s">
        <v>2640</v>
      </c>
      <c r="AG743" s="163" t="s">
        <v>3096</v>
      </c>
      <c r="AH743" s="507">
        <v>35.0</v>
      </c>
      <c r="AI743" s="509"/>
      <c r="AJ743" s="163" t="s">
        <v>2651</v>
      </c>
      <c r="AK743" s="514">
        <v>45802.0</v>
      </c>
      <c r="AL743" s="506">
        <v>45772.299305555556</v>
      </c>
      <c r="AM743" s="163" t="s">
        <v>7263</v>
      </c>
      <c r="AN743" s="510"/>
      <c r="AO743" s="509"/>
      <c r="AP743" s="509"/>
      <c r="AQ743" s="509"/>
      <c r="AR743" s="509"/>
      <c r="AS743" s="509"/>
      <c r="AT743" s="163" t="s">
        <v>2700</v>
      </c>
      <c r="AU743" s="507">
        <v>5450.0</v>
      </c>
      <c r="AV743" s="507">
        <v>12.0</v>
      </c>
      <c r="AW743" s="507">
        <v>2027.0</v>
      </c>
      <c r="AX743" s="163" t="s">
        <v>3065</v>
      </c>
      <c r="AY743" s="163" t="s">
        <v>2921</v>
      </c>
      <c r="AZ743" s="163" t="s">
        <v>2655</v>
      </c>
    </row>
    <row r="744">
      <c r="A744" s="163" t="s">
        <v>7264</v>
      </c>
      <c r="B744" s="163" t="s">
        <v>7265</v>
      </c>
      <c r="C744" s="163" t="s">
        <v>2638</v>
      </c>
      <c r="D744" s="163" t="s">
        <v>2639</v>
      </c>
      <c r="E744" s="506">
        <v>45772.30069444444</v>
      </c>
      <c r="F744" s="507">
        <v>19900.0</v>
      </c>
      <c r="G744" s="163" t="s">
        <v>2640</v>
      </c>
      <c r="H744" s="507">
        <v>19900.0</v>
      </c>
      <c r="I744" s="163" t="s">
        <v>2640</v>
      </c>
      <c r="J744" s="163" t="s">
        <v>2641</v>
      </c>
      <c r="K744" s="163" t="s">
        <v>2642</v>
      </c>
      <c r="L744" s="163" t="s">
        <v>7266</v>
      </c>
      <c r="M744" s="163" t="s">
        <v>7266</v>
      </c>
      <c r="N744" s="163" t="s">
        <v>2645</v>
      </c>
      <c r="O744" s="163" t="s">
        <v>2646</v>
      </c>
      <c r="P744" s="163" t="s">
        <v>2683</v>
      </c>
      <c r="Q744" s="163" t="s">
        <v>2648</v>
      </c>
      <c r="R744" s="506">
        <v>45772.299305555556</v>
      </c>
      <c r="S744" s="509"/>
      <c r="T744" s="509"/>
      <c r="U744" s="163" t="s">
        <v>7267</v>
      </c>
      <c r="V744" s="513"/>
      <c r="W744" s="509"/>
      <c r="X744" s="510"/>
      <c r="Y744" s="510"/>
      <c r="Z744" s="510"/>
      <c r="AA744" s="510"/>
      <c r="AB744" s="163" t="s">
        <v>7268</v>
      </c>
      <c r="AC744" s="507">
        <v>9.028153218E9</v>
      </c>
      <c r="AD744" s="163" t="s">
        <v>7269</v>
      </c>
      <c r="AE744" s="507">
        <v>676600.0</v>
      </c>
      <c r="AF744" s="163" t="s">
        <v>2640</v>
      </c>
      <c r="AG744" s="163" t="s">
        <v>3096</v>
      </c>
      <c r="AH744" s="507">
        <v>34.0</v>
      </c>
      <c r="AI744" s="509"/>
      <c r="AJ744" s="163" t="s">
        <v>2651</v>
      </c>
      <c r="AK744" s="514">
        <v>45802.0</v>
      </c>
      <c r="AL744" s="506">
        <v>45772.299305555556</v>
      </c>
      <c r="AM744" s="163" t="s">
        <v>7270</v>
      </c>
      <c r="AN744" s="510"/>
      <c r="AO744" s="510"/>
      <c r="AP744" s="509"/>
      <c r="AQ744" s="509"/>
      <c r="AR744" s="509"/>
      <c r="AS744" s="509"/>
      <c r="AT744" s="163" t="s">
        <v>2653</v>
      </c>
      <c r="AU744" s="507">
        <v>1578.0</v>
      </c>
      <c r="AV744" s="507">
        <v>6.0</v>
      </c>
      <c r="AW744" s="507">
        <v>2026.0</v>
      </c>
      <c r="AX744" s="163" t="s">
        <v>2687</v>
      </c>
      <c r="AY744" s="163" t="s">
        <v>2688</v>
      </c>
      <c r="AZ744" s="163" t="s">
        <v>2655</v>
      </c>
    </row>
    <row r="745">
      <c r="A745" s="163" t="s">
        <v>7271</v>
      </c>
      <c r="B745" s="163" t="s">
        <v>7272</v>
      </c>
      <c r="C745" s="163" t="s">
        <v>2638</v>
      </c>
      <c r="D745" s="163" t="s">
        <v>2639</v>
      </c>
      <c r="E745" s="506">
        <v>45772.30069444444</v>
      </c>
      <c r="F745" s="507">
        <v>21300.0</v>
      </c>
      <c r="G745" s="163" t="s">
        <v>2640</v>
      </c>
      <c r="H745" s="507">
        <v>21300.0</v>
      </c>
      <c r="I745" s="163" t="s">
        <v>2640</v>
      </c>
      <c r="J745" s="163" t="s">
        <v>2641</v>
      </c>
      <c r="K745" s="163" t="s">
        <v>2642</v>
      </c>
      <c r="L745" s="163" t="s">
        <v>7273</v>
      </c>
      <c r="M745" s="163" t="s">
        <v>7273</v>
      </c>
      <c r="N745" s="163" t="s">
        <v>2645</v>
      </c>
      <c r="O745" s="163" t="s">
        <v>2646</v>
      </c>
      <c r="P745" s="163" t="s">
        <v>2673</v>
      </c>
      <c r="Q745" s="163" t="s">
        <v>2648</v>
      </c>
      <c r="R745" s="506">
        <v>45772.299305555556</v>
      </c>
      <c r="S745" s="509"/>
      <c r="T745" s="509"/>
      <c r="U745" s="163" t="s">
        <v>7274</v>
      </c>
      <c r="V745" s="513"/>
      <c r="W745" s="510"/>
      <c r="X745" s="510"/>
      <c r="Y745" s="510"/>
      <c r="Z745" s="510"/>
      <c r="AA745" s="510"/>
      <c r="AB745" s="163" t="s">
        <v>7275</v>
      </c>
      <c r="AC745" s="507">
        <v>8.088647444E9</v>
      </c>
      <c r="AD745" s="163" t="s">
        <v>7276</v>
      </c>
      <c r="AE745" s="507">
        <v>553800.0</v>
      </c>
      <c r="AF745" s="163" t="s">
        <v>2640</v>
      </c>
      <c r="AG745" s="163" t="s">
        <v>3096</v>
      </c>
      <c r="AH745" s="507">
        <v>26.0</v>
      </c>
      <c r="AI745" s="509"/>
      <c r="AJ745" s="163" t="s">
        <v>2651</v>
      </c>
      <c r="AK745" s="514">
        <v>45802.0</v>
      </c>
      <c r="AL745" s="506">
        <v>45772.299305555556</v>
      </c>
      <c r="AM745" s="163" t="s">
        <v>7277</v>
      </c>
      <c r="AN745" s="510"/>
      <c r="AO745" s="509"/>
      <c r="AP745" s="509"/>
      <c r="AQ745" s="509"/>
      <c r="AR745" s="509"/>
      <c r="AS745" s="509"/>
      <c r="AT745" s="163" t="s">
        <v>2653</v>
      </c>
      <c r="AU745" s="507">
        <v>5894.0</v>
      </c>
      <c r="AV745" s="507">
        <v>8.0</v>
      </c>
      <c r="AW745" s="507">
        <v>2025.0</v>
      </c>
      <c r="AX745" s="163" t="s">
        <v>2677</v>
      </c>
      <c r="AY745" s="163" t="s">
        <v>2678</v>
      </c>
      <c r="AZ745" s="163" t="s">
        <v>2655</v>
      </c>
    </row>
    <row r="746">
      <c r="A746" s="163" t="s">
        <v>7278</v>
      </c>
      <c r="B746" s="163" t="s">
        <v>7279</v>
      </c>
      <c r="C746" s="163" t="s">
        <v>4698</v>
      </c>
      <c r="D746" s="163" t="s">
        <v>2639</v>
      </c>
      <c r="E746" s="506">
        <v>45772.30069444444</v>
      </c>
      <c r="F746" s="507">
        <v>21300.0</v>
      </c>
      <c r="G746" s="163" t="s">
        <v>2640</v>
      </c>
      <c r="H746" s="507">
        <v>21300.0</v>
      </c>
      <c r="I746" s="163" t="s">
        <v>2640</v>
      </c>
      <c r="J746" s="163" t="s">
        <v>2641</v>
      </c>
      <c r="K746" s="163" t="s">
        <v>2642</v>
      </c>
      <c r="L746" s="163" t="s">
        <v>7280</v>
      </c>
      <c r="M746" s="163" t="s">
        <v>7281</v>
      </c>
      <c r="N746" s="163" t="s">
        <v>2645</v>
      </c>
      <c r="O746" s="163" t="s">
        <v>2646</v>
      </c>
      <c r="P746" s="163" t="s">
        <v>2683</v>
      </c>
      <c r="Q746" s="163" t="s">
        <v>2648</v>
      </c>
      <c r="R746" s="506">
        <v>45772.299305555556</v>
      </c>
      <c r="S746" s="509"/>
      <c r="T746" s="509"/>
      <c r="U746" s="163" t="s">
        <v>7282</v>
      </c>
      <c r="V746" s="510"/>
      <c r="W746" s="510"/>
      <c r="X746" s="510"/>
      <c r="Y746" s="510"/>
      <c r="Z746" s="510"/>
      <c r="AA746" s="510"/>
      <c r="AB746" s="163" t="s">
        <v>7283</v>
      </c>
      <c r="AC746" s="510"/>
      <c r="AD746" s="163" t="s">
        <v>7284</v>
      </c>
      <c r="AE746" s="507">
        <v>596400.0</v>
      </c>
      <c r="AF746" s="163" t="s">
        <v>2640</v>
      </c>
      <c r="AG746" s="163" t="s">
        <v>3096</v>
      </c>
      <c r="AH746" s="507">
        <v>28.0</v>
      </c>
      <c r="AI746" s="509"/>
      <c r="AJ746" s="515" t="b">
        <v>0</v>
      </c>
      <c r="AK746" s="514">
        <v>45802.0</v>
      </c>
      <c r="AL746" s="506">
        <v>45772.299305555556</v>
      </c>
      <c r="AM746" s="163" t="s">
        <v>7285</v>
      </c>
      <c r="AN746" s="510"/>
      <c r="AO746" s="509"/>
      <c r="AP746" s="509"/>
      <c r="AQ746" s="509"/>
      <c r="AR746" s="509"/>
      <c r="AS746" s="509"/>
      <c r="AT746" s="163" t="s">
        <v>2653</v>
      </c>
      <c r="AU746" s="507">
        <v>4800.0</v>
      </c>
      <c r="AV746" s="507">
        <v>3.0</v>
      </c>
      <c r="AW746" s="507">
        <v>2027.0</v>
      </c>
      <c r="AX746" s="163" t="s">
        <v>2846</v>
      </c>
      <c r="AY746" s="163" t="s">
        <v>2921</v>
      </c>
      <c r="AZ746" s="163" t="s">
        <v>2655</v>
      </c>
    </row>
    <row r="747">
      <c r="A747" s="163" t="s">
        <v>7286</v>
      </c>
      <c r="B747" s="163" t="s">
        <v>7287</v>
      </c>
      <c r="C747" s="163" t="s">
        <v>2638</v>
      </c>
      <c r="D747" s="163" t="s">
        <v>2639</v>
      </c>
      <c r="E747" s="506">
        <v>45772.30069444444</v>
      </c>
      <c r="F747" s="507">
        <v>21400.0</v>
      </c>
      <c r="G747" s="163" t="s">
        <v>2640</v>
      </c>
      <c r="H747" s="507">
        <v>21400.0</v>
      </c>
      <c r="I747" s="163" t="s">
        <v>2640</v>
      </c>
      <c r="J747" s="163" t="s">
        <v>2641</v>
      </c>
      <c r="K747" s="163" t="s">
        <v>2642</v>
      </c>
      <c r="L747" s="163" t="s">
        <v>7288</v>
      </c>
      <c r="M747" s="163" t="s">
        <v>7288</v>
      </c>
      <c r="N747" s="163" t="s">
        <v>2645</v>
      </c>
      <c r="O747" s="163" t="s">
        <v>2646</v>
      </c>
      <c r="P747" s="163" t="s">
        <v>2673</v>
      </c>
      <c r="Q747" s="163" t="s">
        <v>2648</v>
      </c>
      <c r="R747" s="506">
        <v>45772.299305555556</v>
      </c>
      <c r="S747" s="509"/>
      <c r="T747" s="509"/>
      <c r="U747" s="163" t="s">
        <v>7289</v>
      </c>
      <c r="V747" s="510"/>
      <c r="W747" s="510"/>
      <c r="X747" s="510"/>
      <c r="Y747" s="510"/>
      <c r="Z747" s="510"/>
      <c r="AA747" s="510"/>
      <c r="AB747" s="163" t="s">
        <v>7290</v>
      </c>
      <c r="AC747" s="507">
        <v>9.083662779E9</v>
      </c>
      <c r="AD747" s="163" t="s">
        <v>7291</v>
      </c>
      <c r="AE747" s="507">
        <v>749000.0</v>
      </c>
      <c r="AF747" s="163" t="s">
        <v>2640</v>
      </c>
      <c r="AG747" s="163" t="s">
        <v>3096</v>
      </c>
      <c r="AH747" s="507">
        <v>35.0</v>
      </c>
      <c r="AI747" s="509"/>
      <c r="AJ747" s="163" t="s">
        <v>2651</v>
      </c>
      <c r="AK747" s="514">
        <v>45802.0</v>
      </c>
      <c r="AL747" s="506">
        <v>45772.299305555556</v>
      </c>
      <c r="AM747" s="163" t="s">
        <v>7292</v>
      </c>
      <c r="AN747" s="510"/>
      <c r="AO747" s="510"/>
      <c r="AP747" s="509"/>
      <c r="AQ747" s="509"/>
      <c r="AR747" s="509"/>
      <c r="AS747" s="509"/>
      <c r="AT747" s="163" t="s">
        <v>2653</v>
      </c>
      <c r="AU747" s="507">
        <v>9319.0</v>
      </c>
      <c r="AV747" s="507">
        <v>11.0</v>
      </c>
      <c r="AW747" s="507">
        <v>2025.0</v>
      </c>
      <c r="AX747" s="163" t="s">
        <v>2677</v>
      </c>
      <c r="AY747" s="163" t="s">
        <v>2678</v>
      </c>
      <c r="AZ747" s="163" t="s">
        <v>2655</v>
      </c>
    </row>
    <row r="748">
      <c r="A748" s="163" t="s">
        <v>7293</v>
      </c>
      <c r="B748" s="163" t="s">
        <v>7294</v>
      </c>
      <c r="C748" s="163" t="s">
        <v>2638</v>
      </c>
      <c r="D748" s="163" t="s">
        <v>2639</v>
      </c>
      <c r="E748" s="506">
        <v>45772.30069444444</v>
      </c>
      <c r="F748" s="507">
        <v>16280.0</v>
      </c>
      <c r="G748" s="163" t="s">
        <v>2640</v>
      </c>
      <c r="H748" s="507">
        <v>16280.0</v>
      </c>
      <c r="I748" s="163" t="s">
        <v>2640</v>
      </c>
      <c r="J748" s="163" t="s">
        <v>2641</v>
      </c>
      <c r="K748" s="163" t="s">
        <v>2642</v>
      </c>
      <c r="L748" s="163" t="s">
        <v>7295</v>
      </c>
      <c r="M748" s="163" t="s">
        <v>7295</v>
      </c>
      <c r="N748" s="163" t="s">
        <v>2645</v>
      </c>
      <c r="O748" s="163" t="s">
        <v>2646</v>
      </c>
      <c r="P748" s="163" t="s">
        <v>2673</v>
      </c>
      <c r="Q748" s="163" t="s">
        <v>2648</v>
      </c>
      <c r="R748" s="506">
        <v>45772.299305555556</v>
      </c>
      <c r="S748" s="509"/>
      <c r="T748" s="509"/>
      <c r="U748" s="163" t="s">
        <v>7296</v>
      </c>
      <c r="V748" s="510"/>
      <c r="W748" s="510"/>
      <c r="X748" s="510"/>
      <c r="Y748" s="510"/>
      <c r="Z748" s="510"/>
      <c r="AA748" s="510"/>
      <c r="AB748" s="163" t="s">
        <v>7297</v>
      </c>
      <c r="AC748" s="507">
        <v>9.016946622E9</v>
      </c>
      <c r="AD748" s="163" t="s">
        <v>7298</v>
      </c>
      <c r="AE748" s="507">
        <v>634920.0</v>
      </c>
      <c r="AF748" s="163" t="s">
        <v>2640</v>
      </c>
      <c r="AG748" s="163" t="s">
        <v>3096</v>
      </c>
      <c r="AH748" s="507">
        <v>39.0</v>
      </c>
      <c r="AI748" s="509"/>
      <c r="AJ748" s="163" t="s">
        <v>2651</v>
      </c>
      <c r="AK748" s="514">
        <v>45802.0</v>
      </c>
      <c r="AL748" s="506">
        <v>45772.299305555556</v>
      </c>
      <c r="AM748" s="163" t="s">
        <v>7299</v>
      </c>
      <c r="AN748" s="510"/>
      <c r="AO748" s="509"/>
      <c r="AP748" s="509"/>
      <c r="AQ748" s="509"/>
      <c r="AR748" s="509"/>
      <c r="AS748" s="509"/>
      <c r="AT748" s="163" t="s">
        <v>2653</v>
      </c>
      <c r="AU748" s="507">
        <v>2548.0</v>
      </c>
      <c r="AV748" s="507">
        <v>9.0</v>
      </c>
      <c r="AW748" s="507">
        <v>2025.0</v>
      </c>
      <c r="AX748" s="163" t="s">
        <v>2687</v>
      </c>
      <c r="AY748" s="163" t="s">
        <v>3308</v>
      </c>
      <c r="AZ748" s="163" t="s">
        <v>2655</v>
      </c>
    </row>
    <row r="749">
      <c r="A749" s="163" t="s">
        <v>7300</v>
      </c>
      <c r="B749" s="163" t="s">
        <v>7301</v>
      </c>
      <c r="C749" s="163" t="s">
        <v>2638</v>
      </c>
      <c r="D749" s="163" t="s">
        <v>2639</v>
      </c>
      <c r="E749" s="506">
        <v>45772.30069444444</v>
      </c>
      <c r="F749" s="507">
        <v>21300.0</v>
      </c>
      <c r="G749" s="163" t="s">
        <v>2640</v>
      </c>
      <c r="H749" s="507">
        <v>21300.0</v>
      </c>
      <c r="I749" s="163" t="s">
        <v>2640</v>
      </c>
      <c r="J749" s="163" t="s">
        <v>2641</v>
      </c>
      <c r="K749" s="163" t="s">
        <v>2642</v>
      </c>
      <c r="L749" s="163" t="s">
        <v>7302</v>
      </c>
      <c r="M749" s="163" t="s">
        <v>7302</v>
      </c>
      <c r="N749" s="163" t="s">
        <v>2645</v>
      </c>
      <c r="O749" s="163" t="s">
        <v>2646</v>
      </c>
      <c r="P749" s="163" t="s">
        <v>2673</v>
      </c>
      <c r="Q749" s="163" t="s">
        <v>2648</v>
      </c>
      <c r="R749" s="506">
        <v>45772.299305555556</v>
      </c>
      <c r="S749" s="509"/>
      <c r="T749" s="509"/>
      <c r="U749" s="163" t="s">
        <v>7303</v>
      </c>
      <c r="V749" s="510"/>
      <c r="W749" s="510"/>
      <c r="X749" s="510"/>
      <c r="Y749" s="510"/>
      <c r="Z749" s="510"/>
      <c r="AA749" s="510"/>
      <c r="AB749" s="163" t="s">
        <v>7304</v>
      </c>
      <c r="AC749" s="510"/>
      <c r="AD749" s="163" t="s">
        <v>7305</v>
      </c>
      <c r="AE749" s="507">
        <v>617700.0</v>
      </c>
      <c r="AF749" s="163" t="s">
        <v>2640</v>
      </c>
      <c r="AG749" s="163" t="s">
        <v>3096</v>
      </c>
      <c r="AH749" s="507">
        <v>29.0</v>
      </c>
      <c r="AI749" s="509"/>
      <c r="AJ749" s="163" t="s">
        <v>2651</v>
      </c>
      <c r="AK749" s="514">
        <v>45802.0</v>
      </c>
      <c r="AL749" s="506">
        <v>45772.299305555556</v>
      </c>
      <c r="AM749" s="163" t="s">
        <v>7306</v>
      </c>
      <c r="AN749" s="510"/>
      <c r="AO749" s="509"/>
      <c r="AP749" s="509"/>
      <c r="AQ749" s="509"/>
      <c r="AR749" s="509"/>
      <c r="AS749" s="509"/>
      <c r="AT749" s="163" t="s">
        <v>2653</v>
      </c>
      <c r="AU749" s="507">
        <v>8403.0</v>
      </c>
      <c r="AV749" s="507">
        <v>5.0</v>
      </c>
      <c r="AW749" s="507">
        <v>2028.0</v>
      </c>
      <c r="AX749" s="163" t="s">
        <v>2687</v>
      </c>
      <c r="AY749" s="163" t="s">
        <v>3308</v>
      </c>
      <c r="AZ749" s="163" t="s">
        <v>2655</v>
      </c>
    </row>
    <row r="750">
      <c r="A750" s="163" t="s">
        <v>7307</v>
      </c>
      <c r="B750" s="163" t="s">
        <v>7308</v>
      </c>
      <c r="C750" s="163" t="s">
        <v>2638</v>
      </c>
      <c r="D750" s="163" t="s">
        <v>2639</v>
      </c>
      <c r="E750" s="506">
        <v>45772.3</v>
      </c>
      <c r="F750" s="507">
        <v>21300.0</v>
      </c>
      <c r="G750" s="163" t="s">
        <v>2640</v>
      </c>
      <c r="H750" s="507">
        <v>21300.0</v>
      </c>
      <c r="I750" s="163" t="s">
        <v>2640</v>
      </c>
      <c r="J750" s="163" t="s">
        <v>2641</v>
      </c>
      <c r="K750" s="163" t="s">
        <v>2642</v>
      </c>
      <c r="L750" s="163" t="s">
        <v>7309</v>
      </c>
      <c r="M750" s="163" t="s">
        <v>7309</v>
      </c>
      <c r="N750" s="163" t="s">
        <v>2645</v>
      </c>
      <c r="O750" s="163" t="s">
        <v>2646</v>
      </c>
      <c r="P750" s="163" t="s">
        <v>2673</v>
      </c>
      <c r="Q750" s="163" t="s">
        <v>2648</v>
      </c>
      <c r="R750" s="506">
        <v>45772.299305555556</v>
      </c>
      <c r="S750" s="509"/>
      <c r="T750" s="509"/>
      <c r="U750" s="163" t="s">
        <v>7310</v>
      </c>
      <c r="V750" s="510"/>
      <c r="W750" s="510"/>
      <c r="X750" s="510"/>
      <c r="Y750" s="510"/>
      <c r="Z750" s="510"/>
      <c r="AA750" s="510"/>
      <c r="AB750" s="163" t="s">
        <v>7311</v>
      </c>
      <c r="AC750" s="507">
        <v>9.03760428E9</v>
      </c>
      <c r="AD750" s="163" t="s">
        <v>7312</v>
      </c>
      <c r="AE750" s="507">
        <v>639000.0</v>
      </c>
      <c r="AF750" s="163" t="s">
        <v>2640</v>
      </c>
      <c r="AG750" s="163" t="s">
        <v>3096</v>
      </c>
      <c r="AH750" s="507">
        <v>30.0</v>
      </c>
      <c r="AI750" s="509"/>
      <c r="AJ750" s="163" t="s">
        <v>2651</v>
      </c>
      <c r="AK750" s="514">
        <v>45802.0</v>
      </c>
      <c r="AL750" s="506">
        <v>45772.299305555556</v>
      </c>
      <c r="AM750" s="163" t="s">
        <v>7313</v>
      </c>
      <c r="AN750" s="510"/>
      <c r="AO750" s="509"/>
      <c r="AP750" s="509"/>
      <c r="AQ750" s="509"/>
      <c r="AR750" s="509"/>
      <c r="AS750" s="509"/>
      <c r="AT750" s="163" t="s">
        <v>2653</v>
      </c>
      <c r="AU750" s="507">
        <v>777.0</v>
      </c>
      <c r="AV750" s="507">
        <v>2.0</v>
      </c>
      <c r="AW750" s="507">
        <v>2026.0</v>
      </c>
      <c r="AX750" s="163" t="s">
        <v>2677</v>
      </c>
      <c r="AY750" s="163" t="s">
        <v>2678</v>
      </c>
      <c r="AZ750" s="163" t="s">
        <v>2655</v>
      </c>
    </row>
    <row r="751">
      <c r="A751" s="163" t="s">
        <v>7314</v>
      </c>
      <c r="B751" s="163" t="s">
        <v>7315</v>
      </c>
      <c r="C751" s="163" t="s">
        <v>2638</v>
      </c>
      <c r="D751" s="163" t="s">
        <v>2639</v>
      </c>
      <c r="E751" s="506">
        <v>45772.3</v>
      </c>
      <c r="F751" s="507">
        <v>21300.0</v>
      </c>
      <c r="G751" s="163" t="s">
        <v>2640</v>
      </c>
      <c r="H751" s="507">
        <v>21300.0</v>
      </c>
      <c r="I751" s="163" t="s">
        <v>2640</v>
      </c>
      <c r="J751" s="163" t="s">
        <v>2641</v>
      </c>
      <c r="K751" s="163" t="s">
        <v>2642</v>
      </c>
      <c r="L751" s="163" t="s">
        <v>7316</v>
      </c>
      <c r="M751" s="163" t="s">
        <v>7316</v>
      </c>
      <c r="N751" s="163" t="s">
        <v>2645</v>
      </c>
      <c r="O751" s="163" t="s">
        <v>2646</v>
      </c>
      <c r="P751" s="163" t="s">
        <v>2673</v>
      </c>
      <c r="Q751" s="163" t="s">
        <v>2648</v>
      </c>
      <c r="R751" s="506">
        <v>45772.299305555556</v>
      </c>
      <c r="S751" s="509"/>
      <c r="T751" s="509"/>
      <c r="U751" s="163" t="s">
        <v>7317</v>
      </c>
      <c r="V751" s="510"/>
      <c r="W751" s="510"/>
      <c r="X751" s="510"/>
      <c r="Y751" s="510"/>
      <c r="Z751" s="510"/>
      <c r="AA751" s="510"/>
      <c r="AB751" s="163" t="s">
        <v>7318</v>
      </c>
      <c r="AC751" s="510"/>
      <c r="AD751" s="163" t="s">
        <v>7319</v>
      </c>
      <c r="AE751" s="507">
        <v>575100.0</v>
      </c>
      <c r="AF751" s="163" t="s">
        <v>2640</v>
      </c>
      <c r="AG751" s="163" t="s">
        <v>3096</v>
      </c>
      <c r="AH751" s="507">
        <v>27.0</v>
      </c>
      <c r="AI751" s="509"/>
      <c r="AJ751" s="163" t="s">
        <v>2651</v>
      </c>
      <c r="AK751" s="514">
        <v>45802.0</v>
      </c>
      <c r="AL751" s="506">
        <v>45772.299305555556</v>
      </c>
      <c r="AM751" s="163" t="s">
        <v>7320</v>
      </c>
      <c r="AN751" s="510"/>
      <c r="AO751" s="509"/>
      <c r="AP751" s="509"/>
      <c r="AQ751" s="509"/>
      <c r="AR751" s="509"/>
      <c r="AS751" s="509"/>
      <c r="AT751" s="163" t="s">
        <v>2700</v>
      </c>
      <c r="AU751" s="507">
        <v>20.0</v>
      </c>
      <c r="AV751" s="507">
        <v>6.0</v>
      </c>
      <c r="AW751" s="507">
        <v>2031.0</v>
      </c>
      <c r="AX751" s="163" t="s">
        <v>2677</v>
      </c>
      <c r="AY751" s="163" t="s">
        <v>2709</v>
      </c>
      <c r="AZ751" s="163" t="s">
        <v>2655</v>
      </c>
    </row>
    <row r="752">
      <c r="A752" s="163" t="s">
        <v>7321</v>
      </c>
      <c r="B752" s="163" t="s">
        <v>7322</v>
      </c>
      <c r="C752" s="163" t="s">
        <v>2638</v>
      </c>
      <c r="D752" s="163" t="s">
        <v>2639</v>
      </c>
      <c r="E752" s="506">
        <v>45772.3</v>
      </c>
      <c r="F752" s="507">
        <v>19900.0</v>
      </c>
      <c r="G752" s="163" t="s">
        <v>2640</v>
      </c>
      <c r="H752" s="507">
        <v>19900.0</v>
      </c>
      <c r="I752" s="163" t="s">
        <v>2640</v>
      </c>
      <c r="J752" s="163" t="s">
        <v>2641</v>
      </c>
      <c r="K752" s="163" t="s">
        <v>2642</v>
      </c>
      <c r="L752" s="163" t="s">
        <v>7323</v>
      </c>
      <c r="M752" s="163" t="s">
        <v>7323</v>
      </c>
      <c r="N752" s="163" t="s">
        <v>2645</v>
      </c>
      <c r="O752" s="163" t="s">
        <v>2646</v>
      </c>
      <c r="P752" s="163" t="s">
        <v>2647</v>
      </c>
      <c r="Q752" s="163" t="s">
        <v>2648</v>
      </c>
      <c r="R752" s="506">
        <v>45772.3</v>
      </c>
      <c r="S752" s="509"/>
      <c r="T752" s="509"/>
      <c r="U752" s="163" t="s">
        <v>3419</v>
      </c>
      <c r="V752" s="510"/>
      <c r="W752" s="510"/>
      <c r="X752" s="510"/>
      <c r="Y752" s="510"/>
      <c r="Z752" s="510"/>
      <c r="AA752" s="510"/>
      <c r="AB752" s="163" t="s">
        <v>7324</v>
      </c>
      <c r="AC752" s="507">
        <v>9.092228653E9</v>
      </c>
      <c r="AD752" s="163" t="s">
        <v>7325</v>
      </c>
      <c r="AE752" s="507">
        <v>636800.0</v>
      </c>
      <c r="AF752" s="163" t="s">
        <v>2640</v>
      </c>
      <c r="AG752" s="163" t="s">
        <v>3096</v>
      </c>
      <c r="AH752" s="507">
        <v>32.0</v>
      </c>
      <c r="AI752" s="509"/>
      <c r="AJ752" s="163" t="s">
        <v>2651</v>
      </c>
      <c r="AK752" s="514">
        <v>45802.0</v>
      </c>
      <c r="AL752" s="506">
        <v>45772.3</v>
      </c>
      <c r="AM752" s="163" t="s">
        <v>7326</v>
      </c>
      <c r="AN752" s="510"/>
      <c r="AO752" s="510"/>
      <c r="AP752" s="509"/>
      <c r="AQ752" s="509"/>
      <c r="AR752" s="509"/>
      <c r="AS752" s="509"/>
      <c r="AT752" s="163" t="s">
        <v>2653</v>
      </c>
      <c r="AU752" s="507">
        <v>1758.0</v>
      </c>
      <c r="AV752" s="507">
        <v>5.0</v>
      </c>
      <c r="AW752" s="507">
        <v>2027.0</v>
      </c>
      <c r="AX752" s="510"/>
      <c r="AY752" s="163" t="s">
        <v>2654</v>
      </c>
      <c r="AZ752" s="163" t="s">
        <v>2655</v>
      </c>
    </row>
    <row r="753">
      <c r="A753" s="163" t="s">
        <v>7327</v>
      </c>
      <c r="B753" s="163" t="s">
        <v>7328</v>
      </c>
      <c r="C753" s="163" t="s">
        <v>2638</v>
      </c>
      <c r="D753" s="163" t="s">
        <v>2639</v>
      </c>
      <c r="E753" s="506">
        <v>45772.3</v>
      </c>
      <c r="F753" s="507">
        <v>21300.0</v>
      </c>
      <c r="G753" s="163" t="s">
        <v>2640</v>
      </c>
      <c r="H753" s="507">
        <v>21300.0</v>
      </c>
      <c r="I753" s="163" t="s">
        <v>2640</v>
      </c>
      <c r="J753" s="163" t="s">
        <v>2641</v>
      </c>
      <c r="K753" s="163" t="s">
        <v>2642</v>
      </c>
      <c r="L753" s="163" t="s">
        <v>7329</v>
      </c>
      <c r="M753" s="163" t="s">
        <v>7329</v>
      </c>
      <c r="N753" s="163" t="s">
        <v>2645</v>
      </c>
      <c r="O753" s="163" t="s">
        <v>2646</v>
      </c>
      <c r="P753" s="163" t="s">
        <v>2660</v>
      </c>
      <c r="Q753" s="163" t="s">
        <v>2648</v>
      </c>
      <c r="R753" s="506">
        <v>45772.3</v>
      </c>
      <c r="S753" s="509"/>
      <c r="T753" s="509"/>
      <c r="U753" s="163" t="s">
        <v>7330</v>
      </c>
      <c r="V753" s="510"/>
      <c r="W753" s="510"/>
      <c r="X753" s="510"/>
      <c r="Y753" s="510"/>
      <c r="Z753" s="510"/>
      <c r="AA753" s="510"/>
      <c r="AB753" s="163" t="s">
        <v>7331</v>
      </c>
      <c r="AC753" s="510"/>
      <c r="AD753" s="163" t="s">
        <v>7332</v>
      </c>
      <c r="AE753" s="507">
        <v>702900.0</v>
      </c>
      <c r="AF753" s="163" t="s">
        <v>2640</v>
      </c>
      <c r="AG753" s="163" t="s">
        <v>3096</v>
      </c>
      <c r="AH753" s="507">
        <v>33.0</v>
      </c>
      <c r="AI753" s="509"/>
      <c r="AJ753" s="163" t="s">
        <v>2651</v>
      </c>
      <c r="AK753" s="514">
        <v>45802.0</v>
      </c>
      <c r="AL753" s="506">
        <v>45772.3</v>
      </c>
      <c r="AM753" s="163" t="s">
        <v>7333</v>
      </c>
      <c r="AN753" s="510"/>
      <c r="AO753" s="509"/>
      <c r="AP753" s="509"/>
      <c r="AQ753" s="509"/>
      <c r="AR753" s="509"/>
      <c r="AS753" s="509"/>
      <c r="AT753" s="163" t="s">
        <v>2653</v>
      </c>
      <c r="AU753" s="507">
        <v>6306.0</v>
      </c>
      <c r="AV753" s="507">
        <v>2.0</v>
      </c>
      <c r="AW753" s="507">
        <v>2027.0</v>
      </c>
      <c r="AX753" s="163" t="s">
        <v>2664</v>
      </c>
      <c r="AY753" s="163" t="s">
        <v>2665</v>
      </c>
      <c r="AZ753" s="163" t="s">
        <v>2655</v>
      </c>
    </row>
    <row r="754">
      <c r="A754" s="163" t="s">
        <v>7334</v>
      </c>
      <c r="B754" s="163" t="s">
        <v>7335</v>
      </c>
      <c r="C754" s="163" t="s">
        <v>2638</v>
      </c>
      <c r="D754" s="163" t="s">
        <v>2639</v>
      </c>
      <c r="E754" s="506">
        <v>45772.3</v>
      </c>
      <c r="F754" s="507">
        <v>19900.0</v>
      </c>
      <c r="G754" s="163" t="s">
        <v>2640</v>
      </c>
      <c r="H754" s="507">
        <v>19900.0</v>
      </c>
      <c r="I754" s="163" t="s">
        <v>2640</v>
      </c>
      <c r="J754" s="163" t="s">
        <v>2641</v>
      </c>
      <c r="K754" s="163" t="s">
        <v>2642</v>
      </c>
      <c r="L754" s="163" t="s">
        <v>7336</v>
      </c>
      <c r="M754" s="163" t="s">
        <v>7336</v>
      </c>
      <c r="N754" s="163" t="s">
        <v>2645</v>
      </c>
      <c r="O754" s="163" t="s">
        <v>2646</v>
      </c>
      <c r="P754" s="163" t="s">
        <v>2683</v>
      </c>
      <c r="Q754" s="163" t="s">
        <v>2648</v>
      </c>
      <c r="R754" s="506">
        <v>45772.299305555556</v>
      </c>
      <c r="S754" s="509"/>
      <c r="T754" s="509"/>
      <c r="U754" s="163" t="s">
        <v>7337</v>
      </c>
      <c r="V754" s="510"/>
      <c r="W754" s="510"/>
      <c r="X754" s="510"/>
      <c r="Y754" s="510"/>
      <c r="Z754" s="510"/>
      <c r="AA754" s="510"/>
      <c r="AB754" s="163" t="s">
        <v>7338</v>
      </c>
      <c r="AC754" s="507">
        <v>9.063623159E9</v>
      </c>
      <c r="AD754" s="163" t="s">
        <v>7339</v>
      </c>
      <c r="AE754" s="507">
        <v>696500.0</v>
      </c>
      <c r="AF754" s="163" t="s">
        <v>2640</v>
      </c>
      <c r="AG754" s="163" t="s">
        <v>3096</v>
      </c>
      <c r="AH754" s="507">
        <v>35.0</v>
      </c>
      <c r="AI754" s="509"/>
      <c r="AJ754" s="163" t="s">
        <v>2651</v>
      </c>
      <c r="AK754" s="514">
        <v>45802.0</v>
      </c>
      <c r="AL754" s="506">
        <v>45772.299305555556</v>
      </c>
      <c r="AM754" s="163" t="s">
        <v>7340</v>
      </c>
      <c r="AN754" s="510"/>
      <c r="AO754" s="509"/>
      <c r="AP754" s="509"/>
      <c r="AQ754" s="509"/>
      <c r="AR754" s="509"/>
      <c r="AS754" s="509"/>
      <c r="AT754" s="163" t="s">
        <v>2653</v>
      </c>
      <c r="AU754" s="507">
        <v>182.0</v>
      </c>
      <c r="AV754" s="507">
        <v>3.0</v>
      </c>
      <c r="AW754" s="507">
        <v>2029.0</v>
      </c>
      <c r="AX754" s="163" t="s">
        <v>2730</v>
      </c>
      <c r="AY754" s="163" t="s">
        <v>3047</v>
      </c>
      <c r="AZ754" s="163" t="s">
        <v>2655</v>
      </c>
    </row>
    <row r="755">
      <c r="A755" s="163" t="s">
        <v>7341</v>
      </c>
      <c r="B755" s="163" t="s">
        <v>7342</v>
      </c>
      <c r="C755" s="163" t="s">
        <v>2638</v>
      </c>
      <c r="D755" s="163" t="s">
        <v>2639</v>
      </c>
      <c r="E755" s="506">
        <v>45772.3</v>
      </c>
      <c r="F755" s="507">
        <v>21300.0</v>
      </c>
      <c r="G755" s="163" t="s">
        <v>2640</v>
      </c>
      <c r="H755" s="507">
        <v>21300.0</v>
      </c>
      <c r="I755" s="163" t="s">
        <v>2640</v>
      </c>
      <c r="J755" s="163" t="s">
        <v>2641</v>
      </c>
      <c r="K755" s="163" t="s">
        <v>2642</v>
      </c>
      <c r="L755" s="163" t="s">
        <v>7343</v>
      </c>
      <c r="M755" s="163" t="s">
        <v>7343</v>
      </c>
      <c r="N755" s="163" t="s">
        <v>2645</v>
      </c>
      <c r="O755" s="163" t="s">
        <v>2646</v>
      </c>
      <c r="P755" s="163" t="s">
        <v>2673</v>
      </c>
      <c r="Q755" s="163" t="s">
        <v>2648</v>
      </c>
      <c r="R755" s="506">
        <v>45772.299305555556</v>
      </c>
      <c r="S755" s="509"/>
      <c r="T755" s="509"/>
      <c r="U755" s="163" t="s">
        <v>7344</v>
      </c>
      <c r="V755" s="510"/>
      <c r="W755" s="510"/>
      <c r="X755" s="510"/>
      <c r="Y755" s="510"/>
      <c r="Z755" s="510"/>
      <c r="AA755" s="510"/>
      <c r="AB755" s="163" t="s">
        <v>7224</v>
      </c>
      <c r="AC755" s="507">
        <v>8.025435364E9</v>
      </c>
      <c r="AD755" s="163" t="s">
        <v>7345</v>
      </c>
      <c r="AE755" s="507">
        <v>702900.0</v>
      </c>
      <c r="AF755" s="163" t="s">
        <v>2640</v>
      </c>
      <c r="AG755" s="163" t="s">
        <v>3096</v>
      </c>
      <c r="AH755" s="507">
        <v>33.0</v>
      </c>
      <c r="AI755" s="509"/>
      <c r="AJ755" s="163" t="s">
        <v>2651</v>
      </c>
      <c r="AK755" s="514">
        <v>45802.0</v>
      </c>
      <c r="AL755" s="506">
        <v>45772.299305555556</v>
      </c>
      <c r="AM755" s="163" t="s">
        <v>7226</v>
      </c>
      <c r="AN755" s="510"/>
      <c r="AO755" s="509"/>
      <c r="AP755" s="509"/>
      <c r="AQ755" s="509"/>
      <c r="AR755" s="509"/>
      <c r="AS755" s="509"/>
      <c r="AT755" s="163" t="s">
        <v>2653</v>
      </c>
      <c r="AU755" s="507">
        <v>2403.0</v>
      </c>
      <c r="AV755" s="507">
        <v>4.0</v>
      </c>
      <c r="AW755" s="507">
        <v>2026.0</v>
      </c>
      <c r="AX755" s="163" t="s">
        <v>2677</v>
      </c>
      <c r="AY755" s="163" t="s">
        <v>3163</v>
      </c>
      <c r="AZ755" s="163" t="s">
        <v>2655</v>
      </c>
    </row>
    <row r="756">
      <c r="A756" s="163" t="s">
        <v>7346</v>
      </c>
      <c r="B756" s="163" t="s">
        <v>7347</v>
      </c>
      <c r="C756" s="163" t="s">
        <v>2638</v>
      </c>
      <c r="D756" s="163" t="s">
        <v>2639</v>
      </c>
      <c r="E756" s="506">
        <v>45772.3</v>
      </c>
      <c r="F756" s="507">
        <v>14800.0</v>
      </c>
      <c r="G756" s="163" t="s">
        <v>2640</v>
      </c>
      <c r="H756" s="507">
        <v>14800.0</v>
      </c>
      <c r="I756" s="163" t="s">
        <v>2640</v>
      </c>
      <c r="J756" s="163" t="s">
        <v>2641</v>
      </c>
      <c r="K756" s="163" t="s">
        <v>2642</v>
      </c>
      <c r="L756" s="163" t="s">
        <v>7348</v>
      </c>
      <c r="M756" s="163" t="s">
        <v>7348</v>
      </c>
      <c r="N756" s="163" t="s">
        <v>2645</v>
      </c>
      <c r="O756" s="163" t="s">
        <v>2646</v>
      </c>
      <c r="P756" s="163" t="s">
        <v>2647</v>
      </c>
      <c r="Q756" s="163" t="s">
        <v>2648</v>
      </c>
      <c r="R756" s="506">
        <v>45772.3</v>
      </c>
      <c r="S756" s="509"/>
      <c r="T756" s="509"/>
      <c r="U756" s="163" t="s">
        <v>7349</v>
      </c>
      <c r="V756" s="510"/>
      <c r="W756" s="510"/>
      <c r="X756" s="510"/>
      <c r="Y756" s="510"/>
      <c r="Z756" s="510"/>
      <c r="AA756" s="510"/>
      <c r="AB756" s="163" t="s">
        <v>7350</v>
      </c>
      <c r="AC756" s="507">
        <v>9.017924295E9</v>
      </c>
      <c r="AD756" s="163" t="s">
        <v>7351</v>
      </c>
      <c r="AE756" s="507">
        <v>592000.0</v>
      </c>
      <c r="AF756" s="163" t="s">
        <v>2640</v>
      </c>
      <c r="AG756" s="163" t="s">
        <v>3096</v>
      </c>
      <c r="AH756" s="507">
        <v>40.0</v>
      </c>
      <c r="AI756" s="509"/>
      <c r="AJ756" s="163" t="s">
        <v>2651</v>
      </c>
      <c r="AK756" s="514">
        <v>45802.0</v>
      </c>
      <c r="AL756" s="506">
        <v>45772.3</v>
      </c>
      <c r="AM756" s="163" t="s">
        <v>7352</v>
      </c>
      <c r="AN756" s="510"/>
      <c r="AO756" s="509"/>
      <c r="AP756" s="509"/>
      <c r="AQ756" s="509"/>
      <c r="AR756" s="509"/>
      <c r="AS756" s="509"/>
      <c r="AT756" s="163" t="s">
        <v>2653</v>
      </c>
      <c r="AU756" s="507">
        <v>603.0</v>
      </c>
      <c r="AV756" s="507">
        <v>1.0</v>
      </c>
      <c r="AW756" s="507">
        <v>2028.0</v>
      </c>
      <c r="AX756" s="163" t="s">
        <v>2730</v>
      </c>
      <c r="AY756" s="163" t="s">
        <v>5141</v>
      </c>
      <c r="AZ756" s="163" t="s">
        <v>2655</v>
      </c>
    </row>
    <row r="757">
      <c r="A757" s="163" t="s">
        <v>7353</v>
      </c>
      <c r="B757" s="163" t="s">
        <v>7354</v>
      </c>
      <c r="C757" s="163" t="s">
        <v>2638</v>
      </c>
      <c r="D757" s="163" t="s">
        <v>2639</v>
      </c>
      <c r="E757" s="506">
        <v>45772.3</v>
      </c>
      <c r="F757" s="507">
        <v>21800.0</v>
      </c>
      <c r="G757" s="163" t="s">
        <v>2640</v>
      </c>
      <c r="H757" s="507">
        <v>21800.0</v>
      </c>
      <c r="I757" s="163" t="s">
        <v>2640</v>
      </c>
      <c r="J757" s="163" t="s">
        <v>2641</v>
      </c>
      <c r="K757" s="163" t="s">
        <v>2642</v>
      </c>
      <c r="L757" s="163" t="s">
        <v>7355</v>
      </c>
      <c r="M757" s="163" t="s">
        <v>7355</v>
      </c>
      <c r="N757" s="163" t="s">
        <v>2645</v>
      </c>
      <c r="O757" s="163" t="s">
        <v>2646</v>
      </c>
      <c r="P757" s="163" t="s">
        <v>2647</v>
      </c>
      <c r="Q757" s="163" t="s">
        <v>2648</v>
      </c>
      <c r="R757" s="506">
        <v>45772.3</v>
      </c>
      <c r="S757" s="509"/>
      <c r="T757" s="509"/>
      <c r="U757" s="163" t="s">
        <v>7356</v>
      </c>
      <c r="V757" s="510"/>
      <c r="W757" s="510"/>
      <c r="X757" s="510"/>
      <c r="Y757" s="510"/>
      <c r="Z757" s="510"/>
      <c r="AA757" s="510"/>
      <c r="AB757" s="163" t="s">
        <v>7357</v>
      </c>
      <c r="AC757" s="507">
        <v>9.06173723E9</v>
      </c>
      <c r="AD757" s="163" t="s">
        <v>7358</v>
      </c>
      <c r="AE757" s="507">
        <v>784800.0</v>
      </c>
      <c r="AF757" s="163" t="s">
        <v>2640</v>
      </c>
      <c r="AG757" s="163" t="s">
        <v>3096</v>
      </c>
      <c r="AH757" s="507">
        <v>36.0</v>
      </c>
      <c r="AI757" s="509"/>
      <c r="AJ757" s="163" t="s">
        <v>2651</v>
      </c>
      <c r="AK757" s="514">
        <v>45802.0</v>
      </c>
      <c r="AL757" s="506">
        <v>45772.3</v>
      </c>
      <c r="AM757" s="163" t="s">
        <v>7359</v>
      </c>
      <c r="AN757" s="510"/>
      <c r="AO757" s="509"/>
      <c r="AP757" s="509"/>
      <c r="AQ757" s="509"/>
      <c r="AR757" s="509"/>
      <c r="AS757" s="509"/>
      <c r="AT757" s="163" t="s">
        <v>2653</v>
      </c>
      <c r="AU757" s="507">
        <v>7274.0</v>
      </c>
      <c r="AV757" s="507">
        <v>6.0</v>
      </c>
      <c r="AW757" s="507">
        <v>2027.0</v>
      </c>
      <c r="AX757" s="163" t="s">
        <v>2730</v>
      </c>
      <c r="AY757" s="163" t="s">
        <v>5710</v>
      </c>
      <c r="AZ757" s="163" t="s">
        <v>2655</v>
      </c>
    </row>
    <row r="758">
      <c r="A758" s="163" t="s">
        <v>7360</v>
      </c>
      <c r="B758" s="163" t="s">
        <v>7361</v>
      </c>
      <c r="C758" s="163" t="s">
        <v>2638</v>
      </c>
      <c r="D758" s="163" t="s">
        <v>2639</v>
      </c>
      <c r="E758" s="506">
        <v>45772.3</v>
      </c>
      <c r="F758" s="507">
        <v>19900.0</v>
      </c>
      <c r="G758" s="163" t="s">
        <v>2640</v>
      </c>
      <c r="H758" s="507">
        <v>19900.0</v>
      </c>
      <c r="I758" s="163" t="s">
        <v>2640</v>
      </c>
      <c r="J758" s="163" t="s">
        <v>2641</v>
      </c>
      <c r="K758" s="163" t="s">
        <v>2642</v>
      </c>
      <c r="L758" s="163" t="s">
        <v>7362</v>
      </c>
      <c r="M758" s="163" t="s">
        <v>7362</v>
      </c>
      <c r="N758" s="163" t="s">
        <v>2645</v>
      </c>
      <c r="O758" s="163" t="s">
        <v>2646</v>
      </c>
      <c r="P758" s="163" t="s">
        <v>2660</v>
      </c>
      <c r="Q758" s="163" t="s">
        <v>2648</v>
      </c>
      <c r="R758" s="506">
        <v>45772.3</v>
      </c>
      <c r="S758" s="509"/>
      <c r="T758" s="509"/>
      <c r="U758" s="163" t="s">
        <v>7363</v>
      </c>
      <c r="V758" s="510"/>
      <c r="W758" s="510"/>
      <c r="X758" s="510"/>
      <c r="Y758" s="510"/>
      <c r="Z758" s="510"/>
      <c r="AA758" s="510"/>
      <c r="AB758" s="163" t="s">
        <v>7364</v>
      </c>
      <c r="AC758" s="510"/>
      <c r="AD758" s="163" t="s">
        <v>7365</v>
      </c>
      <c r="AE758" s="507">
        <v>597000.0</v>
      </c>
      <c r="AF758" s="163" t="s">
        <v>2640</v>
      </c>
      <c r="AG758" s="163" t="s">
        <v>3096</v>
      </c>
      <c r="AH758" s="507">
        <v>30.0</v>
      </c>
      <c r="AI758" s="509"/>
      <c r="AJ758" s="163" t="s">
        <v>2651</v>
      </c>
      <c r="AK758" s="514">
        <v>45802.0</v>
      </c>
      <c r="AL758" s="506">
        <v>45772.3</v>
      </c>
      <c r="AM758" s="163" t="s">
        <v>7366</v>
      </c>
      <c r="AN758" s="510"/>
      <c r="AO758" s="509"/>
      <c r="AP758" s="509"/>
      <c r="AQ758" s="509"/>
      <c r="AR758" s="509"/>
      <c r="AS758" s="509"/>
      <c r="AT758" s="163" t="s">
        <v>2653</v>
      </c>
      <c r="AU758" s="507">
        <v>3008.0</v>
      </c>
      <c r="AV758" s="507">
        <v>9.0</v>
      </c>
      <c r="AW758" s="507">
        <v>2027.0</v>
      </c>
      <c r="AX758" s="163" t="s">
        <v>2664</v>
      </c>
      <c r="AY758" s="163" t="s">
        <v>3133</v>
      </c>
      <c r="AZ758" s="163" t="s">
        <v>2655</v>
      </c>
    </row>
    <row r="759">
      <c r="A759" s="163" t="s">
        <v>7367</v>
      </c>
      <c r="B759" s="163" t="s">
        <v>7368</v>
      </c>
      <c r="C759" s="163" t="s">
        <v>2638</v>
      </c>
      <c r="D759" s="163" t="s">
        <v>2639</v>
      </c>
      <c r="E759" s="506">
        <v>45772.29583333333</v>
      </c>
      <c r="F759" s="507">
        <v>21900.0</v>
      </c>
      <c r="G759" s="163" t="s">
        <v>2640</v>
      </c>
      <c r="H759" s="507">
        <v>21900.0</v>
      </c>
      <c r="I759" s="163" t="s">
        <v>2640</v>
      </c>
      <c r="J759" s="163" t="s">
        <v>2641</v>
      </c>
      <c r="K759" s="163" t="s">
        <v>2642</v>
      </c>
      <c r="L759" s="163" t="s">
        <v>7369</v>
      </c>
      <c r="M759" s="163" t="s">
        <v>7369</v>
      </c>
      <c r="N759" s="163" t="s">
        <v>2645</v>
      </c>
      <c r="O759" s="163" t="s">
        <v>2646</v>
      </c>
      <c r="P759" s="163" t="s">
        <v>2673</v>
      </c>
      <c r="Q759" s="163" t="s">
        <v>2648</v>
      </c>
      <c r="R759" s="506">
        <v>45772.29513888889</v>
      </c>
      <c r="S759" s="509"/>
      <c r="T759" s="509"/>
      <c r="U759" s="163" t="s">
        <v>7370</v>
      </c>
      <c r="V759" s="510"/>
      <c r="W759" s="510"/>
      <c r="X759" s="510"/>
      <c r="Y759" s="510"/>
      <c r="Z759" s="510"/>
      <c r="AA759" s="510"/>
      <c r="AB759" s="163" t="s">
        <v>7371</v>
      </c>
      <c r="AC759" s="507">
        <v>9.056772062E9</v>
      </c>
      <c r="AD759" s="163" t="s">
        <v>7372</v>
      </c>
      <c r="AE759" s="507">
        <v>788400.0</v>
      </c>
      <c r="AF759" s="163" t="s">
        <v>2640</v>
      </c>
      <c r="AG759" s="163" t="s">
        <v>3096</v>
      </c>
      <c r="AH759" s="507">
        <v>37.0</v>
      </c>
      <c r="AI759" s="509"/>
      <c r="AJ759" s="163" t="s">
        <v>2651</v>
      </c>
      <c r="AK759" s="514">
        <v>45802.0</v>
      </c>
      <c r="AL759" s="506">
        <v>45772.29513888889</v>
      </c>
      <c r="AM759" s="163" t="s">
        <v>7373</v>
      </c>
      <c r="AN759" s="510"/>
      <c r="AO759" s="510"/>
      <c r="AP759" s="509"/>
      <c r="AQ759" s="509"/>
      <c r="AR759" s="509"/>
      <c r="AS759" s="509"/>
      <c r="AT759" s="163" t="s">
        <v>2700</v>
      </c>
      <c r="AU759" s="507">
        <v>4243.0</v>
      </c>
      <c r="AV759" s="507">
        <v>3.0</v>
      </c>
      <c r="AW759" s="507">
        <v>2026.0</v>
      </c>
      <c r="AX759" s="163" t="s">
        <v>2677</v>
      </c>
      <c r="AY759" s="163" t="s">
        <v>4741</v>
      </c>
      <c r="AZ759" s="163" t="s">
        <v>2655</v>
      </c>
    </row>
    <row r="760">
      <c r="A760" s="163" t="s">
        <v>7374</v>
      </c>
      <c r="B760" s="163" t="s">
        <v>7375</v>
      </c>
      <c r="C760" s="163" t="s">
        <v>2638</v>
      </c>
      <c r="D760" s="163" t="s">
        <v>2639</v>
      </c>
      <c r="E760" s="506">
        <v>45772.29583333333</v>
      </c>
      <c r="F760" s="507">
        <v>21300.0</v>
      </c>
      <c r="G760" s="163" t="s">
        <v>2640</v>
      </c>
      <c r="H760" s="507">
        <v>21300.0</v>
      </c>
      <c r="I760" s="163" t="s">
        <v>2640</v>
      </c>
      <c r="J760" s="163" t="s">
        <v>2641</v>
      </c>
      <c r="K760" s="163" t="s">
        <v>2642</v>
      </c>
      <c r="L760" s="163" t="s">
        <v>4857</v>
      </c>
      <c r="M760" s="163" t="s">
        <v>4858</v>
      </c>
      <c r="N760" s="163" t="s">
        <v>2645</v>
      </c>
      <c r="O760" s="163" t="s">
        <v>2646</v>
      </c>
      <c r="P760" s="163" t="s">
        <v>2673</v>
      </c>
      <c r="Q760" s="163" t="s">
        <v>2648</v>
      </c>
      <c r="R760" s="506">
        <v>45772.29513888889</v>
      </c>
      <c r="S760" s="509"/>
      <c r="T760" s="509"/>
      <c r="U760" s="163" t="s">
        <v>7376</v>
      </c>
      <c r="V760" s="510"/>
      <c r="W760" s="510"/>
      <c r="X760" s="510"/>
      <c r="Y760" s="510"/>
      <c r="Z760" s="510"/>
      <c r="AA760" s="510"/>
      <c r="AB760" s="163" t="s">
        <v>4860</v>
      </c>
      <c r="AC760" s="507">
        <v>9.018747123E9</v>
      </c>
      <c r="AD760" s="163" t="s">
        <v>4861</v>
      </c>
      <c r="AE760" s="507">
        <v>702900.0</v>
      </c>
      <c r="AF760" s="163" t="s">
        <v>2640</v>
      </c>
      <c r="AG760" s="163" t="s">
        <v>3096</v>
      </c>
      <c r="AH760" s="507">
        <v>33.0</v>
      </c>
      <c r="AI760" s="509"/>
      <c r="AJ760" s="163" t="s">
        <v>2651</v>
      </c>
      <c r="AK760" s="514">
        <v>45805.0</v>
      </c>
      <c r="AL760" s="506">
        <v>45775.305555555555</v>
      </c>
      <c r="AM760" s="163" t="s">
        <v>7377</v>
      </c>
      <c r="AN760" s="510"/>
      <c r="AO760" s="509"/>
      <c r="AP760" s="509"/>
      <c r="AQ760" s="509"/>
      <c r="AR760" s="509"/>
      <c r="AS760" s="509"/>
      <c r="AT760" s="163" t="s">
        <v>2700</v>
      </c>
      <c r="AU760" s="507">
        <v>7459.0</v>
      </c>
      <c r="AV760" s="507">
        <v>2.0</v>
      </c>
      <c r="AW760" s="507">
        <v>2031.0</v>
      </c>
      <c r="AX760" s="163" t="s">
        <v>2677</v>
      </c>
      <c r="AY760" s="163" t="s">
        <v>2717</v>
      </c>
      <c r="AZ760" s="163" t="s">
        <v>2655</v>
      </c>
    </row>
    <row r="761">
      <c r="A761" s="163" t="s">
        <v>7378</v>
      </c>
      <c r="B761" s="163" t="s">
        <v>7379</v>
      </c>
      <c r="C761" s="163" t="s">
        <v>2638</v>
      </c>
      <c r="D761" s="163" t="s">
        <v>2639</v>
      </c>
      <c r="E761" s="506">
        <v>45772.29513888889</v>
      </c>
      <c r="F761" s="507">
        <v>21300.0</v>
      </c>
      <c r="G761" s="163" t="s">
        <v>2640</v>
      </c>
      <c r="H761" s="507">
        <v>21300.0</v>
      </c>
      <c r="I761" s="163" t="s">
        <v>2640</v>
      </c>
      <c r="J761" s="163" t="s">
        <v>2641</v>
      </c>
      <c r="K761" s="163" t="s">
        <v>2642</v>
      </c>
      <c r="L761" s="163" t="s">
        <v>7380</v>
      </c>
      <c r="M761" s="163" t="s">
        <v>7380</v>
      </c>
      <c r="N761" s="163" t="s">
        <v>2645</v>
      </c>
      <c r="O761" s="163" t="s">
        <v>2646</v>
      </c>
      <c r="P761" s="163" t="s">
        <v>2647</v>
      </c>
      <c r="Q761" s="163" t="s">
        <v>2648</v>
      </c>
      <c r="R761" s="506">
        <v>45772.29513888889</v>
      </c>
      <c r="S761" s="509"/>
      <c r="T761" s="509"/>
      <c r="U761" s="163" t="s">
        <v>7381</v>
      </c>
      <c r="V761" s="510"/>
      <c r="W761" s="510"/>
      <c r="X761" s="510"/>
      <c r="Y761" s="510"/>
      <c r="Z761" s="510"/>
      <c r="AA761" s="510"/>
      <c r="AB761" s="163" t="s">
        <v>7382</v>
      </c>
      <c r="AC761" s="507">
        <v>9.075067178E9</v>
      </c>
      <c r="AD761" s="163" t="s">
        <v>7383</v>
      </c>
      <c r="AE761" s="507">
        <v>681600.0</v>
      </c>
      <c r="AF761" s="163" t="s">
        <v>2640</v>
      </c>
      <c r="AG761" s="163" t="s">
        <v>3096</v>
      </c>
      <c r="AH761" s="507">
        <v>32.0</v>
      </c>
      <c r="AI761" s="509"/>
      <c r="AJ761" s="163" t="s">
        <v>2651</v>
      </c>
      <c r="AK761" s="514">
        <v>45802.0</v>
      </c>
      <c r="AL761" s="506">
        <v>45772.29513888889</v>
      </c>
      <c r="AM761" s="163" t="s">
        <v>7384</v>
      </c>
      <c r="AN761" s="510"/>
      <c r="AO761" s="509"/>
      <c r="AP761" s="509"/>
      <c r="AQ761" s="509"/>
      <c r="AR761" s="509"/>
      <c r="AS761" s="509"/>
      <c r="AT761" s="163" t="s">
        <v>2653</v>
      </c>
      <c r="AU761" s="507">
        <v>6753.0</v>
      </c>
      <c r="AV761" s="507">
        <v>12.0</v>
      </c>
      <c r="AW761" s="507">
        <v>2027.0</v>
      </c>
      <c r="AX761" s="510"/>
      <c r="AY761" s="510"/>
      <c r="AZ761" s="163" t="s">
        <v>2655</v>
      </c>
    </row>
    <row r="762">
      <c r="A762" s="163" t="s">
        <v>7385</v>
      </c>
      <c r="B762" s="163" t="s">
        <v>7386</v>
      </c>
      <c r="C762" s="163" t="s">
        <v>2638</v>
      </c>
      <c r="D762" s="163" t="s">
        <v>2639</v>
      </c>
      <c r="E762" s="506">
        <v>45772.29513888889</v>
      </c>
      <c r="F762" s="507">
        <v>21400.0</v>
      </c>
      <c r="G762" s="163" t="s">
        <v>2640</v>
      </c>
      <c r="H762" s="507">
        <v>21400.0</v>
      </c>
      <c r="I762" s="163" t="s">
        <v>2640</v>
      </c>
      <c r="J762" s="163" t="s">
        <v>2641</v>
      </c>
      <c r="K762" s="163" t="s">
        <v>2642</v>
      </c>
      <c r="L762" s="163" t="s">
        <v>7387</v>
      </c>
      <c r="M762" s="163" t="s">
        <v>7387</v>
      </c>
      <c r="N762" s="163" t="s">
        <v>2645</v>
      </c>
      <c r="O762" s="163" t="s">
        <v>2646</v>
      </c>
      <c r="P762" s="163" t="s">
        <v>2647</v>
      </c>
      <c r="Q762" s="163" t="s">
        <v>2648</v>
      </c>
      <c r="R762" s="506">
        <v>45772.29513888889</v>
      </c>
      <c r="S762" s="509"/>
      <c r="T762" s="509"/>
      <c r="U762" s="163" t="s">
        <v>7388</v>
      </c>
      <c r="V762" s="510"/>
      <c r="W762" s="510"/>
      <c r="X762" s="510"/>
      <c r="Y762" s="510"/>
      <c r="Z762" s="510"/>
      <c r="AA762" s="510"/>
      <c r="AB762" s="163" t="s">
        <v>7389</v>
      </c>
      <c r="AC762" s="507">
        <v>9.097585703E9</v>
      </c>
      <c r="AD762" s="163" t="s">
        <v>7390</v>
      </c>
      <c r="AE762" s="507">
        <v>770400.0</v>
      </c>
      <c r="AF762" s="163" t="s">
        <v>2640</v>
      </c>
      <c r="AG762" s="163" t="s">
        <v>3096</v>
      </c>
      <c r="AH762" s="507">
        <v>36.0</v>
      </c>
      <c r="AI762" s="509"/>
      <c r="AJ762" s="163" t="s">
        <v>2651</v>
      </c>
      <c r="AK762" s="514">
        <v>45802.0</v>
      </c>
      <c r="AL762" s="506">
        <v>45772.29513888889</v>
      </c>
      <c r="AM762" s="163" t="s">
        <v>7391</v>
      </c>
      <c r="AN762" s="510"/>
      <c r="AO762" s="510"/>
      <c r="AP762" s="509"/>
      <c r="AQ762" s="509"/>
      <c r="AR762" s="509"/>
      <c r="AS762" s="509"/>
      <c r="AT762" s="163" t="s">
        <v>2700</v>
      </c>
      <c r="AU762" s="507">
        <v>1148.0</v>
      </c>
      <c r="AV762" s="507">
        <v>12.0</v>
      </c>
      <c r="AW762" s="507">
        <v>2025.0</v>
      </c>
      <c r="AX762" s="510"/>
      <c r="AY762" s="510"/>
      <c r="AZ762" s="163" t="s">
        <v>2655</v>
      </c>
    </row>
    <row r="763">
      <c r="A763" s="163" t="s">
        <v>7392</v>
      </c>
      <c r="B763" s="163" t="s">
        <v>7393</v>
      </c>
      <c r="C763" s="163" t="s">
        <v>2638</v>
      </c>
      <c r="D763" s="163" t="s">
        <v>2639</v>
      </c>
      <c r="E763" s="506">
        <v>45772.29513888889</v>
      </c>
      <c r="F763" s="507">
        <v>21900.0</v>
      </c>
      <c r="G763" s="163" t="s">
        <v>2640</v>
      </c>
      <c r="H763" s="507">
        <v>21900.0</v>
      </c>
      <c r="I763" s="163" t="s">
        <v>2640</v>
      </c>
      <c r="J763" s="163" t="s">
        <v>2641</v>
      </c>
      <c r="K763" s="163" t="s">
        <v>2642</v>
      </c>
      <c r="L763" s="163" t="s">
        <v>7394</v>
      </c>
      <c r="M763" s="163" t="s">
        <v>7394</v>
      </c>
      <c r="N763" s="163" t="s">
        <v>2645</v>
      </c>
      <c r="O763" s="163" t="s">
        <v>2646</v>
      </c>
      <c r="P763" s="163" t="s">
        <v>2647</v>
      </c>
      <c r="Q763" s="163" t="s">
        <v>2648</v>
      </c>
      <c r="R763" s="506">
        <v>45772.29513888889</v>
      </c>
      <c r="S763" s="509"/>
      <c r="T763" s="509"/>
      <c r="U763" s="163" t="s">
        <v>7395</v>
      </c>
      <c r="V763" s="510"/>
      <c r="W763" s="510"/>
      <c r="X763" s="510"/>
      <c r="Y763" s="510"/>
      <c r="Z763" s="510"/>
      <c r="AA763" s="510"/>
      <c r="AB763" s="163" t="s">
        <v>7396</v>
      </c>
      <c r="AC763" s="510"/>
      <c r="AD763" s="163" t="s">
        <v>7397</v>
      </c>
      <c r="AE763" s="507">
        <v>788400.0</v>
      </c>
      <c r="AF763" s="163" t="s">
        <v>2640</v>
      </c>
      <c r="AG763" s="163" t="s">
        <v>3096</v>
      </c>
      <c r="AH763" s="507">
        <v>36.0</v>
      </c>
      <c r="AI763" s="509"/>
      <c r="AJ763" s="163" t="s">
        <v>2651</v>
      </c>
      <c r="AK763" s="514">
        <v>45802.0</v>
      </c>
      <c r="AL763" s="506">
        <v>45772.29513888889</v>
      </c>
      <c r="AM763" s="163" t="s">
        <v>7398</v>
      </c>
      <c r="AN763" s="510"/>
      <c r="AO763" s="509"/>
      <c r="AP763" s="509"/>
      <c r="AQ763" s="509"/>
      <c r="AR763" s="509"/>
      <c r="AS763" s="509"/>
      <c r="AT763" s="163" t="s">
        <v>2653</v>
      </c>
      <c r="AU763" s="507">
        <v>1024.0</v>
      </c>
      <c r="AV763" s="507">
        <v>3.0</v>
      </c>
      <c r="AW763" s="507">
        <v>2029.0</v>
      </c>
      <c r="AX763" s="163" t="s">
        <v>2730</v>
      </c>
      <c r="AY763" s="163" t="s">
        <v>5059</v>
      </c>
      <c r="AZ763" s="163" t="s">
        <v>2655</v>
      </c>
    </row>
    <row r="764">
      <c r="A764" s="163" t="s">
        <v>7399</v>
      </c>
      <c r="B764" s="163" t="s">
        <v>7400</v>
      </c>
      <c r="C764" s="163" t="s">
        <v>2638</v>
      </c>
      <c r="D764" s="163" t="s">
        <v>2639</v>
      </c>
      <c r="E764" s="506">
        <v>45772.29513888889</v>
      </c>
      <c r="F764" s="507">
        <v>32780.0</v>
      </c>
      <c r="G764" s="163" t="s">
        <v>2640</v>
      </c>
      <c r="H764" s="507">
        <v>32780.0</v>
      </c>
      <c r="I764" s="163" t="s">
        <v>2640</v>
      </c>
      <c r="J764" s="163" t="s">
        <v>2641</v>
      </c>
      <c r="K764" s="163" t="s">
        <v>2642</v>
      </c>
      <c r="L764" s="163" t="s">
        <v>7401</v>
      </c>
      <c r="M764" s="163" t="s">
        <v>7401</v>
      </c>
      <c r="N764" s="163" t="s">
        <v>2645</v>
      </c>
      <c r="O764" s="163" t="s">
        <v>2646</v>
      </c>
      <c r="P764" s="163" t="s">
        <v>2647</v>
      </c>
      <c r="Q764" s="163" t="s">
        <v>2648</v>
      </c>
      <c r="R764" s="506">
        <v>45772.29513888889</v>
      </c>
      <c r="S764" s="509"/>
      <c r="T764" s="509"/>
      <c r="U764" s="163" t="s">
        <v>7402</v>
      </c>
      <c r="V764" s="510"/>
      <c r="W764" s="510"/>
      <c r="X764" s="510"/>
      <c r="Y764" s="510"/>
      <c r="Z764" s="510"/>
      <c r="AA764" s="510"/>
      <c r="AB764" s="163" t="s">
        <v>7403</v>
      </c>
      <c r="AC764" s="507">
        <v>7.054018741E9</v>
      </c>
      <c r="AD764" s="163" t="s">
        <v>7404</v>
      </c>
      <c r="AE764" s="507">
        <v>1180080.0</v>
      </c>
      <c r="AF764" s="163" t="s">
        <v>2640</v>
      </c>
      <c r="AG764" s="163" t="s">
        <v>3096</v>
      </c>
      <c r="AH764" s="507">
        <v>36.0</v>
      </c>
      <c r="AI764" s="509"/>
      <c r="AJ764" s="163" t="s">
        <v>2651</v>
      </c>
      <c r="AK764" s="514">
        <v>45798.0</v>
      </c>
      <c r="AL764" s="506">
        <v>45772.29513888889</v>
      </c>
      <c r="AM764" s="163" t="s">
        <v>7405</v>
      </c>
      <c r="AN764" s="510"/>
      <c r="AO764" s="509"/>
      <c r="AP764" s="509"/>
      <c r="AQ764" s="509"/>
      <c r="AR764" s="509"/>
      <c r="AS764" s="509"/>
      <c r="AT764" s="163" t="s">
        <v>2653</v>
      </c>
      <c r="AU764" s="507">
        <v>8743.0</v>
      </c>
      <c r="AV764" s="507">
        <v>3.0</v>
      </c>
      <c r="AW764" s="507">
        <v>2030.0</v>
      </c>
      <c r="AX764" s="510"/>
      <c r="AY764" s="163" t="s">
        <v>2654</v>
      </c>
      <c r="AZ764" s="163" t="s">
        <v>2655</v>
      </c>
    </row>
    <row r="765">
      <c r="A765" s="163" t="s">
        <v>7406</v>
      </c>
      <c r="B765" s="163" t="s">
        <v>7407</v>
      </c>
      <c r="C765" s="163" t="s">
        <v>2638</v>
      </c>
      <c r="D765" s="163" t="s">
        <v>2639</v>
      </c>
      <c r="E765" s="506">
        <v>45772.282638888886</v>
      </c>
      <c r="F765" s="507">
        <v>9800.0</v>
      </c>
      <c r="G765" s="163" t="s">
        <v>2640</v>
      </c>
      <c r="H765" s="507">
        <v>9800.0</v>
      </c>
      <c r="I765" s="163" t="s">
        <v>2640</v>
      </c>
      <c r="J765" s="163" t="s">
        <v>2641</v>
      </c>
      <c r="K765" s="163" t="s">
        <v>2642</v>
      </c>
      <c r="L765" s="163" t="s">
        <v>7408</v>
      </c>
      <c r="M765" s="163" t="s">
        <v>7409</v>
      </c>
      <c r="N765" s="163" t="s">
        <v>2645</v>
      </c>
      <c r="O765" s="163" t="s">
        <v>2646</v>
      </c>
      <c r="P765" s="163" t="s">
        <v>2647</v>
      </c>
      <c r="Q765" s="163" t="s">
        <v>2648</v>
      </c>
      <c r="R765" s="506">
        <v>45772.282638888886</v>
      </c>
      <c r="S765" s="509"/>
      <c r="T765" s="509"/>
      <c r="U765" s="163" t="s">
        <v>7410</v>
      </c>
      <c r="V765" s="510"/>
      <c r="W765" s="510"/>
      <c r="X765" s="510"/>
      <c r="Y765" s="510"/>
      <c r="Z765" s="510"/>
      <c r="AA765" s="510"/>
      <c r="AB765" s="163" t="s">
        <v>7411</v>
      </c>
      <c r="AC765" s="507">
        <v>9.036596128E9</v>
      </c>
      <c r="AD765" s="510"/>
      <c r="AE765" s="510"/>
      <c r="AF765" s="510"/>
      <c r="AG765" s="510"/>
      <c r="AH765" s="510"/>
      <c r="AI765" s="509"/>
      <c r="AJ765" s="163" t="s">
        <v>2651</v>
      </c>
      <c r="AK765" s="512"/>
      <c r="AL765" s="513"/>
      <c r="AM765" s="163" t="s">
        <v>7412</v>
      </c>
      <c r="AN765" s="510"/>
      <c r="AO765" s="509"/>
      <c r="AP765" s="509"/>
      <c r="AQ765" s="509"/>
      <c r="AR765" s="509"/>
      <c r="AS765" s="509"/>
      <c r="AT765" s="163" t="s">
        <v>2653</v>
      </c>
      <c r="AU765" s="507">
        <v>301.0</v>
      </c>
      <c r="AV765" s="507">
        <v>3.0</v>
      </c>
      <c r="AW765" s="507">
        <v>2030.0</v>
      </c>
      <c r="AX765" s="163" t="s">
        <v>2730</v>
      </c>
      <c r="AY765" s="163" t="s">
        <v>5141</v>
      </c>
      <c r="AZ765" s="163" t="s">
        <v>2655</v>
      </c>
    </row>
    <row r="766">
      <c r="A766" s="163" t="s">
        <v>7413</v>
      </c>
      <c r="B766" s="163" t="s">
        <v>7407</v>
      </c>
      <c r="C766" s="163" t="s">
        <v>2638</v>
      </c>
      <c r="D766" s="163" t="s">
        <v>2639</v>
      </c>
      <c r="E766" s="506">
        <v>45772.279861111114</v>
      </c>
      <c r="F766" s="507">
        <v>2980.0</v>
      </c>
      <c r="G766" s="163" t="s">
        <v>2640</v>
      </c>
      <c r="H766" s="507">
        <v>2980.0</v>
      </c>
      <c r="I766" s="163" t="s">
        <v>2640</v>
      </c>
      <c r="J766" s="163" t="s">
        <v>2641</v>
      </c>
      <c r="K766" s="163" t="s">
        <v>2642</v>
      </c>
      <c r="L766" s="163" t="s">
        <v>7408</v>
      </c>
      <c r="M766" s="163" t="s">
        <v>7414</v>
      </c>
      <c r="N766" s="163" t="s">
        <v>2645</v>
      </c>
      <c r="O766" s="163" t="s">
        <v>2646</v>
      </c>
      <c r="P766" s="163" t="s">
        <v>2647</v>
      </c>
      <c r="Q766" s="163" t="s">
        <v>2648</v>
      </c>
      <c r="R766" s="506">
        <v>45772.279861111114</v>
      </c>
      <c r="S766" s="509"/>
      <c r="T766" s="509"/>
      <c r="U766" s="163" t="s">
        <v>7415</v>
      </c>
      <c r="V766" s="510"/>
      <c r="W766" s="510"/>
      <c r="X766" s="510"/>
      <c r="Y766" s="510"/>
      <c r="Z766" s="510"/>
      <c r="AA766" s="510"/>
      <c r="AB766" s="163" t="s">
        <v>7411</v>
      </c>
      <c r="AC766" s="507">
        <v>9.036596128E9</v>
      </c>
      <c r="AD766" s="510"/>
      <c r="AE766" s="510"/>
      <c r="AF766" s="510"/>
      <c r="AG766" s="510"/>
      <c r="AH766" s="510"/>
      <c r="AI766" s="509"/>
      <c r="AJ766" s="163" t="s">
        <v>2651</v>
      </c>
      <c r="AK766" s="512"/>
      <c r="AL766" s="513"/>
      <c r="AM766" s="163" t="s">
        <v>7412</v>
      </c>
      <c r="AN766" s="510"/>
      <c r="AO766" s="509"/>
      <c r="AP766" s="509"/>
      <c r="AQ766" s="509"/>
      <c r="AR766" s="509"/>
      <c r="AS766" s="509"/>
      <c r="AT766" s="163" t="s">
        <v>2653</v>
      </c>
      <c r="AU766" s="507">
        <v>301.0</v>
      </c>
      <c r="AV766" s="507">
        <v>3.0</v>
      </c>
      <c r="AW766" s="507">
        <v>2030.0</v>
      </c>
      <c r="AX766" s="163" t="s">
        <v>2730</v>
      </c>
      <c r="AY766" s="163" t="s">
        <v>5141</v>
      </c>
      <c r="AZ766" s="163" t="s">
        <v>2655</v>
      </c>
    </row>
    <row r="767">
      <c r="A767" s="163" t="s">
        <v>7416</v>
      </c>
      <c r="B767" s="163" t="s">
        <v>7417</v>
      </c>
      <c r="C767" s="163" t="s">
        <v>2638</v>
      </c>
      <c r="D767" s="163" t="s">
        <v>2639</v>
      </c>
      <c r="E767" s="506">
        <v>45772.23125</v>
      </c>
      <c r="F767" s="507">
        <v>2980.0</v>
      </c>
      <c r="G767" s="163" t="s">
        <v>2640</v>
      </c>
      <c r="H767" s="507">
        <v>2980.0</v>
      </c>
      <c r="I767" s="163" t="s">
        <v>2640</v>
      </c>
      <c r="J767" s="163" t="s">
        <v>2641</v>
      </c>
      <c r="K767" s="163" t="s">
        <v>2642</v>
      </c>
      <c r="L767" s="163" t="s">
        <v>7418</v>
      </c>
      <c r="M767" s="163" t="s">
        <v>7419</v>
      </c>
      <c r="N767" s="163" t="s">
        <v>2645</v>
      </c>
      <c r="O767" s="163" t="s">
        <v>2646</v>
      </c>
      <c r="P767" s="163" t="s">
        <v>2673</v>
      </c>
      <c r="Q767" s="163" t="s">
        <v>2648</v>
      </c>
      <c r="R767" s="506">
        <v>45772.23055555556</v>
      </c>
      <c r="S767" s="509"/>
      <c r="T767" s="509"/>
      <c r="U767" s="163" t="s">
        <v>7420</v>
      </c>
      <c r="V767" s="510"/>
      <c r="W767" s="510"/>
      <c r="X767" s="510"/>
      <c r="Y767" s="510"/>
      <c r="Z767" s="510"/>
      <c r="AA767" s="510"/>
      <c r="AB767" s="163" t="s">
        <v>7421</v>
      </c>
      <c r="AC767" s="507">
        <v>9.026940108E9</v>
      </c>
      <c r="AD767" s="510"/>
      <c r="AE767" s="510"/>
      <c r="AF767" s="510"/>
      <c r="AG767" s="510"/>
      <c r="AH767" s="510"/>
      <c r="AI767" s="509"/>
      <c r="AJ767" s="163" t="s">
        <v>2651</v>
      </c>
      <c r="AK767" s="512"/>
      <c r="AL767" s="513"/>
      <c r="AM767" s="163" t="s">
        <v>7422</v>
      </c>
      <c r="AN767" s="510"/>
      <c r="AO767" s="509"/>
      <c r="AP767" s="509"/>
      <c r="AQ767" s="509"/>
      <c r="AR767" s="509"/>
      <c r="AS767" s="509"/>
      <c r="AT767" s="163" t="s">
        <v>2653</v>
      </c>
      <c r="AU767" s="507">
        <v>9968.0</v>
      </c>
      <c r="AV767" s="507">
        <v>7.0</v>
      </c>
      <c r="AW767" s="507">
        <v>2027.0</v>
      </c>
      <c r="AX767" s="163" t="s">
        <v>2677</v>
      </c>
      <c r="AY767" s="163" t="s">
        <v>2678</v>
      </c>
      <c r="AZ767" s="163" t="s">
        <v>2655</v>
      </c>
    </row>
    <row r="768">
      <c r="A768" s="163" t="s">
        <v>7423</v>
      </c>
      <c r="B768" s="163" t="s">
        <v>7424</v>
      </c>
      <c r="C768" s="163" t="s">
        <v>2638</v>
      </c>
      <c r="D768" s="163" t="s">
        <v>2639</v>
      </c>
      <c r="E768" s="506">
        <v>45772.2</v>
      </c>
      <c r="F768" s="507">
        <v>2980.0</v>
      </c>
      <c r="G768" s="163" t="s">
        <v>2640</v>
      </c>
      <c r="H768" s="507">
        <v>2980.0</v>
      </c>
      <c r="I768" s="163" t="s">
        <v>2640</v>
      </c>
      <c r="J768" s="163" t="s">
        <v>2641</v>
      </c>
      <c r="K768" s="163" t="s">
        <v>2642</v>
      </c>
      <c r="L768" s="163" t="s">
        <v>7425</v>
      </c>
      <c r="M768" s="163" t="s">
        <v>7426</v>
      </c>
      <c r="N768" s="163" t="s">
        <v>2645</v>
      </c>
      <c r="O768" s="163" t="s">
        <v>2646</v>
      </c>
      <c r="P768" s="163" t="s">
        <v>2683</v>
      </c>
      <c r="Q768" s="163" t="s">
        <v>2648</v>
      </c>
      <c r="R768" s="506">
        <v>45772.19930555556</v>
      </c>
      <c r="S768" s="509"/>
      <c r="T768" s="509"/>
      <c r="U768" s="163" t="s">
        <v>7427</v>
      </c>
      <c r="V768" s="510"/>
      <c r="W768" s="510"/>
      <c r="X768" s="510"/>
      <c r="Y768" s="510"/>
      <c r="Z768" s="510"/>
      <c r="AA768" s="510"/>
      <c r="AB768" s="163" t="s">
        <v>7428</v>
      </c>
      <c r="AC768" s="507">
        <v>9.024225653E9</v>
      </c>
      <c r="AD768" s="510"/>
      <c r="AE768" s="510"/>
      <c r="AF768" s="510"/>
      <c r="AG768" s="510"/>
      <c r="AH768" s="510"/>
      <c r="AI768" s="509"/>
      <c r="AJ768" s="163" t="s">
        <v>2651</v>
      </c>
      <c r="AK768" s="512"/>
      <c r="AL768" s="510"/>
      <c r="AM768" s="163" t="s">
        <v>7429</v>
      </c>
      <c r="AN768" s="510"/>
      <c r="AO768" s="509"/>
      <c r="AP768" s="509"/>
      <c r="AQ768" s="509"/>
      <c r="AR768" s="509"/>
      <c r="AS768" s="509"/>
      <c r="AT768" s="163" t="s">
        <v>2653</v>
      </c>
      <c r="AU768" s="507">
        <v>3917.0</v>
      </c>
      <c r="AV768" s="507">
        <v>5.0</v>
      </c>
      <c r="AW768" s="507">
        <v>2030.0</v>
      </c>
      <c r="AX768" s="163" t="s">
        <v>2846</v>
      </c>
      <c r="AY768" s="163" t="s">
        <v>2921</v>
      </c>
      <c r="AZ768" s="163" t="s">
        <v>2655</v>
      </c>
    </row>
    <row r="769">
      <c r="A769" s="163" t="s">
        <v>2848</v>
      </c>
      <c r="B769" s="163" t="s">
        <v>2849</v>
      </c>
      <c r="C769" s="163" t="s">
        <v>2638</v>
      </c>
      <c r="D769" s="163" t="s">
        <v>2639</v>
      </c>
      <c r="E769" s="506">
        <v>45772.177083333336</v>
      </c>
      <c r="F769" s="507">
        <v>2980.0</v>
      </c>
      <c r="G769" s="163" t="s">
        <v>2640</v>
      </c>
      <c r="H769" s="507">
        <v>2980.0</v>
      </c>
      <c r="I769" s="163" t="s">
        <v>2640</v>
      </c>
      <c r="J769" s="163" t="s">
        <v>2641</v>
      </c>
      <c r="K769" s="163" t="s">
        <v>2642</v>
      </c>
      <c r="L769" s="163" t="s">
        <v>2850</v>
      </c>
      <c r="M769" s="163" t="s">
        <v>2851</v>
      </c>
      <c r="N769" s="163" t="s">
        <v>2645</v>
      </c>
      <c r="O769" s="163" t="s">
        <v>2646</v>
      </c>
      <c r="P769" s="163" t="s">
        <v>2673</v>
      </c>
      <c r="Q769" s="163" t="s">
        <v>2648</v>
      </c>
      <c r="R769" s="506">
        <v>45772.07013888889</v>
      </c>
      <c r="S769" s="509"/>
      <c r="T769" s="509"/>
      <c r="U769" s="163" t="s">
        <v>2853</v>
      </c>
      <c r="V769" s="510"/>
      <c r="W769" s="510"/>
      <c r="X769" s="510"/>
      <c r="Y769" s="510"/>
      <c r="Z769" s="510"/>
      <c r="AA769" s="510"/>
      <c r="AB769" s="163" t="s">
        <v>2855</v>
      </c>
      <c r="AC769" s="511">
        <v>7.083684731E9</v>
      </c>
      <c r="AD769" s="510"/>
      <c r="AE769" s="510"/>
      <c r="AF769" s="510"/>
      <c r="AG769" s="510"/>
      <c r="AH769" s="510"/>
      <c r="AI769" s="509"/>
      <c r="AJ769" s="163" t="s">
        <v>2651</v>
      </c>
      <c r="AK769" s="510"/>
      <c r="AL769" s="513"/>
      <c r="AM769" s="163" t="s">
        <v>2856</v>
      </c>
      <c r="AN769" s="510"/>
      <c r="AO769" s="509"/>
      <c r="AP769" s="509"/>
      <c r="AQ769" s="509"/>
      <c r="AR769" s="509"/>
      <c r="AS769" s="509"/>
      <c r="AT769" s="163" t="s">
        <v>2653</v>
      </c>
      <c r="AU769" s="507">
        <v>6632.0</v>
      </c>
      <c r="AV769" s="507">
        <v>2.0</v>
      </c>
      <c r="AW769" s="507">
        <v>2027.0</v>
      </c>
      <c r="AX769" s="163" t="s">
        <v>2677</v>
      </c>
      <c r="AY769" s="163" t="s">
        <v>2678</v>
      </c>
      <c r="AZ769" s="163" t="s">
        <v>2655</v>
      </c>
    </row>
    <row r="770">
      <c r="A770" s="163" t="s">
        <v>7430</v>
      </c>
      <c r="B770" s="163" t="s">
        <v>7431</v>
      </c>
      <c r="C770" s="163" t="s">
        <v>2638</v>
      </c>
      <c r="D770" s="163" t="s">
        <v>2639</v>
      </c>
      <c r="E770" s="506">
        <v>45772.17569444444</v>
      </c>
      <c r="F770" s="507">
        <v>2980.0</v>
      </c>
      <c r="G770" s="163" t="s">
        <v>2640</v>
      </c>
      <c r="H770" s="507">
        <v>2980.0</v>
      </c>
      <c r="I770" s="163" t="s">
        <v>2640</v>
      </c>
      <c r="J770" s="163" t="s">
        <v>2641</v>
      </c>
      <c r="K770" s="163" t="s">
        <v>2642</v>
      </c>
      <c r="L770" s="163" t="s">
        <v>7432</v>
      </c>
      <c r="M770" s="163" t="s">
        <v>7433</v>
      </c>
      <c r="N770" s="163" t="s">
        <v>2645</v>
      </c>
      <c r="O770" s="163" t="s">
        <v>2646</v>
      </c>
      <c r="P770" s="163" t="s">
        <v>2673</v>
      </c>
      <c r="Q770" s="163" t="s">
        <v>2648</v>
      </c>
      <c r="R770" s="506">
        <v>45772.04652777778</v>
      </c>
      <c r="S770" s="509"/>
      <c r="T770" s="509"/>
      <c r="U770" s="163" t="s">
        <v>7434</v>
      </c>
      <c r="V770" s="510"/>
      <c r="W770" s="510"/>
      <c r="X770" s="510"/>
      <c r="Y770" s="510"/>
      <c r="Z770" s="510"/>
      <c r="AA770" s="510"/>
      <c r="AB770" s="163" t="s">
        <v>7435</v>
      </c>
      <c r="AC770" s="507">
        <v>8.078451043E9</v>
      </c>
      <c r="AD770" s="510"/>
      <c r="AE770" s="510"/>
      <c r="AF770" s="510"/>
      <c r="AG770" s="510"/>
      <c r="AH770" s="510"/>
      <c r="AI770" s="509"/>
      <c r="AJ770" s="163" t="s">
        <v>2651</v>
      </c>
      <c r="AK770" s="512"/>
      <c r="AL770" s="513"/>
      <c r="AM770" s="163" t="s">
        <v>7436</v>
      </c>
      <c r="AN770" s="510"/>
      <c r="AO770" s="509"/>
      <c r="AP770" s="509"/>
      <c r="AQ770" s="509"/>
      <c r="AR770" s="509"/>
      <c r="AS770" s="509"/>
      <c r="AT770" s="163" t="s">
        <v>2653</v>
      </c>
      <c r="AU770" s="507">
        <v>8102.0</v>
      </c>
      <c r="AV770" s="507">
        <v>2.0</v>
      </c>
      <c r="AW770" s="507">
        <v>2028.0</v>
      </c>
      <c r="AX770" s="163" t="s">
        <v>2677</v>
      </c>
      <c r="AY770" s="163" t="s">
        <v>2750</v>
      </c>
      <c r="AZ770" s="163" t="s">
        <v>2655</v>
      </c>
    </row>
    <row r="771">
      <c r="A771" s="163" t="s">
        <v>7437</v>
      </c>
      <c r="B771" s="163" t="s">
        <v>7438</v>
      </c>
      <c r="C771" s="163" t="s">
        <v>2638</v>
      </c>
      <c r="D771" s="163" t="s">
        <v>2639</v>
      </c>
      <c r="E771" s="506">
        <v>45772.07708333333</v>
      </c>
      <c r="F771" s="507">
        <v>2980.0</v>
      </c>
      <c r="G771" s="163" t="s">
        <v>2640</v>
      </c>
      <c r="H771" s="507">
        <v>2980.0</v>
      </c>
      <c r="I771" s="163" t="s">
        <v>2640</v>
      </c>
      <c r="J771" s="163" t="s">
        <v>2641</v>
      </c>
      <c r="K771" s="163" t="s">
        <v>2642</v>
      </c>
      <c r="L771" s="163" t="s">
        <v>7439</v>
      </c>
      <c r="M771" s="163" t="s">
        <v>7440</v>
      </c>
      <c r="N771" s="163" t="s">
        <v>2645</v>
      </c>
      <c r="O771" s="163" t="s">
        <v>2646</v>
      </c>
      <c r="P771" s="163" t="s">
        <v>2660</v>
      </c>
      <c r="Q771" s="163" t="s">
        <v>2648</v>
      </c>
      <c r="R771" s="506">
        <v>45772.07708333333</v>
      </c>
      <c r="S771" s="509"/>
      <c r="T771" s="509"/>
      <c r="U771" s="163" t="s">
        <v>7441</v>
      </c>
      <c r="V771" s="510"/>
      <c r="W771" s="510"/>
      <c r="X771" s="510"/>
      <c r="Y771" s="510"/>
      <c r="Z771" s="510"/>
      <c r="AA771" s="510"/>
      <c r="AB771" s="163" t="s">
        <v>7442</v>
      </c>
      <c r="AC771" s="507">
        <v>9.085969446E9</v>
      </c>
      <c r="AD771" s="510"/>
      <c r="AE771" s="509"/>
      <c r="AF771" s="509"/>
      <c r="AG771" s="509"/>
      <c r="AH771" s="509"/>
      <c r="AI771" s="509"/>
      <c r="AJ771" s="163" t="s">
        <v>2651</v>
      </c>
      <c r="AK771" s="509"/>
      <c r="AL771" s="509"/>
      <c r="AM771" s="163" t="s">
        <v>7443</v>
      </c>
      <c r="AN771" s="510"/>
      <c r="AO771" s="510"/>
      <c r="AP771" s="509"/>
      <c r="AQ771" s="509"/>
      <c r="AR771" s="509"/>
      <c r="AS771" s="509"/>
      <c r="AT771" s="163" t="s">
        <v>2653</v>
      </c>
      <c r="AU771" s="507">
        <v>1006.0</v>
      </c>
      <c r="AV771" s="507">
        <v>11.0</v>
      </c>
      <c r="AW771" s="507">
        <v>2026.0</v>
      </c>
      <c r="AX771" s="163" t="s">
        <v>2664</v>
      </c>
      <c r="AY771" s="163" t="s">
        <v>3133</v>
      </c>
      <c r="AZ771" s="163" t="s">
        <v>2655</v>
      </c>
    </row>
    <row r="772">
      <c r="A772" s="163" t="s">
        <v>7444</v>
      </c>
      <c r="B772" s="163" t="s">
        <v>7445</v>
      </c>
      <c r="C772" s="163" t="s">
        <v>2638</v>
      </c>
      <c r="D772" s="163" t="s">
        <v>2639</v>
      </c>
      <c r="E772" s="506">
        <v>45772.04583333333</v>
      </c>
      <c r="F772" s="507">
        <v>2980.0</v>
      </c>
      <c r="G772" s="163" t="s">
        <v>2640</v>
      </c>
      <c r="H772" s="507">
        <v>2980.0</v>
      </c>
      <c r="I772" s="163" t="s">
        <v>2640</v>
      </c>
      <c r="J772" s="163" t="s">
        <v>2641</v>
      </c>
      <c r="K772" s="163" t="s">
        <v>2642</v>
      </c>
      <c r="L772" s="163" t="s">
        <v>7446</v>
      </c>
      <c r="M772" s="163" t="s">
        <v>7447</v>
      </c>
      <c r="N772" s="163" t="s">
        <v>2645</v>
      </c>
      <c r="O772" s="163" t="s">
        <v>2646</v>
      </c>
      <c r="P772" s="163" t="s">
        <v>2647</v>
      </c>
      <c r="Q772" s="163" t="s">
        <v>2648</v>
      </c>
      <c r="R772" s="506">
        <v>45772.04583333333</v>
      </c>
      <c r="S772" s="509"/>
      <c r="T772" s="509"/>
      <c r="U772" s="163" t="s">
        <v>7448</v>
      </c>
      <c r="V772" s="510"/>
      <c r="W772" s="510"/>
      <c r="X772" s="510"/>
      <c r="Y772" s="510"/>
      <c r="Z772" s="510"/>
      <c r="AA772" s="510"/>
      <c r="AB772" s="163" t="s">
        <v>7449</v>
      </c>
      <c r="AC772" s="511">
        <v>8.020941041E9</v>
      </c>
      <c r="AD772" s="510"/>
      <c r="AE772" s="510"/>
      <c r="AF772" s="510"/>
      <c r="AG772" s="510"/>
      <c r="AH772" s="510"/>
      <c r="AI772" s="509"/>
      <c r="AJ772" s="163" t="s">
        <v>2651</v>
      </c>
      <c r="AK772" s="510"/>
      <c r="AL772" s="510"/>
      <c r="AM772" s="163" t="s">
        <v>7450</v>
      </c>
      <c r="AN772" s="510"/>
      <c r="AO772" s="509"/>
      <c r="AP772" s="509"/>
      <c r="AQ772" s="509"/>
      <c r="AR772" s="509"/>
      <c r="AS772" s="509"/>
      <c r="AT772" s="163" t="s">
        <v>2653</v>
      </c>
      <c r="AU772" s="507">
        <v>9706.0</v>
      </c>
      <c r="AV772" s="507">
        <v>5.0</v>
      </c>
      <c r="AW772" s="507">
        <v>2025.0</v>
      </c>
      <c r="AX772" s="163" t="s">
        <v>2730</v>
      </c>
      <c r="AY772" s="510"/>
      <c r="AZ772" s="163" t="s">
        <v>2655</v>
      </c>
    </row>
    <row r="773">
      <c r="A773" s="163" t="s">
        <v>7451</v>
      </c>
      <c r="B773" s="163" t="s">
        <v>7452</v>
      </c>
      <c r="C773" s="163" t="s">
        <v>2638</v>
      </c>
      <c r="D773" s="163" t="s">
        <v>2639</v>
      </c>
      <c r="E773" s="506">
        <v>45772.03402777778</v>
      </c>
      <c r="F773" s="507">
        <v>9800.0</v>
      </c>
      <c r="G773" s="163" t="s">
        <v>2640</v>
      </c>
      <c r="H773" s="507">
        <v>9800.0</v>
      </c>
      <c r="I773" s="163" t="s">
        <v>2640</v>
      </c>
      <c r="J773" s="163" t="s">
        <v>2641</v>
      </c>
      <c r="K773" s="163" t="s">
        <v>2642</v>
      </c>
      <c r="L773" s="163" t="s">
        <v>7453</v>
      </c>
      <c r="M773" s="163" t="s">
        <v>7454</v>
      </c>
      <c r="N773" s="163" t="s">
        <v>2645</v>
      </c>
      <c r="O773" s="163" t="s">
        <v>2646</v>
      </c>
      <c r="P773" s="163" t="s">
        <v>2673</v>
      </c>
      <c r="Q773" s="163" t="s">
        <v>2648</v>
      </c>
      <c r="R773" s="506">
        <v>45772.03194444445</v>
      </c>
      <c r="S773" s="509"/>
      <c r="T773" s="509"/>
      <c r="U773" s="163" t="s">
        <v>7455</v>
      </c>
      <c r="V773" s="510"/>
      <c r="W773" s="510"/>
      <c r="X773" s="510"/>
      <c r="Y773" s="510"/>
      <c r="Z773" s="510"/>
      <c r="AA773" s="510"/>
      <c r="AB773" s="163" t="s">
        <v>7456</v>
      </c>
      <c r="AC773" s="511">
        <v>8.064792403E9</v>
      </c>
      <c r="AD773" s="510"/>
      <c r="AE773" s="510"/>
      <c r="AF773" s="510"/>
      <c r="AG773" s="510"/>
      <c r="AH773" s="510"/>
      <c r="AI773" s="509"/>
      <c r="AJ773" s="163" t="s">
        <v>2651</v>
      </c>
      <c r="AK773" s="512"/>
      <c r="AL773" s="513"/>
      <c r="AM773" s="163" t="s">
        <v>7457</v>
      </c>
      <c r="AN773" s="510"/>
      <c r="AO773" s="509"/>
      <c r="AP773" s="509"/>
      <c r="AQ773" s="509"/>
      <c r="AR773" s="509"/>
      <c r="AS773" s="509"/>
      <c r="AT773" s="163" t="s">
        <v>2653</v>
      </c>
      <c r="AU773" s="507">
        <v>7896.0</v>
      </c>
      <c r="AV773" s="507">
        <v>3.0</v>
      </c>
      <c r="AW773" s="507">
        <v>2029.0</v>
      </c>
      <c r="AX773" s="163" t="s">
        <v>2677</v>
      </c>
      <c r="AY773" s="163" t="s">
        <v>2678</v>
      </c>
      <c r="AZ773" s="163" t="s">
        <v>2655</v>
      </c>
    </row>
    <row r="774">
      <c r="A774" s="163" t="s">
        <v>7458</v>
      </c>
      <c r="B774" s="163" t="s">
        <v>7459</v>
      </c>
      <c r="C774" s="163" t="s">
        <v>2638</v>
      </c>
      <c r="D774" s="163" t="s">
        <v>2639</v>
      </c>
      <c r="E774" s="506">
        <v>45772.032638888886</v>
      </c>
      <c r="F774" s="507">
        <v>2980.0</v>
      </c>
      <c r="G774" s="163" t="s">
        <v>2640</v>
      </c>
      <c r="H774" s="507">
        <v>2980.0</v>
      </c>
      <c r="I774" s="163" t="s">
        <v>2640</v>
      </c>
      <c r="J774" s="163" t="s">
        <v>2641</v>
      </c>
      <c r="K774" s="163" t="s">
        <v>2642</v>
      </c>
      <c r="L774" s="163" t="s">
        <v>7460</v>
      </c>
      <c r="M774" s="163" t="s">
        <v>7461</v>
      </c>
      <c r="N774" s="163" t="s">
        <v>2645</v>
      </c>
      <c r="O774" s="163" t="s">
        <v>2646</v>
      </c>
      <c r="P774" s="163" t="s">
        <v>2673</v>
      </c>
      <c r="Q774" s="163" t="s">
        <v>2648</v>
      </c>
      <c r="R774" s="506">
        <v>45772.03194444445</v>
      </c>
      <c r="S774" s="509"/>
      <c r="T774" s="509"/>
      <c r="U774" s="163" t="s">
        <v>7462</v>
      </c>
      <c r="V774" s="510"/>
      <c r="W774" s="510"/>
      <c r="X774" s="510"/>
      <c r="Y774" s="510"/>
      <c r="Z774" s="510"/>
      <c r="AA774" s="510"/>
      <c r="AB774" s="163" t="s">
        <v>7463</v>
      </c>
      <c r="AC774" s="511">
        <v>8.015806476E9</v>
      </c>
      <c r="AD774" s="510"/>
      <c r="AE774" s="510"/>
      <c r="AF774" s="510"/>
      <c r="AG774" s="510"/>
      <c r="AH774" s="510"/>
      <c r="AI774" s="509"/>
      <c r="AJ774" s="163" t="s">
        <v>2651</v>
      </c>
      <c r="AK774" s="512"/>
      <c r="AL774" s="513"/>
      <c r="AM774" s="163" t="s">
        <v>7464</v>
      </c>
      <c r="AN774" s="510"/>
      <c r="AO774" s="509"/>
      <c r="AP774" s="509"/>
      <c r="AQ774" s="509"/>
      <c r="AR774" s="509"/>
      <c r="AS774" s="509"/>
      <c r="AT774" s="163" t="s">
        <v>2653</v>
      </c>
      <c r="AU774" s="507">
        <v>1056.0</v>
      </c>
      <c r="AV774" s="507">
        <v>5.0</v>
      </c>
      <c r="AW774" s="507">
        <v>2029.0</v>
      </c>
      <c r="AX774" s="163" t="s">
        <v>2677</v>
      </c>
      <c r="AY774" s="163" t="s">
        <v>3763</v>
      </c>
      <c r="AZ774" s="163" t="s">
        <v>2655</v>
      </c>
    </row>
    <row r="775">
      <c r="A775" s="163" t="s">
        <v>7465</v>
      </c>
      <c r="B775" s="163" t="s">
        <v>7452</v>
      </c>
      <c r="C775" s="163" t="s">
        <v>2638</v>
      </c>
      <c r="D775" s="163" t="s">
        <v>2639</v>
      </c>
      <c r="E775" s="506">
        <v>45772.029861111114</v>
      </c>
      <c r="F775" s="507">
        <v>2980.0</v>
      </c>
      <c r="G775" s="163" t="s">
        <v>2640</v>
      </c>
      <c r="H775" s="507">
        <v>2980.0</v>
      </c>
      <c r="I775" s="163" t="s">
        <v>2640</v>
      </c>
      <c r="J775" s="163" t="s">
        <v>2641</v>
      </c>
      <c r="K775" s="163" t="s">
        <v>2642</v>
      </c>
      <c r="L775" s="163" t="s">
        <v>7453</v>
      </c>
      <c r="M775" s="163" t="s">
        <v>7466</v>
      </c>
      <c r="N775" s="163" t="s">
        <v>2645</v>
      </c>
      <c r="O775" s="163" t="s">
        <v>2646</v>
      </c>
      <c r="P775" s="163" t="s">
        <v>2673</v>
      </c>
      <c r="Q775" s="163" t="s">
        <v>2648</v>
      </c>
      <c r="R775" s="506">
        <v>45772.02777777778</v>
      </c>
      <c r="S775" s="509"/>
      <c r="T775" s="509"/>
      <c r="U775" s="163" t="s">
        <v>7467</v>
      </c>
      <c r="V775" s="510"/>
      <c r="W775" s="510"/>
      <c r="X775" s="510"/>
      <c r="Y775" s="510"/>
      <c r="Z775" s="510"/>
      <c r="AA775" s="510"/>
      <c r="AB775" s="163" t="s">
        <v>7456</v>
      </c>
      <c r="AC775" s="511">
        <v>8.064792403E9</v>
      </c>
      <c r="AD775" s="510"/>
      <c r="AE775" s="510"/>
      <c r="AF775" s="510"/>
      <c r="AG775" s="510"/>
      <c r="AH775" s="510"/>
      <c r="AI775" s="509"/>
      <c r="AJ775" s="163" t="s">
        <v>2651</v>
      </c>
      <c r="AK775" s="512"/>
      <c r="AL775" s="513"/>
      <c r="AM775" s="163" t="s">
        <v>7457</v>
      </c>
      <c r="AN775" s="510"/>
      <c r="AO775" s="509"/>
      <c r="AP775" s="509"/>
      <c r="AQ775" s="509"/>
      <c r="AR775" s="509"/>
      <c r="AS775" s="509"/>
      <c r="AT775" s="163" t="s">
        <v>2653</v>
      </c>
      <c r="AU775" s="507">
        <v>7896.0</v>
      </c>
      <c r="AV775" s="507">
        <v>3.0</v>
      </c>
      <c r="AW775" s="507">
        <v>2029.0</v>
      </c>
      <c r="AX775" s="163" t="s">
        <v>2677</v>
      </c>
      <c r="AY775" s="163" t="s">
        <v>2678</v>
      </c>
      <c r="AZ775" s="163" t="s">
        <v>2655</v>
      </c>
    </row>
    <row r="776">
      <c r="A776" s="163" t="s">
        <v>7468</v>
      </c>
      <c r="B776" s="163" t="s">
        <v>7469</v>
      </c>
      <c r="C776" s="163" t="s">
        <v>2638</v>
      </c>
      <c r="D776" s="163" t="s">
        <v>2639</v>
      </c>
      <c r="E776" s="506">
        <v>45772.029861111114</v>
      </c>
      <c r="F776" s="507">
        <v>9800.0</v>
      </c>
      <c r="G776" s="163" t="s">
        <v>2640</v>
      </c>
      <c r="H776" s="507">
        <v>9800.0</v>
      </c>
      <c r="I776" s="163" t="s">
        <v>2640</v>
      </c>
      <c r="J776" s="163" t="s">
        <v>2641</v>
      </c>
      <c r="K776" s="163" t="s">
        <v>2642</v>
      </c>
      <c r="L776" s="163" t="s">
        <v>7470</v>
      </c>
      <c r="M776" s="163" t="s">
        <v>7471</v>
      </c>
      <c r="N776" s="163" t="s">
        <v>2645</v>
      </c>
      <c r="O776" s="163" t="s">
        <v>2646</v>
      </c>
      <c r="P776" s="163" t="s">
        <v>2647</v>
      </c>
      <c r="Q776" s="163" t="s">
        <v>2648</v>
      </c>
      <c r="R776" s="506">
        <v>45772.029861111114</v>
      </c>
      <c r="S776" s="509"/>
      <c r="T776" s="509"/>
      <c r="U776" s="163" t="s">
        <v>7472</v>
      </c>
      <c r="V776" s="510"/>
      <c r="W776" s="510"/>
      <c r="X776" s="510"/>
      <c r="Y776" s="510"/>
      <c r="Z776" s="510"/>
      <c r="AA776" s="510"/>
      <c r="AB776" s="163" t="s">
        <v>7473</v>
      </c>
      <c r="AC776" s="507">
        <v>8.045060812E9</v>
      </c>
      <c r="AD776" s="510"/>
      <c r="AE776" s="510"/>
      <c r="AF776" s="510"/>
      <c r="AG776" s="510"/>
      <c r="AH776" s="510"/>
      <c r="AI776" s="509"/>
      <c r="AJ776" s="163" t="s">
        <v>2651</v>
      </c>
      <c r="AK776" s="512"/>
      <c r="AL776" s="513"/>
      <c r="AM776" s="163" t="s">
        <v>7474</v>
      </c>
      <c r="AN776" s="510"/>
      <c r="AO776" s="509"/>
      <c r="AP776" s="509"/>
      <c r="AQ776" s="509"/>
      <c r="AR776" s="509"/>
      <c r="AS776" s="509"/>
      <c r="AT776" s="163" t="s">
        <v>2653</v>
      </c>
      <c r="AU776" s="507">
        <v>1418.0</v>
      </c>
      <c r="AV776" s="507">
        <v>6.0</v>
      </c>
      <c r="AW776" s="507">
        <v>2027.0</v>
      </c>
      <c r="AX776" s="163" t="s">
        <v>2730</v>
      </c>
      <c r="AY776" s="510"/>
      <c r="AZ776" s="163" t="s">
        <v>2655</v>
      </c>
    </row>
    <row r="777">
      <c r="A777" s="163" t="s">
        <v>7475</v>
      </c>
      <c r="B777" s="163" t="s">
        <v>7476</v>
      </c>
      <c r="C777" s="163" t="s">
        <v>2638</v>
      </c>
      <c r="D777" s="163" t="s">
        <v>2639</v>
      </c>
      <c r="E777" s="506">
        <v>45772.027083333334</v>
      </c>
      <c r="F777" s="507">
        <v>9800.0</v>
      </c>
      <c r="G777" s="163" t="s">
        <v>2640</v>
      </c>
      <c r="H777" s="507">
        <v>9800.0</v>
      </c>
      <c r="I777" s="163" t="s">
        <v>2640</v>
      </c>
      <c r="J777" s="163" t="s">
        <v>2641</v>
      </c>
      <c r="K777" s="163" t="s">
        <v>2642</v>
      </c>
      <c r="L777" s="163" t="s">
        <v>7477</v>
      </c>
      <c r="M777" s="163" t="s">
        <v>7478</v>
      </c>
      <c r="N777" s="163" t="s">
        <v>2645</v>
      </c>
      <c r="O777" s="163" t="s">
        <v>2646</v>
      </c>
      <c r="P777" s="163" t="s">
        <v>2673</v>
      </c>
      <c r="Q777" s="163" t="s">
        <v>2648</v>
      </c>
      <c r="R777" s="506">
        <v>45772.024305555555</v>
      </c>
      <c r="S777" s="509"/>
      <c r="T777" s="509"/>
      <c r="U777" s="163" t="s">
        <v>7479</v>
      </c>
      <c r="V777" s="510"/>
      <c r="W777" s="510"/>
      <c r="X777" s="510"/>
      <c r="Y777" s="510"/>
      <c r="Z777" s="510"/>
      <c r="AA777" s="510"/>
      <c r="AB777" s="163" t="s">
        <v>7480</v>
      </c>
      <c r="AC777" s="507">
        <v>8.051249834E9</v>
      </c>
      <c r="AD777" s="510"/>
      <c r="AE777" s="510"/>
      <c r="AF777" s="510"/>
      <c r="AG777" s="510"/>
      <c r="AH777" s="510"/>
      <c r="AI777" s="509"/>
      <c r="AJ777" s="163" t="s">
        <v>2651</v>
      </c>
      <c r="AK777" s="512"/>
      <c r="AL777" s="513"/>
      <c r="AM777" s="163" t="s">
        <v>3064</v>
      </c>
      <c r="AN777" s="510"/>
      <c r="AO777" s="509"/>
      <c r="AP777" s="509"/>
      <c r="AQ777" s="509"/>
      <c r="AR777" s="509"/>
      <c r="AS777" s="509"/>
      <c r="AT777" s="163" t="s">
        <v>2700</v>
      </c>
      <c r="AU777" s="507">
        <v>2694.0</v>
      </c>
      <c r="AV777" s="507">
        <v>2.0</v>
      </c>
      <c r="AW777" s="507">
        <v>2027.0</v>
      </c>
      <c r="AX777" s="163" t="s">
        <v>3065</v>
      </c>
      <c r="AY777" s="163" t="s">
        <v>3066</v>
      </c>
      <c r="AZ777" s="163" t="s">
        <v>2655</v>
      </c>
    </row>
    <row r="778">
      <c r="A778" s="163" t="s">
        <v>7481</v>
      </c>
      <c r="B778" s="163" t="s">
        <v>7469</v>
      </c>
      <c r="C778" s="163" t="s">
        <v>2638</v>
      </c>
      <c r="D778" s="163" t="s">
        <v>2639</v>
      </c>
      <c r="E778" s="506">
        <v>45772.021527777775</v>
      </c>
      <c r="F778" s="507">
        <v>2980.0</v>
      </c>
      <c r="G778" s="163" t="s">
        <v>2640</v>
      </c>
      <c r="H778" s="507">
        <v>2980.0</v>
      </c>
      <c r="I778" s="163" t="s">
        <v>2640</v>
      </c>
      <c r="J778" s="163" t="s">
        <v>2641</v>
      </c>
      <c r="K778" s="163" t="s">
        <v>2642</v>
      </c>
      <c r="L778" s="163" t="s">
        <v>7470</v>
      </c>
      <c r="M778" s="163" t="s">
        <v>7482</v>
      </c>
      <c r="N778" s="163" t="s">
        <v>2645</v>
      </c>
      <c r="O778" s="163" t="s">
        <v>2646</v>
      </c>
      <c r="P778" s="163" t="s">
        <v>2647</v>
      </c>
      <c r="Q778" s="163" t="s">
        <v>2648</v>
      </c>
      <c r="R778" s="506">
        <v>45772.021527777775</v>
      </c>
      <c r="S778" s="509"/>
      <c r="T778" s="509"/>
      <c r="U778" s="163" t="s">
        <v>7483</v>
      </c>
      <c r="V778" s="510"/>
      <c r="W778" s="510"/>
      <c r="X778" s="510"/>
      <c r="Y778" s="510"/>
      <c r="Z778" s="510"/>
      <c r="AA778" s="510"/>
      <c r="AB778" s="163" t="s">
        <v>7473</v>
      </c>
      <c r="AC778" s="507">
        <v>8.045060812E9</v>
      </c>
      <c r="AD778" s="510"/>
      <c r="AE778" s="510"/>
      <c r="AF778" s="510"/>
      <c r="AG778" s="510"/>
      <c r="AH778" s="510"/>
      <c r="AI778" s="509"/>
      <c r="AJ778" s="163" t="s">
        <v>2651</v>
      </c>
      <c r="AK778" s="512"/>
      <c r="AL778" s="513"/>
      <c r="AM778" s="163" t="s">
        <v>7474</v>
      </c>
      <c r="AN778" s="510"/>
      <c r="AO778" s="509"/>
      <c r="AP778" s="509"/>
      <c r="AQ778" s="509"/>
      <c r="AR778" s="509"/>
      <c r="AS778" s="509"/>
      <c r="AT778" s="163" t="s">
        <v>2653</v>
      </c>
      <c r="AU778" s="507">
        <v>1418.0</v>
      </c>
      <c r="AV778" s="507">
        <v>6.0</v>
      </c>
      <c r="AW778" s="507">
        <v>2027.0</v>
      </c>
      <c r="AX778" s="163" t="s">
        <v>2730</v>
      </c>
      <c r="AY778" s="510"/>
      <c r="AZ778" s="163" t="s">
        <v>2655</v>
      </c>
    </row>
    <row r="779">
      <c r="A779" s="163" t="s">
        <v>7484</v>
      </c>
      <c r="B779" s="163" t="s">
        <v>7476</v>
      </c>
      <c r="C779" s="163" t="s">
        <v>2638</v>
      </c>
      <c r="D779" s="163" t="s">
        <v>2639</v>
      </c>
      <c r="E779" s="506">
        <v>45772.009722222225</v>
      </c>
      <c r="F779" s="507">
        <v>2980.0</v>
      </c>
      <c r="G779" s="163" t="s">
        <v>2640</v>
      </c>
      <c r="H779" s="507">
        <v>2980.0</v>
      </c>
      <c r="I779" s="163" t="s">
        <v>2640</v>
      </c>
      <c r="J779" s="163" t="s">
        <v>2641</v>
      </c>
      <c r="K779" s="163" t="s">
        <v>2642</v>
      </c>
      <c r="L779" s="163" t="s">
        <v>7477</v>
      </c>
      <c r="M779" s="163" t="s">
        <v>7485</v>
      </c>
      <c r="N779" s="163" t="s">
        <v>2645</v>
      </c>
      <c r="O779" s="163" t="s">
        <v>2646</v>
      </c>
      <c r="P779" s="163" t="s">
        <v>2673</v>
      </c>
      <c r="Q779" s="163" t="s">
        <v>2648</v>
      </c>
      <c r="R779" s="506">
        <v>45772.00902777778</v>
      </c>
      <c r="S779" s="509"/>
      <c r="T779" s="509"/>
      <c r="U779" s="163" t="s">
        <v>7486</v>
      </c>
      <c r="V779" s="510"/>
      <c r="W779" s="510"/>
      <c r="X779" s="510"/>
      <c r="Y779" s="510"/>
      <c r="Z779" s="510"/>
      <c r="AA779" s="510"/>
      <c r="AB779" s="163" t="s">
        <v>7480</v>
      </c>
      <c r="AC779" s="511">
        <v>8.051249834E9</v>
      </c>
      <c r="AD779" s="510"/>
      <c r="AE779" s="510"/>
      <c r="AF779" s="510"/>
      <c r="AG779" s="510"/>
      <c r="AH779" s="510"/>
      <c r="AI779" s="509"/>
      <c r="AJ779" s="163" t="s">
        <v>2651</v>
      </c>
      <c r="AK779" s="512"/>
      <c r="AL779" s="513"/>
      <c r="AM779" s="163" t="s">
        <v>3064</v>
      </c>
      <c r="AN779" s="510"/>
      <c r="AO779" s="510"/>
      <c r="AP779" s="509"/>
      <c r="AQ779" s="509"/>
      <c r="AR779" s="509"/>
      <c r="AS779" s="509"/>
      <c r="AT779" s="163" t="s">
        <v>2700</v>
      </c>
      <c r="AU779" s="507">
        <v>2694.0</v>
      </c>
      <c r="AV779" s="507">
        <v>2.0</v>
      </c>
      <c r="AW779" s="507">
        <v>2027.0</v>
      </c>
      <c r="AX779" s="163" t="s">
        <v>3065</v>
      </c>
      <c r="AY779" s="163" t="s">
        <v>3066</v>
      </c>
      <c r="AZ779" s="163" t="s">
        <v>2655</v>
      </c>
    </row>
    <row r="780">
      <c r="A780" s="163" t="s">
        <v>7487</v>
      </c>
      <c r="B780" s="163" t="s">
        <v>7488</v>
      </c>
      <c r="C780" s="163" t="s">
        <v>2638</v>
      </c>
      <c r="D780" s="163" t="s">
        <v>2639</v>
      </c>
      <c r="E780" s="506">
        <v>45771.975694444445</v>
      </c>
      <c r="F780" s="507">
        <v>9800.0</v>
      </c>
      <c r="G780" s="163" t="s">
        <v>2640</v>
      </c>
      <c r="H780" s="507">
        <v>9800.0</v>
      </c>
      <c r="I780" s="163" t="s">
        <v>2640</v>
      </c>
      <c r="J780" s="163" t="s">
        <v>2641</v>
      </c>
      <c r="K780" s="163" t="s">
        <v>2642</v>
      </c>
      <c r="L780" s="163" t="s">
        <v>7489</v>
      </c>
      <c r="M780" s="163" t="s">
        <v>7490</v>
      </c>
      <c r="N780" s="163" t="s">
        <v>2645</v>
      </c>
      <c r="O780" s="163" t="s">
        <v>2646</v>
      </c>
      <c r="P780" s="163" t="s">
        <v>2673</v>
      </c>
      <c r="Q780" s="163" t="s">
        <v>2648</v>
      </c>
      <c r="R780" s="506">
        <v>45771.975</v>
      </c>
      <c r="S780" s="509"/>
      <c r="T780" s="509"/>
      <c r="U780" s="163" t="s">
        <v>7491</v>
      </c>
      <c r="V780" s="510"/>
      <c r="W780" s="510"/>
      <c r="X780" s="510"/>
      <c r="Y780" s="510"/>
      <c r="Z780" s="510"/>
      <c r="AA780" s="510"/>
      <c r="AB780" s="163" t="s">
        <v>7492</v>
      </c>
      <c r="AC780" s="511">
        <v>9.061769211E9</v>
      </c>
      <c r="AD780" s="510"/>
      <c r="AE780" s="510"/>
      <c r="AF780" s="510"/>
      <c r="AG780" s="510"/>
      <c r="AH780" s="510"/>
      <c r="AI780" s="509"/>
      <c r="AJ780" s="163" t="s">
        <v>2651</v>
      </c>
      <c r="AK780" s="512"/>
      <c r="AL780" s="513"/>
      <c r="AM780" s="163" t="s">
        <v>7493</v>
      </c>
      <c r="AN780" s="510"/>
      <c r="AO780" s="510"/>
      <c r="AP780" s="509"/>
      <c r="AQ780" s="509"/>
      <c r="AR780" s="509"/>
      <c r="AS780" s="509"/>
      <c r="AT780" s="163" t="s">
        <v>2653</v>
      </c>
      <c r="AU780" s="507">
        <v>7470.0</v>
      </c>
      <c r="AV780" s="507">
        <v>6.0</v>
      </c>
      <c r="AW780" s="507">
        <v>2028.0</v>
      </c>
      <c r="AX780" s="163" t="s">
        <v>2677</v>
      </c>
      <c r="AY780" s="163" t="s">
        <v>2893</v>
      </c>
      <c r="AZ780" s="163" t="s">
        <v>2655</v>
      </c>
    </row>
    <row r="781">
      <c r="A781" s="163" t="s">
        <v>7494</v>
      </c>
      <c r="B781" s="163" t="s">
        <v>7488</v>
      </c>
      <c r="C781" s="163" t="s">
        <v>2638</v>
      </c>
      <c r="D781" s="163" t="s">
        <v>2639</v>
      </c>
      <c r="E781" s="506">
        <v>45771.96875</v>
      </c>
      <c r="F781" s="507">
        <v>2980.0</v>
      </c>
      <c r="G781" s="163" t="s">
        <v>2640</v>
      </c>
      <c r="H781" s="507">
        <v>2980.0</v>
      </c>
      <c r="I781" s="163" t="s">
        <v>2640</v>
      </c>
      <c r="J781" s="163" t="s">
        <v>2641</v>
      </c>
      <c r="K781" s="163" t="s">
        <v>2642</v>
      </c>
      <c r="L781" s="163" t="s">
        <v>7489</v>
      </c>
      <c r="M781" s="163" t="s">
        <v>7495</v>
      </c>
      <c r="N781" s="163" t="s">
        <v>2645</v>
      </c>
      <c r="O781" s="163" t="s">
        <v>2646</v>
      </c>
      <c r="P781" s="163" t="s">
        <v>2673</v>
      </c>
      <c r="Q781" s="163" t="s">
        <v>2648</v>
      </c>
      <c r="R781" s="506">
        <v>45771.96805555555</v>
      </c>
      <c r="S781" s="509"/>
      <c r="T781" s="509"/>
      <c r="U781" s="163" t="s">
        <v>7496</v>
      </c>
      <c r="V781" s="510"/>
      <c r="W781" s="510"/>
      <c r="X781" s="510"/>
      <c r="Y781" s="510"/>
      <c r="Z781" s="510"/>
      <c r="AA781" s="510"/>
      <c r="AB781" s="163" t="s">
        <v>7492</v>
      </c>
      <c r="AC781" s="511">
        <v>9.061769211E9</v>
      </c>
      <c r="AD781" s="510"/>
      <c r="AE781" s="510"/>
      <c r="AF781" s="510"/>
      <c r="AG781" s="510"/>
      <c r="AH781" s="510"/>
      <c r="AI781" s="509"/>
      <c r="AJ781" s="163" t="s">
        <v>2651</v>
      </c>
      <c r="AK781" s="512"/>
      <c r="AL781" s="513"/>
      <c r="AM781" s="163" t="s">
        <v>7493</v>
      </c>
      <c r="AN781" s="510"/>
      <c r="AO781" s="509"/>
      <c r="AP781" s="509"/>
      <c r="AQ781" s="509"/>
      <c r="AR781" s="509"/>
      <c r="AS781" s="509"/>
      <c r="AT781" s="163" t="s">
        <v>2653</v>
      </c>
      <c r="AU781" s="507">
        <v>7470.0</v>
      </c>
      <c r="AV781" s="507">
        <v>6.0</v>
      </c>
      <c r="AW781" s="507">
        <v>2028.0</v>
      </c>
      <c r="AX781" s="163" t="s">
        <v>2677</v>
      </c>
      <c r="AY781" s="163" t="s">
        <v>2893</v>
      </c>
      <c r="AZ781" s="163" t="s">
        <v>2655</v>
      </c>
    </row>
    <row r="782">
      <c r="A782" s="163" t="s">
        <v>7497</v>
      </c>
      <c r="B782" s="163" t="s">
        <v>7498</v>
      </c>
      <c r="C782" s="163" t="s">
        <v>2638</v>
      </c>
      <c r="D782" s="163" t="s">
        <v>2639</v>
      </c>
      <c r="E782" s="506">
        <v>45771.961805555555</v>
      </c>
      <c r="F782" s="507">
        <v>2980.0</v>
      </c>
      <c r="G782" s="163" t="s">
        <v>2640</v>
      </c>
      <c r="H782" s="507">
        <v>2980.0</v>
      </c>
      <c r="I782" s="163" t="s">
        <v>2640</v>
      </c>
      <c r="J782" s="163" t="s">
        <v>2641</v>
      </c>
      <c r="K782" s="163" t="s">
        <v>2642</v>
      </c>
      <c r="L782" s="163" t="s">
        <v>7499</v>
      </c>
      <c r="M782" s="163" t="s">
        <v>7500</v>
      </c>
      <c r="N782" s="163" t="s">
        <v>2645</v>
      </c>
      <c r="O782" s="163" t="s">
        <v>2646</v>
      </c>
      <c r="P782" s="163" t="s">
        <v>2673</v>
      </c>
      <c r="Q782" s="163" t="s">
        <v>2648</v>
      </c>
      <c r="R782" s="506">
        <v>45771.96041666667</v>
      </c>
      <c r="S782" s="509"/>
      <c r="T782" s="509"/>
      <c r="U782" s="163" t="s">
        <v>7501</v>
      </c>
      <c r="V782" s="510"/>
      <c r="W782" s="510"/>
      <c r="X782" s="510"/>
      <c r="Y782" s="510"/>
      <c r="Z782" s="510"/>
      <c r="AA782" s="510"/>
      <c r="AB782" s="163" t="s">
        <v>7502</v>
      </c>
      <c r="AC782" s="511">
        <v>7.010681885E9</v>
      </c>
      <c r="AD782" s="510"/>
      <c r="AE782" s="510"/>
      <c r="AF782" s="510"/>
      <c r="AG782" s="510"/>
      <c r="AH782" s="510"/>
      <c r="AI782" s="509"/>
      <c r="AJ782" s="163" t="s">
        <v>2651</v>
      </c>
      <c r="AK782" s="512"/>
      <c r="AL782" s="513"/>
      <c r="AM782" s="163" t="s">
        <v>7503</v>
      </c>
      <c r="AN782" s="510"/>
      <c r="AO782" s="509"/>
      <c r="AP782" s="509"/>
      <c r="AQ782" s="509"/>
      <c r="AR782" s="509"/>
      <c r="AS782" s="509"/>
      <c r="AT782" s="163" t="s">
        <v>2653</v>
      </c>
      <c r="AU782" s="507">
        <v>1208.0</v>
      </c>
      <c r="AV782" s="507">
        <v>8.0</v>
      </c>
      <c r="AW782" s="507">
        <v>2027.0</v>
      </c>
      <c r="AX782" s="163" t="s">
        <v>2677</v>
      </c>
      <c r="AY782" s="163" t="s">
        <v>4339</v>
      </c>
      <c r="AZ782" s="163" t="s">
        <v>2655</v>
      </c>
    </row>
    <row r="783">
      <c r="A783" s="163" t="s">
        <v>7504</v>
      </c>
      <c r="B783" s="163" t="s">
        <v>7505</v>
      </c>
      <c r="C783" s="163" t="s">
        <v>2638</v>
      </c>
      <c r="D783" s="163" t="s">
        <v>2639</v>
      </c>
      <c r="E783" s="506">
        <v>45771.94861111111</v>
      </c>
      <c r="F783" s="507">
        <v>2980.0</v>
      </c>
      <c r="G783" s="163" t="s">
        <v>2640</v>
      </c>
      <c r="H783" s="507">
        <v>2980.0</v>
      </c>
      <c r="I783" s="163" t="s">
        <v>2640</v>
      </c>
      <c r="J783" s="163" t="s">
        <v>2641</v>
      </c>
      <c r="K783" s="163" t="s">
        <v>2642</v>
      </c>
      <c r="L783" s="163" t="s">
        <v>7506</v>
      </c>
      <c r="M783" s="163" t="s">
        <v>7507</v>
      </c>
      <c r="N783" s="163" t="s">
        <v>2645</v>
      </c>
      <c r="O783" s="163" t="s">
        <v>2646</v>
      </c>
      <c r="P783" s="163" t="s">
        <v>2673</v>
      </c>
      <c r="Q783" s="163" t="s">
        <v>2648</v>
      </c>
      <c r="R783" s="506">
        <v>45771.947222222225</v>
      </c>
      <c r="S783" s="509"/>
      <c r="T783" s="509"/>
      <c r="U783" s="163" t="s">
        <v>7508</v>
      </c>
      <c r="V783" s="510"/>
      <c r="W783" s="510"/>
      <c r="X783" s="510"/>
      <c r="Y783" s="510"/>
      <c r="Z783" s="510"/>
      <c r="AA783" s="510"/>
      <c r="AB783" s="163" t="s">
        <v>7509</v>
      </c>
      <c r="AC783" s="511">
        <v>8.057360828E9</v>
      </c>
      <c r="AD783" s="510"/>
      <c r="AE783" s="510"/>
      <c r="AF783" s="510"/>
      <c r="AG783" s="510"/>
      <c r="AH783" s="510"/>
      <c r="AI783" s="509"/>
      <c r="AJ783" s="163" t="s">
        <v>2651</v>
      </c>
      <c r="AK783" s="512"/>
      <c r="AL783" s="513"/>
      <c r="AM783" s="163" t="s">
        <v>7510</v>
      </c>
      <c r="AN783" s="510"/>
      <c r="AO783" s="509"/>
      <c r="AP783" s="509"/>
      <c r="AQ783" s="509"/>
      <c r="AR783" s="509"/>
      <c r="AS783" s="509"/>
      <c r="AT783" s="163" t="s">
        <v>2653</v>
      </c>
      <c r="AU783" s="507">
        <v>2688.0</v>
      </c>
      <c r="AV783" s="507">
        <v>3.0</v>
      </c>
      <c r="AW783" s="507">
        <v>2026.0</v>
      </c>
      <c r="AX783" s="163" t="s">
        <v>2677</v>
      </c>
      <c r="AY783" s="163" t="s">
        <v>2678</v>
      </c>
      <c r="AZ783" s="163" t="s">
        <v>2655</v>
      </c>
    </row>
    <row r="784">
      <c r="A784" s="163" t="s">
        <v>6957</v>
      </c>
      <c r="B784" s="163" t="s">
        <v>6041</v>
      </c>
      <c r="C784" s="163" t="s">
        <v>2638</v>
      </c>
      <c r="D784" s="163" t="s">
        <v>2639</v>
      </c>
      <c r="E784" s="506">
        <v>45771.94375</v>
      </c>
      <c r="F784" s="507">
        <v>9800.0</v>
      </c>
      <c r="G784" s="163" t="s">
        <v>2640</v>
      </c>
      <c r="H784" s="507">
        <v>9800.0</v>
      </c>
      <c r="I784" s="163" t="s">
        <v>2640</v>
      </c>
      <c r="J784" s="163" t="s">
        <v>2641</v>
      </c>
      <c r="K784" s="163" t="s">
        <v>2642</v>
      </c>
      <c r="L784" s="163" t="s">
        <v>6042</v>
      </c>
      <c r="M784" s="163" t="s">
        <v>6958</v>
      </c>
      <c r="N784" s="163" t="s">
        <v>2645</v>
      </c>
      <c r="O784" s="163" t="s">
        <v>2646</v>
      </c>
      <c r="P784" s="163" t="s">
        <v>2647</v>
      </c>
      <c r="Q784" s="163" t="s">
        <v>2648</v>
      </c>
      <c r="R784" s="506">
        <v>45771.94375</v>
      </c>
      <c r="S784" s="509"/>
      <c r="T784" s="509"/>
      <c r="U784" s="163" t="s">
        <v>4421</v>
      </c>
      <c r="V784" s="510"/>
      <c r="W784" s="510"/>
      <c r="X784" s="510"/>
      <c r="Y784" s="510"/>
      <c r="Z784" s="510"/>
      <c r="AA784" s="510"/>
      <c r="AB784" s="163" t="s">
        <v>6045</v>
      </c>
      <c r="AC784" s="511">
        <v>9.012738574E9</v>
      </c>
      <c r="AD784" s="510"/>
      <c r="AE784" s="510"/>
      <c r="AF784" s="510"/>
      <c r="AG784" s="510"/>
      <c r="AH784" s="510"/>
      <c r="AI784" s="509"/>
      <c r="AJ784" s="163" t="s">
        <v>2651</v>
      </c>
      <c r="AK784" s="512"/>
      <c r="AL784" s="513"/>
      <c r="AM784" s="163" t="s">
        <v>6046</v>
      </c>
      <c r="AN784" s="510"/>
      <c r="AO784" s="510"/>
      <c r="AP784" s="509"/>
      <c r="AQ784" s="509"/>
      <c r="AR784" s="509"/>
      <c r="AS784" s="509"/>
      <c r="AT784" s="163" t="s">
        <v>2653</v>
      </c>
      <c r="AU784" s="507">
        <v>4749.0</v>
      </c>
      <c r="AV784" s="507">
        <v>2.0</v>
      </c>
      <c r="AW784" s="507">
        <v>2026.0</v>
      </c>
      <c r="AX784" s="510"/>
      <c r="AY784" s="163" t="s">
        <v>2654</v>
      </c>
      <c r="AZ784" s="163" t="s">
        <v>2655</v>
      </c>
    </row>
    <row r="785">
      <c r="A785" s="163" t="s">
        <v>6040</v>
      </c>
      <c r="B785" s="163" t="s">
        <v>6041</v>
      </c>
      <c r="C785" s="163" t="s">
        <v>2638</v>
      </c>
      <c r="D785" s="163" t="s">
        <v>2639</v>
      </c>
      <c r="E785" s="506">
        <v>45771.9375</v>
      </c>
      <c r="F785" s="507">
        <v>2980.0</v>
      </c>
      <c r="G785" s="163" t="s">
        <v>2640</v>
      </c>
      <c r="H785" s="507">
        <v>2980.0</v>
      </c>
      <c r="I785" s="163" t="s">
        <v>2640</v>
      </c>
      <c r="J785" s="163" t="s">
        <v>2641</v>
      </c>
      <c r="K785" s="163" t="s">
        <v>2642</v>
      </c>
      <c r="L785" s="163" t="s">
        <v>6042</v>
      </c>
      <c r="M785" s="163" t="s">
        <v>6043</v>
      </c>
      <c r="N785" s="163" t="s">
        <v>2645</v>
      </c>
      <c r="O785" s="163" t="s">
        <v>2646</v>
      </c>
      <c r="P785" s="163" t="s">
        <v>2647</v>
      </c>
      <c r="Q785" s="163" t="s">
        <v>2648</v>
      </c>
      <c r="R785" s="506">
        <v>45771.9375</v>
      </c>
      <c r="S785" s="509"/>
      <c r="T785" s="509"/>
      <c r="U785" s="163" t="s">
        <v>6044</v>
      </c>
      <c r="V785" s="510"/>
      <c r="W785" s="510"/>
      <c r="X785" s="510"/>
      <c r="Y785" s="510"/>
      <c r="Z785" s="510"/>
      <c r="AA785" s="510"/>
      <c r="AB785" s="163" t="s">
        <v>6045</v>
      </c>
      <c r="AC785" s="511">
        <v>9.012738574E9</v>
      </c>
      <c r="AD785" s="510"/>
      <c r="AE785" s="510"/>
      <c r="AF785" s="510"/>
      <c r="AG785" s="510"/>
      <c r="AH785" s="510"/>
      <c r="AI785" s="509"/>
      <c r="AJ785" s="163" t="s">
        <v>2651</v>
      </c>
      <c r="AK785" s="512"/>
      <c r="AL785" s="513"/>
      <c r="AM785" s="163" t="s">
        <v>6046</v>
      </c>
      <c r="AN785" s="510"/>
      <c r="AO785" s="509"/>
      <c r="AP785" s="509"/>
      <c r="AQ785" s="509"/>
      <c r="AR785" s="509"/>
      <c r="AS785" s="509"/>
      <c r="AT785" s="163" t="s">
        <v>2653</v>
      </c>
      <c r="AU785" s="507">
        <v>4749.0</v>
      </c>
      <c r="AV785" s="507">
        <v>2.0</v>
      </c>
      <c r="AW785" s="507">
        <v>2026.0</v>
      </c>
      <c r="AX785" s="510"/>
      <c r="AY785" s="163" t="s">
        <v>2654</v>
      </c>
      <c r="AZ785" s="163" t="s">
        <v>2655</v>
      </c>
    </row>
    <row r="786">
      <c r="A786" s="163" t="s">
        <v>7511</v>
      </c>
      <c r="B786" s="163" t="s">
        <v>7512</v>
      </c>
      <c r="C786" s="163" t="s">
        <v>2638</v>
      </c>
      <c r="D786" s="163" t="s">
        <v>2639</v>
      </c>
      <c r="E786" s="506">
        <v>45771.936111111114</v>
      </c>
      <c r="F786" s="507">
        <v>2980.0</v>
      </c>
      <c r="G786" s="163" t="s">
        <v>2640</v>
      </c>
      <c r="H786" s="507">
        <v>2980.0</v>
      </c>
      <c r="I786" s="163" t="s">
        <v>2640</v>
      </c>
      <c r="J786" s="163" t="s">
        <v>2641</v>
      </c>
      <c r="K786" s="163" t="s">
        <v>2642</v>
      </c>
      <c r="L786" s="163" t="s">
        <v>7513</v>
      </c>
      <c r="M786" s="163" t="s">
        <v>7514</v>
      </c>
      <c r="N786" s="163" t="s">
        <v>2645</v>
      </c>
      <c r="O786" s="163" t="s">
        <v>2646</v>
      </c>
      <c r="P786" s="163" t="s">
        <v>2673</v>
      </c>
      <c r="Q786" s="163" t="s">
        <v>2648</v>
      </c>
      <c r="R786" s="506">
        <v>45771.93472222222</v>
      </c>
      <c r="S786" s="509"/>
      <c r="T786" s="509"/>
      <c r="U786" s="163" t="s">
        <v>7515</v>
      </c>
      <c r="V786" s="510"/>
      <c r="W786" s="510"/>
      <c r="X786" s="510"/>
      <c r="Y786" s="510"/>
      <c r="Z786" s="510"/>
      <c r="AA786" s="510"/>
      <c r="AB786" s="163" t="s">
        <v>7516</v>
      </c>
      <c r="AC786" s="511">
        <v>9.037781975E9</v>
      </c>
      <c r="AD786" s="510"/>
      <c r="AE786" s="510"/>
      <c r="AF786" s="510"/>
      <c r="AG786" s="510"/>
      <c r="AH786" s="510"/>
      <c r="AI786" s="509"/>
      <c r="AJ786" s="163" t="s">
        <v>2651</v>
      </c>
      <c r="AK786" s="512"/>
      <c r="AL786" s="513"/>
      <c r="AM786" s="163" t="s">
        <v>7517</v>
      </c>
      <c r="AN786" s="510"/>
      <c r="AO786" s="510"/>
      <c r="AP786" s="509"/>
      <c r="AQ786" s="509"/>
      <c r="AR786" s="509"/>
      <c r="AS786" s="509"/>
      <c r="AT786" s="163" t="s">
        <v>2700</v>
      </c>
      <c r="AU786" s="507">
        <v>1777.0</v>
      </c>
      <c r="AV786" s="507">
        <v>12.0</v>
      </c>
      <c r="AW786" s="507">
        <v>2028.0</v>
      </c>
      <c r="AX786" s="163" t="s">
        <v>3065</v>
      </c>
      <c r="AY786" s="163" t="s">
        <v>3066</v>
      </c>
      <c r="AZ786" s="163" t="s">
        <v>2655</v>
      </c>
    </row>
    <row r="787">
      <c r="A787" s="163" t="s">
        <v>7518</v>
      </c>
      <c r="B787" s="163" t="s">
        <v>7519</v>
      </c>
      <c r="C787" s="163" t="s">
        <v>2638</v>
      </c>
      <c r="D787" s="163" t="s">
        <v>2639</v>
      </c>
      <c r="E787" s="506">
        <v>45771.925</v>
      </c>
      <c r="F787" s="507">
        <v>2980.0</v>
      </c>
      <c r="G787" s="163" t="s">
        <v>2640</v>
      </c>
      <c r="H787" s="507">
        <v>2980.0</v>
      </c>
      <c r="I787" s="163" t="s">
        <v>2640</v>
      </c>
      <c r="J787" s="163" t="s">
        <v>2641</v>
      </c>
      <c r="K787" s="163" t="s">
        <v>2642</v>
      </c>
      <c r="L787" s="163" t="s">
        <v>7520</v>
      </c>
      <c r="M787" s="163" t="s">
        <v>7521</v>
      </c>
      <c r="N787" s="163" t="s">
        <v>2645</v>
      </c>
      <c r="O787" s="163" t="s">
        <v>2646</v>
      </c>
      <c r="P787" s="163" t="s">
        <v>2673</v>
      </c>
      <c r="Q787" s="163" t="s">
        <v>2648</v>
      </c>
      <c r="R787" s="506">
        <v>45771.92361111111</v>
      </c>
      <c r="S787" s="509"/>
      <c r="T787" s="509"/>
      <c r="U787" s="163" t="s">
        <v>7522</v>
      </c>
      <c r="V787" s="510"/>
      <c r="W787" s="510"/>
      <c r="X787" s="510"/>
      <c r="Y787" s="510"/>
      <c r="Z787" s="510"/>
      <c r="AA787" s="510"/>
      <c r="AB787" s="163" t="s">
        <v>7523</v>
      </c>
      <c r="AC787" s="511">
        <v>7.09107662E9</v>
      </c>
      <c r="AD787" s="510"/>
      <c r="AE787" s="510"/>
      <c r="AF787" s="510"/>
      <c r="AG787" s="510"/>
      <c r="AH787" s="510"/>
      <c r="AI787" s="509"/>
      <c r="AJ787" s="163" t="s">
        <v>2651</v>
      </c>
      <c r="AK787" s="512"/>
      <c r="AL787" s="513"/>
      <c r="AM787" s="163" t="s">
        <v>7524</v>
      </c>
      <c r="AN787" s="510"/>
      <c r="AO787" s="509"/>
      <c r="AP787" s="509"/>
      <c r="AQ787" s="509"/>
      <c r="AR787" s="509"/>
      <c r="AS787" s="509"/>
      <c r="AT787" s="163" t="s">
        <v>2653</v>
      </c>
      <c r="AU787" s="507">
        <v>3067.0</v>
      </c>
      <c r="AV787" s="507">
        <v>5.0</v>
      </c>
      <c r="AW787" s="507">
        <v>2025.0</v>
      </c>
      <c r="AX787" s="163" t="s">
        <v>2677</v>
      </c>
      <c r="AY787" s="163" t="s">
        <v>2717</v>
      </c>
      <c r="AZ787" s="163" t="s">
        <v>2655</v>
      </c>
    </row>
    <row r="788">
      <c r="A788" s="163" t="s">
        <v>7525</v>
      </c>
      <c r="B788" s="163" t="s">
        <v>7526</v>
      </c>
      <c r="C788" s="163" t="s">
        <v>2638</v>
      </c>
      <c r="D788" s="163" t="s">
        <v>2639</v>
      </c>
      <c r="E788" s="506">
        <v>45771.879166666666</v>
      </c>
      <c r="F788" s="507">
        <v>9800.0</v>
      </c>
      <c r="G788" s="163" t="s">
        <v>2640</v>
      </c>
      <c r="H788" s="507">
        <v>9800.0</v>
      </c>
      <c r="I788" s="163" t="s">
        <v>2640</v>
      </c>
      <c r="J788" s="163" t="s">
        <v>2641</v>
      </c>
      <c r="K788" s="163" t="s">
        <v>2642</v>
      </c>
      <c r="L788" s="163" t="s">
        <v>7527</v>
      </c>
      <c r="M788" s="163" t="s">
        <v>7528</v>
      </c>
      <c r="N788" s="163" t="s">
        <v>2645</v>
      </c>
      <c r="O788" s="163" t="s">
        <v>2646</v>
      </c>
      <c r="P788" s="163" t="s">
        <v>2673</v>
      </c>
      <c r="Q788" s="163" t="s">
        <v>2648</v>
      </c>
      <c r="R788" s="506">
        <v>45771.87777777778</v>
      </c>
      <c r="S788" s="509"/>
      <c r="T788" s="509"/>
      <c r="U788" s="163" t="s">
        <v>7529</v>
      </c>
      <c r="V788" s="510"/>
      <c r="W788" s="510"/>
      <c r="X788" s="510"/>
      <c r="Y788" s="510"/>
      <c r="Z788" s="510"/>
      <c r="AA788" s="510"/>
      <c r="AB788" s="163" t="s">
        <v>7530</v>
      </c>
      <c r="AC788" s="507">
        <v>8.057188577E9</v>
      </c>
      <c r="AD788" s="510"/>
      <c r="AE788" s="510"/>
      <c r="AF788" s="510"/>
      <c r="AG788" s="510"/>
      <c r="AH788" s="510"/>
      <c r="AI788" s="509"/>
      <c r="AJ788" s="163" t="s">
        <v>2651</v>
      </c>
      <c r="AK788" s="512"/>
      <c r="AL788" s="513"/>
      <c r="AM788" s="163" t="s">
        <v>7531</v>
      </c>
      <c r="AN788" s="510"/>
      <c r="AO788" s="510"/>
      <c r="AP788" s="509"/>
      <c r="AQ788" s="509"/>
      <c r="AR788" s="509"/>
      <c r="AS788" s="509"/>
      <c r="AT788" s="163" t="s">
        <v>2653</v>
      </c>
      <c r="AU788" s="507">
        <v>8451.0</v>
      </c>
      <c r="AV788" s="507">
        <v>7.0</v>
      </c>
      <c r="AW788" s="507">
        <v>2025.0</v>
      </c>
      <c r="AX788" s="163" t="s">
        <v>2687</v>
      </c>
      <c r="AY788" s="163" t="s">
        <v>2678</v>
      </c>
      <c r="AZ788" s="163" t="s">
        <v>2655</v>
      </c>
    </row>
    <row r="789">
      <c r="A789" s="163" t="s">
        <v>7532</v>
      </c>
      <c r="B789" s="163" t="s">
        <v>7526</v>
      </c>
      <c r="C789" s="163" t="s">
        <v>2638</v>
      </c>
      <c r="D789" s="163" t="s">
        <v>2639</v>
      </c>
      <c r="E789" s="506">
        <v>45771.87708333333</v>
      </c>
      <c r="F789" s="507">
        <v>2980.0</v>
      </c>
      <c r="G789" s="163" t="s">
        <v>2640</v>
      </c>
      <c r="H789" s="507">
        <v>2980.0</v>
      </c>
      <c r="I789" s="163" t="s">
        <v>2640</v>
      </c>
      <c r="J789" s="163" t="s">
        <v>2641</v>
      </c>
      <c r="K789" s="163" t="s">
        <v>2642</v>
      </c>
      <c r="L789" s="163" t="s">
        <v>7527</v>
      </c>
      <c r="M789" s="163" t="s">
        <v>7533</v>
      </c>
      <c r="N789" s="163" t="s">
        <v>2645</v>
      </c>
      <c r="O789" s="163" t="s">
        <v>2646</v>
      </c>
      <c r="P789" s="163" t="s">
        <v>2673</v>
      </c>
      <c r="Q789" s="163" t="s">
        <v>2648</v>
      </c>
      <c r="R789" s="506">
        <v>45771.87569444445</v>
      </c>
      <c r="S789" s="509"/>
      <c r="T789" s="509"/>
      <c r="U789" s="163" t="s">
        <v>7534</v>
      </c>
      <c r="V789" s="510"/>
      <c r="W789" s="510"/>
      <c r="X789" s="510"/>
      <c r="Y789" s="510"/>
      <c r="Z789" s="510"/>
      <c r="AA789" s="510"/>
      <c r="AB789" s="163" t="s">
        <v>7530</v>
      </c>
      <c r="AC789" s="511">
        <v>8.057188577E9</v>
      </c>
      <c r="AD789" s="510"/>
      <c r="AE789" s="510"/>
      <c r="AF789" s="510"/>
      <c r="AG789" s="510"/>
      <c r="AH789" s="510"/>
      <c r="AI789" s="509"/>
      <c r="AJ789" s="163" t="s">
        <v>2651</v>
      </c>
      <c r="AK789" s="512"/>
      <c r="AL789" s="513"/>
      <c r="AM789" s="163" t="s">
        <v>7531</v>
      </c>
      <c r="AN789" s="510"/>
      <c r="AO789" s="509"/>
      <c r="AP789" s="509"/>
      <c r="AQ789" s="509"/>
      <c r="AR789" s="509"/>
      <c r="AS789" s="509"/>
      <c r="AT789" s="163" t="s">
        <v>2653</v>
      </c>
      <c r="AU789" s="507">
        <v>8451.0</v>
      </c>
      <c r="AV789" s="507">
        <v>7.0</v>
      </c>
      <c r="AW789" s="507">
        <v>2025.0</v>
      </c>
      <c r="AX789" s="163" t="s">
        <v>2687</v>
      </c>
      <c r="AY789" s="163" t="s">
        <v>2678</v>
      </c>
      <c r="AZ789" s="163" t="s">
        <v>2655</v>
      </c>
    </row>
    <row r="790">
      <c r="A790" s="163" t="s">
        <v>7535</v>
      </c>
      <c r="B790" s="163" t="s">
        <v>7536</v>
      </c>
      <c r="C790" s="163" t="s">
        <v>2638</v>
      </c>
      <c r="D790" s="163" t="s">
        <v>2639</v>
      </c>
      <c r="E790" s="506">
        <v>45771.876388888886</v>
      </c>
      <c r="F790" s="507">
        <v>9800.0</v>
      </c>
      <c r="G790" s="163" t="s">
        <v>2640</v>
      </c>
      <c r="H790" s="507">
        <v>9800.0</v>
      </c>
      <c r="I790" s="163" t="s">
        <v>2640</v>
      </c>
      <c r="J790" s="163" t="s">
        <v>2641</v>
      </c>
      <c r="K790" s="163" t="s">
        <v>2642</v>
      </c>
      <c r="L790" s="163" t="s">
        <v>7537</v>
      </c>
      <c r="M790" s="163" t="s">
        <v>7538</v>
      </c>
      <c r="N790" s="163" t="s">
        <v>2645</v>
      </c>
      <c r="O790" s="163" t="s">
        <v>2646</v>
      </c>
      <c r="P790" s="163" t="s">
        <v>2673</v>
      </c>
      <c r="Q790" s="163" t="s">
        <v>2648</v>
      </c>
      <c r="R790" s="506">
        <v>45771.87430555555</v>
      </c>
      <c r="S790" s="509"/>
      <c r="T790" s="509"/>
      <c r="U790" s="163" t="s">
        <v>7539</v>
      </c>
      <c r="V790" s="510"/>
      <c r="W790" s="510"/>
      <c r="X790" s="510"/>
      <c r="Y790" s="510"/>
      <c r="Z790" s="510"/>
      <c r="AA790" s="510"/>
      <c r="AB790" s="163" t="s">
        <v>7540</v>
      </c>
      <c r="AC790" s="507">
        <v>9.088293018E9</v>
      </c>
      <c r="AD790" s="510"/>
      <c r="AE790" s="510"/>
      <c r="AF790" s="510"/>
      <c r="AG790" s="510"/>
      <c r="AH790" s="510"/>
      <c r="AI790" s="509"/>
      <c r="AJ790" s="163" t="s">
        <v>2651</v>
      </c>
      <c r="AK790" s="512"/>
      <c r="AL790" s="513"/>
      <c r="AM790" s="163" t="s">
        <v>7541</v>
      </c>
      <c r="AN790" s="510"/>
      <c r="AO790" s="509"/>
      <c r="AP790" s="509"/>
      <c r="AQ790" s="509"/>
      <c r="AR790" s="509"/>
      <c r="AS790" s="509"/>
      <c r="AT790" s="163" t="s">
        <v>2653</v>
      </c>
      <c r="AU790" s="507">
        <v>4962.0</v>
      </c>
      <c r="AV790" s="507">
        <v>12.0</v>
      </c>
      <c r="AW790" s="507">
        <v>2028.0</v>
      </c>
      <c r="AX790" s="163" t="s">
        <v>2687</v>
      </c>
      <c r="AY790" s="163" t="s">
        <v>2678</v>
      </c>
      <c r="AZ790" s="163" t="s">
        <v>2655</v>
      </c>
    </row>
    <row r="791">
      <c r="A791" s="163" t="s">
        <v>7542</v>
      </c>
      <c r="B791" s="163" t="s">
        <v>7543</v>
      </c>
      <c r="C791" s="163" t="s">
        <v>2638</v>
      </c>
      <c r="D791" s="163" t="s">
        <v>2639</v>
      </c>
      <c r="E791" s="506">
        <v>45771.87222222222</v>
      </c>
      <c r="F791" s="507">
        <v>9800.0</v>
      </c>
      <c r="G791" s="163" t="s">
        <v>2640</v>
      </c>
      <c r="H791" s="507">
        <v>9800.0</v>
      </c>
      <c r="I791" s="163" t="s">
        <v>2640</v>
      </c>
      <c r="J791" s="163" t="s">
        <v>2641</v>
      </c>
      <c r="K791" s="163" t="s">
        <v>2642</v>
      </c>
      <c r="L791" s="163" t="s">
        <v>7544</v>
      </c>
      <c r="M791" s="163" t="s">
        <v>7545</v>
      </c>
      <c r="N791" s="163" t="s">
        <v>2645</v>
      </c>
      <c r="O791" s="163" t="s">
        <v>2646</v>
      </c>
      <c r="P791" s="163" t="s">
        <v>2660</v>
      </c>
      <c r="Q791" s="163" t="s">
        <v>2648</v>
      </c>
      <c r="R791" s="506">
        <v>45771.87222222222</v>
      </c>
      <c r="S791" s="509"/>
      <c r="T791" s="509"/>
      <c r="U791" s="163" t="s">
        <v>7546</v>
      </c>
      <c r="V791" s="510"/>
      <c r="W791" s="510"/>
      <c r="X791" s="510"/>
      <c r="Y791" s="510"/>
      <c r="Z791" s="510"/>
      <c r="AA791" s="510"/>
      <c r="AB791" s="163" t="s">
        <v>7547</v>
      </c>
      <c r="AC791" s="511">
        <v>9.022166113E9</v>
      </c>
      <c r="AD791" s="510"/>
      <c r="AE791" s="510"/>
      <c r="AF791" s="510"/>
      <c r="AG791" s="510"/>
      <c r="AH791" s="510"/>
      <c r="AI791" s="509"/>
      <c r="AJ791" s="163" t="s">
        <v>2651</v>
      </c>
      <c r="AK791" s="512"/>
      <c r="AL791" s="513"/>
      <c r="AM791" s="163" t="s">
        <v>7548</v>
      </c>
      <c r="AN791" s="510"/>
      <c r="AO791" s="509"/>
      <c r="AP791" s="509"/>
      <c r="AQ791" s="509"/>
      <c r="AR791" s="509"/>
      <c r="AS791" s="509"/>
      <c r="AT791" s="163" t="s">
        <v>2653</v>
      </c>
      <c r="AU791" s="507">
        <v>3600.0</v>
      </c>
      <c r="AV791" s="507">
        <v>3.0</v>
      </c>
      <c r="AW791" s="507">
        <v>2027.0</v>
      </c>
      <c r="AX791" s="163" t="s">
        <v>2664</v>
      </c>
      <c r="AY791" s="163" t="s">
        <v>2665</v>
      </c>
      <c r="AZ791" s="163" t="s">
        <v>2655</v>
      </c>
    </row>
    <row r="792">
      <c r="A792" s="163" t="s">
        <v>7549</v>
      </c>
      <c r="B792" s="163" t="s">
        <v>7536</v>
      </c>
      <c r="C792" s="163" t="s">
        <v>2638</v>
      </c>
      <c r="D792" s="163" t="s">
        <v>2639</v>
      </c>
      <c r="E792" s="506">
        <v>45771.86666666667</v>
      </c>
      <c r="F792" s="507">
        <v>2980.0</v>
      </c>
      <c r="G792" s="163" t="s">
        <v>2640</v>
      </c>
      <c r="H792" s="507">
        <v>2980.0</v>
      </c>
      <c r="I792" s="163" t="s">
        <v>2640</v>
      </c>
      <c r="J792" s="163" t="s">
        <v>2641</v>
      </c>
      <c r="K792" s="163" t="s">
        <v>2642</v>
      </c>
      <c r="L792" s="163" t="s">
        <v>7537</v>
      </c>
      <c r="M792" s="163" t="s">
        <v>7550</v>
      </c>
      <c r="N792" s="163" t="s">
        <v>2645</v>
      </c>
      <c r="O792" s="163" t="s">
        <v>2646</v>
      </c>
      <c r="P792" s="163" t="s">
        <v>2673</v>
      </c>
      <c r="Q792" s="163" t="s">
        <v>2648</v>
      </c>
      <c r="R792" s="506">
        <v>45771.864583333336</v>
      </c>
      <c r="S792" s="509"/>
      <c r="T792" s="509"/>
      <c r="U792" s="163" t="s">
        <v>7551</v>
      </c>
      <c r="V792" s="510"/>
      <c r="W792" s="510"/>
      <c r="X792" s="510"/>
      <c r="Y792" s="510"/>
      <c r="Z792" s="510"/>
      <c r="AA792" s="510"/>
      <c r="AB792" s="163" t="s">
        <v>7540</v>
      </c>
      <c r="AC792" s="511">
        <v>9.088293018E9</v>
      </c>
      <c r="AD792" s="510"/>
      <c r="AE792" s="510"/>
      <c r="AF792" s="510"/>
      <c r="AG792" s="510"/>
      <c r="AH792" s="510"/>
      <c r="AI792" s="509"/>
      <c r="AJ792" s="163" t="s">
        <v>2651</v>
      </c>
      <c r="AK792" s="512"/>
      <c r="AL792" s="513"/>
      <c r="AM792" s="163" t="s">
        <v>7541</v>
      </c>
      <c r="AN792" s="510"/>
      <c r="AO792" s="509"/>
      <c r="AP792" s="509"/>
      <c r="AQ792" s="509"/>
      <c r="AR792" s="509"/>
      <c r="AS792" s="509"/>
      <c r="AT792" s="163" t="s">
        <v>2653</v>
      </c>
      <c r="AU792" s="507">
        <v>4962.0</v>
      </c>
      <c r="AV792" s="507">
        <v>12.0</v>
      </c>
      <c r="AW792" s="507">
        <v>2028.0</v>
      </c>
      <c r="AX792" s="163" t="s">
        <v>2687</v>
      </c>
      <c r="AY792" s="163" t="s">
        <v>2678</v>
      </c>
      <c r="AZ792" s="163" t="s">
        <v>2655</v>
      </c>
    </row>
    <row r="793">
      <c r="A793" s="163" t="s">
        <v>7552</v>
      </c>
      <c r="B793" s="163" t="s">
        <v>7543</v>
      </c>
      <c r="C793" s="163" t="s">
        <v>2638</v>
      </c>
      <c r="D793" s="163" t="s">
        <v>2639</v>
      </c>
      <c r="E793" s="506">
        <v>45771.864583333336</v>
      </c>
      <c r="F793" s="507">
        <v>2980.0</v>
      </c>
      <c r="G793" s="163" t="s">
        <v>2640</v>
      </c>
      <c r="H793" s="507">
        <v>2980.0</v>
      </c>
      <c r="I793" s="163" t="s">
        <v>2640</v>
      </c>
      <c r="J793" s="163" t="s">
        <v>2641</v>
      </c>
      <c r="K793" s="163" t="s">
        <v>2642</v>
      </c>
      <c r="L793" s="163" t="s">
        <v>7544</v>
      </c>
      <c r="M793" s="163" t="s">
        <v>7553</v>
      </c>
      <c r="N793" s="163" t="s">
        <v>2645</v>
      </c>
      <c r="O793" s="163" t="s">
        <v>2646</v>
      </c>
      <c r="P793" s="163" t="s">
        <v>2660</v>
      </c>
      <c r="Q793" s="163" t="s">
        <v>2648</v>
      </c>
      <c r="R793" s="506">
        <v>45771.864583333336</v>
      </c>
      <c r="S793" s="509"/>
      <c r="T793" s="509"/>
      <c r="U793" s="163" t="s">
        <v>7554</v>
      </c>
      <c r="V793" s="510"/>
      <c r="W793" s="510"/>
      <c r="X793" s="510"/>
      <c r="Y793" s="510"/>
      <c r="Z793" s="510"/>
      <c r="AA793" s="510"/>
      <c r="AB793" s="163" t="s">
        <v>7547</v>
      </c>
      <c r="AC793" s="507">
        <v>9.022166113E9</v>
      </c>
      <c r="AD793" s="510"/>
      <c r="AE793" s="510"/>
      <c r="AF793" s="510"/>
      <c r="AG793" s="510"/>
      <c r="AH793" s="510"/>
      <c r="AI793" s="509"/>
      <c r="AJ793" s="163" t="s">
        <v>2651</v>
      </c>
      <c r="AK793" s="512"/>
      <c r="AL793" s="513"/>
      <c r="AM793" s="163" t="s">
        <v>7548</v>
      </c>
      <c r="AN793" s="510"/>
      <c r="AO793" s="509"/>
      <c r="AP793" s="509"/>
      <c r="AQ793" s="509"/>
      <c r="AR793" s="509"/>
      <c r="AS793" s="509"/>
      <c r="AT793" s="163" t="s">
        <v>2653</v>
      </c>
      <c r="AU793" s="507">
        <v>3600.0</v>
      </c>
      <c r="AV793" s="507">
        <v>3.0</v>
      </c>
      <c r="AW793" s="507">
        <v>2027.0</v>
      </c>
      <c r="AX793" s="163" t="s">
        <v>2664</v>
      </c>
      <c r="AY793" s="163" t="s">
        <v>2665</v>
      </c>
      <c r="AZ793" s="163" t="s">
        <v>2655</v>
      </c>
    </row>
    <row r="794">
      <c r="A794" s="163" t="s">
        <v>7555</v>
      </c>
      <c r="B794" s="163" t="s">
        <v>7556</v>
      </c>
      <c r="C794" s="163" t="s">
        <v>2638</v>
      </c>
      <c r="D794" s="163" t="s">
        <v>2639</v>
      </c>
      <c r="E794" s="506">
        <v>45771.82986111111</v>
      </c>
      <c r="F794" s="507">
        <v>2980.0</v>
      </c>
      <c r="G794" s="163" t="s">
        <v>2640</v>
      </c>
      <c r="H794" s="507">
        <v>2980.0</v>
      </c>
      <c r="I794" s="163" t="s">
        <v>2640</v>
      </c>
      <c r="J794" s="163" t="s">
        <v>2641</v>
      </c>
      <c r="K794" s="163" t="s">
        <v>2642</v>
      </c>
      <c r="L794" s="163" t="s">
        <v>7557</v>
      </c>
      <c r="M794" s="163" t="s">
        <v>7558</v>
      </c>
      <c r="N794" s="163" t="s">
        <v>2645</v>
      </c>
      <c r="O794" s="163" t="s">
        <v>2646</v>
      </c>
      <c r="P794" s="163" t="s">
        <v>2673</v>
      </c>
      <c r="Q794" s="163" t="s">
        <v>2852</v>
      </c>
      <c r="R794" s="506">
        <v>45767.37152777778</v>
      </c>
      <c r="S794" s="509"/>
      <c r="T794" s="509"/>
      <c r="U794" s="163" t="s">
        <v>7559</v>
      </c>
      <c r="V794" s="506">
        <v>45771.82847222222</v>
      </c>
      <c r="W794" s="163" t="s">
        <v>2795</v>
      </c>
      <c r="X794" s="163" t="s">
        <v>2796</v>
      </c>
      <c r="Y794" s="507">
        <v>2980.0</v>
      </c>
      <c r="Z794" s="163" t="s">
        <v>2640</v>
      </c>
      <c r="AA794" s="163" t="s">
        <v>2641</v>
      </c>
      <c r="AB794" s="163" t="s">
        <v>7560</v>
      </c>
      <c r="AC794" s="511">
        <v>9.08582454E9</v>
      </c>
      <c r="AD794" s="510"/>
      <c r="AE794" s="510"/>
      <c r="AF794" s="510"/>
      <c r="AG794" s="510"/>
      <c r="AH794" s="510"/>
      <c r="AI794" s="509"/>
      <c r="AJ794" s="163" t="s">
        <v>2651</v>
      </c>
      <c r="AK794" s="512"/>
      <c r="AL794" s="513"/>
      <c r="AM794" s="163" t="s">
        <v>6241</v>
      </c>
      <c r="AN794" s="510"/>
      <c r="AO794" s="509"/>
      <c r="AP794" s="509"/>
      <c r="AQ794" s="509"/>
      <c r="AR794" s="509"/>
      <c r="AS794" s="509"/>
      <c r="AT794" s="163" t="s">
        <v>2700</v>
      </c>
      <c r="AU794" s="507">
        <v>1714.0</v>
      </c>
      <c r="AV794" s="507">
        <v>8.0</v>
      </c>
      <c r="AW794" s="507">
        <v>2028.0</v>
      </c>
      <c r="AX794" s="163" t="s">
        <v>2936</v>
      </c>
      <c r="AY794" s="163" t="s">
        <v>3444</v>
      </c>
      <c r="AZ794" s="163" t="s">
        <v>2655</v>
      </c>
    </row>
    <row r="795">
      <c r="A795" s="163" t="s">
        <v>7561</v>
      </c>
      <c r="B795" s="163" t="s">
        <v>7556</v>
      </c>
      <c r="C795" s="163" t="s">
        <v>2638</v>
      </c>
      <c r="D795" s="163" t="s">
        <v>2639</v>
      </c>
      <c r="E795" s="506">
        <v>45771.82777777778</v>
      </c>
      <c r="F795" s="507">
        <v>9800.0</v>
      </c>
      <c r="G795" s="163" t="s">
        <v>2640</v>
      </c>
      <c r="H795" s="507">
        <v>9800.0</v>
      </c>
      <c r="I795" s="163" t="s">
        <v>2640</v>
      </c>
      <c r="J795" s="163" t="s">
        <v>2641</v>
      </c>
      <c r="K795" s="163" t="s">
        <v>2642</v>
      </c>
      <c r="L795" s="163" t="s">
        <v>7557</v>
      </c>
      <c r="M795" s="163" t="s">
        <v>7562</v>
      </c>
      <c r="N795" s="163" t="s">
        <v>2645</v>
      </c>
      <c r="O795" s="163" t="s">
        <v>2646</v>
      </c>
      <c r="P795" s="163" t="s">
        <v>2673</v>
      </c>
      <c r="Q795" s="163" t="s">
        <v>2852</v>
      </c>
      <c r="R795" s="506">
        <v>45767.37847222222</v>
      </c>
      <c r="S795" s="509"/>
      <c r="T795" s="509"/>
      <c r="U795" s="163" t="s">
        <v>7563</v>
      </c>
      <c r="V795" s="506">
        <v>45771.825694444444</v>
      </c>
      <c r="W795" s="163" t="s">
        <v>2795</v>
      </c>
      <c r="X795" s="163" t="s">
        <v>2796</v>
      </c>
      <c r="Y795" s="507">
        <v>9800.0</v>
      </c>
      <c r="Z795" s="163" t="s">
        <v>2640</v>
      </c>
      <c r="AA795" s="163" t="s">
        <v>2641</v>
      </c>
      <c r="AB795" s="163" t="s">
        <v>7560</v>
      </c>
      <c r="AC795" s="511">
        <v>9.08582454E9</v>
      </c>
      <c r="AD795" s="510"/>
      <c r="AE795" s="510"/>
      <c r="AF795" s="510"/>
      <c r="AG795" s="510"/>
      <c r="AH795" s="510"/>
      <c r="AI795" s="509"/>
      <c r="AJ795" s="163" t="s">
        <v>2651</v>
      </c>
      <c r="AK795" s="512"/>
      <c r="AL795" s="513"/>
      <c r="AM795" s="163" t="s">
        <v>6241</v>
      </c>
      <c r="AN795" s="510"/>
      <c r="AO795" s="509"/>
      <c r="AP795" s="509"/>
      <c r="AQ795" s="509"/>
      <c r="AR795" s="509"/>
      <c r="AS795" s="509"/>
      <c r="AT795" s="163" t="s">
        <v>2700</v>
      </c>
      <c r="AU795" s="507">
        <v>1714.0</v>
      </c>
      <c r="AV795" s="507">
        <v>8.0</v>
      </c>
      <c r="AW795" s="507">
        <v>2028.0</v>
      </c>
      <c r="AX795" s="163" t="s">
        <v>2936</v>
      </c>
      <c r="AY795" s="163" t="s">
        <v>3444</v>
      </c>
      <c r="AZ795" s="163" t="s">
        <v>2655</v>
      </c>
    </row>
    <row r="796">
      <c r="A796" s="163" t="s">
        <v>7564</v>
      </c>
      <c r="B796" s="163" t="s">
        <v>7565</v>
      </c>
      <c r="C796" s="163" t="s">
        <v>2638</v>
      </c>
      <c r="D796" s="163" t="s">
        <v>2639</v>
      </c>
      <c r="E796" s="506">
        <v>45771.81597222222</v>
      </c>
      <c r="F796" s="507">
        <v>2980.0</v>
      </c>
      <c r="G796" s="163" t="s">
        <v>2640</v>
      </c>
      <c r="H796" s="507">
        <v>2980.0</v>
      </c>
      <c r="I796" s="163" t="s">
        <v>2640</v>
      </c>
      <c r="J796" s="163" t="s">
        <v>2641</v>
      </c>
      <c r="K796" s="163" t="s">
        <v>2642</v>
      </c>
      <c r="L796" s="163" t="s">
        <v>7566</v>
      </c>
      <c r="M796" s="163" t="s">
        <v>7567</v>
      </c>
      <c r="N796" s="163" t="s">
        <v>2645</v>
      </c>
      <c r="O796" s="163" t="s">
        <v>2646</v>
      </c>
      <c r="P796" s="163" t="s">
        <v>2673</v>
      </c>
      <c r="Q796" s="163" t="s">
        <v>2648</v>
      </c>
      <c r="R796" s="506">
        <v>45771.81458333333</v>
      </c>
      <c r="S796" s="509"/>
      <c r="T796" s="509"/>
      <c r="U796" s="163" t="s">
        <v>7568</v>
      </c>
      <c r="V796" s="510"/>
      <c r="W796" s="510"/>
      <c r="X796" s="510"/>
      <c r="Y796" s="510"/>
      <c r="Z796" s="510"/>
      <c r="AA796" s="510"/>
      <c r="AB796" s="163" t="s">
        <v>7569</v>
      </c>
      <c r="AC796" s="507">
        <v>8.040745369E9</v>
      </c>
      <c r="AD796" s="510"/>
      <c r="AE796" s="510"/>
      <c r="AF796" s="510"/>
      <c r="AG796" s="510"/>
      <c r="AH796" s="510"/>
      <c r="AI796" s="509"/>
      <c r="AJ796" s="163" t="s">
        <v>2651</v>
      </c>
      <c r="AK796" s="512"/>
      <c r="AL796" s="513"/>
      <c r="AM796" s="163" t="s">
        <v>7570</v>
      </c>
      <c r="AN796" s="510"/>
      <c r="AO796" s="509"/>
      <c r="AP796" s="509"/>
      <c r="AQ796" s="509"/>
      <c r="AR796" s="509"/>
      <c r="AS796" s="509"/>
      <c r="AT796" s="163" t="s">
        <v>2653</v>
      </c>
      <c r="AU796" s="507">
        <v>3575.0</v>
      </c>
      <c r="AV796" s="507">
        <v>4.0</v>
      </c>
      <c r="AW796" s="507">
        <v>2030.0</v>
      </c>
      <c r="AX796" s="163" t="s">
        <v>2687</v>
      </c>
      <c r="AY796" s="163" t="s">
        <v>2893</v>
      </c>
      <c r="AZ796" s="163" t="s">
        <v>2655</v>
      </c>
    </row>
    <row r="797">
      <c r="A797" s="163" t="s">
        <v>7571</v>
      </c>
      <c r="B797" s="163" t="s">
        <v>7572</v>
      </c>
      <c r="C797" s="163" t="s">
        <v>2638</v>
      </c>
      <c r="D797" s="163" t="s">
        <v>2639</v>
      </c>
      <c r="E797" s="506">
        <v>45771.78680555556</v>
      </c>
      <c r="F797" s="507">
        <v>2980.0</v>
      </c>
      <c r="G797" s="163" t="s">
        <v>2640</v>
      </c>
      <c r="H797" s="507">
        <v>2980.0</v>
      </c>
      <c r="I797" s="163" t="s">
        <v>2640</v>
      </c>
      <c r="J797" s="163" t="s">
        <v>2641</v>
      </c>
      <c r="K797" s="163" t="s">
        <v>2642</v>
      </c>
      <c r="L797" s="163" t="s">
        <v>7573</v>
      </c>
      <c r="M797" s="163" t="s">
        <v>7574</v>
      </c>
      <c r="N797" s="163" t="s">
        <v>2645</v>
      </c>
      <c r="O797" s="163" t="s">
        <v>2646</v>
      </c>
      <c r="P797" s="163" t="s">
        <v>2673</v>
      </c>
      <c r="Q797" s="163" t="s">
        <v>2648</v>
      </c>
      <c r="R797" s="506">
        <v>45771.785416666666</v>
      </c>
      <c r="S797" s="509"/>
      <c r="T797" s="509"/>
      <c r="U797" s="163" t="s">
        <v>7575</v>
      </c>
      <c r="V797" s="510"/>
      <c r="W797" s="510"/>
      <c r="X797" s="510"/>
      <c r="Y797" s="510"/>
      <c r="Z797" s="510"/>
      <c r="AA797" s="510"/>
      <c r="AB797" s="163" t="s">
        <v>7576</v>
      </c>
      <c r="AC797" s="511">
        <v>8.050140119E9</v>
      </c>
      <c r="AD797" s="510"/>
      <c r="AE797" s="510"/>
      <c r="AF797" s="510"/>
      <c r="AG797" s="510"/>
      <c r="AH797" s="510"/>
      <c r="AI797" s="509"/>
      <c r="AJ797" s="163" t="s">
        <v>2651</v>
      </c>
      <c r="AK797" s="512"/>
      <c r="AL797" s="513"/>
      <c r="AM797" s="163" t="s">
        <v>7577</v>
      </c>
      <c r="AN797" s="510"/>
      <c r="AO797" s="509"/>
      <c r="AP797" s="509"/>
      <c r="AQ797" s="509"/>
      <c r="AR797" s="509"/>
      <c r="AS797" s="509"/>
      <c r="AT797" s="163" t="s">
        <v>2700</v>
      </c>
      <c r="AU797" s="507">
        <v>371.0</v>
      </c>
      <c r="AV797" s="507">
        <v>10.0</v>
      </c>
      <c r="AW797" s="507">
        <v>2025.0</v>
      </c>
      <c r="AX797" s="163" t="s">
        <v>2677</v>
      </c>
      <c r="AY797" s="163" t="s">
        <v>3089</v>
      </c>
      <c r="AZ797" s="163" t="s">
        <v>2655</v>
      </c>
    </row>
    <row r="798">
      <c r="A798" s="163" t="s">
        <v>7578</v>
      </c>
      <c r="B798" s="163" t="s">
        <v>7579</v>
      </c>
      <c r="C798" s="163" t="s">
        <v>2638</v>
      </c>
      <c r="D798" s="163" t="s">
        <v>2639</v>
      </c>
      <c r="E798" s="506">
        <v>45771.785416666666</v>
      </c>
      <c r="F798" s="507">
        <v>2980.0</v>
      </c>
      <c r="G798" s="163" t="s">
        <v>2640</v>
      </c>
      <c r="H798" s="507">
        <v>2980.0</v>
      </c>
      <c r="I798" s="163" t="s">
        <v>2640</v>
      </c>
      <c r="J798" s="163" t="s">
        <v>2641</v>
      </c>
      <c r="K798" s="163" t="s">
        <v>2642</v>
      </c>
      <c r="L798" s="163" t="s">
        <v>7580</v>
      </c>
      <c r="M798" s="163" t="s">
        <v>7581</v>
      </c>
      <c r="N798" s="163" t="s">
        <v>2645</v>
      </c>
      <c r="O798" s="163" t="s">
        <v>2646</v>
      </c>
      <c r="P798" s="163" t="s">
        <v>2683</v>
      </c>
      <c r="Q798" s="163" t="s">
        <v>2648</v>
      </c>
      <c r="R798" s="506">
        <v>45771.78472222222</v>
      </c>
      <c r="S798" s="509"/>
      <c r="T798" s="509"/>
      <c r="U798" s="163" t="s">
        <v>7582</v>
      </c>
      <c r="V798" s="510"/>
      <c r="W798" s="510"/>
      <c r="X798" s="510"/>
      <c r="Y798" s="510"/>
      <c r="Z798" s="510"/>
      <c r="AA798" s="510"/>
      <c r="AB798" s="163" t="s">
        <v>7583</v>
      </c>
      <c r="AC798" s="507">
        <v>9.034271845E9</v>
      </c>
      <c r="AD798" s="510"/>
      <c r="AE798" s="510"/>
      <c r="AF798" s="510"/>
      <c r="AG798" s="510"/>
      <c r="AH798" s="510"/>
      <c r="AI798" s="509"/>
      <c r="AJ798" s="163" t="s">
        <v>2651</v>
      </c>
      <c r="AK798" s="512"/>
      <c r="AL798" s="513"/>
      <c r="AM798" s="163" t="s">
        <v>7584</v>
      </c>
      <c r="AN798" s="510"/>
      <c r="AO798" s="510"/>
      <c r="AP798" s="509"/>
      <c r="AQ798" s="509"/>
      <c r="AR798" s="509"/>
      <c r="AS798" s="509"/>
      <c r="AT798" s="163" t="s">
        <v>2653</v>
      </c>
      <c r="AU798" s="507">
        <v>169.0</v>
      </c>
      <c r="AV798" s="507">
        <v>5.0</v>
      </c>
      <c r="AW798" s="507">
        <v>2025.0</v>
      </c>
      <c r="AX798" s="163" t="s">
        <v>2749</v>
      </c>
      <c r="AY798" s="163" t="s">
        <v>2688</v>
      </c>
      <c r="AZ798" s="163" t="s">
        <v>2655</v>
      </c>
    </row>
    <row r="799">
      <c r="A799" s="163" t="s">
        <v>7585</v>
      </c>
      <c r="B799" s="163" t="s">
        <v>7586</v>
      </c>
      <c r="C799" s="163" t="s">
        <v>2638</v>
      </c>
      <c r="D799" s="163" t="s">
        <v>2639</v>
      </c>
      <c r="E799" s="506">
        <v>45771.74444444444</v>
      </c>
      <c r="F799" s="507">
        <v>2980.0</v>
      </c>
      <c r="G799" s="163" t="s">
        <v>2640</v>
      </c>
      <c r="H799" s="507">
        <v>2980.0</v>
      </c>
      <c r="I799" s="163" t="s">
        <v>2640</v>
      </c>
      <c r="J799" s="163" t="s">
        <v>2641</v>
      </c>
      <c r="K799" s="163" t="s">
        <v>2642</v>
      </c>
      <c r="L799" s="163" t="s">
        <v>7587</v>
      </c>
      <c r="M799" s="163" t="s">
        <v>7588</v>
      </c>
      <c r="N799" s="163" t="s">
        <v>2645</v>
      </c>
      <c r="O799" s="163" t="s">
        <v>2646</v>
      </c>
      <c r="P799" s="163" t="s">
        <v>2673</v>
      </c>
      <c r="Q799" s="163" t="s">
        <v>2648</v>
      </c>
      <c r="R799" s="506">
        <v>45771.743055555555</v>
      </c>
      <c r="S799" s="509"/>
      <c r="T799" s="509"/>
      <c r="U799" s="163" t="s">
        <v>7589</v>
      </c>
      <c r="V799" s="510"/>
      <c r="W799" s="510"/>
      <c r="X799" s="510"/>
      <c r="Y799" s="510"/>
      <c r="Z799" s="510"/>
      <c r="AA799" s="510"/>
      <c r="AB799" s="163" t="s">
        <v>7590</v>
      </c>
      <c r="AC799" s="507">
        <v>9.07855102E9</v>
      </c>
      <c r="AD799" s="510"/>
      <c r="AE799" s="510"/>
      <c r="AF799" s="510"/>
      <c r="AG799" s="510"/>
      <c r="AH799" s="510"/>
      <c r="AI799" s="509"/>
      <c r="AJ799" s="163" t="s">
        <v>2651</v>
      </c>
      <c r="AK799" s="512"/>
      <c r="AL799" s="513"/>
      <c r="AM799" s="163" t="s">
        <v>7591</v>
      </c>
      <c r="AN799" s="510"/>
      <c r="AO799" s="509"/>
      <c r="AP799" s="509"/>
      <c r="AQ799" s="509"/>
      <c r="AR799" s="509"/>
      <c r="AS799" s="509"/>
      <c r="AT799" s="163" t="s">
        <v>2653</v>
      </c>
      <c r="AU799" s="507">
        <v>4010.0</v>
      </c>
      <c r="AV799" s="507">
        <v>4.0</v>
      </c>
      <c r="AW799" s="507">
        <v>2028.0</v>
      </c>
      <c r="AX799" s="163" t="s">
        <v>2677</v>
      </c>
      <c r="AY799" s="163" t="s">
        <v>2779</v>
      </c>
      <c r="AZ799" s="163" t="s">
        <v>2655</v>
      </c>
    </row>
    <row r="800">
      <c r="A800" s="163" t="s">
        <v>7592</v>
      </c>
      <c r="B800" s="163" t="s">
        <v>7593</v>
      </c>
      <c r="C800" s="163" t="s">
        <v>2638</v>
      </c>
      <c r="D800" s="163" t="s">
        <v>2639</v>
      </c>
      <c r="E800" s="506">
        <v>45771.72638888889</v>
      </c>
      <c r="F800" s="507">
        <v>2980.0</v>
      </c>
      <c r="G800" s="163" t="s">
        <v>2640</v>
      </c>
      <c r="H800" s="507">
        <v>2980.0</v>
      </c>
      <c r="I800" s="163" t="s">
        <v>2640</v>
      </c>
      <c r="J800" s="163" t="s">
        <v>2641</v>
      </c>
      <c r="K800" s="163" t="s">
        <v>2642</v>
      </c>
      <c r="L800" s="163" t="s">
        <v>7594</v>
      </c>
      <c r="M800" s="163" t="s">
        <v>7595</v>
      </c>
      <c r="N800" s="163" t="s">
        <v>2645</v>
      </c>
      <c r="O800" s="163" t="s">
        <v>2646</v>
      </c>
      <c r="P800" s="163" t="s">
        <v>2647</v>
      </c>
      <c r="Q800" s="163" t="s">
        <v>2648</v>
      </c>
      <c r="R800" s="506">
        <v>45771.72638888889</v>
      </c>
      <c r="S800" s="509"/>
      <c r="T800" s="509"/>
      <c r="U800" s="163" t="s">
        <v>4322</v>
      </c>
      <c r="V800" s="510"/>
      <c r="W800" s="510"/>
      <c r="X800" s="510"/>
      <c r="Y800" s="510"/>
      <c r="Z800" s="510"/>
      <c r="AA800" s="510"/>
      <c r="AB800" s="163" t="s">
        <v>7596</v>
      </c>
      <c r="AC800" s="507">
        <v>8.056431628E9</v>
      </c>
      <c r="AD800" s="510"/>
      <c r="AE800" s="510"/>
      <c r="AF800" s="510"/>
      <c r="AG800" s="510"/>
      <c r="AH800" s="510"/>
      <c r="AI800" s="509"/>
      <c r="AJ800" s="163" t="s">
        <v>2651</v>
      </c>
      <c r="AK800" s="512"/>
      <c r="AL800" s="513"/>
      <c r="AM800" s="163" t="s">
        <v>7597</v>
      </c>
      <c r="AN800" s="510"/>
      <c r="AO800" s="509"/>
      <c r="AP800" s="509"/>
      <c r="AQ800" s="509"/>
      <c r="AR800" s="509"/>
      <c r="AS800" s="509"/>
      <c r="AT800" s="163" t="s">
        <v>2653</v>
      </c>
      <c r="AU800" s="507">
        <v>6495.0</v>
      </c>
      <c r="AV800" s="507">
        <v>11.0</v>
      </c>
      <c r="AW800" s="507">
        <v>2025.0</v>
      </c>
      <c r="AX800" s="510"/>
      <c r="AY800" s="163" t="s">
        <v>2654</v>
      </c>
      <c r="AZ800" s="163" t="s">
        <v>2655</v>
      </c>
    </row>
    <row r="801">
      <c r="A801" s="163" t="s">
        <v>7598</v>
      </c>
      <c r="B801" s="163" t="s">
        <v>7599</v>
      </c>
      <c r="C801" s="163" t="s">
        <v>2638</v>
      </c>
      <c r="D801" s="163" t="s">
        <v>2639</v>
      </c>
      <c r="E801" s="506">
        <v>45771.66805555556</v>
      </c>
      <c r="F801" s="507">
        <v>2980.0</v>
      </c>
      <c r="G801" s="163" t="s">
        <v>2640</v>
      </c>
      <c r="H801" s="507">
        <v>2980.0</v>
      </c>
      <c r="I801" s="163" t="s">
        <v>2640</v>
      </c>
      <c r="J801" s="163" t="s">
        <v>2641</v>
      </c>
      <c r="K801" s="163" t="s">
        <v>2642</v>
      </c>
      <c r="L801" s="163" t="s">
        <v>7600</v>
      </c>
      <c r="M801" s="163" t="s">
        <v>7601</v>
      </c>
      <c r="N801" s="163" t="s">
        <v>2645</v>
      </c>
      <c r="O801" s="163" t="s">
        <v>2646</v>
      </c>
      <c r="P801" s="163" t="s">
        <v>2647</v>
      </c>
      <c r="Q801" s="163" t="s">
        <v>2648</v>
      </c>
      <c r="R801" s="506">
        <v>45771.66805555556</v>
      </c>
      <c r="S801" s="509"/>
      <c r="T801" s="509"/>
      <c r="U801" s="163" t="s">
        <v>7602</v>
      </c>
      <c r="V801" s="510"/>
      <c r="W801" s="510"/>
      <c r="X801" s="510"/>
      <c r="Y801" s="510"/>
      <c r="Z801" s="510"/>
      <c r="AA801" s="510"/>
      <c r="AB801" s="163" t="s">
        <v>7603</v>
      </c>
      <c r="AC801" s="511">
        <v>9.059404814E9</v>
      </c>
      <c r="AD801" s="510"/>
      <c r="AE801" s="510"/>
      <c r="AF801" s="510"/>
      <c r="AG801" s="510"/>
      <c r="AH801" s="510"/>
      <c r="AI801" s="509"/>
      <c r="AJ801" s="163" t="s">
        <v>2651</v>
      </c>
      <c r="AK801" s="512"/>
      <c r="AL801" s="513"/>
      <c r="AM801" s="163" t="s">
        <v>7604</v>
      </c>
      <c r="AN801" s="510"/>
      <c r="AO801" s="510"/>
      <c r="AP801" s="509"/>
      <c r="AQ801" s="509"/>
      <c r="AR801" s="509"/>
      <c r="AS801" s="509"/>
      <c r="AT801" s="163" t="s">
        <v>2653</v>
      </c>
      <c r="AU801" s="507">
        <v>1311.0</v>
      </c>
      <c r="AV801" s="507">
        <v>12.0</v>
      </c>
      <c r="AW801" s="507">
        <v>2027.0</v>
      </c>
      <c r="AX801" s="163" t="s">
        <v>2730</v>
      </c>
      <c r="AY801" s="510"/>
      <c r="AZ801" s="163" t="s">
        <v>2655</v>
      </c>
    </row>
    <row r="802">
      <c r="A802" s="163" t="s">
        <v>7605</v>
      </c>
      <c r="B802" s="163" t="s">
        <v>7606</v>
      </c>
      <c r="C802" s="163" t="s">
        <v>2638</v>
      </c>
      <c r="D802" s="163" t="s">
        <v>2639</v>
      </c>
      <c r="E802" s="506">
        <v>45771.65416666667</v>
      </c>
      <c r="F802" s="507">
        <v>2980.0</v>
      </c>
      <c r="G802" s="163" t="s">
        <v>2640</v>
      </c>
      <c r="H802" s="507">
        <v>2980.0</v>
      </c>
      <c r="I802" s="163" t="s">
        <v>2640</v>
      </c>
      <c r="J802" s="163" t="s">
        <v>2641</v>
      </c>
      <c r="K802" s="163" t="s">
        <v>2642</v>
      </c>
      <c r="L802" s="163" t="s">
        <v>7607</v>
      </c>
      <c r="M802" s="163" t="s">
        <v>7608</v>
      </c>
      <c r="N802" s="163" t="s">
        <v>2645</v>
      </c>
      <c r="O802" s="163" t="s">
        <v>2646</v>
      </c>
      <c r="P802" s="163" t="s">
        <v>2660</v>
      </c>
      <c r="Q802" s="163" t="s">
        <v>2648</v>
      </c>
      <c r="R802" s="506">
        <v>45771.65416666667</v>
      </c>
      <c r="S802" s="509"/>
      <c r="T802" s="509"/>
      <c r="U802" s="163" t="s">
        <v>7609</v>
      </c>
      <c r="V802" s="510"/>
      <c r="W802" s="510"/>
      <c r="X802" s="510"/>
      <c r="Y802" s="510"/>
      <c r="Z802" s="510"/>
      <c r="AA802" s="510"/>
      <c r="AB802" s="163" t="s">
        <v>7610</v>
      </c>
      <c r="AC802" s="511">
        <v>9.07025295E9</v>
      </c>
      <c r="AD802" s="510"/>
      <c r="AE802" s="510"/>
      <c r="AF802" s="510"/>
      <c r="AG802" s="510"/>
      <c r="AH802" s="510"/>
      <c r="AI802" s="509"/>
      <c r="AJ802" s="163" t="s">
        <v>2651</v>
      </c>
      <c r="AK802" s="512"/>
      <c r="AL802" s="513"/>
      <c r="AM802" s="163" t="s">
        <v>7611</v>
      </c>
      <c r="AN802" s="510"/>
      <c r="AO802" s="510"/>
      <c r="AP802" s="509"/>
      <c r="AQ802" s="509"/>
      <c r="AR802" s="509"/>
      <c r="AS802" s="509"/>
      <c r="AT802" s="163" t="s">
        <v>2653</v>
      </c>
      <c r="AU802" s="507">
        <v>2944.0</v>
      </c>
      <c r="AV802" s="507">
        <v>8.0</v>
      </c>
      <c r="AW802" s="507">
        <v>2029.0</v>
      </c>
      <c r="AX802" s="163" t="s">
        <v>2664</v>
      </c>
      <c r="AY802" s="163" t="s">
        <v>4581</v>
      </c>
      <c r="AZ802" s="163" t="s">
        <v>2655</v>
      </c>
    </row>
    <row r="803">
      <c r="A803" s="163" t="s">
        <v>7612</v>
      </c>
      <c r="B803" s="163" t="s">
        <v>7613</v>
      </c>
      <c r="C803" s="163" t="s">
        <v>2638</v>
      </c>
      <c r="D803" s="163" t="s">
        <v>2639</v>
      </c>
      <c r="E803" s="506">
        <v>45771.646527777775</v>
      </c>
      <c r="F803" s="507">
        <v>9800.0</v>
      </c>
      <c r="G803" s="163" t="s">
        <v>2640</v>
      </c>
      <c r="H803" s="507">
        <v>9800.0</v>
      </c>
      <c r="I803" s="163" t="s">
        <v>2640</v>
      </c>
      <c r="J803" s="163" t="s">
        <v>2641</v>
      </c>
      <c r="K803" s="163" t="s">
        <v>2642</v>
      </c>
      <c r="L803" s="163" t="s">
        <v>7614</v>
      </c>
      <c r="M803" s="163" t="s">
        <v>7615</v>
      </c>
      <c r="N803" s="163" t="s">
        <v>2645</v>
      </c>
      <c r="O803" s="163" t="s">
        <v>2646</v>
      </c>
      <c r="P803" s="163" t="s">
        <v>2673</v>
      </c>
      <c r="Q803" s="163" t="s">
        <v>2648</v>
      </c>
      <c r="R803" s="506">
        <v>45771.645833333336</v>
      </c>
      <c r="S803" s="509"/>
      <c r="T803" s="509"/>
      <c r="U803" s="163" t="s">
        <v>7616</v>
      </c>
      <c r="V803" s="510"/>
      <c r="W803" s="510"/>
      <c r="X803" s="510"/>
      <c r="Y803" s="510"/>
      <c r="Z803" s="510"/>
      <c r="AA803" s="510"/>
      <c r="AB803" s="163" t="s">
        <v>7617</v>
      </c>
      <c r="AC803" s="511">
        <v>9.05794825E9</v>
      </c>
      <c r="AD803" s="510"/>
      <c r="AE803" s="510"/>
      <c r="AF803" s="510"/>
      <c r="AG803" s="510"/>
      <c r="AH803" s="510"/>
      <c r="AI803" s="509"/>
      <c r="AJ803" s="163" t="s">
        <v>2651</v>
      </c>
      <c r="AK803" s="512"/>
      <c r="AL803" s="513"/>
      <c r="AM803" s="163" t="s">
        <v>7618</v>
      </c>
      <c r="AN803" s="510"/>
      <c r="AO803" s="510"/>
      <c r="AP803" s="509"/>
      <c r="AQ803" s="509"/>
      <c r="AR803" s="509"/>
      <c r="AS803" s="509"/>
      <c r="AT803" s="163" t="s">
        <v>2653</v>
      </c>
      <c r="AU803" s="507">
        <v>628.0</v>
      </c>
      <c r="AV803" s="507">
        <v>1.0</v>
      </c>
      <c r="AW803" s="507">
        <v>2028.0</v>
      </c>
      <c r="AX803" s="163" t="s">
        <v>2687</v>
      </c>
      <c r="AY803" s="163" t="s">
        <v>2893</v>
      </c>
      <c r="AZ803" s="163" t="s">
        <v>2655</v>
      </c>
    </row>
    <row r="804">
      <c r="A804" s="163" t="s">
        <v>7619</v>
      </c>
      <c r="B804" s="163" t="s">
        <v>7613</v>
      </c>
      <c r="C804" s="163" t="s">
        <v>2638</v>
      </c>
      <c r="D804" s="163" t="s">
        <v>2639</v>
      </c>
      <c r="E804" s="506">
        <v>45771.64166666667</v>
      </c>
      <c r="F804" s="507">
        <v>2980.0</v>
      </c>
      <c r="G804" s="163" t="s">
        <v>2640</v>
      </c>
      <c r="H804" s="507">
        <v>2980.0</v>
      </c>
      <c r="I804" s="163" t="s">
        <v>2640</v>
      </c>
      <c r="J804" s="163" t="s">
        <v>2641</v>
      </c>
      <c r="K804" s="163" t="s">
        <v>2642</v>
      </c>
      <c r="L804" s="163" t="s">
        <v>7614</v>
      </c>
      <c r="M804" s="163" t="s">
        <v>7620</v>
      </c>
      <c r="N804" s="163" t="s">
        <v>2645</v>
      </c>
      <c r="O804" s="163" t="s">
        <v>2646</v>
      </c>
      <c r="P804" s="163" t="s">
        <v>2673</v>
      </c>
      <c r="Q804" s="163" t="s">
        <v>2648</v>
      </c>
      <c r="R804" s="506">
        <v>45771.64097222222</v>
      </c>
      <c r="S804" s="509"/>
      <c r="T804" s="509"/>
      <c r="U804" s="163" t="s">
        <v>7621</v>
      </c>
      <c r="V804" s="510"/>
      <c r="W804" s="510"/>
      <c r="X804" s="510"/>
      <c r="Y804" s="510"/>
      <c r="Z804" s="510"/>
      <c r="AA804" s="510"/>
      <c r="AB804" s="163" t="s">
        <v>7617</v>
      </c>
      <c r="AC804" s="507">
        <v>9.05794825E9</v>
      </c>
      <c r="AD804" s="510"/>
      <c r="AE804" s="510"/>
      <c r="AF804" s="510"/>
      <c r="AG804" s="510"/>
      <c r="AH804" s="510"/>
      <c r="AI804" s="509"/>
      <c r="AJ804" s="163" t="s">
        <v>2651</v>
      </c>
      <c r="AK804" s="512"/>
      <c r="AL804" s="513"/>
      <c r="AM804" s="163" t="s">
        <v>7618</v>
      </c>
      <c r="AN804" s="510"/>
      <c r="AO804" s="509"/>
      <c r="AP804" s="509"/>
      <c r="AQ804" s="509"/>
      <c r="AR804" s="509"/>
      <c r="AS804" s="509"/>
      <c r="AT804" s="163" t="s">
        <v>2653</v>
      </c>
      <c r="AU804" s="507">
        <v>628.0</v>
      </c>
      <c r="AV804" s="507">
        <v>1.0</v>
      </c>
      <c r="AW804" s="507">
        <v>2028.0</v>
      </c>
      <c r="AX804" s="163" t="s">
        <v>2687</v>
      </c>
      <c r="AY804" s="163" t="s">
        <v>2893</v>
      </c>
      <c r="AZ804" s="163" t="s">
        <v>2655</v>
      </c>
    </row>
    <row r="805">
      <c r="A805" s="163" t="s">
        <v>7622</v>
      </c>
      <c r="B805" s="163" t="s">
        <v>7623</v>
      </c>
      <c r="C805" s="163" t="s">
        <v>2638</v>
      </c>
      <c r="D805" s="163" t="s">
        <v>2639</v>
      </c>
      <c r="E805" s="506">
        <v>45771.62708333333</v>
      </c>
      <c r="F805" s="507">
        <v>2980.0</v>
      </c>
      <c r="G805" s="163" t="s">
        <v>2640</v>
      </c>
      <c r="H805" s="507">
        <v>2980.0</v>
      </c>
      <c r="I805" s="163" t="s">
        <v>2640</v>
      </c>
      <c r="J805" s="163" t="s">
        <v>2641</v>
      </c>
      <c r="K805" s="163" t="s">
        <v>2642</v>
      </c>
      <c r="L805" s="163" t="s">
        <v>7624</v>
      </c>
      <c r="M805" s="163" t="s">
        <v>7625</v>
      </c>
      <c r="N805" s="163" t="s">
        <v>2645</v>
      </c>
      <c r="O805" s="163" t="s">
        <v>2646</v>
      </c>
      <c r="P805" s="163" t="s">
        <v>2683</v>
      </c>
      <c r="Q805" s="163" t="s">
        <v>2648</v>
      </c>
      <c r="R805" s="506">
        <v>45771.625</v>
      </c>
      <c r="S805" s="509"/>
      <c r="T805" s="509"/>
      <c r="U805" s="163" t="s">
        <v>7626</v>
      </c>
      <c r="V805" s="510"/>
      <c r="W805" s="510"/>
      <c r="X805" s="510"/>
      <c r="Y805" s="510"/>
      <c r="Z805" s="510"/>
      <c r="AA805" s="510"/>
      <c r="AB805" s="163" t="s">
        <v>7627</v>
      </c>
      <c r="AC805" s="511">
        <v>8.024651906E9</v>
      </c>
      <c r="AD805" s="510"/>
      <c r="AE805" s="510"/>
      <c r="AF805" s="510"/>
      <c r="AG805" s="510"/>
      <c r="AH805" s="510"/>
      <c r="AI805" s="509"/>
      <c r="AJ805" s="163" t="s">
        <v>2651</v>
      </c>
      <c r="AK805" s="512"/>
      <c r="AL805" s="513"/>
      <c r="AM805" s="163" t="s">
        <v>7628</v>
      </c>
      <c r="AN805" s="510"/>
      <c r="AO805" s="509"/>
      <c r="AP805" s="509"/>
      <c r="AQ805" s="509"/>
      <c r="AR805" s="509"/>
      <c r="AS805" s="509"/>
      <c r="AT805" s="163" t="s">
        <v>2653</v>
      </c>
      <c r="AU805" s="507">
        <v>2614.0</v>
      </c>
      <c r="AV805" s="507">
        <v>3.0</v>
      </c>
      <c r="AW805" s="507">
        <v>2030.0</v>
      </c>
      <c r="AX805" s="163" t="s">
        <v>3039</v>
      </c>
      <c r="AY805" s="163" t="s">
        <v>4339</v>
      </c>
      <c r="AZ805" s="163" t="s">
        <v>2655</v>
      </c>
    </row>
    <row r="806">
      <c r="A806" s="163" t="s">
        <v>7629</v>
      </c>
      <c r="B806" s="163" t="s">
        <v>7630</v>
      </c>
      <c r="C806" s="163" t="s">
        <v>2638</v>
      </c>
      <c r="D806" s="163" t="s">
        <v>2639</v>
      </c>
      <c r="E806" s="506">
        <v>45771.61388888889</v>
      </c>
      <c r="F806" s="507">
        <v>2980.0</v>
      </c>
      <c r="G806" s="163" t="s">
        <v>2640</v>
      </c>
      <c r="H806" s="507">
        <v>2980.0</v>
      </c>
      <c r="I806" s="163" t="s">
        <v>2640</v>
      </c>
      <c r="J806" s="163" t="s">
        <v>2641</v>
      </c>
      <c r="K806" s="163" t="s">
        <v>2642</v>
      </c>
      <c r="L806" s="163" t="s">
        <v>7631</v>
      </c>
      <c r="M806" s="163" t="s">
        <v>7632</v>
      </c>
      <c r="N806" s="163" t="s">
        <v>2645</v>
      </c>
      <c r="O806" s="163" t="s">
        <v>2646</v>
      </c>
      <c r="P806" s="163" t="s">
        <v>2660</v>
      </c>
      <c r="Q806" s="163" t="s">
        <v>2852</v>
      </c>
      <c r="R806" s="506">
        <v>45769.572222222225</v>
      </c>
      <c r="S806" s="509"/>
      <c r="T806" s="509"/>
      <c r="U806" s="163" t="s">
        <v>7633</v>
      </c>
      <c r="V806" s="506">
        <v>45771.61388888889</v>
      </c>
      <c r="W806" s="163" t="s">
        <v>2795</v>
      </c>
      <c r="X806" s="163" t="s">
        <v>2854</v>
      </c>
      <c r="Y806" s="507">
        <v>2980.0</v>
      </c>
      <c r="Z806" s="163" t="s">
        <v>2640</v>
      </c>
      <c r="AA806" s="163" t="s">
        <v>2641</v>
      </c>
      <c r="AB806" s="163" t="s">
        <v>7634</v>
      </c>
      <c r="AC806" s="511">
        <v>9.037140826E9</v>
      </c>
      <c r="AD806" s="510"/>
      <c r="AE806" s="510"/>
      <c r="AF806" s="510"/>
      <c r="AG806" s="510"/>
      <c r="AH806" s="510"/>
      <c r="AI806" s="509"/>
      <c r="AJ806" s="163" t="s">
        <v>2651</v>
      </c>
      <c r="AK806" s="512"/>
      <c r="AL806" s="513"/>
      <c r="AM806" s="163" t="s">
        <v>7635</v>
      </c>
      <c r="AN806" s="510"/>
      <c r="AO806" s="510"/>
      <c r="AP806" s="509"/>
      <c r="AQ806" s="509"/>
      <c r="AR806" s="509"/>
      <c r="AS806" s="509"/>
      <c r="AT806" s="163" t="s">
        <v>2653</v>
      </c>
      <c r="AU806" s="507">
        <v>1009.0</v>
      </c>
      <c r="AV806" s="507">
        <v>8.0</v>
      </c>
      <c r="AW806" s="507">
        <v>2025.0</v>
      </c>
      <c r="AX806" s="163" t="s">
        <v>2664</v>
      </c>
      <c r="AY806" s="163" t="s">
        <v>3133</v>
      </c>
      <c r="AZ806" s="163" t="s">
        <v>2655</v>
      </c>
    </row>
    <row r="807">
      <c r="A807" s="163" t="s">
        <v>7636</v>
      </c>
      <c r="B807" s="163" t="s">
        <v>7637</v>
      </c>
      <c r="C807" s="163" t="s">
        <v>2638</v>
      </c>
      <c r="D807" s="163" t="s">
        <v>2639</v>
      </c>
      <c r="E807" s="506">
        <v>45771.611805555556</v>
      </c>
      <c r="F807" s="507">
        <v>2980.0</v>
      </c>
      <c r="G807" s="163" t="s">
        <v>2640</v>
      </c>
      <c r="H807" s="507">
        <v>2980.0</v>
      </c>
      <c r="I807" s="163" t="s">
        <v>2640</v>
      </c>
      <c r="J807" s="163" t="s">
        <v>2641</v>
      </c>
      <c r="K807" s="163" t="s">
        <v>2642</v>
      </c>
      <c r="L807" s="163" t="s">
        <v>7638</v>
      </c>
      <c r="M807" s="163" t="s">
        <v>7639</v>
      </c>
      <c r="N807" s="163" t="s">
        <v>2645</v>
      </c>
      <c r="O807" s="163" t="s">
        <v>2646</v>
      </c>
      <c r="P807" s="163" t="s">
        <v>2647</v>
      </c>
      <c r="Q807" s="163" t="s">
        <v>2648</v>
      </c>
      <c r="R807" s="506">
        <v>45771.611805555556</v>
      </c>
      <c r="S807" s="509"/>
      <c r="T807" s="509"/>
      <c r="U807" s="163" t="s">
        <v>7640</v>
      </c>
      <c r="V807" s="510"/>
      <c r="W807" s="510"/>
      <c r="X807" s="510"/>
      <c r="Y807" s="510"/>
      <c r="Z807" s="510"/>
      <c r="AA807" s="510"/>
      <c r="AB807" s="163" t="s">
        <v>7641</v>
      </c>
      <c r="AC807" s="511">
        <v>9.024655353E9</v>
      </c>
      <c r="AD807" s="510"/>
      <c r="AE807" s="510"/>
      <c r="AF807" s="510"/>
      <c r="AG807" s="510"/>
      <c r="AH807" s="510"/>
      <c r="AI807" s="509"/>
      <c r="AJ807" s="163" t="s">
        <v>2651</v>
      </c>
      <c r="AK807" s="512"/>
      <c r="AL807" s="513"/>
      <c r="AM807" s="163" t="s">
        <v>7642</v>
      </c>
      <c r="AN807" s="510"/>
      <c r="AO807" s="509"/>
      <c r="AP807" s="509"/>
      <c r="AQ807" s="509"/>
      <c r="AR807" s="509"/>
      <c r="AS807" s="509"/>
      <c r="AT807" s="163" t="s">
        <v>2700</v>
      </c>
      <c r="AU807" s="507">
        <v>1003.0</v>
      </c>
      <c r="AV807" s="507">
        <v>2.0</v>
      </c>
      <c r="AW807" s="507">
        <v>2027.0</v>
      </c>
      <c r="AX807" s="510"/>
      <c r="AY807" s="510"/>
      <c r="AZ807" s="163" t="s">
        <v>2655</v>
      </c>
    </row>
    <row r="808">
      <c r="A808" s="163" t="s">
        <v>7643</v>
      </c>
      <c r="B808" s="163" t="s">
        <v>7644</v>
      </c>
      <c r="C808" s="163" t="s">
        <v>2638</v>
      </c>
      <c r="D808" s="163" t="s">
        <v>2639</v>
      </c>
      <c r="E808" s="506">
        <v>45771.59444444445</v>
      </c>
      <c r="F808" s="507">
        <v>9800.0</v>
      </c>
      <c r="G808" s="163" t="s">
        <v>2640</v>
      </c>
      <c r="H808" s="507">
        <v>9800.0</v>
      </c>
      <c r="I808" s="163" t="s">
        <v>2640</v>
      </c>
      <c r="J808" s="163" t="s">
        <v>2641</v>
      </c>
      <c r="K808" s="163" t="s">
        <v>2642</v>
      </c>
      <c r="L808" s="163" t="s">
        <v>7645</v>
      </c>
      <c r="M808" s="163" t="s">
        <v>7646</v>
      </c>
      <c r="N808" s="163" t="s">
        <v>2645</v>
      </c>
      <c r="O808" s="163" t="s">
        <v>2646</v>
      </c>
      <c r="P808" s="163" t="s">
        <v>2673</v>
      </c>
      <c r="Q808" s="163" t="s">
        <v>2648</v>
      </c>
      <c r="R808" s="506">
        <v>45771.59305555555</v>
      </c>
      <c r="S808" s="509"/>
      <c r="T808" s="509"/>
      <c r="U808" s="163" t="s">
        <v>7647</v>
      </c>
      <c r="V808" s="510"/>
      <c r="W808" s="510"/>
      <c r="X808" s="510"/>
      <c r="Y808" s="510"/>
      <c r="Z808" s="510"/>
      <c r="AA808" s="510"/>
      <c r="AB808" s="163" t="s">
        <v>7648</v>
      </c>
      <c r="AC808" s="507">
        <v>8.027275563E9</v>
      </c>
      <c r="AD808" s="510"/>
      <c r="AE808" s="510"/>
      <c r="AF808" s="510"/>
      <c r="AG808" s="510"/>
      <c r="AH808" s="510"/>
      <c r="AI808" s="509"/>
      <c r="AJ808" s="163" t="s">
        <v>2651</v>
      </c>
      <c r="AK808" s="512"/>
      <c r="AL808" s="513"/>
      <c r="AM808" s="163" t="s">
        <v>7649</v>
      </c>
      <c r="AN808" s="510"/>
      <c r="AO808" s="510"/>
      <c r="AP808" s="509"/>
      <c r="AQ808" s="509"/>
      <c r="AR808" s="509"/>
      <c r="AS808" s="509"/>
      <c r="AT808" s="163" t="s">
        <v>2653</v>
      </c>
      <c r="AU808" s="507">
        <v>8010.0</v>
      </c>
      <c r="AV808" s="507">
        <v>4.0</v>
      </c>
      <c r="AW808" s="507">
        <v>2027.0</v>
      </c>
      <c r="AX808" s="163" t="s">
        <v>2687</v>
      </c>
      <c r="AY808" s="163" t="s">
        <v>2678</v>
      </c>
      <c r="AZ808" s="163" t="s">
        <v>2655</v>
      </c>
    </row>
    <row r="809">
      <c r="A809" s="163" t="s">
        <v>7650</v>
      </c>
      <c r="B809" s="163" t="s">
        <v>7644</v>
      </c>
      <c r="C809" s="163" t="s">
        <v>2638</v>
      </c>
      <c r="D809" s="163" t="s">
        <v>2639</v>
      </c>
      <c r="E809" s="506">
        <v>45771.59375</v>
      </c>
      <c r="F809" s="507">
        <v>2980.0</v>
      </c>
      <c r="G809" s="163" t="s">
        <v>2640</v>
      </c>
      <c r="H809" s="507">
        <v>2980.0</v>
      </c>
      <c r="I809" s="163" t="s">
        <v>2640</v>
      </c>
      <c r="J809" s="163" t="s">
        <v>2641</v>
      </c>
      <c r="K809" s="163" t="s">
        <v>2642</v>
      </c>
      <c r="L809" s="163" t="s">
        <v>7645</v>
      </c>
      <c r="M809" s="163" t="s">
        <v>7651</v>
      </c>
      <c r="N809" s="163" t="s">
        <v>2645</v>
      </c>
      <c r="O809" s="163" t="s">
        <v>2646</v>
      </c>
      <c r="P809" s="163" t="s">
        <v>2673</v>
      </c>
      <c r="Q809" s="163" t="s">
        <v>2648</v>
      </c>
      <c r="R809" s="506">
        <v>45771.59097222222</v>
      </c>
      <c r="S809" s="509"/>
      <c r="T809" s="509"/>
      <c r="U809" s="163" t="s">
        <v>7652</v>
      </c>
      <c r="V809" s="510"/>
      <c r="W809" s="510"/>
      <c r="X809" s="510"/>
      <c r="Y809" s="510"/>
      <c r="Z809" s="510"/>
      <c r="AA809" s="510"/>
      <c r="AB809" s="163" t="s">
        <v>7648</v>
      </c>
      <c r="AC809" s="511">
        <v>8.027275563E9</v>
      </c>
      <c r="AD809" s="510"/>
      <c r="AE809" s="510"/>
      <c r="AF809" s="510"/>
      <c r="AG809" s="510"/>
      <c r="AH809" s="510"/>
      <c r="AI809" s="509"/>
      <c r="AJ809" s="163" t="s">
        <v>2651</v>
      </c>
      <c r="AK809" s="512"/>
      <c r="AL809" s="513"/>
      <c r="AM809" s="163" t="s">
        <v>7649</v>
      </c>
      <c r="AN809" s="510"/>
      <c r="AO809" s="509"/>
      <c r="AP809" s="509"/>
      <c r="AQ809" s="509"/>
      <c r="AR809" s="509"/>
      <c r="AS809" s="509"/>
      <c r="AT809" s="163" t="s">
        <v>2653</v>
      </c>
      <c r="AU809" s="507">
        <v>8010.0</v>
      </c>
      <c r="AV809" s="507">
        <v>4.0</v>
      </c>
      <c r="AW809" s="507">
        <v>2027.0</v>
      </c>
      <c r="AX809" s="163" t="s">
        <v>2687</v>
      </c>
      <c r="AY809" s="163" t="s">
        <v>2678</v>
      </c>
      <c r="AZ809" s="163" t="s">
        <v>2655</v>
      </c>
    </row>
    <row r="810">
      <c r="A810" s="163" t="s">
        <v>7653</v>
      </c>
      <c r="B810" s="163" t="s">
        <v>7654</v>
      </c>
      <c r="C810" s="163" t="s">
        <v>2638</v>
      </c>
      <c r="D810" s="163" t="s">
        <v>2639</v>
      </c>
      <c r="E810" s="506">
        <v>45771.57013888889</v>
      </c>
      <c r="F810" s="507">
        <v>2980.0</v>
      </c>
      <c r="G810" s="163" t="s">
        <v>2640</v>
      </c>
      <c r="H810" s="507">
        <v>2980.0</v>
      </c>
      <c r="I810" s="163" t="s">
        <v>2640</v>
      </c>
      <c r="J810" s="163" t="s">
        <v>2641</v>
      </c>
      <c r="K810" s="163" t="s">
        <v>2642</v>
      </c>
      <c r="L810" s="163" t="s">
        <v>7655</v>
      </c>
      <c r="M810" s="163" t="s">
        <v>7656</v>
      </c>
      <c r="N810" s="163" t="s">
        <v>2645</v>
      </c>
      <c r="O810" s="163" t="s">
        <v>2646</v>
      </c>
      <c r="P810" s="163" t="s">
        <v>2647</v>
      </c>
      <c r="Q810" s="163" t="s">
        <v>2648</v>
      </c>
      <c r="R810" s="506">
        <v>45771.57013888889</v>
      </c>
      <c r="S810" s="509"/>
      <c r="T810" s="509"/>
      <c r="U810" s="163" t="s">
        <v>7657</v>
      </c>
      <c r="V810" s="510"/>
      <c r="W810" s="510"/>
      <c r="X810" s="510"/>
      <c r="Y810" s="510"/>
      <c r="Z810" s="510"/>
      <c r="AA810" s="510"/>
      <c r="AB810" s="163" t="s">
        <v>7658</v>
      </c>
      <c r="AC810" s="511">
        <v>9.069469451E9</v>
      </c>
      <c r="AD810" s="510"/>
      <c r="AE810" s="510"/>
      <c r="AF810" s="510"/>
      <c r="AG810" s="510"/>
      <c r="AH810" s="510"/>
      <c r="AI810" s="509"/>
      <c r="AJ810" s="163" t="s">
        <v>2651</v>
      </c>
      <c r="AK810" s="512"/>
      <c r="AL810" s="513"/>
      <c r="AM810" s="163" t="s">
        <v>7659</v>
      </c>
      <c r="AN810" s="510"/>
      <c r="AO810" s="509"/>
      <c r="AP810" s="509"/>
      <c r="AQ810" s="509"/>
      <c r="AR810" s="509"/>
      <c r="AS810" s="509"/>
      <c r="AT810" s="163" t="s">
        <v>2653</v>
      </c>
      <c r="AU810" s="507">
        <v>565.0</v>
      </c>
      <c r="AV810" s="507">
        <v>10.0</v>
      </c>
      <c r="AW810" s="507">
        <v>2029.0</v>
      </c>
      <c r="AX810" s="510"/>
      <c r="AY810" s="163" t="s">
        <v>2654</v>
      </c>
      <c r="AZ810" s="163" t="s">
        <v>2655</v>
      </c>
    </row>
    <row r="811">
      <c r="A811" s="163" t="s">
        <v>7660</v>
      </c>
      <c r="B811" s="163" t="s">
        <v>7661</v>
      </c>
      <c r="C811" s="163" t="s">
        <v>2638</v>
      </c>
      <c r="D811" s="163" t="s">
        <v>2639</v>
      </c>
      <c r="E811" s="506">
        <v>45771.56041666667</v>
      </c>
      <c r="F811" s="507">
        <v>2980.0</v>
      </c>
      <c r="G811" s="163" t="s">
        <v>2640</v>
      </c>
      <c r="H811" s="507">
        <v>2980.0</v>
      </c>
      <c r="I811" s="163" t="s">
        <v>2640</v>
      </c>
      <c r="J811" s="163" t="s">
        <v>2641</v>
      </c>
      <c r="K811" s="163" t="s">
        <v>2642</v>
      </c>
      <c r="L811" s="163" t="s">
        <v>7662</v>
      </c>
      <c r="M811" s="163" t="s">
        <v>7663</v>
      </c>
      <c r="N811" s="163" t="s">
        <v>2645</v>
      </c>
      <c r="O811" s="163" t="s">
        <v>2646</v>
      </c>
      <c r="P811" s="163" t="s">
        <v>2673</v>
      </c>
      <c r="Q811" s="163" t="s">
        <v>2648</v>
      </c>
      <c r="R811" s="506">
        <v>45771.55902777778</v>
      </c>
      <c r="S811" s="509"/>
      <c r="T811" s="509"/>
      <c r="U811" s="163" t="s">
        <v>7664</v>
      </c>
      <c r="V811" s="510"/>
      <c r="W811" s="510"/>
      <c r="X811" s="510"/>
      <c r="Y811" s="510"/>
      <c r="Z811" s="510"/>
      <c r="AA811" s="510"/>
      <c r="AB811" s="163" t="s">
        <v>7665</v>
      </c>
      <c r="AC811" s="507">
        <v>8.064426024E9</v>
      </c>
      <c r="AD811" s="510"/>
      <c r="AE811" s="510"/>
      <c r="AF811" s="510"/>
      <c r="AG811" s="510"/>
      <c r="AH811" s="510"/>
      <c r="AI811" s="509"/>
      <c r="AJ811" s="163" t="s">
        <v>2651</v>
      </c>
      <c r="AK811" s="512"/>
      <c r="AL811" s="513"/>
      <c r="AM811" s="163" t="s">
        <v>7666</v>
      </c>
      <c r="AN811" s="510"/>
      <c r="AO811" s="509"/>
      <c r="AP811" s="509"/>
      <c r="AQ811" s="509"/>
      <c r="AR811" s="509"/>
      <c r="AS811" s="509"/>
      <c r="AT811" s="163" t="s">
        <v>2653</v>
      </c>
      <c r="AU811" s="507">
        <v>8064.0</v>
      </c>
      <c r="AV811" s="507">
        <v>4.0</v>
      </c>
      <c r="AW811" s="507">
        <v>2026.0</v>
      </c>
      <c r="AX811" s="163" t="s">
        <v>2677</v>
      </c>
      <c r="AY811" s="163" t="s">
        <v>2678</v>
      </c>
      <c r="AZ811" s="163" t="s">
        <v>2655</v>
      </c>
    </row>
    <row r="812">
      <c r="A812" s="163" t="s">
        <v>7667</v>
      </c>
      <c r="B812" s="163" t="s">
        <v>7668</v>
      </c>
      <c r="C812" s="163" t="s">
        <v>2638</v>
      </c>
      <c r="D812" s="163" t="s">
        <v>2639</v>
      </c>
      <c r="E812" s="506">
        <v>45771.54861111111</v>
      </c>
      <c r="F812" s="507">
        <v>9800.0</v>
      </c>
      <c r="G812" s="163" t="s">
        <v>2640</v>
      </c>
      <c r="H812" s="507">
        <v>9800.0</v>
      </c>
      <c r="I812" s="163" t="s">
        <v>2640</v>
      </c>
      <c r="J812" s="163" t="s">
        <v>2641</v>
      </c>
      <c r="K812" s="163" t="s">
        <v>2642</v>
      </c>
      <c r="L812" s="163" t="s">
        <v>7669</v>
      </c>
      <c r="M812" s="163" t="s">
        <v>7670</v>
      </c>
      <c r="N812" s="163" t="s">
        <v>2645</v>
      </c>
      <c r="O812" s="163" t="s">
        <v>2646</v>
      </c>
      <c r="P812" s="163" t="s">
        <v>2647</v>
      </c>
      <c r="Q812" s="163" t="s">
        <v>2648</v>
      </c>
      <c r="R812" s="506">
        <v>45771.54861111111</v>
      </c>
      <c r="S812" s="509"/>
      <c r="T812" s="509"/>
      <c r="U812" s="163" t="s">
        <v>7671</v>
      </c>
      <c r="V812" s="510"/>
      <c r="W812" s="510"/>
      <c r="X812" s="510"/>
      <c r="Y812" s="510"/>
      <c r="Z812" s="510"/>
      <c r="AA812" s="510"/>
      <c r="AB812" s="163" t="s">
        <v>7672</v>
      </c>
      <c r="AC812" s="511">
        <v>9.05431111E9</v>
      </c>
      <c r="AD812" s="510"/>
      <c r="AE812" s="510"/>
      <c r="AF812" s="510"/>
      <c r="AG812" s="510"/>
      <c r="AH812" s="510"/>
      <c r="AI812" s="509"/>
      <c r="AJ812" s="163" t="s">
        <v>2651</v>
      </c>
      <c r="AK812" s="512"/>
      <c r="AL812" s="513"/>
      <c r="AM812" s="163" t="s">
        <v>7673</v>
      </c>
      <c r="AN812" s="510"/>
      <c r="AO812" s="509"/>
      <c r="AP812" s="509"/>
      <c r="AQ812" s="509"/>
      <c r="AR812" s="509"/>
      <c r="AS812" s="509"/>
      <c r="AT812" s="163" t="s">
        <v>2653</v>
      </c>
      <c r="AU812" s="507">
        <v>1083.0</v>
      </c>
      <c r="AV812" s="507">
        <v>1.0</v>
      </c>
      <c r="AW812" s="507">
        <v>2032.0</v>
      </c>
      <c r="AX812" s="163" t="s">
        <v>2936</v>
      </c>
      <c r="AY812" s="510"/>
      <c r="AZ812" s="163" t="s">
        <v>2655</v>
      </c>
    </row>
    <row r="813">
      <c r="A813" s="163" t="s">
        <v>7674</v>
      </c>
      <c r="B813" s="163" t="s">
        <v>7675</v>
      </c>
      <c r="C813" s="163" t="s">
        <v>2638</v>
      </c>
      <c r="D813" s="163" t="s">
        <v>2639</v>
      </c>
      <c r="E813" s="506">
        <v>45771.54513888889</v>
      </c>
      <c r="F813" s="507">
        <v>2980.0</v>
      </c>
      <c r="G813" s="163" t="s">
        <v>2640</v>
      </c>
      <c r="H813" s="507">
        <v>2980.0</v>
      </c>
      <c r="I813" s="163" t="s">
        <v>2640</v>
      </c>
      <c r="J813" s="163" t="s">
        <v>2641</v>
      </c>
      <c r="K813" s="163" t="s">
        <v>2642</v>
      </c>
      <c r="L813" s="163" t="s">
        <v>7676</v>
      </c>
      <c r="M813" s="163" t="s">
        <v>7677</v>
      </c>
      <c r="N813" s="163" t="s">
        <v>2645</v>
      </c>
      <c r="O813" s="163" t="s">
        <v>2646</v>
      </c>
      <c r="P813" s="163" t="s">
        <v>2647</v>
      </c>
      <c r="Q813" s="163" t="s">
        <v>2648</v>
      </c>
      <c r="R813" s="506">
        <v>45771.54513888889</v>
      </c>
      <c r="S813" s="509"/>
      <c r="T813" s="509"/>
      <c r="U813" s="163" t="s">
        <v>2980</v>
      </c>
      <c r="V813" s="510"/>
      <c r="W813" s="510"/>
      <c r="X813" s="510"/>
      <c r="Y813" s="510"/>
      <c r="Z813" s="510"/>
      <c r="AA813" s="510"/>
      <c r="AB813" s="163" t="s">
        <v>7678</v>
      </c>
      <c r="AC813" s="507">
        <v>9.037881217E9</v>
      </c>
      <c r="AD813" s="510"/>
      <c r="AE813" s="510"/>
      <c r="AF813" s="510"/>
      <c r="AG813" s="510"/>
      <c r="AH813" s="510"/>
      <c r="AI813" s="509"/>
      <c r="AJ813" s="163" t="s">
        <v>2651</v>
      </c>
      <c r="AK813" s="512"/>
      <c r="AL813" s="513"/>
      <c r="AM813" s="163" t="s">
        <v>7679</v>
      </c>
      <c r="AN813" s="510"/>
      <c r="AO813" s="509"/>
      <c r="AP813" s="509"/>
      <c r="AQ813" s="509"/>
      <c r="AR813" s="509"/>
      <c r="AS813" s="509"/>
      <c r="AT813" s="163" t="s">
        <v>2653</v>
      </c>
      <c r="AU813" s="507">
        <v>9928.0</v>
      </c>
      <c r="AV813" s="507">
        <v>3.0</v>
      </c>
      <c r="AW813" s="507">
        <v>2029.0</v>
      </c>
      <c r="AX813" s="510"/>
      <c r="AY813" s="163" t="s">
        <v>2654</v>
      </c>
      <c r="AZ813" s="163" t="s">
        <v>2655</v>
      </c>
    </row>
    <row r="814">
      <c r="A814" s="163" t="s">
        <v>7680</v>
      </c>
      <c r="B814" s="163" t="s">
        <v>7668</v>
      </c>
      <c r="C814" s="163" t="s">
        <v>2638</v>
      </c>
      <c r="D814" s="163" t="s">
        <v>2639</v>
      </c>
      <c r="E814" s="506">
        <v>45771.54375</v>
      </c>
      <c r="F814" s="507">
        <v>2980.0</v>
      </c>
      <c r="G814" s="163" t="s">
        <v>2640</v>
      </c>
      <c r="H814" s="507">
        <v>2980.0</v>
      </c>
      <c r="I814" s="163" t="s">
        <v>2640</v>
      </c>
      <c r="J814" s="163" t="s">
        <v>2641</v>
      </c>
      <c r="K814" s="163" t="s">
        <v>2642</v>
      </c>
      <c r="L814" s="163" t="s">
        <v>7669</v>
      </c>
      <c r="M814" s="163" t="s">
        <v>7681</v>
      </c>
      <c r="N814" s="163" t="s">
        <v>2645</v>
      </c>
      <c r="O814" s="163" t="s">
        <v>2646</v>
      </c>
      <c r="P814" s="163" t="s">
        <v>2647</v>
      </c>
      <c r="Q814" s="163" t="s">
        <v>2648</v>
      </c>
      <c r="R814" s="506">
        <v>45771.54375</v>
      </c>
      <c r="S814" s="509"/>
      <c r="T814" s="509"/>
      <c r="U814" s="163" t="s">
        <v>7682</v>
      </c>
      <c r="V814" s="510"/>
      <c r="W814" s="510"/>
      <c r="X814" s="510"/>
      <c r="Y814" s="510"/>
      <c r="Z814" s="510"/>
      <c r="AA814" s="510"/>
      <c r="AB814" s="163" t="s">
        <v>7672</v>
      </c>
      <c r="AC814" s="511">
        <v>9.05431111E9</v>
      </c>
      <c r="AD814" s="510"/>
      <c r="AE814" s="510"/>
      <c r="AF814" s="510"/>
      <c r="AG814" s="510"/>
      <c r="AH814" s="510"/>
      <c r="AI814" s="509"/>
      <c r="AJ814" s="163" t="s">
        <v>2651</v>
      </c>
      <c r="AK814" s="510"/>
      <c r="AL814" s="510"/>
      <c r="AM814" s="163" t="s">
        <v>7673</v>
      </c>
      <c r="AN814" s="510"/>
      <c r="AO814" s="509"/>
      <c r="AP814" s="509"/>
      <c r="AQ814" s="509"/>
      <c r="AR814" s="509"/>
      <c r="AS814" s="509"/>
      <c r="AT814" s="163" t="s">
        <v>2653</v>
      </c>
      <c r="AU814" s="507">
        <v>1083.0</v>
      </c>
      <c r="AV814" s="507">
        <v>1.0</v>
      </c>
      <c r="AW814" s="507">
        <v>2032.0</v>
      </c>
      <c r="AX814" s="163" t="s">
        <v>2936</v>
      </c>
      <c r="AY814" s="510"/>
      <c r="AZ814" s="163" t="s">
        <v>2655</v>
      </c>
    </row>
    <row r="815">
      <c r="A815" s="163" t="s">
        <v>7683</v>
      </c>
      <c r="B815" s="163" t="s">
        <v>7684</v>
      </c>
      <c r="C815" s="163" t="s">
        <v>2638</v>
      </c>
      <c r="D815" s="163" t="s">
        <v>2639</v>
      </c>
      <c r="E815" s="506">
        <v>45771.540972222225</v>
      </c>
      <c r="F815" s="507">
        <v>9800.0</v>
      </c>
      <c r="G815" s="163" t="s">
        <v>2640</v>
      </c>
      <c r="H815" s="507">
        <v>9800.0</v>
      </c>
      <c r="I815" s="163" t="s">
        <v>2640</v>
      </c>
      <c r="J815" s="163" t="s">
        <v>2641</v>
      </c>
      <c r="K815" s="163" t="s">
        <v>2642</v>
      </c>
      <c r="L815" s="163" t="s">
        <v>7685</v>
      </c>
      <c r="M815" s="163" t="s">
        <v>7686</v>
      </c>
      <c r="N815" s="163" t="s">
        <v>2645</v>
      </c>
      <c r="O815" s="163" t="s">
        <v>2646</v>
      </c>
      <c r="P815" s="163" t="s">
        <v>2673</v>
      </c>
      <c r="Q815" s="163" t="s">
        <v>2648</v>
      </c>
      <c r="R815" s="506">
        <v>45771.53958333333</v>
      </c>
      <c r="S815" s="509"/>
      <c r="T815" s="509"/>
      <c r="U815" s="163" t="s">
        <v>7687</v>
      </c>
      <c r="V815" s="510"/>
      <c r="W815" s="510"/>
      <c r="X815" s="510"/>
      <c r="Y815" s="510"/>
      <c r="Z815" s="510"/>
      <c r="AA815" s="510"/>
      <c r="AB815" s="163" t="s">
        <v>7688</v>
      </c>
      <c r="AC815" s="511">
        <v>7.083629236E9</v>
      </c>
      <c r="AD815" s="510"/>
      <c r="AE815" s="510"/>
      <c r="AF815" s="510"/>
      <c r="AG815" s="510"/>
      <c r="AH815" s="510"/>
      <c r="AI815" s="509"/>
      <c r="AJ815" s="163" t="s">
        <v>2651</v>
      </c>
      <c r="AK815" s="512"/>
      <c r="AL815" s="513"/>
      <c r="AM815" s="163" t="s">
        <v>7689</v>
      </c>
      <c r="AN815" s="510"/>
      <c r="AO815" s="509"/>
      <c r="AP815" s="509"/>
      <c r="AQ815" s="509"/>
      <c r="AR815" s="509"/>
      <c r="AS815" s="509"/>
      <c r="AT815" s="163" t="s">
        <v>2700</v>
      </c>
      <c r="AU815" s="507">
        <v>5759.0</v>
      </c>
      <c r="AV815" s="507">
        <v>7.0</v>
      </c>
      <c r="AW815" s="507">
        <v>2028.0</v>
      </c>
      <c r="AX815" s="163" t="s">
        <v>2677</v>
      </c>
      <c r="AY815" s="163" t="s">
        <v>3089</v>
      </c>
      <c r="AZ815" s="163" t="s">
        <v>2655</v>
      </c>
    </row>
    <row r="816">
      <c r="A816" s="163" t="s">
        <v>7690</v>
      </c>
      <c r="B816" s="163" t="s">
        <v>7684</v>
      </c>
      <c r="C816" s="163" t="s">
        <v>2638</v>
      </c>
      <c r="D816" s="163" t="s">
        <v>2639</v>
      </c>
      <c r="E816" s="506">
        <v>45771.53888888889</v>
      </c>
      <c r="F816" s="507">
        <v>2980.0</v>
      </c>
      <c r="G816" s="163" t="s">
        <v>2640</v>
      </c>
      <c r="H816" s="507">
        <v>2980.0</v>
      </c>
      <c r="I816" s="163" t="s">
        <v>2640</v>
      </c>
      <c r="J816" s="163" t="s">
        <v>2641</v>
      </c>
      <c r="K816" s="163" t="s">
        <v>2642</v>
      </c>
      <c r="L816" s="163" t="s">
        <v>7685</v>
      </c>
      <c r="M816" s="163" t="s">
        <v>7691</v>
      </c>
      <c r="N816" s="163" t="s">
        <v>2645</v>
      </c>
      <c r="O816" s="163" t="s">
        <v>2646</v>
      </c>
      <c r="P816" s="163" t="s">
        <v>2673</v>
      </c>
      <c r="Q816" s="163" t="s">
        <v>2648</v>
      </c>
      <c r="R816" s="506">
        <v>45771.538194444445</v>
      </c>
      <c r="S816" s="509"/>
      <c r="T816" s="509"/>
      <c r="U816" s="163" t="s">
        <v>7692</v>
      </c>
      <c r="V816" s="510"/>
      <c r="W816" s="510"/>
      <c r="X816" s="510"/>
      <c r="Y816" s="510"/>
      <c r="Z816" s="510"/>
      <c r="AA816" s="510"/>
      <c r="AB816" s="163" t="s">
        <v>7688</v>
      </c>
      <c r="AC816" s="511">
        <v>7.083629236E9</v>
      </c>
      <c r="AD816" s="510"/>
      <c r="AE816" s="510"/>
      <c r="AF816" s="510"/>
      <c r="AG816" s="510"/>
      <c r="AH816" s="510"/>
      <c r="AI816" s="509"/>
      <c r="AJ816" s="163" t="s">
        <v>2651</v>
      </c>
      <c r="AK816" s="512"/>
      <c r="AL816" s="513"/>
      <c r="AM816" s="163" t="s">
        <v>7689</v>
      </c>
      <c r="AN816" s="510"/>
      <c r="AO816" s="509"/>
      <c r="AP816" s="509"/>
      <c r="AQ816" s="509"/>
      <c r="AR816" s="509"/>
      <c r="AS816" s="509"/>
      <c r="AT816" s="163" t="s">
        <v>2700</v>
      </c>
      <c r="AU816" s="507">
        <v>5759.0</v>
      </c>
      <c r="AV816" s="507">
        <v>7.0</v>
      </c>
      <c r="AW816" s="507">
        <v>2028.0</v>
      </c>
      <c r="AX816" s="163" t="s">
        <v>2677</v>
      </c>
      <c r="AY816" s="163" t="s">
        <v>3089</v>
      </c>
      <c r="AZ816" s="163" t="s">
        <v>2655</v>
      </c>
    </row>
    <row r="817">
      <c r="A817" s="163" t="s">
        <v>7693</v>
      </c>
      <c r="B817" s="163" t="s">
        <v>7694</v>
      </c>
      <c r="C817" s="163" t="s">
        <v>2638</v>
      </c>
      <c r="D817" s="163" t="s">
        <v>2639</v>
      </c>
      <c r="E817" s="506">
        <v>45771.50902777778</v>
      </c>
      <c r="F817" s="507">
        <v>2980.0</v>
      </c>
      <c r="G817" s="163" t="s">
        <v>2640</v>
      </c>
      <c r="H817" s="507">
        <v>2980.0</v>
      </c>
      <c r="I817" s="163" t="s">
        <v>2640</v>
      </c>
      <c r="J817" s="163" t="s">
        <v>2641</v>
      </c>
      <c r="K817" s="163" t="s">
        <v>2642</v>
      </c>
      <c r="L817" s="163" t="s">
        <v>7695</v>
      </c>
      <c r="M817" s="163" t="s">
        <v>7696</v>
      </c>
      <c r="N817" s="163" t="s">
        <v>2645</v>
      </c>
      <c r="O817" s="163" t="s">
        <v>2646</v>
      </c>
      <c r="P817" s="163" t="s">
        <v>2647</v>
      </c>
      <c r="Q817" s="163" t="s">
        <v>2852</v>
      </c>
      <c r="R817" s="506">
        <v>45769.10902777778</v>
      </c>
      <c r="S817" s="509"/>
      <c r="T817" s="509"/>
      <c r="U817" s="163" t="s">
        <v>7697</v>
      </c>
      <c r="V817" s="506">
        <v>45771.50902777778</v>
      </c>
      <c r="W817" s="510"/>
      <c r="X817" s="163" t="s">
        <v>4400</v>
      </c>
      <c r="Y817" s="507">
        <v>2980.0</v>
      </c>
      <c r="Z817" s="163" t="s">
        <v>2640</v>
      </c>
      <c r="AA817" s="163" t="s">
        <v>2641</v>
      </c>
      <c r="AB817" s="163" t="s">
        <v>7698</v>
      </c>
      <c r="AC817" s="511">
        <v>9.077259732E9</v>
      </c>
      <c r="AD817" s="510"/>
      <c r="AE817" s="510"/>
      <c r="AF817" s="510"/>
      <c r="AG817" s="510"/>
      <c r="AH817" s="510"/>
      <c r="AI817" s="509"/>
      <c r="AJ817" s="163" t="s">
        <v>2651</v>
      </c>
      <c r="AK817" s="512"/>
      <c r="AL817" s="513"/>
      <c r="AM817" s="163" t="s">
        <v>7699</v>
      </c>
      <c r="AN817" s="510"/>
      <c r="AO817" s="510"/>
      <c r="AP817" s="509"/>
      <c r="AQ817" s="509"/>
      <c r="AR817" s="509"/>
      <c r="AS817" s="509"/>
      <c r="AT817" s="163" t="s">
        <v>2653</v>
      </c>
      <c r="AU817" s="507">
        <v>1166.0</v>
      </c>
      <c r="AV817" s="507">
        <v>4.0</v>
      </c>
      <c r="AW817" s="507">
        <v>2028.0</v>
      </c>
      <c r="AX817" s="163" t="s">
        <v>2730</v>
      </c>
      <c r="AY817" s="510"/>
      <c r="AZ817" s="163" t="s">
        <v>2655</v>
      </c>
    </row>
    <row r="818">
      <c r="A818" s="163" t="s">
        <v>7700</v>
      </c>
      <c r="B818" s="163" t="s">
        <v>7701</v>
      </c>
      <c r="C818" s="163" t="s">
        <v>2638</v>
      </c>
      <c r="D818" s="163" t="s">
        <v>2639</v>
      </c>
      <c r="E818" s="506">
        <v>45771.506944444445</v>
      </c>
      <c r="F818" s="507">
        <v>2980.0</v>
      </c>
      <c r="G818" s="163" t="s">
        <v>2640</v>
      </c>
      <c r="H818" s="507">
        <v>2980.0</v>
      </c>
      <c r="I818" s="163" t="s">
        <v>2640</v>
      </c>
      <c r="J818" s="163" t="s">
        <v>2641</v>
      </c>
      <c r="K818" s="163" t="s">
        <v>2642</v>
      </c>
      <c r="L818" s="163" t="s">
        <v>7702</v>
      </c>
      <c r="M818" s="163" t="s">
        <v>7703</v>
      </c>
      <c r="N818" s="163" t="s">
        <v>2645</v>
      </c>
      <c r="O818" s="163" t="s">
        <v>2646</v>
      </c>
      <c r="P818" s="163" t="s">
        <v>2647</v>
      </c>
      <c r="Q818" s="163" t="s">
        <v>2648</v>
      </c>
      <c r="R818" s="506">
        <v>45771.506944444445</v>
      </c>
      <c r="S818" s="509"/>
      <c r="T818" s="509"/>
      <c r="U818" s="163" t="s">
        <v>7704</v>
      </c>
      <c r="V818" s="510"/>
      <c r="W818" s="510"/>
      <c r="X818" s="510"/>
      <c r="Y818" s="510"/>
      <c r="Z818" s="510"/>
      <c r="AA818" s="510"/>
      <c r="AB818" s="163" t="s">
        <v>7705</v>
      </c>
      <c r="AC818" s="507">
        <v>9.064238349E9</v>
      </c>
      <c r="AD818" s="510"/>
      <c r="AE818" s="510"/>
      <c r="AF818" s="510"/>
      <c r="AG818" s="510"/>
      <c r="AH818" s="510"/>
      <c r="AI818" s="509"/>
      <c r="AJ818" s="163" t="s">
        <v>2651</v>
      </c>
      <c r="AK818" s="512"/>
      <c r="AL818" s="513"/>
      <c r="AM818" s="163" t="s">
        <v>7706</v>
      </c>
      <c r="AN818" s="510"/>
      <c r="AO818" s="509"/>
      <c r="AP818" s="509"/>
      <c r="AQ818" s="509"/>
      <c r="AR818" s="509"/>
      <c r="AS818" s="509"/>
      <c r="AT818" s="163" t="s">
        <v>2700</v>
      </c>
      <c r="AU818" s="507">
        <v>1270.0</v>
      </c>
      <c r="AV818" s="507">
        <v>7.0</v>
      </c>
      <c r="AW818" s="507">
        <v>2027.0</v>
      </c>
      <c r="AX818" s="510"/>
      <c r="AY818" s="510"/>
      <c r="AZ818" s="163" t="s">
        <v>2655</v>
      </c>
    </row>
    <row r="819">
      <c r="A819" s="163" t="s">
        <v>7707</v>
      </c>
      <c r="B819" s="163" t="s">
        <v>7708</v>
      </c>
      <c r="C819" s="163" t="s">
        <v>2638</v>
      </c>
      <c r="D819" s="163" t="s">
        <v>2639</v>
      </c>
      <c r="E819" s="506">
        <v>45771.50208333333</v>
      </c>
      <c r="F819" s="507">
        <v>2980.0</v>
      </c>
      <c r="G819" s="163" t="s">
        <v>2640</v>
      </c>
      <c r="H819" s="507">
        <v>2980.0</v>
      </c>
      <c r="I819" s="163" t="s">
        <v>2640</v>
      </c>
      <c r="J819" s="163" t="s">
        <v>2641</v>
      </c>
      <c r="K819" s="163" t="s">
        <v>2642</v>
      </c>
      <c r="L819" s="163" t="s">
        <v>7709</v>
      </c>
      <c r="M819" s="163" t="s">
        <v>7710</v>
      </c>
      <c r="N819" s="163" t="s">
        <v>2645</v>
      </c>
      <c r="O819" s="163" t="s">
        <v>2646</v>
      </c>
      <c r="P819" s="163" t="s">
        <v>2673</v>
      </c>
      <c r="Q819" s="163" t="s">
        <v>2648</v>
      </c>
      <c r="R819" s="506">
        <v>45771.49930555555</v>
      </c>
      <c r="S819" s="509"/>
      <c r="T819" s="509"/>
      <c r="U819" s="163" t="s">
        <v>7711</v>
      </c>
      <c r="V819" s="510"/>
      <c r="W819" s="510"/>
      <c r="X819" s="510"/>
      <c r="Y819" s="510"/>
      <c r="Z819" s="510"/>
      <c r="AA819" s="510"/>
      <c r="AB819" s="163" t="s">
        <v>7712</v>
      </c>
      <c r="AC819" s="507">
        <v>7.090884769E9</v>
      </c>
      <c r="AD819" s="510"/>
      <c r="AE819" s="510"/>
      <c r="AF819" s="510"/>
      <c r="AG819" s="510"/>
      <c r="AH819" s="510"/>
      <c r="AI819" s="509"/>
      <c r="AJ819" s="163" t="s">
        <v>2651</v>
      </c>
      <c r="AK819" s="512"/>
      <c r="AL819" s="513"/>
      <c r="AM819" s="163" t="s">
        <v>7713</v>
      </c>
      <c r="AN819" s="510"/>
      <c r="AO819" s="509"/>
      <c r="AP819" s="509"/>
      <c r="AQ819" s="509"/>
      <c r="AR819" s="509"/>
      <c r="AS819" s="509"/>
      <c r="AT819" s="163" t="s">
        <v>2653</v>
      </c>
      <c r="AU819" s="507">
        <v>6991.0</v>
      </c>
      <c r="AV819" s="507">
        <v>12.0</v>
      </c>
      <c r="AW819" s="507">
        <v>2028.0</v>
      </c>
      <c r="AX819" s="163" t="s">
        <v>2687</v>
      </c>
      <c r="AY819" s="163" t="s">
        <v>2678</v>
      </c>
      <c r="AZ819" s="163" t="s">
        <v>2655</v>
      </c>
    </row>
    <row r="820">
      <c r="A820" s="163" t="s">
        <v>7714</v>
      </c>
      <c r="B820" s="163" t="s">
        <v>7715</v>
      </c>
      <c r="C820" s="163" t="s">
        <v>2638</v>
      </c>
      <c r="D820" s="163" t="s">
        <v>2639</v>
      </c>
      <c r="E820" s="506">
        <v>45771.49375</v>
      </c>
      <c r="F820" s="507">
        <v>9800.0</v>
      </c>
      <c r="G820" s="163" t="s">
        <v>2640</v>
      </c>
      <c r="H820" s="507">
        <v>9800.0</v>
      </c>
      <c r="I820" s="163" t="s">
        <v>2640</v>
      </c>
      <c r="J820" s="163" t="s">
        <v>2641</v>
      </c>
      <c r="K820" s="163" t="s">
        <v>2642</v>
      </c>
      <c r="L820" s="163" t="s">
        <v>7716</v>
      </c>
      <c r="M820" s="163" t="s">
        <v>7717</v>
      </c>
      <c r="N820" s="163" t="s">
        <v>2645</v>
      </c>
      <c r="O820" s="163" t="s">
        <v>2646</v>
      </c>
      <c r="P820" s="163" t="s">
        <v>2673</v>
      </c>
      <c r="Q820" s="163" t="s">
        <v>2852</v>
      </c>
      <c r="R820" s="506">
        <v>45764.78194444445</v>
      </c>
      <c r="S820" s="509"/>
      <c r="T820" s="509"/>
      <c r="U820" s="163" t="s">
        <v>7718</v>
      </c>
      <c r="V820" s="506">
        <v>45771.493055555555</v>
      </c>
      <c r="W820" s="510"/>
      <c r="X820" s="163" t="s">
        <v>4400</v>
      </c>
      <c r="Y820" s="507">
        <v>9800.0</v>
      </c>
      <c r="Z820" s="163" t="s">
        <v>2640</v>
      </c>
      <c r="AA820" s="163" t="s">
        <v>2641</v>
      </c>
      <c r="AB820" s="163" t="s">
        <v>7719</v>
      </c>
      <c r="AC820" s="507">
        <v>9.086622966E9</v>
      </c>
      <c r="AD820" s="510"/>
      <c r="AE820" s="509"/>
      <c r="AF820" s="509"/>
      <c r="AG820" s="509"/>
      <c r="AH820" s="509"/>
      <c r="AI820" s="509"/>
      <c r="AJ820" s="163" t="s">
        <v>2651</v>
      </c>
      <c r="AK820" s="509"/>
      <c r="AL820" s="509"/>
      <c r="AM820" s="163" t="s">
        <v>7720</v>
      </c>
      <c r="AN820" s="510"/>
      <c r="AO820" s="509"/>
      <c r="AP820" s="509"/>
      <c r="AQ820" s="509"/>
      <c r="AR820" s="509"/>
      <c r="AS820" s="509"/>
      <c r="AT820" s="163" t="s">
        <v>2653</v>
      </c>
      <c r="AU820" s="507">
        <v>2524.0</v>
      </c>
      <c r="AV820" s="507">
        <v>7.0</v>
      </c>
      <c r="AW820" s="507">
        <v>2025.0</v>
      </c>
      <c r="AX820" s="163" t="s">
        <v>2677</v>
      </c>
      <c r="AY820" s="163" t="s">
        <v>2717</v>
      </c>
      <c r="AZ820" s="163" t="s">
        <v>2655</v>
      </c>
    </row>
    <row r="821">
      <c r="A821" s="163" t="s">
        <v>7721</v>
      </c>
      <c r="B821" s="163" t="s">
        <v>7722</v>
      </c>
      <c r="C821" s="163" t="s">
        <v>2638</v>
      </c>
      <c r="D821" s="163" t="s">
        <v>2639</v>
      </c>
      <c r="E821" s="506">
        <v>45771.48611111111</v>
      </c>
      <c r="F821" s="507">
        <v>9800.0</v>
      </c>
      <c r="G821" s="163" t="s">
        <v>2640</v>
      </c>
      <c r="H821" s="507">
        <v>9800.0</v>
      </c>
      <c r="I821" s="163" t="s">
        <v>2640</v>
      </c>
      <c r="J821" s="163" t="s">
        <v>2641</v>
      </c>
      <c r="K821" s="163" t="s">
        <v>2642</v>
      </c>
      <c r="L821" s="163" t="s">
        <v>7723</v>
      </c>
      <c r="M821" s="163" t="s">
        <v>7724</v>
      </c>
      <c r="N821" s="163" t="s">
        <v>2645</v>
      </c>
      <c r="O821" s="163" t="s">
        <v>2646</v>
      </c>
      <c r="P821" s="163" t="s">
        <v>2647</v>
      </c>
      <c r="Q821" s="163" t="s">
        <v>2648</v>
      </c>
      <c r="R821" s="506">
        <v>45771.48611111111</v>
      </c>
      <c r="S821" s="509"/>
      <c r="T821" s="509"/>
      <c r="U821" s="163" t="s">
        <v>7725</v>
      </c>
      <c r="V821" s="510"/>
      <c r="W821" s="510"/>
      <c r="X821" s="510"/>
      <c r="Y821" s="510"/>
      <c r="Z821" s="510"/>
      <c r="AA821" s="510"/>
      <c r="AB821" s="163" t="s">
        <v>7726</v>
      </c>
      <c r="AC821" s="507">
        <v>8.013229364E9</v>
      </c>
      <c r="AD821" s="509"/>
      <c r="AE821" s="509"/>
      <c r="AF821" s="509"/>
      <c r="AG821" s="509"/>
      <c r="AH821" s="509"/>
      <c r="AI821" s="509"/>
      <c r="AJ821" s="163" t="s">
        <v>2651</v>
      </c>
      <c r="AK821" s="509"/>
      <c r="AL821" s="509"/>
      <c r="AM821" s="163" t="s">
        <v>7727</v>
      </c>
      <c r="AN821" s="510"/>
      <c r="AO821" s="509"/>
      <c r="AP821" s="509"/>
      <c r="AQ821" s="509"/>
      <c r="AR821" s="509"/>
      <c r="AS821" s="509"/>
      <c r="AT821" s="163" t="s">
        <v>2653</v>
      </c>
      <c r="AU821" s="507">
        <v>503.0</v>
      </c>
      <c r="AV821" s="507">
        <v>2.0</v>
      </c>
      <c r="AW821" s="507">
        <v>2029.0</v>
      </c>
      <c r="AX821" s="163" t="s">
        <v>2730</v>
      </c>
      <c r="AY821" s="163" t="s">
        <v>5141</v>
      </c>
      <c r="AZ821" s="163" t="s">
        <v>2655</v>
      </c>
    </row>
    <row r="822">
      <c r="A822" s="163" t="s">
        <v>7728</v>
      </c>
      <c r="B822" s="163" t="s">
        <v>7729</v>
      </c>
      <c r="C822" s="163" t="s">
        <v>2638</v>
      </c>
      <c r="D822" s="163" t="s">
        <v>2639</v>
      </c>
      <c r="E822" s="506">
        <v>45771.47986111111</v>
      </c>
      <c r="F822" s="507">
        <v>9800.0</v>
      </c>
      <c r="G822" s="163" t="s">
        <v>2640</v>
      </c>
      <c r="H822" s="507">
        <v>9800.0</v>
      </c>
      <c r="I822" s="163" t="s">
        <v>2640</v>
      </c>
      <c r="J822" s="163" t="s">
        <v>2641</v>
      </c>
      <c r="K822" s="163" t="s">
        <v>2642</v>
      </c>
      <c r="L822" s="163" t="s">
        <v>7730</v>
      </c>
      <c r="M822" s="163" t="s">
        <v>7731</v>
      </c>
      <c r="N822" s="163" t="s">
        <v>2645</v>
      </c>
      <c r="O822" s="163" t="s">
        <v>2646</v>
      </c>
      <c r="P822" s="163" t="s">
        <v>2660</v>
      </c>
      <c r="Q822" s="163" t="s">
        <v>2852</v>
      </c>
      <c r="R822" s="506">
        <v>45770.385416666664</v>
      </c>
      <c r="S822" s="509"/>
      <c r="T822" s="509"/>
      <c r="U822" s="163" t="s">
        <v>7732</v>
      </c>
      <c r="V822" s="506">
        <v>45771.47986111111</v>
      </c>
      <c r="W822" s="510"/>
      <c r="X822" s="163" t="s">
        <v>4400</v>
      </c>
      <c r="Y822" s="507">
        <v>9800.0</v>
      </c>
      <c r="Z822" s="163" t="s">
        <v>2640</v>
      </c>
      <c r="AA822" s="163" t="s">
        <v>2641</v>
      </c>
      <c r="AB822" s="163" t="s">
        <v>7733</v>
      </c>
      <c r="AC822" s="507">
        <v>5.873867E8</v>
      </c>
      <c r="AD822" s="510"/>
      <c r="AE822" s="509"/>
      <c r="AF822" s="509"/>
      <c r="AG822" s="509"/>
      <c r="AH822" s="509"/>
      <c r="AI822" s="509"/>
      <c r="AJ822" s="163" t="s">
        <v>2651</v>
      </c>
      <c r="AK822" s="509"/>
      <c r="AL822" s="509"/>
      <c r="AM822" s="163" t="s">
        <v>7734</v>
      </c>
      <c r="AN822" s="510"/>
      <c r="AO822" s="509"/>
      <c r="AP822" s="509"/>
      <c r="AQ822" s="509"/>
      <c r="AR822" s="509"/>
      <c r="AS822" s="509"/>
      <c r="AT822" s="163" t="s">
        <v>2653</v>
      </c>
      <c r="AU822" s="507">
        <v>7108.0</v>
      </c>
      <c r="AV822" s="507">
        <v>6.0</v>
      </c>
      <c r="AW822" s="507">
        <v>2028.0</v>
      </c>
      <c r="AX822" s="163" t="s">
        <v>2664</v>
      </c>
      <c r="AY822" s="163" t="s">
        <v>2665</v>
      </c>
      <c r="AZ822" s="163" t="s">
        <v>2655</v>
      </c>
    </row>
    <row r="823">
      <c r="A823" s="163" t="s">
        <v>7735</v>
      </c>
      <c r="B823" s="163" t="s">
        <v>7729</v>
      </c>
      <c r="C823" s="163" t="s">
        <v>2638</v>
      </c>
      <c r="D823" s="163" t="s">
        <v>2639</v>
      </c>
      <c r="E823" s="506">
        <v>45771.47986111111</v>
      </c>
      <c r="F823" s="507">
        <v>2980.0</v>
      </c>
      <c r="G823" s="163" t="s">
        <v>2640</v>
      </c>
      <c r="H823" s="507">
        <v>2980.0</v>
      </c>
      <c r="I823" s="163" t="s">
        <v>2640</v>
      </c>
      <c r="J823" s="163" t="s">
        <v>2641</v>
      </c>
      <c r="K823" s="163" t="s">
        <v>2642</v>
      </c>
      <c r="L823" s="163" t="s">
        <v>7730</v>
      </c>
      <c r="M823" s="163" t="s">
        <v>7736</v>
      </c>
      <c r="N823" s="163" t="s">
        <v>2645</v>
      </c>
      <c r="O823" s="163" t="s">
        <v>2646</v>
      </c>
      <c r="P823" s="163" t="s">
        <v>2660</v>
      </c>
      <c r="Q823" s="163" t="s">
        <v>2852</v>
      </c>
      <c r="R823" s="506">
        <v>45770.37986111111</v>
      </c>
      <c r="S823" s="509"/>
      <c r="T823" s="509"/>
      <c r="U823" s="163" t="s">
        <v>7737</v>
      </c>
      <c r="V823" s="506">
        <v>45771.47986111111</v>
      </c>
      <c r="W823" s="510"/>
      <c r="X823" s="163" t="s">
        <v>4400</v>
      </c>
      <c r="Y823" s="507">
        <v>2980.0</v>
      </c>
      <c r="Z823" s="163" t="s">
        <v>2640</v>
      </c>
      <c r="AA823" s="163" t="s">
        <v>2641</v>
      </c>
      <c r="AB823" s="163" t="s">
        <v>7733</v>
      </c>
      <c r="AC823" s="507">
        <v>5.873867E8</v>
      </c>
      <c r="AD823" s="510"/>
      <c r="AE823" s="509"/>
      <c r="AF823" s="509"/>
      <c r="AG823" s="509"/>
      <c r="AH823" s="509"/>
      <c r="AI823" s="509"/>
      <c r="AJ823" s="163" t="s">
        <v>2651</v>
      </c>
      <c r="AK823" s="509"/>
      <c r="AL823" s="509"/>
      <c r="AM823" s="163" t="s">
        <v>7734</v>
      </c>
      <c r="AN823" s="510"/>
      <c r="AO823" s="510"/>
      <c r="AP823" s="509"/>
      <c r="AQ823" s="509"/>
      <c r="AR823" s="509"/>
      <c r="AS823" s="509"/>
      <c r="AT823" s="163" t="s">
        <v>2653</v>
      </c>
      <c r="AU823" s="507">
        <v>7108.0</v>
      </c>
      <c r="AV823" s="507">
        <v>6.0</v>
      </c>
      <c r="AW823" s="507">
        <v>2028.0</v>
      </c>
      <c r="AX823" s="163" t="s">
        <v>2664</v>
      </c>
      <c r="AY823" s="163" t="s">
        <v>2665</v>
      </c>
      <c r="AZ823" s="163" t="s">
        <v>2655</v>
      </c>
    </row>
    <row r="824">
      <c r="A824" s="163" t="s">
        <v>7738</v>
      </c>
      <c r="B824" s="163" t="s">
        <v>7722</v>
      </c>
      <c r="C824" s="163" t="s">
        <v>2638</v>
      </c>
      <c r="D824" s="163" t="s">
        <v>2639</v>
      </c>
      <c r="E824" s="506">
        <v>45771.47986111111</v>
      </c>
      <c r="F824" s="507">
        <v>2980.0</v>
      </c>
      <c r="G824" s="163" t="s">
        <v>2640</v>
      </c>
      <c r="H824" s="507">
        <v>2980.0</v>
      </c>
      <c r="I824" s="163" t="s">
        <v>2640</v>
      </c>
      <c r="J824" s="163" t="s">
        <v>2641</v>
      </c>
      <c r="K824" s="163" t="s">
        <v>2642</v>
      </c>
      <c r="L824" s="163" t="s">
        <v>7723</v>
      </c>
      <c r="M824" s="163" t="s">
        <v>7739</v>
      </c>
      <c r="N824" s="163" t="s">
        <v>2645</v>
      </c>
      <c r="O824" s="163" t="s">
        <v>2646</v>
      </c>
      <c r="P824" s="163" t="s">
        <v>2647</v>
      </c>
      <c r="Q824" s="163" t="s">
        <v>2648</v>
      </c>
      <c r="R824" s="506">
        <v>45771.47986111111</v>
      </c>
      <c r="S824" s="509"/>
      <c r="T824" s="509"/>
      <c r="U824" s="163" t="s">
        <v>7740</v>
      </c>
      <c r="V824" s="510"/>
      <c r="W824" s="510"/>
      <c r="X824" s="510"/>
      <c r="Y824" s="510"/>
      <c r="Z824" s="510"/>
      <c r="AA824" s="510"/>
      <c r="AB824" s="163" t="s">
        <v>7726</v>
      </c>
      <c r="AC824" s="507">
        <v>8.013229364E9</v>
      </c>
      <c r="AD824" s="510"/>
      <c r="AE824" s="509"/>
      <c r="AF824" s="509"/>
      <c r="AG824" s="509"/>
      <c r="AH824" s="509"/>
      <c r="AI824" s="509"/>
      <c r="AJ824" s="163" t="s">
        <v>2651</v>
      </c>
      <c r="AK824" s="509"/>
      <c r="AL824" s="509"/>
      <c r="AM824" s="163" t="s">
        <v>7727</v>
      </c>
      <c r="AN824" s="510"/>
      <c r="AO824" s="510"/>
      <c r="AP824" s="509"/>
      <c r="AQ824" s="509"/>
      <c r="AR824" s="509"/>
      <c r="AS824" s="509"/>
      <c r="AT824" s="163" t="s">
        <v>2653</v>
      </c>
      <c r="AU824" s="507">
        <v>503.0</v>
      </c>
      <c r="AV824" s="507">
        <v>2.0</v>
      </c>
      <c r="AW824" s="507">
        <v>2029.0</v>
      </c>
      <c r="AX824" s="163" t="s">
        <v>2730</v>
      </c>
      <c r="AY824" s="163" t="s">
        <v>5141</v>
      </c>
      <c r="AZ824" s="163" t="s">
        <v>2655</v>
      </c>
    </row>
    <row r="825">
      <c r="A825" s="163" t="s">
        <v>7741</v>
      </c>
      <c r="B825" s="163" t="s">
        <v>7742</v>
      </c>
      <c r="C825" s="163" t="s">
        <v>2638</v>
      </c>
      <c r="D825" s="163" t="s">
        <v>2639</v>
      </c>
      <c r="E825" s="506">
        <v>45771.467361111114</v>
      </c>
      <c r="F825" s="507">
        <v>9800.0</v>
      </c>
      <c r="G825" s="163" t="s">
        <v>2640</v>
      </c>
      <c r="H825" s="507">
        <v>9800.0</v>
      </c>
      <c r="I825" s="163" t="s">
        <v>2640</v>
      </c>
      <c r="J825" s="163" t="s">
        <v>2641</v>
      </c>
      <c r="K825" s="163" t="s">
        <v>2642</v>
      </c>
      <c r="L825" s="163" t="s">
        <v>7743</v>
      </c>
      <c r="M825" s="163" t="s">
        <v>7744</v>
      </c>
      <c r="N825" s="163" t="s">
        <v>2645</v>
      </c>
      <c r="O825" s="163" t="s">
        <v>2646</v>
      </c>
      <c r="P825" s="163" t="s">
        <v>2673</v>
      </c>
      <c r="Q825" s="163" t="s">
        <v>2852</v>
      </c>
      <c r="R825" s="506">
        <v>45768.353472222225</v>
      </c>
      <c r="S825" s="509"/>
      <c r="T825" s="509"/>
      <c r="U825" s="163" t="s">
        <v>7745</v>
      </c>
      <c r="V825" s="506">
        <v>45771.46527777778</v>
      </c>
      <c r="W825" s="510"/>
      <c r="X825" s="163" t="s">
        <v>4400</v>
      </c>
      <c r="Y825" s="507">
        <v>9800.0</v>
      </c>
      <c r="Z825" s="163" t="s">
        <v>2640</v>
      </c>
      <c r="AA825" s="163" t="s">
        <v>2641</v>
      </c>
      <c r="AB825" s="163" t="s">
        <v>7746</v>
      </c>
      <c r="AC825" s="507">
        <v>9.011063963E9</v>
      </c>
      <c r="AD825" s="510"/>
      <c r="AE825" s="509"/>
      <c r="AF825" s="509"/>
      <c r="AG825" s="509"/>
      <c r="AH825" s="509"/>
      <c r="AI825" s="509"/>
      <c r="AJ825" s="163" t="s">
        <v>2651</v>
      </c>
      <c r="AK825" s="509"/>
      <c r="AL825" s="509"/>
      <c r="AM825" s="163" t="s">
        <v>7747</v>
      </c>
      <c r="AN825" s="510"/>
      <c r="AO825" s="509"/>
      <c r="AP825" s="509"/>
      <c r="AQ825" s="509"/>
      <c r="AR825" s="509"/>
      <c r="AS825" s="509"/>
      <c r="AT825" s="163" t="s">
        <v>2700</v>
      </c>
      <c r="AU825" s="507">
        <v>8489.0</v>
      </c>
      <c r="AV825" s="507">
        <v>7.0</v>
      </c>
      <c r="AW825" s="507">
        <v>2027.0</v>
      </c>
      <c r="AX825" s="163" t="s">
        <v>2677</v>
      </c>
      <c r="AY825" s="163" t="s">
        <v>2717</v>
      </c>
      <c r="AZ825" s="163" t="s">
        <v>2655</v>
      </c>
    </row>
    <row r="826">
      <c r="A826" s="163" t="s">
        <v>7748</v>
      </c>
      <c r="B826" s="163" t="s">
        <v>7749</v>
      </c>
      <c r="C826" s="163" t="s">
        <v>2638</v>
      </c>
      <c r="D826" s="163" t="s">
        <v>2639</v>
      </c>
      <c r="E826" s="506">
        <v>45771.433333333334</v>
      </c>
      <c r="F826" s="507">
        <v>2980.0</v>
      </c>
      <c r="G826" s="163" t="s">
        <v>2640</v>
      </c>
      <c r="H826" s="507">
        <v>2980.0</v>
      </c>
      <c r="I826" s="163" t="s">
        <v>2640</v>
      </c>
      <c r="J826" s="163" t="s">
        <v>2641</v>
      </c>
      <c r="K826" s="163" t="s">
        <v>2642</v>
      </c>
      <c r="L826" s="163" t="s">
        <v>7750</v>
      </c>
      <c r="M826" s="163" t="s">
        <v>7751</v>
      </c>
      <c r="N826" s="163" t="s">
        <v>2645</v>
      </c>
      <c r="O826" s="163" t="s">
        <v>2646</v>
      </c>
      <c r="P826" s="163" t="s">
        <v>2673</v>
      </c>
      <c r="Q826" s="163" t="s">
        <v>2648</v>
      </c>
      <c r="R826" s="506">
        <v>45771.43125</v>
      </c>
      <c r="S826" s="509"/>
      <c r="T826" s="509"/>
      <c r="U826" s="163" t="s">
        <v>7752</v>
      </c>
      <c r="V826" s="510"/>
      <c r="W826" s="510"/>
      <c r="X826" s="510"/>
      <c r="Y826" s="510"/>
      <c r="Z826" s="510"/>
      <c r="AA826" s="510"/>
      <c r="AB826" s="163" t="s">
        <v>7753</v>
      </c>
      <c r="AC826" s="507">
        <v>7.043761326E9</v>
      </c>
      <c r="AD826" s="510"/>
      <c r="AE826" s="510"/>
      <c r="AF826" s="509"/>
      <c r="AG826" s="509"/>
      <c r="AH826" s="509"/>
      <c r="AI826" s="509"/>
      <c r="AJ826" s="163" t="s">
        <v>2651</v>
      </c>
      <c r="AK826" s="509"/>
      <c r="AL826" s="509"/>
      <c r="AM826" s="163" t="s">
        <v>7754</v>
      </c>
      <c r="AN826" s="510"/>
      <c r="AO826" s="509"/>
      <c r="AP826" s="509"/>
      <c r="AQ826" s="509"/>
      <c r="AR826" s="509"/>
      <c r="AS826" s="509"/>
      <c r="AT826" s="163" t="s">
        <v>2700</v>
      </c>
      <c r="AU826" s="507">
        <v>9725.0</v>
      </c>
      <c r="AV826" s="507">
        <v>4.0</v>
      </c>
      <c r="AW826" s="507">
        <v>2027.0</v>
      </c>
      <c r="AX826" s="163" t="s">
        <v>2677</v>
      </c>
      <c r="AY826" s="163" t="s">
        <v>3444</v>
      </c>
      <c r="AZ826" s="163" t="s">
        <v>2655</v>
      </c>
    </row>
    <row r="827">
      <c r="A827" s="163" t="s">
        <v>7755</v>
      </c>
      <c r="B827" s="163" t="s">
        <v>7756</v>
      </c>
      <c r="C827" s="163" t="s">
        <v>2638</v>
      </c>
      <c r="D827" s="163" t="s">
        <v>2639</v>
      </c>
      <c r="E827" s="506">
        <v>45771.43125</v>
      </c>
      <c r="F827" s="507">
        <v>9800.0</v>
      </c>
      <c r="G827" s="163" t="s">
        <v>2640</v>
      </c>
      <c r="H827" s="507">
        <v>9800.0</v>
      </c>
      <c r="I827" s="163" t="s">
        <v>2640</v>
      </c>
      <c r="J827" s="163" t="s">
        <v>2641</v>
      </c>
      <c r="K827" s="163" t="s">
        <v>2642</v>
      </c>
      <c r="L827" s="163" t="s">
        <v>7757</v>
      </c>
      <c r="M827" s="163" t="s">
        <v>7758</v>
      </c>
      <c r="N827" s="163" t="s">
        <v>2645</v>
      </c>
      <c r="O827" s="163" t="s">
        <v>2646</v>
      </c>
      <c r="P827" s="163" t="s">
        <v>2660</v>
      </c>
      <c r="Q827" s="163" t="s">
        <v>2648</v>
      </c>
      <c r="R827" s="506">
        <v>45771.43125</v>
      </c>
      <c r="S827" s="509"/>
      <c r="T827" s="509"/>
      <c r="U827" s="163" t="s">
        <v>7759</v>
      </c>
      <c r="V827" s="510"/>
      <c r="W827" s="510"/>
      <c r="X827" s="510"/>
      <c r="Y827" s="510"/>
      <c r="Z827" s="510"/>
      <c r="AA827" s="510"/>
      <c r="AB827" s="163" t="s">
        <v>7760</v>
      </c>
      <c r="AC827" s="507">
        <v>9.071465733E9</v>
      </c>
      <c r="AD827" s="510"/>
      <c r="AE827" s="509"/>
      <c r="AF827" s="509"/>
      <c r="AG827" s="509"/>
      <c r="AH827" s="509"/>
      <c r="AI827" s="509"/>
      <c r="AJ827" s="163" t="s">
        <v>2651</v>
      </c>
      <c r="AK827" s="509"/>
      <c r="AL827" s="509"/>
      <c r="AM827" s="163" t="s">
        <v>7761</v>
      </c>
      <c r="AN827" s="510"/>
      <c r="AO827" s="509"/>
      <c r="AP827" s="509"/>
      <c r="AQ827" s="509"/>
      <c r="AR827" s="509"/>
      <c r="AS827" s="509"/>
      <c r="AT827" s="163" t="s">
        <v>2653</v>
      </c>
      <c r="AU827" s="507">
        <v>2003.0</v>
      </c>
      <c r="AV827" s="507">
        <v>9.0</v>
      </c>
      <c r="AW827" s="507">
        <v>2027.0</v>
      </c>
      <c r="AX827" s="163" t="s">
        <v>2664</v>
      </c>
      <c r="AY827" s="163" t="s">
        <v>3133</v>
      </c>
      <c r="AZ827" s="163" t="s">
        <v>2655</v>
      </c>
    </row>
    <row r="828">
      <c r="A828" s="163" t="s">
        <v>7762</v>
      </c>
      <c r="B828" s="163" t="s">
        <v>7763</v>
      </c>
      <c r="C828" s="163" t="s">
        <v>2638</v>
      </c>
      <c r="D828" s="163" t="s">
        <v>2639</v>
      </c>
      <c r="E828" s="506">
        <v>45771.42986111111</v>
      </c>
      <c r="F828" s="507">
        <v>2980.0</v>
      </c>
      <c r="G828" s="163" t="s">
        <v>2640</v>
      </c>
      <c r="H828" s="507">
        <v>2980.0</v>
      </c>
      <c r="I828" s="163" t="s">
        <v>2640</v>
      </c>
      <c r="J828" s="163" t="s">
        <v>2641</v>
      </c>
      <c r="K828" s="163" t="s">
        <v>2642</v>
      </c>
      <c r="L828" s="163" t="s">
        <v>7764</v>
      </c>
      <c r="M828" s="163" t="s">
        <v>7765</v>
      </c>
      <c r="N828" s="163" t="s">
        <v>2645</v>
      </c>
      <c r="O828" s="163" t="s">
        <v>2646</v>
      </c>
      <c r="P828" s="163" t="s">
        <v>2647</v>
      </c>
      <c r="Q828" s="163" t="s">
        <v>2648</v>
      </c>
      <c r="R828" s="506">
        <v>45771.42986111111</v>
      </c>
      <c r="S828" s="509"/>
      <c r="T828" s="509"/>
      <c r="U828" s="163" t="s">
        <v>7766</v>
      </c>
      <c r="V828" s="510"/>
      <c r="W828" s="510"/>
      <c r="X828" s="510"/>
      <c r="Y828" s="510"/>
      <c r="Z828" s="510"/>
      <c r="AA828" s="510"/>
      <c r="AB828" s="163" t="s">
        <v>7767</v>
      </c>
      <c r="AC828" s="507">
        <v>7.042048136E9</v>
      </c>
      <c r="AD828" s="510"/>
      <c r="AE828" s="510"/>
      <c r="AF828" s="509"/>
      <c r="AG828" s="509"/>
      <c r="AH828" s="509"/>
      <c r="AI828" s="509"/>
      <c r="AJ828" s="163" t="s">
        <v>2651</v>
      </c>
      <c r="AK828" s="509"/>
      <c r="AL828" s="509"/>
      <c r="AM828" s="163" t="s">
        <v>7768</v>
      </c>
      <c r="AN828" s="510"/>
      <c r="AO828" s="509"/>
      <c r="AP828" s="509"/>
      <c r="AQ828" s="509"/>
      <c r="AR828" s="509"/>
      <c r="AS828" s="509"/>
      <c r="AT828" s="163" t="s">
        <v>2653</v>
      </c>
      <c r="AU828" s="507">
        <v>3093.0</v>
      </c>
      <c r="AV828" s="507">
        <v>10.0</v>
      </c>
      <c r="AW828" s="507">
        <v>2029.0</v>
      </c>
      <c r="AX828" s="510"/>
      <c r="AY828" s="163" t="s">
        <v>2654</v>
      </c>
      <c r="AZ828" s="163" t="s">
        <v>2655</v>
      </c>
    </row>
    <row r="829">
      <c r="A829" s="163" t="s">
        <v>7769</v>
      </c>
      <c r="B829" s="163" t="s">
        <v>7756</v>
      </c>
      <c r="C829" s="163" t="s">
        <v>2638</v>
      </c>
      <c r="D829" s="163" t="s">
        <v>2639</v>
      </c>
      <c r="E829" s="506">
        <v>45771.427083333336</v>
      </c>
      <c r="F829" s="507">
        <v>2980.0</v>
      </c>
      <c r="G829" s="163" t="s">
        <v>2640</v>
      </c>
      <c r="H829" s="507">
        <v>2980.0</v>
      </c>
      <c r="I829" s="163" t="s">
        <v>2640</v>
      </c>
      <c r="J829" s="163" t="s">
        <v>2641</v>
      </c>
      <c r="K829" s="163" t="s">
        <v>2642</v>
      </c>
      <c r="L829" s="163" t="s">
        <v>7757</v>
      </c>
      <c r="M829" s="163" t="s">
        <v>7770</v>
      </c>
      <c r="N829" s="163" t="s">
        <v>2645</v>
      </c>
      <c r="O829" s="163" t="s">
        <v>2646</v>
      </c>
      <c r="P829" s="163" t="s">
        <v>2660</v>
      </c>
      <c r="Q829" s="163" t="s">
        <v>2648</v>
      </c>
      <c r="R829" s="506">
        <v>45771.427083333336</v>
      </c>
      <c r="S829" s="509"/>
      <c r="T829" s="509"/>
      <c r="U829" s="163" t="s">
        <v>7771</v>
      </c>
      <c r="V829" s="510"/>
      <c r="W829" s="510"/>
      <c r="X829" s="510"/>
      <c r="Y829" s="510"/>
      <c r="Z829" s="510"/>
      <c r="AA829" s="510"/>
      <c r="AB829" s="163" t="s">
        <v>7760</v>
      </c>
      <c r="AC829" s="507">
        <v>9.071465733E9</v>
      </c>
      <c r="AD829" s="510"/>
      <c r="AE829" s="509"/>
      <c r="AF829" s="509"/>
      <c r="AG829" s="509"/>
      <c r="AH829" s="509"/>
      <c r="AI829" s="509"/>
      <c r="AJ829" s="163" t="s">
        <v>2651</v>
      </c>
      <c r="AK829" s="509"/>
      <c r="AL829" s="509"/>
      <c r="AM829" s="163" t="s">
        <v>7761</v>
      </c>
      <c r="AN829" s="510"/>
      <c r="AO829" s="509"/>
      <c r="AP829" s="509"/>
      <c r="AQ829" s="509"/>
      <c r="AR829" s="509"/>
      <c r="AS829" s="509"/>
      <c r="AT829" s="163" t="s">
        <v>2653</v>
      </c>
      <c r="AU829" s="507">
        <v>2003.0</v>
      </c>
      <c r="AV829" s="507">
        <v>9.0</v>
      </c>
      <c r="AW829" s="507">
        <v>2027.0</v>
      </c>
      <c r="AX829" s="163" t="s">
        <v>2664</v>
      </c>
      <c r="AY829" s="163" t="s">
        <v>3133</v>
      </c>
      <c r="AZ829" s="163" t="s">
        <v>2655</v>
      </c>
    </row>
    <row r="830">
      <c r="A830" s="163" t="s">
        <v>7772</v>
      </c>
      <c r="B830" s="163" t="s">
        <v>7773</v>
      </c>
      <c r="C830" s="163" t="s">
        <v>2638</v>
      </c>
      <c r="D830" s="163" t="s">
        <v>2639</v>
      </c>
      <c r="E830" s="506">
        <v>45771.416666666664</v>
      </c>
      <c r="F830" s="507">
        <v>9800.0</v>
      </c>
      <c r="G830" s="163" t="s">
        <v>2640</v>
      </c>
      <c r="H830" s="507">
        <v>9800.0</v>
      </c>
      <c r="I830" s="163" t="s">
        <v>2640</v>
      </c>
      <c r="J830" s="163" t="s">
        <v>2641</v>
      </c>
      <c r="K830" s="163" t="s">
        <v>2642</v>
      </c>
      <c r="L830" s="163" t="s">
        <v>7774</v>
      </c>
      <c r="M830" s="163" t="s">
        <v>7775</v>
      </c>
      <c r="N830" s="163" t="s">
        <v>2645</v>
      </c>
      <c r="O830" s="163" t="s">
        <v>2646</v>
      </c>
      <c r="P830" s="163" t="s">
        <v>2673</v>
      </c>
      <c r="Q830" s="163" t="s">
        <v>2648</v>
      </c>
      <c r="R830" s="506">
        <v>45771.41527777778</v>
      </c>
      <c r="S830" s="509"/>
      <c r="T830" s="509"/>
      <c r="U830" s="163" t="s">
        <v>7776</v>
      </c>
      <c r="V830" s="510"/>
      <c r="W830" s="510"/>
      <c r="X830" s="510"/>
      <c r="Y830" s="510"/>
      <c r="Z830" s="510"/>
      <c r="AA830" s="510"/>
      <c r="AB830" s="163" t="s">
        <v>7777</v>
      </c>
      <c r="AC830" s="511">
        <v>8.19071E11</v>
      </c>
      <c r="AD830" s="510"/>
      <c r="AE830" s="509"/>
      <c r="AF830" s="509"/>
      <c r="AG830" s="509"/>
      <c r="AH830" s="509"/>
      <c r="AI830" s="509"/>
      <c r="AJ830" s="163" t="s">
        <v>2651</v>
      </c>
      <c r="AK830" s="509"/>
      <c r="AL830" s="509"/>
      <c r="AM830" s="163" t="s">
        <v>7778</v>
      </c>
      <c r="AN830" s="510"/>
      <c r="AO830" s="510"/>
      <c r="AP830" s="509"/>
      <c r="AQ830" s="509"/>
      <c r="AR830" s="509"/>
      <c r="AS830" s="509"/>
      <c r="AT830" s="163" t="s">
        <v>2653</v>
      </c>
      <c r="AU830" s="507">
        <v>112.0</v>
      </c>
      <c r="AV830" s="507">
        <v>10.0</v>
      </c>
      <c r="AW830" s="507">
        <v>2028.0</v>
      </c>
      <c r="AX830" s="163" t="s">
        <v>2677</v>
      </c>
      <c r="AY830" s="163" t="s">
        <v>2999</v>
      </c>
      <c r="AZ830" s="163" t="s">
        <v>2655</v>
      </c>
    </row>
    <row r="831">
      <c r="A831" s="163" t="s">
        <v>7779</v>
      </c>
      <c r="B831" s="163" t="s">
        <v>7773</v>
      </c>
      <c r="C831" s="163" t="s">
        <v>2638</v>
      </c>
      <c r="D831" s="163" t="s">
        <v>2639</v>
      </c>
      <c r="E831" s="506">
        <v>45771.40902777778</v>
      </c>
      <c r="F831" s="507">
        <v>2980.0</v>
      </c>
      <c r="G831" s="163" t="s">
        <v>2640</v>
      </c>
      <c r="H831" s="507">
        <v>2980.0</v>
      </c>
      <c r="I831" s="163" t="s">
        <v>2640</v>
      </c>
      <c r="J831" s="163" t="s">
        <v>2641</v>
      </c>
      <c r="K831" s="163" t="s">
        <v>2642</v>
      </c>
      <c r="L831" s="163" t="s">
        <v>7774</v>
      </c>
      <c r="M831" s="163" t="s">
        <v>7780</v>
      </c>
      <c r="N831" s="163" t="s">
        <v>2645</v>
      </c>
      <c r="O831" s="163" t="s">
        <v>2646</v>
      </c>
      <c r="P831" s="163" t="s">
        <v>2673</v>
      </c>
      <c r="Q831" s="163" t="s">
        <v>2648</v>
      </c>
      <c r="R831" s="506">
        <v>45771.40833333333</v>
      </c>
      <c r="S831" s="509"/>
      <c r="T831" s="509"/>
      <c r="U831" s="163" t="s">
        <v>7781</v>
      </c>
      <c r="V831" s="510"/>
      <c r="W831" s="510"/>
      <c r="X831" s="510"/>
      <c r="Y831" s="510"/>
      <c r="Z831" s="510"/>
      <c r="AA831" s="510"/>
      <c r="AB831" s="163" t="s">
        <v>7777</v>
      </c>
      <c r="AC831" s="511">
        <v>8.19071E11</v>
      </c>
      <c r="AD831" s="510"/>
      <c r="AE831" s="509"/>
      <c r="AF831" s="509"/>
      <c r="AG831" s="509"/>
      <c r="AH831" s="509"/>
      <c r="AI831" s="509"/>
      <c r="AJ831" s="163" t="s">
        <v>2651</v>
      </c>
      <c r="AK831" s="509"/>
      <c r="AL831" s="509"/>
      <c r="AM831" s="163" t="s">
        <v>7778</v>
      </c>
      <c r="AN831" s="510"/>
      <c r="AO831" s="510"/>
      <c r="AP831" s="509"/>
      <c r="AQ831" s="509"/>
      <c r="AR831" s="509"/>
      <c r="AS831" s="509"/>
      <c r="AT831" s="163" t="s">
        <v>2653</v>
      </c>
      <c r="AU831" s="507">
        <v>112.0</v>
      </c>
      <c r="AV831" s="507">
        <v>10.0</v>
      </c>
      <c r="AW831" s="507">
        <v>2028.0</v>
      </c>
      <c r="AX831" s="163" t="s">
        <v>2677</v>
      </c>
      <c r="AY831" s="163" t="s">
        <v>2999</v>
      </c>
      <c r="AZ831" s="163" t="s">
        <v>2655</v>
      </c>
    </row>
    <row r="832">
      <c r="A832" s="163" t="s">
        <v>7782</v>
      </c>
      <c r="B832" s="163" t="s">
        <v>7783</v>
      </c>
      <c r="C832" s="163" t="s">
        <v>2638</v>
      </c>
      <c r="D832" s="163" t="s">
        <v>2639</v>
      </c>
      <c r="E832" s="506">
        <v>45771.381944444445</v>
      </c>
      <c r="F832" s="507">
        <v>2980.0</v>
      </c>
      <c r="G832" s="163" t="s">
        <v>2640</v>
      </c>
      <c r="H832" s="507">
        <v>2980.0</v>
      </c>
      <c r="I832" s="163" t="s">
        <v>2640</v>
      </c>
      <c r="J832" s="163" t="s">
        <v>2641</v>
      </c>
      <c r="K832" s="163" t="s">
        <v>2642</v>
      </c>
      <c r="L832" s="163" t="s">
        <v>7784</v>
      </c>
      <c r="M832" s="163" t="s">
        <v>7785</v>
      </c>
      <c r="N832" s="163" t="s">
        <v>2645</v>
      </c>
      <c r="O832" s="163" t="s">
        <v>2646</v>
      </c>
      <c r="P832" s="163" t="s">
        <v>2683</v>
      </c>
      <c r="Q832" s="163" t="s">
        <v>2648</v>
      </c>
      <c r="R832" s="506">
        <v>45771.38055555556</v>
      </c>
      <c r="S832" s="509"/>
      <c r="T832" s="509"/>
      <c r="U832" s="163" t="s">
        <v>7786</v>
      </c>
      <c r="V832" s="510"/>
      <c r="W832" s="510"/>
      <c r="X832" s="510"/>
      <c r="Y832" s="510"/>
      <c r="Z832" s="510"/>
      <c r="AA832" s="510"/>
      <c r="AB832" s="163" t="s">
        <v>7787</v>
      </c>
      <c r="AC832" s="507">
        <v>9.016399728E9</v>
      </c>
      <c r="AD832" s="510"/>
      <c r="AE832" s="509"/>
      <c r="AF832" s="509"/>
      <c r="AG832" s="509"/>
      <c r="AH832" s="509"/>
      <c r="AI832" s="509"/>
      <c r="AJ832" s="163" t="s">
        <v>2651</v>
      </c>
      <c r="AK832" s="509"/>
      <c r="AL832" s="509"/>
      <c r="AM832" s="163" t="s">
        <v>7788</v>
      </c>
      <c r="AN832" s="510"/>
      <c r="AO832" s="509"/>
      <c r="AP832" s="509"/>
      <c r="AQ832" s="509"/>
      <c r="AR832" s="509"/>
      <c r="AS832" s="509"/>
      <c r="AT832" s="163" t="s">
        <v>2653</v>
      </c>
      <c r="AU832" s="507">
        <v>6112.0</v>
      </c>
      <c r="AV832" s="507">
        <v>3.0</v>
      </c>
      <c r="AW832" s="507">
        <v>2026.0</v>
      </c>
      <c r="AX832" s="163" t="s">
        <v>2687</v>
      </c>
      <c r="AY832" s="163" t="s">
        <v>2688</v>
      </c>
      <c r="AZ832" s="163" t="s">
        <v>2655</v>
      </c>
    </row>
    <row r="833">
      <c r="A833" s="163" t="s">
        <v>7789</v>
      </c>
      <c r="B833" s="163" t="s">
        <v>7790</v>
      </c>
      <c r="C833" s="163" t="s">
        <v>2638</v>
      </c>
      <c r="D833" s="163" t="s">
        <v>2639</v>
      </c>
      <c r="E833" s="506">
        <v>45771.34097222222</v>
      </c>
      <c r="F833" s="507">
        <v>2980.0</v>
      </c>
      <c r="G833" s="163" t="s">
        <v>2640</v>
      </c>
      <c r="H833" s="507">
        <v>2980.0</v>
      </c>
      <c r="I833" s="163" t="s">
        <v>2640</v>
      </c>
      <c r="J833" s="163" t="s">
        <v>2641</v>
      </c>
      <c r="K833" s="163" t="s">
        <v>2642</v>
      </c>
      <c r="L833" s="163" t="s">
        <v>7791</v>
      </c>
      <c r="M833" s="163" t="s">
        <v>7792</v>
      </c>
      <c r="N833" s="163" t="s">
        <v>2645</v>
      </c>
      <c r="O833" s="163" t="s">
        <v>2646</v>
      </c>
      <c r="P833" s="163" t="s">
        <v>2673</v>
      </c>
      <c r="Q833" s="163" t="s">
        <v>2648</v>
      </c>
      <c r="R833" s="506">
        <v>45771.339583333334</v>
      </c>
      <c r="S833" s="509"/>
      <c r="T833" s="509"/>
      <c r="U833" s="163" t="s">
        <v>7793</v>
      </c>
      <c r="V833" s="510"/>
      <c r="W833" s="510"/>
      <c r="X833" s="510"/>
      <c r="Y833" s="510"/>
      <c r="Z833" s="510"/>
      <c r="AA833" s="510"/>
      <c r="AB833" s="163" t="s">
        <v>7794</v>
      </c>
      <c r="AC833" s="507">
        <v>7.023882667E9</v>
      </c>
      <c r="AD833" s="510"/>
      <c r="AE833" s="509"/>
      <c r="AF833" s="509"/>
      <c r="AG833" s="509"/>
      <c r="AH833" s="509"/>
      <c r="AI833" s="509"/>
      <c r="AJ833" s="163" t="s">
        <v>2651</v>
      </c>
      <c r="AK833" s="509"/>
      <c r="AL833" s="509"/>
      <c r="AM833" s="163" t="s">
        <v>7795</v>
      </c>
      <c r="AN833" s="510"/>
      <c r="AO833" s="510"/>
      <c r="AP833" s="509"/>
      <c r="AQ833" s="509"/>
      <c r="AR833" s="509"/>
      <c r="AS833" s="509"/>
      <c r="AT833" s="163" t="s">
        <v>2700</v>
      </c>
      <c r="AU833" s="507">
        <v>8456.0</v>
      </c>
      <c r="AV833" s="507">
        <v>5.0</v>
      </c>
      <c r="AW833" s="507">
        <v>2028.0</v>
      </c>
      <c r="AX833" s="163" t="s">
        <v>2677</v>
      </c>
      <c r="AY833" s="163" t="s">
        <v>2709</v>
      </c>
      <c r="AZ833" s="163" t="s">
        <v>2655</v>
      </c>
    </row>
    <row r="834">
      <c r="A834" s="163" t="s">
        <v>7796</v>
      </c>
      <c r="B834" s="163" t="s">
        <v>7797</v>
      </c>
      <c r="C834" s="163" t="s">
        <v>2638</v>
      </c>
      <c r="D834" s="163" t="s">
        <v>2639</v>
      </c>
      <c r="E834" s="506">
        <v>45771.330555555556</v>
      </c>
      <c r="F834" s="507">
        <v>9800.0</v>
      </c>
      <c r="G834" s="163" t="s">
        <v>2640</v>
      </c>
      <c r="H834" s="507">
        <v>9800.0</v>
      </c>
      <c r="I834" s="163" t="s">
        <v>2640</v>
      </c>
      <c r="J834" s="163" t="s">
        <v>2641</v>
      </c>
      <c r="K834" s="163" t="s">
        <v>2642</v>
      </c>
      <c r="L834" s="163" t="s">
        <v>7798</v>
      </c>
      <c r="M834" s="163" t="s">
        <v>7799</v>
      </c>
      <c r="N834" s="163" t="s">
        <v>2645</v>
      </c>
      <c r="O834" s="163" t="s">
        <v>2646</v>
      </c>
      <c r="P834" s="163" t="s">
        <v>2673</v>
      </c>
      <c r="Q834" s="163" t="s">
        <v>2648</v>
      </c>
      <c r="R834" s="506">
        <v>45771.32916666667</v>
      </c>
      <c r="S834" s="509"/>
      <c r="T834" s="509"/>
      <c r="U834" s="163" t="s">
        <v>7800</v>
      </c>
      <c r="V834" s="510"/>
      <c r="W834" s="510"/>
      <c r="X834" s="510"/>
      <c r="Y834" s="510"/>
      <c r="Z834" s="510"/>
      <c r="AA834" s="510"/>
      <c r="AB834" s="163" t="s">
        <v>7801</v>
      </c>
      <c r="AC834" s="507">
        <v>8.064143154E9</v>
      </c>
      <c r="AD834" s="510"/>
      <c r="AE834" s="509"/>
      <c r="AF834" s="509"/>
      <c r="AG834" s="509"/>
      <c r="AH834" s="509"/>
      <c r="AI834" s="509"/>
      <c r="AJ834" s="163" t="s">
        <v>2651</v>
      </c>
      <c r="AK834" s="509"/>
      <c r="AL834" s="509"/>
      <c r="AM834" s="163" t="s">
        <v>7802</v>
      </c>
      <c r="AN834" s="510"/>
      <c r="AO834" s="509"/>
      <c r="AP834" s="509"/>
      <c r="AQ834" s="509"/>
      <c r="AR834" s="509"/>
      <c r="AS834" s="509"/>
      <c r="AT834" s="163" t="s">
        <v>2653</v>
      </c>
      <c r="AU834" s="507">
        <v>2102.0</v>
      </c>
      <c r="AV834" s="507">
        <v>12.0</v>
      </c>
      <c r="AW834" s="507">
        <v>2026.0</v>
      </c>
      <c r="AX834" s="163" t="s">
        <v>2936</v>
      </c>
      <c r="AY834" s="163" t="s">
        <v>2717</v>
      </c>
      <c r="AZ834" s="163" t="s">
        <v>2655</v>
      </c>
    </row>
    <row r="835">
      <c r="A835" s="163" t="s">
        <v>7803</v>
      </c>
      <c r="B835" s="163" t="s">
        <v>7797</v>
      </c>
      <c r="C835" s="163" t="s">
        <v>2638</v>
      </c>
      <c r="D835" s="163" t="s">
        <v>2639</v>
      </c>
      <c r="E835" s="506">
        <v>45771.32916666667</v>
      </c>
      <c r="F835" s="507">
        <v>2980.0</v>
      </c>
      <c r="G835" s="163" t="s">
        <v>2640</v>
      </c>
      <c r="H835" s="507">
        <v>2980.0</v>
      </c>
      <c r="I835" s="163" t="s">
        <v>2640</v>
      </c>
      <c r="J835" s="163" t="s">
        <v>2641</v>
      </c>
      <c r="K835" s="163" t="s">
        <v>2642</v>
      </c>
      <c r="L835" s="163" t="s">
        <v>7798</v>
      </c>
      <c r="M835" s="163" t="s">
        <v>7804</v>
      </c>
      <c r="N835" s="163" t="s">
        <v>2645</v>
      </c>
      <c r="O835" s="163" t="s">
        <v>2646</v>
      </c>
      <c r="P835" s="163" t="s">
        <v>2673</v>
      </c>
      <c r="Q835" s="163" t="s">
        <v>2648</v>
      </c>
      <c r="R835" s="506">
        <v>45771.32777777778</v>
      </c>
      <c r="S835" s="509"/>
      <c r="T835" s="509"/>
      <c r="U835" s="163" t="s">
        <v>7805</v>
      </c>
      <c r="V835" s="510"/>
      <c r="W835" s="510"/>
      <c r="X835" s="510"/>
      <c r="Y835" s="510"/>
      <c r="Z835" s="510"/>
      <c r="AA835" s="510"/>
      <c r="AB835" s="163" t="s">
        <v>7801</v>
      </c>
      <c r="AC835" s="507">
        <v>8.064143154E9</v>
      </c>
      <c r="AD835" s="510"/>
      <c r="AE835" s="510"/>
      <c r="AF835" s="510"/>
      <c r="AG835" s="510"/>
      <c r="AH835" s="510"/>
      <c r="AI835" s="509"/>
      <c r="AJ835" s="163" t="s">
        <v>2651</v>
      </c>
      <c r="AK835" s="512"/>
      <c r="AL835" s="513"/>
      <c r="AM835" s="163" t="s">
        <v>7802</v>
      </c>
      <c r="AN835" s="510"/>
      <c r="AO835" s="509"/>
      <c r="AP835" s="509"/>
      <c r="AQ835" s="509"/>
      <c r="AR835" s="509"/>
      <c r="AS835" s="509"/>
      <c r="AT835" s="163" t="s">
        <v>2653</v>
      </c>
      <c r="AU835" s="507">
        <v>2102.0</v>
      </c>
      <c r="AV835" s="507">
        <v>12.0</v>
      </c>
      <c r="AW835" s="507">
        <v>2026.0</v>
      </c>
      <c r="AX835" s="163" t="s">
        <v>2936</v>
      </c>
      <c r="AY835" s="163" t="s">
        <v>2717</v>
      </c>
      <c r="AZ835" s="163" t="s">
        <v>2655</v>
      </c>
    </row>
    <row r="836">
      <c r="A836" s="163" t="s">
        <v>7806</v>
      </c>
      <c r="B836" s="163" t="s">
        <v>7807</v>
      </c>
      <c r="C836" s="163" t="s">
        <v>2638</v>
      </c>
      <c r="D836" s="163" t="s">
        <v>2639</v>
      </c>
      <c r="E836" s="506">
        <v>45771.32638888889</v>
      </c>
      <c r="F836" s="507">
        <v>9800.0</v>
      </c>
      <c r="G836" s="163" t="s">
        <v>2640</v>
      </c>
      <c r="H836" s="507">
        <v>9800.0</v>
      </c>
      <c r="I836" s="163" t="s">
        <v>2640</v>
      </c>
      <c r="J836" s="163" t="s">
        <v>2641</v>
      </c>
      <c r="K836" s="163" t="s">
        <v>2642</v>
      </c>
      <c r="L836" s="163" t="s">
        <v>7808</v>
      </c>
      <c r="M836" s="163" t="s">
        <v>7809</v>
      </c>
      <c r="N836" s="163" t="s">
        <v>2645</v>
      </c>
      <c r="O836" s="163" t="s">
        <v>2646</v>
      </c>
      <c r="P836" s="163" t="s">
        <v>2647</v>
      </c>
      <c r="Q836" s="163" t="s">
        <v>2648</v>
      </c>
      <c r="R836" s="506">
        <v>45771.32638888889</v>
      </c>
      <c r="S836" s="509"/>
      <c r="T836" s="509"/>
      <c r="U836" s="163" t="s">
        <v>7810</v>
      </c>
      <c r="V836" s="510"/>
      <c r="W836" s="510"/>
      <c r="X836" s="510"/>
      <c r="Y836" s="510"/>
      <c r="Z836" s="510"/>
      <c r="AA836" s="510"/>
      <c r="AB836" s="163" t="s">
        <v>7811</v>
      </c>
      <c r="AC836" s="507">
        <v>8.061983489E9</v>
      </c>
      <c r="AD836" s="510"/>
      <c r="AE836" s="509"/>
      <c r="AF836" s="509"/>
      <c r="AG836" s="509"/>
      <c r="AH836" s="509"/>
      <c r="AI836" s="509"/>
      <c r="AJ836" s="163" t="s">
        <v>2651</v>
      </c>
      <c r="AK836" s="509"/>
      <c r="AL836" s="509"/>
      <c r="AM836" s="163" t="s">
        <v>7812</v>
      </c>
      <c r="AN836" s="510"/>
      <c r="AO836" s="510"/>
      <c r="AP836" s="509"/>
      <c r="AQ836" s="509"/>
      <c r="AR836" s="509"/>
      <c r="AS836" s="509"/>
      <c r="AT836" s="163" t="s">
        <v>2653</v>
      </c>
      <c r="AU836" s="507">
        <v>6592.0</v>
      </c>
      <c r="AV836" s="507">
        <v>10.0</v>
      </c>
      <c r="AW836" s="507">
        <v>2028.0</v>
      </c>
      <c r="AX836" s="510"/>
      <c r="AY836" s="510"/>
      <c r="AZ836" s="163" t="s">
        <v>2655</v>
      </c>
    </row>
    <row r="837">
      <c r="A837" s="163" t="s">
        <v>7813</v>
      </c>
      <c r="B837" s="163" t="s">
        <v>7807</v>
      </c>
      <c r="C837" s="163" t="s">
        <v>2638</v>
      </c>
      <c r="D837" s="163" t="s">
        <v>2639</v>
      </c>
      <c r="E837" s="506">
        <v>45771.322222222225</v>
      </c>
      <c r="F837" s="507">
        <v>2980.0</v>
      </c>
      <c r="G837" s="163" t="s">
        <v>2640</v>
      </c>
      <c r="H837" s="507">
        <v>2980.0</v>
      </c>
      <c r="I837" s="163" t="s">
        <v>2640</v>
      </c>
      <c r="J837" s="163" t="s">
        <v>2641</v>
      </c>
      <c r="K837" s="163" t="s">
        <v>2642</v>
      </c>
      <c r="L837" s="163" t="s">
        <v>7808</v>
      </c>
      <c r="M837" s="163" t="s">
        <v>7814</v>
      </c>
      <c r="N837" s="163" t="s">
        <v>2645</v>
      </c>
      <c r="O837" s="163" t="s">
        <v>2646</v>
      </c>
      <c r="P837" s="163" t="s">
        <v>2647</v>
      </c>
      <c r="Q837" s="163" t="s">
        <v>2648</v>
      </c>
      <c r="R837" s="506">
        <v>45771.322222222225</v>
      </c>
      <c r="S837" s="509"/>
      <c r="T837" s="509"/>
      <c r="U837" s="163" t="s">
        <v>7815</v>
      </c>
      <c r="V837" s="510"/>
      <c r="W837" s="510"/>
      <c r="X837" s="510"/>
      <c r="Y837" s="510"/>
      <c r="Z837" s="510"/>
      <c r="AA837" s="510"/>
      <c r="AB837" s="163" t="s">
        <v>7811</v>
      </c>
      <c r="AC837" s="507">
        <v>8.061983489E9</v>
      </c>
      <c r="AD837" s="510"/>
      <c r="AE837" s="510"/>
      <c r="AF837" s="510"/>
      <c r="AG837" s="510"/>
      <c r="AH837" s="510"/>
      <c r="AI837" s="509"/>
      <c r="AJ837" s="163" t="s">
        <v>2651</v>
      </c>
      <c r="AK837" s="512"/>
      <c r="AL837" s="513"/>
      <c r="AM837" s="163" t="s">
        <v>7812</v>
      </c>
      <c r="AN837" s="510"/>
      <c r="AO837" s="510"/>
      <c r="AP837" s="509"/>
      <c r="AQ837" s="509"/>
      <c r="AR837" s="509"/>
      <c r="AS837" s="509"/>
      <c r="AT837" s="163" t="s">
        <v>2653</v>
      </c>
      <c r="AU837" s="507">
        <v>6592.0</v>
      </c>
      <c r="AV837" s="507">
        <v>10.0</v>
      </c>
      <c r="AW837" s="507">
        <v>2028.0</v>
      </c>
      <c r="AX837" s="510"/>
      <c r="AY837" s="510"/>
      <c r="AZ837" s="163" t="s">
        <v>2655</v>
      </c>
    </row>
    <row r="838">
      <c r="A838" s="163" t="s">
        <v>7816</v>
      </c>
      <c r="B838" s="163" t="s">
        <v>7817</v>
      </c>
      <c r="C838" s="163" t="s">
        <v>2638</v>
      </c>
      <c r="D838" s="163" t="s">
        <v>2639</v>
      </c>
      <c r="E838" s="506">
        <v>45771.31597222222</v>
      </c>
      <c r="F838" s="507">
        <v>2980.0</v>
      </c>
      <c r="G838" s="163" t="s">
        <v>2640</v>
      </c>
      <c r="H838" s="507">
        <v>2980.0</v>
      </c>
      <c r="I838" s="163" t="s">
        <v>2640</v>
      </c>
      <c r="J838" s="163" t="s">
        <v>2641</v>
      </c>
      <c r="K838" s="163" t="s">
        <v>2642</v>
      </c>
      <c r="L838" s="163" t="s">
        <v>7818</v>
      </c>
      <c r="M838" s="163" t="s">
        <v>7819</v>
      </c>
      <c r="N838" s="163" t="s">
        <v>2645</v>
      </c>
      <c r="O838" s="163" t="s">
        <v>2646</v>
      </c>
      <c r="P838" s="163" t="s">
        <v>2683</v>
      </c>
      <c r="Q838" s="163" t="s">
        <v>2648</v>
      </c>
      <c r="R838" s="506">
        <v>45771.31527777778</v>
      </c>
      <c r="S838" s="509"/>
      <c r="T838" s="509"/>
      <c r="U838" s="163" t="s">
        <v>7820</v>
      </c>
      <c r="V838" s="510"/>
      <c r="W838" s="510"/>
      <c r="X838" s="510"/>
      <c r="Y838" s="510"/>
      <c r="Z838" s="510"/>
      <c r="AA838" s="510"/>
      <c r="AB838" s="163" t="s">
        <v>7821</v>
      </c>
      <c r="AC838" s="507">
        <v>7.042803694E9</v>
      </c>
      <c r="AD838" s="510"/>
      <c r="AE838" s="509"/>
      <c r="AF838" s="509"/>
      <c r="AG838" s="509"/>
      <c r="AH838" s="509"/>
      <c r="AI838" s="509"/>
      <c r="AJ838" s="163" t="s">
        <v>2651</v>
      </c>
      <c r="AK838" s="512"/>
      <c r="AL838" s="513"/>
      <c r="AM838" s="163" t="s">
        <v>7822</v>
      </c>
      <c r="AN838" s="510"/>
      <c r="AO838" s="510"/>
      <c r="AP838" s="509"/>
      <c r="AQ838" s="509"/>
      <c r="AR838" s="509"/>
      <c r="AS838" s="509"/>
      <c r="AT838" s="163" t="s">
        <v>2653</v>
      </c>
      <c r="AU838" s="507">
        <v>1102.0</v>
      </c>
      <c r="AV838" s="507">
        <v>7.0</v>
      </c>
      <c r="AW838" s="507">
        <v>2026.0</v>
      </c>
      <c r="AX838" s="163" t="s">
        <v>2846</v>
      </c>
      <c r="AY838" s="163" t="s">
        <v>2921</v>
      </c>
      <c r="AZ838" s="163" t="s">
        <v>2655</v>
      </c>
    </row>
    <row r="839">
      <c r="A839" s="163" t="s">
        <v>7823</v>
      </c>
      <c r="B839" s="163" t="s">
        <v>7824</v>
      </c>
      <c r="C839" s="163" t="s">
        <v>2638</v>
      </c>
      <c r="D839" s="163" t="s">
        <v>2639</v>
      </c>
      <c r="E839" s="506">
        <v>45771.31527777778</v>
      </c>
      <c r="F839" s="507">
        <v>2980.0</v>
      </c>
      <c r="G839" s="163" t="s">
        <v>2640</v>
      </c>
      <c r="H839" s="507">
        <v>2980.0</v>
      </c>
      <c r="I839" s="163" t="s">
        <v>2640</v>
      </c>
      <c r="J839" s="163" t="s">
        <v>2641</v>
      </c>
      <c r="K839" s="163" t="s">
        <v>2642</v>
      </c>
      <c r="L839" s="163" t="s">
        <v>7825</v>
      </c>
      <c r="M839" s="163" t="s">
        <v>7826</v>
      </c>
      <c r="N839" s="163" t="s">
        <v>2645</v>
      </c>
      <c r="O839" s="163" t="s">
        <v>2646</v>
      </c>
      <c r="P839" s="163" t="s">
        <v>2673</v>
      </c>
      <c r="Q839" s="163" t="s">
        <v>2648</v>
      </c>
      <c r="R839" s="506">
        <v>45771.31458333333</v>
      </c>
      <c r="S839" s="509"/>
      <c r="T839" s="509"/>
      <c r="U839" s="163" t="s">
        <v>7827</v>
      </c>
      <c r="V839" s="510"/>
      <c r="W839" s="510"/>
      <c r="X839" s="510"/>
      <c r="Y839" s="510"/>
      <c r="Z839" s="510"/>
      <c r="AA839" s="510"/>
      <c r="AB839" s="163" t="s">
        <v>7828</v>
      </c>
      <c r="AC839" s="507">
        <v>9.029749191E9</v>
      </c>
      <c r="AD839" s="510"/>
      <c r="AE839" s="510"/>
      <c r="AF839" s="510"/>
      <c r="AG839" s="510"/>
      <c r="AH839" s="510"/>
      <c r="AI839" s="509"/>
      <c r="AJ839" s="163" t="s">
        <v>2651</v>
      </c>
      <c r="AK839" s="512"/>
      <c r="AL839" s="513"/>
      <c r="AM839" s="163" t="s">
        <v>7829</v>
      </c>
      <c r="AN839" s="510"/>
      <c r="AO839" s="509"/>
      <c r="AP839" s="509"/>
      <c r="AQ839" s="509"/>
      <c r="AR839" s="509"/>
      <c r="AS839" s="509"/>
      <c r="AT839" s="163" t="s">
        <v>2653</v>
      </c>
      <c r="AU839" s="507">
        <v>1001.0</v>
      </c>
      <c r="AV839" s="507">
        <v>2.0</v>
      </c>
      <c r="AW839" s="507">
        <v>2028.0</v>
      </c>
      <c r="AX839" s="163" t="s">
        <v>2687</v>
      </c>
      <c r="AY839" s="163" t="s">
        <v>3763</v>
      </c>
      <c r="AZ839" s="163" t="s">
        <v>2655</v>
      </c>
    </row>
    <row r="840">
      <c r="A840" s="163" t="s">
        <v>7830</v>
      </c>
      <c r="B840" s="163" t="s">
        <v>7831</v>
      </c>
      <c r="C840" s="163" t="s">
        <v>2638</v>
      </c>
      <c r="D840" s="163" t="s">
        <v>2639</v>
      </c>
      <c r="E840" s="506">
        <v>45771.31180555555</v>
      </c>
      <c r="F840" s="507">
        <v>2980.0</v>
      </c>
      <c r="G840" s="163" t="s">
        <v>2640</v>
      </c>
      <c r="H840" s="507">
        <v>2980.0</v>
      </c>
      <c r="I840" s="163" t="s">
        <v>2640</v>
      </c>
      <c r="J840" s="163" t="s">
        <v>2641</v>
      </c>
      <c r="K840" s="163" t="s">
        <v>2642</v>
      </c>
      <c r="L840" s="163" t="s">
        <v>7832</v>
      </c>
      <c r="M840" s="163" t="s">
        <v>7833</v>
      </c>
      <c r="N840" s="163" t="s">
        <v>2645</v>
      </c>
      <c r="O840" s="163" t="s">
        <v>2646</v>
      </c>
      <c r="P840" s="163" t="s">
        <v>2673</v>
      </c>
      <c r="Q840" s="163" t="s">
        <v>2648</v>
      </c>
      <c r="R840" s="506">
        <v>45771.31041666667</v>
      </c>
      <c r="S840" s="509"/>
      <c r="T840" s="509"/>
      <c r="U840" s="163" t="s">
        <v>7834</v>
      </c>
      <c r="V840" s="510"/>
      <c r="W840" s="510"/>
      <c r="X840" s="510"/>
      <c r="Y840" s="510"/>
      <c r="Z840" s="510"/>
      <c r="AA840" s="510"/>
      <c r="AB840" s="163" t="s">
        <v>7835</v>
      </c>
      <c r="AC840" s="507">
        <v>7.065529241E9</v>
      </c>
      <c r="AD840" s="510"/>
      <c r="AE840" s="510"/>
      <c r="AF840" s="510"/>
      <c r="AG840" s="510"/>
      <c r="AH840" s="510"/>
      <c r="AI840" s="509"/>
      <c r="AJ840" s="163" t="s">
        <v>2651</v>
      </c>
      <c r="AK840" s="512"/>
      <c r="AL840" s="513"/>
      <c r="AM840" s="163" t="s">
        <v>7836</v>
      </c>
      <c r="AN840" s="510"/>
      <c r="AO840" s="509"/>
      <c r="AP840" s="509"/>
      <c r="AQ840" s="509"/>
      <c r="AR840" s="509"/>
      <c r="AS840" s="509"/>
      <c r="AT840" s="163" t="s">
        <v>2653</v>
      </c>
      <c r="AU840" s="507">
        <v>8008.0</v>
      </c>
      <c r="AV840" s="507">
        <v>6.0</v>
      </c>
      <c r="AW840" s="507">
        <v>2029.0</v>
      </c>
      <c r="AX840" s="163" t="s">
        <v>2677</v>
      </c>
      <c r="AY840" s="163" t="s">
        <v>2779</v>
      </c>
      <c r="AZ840" s="163" t="s">
        <v>2655</v>
      </c>
    </row>
    <row r="841">
      <c r="A841" s="163" t="s">
        <v>7837</v>
      </c>
      <c r="B841" s="163" t="s">
        <v>7838</v>
      </c>
      <c r="C841" s="163" t="s">
        <v>2638</v>
      </c>
      <c r="D841" s="163" t="s">
        <v>2639</v>
      </c>
      <c r="E841" s="506">
        <v>45771.30069444444</v>
      </c>
      <c r="F841" s="507">
        <v>16280.0</v>
      </c>
      <c r="G841" s="163" t="s">
        <v>2640</v>
      </c>
      <c r="H841" s="507">
        <v>16280.0</v>
      </c>
      <c r="I841" s="163" t="s">
        <v>2640</v>
      </c>
      <c r="J841" s="163" t="s">
        <v>2641</v>
      </c>
      <c r="K841" s="163" t="s">
        <v>2642</v>
      </c>
      <c r="L841" s="163" t="s">
        <v>7839</v>
      </c>
      <c r="M841" s="163" t="s">
        <v>7839</v>
      </c>
      <c r="N841" s="163" t="s">
        <v>2645</v>
      </c>
      <c r="O841" s="163" t="s">
        <v>2646</v>
      </c>
      <c r="P841" s="163" t="s">
        <v>2683</v>
      </c>
      <c r="Q841" s="163" t="s">
        <v>2648</v>
      </c>
      <c r="R841" s="506">
        <v>45771.29861111111</v>
      </c>
      <c r="S841" s="509"/>
      <c r="T841" s="509"/>
      <c r="U841" s="163" t="s">
        <v>7840</v>
      </c>
      <c r="V841" s="510"/>
      <c r="W841" s="510"/>
      <c r="X841" s="510"/>
      <c r="Y841" s="510"/>
      <c r="Z841" s="510"/>
      <c r="AA841" s="510"/>
      <c r="AB841" s="163" t="s">
        <v>7841</v>
      </c>
      <c r="AC841" s="507">
        <v>8.02016021E9</v>
      </c>
      <c r="AD841" s="163" t="s">
        <v>7842</v>
      </c>
      <c r="AE841" s="507">
        <v>651200.0</v>
      </c>
      <c r="AF841" s="163" t="s">
        <v>2640</v>
      </c>
      <c r="AG841" s="163" t="s">
        <v>3096</v>
      </c>
      <c r="AH841" s="507">
        <v>40.0</v>
      </c>
      <c r="AI841" s="509"/>
      <c r="AJ841" s="163" t="s">
        <v>2651</v>
      </c>
      <c r="AK841" s="514">
        <v>45801.0</v>
      </c>
      <c r="AL841" s="506">
        <v>45771.29861111111</v>
      </c>
      <c r="AM841" s="163" t="s">
        <v>7843</v>
      </c>
      <c r="AN841" s="510"/>
      <c r="AO841" s="510"/>
      <c r="AP841" s="509"/>
      <c r="AQ841" s="509"/>
      <c r="AR841" s="509"/>
      <c r="AS841" s="509"/>
      <c r="AT841" s="163" t="s">
        <v>2653</v>
      </c>
      <c r="AU841" s="507">
        <v>1502.0</v>
      </c>
      <c r="AV841" s="507">
        <v>7.0</v>
      </c>
      <c r="AW841" s="507">
        <v>2026.0</v>
      </c>
      <c r="AX841" s="163" t="s">
        <v>2687</v>
      </c>
      <c r="AY841" s="163" t="s">
        <v>2688</v>
      </c>
      <c r="AZ841" s="163" t="s">
        <v>2655</v>
      </c>
    </row>
    <row r="842">
      <c r="A842" s="163" t="s">
        <v>7844</v>
      </c>
      <c r="B842" s="163" t="s">
        <v>7845</v>
      </c>
      <c r="C842" s="163" t="s">
        <v>2638</v>
      </c>
      <c r="D842" s="163" t="s">
        <v>2639</v>
      </c>
      <c r="E842" s="506">
        <v>45771.30069444444</v>
      </c>
      <c r="F842" s="507">
        <v>21400.0</v>
      </c>
      <c r="G842" s="163" t="s">
        <v>2640</v>
      </c>
      <c r="H842" s="507">
        <v>21400.0</v>
      </c>
      <c r="I842" s="163" t="s">
        <v>2640</v>
      </c>
      <c r="J842" s="163" t="s">
        <v>2641</v>
      </c>
      <c r="K842" s="163" t="s">
        <v>2642</v>
      </c>
      <c r="L842" s="163" t="s">
        <v>7846</v>
      </c>
      <c r="M842" s="163" t="s">
        <v>7846</v>
      </c>
      <c r="N842" s="163" t="s">
        <v>2645</v>
      </c>
      <c r="O842" s="163" t="s">
        <v>2646</v>
      </c>
      <c r="P842" s="163" t="s">
        <v>2683</v>
      </c>
      <c r="Q842" s="163" t="s">
        <v>2648</v>
      </c>
      <c r="R842" s="506">
        <v>45771.29861111111</v>
      </c>
      <c r="S842" s="509"/>
      <c r="T842" s="509"/>
      <c r="U842" s="163" t="s">
        <v>7847</v>
      </c>
      <c r="V842" s="510"/>
      <c r="W842" s="510"/>
      <c r="X842" s="510"/>
      <c r="Y842" s="510"/>
      <c r="Z842" s="510"/>
      <c r="AA842" s="510"/>
      <c r="AB842" s="163" t="s">
        <v>7848</v>
      </c>
      <c r="AC842" s="507">
        <v>9.092090567E9</v>
      </c>
      <c r="AD842" s="163" t="s">
        <v>7849</v>
      </c>
      <c r="AE842" s="507">
        <v>749000.0</v>
      </c>
      <c r="AF842" s="163" t="s">
        <v>2640</v>
      </c>
      <c r="AG842" s="163" t="s">
        <v>3096</v>
      </c>
      <c r="AH842" s="507">
        <v>35.0</v>
      </c>
      <c r="AI842" s="509"/>
      <c r="AJ842" s="163" t="s">
        <v>2651</v>
      </c>
      <c r="AK842" s="514">
        <v>45801.0</v>
      </c>
      <c r="AL842" s="506">
        <v>45771.29861111111</v>
      </c>
      <c r="AM842" s="163" t="s">
        <v>7850</v>
      </c>
      <c r="AN842" s="510"/>
      <c r="AO842" s="510"/>
      <c r="AP842" s="509"/>
      <c r="AQ842" s="509"/>
      <c r="AR842" s="509"/>
      <c r="AS842" s="509"/>
      <c r="AT842" s="163" t="s">
        <v>2653</v>
      </c>
      <c r="AU842" s="507">
        <v>2409.0</v>
      </c>
      <c r="AV842" s="507">
        <v>10.0</v>
      </c>
      <c r="AW842" s="507">
        <v>2027.0</v>
      </c>
      <c r="AX842" s="163" t="s">
        <v>2846</v>
      </c>
      <c r="AY842" s="163" t="s">
        <v>7851</v>
      </c>
      <c r="AZ842" s="163" t="s">
        <v>2655</v>
      </c>
    </row>
    <row r="843">
      <c r="A843" s="163" t="s">
        <v>7852</v>
      </c>
      <c r="B843" s="163" t="s">
        <v>7853</v>
      </c>
      <c r="C843" s="163" t="s">
        <v>2638</v>
      </c>
      <c r="D843" s="163" t="s">
        <v>2639</v>
      </c>
      <c r="E843" s="506">
        <v>45771.30069444444</v>
      </c>
      <c r="F843" s="507">
        <v>14800.0</v>
      </c>
      <c r="G843" s="163" t="s">
        <v>2640</v>
      </c>
      <c r="H843" s="507">
        <v>14800.0</v>
      </c>
      <c r="I843" s="163" t="s">
        <v>2640</v>
      </c>
      <c r="J843" s="163" t="s">
        <v>2641</v>
      </c>
      <c r="K843" s="163" t="s">
        <v>2642</v>
      </c>
      <c r="L843" s="163" t="s">
        <v>7854</v>
      </c>
      <c r="M843" s="163" t="s">
        <v>7854</v>
      </c>
      <c r="N843" s="163" t="s">
        <v>2645</v>
      </c>
      <c r="O843" s="163" t="s">
        <v>2646</v>
      </c>
      <c r="P843" s="163" t="s">
        <v>2683</v>
      </c>
      <c r="Q843" s="163" t="s">
        <v>2648</v>
      </c>
      <c r="R843" s="506">
        <v>45771.29791666667</v>
      </c>
      <c r="S843" s="509"/>
      <c r="T843" s="509"/>
      <c r="U843" s="163" t="s">
        <v>7855</v>
      </c>
      <c r="V843" s="510"/>
      <c r="W843" s="510"/>
      <c r="X843" s="510"/>
      <c r="Y843" s="510"/>
      <c r="Z843" s="510"/>
      <c r="AA843" s="510"/>
      <c r="AB843" s="163" t="s">
        <v>7856</v>
      </c>
      <c r="AC843" s="507">
        <v>9.076748916E9</v>
      </c>
      <c r="AD843" s="163" t="s">
        <v>7857</v>
      </c>
      <c r="AE843" s="507">
        <v>488400.0</v>
      </c>
      <c r="AF843" s="163" t="s">
        <v>2640</v>
      </c>
      <c r="AG843" s="163" t="s">
        <v>3096</v>
      </c>
      <c r="AH843" s="507">
        <v>33.0</v>
      </c>
      <c r="AI843" s="509"/>
      <c r="AJ843" s="163" t="s">
        <v>2651</v>
      </c>
      <c r="AK843" s="514">
        <v>45801.0</v>
      </c>
      <c r="AL843" s="506">
        <v>45771.29791666667</v>
      </c>
      <c r="AM843" s="163" t="s">
        <v>7858</v>
      </c>
      <c r="AN843" s="510"/>
      <c r="AO843" s="510"/>
      <c r="AP843" s="509"/>
      <c r="AQ843" s="509"/>
      <c r="AR843" s="509"/>
      <c r="AS843" s="509"/>
      <c r="AT843" s="163" t="s">
        <v>2653</v>
      </c>
      <c r="AU843" s="507">
        <v>7860.0</v>
      </c>
      <c r="AV843" s="507">
        <v>2.0</v>
      </c>
      <c r="AW843" s="507">
        <v>2028.0</v>
      </c>
      <c r="AX843" s="163" t="s">
        <v>2687</v>
      </c>
      <c r="AY843" s="163" t="s">
        <v>2921</v>
      </c>
      <c r="AZ843" s="163" t="s">
        <v>2655</v>
      </c>
    </row>
    <row r="844">
      <c r="A844" s="163" t="s">
        <v>7859</v>
      </c>
      <c r="B844" s="163" t="s">
        <v>7860</v>
      </c>
      <c r="C844" s="163" t="s">
        <v>2638</v>
      </c>
      <c r="D844" s="163" t="s">
        <v>2639</v>
      </c>
      <c r="E844" s="506">
        <v>45771.30069444444</v>
      </c>
      <c r="F844" s="507">
        <v>21400.0</v>
      </c>
      <c r="G844" s="163" t="s">
        <v>2640</v>
      </c>
      <c r="H844" s="507">
        <v>21400.0</v>
      </c>
      <c r="I844" s="163" t="s">
        <v>2640</v>
      </c>
      <c r="J844" s="163" t="s">
        <v>2641</v>
      </c>
      <c r="K844" s="163" t="s">
        <v>2642</v>
      </c>
      <c r="L844" s="163" t="s">
        <v>7861</v>
      </c>
      <c r="M844" s="163" t="s">
        <v>7861</v>
      </c>
      <c r="N844" s="163" t="s">
        <v>2645</v>
      </c>
      <c r="O844" s="163" t="s">
        <v>2646</v>
      </c>
      <c r="P844" s="163" t="s">
        <v>2673</v>
      </c>
      <c r="Q844" s="163" t="s">
        <v>2648</v>
      </c>
      <c r="R844" s="506">
        <v>45771.29791666667</v>
      </c>
      <c r="S844" s="509"/>
      <c r="T844" s="509"/>
      <c r="U844" s="163" t="s">
        <v>7862</v>
      </c>
      <c r="V844" s="510"/>
      <c r="W844" s="510"/>
      <c r="X844" s="510"/>
      <c r="Y844" s="510"/>
      <c r="Z844" s="510"/>
      <c r="AA844" s="510"/>
      <c r="AB844" s="163" t="s">
        <v>7863</v>
      </c>
      <c r="AC844" s="507">
        <v>7.050768698E9</v>
      </c>
      <c r="AD844" s="163" t="s">
        <v>7864</v>
      </c>
      <c r="AE844" s="507">
        <v>749000.0</v>
      </c>
      <c r="AF844" s="163" t="s">
        <v>2640</v>
      </c>
      <c r="AG844" s="163" t="s">
        <v>3096</v>
      </c>
      <c r="AH844" s="507">
        <v>35.0</v>
      </c>
      <c r="AI844" s="509"/>
      <c r="AJ844" s="163" t="s">
        <v>2651</v>
      </c>
      <c r="AK844" s="514">
        <v>45801.0</v>
      </c>
      <c r="AL844" s="506">
        <v>45771.29791666667</v>
      </c>
      <c r="AM844" s="163" t="s">
        <v>7865</v>
      </c>
      <c r="AN844" s="510"/>
      <c r="AO844" s="509"/>
      <c r="AP844" s="509"/>
      <c r="AQ844" s="509"/>
      <c r="AR844" s="509"/>
      <c r="AS844" s="509"/>
      <c r="AT844" s="163" t="s">
        <v>2700</v>
      </c>
      <c r="AU844" s="507">
        <v>9414.0</v>
      </c>
      <c r="AV844" s="507">
        <v>12.0</v>
      </c>
      <c r="AW844" s="507">
        <v>2028.0</v>
      </c>
      <c r="AX844" s="163" t="s">
        <v>3065</v>
      </c>
      <c r="AY844" s="163" t="s">
        <v>3066</v>
      </c>
      <c r="AZ844" s="163" t="s">
        <v>2655</v>
      </c>
    </row>
    <row r="845">
      <c r="A845" s="163" t="s">
        <v>7866</v>
      </c>
      <c r="B845" s="163" t="s">
        <v>7867</v>
      </c>
      <c r="C845" s="163" t="s">
        <v>2638</v>
      </c>
      <c r="D845" s="163" t="s">
        <v>2639</v>
      </c>
      <c r="E845" s="506">
        <v>45771.3</v>
      </c>
      <c r="F845" s="507">
        <v>21300.0</v>
      </c>
      <c r="G845" s="163" t="s">
        <v>2640</v>
      </c>
      <c r="H845" s="507">
        <v>21300.0</v>
      </c>
      <c r="I845" s="163" t="s">
        <v>2640</v>
      </c>
      <c r="J845" s="163" t="s">
        <v>2641</v>
      </c>
      <c r="K845" s="163" t="s">
        <v>2642</v>
      </c>
      <c r="L845" s="163" t="s">
        <v>7868</v>
      </c>
      <c r="M845" s="163" t="s">
        <v>7868</v>
      </c>
      <c r="N845" s="163" t="s">
        <v>2645</v>
      </c>
      <c r="O845" s="163" t="s">
        <v>2646</v>
      </c>
      <c r="P845" s="163" t="s">
        <v>2673</v>
      </c>
      <c r="Q845" s="163" t="s">
        <v>2648</v>
      </c>
      <c r="R845" s="506">
        <v>45771.29791666667</v>
      </c>
      <c r="S845" s="509"/>
      <c r="T845" s="509"/>
      <c r="U845" s="163" t="s">
        <v>7869</v>
      </c>
      <c r="V845" s="510"/>
      <c r="W845" s="510"/>
      <c r="X845" s="510"/>
      <c r="Y845" s="510"/>
      <c r="Z845" s="510"/>
      <c r="AA845" s="510"/>
      <c r="AB845" s="163" t="s">
        <v>7870</v>
      </c>
      <c r="AC845" s="507">
        <v>8.015965379E9</v>
      </c>
      <c r="AD845" s="163" t="s">
        <v>7871</v>
      </c>
      <c r="AE845" s="507">
        <v>617700.0</v>
      </c>
      <c r="AF845" s="163" t="s">
        <v>2640</v>
      </c>
      <c r="AG845" s="163" t="s">
        <v>3096</v>
      </c>
      <c r="AH845" s="507">
        <v>29.0</v>
      </c>
      <c r="AI845" s="509"/>
      <c r="AJ845" s="163" t="s">
        <v>2651</v>
      </c>
      <c r="AK845" s="514">
        <v>45801.0</v>
      </c>
      <c r="AL845" s="506">
        <v>45771.29791666667</v>
      </c>
      <c r="AM845" s="163" t="s">
        <v>7872</v>
      </c>
      <c r="AN845" s="510"/>
      <c r="AO845" s="509"/>
      <c r="AP845" s="509"/>
      <c r="AQ845" s="509"/>
      <c r="AR845" s="509"/>
      <c r="AS845" s="509"/>
      <c r="AT845" s="163" t="s">
        <v>2700</v>
      </c>
      <c r="AU845" s="507">
        <v>8270.0</v>
      </c>
      <c r="AV845" s="507">
        <v>5.0</v>
      </c>
      <c r="AW845" s="507">
        <v>2028.0</v>
      </c>
      <c r="AX845" s="163" t="s">
        <v>3065</v>
      </c>
      <c r="AY845" s="163" t="s">
        <v>3066</v>
      </c>
      <c r="AZ845" s="163" t="s">
        <v>2655</v>
      </c>
    </row>
    <row r="846">
      <c r="A846" s="163" t="s">
        <v>7873</v>
      </c>
      <c r="B846" s="163" t="s">
        <v>5648</v>
      </c>
      <c r="C846" s="163" t="s">
        <v>2638</v>
      </c>
      <c r="D846" s="163" t="s">
        <v>2639</v>
      </c>
      <c r="E846" s="506">
        <v>45771.3</v>
      </c>
      <c r="F846" s="507">
        <v>29800.0</v>
      </c>
      <c r="G846" s="163" t="s">
        <v>2640</v>
      </c>
      <c r="H846" s="507">
        <v>29800.0</v>
      </c>
      <c r="I846" s="163" t="s">
        <v>2640</v>
      </c>
      <c r="J846" s="163" t="s">
        <v>2641</v>
      </c>
      <c r="K846" s="163" t="s">
        <v>2642</v>
      </c>
      <c r="L846" s="163" t="s">
        <v>5649</v>
      </c>
      <c r="M846" s="163" t="s">
        <v>5649</v>
      </c>
      <c r="N846" s="163" t="s">
        <v>2645</v>
      </c>
      <c r="O846" s="163" t="s">
        <v>2646</v>
      </c>
      <c r="P846" s="163" t="s">
        <v>2673</v>
      </c>
      <c r="Q846" s="163" t="s">
        <v>2648</v>
      </c>
      <c r="R846" s="506">
        <v>45771.29861111111</v>
      </c>
      <c r="S846" s="509"/>
      <c r="T846" s="509"/>
      <c r="U846" s="163" t="s">
        <v>7874</v>
      </c>
      <c r="V846" s="510"/>
      <c r="W846" s="510"/>
      <c r="X846" s="510"/>
      <c r="Y846" s="510"/>
      <c r="Z846" s="510"/>
      <c r="AA846" s="510"/>
      <c r="AB846" s="163" t="s">
        <v>5651</v>
      </c>
      <c r="AC846" s="507">
        <v>9.073090873E9</v>
      </c>
      <c r="AD846" s="163" t="s">
        <v>5652</v>
      </c>
      <c r="AE846" s="507">
        <v>476800.0</v>
      </c>
      <c r="AF846" s="163" t="s">
        <v>2640</v>
      </c>
      <c r="AG846" s="163" t="s">
        <v>3096</v>
      </c>
      <c r="AH846" s="507">
        <v>16.0</v>
      </c>
      <c r="AI846" s="509"/>
      <c r="AJ846" s="163" t="s">
        <v>2651</v>
      </c>
      <c r="AK846" s="514">
        <v>45804.0</v>
      </c>
      <c r="AL846" s="506">
        <v>45774.30347222222</v>
      </c>
      <c r="AM846" s="163" t="s">
        <v>5653</v>
      </c>
      <c r="AN846" s="510"/>
      <c r="AO846" s="509"/>
      <c r="AP846" s="509"/>
      <c r="AQ846" s="509"/>
      <c r="AR846" s="509"/>
      <c r="AS846" s="509"/>
      <c r="AT846" s="163" t="s">
        <v>2653</v>
      </c>
      <c r="AU846" s="507">
        <v>1153.0</v>
      </c>
      <c r="AV846" s="507">
        <v>8.0</v>
      </c>
      <c r="AW846" s="507">
        <v>2028.0</v>
      </c>
      <c r="AX846" s="163" t="s">
        <v>2677</v>
      </c>
      <c r="AY846" s="163" t="s">
        <v>3763</v>
      </c>
      <c r="AZ846" s="163" t="s">
        <v>2655</v>
      </c>
    </row>
    <row r="847">
      <c r="A847" s="163" t="s">
        <v>7875</v>
      </c>
      <c r="B847" s="163" t="s">
        <v>7876</v>
      </c>
      <c r="C847" s="163" t="s">
        <v>4698</v>
      </c>
      <c r="D847" s="163" t="s">
        <v>2639</v>
      </c>
      <c r="E847" s="506">
        <v>45771.3</v>
      </c>
      <c r="F847" s="507">
        <v>21400.0</v>
      </c>
      <c r="G847" s="163" t="s">
        <v>2640</v>
      </c>
      <c r="H847" s="507">
        <v>21400.0</v>
      </c>
      <c r="I847" s="163" t="s">
        <v>2640</v>
      </c>
      <c r="J847" s="163" t="s">
        <v>2641</v>
      </c>
      <c r="K847" s="163" t="s">
        <v>2642</v>
      </c>
      <c r="L847" s="163" t="s">
        <v>7877</v>
      </c>
      <c r="M847" s="163" t="s">
        <v>7878</v>
      </c>
      <c r="N847" s="163" t="s">
        <v>2645</v>
      </c>
      <c r="O847" s="163" t="s">
        <v>2646</v>
      </c>
      <c r="P847" s="163" t="s">
        <v>2673</v>
      </c>
      <c r="Q847" s="163" t="s">
        <v>2648</v>
      </c>
      <c r="R847" s="506">
        <v>45771.29861111111</v>
      </c>
      <c r="S847" s="509"/>
      <c r="T847" s="509"/>
      <c r="U847" s="163" t="s">
        <v>7879</v>
      </c>
      <c r="V847" s="513"/>
      <c r="W847" s="510"/>
      <c r="X847" s="510"/>
      <c r="Y847" s="510"/>
      <c r="Z847" s="510"/>
      <c r="AA847" s="510"/>
      <c r="AB847" s="163" t="s">
        <v>7880</v>
      </c>
      <c r="AC847" s="510"/>
      <c r="AD847" s="163" t="s">
        <v>7881</v>
      </c>
      <c r="AE847" s="507">
        <v>684800.0</v>
      </c>
      <c r="AF847" s="163" t="s">
        <v>2640</v>
      </c>
      <c r="AG847" s="163" t="s">
        <v>3096</v>
      </c>
      <c r="AH847" s="507">
        <v>32.0</v>
      </c>
      <c r="AI847" s="509"/>
      <c r="AJ847" s="515" t="b">
        <v>0</v>
      </c>
      <c r="AK847" s="514">
        <v>45801.0</v>
      </c>
      <c r="AL847" s="506">
        <v>45771.29861111111</v>
      </c>
      <c r="AM847" s="163" t="s">
        <v>7882</v>
      </c>
      <c r="AN847" s="510"/>
      <c r="AO847" s="509"/>
      <c r="AP847" s="509"/>
      <c r="AQ847" s="509"/>
      <c r="AR847" s="509"/>
      <c r="AS847" s="509"/>
      <c r="AT847" s="163" t="s">
        <v>2700</v>
      </c>
      <c r="AU847" s="507">
        <v>1973.0</v>
      </c>
      <c r="AV847" s="507">
        <v>9.0</v>
      </c>
      <c r="AW847" s="507">
        <v>2029.0</v>
      </c>
      <c r="AX847" s="163" t="s">
        <v>2677</v>
      </c>
      <c r="AY847" s="163" t="s">
        <v>2988</v>
      </c>
      <c r="AZ847" s="163" t="s">
        <v>2655</v>
      </c>
    </row>
    <row r="848">
      <c r="A848" s="163" t="s">
        <v>7883</v>
      </c>
      <c r="B848" s="163" t="s">
        <v>7884</v>
      </c>
      <c r="C848" s="163" t="s">
        <v>2638</v>
      </c>
      <c r="D848" s="163" t="s">
        <v>2639</v>
      </c>
      <c r="E848" s="506">
        <v>45771.3</v>
      </c>
      <c r="F848" s="507">
        <v>16280.0</v>
      </c>
      <c r="G848" s="163" t="s">
        <v>2640</v>
      </c>
      <c r="H848" s="507">
        <v>16280.0</v>
      </c>
      <c r="I848" s="163" t="s">
        <v>2640</v>
      </c>
      <c r="J848" s="163" t="s">
        <v>2641</v>
      </c>
      <c r="K848" s="163" t="s">
        <v>2642</v>
      </c>
      <c r="L848" s="163" t="s">
        <v>7885</v>
      </c>
      <c r="M848" s="163" t="s">
        <v>7885</v>
      </c>
      <c r="N848" s="163" t="s">
        <v>2645</v>
      </c>
      <c r="O848" s="163" t="s">
        <v>2646</v>
      </c>
      <c r="P848" s="163" t="s">
        <v>2683</v>
      </c>
      <c r="Q848" s="163" t="s">
        <v>2648</v>
      </c>
      <c r="R848" s="506">
        <v>45771.29861111111</v>
      </c>
      <c r="S848" s="509"/>
      <c r="T848" s="509"/>
      <c r="U848" s="163" t="s">
        <v>7886</v>
      </c>
      <c r="V848" s="513"/>
      <c r="W848" s="510"/>
      <c r="X848" s="510"/>
      <c r="Y848" s="510"/>
      <c r="Z848" s="510"/>
      <c r="AA848" s="510"/>
      <c r="AB848" s="163" t="s">
        <v>7887</v>
      </c>
      <c r="AC848" s="507">
        <v>7.037895747E9</v>
      </c>
      <c r="AD848" s="163" t="s">
        <v>7888</v>
      </c>
      <c r="AE848" s="507">
        <v>634920.0</v>
      </c>
      <c r="AF848" s="163" t="s">
        <v>2640</v>
      </c>
      <c r="AG848" s="163" t="s">
        <v>3096</v>
      </c>
      <c r="AH848" s="507">
        <v>39.0</v>
      </c>
      <c r="AI848" s="509"/>
      <c r="AJ848" s="163" t="s">
        <v>2651</v>
      </c>
      <c r="AK848" s="514">
        <v>45801.0</v>
      </c>
      <c r="AL848" s="506">
        <v>45771.29861111111</v>
      </c>
      <c r="AM848" s="163" t="s">
        <v>7889</v>
      </c>
      <c r="AN848" s="510"/>
      <c r="AO848" s="509"/>
      <c r="AP848" s="509"/>
      <c r="AQ848" s="509"/>
      <c r="AR848" s="509"/>
      <c r="AS848" s="509"/>
      <c r="AT848" s="163" t="s">
        <v>2653</v>
      </c>
      <c r="AU848" s="507">
        <v>1020.0</v>
      </c>
      <c r="AV848" s="507">
        <v>9.0</v>
      </c>
      <c r="AW848" s="507">
        <v>2026.0</v>
      </c>
      <c r="AX848" s="163" t="s">
        <v>2687</v>
      </c>
      <c r="AY848" s="163" t="s">
        <v>3047</v>
      </c>
      <c r="AZ848" s="163" t="s">
        <v>2655</v>
      </c>
    </row>
    <row r="849">
      <c r="A849" s="163" t="s">
        <v>7890</v>
      </c>
      <c r="B849" s="163" t="s">
        <v>7891</v>
      </c>
      <c r="C849" s="163" t="s">
        <v>2638</v>
      </c>
      <c r="D849" s="163" t="s">
        <v>2639</v>
      </c>
      <c r="E849" s="506">
        <v>45771.299305555556</v>
      </c>
      <c r="F849" s="507">
        <v>16280.0</v>
      </c>
      <c r="G849" s="163" t="s">
        <v>2640</v>
      </c>
      <c r="H849" s="507">
        <v>16280.0</v>
      </c>
      <c r="I849" s="163" t="s">
        <v>2640</v>
      </c>
      <c r="J849" s="163" t="s">
        <v>2641</v>
      </c>
      <c r="K849" s="163" t="s">
        <v>2642</v>
      </c>
      <c r="L849" s="163" t="s">
        <v>7892</v>
      </c>
      <c r="M849" s="163" t="s">
        <v>7892</v>
      </c>
      <c r="N849" s="163" t="s">
        <v>2645</v>
      </c>
      <c r="O849" s="163" t="s">
        <v>2646</v>
      </c>
      <c r="P849" s="163" t="s">
        <v>2673</v>
      </c>
      <c r="Q849" s="163" t="s">
        <v>2648</v>
      </c>
      <c r="R849" s="506">
        <v>45771.29861111111</v>
      </c>
      <c r="S849" s="509"/>
      <c r="T849" s="509"/>
      <c r="U849" s="163" t="s">
        <v>7893</v>
      </c>
      <c r="V849" s="510"/>
      <c r="W849" s="510"/>
      <c r="X849" s="510"/>
      <c r="Y849" s="510"/>
      <c r="Z849" s="510"/>
      <c r="AA849" s="510"/>
      <c r="AB849" s="163" t="s">
        <v>7894</v>
      </c>
      <c r="AC849" s="507">
        <v>8.080250005E9</v>
      </c>
      <c r="AD849" s="163" t="s">
        <v>7895</v>
      </c>
      <c r="AE849" s="507">
        <v>634920.0</v>
      </c>
      <c r="AF849" s="163" t="s">
        <v>2640</v>
      </c>
      <c r="AG849" s="163" t="s">
        <v>3096</v>
      </c>
      <c r="AH849" s="507">
        <v>39.0</v>
      </c>
      <c r="AI849" s="509"/>
      <c r="AJ849" s="163" t="s">
        <v>2651</v>
      </c>
      <c r="AK849" s="514">
        <v>45801.0</v>
      </c>
      <c r="AL849" s="506">
        <v>45771.29861111111</v>
      </c>
      <c r="AM849" s="163" t="s">
        <v>3064</v>
      </c>
      <c r="AN849" s="510"/>
      <c r="AO849" s="510"/>
      <c r="AP849" s="509"/>
      <c r="AQ849" s="509"/>
      <c r="AR849" s="509"/>
      <c r="AS849" s="509"/>
      <c r="AT849" s="163" t="s">
        <v>2700</v>
      </c>
      <c r="AU849" s="507">
        <v>5970.0</v>
      </c>
      <c r="AV849" s="507">
        <v>4.0</v>
      </c>
      <c r="AW849" s="507">
        <v>2027.0</v>
      </c>
      <c r="AX849" s="163" t="s">
        <v>3065</v>
      </c>
      <c r="AY849" s="163" t="s">
        <v>3066</v>
      </c>
      <c r="AZ849" s="163" t="s">
        <v>2655</v>
      </c>
    </row>
    <row r="850">
      <c r="A850" s="163" t="s">
        <v>7896</v>
      </c>
      <c r="B850" s="163" t="s">
        <v>7897</v>
      </c>
      <c r="C850" s="163" t="s">
        <v>2638</v>
      </c>
      <c r="D850" s="163" t="s">
        <v>2639</v>
      </c>
      <c r="E850" s="506">
        <v>45771.299305555556</v>
      </c>
      <c r="F850" s="507">
        <v>21850.0</v>
      </c>
      <c r="G850" s="163" t="s">
        <v>2640</v>
      </c>
      <c r="H850" s="507">
        <v>21850.0</v>
      </c>
      <c r="I850" s="163" t="s">
        <v>2640</v>
      </c>
      <c r="J850" s="163" t="s">
        <v>2641</v>
      </c>
      <c r="K850" s="163" t="s">
        <v>2642</v>
      </c>
      <c r="L850" s="163" t="s">
        <v>7898</v>
      </c>
      <c r="M850" s="163" t="s">
        <v>7898</v>
      </c>
      <c r="N850" s="163" t="s">
        <v>2645</v>
      </c>
      <c r="O850" s="163" t="s">
        <v>2646</v>
      </c>
      <c r="P850" s="163" t="s">
        <v>2683</v>
      </c>
      <c r="Q850" s="163" t="s">
        <v>2648</v>
      </c>
      <c r="R850" s="506">
        <v>45771.29791666667</v>
      </c>
      <c r="S850" s="509"/>
      <c r="T850" s="509"/>
      <c r="U850" s="163" t="s">
        <v>7899</v>
      </c>
      <c r="V850" s="510"/>
      <c r="W850" s="510"/>
      <c r="X850" s="510"/>
      <c r="Y850" s="510"/>
      <c r="Z850" s="510"/>
      <c r="AA850" s="510"/>
      <c r="AB850" s="163" t="s">
        <v>7900</v>
      </c>
      <c r="AC850" s="507">
        <v>8.037581736E9</v>
      </c>
      <c r="AD850" s="163" t="s">
        <v>7901</v>
      </c>
      <c r="AE850" s="507">
        <v>764750.0</v>
      </c>
      <c r="AF850" s="163" t="s">
        <v>2640</v>
      </c>
      <c r="AG850" s="163" t="s">
        <v>3096</v>
      </c>
      <c r="AH850" s="507">
        <v>35.0</v>
      </c>
      <c r="AI850" s="509"/>
      <c r="AJ850" s="163" t="s">
        <v>2651</v>
      </c>
      <c r="AK850" s="514">
        <v>45801.0</v>
      </c>
      <c r="AL850" s="506">
        <v>45771.29791666667</v>
      </c>
      <c r="AM850" s="163" t="s">
        <v>7902</v>
      </c>
      <c r="AN850" s="510"/>
      <c r="AO850" s="509"/>
      <c r="AP850" s="509"/>
      <c r="AQ850" s="509"/>
      <c r="AR850" s="509"/>
      <c r="AS850" s="509"/>
      <c r="AT850" s="163" t="s">
        <v>2653</v>
      </c>
      <c r="AU850" s="507">
        <v>2385.0</v>
      </c>
      <c r="AV850" s="507">
        <v>8.0</v>
      </c>
      <c r="AW850" s="507">
        <v>2025.0</v>
      </c>
      <c r="AX850" s="163" t="s">
        <v>2687</v>
      </c>
      <c r="AY850" s="163" t="s">
        <v>2688</v>
      </c>
      <c r="AZ850" s="163" t="s">
        <v>2655</v>
      </c>
    </row>
    <row r="851">
      <c r="A851" s="163" t="s">
        <v>7903</v>
      </c>
      <c r="B851" s="163" t="s">
        <v>7904</v>
      </c>
      <c r="C851" s="163" t="s">
        <v>2638</v>
      </c>
      <c r="D851" s="163" t="s">
        <v>2639</v>
      </c>
      <c r="E851" s="506">
        <v>45771.299305555556</v>
      </c>
      <c r="F851" s="507">
        <v>32780.0</v>
      </c>
      <c r="G851" s="163" t="s">
        <v>2640</v>
      </c>
      <c r="H851" s="507">
        <v>32780.0</v>
      </c>
      <c r="I851" s="163" t="s">
        <v>2640</v>
      </c>
      <c r="J851" s="163" t="s">
        <v>2641</v>
      </c>
      <c r="K851" s="163" t="s">
        <v>2642</v>
      </c>
      <c r="L851" s="163" t="s">
        <v>7905</v>
      </c>
      <c r="M851" s="163" t="s">
        <v>7905</v>
      </c>
      <c r="N851" s="163" t="s">
        <v>2645</v>
      </c>
      <c r="O851" s="163" t="s">
        <v>2646</v>
      </c>
      <c r="P851" s="163" t="s">
        <v>2683</v>
      </c>
      <c r="Q851" s="163" t="s">
        <v>2648</v>
      </c>
      <c r="R851" s="506">
        <v>45771.29791666667</v>
      </c>
      <c r="S851" s="509"/>
      <c r="T851" s="509"/>
      <c r="U851" s="163" t="s">
        <v>7906</v>
      </c>
      <c r="V851" s="510"/>
      <c r="W851" s="510"/>
      <c r="X851" s="510"/>
      <c r="Y851" s="510"/>
      <c r="Z851" s="510"/>
      <c r="AA851" s="510"/>
      <c r="AB851" s="163" t="s">
        <v>7900</v>
      </c>
      <c r="AC851" s="507">
        <v>8.037581736E9</v>
      </c>
      <c r="AD851" s="163" t="s">
        <v>7907</v>
      </c>
      <c r="AE851" s="507">
        <v>1147300.0</v>
      </c>
      <c r="AF851" s="163" t="s">
        <v>2640</v>
      </c>
      <c r="AG851" s="163" t="s">
        <v>3096</v>
      </c>
      <c r="AH851" s="507">
        <v>35.0</v>
      </c>
      <c r="AI851" s="509"/>
      <c r="AJ851" s="163" t="s">
        <v>2651</v>
      </c>
      <c r="AK851" s="514">
        <v>45801.0</v>
      </c>
      <c r="AL851" s="506">
        <v>45771.29791666667</v>
      </c>
      <c r="AM851" s="163" t="s">
        <v>7902</v>
      </c>
      <c r="AN851" s="510"/>
      <c r="AO851" s="509"/>
      <c r="AP851" s="509"/>
      <c r="AQ851" s="509"/>
      <c r="AR851" s="509"/>
      <c r="AS851" s="509"/>
      <c r="AT851" s="163" t="s">
        <v>2653</v>
      </c>
      <c r="AU851" s="507">
        <v>2385.0</v>
      </c>
      <c r="AV851" s="507">
        <v>8.0</v>
      </c>
      <c r="AW851" s="507">
        <v>2025.0</v>
      </c>
      <c r="AX851" s="163" t="s">
        <v>2687</v>
      </c>
      <c r="AY851" s="163" t="s">
        <v>2688</v>
      </c>
      <c r="AZ851" s="163" t="s">
        <v>2655</v>
      </c>
    </row>
    <row r="852">
      <c r="A852" s="163" t="s">
        <v>7908</v>
      </c>
      <c r="B852" s="163" t="s">
        <v>7909</v>
      </c>
      <c r="C852" s="163" t="s">
        <v>2638</v>
      </c>
      <c r="D852" s="163" t="s">
        <v>2639</v>
      </c>
      <c r="E852" s="506">
        <v>45771.299305555556</v>
      </c>
      <c r="F852" s="507">
        <v>32780.0</v>
      </c>
      <c r="G852" s="163" t="s">
        <v>2640</v>
      </c>
      <c r="H852" s="507">
        <v>32780.0</v>
      </c>
      <c r="I852" s="163" t="s">
        <v>2640</v>
      </c>
      <c r="J852" s="163" t="s">
        <v>2641</v>
      </c>
      <c r="K852" s="163" t="s">
        <v>2642</v>
      </c>
      <c r="L852" s="163" t="s">
        <v>7910</v>
      </c>
      <c r="M852" s="163" t="s">
        <v>7910</v>
      </c>
      <c r="N852" s="163" t="s">
        <v>2645</v>
      </c>
      <c r="O852" s="163" t="s">
        <v>2646</v>
      </c>
      <c r="P852" s="163" t="s">
        <v>2673</v>
      </c>
      <c r="Q852" s="163" t="s">
        <v>2648</v>
      </c>
      <c r="R852" s="506">
        <v>45771.29791666667</v>
      </c>
      <c r="S852" s="509"/>
      <c r="T852" s="509"/>
      <c r="U852" s="163" t="s">
        <v>7911</v>
      </c>
      <c r="V852" s="513"/>
      <c r="W852" s="510"/>
      <c r="X852" s="510"/>
      <c r="Y852" s="510"/>
      <c r="Z852" s="510"/>
      <c r="AA852" s="510"/>
      <c r="AB852" s="163" t="s">
        <v>7912</v>
      </c>
      <c r="AC852" s="507">
        <v>8.034110276E9</v>
      </c>
      <c r="AD852" s="163" t="s">
        <v>7913</v>
      </c>
      <c r="AE852" s="507">
        <v>950620.0</v>
      </c>
      <c r="AF852" s="163" t="s">
        <v>2640</v>
      </c>
      <c r="AG852" s="163" t="s">
        <v>3096</v>
      </c>
      <c r="AH852" s="507">
        <v>29.0</v>
      </c>
      <c r="AI852" s="509"/>
      <c r="AJ852" s="163" t="s">
        <v>2651</v>
      </c>
      <c r="AK852" s="514">
        <v>45801.0</v>
      </c>
      <c r="AL852" s="506">
        <v>45771.29791666667</v>
      </c>
      <c r="AM852" s="163" t="s">
        <v>7914</v>
      </c>
      <c r="AN852" s="510"/>
      <c r="AO852" s="510"/>
      <c r="AP852" s="509"/>
      <c r="AQ852" s="509"/>
      <c r="AR852" s="509"/>
      <c r="AS852" s="509"/>
      <c r="AT852" s="163" t="s">
        <v>2653</v>
      </c>
      <c r="AU852" s="507">
        <v>2168.0</v>
      </c>
      <c r="AV852" s="507">
        <v>10.0</v>
      </c>
      <c r="AW852" s="507">
        <v>2026.0</v>
      </c>
      <c r="AX852" s="163" t="s">
        <v>2687</v>
      </c>
      <c r="AY852" s="163" t="s">
        <v>2678</v>
      </c>
      <c r="AZ852" s="163" t="s">
        <v>2655</v>
      </c>
    </row>
    <row r="853">
      <c r="A853" s="163" t="s">
        <v>7915</v>
      </c>
      <c r="B853" s="163" t="s">
        <v>7916</v>
      </c>
      <c r="C853" s="163" t="s">
        <v>2638</v>
      </c>
      <c r="D853" s="163" t="s">
        <v>2639</v>
      </c>
      <c r="E853" s="506">
        <v>45771.299305555556</v>
      </c>
      <c r="F853" s="507">
        <v>19580.0</v>
      </c>
      <c r="G853" s="163" t="s">
        <v>2640</v>
      </c>
      <c r="H853" s="507">
        <v>19580.0</v>
      </c>
      <c r="I853" s="163" t="s">
        <v>2640</v>
      </c>
      <c r="J853" s="163" t="s">
        <v>2641</v>
      </c>
      <c r="K853" s="163" t="s">
        <v>2642</v>
      </c>
      <c r="L853" s="163" t="s">
        <v>7917</v>
      </c>
      <c r="M853" s="163" t="s">
        <v>7917</v>
      </c>
      <c r="N853" s="163" t="s">
        <v>2645</v>
      </c>
      <c r="O853" s="163" t="s">
        <v>2646</v>
      </c>
      <c r="P853" s="163" t="s">
        <v>2673</v>
      </c>
      <c r="Q853" s="163" t="s">
        <v>2648</v>
      </c>
      <c r="R853" s="506">
        <v>45771.29791666667</v>
      </c>
      <c r="S853" s="509"/>
      <c r="T853" s="509"/>
      <c r="U853" s="163" t="s">
        <v>7918</v>
      </c>
      <c r="V853" s="510"/>
      <c r="W853" s="510"/>
      <c r="X853" s="510"/>
      <c r="Y853" s="510"/>
      <c r="Z853" s="510"/>
      <c r="AA853" s="510"/>
      <c r="AB853" s="163" t="s">
        <v>7919</v>
      </c>
      <c r="AC853" s="507">
        <v>8.068084824E9</v>
      </c>
      <c r="AD853" s="163" t="s">
        <v>7920</v>
      </c>
      <c r="AE853" s="507">
        <v>646140.0</v>
      </c>
      <c r="AF853" s="163" t="s">
        <v>2640</v>
      </c>
      <c r="AG853" s="163" t="s">
        <v>3096</v>
      </c>
      <c r="AH853" s="507">
        <v>33.0</v>
      </c>
      <c r="AI853" s="509"/>
      <c r="AJ853" s="163" t="s">
        <v>2651</v>
      </c>
      <c r="AK853" s="514">
        <v>45801.0</v>
      </c>
      <c r="AL853" s="506">
        <v>45771.29791666667</v>
      </c>
      <c r="AM853" s="163" t="s">
        <v>7921</v>
      </c>
      <c r="AN853" s="510"/>
      <c r="AO853" s="509"/>
      <c r="AP853" s="509"/>
      <c r="AQ853" s="509"/>
      <c r="AR853" s="509"/>
      <c r="AS853" s="509"/>
      <c r="AT853" s="163" t="s">
        <v>2653</v>
      </c>
      <c r="AU853" s="507">
        <v>7611.0</v>
      </c>
      <c r="AV853" s="507">
        <v>2.0</v>
      </c>
      <c r="AW853" s="507">
        <v>2028.0</v>
      </c>
      <c r="AX853" s="163" t="s">
        <v>2677</v>
      </c>
      <c r="AY853" s="163" t="s">
        <v>2750</v>
      </c>
      <c r="AZ853" s="163" t="s">
        <v>2655</v>
      </c>
    </row>
    <row r="854">
      <c r="A854" s="163" t="s">
        <v>7922</v>
      </c>
      <c r="B854" s="163" t="s">
        <v>7923</v>
      </c>
      <c r="C854" s="163" t="s">
        <v>2638</v>
      </c>
      <c r="D854" s="163" t="s">
        <v>2639</v>
      </c>
      <c r="E854" s="506">
        <v>45771.299305555556</v>
      </c>
      <c r="F854" s="507">
        <v>21400.0</v>
      </c>
      <c r="G854" s="163" t="s">
        <v>2640</v>
      </c>
      <c r="H854" s="507">
        <v>21400.0</v>
      </c>
      <c r="I854" s="163" t="s">
        <v>2640</v>
      </c>
      <c r="J854" s="163" t="s">
        <v>2641</v>
      </c>
      <c r="K854" s="163" t="s">
        <v>2642</v>
      </c>
      <c r="L854" s="163" t="s">
        <v>7924</v>
      </c>
      <c r="M854" s="163" t="s">
        <v>7924</v>
      </c>
      <c r="N854" s="163" t="s">
        <v>2645</v>
      </c>
      <c r="O854" s="163" t="s">
        <v>2646</v>
      </c>
      <c r="P854" s="163" t="s">
        <v>2673</v>
      </c>
      <c r="Q854" s="163" t="s">
        <v>2648</v>
      </c>
      <c r="R854" s="506">
        <v>45771.29791666667</v>
      </c>
      <c r="S854" s="509"/>
      <c r="T854" s="509"/>
      <c r="U854" s="163" t="s">
        <v>7925</v>
      </c>
      <c r="V854" s="510"/>
      <c r="W854" s="510"/>
      <c r="X854" s="510"/>
      <c r="Y854" s="510"/>
      <c r="Z854" s="510"/>
      <c r="AA854" s="510"/>
      <c r="AB854" s="163" t="s">
        <v>7926</v>
      </c>
      <c r="AC854" s="507">
        <v>8.060859424E9</v>
      </c>
      <c r="AD854" s="163" t="s">
        <v>7927</v>
      </c>
      <c r="AE854" s="507">
        <v>642000.0</v>
      </c>
      <c r="AF854" s="163" t="s">
        <v>2640</v>
      </c>
      <c r="AG854" s="163" t="s">
        <v>3096</v>
      </c>
      <c r="AH854" s="507">
        <v>30.0</v>
      </c>
      <c r="AI854" s="509"/>
      <c r="AJ854" s="163" t="s">
        <v>2651</v>
      </c>
      <c r="AK854" s="514">
        <v>45801.0</v>
      </c>
      <c r="AL854" s="506">
        <v>45771.29791666667</v>
      </c>
      <c r="AM854" s="163" t="s">
        <v>7928</v>
      </c>
      <c r="AN854" s="510"/>
      <c r="AO854" s="509"/>
      <c r="AP854" s="509"/>
      <c r="AQ854" s="509"/>
      <c r="AR854" s="509"/>
      <c r="AS854" s="509"/>
      <c r="AT854" s="163" t="s">
        <v>2700</v>
      </c>
      <c r="AU854" s="507">
        <v>3842.0</v>
      </c>
      <c r="AV854" s="507">
        <v>12.0</v>
      </c>
      <c r="AW854" s="507">
        <v>2028.0</v>
      </c>
      <c r="AX854" s="163" t="s">
        <v>2677</v>
      </c>
      <c r="AY854" s="163" t="s">
        <v>2701</v>
      </c>
      <c r="AZ854" s="163" t="s">
        <v>2655</v>
      </c>
    </row>
    <row r="855">
      <c r="A855" s="163" t="s">
        <v>7929</v>
      </c>
      <c r="B855" s="163" t="s">
        <v>7930</v>
      </c>
      <c r="C855" s="163" t="s">
        <v>2638</v>
      </c>
      <c r="D855" s="163" t="s">
        <v>2639</v>
      </c>
      <c r="E855" s="506">
        <v>45771.299305555556</v>
      </c>
      <c r="F855" s="507">
        <v>21300.0</v>
      </c>
      <c r="G855" s="163" t="s">
        <v>2640</v>
      </c>
      <c r="H855" s="507">
        <v>21300.0</v>
      </c>
      <c r="I855" s="163" t="s">
        <v>2640</v>
      </c>
      <c r="J855" s="163" t="s">
        <v>2641</v>
      </c>
      <c r="K855" s="163" t="s">
        <v>2642</v>
      </c>
      <c r="L855" s="163" t="s">
        <v>7931</v>
      </c>
      <c r="M855" s="163" t="s">
        <v>7931</v>
      </c>
      <c r="N855" s="163" t="s">
        <v>2645</v>
      </c>
      <c r="O855" s="163" t="s">
        <v>2646</v>
      </c>
      <c r="P855" s="163" t="s">
        <v>2673</v>
      </c>
      <c r="Q855" s="163" t="s">
        <v>2648</v>
      </c>
      <c r="R855" s="506">
        <v>45771.29791666667</v>
      </c>
      <c r="S855" s="509"/>
      <c r="T855" s="509"/>
      <c r="U855" s="163" t="s">
        <v>7932</v>
      </c>
      <c r="V855" s="510"/>
      <c r="W855" s="510"/>
      <c r="X855" s="510"/>
      <c r="Y855" s="510"/>
      <c r="Z855" s="510"/>
      <c r="AA855" s="510"/>
      <c r="AB855" s="163" t="s">
        <v>7933</v>
      </c>
      <c r="AC855" s="507">
        <v>8.069371472E9</v>
      </c>
      <c r="AD855" s="163" t="s">
        <v>7934</v>
      </c>
      <c r="AE855" s="507">
        <v>639000.0</v>
      </c>
      <c r="AF855" s="163" t="s">
        <v>2640</v>
      </c>
      <c r="AG855" s="163" t="s">
        <v>3096</v>
      </c>
      <c r="AH855" s="507">
        <v>30.0</v>
      </c>
      <c r="AI855" s="509"/>
      <c r="AJ855" s="163" t="s">
        <v>2651</v>
      </c>
      <c r="AK855" s="514">
        <v>45801.0</v>
      </c>
      <c r="AL855" s="506">
        <v>45771.29791666667</v>
      </c>
      <c r="AM855" s="163" t="s">
        <v>7935</v>
      </c>
      <c r="AN855" s="510"/>
      <c r="AO855" s="509"/>
      <c r="AP855" s="509"/>
      <c r="AQ855" s="509"/>
      <c r="AR855" s="509"/>
      <c r="AS855" s="509"/>
      <c r="AT855" s="163" t="s">
        <v>2653</v>
      </c>
      <c r="AU855" s="507">
        <v>4003.0</v>
      </c>
      <c r="AV855" s="507">
        <v>2.0</v>
      </c>
      <c r="AW855" s="507">
        <v>2029.0</v>
      </c>
      <c r="AX855" s="163" t="s">
        <v>2677</v>
      </c>
      <c r="AY855" s="163" t="s">
        <v>3763</v>
      </c>
      <c r="AZ855" s="163" t="s">
        <v>2655</v>
      </c>
    </row>
    <row r="856">
      <c r="A856" s="163" t="s">
        <v>7936</v>
      </c>
      <c r="B856" s="163" t="s">
        <v>7937</v>
      </c>
      <c r="C856" s="163" t="s">
        <v>2638</v>
      </c>
      <c r="D856" s="163" t="s">
        <v>2639</v>
      </c>
      <c r="E856" s="506">
        <v>45771.299305555556</v>
      </c>
      <c r="F856" s="507">
        <v>21400.0</v>
      </c>
      <c r="G856" s="163" t="s">
        <v>2640</v>
      </c>
      <c r="H856" s="507">
        <v>21400.0</v>
      </c>
      <c r="I856" s="163" t="s">
        <v>2640</v>
      </c>
      <c r="J856" s="163" t="s">
        <v>2641</v>
      </c>
      <c r="K856" s="163" t="s">
        <v>2642</v>
      </c>
      <c r="L856" s="163" t="s">
        <v>7938</v>
      </c>
      <c r="M856" s="163" t="s">
        <v>7938</v>
      </c>
      <c r="N856" s="163" t="s">
        <v>2645</v>
      </c>
      <c r="O856" s="163" t="s">
        <v>2646</v>
      </c>
      <c r="P856" s="163" t="s">
        <v>2683</v>
      </c>
      <c r="Q856" s="163" t="s">
        <v>2648</v>
      </c>
      <c r="R856" s="506">
        <v>45771.29791666667</v>
      </c>
      <c r="S856" s="509"/>
      <c r="T856" s="509"/>
      <c r="U856" s="163" t="s">
        <v>7939</v>
      </c>
      <c r="V856" s="510"/>
      <c r="W856" s="510"/>
      <c r="X856" s="510"/>
      <c r="Y856" s="510"/>
      <c r="Z856" s="510"/>
      <c r="AA856" s="510"/>
      <c r="AB856" s="163" t="s">
        <v>7940</v>
      </c>
      <c r="AC856" s="507">
        <v>7.016246815E9</v>
      </c>
      <c r="AD856" s="163" t="s">
        <v>7941</v>
      </c>
      <c r="AE856" s="507">
        <v>770400.0</v>
      </c>
      <c r="AF856" s="163" t="s">
        <v>2640</v>
      </c>
      <c r="AG856" s="163" t="s">
        <v>3096</v>
      </c>
      <c r="AH856" s="507">
        <v>36.0</v>
      </c>
      <c r="AI856" s="509"/>
      <c r="AJ856" s="163" t="s">
        <v>2651</v>
      </c>
      <c r="AK856" s="514">
        <v>45801.0</v>
      </c>
      <c r="AL856" s="506">
        <v>45771.29791666667</v>
      </c>
      <c r="AM856" s="163" t="s">
        <v>7942</v>
      </c>
      <c r="AN856" s="510"/>
      <c r="AO856" s="509"/>
      <c r="AP856" s="509"/>
      <c r="AQ856" s="509"/>
      <c r="AR856" s="509"/>
      <c r="AS856" s="509"/>
      <c r="AT856" s="163" t="s">
        <v>2653</v>
      </c>
      <c r="AU856" s="507">
        <v>4607.0</v>
      </c>
      <c r="AV856" s="507">
        <v>10.0</v>
      </c>
      <c r="AW856" s="507">
        <v>2026.0</v>
      </c>
      <c r="AX856" s="510"/>
      <c r="AY856" s="163" t="s">
        <v>3047</v>
      </c>
      <c r="AZ856" s="163" t="s">
        <v>2655</v>
      </c>
    </row>
    <row r="857">
      <c r="A857" s="163" t="s">
        <v>7943</v>
      </c>
      <c r="B857" s="163" t="s">
        <v>7944</v>
      </c>
      <c r="C857" s="163" t="s">
        <v>2638</v>
      </c>
      <c r="D857" s="163" t="s">
        <v>2639</v>
      </c>
      <c r="E857" s="506">
        <v>45771.29861111111</v>
      </c>
      <c r="F857" s="507">
        <v>2980.0</v>
      </c>
      <c r="G857" s="163" t="s">
        <v>2640</v>
      </c>
      <c r="H857" s="507">
        <v>2980.0</v>
      </c>
      <c r="I857" s="163" t="s">
        <v>2640</v>
      </c>
      <c r="J857" s="163" t="s">
        <v>2641</v>
      </c>
      <c r="K857" s="163" t="s">
        <v>2642</v>
      </c>
      <c r="L857" s="163" t="s">
        <v>7945</v>
      </c>
      <c r="M857" s="163" t="s">
        <v>7946</v>
      </c>
      <c r="N857" s="163" t="s">
        <v>2645</v>
      </c>
      <c r="O857" s="163" t="s">
        <v>2646</v>
      </c>
      <c r="P857" s="163" t="s">
        <v>2683</v>
      </c>
      <c r="Q857" s="163" t="s">
        <v>2648</v>
      </c>
      <c r="R857" s="506">
        <v>45771.29722222222</v>
      </c>
      <c r="S857" s="509"/>
      <c r="T857" s="509"/>
      <c r="U857" s="163" t="s">
        <v>7947</v>
      </c>
      <c r="V857" s="510"/>
      <c r="W857" s="510"/>
      <c r="X857" s="510"/>
      <c r="Y857" s="510"/>
      <c r="Z857" s="510"/>
      <c r="AA857" s="510"/>
      <c r="AB857" s="163" t="s">
        <v>7948</v>
      </c>
      <c r="AC857" s="507">
        <v>8.019690529E9</v>
      </c>
      <c r="AD857" s="510"/>
      <c r="AE857" s="510"/>
      <c r="AF857" s="510"/>
      <c r="AG857" s="510"/>
      <c r="AH857" s="510"/>
      <c r="AI857" s="509"/>
      <c r="AJ857" s="163" t="s">
        <v>2651</v>
      </c>
      <c r="AK857" s="512"/>
      <c r="AL857" s="513"/>
      <c r="AM857" s="163" t="s">
        <v>7949</v>
      </c>
      <c r="AN857" s="510"/>
      <c r="AO857" s="509"/>
      <c r="AP857" s="509"/>
      <c r="AQ857" s="509"/>
      <c r="AR857" s="509"/>
      <c r="AS857" s="509"/>
      <c r="AT857" s="163" t="s">
        <v>2653</v>
      </c>
      <c r="AU857" s="507">
        <v>9971.0</v>
      </c>
      <c r="AV857" s="507">
        <v>2.0</v>
      </c>
      <c r="AW857" s="507">
        <v>2029.0</v>
      </c>
      <c r="AX857" s="163" t="s">
        <v>2749</v>
      </c>
      <c r="AY857" s="163" t="s">
        <v>2688</v>
      </c>
      <c r="AZ857" s="163" t="s">
        <v>2655</v>
      </c>
    </row>
    <row r="858">
      <c r="A858" s="163" t="s">
        <v>7950</v>
      </c>
      <c r="B858" s="163" t="s">
        <v>7951</v>
      </c>
      <c r="C858" s="163" t="s">
        <v>2638</v>
      </c>
      <c r="D858" s="163" t="s">
        <v>2639</v>
      </c>
      <c r="E858" s="506">
        <v>45771.29861111111</v>
      </c>
      <c r="F858" s="507">
        <v>21900.0</v>
      </c>
      <c r="G858" s="163" t="s">
        <v>2640</v>
      </c>
      <c r="H858" s="507">
        <v>21900.0</v>
      </c>
      <c r="I858" s="163" t="s">
        <v>2640</v>
      </c>
      <c r="J858" s="163" t="s">
        <v>2641</v>
      </c>
      <c r="K858" s="163" t="s">
        <v>2642</v>
      </c>
      <c r="L858" s="163" t="s">
        <v>7952</v>
      </c>
      <c r="M858" s="163" t="s">
        <v>7952</v>
      </c>
      <c r="N858" s="163" t="s">
        <v>2645</v>
      </c>
      <c r="O858" s="163" t="s">
        <v>2646</v>
      </c>
      <c r="P858" s="163" t="s">
        <v>2647</v>
      </c>
      <c r="Q858" s="163" t="s">
        <v>2648</v>
      </c>
      <c r="R858" s="506">
        <v>45771.29861111111</v>
      </c>
      <c r="S858" s="509"/>
      <c r="T858" s="509"/>
      <c r="U858" s="163" t="s">
        <v>7953</v>
      </c>
      <c r="V858" s="510"/>
      <c r="W858" s="510"/>
      <c r="X858" s="510"/>
      <c r="Y858" s="510"/>
      <c r="Z858" s="510"/>
      <c r="AA858" s="510"/>
      <c r="AB858" s="163" t="s">
        <v>7954</v>
      </c>
      <c r="AC858" s="507">
        <v>9.015066032E9</v>
      </c>
      <c r="AD858" s="163" t="s">
        <v>7955</v>
      </c>
      <c r="AE858" s="507">
        <v>788400.0</v>
      </c>
      <c r="AF858" s="163" t="s">
        <v>2640</v>
      </c>
      <c r="AG858" s="163" t="s">
        <v>3096</v>
      </c>
      <c r="AH858" s="507">
        <v>36.0</v>
      </c>
      <c r="AI858" s="509"/>
      <c r="AJ858" s="163" t="s">
        <v>2651</v>
      </c>
      <c r="AK858" s="514">
        <v>45801.0</v>
      </c>
      <c r="AL858" s="506">
        <v>45771.29861111111</v>
      </c>
      <c r="AM858" s="163" t="s">
        <v>7956</v>
      </c>
      <c r="AN858" s="510"/>
      <c r="AO858" s="509"/>
      <c r="AP858" s="509"/>
      <c r="AQ858" s="509"/>
      <c r="AR858" s="509"/>
      <c r="AS858" s="509"/>
      <c r="AT858" s="163" t="s">
        <v>2653</v>
      </c>
      <c r="AU858" s="507">
        <v>3185.0</v>
      </c>
      <c r="AV858" s="507">
        <v>7.0</v>
      </c>
      <c r="AW858" s="507">
        <v>2029.0</v>
      </c>
      <c r="AX858" s="510"/>
      <c r="AY858" s="163" t="s">
        <v>2654</v>
      </c>
      <c r="AZ858" s="163" t="s">
        <v>2655</v>
      </c>
    </row>
    <row r="859">
      <c r="A859" s="163" t="s">
        <v>7957</v>
      </c>
      <c r="B859" s="163" t="s">
        <v>7958</v>
      </c>
      <c r="C859" s="163" t="s">
        <v>2638</v>
      </c>
      <c r="D859" s="163" t="s">
        <v>2639</v>
      </c>
      <c r="E859" s="506">
        <v>45771.29861111111</v>
      </c>
      <c r="F859" s="507">
        <v>21900.0</v>
      </c>
      <c r="G859" s="163" t="s">
        <v>2640</v>
      </c>
      <c r="H859" s="507">
        <v>21900.0</v>
      </c>
      <c r="I859" s="163" t="s">
        <v>2640</v>
      </c>
      <c r="J859" s="163" t="s">
        <v>2641</v>
      </c>
      <c r="K859" s="163" t="s">
        <v>2642</v>
      </c>
      <c r="L859" s="163" t="s">
        <v>7959</v>
      </c>
      <c r="M859" s="163" t="s">
        <v>7959</v>
      </c>
      <c r="N859" s="163" t="s">
        <v>2645</v>
      </c>
      <c r="O859" s="163" t="s">
        <v>2646</v>
      </c>
      <c r="P859" s="163" t="s">
        <v>2647</v>
      </c>
      <c r="Q859" s="163" t="s">
        <v>2648</v>
      </c>
      <c r="R859" s="506">
        <v>45771.29861111111</v>
      </c>
      <c r="S859" s="509"/>
      <c r="T859" s="509"/>
      <c r="U859" s="163" t="s">
        <v>7960</v>
      </c>
      <c r="V859" s="510"/>
      <c r="W859" s="510"/>
      <c r="X859" s="510"/>
      <c r="Y859" s="510"/>
      <c r="Z859" s="510"/>
      <c r="AA859" s="510"/>
      <c r="AB859" s="163" t="s">
        <v>7961</v>
      </c>
      <c r="AC859" s="510"/>
      <c r="AD859" s="163" t="s">
        <v>7962</v>
      </c>
      <c r="AE859" s="507">
        <v>766500.0</v>
      </c>
      <c r="AF859" s="163" t="s">
        <v>2640</v>
      </c>
      <c r="AG859" s="163" t="s">
        <v>3096</v>
      </c>
      <c r="AH859" s="507">
        <v>35.0</v>
      </c>
      <c r="AI859" s="509"/>
      <c r="AJ859" s="163" t="s">
        <v>2651</v>
      </c>
      <c r="AK859" s="514">
        <v>45801.0</v>
      </c>
      <c r="AL859" s="506">
        <v>45771.29861111111</v>
      </c>
      <c r="AM859" s="163" t="s">
        <v>7963</v>
      </c>
      <c r="AN859" s="510"/>
      <c r="AO859" s="510"/>
      <c r="AP859" s="509"/>
      <c r="AQ859" s="509"/>
      <c r="AR859" s="509"/>
      <c r="AS859" s="509"/>
      <c r="AT859" s="163" t="s">
        <v>2653</v>
      </c>
      <c r="AU859" s="507">
        <v>3300.0</v>
      </c>
      <c r="AV859" s="507">
        <v>3.0</v>
      </c>
      <c r="AW859" s="507">
        <v>2029.0</v>
      </c>
      <c r="AX859" s="510"/>
      <c r="AY859" s="163" t="s">
        <v>2654</v>
      </c>
      <c r="AZ859" s="163" t="s">
        <v>2655</v>
      </c>
    </row>
    <row r="860">
      <c r="A860" s="163" t="s">
        <v>7964</v>
      </c>
      <c r="B860" s="163" t="s">
        <v>7965</v>
      </c>
      <c r="C860" s="163" t="s">
        <v>2638</v>
      </c>
      <c r="D860" s="163" t="s">
        <v>2639</v>
      </c>
      <c r="E860" s="506">
        <v>45771.29861111111</v>
      </c>
      <c r="F860" s="507">
        <v>14800.0</v>
      </c>
      <c r="G860" s="163" t="s">
        <v>2640</v>
      </c>
      <c r="H860" s="507">
        <v>14800.0</v>
      </c>
      <c r="I860" s="163" t="s">
        <v>2640</v>
      </c>
      <c r="J860" s="163" t="s">
        <v>2641</v>
      </c>
      <c r="K860" s="163" t="s">
        <v>2642</v>
      </c>
      <c r="L860" s="163" t="s">
        <v>7966</v>
      </c>
      <c r="M860" s="163" t="s">
        <v>7966</v>
      </c>
      <c r="N860" s="163" t="s">
        <v>2645</v>
      </c>
      <c r="O860" s="163" t="s">
        <v>2646</v>
      </c>
      <c r="P860" s="163" t="s">
        <v>2647</v>
      </c>
      <c r="Q860" s="163" t="s">
        <v>2648</v>
      </c>
      <c r="R860" s="506">
        <v>45771.29861111111</v>
      </c>
      <c r="S860" s="509"/>
      <c r="T860" s="509"/>
      <c r="U860" s="163" t="s">
        <v>7967</v>
      </c>
      <c r="V860" s="510"/>
      <c r="W860" s="510"/>
      <c r="X860" s="510"/>
      <c r="Y860" s="510"/>
      <c r="Z860" s="510"/>
      <c r="AA860" s="510"/>
      <c r="AB860" s="163" t="s">
        <v>7968</v>
      </c>
      <c r="AC860" s="510"/>
      <c r="AD860" s="163" t="s">
        <v>7969</v>
      </c>
      <c r="AE860" s="507">
        <v>562400.0</v>
      </c>
      <c r="AF860" s="163" t="s">
        <v>2640</v>
      </c>
      <c r="AG860" s="163" t="s">
        <v>3096</v>
      </c>
      <c r="AH860" s="507">
        <v>38.0</v>
      </c>
      <c r="AI860" s="509"/>
      <c r="AJ860" s="163" t="s">
        <v>2651</v>
      </c>
      <c r="AK860" s="514">
        <v>45801.0</v>
      </c>
      <c r="AL860" s="506">
        <v>45771.29861111111</v>
      </c>
      <c r="AM860" s="163" t="s">
        <v>7970</v>
      </c>
      <c r="AN860" s="510"/>
      <c r="AO860" s="509"/>
      <c r="AP860" s="509"/>
      <c r="AQ860" s="509"/>
      <c r="AR860" s="509"/>
      <c r="AS860" s="509"/>
      <c r="AT860" s="163" t="s">
        <v>2653</v>
      </c>
      <c r="AU860" s="507">
        <v>1025.0</v>
      </c>
      <c r="AV860" s="507">
        <v>6.0</v>
      </c>
      <c r="AW860" s="507">
        <v>2031.0</v>
      </c>
      <c r="AX860" s="163" t="s">
        <v>2730</v>
      </c>
      <c r="AY860" s="510"/>
      <c r="AZ860" s="163" t="s">
        <v>2655</v>
      </c>
    </row>
    <row r="861">
      <c r="A861" s="163" t="s">
        <v>7971</v>
      </c>
      <c r="B861" s="163" t="s">
        <v>7972</v>
      </c>
      <c r="C861" s="163" t="s">
        <v>2638</v>
      </c>
      <c r="D861" s="163" t="s">
        <v>2639</v>
      </c>
      <c r="E861" s="506">
        <v>45771.29861111111</v>
      </c>
      <c r="F861" s="507">
        <v>21300.0</v>
      </c>
      <c r="G861" s="163" t="s">
        <v>2640</v>
      </c>
      <c r="H861" s="507">
        <v>21300.0</v>
      </c>
      <c r="I861" s="163" t="s">
        <v>2640</v>
      </c>
      <c r="J861" s="163" t="s">
        <v>2641</v>
      </c>
      <c r="K861" s="163" t="s">
        <v>2642</v>
      </c>
      <c r="L861" s="163" t="s">
        <v>7973</v>
      </c>
      <c r="M861" s="163" t="s">
        <v>7973</v>
      </c>
      <c r="N861" s="163" t="s">
        <v>2645</v>
      </c>
      <c r="O861" s="163" t="s">
        <v>2646</v>
      </c>
      <c r="P861" s="163" t="s">
        <v>2647</v>
      </c>
      <c r="Q861" s="163" t="s">
        <v>2648</v>
      </c>
      <c r="R861" s="506">
        <v>45771.29861111111</v>
      </c>
      <c r="S861" s="509"/>
      <c r="T861" s="509"/>
      <c r="U861" s="163" t="s">
        <v>7974</v>
      </c>
      <c r="V861" s="510"/>
      <c r="W861" s="510"/>
      <c r="X861" s="510"/>
      <c r="Y861" s="510"/>
      <c r="Z861" s="510"/>
      <c r="AA861" s="510"/>
      <c r="AB861" s="163" t="s">
        <v>7975</v>
      </c>
      <c r="AC861" s="507">
        <v>9.093728491E9</v>
      </c>
      <c r="AD861" s="163" t="s">
        <v>7976</v>
      </c>
      <c r="AE861" s="507">
        <v>745500.0</v>
      </c>
      <c r="AF861" s="163" t="s">
        <v>2640</v>
      </c>
      <c r="AG861" s="163" t="s">
        <v>3096</v>
      </c>
      <c r="AH861" s="507">
        <v>35.0</v>
      </c>
      <c r="AI861" s="509"/>
      <c r="AJ861" s="163" t="s">
        <v>2651</v>
      </c>
      <c r="AK861" s="514">
        <v>45801.0</v>
      </c>
      <c r="AL861" s="506">
        <v>45771.29861111111</v>
      </c>
      <c r="AM861" s="163" t="s">
        <v>7977</v>
      </c>
      <c r="AN861" s="510"/>
      <c r="AO861" s="509"/>
      <c r="AP861" s="509"/>
      <c r="AQ861" s="509"/>
      <c r="AR861" s="509"/>
      <c r="AS861" s="509"/>
      <c r="AT861" s="163" t="s">
        <v>2653</v>
      </c>
      <c r="AU861" s="507">
        <v>1010.0</v>
      </c>
      <c r="AV861" s="507">
        <v>3.0</v>
      </c>
      <c r="AW861" s="507">
        <v>2028.0</v>
      </c>
      <c r="AX861" s="163" t="s">
        <v>2730</v>
      </c>
      <c r="AY861" s="163" t="s">
        <v>7978</v>
      </c>
      <c r="AZ861" s="163" t="s">
        <v>2655</v>
      </c>
    </row>
    <row r="862">
      <c r="A862" s="163" t="s">
        <v>7979</v>
      </c>
      <c r="B862" s="163" t="s">
        <v>7980</v>
      </c>
      <c r="C862" s="163" t="s">
        <v>2638</v>
      </c>
      <c r="D862" s="163" t="s">
        <v>2639</v>
      </c>
      <c r="E862" s="506">
        <v>45771.29861111111</v>
      </c>
      <c r="F862" s="507">
        <v>21300.0</v>
      </c>
      <c r="G862" s="163" t="s">
        <v>2640</v>
      </c>
      <c r="H862" s="507">
        <v>21300.0</v>
      </c>
      <c r="I862" s="163" t="s">
        <v>2640</v>
      </c>
      <c r="J862" s="163" t="s">
        <v>2641</v>
      </c>
      <c r="K862" s="163" t="s">
        <v>2642</v>
      </c>
      <c r="L862" s="163" t="s">
        <v>7981</v>
      </c>
      <c r="M862" s="163" t="s">
        <v>7981</v>
      </c>
      <c r="N862" s="163" t="s">
        <v>2645</v>
      </c>
      <c r="O862" s="163" t="s">
        <v>2646</v>
      </c>
      <c r="P862" s="163" t="s">
        <v>2647</v>
      </c>
      <c r="Q862" s="163" t="s">
        <v>2648</v>
      </c>
      <c r="R862" s="506">
        <v>45771.29861111111</v>
      </c>
      <c r="S862" s="509"/>
      <c r="T862" s="509"/>
      <c r="U862" s="163" t="s">
        <v>7982</v>
      </c>
      <c r="V862" s="510"/>
      <c r="W862" s="510"/>
      <c r="X862" s="510"/>
      <c r="Y862" s="510"/>
      <c r="Z862" s="510"/>
      <c r="AA862" s="510"/>
      <c r="AB862" s="163" t="s">
        <v>7983</v>
      </c>
      <c r="AC862" s="507">
        <v>9.084300788E9</v>
      </c>
      <c r="AD862" s="163" t="s">
        <v>7984</v>
      </c>
      <c r="AE862" s="507">
        <v>724200.0</v>
      </c>
      <c r="AF862" s="163" t="s">
        <v>2640</v>
      </c>
      <c r="AG862" s="163" t="s">
        <v>3096</v>
      </c>
      <c r="AH862" s="507">
        <v>34.0</v>
      </c>
      <c r="AI862" s="509"/>
      <c r="AJ862" s="163" t="s">
        <v>2651</v>
      </c>
      <c r="AK862" s="514">
        <v>45801.0</v>
      </c>
      <c r="AL862" s="506">
        <v>45771.29861111111</v>
      </c>
      <c r="AM862" s="163" t="s">
        <v>7985</v>
      </c>
      <c r="AN862" s="510"/>
      <c r="AO862" s="510"/>
      <c r="AP862" s="509"/>
      <c r="AQ862" s="509"/>
      <c r="AR862" s="509"/>
      <c r="AS862" s="509"/>
      <c r="AT862" s="163" t="s">
        <v>2653</v>
      </c>
      <c r="AU862" s="507">
        <v>2807.0</v>
      </c>
      <c r="AV862" s="507">
        <v>6.0</v>
      </c>
      <c r="AW862" s="507">
        <v>2027.0</v>
      </c>
      <c r="AX862" s="163" t="s">
        <v>2730</v>
      </c>
      <c r="AY862" s="163" t="s">
        <v>5141</v>
      </c>
      <c r="AZ862" s="163" t="s">
        <v>2655</v>
      </c>
    </row>
    <row r="863">
      <c r="A863" s="163" t="s">
        <v>7986</v>
      </c>
      <c r="B863" s="163" t="s">
        <v>7987</v>
      </c>
      <c r="C863" s="163" t="s">
        <v>2638</v>
      </c>
      <c r="D863" s="163" t="s">
        <v>2639</v>
      </c>
      <c r="E863" s="506">
        <v>45771.29861111111</v>
      </c>
      <c r="F863" s="507">
        <v>21400.0</v>
      </c>
      <c r="G863" s="163" t="s">
        <v>2640</v>
      </c>
      <c r="H863" s="507">
        <v>21400.0</v>
      </c>
      <c r="I863" s="163" t="s">
        <v>2640</v>
      </c>
      <c r="J863" s="163" t="s">
        <v>2641</v>
      </c>
      <c r="K863" s="163" t="s">
        <v>2642</v>
      </c>
      <c r="L863" s="163" t="s">
        <v>7988</v>
      </c>
      <c r="M863" s="163" t="s">
        <v>7988</v>
      </c>
      <c r="N863" s="163" t="s">
        <v>2645</v>
      </c>
      <c r="O863" s="163" t="s">
        <v>2646</v>
      </c>
      <c r="P863" s="163" t="s">
        <v>2647</v>
      </c>
      <c r="Q863" s="163" t="s">
        <v>2648</v>
      </c>
      <c r="R863" s="506">
        <v>45771.29861111111</v>
      </c>
      <c r="S863" s="509"/>
      <c r="T863" s="509"/>
      <c r="U863" s="163" t="s">
        <v>7989</v>
      </c>
      <c r="V863" s="510"/>
      <c r="W863" s="510"/>
      <c r="X863" s="510"/>
      <c r="Y863" s="510"/>
      <c r="Z863" s="510"/>
      <c r="AA863" s="510"/>
      <c r="AB863" s="163" t="s">
        <v>7990</v>
      </c>
      <c r="AC863" s="507">
        <v>9.034691632E9</v>
      </c>
      <c r="AD863" s="163" t="s">
        <v>7991</v>
      </c>
      <c r="AE863" s="507">
        <v>749000.0</v>
      </c>
      <c r="AF863" s="163" t="s">
        <v>2640</v>
      </c>
      <c r="AG863" s="163" t="s">
        <v>3096</v>
      </c>
      <c r="AH863" s="507">
        <v>35.0</v>
      </c>
      <c r="AI863" s="509"/>
      <c r="AJ863" s="163" t="s">
        <v>2651</v>
      </c>
      <c r="AK863" s="514">
        <v>45801.0</v>
      </c>
      <c r="AL863" s="506">
        <v>45771.29861111111</v>
      </c>
      <c r="AM863" s="163" t="s">
        <v>7992</v>
      </c>
      <c r="AN863" s="510"/>
      <c r="AO863" s="509"/>
      <c r="AP863" s="509"/>
      <c r="AQ863" s="509"/>
      <c r="AR863" s="509"/>
      <c r="AS863" s="509"/>
      <c r="AT863" s="163" t="s">
        <v>2653</v>
      </c>
      <c r="AU863" s="507">
        <v>6162.0</v>
      </c>
      <c r="AV863" s="507">
        <v>8.0</v>
      </c>
      <c r="AW863" s="507">
        <v>2028.0</v>
      </c>
      <c r="AX863" s="510"/>
      <c r="AY863" s="163" t="s">
        <v>2654</v>
      </c>
      <c r="AZ863" s="163" t="s">
        <v>2655</v>
      </c>
    </row>
    <row r="864">
      <c r="A864" s="163" t="s">
        <v>7993</v>
      </c>
      <c r="B864" s="163" t="s">
        <v>7994</v>
      </c>
      <c r="C864" s="163" t="s">
        <v>2638</v>
      </c>
      <c r="D864" s="163" t="s">
        <v>2639</v>
      </c>
      <c r="E864" s="506">
        <v>45771.29861111111</v>
      </c>
      <c r="F864" s="507">
        <v>14800.0</v>
      </c>
      <c r="G864" s="163" t="s">
        <v>2640</v>
      </c>
      <c r="H864" s="507">
        <v>14800.0</v>
      </c>
      <c r="I864" s="163" t="s">
        <v>2640</v>
      </c>
      <c r="J864" s="163" t="s">
        <v>2641</v>
      </c>
      <c r="K864" s="163" t="s">
        <v>2642</v>
      </c>
      <c r="L864" s="163" t="s">
        <v>7995</v>
      </c>
      <c r="M864" s="163" t="s">
        <v>7995</v>
      </c>
      <c r="N864" s="163" t="s">
        <v>2645</v>
      </c>
      <c r="O864" s="163" t="s">
        <v>2646</v>
      </c>
      <c r="P864" s="163" t="s">
        <v>2647</v>
      </c>
      <c r="Q864" s="163" t="s">
        <v>2648</v>
      </c>
      <c r="R864" s="506">
        <v>45771.29861111111</v>
      </c>
      <c r="S864" s="509"/>
      <c r="T864" s="509"/>
      <c r="U864" s="163" t="s">
        <v>7996</v>
      </c>
      <c r="V864" s="510"/>
      <c r="W864" s="510"/>
      <c r="X864" s="510"/>
      <c r="Y864" s="510"/>
      <c r="Z864" s="510"/>
      <c r="AA864" s="510"/>
      <c r="AB864" s="163" t="s">
        <v>7997</v>
      </c>
      <c r="AC864" s="507">
        <v>9.026734405E9</v>
      </c>
      <c r="AD864" s="163" t="s">
        <v>7998</v>
      </c>
      <c r="AE864" s="507">
        <v>636400.0</v>
      </c>
      <c r="AF864" s="163" t="s">
        <v>2640</v>
      </c>
      <c r="AG864" s="163" t="s">
        <v>3096</v>
      </c>
      <c r="AH864" s="507">
        <v>43.0</v>
      </c>
      <c r="AI864" s="509"/>
      <c r="AJ864" s="163" t="s">
        <v>2651</v>
      </c>
      <c r="AK864" s="514">
        <v>45801.0</v>
      </c>
      <c r="AL864" s="506">
        <v>45771.29861111111</v>
      </c>
      <c r="AM864" s="163" t="s">
        <v>7999</v>
      </c>
      <c r="AN864" s="510"/>
      <c r="AO864" s="509"/>
      <c r="AP864" s="509"/>
      <c r="AQ864" s="509"/>
      <c r="AR864" s="509"/>
      <c r="AS864" s="509"/>
      <c r="AT864" s="163" t="s">
        <v>2653</v>
      </c>
      <c r="AU864" s="507">
        <v>1030.0</v>
      </c>
      <c r="AV864" s="507">
        <v>10.0</v>
      </c>
      <c r="AW864" s="507">
        <v>2026.0</v>
      </c>
      <c r="AX864" s="163" t="s">
        <v>2730</v>
      </c>
      <c r="AY864" s="510"/>
      <c r="AZ864" s="163" t="s">
        <v>2655</v>
      </c>
    </row>
    <row r="865">
      <c r="A865" s="163" t="s">
        <v>8000</v>
      </c>
      <c r="B865" s="163" t="s">
        <v>8001</v>
      </c>
      <c r="C865" s="163" t="s">
        <v>2638</v>
      </c>
      <c r="D865" s="163" t="s">
        <v>2639</v>
      </c>
      <c r="E865" s="506">
        <v>45771.29791666667</v>
      </c>
      <c r="F865" s="507">
        <v>21400.0</v>
      </c>
      <c r="G865" s="163" t="s">
        <v>2640</v>
      </c>
      <c r="H865" s="507">
        <v>21400.0</v>
      </c>
      <c r="I865" s="163" t="s">
        <v>2640</v>
      </c>
      <c r="J865" s="163" t="s">
        <v>2641</v>
      </c>
      <c r="K865" s="163" t="s">
        <v>2642</v>
      </c>
      <c r="L865" s="163" t="s">
        <v>8002</v>
      </c>
      <c r="M865" s="163" t="s">
        <v>8002</v>
      </c>
      <c r="N865" s="163" t="s">
        <v>2645</v>
      </c>
      <c r="O865" s="163" t="s">
        <v>2646</v>
      </c>
      <c r="P865" s="163" t="s">
        <v>2647</v>
      </c>
      <c r="Q865" s="163" t="s">
        <v>2648</v>
      </c>
      <c r="R865" s="506">
        <v>45771.29791666667</v>
      </c>
      <c r="S865" s="509"/>
      <c r="T865" s="509"/>
      <c r="U865" s="163" t="s">
        <v>8003</v>
      </c>
      <c r="V865" s="510"/>
      <c r="W865" s="510"/>
      <c r="X865" s="510"/>
      <c r="Y865" s="510"/>
      <c r="Z865" s="510"/>
      <c r="AA865" s="510"/>
      <c r="AB865" s="163" t="s">
        <v>8004</v>
      </c>
      <c r="AC865" s="510"/>
      <c r="AD865" s="163" t="s">
        <v>8005</v>
      </c>
      <c r="AE865" s="507">
        <v>770400.0</v>
      </c>
      <c r="AF865" s="163" t="s">
        <v>2640</v>
      </c>
      <c r="AG865" s="163" t="s">
        <v>3096</v>
      </c>
      <c r="AH865" s="507">
        <v>36.0</v>
      </c>
      <c r="AI865" s="509"/>
      <c r="AJ865" s="163" t="s">
        <v>2651</v>
      </c>
      <c r="AK865" s="514">
        <v>45801.0</v>
      </c>
      <c r="AL865" s="506">
        <v>45771.29791666667</v>
      </c>
      <c r="AM865" s="163" t="s">
        <v>8006</v>
      </c>
      <c r="AN865" s="510"/>
      <c r="AO865" s="509"/>
      <c r="AP865" s="509"/>
      <c r="AQ865" s="509"/>
      <c r="AR865" s="509"/>
      <c r="AS865" s="509"/>
      <c r="AT865" s="163" t="s">
        <v>2653</v>
      </c>
      <c r="AU865" s="507">
        <v>9657.0</v>
      </c>
      <c r="AV865" s="507">
        <v>11.0</v>
      </c>
      <c r="AW865" s="507">
        <v>2028.0</v>
      </c>
      <c r="AX865" s="510"/>
      <c r="AY865" s="510"/>
      <c r="AZ865" s="163" t="s">
        <v>2655</v>
      </c>
    </row>
    <row r="866">
      <c r="A866" s="163" t="s">
        <v>8007</v>
      </c>
      <c r="B866" s="163" t="s">
        <v>8008</v>
      </c>
      <c r="C866" s="163" t="s">
        <v>2638</v>
      </c>
      <c r="D866" s="163" t="s">
        <v>2639</v>
      </c>
      <c r="E866" s="506">
        <v>45771.29791666667</v>
      </c>
      <c r="F866" s="507">
        <v>21400.0</v>
      </c>
      <c r="G866" s="163" t="s">
        <v>2640</v>
      </c>
      <c r="H866" s="507">
        <v>21400.0</v>
      </c>
      <c r="I866" s="163" t="s">
        <v>2640</v>
      </c>
      <c r="J866" s="163" t="s">
        <v>2641</v>
      </c>
      <c r="K866" s="163" t="s">
        <v>2642</v>
      </c>
      <c r="L866" s="163" t="s">
        <v>8009</v>
      </c>
      <c r="M866" s="163" t="s">
        <v>8009</v>
      </c>
      <c r="N866" s="163" t="s">
        <v>2645</v>
      </c>
      <c r="O866" s="163" t="s">
        <v>2646</v>
      </c>
      <c r="P866" s="163" t="s">
        <v>2647</v>
      </c>
      <c r="Q866" s="163" t="s">
        <v>2648</v>
      </c>
      <c r="R866" s="506">
        <v>45771.29791666667</v>
      </c>
      <c r="S866" s="509"/>
      <c r="T866" s="509"/>
      <c r="U866" s="163" t="s">
        <v>8010</v>
      </c>
      <c r="V866" s="510"/>
      <c r="W866" s="510"/>
      <c r="X866" s="510"/>
      <c r="Y866" s="510"/>
      <c r="Z866" s="510"/>
      <c r="AA866" s="510"/>
      <c r="AB866" s="163" t="s">
        <v>8011</v>
      </c>
      <c r="AC866" s="510"/>
      <c r="AD866" s="163" t="s">
        <v>8012</v>
      </c>
      <c r="AE866" s="507">
        <v>749000.0</v>
      </c>
      <c r="AF866" s="163" t="s">
        <v>2640</v>
      </c>
      <c r="AG866" s="163" t="s">
        <v>3096</v>
      </c>
      <c r="AH866" s="507">
        <v>35.0</v>
      </c>
      <c r="AI866" s="509"/>
      <c r="AJ866" s="163" t="s">
        <v>2651</v>
      </c>
      <c r="AK866" s="514">
        <v>45801.0</v>
      </c>
      <c r="AL866" s="506">
        <v>45771.29791666667</v>
      </c>
      <c r="AM866" s="163" t="s">
        <v>8013</v>
      </c>
      <c r="AN866" s="510"/>
      <c r="AO866" s="509"/>
      <c r="AP866" s="509"/>
      <c r="AQ866" s="509"/>
      <c r="AR866" s="509"/>
      <c r="AS866" s="509"/>
      <c r="AT866" s="163" t="s">
        <v>2653</v>
      </c>
      <c r="AU866" s="507">
        <v>7915.0</v>
      </c>
      <c r="AV866" s="507">
        <v>9.0</v>
      </c>
      <c r="AW866" s="507">
        <v>2031.0</v>
      </c>
      <c r="AX866" s="163" t="s">
        <v>2730</v>
      </c>
      <c r="AY866" s="163" t="s">
        <v>8014</v>
      </c>
      <c r="AZ866" s="163" t="s">
        <v>2655</v>
      </c>
    </row>
    <row r="867">
      <c r="A867" s="163" t="s">
        <v>8015</v>
      </c>
      <c r="B867" s="163" t="s">
        <v>8016</v>
      </c>
      <c r="C867" s="163" t="s">
        <v>2638</v>
      </c>
      <c r="D867" s="163" t="s">
        <v>2639</v>
      </c>
      <c r="E867" s="506">
        <v>45771.29791666667</v>
      </c>
      <c r="F867" s="507">
        <v>21300.0</v>
      </c>
      <c r="G867" s="163" t="s">
        <v>2640</v>
      </c>
      <c r="H867" s="507">
        <v>21300.0</v>
      </c>
      <c r="I867" s="163" t="s">
        <v>2640</v>
      </c>
      <c r="J867" s="163" t="s">
        <v>2641</v>
      </c>
      <c r="K867" s="163" t="s">
        <v>2642</v>
      </c>
      <c r="L867" s="163" t="s">
        <v>8017</v>
      </c>
      <c r="M867" s="163" t="s">
        <v>8017</v>
      </c>
      <c r="N867" s="163" t="s">
        <v>2645</v>
      </c>
      <c r="O867" s="163" t="s">
        <v>2646</v>
      </c>
      <c r="P867" s="163" t="s">
        <v>2647</v>
      </c>
      <c r="Q867" s="163" t="s">
        <v>2648</v>
      </c>
      <c r="R867" s="506">
        <v>45771.29791666667</v>
      </c>
      <c r="S867" s="509"/>
      <c r="T867" s="509"/>
      <c r="U867" s="163" t="s">
        <v>8018</v>
      </c>
      <c r="V867" s="510"/>
      <c r="W867" s="510"/>
      <c r="X867" s="510"/>
      <c r="Y867" s="510"/>
      <c r="Z867" s="510"/>
      <c r="AA867" s="510"/>
      <c r="AB867" s="163" t="s">
        <v>8019</v>
      </c>
      <c r="AC867" s="507">
        <v>9.094453801E9</v>
      </c>
      <c r="AD867" s="163" t="s">
        <v>8020</v>
      </c>
      <c r="AE867" s="507">
        <v>745500.0</v>
      </c>
      <c r="AF867" s="163" t="s">
        <v>2640</v>
      </c>
      <c r="AG867" s="163" t="s">
        <v>3096</v>
      </c>
      <c r="AH867" s="507">
        <v>35.0</v>
      </c>
      <c r="AI867" s="509"/>
      <c r="AJ867" s="163" t="s">
        <v>2651</v>
      </c>
      <c r="AK867" s="514">
        <v>45797.0</v>
      </c>
      <c r="AL867" s="506">
        <v>45771.29791666667</v>
      </c>
      <c r="AM867" s="163" t="s">
        <v>8021</v>
      </c>
      <c r="AN867" s="510"/>
      <c r="AO867" s="509"/>
      <c r="AP867" s="509"/>
      <c r="AQ867" s="509"/>
      <c r="AR867" s="509"/>
      <c r="AS867" s="509"/>
      <c r="AT867" s="163" t="s">
        <v>2700</v>
      </c>
      <c r="AU867" s="507">
        <v>4499.0</v>
      </c>
      <c r="AV867" s="507">
        <v>4.0</v>
      </c>
      <c r="AW867" s="507">
        <v>2028.0</v>
      </c>
      <c r="AX867" s="510"/>
      <c r="AY867" s="510"/>
      <c r="AZ867" s="163" t="s">
        <v>2655</v>
      </c>
    </row>
    <row r="868">
      <c r="A868" s="163" t="s">
        <v>8022</v>
      </c>
      <c r="B868" s="163" t="s">
        <v>8023</v>
      </c>
      <c r="C868" s="163" t="s">
        <v>2638</v>
      </c>
      <c r="D868" s="163" t="s">
        <v>2639</v>
      </c>
      <c r="E868" s="506">
        <v>45771.29652777778</v>
      </c>
      <c r="F868" s="507">
        <v>24985.0</v>
      </c>
      <c r="G868" s="163" t="s">
        <v>2640</v>
      </c>
      <c r="H868" s="507">
        <v>24985.0</v>
      </c>
      <c r="I868" s="163" t="s">
        <v>2640</v>
      </c>
      <c r="J868" s="163" t="s">
        <v>2641</v>
      </c>
      <c r="K868" s="163" t="s">
        <v>2642</v>
      </c>
      <c r="L868" s="163" t="s">
        <v>8024</v>
      </c>
      <c r="M868" s="163" t="s">
        <v>8024</v>
      </c>
      <c r="N868" s="163" t="s">
        <v>2645</v>
      </c>
      <c r="O868" s="163" t="s">
        <v>2646</v>
      </c>
      <c r="P868" s="163" t="s">
        <v>2673</v>
      </c>
      <c r="Q868" s="163" t="s">
        <v>2648</v>
      </c>
      <c r="R868" s="506">
        <v>45771.29513888889</v>
      </c>
      <c r="S868" s="509"/>
      <c r="T868" s="509"/>
      <c r="U868" s="163" t="s">
        <v>8025</v>
      </c>
      <c r="V868" s="510"/>
      <c r="W868" s="510"/>
      <c r="X868" s="510"/>
      <c r="Y868" s="510"/>
      <c r="Z868" s="510"/>
      <c r="AA868" s="510"/>
      <c r="AB868" s="163" t="s">
        <v>8026</v>
      </c>
      <c r="AC868" s="507">
        <v>8.016258488E9</v>
      </c>
      <c r="AD868" s="163" t="s">
        <v>8027</v>
      </c>
      <c r="AE868" s="507">
        <v>599640.0</v>
      </c>
      <c r="AF868" s="163" t="s">
        <v>2640</v>
      </c>
      <c r="AG868" s="163" t="s">
        <v>3096</v>
      </c>
      <c r="AH868" s="507">
        <v>24.0</v>
      </c>
      <c r="AI868" s="509"/>
      <c r="AJ868" s="163" t="s">
        <v>2651</v>
      </c>
      <c r="AK868" s="514">
        <v>45801.0</v>
      </c>
      <c r="AL868" s="506">
        <v>45771.29513888889</v>
      </c>
      <c r="AM868" s="163" t="s">
        <v>8028</v>
      </c>
      <c r="AN868" s="510"/>
      <c r="AO868" s="509"/>
      <c r="AP868" s="509"/>
      <c r="AQ868" s="509"/>
      <c r="AR868" s="509"/>
      <c r="AS868" s="509"/>
      <c r="AT868" s="163" t="s">
        <v>2653</v>
      </c>
      <c r="AU868" s="507">
        <v>6005.0</v>
      </c>
      <c r="AV868" s="507">
        <v>2.0</v>
      </c>
      <c r="AW868" s="507">
        <v>2029.0</v>
      </c>
      <c r="AX868" s="163" t="s">
        <v>2677</v>
      </c>
      <c r="AY868" s="163" t="s">
        <v>2779</v>
      </c>
      <c r="AZ868" s="163" t="s">
        <v>2655</v>
      </c>
    </row>
    <row r="869">
      <c r="A869" s="163" t="s">
        <v>8029</v>
      </c>
      <c r="B869" s="163" t="s">
        <v>8030</v>
      </c>
      <c r="C869" s="163" t="s">
        <v>2638</v>
      </c>
      <c r="D869" s="163" t="s">
        <v>2639</v>
      </c>
      <c r="E869" s="506">
        <v>45771.29652777778</v>
      </c>
      <c r="F869" s="507">
        <v>21300.0</v>
      </c>
      <c r="G869" s="163" t="s">
        <v>2640</v>
      </c>
      <c r="H869" s="507">
        <v>21300.0</v>
      </c>
      <c r="I869" s="163" t="s">
        <v>2640</v>
      </c>
      <c r="J869" s="163" t="s">
        <v>2641</v>
      </c>
      <c r="K869" s="163" t="s">
        <v>2642</v>
      </c>
      <c r="L869" s="163" t="s">
        <v>8031</v>
      </c>
      <c r="M869" s="163" t="s">
        <v>8031</v>
      </c>
      <c r="N869" s="163" t="s">
        <v>2645</v>
      </c>
      <c r="O869" s="163" t="s">
        <v>2646</v>
      </c>
      <c r="P869" s="163" t="s">
        <v>2673</v>
      </c>
      <c r="Q869" s="163" t="s">
        <v>2648</v>
      </c>
      <c r="R869" s="506">
        <v>45771.29513888889</v>
      </c>
      <c r="S869" s="509"/>
      <c r="T869" s="509"/>
      <c r="U869" s="163" t="s">
        <v>8032</v>
      </c>
      <c r="V869" s="510"/>
      <c r="W869" s="510"/>
      <c r="X869" s="510"/>
      <c r="Y869" s="510"/>
      <c r="Z869" s="510"/>
      <c r="AA869" s="510"/>
      <c r="AB869" s="163" t="s">
        <v>8033</v>
      </c>
      <c r="AC869" s="507">
        <v>9.099695125E9</v>
      </c>
      <c r="AD869" s="163" t="s">
        <v>8034</v>
      </c>
      <c r="AE869" s="507">
        <v>660300.0</v>
      </c>
      <c r="AF869" s="163" t="s">
        <v>2640</v>
      </c>
      <c r="AG869" s="163" t="s">
        <v>3096</v>
      </c>
      <c r="AH869" s="507">
        <v>31.0</v>
      </c>
      <c r="AI869" s="509"/>
      <c r="AJ869" s="163" t="s">
        <v>2651</v>
      </c>
      <c r="AK869" s="514">
        <v>45801.0</v>
      </c>
      <c r="AL869" s="506">
        <v>45771.29513888889</v>
      </c>
      <c r="AM869" s="163" t="s">
        <v>8035</v>
      </c>
      <c r="AN869" s="510"/>
      <c r="AO869" s="509"/>
      <c r="AP869" s="509"/>
      <c r="AQ869" s="509"/>
      <c r="AR869" s="509"/>
      <c r="AS869" s="509"/>
      <c r="AT869" s="163" t="s">
        <v>2700</v>
      </c>
      <c r="AU869" s="507">
        <v>4015.0</v>
      </c>
      <c r="AV869" s="507">
        <v>2.0</v>
      </c>
      <c r="AW869" s="507">
        <v>2031.0</v>
      </c>
      <c r="AX869" s="163" t="s">
        <v>2677</v>
      </c>
      <c r="AY869" s="163" t="s">
        <v>2709</v>
      </c>
      <c r="AZ869" s="163" t="s">
        <v>2655</v>
      </c>
    </row>
    <row r="870">
      <c r="A870" s="163" t="s">
        <v>8036</v>
      </c>
      <c r="B870" s="163" t="s">
        <v>8037</v>
      </c>
      <c r="C870" s="163" t="s">
        <v>2638</v>
      </c>
      <c r="D870" s="163" t="s">
        <v>2639</v>
      </c>
      <c r="E870" s="506">
        <v>45771.294444444444</v>
      </c>
      <c r="F870" s="507">
        <v>5000.0</v>
      </c>
      <c r="G870" s="163" t="s">
        <v>2640</v>
      </c>
      <c r="H870" s="507">
        <v>5000.0</v>
      </c>
      <c r="I870" s="163" t="s">
        <v>2640</v>
      </c>
      <c r="J870" s="163" t="s">
        <v>2641</v>
      </c>
      <c r="K870" s="163" t="s">
        <v>2642</v>
      </c>
      <c r="L870" s="163" t="s">
        <v>8038</v>
      </c>
      <c r="M870" s="163" t="s">
        <v>8038</v>
      </c>
      <c r="N870" s="163" t="s">
        <v>2645</v>
      </c>
      <c r="O870" s="163" t="s">
        <v>2646</v>
      </c>
      <c r="P870" s="163" t="s">
        <v>2683</v>
      </c>
      <c r="Q870" s="163" t="s">
        <v>2648</v>
      </c>
      <c r="R870" s="506">
        <v>45771.29305555556</v>
      </c>
      <c r="S870" s="509"/>
      <c r="T870" s="509"/>
      <c r="U870" s="163" t="s">
        <v>8039</v>
      </c>
      <c r="V870" s="510"/>
      <c r="W870" s="510"/>
      <c r="X870" s="510"/>
      <c r="Y870" s="510"/>
      <c r="Z870" s="510"/>
      <c r="AA870" s="510"/>
      <c r="AB870" s="163" t="s">
        <v>8040</v>
      </c>
      <c r="AC870" s="507">
        <v>9.073649114E9</v>
      </c>
      <c r="AD870" s="163" t="s">
        <v>8041</v>
      </c>
      <c r="AE870" s="507">
        <v>715000.0</v>
      </c>
      <c r="AF870" s="163" t="s">
        <v>2640</v>
      </c>
      <c r="AG870" s="163" t="s">
        <v>3096</v>
      </c>
      <c r="AH870" s="507">
        <v>143.0</v>
      </c>
      <c r="AI870" s="509"/>
      <c r="AJ870" s="163" t="s">
        <v>2651</v>
      </c>
      <c r="AK870" s="514">
        <v>45801.0</v>
      </c>
      <c r="AL870" s="506">
        <v>45771.29305555556</v>
      </c>
      <c r="AM870" s="163" t="s">
        <v>8042</v>
      </c>
      <c r="AN870" s="510"/>
      <c r="AO870" s="509"/>
      <c r="AP870" s="509"/>
      <c r="AQ870" s="509"/>
      <c r="AR870" s="509"/>
      <c r="AS870" s="509"/>
      <c r="AT870" s="163" t="s">
        <v>2653</v>
      </c>
      <c r="AU870" s="507">
        <v>5270.0</v>
      </c>
      <c r="AV870" s="507">
        <v>10.0</v>
      </c>
      <c r="AW870" s="507">
        <v>2026.0</v>
      </c>
      <c r="AX870" s="163" t="s">
        <v>2846</v>
      </c>
      <c r="AY870" s="163" t="s">
        <v>2921</v>
      </c>
      <c r="AZ870" s="163" t="s">
        <v>2655</v>
      </c>
    </row>
    <row r="871">
      <c r="A871" s="163" t="s">
        <v>8043</v>
      </c>
      <c r="B871" s="163" t="s">
        <v>8044</v>
      </c>
      <c r="C871" s="163" t="s">
        <v>2638</v>
      </c>
      <c r="D871" s="163" t="s">
        <v>2639</v>
      </c>
      <c r="E871" s="506">
        <v>45771.28194444445</v>
      </c>
      <c r="F871" s="507">
        <v>2980.0</v>
      </c>
      <c r="G871" s="163" t="s">
        <v>2640</v>
      </c>
      <c r="H871" s="507">
        <v>2980.0</v>
      </c>
      <c r="I871" s="163" t="s">
        <v>2640</v>
      </c>
      <c r="J871" s="163" t="s">
        <v>2641</v>
      </c>
      <c r="K871" s="163" t="s">
        <v>2642</v>
      </c>
      <c r="L871" s="163" t="s">
        <v>8045</v>
      </c>
      <c r="M871" s="163" t="s">
        <v>8046</v>
      </c>
      <c r="N871" s="163" t="s">
        <v>2645</v>
      </c>
      <c r="O871" s="163" t="s">
        <v>2646</v>
      </c>
      <c r="P871" s="163" t="s">
        <v>2647</v>
      </c>
      <c r="Q871" s="163" t="s">
        <v>2648</v>
      </c>
      <c r="R871" s="506">
        <v>45771.28194444445</v>
      </c>
      <c r="S871" s="509"/>
      <c r="T871" s="509"/>
      <c r="U871" s="163" t="s">
        <v>8047</v>
      </c>
      <c r="V871" s="510"/>
      <c r="W871" s="510"/>
      <c r="X871" s="510"/>
      <c r="Y871" s="510"/>
      <c r="Z871" s="510"/>
      <c r="AA871" s="510"/>
      <c r="AB871" s="163" t="s">
        <v>8048</v>
      </c>
      <c r="AC871" s="507">
        <v>9.049089555E9</v>
      </c>
      <c r="AD871" s="510"/>
      <c r="AE871" s="509"/>
      <c r="AF871" s="509"/>
      <c r="AG871" s="509"/>
      <c r="AH871" s="509"/>
      <c r="AI871" s="509"/>
      <c r="AJ871" s="163" t="s">
        <v>2651</v>
      </c>
      <c r="AK871" s="509"/>
      <c r="AL871" s="509"/>
      <c r="AM871" s="163" t="s">
        <v>8049</v>
      </c>
      <c r="AN871" s="510"/>
      <c r="AO871" s="509"/>
      <c r="AP871" s="509"/>
      <c r="AQ871" s="509"/>
      <c r="AR871" s="509"/>
      <c r="AS871" s="509"/>
      <c r="AT871" s="163" t="s">
        <v>2653</v>
      </c>
      <c r="AU871" s="507">
        <v>5863.0</v>
      </c>
      <c r="AV871" s="507">
        <v>3.0</v>
      </c>
      <c r="AW871" s="507">
        <v>2026.0</v>
      </c>
      <c r="AX871" s="510"/>
      <c r="AY871" s="163" t="s">
        <v>2654</v>
      </c>
      <c r="AZ871" s="163" t="s">
        <v>2655</v>
      </c>
    </row>
    <row r="872">
      <c r="A872" s="163" t="s">
        <v>8050</v>
      </c>
      <c r="B872" s="163" t="s">
        <v>8051</v>
      </c>
      <c r="C872" s="163" t="s">
        <v>2638</v>
      </c>
      <c r="D872" s="163" t="s">
        <v>2639</v>
      </c>
      <c r="E872" s="506">
        <v>45771.259722222225</v>
      </c>
      <c r="F872" s="507">
        <v>2980.0</v>
      </c>
      <c r="G872" s="163" t="s">
        <v>2640</v>
      </c>
      <c r="H872" s="507">
        <v>2980.0</v>
      </c>
      <c r="I872" s="163" t="s">
        <v>2640</v>
      </c>
      <c r="J872" s="163" t="s">
        <v>2641</v>
      </c>
      <c r="K872" s="163" t="s">
        <v>2642</v>
      </c>
      <c r="L872" s="163" t="s">
        <v>8052</v>
      </c>
      <c r="M872" s="163" t="s">
        <v>8053</v>
      </c>
      <c r="N872" s="163" t="s">
        <v>2645</v>
      </c>
      <c r="O872" s="163" t="s">
        <v>2646</v>
      </c>
      <c r="P872" s="163" t="s">
        <v>2673</v>
      </c>
      <c r="Q872" s="163" t="s">
        <v>2648</v>
      </c>
      <c r="R872" s="506">
        <v>45771.25833333333</v>
      </c>
      <c r="S872" s="509"/>
      <c r="T872" s="509"/>
      <c r="U872" s="163" t="s">
        <v>8054</v>
      </c>
      <c r="V872" s="513"/>
      <c r="W872" s="510"/>
      <c r="X872" s="510"/>
      <c r="Y872" s="510"/>
      <c r="Z872" s="510"/>
      <c r="AA872" s="510"/>
      <c r="AB872" s="163" t="s">
        <v>8055</v>
      </c>
      <c r="AC872" s="507">
        <v>9.015090343E9</v>
      </c>
      <c r="AD872" s="510"/>
      <c r="AE872" s="509"/>
      <c r="AF872" s="509"/>
      <c r="AG872" s="509"/>
      <c r="AH872" s="509"/>
      <c r="AI872" s="509"/>
      <c r="AJ872" s="163" t="s">
        <v>2651</v>
      </c>
      <c r="AK872" s="509"/>
      <c r="AL872" s="509"/>
      <c r="AM872" s="163" t="s">
        <v>8056</v>
      </c>
      <c r="AN872" s="510"/>
      <c r="AO872" s="509"/>
      <c r="AP872" s="509"/>
      <c r="AQ872" s="509"/>
      <c r="AR872" s="509"/>
      <c r="AS872" s="509"/>
      <c r="AT872" s="163" t="s">
        <v>2700</v>
      </c>
      <c r="AU872" s="507">
        <v>3778.0</v>
      </c>
      <c r="AV872" s="507">
        <v>11.0</v>
      </c>
      <c r="AW872" s="507">
        <v>2030.0</v>
      </c>
      <c r="AX872" s="163" t="s">
        <v>2677</v>
      </c>
      <c r="AY872" s="163" t="s">
        <v>8057</v>
      </c>
      <c r="AZ872" s="163" t="s">
        <v>2655</v>
      </c>
    </row>
    <row r="873">
      <c r="A873" s="163" t="s">
        <v>8058</v>
      </c>
      <c r="B873" s="163" t="s">
        <v>8059</v>
      </c>
      <c r="C873" s="163" t="s">
        <v>2638</v>
      </c>
      <c r="D873" s="163" t="s">
        <v>2639</v>
      </c>
      <c r="E873" s="506">
        <v>45771.24513888889</v>
      </c>
      <c r="F873" s="507">
        <v>2980.0</v>
      </c>
      <c r="G873" s="163" t="s">
        <v>2640</v>
      </c>
      <c r="H873" s="507">
        <v>2980.0</v>
      </c>
      <c r="I873" s="163" t="s">
        <v>2640</v>
      </c>
      <c r="J873" s="163" t="s">
        <v>2641</v>
      </c>
      <c r="K873" s="163" t="s">
        <v>2642</v>
      </c>
      <c r="L873" s="163" t="s">
        <v>8060</v>
      </c>
      <c r="M873" s="163" t="s">
        <v>8061</v>
      </c>
      <c r="N873" s="163" t="s">
        <v>2645</v>
      </c>
      <c r="O873" s="163" t="s">
        <v>2646</v>
      </c>
      <c r="P873" s="163" t="s">
        <v>2683</v>
      </c>
      <c r="Q873" s="163" t="s">
        <v>2648</v>
      </c>
      <c r="R873" s="506">
        <v>45771.24375</v>
      </c>
      <c r="S873" s="509"/>
      <c r="T873" s="509"/>
      <c r="U873" s="163" t="s">
        <v>8062</v>
      </c>
      <c r="V873" s="510"/>
      <c r="W873" s="510"/>
      <c r="X873" s="510"/>
      <c r="Y873" s="510"/>
      <c r="Z873" s="510"/>
      <c r="AA873" s="510"/>
      <c r="AB873" s="163" t="s">
        <v>8063</v>
      </c>
      <c r="AC873" s="507">
        <v>9.025460215E9</v>
      </c>
      <c r="AD873" s="510"/>
      <c r="AE873" s="509"/>
      <c r="AF873" s="509"/>
      <c r="AG873" s="509"/>
      <c r="AH873" s="509"/>
      <c r="AI873" s="509"/>
      <c r="AJ873" s="163" t="s">
        <v>2651</v>
      </c>
      <c r="AK873" s="512"/>
      <c r="AL873" s="513"/>
      <c r="AM873" s="163" t="s">
        <v>8064</v>
      </c>
      <c r="AN873" s="510"/>
      <c r="AO873" s="509"/>
      <c r="AP873" s="509"/>
      <c r="AQ873" s="509"/>
      <c r="AR873" s="509"/>
      <c r="AS873" s="509"/>
      <c r="AT873" s="163" t="s">
        <v>2653</v>
      </c>
      <c r="AU873" s="507">
        <v>8586.0</v>
      </c>
      <c r="AV873" s="507">
        <v>3.0</v>
      </c>
      <c r="AW873" s="507">
        <v>2028.0</v>
      </c>
      <c r="AX873" s="163" t="s">
        <v>2687</v>
      </c>
      <c r="AY873" s="163" t="s">
        <v>2921</v>
      </c>
      <c r="AZ873" s="163" t="s">
        <v>2655</v>
      </c>
    </row>
    <row r="874">
      <c r="A874" s="163" t="s">
        <v>8065</v>
      </c>
      <c r="B874" s="163" t="s">
        <v>8066</v>
      </c>
      <c r="C874" s="163" t="s">
        <v>2638</v>
      </c>
      <c r="D874" s="163" t="s">
        <v>2639</v>
      </c>
      <c r="E874" s="506">
        <v>45771.17291666667</v>
      </c>
      <c r="F874" s="507">
        <v>9800.0</v>
      </c>
      <c r="G874" s="163" t="s">
        <v>2640</v>
      </c>
      <c r="H874" s="507">
        <v>9800.0</v>
      </c>
      <c r="I874" s="163" t="s">
        <v>2640</v>
      </c>
      <c r="J874" s="163" t="s">
        <v>2641</v>
      </c>
      <c r="K874" s="163" t="s">
        <v>2642</v>
      </c>
      <c r="L874" s="163" t="s">
        <v>8067</v>
      </c>
      <c r="M874" s="163" t="s">
        <v>8068</v>
      </c>
      <c r="N874" s="163" t="s">
        <v>2645</v>
      </c>
      <c r="O874" s="163" t="s">
        <v>2646</v>
      </c>
      <c r="P874" s="163" t="s">
        <v>2683</v>
      </c>
      <c r="Q874" s="163" t="s">
        <v>2648</v>
      </c>
      <c r="R874" s="506">
        <v>45771.17083333333</v>
      </c>
      <c r="S874" s="509"/>
      <c r="T874" s="509"/>
      <c r="U874" s="163" t="s">
        <v>8069</v>
      </c>
      <c r="V874" s="513"/>
      <c r="W874" s="510"/>
      <c r="X874" s="510"/>
      <c r="Y874" s="510"/>
      <c r="Z874" s="510"/>
      <c r="AA874" s="510"/>
      <c r="AB874" s="163" t="s">
        <v>8070</v>
      </c>
      <c r="AC874" s="507">
        <v>7.028087636E9</v>
      </c>
      <c r="AD874" s="510"/>
      <c r="AE874" s="509"/>
      <c r="AF874" s="509"/>
      <c r="AG874" s="509"/>
      <c r="AH874" s="509"/>
      <c r="AI874" s="509"/>
      <c r="AJ874" s="163" t="s">
        <v>2651</v>
      </c>
      <c r="AK874" s="509"/>
      <c r="AL874" s="509"/>
      <c r="AM874" s="163" t="s">
        <v>8071</v>
      </c>
      <c r="AN874" s="510"/>
      <c r="AO874" s="510"/>
      <c r="AP874" s="509"/>
      <c r="AQ874" s="509"/>
      <c r="AR874" s="509"/>
      <c r="AS874" s="509"/>
      <c r="AT874" s="163" t="s">
        <v>2653</v>
      </c>
      <c r="AU874" s="507">
        <v>1.0</v>
      </c>
      <c r="AV874" s="507">
        <v>6.0</v>
      </c>
      <c r="AW874" s="507">
        <v>2029.0</v>
      </c>
      <c r="AX874" s="510"/>
      <c r="AY874" s="163" t="s">
        <v>3896</v>
      </c>
      <c r="AZ874" s="163" t="s">
        <v>2655</v>
      </c>
    </row>
    <row r="875">
      <c r="A875" s="163" t="s">
        <v>8072</v>
      </c>
      <c r="B875" s="163" t="s">
        <v>8066</v>
      </c>
      <c r="C875" s="163" t="s">
        <v>2638</v>
      </c>
      <c r="D875" s="163" t="s">
        <v>2639</v>
      </c>
      <c r="E875" s="506">
        <v>45771.17083333333</v>
      </c>
      <c r="F875" s="507">
        <v>2980.0</v>
      </c>
      <c r="G875" s="163" t="s">
        <v>2640</v>
      </c>
      <c r="H875" s="507">
        <v>2980.0</v>
      </c>
      <c r="I875" s="163" t="s">
        <v>2640</v>
      </c>
      <c r="J875" s="163" t="s">
        <v>2641</v>
      </c>
      <c r="K875" s="163" t="s">
        <v>2642</v>
      </c>
      <c r="L875" s="163" t="s">
        <v>8067</v>
      </c>
      <c r="M875" s="163" t="s">
        <v>8073</v>
      </c>
      <c r="N875" s="163" t="s">
        <v>2645</v>
      </c>
      <c r="O875" s="163" t="s">
        <v>2646</v>
      </c>
      <c r="P875" s="163" t="s">
        <v>2683</v>
      </c>
      <c r="Q875" s="163" t="s">
        <v>2648</v>
      </c>
      <c r="R875" s="506">
        <v>45771.16875</v>
      </c>
      <c r="S875" s="509"/>
      <c r="T875" s="509"/>
      <c r="U875" s="163" t="s">
        <v>8074</v>
      </c>
      <c r="V875" s="510"/>
      <c r="W875" s="510"/>
      <c r="X875" s="510"/>
      <c r="Y875" s="510"/>
      <c r="Z875" s="510"/>
      <c r="AA875" s="510"/>
      <c r="AB875" s="163" t="s">
        <v>8070</v>
      </c>
      <c r="AC875" s="507">
        <v>7.028087636E9</v>
      </c>
      <c r="AD875" s="510"/>
      <c r="AE875" s="509"/>
      <c r="AF875" s="509"/>
      <c r="AG875" s="509"/>
      <c r="AH875" s="509"/>
      <c r="AI875" s="509"/>
      <c r="AJ875" s="163" t="s">
        <v>2651</v>
      </c>
      <c r="AK875" s="509"/>
      <c r="AL875" s="509"/>
      <c r="AM875" s="163" t="s">
        <v>8071</v>
      </c>
      <c r="AN875" s="510"/>
      <c r="AO875" s="509"/>
      <c r="AP875" s="509"/>
      <c r="AQ875" s="509"/>
      <c r="AR875" s="509"/>
      <c r="AS875" s="509"/>
      <c r="AT875" s="163" t="s">
        <v>2653</v>
      </c>
      <c r="AU875" s="507">
        <v>1.0</v>
      </c>
      <c r="AV875" s="507">
        <v>6.0</v>
      </c>
      <c r="AW875" s="507">
        <v>2029.0</v>
      </c>
      <c r="AX875" s="510"/>
      <c r="AY875" s="163" t="s">
        <v>3896</v>
      </c>
      <c r="AZ875" s="163" t="s">
        <v>2655</v>
      </c>
    </row>
    <row r="876">
      <c r="A876" s="163" t="s">
        <v>8075</v>
      </c>
      <c r="B876" s="163" t="s">
        <v>8076</v>
      </c>
      <c r="C876" s="163" t="s">
        <v>2638</v>
      </c>
      <c r="D876" s="163" t="s">
        <v>2639</v>
      </c>
      <c r="E876" s="506">
        <v>45771.169444444444</v>
      </c>
      <c r="F876" s="507">
        <v>2980.0</v>
      </c>
      <c r="G876" s="163" t="s">
        <v>2640</v>
      </c>
      <c r="H876" s="507">
        <v>2980.0</v>
      </c>
      <c r="I876" s="163" t="s">
        <v>2640</v>
      </c>
      <c r="J876" s="163" t="s">
        <v>2641</v>
      </c>
      <c r="K876" s="163" t="s">
        <v>2642</v>
      </c>
      <c r="L876" s="163" t="s">
        <v>8077</v>
      </c>
      <c r="M876" s="163" t="s">
        <v>8078</v>
      </c>
      <c r="N876" s="163" t="s">
        <v>2645</v>
      </c>
      <c r="O876" s="163" t="s">
        <v>2646</v>
      </c>
      <c r="P876" s="163" t="s">
        <v>2673</v>
      </c>
      <c r="Q876" s="163" t="s">
        <v>2648</v>
      </c>
      <c r="R876" s="506">
        <v>45771.16805555556</v>
      </c>
      <c r="S876" s="509"/>
      <c r="T876" s="509"/>
      <c r="U876" s="163" t="s">
        <v>8079</v>
      </c>
      <c r="V876" s="510"/>
      <c r="W876" s="510"/>
      <c r="X876" s="510"/>
      <c r="Y876" s="510"/>
      <c r="Z876" s="510"/>
      <c r="AA876" s="510"/>
      <c r="AB876" s="163" t="s">
        <v>8080</v>
      </c>
      <c r="AC876" s="507">
        <v>9.090997159E9</v>
      </c>
      <c r="AD876" s="510"/>
      <c r="AE876" s="509"/>
      <c r="AF876" s="509"/>
      <c r="AG876" s="509"/>
      <c r="AH876" s="509"/>
      <c r="AI876" s="509"/>
      <c r="AJ876" s="163" t="s">
        <v>2651</v>
      </c>
      <c r="AK876" s="509"/>
      <c r="AL876" s="509"/>
      <c r="AM876" s="163" t="s">
        <v>8081</v>
      </c>
      <c r="AN876" s="510"/>
      <c r="AO876" s="509"/>
      <c r="AP876" s="509"/>
      <c r="AQ876" s="509"/>
      <c r="AR876" s="509"/>
      <c r="AS876" s="509"/>
      <c r="AT876" s="163" t="s">
        <v>2653</v>
      </c>
      <c r="AU876" s="507">
        <v>1420.0</v>
      </c>
      <c r="AV876" s="507">
        <v>1.0</v>
      </c>
      <c r="AW876" s="507">
        <v>2028.0</v>
      </c>
      <c r="AX876" s="163" t="s">
        <v>2677</v>
      </c>
      <c r="AY876" s="163" t="s">
        <v>3896</v>
      </c>
      <c r="AZ876" s="163" t="s">
        <v>2655</v>
      </c>
    </row>
    <row r="877">
      <c r="A877" s="163" t="s">
        <v>8082</v>
      </c>
      <c r="B877" s="163" t="s">
        <v>8083</v>
      </c>
      <c r="C877" s="163" t="s">
        <v>2638</v>
      </c>
      <c r="D877" s="163" t="s">
        <v>2639</v>
      </c>
      <c r="E877" s="506">
        <v>45771.14513888889</v>
      </c>
      <c r="F877" s="507">
        <v>2980.0</v>
      </c>
      <c r="G877" s="163" t="s">
        <v>2640</v>
      </c>
      <c r="H877" s="507">
        <v>2980.0</v>
      </c>
      <c r="I877" s="163" t="s">
        <v>2640</v>
      </c>
      <c r="J877" s="163" t="s">
        <v>2641</v>
      </c>
      <c r="K877" s="163" t="s">
        <v>2642</v>
      </c>
      <c r="L877" s="163" t="s">
        <v>8084</v>
      </c>
      <c r="M877" s="163" t="s">
        <v>8085</v>
      </c>
      <c r="N877" s="163" t="s">
        <v>2645</v>
      </c>
      <c r="O877" s="163" t="s">
        <v>2646</v>
      </c>
      <c r="P877" s="163" t="s">
        <v>2673</v>
      </c>
      <c r="Q877" s="163" t="s">
        <v>2648</v>
      </c>
      <c r="R877" s="506">
        <v>45771.14375</v>
      </c>
      <c r="S877" s="509"/>
      <c r="T877" s="509"/>
      <c r="U877" s="163" t="s">
        <v>8086</v>
      </c>
      <c r="V877" s="510"/>
      <c r="W877" s="510"/>
      <c r="X877" s="510"/>
      <c r="Y877" s="510"/>
      <c r="Z877" s="510"/>
      <c r="AA877" s="510"/>
      <c r="AB877" s="163" t="s">
        <v>8087</v>
      </c>
      <c r="AC877" s="507">
        <v>9.01383277E9</v>
      </c>
      <c r="AD877" s="510"/>
      <c r="AE877" s="509"/>
      <c r="AF877" s="509"/>
      <c r="AG877" s="509"/>
      <c r="AH877" s="509"/>
      <c r="AI877" s="509"/>
      <c r="AJ877" s="163" t="s">
        <v>2651</v>
      </c>
      <c r="AK877" s="509"/>
      <c r="AL877" s="509"/>
      <c r="AM877" s="163" t="s">
        <v>8088</v>
      </c>
      <c r="AN877" s="510"/>
      <c r="AO877" s="509"/>
      <c r="AP877" s="509"/>
      <c r="AQ877" s="509"/>
      <c r="AR877" s="509"/>
      <c r="AS877" s="509"/>
      <c r="AT877" s="163" t="s">
        <v>2653</v>
      </c>
      <c r="AU877" s="507">
        <v>1120.0</v>
      </c>
      <c r="AV877" s="507">
        <v>12.0</v>
      </c>
      <c r="AW877" s="507">
        <v>2029.0</v>
      </c>
      <c r="AX877" s="163" t="s">
        <v>2687</v>
      </c>
      <c r="AY877" s="163" t="s">
        <v>2905</v>
      </c>
      <c r="AZ877" s="163" t="s">
        <v>2655</v>
      </c>
    </row>
    <row r="878">
      <c r="A878" s="163" t="s">
        <v>8089</v>
      </c>
      <c r="B878" s="163" t="s">
        <v>8090</v>
      </c>
      <c r="C878" s="163" t="s">
        <v>2638</v>
      </c>
      <c r="D878" s="163" t="s">
        <v>2639</v>
      </c>
      <c r="E878" s="506">
        <v>45771.12847222222</v>
      </c>
      <c r="F878" s="507">
        <v>9800.0</v>
      </c>
      <c r="G878" s="163" t="s">
        <v>2640</v>
      </c>
      <c r="H878" s="507">
        <v>9800.0</v>
      </c>
      <c r="I878" s="163" t="s">
        <v>2640</v>
      </c>
      <c r="J878" s="163" t="s">
        <v>2641</v>
      </c>
      <c r="K878" s="163" t="s">
        <v>2642</v>
      </c>
      <c r="L878" s="163" t="s">
        <v>8091</v>
      </c>
      <c r="M878" s="163" t="s">
        <v>8092</v>
      </c>
      <c r="N878" s="163" t="s">
        <v>2645</v>
      </c>
      <c r="O878" s="163" t="s">
        <v>2646</v>
      </c>
      <c r="P878" s="163" t="s">
        <v>2673</v>
      </c>
      <c r="Q878" s="163" t="s">
        <v>2648</v>
      </c>
      <c r="R878" s="506">
        <v>45771.12708333333</v>
      </c>
      <c r="S878" s="509"/>
      <c r="T878" s="509"/>
      <c r="U878" s="163" t="s">
        <v>8093</v>
      </c>
      <c r="V878" s="510"/>
      <c r="W878" s="510"/>
      <c r="X878" s="510"/>
      <c r="Y878" s="510"/>
      <c r="Z878" s="510"/>
      <c r="AA878" s="510"/>
      <c r="AB878" s="163" t="s">
        <v>8094</v>
      </c>
      <c r="AC878" s="507">
        <v>9.047762785E9</v>
      </c>
      <c r="AD878" s="510"/>
      <c r="AE878" s="509"/>
      <c r="AF878" s="509"/>
      <c r="AG878" s="509"/>
      <c r="AH878" s="509"/>
      <c r="AI878" s="509"/>
      <c r="AJ878" s="163" t="s">
        <v>2651</v>
      </c>
      <c r="AK878" s="509"/>
      <c r="AL878" s="509"/>
      <c r="AM878" s="163" t="s">
        <v>8095</v>
      </c>
      <c r="AN878" s="510"/>
      <c r="AO878" s="509"/>
      <c r="AP878" s="509"/>
      <c r="AQ878" s="509"/>
      <c r="AR878" s="509"/>
      <c r="AS878" s="509"/>
      <c r="AT878" s="163" t="s">
        <v>2653</v>
      </c>
      <c r="AU878" s="507">
        <v>8896.0</v>
      </c>
      <c r="AV878" s="507">
        <v>2.0</v>
      </c>
      <c r="AW878" s="507">
        <v>2029.0</v>
      </c>
      <c r="AX878" s="163" t="s">
        <v>2936</v>
      </c>
      <c r="AY878" s="163" t="s">
        <v>2779</v>
      </c>
      <c r="AZ878" s="163" t="s">
        <v>2655</v>
      </c>
    </row>
    <row r="879">
      <c r="A879" s="163" t="s">
        <v>8096</v>
      </c>
      <c r="B879" s="163" t="s">
        <v>8090</v>
      </c>
      <c r="C879" s="163" t="s">
        <v>2638</v>
      </c>
      <c r="D879" s="163" t="s">
        <v>2639</v>
      </c>
      <c r="E879" s="506">
        <v>45771.12430555555</v>
      </c>
      <c r="F879" s="507">
        <v>2980.0</v>
      </c>
      <c r="G879" s="163" t="s">
        <v>2640</v>
      </c>
      <c r="H879" s="507">
        <v>2980.0</v>
      </c>
      <c r="I879" s="163" t="s">
        <v>2640</v>
      </c>
      <c r="J879" s="163" t="s">
        <v>2641</v>
      </c>
      <c r="K879" s="163" t="s">
        <v>2642</v>
      </c>
      <c r="L879" s="163" t="s">
        <v>8091</v>
      </c>
      <c r="M879" s="163" t="s">
        <v>8097</v>
      </c>
      <c r="N879" s="163" t="s">
        <v>2645</v>
      </c>
      <c r="O879" s="163" t="s">
        <v>2646</v>
      </c>
      <c r="P879" s="163" t="s">
        <v>2673</v>
      </c>
      <c r="Q879" s="163" t="s">
        <v>2648</v>
      </c>
      <c r="R879" s="506">
        <v>45771.12291666667</v>
      </c>
      <c r="S879" s="509"/>
      <c r="T879" s="509"/>
      <c r="U879" s="163" t="s">
        <v>8098</v>
      </c>
      <c r="V879" s="510"/>
      <c r="W879" s="510"/>
      <c r="X879" s="510"/>
      <c r="Y879" s="510"/>
      <c r="Z879" s="510"/>
      <c r="AA879" s="510"/>
      <c r="AB879" s="163" t="s">
        <v>8094</v>
      </c>
      <c r="AC879" s="507">
        <v>9.047762785E9</v>
      </c>
      <c r="AD879" s="510"/>
      <c r="AE879" s="510"/>
      <c r="AF879" s="509"/>
      <c r="AG879" s="509"/>
      <c r="AH879" s="509"/>
      <c r="AI879" s="509"/>
      <c r="AJ879" s="163" t="s">
        <v>2651</v>
      </c>
      <c r="AK879" s="512"/>
      <c r="AL879" s="513"/>
      <c r="AM879" s="163" t="s">
        <v>8095</v>
      </c>
      <c r="AN879" s="510"/>
      <c r="AO879" s="510"/>
      <c r="AP879" s="509"/>
      <c r="AQ879" s="509"/>
      <c r="AR879" s="509"/>
      <c r="AS879" s="509"/>
      <c r="AT879" s="163" t="s">
        <v>2653</v>
      </c>
      <c r="AU879" s="507">
        <v>8896.0</v>
      </c>
      <c r="AV879" s="507">
        <v>2.0</v>
      </c>
      <c r="AW879" s="507">
        <v>2029.0</v>
      </c>
      <c r="AX879" s="163" t="s">
        <v>2936</v>
      </c>
      <c r="AY879" s="163" t="s">
        <v>2779</v>
      </c>
      <c r="AZ879" s="163" t="s">
        <v>2655</v>
      </c>
    </row>
    <row r="880">
      <c r="A880" s="163" t="s">
        <v>8099</v>
      </c>
      <c r="B880" s="163" t="s">
        <v>8100</v>
      </c>
      <c r="C880" s="163" t="s">
        <v>2638</v>
      </c>
      <c r="D880" s="163" t="s">
        <v>2639</v>
      </c>
      <c r="E880" s="506">
        <v>45771.07916666667</v>
      </c>
      <c r="F880" s="507">
        <v>2980.0</v>
      </c>
      <c r="G880" s="163" t="s">
        <v>2640</v>
      </c>
      <c r="H880" s="507">
        <v>2980.0</v>
      </c>
      <c r="I880" s="163" t="s">
        <v>2640</v>
      </c>
      <c r="J880" s="163" t="s">
        <v>2641</v>
      </c>
      <c r="K880" s="163" t="s">
        <v>2642</v>
      </c>
      <c r="L880" s="163" t="s">
        <v>8101</v>
      </c>
      <c r="M880" s="163" t="s">
        <v>8102</v>
      </c>
      <c r="N880" s="163" t="s">
        <v>2645</v>
      </c>
      <c r="O880" s="163" t="s">
        <v>2646</v>
      </c>
      <c r="P880" s="163" t="s">
        <v>2673</v>
      </c>
      <c r="Q880" s="163" t="s">
        <v>2648</v>
      </c>
      <c r="R880" s="506">
        <v>45771.07847222222</v>
      </c>
      <c r="S880" s="509"/>
      <c r="T880" s="509"/>
      <c r="U880" s="163" t="s">
        <v>8103</v>
      </c>
      <c r="V880" s="510"/>
      <c r="W880" s="510"/>
      <c r="X880" s="510"/>
      <c r="Y880" s="510"/>
      <c r="Z880" s="510"/>
      <c r="AA880" s="510"/>
      <c r="AB880" s="163" t="s">
        <v>8104</v>
      </c>
      <c r="AC880" s="507">
        <v>8.044802435E9</v>
      </c>
      <c r="AD880" s="510"/>
      <c r="AE880" s="509"/>
      <c r="AF880" s="509"/>
      <c r="AG880" s="509"/>
      <c r="AH880" s="509"/>
      <c r="AI880" s="509"/>
      <c r="AJ880" s="163" t="s">
        <v>2651</v>
      </c>
      <c r="AK880" s="512"/>
      <c r="AL880" s="513"/>
      <c r="AM880" s="163" t="s">
        <v>8105</v>
      </c>
      <c r="AN880" s="510"/>
      <c r="AO880" s="509"/>
      <c r="AP880" s="509"/>
      <c r="AQ880" s="509"/>
      <c r="AR880" s="509"/>
      <c r="AS880" s="509"/>
      <c r="AT880" s="163" t="s">
        <v>2653</v>
      </c>
      <c r="AU880" s="507">
        <v>6244.0</v>
      </c>
      <c r="AV880" s="507">
        <v>6.0</v>
      </c>
      <c r="AW880" s="507">
        <v>2026.0</v>
      </c>
      <c r="AX880" s="163" t="s">
        <v>2677</v>
      </c>
      <c r="AY880" s="163" t="s">
        <v>2678</v>
      </c>
      <c r="AZ880" s="163" t="s">
        <v>2655</v>
      </c>
    </row>
    <row r="881">
      <c r="A881" s="163" t="s">
        <v>8106</v>
      </c>
      <c r="B881" s="163" t="s">
        <v>8107</v>
      </c>
      <c r="C881" s="163" t="s">
        <v>2638</v>
      </c>
      <c r="D881" s="163" t="s">
        <v>2639</v>
      </c>
      <c r="E881" s="506">
        <v>45771.03333333333</v>
      </c>
      <c r="F881" s="507">
        <v>9800.0</v>
      </c>
      <c r="G881" s="163" t="s">
        <v>2640</v>
      </c>
      <c r="H881" s="507">
        <v>9800.0</v>
      </c>
      <c r="I881" s="163" t="s">
        <v>2640</v>
      </c>
      <c r="J881" s="163" t="s">
        <v>2641</v>
      </c>
      <c r="K881" s="163" t="s">
        <v>2642</v>
      </c>
      <c r="L881" s="163" t="s">
        <v>8108</v>
      </c>
      <c r="M881" s="163" t="s">
        <v>8109</v>
      </c>
      <c r="N881" s="163" t="s">
        <v>2645</v>
      </c>
      <c r="O881" s="163" t="s">
        <v>2646</v>
      </c>
      <c r="P881" s="163" t="s">
        <v>2683</v>
      </c>
      <c r="Q881" s="163" t="s">
        <v>2648</v>
      </c>
      <c r="R881" s="506">
        <v>45771.032638888886</v>
      </c>
      <c r="S881" s="509"/>
      <c r="T881" s="509"/>
      <c r="U881" s="163" t="s">
        <v>8110</v>
      </c>
      <c r="V881" s="510"/>
      <c r="W881" s="510"/>
      <c r="X881" s="510"/>
      <c r="Y881" s="510"/>
      <c r="Z881" s="510"/>
      <c r="AA881" s="510"/>
      <c r="AB881" s="163" t="s">
        <v>8111</v>
      </c>
      <c r="AC881" s="507">
        <v>9.023489447E9</v>
      </c>
      <c r="AD881" s="509"/>
      <c r="AE881" s="509"/>
      <c r="AF881" s="509"/>
      <c r="AG881" s="509"/>
      <c r="AH881" s="509"/>
      <c r="AI881" s="509"/>
      <c r="AJ881" s="163" t="s">
        <v>2651</v>
      </c>
      <c r="AK881" s="512"/>
      <c r="AL881" s="513"/>
      <c r="AM881" s="163" t="s">
        <v>8112</v>
      </c>
      <c r="AN881" s="510"/>
      <c r="AO881" s="509"/>
      <c r="AP881" s="509"/>
      <c r="AQ881" s="509"/>
      <c r="AR881" s="509"/>
      <c r="AS881" s="509"/>
      <c r="AT881" s="163" t="s">
        <v>2653</v>
      </c>
      <c r="AU881" s="507">
        <v>8944.0</v>
      </c>
      <c r="AV881" s="507">
        <v>9.0</v>
      </c>
      <c r="AW881" s="507">
        <v>2026.0</v>
      </c>
      <c r="AX881" s="163" t="s">
        <v>2846</v>
      </c>
      <c r="AY881" s="163" t="s">
        <v>2921</v>
      </c>
      <c r="AZ881" s="163" t="s">
        <v>2655</v>
      </c>
    </row>
    <row r="882">
      <c r="A882" s="163" t="s">
        <v>8113</v>
      </c>
      <c r="B882" s="163" t="s">
        <v>8107</v>
      </c>
      <c r="C882" s="163" t="s">
        <v>2638</v>
      </c>
      <c r="D882" s="163" t="s">
        <v>2639</v>
      </c>
      <c r="E882" s="506">
        <v>45771.02569444444</v>
      </c>
      <c r="F882" s="507">
        <v>2980.0</v>
      </c>
      <c r="G882" s="163" t="s">
        <v>2640</v>
      </c>
      <c r="H882" s="507">
        <v>2980.0</v>
      </c>
      <c r="I882" s="163" t="s">
        <v>2640</v>
      </c>
      <c r="J882" s="163" t="s">
        <v>2641</v>
      </c>
      <c r="K882" s="163" t="s">
        <v>2642</v>
      </c>
      <c r="L882" s="163" t="s">
        <v>8108</v>
      </c>
      <c r="M882" s="163" t="s">
        <v>8114</v>
      </c>
      <c r="N882" s="163" t="s">
        <v>2645</v>
      </c>
      <c r="O882" s="163" t="s">
        <v>2646</v>
      </c>
      <c r="P882" s="163" t="s">
        <v>2683</v>
      </c>
      <c r="Q882" s="163" t="s">
        <v>2648</v>
      </c>
      <c r="R882" s="506">
        <v>45771.024305555555</v>
      </c>
      <c r="S882" s="509"/>
      <c r="T882" s="509"/>
      <c r="U882" s="163" t="s">
        <v>8115</v>
      </c>
      <c r="V882" s="510"/>
      <c r="W882" s="510"/>
      <c r="X882" s="510"/>
      <c r="Y882" s="510"/>
      <c r="Z882" s="510"/>
      <c r="AA882" s="510"/>
      <c r="AB882" s="163" t="s">
        <v>8111</v>
      </c>
      <c r="AC882" s="507">
        <v>9.023489447E9</v>
      </c>
      <c r="AD882" s="510"/>
      <c r="AE882" s="509"/>
      <c r="AF882" s="509"/>
      <c r="AG882" s="509"/>
      <c r="AH882" s="509"/>
      <c r="AI882" s="509"/>
      <c r="AJ882" s="163" t="s">
        <v>2651</v>
      </c>
      <c r="AK882" s="509"/>
      <c r="AL882" s="509"/>
      <c r="AM882" s="163" t="s">
        <v>8112</v>
      </c>
      <c r="AN882" s="510"/>
      <c r="AO882" s="509"/>
      <c r="AP882" s="509"/>
      <c r="AQ882" s="509"/>
      <c r="AR882" s="509"/>
      <c r="AS882" s="509"/>
      <c r="AT882" s="163" t="s">
        <v>2653</v>
      </c>
      <c r="AU882" s="507">
        <v>8944.0</v>
      </c>
      <c r="AV882" s="507">
        <v>9.0</v>
      </c>
      <c r="AW882" s="507">
        <v>2026.0</v>
      </c>
      <c r="AX882" s="163" t="s">
        <v>2846</v>
      </c>
      <c r="AY882" s="163" t="s">
        <v>2921</v>
      </c>
      <c r="AZ882" s="163" t="s">
        <v>2655</v>
      </c>
    </row>
    <row r="883">
      <c r="A883" s="163" t="s">
        <v>8116</v>
      </c>
      <c r="B883" s="163" t="s">
        <v>8117</v>
      </c>
      <c r="C883" s="163" t="s">
        <v>2638</v>
      </c>
      <c r="D883" s="163" t="s">
        <v>2639</v>
      </c>
      <c r="E883" s="506">
        <v>45771.02361111111</v>
      </c>
      <c r="F883" s="507">
        <v>9800.0</v>
      </c>
      <c r="G883" s="163" t="s">
        <v>2640</v>
      </c>
      <c r="H883" s="507">
        <v>9800.0</v>
      </c>
      <c r="I883" s="163" t="s">
        <v>2640</v>
      </c>
      <c r="J883" s="163" t="s">
        <v>2641</v>
      </c>
      <c r="K883" s="163" t="s">
        <v>2642</v>
      </c>
      <c r="L883" s="163" t="s">
        <v>8118</v>
      </c>
      <c r="M883" s="163" t="s">
        <v>8119</v>
      </c>
      <c r="N883" s="163" t="s">
        <v>2645</v>
      </c>
      <c r="O883" s="163" t="s">
        <v>2646</v>
      </c>
      <c r="P883" s="163" t="s">
        <v>2673</v>
      </c>
      <c r="Q883" s="163" t="s">
        <v>2648</v>
      </c>
      <c r="R883" s="506">
        <v>45771.02291666667</v>
      </c>
      <c r="S883" s="509"/>
      <c r="T883" s="509"/>
      <c r="U883" s="163" t="s">
        <v>8120</v>
      </c>
      <c r="V883" s="510"/>
      <c r="W883" s="510"/>
      <c r="X883" s="510"/>
      <c r="Y883" s="510"/>
      <c r="Z883" s="510"/>
      <c r="AA883" s="510"/>
      <c r="AB883" s="163" t="s">
        <v>8121</v>
      </c>
      <c r="AC883" s="507">
        <v>8.088251032E9</v>
      </c>
      <c r="AD883" s="510"/>
      <c r="AE883" s="509"/>
      <c r="AF883" s="509"/>
      <c r="AG883" s="509"/>
      <c r="AH883" s="509"/>
      <c r="AI883" s="509"/>
      <c r="AJ883" s="163" t="s">
        <v>2651</v>
      </c>
      <c r="AK883" s="509"/>
      <c r="AL883" s="509"/>
      <c r="AM883" s="163" t="s">
        <v>8122</v>
      </c>
      <c r="AN883" s="510"/>
      <c r="AO883" s="509"/>
      <c r="AP883" s="509"/>
      <c r="AQ883" s="509"/>
      <c r="AR883" s="509"/>
      <c r="AS883" s="509"/>
      <c r="AT883" s="163" t="s">
        <v>2653</v>
      </c>
      <c r="AU883" s="507">
        <v>2968.0</v>
      </c>
      <c r="AV883" s="507">
        <v>1.0</v>
      </c>
      <c r="AW883" s="507">
        <v>2030.0</v>
      </c>
      <c r="AX883" s="163" t="s">
        <v>2677</v>
      </c>
      <c r="AY883" s="163" t="s">
        <v>2750</v>
      </c>
      <c r="AZ883" s="163" t="s">
        <v>2655</v>
      </c>
    </row>
    <row r="884">
      <c r="A884" s="163" t="s">
        <v>8123</v>
      </c>
      <c r="B884" s="163" t="s">
        <v>8117</v>
      </c>
      <c r="C884" s="163" t="s">
        <v>2638</v>
      </c>
      <c r="D884" s="163" t="s">
        <v>2639</v>
      </c>
      <c r="E884" s="506">
        <v>45771.01736111111</v>
      </c>
      <c r="F884" s="507">
        <v>2980.0</v>
      </c>
      <c r="G884" s="163" t="s">
        <v>2640</v>
      </c>
      <c r="H884" s="507">
        <v>2980.0</v>
      </c>
      <c r="I884" s="163" t="s">
        <v>2640</v>
      </c>
      <c r="J884" s="163" t="s">
        <v>2641</v>
      </c>
      <c r="K884" s="163" t="s">
        <v>2642</v>
      </c>
      <c r="L884" s="163" t="s">
        <v>8118</v>
      </c>
      <c r="M884" s="163" t="s">
        <v>8124</v>
      </c>
      <c r="N884" s="163" t="s">
        <v>2645</v>
      </c>
      <c r="O884" s="163" t="s">
        <v>2646</v>
      </c>
      <c r="P884" s="163" t="s">
        <v>2673</v>
      </c>
      <c r="Q884" s="163" t="s">
        <v>2648</v>
      </c>
      <c r="R884" s="506">
        <v>45771.01597222222</v>
      </c>
      <c r="S884" s="509"/>
      <c r="T884" s="509"/>
      <c r="U884" s="163" t="s">
        <v>8125</v>
      </c>
      <c r="V884" s="510"/>
      <c r="W884" s="509"/>
      <c r="X884" s="510"/>
      <c r="Y884" s="510"/>
      <c r="Z884" s="510"/>
      <c r="AA884" s="510"/>
      <c r="AB884" s="163" t="s">
        <v>8121</v>
      </c>
      <c r="AC884" s="507">
        <v>8.088251032E9</v>
      </c>
      <c r="AD884" s="510"/>
      <c r="AE884" s="509"/>
      <c r="AF884" s="509"/>
      <c r="AG884" s="509"/>
      <c r="AH884" s="509"/>
      <c r="AI884" s="509"/>
      <c r="AJ884" s="163" t="s">
        <v>2651</v>
      </c>
      <c r="AK884" s="509"/>
      <c r="AL884" s="509"/>
      <c r="AM884" s="163" t="s">
        <v>8122</v>
      </c>
      <c r="AN884" s="510"/>
      <c r="AO884" s="509"/>
      <c r="AP884" s="509"/>
      <c r="AQ884" s="509"/>
      <c r="AR884" s="509"/>
      <c r="AS884" s="509"/>
      <c r="AT884" s="163" t="s">
        <v>2653</v>
      </c>
      <c r="AU884" s="507">
        <v>2968.0</v>
      </c>
      <c r="AV884" s="507">
        <v>1.0</v>
      </c>
      <c r="AW884" s="507">
        <v>2030.0</v>
      </c>
      <c r="AX884" s="163" t="s">
        <v>2677</v>
      </c>
      <c r="AY884" s="163" t="s">
        <v>2750</v>
      </c>
      <c r="AZ884" s="163" t="s">
        <v>2655</v>
      </c>
    </row>
    <row r="885">
      <c r="A885" s="163" t="s">
        <v>8126</v>
      </c>
      <c r="B885" s="163" t="s">
        <v>8127</v>
      </c>
      <c r="C885" s="163" t="s">
        <v>2638</v>
      </c>
      <c r="D885" s="163" t="s">
        <v>2639</v>
      </c>
      <c r="E885" s="506">
        <v>45771.00763888889</v>
      </c>
      <c r="F885" s="507">
        <v>2980.0</v>
      </c>
      <c r="G885" s="163" t="s">
        <v>2640</v>
      </c>
      <c r="H885" s="507">
        <v>2980.0</v>
      </c>
      <c r="I885" s="163" t="s">
        <v>2640</v>
      </c>
      <c r="J885" s="163" t="s">
        <v>2641</v>
      </c>
      <c r="K885" s="163" t="s">
        <v>2642</v>
      </c>
      <c r="L885" s="163" t="s">
        <v>8128</v>
      </c>
      <c r="M885" s="163" t="s">
        <v>8129</v>
      </c>
      <c r="N885" s="163" t="s">
        <v>2645</v>
      </c>
      <c r="O885" s="163" t="s">
        <v>2646</v>
      </c>
      <c r="P885" s="163" t="s">
        <v>2647</v>
      </c>
      <c r="Q885" s="163" t="s">
        <v>2648</v>
      </c>
      <c r="R885" s="506">
        <v>45771.00763888889</v>
      </c>
      <c r="S885" s="509"/>
      <c r="T885" s="509"/>
      <c r="U885" s="163" t="s">
        <v>8130</v>
      </c>
      <c r="V885" s="513"/>
      <c r="W885" s="510"/>
      <c r="X885" s="510"/>
      <c r="Y885" s="510"/>
      <c r="Z885" s="510"/>
      <c r="AA885" s="510"/>
      <c r="AB885" s="163" t="s">
        <v>8131</v>
      </c>
      <c r="AC885" s="507">
        <v>8.093053374E9</v>
      </c>
      <c r="AD885" s="510"/>
      <c r="AE885" s="510"/>
      <c r="AF885" s="509"/>
      <c r="AG885" s="509"/>
      <c r="AH885" s="509"/>
      <c r="AI885" s="509"/>
      <c r="AJ885" s="163" t="s">
        <v>2651</v>
      </c>
      <c r="AK885" s="512"/>
      <c r="AL885" s="513"/>
      <c r="AM885" s="163" t="s">
        <v>8132</v>
      </c>
      <c r="AN885" s="510"/>
      <c r="AO885" s="509"/>
      <c r="AP885" s="509"/>
      <c r="AQ885" s="509"/>
      <c r="AR885" s="509"/>
      <c r="AS885" s="509"/>
      <c r="AT885" s="163" t="s">
        <v>2653</v>
      </c>
      <c r="AU885" s="507">
        <v>2864.0</v>
      </c>
      <c r="AV885" s="507">
        <v>11.0</v>
      </c>
      <c r="AW885" s="507">
        <v>2028.0</v>
      </c>
      <c r="AX885" s="510"/>
      <c r="AY885" s="163" t="s">
        <v>2654</v>
      </c>
      <c r="AZ885" s="163" t="s">
        <v>2655</v>
      </c>
    </row>
    <row r="886">
      <c r="A886" s="163" t="s">
        <v>8133</v>
      </c>
      <c r="B886" s="163" t="s">
        <v>8134</v>
      </c>
      <c r="C886" s="163" t="s">
        <v>2638</v>
      </c>
      <c r="D886" s="163" t="s">
        <v>2639</v>
      </c>
      <c r="E886" s="506">
        <v>45770.981944444444</v>
      </c>
      <c r="F886" s="507">
        <v>2980.0</v>
      </c>
      <c r="G886" s="163" t="s">
        <v>2640</v>
      </c>
      <c r="H886" s="507">
        <v>2980.0</v>
      </c>
      <c r="I886" s="163" t="s">
        <v>2640</v>
      </c>
      <c r="J886" s="163" t="s">
        <v>2641</v>
      </c>
      <c r="K886" s="163" t="s">
        <v>2642</v>
      </c>
      <c r="L886" s="163" t="s">
        <v>8135</v>
      </c>
      <c r="M886" s="163" t="s">
        <v>8136</v>
      </c>
      <c r="N886" s="163" t="s">
        <v>2645</v>
      </c>
      <c r="O886" s="163" t="s">
        <v>2646</v>
      </c>
      <c r="P886" s="163" t="s">
        <v>2683</v>
      </c>
      <c r="Q886" s="163" t="s">
        <v>2648</v>
      </c>
      <c r="R886" s="506">
        <v>45770.98055555556</v>
      </c>
      <c r="S886" s="509"/>
      <c r="T886" s="509"/>
      <c r="U886" s="163" t="s">
        <v>8137</v>
      </c>
      <c r="V886" s="510"/>
      <c r="W886" s="510"/>
      <c r="X886" s="510"/>
      <c r="Y886" s="510"/>
      <c r="Z886" s="510"/>
      <c r="AA886" s="510"/>
      <c r="AB886" s="163" t="s">
        <v>8138</v>
      </c>
      <c r="AC886" s="507">
        <v>9.029378941E9</v>
      </c>
      <c r="AD886" s="510"/>
      <c r="AE886" s="509"/>
      <c r="AF886" s="509"/>
      <c r="AG886" s="509"/>
      <c r="AH886" s="509"/>
      <c r="AI886" s="509"/>
      <c r="AJ886" s="163" t="s">
        <v>2651</v>
      </c>
      <c r="AK886" s="509"/>
      <c r="AL886" s="509"/>
      <c r="AM886" s="163" t="s">
        <v>8139</v>
      </c>
      <c r="AN886" s="510"/>
      <c r="AO886" s="509"/>
      <c r="AP886" s="509"/>
      <c r="AQ886" s="509"/>
      <c r="AR886" s="509"/>
      <c r="AS886" s="509"/>
      <c r="AT886" s="163" t="s">
        <v>2653</v>
      </c>
      <c r="AU886" s="507">
        <v>1916.0</v>
      </c>
      <c r="AV886" s="507">
        <v>6.0</v>
      </c>
      <c r="AW886" s="507">
        <v>2029.0</v>
      </c>
      <c r="AX886" s="163" t="s">
        <v>2749</v>
      </c>
      <c r="AY886" s="163" t="s">
        <v>2688</v>
      </c>
      <c r="AZ886" s="163" t="s">
        <v>2655</v>
      </c>
    </row>
    <row r="887">
      <c r="A887" s="163" t="s">
        <v>8140</v>
      </c>
      <c r="B887" s="163" t="s">
        <v>8141</v>
      </c>
      <c r="C887" s="163" t="s">
        <v>2638</v>
      </c>
      <c r="D887" s="163" t="s">
        <v>2639</v>
      </c>
      <c r="E887" s="506">
        <v>45770.96527777778</v>
      </c>
      <c r="F887" s="507">
        <v>2980.0</v>
      </c>
      <c r="G887" s="163" t="s">
        <v>2640</v>
      </c>
      <c r="H887" s="507">
        <v>2980.0</v>
      </c>
      <c r="I887" s="163" t="s">
        <v>2640</v>
      </c>
      <c r="J887" s="163" t="s">
        <v>2641</v>
      </c>
      <c r="K887" s="163" t="s">
        <v>2642</v>
      </c>
      <c r="L887" s="163" t="s">
        <v>4166</v>
      </c>
      <c r="M887" s="163" t="s">
        <v>8142</v>
      </c>
      <c r="N887" s="163" t="s">
        <v>2645</v>
      </c>
      <c r="O887" s="163" t="s">
        <v>2646</v>
      </c>
      <c r="P887" s="163" t="s">
        <v>2673</v>
      </c>
      <c r="Q887" s="163" t="s">
        <v>2648</v>
      </c>
      <c r="R887" s="506">
        <v>45770.964583333334</v>
      </c>
      <c r="S887" s="509"/>
      <c r="T887" s="509"/>
      <c r="U887" s="163" t="s">
        <v>8143</v>
      </c>
      <c r="V887" s="510"/>
      <c r="W887" s="510"/>
      <c r="X887" s="510"/>
      <c r="Y887" s="510"/>
      <c r="Z887" s="510"/>
      <c r="AA887" s="510"/>
      <c r="AB887" s="163" t="s">
        <v>4169</v>
      </c>
      <c r="AC887" s="507">
        <v>1.7314378567E10</v>
      </c>
      <c r="AD887" s="510"/>
      <c r="AE887" s="510"/>
      <c r="AF887" s="510"/>
      <c r="AG887" s="510"/>
      <c r="AH887" s="510"/>
      <c r="AI887" s="509"/>
      <c r="AJ887" s="163" t="s">
        <v>2651</v>
      </c>
      <c r="AK887" s="510"/>
      <c r="AL887" s="510"/>
      <c r="AM887" s="163" t="s">
        <v>4170</v>
      </c>
      <c r="AN887" s="510"/>
      <c r="AO887" s="509"/>
      <c r="AP887" s="509"/>
      <c r="AQ887" s="509"/>
      <c r="AR887" s="509"/>
      <c r="AS887" s="509"/>
      <c r="AT887" s="163" t="s">
        <v>2700</v>
      </c>
      <c r="AU887" s="507">
        <v>2274.0</v>
      </c>
      <c r="AV887" s="507">
        <v>2.0</v>
      </c>
      <c r="AW887" s="507">
        <v>2028.0</v>
      </c>
      <c r="AX887" s="163" t="s">
        <v>2677</v>
      </c>
      <c r="AY887" s="163" t="s">
        <v>4171</v>
      </c>
      <c r="AZ887" s="163" t="s">
        <v>4172</v>
      </c>
    </row>
    <row r="888">
      <c r="A888" s="163" t="s">
        <v>8144</v>
      </c>
      <c r="B888" s="163" t="s">
        <v>8145</v>
      </c>
      <c r="C888" s="163" t="s">
        <v>2638</v>
      </c>
      <c r="D888" s="163" t="s">
        <v>2639</v>
      </c>
      <c r="E888" s="506">
        <v>45770.958333333336</v>
      </c>
      <c r="F888" s="507">
        <v>2980.0</v>
      </c>
      <c r="G888" s="163" t="s">
        <v>2640</v>
      </c>
      <c r="H888" s="507">
        <v>2980.0</v>
      </c>
      <c r="I888" s="163" t="s">
        <v>2640</v>
      </c>
      <c r="J888" s="163" t="s">
        <v>2641</v>
      </c>
      <c r="K888" s="163" t="s">
        <v>2642</v>
      </c>
      <c r="L888" s="163" t="s">
        <v>8146</v>
      </c>
      <c r="M888" s="163" t="s">
        <v>8147</v>
      </c>
      <c r="N888" s="163" t="s">
        <v>2645</v>
      </c>
      <c r="O888" s="163" t="s">
        <v>2646</v>
      </c>
      <c r="P888" s="163" t="s">
        <v>2647</v>
      </c>
      <c r="Q888" s="163" t="s">
        <v>2648</v>
      </c>
      <c r="R888" s="506">
        <v>45770.958333333336</v>
      </c>
      <c r="S888" s="509"/>
      <c r="T888" s="509"/>
      <c r="U888" s="163" t="s">
        <v>8148</v>
      </c>
      <c r="V888" s="510"/>
      <c r="W888" s="510"/>
      <c r="X888" s="510"/>
      <c r="Y888" s="510"/>
      <c r="Z888" s="510"/>
      <c r="AA888" s="510"/>
      <c r="AB888" s="163" t="s">
        <v>8149</v>
      </c>
      <c r="AC888" s="511">
        <v>8.042510749E9</v>
      </c>
      <c r="AD888" s="510"/>
      <c r="AE888" s="510"/>
      <c r="AF888" s="510"/>
      <c r="AG888" s="510"/>
      <c r="AH888" s="510"/>
      <c r="AI888" s="509"/>
      <c r="AJ888" s="163" t="s">
        <v>2651</v>
      </c>
      <c r="AK888" s="512"/>
      <c r="AL888" s="513"/>
      <c r="AM888" s="163" t="s">
        <v>8150</v>
      </c>
      <c r="AN888" s="510"/>
      <c r="AO888" s="509"/>
      <c r="AP888" s="509"/>
      <c r="AQ888" s="509"/>
      <c r="AR888" s="509"/>
      <c r="AS888" s="509"/>
      <c r="AT888" s="163" t="s">
        <v>2653</v>
      </c>
      <c r="AU888" s="507">
        <v>5801.0</v>
      </c>
      <c r="AV888" s="507">
        <v>11.0</v>
      </c>
      <c r="AW888" s="507">
        <v>2029.0</v>
      </c>
      <c r="AX888" s="163" t="s">
        <v>2730</v>
      </c>
      <c r="AY888" s="163" t="s">
        <v>3640</v>
      </c>
      <c r="AZ888" s="163" t="s">
        <v>2655</v>
      </c>
    </row>
    <row r="889">
      <c r="A889" s="163" t="s">
        <v>6869</v>
      </c>
      <c r="B889" s="163" t="s">
        <v>6870</v>
      </c>
      <c r="C889" s="163" t="s">
        <v>2638</v>
      </c>
      <c r="D889" s="163" t="s">
        <v>2639</v>
      </c>
      <c r="E889" s="506">
        <v>45770.925</v>
      </c>
      <c r="F889" s="507">
        <v>9800.0</v>
      </c>
      <c r="G889" s="163" t="s">
        <v>2640</v>
      </c>
      <c r="H889" s="507">
        <v>9800.0</v>
      </c>
      <c r="I889" s="163" t="s">
        <v>2640</v>
      </c>
      <c r="J889" s="163" t="s">
        <v>2641</v>
      </c>
      <c r="K889" s="163" t="s">
        <v>2642</v>
      </c>
      <c r="L889" s="163" t="s">
        <v>6871</v>
      </c>
      <c r="M889" s="163" t="s">
        <v>6872</v>
      </c>
      <c r="N889" s="163" t="s">
        <v>2645</v>
      </c>
      <c r="O889" s="163" t="s">
        <v>2646</v>
      </c>
      <c r="P889" s="163" t="s">
        <v>2673</v>
      </c>
      <c r="Q889" s="163" t="s">
        <v>2648</v>
      </c>
      <c r="R889" s="506">
        <v>45770.92361111111</v>
      </c>
      <c r="S889" s="509"/>
      <c r="T889" s="509"/>
      <c r="U889" s="163" t="s">
        <v>6873</v>
      </c>
      <c r="V889" s="510"/>
      <c r="W889" s="510"/>
      <c r="X889" s="510"/>
      <c r="Y889" s="510"/>
      <c r="Z889" s="510"/>
      <c r="AA889" s="510"/>
      <c r="AB889" s="163" t="s">
        <v>6874</v>
      </c>
      <c r="AC889" s="511">
        <v>9.045367875E9</v>
      </c>
      <c r="AD889" s="510"/>
      <c r="AE889" s="510"/>
      <c r="AF889" s="510"/>
      <c r="AG889" s="510"/>
      <c r="AH889" s="510"/>
      <c r="AI889" s="509"/>
      <c r="AJ889" s="163" t="s">
        <v>2651</v>
      </c>
      <c r="AK889" s="512"/>
      <c r="AL889" s="513"/>
      <c r="AM889" s="163" t="s">
        <v>6875</v>
      </c>
      <c r="AN889" s="510"/>
      <c r="AO889" s="510"/>
      <c r="AP889" s="509"/>
      <c r="AQ889" s="509"/>
      <c r="AR889" s="509"/>
      <c r="AS889" s="509"/>
      <c r="AT889" s="163" t="s">
        <v>2653</v>
      </c>
      <c r="AU889" s="507">
        <v>878.0</v>
      </c>
      <c r="AV889" s="507">
        <v>8.0</v>
      </c>
      <c r="AW889" s="507">
        <v>2029.0</v>
      </c>
      <c r="AX889" s="163" t="s">
        <v>2677</v>
      </c>
      <c r="AY889" s="163" t="s">
        <v>2750</v>
      </c>
      <c r="AZ889" s="163" t="s">
        <v>2655</v>
      </c>
    </row>
    <row r="890">
      <c r="A890" s="163" t="s">
        <v>8151</v>
      </c>
      <c r="B890" s="163" t="s">
        <v>8152</v>
      </c>
      <c r="C890" s="163" t="s">
        <v>2638</v>
      </c>
      <c r="D890" s="163" t="s">
        <v>2639</v>
      </c>
      <c r="E890" s="506">
        <v>45770.925</v>
      </c>
      <c r="F890" s="507">
        <v>2980.0</v>
      </c>
      <c r="G890" s="163" t="s">
        <v>2640</v>
      </c>
      <c r="H890" s="507">
        <v>2980.0</v>
      </c>
      <c r="I890" s="163" t="s">
        <v>2640</v>
      </c>
      <c r="J890" s="163" t="s">
        <v>2641</v>
      </c>
      <c r="K890" s="163" t="s">
        <v>2642</v>
      </c>
      <c r="L890" s="163" t="s">
        <v>8153</v>
      </c>
      <c r="M890" s="163" t="s">
        <v>8154</v>
      </c>
      <c r="N890" s="163" t="s">
        <v>2645</v>
      </c>
      <c r="O890" s="163" t="s">
        <v>2646</v>
      </c>
      <c r="P890" s="163" t="s">
        <v>2660</v>
      </c>
      <c r="Q890" s="163" t="s">
        <v>2648</v>
      </c>
      <c r="R890" s="506">
        <v>45770.925</v>
      </c>
      <c r="S890" s="509"/>
      <c r="T890" s="509"/>
      <c r="U890" s="163" t="s">
        <v>8155</v>
      </c>
      <c r="V890" s="510"/>
      <c r="W890" s="510"/>
      <c r="X890" s="510"/>
      <c r="Y890" s="510"/>
      <c r="Z890" s="510"/>
      <c r="AA890" s="510"/>
      <c r="AB890" s="163" t="s">
        <v>8156</v>
      </c>
      <c r="AC890" s="511">
        <v>9.047916563E9</v>
      </c>
      <c r="AD890" s="510"/>
      <c r="AE890" s="510"/>
      <c r="AF890" s="510"/>
      <c r="AG890" s="510"/>
      <c r="AH890" s="510"/>
      <c r="AI890" s="509"/>
      <c r="AJ890" s="163" t="s">
        <v>2651</v>
      </c>
      <c r="AK890" s="512"/>
      <c r="AL890" s="513"/>
      <c r="AM890" s="163" t="s">
        <v>8157</v>
      </c>
      <c r="AN890" s="510"/>
      <c r="AO890" s="509"/>
      <c r="AP890" s="509"/>
      <c r="AQ890" s="509"/>
      <c r="AR890" s="509"/>
      <c r="AS890" s="509"/>
      <c r="AT890" s="163" t="s">
        <v>2653</v>
      </c>
      <c r="AU890" s="507">
        <v>1008.0</v>
      </c>
      <c r="AV890" s="507">
        <v>7.0</v>
      </c>
      <c r="AW890" s="507">
        <v>2029.0</v>
      </c>
      <c r="AX890" s="163" t="s">
        <v>2664</v>
      </c>
      <c r="AY890" s="163" t="s">
        <v>3133</v>
      </c>
      <c r="AZ890" s="163" t="s">
        <v>2655</v>
      </c>
    </row>
    <row r="891">
      <c r="A891" s="163" t="s">
        <v>8158</v>
      </c>
      <c r="B891" s="163" t="s">
        <v>6870</v>
      </c>
      <c r="C891" s="163" t="s">
        <v>2638</v>
      </c>
      <c r="D891" s="163" t="s">
        <v>2639</v>
      </c>
      <c r="E891" s="506">
        <v>45770.916666666664</v>
      </c>
      <c r="F891" s="507">
        <v>2980.0</v>
      </c>
      <c r="G891" s="163" t="s">
        <v>2640</v>
      </c>
      <c r="H891" s="507">
        <v>2980.0</v>
      </c>
      <c r="I891" s="163" t="s">
        <v>2640</v>
      </c>
      <c r="J891" s="163" t="s">
        <v>2641</v>
      </c>
      <c r="K891" s="163" t="s">
        <v>2642</v>
      </c>
      <c r="L891" s="163" t="s">
        <v>6871</v>
      </c>
      <c r="M891" s="163" t="s">
        <v>8159</v>
      </c>
      <c r="N891" s="163" t="s">
        <v>2645</v>
      </c>
      <c r="O891" s="163" t="s">
        <v>2646</v>
      </c>
      <c r="P891" s="163" t="s">
        <v>2673</v>
      </c>
      <c r="Q891" s="163" t="s">
        <v>2648</v>
      </c>
      <c r="R891" s="506">
        <v>45770.915972222225</v>
      </c>
      <c r="S891" s="509"/>
      <c r="T891" s="509"/>
      <c r="U891" s="163" t="s">
        <v>8160</v>
      </c>
      <c r="V891" s="510"/>
      <c r="W891" s="510"/>
      <c r="X891" s="510"/>
      <c r="Y891" s="510"/>
      <c r="Z891" s="510"/>
      <c r="AA891" s="510"/>
      <c r="AB891" s="163" t="s">
        <v>6874</v>
      </c>
      <c r="AC891" s="511">
        <v>9.045367875E9</v>
      </c>
      <c r="AD891" s="510"/>
      <c r="AE891" s="510"/>
      <c r="AF891" s="510"/>
      <c r="AG891" s="510"/>
      <c r="AH891" s="510"/>
      <c r="AI891" s="509"/>
      <c r="AJ891" s="163" t="s">
        <v>2651</v>
      </c>
      <c r="AK891" s="512"/>
      <c r="AL891" s="513"/>
      <c r="AM891" s="163" t="s">
        <v>6875</v>
      </c>
      <c r="AN891" s="510"/>
      <c r="AO891" s="509"/>
      <c r="AP891" s="509"/>
      <c r="AQ891" s="509"/>
      <c r="AR891" s="509"/>
      <c r="AS891" s="509"/>
      <c r="AT891" s="163" t="s">
        <v>2653</v>
      </c>
      <c r="AU891" s="507">
        <v>878.0</v>
      </c>
      <c r="AV891" s="507">
        <v>8.0</v>
      </c>
      <c r="AW891" s="507">
        <v>2029.0</v>
      </c>
      <c r="AX891" s="163" t="s">
        <v>2677</v>
      </c>
      <c r="AY891" s="163" t="s">
        <v>2750</v>
      </c>
      <c r="AZ891" s="163" t="s">
        <v>2655</v>
      </c>
    </row>
    <row r="892">
      <c r="A892" s="163" t="s">
        <v>6831</v>
      </c>
      <c r="B892" s="163" t="s">
        <v>6832</v>
      </c>
      <c r="C892" s="163" t="s">
        <v>2638</v>
      </c>
      <c r="D892" s="163" t="s">
        <v>2639</v>
      </c>
      <c r="E892" s="506">
        <v>45770.916666666664</v>
      </c>
      <c r="F892" s="507">
        <v>9800.0</v>
      </c>
      <c r="G892" s="163" t="s">
        <v>2640</v>
      </c>
      <c r="H892" s="507">
        <v>9800.0</v>
      </c>
      <c r="I892" s="163" t="s">
        <v>2640</v>
      </c>
      <c r="J892" s="163" t="s">
        <v>2641</v>
      </c>
      <c r="K892" s="163" t="s">
        <v>2642</v>
      </c>
      <c r="L892" s="163" t="s">
        <v>6833</v>
      </c>
      <c r="M892" s="163" t="s">
        <v>6834</v>
      </c>
      <c r="N892" s="163" t="s">
        <v>2645</v>
      </c>
      <c r="O892" s="163" t="s">
        <v>2646</v>
      </c>
      <c r="P892" s="163" t="s">
        <v>2647</v>
      </c>
      <c r="Q892" s="163" t="s">
        <v>2648</v>
      </c>
      <c r="R892" s="506">
        <v>45770.916666666664</v>
      </c>
      <c r="S892" s="509"/>
      <c r="T892" s="509"/>
      <c r="U892" s="163" t="s">
        <v>6835</v>
      </c>
      <c r="V892" s="510"/>
      <c r="W892" s="510"/>
      <c r="X892" s="510"/>
      <c r="Y892" s="510"/>
      <c r="Z892" s="510"/>
      <c r="AA892" s="510"/>
      <c r="AB892" s="163" t="s">
        <v>6836</v>
      </c>
      <c r="AC892" s="511">
        <v>8.036209741E9</v>
      </c>
      <c r="AD892" s="510"/>
      <c r="AE892" s="510"/>
      <c r="AF892" s="510"/>
      <c r="AG892" s="510"/>
      <c r="AH892" s="510"/>
      <c r="AI892" s="509"/>
      <c r="AJ892" s="163" t="s">
        <v>2651</v>
      </c>
      <c r="AK892" s="512"/>
      <c r="AL892" s="513"/>
      <c r="AM892" s="163" t="s">
        <v>6837</v>
      </c>
      <c r="AN892" s="510"/>
      <c r="AO892" s="509"/>
      <c r="AP892" s="509"/>
      <c r="AQ892" s="509"/>
      <c r="AR892" s="509"/>
      <c r="AS892" s="509"/>
      <c r="AT892" s="163" t="s">
        <v>2653</v>
      </c>
      <c r="AU892" s="507">
        <v>1200.0</v>
      </c>
      <c r="AV892" s="507">
        <v>8.0</v>
      </c>
      <c r="AW892" s="507">
        <v>2026.0</v>
      </c>
      <c r="AX892" s="510"/>
      <c r="AY892" s="163" t="s">
        <v>2654</v>
      </c>
      <c r="AZ892" s="163" t="s">
        <v>2655</v>
      </c>
    </row>
    <row r="893">
      <c r="A893" s="163" t="s">
        <v>8161</v>
      </c>
      <c r="B893" s="163" t="s">
        <v>8162</v>
      </c>
      <c r="C893" s="163" t="s">
        <v>2638</v>
      </c>
      <c r="D893" s="163" t="s">
        <v>2639</v>
      </c>
      <c r="E893" s="506">
        <v>45770.91458333333</v>
      </c>
      <c r="F893" s="507">
        <v>9800.0</v>
      </c>
      <c r="G893" s="163" t="s">
        <v>2640</v>
      </c>
      <c r="H893" s="507">
        <v>9800.0</v>
      </c>
      <c r="I893" s="163" t="s">
        <v>2640</v>
      </c>
      <c r="J893" s="163" t="s">
        <v>2641</v>
      </c>
      <c r="K893" s="163" t="s">
        <v>2642</v>
      </c>
      <c r="L893" s="163" t="s">
        <v>8163</v>
      </c>
      <c r="M893" s="163" t="s">
        <v>8164</v>
      </c>
      <c r="N893" s="163" t="s">
        <v>2645</v>
      </c>
      <c r="O893" s="163" t="s">
        <v>2646</v>
      </c>
      <c r="P893" s="163" t="s">
        <v>2673</v>
      </c>
      <c r="Q893" s="163" t="s">
        <v>2648</v>
      </c>
      <c r="R893" s="506">
        <v>45770.913194444445</v>
      </c>
      <c r="S893" s="509"/>
      <c r="T893" s="509"/>
      <c r="U893" s="163" t="s">
        <v>8165</v>
      </c>
      <c r="V893" s="510"/>
      <c r="W893" s="510"/>
      <c r="X893" s="510"/>
      <c r="Y893" s="510"/>
      <c r="Z893" s="510"/>
      <c r="AA893" s="510"/>
      <c r="AB893" s="163" t="s">
        <v>8166</v>
      </c>
      <c r="AC893" s="511">
        <v>9.075606928E9</v>
      </c>
      <c r="AD893" s="510"/>
      <c r="AE893" s="510"/>
      <c r="AF893" s="510"/>
      <c r="AG893" s="510"/>
      <c r="AH893" s="510"/>
      <c r="AI893" s="509"/>
      <c r="AJ893" s="163" t="s">
        <v>2651</v>
      </c>
      <c r="AK893" s="512"/>
      <c r="AL893" s="513"/>
      <c r="AM893" s="163" t="s">
        <v>8167</v>
      </c>
      <c r="AN893" s="510"/>
      <c r="AO893" s="509"/>
      <c r="AP893" s="509"/>
      <c r="AQ893" s="509"/>
      <c r="AR893" s="509"/>
      <c r="AS893" s="509"/>
      <c r="AT893" s="163" t="s">
        <v>2653</v>
      </c>
      <c r="AU893" s="507">
        <v>4683.0</v>
      </c>
      <c r="AV893" s="507">
        <v>8.0</v>
      </c>
      <c r="AW893" s="507">
        <v>2028.0</v>
      </c>
      <c r="AX893" s="163" t="s">
        <v>2677</v>
      </c>
      <c r="AY893" s="163" t="s">
        <v>2678</v>
      </c>
      <c r="AZ893" s="163" t="s">
        <v>2655</v>
      </c>
    </row>
    <row r="894">
      <c r="A894" s="163" t="s">
        <v>8168</v>
      </c>
      <c r="B894" s="163" t="s">
        <v>8162</v>
      </c>
      <c r="C894" s="163" t="s">
        <v>2638</v>
      </c>
      <c r="D894" s="163" t="s">
        <v>2639</v>
      </c>
      <c r="E894" s="506">
        <v>45770.90902777778</v>
      </c>
      <c r="F894" s="507">
        <v>2980.0</v>
      </c>
      <c r="G894" s="163" t="s">
        <v>2640</v>
      </c>
      <c r="H894" s="507">
        <v>2980.0</v>
      </c>
      <c r="I894" s="163" t="s">
        <v>2640</v>
      </c>
      <c r="J894" s="163" t="s">
        <v>2641</v>
      </c>
      <c r="K894" s="163" t="s">
        <v>2642</v>
      </c>
      <c r="L894" s="163" t="s">
        <v>8163</v>
      </c>
      <c r="M894" s="163" t="s">
        <v>8169</v>
      </c>
      <c r="N894" s="163" t="s">
        <v>2645</v>
      </c>
      <c r="O894" s="163" t="s">
        <v>2646</v>
      </c>
      <c r="P894" s="163" t="s">
        <v>2673</v>
      </c>
      <c r="Q894" s="163" t="s">
        <v>2648</v>
      </c>
      <c r="R894" s="506">
        <v>45770.907638888886</v>
      </c>
      <c r="S894" s="509"/>
      <c r="T894" s="509"/>
      <c r="U894" s="163" t="s">
        <v>8170</v>
      </c>
      <c r="V894" s="510"/>
      <c r="W894" s="510"/>
      <c r="X894" s="510"/>
      <c r="Y894" s="510"/>
      <c r="Z894" s="510"/>
      <c r="AA894" s="510"/>
      <c r="AB894" s="163" t="s">
        <v>8166</v>
      </c>
      <c r="AC894" s="511">
        <v>9.075606928E9</v>
      </c>
      <c r="AD894" s="510"/>
      <c r="AE894" s="510"/>
      <c r="AF894" s="510"/>
      <c r="AG894" s="510"/>
      <c r="AH894" s="510"/>
      <c r="AI894" s="509"/>
      <c r="AJ894" s="163" t="s">
        <v>2651</v>
      </c>
      <c r="AK894" s="512"/>
      <c r="AL894" s="513"/>
      <c r="AM894" s="163" t="s">
        <v>8167</v>
      </c>
      <c r="AN894" s="510"/>
      <c r="AO894" s="510"/>
      <c r="AP894" s="509"/>
      <c r="AQ894" s="509"/>
      <c r="AR894" s="509"/>
      <c r="AS894" s="509"/>
      <c r="AT894" s="163" t="s">
        <v>2653</v>
      </c>
      <c r="AU894" s="507">
        <v>4683.0</v>
      </c>
      <c r="AV894" s="507">
        <v>8.0</v>
      </c>
      <c r="AW894" s="507">
        <v>2028.0</v>
      </c>
      <c r="AX894" s="163" t="s">
        <v>2677</v>
      </c>
      <c r="AY894" s="163" t="s">
        <v>2678</v>
      </c>
      <c r="AZ894" s="163" t="s">
        <v>2655</v>
      </c>
    </row>
    <row r="895">
      <c r="A895" s="163" t="s">
        <v>8171</v>
      </c>
      <c r="B895" s="163" t="s">
        <v>8172</v>
      </c>
      <c r="C895" s="163" t="s">
        <v>2638</v>
      </c>
      <c r="D895" s="163" t="s">
        <v>2639</v>
      </c>
      <c r="E895" s="506">
        <v>45770.90833333333</v>
      </c>
      <c r="F895" s="507">
        <v>9800.0</v>
      </c>
      <c r="G895" s="163" t="s">
        <v>2640</v>
      </c>
      <c r="H895" s="507">
        <v>9800.0</v>
      </c>
      <c r="I895" s="163" t="s">
        <v>2640</v>
      </c>
      <c r="J895" s="163" t="s">
        <v>2641</v>
      </c>
      <c r="K895" s="163" t="s">
        <v>2642</v>
      </c>
      <c r="L895" s="163" t="s">
        <v>8173</v>
      </c>
      <c r="M895" s="163" t="s">
        <v>8174</v>
      </c>
      <c r="N895" s="163" t="s">
        <v>2645</v>
      </c>
      <c r="O895" s="163" t="s">
        <v>2646</v>
      </c>
      <c r="P895" s="163" t="s">
        <v>2673</v>
      </c>
      <c r="Q895" s="163" t="s">
        <v>2648</v>
      </c>
      <c r="R895" s="506">
        <v>45770.90694444445</v>
      </c>
      <c r="S895" s="509"/>
      <c r="T895" s="509"/>
      <c r="U895" s="163" t="s">
        <v>8175</v>
      </c>
      <c r="V895" s="510"/>
      <c r="W895" s="510"/>
      <c r="X895" s="510"/>
      <c r="Y895" s="510"/>
      <c r="Z895" s="510"/>
      <c r="AA895" s="510"/>
      <c r="AB895" s="163" t="s">
        <v>8176</v>
      </c>
      <c r="AC895" s="511">
        <v>9.09440846E9</v>
      </c>
      <c r="AD895" s="510"/>
      <c r="AE895" s="510"/>
      <c r="AF895" s="510"/>
      <c r="AG895" s="510"/>
      <c r="AH895" s="510"/>
      <c r="AI895" s="509"/>
      <c r="AJ895" s="163" t="s">
        <v>2651</v>
      </c>
      <c r="AK895" s="512"/>
      <c r="AL895" s="513"/>
      <c r="AM895" s="163" t="s">
        <v>8177</v>
      </c>
      <c r="AN895" s="510"/>
      <c r="AO895" s="509"/>
      <c r="AP895" s="509"/>
      <c r="AQ895" s="509"/>
      <c r="AR895" s="509"/>
      <c r="AS895" s="509"/>
      <c r="AT895" s="163" t="s">
        <v>2700</v>
      </c>
      <c r="AU895" s="507">
        <v>3153.0</v>
      </c>
      <c r="AV895" s="507">
        <v>10.0</v>
      </c>
      <c r="AW895" s="507">
        <v>2030.0</v>
      </c>
      <c r="AX895" s="163" t="s">
        <v>2677</v>
      </c>
      <c r="AY895" s="163" t="s">
        <v>2717</v>
      </c>
      <c r="AZ895" s="163" t="s">
        <v>2655</v>
      </c>
    </row>
    <row r="896">
      <c r="A896" s="163" t="s">
        <v>8178</v>
      </c>
      <c r="B896" s="163" t="s">
        <v>6832</v>
      </c>
      <c r="C896" s="163" t="s">
        <v>2638</v>
      </c>
      <c r="D896" s="163" t="s">
        <v>2639</v>
      </c>
      <c r="E896" s="506">
        <v>45770.90694444445</v>
      </c>
      <c r="F896" s="507">
        <v>2980.0</v>
      </c>
      <c r="G896" s="163" t="s">
        <v>2640</v>
      </c>
      <c r="H896" s="507">
        <v>2980.0</v>
      </c>
      <c r="I896" s="163" t="s">
        <v>2640</v>
      </c>
      <c r="J896" s="163" t="s">
        <v>2641</v>
      </c>
      <c r="K896" s="163" t="s">
        <v>2642</v>
      </c>
      <c r="L896" s="163" t="s">
        <v>6833</v>
      </c>
      <c r="M896" s="163" t="s">
        <v>8179</v>
      </c>
      <c r="N896" s="163" t="s">
        <v>2645</v>
      </c>
      <c r="O896" s="163" t="s">
        <v>2646</v>
      </c>
      <c r="P896" s="163" t="s">
        <v>2647</v>
      </c>
      <c r="Q896" s="163" t="s">
        <v>2648</v>
      </c>
      <c r="R896" s="506">
        <v>45770.90694444445</v>
      </c>
      <c r="S896" s="509"/>
      <c r="T896" s="509"/>
      <c r="U896" s="163" t="s">
        <v>2980</v>
      </c>
      <c r="V896" s="510"/>
      <c r="W896" s="510"/>
      <c r="X896" s="510"/>
      <c r="Y896" s="510"/>
      <c r="Z896" s="510"/>
      <c r="AA896" s="510"/>
      <c r="AB896" s="163" t="s">
        <v>6836</v>
      </c>
      <c r="AC896" s="511">
        <v>8.036209741E9</v>
      </c>
      <c r="AD896" s="510"/>
      <c r="AE896" s="510"/>
      <c r="AF896" s="510"/>
      <c r="AG896" s="510"/>
      <c r="AH896" s="510"/>
      <c r="AI896" s="509"/>
      <c r="AJ896" s="163" t="s">
        <v>2651</v>
      </c>
      <c r="AK896" s="512"/>
      <c r="AL896" s="513"/>
      <c r="AM896" s="163" t="s">
        <v>6837</v>
      </c>
      <c r="AN896" s="510"/>
      <c r="AO896" s="509"/>
      <c r="AP896" s="509"/>
      <c r="AQ896" s="509"/>
      <c r="AR896" s="509"/>
      <c r="AS896" s="509"/>
      <c r="AT896" s="163" t="s">
        <v>2653</v>
      </c>
      <c r="AU896" s="507">
        <v>1200.0</v>
      </c>
      <c r="AV896" s="507">
        <v>8.0</v>
      </c>
      <c r="AW896" s="507">
        <v>2026.0</v>
      </c>
      <c r="AX896" s="510"/>
      <c r="AY896" s="163" t="s">
        <v>2654</v>
      </c>
      <c r="AZ896" s="163" t="s">
        <v>2655</v>
      </c>
    </row>
    <row r="897">
      <c r="A897" s="163" t="s">
        <v>8180</v>
      </c>
      <c r="B897" s="163" t="s">
        <v>8181</v>
      </c>
      <c r="C897" s="163" t="s">
        <v>2638</v>
      </c>
      <c r="D897" s="163" t="s">
        <v>2639</v>
      </c>
      <c r="E897" s="506">
        <v>45770.90416666667</v>
      </c>
      <c r="F897" s="507">
        <v>9800.0</v>
      </c>
      <c r="G897" s="163" t="s">
        <v>2640</v>
      </c>
      <c r="H897" s="507">
        <v>9800.0</v>
      </c>
      <c r="I897" s="163" t="s">
        <v>2640</v>
      </c>
      <c r="J897" s="163" t="s">
        <v>2641</v>
      </c>
      <c r="K897" s="163" t="s">
        <v>2642</v>
      </c>
      <c r="L897" s="163" t="s">
        <v>8182</v>
      </c>
      <c r="M897" s="163" t="s">
        <v>8183</v>
      </c>
      <c r="N897" s="163" t="s">
        <v>2645</v>
      </c>
      <c r="O897" s="163" t="s">
        <v>2646</v>
      </c>
      <c r="P897" s="163" t="s">
        <v>2673</v>
      </c>
      <c r="Q897" s="163" t="s">
        <v>2648</v>
      </c>
      <c r="R897" s="506">
        <v>45770.90277777778</v>
      </c>
      <c r="S897" s="509"/>
      <c r="T897" s="509"/>
      <c r="U897" s="163" t="s">
        <v>8184</v>
      </c>
      <c r="V897" s="510"/>
      <c r="W897" s="510"/>
      <c r="X897" s="510"/>
      <c r="Y897" s="510"/>
      <c r="Z897" s="510"/>
      <c r="AA897" s="510"/>
      <c r="AB897" s="163" t="s">
        <v>8185</v>
      </c>
      <c r="AC897" s="511">
        <v>8.04544527E9</v>
      </c>
      <c r="AD897" s="510"/>
      <c r="AE897" s="510"/>
      <c r="AF897" s="510"/>
      <c r="AG897" s="510"/>
      <c r="AH897" s="510"/>
      <c r="AI897" s="509"/>
      <c r="AJ897" s="163" t="s">
        <v>2651</v>
      </c>
      <c r="AK897" s="512"/>
      <c r="AL897" s="513"/>
      <c r="AM897" s="163" t="s">
        <v>8186</v>
      </c>
      <c r="AN897" s="510"/>
      <c r="AO897" s="509"/>
      <c r="AP897" s="509"/>
      <c r="AQ897" s="509"/>
      <c r="AR897" s="509"/>
      <c r="AS897" s="509"/>
      <c r="AT897" s="163" t="s">
        <v>2653</v>
      </c>
      <c r="AU897" s="507">
        <v>6707.0</v>
      </c>
      <c r="AV897" s="507">
        <v>12.0</v>
      </c>
      <c r="AW897" s="507">
        <v>2028.0</v>
      </c>
      <c r="AX897" s="163" t="s">
        <v>2687</v>
      </c>
      <c r="AY897" s="163" t="s">
        <v>2893</v>
      </c>
      <c r="AZ897" s="163" t="s">
        <v>2655</v>
      </c>
    </row>
    <row r="898">
      <c r="A898" s="163" t="s">
        <v>8187</v>
      </c>
      <c r="B898" s="163" t="s">
        <v>8181</v>
      </c>
      <c r="C898" s="163" t="s">
        <v>2638</v>
      </c>
      <c r="D898" s="163" t="s">
        <v>2639</v>
      </c>
      <c r="E898" s="506">
        <v>45770.90277777778</v>
      </c>
      <c r="F898" s="507">
        <v>2980.0</v>
      </c>
      <c r="G898" s="163" t="s">
        <v>2640</v>
      </c>
      <c r="H898" s="507">
        <v>2980.0</v>
      </c>
      <c r="I898" s="163" t="s">
        <v>2640</v>
      </c>
      <c r="J898" s="163" t="s">
        <v>2641</v>
      </c>
      <c r="K898" s="163" t="s">
        <v>2642</v>
      </c>
      <c r="L898" s="163" t="s">
        <v>8182</v>
      </c>
      <c r="M898" s="163" t="s">
        <v>8188</v>
      </c>
      <c r="N898" s="163" t="s">
        <v>2645</v>
      </c>
      <c r="O898" s="163" t="s">
        <v>2646</v>
      </c>
      <c r="P898" s="163" t="s">
        <v>2673</v>
      </c>
      <c r="Q898" s="163" t="s">
        <v>2648</v>
      </c>
      <c r="R898" s="506">
        <v>45770.90138888889</v>
      </c>
      <c r="S898" s="509"/>
      <c r="T898" s="509"/>
      <c r="U898" s="163" t="s">
        <v>8189</v>
      </c>
      <c r="V898" s="510"/>
      <c r="W898" s="510"/>
      <c r="X898" s="510"/>
      <c r="Y898" s="510"/>
      <c r="Z898" s="510"/>
      <c r="AA898" s="510"/>
      <c r="AB898" s="163" t="s">
        <v>8185</v>
      </c>
      <c r="AC898" s="511">
        <v>8.04544527E9</v>
      </c>
      <c r="AD898" s="510"/>
      <c r="AE898" s="510"/>
      <c r="AF898" s="510"/>
      <c r="AG898" s="510"/>
      <c r="AH898" s="510"/>
      <c r="AI898" s="509"/>
      <c r="AJ898" s="163" t="s">
        <v>2651</v>
      </c>
      <c r="AK898" s="512"/>
      <c r="AL898" s="513"/>
      <c r="AM898" s="163" t="s">
        <v>8186</v>
      </c>
      <c r="AN898" s="510"/>
      <c r="AO898" s="509"/>
      <c r="AP898" s="509"/>
      <c r="AQ898" s="509"/>
      <c r="AR898" s="509"/>
      <c r="AS898" s="509"/>
      <c r="AT898" s="163" t="s">
        <v>2653</v>
      </c>
      <c r="AU898" s="507">
        <v>6707.0</v>
      </c>
      <c r="AV898" s="507">
        <v>12.0</v>
      </c>
      <c r="AW898" s="507">
        <v>2028.0</v>
      </c>
      <c r="AX898" s="163" t="s">
        <v>2687</v>
      </c>
      <c r="AY898" s="163" t="s">
        <v>2893</v>
      </c>
      <c r="AZ898" s="163" t="s">
        <v>2655</v>
      </c>
    </row>
    <row r="899">
      <c r="A899" s="163" t="s">
        <v>8190</v>
      </c>
      <c r="B899" s="163" t="s">
        <v>8172</v>
      </c>
      <c r="C899" s="163" t="s">
        <v>2638</v>
      </c>
      <c r="D899" s="163" t="s">
        <v>2639</v>
      </c>
      <c r="E899" s="506">
        <v>45770.9</v>
      </c>
      <c r="F899" s="507">
        <v>2980.0</v>
      </c>
      <c r="G899" s="163" t="s">
        <v>2640</v>
      </c>
      <c r="H899" s="507">
        <v>2980.0</v>
      </c>
      <c r="I899" s="163" t="s">
        <v>2640</v>
      </c>
      <c r="J899" s="163" t="s">
        <v>2641</v>
      </c>
      <c r="K899" s="163" t="s">
        <v>2642</v>
      </c>
      <c r="L899" s="163" t="s">
        <v>8173</v>
      </c>
      <c r="M899" s="163" t="s">
        <v>8191</v>
      </c>
      <c r="N899" s="163" t="s">
        <v>2645</v>
      </c>
      <c r="O899" s="163" t="s">
        <v>2646</v>
      </c>
      <c r="P899" s="163" t="s">
        <v>2673</v>
      </c>
      <c r="Q899" s="163" t="s">
        <v>2648</v>
      </c>
      <c r="R899" s="506">
        <v>45770.89861111111</v>
      </c>
      <c r="S899" s="509"/>
      <c r="T899" s="509"/>
      <c r="U899" s="163" t="s">
        <v>8192</v>
      </c>
      <c r="V899" s="510"/>
      <c r="W899" s="510"/>
      <c r="X899" s="510"/>
      <c r="Y899" s="510"/>
      <c r="Z899" s="510"/>
      <c r="AA899" s="510"/>
      <c r="AB899" s="163" t="s">
        <v>8176</v>
      </c>
      <c r="AC899" s="511">
        <v>9.09440846E9</v>
      </c>
      <c r="AD899" s="510"/>
      <c r="AE899" s="510"/>
      <c r="AF899" s="510"/>
      <c r="AG899" s="510"/>
      <c r="AH899" s="510"/>
      <c r="AI899" s="509"/>
      <c r="AJ899" s="163" t="s">
        <v>2651</v>
      </c>
      <c r="AK899" s="512"/>
      <c r="AL899" s="513"/>
      <c r="AM899" s="163" t="s">
        <v>8177</v>
      </c>
      <c r="AN899" s="510"/>
      <c r="AO899" s="509"/>
      <c r="AP899" s="509"/>
      <c r="AQ899" s="509"/>
      <c r="AR899" s="509"/>
      <c r="AS899" s="509"/>
      <c r="AT899" s="163" t="s">
        <v>2700</v>
      </c>
      <c r="AU899" s="507">
        <v>3153.0</v>
      </c>
      <c r="AV899" s="507">
        <v>10.0</v>
      </c>
      <c r="AW899" s="507">
        <v>2030.0</v>
      </c>
      <c r="AX899" s="163" t="s">
        <v>2677</v>
      </c>
      <c r="AY899" s="163" t="s">
        <v>2717</v>
      </c>
      <c r="AZ899" s="163" t="s">
        <v>2655</v>
      </c>
    </row>
    <row r="900">
      <c r="A900" s="163" t="s">
        <v>8193</v>
      </c>
      <c r="B900" s="163" t="s">
        <v>8194</v>
      </c>
      <c r="C900" s="163" t="s">
        <v>2638</v>
      </c>
      <c r="D900" s="163" t="s">
        <v>2639</v>
      </c>
      <c r="E900" s="506">
        <v>45770.88055555556</v>
      </c>
      <c r="F900" s="507">
        <v>7980.0</v>
      </c>
      <c r="G900" s="163" t="s">
        <v>2640</v>
      </c>
      <c r="H900" s="507">
        <v>7980.0</v>
      </c>
      <c r="I900" s="163" t="s">
        <v>2640</v>
      </c>
      <c r="J900" s="163" t="s">
        <v>2641</v>
      </c>
      <c r="K900" s="163" t="s">
        <v>2642</v>
      </c>
      <c r="L900" s="163" t="s">
        <v>8195</v>
      </c>
      <c r="M900" s="163" t="s">
        <v>8196</v>
      </c>
      <c r="N900" s="163" t="s">
        <v>2645</v>
      </c>
      <c r="O900" s="163" t="s">
        <v>2646</v>
      </c>
      <c r="P900" s="163" t="s">
        <v>2683</v>
      </c>
      <c r="Q900" s="163" t="s">
        <v>2648</v>
      </c>
      <c r="R900" s="506">
        <v>45770.879166666666</v>
      </c>
      <c r="S900" s="509"/>
      <c r="T900" s="509"/>
      <c r="U900" s="163" t="s">
        <v>8197</v>
      </c>
      <c r="V900" s="510"/>
      <c r="W900" s="510"/>
      <c r="X900" s="510"/>
      <c r="Y900" s="510"/>
      <c r="Z900" s="510"/>
      <c r="AA900" s="510"/>
      <c r="AB900" s="163" t="s">
        <v>8198</v>
      </c>
      <c r="AC900" s="511">
        <v>9.040805695E9</v>
      </c>
      <c r="AD900" s="510"/>
      <c r="AE900" s="510"/>
      <c r="AF900" s="510"/>
      <c r="AG900" s="510"/>
      <c r="AH900" s="510"/>
      <c r="AI900" s="509"/>
      <c r="AJ900" s="163" t="s">
        <v>2651</v>
      </c>
      <c r="AK900" s="512"/>
      <c r="AL900" s="513"/>
      <c r="AM900" s="163" t="s">
        <v>8199</v>
      </c>
      <c r="AN900" s="510"/>
      <c r="AO900" s="509"/>
      <c r="AP900" s="509"/>
      <c r="AQ900" s="509"/>
      <c r="AR900" s="509"/>
      <c r="AS900" s="509"/>
      <c r="AT900" s="163" t="s">
        <v>2653</v>
      </c>
      <c r="AU900" s="507">
        <v>700.0</v>
      </c>
      <c r="AV900" s="507">
        <v>4.0</v>
      </c>
      <c r="AW900" s="507">
        <v>2028.0</v>
      </c>
      <c r="AX900" s="163" t="s">
        <v>2687</v>
      </c>
      <c r="AY900" s="163" t="s">
        <v>4339</v>
      </c>
      <c r="AZ900" s="163" t="s">
        <v>2655</v>
      </c>
    </row>
    <row r="901">
      <c r="A901" s="163" t="s">
        <v>8200</v>
      </c>
      <c r="B901" s="163" t="s">
        <v>8201</v>
      </c>
      <c r="C901" s="163" t="s">
        <v>2638</v>
      </c>
      <c r="D901" s="163" t="s">
        <v>2639</v>
      </c>
      <c r="E901" s="506">
        <v>45770.873611111114</v>
      </c>
      <c r="F901" s="507">
        <v>2980.0</v>
      </c>
      <c r="G901" s="163" t="s">
        <v>2640</v>
      </c>
      <c r="H901" s="507">
        <v>2980.0</v>
      </c>
      <c r="I901" s="163" t="s">
        <v>2640</v>
      </c>
      <c r="J901" s="163" t="s">
        <v>2641</v>
      </c>
      <c r="K901" s="163" t="s">
        <v>2642</v>
      </c>
      <c r="L901" s="163" t="s">
        <v>8202</v>
      </c>
      <c r="M901" s="163" t="s">
        <v>8203</v>
      </c>
      <c r="N901" s="163" t="s">
        <v>2645</v>
      </c>
      <c r="O901" s="163" t="s">
        <v>2646</v>
      </c>
      <c r="P901" s="163" t="s">
        <v>2673</v>
      </c>
      <c r="Q901" s="163" t="s">
        <v>2648</v>
      </c>
      <c r="R901" s="506">
        <v>45770.87291666667</v>
      </c>
      <c r="S901" s="509"/>
      <c r="T901" s="509"/>
      <c r="U901" s="163" t="s">
        <v>8204</v>
      </c>
      <c r="V901" s="510"/>
      <c r="W901" s="510"/>
      <c r="X901" s="510"/>
      <c r="Y901" s="510"/>
      <c r="Z901" s="510"/>
      <c r="AA901" s="510"/>
      <c r="AB901" s="163" t="s">
        <v>8205</v>
      </c>
      <c r="AC901" s="511">
        <v>9.09719909E9</v>
      </c>
      <c r="AD901" s="510"/>
      <c r="AE901" s="510"/>
      <c r="AF901" s="510"/>
      <c r="AG901" s="510"/>
      <c r="AH901" s="510"/>
      <c r="AI901" s="509"/>
      <c r="AJ901" s="163" t="s">
        <v>2651</v>
      </c>
      <c r="AK901" s="512"/>
      <c r="AL901" s="513"/>
      <c r="AM901" s="163" t="s">
        <v>8206</v>
      </c>
      <c r="AN901" s="510"/>
      <c r="AO901" s="510"/>
      <c r="AP901" s="509"/>
      <c r="AQ901" s="509"/>
      <c r="AR901" s="509"/>
      <c r="AS901" s="509"/>
      <c r="AT901" s="163" t="s">
        <v>2653</v>
      </c>
      <c r="AU901" s="507">
        <v>446.0</v>
      </c>
      <c r="AV901" s="507">
        <v>1.0</v>
      </c>
      <c r="AW901" s="507">
        <v>2026.0</v>
      </c>
      <c r="AX901" s="163" t="s">
        <v>2687</v>
      </c>
      <c r="AY901" s="163" t="s">
        <v>2678</v>
      </c>
      <c r="AZ901" s="163" t="s">
        <v>2655</v>
      </c>
    </row>
    <row r="902">
      <c r="A902" s="163" t="s">
        <v>8207</v>
      </c>
      <c r="B902" s="163" t="s">
        <v>8208</v>
      </c>
      <c r="C902" s="163" t="s">
        <v>2638</v>
      </c>
      <c r="D902" s="163" t="s">
        <v>2639</v>
      </c>
      <c r="E902" s="506">
        <v>45770.86041666667</v>
      </c>
      <c r="F902" s="507">
        <v>2980.0</v>
      </c>
      <c r="G902" s="163" t="s">
        <v>2640</v>
      </c>
      <c r="H902" s="507">
        <v>2980.0</v>
      </c>
      <c r="I902" s="163" t="s">
        <v>2640</v>
      </c>
      <c r="J902" s="163" t="s">
        <v>2641</v>
      </c>
      <c r="K902" s="163" t="s">
        <v>2642</v>
      </c>
      <c r="L902" s="163" t="s">
        <v>8209</v>
      </c>
      <c r="M902" s="163" t="s">
        <v>8210</v>
      </c>
      <c r="N902" s="163" t="s">
        <v>2645</v>
      </c>
      <c r="O902" s="163" t="s">
        <v>2646</v>
      </c>
      <c r="P902" s="163" t="s">
        <v>2683</v>
      </c>
      <c r="Q902" s="163" t="s">
        <v>2648</v>
      </c>
      <c r="R902" s="506">
        <v>45770.85972222222</v>
      </c>
      <c r="S902" s="509"/>
      <c r="T902" s="509"/>
      <c r="U902" s="163" t="s">
        <v>8211</v>
      </c>
      <c r="V902" s="510"/>
      <c r="W902" s="510"/>
      <c r="X902" s="510"/>
      <c r="Y902" s="510"/>
      <c r="Z902" s="510"/>
      <c r="AA902" s="510"/>
      <c r="AB902" s="163" t="s">
        <v>8212</v>
      </c>
      <c r="AC902" s="511">
        <v>1.55345152E8</v>
      </c>
      <c r="AD902" s="510"/>
      <c r="AE902" s="510"/>
      <c r="AF902" s="510"/>
      <c r="AG902" s="510"/>
      <c r="AH902" s="510"/>
      <c r="AI902" s="509"/>
      <c r="AJ902" s="163" t="s">
        <v>2651</v>
      </c>
      <c r="AK902" s="512"/>
      <c r="AL902" s="513"/>
      <c r="AM902" s="163" t="s">
        <v>8213</v>
      </c>
      <c r="AN902" s="510"/>
      <c r="AO902" s="510"/>
      <c r="AP902" s="509"/>
      <c r="AQ902" s="509"/>
      <c r="AR902" s="509"/>
      <c r="AS902" s="509"/>
      <c r="AT902" s="163" t="s">
        <v>2653</v>
      </c>
      <c r="AU902" s="507">
        <v>902.0</v>
      </c>
      <c r="AV902" s="507">
        <v>7.0</v>
      </c>
      <c r="AW902" s="507">
        <v>2028.0</v>
      </c>
      <c r="AX902" s="163" t="s">
        <v>3039</v>
      </c>
      <c r="AY902" s="163" t="s">
        <v>6134</v>
      </c>
      <c r="AZ902" s="163" t="s">
        <v>2655</v>
      </c>
    </row>
    <row r="903">
      <c r="A903" s="163" t="s">
        <v>8214</v>
      </c>
      <c r="B903" s="163" t="s">
        <v>8215</v>
      </c>
      <c r="C903" s="163" t="s">
        <v>2638</v>
      </c>
      <c r="D903" s="163" t="s">
        <v>2639</v>
      </c>
      <c r="E903" s="506">
        <v>45770.854166666664</v>
      </c>
      <c r="F903" s="507">
        <v>9800.0</v>
      </c>
      <c r="G903" s="163" t="s">
        <v>2640</v>
      </c>
      <c r="H903" s="507">
        <v>9800.0</v>
      </c>
      <c r="I903" s="163" t="s">
        <v>2640</v>
      </c>
      <c r="J903" s="163" t="s">
        <v>2641</v>
      </c>
      <c r="K903" s="163" t="s">
        <v>2642</v>
      </c>
      <c r="L903" s="163" t="s">
        <v>8216</v>
      </c>
      <c r="M903" s="163" t="s">
        <v>8217</v>
      </c>
      <c r="N903" s="163" t="s">
        <v>2645</v>
      </c>
      <c r="O903" s="163" t="s">
        <v>2646</v>
      </c>
      <c r="P903" s="163" t="s">
        <v>2673</v>
      </c>
      <c r="Q903" s="163" t="s">
        <v>2648</v>
      </c>
      <c r="R903" s="506">
        <v>45770.853472222225</v>
      </c>
      <c r="S903" s="509"/>
      <c r="T903" s="509"/>
      <c r="U903" s="163" t="s">
        <v>8218</v>
      </c>
      <c r="V903" s="510"/>
      <c r="W903" s="510"/>
      <c r="X903" s="510"/>
      <c r="Y903" s="510"/>
      <c r="Z903" s="510"/>
      <c r="AA903" s="510"/>
      <c r="AB903" s="163" t="s">
        <v>8219</v>
      </c>
      <c r="AC903" s="511">
        <v>9.063960807E9</v>
      </c>
      <c r="AD903" s="510"/>
      <c r="AE903" s="510"/>
      <c r="AF903" s="510"/>
      <c r="AG903" s="510"/>
      <c r="AH903" s="510"/>
      <c r="AI903" s="509"/>
      <c r="AJ903" s="163" t="s">
        <v>2651</v>
      </c>
      <c r="AK903" s="512"/>
      <c r="AL903" s="513"/>
      <c r="AM903" s="163" t="s">
        <v>8220</v>
      </c>
      <c r="AN903" s="510"/>
      <c r="AO903" s="509"/>
      <c r="AP903" s="509"/>
      <c r="AQ903" s="509"/>
      <c r="AR903" s="509"/>
      <c r="AS903" s="509"/>
      <c r="AT903" s="163" t="s">
        <v>2653</v>
      </c>
      <c r="AU903" s="507">
        <v>8354.0</v>
      </c>
      <c r="AV903" s="507">
        <v>8.0</v>
      </c>
      <c r="AW903" s="507">
        <v>2031.0</v>
      </c>
      <c r="AX903" s="163" t="s">
        <v>2687</v>
      </c>
      <c r="AY903" s="163" t="s">
        <v>2905</v>
      </c>
      <c r="AZ903" s="163" t="s">
        <v>2655</v>
      </c>
    </row>
    <row r="904">
      <c r="A904" s="163" t="s">
        <v>8221</v>
      </c>
      <c r="B904" s="163" t="s">
        <v>8222</v>
      </c>
      <c r="C904" s="163" t="s">
        <v>2638</v>
      </c>
      <c r="D904" s="163" t="s">
        <v>2639</v>
      </c>
      <c r="E904" s="506">
        <v>45770.84930555556</v>
      </c>
      <c r="F904" s="507">
        <v>2980.0</v>
      </c>
      <c r="G904" s="163" t="s">
        <v>2640</v>
      </c>
      <c r="H904" s="507">
        <v>2980.0</v>
      </c>
      <c r="I904" s="163" t="s">
        <v>2640</v>
      </c>
      <c r="J904" s="163" t="s">
        <v>2641</v>
      </c>
      <c r="K904" s="163" t="s">
        <v>2642</v>
      </c>
      <c r="L904" s="163" t="s">
        <v>8223</v>
      </c>
      <c r="M904" s="163" t="s">
        <v>8224</v>
      </c>
      <c r="N904" s="163" t="s">
        <v>2645</v>
      </c>
      <c r="O904" s="163" t="s">
        <v>2646</v>
      </c>
      <c r="P904" s="163" t="s">
        <v>2673</v>
      </c>
      <c r="Q904" s="163" t="s">
        <v>2648</v>
      </c>
      <c r="R904" s="506">
        <v>45770.847916666666</v>
      </c>
      <c r="S904" s="509"/>
      <c r="T904" s="509"/>
      <c r="U904" s="163" t="s">
        <v>8225</v>
      </c>
      <c r="V904" s="510"/>
      <c r="W904" s="510"/>
      <c r="X904" s="510"/>
      <c r="Y904" s="510"/>
      <c r="Z904" s="510"/>
      <c r="AA904" s="510"/>
      <c r="AB904" s="163" t="s">
        <v>8226</v>
      </c>
      <c r="AC904" s="511">
        <v>8.031309456E9</v>
      </c>
      <c r="AD904" s="510"/>
      <c r="AE904" s="510"/>
      <c r="AF904" s="510"/>
      <c r="AG904" s="510"/>
      <c r="AH904" s="510"/>
      <c r="AI904" s="509"/>
      <c r="AJ904" s="163" t="s">
        <v>2651</v>
      </c>
      <c r="AK904" s="512"/>
      <c r="AL904" s="513"/>
      <c r="AM904" s="163" t="s">
        <v>8227</v>
      </c>
      <c r="AN904" s="510"/>
      <c r="AO904" s="509"/>
      <c r="AP904" s="509"/>
      <c r="AQ904" s="509"/>
      <c r="AR904" s="509"/>
      <c r="AS904" s="509"/>
      <c r="AT904" s="163" t="s">
        <v>2653</v>
      </c>
      <c r="AU904" s="507">
        <v>2132.0</v>
      </c>
      <c r="AV904" s="507">
        <v>5.0</v>
      </c>
      <c r="AW904" s="507">
        <v>2029.0</v>
      </c>
      <c r="AX904" s="163" t="s">
        <v>2687</v>
      </c>
      <c r="AY904" s="163" t="s">
        <v>8228</v>
      </c>
      <c r="AZ904" s="163" t="s">
        <v>2655</v>
      </c>
    </row>
    <row r="905">
      <c r="A905" s="163" t="s">
        <v>8229</v>
      </c>
      <c r="B905" s="163" t="s">
        <v>8215</v>
      </c>
      <c r="C905" s="163" t="s">
        <v>2638</v>
      </c>
      <c r="D905" s="163" t="s">
        <v>2639</v>
      </c>
      <c r="E905" s="506">
        <v>45770.847916666666</v>
      </c>
      <c r="F905" s="507">
        <v>2980.0</v>
      </c>
      <c r="G905" s="163" t="s">
        <v>2640</v>
      </c>
      <c r="H905" s="507">
        <v>2980.0</v>
      </c>
      <c r="I905" s="163" t="s">
        <v>2640</v>
      </c>
      <c r="J905" s="163" t="s">
        <v>2641</v>
      </c>
      <c r="K905" s="163" t="s">
        <v>2642</v>
      </c>
      <c r="L905" s="163" t="s">
        <v>8216</v>
      </c>
      <c r="M905" s="163" t="s">
        <v>8230</v>
      </c>
      <c r="N905" s="163" t="s">
        <v>2645</v>
      </c>
      <c r="O905" s="163" t="s">
        <v>2646</v>
      </c>
      <c r="P905" s="163" t="s">
        <v>2673</v>
      </c>
      <c r="Q905" s="163" t="s">
        <v>2648</v>
      </c>
      <c r="R905" s="506">
        <v>45770.84722222222</v>
      </c>
      <c r="S905" s="509"/>
      <c r="T905" s="509"/>
      <c r="U905" s="163" t="s">
        <v>8231</v>
      </c>
      <c r="V905" s="510"/>
      <c r="W905" s="510"/>
      <c r="X905" s="510"/>
      <c r="Y905" s="510"/>
      <c r="Z905" s="510"/>
      <c r="AA905" s="510"/>
      <c r="AB905" s="163" t="s">
        <v>8219</v>
      </c>
      <c r="AC905" s="511">
        <v>9.063960807E9</v>
      </c>
      <c r="AD905" s="510"/>
      <c r="AE905" s="510"/>
      <c r="AF905" s="510"/>
      <c r="AG905" s="510"/>
      <c r="AH905" s="510"/>
      <c r="AI905" s="509"/>
      <c r="AJ905" s="163" t="s">
        <v>2651</v>
      </c>
      <c r="AK905" s="512"/>
      <c r="AL905" s="513"/>
      <c r="AM905" s="163" t="s">
        <v>8220</v>
      </c>
      <c r="AN905" s="510"/>
      <c r="AO905" s="509"/>
      <c r="AP905" s="509"/>
      <c r="AQ905" s="509"/>
      <c r="AR905" s="509"/>
      <c r="AS905" s="509"/>
      <c r="AT905" s="163" t="s">
        <v>2653</v>
      </c>
      <c r="AU905" s="507">
        <v>8354.0</v>
      </c>
      <c r="AV905" s="507">
        <v>8.0</v>
      </c>
      <c r="AW905" s="507">
        <v>2031.0</v>
      </c>
      <c r="AX905" s="163" t="s">
        <v>2687</v>
      </c>
      <c r="AY905" s="163" t="s">
        <v>2905</v>
      </c>
      <c r="AZ905" s="163" t="s">
        <v>2655</v>
      </c>
    </row>
    <row r="906">
      <c r="A906" s="163" t="s">
        <v>8232</v>
      </c>
      <c r="B906" s="163" t="s">
        <v>8233</v>
      </c>
      <c r="C906" s="163" t="s">
        <v>2638</v>
      </c>
      <c r="D906" s="163" t="s">
        <v>2639</v>
      </c>
      <c r="E906" s="506">
        <v>45770.84375</v>
      </c>
      <c r="F906" s="507">
        <v>2980.0</v>
      </c>
      <c r="G906" s="163" t="s">
        <v>2640</v>
      </c>
      <c r="H906" s="507">
        <v>2980.0</v>
      </c>
      <c r="I906" s="163" t="s">
        <v>2640</v>
      </c>
      <c r="J906" s="163" t="s">
        <v>2641</v>
      </c>
      <c r="K906" s="163" t="s">
        <v>2642</v>
      </c>
      <c r="L906" s="163" t="s">
        <v>8234</v>
      </c>
      <c r="M906" s="163" t="s">
        <v>8235</v>
      </c>
      <c r="N906" s="163" t="s">
        <v>2645</v>
      </c>
      <c r="O906" s="163" t="s">
        <v>2646</v>
      </c>
      <c r="P906" s="163" t="s">
        <v>2673</v>
      </c>
      <c r="Q906" s="163" t="s">
        <v>2648</v>
      </c>
      <c r="R906" s="506">
        <v>45770.84305555555</v>
      </c>
      <c r="S906" s="509"/>
      <c r="T906" s="509"/>
      <c r="U906" s="163" t="s">
        <v>8236</v>
      </c>
      <c r="V906" s="510"/>
      <c r="W906" s="510"/>
      <c r="X906" s="510"/>
      <c r="Y906" s="510"/>
      <c r="Z906" s="510"/>
      <c r="AA906" s="510"/>
      <c r="AB906" s="163" t="s">
        <v>8237</v>
      </c>
      <c r="AC906" s="511">
        <v>8.085864223E9</v>
      </c>
      <c r="AD906" s="510"/>
      <c r="AE906" s="510"/>
      <c r="AF906" s="510"/>
      <c r="AG906" s="510"/>
      <c r="AH906" s="510"/>
      <c r="AI906" s="509"/>
      <c r="AJ906" s="163" t="s">
        <v>2651</v>
      </c>
      <c r="AK906" s="512"/>
      <c r="AL906" s="513"/>
      <c r="AM906" s="163" t="s">
        <v>8238</v>
      </c>
      <c r="AN906" s="510"/>
      <c r="AO906" s="509"/>
      <c r="AP906" s="509"/>
      <c r="AQ906" s="509"/>
      <c r="AR906" s="509"/>
      <c r="AS906" s="509"/>
      <c r="AT906" s="163" t="s">
        <v>2700</v>
      </c>
      <c r="AU906" s="507">
        <v>5305.0</v>
      </c>
      <c r="AV906" s="507">
        <v>4.0</v>
      </c>
      <c r="AW906" s="507">
        <v>2030.0</v>
      </c>
      <c r="AX906" s="163" t="s">
        <v>3065</v>
      </c>
      <c r="AY906" s="163" t="s">
        <v>3066</v>
      </c>
      <c r="AZ906" s="163" t="s">
        <v>2655</v>
      </c>
    </row>
    <row r="907">
      <c r="A907" s="163" t="s">
        <v>8239</v>
      </c>
      <c r="B907" s="163" t="s">
        <v>8240</v>
      </c>
      <c r="C907" s="163" t="s">
        <v>2638</v>
      </c>
      <c r="D907" s="163" t="s">
        <v>2639</v>
      </c>
      <c r="E907" s="506">
        <v>45770.82013888889</v>
      </c>
      <c r="F907" s="507">
        <v>2980.0</v>
      </c>
      <c r="G907" s="163" t="s">
        <v>2640</v>
      </c>
      <c r="H907" s="507">
        <v>2980.0</v>
      </c>
      <c r="I907" s="163" t="s">
        <v>2640</v>
      </c>
      <c r="J907" s="163" t="s">
        <v>2641</v>
      </c>
      <c r="K907" s="163" t="s">
        <v>2642</v>
      </c>
      <c r="L907" s="163" t="s">
        <v>8241</v>
      </c>
      <c r="M907" s="163" t="s">
        <v>8242</v>
      </c>
      <c r="N907" s="163" t="s">
        <v>2645</v>
      </c>
      <c r="O907" s="163" t="s">
        <v>2646</v>
      </c>
      <c r="P907" s="163" t="s">
        <v>2673</v>
      </c>
      <c r="Q907" s="163" t="s">
        <v>2648</v>
      </c>
      <c r="R907" s="506">
        <v>45770.81875</v>
      </c>
      <c r="S907" s="509"/>
      <c r="T907" s="509"/>
      <c r="U907" s="163" t="s">
        <v>8243</v>
      </c>
      <c r="V907" s="510"/>
      <c r="W907" s="510"/>
      <c r="X907" s="510"/>
      <c r="Y907" s="510"/>
      <c r="Z907" s="510"/>
      <c r="AA907" s="510"/>
      <c r="AB907" s="163" t="s">
        <v>8244</v>
      </c>
      <c r="AC907" s="511">
        <v>8.095745352E9</v>
      </c>
      <c r="AD907" s="510"/>
      <c r="AE907" s="510"/>
      <c r="AF907" s="510"/>
      <c r="AG907" s="510"/>
      <c r="AH907" s="510"/>
      <c r="AI907" s="509"/>
      <c r="AJ907" s="163" t="s">
        <v>2651</v>
      </c>
      <c r="AK907" s="512"/>
      <c r="AL907" s="513"/>
      <c r="AM907" s="163" t="s">
        <v>3064</v>
      </c>
      <c r="AN907" s="510"/>
      <c r="AO907" s="510"/>
      <c r="AP907" s="509"/>
      <c r="AQ907" s="509"/>
      <c r="AR907" s="509"/>
      <c r="AS907" s="509"/>
      <c r="AT907" s="163" t="s">
        <v>2700</v>
      </c>
      <c r="AU907" s="507">
        <v>5888.0</v>
      </c>
      <c r="AV907" s="507">
        <v>6.0</v>
      </c>
      <c r="AW907" s="507">
        <v>2026.0</v>
      </c>
      <c r="AX907" s="163" t="s">
        <v>3065</v>
      </c>
      <c r="AY907" s="163" t="s">
        <v>3066</v>
      </c>
      <c r="AZ907" s="163" t="s">
        <v>2655</v>
      </c>
    </row>
    <row r="908">
      <c r="A908" s="163" t="s">
        <v>8245</v>
      </c>
      <c r="B908" s="163" t="s">
        <v>8246</v>
      </c>
      <c r="C908" s="163" t="s">
        <v>2638</v>
      </c>
      <c r="D908" s="163" t="s">
        <v>2639</v>
      </c>
      <c r="E908" s="506">
        <v>45770.802777777775</v>
      </c>
      <c r="F908" s="507">
        <v>2980.0</v>
      </c>
      <c r="G908" s="163" t="s">
        <v>2640</v>
      </c>
      <c r="H908" s="507">
        <v>2980.0</v>
      </c>
      <c r="I908" s="163" t="s">
        <v>2640</v>
      </c>
      <c r="J908" s="163" t="s">
        <v>2641</v>
      </c>
      <c r="K908" s="163" t="s">
        <v>2642</v>
      </c>
      <c r="L908" s="163" t="s">
        <v>8247</v>
      </c>
      <c r="M908" s="163" t="s">
        <v>8248</v>
      </c>
      <c r="N908" s="163" t="s">
        <v>2645</v>
      </c>
      <c r="O908" s="163" t="s">
        <v>2646</v>
      </c>
      <c r="P908" s="163" t="s">
        <v>2673</v>
      </c>
      <c r="Q908" s="163" t="s">
        <v>2648</v>
      </c>
      <c r="R908" s="506">
        <v>45770.80069444444</v>
      </c>
      <c r="S908" s="509"/>
      <c r="T908" s="509"/>
      <c r="U908" s="163" t="s">
        <v>8249</v>
      </c>
      <c r="V908" s="510"/>
      <c r="W908" s="510"/>
      <c r="X908" s="510"/>
      <c r="Y908" s="510"/>
      <c r="Z908" s="510"/>
      <c r="AA908" s="510"/>
      <c r="AB908" s="163" t="s">
        <v>8250</v>
      </c>
      <c r="AC908" s="507">
        <v>9.040831192E9</v>
      </c>
      <c r="AD908" s="510"/>
      <c r="AE908" s="510"/>
      <c r="AF908" s="510"/>
      <c r="AG908" s="510"/>
      <c r="AH908" s="510"/>
      <c r="AI908" s="509"/>
      <c r="AJ908" s="163" t="s">
        <v>2651</v>
      </c>
      <c r="AK908" s="512"/>
      <c r="AL908" s="513"/>
      <c r="AM908" s="163" t="s">
        <v>8251</v>
      </c>
      <c r="AN908" s="510"/>
      <c r="AO908" s="510"/>
      <c r="AP908" s="509"/>
      <c r="AQ908" s="509"/>
      <c r="AR908" s="509"/>
      <c r="AS908" s="509"/>
      <c r="AT908" s="163" t="s">
        <v>2700</v>
      </c>
      <c r="AU908" s="507">
        <v>7213.0</v>
      </c>
      <c r="AV908" s="507">
        <v>1.0</v>
      </c>
      <c r="AW908" s="507">
        <v>2029.0</v>
      </c>
      <c r="AX908" s="163" t="s">
        <v>2936</v>
      </c>
      <c r="AY908" s="163" t="s">
        <v>4741</v>
      </c>
      <c r="AZ908" s="163" t="s">
        <v>2655</v>
      </c>
    </row>
    <row r="909">
      <c r="A909" s="163" t="s">
        <v>8252</v>
      </c>
      <c r="B909" s="163" t="s">
        <v>8253</v>
      </c>
      <c r="C909" s="163" t="s">
        <v>2638</v>
      </c>
      <c r="D909" s="163" t="s">
        <v>2639</v>
      </c>
      <c r="E909" s="506">
        <v>45770.79375</v>
      </c>
      <c r="F909" s="507">
        <v>2980.0</v>
      </c>
      <c r="G909" s="163" t="s">
        <v>2640</v>
      </c>
      <c r="H909" s="507">
        <v>2980.0</v>
      </c>
      <c r="I909" s="163" t="s">
        <v>2640</v>
      </c>
      <c r="J909" s="163" t="s">
        <v>2641</v>
      </c>
      <c r="K909" s="163" t="s">
        <v>2642</v>
      </c>
      <c r="L909" s="163" t="s">
        <v>8254</v>
      </c>
      <c r="M909" s="163" t="s">
        <v>8255</v>
      </c>
      <c r="N909" s="163" t="s">
        <v>2645</v>
      </c>
      <c r="O909" s="163" t="s">
        <v>2646</v>
      </c>
      <c r="P909" s="163" t="s">
        <v>2673</v>
      </c>
      <c r="Q909" s="163" t="s">
        <v>2648</v>
      </c>
      <c r="R909" s="506">
        <v>45770.79305555556</v>
      </c>
      <c r="S909" s="509"/>
      <c r="T909" s="509"/>
      <c r="U909" s="163" t="s">
        <v>8256</v>
      </c>
      <c r="V909" s="510"/>
      <c r="W909" s="510"/>
      <c r="X909" s="510"/>
      <c r="Y909" s="510"/>
      <c r="Z909" s="510"/>
      <c r="AA909" s="510"/>
      <c r="AB909" s="163" t="s">
        <v>8257</v>
      </c>
      <c r="AC909" s="507">
        <v>9.083102996E9</v>
      </c>
      <c r="AD909" s="510"/>
      <c r="AE909" s="510"/>
      <c r="AF909" s="510"/>
      <c r="AG909" s="510"/>
      <c r="AH909" s="510"/>
      <c r="AI909" s="509"/>
      <c r="AJ909" s="163" t="s">
        <v>2651</v>
      </c>
      <c r="AK909" s="512"/>
      <c r="AL909" s="513"/>
      <c r="AM909" s="163" t="s">
        <v>8258</v>
      </c>
      <c r="AN909" s="510"/>
      <c r="AO909" s="509"/>
      <c r="AP909" s="509"/>
      <c r="AQ909" s="509"/>
      <c r="AR909" s="509"/>
      <c r="AS909" s="509"/>
      <c r="AT909" s="163" t="s">
        <v>2653</v>
      </c>
      <c r="AU909" s="507">
        <v>3288.0</v>
      </c>
      <c r="AV909" s="507">
        <v>1.0</v>
      </c>
      <c r="AW909" s="507">
        <v>2026.0</v>
      </c>
      <c r="AX909" s="163" t="s">
        <v>2677</v>
      </c>
      <c r="AY909" s="163" t="s">
        <v>2678</v>
      </c>
      <c r="AZ909" s="163" t="s">
        <v>2655</v>
      </c>
    </row>
    <row r="910">
      <c r="A910" s="163" t="s">
        <v>8259</v>
      </c>
      <c r="B910" s="163" t="s">
        <v>8260</v>
      </c>
      <c r="C910" s="163" t="s">
        <v>2638</v>
      </c>
      <c r="D910" s="163" t="s">
        <v>2639</v>
      </c>
      <c r="E910" s="506">
        <v>45770.790972222225</v>
      </c>
      <c r="F910" s="507">
        <v>2980.0</v>
      </c>
      <c r="G910" s="163" t="s">
        <v>2640</v>
      </c>
      <c r="H910" s="507">
        <v>2980.0</v>
      </c>
      <c r="I910" s="163" t="s">
        <v>2640</v>
      </c>
      <c r="J910" s="163" t="s">
        <v>2641</v>
      </c>
      <c r="K910" s="163" t="s">
        <v>2642</v>
      </c>
      <c r="L910" s="163" t="s">
        <v>8261</v>
      </c>
      <c r="M910" s="163" t="s">
        <v>8262</v>
      </c>
      <c r="N910" s="163" t="s">
        <v>2645</v>
      </c>
      <c r="O910" s="163" t="s">
        <v>2646</v>
      </c>
      <c r="P910" s="163" t="s">
        <v>2673</v>
      </c>
      <c r="Q910" s="163" t="s">
        <v>2648</v>
      </c>
      <c r="R910" s="506">
        <v>45770.78888888889</v>
      </c>
      <c r="S910" s="509"/>
      <c r="T910" s="509"/>
      <c r="U910" s="163" t="s">
        <v>8263</v>
      </c>
      <c r="V910" s="510"/>
      <c r="W910" s="510"/>
      <c r="X910" s="510"/>
      <c r="Y910" s="510"/>
      <c r="Z910" s="510"/>
      <c r="AA910" s="510"/>
      <c r="AB910" s="163" t="s">
        <v>8264</v>
      </c>
      <c r="AC910" s="511">
        <v>7.087802795E9</v>
      </c>
      <c r="AD910" s="510"/>
      <c r="AE910" s="510"/>
      <c r="AF910" s="510"/>
      <c r="AG910" s="510"/>
      <c r="AH910" s="510"/>
      <c r="AI910" s="509"/>
      <c r="AJ910" s="163" t="s">
        <v>2651</v>
      </c>
      <c r="AK910" s="512"/>
      <c r="AL910" s="513"/>
      <c r="AM910" s="163" t="s">
        <v>8265</v>
      </c>
      <c r="AN910" s="510"/>
      <c r="AO910" s="510"/>
      <c r="AP910" s="509"/>
      <c r="AQ910" s="509"/>
      <c r="AR910" s="509"/>
      <c r="AS910" s="509"/>
      <c r="AT910" s="163" t="s">
        <v>2653</v>
      </c>
      <c r="AU910" s="507">
        <v>4091.0</v>
      </c>
      <c r="AV910" s="507">
        <v>10.0</v>
      </c>
      <c r="AW910" s="507">
        <v>2029.0</v>
      </c>
      <c r="AX910" s="163" t="s">
        <v>2687</v>
      </c>
      <c r="AY910" s="163" t="s">
        <v>2893</v>
      </c>
      <c r="AZ910" s="163" t="s">
        <v>2655</v>
      </c>
    </row>
    <row r="911">
      <c r="A911" s="163" t="s">
        <v>8266</v>
      </c>
      <c r="B911" s="163" t="s">
        <v>8267</v>
      </c>
      <c r="C911" s="163" t="s">
        <v>2638</v>
      </c>
      <c r="D911" s="163" t="s">
        <v>2639</v>
      </c>
      <c r="E911" s="506">
        <v>45770.77847222222</v>
      </c>
      <c r="F911" s="507">
        <v>2980.0</v>
      </c>
      <c r="G911" s="163" t="s">
        <v>2640</v>
      </c>
      <c r="H911" s="507">
        <v>2980.0</v>
      </c>
      <c r="I911" s="163" t="s">
        <v>2640</v>
      </c>
      <c r="J911" s="163" t="s">
        <v>2641</v>
      </c>
      <c r="K911" s="163" t="s">
        <v>2642</v>
      </c>
      <c r="L911" s="163" t="s">
        <v>8268</v>
      </c>
      <c r="M911" s="163" t="s">
        <v>8269</v>
      </c>
      <c r="N911" s="163" t="s">
        <v>2645</v>
      </c>
      <c r="O911" s="163" t="s">
        <v>2646</v>
      </c>
      <c r="P911" s="163" t="s">
        <v>2673</v>
      </c>
      <c r="Q911" s="163" t="s">
        <v>2648</v>
      </c>
      <c r="R911" s="506">
        <v>45770.77638888889</v>
      </c>
      <c r="S911" s="509"/>
      <c r="T911" s="509"/>
      <c r="U911" s="163" t="s">
        <v>8270</v>
      </c>
      <c r="V911" s="510"/>
      <c r="W911" s="510"/>
      <c r="X911" s="510"/>
      <c r="Y911" s="510"/>
      <c r="Z911" s="510"/>
      <c r="AA911" s="510"/>
      <c r="AB911" s="163" t="s">
        <v>8271</v>
      </c>
      <c r="AC911" s="511">
        <v>8.025179923E9</v>
      </c>
      <c r="AD911" s="510"/>
      <c r="AE911" s="510"/>
      <c r="AF911" s="510"/>
      <c r="AG911" s="510"/>
      <c r="AH911" s="510"/>
      <c r="AI911" s="509"/>
      <c r="AJ911" s="163" t="s">
        <v>2651</v>
      </c>
      <c r="AK911" s="512"/>
      <c r="AL911" s="513"/>
      <c r="AM911" s="163" t="s">
        <v>8272</v>
      </c>
      <c r="AN911" s="510"/>
      <c r="AO911" s="510"/>
      <c r="AP911" s="509"/>
      <c r="AQ911" s="509"/>
      <c r="AR911" s="509"/>
      <c r="AS911" s="509"/>
      <c r="AT911" s="163" t="s">
        <v>2700</v>
      </c>
      <c r="AU911" s="507">
        <v>7789.0</v>
      </c>
      <c r="AV911" s="507">
        <v>11.0</v>
      </c>
      <c r="AW911" s="507">
        <v>2028.0</v>
      </c>
      <c r="AX911" s="163" t="s">
        <v>2677</v>
      </c>
      <c r="AY911" s="163" t="s">
        <v>2701</v>
      </c>
      <c r="AZ911" s="163" t="s">
        <v>2655</v>
      </c>
    </row>
    <row r="912">
      <c r="A912" s="163" t="s">
        <v>8273</v>
      </c>
      <c r="B912" s="163" t="s">
        <v>8274</v>
      </c>
      <c r="C912" s="163" t="s">
        <v>2638</v>
      </c>
      <c r="D912" s="163" t="s">
        <v>2639</v>
      </c>
      <c r="E912" s="506">
        <v>45770.75486111111</v>
      </c>
      <c r="F912" s="507">
        <v>2980.0</v>
      </c>
      <c r="G912" s="163" t="s">
        <v>2640</v>
      </c>
      <c r="H912" s="507">
        <v>2980.0</v>
      </c>
      <c r="I912" s="163" t="s">
        <v>2640</v>
      </c>
      <c r="J912" s="163" t="s">
        <v>2641</v>
      </c>
      <c r="K912" s="163" t="s">
        <v>2642</v>
      </c>
      <c r="L912" s="163" t="s">
        <v>8275</v>
      </c>
      <c r="M912" s="163" t="s">
        <v>8276</v>
      </c>
      <c r="N912" s="163" t="s">
        <v>2645</v>
      </c>
      <c r="O912" s="163" t="s">
        <v>2646</v>
      </c>
      <c r="P912" s="163" t="s">
        <v>2673</v>
      </c>
      <c r="Q912" s="163" t="s">
        <v>2648</v>
      </c>
      <c r="R912" s="506">
        <v>45770.75347222222</v>
      </c>
      <c r="S912" s="509"/>
      <c r="T912" s="509"/>
      <c r="U912" s="163" t="s">
        <v>8277</v>
      </c>
      <c r="V912" s="510"/>
      <c r="W912" s="510"/>
      <c r="X912" s="510"/>
      <c r="Y912" s="510"/>
      <c r="Z912" s="510"/>
      <c r="AA912" s="510"/>
      <c r="AB912" s="163" t="s">
        <v>8278</v>
      </c>
      <c r="AC912" s="511">
        <v>7.03282121E9</v>
      </c>
      <c r="AD912" s="510"/>
      <c r="AE912" s="510"/>
      <c r="AF912" s="510"/>
      <c r="AG912" s="510"/>
      <c r="AH912" s="510"/>
      <c r="AI912" s="509"/>
      <c r="AJ912" s="163" t="s">
        <v>2651</v>
      </c>
      <c r="AK912" s="512"/>
      <c r="AL912" s="513"/>
      <c r="AM912" s="163" t="s">
        <v>8279</v>
      </c>
      <c r="AN912" s="510"/>
      <c r="AO912" s="509"/>
      <c r="AP912" s="509"/>
      <c r="AQ912" s="509"/>
      <c r="AR912" s="509"/>
      <c r="AS912" s="509"/>
      <c r="AT912" s="163" t="s">
        <v>2653</v>
      </c>
      <c r="AU912" s="507">
        <v>6484.0</v>
      </c>
      <c r="AV912" s="507">
        <v>10.0</v>
      </c>
      <c r="AW912" s="507">
        <v>2029.0</v>
      </c>
      <c r="AX912" s="163" t="s">
        <v>2677</v>
      </c>
      <c r="AY912" s="163" t="s">
        <v>2717</v>
      </c>
      <c r="AZ912" s="163" t="s">
        <v>2655</v>
      </c>
    </row>
    <row r="913">
      <c r="A913" s="163" t="s">
        <v>8280</v>
      </c>
      <c r="B913" s="163" t="s">
        <v>8281</v>
      </c>
      <c r="C913" s="163" t="s">
        <v>2638</v>
      </c>
      <c r="D913" s="163" t="s">
        <v>2639</v>
      </c>
      <c r="E913" s="506">
        <v>45770.748611111114</v>
      </c>
      <c r="F913" s="507">
        <v>2980.0</v>
      </c>
      <c r="G913" s="163" t="s">
        <v>2640</v>
      </c>
      <c r="H913" s="507">
        <v>2980.0</v>
      </c>
      <c r="I913" s="163" t="s">
        <v>2640</v>
      </c>
      <c r="J913" s="163" t="s">
        <v>2641</v>
      </c>
      <c r="K913" s="163" t="s">
        <v>2642</v>
      </c>
      <c r="L913" s="163" t="s">
        <v>8282</v>
      </c>
      <c r="M913" s="163" t="s">
        <v>8283</v>
      </c>
      <c r="N913" s="163" t="s">
        <v>2645</v>
      </c>
      <c r="O913" s="163" t="s">
        <v>2646</v>
      </c>
      <c r="P913" s="163" t="s">
        <v>2683</v>
      </c>
      <c r="Q913" s="163" t="s">
        <v>2648</v>
      </c>
      <c r="R913" s="506">
        <v>45770.74722222222</v>
      </c>
      <c r="S913" s="509"/>
      <c r="T913" s="509"/>
      <c r="U913" s="163" t="s">
        <v>8284</v>
      </c>
      <c r="V913" s="510"/>
      <c r="W913" s="510"/>
      <c r="X913" s="510"/>
      <c r="Y913" s="510"/>
      <c r="Z913" s="510"/>
      <c r="AA913" s="510"/>
      <c r="AB913" s="163" t="s">
        <v>8285</v>
      </c>
      <c r="AC913" s="511">
        <v>7.085599237E9</v>
      </c>
      <c r="AD913" s="510"/>
      <c r="AE913" s="510"/>
      <c r="AF913" s="510"/>
      <c r="AG913" s="510"/>
      <c r="AH913" s="510"/>
      <c r="AI913" s="509"/>
      <c r="AJ913" s="163" t="s">
        <v>2651</v>
      </c>
      <c r="AK913" s="512"/>
      <c r="AL913" s="513"/>
      <c r="AM913" s="163" t="s">
        <v>8286</v>
      </c>
      <c r="AN913" s="510"/>
      <c r="AO913" s="509"/>
      <c r="AP913" s="509"/>
      <c r="AQ913" s="509"/>
      <c r="AR913" s="509"/>
      <c r="AS913" s="509"/>
      <c r="AT913" s="163" t="s">
        <v>2653</v>
      </c>
      <c r="AU913" s="507">
        <v>8606.0</v>
      </c>
      <c r="AV913" s="507">
        <v>11.0</v>
      </c>
      <c r="AW913" s="507">
        <v>2029.0</v>
      </c>
      <c r="AX913" s="510"/>
      <c r="AY913" s="163" t="s">
        <v>3308</v>
      </c>
      <c r="AZ913" s="163" t="s">
        <v>2655</v>
      </c>
    </row>
    <row r="914">
      <c r="A914" s="163" t="s">
        <v>8287</v>
      </c>
      <c r="B914" s="163" t="s">
        <v>8288</v>
      </c>
      <c r="C914" s="163" t="s">
        <v>2638</v>
      </c>
      <c r="D914" s="163" t="s">
        <v>2639</v>
      </c>
      <c r="E914" s="506">
        <v>45770.743055555555</v>
      </c>
      <c r="F914" s="507">
        <v>2980.0</v>
      </c>
      <c r="G914" s="163" t="s">
        <v>2640</v>
      </c>
      <c r="H914" s="507">
        <v>2980.0</v>
      </c>
      <c r="I914" s="163" t="s">
        <v>2640</v>
      </c>
      <c r="J914" s="163" t="s">
        <v>2641</v>
      </c>
      <c r="K914" s="163" t="s">
        <v>2642</v>
      </c>
      <c r="L914" s="163" t="s">
        <v>8289</v>
      </c>
      <c r="M914" s="163" t="s">
        <v>8290</v>
      </c>
      <c r="N914" s="163" t="s">
        <v>2645</v>
      </c>
      <c r="O914" s="163" t="s">
        <v>2646</v>
      </c>
      <c r="P914" s="163" t="s">
        <v>2647</v>
      </c>
      <c r="Q914" s="163" t="s">
        <v>2648</v>
      </c>
      <c r="R914" s="506">
        <v>45770.743055555555</v>
      </c>
      <c r="S914" s="509"/>
      <c r="T914" s="509"/>
      <c r="U914" s="163" t="s">
        <v>8291</v>
      </c>
      <c r="V914" s="510"/>
      <c r="W914" s="510"/>
      <c r="X914" s="510"/>
      <c r="Y914" s="510"/>
      <c r="Z914" s="510"/>
      <c r="AA914" s="510"/>
      <c r="AB914" s="163" t="s">
        <v>8292</v>
      </c>
      <c r="AC914" s="507">
        <v>9.046609847E9</v>
      </c>
      <c r="AD914" s="510"/>
      <c r="AE914" s="510"/>
      <c r="AF914" s="510"/>
      <c r="AG914" s="510"/>
      <c r="AH914" s="510"/>
      <c r="AI914" s="509"/>
      <c r="AJ914" s="163" t="s">
        <v>2651</v>
      </c>
      <c r="AK914" s="512"/>
      <c r="AL914" s="513"/>
      <c r="AM914" s="163" t="s">
        <v>8293</v>
      </c>
      <c r="AN914" s="510"/>
      <c r="AO914" s="509"/>
      <c r="AP914" s="509"/>
      <c r="AQ914" s="509"/>
      <c r="AR914" s="509"/>
      <c r="AS914" s="509"/>
      <c r="AT914" s="163" t="s">
        <v>2653</v>
      </c>
      <c r="AU914" s="507">
        <v>3976.0</v>
      </c>
      <c r="AV914" s="507">
        <v>8.0</v>
      </c>
      <c r="AW914" s="507">
        <v>2029.0</v>
      </c>
      <c r="AX914" s="163" t="s">
        <v>2730</v>
      </c>
      <c r="AY914" s="163" t="s">
        <v>2731</v>
      </c>
      <c r="AZ914" s="163" t="s">
        <v>2655</v>
      </c>
    </row>
    <row r="915">
      <c r="A915" s="163" t="s">
        <v>8294</v>
      </c>
      <c r="B915" s="163" t="s">
        <v>8295</v>
      </c>
      <c r="C915" s="163" t="s">
        <v>2638</v>
      </c>
      <c r="D915" s="163" t="s">
        <v>2639</v>
      </c>
      <c r="E915" s="506">
        <v>45770.736805555556</v>
      </c>
      <c r="F915" s="507">
        <v>9800.0</v>
      </c>
      <c r="G915" s="163" t="s">
        <v>2640</v>
      </c>
      <c r="H915" s="507">
        <v>9800.0</v>
      </c>
      <c r="I915" s="163" t="s">
        <v>2640</v>
      </c>
      <c r="J915" s="163" t="s">
        <v>2641</v>
      </c>
      <c r="K915" s="163" t="s">
        <v>2642</v>
      </c>
      <c r="L915" s="163" t="s">
        <v>8296</v>
      </c>
      <c r="M915" s="163" t="s">
        <v>8297</v>
      </c>
      <c r="N915" s="163" t="s">
        <v>2645</v>
      </c>
      <c r="O915" s="163" t="s">
        <v>2646</v>
      </c>
      <c r="P915" s="163" t="s">
        <v>2673</v>
      </c>
      <c r="Q915" s="163" t="s">
        <v>2648</v>
      </c>
      <c r="R915" s="506">
        <v>45770.73541666667</v>
      </c>
      <c r="S915" s="509"/>
      <c r="T915" s="509"/>
      <c r="U915" s="163" t="s">
        <v>8298</v>
      </c>
      <c r="V915" s="510"/>
      <c r="W915" s="510"/>
      <c r="X915" s="510"/>
      <c r="Y915" s="510"/>
      <c r="Z915" s="510"/>
      <c r="AA915" s="510"/>
      <c r="AB915" s="163" t="s">
        <v>8299</v>
      </c>
      <c r="AC915" s="507">
        <v>7.022882195E9</v>
      </c>
      <c r="AD915" s="510"/>
      <c r="AE915" s="510"/>
      <c r="AF915" s="510"/>
      <c r="AG915" s="510"/>
      <c r="AH915" s="510"/>
      <c r="AI915" s="509"/>
      <c r="AJ915" s="163" t="s">
        <v>2651</v>
      </c>
      <c r="AK915" s="512"/>
      <c r="AL915" s="513"/>
      <c r="AM915" s="163" t="s">
        <v>8300</v>
      </c>
      <c r="AN915" s="510"/>
      <c r="AO915" s="509"/>
      <c r="AP915" s="509"/>
      <c r="AQ915" s="509"/>
      <c r="AR915" s="509"/>
      <c r="AS915" s="509"/>
      <c r="AT915" s="163" t="s">
        <v>2653</v>
      </c>
      <c r="AU915" s="507">
        <v>1181.0</v>
      </c>
      <c r="AV915" s="507">
        <v>5.0</v>
      </c>
      <c r="AW915" s="507">
        <v>2028.0</v>
      </c>
      <c r="AX915" s="163" t="s">
        <v>2677</v>
      </c>
      <c r="AY915" s="163" t="s">
        <v>2717</v>
      </c>
      <c r="AZ915" s="163" t="s">
        <v>2655</v>
      </c>
    </row>
    <row r="916">
      <c r="A916" s="163" t="s">
        <v>8301</v>
      </c>
      <c r="B916" s="163" t="s">
        <v>8295</v>
      </c>
      <c r="C916" s="163" t="s">
        <v>2638</v>
      </c>
      <c r="D916" s="163" t="s">
        <v>2639</v>
      </c>
      <c r="E916" s="506">
        <v>45770.73472222222</v>
      </c>
      <c r="F916" s="507">
        <v>2980.0</v>
      </c>
      <c r="G916" s="163" t="s">
        <v>2640</v>
      </c>
      <c r="H916" s="507">
        <v>2980.0</v>
      </c>
      <c r="I916" s="163" t="s">
        <v>2640</v>
      </c>
      <c r="J916" s="163" t="s">
        <v>2641</v>
      </c>
      <c r="K916" s="163" t="s">
        <v>2642</v>
      </c>
      <c r="L916" s="163" t="s">
        <v>8296</v>
      </c>
      <c r="M916" s="163" t="s">
        <v>8302</v>
      </c>
      <c r="N916" s="163" t="s">
        <v>2645</v>
      </c>
      <c r="O916" s="163" t="s">
        <v>2646</v>
      </c>
      <c r="P916" s="163" t="s">
        <v>2673</v>
      </c>
      <c r="Q916" s="163" t="s">
        <v>2648</v>
      </c>
      <c r="R916" s="506">
        <v>45770.73402777778</v>
      </c>
      <c r="S916" s="509"/>
      <c r="T916" s="509"/>
      <c r="U916" s="163" t="s">
        <v>8303</v>
      </c>
      <c r="V916" s="510"/>
      <c r="W916" s="510"/>
      <c r="X916" s="510"/>
      <c r="Y916" s="510"/>
      <c r="Z916" s="510"/>
      <c r="AA916" s="510"/>
      <c r="AB916" s="163" t="s">
        <v>8299</v>
      </c>
      <c r="AC916" s="507">
        <v>7.022882195E9</v>
      </c>
      <c r="AD916" s="510"/>
      <c r="AE916" s="510"/>
      <c r="AF916" s="510"/>
      <c r="AG916" s="510"/>
      <c r="AH916" s="510"/>
      <c r="AI916" s="509"/>
      <c r="AJ916" s="163" t="s">
        <v>2651</v>
      </c>
      <c r="AK916" s="512"/>
      <c r="AL916" s="513"/>
      <c r="AM916" s="163" t="s">
        <v>8300</v>
      </c>
      <c r="AN916" s="510"/>
      <c r="AO916" s="510"/>
      <c r="AP916" s="509"/>
      <c r="AQ916" s="509"/>
      <c r="AR916" s="509"/>
      <c r="AS916" s="509"/>
      <c r="AT916" s="163" t="s">
        <v>2653</v>
      </c>
      <c r="AU916" s="507">
        <v>1181.0</v>
      </c>
      <c r="AV916" s="507">
        <v>5.0</v>
      </c>
      <c r="AW916" s="507">
        <v>2028.0</v>
      </c>
      <c r="AX916" s="163" t="s">
        <v>2677</v>
      </c>
      <c r="AY916" s="163" t="s">
        <v>2717</v>
      </c>
      <c r="AZ916" s="163" t="s">
        <v>2655</v>
      </c>
    </row>
    <row r="917">
      <c r="A917" s="163" t="s">
        <v>8304</v>
      </c>
      <c r="B917" s="163" t="s">
        <v>8305</v>
      </c>
      <c r="C917" s="163" t="s">
        <v>2638</v>
      </c>
      <c r="D917" s="163" t="s">
        <v>2639</v>
      </c>
      <c r="E917" s="506">
        <v>45770.73333333333</v>
      </c>
      <c r="F917" s="507">
        <v>2980.0</v>
      </c>
      <c r="G917" s="163" t="s">
        <v>2640</v>
      </c>
      <c r="H917" s="507">
        <v>2980.0</v>
      </c>
      <c r="I917" s="163" t="s">
        <v>2640</v>
      </c>
      <c r="J917" s="163" t="s">
        <v>2641</v>
      </c>
      <c r="K917" s="163" t="s">
        <v>2642</v>
      </c>
      <c r="L917" s="163" t="s">
        <v>8306</v>
      </c>
      <c r="M917" s="163" t="s">
        <v>8307</v>
      </c>
      <c r="N917" s="163" t="s">
        <v>2645</v>
      </c>
      <c r="O917" s="163" t="s">
        <v>2646</v>
      </c>
      <c r="P917" s="163" t="s">
        <v>2683</v>
      </c>
      <c r="Q917" s="163" t="s">
        <v>2648</v>
      </c>
      <c r="R917" s="506">
        <v>45770.73263888889</v>
      </c>
      <c r="S917" s="509"/>
      <c r="T917" s="509"/>
      <c r="U917" s="163" t="s">
        <v>8308</v>
      </c>
      <c r="V917" s="510"/>
      <c r="W917" s="510"/>
      <c r="X917" s="510"/>
      <c r="Y917" s="510"/>
      <c r="Z917" s="510"/>
      <c r="AA917" s="510"/>
      <c r="AB917" s="163" t="s">
        <v>8309</v>
      </c>
      <c r="AC917" s="507">
        <v>7.043571264E9</v>
      </c>
      <c r="AD917" s="510"/>
      <c r="AE917" s="510"/>
      <c r="AF917" s="509"/>
      <c r="AG917" s="509"/>
      <c r="AH917" s="509"/>
      <c r="AI917" s="509"/>
      <c r="AJ917" s="163" t="s">
        <v>2651</v>
      </c>
      <c r="AK917" s="509"/>
      <c r="AL917" s="509"/>
      <c r="AM917" s="163" t="s">
        <v>8310</v>
      </c>
      <c r="AN917" s="510"/>
      <c r="AO917" s="509"/>
      <c r="AP917" s="509"/>
      <c r="AQ917" s="509"/>
      <c r="AR917" s="509"/>
      <c r="AS917" s="509"/>
      <c r="AT917" s="163" t="s">
        <v>2700</v>
      </c>
      <c r="AU917" s="507">
        <v>5418.0</v>
      </c>
      <c r="AV917" s="507">
        <v>6.0</v>
      </c>
      <c r="AW917" s="507">
        <v>2027.0</v>
      </c>
      <c r="AX917" s="163" t="s">
        <v>2687</v>
      </c>
      <c r="AY917" s="163" t="s">
        <v>3352</v>
      </c>
      <c r="AZ917" s="163" t="s">
        <v>2655</v>
      </c>
    </row>
    <row r="918">
      <c r="A918" s="163" t="s">
        <v>8311</v>
      </c>
      <c r="B918" s="163" t="s">
        <v>8312</v>
      </c>
      <c r="C918" s="163" t="s">
        <v>2638</v>
      </c>
      <c r="D918" s="163" t="s">
        <v>2639</v>
      </c>
      <c r="E918" s="506">
        <v>45770.70208333333</v>
      </c>
      <c r="F918" s="507">
        <v>9800.0</v>
      </c>
      <c r="G918" s="163" t="s">
        <v>2640</v>
      </c>
      <c r="H918" s="507">
        <v>9800.0</v>
      </c>
      <c r="I918" s="163" t="s">
        <v>2640</v>
      </c>
      <c r="J918" s="163" t="s">
        <v>2641</v>
      </c>
      <c r="K918" s="163" t="s">
        <v>2642</v>
      </c>
      <c r="L918" s="163" t="s">
        <v>8313</v>
      </c>
      <c r="M918" s="163" t="s">
        <v>8314</v>
      </c>
      <c r="N918" s="163" t="s">
        <v>2645</v>
      </c>
      <c r="O918" s="163" t="s">
        <v>2646</v>
      </c>
      <c r="P918" s="163" t="s">
        <v>2673</v>
      </c>
      <c r="Q918" s="163" t="s">
        <v>2648</v>
      </c>
      <c r="R918" s="506">
        <v>45770.7</v>
      </c>
      <c r="S918" s="509"/>
      <c r="T918" s="509"/>
      <c r="U918" s="163" t="s">
        <v>8315</v>
      </c>
      <c r="V918" s="510"/>
      <c r="W918" s="510"/>
      <c r="X918" s="510"/>
      <c r="Y918" s="510"/>
      <c r="Z918" s="510"/>
      <c r="AA918" s="510"/>
      <c r="AB918" s="163" t="s">
        <v>8316</v>
      </c>
      <c r="AC918" s="507">
        <v>9.093546068E9</v>
      </c>
      <c r="AD918" s="510"/>
      <c r="AE918" s="509"/>
      <c r="AF918" s="509"/>
      <c r="AG918" s="509"/>
      <c r="AH918" s="509"/>
      <c r="AI918" s="509"/>
      <c r="AJ918" s="163" t="s">
        <v>2651</v>
      </c>
      <c r="AK918" s="509"/>
      <c r="AL918" s="509"/>
      <c r="AM918" s="163" t="s">
        <v>8317</v>
      </c>
      <c r="AN918" s="510"/>
      <c r="AO918" s="509"/>
      <c r="AP918" s="509"/>
      <c r="AQ918" s="509"/>
      <c r="AR918" s="509"/>
      <c r="AS918" s="509"/>
      <c r="AT918" s="163" t="s">
        <v>2700</v>
      </c>
      <c r="AU918" s="507">
        <v>3548.0</v>
      </c>
      <c r="AV918" s="507">
        <v>7.0</v>
      </c>
      <c r="AW918" s="507">
        <v>2029.0</v>
      </c>
      <c r="AX918" s="163" t="s">
        <v>2677</v>
      </c>
      <c r="AY918" s="163" t="s">
        <v>2701</v>
      </c>
      <c r="AZ918" s="163" t="s">
        <v>2655</v>
      </c>
    </row>
    <row r="919">
      <c r="A919" s="163" t="s">
        <v>8318</v>
      </c>
      <c r="B919" s="163" t="s">
        <v>8312</v>
      </c>
      <c r="C919" s="163" t="s">
        <v>2638</v>
      </c>
      <c r="D919" s="163" t="s">
        <v>2639</v>
      </c>
      <c r="E919" s="506">
        <v>45770.697916666664</v>
      </c>
      <c r="F919" s="507">
        <v>2980.0</v>
      </c>
      <c r="G919" s="163" t="s">
        <v>2640</v>
      </c>
      <c r="H919" s="507">
        <v>2980.0</v>
      </c>
      <c r="I919" s="163" t="s">
        <v>2640</v>
      </c>
      <c r="J919" s="163" t="s">
        <v>2641</v>
      </c>
      <c r="K919" s="163" t="s">
        <v>2642</v>
      </c>
      <c r="L919" s="163" t="s">
        <v>8313</v>
      </c>
      <c r="M919" s="163" t="s">
        <v>8319</v>
      </c>
      <c r="N919" s="163" t="s">
        <v>2645</v>
      </c>
      <c r="O919" s="163" t="s">
        <v>2646</v>
      </c>
      <c r="P919" s="163" t="s">
        <v>2673</v>
      </c>
      <c r="Q919" s="163" t="s">
        <v>2648</v>
      </c>
      <c r="R919" s="506">
        <v>45770.69652777778</v>
      </c>
      <c r="S919" s="509"/>
      <c r="T919" s="509"/>
      <c r="U919" s="163" t="s">
        <v>8320</v>
      </c>
      <c r="V919" s="510"/>
      <c r="W919" s="510"/>
      <c r="X919" s="510"/>
      <c r="Y919" s="510"/>
      <c r="Z919" s="510"/>
      <c r="AA919" s="510"/>
      <c r="AB919" s="163" t="s">
        <v>8316</v>
      </c>
      <c r="AC919" s="507">
        <v>9.093546068E9</v>
      </c>
      <c r="AD919" s="510"/>
      <c r="AE919" s="509"/>
      <c r="AF919" s="509"/>
      <c r="AG919" s="509"/>
      <c r="AH919" s="509"/>
      <c r="AI919" s="509"/>
      <c r="AJ919" s="163" t="s">
        <v>2651</v>
      </c>
      <c r="AK919" s="509"/>
      <c r="AL919" s="509"/>
      <c r="AM919" s="163" t="s">
        <v>8317</v>
      </c>
      <c r="AN919" s="510"/>
      <c r="AO919" s="510"/>
      <c r="AP919" s="509"/>
      <c r="AQ919" s="509"/>
      <c r="AR919" s="509"/>
      <c r="AS919" s="509"/>
      <c r="AT919" s="163" t="s">
        <v>2700</v>
      </c>
      <c r="AU919" s="507">
        <v>3548.0</v>
      </c>
      <c r="AV919" s="507">
        <v>7.0</v>
      </c>
      <c r="AW919" s="507">
        <v>2029.0</v>
      </c>
      <c r="AX919" s="163" t="s">
        <v>2677</v>
      </c>
      <c r="AY919" s="163" t="s">
        <v>2701</v>
      </c>
      <c r="AZ919" s="163" t="s">
        <v>2655</v>
      </c>
    </row>
    <row r="920">
      <c r="A920" s="163" t="s">
        <v>8321</v>
      </c>
      <c r="B920" s="163" t="s">
        <v>8322</v>
      </c>
      <c r="C920" s="163" t="s">
        <v>2638</v>
      </c>
      <c r="D920" s="163" t="s">
        <v>2639</v>
      </c>
      <c r="E920" s="506">
        <v>45770.697222222225</v>
      </c>
      <c r="F920" s="507">
        <v>2980.0</v>
      </c>
      <c r="G920" s="163" t="s">
        <v>2640</v>
      </c>
      <c r="H920" s="507">
        <v>2980.0</v>
      </c>
      <c r="I920" s="163" t="s">
        <v>2640</v>
      </c>
      <c r="J920" s="163" t="s">
        <v>2641</v>
      </c>
      <c r="K920" s="163" t="s">
        <v>2642</v>
      </c>
      <c r="L920" s="163" t="s">
        <v>8323</v>
      </c>
      <c r="M920" s="163" t="s">
        <v>8324</v>
      </c>
      <c r="N920" s="163" t="s">
        <v>2645</v>
      </c>
      <c r="O920" s="163" t="s">
        <v>2646</v>
      </c>
      <c r="P920" s="163" t="s">
        <v>2647</v>
      </c>
      <c r="Q920" s="163" t="s">
        <v>2648</v>
      </c>
      <c r="R920" s="506">
        <v>45770.697222222225</v>
      </c>
      <c r="S920" s="509"/>
      <c r="T920" s="509"/>
      <c r="U920" s="163" t="s">
        <v>8325</v>
      </c>
      <c r="V920" s="510"/>
      <c r="W920" s="510"/>
      <c r="X920" s="510"/>
      <c r="Y920" s="510"/>
      <c r="Z920" s="510"/>
      <c r="AA920" s="510"/>
      <c r="AB920" s="163" t="s">
        <v>8326</v>
      </c>
      <c r="AC920" s="507">
        <v>8.059636878E9</v>
      </c>
      <c r="AD920" s="510"/>
      <c r="AE920" s="509"/>
      <c r="AF920" s="509"/>
      <c r="AG920" s="509"/>
      <c r="AH920" s="509"/>
      <c r="AI920" s="509"/>
      <c r="AJ920" s="163" t="s">
        <v>2651</v>
      </c>
      <c r="AK920" s="509"/>
      <c r="AL920" s="509"/>
      <c r="AM920" s="163" t="s">
        <v>8327</v>
      </c>
      <c r="AN920" s="510"/>
      <c r="AO920" s="509"/>
      <c r="AP920" s="509"/>
      <c r="AQ920" s="509"/>
      <c r="AR920" s="509"/>
      <c r="AS920" s="509"/>
      <c r="AT920" s="163" t="s">
        <v>2653</v>
      </c>
      <c r="AU920" s="507">
        <v>1017.0</v>
      </c>
      <c r="AV920" s="507">
        <v>4.0</v>
      </c>
      <c r="AW920" s="507">
        <v>2027.0</v>
      </c>
      <c r="AX920" s="163" t="s">
        <v>2730</v>
      </c>
      <c r="AY920" s="510"/>
      <c r="AZ920" s="163" t="s">
        <v>2655</v>
      </c>
    </row>
    <row r="921">
      <c r="A921" s="163" t="s">
        <v>8328</v>
      </c>
      <c r="B921" s="163" t="s">
        <v>8329</v>
      </c>
      <c r="C921" s="163" t="s">
        <v>2638</v>
      </c>
      <c r="D921" s="163" t="s">
        <v>2639</v>
      </c>
      <c r="E921" s="506">
        <v>45770.68680555555</v>
      </c>
      <c r="F921" s="507">
        <v>2980.0</v>
      </c>
      <c r="G921" s="163" t="s">
        <v>2640</v>
      </c>
      <c r="H921" s="507">
        <v>2980.0</v>
      </c>
      <c r="I921" s="163" t="s">
        <v>2640</v>
      </c>
      <c r="J921" s="163" t="s">
        <v>2641</v>
      </c>
      <c r="K921" s="163" t="s">
        <v>2642</v>
      </c>
      <c r="L921" s="163" t="s">
        <v>8330</v>
      </c>
      <c r="M921" s="163" t="s">
        <v>8331</v>
      </c>
      <c r="N921" s="163" t="s">
        <v>2645</v>
      </c>
      <c r="O921" s="163" t="s">
        <v>2646</v>
      </c>
      <c r="P921" s="163" t="s">
        <v>2673</v>
      </c>
      <c r="Q921" s="163" t="s">
        <v>2648</v>
      </c>
      <c r="R921" s="506">
        <v>45770.68541666667</v>
      </c>
      <c r="S921" s="509"/>
      <c r="T921" s="509"/>
      <c r="U921" s="163" t="s">
        <v>8332</v>
      </c>
      <c r="V921" s="510"/>
      <c r="W921" s="510"/>
      <c r="X921" s="510"/>
      <c r="Y921" s="510"/>
      <c r="Z921" s="510"/>
      <c r="AA921" s="510"/>
      <c r="AB921" s="163" t="s">
        <v>8333</v>
      </c>
      <c r="AC921" s="507">
        <v>9.022874755E9</v>
      </c>
      <c r="AD921" s="510"/>
      <c r="AE921" s="510"/>
      <c r="AF921" s="509"/>
      <c r="AG921" s="509"/>
      <c r="AH921" s="509"/>
      <c r="AI921" s="509"/>
      <c r="AJ921" s="163" t="s">
        <v>2651</v>
      </c>
      <c r="AK921" s="509"/>
      <c r="AL921" s="509"/>
      <c r="AM921" s="163" t="s">
        <v>8334</v>
      </c>
      <c r="AN921" s="510"/>
      <c r="AO921" s="509"/>
      <c r="AP921" s="509"/>
      <c r="AQ921" s="509"/>
      <c r="AR921" s="509"/>
      <c r="AS921" s="509"/>
      <c r="AT921" s="163" t="s">
        <v>2653</v>
      </c>
      <c r="AU921" s="507">
        <v>304.0</v>
      </c>
      <c r="AV921" s="507">
        <v>4.0</v>
      </c>
      <c r="AW921" s="507">
        <v>2030.0</v>
      </c>
      <c r="AX921" s="163" t="s">
        <v>2677</v>
      </c>
      <c r="AY921" s="163" t="s">
        <v>2750</v>
      </c>
      <c r="AZ921" s="163" t="s">
        <v>2655</v>
      </c>
    </row>
    <row r="922">
      <c r="A922" s="163" t="s">
        <v>8335</v>
      </c>
      <c r="B922" s="163" t="s">
        <v>8336</v>
      </c>
      <c r="C922" s="163" t="s">
        <v>2638</v>
      </c>
      <c r="D922" s="163" t="s">
        <v>2639</v>
      </c>
      <c r="E922" s="506">
        <v>45770.62152777778</v>
      </c>
      <c r="F922" s="507">
        <v>9800.0</v>
      </c>
      <c r="G922" s="163" t="s">
        <v>2640</v>
      </c>
      <c r="H922" s="507">
        <v>9800.0</v>
      </c>
      <c r="I922" s="163" t="s">
        <v>2640</v>
      </c>
      <c r="J922" s="163" t="s">
        <v>2641</v>
      </c>
      <c r="K922" s="163" t="s">
        <v>2642</v>
      </c>
      <c r="L922" s="163" t="s">
        <v>8337</v>
      </c>
      <c r="M922" s="163" t="s">
        <v>8338</v>
      </c>
      <c r="N922" s="163" t="s">
        <v>2645</v>
      </c>
      <c r="O922" s="163" t="s">
        <v>2646</v>
      </c>
      <c r="P922" s="163" t="s">
        <v>2673</v>
      </c>
      <c r="Q922" s="163" t="s">
        <v>2648</v>
      </c>
      <c r="R922" s="506">
        <v>45770.62013888889</v>
      </c>
      <c r="S922" s="509"/>
      <c r="T922" s="509"/>
      <c r="U922" s="163" t="s">
        <v>8339</v>
      </c>
      <c r="V922" s="510"/>
      <c r="W922" s="510"/>
      <c r="X922" s="510"/>
      <c r="Y922" s="510"/>
      <c r="Z922" s="510"/>
      <c r="AA922" s="510"/>
      <c r="AB922" s="163" t="s">
        <v>8340</v>
      </c>
      <c r="AC922" s="507">
        <v>8.020689504E9</v>
      </c>
      <c r="AD922" s="510"/>
      <c r="AE922" s="510"/>
      <c r="AF922" s="509"/>
      <c r="AG922" s="509"/>
      <c r="AH922" s="509"/>
      <c r="AI922" s="509"/>
      <c r="AJ922" s="163" t="s">
        <v>2651</v>
      </c>
      <c r="AK922" s="509"/>
      <c r="AL922" s="509"/>
      <c r="AM922" s="163" t="s">
        <v>8341</v>
      </c>
      <c r="AN922" s="510"/>
      <c r="AO922" s="509"/>
      <c r="AP922" s="509"/>
      <c r="AQ922" s="509"/>
      <c r="AR922" s="509"/>
      <c r="AS922" s="509"/>
      <c r="AT922" s="163" t="s">
        <v>2700</v>
      </c>
      <c r="AU922" s="507">
        <v>3607.0</v>
      </c>
      <c r="AV922" s="507">
        <v>7.0</v>
      </c>
      <c r="AW922" s="507">
        <v>2027.0</v>
      </c>
      <c r="AX922" s="163" t="s">
        <v>2677</v>
      </c>
      <c r="AY922" s="163" t="s">
        <v>2717</v>
      </c>
      <c r="AZ922" s="163" t="s">
        <v>2655</v>
      </c>
    </row>
    <row r="923">
      <c r="A923" s="163" t="s">
        <v>8342</v>
      </c>
      <c r="B923" s="163" t="s">
        <v>8336</v>
      </c>
      <c r="C923" s="163" t="s">
        <v>2638</v>
      </c>
      <c r="D923" s="163" t="s">
        <v>2639</v>
      </c>
      <c r="E923" s="506">
        <v>45770.61666666667</v>
      </c>
      <c r="F923" s="507">
        <v>2980.0</v>
      </c>
      <c r="G923" s="163" t="s">
        <v>2640</v>
      </c>
      <c r="H923" s="507">
        <v>2980.0</v>
      </c>
      <c r="I923" s="163" t="s">
        <v>2640</v>
      </c>
      <c r="J923" s="163" t="s">
        <v>2641</v>
      </c>
      <c r="K923" s="163" t="s">
        <v>2642</v>
      </c>
      <c r="L923" s="163" t="s">
        <v>8337</v>
      </c>
      <c r="M923" s="163" t="s">
        <v>8343</v>
      </c>
      <c r="N923" s="163" t="s">
        <v>2645</v>
      </c>
      <c r="O923" s="163" t="s">
        <v>2646</v>
      </c>
      <c r="P923" s="163" t="s">
        <v>2673</v>
      </c>
      <c r="Q923" s="163" t="s">
        <v>2648</v>
      </c>
      <c r="R923" s="506">
        <v>45770.615277777775</v>
      </c>
      <c r="S923" s="509"/>
      <c r="T923" s="509"/>
      <c r="U923" s="163" t="s">
        <v>8344</v>
      </c>
      <c r="V923" s="510"/>
      <c r="W923" s="510"/>
      <c r="X923" s="510"/>
      <c r="Y923" s="510"/>
      <c r="Z923" s="510"/>
      <c r="AA923" s="510"/>
      <c r="AB923" s="163" t="s">
        <v>8340</v>
      </c>
      <c r="AC923" s="507">
        <v>8.020689504E9</v>
      </c>
      <c r="AD923" s="510"/>
      <c r="AE923" s="509"/>
      <c r="AF923" s="509"/>
      <c r="AG923" s="509"/>
      <c r="AH923" s="509"/>
      <c r="AI923" s="509"/>
      <c r="AJ923" s="163" t="s">
        <v>2651</v>
      </c>
      <c r="AK923" s="509"/>
      <c r="AL923" s="509"/>
      <c r="AM923" s="163" t="s">
        <v>8341</v>
      </c>
      <c r="AN923" s="510"/>
      <c r="AO923" s="510"/>
      <c r="AP923" s="509"/>
      <c r="AQ923" s="509"/>
      <c r="AR923" s="509"/>
      <c r="AS923" s="509"/>
      <c r="AT923" s="163" t="s">
        <v>2700</v>
      </c>
      <c r="AU923" s="507">
        <v>3607.0</v>
      </c>
      <c r="AV923" s="507">
        <v>7.0</v>
      </c>
      <c r="AW923" s="507">
        <v>2027.0</v>
      </c>
      <c r="AX923" s="163" t="s">
        <v>2677</v>
      </c>
      <c r="AY923" s="163" t="s">
        <v>2717</v>
      </c>
      <c r="AZ923" s="163" t="s">
        <v>2655</v>
      </c>
    </row>
    <row r="924">
      <c r="A924" s="163" t="s">
        <v>8345</v>
      </c>
      <c r="B924" s="163" t="s">
        <v>8346</v>
      </c>
      <c r="C924" s="163" t="s">
        <v>2638</v>
      </c>
      <c r="D924" s="163" t="s">
        <v>2639</v>
      </c>
      <c r="E924" s="506">
        <v>45770.61111111111</v>
      </c>
      <c r="F924" s="507">
        <v>2980.0</v>
      </c>
      <c r="G924" s="163" t="s">
        <v>2640</v>
      </c>
      <c r="H924" s="507">
        <v>2980.0</v>
      </c>
      <c r="I924" s="163" t="s">
        <v>2640</v>
      </c>
      <c r="J924" s="163" t="s">
        <v>2641</v>
      </c>
      <c r="K924" s="163" t="s">
        <v>2642</v>
      </c>
      <c r="L924" s="163" t="s">
        <v>8347</v>
      </c>
      <c r="M924" s="163" t="s">
        <v>8348</v>
      </c>
      <c r="N924" s="163" t="s">
        <v>2645</v>
      </c>
      <c r="O924" s="163" t="s">
        <v>2646</v>
      </c>
      <c r="P924" s="163" t="s">
        <v>2673</v>
      </c>
      <c r="Q924" s="163" t="s">
        <v>2648</v>
      </c>
      <c r="R924" s="506">
        <v>45770.61041666667</v>
      </c>
      <c r="S924" s="509"/>
      <c r="T924" s="509"/>
      <c r="U924" s="163" t="s">
        <v>8349</v>
      </c>
      <c r="V924" s="510"/>
      <c r="W924" s="510"/>
      <c r="X924" s="510"/>
      <c r="Y924" s="510"/>
      <c r="Z924" s="510"/>
      <c r="AA924" s="510"/>
      <c r="AB924" s="163" t="s">
        <v>8350</v>
      </c>
      <c r="AC924" s="507">
        <v>7.090353678E9</v>
      </c>
      <c r="AD924" s="510"/>
      <c r="AE924" s="509"/>
      <c r="AF924" s="509"/>
      <c r="AG924" s="509"/>
      <c r="AH924" s="509"/>
      <c r="AI924" s="509"/>
      <c r="AJ924" s="163" t="s">
        <v>2651</v>
      </c>
      <c r="AK924" s="509"/>
      <c r="AL924" s="509"/>
      <c r="AM924" s="163" t="s">
        <v>8351</v>
      </c>
      <c r="AN924" s="510"/>
      <c r="AO924" s="509"/>
      <c r="AP924" s="509"/>
      <c r="AQ924" s="509"/>
      <c r="AR924" s="509"/>
      <c r="AS924" s="509"/>
      <c r="AT924" s="163" t="s">
        <v>2653</v>
      </c>
      <c r="AU924" s="507">
        <v>3957.0</v>
      </c>
      <c r="AV924" s="507">
        <v>6.0</v>
      </c>
      <c r="AW924" s="507">
        <v>2027.0</v>
      </c>
      <c r="AX924" s="163" t="s">
        <v>2687</v>
      </c>
      <c r="AY924" s="163" t="s">
        <v>2678</v>
      </c>
      <c r="AZ924" s="163" t="s">
        <v>2655</v>
      </c>
    </row>
    <row r="925">
      <c r="A925" s="163" t="s">
        <v>8352</v>
      </c>
      <c r="B925" s="163" t="s">
        <v>5217</v>
      </c>
      <c r="C925" s="163" t="s">
        <v>2638</v>
      </c>
      <c r="D925" s="163" t="s">
        <v>2639</v>
      </c>
      <c r="E925" s="506">
        <v>45770.60486111111</v>
      </c>
      <c r="F925" s="507">
        <v>2980.0</v>
      </c>
      <c r="G925" s="163" t="s">
        <v>2640</v>
      </c>
      <c r="H925" s="507">
        <v>2980.0</v>
      </c>
      <c r="I925" s="163" t="s">
        <v>2640</v>
      </c>
      <c r="J925" s="163" t="s">
        <v>2641</v>
      </c>
      <c r="K925" s="163" t="s">
        <v>2642</v>
      </c>
      <c r="L925" s="163" t="s">
        <v>5218</v>
      </c>
      <c r="M925" s="163" t="s">
        <v>8353</v>
      </c>
      <c r="N925" s="163" t="s">
        <v>2645</v>
      </c>
      <c r="O925" s="163" t="s">
        <v>2646</v>
      </c>
      <c r="P925" s="163" t="s">
        <v>2660</v>
      </c>
      <c r="Q925" s="163" t="s">
        <v>2648</v>
      </c>
      <c r="R925" s="506">
        <v>45770.60486111111</v>
      </c>
      <c r="S925" s="509"/>
      <c r="T925" s="509"/>
      <c r="U925" s="163" t="s">
        <v>8354</v>
      </c>
      <c r="V925" s="510"/>
      <c r="W925" s="510"/>
      <c r="X925" s="510"/>
      <c r="Y925" s="510"/>
      <c r="Z925" s="510"/>
      <c r="AA925" s="510"/>
      <c r="AB925" s="163" t="s">
        <v>5221</v>
      </c>
      <c r="AC925" s="507">
        <v>9.022247638E9</v>
      </c>
      <c r="AD925" s="510"/>
      <c r="AE925" s="509"/>
      <c r="AF925" s="509"/>
      <c r="AG925" s="509"/>
      <c r="AH925" s="509"/>
      <c r="AI925" s="509"/>
      <c r="AJ925" s="163" t="s">
        <v>2651</v>
      </c>
      <c r="AK925" s="509"/>
      <c r="AL925" s="509"/>
      <c r="AM925" s="163" t="s">
        <v>5222</v>
      </c>
      <c r="AN925" s="510"/>
      <c r="AO925" s="509"/>
      <c r="AP925" s="509"/>
      <c r="AQ925" s="509"/>
      <c r="AR925" s="509"/>
      <c r="AS925" s="509"/>
      <c r="AT925" s="163" t="s">
        <v>2653</v>
      </c>
      <c r="AU925" s="507">
        <v>4003.0</v>
      </c>
      <c r="AV925" s="507">
        <v>6.0</v>
      </c>
      <c r="AW925" s="507">
        <v>2026.0</v>
      </c>
      <c r="AX925" s="163" t="s">
        <v>2664</v>
      </c>
      <c r="AY925" s="163" t="s">
        <v>3133</v>
      </c>
      <c r="AZ925" s="163" t="s">
        <v>2655</v>
      </c>
    </row>
    <row r="926">
      <c r="A926" s="163" t="s">
        <v>8355</v>
      </c>
      <c r="B926" s="163" t="s">
        <v>8356</v>
      </c>
      <c r="C926" s="163" t="s">
        <v>2638</v>
      </c>
      <c r="D926" s="163" t="s">
        <v>2639</v>
      </c>
      <c r="E926" s="506">
        <v>45770.58611111111</v>
      </c>
      <c r="F926" s="507">
        <v>9800.0</v>
      </c>
      <c r="G926" s="163" t="s">
        <v>2640</v>
      </c>
      <c r="H926" s="507">
        <v>9800.0</v>
      </c>
      <c r="I926" s="163" t="s">
        <v>2640</v>
      </c>
      <c r="J926" s="163" t="s">
        <v>2641</v>
      </c>
      <c r="K926" s="163" t="s">
        <v>2642</v>
      </c>
      <c r="L926" s="163" t="s">
        <v>8357</v>
      </c>
      <c r="M926" s="163" t="s">
        <v>8358</v>
      </c>
      <c r="N926" s="163" t="s">
        <v>2645</v>
      </c>
      <c r="O926" s="163" t="s">
        <v>2646</v>
      </c>
      <c r="P926" s="163" t="s">
        <v>2673</v>
      </c>
      <c r="Q926" s="163" t="s">
        <v>2852</v>
      </c>
      <c r="R926" s="506">
        <v>45768.76527777778</v>
      </c>
      <c r="S926" s="509"/>
      <c r="T926" s="509"/>
      <c r="U926" s="163" t="s">
        <v>8359</v>
      </c>
      <c r="V926" s="506">
        <v>45770.584027777775</v>
      </c>
      <c r="W926" s="163" t="s">
        <v>2795</v>
      </c>
      <c r="X926" s="163" t="s">
        <v>2862</v>
      </c>
      <c r="Y926" s="507">
        <v>9800.0</v>
      </c>
      <c r="Z926" s="163" t="s">
        <v>2640</v>
      </c>
      <c r="AA926" s="163" t="s">
        <v>2641</v>
      </c>
      <c r="AB926" s="163" t="s">
        <v>8360</v>
      </c>
      <c r="AC926" s="507">
        <v>8.019389674E9</v>
      </c>
      <c r="AD926" s="510"/>
      <c r="AE926" s="509"/>
      <c r="AF926" s="509"/>
      <c r="AG926" s="509"/>
      <c r="AH926" s="509"/>
      <c r="AI926" s="509"/>
      <c r="AJ926" s="163" t="s">
        <v>2651</v>
      </c>
      <c r="AK926" s="509"/>
      <c r="AL926" s="509"/>
      <c r="AM926" s="163" t="s">
        <v>8361</v>
      </c>
      <c r="AN926" s="510"/>
      <c r="AO926" s="509"/>
      <c r="AP926" s="509"/>
      <c r="AQ926" s="509"/>
      <c r="AR926" s="509"/>
      <c r="AS926" s="509"/>
      <c r="AT926" s="163" t="s">
        <v>2653</v>
      </c>
      <c r="AU926" s="507">
        <v>4202.0</v>
      </c>
      <c r="AV926" s="507">
        <v>5.0</v>
      </c>
      <c r="AW926" s="507">
        <v>2028.0</v>
      </c>
      <c r="AX926" s="163" t="s">
        <v>2677</v>
      </c>
      <c r="AY926" s="163" t="s">
        <v>3308</v>
      </c>
      <c r="AZ926" s="163" t="s">
        <v>2655</v>
      </c>
    </row>
    <row r="927">
      <c r="A927" s="163" t="s">
        <v>8362</v>
      </c>
      <c r="B927" s="163" t="s">
        <v>8356</v>
      </c>
      <c r="C927" s="163" t="s">
        <v>2638</v>
      </c>
      <c r="D927" s="163" t="s">
        <v>2639</v>
      </c>
      <c r="E927" s="506">
        <v>45770.583333333336</v>
      </c>
      <c r="F927" s="507">
        <v>2980.0</v>
      </c>
      <c r="G927" s="163" t="s">
        <v>2640</v>
      </c>
      <c r="H927" s="507">
        <v>2980.0</v>
      </c>
      <c r="I927" s="163" t="s">
        <v>2640</v>
      </c>
      <c r="J927" s="163" t="s">
        <v>2641</v>
      </c>
      <c r="K927" s="163" t="s">
        <v>2642</v>
      </c>
      <c r="L927" s="163" t="s">
        <v>8357</v>
      </c>
      <c r="M927" s="163" t="s">
        <v>8363</v>
      </c>
      <c r="N927" s="163" t="s">
        <v>2645</v>
      </c>
      <c r="O927" s="163" t="s">
        <v>2646</v>
      </c>
      <c r="P927" s="163" t="s">
        <v>2673</v>
      </c>
      <c r="Q927" s="163" t="s">
        <v>2852</v>
      </c>
      <c r="R927" s="506">
        <v>45768.75763888889</v>
      </c>
      <c r="S927" s="509"/>
      <c r="T927" s="509"/>
      <c r="U927" s="163" t="s">
        <v>8364</v>
      </c>
      <c r="V927" s="506">
        <v>45770.58263888889</v>
      </c>
      <c r="W927" s="163" t="s">
        <v>2795</v>
      </c>
      <c r="X927" s="163" t="s">
        <v>2862</v>
      </c>
      <c r="Y927" s="507">
        <v>2980.0</v>
      </c>
      <c r="Z927" s="163" t="s">
        <v>2640</v>
      </c>
      <c r="AA927" s="163" t="s">
        <v>2641</v>
      </c>
      <c r="AB927" s="163" t="s">
        <v>8360</v>
      </c>
      <c r="AC927" s="507">
        <v>8.019389674E9</v>
      </c>
      <c r="AD927" s="510"/>
      <c r="AE927" s="509"/>
      <c r="AF927" s="509"/>
      <c r="AG927" s="509"/>
      <c r="AH927" s="509"/>
      <c r="AI927" s="509"/>
      <c r="AJ927" s="163" t="s">
        <v>2651</v>
      </c>
      <c r="AK927" s="512"/>
      <c r="AL927" s="513"/>
      <c r="AM927" s="163" t="s">
        <v>8361</v>
      </c>
      <c r="AN927" s="510"/>
      <c r="AO927" s="509"/>
      <c r="AP927" s="509"/>
      <c r="AQ927" s="509"/>
      <c r="AR927" s="509"/>
      <c r="AS927" s="509"/>
      <c r="AT927" s="163" t="s">
        <v>2653</v>
      </c>
      <c r="AU927" s="507">
        <v>4202.0</v>
      </c>
      <c r="AV927" s="507">
        <v>5.0</v>
      </c>
      <c r="AW927" s="507">
        <v>2028.0</v>
      </c>
      <c r="AX927" s="163" t="s">
        <v>2677</v>
      </c>
      <c r="AY927" s="163" t="s">
        <v>3308</v>
      </c>
      <c r="AZ927" s="163" t="s">
        <v>2655</v>
      </c>
    </row>
    <row r="928">
      <c r="A928" s="163" t="s">
        <v>8365</v>
      </c>
      <c r="B928" s="163" t="s">
        <v>8366</v>
      </c>
      <c r="C928" s="163" t="s">
        <v>2638</v>
      </c>
      <c r="D928" s="163" t="s">
        <v>2639</v>
      </c>
      <c r="E928" s="506">
        <v>45770.569444444445</v>
      </c>
      <c r="F928" s="507">
        <v>2980.0</v>
      </c>
      <c r="G928" s="163" t="s">
        <v>2640</v>
      </c>
      <c r="H928" s="507">
        <v>2980.0</v>
      </c>
      <c r="I928" s="163" t="s">
        <v>2640</v>
      </c>
      <c r="J928" s="163" t="s">
        <v>2641</v>
      </c>
      <c r="K928" s="163" t="s">
        <v>2642</v>
      </c>
      <c r="L928" s="163" t="s">
        <v>8367</v>
      </c>
      <c r="M928" s="163" t="s">
        <v>8368</v>
      </c>
      <c r="N928" s="163" t="s">
        <v>2645</v>
      </c>
      <c r="O928" s="163" t="s">
        <v>2646</v>
      </c>
      <c r="P928" s="163" t="s">
        <v>2647</v>
      </c>
      <c r="Q928" s="163" t="s">
        <v>2648</v>
      </c>
      <c r="R928" s="506">
        <v>45770.569444444445</v>
      </c>
      <c r="S928" s="509"/>
      <c r="T928" s="509"/>
      <c r="U928" s="163" t="s">
        <v>8369</v>
      </c>
      <c r="V928" s="510"/>
      <c r="W928" s="510"/>
      <c r="X928" s="510"/>
      <c r="Y928" s="510"/>
      <c r="Z928" s="510"/>
      <c r="AA928" s="510"/>
      <c r="AB928" s="163" t="s">
        <v>8370</v>
      </c>
      <c r="AC928" s="507">
        <v>9.069469859E9</v>
      </c>
      <c r="AD928" s="510"/>
      <c r="AE928" s="509"/>
      <c r="AF928" s="509"/>
      <c r="AG928" s="509"/>
      <c r="AH928" s="509"/>
      <c r="AI928" s="509"/>
      <c r="AJ928" s="163" t="s">
        <v>2651</v>
      </c>
      <c r="AK928" s="509"/>
      <c r="AL928" s="509"/>
      <c r="AM928" s="163" t="s">
        <v>8371</v>
      </c>
      <c r="AN928" s="510"/>
      <c r="AO928" s="509"/>
      <c r="AP928" s="509"/>
      <c r="AQ928" s="509"/>
      <c r="AR928" s="509"/>
      <c r="AS928" s="509"/>
      <c r="AT928" s="163" t="s">
        <v>2653</v>
      </c>
      <c r="AU928" s="507">
        <v>2080.0</v>
      </c>
      <c r="AV928" s="507">
        <v>4.0</v>
      </c>
      <c r="AW928" s="507">
        <v>2032.0</v>
      </c>
      <c r="AX928" s="163" t="s">
        <v>2730</v>
      </c>
      <c r="AY928" s="510"/>
      <c r="AZ928" s="163" t="s">
        <v>2655</v>
      </c>
    </row>
    <row r="929">
      <c r="A929" s="163" t="s">
        <v>8372</v>
      </c>
      <c r="B929" s="163" t="s">
        <v>8373</v>
      </c>
      <c r="C929" s="163" t="s">
        <v>2638</v>
      </c>
      <c r="D929" s="163" t="s">
        <v>2639</v>
      </c>
      <c r="E929" s="506">
        <v>45770.56805555556</v>
      </c>
      <c r="F929" s="507">
        <v>2980.0</v>
      </c>
      <c r="G929" s="163" t="s">
        <v>2640</v>
      </c>
      <c r="H929" s="507">
        <v>2980.0</v>
      </c>
      <c r="I929" s="163" t="s">
        <v>2640</v>
      </c>
      <c r="J929" s="163" t="s">
        <v>2641</v>
      </c>
      <c r="K929" s="163" t="s">
        <v>2642</v>
      </c>
      <c r="L929" s="163" t="s">
        <v>8374</v>
      </c>
      <c r="M929" s="163" t="s">
        <v>8375</v>
      </c>
      <c r="N929" s="163" t="s">
        <v>2645</v>
      </c>
      <c r="O929" s="163" t="s">
        <v>2646</v>
      </c>
      <c r="P929" s="163" t="s">
        <v>2673</v>
      </c>
      <c r="Q929" s="163" t="s">
        <v>2852</v>
      </c>
      <c r="R929" s="506">
        <v>45769.427083333336</v>
      </c>
      <c r="S929" s="509"/>
      <c r="T929" s="509"/>
      <c r="U929" s="163" t="s">
        <v>8376</v>
      </c>
      <c r="V929" s="506">
        <v>45770.56597222222</v>
      </c>
      <c r="W929" s="163" t="s">
        <v>2795</v>
      </c>
      <c r="X929" s="163" t="s">
        <v>2902</v>
      </c>
      <c r="Y929" s="507">
        <v>2980.0</v>
      </c>
      <c r="Z929" s="163" t="s">
        <v>2640</v>
      </c>
      <c r="AA929" s="163" t="s">
        <v>2641</v>
      </c>
      <c r="AB929" s="163" t="s">
        <v>8377</v>
      </c>
      <c r="AC929" s="507">
        <v>8.051232716E9</v>
      </c>
      <c r="AD929" s="510"/>
      <c r="AE929" s="509"/>
      <c r="AF929" s="509"/>
      <c r="AG929" s="509"/>
      <c r="AH929" s="509"/>
      <c r="AI929" s="509"/>
      <c r="AJ929" s="163" t="s">
        <v>2651</v>
      </c>
      <c r="AK929" s="509"/>
      <c r="AL929" s="509"/>
      <c r="AM929" s="163" t="s">
        <v>8378</v>
      </c>
      <c r="AN929" s="510"/>
      <c r="AO929" s="509"/>
      <c r="AP929" s="509"/>
      <c r="AQ929" s="509"/>
      <c r="AR929" s="509"/>
      <c r="AS929" s="509"/>
      <c r="AT929" s="163" t="s">
        <v>2653</v>
      </c>
      <c r="AU929" s="507">
        <v>3925.0</v>
      </c>
      <c r="AV929" s="507">
        <v>6.0</v>
      </c>
      <c r="AW929" s="507">
        <v>2029.0</v>
      </c>
      <c r="AX929" s="163" t="s">
        <v>2677</v>
      </c>
      <c r="AY929" s="163" t="s">
        <v>2678</v>
      </c>
      <c r="AZ929" s="163" t="s">
        <v>2655</v>
      </c>
    </row>
    <row r="930">
      <c r="A930" s="163" t="s">
        <v>8379</v>
      </c>
      <c r="B930" s="163" t="s">
        <v>8380</v>
      </c>
      <c r="C930" s="163" t="s">
        <v>2638</v>
      </c>
      <c r="D930" s="163" t="s">
        <v>2639</v>
      </c>
      <c r="E930" s="506">
        <v>45770.566666666666</v>
      </c>
      <c r="F930" s="507">
        <v>2980.0</v>
      </c>
      <c r="G930" s="163" t="s">
        <v>2640</v>
      </c>
      <c r="H930" s="507">
        <v>2980.0</v>
      </c>
      <c r="I930" s="163" t="s">
        <v>2640</v>
      </c>
      <c r="J930" s="163" t="s">
        <v>2641</v>
      </c>
      <c r="K930" s="163" t="s">
        <v>2642</v>
      </c>
      <c r="L930" s="163" t="s">
        <v>8381</v>
      </c>
      <c r="M930" s="163" t="s">
        <v>8382</v>
      </c>
      <c r="N930" s="163" t="s">
        <v>2645</v>
      </c>
      <c r="O930" s="163" t="s">
        <v>2646</v>
      </c>
      <c r="P930" s="163" t="s">
        <v>2673</v>
      </c>
      <c r="Q930" s="163" t="s">
        <v>2648</v>
      </c>
      <c r="R930" s="506">
        <v>45770.56458333333</v>
      </c>
      <c r="S930" s="509"/>
      <c r="T930" s="509"/>
      <c r="U930" s="163" t="s">
        <v>8383</v>
      </c>
      <c r="V930" s="510"/>
      <c r="W930" s="510"/>
      <c r="X930" s="510"/>
      <c r="Y930" s="510"/>
      <c r="Z930" s="510"/>
      <c r="AA930" s="510"/>
      <c r="AB930" s="163" t="s">
        <v>8384</v>
      </c>
      <c r="AC930" s="507">
        <v>9.055230826E9</v>
      </c>
      <c r="AD930" s="510"/>
      <c r="AE930" s="509"/>
      <c r="AF930" s="509"/>
      <c r="AG930" s="509"/>
      <c r="AH930" s="509"/>
      <c r="AI930" s="509"/>
      <c r="AJ930" s="163" t="s">
        <v>2651</v>
      </c>
      <c r="AK930" s="509"/>
      <c r="AL930" s="509"/>
      <c r="AM930" s="163" t="s">
        <v>8385</v>
      </c>
      <c r="AN930" s="510"/>
      <c r="AO930" s="509"/>
      <c r="AP930" s="509"/>
      <c r="AQ930" s="509"/>
      <c r="AR930" s="509"/>
      <c r="AS930" s="509"/>
      <c r="AT930" s="163" t="s">
        <v>2653</v>
      </c>
      <c r="AU930" s="507">
        <v>9863.0</v>
      </c>
      <c r="AV930" s="507">
        <v>3.0</v>
      </c>
      <c r="AW930" s="507">
        <v>2026.0</v>
      </c>
      <c r="AX930" s="163" t="s">
        <v>2936</v>
      </c>
      <c r="AY930" s="163" t="s">
        <v>2678</v>
      </c>
      <c r="AZ930" s="163" t="s">
        <v>2655</v>
      </c>
    </row>
    <row r="931">
      <c r="A931" s="163" t="s">
        <v>8386</v>
      </c>
      <c r="B931" s="163" t="s">
        <v>8387</v>
      </c>
      <c r="C931" s="163" t="s">
        <v>2638</v>
      </c>
      <c r="D931" s="163" t="s">
        <v>2639</v>
      </c>
      <c r="E931" s="506">
        <v>45770.518055555556</v>
      </c>
      <c r="F931" s="507">
        <v>2980.0</v>
      </c>
      <c r="G931" s="163" t="s">
        <v>2640</v>
      </c>
      <c r="H931" s="507">
        <v>2980.0</v>
      </c>
      <c r="I931" s="163" t="s">
        <v>2640</v>
      </c>
      <c r="J931" s="163" t="s">
        <v>2641</v>
      </c>
      <c r="K931" s="163" t="s">
        <v>2642</v>
      </c>
      <c r="L931" s="163" t="s">
        <v>8388</v>
      </c>
      <c r="M931" s="163" t="s">
        <v>8389</v>
      </c>
      <c r="N931" s="163" t="s">
        <v>2645</v>
      </c>
      <c r="O931" s="163" t="s">
        <v>2646</v>
      </c>
      <c r="P931" s="163" t="s">
        <v>2647</v>
      </c>
      <c r="Q931" s="163" t="s">
        <v>2852</v>
      </c>
      <c r="R931" s="506">
        <v>45764.62569444445</v>
      </c>
      <c r="S931" s="509"/>
      <c r="T931" s="509"/>
      <c r="U931" s="163" t="s">
        <v>3975</v>
      </c>
      <c r="V931" s="506">
        <v>45770.518055555556</v>
      </c>
      <c r="W931" s="510"/>
      <c r="X931" s="163" t="s">
        <v>4400</v>
      </c>
      <c r="Y931" s="507">
        <v>2980.0</v>
      </c>
      <c r="Z931" s="163" t="s">
        <v>2640</v>
      </c>
      <c r="AA931" s="163" t="s">
        <v>2641</v>
      </c>
      <c r="AB931" s="163" t="s">
        <v>8390</v>
      </c>
      <c r="AC931" s="507">
        <v>9.068517695E9</v>
      </c>
      <c r="AD931" s="510"/>
      <c r="AE931" s="509"/>
      <c r="AF931" s="509"/>
      <c r="AG931" s="509"/>
      <c r="AH931" s="509"/>
      <c r="AI931" s="509"/>
      <c r="AJ931" s="163" t="s">
        <v>2651</v>
      </c>
      <c r="AK931" s="509"/>
      <c r="AL931" s="509"/>
      <c r="AM931" s="163" t="s">
        <v>8391</v>
      </c>
      <c r="AN931" s="510"/>
      <c r="AO931" s="509"/>
      <c r="AP931" s="509"/>
      <c r="AQ931" s="509"/>
      <c r="AR931" s="509"/>
      <c r="AS931" s="509"/>
      <c r="AT931" s="163" t="s">
        <v>2653</v>
      </c>
      <c r="AU931" s="507">
        <v>7401.0</v>
      </c>
      <c r="AV931" s="507">
        <v>12.0</v>
      </c>
      <c r="AW931" s="507">
        <v>2029.0</v>
      </c>
      <c r="AX931" s="510"/>
      <c r="AY931" s="163" t="s">
        <v>2654</v>
      </c>
      <c r="AZ931" s="163" t="s">
        <v>2655</v>
      </c>
    </row>
    <row r="932">
      <c r="A932" s="163" t="s">
        <v>8392</v>
      </c>
      <c r="B932" s="163" t="s">
        <v>8393</v>
      </c>
      <c r="C932" s="163" t="s">
        <v>2638</v>
      </c>
      <c r="D932" s="163" t="s">
        <v>2639</v>
      </c>
      <c r="E932" s="506">
        <v>45770.51736111111</v>
      </c>
      <c r="F932" s="507">
        <v>2980.0</v>
      </c>
      <c r="G932" s="163" t="s">
        <v>2640</v>
      </c>
      <c r="H932" s="507">
        <v>2980.0</v>
      </c>
      <c r="I932" s="163" t="s">
        <v>2640</v>
      </c>
      <c r="J932" s="163" t="s">
        <v>2641</v>
      </c>
      <c r="K932" s="163" t="s">
        <v>2642</v>
      </c>
      <c r="L932" s="163" t="s">
        <v>8394</v>
      </c>
      <c r="M932" s="163" t="s">
        <v>8395</v>
      </c>
      <c r="N932" s="163" t="s">
        <v>2645</v>
      </c>
      <c r="O932" s="163" t="s">
        <v>2646</v>
      </c>
      <c r="P932" s="163" t="s">
        <v>2673</v>
      </c>
      <c r="Q932" s="163" t="s">
        <v>2648</v>
      </c>
      <c r="R932" s="506">
        <v>45770.51597222222</v>
      </c>
      <c r="S932" s="509"/>
      <c r="T932" s="509"/>
      <c r="U932" s="163" t="s">
        <v>8396</v>
      </c>
      <c r="V932" s="510"/>
      <c r="W932" s="510"/>
      <c r="X932" s="510"/>
      <c r="Y932" s="510"/>
      <c r="Z932" s="510"/>
      <c r="AA932" s="510"/>
      <c r="AB932" s="163" t="s">
        <v>8397</v>
      </c>
      <c r="AC932" s="507">
        <v>8.038663327E9</v>
      </c>
      <c r="AD932" s="510"/>
      <c r="AE932" s="509"/>
      <c r="AF932" s="509"/>
      <c r="AG932" s="509"/>
      <c r="AH932" s="509"/>
      <c r="AI932" s="509"/>
      <c r="AJ932" s="163" t="s">
        <v>2651</v>
      </c>
      <c r="AK932" s="509"/>
      <c r="AL932" s="509"/>
      <c r="AM932" s="163" t="s">
        <v>8398</v>
      </c>
      <c r="AN932" s="510"/>
      <c r="AO932" s="510"/>
      <c r="AP932" s="509"/>
      <c r="AQ932" s="509"/>
      <c r="AR932" s="509"/>
      <c r="AS932" s="509"/>
      <c r="AT932" s="163" t="s">
        <v>2653</v>
      </c>
      <c r="AU932" s="507">
        <v>5398.0</v>
      </c>
      <c r="AV932" s="507">
        <v>3.0</v>
      </c>
      <c r="AW932" s="507">
        <v>2029.0</v>
      </c>
      <c r="AX932" s="163" t="s">
        <v>2936</v>
      </c>
      <c r="AY932" s="163" t="s">
        <v>2717</v>
      </c>
      <c r="AZ932" s="163" t="s">
        <v>2655</v>
      </c>
    </row>
    <row r="933">
      <c r="A933" s="163" t="s">
        <v>8399</v>
      </c>
      <c r="B933" s="163" t="s">
        <v>8400</v>
      </c>
      <c r="C933" s="163" t="s">
        <v>2638</v>
      </c>
      <c r="D933" s="163" t="s">
        <v>2639</v>
      </c>
      <c r="E933" s="506">
        <v>45770.51111111111</v>
      </c>
      <c r="F933" s="507">
        <v>9800.0</v>
      </c>
      <c r="G933" s="163" t="s">
        <v>2640</v>
      </c>
      <c r="H933" s="507">
        <v>9800.0</v>
      </c>
      <c r="I933" s="163" t="s">
        <v>2640</v>
      </c>
      <c r="J933" s="163" t="s">
        <v>2641</v>
      </c>
      <c r="K933" s="163" t="s">
        <v>2642</v>
      </c>
      <c r="L933" s="163" t="s">
        <v>8401</v>
      </c>
      <c r="M933" s="163" t="s">
        <v>8402</v>
      </c>
      <c r="N933" s="163" t="s">
        <v>2645</v>
      </c>
      <c r="O933" s="163" t="s">
        <v>2646</v>
      </c>
      <c r="P933" s="163" t="s">
        <v>2660</v>
      </c>
      <c r="Q933" s="163" t="s">
        <v>2648</v>
      </c>
      <c r="R933" s="506">
        <v>45770.51111111111</v>
      </c>
      <c r="S933" s="509"/>
      <c r="T933" s="509"/>
      <c r="U933" s="163" t="s">
        <v>8403</v>
      </c>
      <c r="V933" s="510"/>
      <c r="W933" s="510"/>
      <c r="X933" s="510"/>
      <c r="Y933" s="510"/>
      <c r="Z933" s="510"/>
      <c r="AA933" s="510"/>
      <c r="AB933" s="163" t="s">
        <v>8404</v>
      </c>
      <c r="AC933" s="507">
        <v>9.044475301E9</v>
      </c>
      <c r="AD933" s="510"/>
      <c r="AE933" s="509"/>
      <c r="AF933" s="509"/>
      <c r="AG933" s="509"/>
      <c r="AH933" s="509"/>
      <c r="AI933" s="509"/>
      <c r="AJ933" s="163" t="s">
        <v>2651</v>
      </c>
      <c r="AK933" s="509"/>
      <c r="AL933" s="509"/>
      <c r="AM933" s="163" t="s">
        <v>8405</v>
      </c>
      <c r="AN933" s="510"/>
      <c r="AO933" s="510"/>
      <c r="AP933" s="509"/>
      <c r="AQ933" s="509"/>
      <c r="AR933" s="509"/>
      <c r="AS933" s="509"/>
      <c r="AT933" s="163" t="s">
        <v>2653</v>
      </c>
      <c r="AU933" s="507">
        <v>1503.0</v>
      </c>
      <c r="AV933" s="507">
        <v>4.0</v>
      </c>
      <c r="AW933" s="507">
        <v>2029.0</v>
      </c>
      <c r="AX933" s="163" t="s">
        <v>2664</v>
      </c>
      <c r="AY933" s="163" t="s">
        <v>2665</v>
      </c>
      <c r="AZ933" s="163" t="s">
        <v>2655</v>
      </c>
    </row>
    <row r="934">
      <c r="A934" s="163" t="s">
        <v>8406</v>
      </c>
      <c r="B934" s="163" t="s">
        <v>8400</v>
      </c>
      <c r="C934" s="163" t="s">
        <v>2638</v>
      </c>
      <c r="D934" s="163" t="s">
        <v>2639</v>
      </c>
      <c r="E934" s="506">
        <v>45770.506944444445</v>
      </c>
      <c r="F934" s="507">
        <v>2980.0</v>
      </c>
      <c r="G934" s="163" t="s">
        <v>2640</v>
      </c>
      <c r="H934" s="507">
        <v>2980.0</v>
      </c>
      <c r="I934" s="163" t="s">
        <v>2640</v>
      </c>
      <c r="J934" s="163" t="s">
        <v>2641</v>
      </c>
      <c r="K934" s="163" t="s">
        <v>2642</v>
      </c>
      <c r="L934" s="163" t="s">
        <v>8401</v>
      </c>
      <c r="M934" s="163" t="s">
        <v>8407</v>
      </c>
      <c r="N934" s="163" t="s">
        <v>2645</v>
      </c>
      <c r="O934" s="163" t="s">
        <v>2646</v>
      </c>
      <c r="P934" s="163" t="s">
        <v>2660</v>
      </c>
      <c r="Q934" s="163" t="s">
        <v>2648</v>
      </c>
      <c r="R934" s="506">
        <v>45770.506944444445</v>
      </c>
      <c r="S934" s="509"/>
      <c r="T934" s="509"/>
      <c r="U934" s="163" t="s">
        <v>8408</v>
      </c>
      <c r="V934" s="510"/>
      <c r="W934" s="510"/>
      <c r="X934" s="510"/>
      <c r="Y934" s="510"/>
      <c r="Z934" s="510"/>
      <c r="AA934" s="510"/>
      <c r="AB934" s="163" t="s">
        <v>8404</v>
      </c>
      <c r="AC934" s="507">
        <v>9.044475301E9</v>
      </c>
      <c r="AD934" s="510"/>
      <c r="AE934" s="509"/>
      <c r="AF934" s="509"/>
      <c r="AG934" s="509"/>
      <c r="AH934" s="509"/>
      <c r="AI934" s="509"/>
      <c r="AJ934" s="163" t="s">
        <v>2651</v>
      </c>
      <c r="AK934" s="509"/>
      <c r="AL934" s="509"/>
      <c r="AM934" s="163" t="s">
        <v>8405</v>
      </c>
      <c r="AN934" s="510"/>
      <c r="AO934" s="509"/>
      <c r="AP934" s="509"/>
      <c r="AQ934" s="509"/>
      <c r="AR934" s="509"/>
      <c r="AS934" s="509"/>
      <c r="AT934" s="163" t="s">
        <v>2653</v>
      </c>
      <c r="AU934" s="507">
        <v>1503.0</v>
      </c>
      <c r="AV934" s="507">
        <v>4.0</v>
      </c>
      <c r="AW934" s="507">
        <v>2029.0</v>
      </c>
      <c r="AX934" s="163" t="s">
        <v>2664</v>
      </c>
      <c r="AY934" s="163" t="s">
        <v>2665</v>
      </c>
      <c r="AZ934" s="163" t="s">
        <v>2655</v>
      </c>
    </row>
    <row r="935">
      <c r="A935" s="163" t="s">
        <v>8409</v>
      </c>
      <c r="B935" s="163" t="s">
        <v>8410</v>
      </c>
      <c r="C935" s="163" t="s">
        <v>2638</v>
      </c>
      <c r="D935" s="163" t="s">
        <v>2639</v>
      </c>
      <c r="E935" s="506">
        <v>45770.50486111111</v>
      </c>
      <c r="F935" s="507">
        <v>2980.0</v>
      </c>
      <c r="G935" s="163" t="s">
        <v>2640</v>
      </c>
      <c r="H935" s="507">
        <v>2980.0</v>
      </c>
      <c r="I935" s="163" t="s">
        <v>2640</v>
      </c>
      <c r="J935" s="163" t="s">
        <v>2641</v>
      </c>
      <c r="K935" s="163" t="s">
        <v>2642</v>
      </c>
      <c r="L935" s="163" t="s">
        <v>8411</v>
      </c>
      <c r="M935" s="163" t="s">
        <v>8412</v>
      </c>
      <c r="N935" s="163" t="s">
        <v>2645</v>
      </c>
      <c r="O935" s="163" t="s">
        <v>2646</v>
      </c>
      <c r="P935" s="163" t="s">
        <v>2647</v>
      </c>
      <c r="Q935" s="163" t="s">
        <v>2648</v>
      </c>
      <c r="R935" s="506">
        <v>45770.50486111111</v>
      </c>
      <c r="S935" s="509"/>
      <c r="T935" s="509"/>
      <c r="U935" s="163" t="s">
        <v>8413</v>
      </c>
      <c r="V935" s="510"/>
      <c r="W935" s="510"/>
      <c r="X935" s="510"/>
      <c r="Y935" s="510"/>
      <c r="Z935" s="510"/>
      <c r="AA935" s="510"/>
      <c r="AB935" s="163" t="s">
        <v>8414</v>
      </c>
      <c r="AC935" s="507">
        <v>8.062141213E9</v>
      </c>
      <c r="AD935" s="510"/>
      <c r="AE935" s="509"/>
      <c r="AF935" s="509"/>
      <c r="AG935" s="509"/>
      <c r="AH935" s="509"/>
      <c r="AI935" s="509"/>
      <c r="AJ935" s="163" t="s">
        <v>2651</v>
      </c>
      <c r="AK935" s="509"/>
      <c r="AL935" s="509"/>
      <c r="AM935" s="163" t="s">
        <v>8415</v>
      </c>
      <c r="AN935" s="510"/>
      <c r="AO935" s="509"/>
      <c r="AP935" s="509"/>
      <c r="AQ935" s="509"/>
      <c r="AR935" s="509"/>
      <c r="AS935" s="509"/>
      <c r="AT935" s="163" t="s">
        <v>2653</v>
      </c>
      <c r="AU935" s="507">
        <v>11.0</v>
      </c>
      <c r="AV935" s="507">
        <v>8.0</v>
      </c>
      <c r="AW935" s="507">
        <v>2028.0</v>
      </c>
      <c r="AX935" s="163" t="s">
        <v>2730</v>
      </c>
      <c r="AY935" s="163" t="s">
        <v>8416</v>
      </c>
      <c r="AZ935" s="163" t="s">
        <v>2655</v>
      </c>
    </row>
    <row r="936">
      <c r="A936" s="163" t="s">
        <v>8417</v>
      </c>
      <c r="B936" s="163" t="s">
        <v>8418</v>
      </c>
      <c r="C936" s="163" t="s">
        <v>2638</v>
      </c>
      <c r="D936" s="163" t="s">
        <v>2639</v>
      </c>
      <c r="E936" s="506">
        <v>45770.49513888889</v>
      </c>
      <c r="F936" s="507">
        <v>9800.0</v>
      </c>
      <c r="G936" s="163" t="s">
        <v>2640</v>
      </c>
      <c r="H936" s="507">
        <v>9800.0</v>
      </c>
      <c r="I936" s="163" t="s">
        <v>2640</v>
      </c>
      <c r="J936" s="163" t="s">
        <v>2641</v>
      </c>
      <c r="K936" s="163" t="s">
        <v>2642</v>
      </c>
      <c r="L936" s="163" t="s">
        <v>8419</v>
      </c>
      <c r="M936" s="163" t="s">
        <v>8420</v>
      </c>
      <c r="N936" s="163" t="s">
        <v>2645</v>
      </c>
      <c r="O936" s="163" t="s">
        <v>2646</v>
      </c>
      <c r="P936" s="163" t="s">
        <v>2673</v>
      </c>
      <c r="Q936" s="163" t="s">
        <v>2648</v>
      </c>
      <c r="R936" s="506">
        <v>45770.49375</v>
      </c>
      <c r="S936" s="509"/>
      <c r="T936" s="509"/>
      <c r="U936" s="163" t="s">
        <v>8421</v>
      </c>
      <c r="V936" s="510"/>
      <c r="W936" s="510"/>
      <c r="X936" s="510"/>
      <c r="Y936" s="510"/>
      <c r="Z936" s="510"/>
      <c r="AA936" s="510"/>
      <c r="AB936" s="163" t="s">
        <v>8422</v>
      </c>
      <c r="AC936" s="507">
        <v>9.02775756E9</v>
      </c>
      <c r="AD936" s="510"/>
      <c r="AE936" s="509"/>
      <c r="AF936" s="509"/>
      <c r="AG936" s="509"/>
      <c r="AH936" s="509"/>
      <c r="AI936" s="509"/>
      <c r="AJ936" s="163" t="s">
        <v>2651</v>
      </c>
      <c r="AK936" s="509"/>
      <c r="AL936" s="509"/>
      <c r="AM936" s="163" t="s">
        <v>8423</v>
      </c>
      <c r="AN936" s="510"/>
      <c r="AO936" s="509"/>
      <c r="AP936" s="509"/>
      <c r="AQ936" s="509"/>
      <c r="AR936" s="509"/>
      <c r="AS936" s="509"/>
      <c r="AT936" s="163" t="s">
        <v>2653</v>
      </c>
      <c r="AU936" s="507">
        <v>8106.0</v>
      </c>
      <c r="AV936" s="507">
        <v>2.0</v>
      </c>
      <c r="AW936" s="507">
        <v>2028.0</v>
      </c>
      <c r="AX936" s="163" t="s">
        <v>2677</v>
      </c>
      <c r="AY936" s="163" t="s">
        <v>3308</v>
      </c>
      <c r="AZ936" s="163" t="s">
        <v>2655</v>
      </c>
    </row>
    <row r="937">
      <c r="A937" s="163" t="s">
        <v>8424</v>
      </c>
      <c r="B937" s="163" t="s">
        <v>8418</v>
      </c>
      <c r="C937" s="163" t="s">
        <v>2638</v>
      </c>
      <c r="D937" s="163" t="s">
        <v>2639</v>
      </c>
      <c r="E937" s="506">
        <v>45770.49097222222</v>
      </c>
      <c r="F937" s="507">
        <v>2980.0</v>
      </c>
      <c r="G937" s="163" t="s">
        <v>2640</v>
      </c>
      <c r="H937" s="507">
        <v>2980.0</v>
      </c>
      <c r="I937" s="163" t="s">
        <v>2640</v>
      </c>
      <c r="J937" s="163" t="s">
        <v>2641</v>
      </c>
      <c r="K937" s="163" t="s">
        <v>2642</v>
      </c>
      <c r="L937" s="163" t="s">
        <v>8419</v>
      </c>
      <c r="M937" s="163" t="s">
        <v>8425</v>
      </c>
      <c r="N937" s="163" t="s">
        <v>2645</v>
      </c>
      <c r="O937" s="163" t="s">
        <v>2646</v>
      </c>
      <c r="P937" s="163" t="s">
        <v>2673</v>
      </c>
      <c r="Q937" s="163" t="s">
        <v>2648</v>
      </c>
      <c r="R937" s="506">
        <v>45770.489583333336</v>
      </c>
      <c r="S937" s="509"/>
      <c r="T937" s="509"/>
      <c r="U937" s="163" t="s">
        <v>8426</v>
      </c>
      <c r="V937" s="510"/>
      <c r="W937" s="510"/>
      <c r="X937" s="510"/>
      <c r="Y937" s="510"/>
      <c r="Z937" s="510"/>
      <c r="AA937" s="510"/>
      <c r="AB937" s="163" t="s">
        <v>8422</v>
      </c>
      <c r="AC937" s="507">
        <v>9.02775756E9</v>
      </c>
      <c r="AD937" s="510"/>
      <c r="AE937" s="510"/>
      <c r="AF937" s="510"/>
      <c r="AG937" s="510"/>
      <c r="AH937" s="509"/>
      <c r="AI937" s="509"/>
      <c r="AJ937" s="163" t="s">
        <v>2651</v>
      </c>
      <c r="AK937" s="512"/>
      <c r="AL937" s="513"/>
      <c r="AM937" s="163" t="s">
        <v>8423</v>
      </c>
      <c r="AN937" s="510"/>
      <c r="AO937" s="509"/>
      <c r="AP937" s="509"/>
      <c r="AQ937" s="509"/>
      <c r="AR937" s="509"/>
      <c r="AS937" s="509"/>
      <c r="AT937" s="163" t="s">
        <v>2653</v>
      </c>
      <c r="AU937" s="507">
        <v>8106.0</v>
      </c>
      <c r="AV937" s="507">
        <v>2.0</v>
      </c>
      <c r="AW937" s="507">
        <v>2028.0</v>
      </c>
      <c r="AX937" s="163" t="s">
        <v>2677</v>
      </c>
      <c r="AY937" s="163" t="s">
        <v>3308</v>
      </c>
      <c r="AZ937" s="163" t="s">
        <v>2655</v>
      </c>
    </row>
    <row r="938">
      <c r="A938" s="163" t="s">
        <v>8427</v>
      </c>
      <c r="B938" s="163" t="s">
        <v>8428</v>
      </c>
      <c r="C938" s="163" t="s">
        <v>2638</v>
      </c>
      <c r="D938" s="163" t="s">
        <v>2639</v>
      </c>
      <c r="E938" s="506">
        <v>45770.48263888889</v>
      </c>
      <c r="F938" s="507">
        <v>9800.0</v>
      </c>
      <c r="G938" s="163" t="s">
        <v>2640</v>
      </c>
      <c r="H938" s="507">
        <v>9800.0</v>
      </c>
      <c r="I938" s="163" t="s">
        <v>2640</v>
      </c>
      <c r="J938" s="163" t="s">
        <v>2641</v>
      </c>
      <c r="K938" s="163" t="s">
        <v>2642</v>
      </c>
      <c r="L938" s="163" t="s">
        <v>8429</v>
      </c>
      <c r="M938" s="163" t="s">
        <v>8430</v>
      </c>
      <c r="N938" s="163" t="s">
        <v>2645</v>
      </c>
      <c r="O938" s="163" t="s">
        <v>2646</v>
      </c>
      <c r="P938" s="163" t="s">
        <v>2673</v>
      </c>
      <c r="Q938" s="163" t="s">
        <v>2648</v>
      </c>
      <c r="R938" s="506">
        <v>45770.48125</v>
      </c>
      <c r="S938" s="509"/>
      <c r="T938" s="509"/>
      <c r="U938" s="163" t="s">
        <v>8431</v>
      </c>
      <c r="V938" s="510"/>
      <c r="W938" s="510"/>
      <c r="X938" s="510"/>
      <c r="Y938" s="510"/>
      <c r="Z938" s="510"/>
      <c r="AA938" s="510"/>
      <c r="AB938" s="163" t="s">
        <v>8432</v>
      </c>
      <c r="AC938" s="507">
        <v>8.091150168E9</v>
      </c>
      <c r="AD938" s="510"/>
      <c r="AE938" s="509"/>
      <c r="AF938" s="509"/>
      <c r="AG938" s="509"/>
      <c r="AH938" s="509"/>
      <c r="AI938" s="509"/>
      <c r="AJ938" s="163" t="s">
        <v>2651</v>
      </c>
      <c r="AK938" s="509"/>
      <c r="AL938" s="509"/>
      <c r="AM938" s="163" t="s">
        <v>8433</v>
      </c>
      <c r="AN938" s="510"/>
      <c r="AO938" s="509"/>
      <c r="AP938" s="509"/>
      <c r="AQ938" s="509"/>
      <c r="AR938" s="509"/>
      <c r="AS938" s="509"/>
      <c r="AT938" s="163" t="s">
        <v>2700</v>
      </c>
      <c r="AU938" s="507">
        <v>8211.0</v>
      </c>
      <c r="AV938" s="507">
        <v>5.0</v>
      </c>
      <c r="AW938" s="507">
        <v>2030.0</v>
      </c>
      <c r="AX938" s="163" t="s">
        <v>2677</v>
      </c>
      <c r="AY938" s="163" t="s">
        <v>2717</v>
      </c>
      <c r="AZ938" s="163" t="s">
        <v>2655</v>
      </c>
    </row>
    <row r="939">
      <c r="A939" s="163" t="s">
        <v>8434</v>
      </c>
      <c r="B939" s="163" t="s">
        <v>8435</v>
      </c>
      <c r="C939" s="163" t="s">
        <v>2638</v>
      </c>
      <c r="D939" s="163" t="s">
        <v>2639</v>
      </c>
      <c r="E939" s="506">
        <v>45770.48263888889</v>
      </c>
      <c r="F939" s="507">
        <v>2980.0</v>
      </c>
      <c r="G939" s="163" t="s">
        <v>2640</v>
      </c>
      <c r="H939" s="507">
        <v>2980.0</v>
      </c>
      <c r="I939" s="163" t="s">
        <v>2640</v>
      </c>
      <c r="J939" s="163" t="s">
        <v>2641</v>
      </c>
      <c r="K939" s="163" t="s">
        <v>2642</v>
      </c>
      <c r="L939" s="163" t="s">
        <v>8436</v>
      </c>
      <c r="M939" s="163" t="s">
        <v>8437</v>
      </c>
      <c r="N939" s="163" t="s">
        <v>2645</v>
      </c>
      <c r="O939" s="163" t="s">
        <v>2646</v>
      </c>
      <c r="P939" s="163" t="s">
        <v>2673</v>
      </c>
      <c r="Q939" s="163" t="s">
        <v>2648</v>
      </c>
      <c r="R939" s="506">
        <v>45770.481944444444</v>
      </c>
      <c r="S939" s="509"/>
      <c r="T939" s="509"/>
      <c r="U939" s="163" t="s">
        <v>8438</v>
      </c>
      <c r="V939" s="510"/>
      <c r="W939" s="510"/>
      <c r="X939" s="510"/>
      <c r="Y939" s="510"/>
      <c r="Z939" s="510"/>
      <c r="AA939" s="510"/>
      <c r="AB939" s="163" t="s">
        <v>8439</v>
      </c>
      <c r="AC939" s="507">
        <v>7.043766692E9</v>
      </c>
      <c r="AD939" s="510"/>
      <c r="AE939" s="509"/>
      <c r="AF939" s="509"/>
      <c r="AG939" s="509"/>
      <c r="AH939" s="509"/>
      <c r="AI939" s="509"/>
      <c r="AJ939" s="163" t="s">
        <v>2651</v>
      </c>
      <c r="AK939" s="509"/>
      <c r="AL939" s="509"/>
      <c r="AM939" s="163" t="s">
        <v>8440</v>
      </c>
      <c r="AN939" s="510"/>
      <c r="AO939" s="510"/>
      <c r="AP939" s="509"/>
      <c r="AQ939" s="509"/>
      <c r="AR939" s="509"/>
      <c r="AS939" s="509"/>
      <c r="AT939" s="163" t="s">
        <v>2653</v>
      </c>
      <c r="AU939" s="507">
        <v>23.0</v>
      </c>
      <c r="AV939" s="507">
        <v>1.0</v>
      </c>
      <c r="AW939" s="507">
        <v>2028.0</v>
      </c>
      <c r="AX939" s="163" t="s">
        <v>2687</v>
      </c>
      <c r="AY939" s="163" t="s">
        <v>2779</v>
      </c>
      <c r="AZ939" s="163" t="s">
        <v>2655</v>
      </c>
    </row>
    <row r="940">
      <c r="A940" s="163" t="s">
        <v>8441</v>
      </c>
      <c r="B940" s="163" t="s">
        <v>8428</v>
      </c>
      <c r="C940" s="163" t="s">
        <v>2638</v>
      </c>
      <c r="D940" s="163" t="s">
        <v>2639</v>
      </c>
      <c r="E940" s="506">
        <v>45770.475</v>
      </c>
      <c r="F940" s="507">
        <v>2980.0</v>
      </c>
      <c r="G940" s="163" t="s">
        <v>2640</v>
      </c>
      <c r="H940" s="507">
        <v>2980.0</v>
      </c>
      <c r="I940" s="163" t="s">
        <v>2640</v>
      </c>
      <c r="J940" s="163" t="s">
        <v>2641</v>
      </c>
      <c r="K940" s="163" t="s">
        <v>2642</v>
      </c>
      <c r="L940" s="163" t="s">
        <v>8429</v>
      </c>
      <c r="M940" s="163" t="s">
        <v>8442</v>
      </c>
      <c r="N940" s="163" t="s">
        <v>2645</v>
      </c>
      <c r="O940" s="163" t="s">
        <v>2646</v>
      </c>
      <c r="P940" s="163" t="s">
        <v>2673</v>
      </c>
      <c r="Q940" s="163" t="s">
        <v>2648</v>
      </c>
      <c r="R940" s="506">
        <v>45770.47430555556</v>
      </c>
      <c r="S940" s="509"/>
      <c r="T940" s="509"/>
      <c r="U940" s="163" t="s">
        <v>8443</v>
      </c>
      <c r="V940" s="510"/>
      <c r="W940" s="510"/>
      <c r="X940" s="510"/>
      <c r="Y940" s="510"/>
      <c r="Z940" s="510"/>
      <c r="AA940" s="510"/>
      <c r="AB940" s="163" t="s">
        <v>8432</v>
      </c>
      <c r="AC940" s="507">
        <v>8.091150168E9</v>
      </c>
      <c r="AD940" s="510"/>
      <c r="AE940" s="509"/>
      <c r="AF940" s="509"/>
      <c r="AG940" s="509"/>
      <c r="AH940" s="509"/>
      <c r="AI940" s="509"/>
      <c r="AJ940" s="163" t="s">
        <v>2651</v>
      </c>
      <c r="AK940" s="509"/>
      <c r="AL940" s="509"/>
      <c r="AM940" s="163" t="s">
        <v>8433</v>
      </c>
      <c r="AN940" s="510"/>
      <c r="AO940" s="509"/>
      <c r="AP940" s="509"/>
      <c r="AQ940" s="509"/>
      <c r="AR940" s="509"/>
      <c r="AS940" s="509"/>
      <c r="AT940" s="163" t="s">
        <v>2700</v>
      </c>
      <c r="AU940" s="507">
        <v>8211.0</v>
      </c>
      <c r="AV940" s="507">
        <v>5.0</v>
      </c>
      <c r="AW940" s="507">
        <v>2030.0</v>
      </c>
      <c r="AX940" s="163" t="s">
        <v>2677</v>
      </c>
      <c r="AY940" s="163" t="s">
        <v>2717</v>
      </c>
      <c r="AZ940" s="163" t="s">
        <v>2655</v>
      </c>
    </row>
    <row r="941">
      <c r="A941" s="163" t="s">
        <v>8444</v>
      </c>
      <c r="B941" s="163" t="s">
        <v>8445</v>
      </c>
      <c r="C941" s="163" t="s">
        <v>2638</v>
      </c>
      <c r="D941" s="163" t="s">
        <v>2639</v>
      </c>
      <c r="E941" s="506">
        <v>45770.47083333333</v>
      </c>
      <c r="F941" s="507">
        <v>2980.0</v>
      </c>
      <c r="G941" s="163" t="s">
        <v>2640</v>
      </c>
      <c r="H941" s="507">
        <v>2980.0</v>
      </c>
      <c r="I941" s="163" t="s">
        <v>2640</v>
      </c>
      <c r="J941" s="163" t="s">
        <v>2641</v>
      </c>
      <c r="K941" s="163" t="s">
        <v>2642</v>
      </c>
      <c r="L941" s="163" t="s">
        <v>8446</v>
      </c>
      <c r="M941" s="163" t="s">
        <v>8447</v>
      </c>
      <c r="N941" s="163" t="s">
        <v>2645</v>
      </c>
      <c r="O941" s="163" t="s">
        <v>2646</v>
      </c>
      <c r="P941" s="163" t="s">
        <v>2683</v>
      </c>
      <c r="Q941" s="163" t="s">
        <v>2648</v>
      </c>
      <c r="R941" s="506">
        <v>45770.470138888886</v>
      </c>
      <c r="S941" s="509"/>
      <c r="T941" s="509"/>
      <c r="U941" s="163" t="s">
        <v>8448</v>
      </c>
      <c r="V941" s="510"/>
      <c r="W941" s="510"/>
      <c r="X941" s="510"/>
      <c r="Y941" s="510"/>
      <c r="Z941" s="510"/>
      <c r="AA941" s="510"/>
      <c r="AB941" s="163" t="s">
        <v>8449</v>
      </c>
      <c r="AC941" s="507">
        <v>9.071980549E9</v>
      </c>
      <c r="AD941" s="510"/>
      <c r="AE941" s="509"/>
      <c r="AF941" s="509"/>
      <c r="AG941" s="509"/>
      <c r="AH941" s="509"/>
      <c r="AI941" s="509"/>
      <c r="AJ941" s="163" t="s">
        <v>2651</v>
      </c>
      <c r="AK941" s="509"/>
      <c r="AL941" s="509"/>
      <c r="AM941" s="163" t="s">
        <v>8450</v>
      </c>
      <c r="AN941" s="510"/>
      <c r="AO941" s="509"/>
      <c r="AP941" s="509"/>
      <c r="AQ941" s="509"/>
      <c r="AR941" s="509"/>
      <c r="AS941" s="509"/>
      <c r="AT941" s="163" t="s">
        <v>2653</v>
      </c>
      <c r="AU941" s="507">
        <v>4606.0</v>
      </c>
      <c r="AV941" s="507">
        <v>9.0</v>
      </c>
      <c r="AW941" s="507">
        <v>2027.0</v>
      </c>
      <c r="AX941" s="163" t="s">
        <v>2687</v>
      </c>
      <c r="AY941" s="163" t="s">
        <v>2688</v>
      </c>
      <c r="AZ941" s="163" t="s">
        <v>2655</v>
      </c>
    </row>
    <row r="942">
      <c r="A942" s="163" t="s">
        <v>8451</v>
      </c>
      <c r="B942" s="163" t="s">
        <v>7630</v>
      </c>
      <c r="C942" s="163" t="s">
        <v>2638</v>
      </c>
      <c r="D942" s="163" t="s">
        <v>2639</v>
      </c>
      <c r="E942" s="506">
        <v>45770.46944444445</v>
      </c>
      <c r="F942" s="507">
        <v>9800.0</v>
      </c>
      <c r="G942" s="163" t="s">
        <v>2640</v>
      </c>
      <c r="H942" s="507">
        <v>9800.0</v>
      </c>
      <c r="I942" s="163" t="s">
        <v>2640</v>
      </c>
      <c r="J942" s="163" t="s">
        <v>2641</v>
      </c>
      <c r="K942" s="163" t="s">
        <v>2642</v>
      </c>
      <c r="L942" s="163" t="s">
        <v>7631</v>
      </c>
      <c r="M942" s="163" t="s">
        <v>8452</v>
      </c>
      <c r="N942" s="163" t="s">
        <v>2645</v>
      </c>
      <c r="O942" s="163" t="s">
        <v>2646</v>
      </c>
      <c r="P942" s="163" t="s">
        <v>2660</v>
      </c>
      <c r="Q942" s="163" t="s">
        <v>2852</v>
      </c>
      <c r="R942" s="506">
        <v>45769.572916666664</v>
      </c>
      <c r="S942" s="509"/>
      <c r="T942" s="509"/>
      <c r="U942" s="163" t="s">
        <v>8453</v>
      </c>
      <c r="V942" s="506">
        <v>45770.46944444445</v>
      </c>
      <c r="W942" s="163" t="s">
        <v>2795</v>
      </c>
      <c r="X942" s="163" t="s">
        <v>2862</v>
      </c>
      <c r="Y942" s="507">
        <v>9800.0</v>
      </c>
      <c r="Z942" s="163" t="s">
        <v>2640</v>
      </c>
      <c r="AA942" s="163" t="s">
        <v>2641</v>
      </c>
      <c r="AB942" s="163" t="s">
        <v>7634</v>
      </c>
      <c r="AC942" s="507">
        <v>9.037140826E9</v>
      </c>
      <c r="AD942" s="510"/>
      <c r="AE942" s="509"/>
      <c r="AF942" s="509"/>
      <c r="AG942" s="509"/>
      <c r="AH942" s="509"/>
      <c r="AI942" s="509"/>
      <c r="AJ942" s="163" t="s">
        <v>2651</v>
      </c>
      <c r="AK942" s="509"/>
      <c r="AL942" s="509"/>
      <c r="AM942" s="163" t="s">
        <v>7635</v>
      </c>
      <c r="AN942" s="510"/>
      <c r="AO942" s="509"/>
      <c r="AP942" s="509"/>
      <c r="AQ942" s="509"/>
      <c r="AR942" s="509"/>
      <c r="AS942" s="509"/>
      <c r="AT942" s="163" t="s">
        <v>2653</v>
      </c>
      <c r="AU942" s="507">
        <v>1009.0</v>
      </c>
      <c r="AV942" s="507">
        <v>8.0</v>
      </c>
      <c r="AW942" s="507">
        <v>2025.0</v>
      </c>
      <c r="AX942" s="163" t="s">
        <v>2664</v>
      </c>
      <c r="AY942" s="163" t="s">
        <v>3133</v>
      </c>
      <c r="AZ942" s="163" t="s">
        <v>2655</v>
      </c>
    </row>
    <row r="943">
      <c r="A943" s="163" t="s">
        <v>8454</v>
      </c>
      <c r="B943" s="163" t="s">
        <v>8455</v>
      </c>
      <c r="C943" s="163" t="s">
        <v>2638</v>
      </c>
      <c r="D943" s="163" t="s">
        <v>2639</v>
      </c>
      <c r="E943" s="506">
        <v>45770.46597222222</v>
      </c>
      <c r="F943" s="507">
        <v>9800.0</v>
      </c>
      <c r="G943" s="163" t="s">
        <v>2640</v>
      </c>
      <c r="H943" s="507">
        <v>9800.0</v>
      </c>
      <c r="I943" s="163" t="s">
        <v>2640</v>
      </c>
      <c r="J943" s="163" t="s">
        <v>2641</v>
      </c>
      <c r="K943" s="163" t="s">
        <v>2642</v>
      </c>
      <c r="L943" s="163" t="s">
        <v>8456</v>
      </c>
      <c r="M943" s="163" t="s">
        <v>8457</v>
      </c>
      <c r="N943" s="163" t="s">
        <v>2645</v>
      </c>
      <c r="O943" s="163" t="s">
        <v>2646</v>
      </c>
      <c r="P943" s="163" t="s">
        <v>2647</v>
      </c>
      <c r="Q943" s="163" t="s">
        <v>2852</v>
      </c>
      <c r="R943" s="506">
        <v>45763.28611111111</v>
      </c>
      <c r="S943" s="509"/>
      <c r="T943" s="509"/>
      <c r="U943" s="163" t="s">
        <v>8458</v>
      </c>
      <c r="V943" s="506">
        <v>45770.46597222222</v>
      </c>
      <c r="W943" s="163" t="s">
        <v>2795</v>
      </c>
      <c r="X943" s="163" t="s">
        <v>2862</v>
      </c>
      <c r="Y943" s="507">
        <v>9800.0</v>
      </c>
      <c r="Z943" s="163" t="s">
        <v>2640</v>
      </c>
      <c r="AA943" s="163" t="s">
        <v>2641</v>
      </c>
      <c r="AB943" s="163" t="s">
        <v>8459</v>
      </c>
      <c r="AC943" s="507">
        <v>8.09124522E9</v>
      </c>
      <c r="AD943" s="510"/>
      <c r="AE943" s="510"/>
      <c r="AF943" s="510"/>
      <c r="AG943" s="510"/>
      <c r="AH943" s="510"/>
      <c r="AI943" s="509"/>
      <c r="AJ943" s="163" t="s">
        <v>2651</v>
      </c>
      <c r="AK943" s="512"/>
      <c r="AL943" s="513"/>
      <c r="AM943" s="163" t="s">
        <v>8460</v>
      </c>
      <c r="AN943" s="510"/>
      <c r="AO943" s="509"/>
      <c r="AP943" s="509"/>
      <c r="AQ943" s="509"/>
      <c r="AR943" s="509"/>
      <c r="AS943" s="509"/>
      <c r="AT943" s="163" t="s">
        <v>2653</v>
      </c>
      <c r="AU943" s="507">
        <v>3537.0</v>
      </c>
      <c r="AV943" s="507">
        <v>9.0</v>
      </c>
      <c r="AW943" s="507">
        <v>2026.0</v>
      </c>
      <c r="AX943" s="510"/>
      <c r="AY943" s="163" t="s">
        <v>2654</v>
      </c>
      <c r="AZ943" s="163" t="s">
        <v>2655</v>
      </c>
    </row>
    <row r="944">
      <c r="A944" s="163" t="s">
        <v>8461</v>
      </c>
      <c r="B944" s="163" t="s">
        <v>8455</v>
      </c>
      <c r="C944" s="163" t="s">
        <v>2638</v>
      </c>
      <c r="D944" s="163" t="s">
        <v>2639</v>
      </c>
      <c r="E944" s="506">
        <v>45770.46597222222</v>
      </c>
      <c r="F944" s="507">
        <v>2980.0</v>
      </c>
      <c r="G944" s="163" t="s">
        <v>2640</v>
      </c>
      <c r="H944" s="507">
        <v>2980.0</v>
      </c>
      <c r="I944" s="163" t="s">
        <v>2640</v>
      </c>
      <c r="J944" s="163" t="s">
        <v>2641</v>
      </c>
      <c r="K944" s="163" t="s">
        <v>2642</v>
      </c>
      <c r="L944" s="163" t="s">
        <v>8456</v>
      </c>
      <c r="M944" s="163" t="s">
        <v>8462</v>
      </c>
      <c r="N944" s="163" t="s">
        <v>2645</v>
      </c>
      <c r="O944" s="163" t="s">
        <v>2646</v>
      </c>
      <c r="P944" s="163" t="s">
        <v>2647</v>
      </c>
      <c r="Q944" s="163" t="s">
        <v>2852</v>
      </c>
      <c r="R944" s="506">
        <v>45763.27638888889</v>
      </c>
      <c r="S944" s="509"/>
      <c r="T944" s="509"/>
      <c r="U944" s="163" t="s">
        <v>4091</v>
      </c>
      <c r="V944" s="506">
        <v>45770.46597222222</v>
      </c>
      <c r="W944" s="163" t="s">
        <v>2795</v>
      </c>
      <c r="X944" s="163" t="s">
        <v>2862</v>
      </c>
      <c r="Y944" s="507">
        <v>2980.0</v>
      </c>
      <c r="Z944" s="163" t="s">
        <v>2640</v>
      </c>
      <c r="AA944" s="163" t="s">
        <v>2641</v>
      </c>
      <c r="AB944" s="163" t="s">
        <v>8459</v>
      </c>
      <c r="AC944" s="507">
        <v>8.09124522E9</v>
      </c>
      <c r="AD944" s="510"/>
      <c r="AE944" s="510"/>
      <c r="AF944" s="510"/>
      <c r="AG944" s="510"/>
      <c r="AH944" s="510"/>
      <c r="AI944" s="509"/>
      <c r="AJ944" s="163" t="s">
        <v>2651</v>
      </c>
      <c r="AK944" s="512"/>
      <c r="AL944" s="513"/>
      <c r="AM944" s="163" t="s">
        <v>8460</v>
      </c>
      <c r="AN944" s="510"/>
      <c r="AO944" s="509"/>
      <c r="AP944" s="509"/>
      <c r="AQ944" s="509"/>
      <c r="AR944" s="509"/>
      <c r="AS944" s="509"/>
      <c r="AT944" s="163" t="s">
        <v>2653</v>
      </c>
      <c r="AU944" s="507">
        <v>3537.0</v>
      </c>
      <c r="AV944" s="507">
        <v>9.0</v>
      </c>
      <c r="AW944" s="507">
        <v>2026.0</v>
      </c>
      <c r="AX944" s="510"/>
      <c r="AY944" s="163" t="s">
        <v>2654</v>
      </c>
      <c r="AZ944" s="163" t="s">
        <v>2655</v>
      </c>
    </row>
    <row r="945">
      <c r="A945" s="163" t="s">
        <v>8463</v>
      </c>
      <c r="B945" s="163" t="s">
        <v>8464</v>
      </c>
      <c r="C945" s="163" t="s">
        <v>2638</v>
      </c>
      <c r="D945" s="163" t="s">
        <v>2639</v>
      </c>
      <c r="E945" s="506">
        <v>45770.45</v>
      </c>
      <c r="F945" s="507">
        <v>9800.0</v>
      </c>
      <c r="G945" s="163" t="s">
        <v>2640</v>
      </c>
      <c r="H945" s="507">
        <v>9800.0</v>
      </c>
      <c r="I945" s="163" t="s">
        <v>2640</v>
      </c>
      <c r="J945" s="163" t="s">
        <v>2641</v>
      </c>
      <c r="K945" s="163" t="s">
        <v>2642</v>
      </c>
      <c r="L945" s="163" t="s">
        <v>8465</v>
      </c>
      <c r="M945" s="163" t="s">
        <v>8466</v>
      </c>
      <c r="N945" s="163" t="s">
        <v>2645</v>
      </c>
      <c r="O945" s="163" t="s">
        <v>2646</v>
      </c>
      <c r="P945" s="163" t="s">
        <v>2673</v>
      </c>
      <c r="Q945" s="163" t="s">
        <v>2648</v>
      </c>
      <c r="R945" s="506">
        <v>45770.447916666664</v>
      </c>
      <c r="S945" s="509"/>
      <c r="T945" s="509"/>
      <c r="U945" s="163" t="s">
        <v>8467</v>
      </c>
      <c r="V945" s="510"/>
      <c r="W945" s="510"/>
      <c r="X945" s="510"/>
      <c r="Y945" s="510"/>
      <c r="Z945" s="510"/>
      <c r="AA945" s="510"/>
      <c r="AB945" s="163" t="s">
        <v>8468</v>
      </c>
      <c r="AC945" s="507">
        <v>8.04849625E9</v>
      </c>
      <c r="AD945" s="510"/>
      <c r="AE945" s="510"/>
      <c r="AF945" s="510"/>
      <c r="AG945" s="510"/>
      <c r="AH945" s="510"/>
      <c r="AI945" s="509"/>
      <c r="AJ945" s="163" t="s">
        <v>2651</v>
      </c>
      <c r="AK945" s="512"/>
      <c r="AL945" s="513"/>
      <c r="AM945" s="163" t="s">
        <v>8469</v>
      </c>
      <c r="AN945" s="510"/>
      <c r="AO945" s="509"/>
      <c r="AP945" s="509"/>
      <c r="AQ945" s="509"/>
      <c r="AR945" s="509"/>
      <c r="AS945" s="509"/>
      <c r="AT945" s="163" t="s">
        <v>2653</v>
      </c>
      <c r="AU945" s="507">
        <v>5006.0</v>
      </c>
      <c r="AV945" s="507">
        <v>8.0</v>
      </c>
      <c r="AW945" s="507">
        <v>2029.0</v>
      </c>
      <c r="AX945" s="163" t="s">
        <v>2936</v>
      </c>
      <c r="AY945" s="163" t="s">
        <v>2717</v>
      </c>
      <c r="AZ945" s="163" t="s">
        <v>2655</v>
      </c>
    </row>
    <row r="946">
      <c r="A946" s="163" t="s">
        <v>8470</v>
      </c>
      <c r="B946" s="163" t="s">
        <v>8464</v>
      </c>
      <c r="C946" s="163" t="s">
        <v>2638</v>
      </c>
      <c r="D946" s="163" t="s">
        <v>2639</v>
      </c>
      <c r="E946" s="506">
        <v>45770.43402777778</v>
      </c>
      <c r="F946" s="507">
        <v>2980.0</v>
      </c>
      <c r="G946" s="163" t="s">
        <v>2640</v>
      </c>
      <c r="H946" s="507">
        <v>2980.0</v>
      </c>
      <c r="I946" s="163" t="s">
        <v>2640</v>
      </c>
      <c r="J946" s="163" t="s">
        <v>2641</v>
      </c>
      <c r="K946" s="163" t="s">
        <v>2642</v>
      </c>
      <c r="L946" s="163" t="s">
        <v>8465</v>
      </c>
      <c r="M946" s="163" t="s">
        <v>8471</v>
      </c>
      <c r="N946" s="163" t="s">
        <v>2645</v>
      </c>
      <c r="O946" s="163" t="s">
        <v>2646</v>
      </c>
      <c r="P946" s="163" t="s">
        <v>2673</v>
      </c>
      <c r="Q946" s="163" t="s">
        <v>2648</v>
      </c>
      <c r="R946" s="506">
        <v>45770.43263888889</v>
      </c>
      <c r="S946" s="509"/>
      <c r="T946" s="509"/>
      <c r="U946" s="163" t="s">
        <v>8472</v>
      </c>
      <c r="V946" s="510"/>
      <c r="W946" s="510"/>
      <c r="X946" s="510"/>
      <c r="Y946" s="510"/>
      <c r="Z946" s="510"/>
      <c r="AA946" s="510"/>
      <c r="AB946" s="163" t="s">
        <v>8468</v>
      </c>
      <c r="AC946" s="507">
        <v>8.04849625E9</v>
      </c>
      <c r="AD946" s="510"/>
      <c r="AE946" s="510"/>
      <c r="AF946" s="509"/>
      <c r="AG946" s="509"/>
      <c r="AH946" s="509"/>
      <c r="AI946" s="509"/>
      <c r="AJ946" s="163" t="s">
        <v>2651</v>
      </c>
      <c r="AK946" s="509"/>
      <c r="AL946" s="509"/>
      <c r="AM946" s="163" t="s">
        <v>8469</v>
      </c>
      <c r="AN946" s="510"/>
      <c r="AO946" s="509"/>
      <c r="AP946" s="509"/>
      <c r="AQ946" s="509"/>
      <c r="AR946" s="509"/>
      <c r="AS946" s="509"/>
      <c r="AT946" s="163" t="s">
        <v>2653</v>
      </c>
      <c r="AU946" s="507">
        <v>5006.0</v>
      </c>
      <c r="AV946" s="507">
        <v>8.0</v>
      </c>
      <c r="AW946" s="507">
        <v>2029.0</v>
      </c>
      <c r="AX946" s="163" t="s">
        <v>2936</v>
      </c>
      <c r="AY946" s="163" t="s">
        <v>2717</v>
      </c>
      <c r="AZ946" s="163" t="s">
        <v>2655</v>
      </c>
    </row>
    <row r="947">
      <c r="A947" s="163" t="s">
        <v>8473</v>
      </c>
      <c r="B947" s="163" t="s">
        <v>8474</v>
      </c>
      <c r="C947" s="163" t="s">
        <v>2638</v>
      </c>
      <c r="D947" s="163" t="s">
        <v>2639</v>
      </c>
      <c r="E947" s="506">
        <v>45770.433333333334</v>
      </c>
      <c r="F947" s="507">
        <v>9800.0</v>
      </c>
      <c r="G947" s="163" t="s">
        <v>2640</v>
      </c>
      <c r="H947" s="507">
        <v>9800.0</v>
      </c>
      <c r="I947" s="163" t="s">
        <v>2640</v>
      </c>
      <c r="J947" s="163" t="s">
        <v>2641</v>
      </c>
      <c r="K947" s="163" t="s">
        <v>2642</v>
      </c>
      <c r="L947" s="163" t="s">
        <v>8475</v>
      </c>
      <c r="M947" s="163" t="s">
        <v>8476</v>
      </c>
      <c r="N947" s="163" t="s">
        <v>2645</v>
      </c>
      <c r="O947" s="163" t="s">
        <v>2646</v>
      </c>
      <c r="P947" s="163" t="s">
        <v>2673</v>
      </c>
      <c r="Q947" s="163" t="s">
        <v>2648</v>
      </c>
      <c r="R947" s="506">
        <v>45770.43125</v>
      </c>
      <c r="S947" s="509"/>
      <c r="T947" s="509"/>
      <c r="U947" s="163" t="s">
        <v>8477</v>
      </c>
      <c r="V947" s="510"/>
      <c r="W947" s="510"/>
      <c r="X947" s="510"/>
      <c r="Y947" s="510"/>
      <c r="Z947" s="510"/>
      <c r="AA947" s="510"/>
      <c r="AB947" s="163" t="s">
        <v>8478</v>
      </c>
      <c r="AC947" s="507">
        <v>8.032260575E9</v>
      </c>
      <c r="AD947" s="510"/>
      <c r="AE947" s="510"/>
      <c r="AF947" s="509"/>
      <c r="AG947" s="509"/>
      <c r="AH947" s="509"/>
      <c r="AI947" s="509"/>
      <c r="AJ947" s="163" t="s">
        <v>2651</v>
      </c>
      <c r="AK947" s="509"/>
      <c r="AL947" s="509"/>
      <c r="AM947" s="163" t="s">
        <v>8479</v>
      </c>
      <c r="AN947" s="510"/>
      <c r="AO947" s="509"/>
      <c r="AP947" s="509"/>
      <c r="AQ947" s="509"/>
      <c r="AR947" s="509"/>
      <c r="AS947" s="509"/>
      <c r="AT947" s="163" t="s">
        <v>2653</v>
      </c>
      <c r="AU947" s="507">
        <v>3612.0</v>
      </c>
      <c r="AV947" s="507">
        <v>3.0</v>
      </c>
      <c r="AW947" s="507">
        <v>2031.0</v>
      </c>
      <c r="AX947" s="163" t="s">
        <v>2677</v>
      </c>
      <c r="AY947" s="163" t="s">
        <v>4297</v>
      </c>
      <c r="AZ947" s="163" t="s">
        <v>2655</v>
      </c>
    </row>
    <row r="948">
      <c r="A948" s="163" t="s">
        <v>8480</v>
      </c>
      <c r="B948" s="163" t="s">
        <v>8474</v>
      </c>
      <c r="C948" s="163" t="s">
        <v>2638</v>
      </c>
      <c r="D948" s="163" t="s">
        <v>2639</v>
      </c>
      <c r="E948" s="506">
        <v>45770.42847222222</v>
      </c>
      <c r="F948" s="507">
        <v>2980.0</v>
      </c>
      <c r="G948" s="163" t="s">
        <v>2640</v>
      </c>
      <c r="H948" s="507">
        <v>2980.0</v>
      </c>
      <c r="I948" s="163" t="s">
        <v>2640</v>
      </c>
      <c r="J948" s="163" t="s">
        <v>2641</v>
      </c>
      <c r="K948" s="163" t="s">
        <v>2642</v>
      </c>
      <c r="L948" s="163" t="s">
        <v>8475</v>
      </c>
      <c r="M948" s="163" t="s">
        <v>8481</v>
      </c>
      <c r="N948" s="163" t="s">
        <v>2645</v>
      </c>
      <c r="O948" s="163" t="s">
        <v>2646</v>
      </c>
      <c r="P948" s="163" t="s">
        <v>2673</v>
      </c>
      <c r="Q948" s="163" t="s">
        <v>2648</v>
      </c>
      <c r="R948" s="506">
        <v>45770.427083333336</v>
      </c>
      <c r="S948" s="509"/>
      <c r="T948" s="509"/>
      <c r="U948" s="163" t="s">
        <v>8482</v>
      </c>
      <c r="V948" s="510"/>
      <c r="W948" s="510"/>
      <c r="X948" s="510"/>
      <c r="Y948" s="510"/>
      <c r="Z948" s="510"/>
      <c r="AA948" s="510"/>
      <c r="AB948" s="163" t="s">
        <v>8478</v>
      </c>
      <c r="AC948" s="507">
        <v>8.032260575E9</v>
      </c>
      <c r="AD948" s="510"/>
      <c r="AE948" s="509"/>
      <c r="AF948" s="509"/>
      <c r="AG948" s="509"/>
      <c r="AH948" s="509"/>
      <c r="AI948" s="509"/>
      <c r="AJ948" s="163" t="s">
        <v>2651</v>
      </c>
      <c r="AK948" s="509"/>
      <c r="AL948" s="509"/>
      <c r="AM948" s="163" t="s">
        <v>8479</v>
      </c>
      <c r="AN948" s="510"/>
      <c r="AO948" s="509"/>
      <c r="AP948" s="509"/>
      <c r="AQ948" s="509"/>
      <c r="AR948" s="509"/>
      <c r="AS948" s="509"/>
      <c r="AT948" s="163" t="s">
        <v>2653</v>
      </c>
      <c r="AU948" s="507">
        <v>3612.0</v>
      </c>
      <c r="AV948" s="507">
        <v>3.0</v>
      </c>
      <c r="AW948" s="507">
        <v>2031.0</v>
      </c>
      <c r="AX948" s="163" t="s">
        <v>2677</v>
      </c>
      <c r="AY948" s="163" t="s">
        <v>4297</v>
      </c>
      <c r="AZ948" s="163" t="s">
        <v>2655</v>
      </c>
    </row>
    <row r="949">
      <c r="A949" s="163" t="s">
        <v>8483</v>
      </c>
      <c r="B949" s="163" t="s">
        <v>8484</v>
      </c>
      <c r="C949" s="163" t="s">
        <v>2638</v>
      </c>
      <c r="D949" s="163" t="s">
        <v>2639</v>
      </c>
      <c r="E949" s="506">
        <v>45770.41805555556</v>
      </c>
      <c r="F949" s="507">
        <v>2980.0</v>
      </c>
      <c r="G949" s="163" t="s">
        <v>2640</v>
      </c>
      <c r="H949" s="507">
        <v>2980.0</v>
      </c>
      <c r="I949" s="163" t="s">
        <v>2640</v>
      </c>
      <c r="J949" s="163" t="s">
        <v>2641</v>
      </c>
      <c r="K949" s="163" t="s">
        <v>2642</v>
      </c>
      <c r="L949" s="163" t="s">
        <v>8485</v>
      </c>
      <c r="M949" s="163" t="s">
        <v>8486</v>
      </c>
      <c r="N949" s="163" t="s">
        <v>2645</v>
      </c>
      <c r="O949" s="163" t="s">
        <v>2646</v>
      </c>
      <c r="P949" s="163" t="s">
        <v>2673</v>
      </c>
      <c r="Q949" s="163" t="s">
        <v>2648</v>
      </c>
      <c r="R949" s="506">
        <v>45770.415972222225</v>
      </c>
      <c r="S949" s="509"/>
      <c r="T949" s="509"/>
      <c r="U949" s="163" t="s">
        <v>8487</v>
      </c>
      <c r="V949" s="510"/>
      <c r="W949" s="510"/>
      <c r="X949" s="510"/>
      <c r="Y949" s="510"/>
      <c r="Z949" s="510"/>
      <c r="AA949" s="510"/>
      <c r="AB949" s="163" t="s">
        <v>8488</v>
      </c>
      <c r="AC949" s="507">
        <v>9.099526559E9</v>
      </c>
      <c r="AD949" s="510"/>
      <c r="AE949" s="510"/>
      <c r="AF949" s="510"/>
      <c r="AG949" s="510"/>
      <c r="AH949" s="510"/>
      <c r="AI949" s="509"/>
      <c r="AJ949" s="163" t="s">
        <v>2651</v>
      </c>
      <c r="AK949" s="512"/>
      <c r="AL949" s="513"/>
      <c r="AM949" s="163" t="s">
        <v>8489</v>
      </c>
      <c r="AN949" s="510"/>
      <c r="AO949" s="509"/>
      <c r="AP949" s="509"/>
      <c r="AQ949" s="509"/>
      <c r="AR949" s="509"/>
      <c r="AS949" s="509"/>
      <c r="AT949" s="163" t="s">
        <v>2653</v>
      </c>
      <c r="AU949" s="507">
        <v>3118.0</v>
      </c>
      <c r="AV949" s="507">
        <v>12.0</v>
      </c>
      <c r="AW949" s="507">
        <v>2026.0</v>
      </c>
      <c r="AX949" s="163" t="s">
        <v>2677</v>
      </c>
      <c r="AY949" s="163" t="s">
        <v>2678</v>
      </c>
      <c r="AZ949" s="163" t="s">
        <v>2655</v>
      </c>
    </row>
    <row r="950">
      <c r="A950" s="163" t="s">
        <v>8490</v>
      </c>
      <c r="B950" s="163" t="s">
        <v>8491</v>
      </c>
      <c r="C950" s="163" t="s">
        <v>2638</v>
      </c>
      <c r="D950" s="163" t="s">
        <v>2639</v>
      </c>
      <c r="E950" s="506">
        <v>45770.40972222222</v>
      </c>
      <c r="F950" s="507">
        <v>2980.0</v>
      </c>
      <c r="G950" s="163" t="s">
        <v>2640</v>
      </c>
      <c r="H950" s="507">
        <v>2980.0</v>
      </c>
      <c r="I950" s="163" t="s">
        <v>2640</v>
      </c>
      <c r="J950" s="163" t="s">
        <v>2641</v>
      </c>
      <c r="K950" s="163" t="s">
        <v>2642</v>
      </c>
      <c r="L950" s="163" t="s">
        <v>8492</v>
      </c>
      <c r="M950" s="163" t="s">
        <v>8493</v>
      </c>
      <c r="N950" s="163" t="s">
        <v>2645</v>
      </c>
      <c r="O950" s="163" t="s">
        <v>2646</v>
      </c>
      <c r="P950" s="163" t="s">
        <v>2673</v>
      </c>
      <c r="Q950" s="163" t="s">
        <v>2648</v>
      </c>
      <c r="R950" s="506">
        <v>45770.407638888886</v>
      </c>
      <c r="S950" s="509"/>
      <c r="T950" s="509"/>
      <c r="U950" s="163" t="s">
        <v>8494</v>
      </c>
      <c r="V950" s="510"/>
      <c r="W950" s="510"/>
      <c r="X950" s="510"/>
      <c r="Y950" s="510"/>
      <c r="Z950" s="510"/>
      <c r="AA950" s="510"/>
      <c r="AB950" s="163" t="s">
        <v>8495</v>
      </c>
      <c r="AC950" s="507">
        <v>8.046175623E9</v>
      </c>
      <c r="AD950" s="510"/>
      <c r="AE950" s="509"/>
      <c r="AF950" s="509"/>
      <c r="AG950" s="509"/>
      <c r="AH950" s="509"/>
      <c r="AI950" s="509"/>
      <c r="AJ950" s="163" t="s">
        <v>2651</v>
      </c>
      <c r="AK950" s="509"/>
      <c r="AL950" s="509"/>
      <c r="AM950" s="163" t="s">
        <v>8496</v>
      </c>
      <c r="AN950" s="510"/>
      <c r="AO950" s="509"/>
      <c r="AP950" s="509"/>
      <c r="AQ950" s="509"/>
      <c r="AR950" s="509"/>
      <c r="AS950" s="509"/>
      <c r="AT950" s="163" t="s">
        <v>2653</v>
      </c>
      <c r="AU950" s="507">
        <v>4232.0</v>
      </c>
      <c r="AV950" s="507">
        <v>4.0</v>
      </c>
      <c r="AW950" s="507">
        <v>2026.0</v>
      </c>
      <c r="AX950" s="163" t="s">
        <v>2749</v>
      </c>
      <c r="AY950" s="163" t="s">
        <v>2893</v>
      </c>
      <c r="AZ950" s="163" t="s">
        <v>2655</v>
      </c>
    </row>
    <row r="951">
      <c r="A951" s="163" t="s">
        <v>8497</v>
      </c>
      <c r="B951" s="163" t="s">
        <v>8498</v>
      </c>
      <c r="C951" s="163" t="s">
        <v>2638</v>
      </c>
      <c r="D951" s="163" t="s">
        <v>2639</v>
      </c>
      <c r="E951" s="506">
        <v>45770.407638888886</v>
      </c>
      <c r="F951" s="507">
        <v>2980.0</v>
      </c>
      <c r="G951" s="163" t="s">
        <v>2640</v>
      </c>
      <c r="H951" s="507">
        <v>2980.0</v>
      </c>
      <c r="I951" s="163" t="s">
        <v>2640</v>
      </c>
      <c r="J951" s="163" t="s">
        <v>2641</v>
      </c>
      <c r="K951" s="163" t="s">
        <v>2642</v>
      </c>
      <c r="L951" s="163" t="s">
        <v>8499</v>
      </c>
      <c r="M951" s="163" t="s">
        <v>8500</v>
      </c>
      <c r="N951" s="163" t="s">
        <v>2645</v>
      </c>
      <c r="O951" s="163" t="s">
        <v>2646</v>
      </c>
      <c r="P951" s="163" t="s">
        <v>2647</v>
      </c>
      <c r="Q951" s="163" t="s">
        <v>2648</v>
      </c>
      <c r="R951" s="506">
        <v>45770.407638888886</v>
      </c>
      <c r="S951" s="509"/>
      <c r="T951" s="509"/>
      <c r="U951" s="163" t="s">
        <v>8501</v>
      </c>
      <c r="V951" s="510"/>
      <c r="W951" s="510"/>
      <c r="X951" s="510"/>
      <c r="Y951" s="510"/>
      <c r="Z951" s="510"/>
      <c r="AA951" s="510"/>
      <c r="AB951" s="163" t="s">
        <v>8502</v>
      </c>
      <c r="AC951" s="507">
        <v>8.064236644E9</v>
      </c>
      <c r="AD951" s="510"/>
      <c r="AE951" s="510"/>
      <c r="AF951" s="510"/>
      <c r="AG951" s="510"/>
      <c r="AH951" s="510"/>
      <c r="AI951" s="509"/>
      <c r="AJ951" s="163" t="s">
        <v>2651</v>
      </c>
      <c r="AK951" s="512"/>
      <c r="AL951" s="513"/>
      <c r="AM951" s="163" t="s">
        <v>8503</v>
      </c>
      <c r="AN951" s="510"/>
      <c r="AO951" s="509"/>
      <c r="AP951" s="509"/>
      <c r="AQ951" s="509"/>
      <c r="AR951" s="509"/>
      <c r="AS951" s="509"/>
      <c r="AT951" s="163" t="s">
        <v>2653</v>
      </c>
      <c r="AU951" s="507">
        <v>1040.0</v>
      </c>
      <c r="AV951" s="507">
        <v>11.0</v>
      </c>
      <c r="AW951" s="507">
        <v>2028.0</v>
      </c>
      <c r="AX951" s="163" t="s">
        <v>2936</v>
      </c>
      <c r="AY951" s="163" t="s">
        <v>8504</v>
      </c>
      <c r="AZ951" s="163" t="s">
        <v>2655</v>
      </c>
    </row>
    <row r="952">
      <c r="A952" s="163" t="s">
        <v>7728</v>
      </c>
      <c r="B952" s="163" t="s">
        <v>7729</v>
      </c>
      <c r="C952" s="163" t="s">
        <v>2638</v>
      </c>
      <c r="D952" s="163" t="s">
        <v>2639</v>
      </c>
      <c r="E952" s="506">
        <v>45770.385416666664</v>
      </c>
      <c r="F952" s="507">
        <v>9800.0</v>
      </c>
      <c r="G952" s="163" t="s">
        <v>2640</v>
      </c>
      <c r="H952" s="507">
        <v>9800.0</v>
      </c>
      <c r="I952" s="163" t="s">
        <v>2640</v>
      </c>
      <c r="J952" s="163" t="s">
        <v>2641</v>
      </c>
      <c r="K952" s="163" t="s">
        <v>2642</v>
      </c>
      <c r="L952" s="163" t="s">
        <v>7730</v>
      </c>
      <c r="M952" s="163" t="s">
        <v>7731</v>
      </c>
      <c r="N952" s="163" t="s">
        <v>2645</v>
      </c>
      <c r="O952" s="163" t="s">
        <v>2646</v>
      </c>
      <c r="P952" s="163" t="s">
        <v>2660</v>
      </c>
      <c r="Q952" s="163" t="s">
        <v>2648</v>
      </c>
      <c r="R952" s="506">
        <v>45770.385416666664</v>
      </c>
      <c r="S952" s="509"/>
      <c r="T952" s="509"/>
      <c r="U952" s="163" t="s">
        <v>7732</v>
      </c>
      <c r="V952" s="510"/>
      <c r="W952" s="510"/>
      <c r="X952" s="510"/>
      <c r="Y952" s="510"/>
      <c r="Z952" s="510"/>
      <c r="AA952" s="510"/>
      <c r="AB952" s="163" t="s">
        <v>7733</v>
      </c>
      <c r="AC952" s="507">
        <v>5.873867E8</v>
      </c>
      <c r="AD952" s="510"/>
      <c r="AE952" s="510"/>
      <c r="AF952" s="510"/>
      <c r="AG952" s="510"/>
      <c r="AH952" s="510"/>
      <c r="AI952" s="509"/>
      <c r="AJ952" s="163" t="s">
        <v>2651</v>
      </c>
      <c r="AK952" s="512"/>
      <c r="AL952" s="513"/>
      <c r="AM952" s="163" t="s">
        <v>7734</v>
      </c>
      <c r="AN952" s="510"/>
      <c r="AO952" s="509"/>
      <c r="AP952" s="509"/>
      <c r="AQ952" s="509"/>
      <c r="AR952" s="509"/>
      <c r="AS952" s="509"/>
      <c r="AT952" s="163" t="s">
        <v>2653</v>
      </c>
      <c r="AU952" s="507">
        <v>7108.0</v>
      </c>
      <c r="AV952" s="507">
        <v>6.0</v>
      </c>
      <c r="AW952" s="507">
        <v>2028.0</v>
      </c>
      <c r="AX952" s="163" t="s">
        <v>2664</v>
      </c>
      <c r="AY952" s="163" t="s">
        <v>2665</v>
      </c>
      <c r="AZ952" s="163" t="s">
        <v>2655</v>
      </c>
    </row>
    <row r="953">
      <c r="A953" s="163" t="s">
        <v>7735</v>
      </c>
      <c r="B953" s="163" t="s">
        <v>7729</v>
      </c>
      <c r="C953" s="163" t="s">
        <v>2638</v>
      </c>
      <c r="D953" s="163" t="s">
        <v>2639</v>
      </c>
      <c r="E953" s="506">
        <v>45770.37986111111</v>
      </c>
      <c r="F953" s="507">
        <v>2980.0</v>
      </c>
      <c r="G953" s="163" t="s">
        <v>2640</v>
      </c>
      <c r="H953" s="507">
        <v>2980.0</v>
      </c>
      <c r="I953" s="163" t="s">
        <v>2640</v>
      </c>
      <c r="J953" s="163" t="s">
        <v>2641</v>
      </c>
      <c r="K953" s="163" t="s">
        <v>2642</v>
      </c>
      <c r="L953" s="163" t="s">
        <v>7730</v>
      </c>
      <c r="M953" s="163" t="s">
        <v>7736</v>
      </c>
      <c r="N953" s="163" t="s">
        <v>2645</v>
      </c>
      <c r="O953" s="163" t="s">
        <v>2646</v>
      </c>
      <c r="P953" s="163" t="s">
        <v>2660</v>
      </c>
      <c r="Q953" s="163" t="s">
        <v>2648</v>
      </c>
      <c r="R953" s="506">
        <v>45770.37986111111</v>
      </c>
      <c r="S953" s="509"/>
      <c r="T953" s="509"/>
      <c r="U953" s="163" t="s">
        <v>7737</v>
      </c>
      <c r="V953" s="510"/>
      <c r="W953" s="510"/>
      <c r="X953" s="510"/>
      <c r="Y953" s="510"/>
      <c r="Z953" s="510"/>
      <c r="AA953" s="510"/>
      <c r="AB953" s="163" t="s">
        <v>7733</v>
      </c>
      <c r="AC953" s="507">
        <v>5.873867E8</v>
      </c>
      <c r="AD953" s="510"/>
      <c r="AE953" s="510"/>
      <c r="AF953" s="510"/>
      <c r="AG953" s="510"/>
      <c r="AH953" s="510"/>
      <c r="AI953" s="509"/>
      <c r="AJ953" s="163" t="s">
        <v>2651</v>
      </c>
      <c r="AK953" s="512"/>
      <c r="AL953" s="513"/>
      <c r="AM953" s="163" t="s">
        <v>7734</v>
      </c>
      <c r="AN953" s="510"/>
      <c r="AO953" s="510"/>
      <c r="AP953" s="509"/>
      <c r="AQ953" s="509"/>
      <c r="AR953" s="509"/>
      <c r="AS953" s="509"/>
      <c r="AT953" s="163" t="s">
        <v>2653</v>
      </c>
      <c r="AU953" s="507">
        <v>7108.0</v>
      </c>
      <c r="AV953" s="507">
        <v>6.0</v>
      </c>
      <c r="AW953" s="507">
        <v>2028.0</v>
      </c>
      <c r="AX953" s="163" t="s">
        <v>2664</v>
      </c>
      <c r="AY953" s="163" t="s">
        <v>2665</v>
      </c>
      <c r="AZ953" s="163" t="s">
        <v>2655</v>
      </c>
    </row>
    <row r="954">
      <c r="A954" s="163" t="s">
        <v>8505</v>
      </c>
      <c r="B954" s="163" t="s">
        <v>8506</v>
      </c>
      <c r="C954" s="163" t="s">
        <v>2638</v>
      </c>
      <c r="D954" s="163" t="s">
        <v>2639</v>
      </c>
      <c r="E954" s="506">
        <v>45770.37777777778</v>
      </c>
      <c r="F954" s="507">
        <v>2980.0</v>
      </c>
      <c r="G954" s="163" t="s">
        <v>2640</v>
      </c>
      <c r="H954" s="507">
        <v>2980.0</v>
      </c>
      <c r="I954" s="163" t="s">
        <v>2640</v>
      </c>
      <c r="J954" s="163" t="s">
        <v>2641</v>
      </c>
      <c r="K954" s="163" t="s">
        <v>2642</v>
      </c>
      <c r="L954" s="163" t="s">
        <v>8507</v>
      </c>
      <c r="M954" s="163" t="s">
        <v>8508</v>
      </c>
      <c r="N954" s="163" t="s">
        <v>2645</v>
      </c>
      <c r="O954" s="163" t="s">
        <v>2646</v>
      </c>
      <c r="P954" s="163" t="s">
        <v>2673</v>
      </c>
      <c r="Q954" s="163" t="s">
        <v>2648</v>
      </c>
      <c r="R954" s="506">
        <v>45770.37708333333</v>
      </c>
      <c r="S954" s="509"/>
      <c r="T954" s="509"/>
      <c r="U954" s="163" t="s">
        <v>8509</v>
      </c>
      <c r="V954" s="510"/>
      <c r="W954" s="510"/>
      <c r="X954" s="510"/>
      <c r="Y954" s="510"/>
      <c r="Z954" s="510"/>
      <c r="AA954" s="510"/>
      <c r="AB954" s="163" t="s">
        <v>8510</v>
      </c>
      <c r="AC954" s="507">
        <v>8.038452769E9</v>
      </c>
      <c r="AD954" s="510"/>
      <c r="AE954" s="510"/>
      <c r="AF954" s="510"/>
      <c r="AG954" s="510"/>
      <c r="AH954" s="510"/>
      <c r="AI954" s="509"/>
      <c r="AJ954" s="163" t="s">
        <v>2651</v>
      </c>
      <c r="AK954" s="512"/>
      <c r="AL954" s="513"/>
      <c r="AM954" s="163" t="s">
        <v>3064</v>
      </c>
      <c r="AN954" s="510"/>
      <c r="AO954" s="509"/>
      <c r="AP954" s="509"/>
      <c r="AQ954" s="509"/>
      <c r="AR954" s="509"/>
      <c r="AS954" s="509"/>
      <c r="AT954" s="163" t="s">
        <v>2700</v>
      </c>
      <c r="AU954" s="507">
        <v>1684.0</v>
      </c>
      <c r="AV954" s="507">
        <v>10.0</v>
      </c>
      <c r="AW954" s="507">
        <v>2029.0</v>
      </c>
      <c r="AX954" s="163" t="s">
        <v>3065</v>
      </c>
      <c r="AY954" s="163" t="s">
        <v>3066</v>
      </c>
      <c r="AZ954" s="163" t="s">
        <v>2655</v>
      </c>
    </row>
    <row r="955">
      <c r="A955" s="163" t="s">
        <v>8511</v>
      </c>
      <c r="B955" s="163" t="s">
        <v>8512</v>
      </c>
      <c r="C955" s="163" t="s">
        <v>2638</v>
      </c>
      <c r="D955" s="163" t="s">
        <v>2639</v>
      </c>
      <c r="E955" s="506">
        <v>45770.364583333336</v>
      </c>
      <c r="F955" s="507">
        <v>2980.0</v>
      </c>
      <c r="G955" s="163" t="s">
        <v>2640</v>
      </c>
      <c r="H955" s="507">
        <v>2980.0</v>
      </c>
      <c r="I955" s="163" t="s">
        <v>2640</v>
      </c>
      <c r="J955" s="163" t="s">
        <v>2641</v>
      </c>
      <c r="K955" s="163" t="s">
        <v>2642</v>
      </c>
      <c r="L955" s="163" t="s">
        <v>8513</v>
      </c>
      <c r="M955" s="163" t="s">
        <v>8514</v>
      </c>
      <c r="N955" s="163" t="s">
        <v>2645</v>
      </c>
      <c r="O955" s="163" t="s">
        <v>2646</v>
      </c>
      <c r="P955" s="163" t="s">
        <v>2647</v>
      </c>
      <c r="Q955" s="163" t="s">
        <v>2648</v>
      </c>
      <c r="R955" s="506">
        <v>45770.364583333336</v>
      </c>
      <c r="S955" s="509"/>
      <c r="T955" s="509"/>
      <c r="U955" s="163" t="s">
        <v>7953</v>
      </c>
      <c r="V955" s="510"/>
      <c r="W955" s="510"/>
      <c r="X955" s="510"/>
      <c r="Y955" s="510"/>
      <c r="Z955" s="510"/>
      <c r="AA955" s="510"/>
      <c r="AB955" s="163" t="s">
        <v>8515</v>
      </c>
      <c r="AC955" s="507">
        <v>9.060068228E9</v>
      </c>
      <c r="AD955" s="510"/>
      <c r="AE955" s="510"/>
      <c r="AF955" s="510"/>
      <c r="AG955" s="510"/>
      <c r="AH955" s="510"/>
      <c r="AI955" s="509"/>
      <c r="AJ955" s="163" t="s">
        <v>2651</v>
      </c>
      <c r="AK955" s="512"/>
      <c r="AL955" s="513"/>
      <c r="AM955" s="163" t="s">
        <v>8516</v>
      </c>
      <c r="AN955" s="510"/>
      <c r="AO955" s="509"/>
      <c r="AP955" s="509"/>
      <c r="AQ955" s="509"/>
      <c r="AR955" s="509"/>
      <c r="AS955" s="509"/>
      <c r="AT955" s="163" t="s">
        <v>2653</v>
      </c>
      <c r="AU955" s="507">
        <v>6471.0</v>
      </c>
      <c r="AV955" s="507">
        <v>6.0</v>
      </c>
      <c r="AW955" s="507">
        <v>2025.0</v>
      </c>
      <c r="AX955" s="510"/>
      <c r="AY955" s="163" t="s">
        <v>2654</v>
      </c>
      <c r="AZ955" s="163" t="s">
        <v>2655</v>
      </c>
    </row>
    <row r="956">
      <c r="A956" s="163" t="s">
        <v>2857</v>
      </c>
      <c r="B956" s="163" t="s">
        <v>2858</v>
      </c>
      <c r="C956" s="163" t="s">
        <v>2638</v>
      </c>
      <c r="D956" s="163" t="s">
        <v>2639</v>
      </c>
      <c r="E956" s="506">
        <v>45770.36041666667</v>
      </c>
      <c r="F956" s="507">
        <v>2980.0</v>
      </c>
      <c r="G956" s="163" t="s">
        <v>2640</v>
      </c>
      <c r="H956" s="507">
        <v>2980.0</v>
      </c>
      <c r="I956" s="163" t="s">
        <v>2640</v>
      </c>
      <c r="J956" s="163" t="s">
        <v>2641</v>
      </c>
      <c r="K956" s="163" t="s">
        <v>2642</v>
      </c>
      <c r="L956" s="163" t="s">
        <v>2859</v>
      </c>
      <c r="M956" s="163" t="s">
        <v>2860</v>
      </c>
      <c r="N956" s="163" t="s">
        <v>2645</v>
      </c>
      <c r="O956" s="163" t="s">
        <v>2646</v>
      </c>
      <c r="P956" s="163" t="s">
        <v>2673</v>
      </c>
      <c r="Q956" s="163" t="s">
        <v>2648</v>
      </c>
      <c r="R956" s="506">
        <v>45770.35972222222</v>
      </c>
      <c r="S956" s="509"/>
      <c r="T956" s="509"/>
      <c r="U956" s="163" t="s">
        <v>2861</v>
      </c>
      <c r="V956" s="510"/>
      <c r="W956" s="510"/>
      <c r="X956" s="510"/>
      <c r="Y956" s="510"/>
      <c r="Z956" s="510"/>
      <c r="AA956" s="510"/>
      <c r="AB956" s="163" t="s">
        <v>2863</v>
      </c>
      <c r="AC956" s="507">
        <v>8.043594159E9</v>
      </c>
      <c r="AD956" s="510"/>
      <c r="AE956" s="510"/>
      <c r="AF956" s="510"/>
      <c r="AG956" s="510"/>
      <c r="AH956" s="510"/>
      <c r="AI956" s="509"/>
      <c r="AJ956" s="163" t="s">
        <v>2651</v>
      </c>
      <c r="AK956" s="512"/>
      <c r="AL956" s="513"/>
      <c r="AM956" s="163" t="s">
        <v>2864</v>
      </c>
      <c r="AN956" s="510"/>
      <c r="AO956" s="509"/>
      <c r="AP956" s="509"/>
      <c r="AQ956" s="509"/>
      <c r="AR956" s="509"/>
      <c r="AS956" s="509"/>
      <c r="AT956" s="163" t="s">
        <v>2700</v>
      </c>
      <c r="AU956" s="507">
        <v>5897.0</v>
      </c>
      <c r="AV956" s="507">
        <v>7.0</v>
      </c>
      <c r="AW956" s="507">
        <v>2031.0</v>
      </c>
      <c r="AX956" s="163" t="s">
        <v>2677</v>
      </c>
      <c r="AY956" s="163" t="s">
        <v>2717</v>
      </c>
      <c r="AZ956" s="163" t="s">
        <v>2655</v>
      </c>
    </row>
    <row r="957">
      <c r="A957" s="163" t="s">
        <v>8517</v>
      </c>
      <c r="B957" s="163" t="s">
        <v>8518</v>
      </c>
      <c r="C957" s="163" t="s">
        <v>2638</v>
      </c>
      <c r="D957" s="163" t="s">
        <v>2639</v>
      </c>
      <c r="E957" s="506">
        <v>45770.35763888889</v>
      </c>
      <c r="F957" s="507">
        <v>9800.0</v>
      </c>
      <c r="G957" s="163" t="s">
        <v>2640</v>
      </c>
      <c r="H957" s="507">
        <v>9800.0</v>
      </c>
      <c r="I957" s="163" t="s">
        <v>2640</v>
      </c>
      <c r="J957" s="163" t="s">
        <v>2641</v>
      </c>
      <c r="K957" s="163" t="s">
        <v>2642</v>
      </c>
      <c r="L957" s="163" t="s">
        <v>8519</v>
      </c>
      <c r="M957" s="163" t="s">
        <v>8520</v>
      </c>
      <c r="N957" s="163" t="s">
        <v>2645</v>
      </c>
      <c r="O957" s="163" t="s">
        <v>2646</v>
      </c>
      <c r="P957" s="163" t="s">
        <v>2673</v>
      </c>
      <c r="Q957" s="163" t="s">
        <v>2648</v>
      </c>
      <c r="R957" s="506">
        <v>45770.35625</v>
      </c>
      <c r="S957" s="509"/>
      <c r="T957" s="509"/>
      <c r="U957" s="163" t="s">
        <v>8521</v>
      </c>
      <c r="V957" s="510"/>
      <c r="W957" s="510"/>
      <c r="X957" s="510"/>
      <c r="Y957" s="510"/>
      <c r="Z957" s="510"/>
      <c r="AA957" s="510"/>
      <c r="AB957" s="163" t="s">
        <v>8522</v>
      </c>
      <c r="AC957" s="507">
        <v>8.011234143E9</v>
      </c>
      <c r="AD957" s="510"/>
      <c r="AE957" s="510"/>
      <c r="AF957" s="510"/>
      <c r="AG957" s="510"/>
      <c r="AH957" s="510"/>
      <c r="AI957" s="509"/>
      <c r="AJ957" s="163" t="s">
        <v>2651</v>
      </c>
      <c r="AK957" s="512"/>
      <c r="AL957" s="513"/>
      <c r="AM957" s="163" t="s">
        <v>8523</v>
      </c>
      <c r="AN957" s="510"/>
      <c r="AO957" s="509"/>
      <c r="AP957" s="509"/>
      <c r="AQ957" s="509"/>
      <c r="AR957" s="509"/>
      <c r="AS957" s="509"/>
      <c r="AT957" s="163" t="s">
        <v>2653</v>
      </c>
      <c r="AU957" s="507">
        <v>9523.0</v>
      </c>
      <c r="AV957" s="507">
        <v>4.0</v>
      </c>
      <c r="AW957" s="507">
        <v>2029.0</v>
      </c>
      <c r="AX957" s="163" t="s">
        <v>2687</v>
      </c>
      <c r="AY957" s="163" t="s">
        <v>2678</v>
      </c>
      <c r="AZ957" s="163" t="s">
        <v>2655</v>
      </c>
    </row>
    <row r="958">
      <c r="A958" s="163" t="s">
        <v>8524</v>
      </c>
      <c r="B958" s="163" t="s">
        <v>8518</v>
      </c>
      <c r="C958" s="163" t="s">
        <v>2638</v>
      </c>
      <c r="D958" s="163" t="s">
        <v>2639</v>
      </c>
      <c r="E958" s="506">
        <v>45770.35555555556</v>
      </c>
      <c r="F958" s="507">
        <v>2980.0</v>
      </c>
      <c r="G958" s="163" t="s">
        <v>2640</v>
      </c>
      <c r="H958" s="507">
        <v>2980.0</v>
      </c>
      <c r="I958" s="163" t="s">
        <v>2640</v>
      </c>
      <c r="J958" s="163" t="s">
        <v>2641</v>
      </c>
      <c r="K958" s="163" t="s">
        <v>2642</v>
      </c>
      <c r="L958" s="163" t="s">
        <v>8519</v>
      </c>
      <c r="M958" s="163" t="s">
        <v>8525</v>
      </c>
      <c r="N958" s="163" t="s">
        <v>2645</v>
      </c>
      <c r="O958" s="163" t="s">
        <v>2646</v>
      </c>
      <c r="P958" s="163" t="s">
        <v>2673</v>
      </c>
      <c r="Q958" s="163" t="s">
        <v>2648</v>
      </c>
      <c r="R958" s="506">
        <v>45770.35277777778</v>
      </c>
      <c r="S958" s="509"/>
      <c r="T958" s="509"/>
      <c r="U958" s="163" t="s">
        <v>8526</v>
      </c>
      <c r="V958" s="510"/>
      <c r="W958" s="510"/>
      <c r="X958" s="510"/>
      <c r="Y958" s="510"/>
      <c r="Z958" s="510"/>
      <c r="AA958" s="510"/>
      <c r="AB958" s="163" t="s">
        <v>8522</v>
      </c>
      <c r="AC958" s="507">
        <v>8.011234143E9</v>
      </c>
      <c r="AD958" s="510"/>
      <c r="AE958" s="510"/>
      <c r="AF958" s="510"/>
      <c r="AG958" s="510"/>
      <c r="AH958" s="510"/>
      <c r="AI958" s="509"/>
      <c r="AJ958" s="163" t="s">
        <v>2651</v>
      </c>
      <c r="AK958" s="512"/>
      <c r="AL958" s="513"/>
      <c r="AM958" s="163" t="s">
        <v>8523</v>
      </c>
      <c r="AN958" s="510"/>
      <c r="AO958" s="509"/>
      <c r="AP958" s="509"/>
      <c r="AQ958" s="509"/>
      <c r="AR958" s="509"/>
      <c r="AS958" s="509"/>
      <c r="AT958" s="163" t="s">
        <v>2653</v>
      </c>
      <c r="AU958" s="507">
        <v>9523.0</v>
      </c>
      <c r="AV958" s="507">
        <v>4.0</v>
      </c>
      <c r="AW958" s="507">
        <v>2029.0</v>
      </c>
      <c r="AX958" s="163" t="s">
        <v>2687</v>
      </c>
      <c r="AY958" s="163" t="s">
        <v>2678</v>
      </c>
      <c r="AZ958" s="163" t="s">
        <v>2655</v>
      </c>
    </row>
    <row r="959">
      <c r="A959" s="163" t="s">
        <v>8527</v>
      </c>
      <c r="B959" s="163" t="s">
        <v>8528</v>
      </c>
      <c r="C959" s="163" t="s">
        <v>2638</v>
      </c>
      <c r="D959" s="163" t="s">
        <v>2639</v>
      </c>
      <c r="E959" s="506">
        <v>45770.35138888889</v>
      </c>
      <c r="F959" s="507">
        <v>2980.0</v>
      </c>
      <c r="G959" s="163" t="s">
        <v>2640</v>
      </c>
      <c r="H959" s="507">
        <v>2980.0</v>
      </c>
      <c r="I959" s="163" t="s">
        <v>2640</v>
      </c>
      <c r="J959" s="163" t="s">
        <v>2641</v>
      </c>
      <c r="K959" s="163" t="s">
        <v>2642</v>
      </c>
      <c r="L959" s="163" t="s">
        <v>8529</v>
      </c>
      <c r="M959" s="163" t="s">
        <v>8530</v>
      </c>
      <c r="N959" s="163" t="s">
        <v>2645</v>
      </c>
      <c r="O959" s="163" t="s">
        <v>2646</v>
      </c>
      <c r="P959" s="163" t="s">
        <v>2673</v>
      </c>
      <c r="Q959" s="163" t="s">
        <v>2648</v>
      </c>
      <c r="R959" s="506">
        <v>45770.35</v>
      </c>
      <c r="S959" s="509"/>
      <c r="T959" s="509"/>
      <c r="U959" s="163" t="s">
        <v>8531</v>
      </c>
      <c r="V959" s="510"/>
      <c r="W959" s="510"/>
      <c r="X959" s="510"/>
      <c r="Y959" s="510"/>
      <c r="Z959" s="510"/>
      <c r="AA959" s="510"/>
      <c r="AB959" s="163" t="s">
        <v>8532</v>
      </c>
      <c r="AC959" s="507">
        <v>1.6714834161E10</v>
      </c>
      <c r="AD959" s="510"/>
      <c r="AE959" s="510"/>
      <c r="AF959" s="510"/>
      <c r="AG959" s="510"/>
      <c r="AH959" s="510"/>
      <c r="AI959" s="509"/>
      <c r="AJ959" s="163" t="s">
        <v>2651</v>
      </c>
      <c r="AK959" s="512"/>
      <c r="AL959" s="513"/>
      <c r="AM959" s="163" t="s">
        <v>8533</v>
      </c>
      <c r="AN959" s="510"/>
      <c r="AO959" s="510"/>
      <c r="AP959" s="509"/>
      <c r="AQ959" s="509"/>
      <c r="AR959" s="509"/>
      <c r="AS959" s="509"/>
      <c r="AT959" s="163" t="s">
        <v>2700</v>
      </c>
      <c r="AU959" s="507">
        <v>258.0</v>
      </c>
      <c r="AV959" s="507">
        <v>6.0</v>
      </c>
      <c r="AW959" s="507">
        <v>2028.0</v>
      </c>
      <c r="AX959" s="163" t="s">
        <v>2677</v>
      </c>
      <c r="AY959" s="163" t="s">
        <v>8534</v>
      </c>
      <c r="AZ959" s="163" t="s">
        <v>4172</v>
      </c>
    </row>
    <row r="960">
      <c r="A960" s="163" t="s">
        <v>8535</v>
      </c>
      <c r="B960" s="163" t="s">
        <v>8536</v>
      </c>
      <c r="C960" s="163" t="s">
        <v>2638</v>
      </c>
      <c r="D960" s="163" t="s">
        <v>2639</v>
      </c>
      <c r="E960" s="506">
        <v>45770.31597222222</v>
      </c>
      <c r="F960" s="507">
        <v>9800.0</v>
      </c>
      <c r="G960" s="163" t="s">
        <v>2640</v>
      </c>
      <c r="H960" s="507">
        <v>9800.0</v>
      </c>
      <c r="I960" s="163" t="s">
        <v>2640</v>
      </c>
      <c r="J960" s="163" t="s">
        <v>2641</v>
      </c>
      <c r="K960" s="163" t="s">
        <v>2642</v>
      </c>
      <c r="L960" s="163" t="s">
        <v>8537</v>
      </c>
      <c r="M960" s="163" t="s">
        <v>8538</v>
      </c>
      <c r="N960" s="163" t="s">
        <v>2645</v>
      </c>
      <c r="O960" s="163" t="s">
        <v>2646</v>
      </c>
      <c r="P960" s="163" t="s">
        <v>2673</v>
      </c>
      <c r="Q960" s="163" t="s">
        <v>2648</v>
      </c>
      <c r="R960" s="506">
        <v>45770.313888888886</v>
      </c>
      <c r="S960" s="509"/>
      <c r="T960" s="509"/>
      <c r="U960" s="163" t="s">
        <v>8539</v>
      </c>
      <c r="V960" s="510"/>
      <c r="W960" s="510"/>
      <c r="X960" s="510"/>
      <c r="Y960" s="510"/>
      <c r="Z960" s="510"/>
      <c r="AA960" s="510"/>
      <c r="AB960" s="163" t="s">
        <v>8540</v>
      </c>
      <c r="AC960" s="507">
        <v>9.061483515E9</v>
      </c>
      <c r="AD960" s="510"/>
      <c r="AE960" s="509"/>
      <c r="AF960" s="509"/>
      <c r="AG960" s="509"/>
      <c r="AH960" s="509"/>
      <c r="AI960" s="509"/>
      <c r="AJ960" s="163" t="s">
        <v>2651</v>
      </c>
      <c r="AK960" s="509"/>
      <c r="AL960" s="509"/>
      <c r="AM960" s="163" t="s">
        <v>8541</v>
      </c>
      <c r="AN960" s="510"/>
      <c r="AO960" s="510"/>
      <c r="AP960" s="509"/>
      <c r="AQ960" s="509"/>
      <c r="AR960" s="509"/>
      <c r="AS960" s="509"/>
      <c r="AT960" s="163" t="s">
        <v>2653</v>
      </c>
      <c r="AU960" s="507">
        <v>9150.0</v>
      </c>
      <c r="AV960" s="507">
        <v>12.0</v>
      </c>
      <c r="AW960" s="507">
        <v>2026.0</v>
      </c>
      <c r="AX960" s="163" t="s">
        <v>2677</v>
      </c>
      <c r="AY960" s="163" t="s">
        <v>2678</v>
      </c>
      <c r="AZ960" s="163" t="s">
        <v>2655</v>
      </c>
    </row>
    <row r="961">
      <c r="A961" s="163" t="s">
        <v>8542</v>
      </c>
      <c r="B961" s="163" t="s">
        <v>8543</v>
      </c>
      <c r="C961" s="163" t="s">
        <v>2638</v>
      </c>
      <c r="D961" s="163" t="s">
        <v>2639</v>
      </c>
      <c r="E961" s="506">
        <v>45770.30902777778</v>
      </c>
      <c r="F961" s="507">
        <v>9800.0</v>
      </c>
      <c r="G961" s="163" t="s">
        <v>2640</v>
      </c>
      <c r="H961" s="507">
        <v>9800.0</v>
      </c>
      <c r="I961" s="163" t="s">
        <v>2640</v>
      </c>
      <c r="J961" s="163" t="s">
        <v>2641</v>
      </c>
      <c r="K961" s="163" t="s">
        <v>2642</v>
      </c>
      <c r="L961" s="163" t="s">
        <v>8544</v>
      </c>
      <c r="M961" s="163" t="s">
        <v>8545</v>
      </c>
      <c r="N961" s="163" t="s">
        <v>2645</v>
      </c>
      <c r="O961" s="163" t="s">
        <v>2646</v>
      </c>
      <c r="P961" s="163" t="s">
        <v>2683</v>
      </c>
      <c r="Q961" s="163" t="s">
        <v>2648</v>
      </c>
      <c r="R961" s="506">
        <v>45770.308333333334</v>
      </c>
      <c r="S961" s="509"/>
      <c r="T961" s="509"/>
      <c r="U961" s="163" t="s">
        <v>8546</v>
      </c>
      <c r="V961" s="510"/>
      <c r="W961" s="510"/>
      <c r="X961" s="510"/>
      <c r="Y961" s="510"/>
      <c r="Z961" s="510"/>
      <c r="AA961" s="510"/>
      <c r="AB961" s="163" t="s">
        <v>8547</v>
      </c>
      <c r="AC961" s="507">
        <v>8.047646134E9</v>
      </c>
      <c r="AD961" s="163" t="s">
        <v>8548</v>
      </c>
      <c r="AE961" s="507">
        <v>9800.0</v>
      </c>
      <c r="AF961" s="163" t="s">
        <v>2640</v>
      </c>
      <c r="AG961" s="163" t="s">
        <v>2798</v>
      </c>
      <c r="AH961" s="510"/>
      <c r="AI961" s="509"/>
      <c r="AJ961" s="163" t="s">
        <v>2651</v>
      </c>
      <c r="AK961" s="514">
        <v>45800.0</v>
      </c>
      <c r="AL961" s="506">
        <v>45770.308333333334</v>
      </c>
      <c r="AM961" s="163" t="s">
        <v>8549</v>
      </c>
      <c r="AN961" s="510"/>
      <c r="AO961" s="510"/>
      <c r="AP961" s="509"/>
      <c r="AQ961" s="509"/>
      <c r="AR961" s="509"/>
      <c r="AS961" s="509"/>
      <c r="AT961" s="163" t="s">
        <v>2653</v>
      </c>
      <c r="AU961" s="507">
        <v>2189.0</v>
      </c>
      <c r="AV961" s="507">
        <v>10.0</v>
      </c>
      <c r="AW961" s="507">
        <v>2025.0</v>
      </c>
      <c r="AX961" s="163" t="s">
        <v>2687</v>
      </c>
      <c r="AY961" s="163" t="s">
        <v>2921</v>
      </c>
      <c r="AZ961" s="163" t="s">
        <v>2655</v>
      </c>
    </row>
    <row r="962">
      <c r="A962" s="163" t="s">
        <v>8550</v>
      </c>
      <c r="B962" s="163" t="s">
        <v>8551</v>
      </c>
      <c r="C962" s="163" t="s">
        <v>2638</v>
      </c>
      <c r="D962" s="163" t="s">
        <v>2639</v>
      </c>
      <c r="E962" s="506">
        <v>45770.30902777778</v>
      </c>
      <c r="F962" s="507">
        <v>9800.0</v>
      </c>
      <c r="G962" s="163" t="s">
        <v>2640</v>
      </c>
      <c r="H962" s="507">
        <v>9800.0</v>
      </c>
      <c r="I962" s="163" t="s">
        <v>2640</v>
      </c>
      <c r="J962" s="163" t="s">
        <v>2641</v>
      </c>
      <c r="K962" s="163" t="s">
        <v>2642</v>
      </c>
      <c r="L962" s="163" t="s">
        <v>8552</v>
      </c>
      <c r="M962" s="163" t="s">
        <v>8553</v>
      </c>
      <c r="N962" s="163" t="s">
        <v>2645</v>
      </c>
      <c r="O962" s="163" t="s">
        <v>2646</v>
      </c>
      <c r="P962" s="163" t="s">
        <v>2683</v>
      </c>
      <c r="Q962" s="163" t="s">
        <v>2648</v>
      </c>
      <c r="R962" s="506">
        <v>45770.308333333334</v>
      </c>
      <c r="S962" s="509"/>
      <c r="T962" s="509"/>
      <c r="U962" s="163" t="s">
        <v>8554</v>
      </c>
      <c r="V962" s="510"/>
      <c r="W962" s="510"/>
      <c r="X962" s="510"/>
      <c r="Y962" s="510"/>
      <c r="Z962" s="510"/>
      <c r="AA962" s="510"/>
      <c r="AB962" s="163" t="s">
        <v>8555</v>
      </c>
      <c r="AC962" s="507">
        <v>9.071120944E9</v>
      </c>
      <c r="AD962" s="163" t="s">
        <v>8556</v>
      </c>
      <c r="AE962" s="507">
        <v>9800.0</v>
      </c>
      <c r="AF962" s="163" t="s">
        <v>2640</v>
      </c>
      <c r="AG962" s="163" t="s">
        <v>2798</v>
      </c>
      <c r="AH962" s="509"/>
      <c r="AI962" s="509"/>
      <c r="AJ962" s="163" t="s">
        <v>2651</v>
      </c>
      <c r="AK962" s="514">
        <v>45800.0</v>
      </c>
      <c r="AL962" s="506">
        <v>45770.308333333334</v>
      </c>
      <c r="AM962" s="163" t="s">
        <v>8557</v>
      </c>
      <c r="AN962" s="510"/>
      <c r="AO962" s="509"/>
      <c r="AP962" s="509"/>
      <c r="AQ962" s="509"/>
      <c r="AR962" s="509"/>
      <c r="AS962" s="509"/>
      <c r="AT962" s="163" t="s">
        <v>2653</v>
      </c>
      <c r="AU962" s="507">
        <v>5528.0</v>
      </c>
      <c r="AV962" s="507">
        <v>5.0</v>
      </c>
      <c r="AW962" s="507">
        <v>2026.0</v>
      </c>
      <c r="AX962" s="163" t="s">
        <v>2687</v>
      </c>
      <c r="AY962" s="163" t="s">
        <v>2688</v>
      </c>
      <c r="AZ962" s="163" t="s">
        <v>2655</v>
      </c>
    </row>
    <row r="963">
      <c r="A963" s="163" t="s">
        <v>8558</v>
      </c>
      <c r="B963" s="163" t="s">
        <v>8559</v>
      </c>
      <c r="C963" s="163" t="s">
        <v>2638</v>
      </c>
      <c r="D963" s="163" t="s">
        <v>2639</v>
      </c>
      <c r="E963" s="506">
        <v>45770.30902777778</v>
      </c>
      <c r="F963" s="507">
        <v>9800.0</v>
      </c>
      <c r="G963" s="163" t="s">
        <v>2640</v>
      </c>
      <c r="H963" s="507">
        <v>9800.0</v>
      </c>
      <c r="I963" s="163" t="s">
        <v>2640</v>
      </c>
      <c r="J963" s="163" t="s">
        <v>2641</v>
      </c>
      <c r="K963" s="163" t="s">
        <v>2642</v>
      </c>
      <c r="L963" s="163" t="s">
        <v>8560</v>
      </c>
      <c r="M963" s="163" t="s">
        <v>8561</v>
      </c>
      <c r="N963" s="163" t="s">
        <v>2645</v>
      </c>
      <c r="O963" s="163" t="s">
        <v>2646</v>
      </c>
      <c r="P963" s="163" t="s">
        <v>2683</v>
      </c>
      <c r="Q963" s="163" t="s">
        <v>2648</v>
      </c>
      <c r="R963" s="506">
        <v>45770.308333333334</v>
      </c>
      <c r="S963" s="509"/>
      <c r="T963" s="509"/>
      <c r="U963" s="163" t="s">
        <v>8562</v>
      </c>
      <c r="V963" s="510"/>
      <c r="W963" s="509"/>
      <c r="X963" s="509"/>
      <c r="Y963" s="510"/>
      <c r="Z963" s="510"/>
      <c r="AA963" s="510"/>
      <c r="AB963" s="163" t="s">
        <v>8563</v>
      </c>
      <c r="AC963" s="511">
        <v>8.055451694E9</v>
      </c>
      <c r="AD963" s="163" t="s">
        <v>8564</v>
      </c>
      <c r="AE963" s="507">
        <v>9800.0</v>
      </c>
      <c r="AF963" s="163" t="s">
        <v>2640</v>
      </c>
      <c r="AG963" s="163" t="s">
        <v>2798</v>
      </c>
      <c r="AH963" s="510"/>
      <c r="AI963" s="509"/>
      <c r="AJ963" s="163" t="s">
        <v>2651</v>
      </c>
      <c r="AK963" s="514">
        <v>45800.0</v>
      </c>
      <c r="AL963" s="506">
        <v>45770.308333333334</v>
      </c>
      <c r="AM963" s="163" t="s">
        <v>8565</v>
      </c>
      <c r="AN963" s="510"/>
      <c r="AO963" s="509"/>
      <c r="AP963" s="509"/>
      <c r="AQ963" s="509"/>
      <c r="AR963" s="509"/>
      <c r="AS963" s="509"/>
      <c r="AT963" s="163" t="s">
        <v>2653</v>
      </c>
      <c r="AU963" s="507">
        <v>329.0</v>
      </c>
      <c r="AV963" s="507">
        <v>11.0</v>
      </c>
      <c r="AW963" s="507">
        <v>2027.0</v>
      </c>
      <c r="AX963" s="163" t="s">
        <v>2730</v>
      </c>
      <c r="AY963" s="163" t="s">
        <v>3047</v>
      </c>
      <c r="AZ963" s="163" t="s">
        <v>2655</v>
      </c>
    </row>
    <row r="964">
      <c r="A964" s="163" t="s">
        <v>8566</v>
      </c>
      <c r="B964" s="163" t="s">
        <v>8567</v>
      </c>
      <c r="C964" s="163" t="s">
        <v>2638</v>
      </c>
      <c r="D964" s="163" t="s">
        <v>2639</v>
      </c>
      <c r="E964" s="506">
        <v>45770.30902777778</v>
      </c>
      <c r="F964" s="507">
        <v>9800.0</v>
      </c>
      <c r="G964" s="163" t="s">
        <v>2640</v>
      </c>
      <c r="H964" s="507">
        <v>9800.0</v>
      </c>
      <c r="I964" s="163" t="s">
        <v>2640</v>
      </c>
      <c r="J964" s="163" t="s">
        <v>2641</v>
      </c>
      <c r="K964" s="163" t="s">
        <v>2642</v>
      </c>
      <c r="L964" s="163" t="s">
        <v>8568</v>
      </c>
      <c r="M964" s="163" t="s">
        <v>8569</v>
      </c>
      <c r="N964" s="163" t="s">
        <v>2645</v>
      </c>
      <c r="O964" s="163" t="s">
        <v>2646</v>
      </c>
      <c r="P964" s="163" t="s">
        <v>2673</v>
      </c>
      <c r="Q964" s="163" t="s">
        <v>2648</v>
      </c>
      <c r="R964" s="506">
        <v>45770.308333333334</v>
      </c>
      <c r="S964" s="509"/>
      <c r="T964" s="509"/>
      <c r="U964" s="163" t="s">
        <v>8570</v>
      </c>
      <c r="V964" s="513"/>
      <c r="W964" s="510"/>
      <c r="X964" s="510"/>
      <c r="Y964" s="510"/>
      <c r="Z964" s="510"/>
      <c r="AA964" s="510"/>
      <c r="AB964" s="163" t="s">
        <v>8571</v>
      </c>
      <c r="AC964" s="507">
        <v>8.040115317E9</v>
      </c>
      <c r="AD964" s="163" t="s">
        <v>8572</v>
      </c>
      <c r="AE964" s="507">
        <v>9800.0</v>
      </c>
      <c r="AF964" s="163" t="s">
        <v>2640</v>
      </c>
      <c r="AG964" s="163" t="s">
        <v>2798</v>
      </c>
      <c r="AH964" s="509"/>
      <c r="AI964" s="509"/>
      <c r="AJ964" s="163" t="s">
        <v>2651</v>
      </c>
      <c r="AK964" s="514">
        <v>45800.0</v>
      </c>
      <c r="AL964" s="506">
        <v>45770.308333333334</v>
      </c>
      <c r="AM964" s="163" t="s">
        <v>8573</v>
      </c>
      <c r="AN964" s="510"/>
      <c r="AO964" s="509"/>
      <c r="AP964" s="509"/>
      <c r="AQ964" s="509"/>
      <c r="AR964" s="509"/>
      <c r="AS964" s="509"/>
      <c r="AT964" s="163" t="s">
        <v>2700</v>
      </c>
      <c r="AU964" s="507">
        <v>3515.0</v>
      </c>
      <c r="AV964" s="507">
        <v>2.0</v>
      </c>
      <c r="AW964" s="507">
        <v>2029.0</v>
      </c>
      <c r="AX964" s="163" t="s">
        <v>2677</v>
      </c>
      <c r="AY964" s="163" t="s">
        <v>3444</v>
      </c>
      <c r="AZ964" s="163" t="s">
        <v>2655</v>
      </c>
    </row>
    <row r="965">
      <c r="A965" s="163" t="s">
        <v>8574</v>
      </c>
      <c r="B965" s="163" t="s">
        <v>8575</v>
      </c>
      <c r="C965" s="163" t="s">
        <v>2638</v>
      </c>
      <c r="D965" s="163" t="s">
        <v>2639</v>
      </c>
      <c r="E965" s="506">
        <v>45770.308333333334</v>
      </c>
      <c r="F965" s="507">
        <v>9800.0</v>
      </c>
      <c r="G965" s="163" t="s">
        <v>2640</v>
      </c>
      <c r="H965" s="507">
        <v>9800.0</v>
      </c>
      <c r="I965" s="163" t="s">
        <v>2640</v>
      </c>
      <c r="J965" s="163" t="s">
        <v>2641</v>
      </c>
      <c r="K965" s="163" t="s">
        <v>2642</v>
      </c>
      <c r="L965" s="163" t="s">
        <v>8576</v>
      </c>
      <c r="M965" s="163" t="s">
        <v>8577</v>
      </c>
      <c r="N965" s="163" t="s">
        <v>2645</v>
      </c>
      <c r="O965" s="163" t="s">
        <v>2646</v>
      </c>
      <c r="P965" s="163" t="s">
        <v>2647</v>
      </c>
      <c r="Q965" s="163" t="s">
        <v>2648</v>
      </c>
      <c r="R965" s="506">
        <v>45770.308333333334</v>
      </c>
      <c r="S965" s="509"/>
      <c r="T965" s="509"/>
      <c r="U965" s="163" t="s">
        <v>7960</v>
      </c>
      <c r="V965" s="510"/>
      <c r="W965" s="510"/>
      <c r="X965" s="510"/>
      <c r="Y965" s="510"/>
      <c r="Z965" s="510"/>
      <c r="AA965" s="510"/>
      <c r="AB965" s="163" t="s">
        <v>8578</v>
      </c>
      <c r="AC965" s="507">
        <v>4.29729144E8</v>
      </c>
      <c r="AD965" s="163" t="s">
        <v>8579</v>
      </c>
      <c r="AE965" s="507">
        <v>9800.0</v>
      </c>
      <c r="AF965" s="163" t="s">
        <v>2640</v>
      </c>
      <c r="AG965" s="163" t="s">
        <v>2798</v>
      </c>
      <c r="AH965" s="509"/>
      <c r="AI965" s="509"/>
      <c r="AJ965" s="163" t="s">
        <v>2651</v>
      </c>
      <c r="AK965" s="514">
        <v>45800.0</v>
      </c>
      <c r="AL965" s="506">
        <v>45770.308333333334</v>
      </c>
      <c r="AM965" s="163" t="s">
        <v>8580</v>
      </c>
      <c r="AN965" s="510"/>
      <c r="AO965" s="509"/>
      <c r="AP965" s="509"/>
      <c r="AQ965" s="509"/>
      <c r="AR965" s="509"/>
      <c r="AS965" s="509"/>
      <c r="AT965" s="163" t="s">
        <v>2653</v>
      </c>
      <c r="AU965" s="507">
        <v>8224.0</v>
      </c>
      <c r="AV965" s="507">
        <v>12.0</v>
      </c>
      <c r="AW965" s="507">
        <v>2025.0</v>
      </c>
      <c r="AX965" s="510"/>
      <c r="AY965" s="163" t="s">
        <v>2654</v>
      </c>
      <c r="AZ965" s="163" t="s">
        <v>2655</v>
      </c>
    </row>
    <row r="966">
      <c r="A966" s="163" t="s">
        <v>8581</v>
      </c>
      <c r="B966" s="163" t="s">
        <v>8536</v>
      </c>
      <c r="C966" s="163" t="s">
        <v>2638</v>
      </c>
      <c r="D966" s="163" t="s">
        <v>2639</v>
      </c>
      <c r="E966" s="506">
        <v>45770.30763888889</v>
      </c>
      <c r="F966" s="507">
        <v>2980.0</v>
      </c>
      <c r="G966" s="163" t="s">
        <v>2640</v>
      </c>
      <c r="H966" s="507">
        <v>2980.0</v>
      </c>
      <c r="I966" s="163" t="s">
        <v>2640</v>
      </c>
      <c r="J966" s="163" t="s">
        <v>2641</v>
      </c>
      <c r="K966" s="163" t="s">
        <v>2642</v>
      </c>
      <c r="L966" s="163" t="s">
        <v>8537</v>
      </c>
      <c r="M966" s="163" t="s">
        <v>8582</v>
      </c>
      <c r="N966" s="163" t="s">
        <v>2645</v>
      </c>
      <c r="O966" s="163" t="s">
        <v>2646</v>
      </c>
      <c r="P966" s="163" t="s">
        <v>2673</v>
      </c>
      <c r="Q966" s="163" t="s">
        <v>2648</v>
      </c>
      <c r="R966" s="506">
        <v>45770.30625</v>
      </c>
      <c r="S966" s="509"/>
      <c r="T966" s="509"/>
      <c r="U966" s="163" t="s">
        <v>8583</v>
      </c>
      <c r="V966" s="510"/>
      <c r="W966" s="510"/>
      <c r="X966" s="510"/>
      <c r="Y966" s="510"/>
      <c r="Z966" s="510"/>
      <c r="AA966" s="510"/>
      <c r="AB966" s="163" t="s">
        <v>8540</v>
      </c>
      <c r="AC966" s="507">
        <v>9.061483515E9</v>
      </c>
      <c r="AD966" s="510"/>
      <c r="AE966" s="509"/>
      <c r="AF966" s="509"/>
      <c r="AG966" s="509"/>
      <c r="AH966" s="509"/>
      <c r="AI966" s="509"/>
      <c r="AJ966" s="163" t="s">
        <v>2651</v>
      </c>
      <c r="AK966" s="512"/>
      <c r="AL966" s="513"/>
      <c r="AM966" s="163" t="s">
        <v>8541</v>
      </c>
      <c r="AN966" s="510"/>
      <c r="AO966" s="509"/>
      <c r="AP966" s="509"/>
      <c r="AQ966" s="509"/>
      <c r="AR966" s="509"/>
      <c r="AS966" s="509"/>
      <c r="AT966" s="163" t="s">
        <v>2653</v>
      </c>
      <c r="AU966" s="507">
        <v>9150.0</v>
      </c>
      <c r="AV966" s="507">
        <v>12.0</v>
      </c>
      <c r="AW966" s="507">
        <v>2026.0</v>
      </c>
      <c r="AX966" s="163" t="s">
        <v>2677</v>
      </c>
      <c r="AY966" s="163" t="s">
        <v>2678</v>
      </c>
      <c r="AZ966" s="163" t="s">
        <v>2655</v>
      </c>
    </row>
    <row r="967">
      <c r="A967" s="163" t="s">
        <v>8584</v>
      </c>
      <c r="B967" s="163" t="s">
        <v>8585</v>
      </c>
      <c r="C967" s="163" t="s">
        <v>2638</v>
      </c>
      <c r="D967" s="163" t="s">
        <v>2639</v>
      </c>
      <c r="E967" s="506">
        <v>45770.30069444444</v>
      </c>
      <c r="F967" s="507">
        <v>2980.0</v>
      </c>
      <c r="G967" s="163" t="s">
        <v>2640</v>
      </c>
      <c r="H967" s="507">
        <v>2980.0</v>
      </c>
      <c r="I967" s="163" t="s">
        <v>2640</v>
      </c>
      <c r="J967" s="163" t="s">
        <v>2641</v>
      </c>
      <c r="K967" s="163" t="s">
        <v>2642</v>
      </c>
      <c r="L967" s="163" t="s">
        <v>8586</v>
      </c>
      <c r="M967" s="163" t="s">
        <v>8587</v>
      </c>
      <c r="N967" s="163" t="s">
        <v>2645</v>
      </c>
      <c r="O967" s="163" t="s">
        <v>2646</v>
      </c>
      <c r="P967" s="163" t="s">
        <v>2673</v>
      </c>
      <c r="Q967" s="163" t="s">
        <v>2648</v>
      </c>
      <c r="R967" s="506">
        <v>45770.3</v>
      </c>
      <c r="S967" s="509"/>
      <c r="T967" s="509"/>
      <c r="U967" s="163" t="s">
        <v>8588</v>
      </c>
      <c r="V967" s="510"/>
      <c r="W967" s="510"/>
      <c r="X967" s="510"/>
      <c r="Y967" s="510"/>
      <c r="Z967" s="510"/>
      <c r="AA967" s="510"/>
      <c r="AB967" s="163" t="s">
        <v>8589</v>
      </c>
      <c r="AC967" s="507">
        <v>9.05548018E9</v>
      </c>
      <c r="AD967" s="510"/>
      <c r="AE967" s="509"/>
      <c r="AF967" s="509"/>
      <c r="AG967" s="509"/>
      <c r="AH967" s="509"/>
      <c r="AI967" s="509"/>
      <c r="AJ967" s="163" t="s">
        <v>2651</v>
      </c>
      <c r="AK967" s="512"/>
      <c r="AL967" s="513"/>
      <c r="AM967" s="163" t="s">
        <v>8590</v>
      </c>
      <c r="AN967" s="510"/>
      <c r="AO967" s="509"/>
      <c r="AP967" s="509"/>
      <c r="AQ967" s="509"/>
      <c r="AR967" s="509"/>
      <c r="AS967" s="509"/>
      <c r="AT967" s="163" t="s">
        <v>2700</v>
      </c>
      <c r="AU967" s="507">
        <v>8325.0</v>
      </c>
      <c r="AV967" s="507">
        <v>4.0</v>
      </c>
      <c r="AW967" s="507">
        <v>2032.0</v>
      </c>
      <c r="AX967" s="163" t="s">
        <v>2677</v>
      </c>
      <c r="AY967" s="163" t="s">
        <v>2709</v>
      </c>
      <c r="AZ967" s="163" t="s">
        <v>2655</v>
      </c>
    </row>
    <row r="968">
      <c r="A968" s="163" t="s">
        <v>8591</v>
      </c>
      <c r="B968" s="163" t="s">
        <v>8592</v>
      </c>
      <c r="C968" s="163" t="s">
        <v>2638</v>
      </c>
      <c r="D968" s="163" t="s">
        <v>2639</v>
      </c>
      <c r="E968" s="506">
        <v>45770.30069444444</v>
      </c>
      <c r="F968" s="507">
        <v>2980.0</v>
      </c>
      <c r="G968" s="163" t="s">
        <v>2640</v>
      </c>
      <c r="H968" s="507">
        <v>2980.0</v>
      </c>
      <c r="I968" s="163" t="s">
        <v>2640</v>
      </c>
      <c r="J968" s="163" t="s">
        <v>2641</v>
      </c>
      <c r="K968" s="163" t="s">
        <v>2642</v>
      </c>
      <c r="L968" s="163" t="s">
        <v>8593</v>
      </c>
      <c r="M968" s="163" t="s">
        <v>8594</v>
      </c>
      <c r="N968" s="163" t="s">
        <v>2645</v>
      </c>
      <c r="O968" s="163" t="s">
        <v>2646</v>
      </c>
      <c r="P968" s="163" t="s">
        <v>2673</v>
      </c>
      <c r="Q968" s="163" t="s">
        <v>2648</v>
      </c>
      <c r="R968" s="506">
        <v>45770.299305555556</v>
      </c>
      <c r="S968" s="509"/>
      <c r="T968" s="509"/>
      <c r="U968" s="163" t="s">
        <v>8595</v>
      </c>
      <c r="V968" s="510"/>
      <c r="W968" s="510"/>
      <c r="X968" s="510"/>
      <c r="Y968" s="510"/>
      <c r="Z968" s="510"/>
      <c r="AA968" s="510"/>
      <c r="AB968" s="163" t="s">
        <v>8596</v>
      </c>
      <c r="AC968" s="507">
        <v>9.09395953E9</v>
      </c>
      <c r="AD968" s="510"/>
      <c r="AE968" s="509"/>
      <c r="AF968" s="509"/>
      <c r="AG968" s="509"/>
      <c r="AH968" s="509"/>
      <c r="AI968" s="509"/>
      <c r="AJ968" s="163" t="s">
        <v>2651</v>
      </c>
      <c r="AK968" s="509"/>
      <c r="AL968" s="509"/>
      <c r="AM968" s="163" t="s">
        <v>8597</v>
      </c>
      <c r="AN968" s="510"/>
      <c r="AO968" s="509"/>
      <c r="AP968" s="509"/>
      <c r="AQ968" s="509"/>
      <c r="AR968" s="509"/>
      <c r="AS968" s="509"/>
      <c r="AT968" s="163" t="s">
        <v>2653</v>
      </c>
      <c r="AU968" s="507">
        <v>5609.0</v>
      </c>
      <c r="AV968" s="507">
        <v>5.0</v>
      </c>
      <c r="AW968" s="507">
        <v>2025.0</v>
      </c>
      <c r="AX968" s="163" t="s">
        <v>2687</v>
      </c>
      <c r="AY968" s="163" t="s">
        <v>3308</v>
      </c>
      <c r="AZ968" s="163" t="s">
        <v>2655</v>
      </c>
    </row>
    <row r="969">
      <c r="A969" s="163" t="s">
        <v>8598</v>
      </c>
      <c r="B969" s="163" t="s">
        <v>8599</v>
      </c>
      <c r="C969" s="163" t="s">
        <v>2638</v>
      </c>
      <c r="D969" s="163" t="s">
        <v>2639</v>
      </c>
      <c r="E969" s="506">
        <v>45770.299305555556</v>
      </c>
      <c r="F969" s="507">
        <v>21700.0</v>
      </c>
      <c r="G969" s="163" t="s">
        <v>2640</v>
      </c>
      <c r="H969" s="507">
        <v>21700.0</v>
      </c>
      <c r="I969" s="163" t="s">
        <v>2640</v>
      </c>
      <c r="J969" s="163" t="s">
        <v>2641</v>
      </c>
      <c r="K969" s="163" t="s">
        <v>2642</v>
      </c>
      <c r="L969" s="163" t="s">
        <v>8600</v>
      </c>
      <c r="M969" s="163" t="s">
        <v>8600</v>
      </c>
      <c r="N969" s="163" t="s">
        <v>2645</v>
      </c>
      <c r="O969" s="163" t="s">
        <v>2646</v>
      </c>
      <c r="P969" s="163" t="s">
        <v>2683</v>
      </c>
      <c r="Q969" s="163" t="s">
        <v>2648</v>
      </c>
      <c r="R969" s="506">
        <v>45770.29722222222</v>
      </c>
      <c r="S969" s="509"/>
      <c r="T969" s="509"/>
      <c r="U969" s="163" t="s">
        <v>8601</v>
      </c>
      <c r="V969" s="510"/>
      <c r="W969" s="510"/>
      <c r="X969" s="510"/>
      <c r="Y969" s="510"/>
      <c r="Z969" s="510"/>
      <c r="AA969" s="510"/>
      <c r="AB969" s="163" t="s">
        <v>8602</v>
      </c>
      <c r="AC969" s="507">
        <v>8.024763393E9</v>
      </c>
      <c r="AD969" s="163" t="s">
        <v>8603</v>
      </c>
      <c r="AE969" s="507">
        <v>781200.0</v>
      </c>
      <c r="AF969" s="163" t="s">
        <v>2640</v>
      </c>
      <c r="AG969" s="163" t="s">
        <v>3096</v>
      </c>
      <c r="AH969" s="507">
        <v>36.0</v>
      </c>
      <c r="AI969" s="509"/>
      <c r="AJ969" s="163" t="s">
        <v>2651</v>
      </c>
      <c r="AK969" s="514">
        <v>45800.0</v>
      </c>
      <c r="AL969" s="506">
        <v>45770.29722222222</v>
      </c>
      <c r="AM969" s="163" t="s">
        <v>8604</v>
      </c>
      <c r="AN969" s="510"/>
      <c r="AO969" s="510"/>
      <c r="AP969" s="509"/>
      <c r="AQ969" s="509"/>
      <c r="AR969" s="509"/>
      <c r="AS969" s="509"/>
      <c r="AT969" s="163" t="s">
        <v>2653</v>
      </c>
      <c r="AU969" s="507">
        <v>4389.0</v>
      </c>
      <c r="AV969" s="507">
        <v>7.0</v>
      </c>
      <c r="AW969" s="507">
        <v>2029.0</v>
      </c>
      <c r="AX969" s="163" t="s">
        <v>2846</v>
      </c>
      <c r="AY969" s="163" t="s">
        <v>2921</v>
      </c>
      <c r="AZ969" s="163" t="s">
        <v>2655</v>
      </c>
    </row>
    <row r="970">
      <c r="A970" s="163" t="s">
        <v>8605</v>
      </c>
      <c r="B970" s="163" t="s">
        <v>8606</v>
      </c>
      <c r="C970" s="163" t="s">
        <v>2638</v>
      </c>
      <c r="D970" s="163" t="s">
        <v>2639</v>
      </c>
      <c r="E970" s="506">
        <v>45770.299305555556</v>
      </c>
      <c r="F970" s="507">
        <v>21900.0</v>
      </c>
      <c r="G970" s="163" t="s">
        <v>2640</v>
      </c>
      <c r="H970" s="507">
        <v>21900.0</v>
      </c>
      <c r="I970" s="163" t="s">
        <v>2640</v>
      </c>
      <c r="J970" s="163" t="s">
        <v>2641</v>
      </c>
      <c r="K970" s="163" t="s">
        <v>2642</v>
      </c>
      <c r="L970" s="163" t="s">
        <v>8607</v>
      </c>
      <c r="M970" s="163" t="s">
        <v>8607</v>
      </c>
      <c r="N970" s="163" t="s">
        <v>2645</v>
      </c>
      <c r="O970" s="163" t="s">
        <v>2646</v>
      </c>
      <c r="P970" s="163" t="s">
        <v>2673</v>
      </c>
      <c r="Q970" s="163" t="s">
        <v>2648</v>
      </c>
      <c r="R970" s="506">
        <v>45770.29722222222</v>
      </c>
      <c r="S970" s="509"/>
      <c r="T970" s="509"/>
      <c r="U970" s="163" t="s">
        <v>8608</v>
      </c>
      <c r="V970" s="510"/>
      <c r="W970" s="510"/>
      <c r="X970" s="510"/>
      <c r="Y970" s="510"/>
      <c r="Z970" s="510"/>
      <c r="AA970" s="510"/>
      <c r="AB970" s="163" t="s">
        <v>8609</v>
      </c>
      <c r="AC970" s="507">
        <v>9.017601867E9</v>
      </c>
      <c r="AD970" s="163" t="s">
        <v>8610</v>
      </c>
      <c r="AE970" s="507">
        <v>788400.0</v>
      </c>
      <c r="AF970" s="163" t="s">
        <v>2640</v>
      </c>
      <c r="AG970" s="163" t="s">
        <v>3096</v>
      </c>
      <c r="AH970" s="507">
        <v>36.0</v>
      </c>
      <c r="AI970" s="509"/>
      <c r="AJ970" s="163" t="s">
        <v>2651</v>
      </c>
      <c r="AK970" s="514">
        <v>45800.0</v>
      </c>
      <c r="AL970" s="506">
        <v>45770.29722222222</v>
      </c>
      <c r="AM970" s="163" t="s">
        <v>8611</v>
      </c>
      <c r="AN970" s="510"/>
      <c r="AO970" s="509"/>
      <c r="AP970" s="509"/>
      <c r="AQ970" s="509"/>
      <c r="AR970" s="509"/>
      <c r="AS970" s="509"/>
      <c r="AT970" s="163" t="s">
        <v>2653</v>
      </c>
      <c r="AU970" s="507">
        <v>3322.0</v>
      </c>
      <c r="AV970" s="507">
        <v>7.0</v>
      </c>
      <c r="AW970" s="507">
        <v>2028.0</v>
      </c>
      <c r="AX970" s="163" t="s">
        <v>2677</v>
      </c>
      <c r="AY970" s="163" t="s">
        <v>2893</v>
      </c>
      <c r="AZ970" s="163" t="s">
        <v>2655</v>
      </c>
    </row>
    <row r="971">
      <c r="A971" s="163" t="s">
        <v>8612</v>
      </c>
      <c r="B971" s="163" t="s">
        <v>8613</v>
      </c>
      <c r="C971" s="163" t="s">
        <v>2638</v>
      </c>
      <c r="D971" s="163" t="s">
        <v>2639</v>
      </c>
      <c r="E971" s="506">
        <v>45770.29861111111</v>
      </c>
      <c r="F971" s="507">
        <v>21700.0</v>
      </c>
      <c r="G971" s="163" t="s">
        <v>2640</v>
      </c>
      <c r="H971" s="507">
        <v>21700.0</v>
      </c>
      <c r="I971" s="163" t="s">
        <v>2640</v>
      </c>
      <c r="J971" s="163" t="s">
        <v>2641</v>
      </c>
      <c r="K971" s="163" t="s">
        <v>2642</v>
      </c>
      <c r="L971" s="163" t="s">
        <v>8614</v>
      </c>
      <c r="M971" s="163" t="s">
        <v>8614</v>
      </c>
      <c r="N971" s="163" t="s">
        <v>2645</v>
      </c>
      <c r="O971" s="163" t="s">
        <v>2646</v>
      </c>
      <c r="P971" s="163" t="s">
        <v>2673</v>
      </c>
      <c r="Q971" s="163" t="s">
        <v>2648</v>
      </c>
      <c r="R971" s="506">
        <v>45770.29791666667</v>
      </c>
      <c r="S971" s="509"/>
      <c r="T971" s="509"/>
      <c r="U971" s="163" t="s">
        <v>8615</v>
      </c>
      <c r="V971" s="510"/>
      <c r="W971" s="510"/>
      <c r="X971" s="510"/>
      <c r="Y971" s="510"/>
      <c r="Z971" s="510"/>
      <c r="AA971" s="510"/>
      <c r="AB971" s="163" t="s">
        <v>8616</v>
      </c>
      <c r="AC971" s="507">
        <v>7.066180266E9</v>
      </c>
      <c r="AD971" s="163" t="s">
        <v>8617</v>
      </c>
      <c r="AE971" s="507">
        <v>759500.0</v>
      </c>
      <c r="AF971" s="163" t="s">
        <v>2640</v>
      </c>
      <c r="AG971" s="163" t="s">
        <v>3096</v>
      </c>
      <c r="AH971" s="507">
        <v>35.0</v>
      </c>
      <c r="AI971" s="509"/>
      <c r="AJ971" s="163" t="s">
        <v>2651</v>
      </c>
      <c r="AK971" s="514">
        <v>45800.0</v>
      </c>
      <c r="AL971" s="506">
        <v>45770.29791666667</v>
      </c>
      <c r="AM971" s="163" t="s">
        <v>8618</v>
      </c>
      <c r="AN971" s="510"/>
      <c r="AO971" s="509"/>
      <c r="AP971" s="509"/>
      <c r="AQ971" s="509"/>
      <c r="AR971" s="509"/>
      <c r="AS971" s="509"/>
      <c r="AT971" s="163" t="s">
        <v>2653</v>
      </c>
      <c r="AU971" s="507">
        <v>5695.0</v>
      </c>
      <c r="AV971" s="507">
        <v>1.0</v>
      </c>
      <c r="AW971" s="507">
        <v>2027.0</v>
      </c>
      <c r="AX971" s="163" t="s">
        <v>2677</v>
      </c>
      <c r="AY971" s="163" t="s">
        <v>2678</v>
      </c>
      <c r="AZ971" s="163" t="s">
        <v>2655</v>
      </c>
    </row>
    <row r="972">
      <c r="A972" s="163" t="s">
        <v>8619</v>
      </c>
      <c r="B972" s="163" t="s">
        <v>8620</v>
      </c>
      <c r="C972" s="163" t="s">
        <v>2638</v>
      </c>
      <c r="D972" s="163" t="s">
        <v>2639</v>
      </c>
      <c r="E972" s="506">
        <v>45770.29861111111</v>
      </c>
      <c r="F972" s="507">
        <v>21300.0</v>
      </c>
      <c r="G972" s="163" t="s">
        <v>2640</v>
      </c>
      <c r="H972" s="507">
        <v>21300.0</v>
      </c>
      <c r="I972" s="163" t="s">
        <v>2640</v>
      </c>
      <c r="J972" s="163" t="s">
        <v>2641</v>
      </c>
      <c r="K972" s="163" t="s">
        <v>2642</v>
      </c>
      <c r="L972" s="163" t="s">
        <v>8621</v>
      </c>
      <c r="M972" s="163" t="s">
        <v>8621</v>
      </c>
      <c r="N972" s="163" t="s">
        <v>2645</v>
      </c>
      <c r="O972" s="163" t="s">
        <v>2646</v>
      </c>
      <c r="P972" s="163" t="s">
        <v>2673</v>
      </c>
      <c r="Q972" s="163" t="s">
        <v>2648</v>
      </c>
      <c r="R972" s="506">
        <v>45770.29722222222</v>
      </c>
      <c r="S972" s="509"/>
      <c r="T972" s="509"/>
      <c r="U972" s="163" t="s">
        <v>8622</v>
      </c>
      <c r="V972" s="510"/>
      <c r="W972" s="510"/>
      <c r="X972" s="510"/>
      <c r="Y972" s="510"/>
      <c r="Z972" s="510"/>
      <c r="AA972" s="510"/>
      <c r="AB972" s="163" t="s">
        <v>8623</v>
      </c>
      <c r="AC972" s="507">
        <v>8.03502851E9</v>
      </c>
      <c r="AD972" s="163" t="s">
        <v>8624</v>
      </c>
      <c r="AE972" s="507">
        <v>702900.0</v>
      </c>
      <c r="AF972" s="163" t="s">
        <v>2640</v>
      </c>
      <c r="AG972" s="163" t="s">
        <v>3096</v>
      </c>
      <c r="AH972" s="507">
        <v>33.0</v>
      </c>
      <c r="AI972" s="509"/>
      <c r="AJ972" s="163" t="s">
        <v>2651</v>
      </c>
      <c r="AK972" s="514">
        <v>45800.0</v>
      </c>
      <c r="AL972" s="506">
        <v>45770.29722222222</v>
      </c>
      <c r="AM972" s="163" t="s">
        <v>8625</v>
      </c>
      <c r="AN972" s="510"/>
      <c r="AO972" s="509"/>
      <c r="AP972" s="509"/>
      <c r="AQ972" s="509"/>
      <c r="AR972" s="509"/>
      <c r="AS972" s="509"/>
      <c r="AT972" s="163" t="s">
        <v>2700</v>
      </c>
      <c r="AU972" s="507">
        <v>9066.0</v>
      </c>
      <c r="AV972" s="507">
        <v>8.0</v>
      </c>
      <c r="AW972" s="507">
        <v>2027.0</v>
      </c>
      <c r="AX972" s="163" t="s">
        <v>2677</v>
      </c>
      <c r="AY972" s="163" t="s">
        <v>2709</v>
      </c>
      <c r="AZ972" s="163" t="s">
        <v>2655</v>
      </c>
    </row>
    <row r="973">
      <c r="A973" s="163" t="s">
        <v>8626</v>
      </c>
      <c r="B973" s="163" t="s">
        <v>8627</v>
      </c>
      <c r="C973" s="163" t="s">
        <v>2638</v>
      </c>
      <c r="D973" s="163" t="s">
        <v>2639</v>
      </c>
      <c r="E973" s="506">
        <v>45770.29791666667</v>
      </c>
      <c r="F973" s="507">
        <v>21700.0</v>
      </c>
      <c r="G973" s="163" t="s">
        <v>2640</v>
      </c>
      <c r="H973" s="507">
        <v>21700.0</v>
      </c>
      <c r="I973" s="163" t="s">
        <v>2640</v>
      </c>
      <c r="J973" s="163" t="s">
        <v>2641</v>
      </c>
      <c r="K973" s="163" t="s">
        <v>2642</v>
      </c>
      <c r="L973" s="163" t="s">
        <v>8628</v>
      </c>
      <c r="M973" s="163" t="s">
        <v>8629</v>
      </c>
      <c r="N973" s="163" t="s">
        <v>2645</v>
      </c>
      <c r="O973" s="163" t="s">
        <v>2646</v>
      </c>
      <c r="P973" s="163" t="s">
        <v>2673</v>
      </c>
      <c r="Q973" s="163" t="s">
        <v>2648</v>
      </c>
      <c r="R973" s="506">
        <v>45770.29722222222</v>
      </c>
      <c r="S973" s="509"/>
      <c r="T973" s="509"/>
      <c r="U973" s="163" t="s">
        <v>8630</v>
      </c>
      <c r="V973" s="513"/>
      <c r="W973" s="510"/>
      <c r="X973" s="510"/>
      <c r="Y973" s="510"/>
      <c r="Z973" s="510"/>
      <c r="AA973" s="510"/>
      <c r="AB973" s="163" t="s">
        <v>8631</v>
      </c>
      <c r="AC973" s="507">
        <v>9.065873695E9</v>
      </c>
      <c r="AD973" s="163" t="s">
        <v>8632</v>
      </c>
      <c r="AE973" s="507">
        <v>781200.0</v>
      </c>
      <c r="AF973" s="163" t="s">
        <v>2640</v>
      </c>
      <c r="AG973" s="163" t="s">
        <v>3096</v>
      </c>
      <c r="AH973" s="507">
        <v>36.0</v>
      </c>
      <c r="AI973" s="509"/>
      <c r="AJ973" s="515" t="b">
        <v>0</v>
      </c>
      <c r="AK973" s="514">
        <v>45800.0</v>
      </c>
      <c r="AL973" s="506">
        <v>45770.29722222222</v>
      </c>
      <c r="AM973" s="163" t="s">
        <v>8633</v>
      </c>
      <c r="AN973" s="510"/>
      <c r="AO973" s="509"/>
      <c r="AP973" s="509"/>
      <c r="AQ973" s="509"/>
      <c r="AR973" s="509"/>
      <c r="AS973" s="509"/>
      <c r="AT973" s="163" t="s">
        <v>2653</v>
      </c>
      <c r="AU973" s="507">
        <v>8568.0</v>
      </c>
      <c r="AV973" s="507">
        <v>4.0</v>
      </c>
      <c r="AW973" s="507">
        <v>2029.0</v>
      </c>
      <c r="AX973" s="163" t="s">
        <v>2677</v>
      </c>
      <c r="AY973" s="163" t="s">
        <v>2678</v>
      </c>
      <c r="AZ973" s="163" t="s">
        <v>2655</v>
      </c>
    </row>
    <row r="974">
      <c r="A974" s="163" t="s">
        <v>8634</v>
      </c>
      <c r="B974" s="163" t="s">
        <v>8635</v>
      </c>
      <c r="C974" s="163" t="s">
        <v>2638</v>
      </c>
      <c r="D974" s="163" t="s">
        <v>2639</v>
      </c>
      <c r="E974" s="506">
        <v>45770.29791666667</v>
      </c>
      <c r="F974" s="507">
        <v>21300.0</v>
      </c>
      <c r="G974" s="163" t="s">
        <v>2640</v>
      </c>
      <c r="H974" s="507">
        <v>21300.0</v>
      </c>
      <c r="I974" s="163" t="s">
        <v>2640</v>
      </c>
      <c r="J974" s="163" t="s">
        <v>2641</v>
      </c>
      <c r="K974" s="163" t="s">
        <v>2642</v>
      </c>
      <c r="L974" s="163" t="s">
        <v>8636</v>
      </c>
      <c r="M974" s="163" t="s">
        <v>8636</v>
      </c>
      <c r="N974" s="163" t="s">
        <v>2645</v>
      </c>
      <c r="O974" s="163" t="s">
        <v>2646</v>
      </c>
      <c r="P974" s="163" t="s">
        <v>2683</v>
      </c>
      <c r="Q974" s="163" t="s">
        <v>2648</v>
      </c>
      <c r="R974" s="506">
        <v>45770.29652777778</v>
      </c>
      <c r="S974" s="509"/>
      <c r="T974" s="509"/>
      <c r="U974" s="163" t="s">
        <v>8637</v>
      </c>
      <c r="V974" s="513"/>
      <c r="W974" s="510"/>
      <c r="X974" s="510"/>
      <c r="Y974" s="510"/>
      <c r="Z974" s="510"/>
      <c r="AA974" s="510"/>
      <c r="AB974" s="163" t="s">
        <v>8638</v>
      </c>
      <c r="AC974" s="507">
        <v>8.026103919E9</v>
      </c>
      <c r="AD974" s="163" t="s">
        <v>8639</v>
      </c>
      <c r="AE974" s="507">
        <v>724200.0</v>
      </c>
      <c r="AF974" s="163" t="s">
        <v>2640</v>
      </c>
      <c r="AG974" s="163" t="s">
        <v>3096</v>
      </c>
      <c r="AH974" s="507">
        <v>34.0</v>
      </c>
      <c r="AI974" s="509"/>
      <c r="AJ974" s="163" t="s">
        <v>2651</v>
      </c>
      <c r="AK974" s="514">
        <v>45800.0</v>
      </c>
      <c r="AL974" s="506">
        <v>45770.29652777778</v>
      </c>
      <c r="AM974" s="163" t="s">
        <v>8640</v>
      </c>
      <c r="AN974" s="510"/>
      <c r="AO974" s="510"/>
      <c r="AP974" s="509"/>
      <c r="AQ974" s="509"/>
      <c r="AR974" s="509"/>
      <c r="AS974" s="509"/>
      <c r="AT974" s="163" t="s">
        <v>2653</v>
      </c>
      <c r="AU974" s="507">
        <v>4500.0</v>
      </c>
      <c r="AV974" s="507">
        <v>6.0</v>
      </c>
      <c r="AW974" s="507">
        <v>2028.0</v>
      </c>
      <c r="AX974" s="163" t="s">
        <v>2687</v>
      </c>
      <c r="AY974" s="163" t="s">
        <v>2750</v>
      </c>
      <c r="AZ974" s="163" t="s">
        <v>2655</v>
      </c>
    </row>
    <row r="975">
      <c r="A975" s="163" t="s">
        <v>8641</v>
      </c>
      <c r="B975" s="163" t="s">
        <v>8642</v>
      </c>
      <c r="C975" s="163" t="s">
        <v>2638</v>
      </c>
      <c r="D975" s="163" t="s">
        <v>2639</v>
      </c>
      <c r="E975" s="506">
        <v>45770.29791666667</v>
      </c>
      <c r="F975" s="507">
        <v>16280.0</v>
      </c>
      <c r="G975" s="163" t="s">
        <v>2640</v>
      </c>
      <c r="H975" s="507">
        <v>16280.0</v>
      </c>
      <c r="I975" s="163" t="s">
        <v>2640</v>
      </c>
      <c r="J975" s="163" t="s">
        <v>2641</v>
      </c>
      <c r="K975" s="163" t="s">
        <v>2642</v>
      </c>
      <c r="L975" s="163" t="s">
        <v>8643</v>
      </c>
      <c r="M975" s="163" t="s">
        <v>8643</v>
      </c>
      <c r="N975" s="163" t="s">
        <v>2645</v>
      </c>
      <c r="O975" s="163" t="s">
        <v>2646</v>
      </c>
      <c r="P975" s="163" t="s">
        <v>2673</v>
      </c>
      <c r="Q975" s="163" t="s">
        <v>2648</v>
      </c>
      <c r="R975" s="506">
        <v>45770.29652777778</v>
      </c>
      <c r="S975" s="509"/>
      <c r="T975" s="509"/>
      <c r="U975" s="163" t="s">
        <v>8644</v>
      </c>
      <c r="V975" s="513"/>
      <c r="W975" s="510"/>
      <c r="X975" s="510"/>
      <c r="Y975" s="510"/>
      <c r="Z975" s="510"/>
      <c r="AA975" s="510"/>
      <c r="AB975" s="163" t="s">
        <v>8645</v>
      </c>
      <c r="AC975" s="507">
        <v>8.030374197E9</v>
      </c>
      <c r="AD975" s="163" t="s">
        <v>8646</v>
      </c>
      <c r="AE975" s="507">
        <v>618640.0</v>
      </c>
      <c r="AF975" s="163" t="s">
        <v>2640</v>
      </c>
      <c r="AG975" s="163" t="s">
        <v>3096</v>
      </c>
      <c r="AH975" s="507">
        <v>38.0</v>
      </c>
      <c r="AI975" s="509"/>
      <c r="AJ975" s="163" t="s">
        <v>2651</v>
      </c>
      <c r="AK975" s="514">
        <v>45800.0</v>
      </c>
      <c r="AL975" s="506">
        <v>45770.29652777778</v>
      </c>
      <c r="AM975" s="163" t="s">
        <v>8647</v>
      </c>
      <c r="AN975" s="510"/>
      <c r="AO975" s="509"/>
      <c r="AP975" s="509"/>
      <c r="AQ975" s="509"/>
      <c r="AR975" s="509"/>
      <c r="AS975" s="509"/>
      <c r="AT975" s="163" t="s">
        <v>2653</v>
      </c>
      <c r="AU975" s="507">
        <v>6303.0</v>
      </c>
      <c r="AV975" s="507">
        <v>6.0</v>
      </c>
      <c r="AW975" s="507">
        <v>2027.0</v>
      </c>
      <c r="AX975" s="163" t="s">
        <v>2677</v>
      </c>
      <c r="AY975" s="163" t="s">
        <v>2678</v>
      </c>
      <c r="AZ975" s="163" t="s">
        <v>2655</v>
      </c>
    </row>
    <row r="976">
      <c r="A976" s="163" t="s">
        <v>8648</v>
      </c>
      <c r="B976" s="163" t="s">
        <v>8649</v>
      </c>
      <c r="C976" s="163" t="s">
        <v>2638</v>
      </c>
      <c r="D976" s="163" t="s">
        <v>2639</v>
      </c>
      <c r="E976" s="506">
        <v>45770.29791666667</v>
      </c>
      <c r="F976" s="507">
        <v>32780.0</v>
      </c>
      <c r="G976" s="163" t="s">
        <v>2640</v>
      </c>
      <c r="H976" s="507">
        <v>32780.0</v>
      </c>
      <c r="I976" s="163" t="s">
        <v>2640</v>
      </c>
      <c r="J976" s="163" t="s">
        <v>2641</v>
      </c>
      <c r="K976" s="163" t="s">
        <v>2642</v>
      </c>
      <c r="L976" s="163" t="s">
        <v>8650</v>
      </c>
      <c r="M976" s="163" t="s">
        <v>8650</v>
      </c>
      <c r="N976" s="163" t="s">
        <v>2645</v>
      </c>
      <c r="O976" s="163" t="s">
        <v>2646</v>
      </c>
      <c r="P976" s="163" t="s">
        <v>2673</v>
      </c>
      <c r="Q976" s="163" t="s">
        <v>2648</v>
      </c>
      <c r="R976" s="506">
        <v>45770.29652777778</v>
      </c>
      <c r="S976" s="509"/>
      <c r="T976" s="509"/>
      <c r="U976" s="163" t="s">
        <v>8651</v>
      </c>
      <c r="V976" s="510"/>
      <c r="W976" s="510"/>
      <c r="X976" s="510"/>
      <c r="Y976" s="510"/>
      <c r="Z976" s="510"/>
      <c r="AA976" s="510"/>
      <c r="AB976" s="163" t="s">
        <v>8652</v>
      </c>
      <c r="AC976" s="507">
        <v>8.083621479E9</v>
      </c>
      <c r="AD976" s="163" t="s">
        <v>8653</v>
      </c>
      <c r="AE976" s="507">
        <v>1114520.0</v>
      </c>
      <c r="AF976" s="163" t="s">
        <v>2640</v>
      </c>
      <c r="AG976" s="163" t="s">
        <v>3096</v>
      </c>
      <c r="AH976" s="507">
        <v>34.0</v>
      </c>
      <c r="AI976" s="509"/>
      <c r="AJ976" s="163" t="s">
        <v>2651</v>
      </c>
      <c r="AK976" s="514">
        <v>45800.0</v>
      </c>
      <c r="AL976" s="506">
        <v>45770.29652777778</v>
      </c>
      <c r="AM976" s="163" t="s">
        <v>8654</v>
      </c>
      <c r="AN976" s="510"/>
      <c r="AO976" s="509"/>
      <c r="AP976" s="509"/>
      <c r="AQ976" s="509"/>
      <c r="AR976" s="509"/>
      <c r="AS976" s="509"/>
      <c r="AT976" s="163" t="s">
        <v>2653</v>
      </c>
      <c r="AU976" s="507">
        <v>8946.0</v>
      </c>
      <c r="AV976" s="507">
        <v>7.0</v>
      </c>
      <c r="AW976" s="507">
        <v>2026.0</v>
      </c>
      <c r="AX976" s="163" t="s">
        <v>2677</v>
      </c>
      <c r="AY976" s="163" t="s">
        <v>2678</v>
      </c>
      <c r="AZ976" s="163" t="s">
        <v>2655</v>
      </c>
    </row>
    <row r="977">
      <c r="A977" s="163" t="s">
        <v>8655</v>
      </c>
      <c r="B977" s="163" t="s">
        <v>8656</v>
      </c>
      <c r="C977" s="163" t="s">
        <v>2638</v>
      </c>
      <c r="D977" s="163" t="s">
        <v>2639</v>
      </c>
      <c r="E977" s="506">
        <v>45770.29791666667</v>
      </c>
      <c r="F977" s="507">
        <v>21850.0</v>
      </c>
      <c r="G977" s="163" t="s">
        <v>2640</v>
      </c>
      <c r="H977" s="507">
        <v>21850.0</v>
      </c>
      <c r="I977" s="163" t="s">
        <v>2640</v>
      </c>
      <c r="J977" s="163" t="s">
        <v>2641</v>
      </c>
      <c r="K977" s="163" t="s">
        <v>2642</v>
      </c>
      <c r="L977" s="163" t="s">
        <v>8657</v>
      </c>
      <c r="M977" s="163" t="s">
        <v>8657</v>
      </c>
      <c r="N977" s="163" t="s">
        <v>2645</v>
      </c>
      <c r="O977" s="163" t="s">
        <v>2646</v>
      </c>
      <c r="P977" s="163" t="s">
        <v>2673</v>
      </c>
      <c r="Q977" s="163" t="s">
        <v>2648</v>
      </c>
      <c r="R977" s="506">
        <v>45770.29652777778</v>
      </c>
      <c r="S977" s="509"/>
      <c r="T977" s="509"/>
      <c r="U977" s="163" t="s">
        <v>8658</v>
      </c>
      <c r="V977" s="510"/>
      <c r="W977" s="510"/>
      <c r="X977" s="510"/>
      <c r="Y977" s="510"/>
      <c r="Z977" s="510"/>
      <c r="AA977" s="510"/>
      <c r="AB977" s="163" t="s">
        <v>8659</v>
      </c>
      <c r="AC977" s="507">
        <v>9.079119745E9</v>
      </c>
      <c r="AD977" s="163" t="s">
        <v>8660</v>
      </c>
      <c r="AE977" s="507">
        <v>764750.0</v>
      </c>
      <c r="AF977" s="163" t="s">
        <v>2640</v>
      </c>
      <c r="AG977" s="163" t="s">
        <v>3096</v>
      </c>
      <c r="AH977" s="507">
        <v>35.0</v>
      </c>
      <c r="AI977" s="509"/>
      <c r="AJ977" s="163" t="s">
        <v>2651</v>
      </c>
      <c r="AK977" s="514">
        <v>45800.0</v>
      </c>
      <c r="AL977" s="506">
        <v>45770.29652777778</v>
      </c>
      <c r="AM977" s="163" t="s">
        <v>8661</v>
      </c>
      <c r="AN977" s="510"/>
      <c r="AO977" s="509"/>
      <c r="AP977" s="509"/>
      <c r="AQ977" s="509"/>
      <c r="AR977" s="509"/>
      <c r="AS977" s="509"/>
      <c r="AT977" s="163" t="s">
        <v>2700</v>
      </c>
      <c r="AU977" s="507">
        <v>4707.0</v>
      </c>
      <c r="AV977" s="507">
        <v>11.0</v>
      </c>
      <c r="AW977" s="507">
        <v>2027.0</v>
      </c>
      <c r="AX977" s="163" t="s">
        <v>2687</v>
      </c>
      <c r="AY977" s="163" t="s">
        <v>2701</v>
      </c>
      <c r="AZ977" s="163" t="s">
        <v>2655</v>
      </c>
    </row>
    <row r="978">
      <c r="A978" s="163" t="s">
        <v>8662</v>
      </c>
      <c r="B978" s="163" t="s">
        <v>8663</v>
      </c>
      <c r="C978" s="163" t="s">
        <v>2638</v>
      </c>
      <c r="D978" s="163" t="s">
        <v>2639</v>
      </c>
      <c r="E978" s="506">
        <v>45770.29791666667</v>
      </c>
      <c r="F978" s="507">
        <v>15180.0</v>
      </c>
      <c r="G978" s="163" t="s">
        <v>2640</v>
      </c>
      <c r="H978" s="507">
        <v>15180.0</v>
      </c>
      <c r="I978" s="163" t="s">
        <v>2640</v>
      </c>
      <c r="J978" s="163" t="s">
        <v>2641</v>
      </c>
      <c r="K978" s="163" t="s">
        <v>2642</v>
      </c>
      <c r="L978" s="163" t="s">
        <v>8664</v>
      </c>
      <c r="M978" s="163" t="s">
        <v>8664</v>
      </c>
      <c r="N978" s="163" t="s">
        <v>2645</v>
      </c>
      <c r="O978" s="163" t="s">
        <v>2646</v>
      </c>
      <c r="P978" s="163" t="s">
        <v>2673</v>
      </c>
      <c r="Q978" s="163" t="s">
        <v>2648</v>
      </c>
      <c r="R978" s="506">
        <v>45770.29652777778</v>
      </c>
      <c r="S978" s="509"/>
      <c r="T978" s="509"/>
      <c r="U978" s="163" t="s">
        <v>8665</v>
      </c>
      <c r="V978" s="510"/>
      <c r="W978" s="510"/>
      <c r="X978" s="510"/>
      <c r="Y978" s="510"/>
      <c r="Z978" s="510"/>
      <c r="AA978" s="510"/>
      <c r="AB978" s="163" t="s">
        <v>8666</v>
      </c>
      <c r="AC978" s="507">
        <v>8.051723756E9</v>
      </c>
      <c r="AD978" s="163" t="s">
        <v>8667</v>
      </c>
      <c r="AE978" s="507">
        <v>576840.0</v>
      </c>
      <c r="AF978" s="163" t="s">
        <v>2640</v>
      </c>
      <c r="AG978" s="163" t="s">
        <v>3096</v>
      </c>
      <c r="AH978" s="507">
        <v>38.0</v>
      </c>
      <c r="AI978" s="509"/>
      <c r="AJ978" s="163" t="s">
        <v>2651</v>
      </c>
      <c r="AK978" s="514">
        <v>45800.0</v>
      </c>
      <c r="AL978" s="506">
        <v>45770.29652777778</v>
      </c>
      <c r="AM978" s="163" t="s">
        <v>8668</v>
      </c>
      <c r="AN978" s="510"/>
      <c r="AO978" s="509"/>
      <c r="AP978" s="509"/>
      <c r="AQ978" s="509"/>
      <c r="AR978" s="509"/>
      <c r="AS978" s="509"/>
      <c r="AT978" s="163" t="s">
        <v>2653</v>
      </c>
      <c r="AU978" s="507">
        <v>1066.0</v>
      </c>
      <c r="AV978" s="507">
        <v>10.0</v>
      </c>
      <c r="AW978" s="507">
        <v>2025.0</v>
      </c>
      <c r="AX978" s="163" t="s">
        <v>2677</v>
      </c>
      <c r="AY978" s="163" t="s">
        <v>5637</v>
      </c>
      <c r="AZ978" s="163" t="s">
        <v>2655</v>
      </c>
    </row>
    <row r="979">
      <c r="A979" s="163" t="s">
        <v>8669</v>
      </c>
      <c r="B979" s="163" t="s">
        <v>8670</v>
      </c>
      <c r="C979" s="163" t="s">
        <v>2638</v>
      </c>
      <c r="D979" s="163" t="s">
        <v>2639</v>
      </c>
      <c r="E979" s="506">
        <v>45770.29791666667</v>
      </c>
      <c r="F979" s="507">
        <v>19900.0</v>
      </c>
      <c r="G979" s="163" t="s">
        <v>2640</v>
      </c>
      <c r="H979" s="507">
        <v>19900.0</v>
      </c>
      <c r="I979" s="163" t="s">
        <v>2640</v>
      </c>
      <c r="J979" s="163" t="s">
        <v>2641</v>
      </c>
      <c r="K979" s="163" t="s">
        <v>2642</v>
      </c>
      <c r="L979" s="163" t="s">
        <v>8671</v>
      </c>
      <c r="M979" s="163" t="s">
        <v>8671</v>
      </c>
      <c r="N979" s="163" t="s">
        <v>2645</v>
      </c>
      <c r="O979" s="163" t="s">
        <v>2646</v>
      </c>
      <c r="P979" s="163" t="s">
        <v>2673</v>
      </c>
      <c r="Q979" s="163" t="s">
        <v>2648</v>
      </c>
      <c r="R979" s="506">
        <v>45770.29652777778</v>
      </c>
      <c r="S979" s="509"/>
      <c r="T979" s="509"/>
      <c r="U979" s="163" t="s">
        <v>8672</v>
      </c>
      <c r="V979" s="510"/>
      <c r="W979" s="510"/>
      <c r="X979" s="510"/>
      <c r="Y979" s="510"/>
      <c r="Z979" s="510"/>
      <c r="AA979" s="510"/>
      <c r="AB979" s="163" t="s">
        <v>8673</v>
      </c>
      <c r="AC979" s="507">
        <v>8.0378871E9</v>
      </c>
      <c r="AD979" s="163" t="s">
        <v>8674</v>
      </c>
      <c r="AE979" s="507">
        <v>597000.0</v>
      </c>
      <c r="AF979" s="163" t="s">
        <v>2640</v>
      </c>
      <c r="AG979" s="163" t="s">
        <v>3096</v>
      </c>
      <c r="AH979" s="507">
        <v>30.0</v>
      </c>
      <c r="AI979" s="509"/>
      <c r="AJ979" s="163" t="s">
        <v>2651</v>
      </c>
      <c r="AK979" s="514">
        <v>45800.0</v>
      </c>
      <c r="AL979" s="506">
        <v>45770.29652777778</v>
      </c>
      <c r="AM979" s="163" t="s">
        <v>8675</v>
      </c>
      <c r="AN979" s="510"/>
      <c r="AO979" s="509"/>
      <c r="AP979" s="509"/>
      <c r="AQ979" s="509"/>
      <c r="AR979" s="509"/>
      <c r="AS979" s="509"/>
      <c r="AT979" s="163" t="s">
        <v>2653</v>
      </c>
      <c r="AU979" s="507">
        <v>3118.0</v>
      </c>
      <c r="AV979" s="507">
        <v>7.0</v>
      </c>
      <c r="AW979" s="507">
        <v>2029.0</v>
      </c>
      <c r="AX979" s="163" t="s">
        <v>2687</v>
      </c>
      <c r="AY979" s="163" t="s">
        <v>8228</v>
      </c>
      <c r="AZ979" s="163" t="s">
        <v>2655</v>
      </c>
    </row>
    <row r="980">
      <c r="A980" s="163" t="s">
        <v>8676</v>
      </c>
      <c r="B980" s="163" t="s">
        <v>8677</v>
      </c>
      <c r="C980" s="163" t="s">
        <v>2638</v>
      </c>
      <c r="D980" s="163" t="s">
        <v>2639</v>
      </c>
      <c r="E980" s="506">
        <v>45770.29791666667</v>
      </c>
      <c r="F980" s="507">
        <v>21400.0</v>
      </c>
      <c r="G980" s="163" t="s">
        <v>2640</v>
      </c>
      <c r="H980" s="507">
        <v>21400.0</v>
      </c>
      <c r="I980" s="163" t="s">
        <v>2640</v>
      </c>
      <c r="J980" s="163" t="s">
        <v>2641</v>
      </c>
      <c r="K980" s="163" t="s">
        <v>2642</v>
      </c>
      <c r="L980" s="163" t="s">
        <v>8678</v>
      </c>
      <c r="M980" s="163" t="s">
        <v>8678</v>
      </c>
      <c r="N980" s="163" t="s">
        <v>2645</v>
      </c>
      <c r="O980" s="163" t="s">
        <v>2646</v>
      </c>
      <c r="P980" s="163" t="s">
        <v>2673</v>
      </c>
      <c r="Q980" s="163" t="s">
        <v>2648</v>
      </c>
      <c r="R980" s="506">
        <v>45770.29652777778</v>
      </c>
      <c r="S980" s="509"/>
      <c r="T980" s="509"/>
      <c r="U980" s="163" t="s">
        <v>8679</v>
      </c>
      <c r="V980" s="510"/>
      <c r="W980" s="510"/>
      <c r="X980" s="510"/>
      <c r="Y980" s="510"/>
      <c r="Z980" s="510"/>
      <c r="AA980" s="510"/>
      <c r="AB980" s="163" t="s">
        <v>8680</v>
      </c>
      <c r="AC980" s="507">
        <v>9.034241983E9</v>
      </c>
      <c r="AD980" s="163" t="s">
        <v>8681</v>
      </c>
      <c r="AE980" s="507">
        <v>770400.0</v>
      </c>
      <c r="AF980" s="163" t="s">
        <v>2640</v>
      </c>
      <c r="AG980" s="163" t="s">
        <v>3096</v>
      </c>
      <c r="AH980" s="507">
        <v>36.0</v>
      </c>
      <c r="AI980" s="509"/>
      <c r="AJ980" s="163" t="s">
        <v>2651</v>
      </c>
      <c r="AK980" s="514">
        <v>45800.0</v>
      </c>
      <c r="AL980" s="506">
        <v>45770.29652777778</v>
      </c>
      <c r="AM980" s="163" t="s">
        <v>3064</v>
      </c>
      <c r="AN980" s="510"/>
      <c r="AO980" s="509"/>
      <c r="AP980" s="509"/>
      <c r="AQ980" s="509"/>
      <c r="AR980" s="509"/>
      <c r="AS980" s="509"/>
      <c r="AT980" s="163" t="s">
        <v>2700</v>
      </c>
      <c r="AU980" s="507">
        <v>8379.0</v>
      </c>
      <c r="AV980" s="507">
        <v>11.0</v>
      </c>
      <c r="AW980" s="507">
        <v>2028.0</v>
      </c>
      <c r="AX980" s="163" t="s">
        <v>3065</v>
      </c>
      <c r="AY980" s="163" t="s">
        <v>3066</v>
      </c>
      <c r="AZ980" s="163" t="s">
        <v>2655</v>
      </c>
    </row>
    <row r="981">
      <c r="A981" s="163" t="s">
        <v>8682</v>
      </c>
      <c r="B981" s="163" t="s">
        <v>8683</v>
      </c>
      <c r="C981" s="163" t="s">
        <v>4698</v>
      </c>
      <c r="D981" s="163" t="s">
        <v>2639</v>
      </c>
      <c r="E981" s="506">
        <v>45770.29791666667</v>
      </c>
      <c r="F981" s="507">
        <v>15180.0</v>
      </c>
      <c r="G981" s="163" t="s">
        <v>2640</v>
      </c>
      <c r="H981" s="507">
        <v>15180.0</v>
      </c>
      <c r="I981" s="163" t="s">
        <v>2640</v>
      </c>
      <c r="J981" s="163" t="s">
        <v>2641</v>
      </c>
      <c r="K981" s="163" t="s">
        <v>2642</v>
      </c>
      <c r="L981" s="163" t="s">
        <v>8684</v>
      </c>
      <c r="M981" s="163" t="s">
        <v>8685</v>
      </c>
      <c r="N981" s="163" t="s">
        <v>2645</v>
      </c>
      <c r="O981" s="163" t="s">
        <v>2646</v>
      </c>
      <c r="P981" s="163" t="s">
        <v>2683</v>
      </c>
      <c r="Q981" s="163" t="s">
        <v>2648</v>
      </c>
      <c r="R981" s="506">
        <v>45770.29652777778</v>
      </c>
      <c r="S981" s="509"/>
      <c r="T981" s="509"/>
      <c r="U981" s="163" t="s">
        <v>8686</v>
      </c>
      <c r="V981" s="510"/>
      <c r="W981" s="510"/>
      <c r="X981" s="510"/>
      <c r="Y981" s="510"/>
      <c r="Z981" s="510"/>
      <c r="AA981" s="510"/>
      <c r="AB981" s="163" t="s">
        <v>8687</v>
      </c>
      <c r="AC981" s="510"/>
      <c r="AD981" s="163" t="s">
        <v>8688</v>
      </c>
      <c r="AE981" s="507">
        <v>576840.0</v>
      </c>
      <c r="AF981" s="163" t="s">
        <v>2640</v>
      </c>
      <c r="AG981" s="163" t="s">
        <v>3096</v>
      </c>
      <c r="AH981" s="507">
        <v>38.0</v>
      </c>
      <c r="AI981" s="509"/>
      <c r="AJ981" s="515" t="b">
        <v>0</v>
      </c>
      <c r="AK981" s="514">
        <v>45800.0</v>
      </c>
      <c r="AL981" s="506">
        <v>45770.29652777778</v>
      </c>
      <c r="AM981" s="163" t="s">
        <v>8689</v>
      </c>
      <c r="AN981" s="510"/>
      <c r="AO981" s="509"/>
      <c r="AP981" s="509"/>
      <c r="AQ981" s="509"/>
      <c r="AR981" s="509"/>
      <c r="AS981" s="509"/>
      <c r="AT981" s="163" t="s">
        <v>2653</v>
      </c>
      <c r="AU981" s="507">
        <v>1191.0</v>
      </c>
      <c r="AV981" s="507">
        <v>9.0</v>
      </c>
      <c r="AW981" s="507">
        <v>2028.0</v>
      </c>
      <c r="AX981" s="163" t="s">
        <v>2749</v>
      </c>
      <c r="AY981" s="163" t="s">
        <v>3047</v>
      </c>
      <c r="AZ981" s="163" t="s">
        <v>2655</v>
      </c>
    </row>
    <row r="982">
      <c r="A982" s="163" t="s">
        <v>8690</v>
      </c>
      <c r="B982" s="163" t="s">
        <v>8691</v>
      </c>
      <c r="C982" s="163" t="s">
        <v>2638</v>
      </c>
      <c r="D982" s="163" t="s">
        <v>2639</v>
      </c>
      <c r="E982" s="506">
        <v>45770.29722222222</v>
      </c>
      <c r="F982" s="507">
        <v>21700.0</v>
      </c>
      <c r="G982" s="163" t="s">
        <v>2640</v>
      </c>
      <c r="H982" s="507">
        <v>21700.0</v>
      </c>
      <c r="I982" s="163" t="s">
        <v>2640</v>
      </c>
      <c r="J982" s="163" t="s">
        <v>2641</v>
      </c>
      <c r="K982" s="163" t="s">
        <v>2642</v>
      </c>
      <c r="L982" s="163" t="s">
        <v>8692</v>
      </c>
      <c r="M982" s="163" t="s">
        <v>8692</v>
      </c>
      <c r="N982" s="163" t="s">
        <v>2645</v>
      </c>
      <c r="O982" s="163" t="s">
        <v>2646</v>
      </c>
      <c r="P982" s="163" t="s">
        <v>2647</v>
      </c>
      <c r="Q982" s="163" t="s">
        <v>2648</v>
      </c>
      <c r="R982" s="506">
        <v>45770.29722222222</v>
      </c>
      <c r="S982" s="509"/>
      <c r="T982" s="509"/>
      <c r="U982" s="163" t="s">
        <v>8693</v>
      </c>
      <c r="V982" s="513"/>
      <c r="W982" s="510"/>
      <c r="X982" s="510"/>
      <c r="Y982" s="510"/>
      <c r="Z982" s="510"/>
      <c r="AA982" s="510"/>
      <c r="AB982" s="163" t="s">
        <v>8694</v>
      </c>
      <c r="AC982" s="507">
        <v>8.0561496E9</v>
      </c>
      <c r="AD982" s="163" t="s">
        <v>8695</v>
      </c>
      <c r="AE982" s="507">
        <v>781200.0</v>
      </c>
      <c r="AF982" s="163" t="s">
        <v>2640</v>
      </c>
      <c r="AG982" s="163" t="s">
        <v>3096</v>
      </c>
      <c r="AH982" s="507">
        <v>36.0</v>
      </c>
      <c r="AI982" s="509"/>
      <c r="AJ982" s="163" t="s">
        <v>2651</v>
      </c>
      <c r="AK982" s="514">
        <v>45800.0</v>
      </c>
      <c r="AL982" s="506">
        <v>45770.29722222222</v>
      </c>
      <c r="AM982" s="163" t="s">
        <v>8696</v>
      </c>
      <c r="AN982" s="510"/>
      <c r="AO982" s="509"/>
      <c r="AP982" s="509"/>
      <c r="AQ982" s="509"/>
      <c r="AR982" s="509"/>
      <c r="AS982" s="509"/>
      <c r="AT982" s="163" t="s">
        <v>2653</v>
      </c>
      <c r="AU982" s="507">
        <v>1064.0</v>
      </c>
      <c r="AV982" s="507">
        <v>9.0</v>
      </c>
      <c r="AW982" s="507">
        <v>2028.0</v>
      </c>
      <c r="AX982" s="163" t="s">
        <v>2730</v>
      </c>
      <c r="AY982" s="163" t="s">
        <v>5059</v>
      </c>
      <c r="AZ982" s="163" t="s">
        <v>2655</v>
      </c>
    </row>
    <row r="983">
      <c r="A983" s="163" t="s">
        <v>8697</v>
      </c>
      <c r="B983" s="163" t="s">
        <v>8698</v>
      </c>
      <c r="C983" s="163" t="s">
        <v>4698</v>
      </c>
      <c r="D983" s="163" t="s">
        <v>2639</v>
      </c>
      <c r="E983" s="506">
        <v>45770.29722222222</v>
      </c>
      <c r="F983" s="507">
        <v>24985.0</v>
      </c>
      <c r="G983" s="163" t="s">
        <v>2640</v>
      </c>
      <c r="H983" s="507">
        <v>24985.0</v>
      </c>
      <c r="I983" s="163" t="s">
        <v>2640</v>
      </c>
      <c r="J983" s="163" t="s">
        <v>2641</v>
      </c>
      <c r="K983" s="163" t="s">
        <v>2642</v>
      </c>
      <c r="L983" s="163" t="s">
        <v>8699</v>
      </c>
      <c r="M983" s="163" t="s">
        <v>8700</v>
      </c>
      <c r="N983" s="163" t="s">
        <v>2645</v>
      </c>
      <c r="O983" s="163" t="s">
        <v>2646</v>
      </c>
      <c r="P983" s="163" t="s">
        <v>2647</v>
      </c>
      <c r="Q983" s="163" t="s">
        <v>2648</v>
      </c>
      <c r="R983" s="506">
        <v>45770.29722222222</v>
      </c>
      <c r="S983" s="509"/>
      <c r="T983" s="509"/>
      <c r="U983" s="163" t="s">
        <v>8701</v>
      </c>
      <c r="V983" s="510"/>
      <c r="W983" s="510"/>
      <c r="X983" s="510"/>
      <c r="Y983" s="510"/>
      <c r="Z983" s="510"/>
      <c r="AA983" s="510"/>
      <c r="AB983" s="163" t="s">
        <v>8702</v>
      </c>
      <c r="AC983" s="510"/>
      <c r="AD983" s="163" t="s">
        <v>8703</v>
      </c>
      <c r="AE983" s="507">
        <v>699640.0</v>
      </c>
      <c r="AF983" s="163" t="s">
        <v>2640</v>
      </c>
      <c r="AG983" s="163" t="s">
        <v>3096</v>
      </c>
      <c r="AH983" s="507">
        <v>24.0</v>
      </c>
      <c r="AI983" s="509"/>
      <c r="AJ983" s="515" t="b">
        <v>0</v>
      </c>
      <c r="AK983" s="514">
        <v>45800.0</v>
      </c>
      <c r="AL983" s="506">
        <v>45770.29722222222</v>
      </c>
      <c r="AM983" s="163" t="s">
        <v>8704</v>
      </c>
      <c r="AN983" s="510"/>
      <c r="AO983" s="510"/>
      <c r="AP983" s="509"/>
      <c r="AQ983" s="509"/>
      <c r="AR983" s="509"/>
      <c r="AS983" s="509"/>
      <c r="AT983" s="163" t="s">
        <v>2653</v>
      </c>
      <c r="AU983" s="507">
        <v>4318.0</v>
      </c>
      <c r="AV983" s="507">
        <v>12.0</v>
      </c>
      <c r="AW983" s="507">
        <v>2028.0</v>
      </c>
      <c r="AX983" s="510"/>
      <c r="AY983" s="510"/>
      <c r="AZ983" s="163" t="s">
        <v>2655</v>
      </c>
    </row>
    <row r="984">
      <c r="A984" s="163" t="s">
        <v>8705</v>
      </c>
      <c r="B984" s="163" t="s">
        <v>8706</v>
      </c>
      <c r="C984" s="163" t="s">
        <v>2638</v>
      </c>
      <c r="D984" s="163" t="s">
        <v>2639</v>
      </c>
      <c r="E984" s="506">
        <v>45770.29722222222</v>
      </c>
      <c r="F984" s="507">
        <v>14800.0</v>
      </c>
      <c r="G984" s="163" t="s">
        <v>2640</v>
      </c>
      <c r="H984" s="507">
        <v>14800.0</v>
      </c>
      <c r="I984" s="163" t="s">
        <v>2640</v>
      </c>
      <c r="J984" s="163" t="s">
        <v>2641</v>
      </c>
      <c r="K984" s="163" t="s">
        <v>2642</v>
      </c>
      <c r="L984" s="163" t="s">
        <v>8707</v>
      </c>
      <c r="M984" s="163" t="s">
        <v>8707</v>
      </c>
      <c r="N984" s="163" t="s">
        <v>2645</v>
      </c>
      <c r="O984" s="163" t="s">
        <v>2646</v>
      </c>
      <c r="P984" s="163" t="s">
        <v>2647</v>
      </c>
      <c r="Q984" s="163" t="s">
        <v>2648</v>
      </c>
      <c r="R984" s="506">
        <v>45770.29722222222</v>
      </c>
      <c r="S984" s="509"/>
      <c r="T984" s="509"/>
      <c r="U984" s="163" t="s">
        <v>8708</v>
      </c>
      <c r="V984" s="510"/>
      <c r="W984" s="510"/>
      <c r="X984" s="510"/>
      <c r="Y984" s="510"/>
      <c r="Z984" s="510"/>
      <c r="AA984" s="510"/>
      <c r="AB984" s="163" t="s">
        <v>8709</v>
      </c>
      <c r="AC984" s="507">
        <v>9.057937078E9</v>
      </c>
      <c r="AD984" s="163" t="s">
        <v>8710</v>
      </c>
      <c r="AE984" s="507">
        <v>532800.0</v>
      </c>
      <c r="AF984" s="163" t="s">
        <v>2640</v>
      </c>
      <c r="AG984" s="163" t="s">
        <v>3096</v>
      </c>
      <c r="AH984" s="507">
        <v>36.0</v>
      </c>
      <c r="AI984" s="509"/>
      <c r="AJ984" s="163" t="s">
        <v>2651</v>
      </c>
      <c r="AK984" s="514">
        <v>45800.0</v>
      </c>
      <c r="AL984" s="506">
        <v>45770.29722222222</v>
      </c>
      <c r="AM984" s="163" t="s">
        <v>8711</v>
      </c>
      <c r="AN984" s="510"/>
      <c r="AO984" s="510"/>
      <c r="AP984" s="509"/>
      <c r="AQ984" s="509"/>
      <c r="AR984" s="509"/>
      <c r="AS984" s="509"/>
      <c r="AT984" s="163" t="s">
        <v>2700</v>
      </c>
      <c r="AU984" s="507">
        <v>1011.0</v>
      </c>
      <c r="AV984" s="507">
        <v>10.0</v>
      </c>
      <c r="AW984" s="507">
        <v>2028.0</v>
      </c>
      <c r="AX984" s="510"/>
      <c r="AY984" s="510"/>
      <c r="AZ984" s="163" t="s">
        <v>2655</v>
      </c>
    </row>
    <row r="985">
      <c r="A985" s="163" t="s">
        <v>8712</v>
      </c>
      <c r="B985" s="163" t="s">
        <v>8713</v>
      </c>
      <c r="C985" s="163" t="s">
        <v>2638</v>
      </c>
      <c r="D985" s="163" t="s">
        <v>2639</v>
      </c>
      <c r="E985" s="506">
        <v>45770.29722222222</v>
      </c>
      <c r="F985" s="507">
        <v>21700.0</v>
      </c>
      <c r="G985" s="163" t="s">
        <v>2640</v>
      </c>
      <c r="H985" s="507">
        <v>21700.0</v>
      </c>
      <c r="I985" s="163" t="s">
        <v>2640</v>
      </c>
      <c r="J985" s="163" t="s">
        <v>2641</v>
      </c>
      <c r="K985" s="163" t="s">
        <v>2642</v>
      </c>
      <c r="L985" s="163" t="s">
        <v>8714</v>
      </c>
      <c r="M985" s="163" t="s">
        <v>8714</v>
      </c>
      <c r="N985" s="163" t="s">
        <v>2645</v>
      </c>
      <c r="O985" s="163" t="s">
        <v>2646</v>
      </c>
      <c r="P985" s="163" t="s">
        <v>2647</v>
      </c>
      <c r="Q985" s="163" t="s">
        <v>2648</v>
      </c>
      <c r="R985" s="506">
        <v>45770.29722222222</v>
      </c>
      <c r="S985" s="509"/>
      <c r="T985" s="509"/>
      <c r="U985" s="163" t="s">
        <v>8715</v>
      </c>
      <c r="V985" s="510"/>
      <c r="W985" s="510"/>
      <c r="X985" s="510"/>
      <c r="Y985" s="510"/>
      <c r="Z985" s="510"/>
      <c r="AA985" s="510"/>
      <c r="AB985" s="163" t="s">
        <v>8716</v>
      </c>
      <c r="AC985" s="507">
        <v>9.085989888E9</v>
      </c>
      <c r="AD985" s="163" t="s">
        <v>8717</v>
      </c>
      <c r="AE985" s="507">
        <v>781200.0</v>
      </c>
      <c r="AF985" s="163" t="s">
        <v>2640</v>
      </c>
      <c r="AG985" s="163" t="s">
        <v>3096</v>
      </c>
      <c r="AH985" s="507">
        <v>36.0</v>
      </c>
      <c r="AI985" s="509"/>
      <c r="AJ985" s="163" t="s">
        <v>2651</v>
      </c>
      <c r="AK985" s="514">
        <v>45800.0</v>
      </c>
      <c r="AL985" s="506">
        <v>45770.29722222222</v>
      </c>
      <c r="AM985" s="163" t="s">
        <v>8718</v>
      </c>
      <c r="AN985" s="510"/>
      <c r="AO985" s="510"/>
      <c r="AP985" s="509"/>
      <c r="AQ985" s="509"/>
      <c r="AR985" s="509"/>
      <c r="AS985" s="509"/>
      <c r="AT985" s="163" t="s">
        <v>2653</v>
      </c>
      <c r="AU985" s="507">
        <v>1218.0</v>
      </c>
      <c r="AV985" s="507">
        <v>8.0</v>
      </c>
      <c r="AW985" s="507">
        <v>2028.0</v>
      </c>
      <c r="AX985" s="163" t="s">
        <v>2730</v>
      </c>
      <c r="AY985" s="510"/>
      <c r="AZ985" s="163" t="s">
        <v>2655</v>
      </c>
    </row>
    <row r="986">
      <c r="A986" s="163" t="s">
        <v>8719</v>
      </c>
      <c r="B986" s="163" t="s">
        <v>8720</v>
      </c>
      <c r="C986" s="163" t="s">
        <v>2638</v>
      </c>
      <c r="D986" s="163" t="s">
        <v>2639</v>
      </c>
      <c r="E986" s="506">
        <v>45770.29722222222</v>
      </c>
      <c r="F986" s="507">
        <v>19900.0</v>
      </c>
      <c r="G986" s="163" t="s">
        <v>2640</v>
      </c>
      <c r="H986" s="507">
        <v>19900.0</v>
      </c>
      <c r="I986" s="163" t="s">
        <v>2640</v>
      </c>
      <c r="J986" s="163" t="s">
        <v>2641</v>
      </c>
      <c r="K986" s="163" t="s">
        <v>2642</v>
      </c>
      <c r="L986" s="163" t="s">
        <v>8721</v>
      </c>
      <c r="M986" s="163" t="s">
        <v>8721</v>
      </c>
      <c r="N986" s="163" t="s">
        <v>2645</v>
      </c>
      <c r="O986" s="163" t="s">
        <v>2646</v>
      </c>
      <c r="P986" s="163" t="s">
        <v>2673</v>
      </c>
      <c r="Q986" s="163" t="s">
        <v>2648</v>
      </c>
      <c r="R986" s="506">
        <v>45770.29652777778</v>
      </c>
      <c r="S986" s="509"/>
      <c r="T986" s="509"/>
      <c r="U986" s="163" t="s">
        <v>8722</v>
      </c>
      <c r="V986" s="510"/>
      <c r="W986" s="510"/>
      <c r="X986" s="510"/>
      <c r="Y986" s="510"/>
      <c r="Z986" s="510"/>
      <c r="AA986" s="510"/>
      <c r="AB986" s="163" t="s">
        <v>8723</v>
      </c>
      <c r="AC986" s="507">
        <v>8.069093121E9</v>
      </c>
      <c r="AD986" s="163" t="s">
        <v>8724</v>
      </c>
      <c r="AE986" s="507">
        <v>656700.0</v>
      </c>
      <c r="AF986" s="163" t="s">
        <v>2640</v>
      </c>
      <c r="AG986" s="163" t="s">
        <v>3096</v>
      </c>
      <c r="AH986" s="507">
        <v>33.0</v>
      </c>
      <c r="AI986" s="509"/>
      <c r="AJ986" s="163" t="s">
        <v>2651</v>
      </c>
      <c r="AK986" s="514">
        <v>45800.0</v>
      </c>
      <c r="AL986" s="506">
        <v>45770.29652777778</v>
      </c>
      <c r="AM986" s="163" t="s">
        <v>8725</v>
      </c>
      <c r="AN986" s="510"/>
      <c r="AO986" s="510"/>
      <c r="AP986" s="509"/>
      <c r="AQ986" s="509"/>
      <c r="AR986" s="509"/>
      <c r="AS986" s="509"/>
      <c r="AT986" s="163" t="s">
        <v>2653</v>
      </c>
      <c r="AU986" s="507">
        <v>9849.0</v>
      </c>
      <c r="AV986" s="507">
        <v>12.0</v>
      </c>
      <c r="AW986" s="507">
        <v>2025.0</v>
      </c>
      <c r="AX986" s="163" t="s">
        <v>2677</v>
      </c>
      <c r="AY986" s="163" t="s">
        <v>2717</v>
      </c>
      <c r="AZ986" s="163" t="s">
        <v>2655</v>
      </c>
    </row>
    <row r="987">
      <c r="A987" s="163" t="s">
        <v>8726</v>
      </c>
      <c r="B987" s="163" t="s">
        <v>8727</v>
      </c>
      <c r="C987" s="163" t="s">
        <v>2638</v>
      </c>
      <c r="D987" s="163" t="s">
        <v>2639</v>
      </c>
      <c r="E987" s="506">
        <v>45770.29652777778</v>
      </c>
      <c r="F987" s="507">
        <v>29800.0</v>
      </c>
      <c r="G987" s="163" t="s">
        <v>2640</v>
      </c>
      <c r="H987" s="507">
        <v>29800.0</v>
      </c>
      <c r="I987" s="163" t="s">
        <v>2640</v>
      </c>
      <c r="J987" s="163" t="s">
        <v>2641</v>
      </c>
      <c r="K987" s="163" t="s">
        <v>2642</v>
      </c>
      <c r="L987" s="163" t="s">
        <v>8728</v>
      </c>
      <c r="M987" s="163" t="s">
        <v>8728</v>
      </c>
      <c r="N987" s="163" t="s">
        <v>2645</v>
      </c>
      <c r="O987" s="163" t="s">
        <v>2646</v>
      </c>
      <c r="P987" s="163" t="s">
        <v>2647</v>
      </c>
      <c r="Q987" s="163" t="s">
        <v>2648</v>
      </c>
      <c r="R987" s="506">
        <v>45770.29652777778</v>
      </c>
      <c r="S987" s="509"/>
      <c r="T987" s="509"/>
      <c r="U987" s="163" t="s">
        <v>8729</v>
      </c>
      <c r="V987" s="510"/>
      <c r="W987" s="510"/>
      <c r="X987" s="510"/>
      <c r="Y987" s="510"/>
      <c r="Z987" s="510"/>
      <c r="AA987" s="510"/>
      <c r="AB987" s="163" t="s">
        <v>8004</v>
      </c>
      <c r="AC987" s="510"/>
      <c r="AD987" s="163" t="s">
        <v>8730</v>
      </c>
      <c r="AE987" s="507">
        <v>655600.0</v>
      </c>
      <c r="AF987" s="163" t="s">
        <v>2640</v>
      </c>
      <c r="AG987" s="163" t="s">
        <v>3096</v>
      </c>
      <c r="AH987" s="507">
        <v>22.0</v>
      </c>
      <c r="AI987" s="509"/>
      <c r="AJ987" s="163" t="s">
        <v>2651</v>
      </c>
      <c r="AK987" s="514">
        <v>45800.0</v>
      </c>
      <c r="AL987" s="506">
        <v>45770.29652777778</v>
      </c>
      <c r="AM987" s="163" t="s">
        <v>8006</v>
      </c>
      <c r="AN987" s="510"/>
      <c r="AO987" s="510"/>
      <c r="AP987" s="509"/>
      <c r="AQ987" s="509"/>
      <c r="AR987" s="509"/>
      <c r="AS987" s="509"/>
      <c r="AT987" s="163" t="s">
        <v>2653</v>
      </c>
      <c r="AU987" s="507">
        <v>9657.0</v>
      </c>
      <c r="AV987" s="507">
        <v>11.0</v>
      </c>
      <c r="AW987" s="507">
        <v>2028.0</v>
      </c>
      <c r="AX987" s="510"/>
      <c r="AY987" s="510"/>
      <c r="AZ987" s="163" t="s">
        <v>2655</v>
      </c>
    </row>
    <row r="988">
      <c r="A988" s="163" t="s">
        <v>8731</v>
      </c>
      <c r="B988" s="163" t="s">
        <v>8732</v>
      </c>
      <c r="C988" s="163" t="s">
        <v>2638</v>
      </c>
      <c r="D988" s="163" t="s">
        <v>2639</v>
      </c>
      <c r="E988" s="506">
        <v>45770.29652777778</v>
      </c>
      <c r="F988" s="507">
        <v>21850.0</v>
      </c>
      <c r="G988" s="163" t="s">
        <v>2640</v>
      </c>
      <c r="H988" s="507">
        <v>21850.0</v>
      </c>
      <c r="I988" s="163" t="s">
        <v>2640</v>
      </c>
      <c r="J988" s="163" t="s">
        <v>2641</v>
      </c>
      <c r="K988" s="163" t="s">
        <v>2642</v>
      </c>
      <c r="L988" s="163" t="s">
        <v>8733</v>
      </c>
      <c r="M988" s="163" t="s">
        <v>8733</v>
      </c>
      <c r="N988" s="163" t="s">
        <v>2645</v>
      </c>
      <c r="O988" s="163" t="s">
        <v>2646</v>
      </c>
      <c r="P988" s="163" t="s">
        <v>2660</v>
      </c>
      <c r="Q988" s="163" t="s">
        <v>2648</v>
      </c>
      <c r="R988" s="506">
        <v>45770.29652777778</v>
      </c>
      <c r="S988" s="509"/>
      <c r="T988" s="509"/>
      <c r="U988" s="163" t="s">
        <v>8734</v>
      </c>
      <c r="V988" s="510"/>
      <c r="W988" s="510"/>
      <c r="X988" s="510"/>
      <c r="Y988" s="510"/>
      <c r="Z988" s="510"/>
      <c r="AA988" s="510"/>
      <c r="AB988" s="163" t="s">
        <v>8735</v>
      </c>
      <c r="AC988" s="507">
        <v>8.026717195E9</v>
      </c>
      <c r="AD988" s="163" t="s">
        <v>8736</v>
      </c>
      <c r="AE988" s="507">
        <v>742900.0</v>
      </c>
      <c r="AF988" s="163" t="s">
        <v>2640</v>
      </c>
      <c r="AG988" s="163" t="s">
        <v>3096</v>
      </c>
      <c r="AH988" s="507">
        <v>34.0</v>
      </c>
      <c r="AI988" s="509"/>
      <c r="AJ988" s="163" t="s">
        <v>2651</v>
      </c>
      <c r="AK988" s="514">
        <v>45800.0</v>
      </c>
      <c r="AL988" s="506">
        <v>45770.29652777778</v>
      </c>
      <c r="AM988" s="163" t="s">
        <v>8737</v>
      </c>
      <c r="AN988" s="510"/>
      <c r="AO988" s="510"/>
      <c r="AP988" s="509"/>
      <c r="AQ988" s="509"/>
      <c r="AR988" s="509"/>
      <c r="AS988" s="509"/>
      <c r="AT988" s="163" t="s">
        <v>2653</v>
      </c>
      <c r="AU988" s="507">
        <v>1914.0</v>
      </c>
      <c r="AV988" s="507">
        <v>1.0</v>
      </c>
      <c r="AW988" s="507">
        <v>2027.0</v>
      </c>
      <c r="AX988" s="163" t="s">
        <v>2664</v>
      </c>
      <c r="AY988" s="510"/>
      <c r="AZ988" s="163" t="s">
        <v>2655</v>
      </c>
    </row>
    <row r="989">
      <c r="A989" s="163" t="s">
        <v>8738</v>
      </c>
      <c r="B989" s="163" t="s">
        <v>8739</v>
      </c>
      <c r="C989" s="163" t="s">
        <v>2638</v>
      </c>
      <c r="D989" s="163" t="s">
        <v>2639</v>
      </c>
      <c r="E989" s="506">
        <v>45770.29305555556</v>
      </c>
      <c r="F989" s="507">
        <v>2980.0</v>
      </c>
      <c r="G989" s="163" t="s">
        <v>2640</v>
      </c>
      <c r="H989" s="507">
        <v>2980.0</v>
      </c>
      <c r="I989" s="163" t="s">
        <v>2640</v>
      </c>
      <c r="J989" s="163" t="s">
        <v>2641</v>
      </c>
      <c r="K989" s="163" t="s">
        <v>2642</v>
      </c>
      <c r="L989" s="163" t="s">
        <v>8740</v>
      </c>
      <c r="M989" s="163" t="s">
        <v>8741</v>
      </c>
      <c r="N989" s="163" t="s">
        <v>2645</v>
      </c>
      <c r="O989" s="163" t="s">
        <v>2646</v>
      </c>
      <c r="P989" s="163" t="s">
        <v>2683</v>
      </c>
      <c r="Q989" s="163" t="s">
        <v>2648</v>
      </c>
      <c r="R989" s="506">
        <v>45770.290972222225</v>
      </c>
      <c r="S989" s="509"/>
      <c r="T989" s="509"/>
      <c r="U989" s="163" t="s">
        <v>8742</v>
      </c>
      <c r="V989" s="510"/>
      <c r="W989" s="510"/>
      <c r="X989" s="510"/>
      <c r="Y989" s="510"/>
      <c r="Z989" s="510"/>
      <c r="AA989" s="510"/>
      <c r="AB989" s="163" t="s">
        <v>8743</v>
      </c>
      <c r="AC989" s="507">
        <v>9.02426783E9</v>
      </c>
      <c r="AD989" s="510"/>
      <c r="AE989" s="509"/>
      <c r="AF989" s="509"/>
      <c r="AG989" s="509"/>
      <c r="AH989" s="509"/>
      <c r="AI989" s="509"/>
      <c r="AJ989" s="163" t="s">
        <v>2651</v>
      </c>
      <c r="AK989" s="509"/>
      <c r="AL989" s="509"/>
      <c r="AM989" s="163" t="s">
        <v>8744</v>
      </c>
      <c r="AN989" s="510"/>
      <c r="AO989" s="510"/>
      <c r="AP989" s="509"/>
      <c r="AQ989" s="509"/>
      <c r="AR989" s="509"/>
      <c r="AS989" s="509"/>
      <c r="AT989" s="163" t="s">
        <v>2653</v>
      </c>
      <c r="AU989" s="507">
        <v>2846.0</v>
      </c>
      <c r="AV989" s="507">
        <v>1.0</v>
      </c>
      <c r="AW989" s="507">
        <v>2030.0</v>
      </c>
      <c r="AX989" s="510"/>
      <c r="AY989" s="163" t="s">
        <v>3308</v>
      </c>
      <c r="AZ989" s="163" t="s">
        <v>2655</v>
      </c>
    </row>
    <row r="990">
      <c r="A990" s="163" t="s">
        <v>8745</v>
      </c>
      <c r="B990" s="163" t="s">
        <v>8746</v>
      </c>
      <c r="C990" s="163" t="s">
        <v>2638</v>
      </c>
      <c r="D990" s="163" t="s">
        <v>2639</v>
      </c>
      <c r="E990" s="506">
        <v>45770.29236111111</v>
      </c>
      <c r="F990" s="507">
        <v>2980.0</v>
      </c>
      <c r="G990" s="163" t="s">
        <v>2640</v>
      </c>
      <c r="H990" s="507">
        <v>2980.0</v>
      </c>
      <c r="I990" s="163" t="s">
        <v>2640</v>
      </c>
      <c r="J990" s="163" t="s">
        <v>2641</v>
      </c>
      <c r="K990" s="163" t="s">
        <v>2642</v>
      </c>
      <c r="L990" s="163" t="s">
        <v>8747</v>
      </c>
      <c r="M990" s="163" t="s">
        <v>8748</v>
      </c>
      <c r="N990" s="163" t="s">
        <v>2645</v>
      </c>
      <c r="O990" s="163" t="s">
        <v>2646</v>
      </c>
      <c r="P990" s="163" t="s">
        <v>2673</v>
      </c>
      <c r="Q990" s="163" t="s">
        <v>2648</v>
      </c>
      <c r="R990" s="506">
        <v>45770.290972222225</v>
      </c>
      <c r="S990" s="509"/>
      <c r="T990" s="509"/>
      <c r="U990" s="163" t="s">
        <v>8749</v>
      </c>
      <c r="V990" s="510"/>
      <c r="W990" s="510"/>
      <c r="X990" s="510"/>
      <c r="Y990" s="510"/>
      <c r="Z990" s="510"/>
      <c r="AA990" s="510"/>
      <c r="AB990" s="163" t="s">
        <v>8750</v>
      </c>
      <c r="AC990" s="507">
        <v>9.020523972E9</v>
      </c>
      <c r="AD990" s="510"/>
      <c r="AE990" s="509"/>
      <c r="AF990" s="509"/>
      <c r="AG990" s="509"/>
      <c r="AH990" s="509"/>
      <c r="AI990" s="509"/>
      <c r="AJ990" s="163" t="s">
        <v>2651</v>
      </c>
      <c r="AK990" s="509"/>
      <c r="AL990" s="509"/>
      <c r="AM990" s="163" t="s">
        <v>8751</v>
      </c>
      <c r="AN990" s="510"/>
      <c r="AO990" s="510"/>
      <c r="AP990" s="509"/>
      <c r="AQ990" s="509"/>
      <c r="AR990" s="509"/>
      <c r="AS990" s="509"/>
      <c r="AT990" s="163" t="s">
        <v>2653</v>
      </c>
      <c r="AU990" s="507">
        <v>1501.0</v>
      </c>
      <c r="AV990" s="507">
        <v>1.0</v>
      </c>
      <c r="AW990" s="507">
        <v>2029.0</v>
      </c>
      <c r="AX990" s="163" t="s">
        <v>8752</v>
      </c>
      <c r="AY990" s="163" t="s">
        <v>2717</v>
      </c>
      <c r="AZ990" s="163" t="s">
        <v>2655</v>
      </c>
    </row>
    <row r="991">
      <c r="A991" s="163" t="s">
        <v>8753</v>
      </c>
      <c r="B991" s="163" t="s">
        <v>8754</v>
      </c>
      <c r="C991" s="163" t="s">
        <v>2638</v>
      </c>
      <c r="D991" s="163" t="s">
        <v>2639</v>
      </c>
      <c r="E991" s="506">
        <v>45770.27847222222</v>
      </c>
      <c r="F991" s="507">
        <v>2980.0</v>
      </c>
      <c r="G991" s="163" t="s">
        <v>2640</v>
      </c>
      <c r="H991" s="507">
        <v>2980.0</v>
      </c>
      <c r="I991" s="163" t="s">
        <v>2640</v>
      </c>
      <c r="J991" s="163" t="s">
        <v>2641</v>
      </c>
      <c r="K991" s="163" t="s">
        <v>2642</v>
      </c>
      <c r="L991" s="163" t="s">
        <v>8755</v>
      </c>
      <c r="M991" s="163" t="s">
        <v>8756</v>
      </c>
      <c r="N991" s="163" t="s">
        <v>2645</v>
      </c>
      <c r="O991" s="163" t="s">
        <v>2646</v>
      </c>
      <c r="P991" s="163" t="s">
        <v>2673</v>
      </c>
      <c r="Q991" s="163" t="s">
        <v>2648</v>
      </c>
      <c r="R991" s="506">
        <v>45770.27777777778</v>
      </c>
      <c r="S991" s="509"/>
      <c r="T991" s="509"/>
      <c r="U991" s="163" t="s">
        <v>8757</v>
      </c>
      <c r="V991" s="510"/>
      <c r="W991" s="510"/>
      <c r="X991" s="510"/>
      <c r="Y991" s="510"/>
      <c r="Z991" s="510"/>
      <c r="AA991" s="510"/>
      <c r="AB991" s="163" t="s">
        <v>8758</v>
      </c>
      <c r="AC991" s="507">
        <v>9.090151799E9</v>
      </c>
      <c r="AD991" s="510"/>
      <c r="AE991" s="510"/>
      <c r="AF991" s="510"/>
      <c r="AG991" s="510"/>
      <c r="AH991" s="509"/>
      <c r="AI991" s="509"/>
      <c r="AJ991" s="163" t="s">
        <v>2651</v>
      </c>
      <c r="AK991" s="512"/>
      <c r="AL991" s="513"/>
      <c r="AM991" s="163" t="s">
        <v>8759</v>
      </c>
      <c r="AN991" s="510"/>
      <c r="AO991" s="510"/>
      <c r="AP991" s="509"/>
      <c r="AQ991" s="509"/>
      <c r="AR991" s="509"/>
      <c r="AS991" s="509"/>
      <c r="AT991" s="163" t="s">
        <v>2653</v>
      </c>
      <c r="AU991" s="507">
        <v>3478.0</v>
      </c>
      <c r="AV991" s="507">
        <v>9.0</v>
      </c>
      <c r="AW991" s="507">
        <v>2026.0</v>
      </c>
      <c r="AX991" s="163" t="s">
        <v>2677</v>
      </c>
      <c r="AY991" s="163" t="s">
        <v>2678</v>
      </c>
      <c r="AZ991" s="163" t="s">
        <v>2655</v>
      </c>
    </row>
    <row r="992">
      <c r="A992" s="163" t="s">
        <v>8760</v>
      </c>
      <c r="B992" s="163" t="s">
        <v>8761</v>
      </c>
      <c r="C992" s="163" t="s">
        <v>2638</v>
      </c>
      <c r="D992" s="163" t="s">
        <v>2639</v>
      </c>
      <c r="E992" s="506">
        <v>45770.26597222222</v>
      </c>
      <c r="F992" s="507">
        <v>2980.0</v>
      </c>
      <c r="G992" s="163" t="s">
        <v>2640</v>
      </c>
      <c r="H992" s="507">
        <v>2980.0</v>
      </c>
      <c r="I992" s="163" t="s">
        <v>2640</v>
      </c>
      <c r="J992" s="163" t="s">
        <v>2641</v>
      </c>
      <c r="K992" s="163" t="s">
        <v>2642</v>
      </c>
      <c r="L992" s="163" t="s">
        <v>8762</v>
      </c>
      <c r="M992" s="163" t="s">
        <v>8763</v>
      </c>
      <c r="N992" s="163" t="s">
        <v>2645</v>
      </c>
      <c r="O992" s="163" t="s">
        <v>2646</v>
      </c>
      <c r="P992" s="163" t="s">
        <v>2647</v>
      </c>
      <c r="Q992" s="163" t="s">
        <v>2648</v>
      </c>
      <c r="R992" s="506">
        <v>45770.26597222222</v>
      </c>
      <c r="S992" s="509"/>
      <c r="T992" s="509"/>
      <c r="U992" s="163" t="s">
        <v>8764</v>
      </c>
      <c r="V992" s="510"/>
      <c r="W992" s="510"/>
      <c r="X992" s="510"/>
      <c r="Y992" s="510"/>
      <c r="Z992" s="510"/>
      <c r="AA992" s="510"/>
      <c r="AB992" s="163" t="s">
        <v>8765</v>
      </c>
      <c r="AC992" s="507">
        <v>8.060948933E9</v>
      </c>
      <c r="AD992" s="510"/>
      <c r="AE992" s="509"/>
      <c r="AF992" s="509"/>
      <c r="AG992" s="509"/>
      <c r="AH992" s="509"/>
      <c r="AI992" s="509"/>
      <c r="AJ992" s="163" t="s">
        <v>2651</v>
      </c>
      <c r="AK992" s="509"/>
      <c r="AL992" s="509"/>
      <c r="AM992" s="163" t="s">
        <v>8766</v>
      </c>
      <c r="AN992" s="510"/>
      <c r="AO992" s="509"/>
      <c r="AP992" s="509"/>
      <c r="AQ992" s="509"/>
      <c r="AR992" s="509"/>
      <c r="AS992" s="509"/>
      <c r="AT992" s="163" t="s">
        <v>2653</v>
      </c>
      <c r="AU992" s="507">
        <v>1502.0</v>
      </c>
      <c r="AV992" s="507">
        <v>11.0</v>
      </c>
      <c r="AW992" s="507">
        <v>2029.0</v>
      </c>
      <c r="AX992" s="163" t="s">
        <v>2730</v>
      </c>
      <c r="AY992" s="163" t="s">
        <v>5490</v>
      </c>
      <c r="AZ992" s="163" t="s">
        <v>2655</v>
      </c>
    </row>
    <row r="993">
      <c r="A993" s="163" t="s">
        <v>8767</v>
      </c>
      <c r="B993" s="163" t="s">
        <v>8768</v>
      </c>
      <c r="C993" s="163" t="s">
        <v>2638</v>
      </c>
      <c r="D993" s="163" t="s">
        <v>2639</v>
      </c>
      <c r="E993" s="506">
        <v>45770.25347222222</v>
      </c>
      <c r="F993" s="507">
        <v>2980.0</v>
      </c>
      <c r="G993" s="163" t="s">
        <v>2640</v>
      </c>
      <c r="H993" s="507">
        <v>2980.0</v>
      </c>
      <c r="I993" s="163" t="s">
        <v>2640</v>
      </c>
      <c r="J993" s="163" t="s">
        <v>2641</v>
      </c>
      <c r="K993" s="163" t="s">
        <v>2642</v>
      </c>
      <c r="L993" s="163" t="s">
        <v>8769</v>
      </c>
      <c r="M993" s="163" t="s">
        <v>8770</v>
      </c>
      <c r="N993" s="163" t="s">
        <v>2645</v>
      </c>
      <c r="O993" s="163" t="s">
        <v>2646</v>
      </c>
      <c r="P993" s="163" t="s">
        <v>2660</v>
      </c>
      <c r="Q993" s="163" t="s">
        <v>2648</v>
      </c>
      <c r="R993" s="506">
        <v>45770.25347222222</v>
      </c>
      <c r="S993" s="509"/>
      <c r="T993" s="509"/>
      <c r="U993" s="163" t="s">
        <v>8771</v>
      </c>
      <c r="V993" s="510"/>
      <c r="W993" s="510"/>
      <c r="X993" s="510"/>
      <c r="Y993" s="510"/>
      <c r="Z993" s="510"/>
      <c r="AA993" s="510"/>
      <c r="AB993" s="163" t="s">
        <v>8772</v>
      </c>
      <c r="AC993" s="507">
        <v>9.09699105E9</v>
      </c>
      <c r="AD993" s="510"/>
      <c r="AE993" s="510"/>
      <c r="AF993" s="509"/>
      <c r="AG993" s="509"/>
      <c r="AH993" s="509"/>
      <c r="AI993" s="509"/>
      <c r="AJ993" s="163" t="s">
        <v>2651</v>
      </c>
      <c r="AK993" s="509"/>
      <c r="AL993" s="509"/>
      <c r="AM993" s="163" t="s">
        <v>8773</v>
      </c>
      <c r="AN993" s="510"/>
      <c r="AO993" s="509"/>
      <c r="AP993" s="509"/>
      <c r="AQ993" s="509"/>
      <c r="AR993" s="509"/>
      <c r="AS993" s="509"/>
      <c r="AT993" s="163" t="s">
        <v>2653</v>
      </c>
      <c r="AU993" s="507">
        <v>2005.0</v>
      </c>
      <c r="AV993" s="507">
        <v>8.0</v>
      </c>
      <c r="AW993" s="507">
        <v>2026.0</v>
      </c>
      <c r="AX993" s="163" t="s">
        <v>2664</v>
      </c>
      <c r="AY993" s="163" t="s">
        <v>3133</v>
      </c>
      <c r="AZ993" s="163" t="s">
        <v>2655</v>
      </c>
    </row>
    <row r="994">
      <c r="A994" s="163" t="s">
        <v>5120</v>
      </c>
      <c r="B994" s="163" t="s">
        <v>5113</v>
      </c>
      <c r="C994" s="163" t="s">
        <v>2638</v>
      </c>
      <c r="D994" s="163" t="s">
        <v>2639</v>
      </c>
      <c r="E994" s="506">
        <v>45770.14861111111</v>
      </c>
      <c r="F994" s="507">
        <v>9800.0</v>
      </c>
      <c r="G994" s="163" t="s">
        <v>2640</v>
      </c>
      <c r="H994" s="507">
        <v>9800.0</v>
      </c>
      <c r="I994" s="163" t="s">
        <v>2640</v>
      </c>
      <c r="J994" s="163" t="s">
        <v>2641</v>
      </c>
      <c r="K994" s="163" t="s">
        <v>2642</v>
      </c>
      <c r="L994" s="163" t="s">
        <v>5114</v>
      </c>
      <c r="M994" s="163" t="s">
        <v>5121</v>
      </c>
      <c r="N994" s="163" t="s">
        <v>2645</v>
      </c>
      <c r="O994" s="163" t="s">
        <v>2646</v>
      </c>
      <c r="P994" s="163" t="s">
        <v>2647</v>
      </c>
      <c r="Q994" s="163" t="s">
        <v>2648</v>
      </c>
      <c r="R994" s="506">
        <v>45770.14861111111</v>
      </c>
      <c r="S994" s="509"/>
      <c r="T994" s="509"/>
      <c r="U994" s="163" t="s">
        <v>5122</v>
      </c>
      <c r="V994" s="510"/>
      <c r="W994" s="510"/>
      <c r="X994" s="510"/>
      <c r="Y994" s="510"/>
      <c r="Z994" s="510"/>
      <c r="AA994" s="510"/>
      <c r="AB994" s="163" t="s">
        <v>5118</v>
      </c>
      <c r="AC994" s="507">
        <v>8.060896481E9</v>
      </c>
      <c r="AD994" s="510"/>
      <c r="AE994" s="510"/>
      <c r="AF994" s="509"/>
      <c r="AG994" s="509"/>
      <c r="AH994" s="509"/>
      <c r="AI994" s="509"/>
      <c r="AJ994" s="163" t="s">
        <v>2651</v>
      </c>
      <c r="AK994" s="509"/>
      <c r="AL994" s="509"/>
      <c r="AM994" s="163" t="s">
        <v>5119</v>
      </c>
      <c r="AN994" s="510"/>
      <c r="AO994" s="509"/>
      <c r="AP994" s="509"/>
      <c r="AQ994" s="509"/>
      <c r="AR994" s="509"/>
      <c r="AS994" s="509"/>
      <c r="AT994" s="163" t="s">
        <v>2653</v>
      </c>
      <c r="AU994" s="507">
        <v>9648.0</v>
      </c>
      <c r="AV994" s="507">
        <v>11.0</v>
      </c>
      <c r="AW994" s="507">
        <v>2027.0</v>
      </c>
      <c r="AX994" s="510"/>
      <c r="AY994" s="510"/>
      <c r="AZ994" s="163" t="s">
        <v>2655</v>
      </c>
    </row>
    <row r="995">
      <c r="A995" s="163" t="s">
        <v>5112</v>
      </c>
      <c r="B995" s="163" t="s">
        <v>5113</v>
      </c>
      <c r="C995" s="163" t="s">
        <v>2638</v>
      </c>
      <c r="D995" s="163" t="s">
        <v>2639</v>
      </c>
      <c r="E995" s="506">
        <v>45770.14444444444</v>
      </c>
      <c r="F995" s="507">
        <v>2980.0</v>
      </c>
      <c r="G995" s="163" t="s">
        <v>2640</v>
      </c>
      <c r="H995" s="507">
        <v>2980.0</v>
      </c>
      <c r="I995" s="163" t="s">
        <v>2640</v>
      </c>
      <c r="J995" s="163" t="s">
        <v>2641</v>
      </c>
      <c r="K995" s="163" t="s">
        <v>2642</v>
      </c>
      <c r="L995" s="163" t="s">
        <v>5114</v>
      </c>
      <c r="M995" s="163" t="s">
        <v>5115</v>
      </c>
      <c r="N995" s="163" t="s">
        <v>2645</v>
      </c>
      <c r="O995" s="163" t="s">
        <v>2646</v>
      </c>
      <c r="P995" s="163" t="s">
        <v>2647</v>
      </c>
      <c r="Q995" s="163" t="s">
        <v>2648</v>
      </c>
      <c r="R995" s="506">
        <v>45770.14444444444</v>
      </c>
      <c r="S995" s="509"/>
      <c r="T995" s="509"/>
      <c r="U995" s="163" t="s">
        <v>5116</v>
      </c>
      <c r="V995" s="510"/>
      <c r="W995" s="510"/>
      <c r="X995" s="510"/>
      <c r="Y995" s="510"/>
      <c r="Z995" s="510"/>
      <c r="AA995" s="510"/>
      <c r="AB995" s="163" t="s">
        <v>5118</v>
      </c>
      <c r="AC995" s="507">
        <v>8.060896481E9</v>
      </c>
      <c r="AD995" s="510"/>
      <c r="AE995" s="510"/>
      <c r="AF995" s="509"/>
      <c r="AG995" s="509"/>
      <c r="AH995" s="509"/>
      <c r="AI995" s="509"/>
      <c r="AJ995" s="163" t="s">
        <v>2651</v>
      </c>
      <c r="AK995" s="509"/>
      <c r="AL995" s="509"/>
      <c r="AM995" s="163" t="s">
        <v>5119</v>
      </c>
      <c r="AN995" s="510"/>
      <c r="AO995" s="509"/>
      <c r="AP995" s="509"/>
      <c r="AQ995" s="509"/>
      <c r="AR995" s="509"/>
      <c r="AS995" s="509"/>
      <c r="AT995" s="163" t="s">
        <v>2653</v>
      </c>
      <c r="AU995" s="507">
        <v>9648.0</v>
      </c>
      <c r="AV995" s="507">
        <v>11.0</v>
      </c>
      <c r="AW995" s="507">
        <v>2027.0</v>
      </c>
      <c r="AX995" s="510"/>
      <c r="AY995" s="510"/>
      <c r="AZ995" s="163" t="s">
        <v>2655</v>
      </c>
    </row>
    <row r="996">
      <c r="A996" s="163" t="s">
        <v>8774</v>
      </c>
      <c r="B996" s="163" t="s">
        <v>8775</v>
      </c>
      <c r="C996" s="163" t="s">
        <v>2638</v>
      </c>
      <c r="D996" s="163" t="s">
        <v>2639</v>
      </c>
      <c r="E996" s="506">
        <v>45770.06597222222</v>
      </c>
      <c r="F996" s="507">
        <v>2980.0</v>
      </c>
      <c r="G996" s="163" t="s">
        <v>2640</v>
      </c>
      <c r="H996" s="507">
        <v>2980.0</v>
      </c>
      <c r="I996" s="163" t="s">
        <v>2640</v>
      </c>
      <c r="J996" s="163" t="s">
        <v>2641</v>
      </c>
      <c r="K996" s="163" t="s">
        <v>2642</v>
      </c>
      <c r="L996" s="163" t="s">
        <v>8776</v>
      </c>
      <c r="M996" s="163" t="s">
        <v>8777</v>
      </c>
      <c r="N996" s="163" t="s">
        <v>2645</v>
      </c>
      <c r="O996" s="163" t="s">
        <v>2646</v>
      </c>
      <c r="P996" s="163" t="s">
        <v>2673</v>
      </c>
      <c r="Q996" s="163" t="s">
        <v>2648</v>
      </c>
      <c r="R996" s="506">
        <v>45770.06527777778</v>
      </c>
      <c r="S996" s="509"/>
      <c r="T996" s="509"/>
      <c r="U996" s="163" t="s">
        <v>8778</v>
      </c>
      <c r="V996" s="510"/>
      <c r="W996" s="510"/>
      <c r="X996" s="510"/>
      <c r="Y996" s="510"/>
      <c r="Z996" s="510"/>
      <c r="AA996" s="510"/>
      <c r="AB996" s="163" t="s">
        <v>8779</v>
      </c>
      <c r="AC996" s="507">
        <v>9.069760628E9</v>
      </c>
      <c r="AD996" s="510"/>
      <c r="AE996" s="509"/>
      <c r="AF996" s="509"/>
      <c r="AG996" s="509"/>
      <c r="AH996" s="509"/>
      <c r="AI996" s="509"/>
      <c r="AJ996" s="163" t="s">
        <v>2651</v>
      </c>
      <c r="AK996" s="509"/>
      <c r="AL996" s="509"/>
      <c r="AM996" s="163" t="s">
        <v>8780</v>
      </c>
      <c r="AN996" s="510"/>
      <c r="AO996" s="509"/>
      <c r="AP996" s="509"/>
      <c r="AQ996" s="509"/>
      <c r="AR996" s="509"/>
      <c r="AS996" s="509"/>
      <c r="AT996" s="163" t="s">
        <v>2700</v>
      </c>
      <c r="AU996" s="507">
        <v>7012.0</v>
      </c>
      <c r="AV996" s="507">
        <v>8.0</v>
      </c>
      <c r="AW996" s="507">
        <v>2028.0</v>
      </c>
      <c r="AX996" s="163" t="s">
        <v>2677</v>
      </c>
      <c r="AY996" s="163" t="s">
        <v>2709</v>
      </c>
      <c r="AZ996" s="163" t="s">
        <v>2655</v>
      </c>
    </row>
    <row r="997">
      <c r="A997" s="163" t="s">
        <v>8781</v>
      </c>
      <c r="B997" s="163" t="s">
        <v>8782</v>
      </c>
      <c r="C997" s="163" t="s">
        <v>2638</v>
      </c>
      <c r="D997" s="163" t="s">
        <v>2639</v>
      </c>
      <c r="E997" s="506">
        <v>45770.06458333333</v>
      </c>
      <c r="F997" s="507">
        <v>2980.0</v>
      </c>
      <c r="G997" s="163" t="s">
        <v>2640</v>
      </c>
      <c r="H997" s="507">
        <v>2980.0</v>
      </c>
      <c r="I997" s="163" t="s">
        <v>2640</v>
      </c>
      <c r="J997" s="163" t="s">
        <v>2641</v>
      </c>
      <c r="K997" s="163" t="s">
        <v>2642</v>
      </c>
      <c r="L997" s="163" t="s">
        <v>8783</v>
      </c>
      <c r="M997" s="163" t="s">
        <v>8784</v>
      </c>
      <c r="N997" s="163" t="s">
        <v>2645</v>
      </c>
      <c r="O997" s="163" t="s">
        <v>2646</v>
      </c>
      <c r="P997" s="163" t="s">
        <v>2683</v>
      </c>
      <c r="Q997" s="163" t="s">
        <v>2648</v>
      </c>
      <c r="R997" s="506">
        <v>45770.0625</v>
      </c>
      <c r="S997" s="509"/>
      <c r="T997" s="509"/>
      <c r="U997" s="163" t="s">
        <v>8785</v>
      </c>
      <c r="V997" s="510"/>
      <c r="W997" s="510"/>
      <c r="X997" s="510"/>
      <c r="Y997" s="510"/>
      <c r="Z997" s="510"/>
      <c r="AA997" s="510"/>
      <c r="AB997" s="163" t="s">
        <v>8786</v>
      </c>
      <c r="AC997" s="507">
        <v>9.071036703E9</v>
      </c>
      <c r="AD997" s="510"/>
      <c r="AE997" s="509"/>
      <c r="AF997" s="509"/>
      <c r="AG997" s="509"/>
      <c r="AH997" s="509"/>
      <c r="AI997" s="509"/>
      <c r="AJ997" s="163" t="s">
        <v>2651</v>
      </c>
      <c r="AK997" s="509"/>
      <c r="AL997" s="509"/>
      <c r="AM997" s="163" t="s">
        <v>8787</v>
      </c>
      <c r="AN997" s="510"/>
      <c r="AO997" s="509"/>
      <c r="AP997" s="509"/>
      <c r="AQ997" s="509"/>
      <c r="AR997" s="509"/>
      <c r="AS997" s="509"/>
      <c r="AT997" s="163" t="s">
        <v>2653</v>
      </c>
      <c r="AU997" s="507">
        <v>3464.0</v>
      </c>
      <c r="AV997" s="507">
        <v>2.0</v>
      </c>
      <c r="AW997" s="507">
        <v>2029.0</v>
      </c>
      <c r="AX997" s="163" t="s">
        <v>2687</v>
      </c>
      <c r="AY997" s="163" t="s">
        <v>2688</v>
      </c>
      <c r="AZ997" s="163" t="s">
        <v>2655</v>
      </c>
    </row>
    <row r="998">
      <c r="A998" s="163" t="s">
        <v>6995</v>
      </c>
      <c r="B998" s="163" t="s">
        <v>6996</v>
      </c>
      <c r="C998" s="163" t="s">
        <v>2638</v>
      </c>
      <c r="D998" s="163" t="s">
        <v>2639</v>
      </c>
      <c r="E998" s="506">
        <v>45770.04583333333</v>
      </c>
      <c r="F998" s="507">
        <v>9800.0</v>
      </c>
      <c r="G998" s="163" t="s">
        <v>2640</v>
      </c>
      <c r="H998" s="507">
        <v>9800.0</v>
      </c>
      <c r="I998" s="163" t="s">
        <v>2640</v>
      </c>
      <c r="J998" s="163" t="s">
        <v>2641</v>
      </c>
      <c r="K998" s="163" t="s">
        <v>2642</v>
      </c>
      <c r="L998" s="163" t="s">
        <v>6997</v>
      </c>
      <c r="M998" s="163" t="s">
        <v>6998</v>
      </c>
      <c r="N998" s="163" t="s">
        <v>2645</v>
      </c>
      <c r="O998" s="163" t="s">
        <v>2646</v>
      </c>
      <c r="P998" s="163" t="s">
        <v>2673</v>
      </c>
      <c r="Q998" s="163" t="s">
        <v>2648</v>
      </c>
      <c r="R998" s="506">
        <v>45770.044444444444</v>
      </c>
      <c r="S998" s="509"/>
      <c r="T998" s="509"/>
      <c r="U998" s="163" t="s">
        <v>6999</v>
      </c>
      <c r="V998" s="510"/>
      <c r="W998" s="510"/>
      <c r="X998" s="510"/>
      <c r="Y998" s="510"/>
      <c r="Z998" s="510"/>
      <c r="AA998" s="510"/>
      <c r="AB998" s="163" t="s">
        <v>7000</v>
      </c>
      <c r="AC998" s="507">
        <v>9.050515681E9</v>
      </c>
      <c r="AD998" s="510"/>
      <c r="AE998" s="509"/>
      <c r="AF998" s="509"/>
      <c r="AG998" s="509"/>
      <c r="AH998" s="509"/>
      <c r="AI998" s="509"/>
      <c r="AJ998" s="163" t="s">
        <v>2651</v>
      </c>
      <c r="AK998" s="509"/>
      <c r="AL998" s="509"/>
      <c r="AM998" s="163" t="s">
        <v>7001</v>
      </c>
      <c r="AN998" s="510"/>
      <c r="AO998" s="509"/>
      <c r="AP998" s="509"/>
      <c r="AQ998" s="509"/>
      <c r="AR998" s="509"/>
      <c r="AS998" s="509"/>
      <c r="AT998" s="163" t="s">
        <v>2653</v>
      </c>
      <c r="AU998" s="507">
        <v>5461.0</v>
      </c>
      <c r="AV998" s="507">
        <v>7.0</v>
      </c>
      <c r="AW998" s="507">
        <v>2025.0</v>
      </c>
      <c r="AX998" s="163" t="s">
        <v>2936</v>
      </c>
      <c r="AY998" s="163" t="s">
        <v>2717</v>
      </c>
      <c r="AZ998" s="163" t="s">
        <v>2655</v>
      </c>
    </row>
    <row r="999">
      <c r="A999" s="163" t="s">
        <v>8788</v>
      </c>
      <c r="B999" s="163" t="s">
        <v>8789</v>
      </c>
      <c r="C999" s="163" t="s">
        <v>2638</v>
      </c>
      <c r="D999" s="163" t="s">
        <v>2639</v>
      </c>
      <c r="E999" s="506">
        <v>45770.04236111111</v>
      </c>
      <c r="F999" s="507">
        <v>2980.0</v>
      </c>
      <c r="G999" s="163" t="s">
        <v>2640</v>
      </c>
      <c r="H999" s="507">
        <v>2980.0</v>
      </c>
      <c r="I999" s="163" t="s">
        <v>2640</v>
      </c>
      <c r="J999" s="163" t="s">
        <v>2641</v>
      </c>
      <c r="K999" s="163" t="s">
        <v>2642</v>
      </c>
      <c r="L999" s="163" t="s">
        <v>8790</v>
      </c>
      <c r="M999" s="163" t="s">
        <v>8791</v>
      </c>
      <c r="N999" s="163" t="s">
        <v>2645</v>
      </c>
      <c r="O999" s="163" t="s">
        <v>2646</v>
      </c>
      <c r="P999" s="163" t="s">
        <v>2683</v>
      </c>
      <c r="Q999" s="163" t="s">
        <v>2648</v>
      </c>
      <c r="R999" s="506">
        <v>45770.041666666664</v>
      </c>
      <c r="S999" s="509"/>
      <c r="T999" s="509"/>
      <c r="U999" s="163" t="s">
        <v>8792</v>
      </c>
      <c r="V999" s="510"/>
      <c r="W999" s="510"/>
      <c r="X999" s="510"/>
      <c r="Y999" s="510"/>
      <c r="Z999" s="510"/>
      <c r="AA999" s="510"/>
      <c r="AB999" s="163" t="s">
        <v>8793</v>
      </c>
      <c r="AC999" s="507">
        <v>9.014938963E9</v>
      </c>
      <c r="AD999" s="510"/>
      <c r="AE999" s="509"/>
      <c r="AF999" s="509"/>
      <c r="AG999" s="509"/>
      <c r="AH999" s="509"/>
      <c r="AI999" s="509"/>
      <c r="AJ999" s="163" t="s">
        <v>2651</v>
      </c>
      <c r="AK999" s="509"/>
      <c r="AL999" s="509"/>
      <c r="AM999" s="163" t="s">
        <v>8794</v>
      </c>
      <c r="AN999" s="510"/>
      <c r="AO999" s="509"/>
      <c r="AP999" s="509"/>
      <c r="AQ999" s="509"/>
      <c r="AR999" s="509"/>
      <c r="AS999" s="509"/>
      <c r="AT999" s="163" t="s">
        <v>2653</v>
      </c>
      <c r="AU999" s="507">
        <v>8070.0</v>
      </c>
      <c r="AV999" s="507">
        <v>11.0</v>
      </c>
      <c r="AW999" s="507">
        <v>2026.0</v>
      </c>
      <c r="AX999" s="163" t="s">
        <v>2687</v>
      </c>
      <c r="AY999" s="163" t="s">
        <v>2688</v>
      </c>
      <c r="AZ999" s="163" t="s">
        <v>2655</v>
      </c>
    </row>
    <row r="1000">
      <c r="A1000" s="163" t="s">
        <v>8795</v>
      </c>
      <c r="B1000" s="163" t="s">
        <v>6996</v>
      </c>
      <c r="C1000" s="163" t="s">
        <v>2638</v>
      </c>
      <c r="D1000" s="163" t="s">
        <v>2639</v>
      </c>
      <c r="E1000" s="506">
        <v>45770.041666666664</v>
      </c>
      <c r="F1000" s="507">
        <v>2980.0</v>
      </c>
      <c r="G1000" s="163" t="s">
        <v>2640</v>
      </c>
      <c r="H1000" s="507">
        <v>2980.0</v>
      </c>
      <c r="I1000" s="163" t="s">
        <v>2640</v>
      </c>
      <c r="J1000" s="163" t="s">
        <v>2641</v>
      </c>
      <c r="K1000" s="163" t="s">
        <v>2642</v>
      </c>
      <c r="L1000" s="163" t="s">
        <v>6997</v>
      </c>
      <c r="M1000" s="163" t="s">
        <v>8796</v>
      </c>
      <c r="N1000" s="163" t="s">
        <v>2645</v>
      </c>
      <c r="O1000" s="163" t="s">
        <v>2646</v>
      </c>
      <c r="P1000" s="163" t="s">
        <v>2673</v>
      </c>
      <c r="Q1000" s="163" t="s">
        <v>2648</v>
      </c>
      <c r="R1000" s="506">
        <v>45770.040972222225</v>
      </c>
      <c r="S1000" s="509"/>
      <c r="T1000" s="509"/>
      <c r="U1000" s="163" t="s">
        <v>8797</v>
      </c>
      <c r="V1000" s="510"/>
      <c r="W1000" s="510"/>
      <c r="X1000" s="510"/>
      <c r="Y1000" s="510"/>
      <c r="Z1000" s="510"/>
      <c r="AA1000" s="510"/>
      <c r="AB1000" s="163" t="s">
        <v>7000</v>
      </c>
      <c r="AC1000" s="507">
        <v>9.050515681E9</v>
      </c>
      <c r="AD1000" s="510"/>
      <c r="AE1000" s="509"/>
      <c r="AF1000" s="509"/>
      <c r="AG1000" s="509"/>
      <c r="AH1000" s="509"/>
      <c r="AI1000" s="509"/>
      <c r="AJ1000" s="163" t="s">
        <v>2651</v>
      </c>
      <c r="AK1000" s="509"/>
      <c r="AL1000" s="509"/>
      <c r="AM1000" s="163" t="s">
        <v>7001</v>
      </c>
      <c r="AN1000" s="510"/>
      <c r="AO1000" s="509"/>
      <c r="AP1000" s="509"/>
      <c r="AQ1000" s="509"/>
      <c r="AR1000" s="509"/>
      <c r="AS1000" s="509"/>
      <c r="AT1000" s="163" t="s">
        <v>2653</v>
      </c>
      <c r="AU1000" s="507">
        <v>5461.0</v>
      </c>
      <c r="AV1000" s="507">
        <v>7.0</v>
      </c>
      <c r="AW1000" s="507">
        <v>2025.0</v>
      </c>
      <c r="AX1000" s="163" t="s">
        <v>2936</v>
      </c>
      <c r="AY1000" s="163" t="s">
        <v>2717</v>
      </c>
      <c r="AZ1000" s="163" t="s">
        <v>2655</v>
      </c>
    </row>
    <row r="1001">
      <c r="A1001" s="163" t="s">
        <v>8798</v>
      </c>
      <c r="B1001" s="163" t="s">
        <v>8799</v>
      </c>
      <c r="C1001" s="163" t="s">
        <v>2638</v>
      </c>
      <c r="D1001" s="163" t="s">
        <v>2639</v>
      </c>
      <c r="E1001" s="506">
        <v>45770.01666666667</v>
      </c>
      <c r="F1001" s="507">
        <v>9800.0</v>
      </c>
      <c r="G1001" s="163" t="s">
        <v>2640</v>
      </c>
      <c r="H1001" s="507">
        <v>9800.0</v>
      </c>
      <c r="I1001" s="163" t="s">
        <v>2640</v>
      </c>
      <c r="J1001" s="163" t="s">
        <v>2641</v>
      </c>
      <c r="K1001" s="163" t="s">
        <v>2642</v>
      </c>
      <c r="L1001" s="163" t="s">
        <v>8800</v>
      </c>
      <c r="M1001" s="163" t="s">
        <v>8801</v>
      </c>
      <c r="N1001" s="163" t="s">
        <v>2645</v>
      </c>
      <c r="O1001" s="163" t="s">
        <v>2646</v>
      </c>
      <c r="P1001" s="163" t="s">
        <v>2683</v>
      </c>
      <c r="Q1001" s="163" t="s">
        <v>2648</v>
      </c>
      <c r="R1001" s="506">
        <v>45770.01527777778</v>
      </c>
      <c r="S1001" s="509"/>
      <c r="T1001" s="509"/>
      <c r="U1001" s="163" t="s">
        <v>8802</v>
      </c>
      <c r="V1001" s="510"/>
      <c r="W1001" s="510"/>
      <c r="X1001" s="510"/>
      <c r="Y1001" s="510"/>
      <c r="Z1001" s="510"/>
      <c r="AA1001" s="510"/>
      <c r="AB1001" s="163" t="s">
        <v>8803</v>
      </c>
      <c r="AC1001" s="507">
        <v>9.064917121E9</v>
      </c>
      <c r="AD1001" s="510"/>
      <c r="AE1001" s="509"/>
      <c r="AF1001" s="509"/>
      <c r="AG1001" s="509"/>
      <c r="AH1001" s="509"/>
      <c r="AI1001" s="509"/>
      <c r="AJ1001" s="163" t="s">
        <v>2651</v>
      </c>
      <c r="AK1001" s="509"/>
      <c r="AL1001" s="509"/>
      <c r="AM1001" s="163" t="s">
        <v>8804</v>
      </c>
      <c r="AN1001" s="510"/>
      <c r="AO1001" s="509"/>
      <c r="AP1001" s="509"/>
      <c r="AQ1001" s="509"/>
      <c r="AR1001" s="509"/>
      <c r="AS1001" s="509"/>
      <c r="AT1001" s="163" t="s">
        <v>2700</v>
      </c>
      <c r="AU1001" s="507">
        <v>8975.0</v>
      </c>
      <c r="AV1001" s="507">
        <v>1.0</v>
      </c>
      <c r="AW1001" s="507">
        <v>2029.0</v>
      </c>
      <c r="AX1001" s="163" t="s">
        <v>2749</v>
      </c>
      <c r="AY1001" s="163" t="s">
        <v>4741</v>
      </c>
      <c r="AZ1001" s="163" t="s">
        <v>2655</v>
      </c>
    </row>
    <row r="1002">
      <c r="A1002" s="163" t="s">
        <v>8805</v>
      </c>
      <c r="B1002" s="163" t="s">
        <v>8806</v>
      </c>
      <c r="C1002" s="163" t="s">
        <v>2638</v>
      </c>
      <c r="D1002" s="163" t="s">
        <v>2639</v>
      </c>
      <c r="E1002" s="506">
        <v>45770.01458333333</v>
      </c>
      <c r="F1002" s="507">
        <v>9800.0</v>
      </c>
      <c r="G1002" s="163" t="s">
        <v>2640</v>
      </c>
      <c r="H1002" s="507">
        <v>9800.0</v>
      </c>
      <c r="I1002" s="163" t="s">
        <v>2640</v>
      </c>
      <c r="J1002" s="163" t="s">
        <v>2641</v>
      </c>
      <c r="K1002" s="163" t="s">
        <v>2642</v>
      </c>
      <c r="L1002" s="163" t="s">
        <v>8807</v>
      </c>
      <c r="M1002" s="163" t="s">
        <v>8808</v>
      </c>
      <c r="N1002" s="163" t="s">
        <v>2645</v>
      </c>
      <c r="O1002" s="163" t="s">
        <v>2646</v>
      </c>
      <c r="P1002" s="163" t="s">
        <v>2673</v>
      </c>
      <c r="Q1002" s="163" t="s">
        <v>2648</v>
      </c>
      <c r="R1002" s="506">
        <v>45770.0125</v>
      </c>
      <c r="S1002" s="509"/>
      <c r="T1002" s="509"/>
      <c r="U1002" s="163" t="s">
        <v>8809</v>
      </c>
      <c r="V1002" s="510"/>
      <c r="W1002" s="510"/>
      <c r="X1002" s="510"/>
      <c r="Y1002" s="510"/>
      <c r="Z1002" s="510"/>
      <c r="AA1002" s="510"/>
      <c r="AB1002" s="163" t="s">
        <v>8810</v>
      </c>
      <c r="AC1002" s="507">
        <v>8.088503933E9</v>
      </c>
      <c r="AD1002" s="510"/>
      <c r="AE1002" s="509"/>
      <c r="AF1002" s="509"/>
      <c r="AG1002" s="509"/>
      <c r="AH1002" s="509"/>
      <c r="AI1002" s="509"/>
      <c r="AJ1002" s="163" t="s">
        <v>2651</v>
      </c>
      <c r="AK1002" s="509"/>
      <c r="AL1002" s="509"/>
      <c r="AM1002" s="163" t="s">
        <v>8811</v>
      </c>
      <c r="AN1002" s="510"/>
      <c r="AO1002" s="509"/>
      <c r="AP1002" s="509"/>
      <c r="AQ1002" s="509"/>
      <c r="AR1002" s="509"/>
      <c r="AS1002" s="509"/>
      <c r="AT1002" s="163" t="s">
        <v>2700</v>
      </c>
      <c r="AU1002" s="507">
        <v>3218.0</v>
      </c>
      <c r="AV1002" s="507">
        <v>5.0</v>
      </c>
      <c r="AW1002" s="507">
        <v>2030.0</v>
      </c>
      <c r="AX1002" s="163" t="s">
        <v>2677</v>
      </c>
      <c r="AY1002" s="163" t="s">
        <v>2717</v>
      </c>
      <c r="AZ1002" s="163" t="s">
        <v>2655</v>
      </c>
    </row>
    <row r="1003">
      <c r="A1003" s="163" t="s">
        <v>8812</v>
      </c>
      <c r="B1003" s="163" t="s">
        <v>8799</v>
      </c>
      <c r="C1003" s="163" t="s">
        <v>2638</v>
      </c>
      <c r="D1003" s="163" t="s">
        <v>2639</v>
      </c>
      <c r="E1003" s="506">
        <v>45770.0125</v>
      </c>
      <c r="F1003" s="507">
        <v>2980.0</v>
      </c>
      <c r="G1003" s="163" t="s">
        <v>2640</v>
      </c>
      <c r="H1003" s="507">
        <v>2980.0</v>
      </c>
      <c r="I1003" s="163" t="s">
        <v>2640</v>
      </c>
      <c r="J1003" s="163" t="s">
        <v>2641</v>
      </c>
      <c r="K1003" s="163" t="s">
        <v>2642</v>
      </c>
      <c r="L1003" s="163" t="s">
        <v>8800</v>
      </c>
      <c r="M1003" s="163" t="s">
        <v>8813</v>
      </c>
      <c r="N1003" s="163" t="s">
        <v>2645</v>
      </c>
      <c r="O1003" s="163" t="s">
        <v>2646</v>
      </c>
      <c r="P1003" s="163" t="s">
        <v>2683</v>
      </c>
      <c r="Q1003" s="163" t="s">
        <v>2648</v>
      </c>
      <c r="R1003" s="506">
        <v>45770.010416666664</v>
      </c>
      <c r="S1003" s="509"/>
      <c r="T1003" s="509"/>
      <c r="U1003" s="163" t="s">
        <v>8814</v>
      </c>
      <c r="V1003" s="510"/>
      <c r="W1003" s="510"/>
      <c r="X1003" s="510"/>
      <c r="Y1003" s="510"/>
      <c r="Z1003" s="510"/>
      <c r="AA1003" s="510"/>
      <c r="AB1003" s="163" t="s">
        <v>8803</v>
      </c>
      <c r="AC1003" s="507">
        <v>9.064917121E9</v>
      </c>
      <c r="AD1003" s="510"/>
      <c r="AE1003" s="509"/>
      <c r="AF1003" s="509"/>
      <c r="AG1003" s="509"/>
      <c r="AH1003" s="509"/>
      <c r="AI1003" s="509"/>
      <c r="AJ1003" s="163" t="s">
        <v>2651</v>
      </c>
      <c r="AK1003" s="509"/>
      <c r="AL1003" s="509"/>
      <c r="AM1003" s="163" t="s">
        <v>8804</v>
      </c>
      <c r="AN1003" s="510"/>
      <c r="AO1003" s="509"/>
      <c r="AP1003" s="509"/>
      <c r="AQ1003" s="509"/>
      <c r="AR1003" s="509"/>
      <c r="AS1003" s="509"/>
      <c r="AT1003" s="163" t="s">
        <v>2700</v>
      </c>
      <c r="AU1003" s="507">
        <v>8975.0</v>
      </c>
      <c r="AV1003" s="507">
        <v>1.0</v>
      </c>
      <c r="AW1003" s="507">
        <v>2029.0</v>
      </c>
      <c r="AX1003" s="163" t="s">
        <v>2749</v>
      </c>
      <c r="AY1003" s="163" t="s">
        <v>4741</v>
      </c>
      <c r="AZ1003" s="163" t="s">
        <v>2655</v>
      </c>
    </row>
    <row r="1004">
      <c r="A1004" s="163" t="s">
        <v>8815</v>
      </c>
      <c r="B1004" s="163" t="s">
        <v>8806</v>
      </c>
      <c r="C1004" s="163" t="s">
        <v>2638</v>
      </c>
      <c r="D1004" s="163" t="s">
        <v>2639</v>
      </c>
      <c r="E1004" s="506">
        <v>45770.01111111111</v>
      </c>
      <c r="F1004" s="507">
        <v>2980.0</v>
      </c>
      <c r="G1004" s="163" t="s">
        <v>2640</v>
      </c>
      <c r="H1004" s="507">
        <v>2980.0</v>
      </c>
      <c r="I1004" s="163" t="s">
        <v>2640</v>
      </c>
      <c r="J1004" s="163" t="s">
        <v>2641</v>
      </c>
      <c r="K1004" s="163" t="s">
        <v>2642</v>
      </c>
      <c r="L1004" s="163" t="s">
        <v>8807</v>
      </c>
      <c r="M1004" s="163" t="s">
        <v>8816</v>
      </c>
      <c r="N1004" s="163" t="s">
        <v>2645</v>
      </c>
      <c r="O1004" s="163" t="s">
        <v>2646</v>
      </c>
      <c r="P1004" s="163" t="s">
        <v>2673</v>
      </c>
      <c r="Q1004" s="163" t="s">
        <v>2648</v>
      </c>
      <c r="R1004" s="506">
        <v>45770.009722222225</v>
      </c>
      <c r="S1004" s="509"/>
      <c r="T1004" s="509"/>
      <c r="U1004" s="163" t="s">
        <v>8817</v>
      </c>
      <c r="V1004" s="510"/>
      <c r="W1004" s="510"/>
      <c r="X1004" s="510"/>
      <c r="Y1004" s="510"/>
      <c r="Z1004" s="510"/>
      <c r="AA1004" s="510"/>
      <c r="AB1004" s="163" t="s">
        <v>8810</v>
      </c>
      <c r="AC1004" s="507">
        <v>8.088503933E9</v>
      </c>
      <c r="AD1004" s="509"/>
      <c r="AE1004" s="509"/>
      <c r="AF1004" s="509"/>
      <c r="AG1004" s="509"/>
      <c r="AH1004" s="509"/>
      <c r="AI1004" s="509"/>
      <c r="AJ1004" s="163" t="s">
        <v>2651</v>
      </c>
      <c r="AK1004" s="509"/>
      <c r="AL1004" s="509"/>
      <c r="AM1004" s="163" t="s">
        <v>8811</v>
      </c>
      <c r="AN1004" s="510"/>
      <c r="AO1004" s="509"/>
      <c r="AP1004" s="509"/>
      <c r="AQ1004" s="509"/>
      <c r="AR1004" s="509"/>
      <c r="AS1004" s="509"/>
      <c r="AT1004" s="163" t="s">
        <v>2700</v>
      </c>
      <c r="AU1004" s="507">
        <v>3218.0</v>
      </c>
      <c r="AV1004" s="507">
        <v>5.0</v>
      </c>
      <c r="AW1004" s="507">
        <v>2030.0</v>
      </c>
      <c r="AX1004" s="163" t="s">
        <v>2677</v>
      </c>
      <c r="AY1004" s="163" t="s">
        <v>2717</v>
      </c>
      <c r="AZ1004" s="163" t="s">
        <v>2655</v>
      </c>
    </row>
    <row r="1005">
      <c r="A1005" s="163" t="s">
        <v>8818</v>
      </c>
      <c r="B1005" s="163" t="s">
        <v>8819</v>
      </c>
      <c r="C1005" s="163" t="s">
        <v>2638</v>
      </c>
      <c r="D1005" s="163" t="s">
        <v>2639</v>
      </c>
      <c r="E1005" s="506">
        <v>45769.99513888889</v>
      </c>
      <c r="F1005" s="507">
        <v>2980.0</v>
      </c>
      <c r="G1005" s="163" t="s">
        <v>2640</v>
      </c>
      <c r="H1005" s="507">
        <v>2980.0</v>
      </c>
      <c r="I1005" s="163" t="s">
        <v>2640</v>
      </c>
      <c r="J1005" s="163" t="s">
        <v>2641</v>
      </c>
      <c r="K1005" s="163" t="s">
        <v>2642</v>
      </c>
      <c r="L1005" s="163" t="s">
        <v>8820</v>
      </c>
      <c r="M1005" s="163" t="s">
        <v>8821</v>
      </c>
      <c r="N1005" s="163" t="s">
        <v>2645</v>
      </c>
      <c r="O1005" s="163" t="s">
        <v>2646</v>
      </c>
      <c r="P1005" s="163" t="s">
        <v>2673</v>
      </c>
      <c r="Q1005" s="163" t="s">
        <v>2648</v>
      </c>
      <c r="R1005" s="506">
        <v>45769.99444444444</v>
      </c>
      <c r="S1005" s="509"/>
      <c r="T1005" s="509"/>
      <c r="U1005" s="163" t="s">
        <v>8822</v>
      </c>
      <c r="V1005" s="510"/>
      <c r="W1005" s="510"/>
      <c r="X1005" s="510"/>
      <c r="Y1005" s="510"/>
      <c r="Z1005" s="510"/>
      <c r="AA1005" s="510"/>
      <c r="AB1005" s="163" t="s">
        <v>8823</v>
      </c>
      <c r="AC1005" s="507">
        <v>8.02192801E9</v>
      </c>
      <c r="AD1005" s="510"/>
      <c r="AE1005" s="509"/>
      <c r="AF1005" s="509"/>
      <c r="AG1005" s="509"/>
      <c r="AH1005" s="509"/>
      <c r="AI1005" s="509"/>
      <c r="AJ1005" s="163" t="s">
        <v>2651</v>
      </c>
      <c r="AK1005" s="509"/>
      <c r="AL1005" s="509"/>
      <c r="AM1005" s="163" t="s">
        <v>8824</v>
      </c>
      <c r="AN1005" s="510"/>
      <c r="AO1005" s="509"/>
      <c r="AP1005" s="509"/>
      <c r="AQ1005" s="509"/>
      <c r="AR1005" s="509"/>
      <c r="AS1005" s="509"/>
      <c r="AT1005" s="163" t="s">
        <v>2653</v>
      </c>
      <c r="AU1005" s="507">
        <v>5503.0</v>
      </c>
      <c r="AV1005" s="507">
        <v>8.0</v>
      </c>
      <c r="AW1005" s="507">
        <v>2027.0</v>
      </c>
      <c r="AX1005" s="163" t="s">
        <v>2677</v>
      </c>
      <c r="AY1005" s="163" t="s">
        <v>2717</v>
      </c>
      <c r="AZ1005" s="163" t="s">
        <v>2655</v>
      </c>
    </row>
    <row r="1006">
      <c r="A1006" s="163" t="s">
        <v>8825</v>
      </c>
      <c r="B1006" s="163" t="s">
        <v>8826</v>
      </c>
      <c r="C1006" s="163" t="s">
        <v>2638</v>
      </c>
      <c r="D1006" s="163" t="s">
        <v>2639</v>
      </c>
      <c r="E1006" s="506">
        <v>45769.986805555556</v>
      </c>
      <c r="F1006" s="507">
        <v>9800.0</v>
      </c>
      <c r="G1006" s="163" t="s">
        <v>2640</v>
      </c>
      <c r="H1006" s="507">
        <v>9800.0</v>
      </c>
      <c r="I1006" s="163" t="s">
        <v>2640</v>
      </c>
      <c r="J1006" s="163" t="s">
        <v>2641</v>
      </c>
      <c r="K1006" s="163" t="s">
        <v>2642</v>
      </c>
      <c r="L1006" s="163" t="s">
        <v>8827</v>
      </c>
      <c r="M1006" s="163" t="s">
        <v>8828</v>
      </c>
      <c r="N1006" s="163" t="s">
        <v>2645</v>
      </c>
      <c r="O1006" s="163" t="s">
        <v>2646</v>
      </c>
      <c r="P1006" s="163" t="s">
        <v>2683</v>
      </c>
      <c r="Q1006" s="163" t="s">
        <v>2648</v>
      </c>
      <c r="R1006" s="506">
        <v>45769.98541666667</v>
      </c>
      <c r="S1006" s="509"/>
      <c r="T1006" s="509"/>
      <c r="U1006" s="163" t="s">
        <v>8829</v>
      </c>
      <c r="V1006" s="510"/>
      <c r="W1006" s="510"/>
      <c r="X1006" s="510"/>
      <c r="Y1006" s="510"/>
      <c r="Z1006" s="510"/>
      <c r="AA1006" s="510"/>
      <c r="AB1006" s="163" t="s">
        <v>8830</v>
      </c>
      <c r="AC1006" s="507">
        <v>8.05578321E9</v>
      </c>
      <c r="AD1006" s="510"/>
      <c r="AE1006" s="509"/>
      <c r="AF1006" s="509"/>
      <c r="AG1006" s="509"/>
      <c r="AH1006" s="509"/>
      <c r="AI1006" s="509"/>
      <c r="AJ1006" s="163" t="s">
        <v>2651</v>
      </c>
      <c r="AK1006" s="509"/>
      <c r="AL1006" s="509"/>
      <c r="AM1006" s="163" t="s">
        <v>8831</v>
      </c>
      <c r="AN1006" s="510"/>
      <c r="AO1006" s="509"/>
      <c r="AP1006" s="509"/>
      <c r="AQ1006" s="509"/>
      <c r="AR1006" s="509"/>
      <c r="AS1006" s="509"/>
      <c r="AT1006" s="163" t="s">
        <v>2653</v>
      </c>
      <c r="AU1006" s="507">
        <v>1168.0</v>
      </c>
      <c r="AV1006" s="507">
        <v>3.0</v>
      </c>
      <c r="AW1006" s="507">
        <v>2029.0</v>
      </c>
      <c r="AX1006" s="163" t="s">
        <v>2687</v>
      </c>
      <c r="AY1006" s="163" t="s">
        <v>2688</v>
      </c>
      <c r="AZ1006" s="163" t="s">
        <v>2655</v>
      </c>
    </row>
    <row r="1007">
      <c r="A1007" s="163" t="s">
        <v>8832</v>
      </c>
      <c r="B1007" s="163" t="s">
        <v>8826</v>
      </c>
      <c r="C1007" s="163" t="s">
        <v>2638</v>
      </c>
      <c r="D1007" s="163" t="s">
        <v>2639</v>
      </c>
      <c r="E1007" s="506">
        <v>45769.98055555556</v>
      </c>
      <c r="F1007" s="507">
        <v>2980.0</v>
      </c>
      <c r="G1007" s="163" t="s">
        <v>2640</v>
      </c>
      <c r="H1007" s="507">
        <v>2980.0</v>
      </c>
      <c r="I1007" s="163" t="s">
        <v>2640</v>
      </c>
      <c r="J1007" s="163" t="s">
        <v>2641</v>
      </c>
      <c r="K1007" s="163" t="s">
        <v>2642</v>
      </c>
      <c r="L1007" s="163" t="s">
        <v>8827</v>
      </c>
      <c r="M1007" s="163" t="s">
        <v>8833</v>
      </c>
      <c r="N1007" s="163" t="s">
        <v>2645</v>
      </c>
      <c r="O1007" s="163" t="s">
        <v>2646</v>
      </c>
      <c r="P1007" s="163" t="s">
        <v>2683</v>
      </c>
      <c r="Q1007" s="163" t="s">
        <v>2648</v>
      </c>
      <c r="R1007" s="506">
        <v>45769.978472222225</v>
      </c>
      <c r="S1007" s="509"/>
      <c r="T1007" s="509"/>
      <c r="U1007" s="163" t="s">
        <v>8834</v>
      </c>
      <c r="V1007" s="510"/>
      <c r="W1007" s="510"/>
      <c r="X1007" s="510"/>
      <c r="Y1007" s="510"/>
      <c r="Z1007" s="510"/>
      <c r="AA1007" s="510"/>
      <c r="AB1007" s="163" t="s">
        <v>8830</v>
      </c>
      <c r="AC1007" s="507">
        <v>8.05578321E9</v>
      </c>
      <c r="AD1007" s="510"/>
      <c r="AE1007" s="509"/>
      <c r="AF1007" s="509"/>
      <c r="AG1007" s="509"/>
      <c r="AH1007" s="509"/>
      <c r="AI1007" s="509"/>
      <c r="AJ1007" s="163" t="s">
        <v>2651</v>
      </c>
      <c r="AK1007" s="509"/>
      <c r="AL1007" s="509"/>
      <c r="AM1007" s="163" t="s">
        <v>8831</v>
      </c>
      <c r="AN1007" s="510"/>
      <c r="AO1007" s="510"/>
      <c r="AP1007" s="509"/>
      <c r="AQ1007" s="509"/>
      <c r="AR1007" s="509"/>
      <c r="AS1007" s="509"/>
      <c r="AT1007" s="163" t="s">
        <v>2653</v>
      </c>
      <c r="AU1007" s="507">
        <v>1168.0</v>
      </c>
      <c r="AV1007" s="507">
        <v>3.0</v>
      </c>
      <c r="AW1007" s="507">
        <v>2029.0</v>
      </c>
      <c r="AX1007" s="163" t="s">
        <v>2687</v>
      </c>
      <c r="AY1007" s="163" t="s">
        <v>2688</v>
      </c>
      <c r="AZ1007" s="163" t="s">
        <v>2655</v>
      </c>
    </row>
    <row r="1008">
      <c r="A1008" s="163" t="s">
        <v>8835</v>
      </c>
      <c r="B1008" s="163" t="s">
        <v>8836</v>
      </c>
      <c r="C1008" s="163" t="s">
        <v>2638</v>
      </c>
      <c r="D1008" s="163" t="s">
        <v>2639</v>
      </c>
      <c r="E1008" s="506">
        <v>45769.979166666664</v>
      </c>
      <c r="F1008" s="507">
        <v>9800.0</v>
      </c>
      <c r="G1008" s="163" t="s">
        <v>2640</v>
      </c>
      <c r="H1008" s="507">
        <v>9800.0</v>
      </c>
      <c r="I1008" s="163" t="s">
        <v>2640</v>
      </c>
      <c r="J1008" s="163" t="s">
        <v>2641</v>
      </c>
      <c r="K1008" s="163" t="s">
        <v>2642</v>
      </c>
      <c r="L1008" s="163" t="s">
        <v>8837</v>
      </c>
      <c r="M1008" s="163" t="s">
        <v>8838</v>
      </c>
      <c r="N1008" s="163" t="s">
        <v>2645</v>
      </c>
      <c r="O1008" s="163" t="s">
        <v>2646</v>
      </c>
      <c r="P1008" s="163" t="s">
        <v>2647</v>
      </c>
      <c r="Q1008" s="163" t="s">
        <v>2648</v>
      </c>
      <c r="R1008" s="506">
        <v>45769.979166666664</v>
      </c>
      <c r="S1008" s="509"/>
      <c r="T1008" s="509"/>
      <c r="U1008" s="163" t="s">
        <v>8839</v>
      </c>
      <c r="V1008" s="510"/>
      <c r="W1008" s="510"/>
      <c r="X1008" s="510"/>
      <c r="Y1008" s="510"/>
      <c r="Z1008" s="510"/>
      <c r="AA1008" s="510"/>
      <c r="AB1008" s="163" t="s">
        <v>8840</v>
      </c>
      <c r="AC1008" s="507">
        <v>9.091860065E9</v>
      </c>
      <c r="AD1008" s="510"/>
      <c r="AE1008" s="510"/>
      <c r="AF1008" s="509"/>
      <c r="AG1008" s="509"/>
      <c r="AH1008" s="509"/>
      <c r="AI1008" s="509"/>
      <c r="AJ1008" s="163" t="s">
        <v>2651</v>
      </c>
      <c r="AK1008" s="509"/>
      <c r="AL1008" s="509"/>
      <c r="AM1008" s="163" t="s">
        <v>8841</v>
      </c>
      <c r="AN1008" s="510"/>
      <c r="AO1008" s="510"/>
      <c r="AP1008" s="509"/>
      <c r="AQ1008" s="509"/>
      <c r="AR1008" s="509"/>
      <c r="AS1008" s="509"/>
      <c r="AT1008" s="163" t="s">
        <v>2653</v>
      </c>
      <c r="AU1008" s="507">
        <v>2778.0</v>
      </c>
      <c r="AV1008" s="507">
        <v>11.0</v>
      </c>
      <c r="AW1008" s="507">
        <v>2027.0</v>
      </c>
      <c r="AX1008" s="510"/>
      <c r="AY1008" s="510"/>
      <c r="AZ1008" s="163" t="s">
        <v>2655</v>
      </c>
    </row>
    <row r="1009">
      <c r="A1009" s="163" t="s">
        <v>8842</v>
      </c>
      <c r="B1009" s="163" t="s">
        <v>8843</v>
      </c>
      <c r="C1009" s="163" t="s">
        <v>2638</v>
      </c>
      <c r="D1009" s="163" t="s">
        <v>2639</v>
      </c>
      <c r="E1009" s="506">
        <v>45769.978472222225</v>
      </c>
      <c r="F1009" s="507">
        <v>9800.0</v>
      </c>
      <c r="G1009" s="163" t="s">
        <v>2640</v>
      </c>
      <c r="H1009" s="507">
        <v>9800.0</v>
      </c>
      <c r="I1009" s="163" t="s">
        <v>2640</v>
      </c>
      <c r="J1009" s="163" t="s">
        <v>2641</v>
      </c>
      <c r="K1009" s="163" t="s">
        <v>2642</v>
      </c>
      <c r="L1009" s="163" t="s">
        <v>8844</v>
      </c>
      <c r="M1009" s="163" t="s">
        <v>8845</v>
      </c>
      <c r="N1009" s="163" t="s">
        <v>2645</v>
      </c>
      <c r="O1009" s="163" t="s">
        <v>2646</v>
      </c>
      <c r="P1009" s="163" t="s">
        <v>2647</v>
      </c>
      <c r="Q1009" s="163" t="s">
        <v>2648</v>
      </c>
      <c r="R1009" s="506">
        <v>45769.978472222225</v>
      </c>
      <c r="S1009" s="509"/>
      <c r="T1009" s="509"/>
      <c r="U1009" s="163" t="s">
        <v>8846</v>
      </c>
      <c r="V1009" s="510"/>
      <c r="W1009" s="510"/>
      <c r="X1009" s="510"/>
      <c r="Y1009" s="510"/>
      <c r="Z1009" s="510"/>
      <c r="AA1009" s="510"/>
      <c r="AB1009" s="163" t="s">
        <v>8847</v>
      </c>
      <c r="AC1009" s="507">
        <v>8.020902873E9</v>
      </c>
      <c r="AD1009" s="510"/>
      <c r="AE1009" s="509"/>
      <c r="AF1009" s="509"/>
      <c r="AG1009" s="509"/>
      <c r="AH1009" s="509"/>
      <c r="AI1009" s="509"/>
      <c r="AJ1009" s="163" t="s">
        <v>2651</v>
      </c>
      <c r="AK1009" s="509"/>
      <c r="AL1009" s="509"/>
      <c r="AM1009" s="163" t="s">
        <v>8848</v>
      </c>
      <c r="AN1009" s="510"/>
      <c r="AO1009" s="509"/>
      <c r="AP1009" s="509"/>
      <c r="AQ1009" s="509"/>
      <c r="AR1009" s="509"/>
      <c r="AS1009" s="509"/>
      <c r="AT1009" s="163" t="s">
        <v>2653</v>
      </c>
      <c r="AU1009" s="507">
        <v>6684.0</v>
      </c>
      <c r="AV1009" s="507">
        <v>9.0</v>
      </c>
      <c r="AW1009" s="507">
        <v>2027.0</v>
      </c>
      <c r="AX1009" s="510"/>
      <c r="AY1009" s="163" t="s">
        <v>2654</v>
      </c>
      <c r="AZ1009" s="163" t="s">
        <v>2655</v>
      </c>
    </row>
    <row r="1010">
      <c r="A1010" s="163" t="s">
        <v>8849</v>
      </c>
      <c r="B1010" s="163" t="s">
        <v>8836</v>
      </c>
      <c r="C1010" s="163" t="s">
        <v>2638</v>
      </c>
      <c r="D1010" s="163" t="s">
        <v>2639</v>
      </c>
      <c r="E1010" s="506">
        <v>45769.978472222225</v>
      </c>
      <c r="F1010" s="507">
        <v>2980.0</v>
      </c>
      <c r="G1010" s="163" t="s">
        <v>2640</v>
      </c>
      <c r="H1010" s="507">
        <v>2980.0</v>
      </c>
      <c r="I1010" s="163" t="s">
        <v>2640</v>
      </c>
      <c r="J1010" s="163" t="s">
        <v>2641</v>
      </c>
      <c r="K1010" s="163" t="s">
        <v>2642</v>
      </c>
      <c r="L1010" s="163" t="s">
        <v>8837</v>
      </c>
      <c r="M1010" s="163" t="s">
        <v>8850</v>
      </c>
      <c r="N1010" s="163" t="s">
        <v>2645</v>
      </c>
      <c r="O1010" s="163" t="s">
        <v>2646</v>
      </c>
      <c r="P1010" s="163" t="s">
        <v>2647</v>
      </c>
      <c r="Q1010" s="163" t="s">
        <v>2648</v>
      </c>
      <c r="R1010" s="506">
        <v>45769.978472222225</v>
      </c>
      <c r="S1010" s="509"/>
      <c r="T1010" s="509"/>
      <c r="U1010" s="163" t="s">
        <v>8851</v>
      </c>
      <c r="V1010" s="510"/>
      <c r="W1010" s="510"/>
      <c r="X1010" s="510"/>
      <c r="Y1010" s="510"/>
      <c r="Z1010" s="510"/>
      <c r="AA1010" s="510"/>
      <c r="AB1010" s="163" t="s">
        <v>8840</v>
      </c>
      <c r="AC1010" s="507">
        <v>9.091860065E9</v>
      </c>
      <c r="AD1010" s="510"/>
      <c r="AE1010" s="509"/>
      <c r="AF1010" s="509"/>
      <c r="AG1010" s="509"/>
      <c r="AH1010" s="509"/>
      <c r="AI1010" s="509"/>
      <c r="AJ1010" s="163" t="s">
        <v>2651</v>
      </c>
      <c r="AK1010" s="509"/>
      <c r="AL1010" s="509"/>
      <c r="AM1010" s="163" t="s">
        <v>8841</v>
      </c>
      <c r="AN1010" s="510"/>
      <c r="AO1010" s="509"/>
      <c r="AP1010" s="509"/>
      <c r="AQ1010" s="509"/>
      <c r="AR1010" s="509"/>
      <c r="AS1010" s="509"/>
      <c r="AT1010" s="163" t="s">
        <v>2653</v>
      </c>
      <c r="AU1010" s="507">
        <v>2778.0</v>
      </c>
      <c r="AV1010" s="507">
        <v>11.0</v>
      </c>
      <c r="AW1010" s="507">
        <v>2027.0</v>
      </c>
      <c r="AX1010" s="510"/>
      <c r="AY1010" s="510"/>
      <c r="AZ1010" s="163" t="s">
        <v>2655</v>
      </c>
    </row>
    <row r="1011">
      <c r="A1011" s="163" t="s">
        <v>8852</v>
      </c>
      <c r="B1011" s="163" t="s">
        <v>8843</v>
      </c>
      <c r="C1011" s="163" t="s">
        <v>2638</v>
      </c>
      <c r="D1011" s="163" t="s">
        <v>2639</v>
      </c>
      <c r="E1011" s="506">
        <v>45769.972916666666</v>
      </c>
      <c r="F1011" s="507">
        <v>2980.0</v>
      </c>
      <c r="G1011" s="163" t="s">
        <v>2640</v>
      </c>
      <c r="H1011" s="507">
        <v>2980.0</v>
      </c>
      <c r="I1011" s="163" t="s">
        <v>2640</v>
      </c>
      <c r="J1011" s="163" t="s">
        <v>2641</v>
      </c>
      <c r="K1011" s="163" t="s">
        <v>2642</v>
      </c>
      <c r="L1011" s="163" t="s">
        <v>8844</v>
      </c>
      <c r="M1011" s="163" t="s">
        <v>8853</v>
      </c>
      <c r="N1011" s="163" t="s">
        <v>2645</v>
      </c>
      <c r="O1011" s="163" t="s">
        <v>2646</v>
      </c>
      <c r="P1011" s="163" t="s">
        <v>2647</v>
      </c>
      <c r="Q1011" s="163" t="s">
        <v>2648</v>
      </c>
      <c r="R1011" s="506">
        <v>45769.972916666666</v>
      </c>
      <c r="S1011" s="509"/>
      <c r="T1011" s="509"/>
      <c r="U1011" s="163" t="s">
        <v>8854</v>
      </c>
      <c r="V1011" s="510"/>
      <c r="W1011" s="510"/>
      <c r="X1011" s="510"/>
      <c r="Y1011" s="510"/>
      <c r="Z1011" s="510"/>
      <c r="AA1011" s="510"/>
      <c r="AB1011" s="163" t="s">
        <v>8847</v>
      </c>
      <c r="AC1011" s="507">
        <v>8.020902873E9</v>
      </c>
      <c r="AD1011" s="510"/>
      <c r="AE1011" s="509"/>
      <c r="AF1011" s="509"/>
      <c r="AG1011" s="509"/>
      <c r="AH1011" s="509"/>
      <c r="AI1011" s="509"/>
      <c r="AJ1011" s="163" t="s">
        <v>2651</v>
      </c>
      <c r="AK1011" s="509"/>
      <c r="AL1011" s="509"/>
      <c r="AM1011" s="163" t="s">
        <v>8848</v>
      </c>
      <c r="AN1011" s="510"/>
      <c r="AO1011" s="509"/>
      <c r="AP1011" s="509"/>
      <c r="AQ1011" s="509"/>
      <c r="AR1011" s="509"/>
      <c r="AS1011" s="509"/>
      <c r="AT1011" s="163" t="s">
        <v>2653</v>
      </c>
      <c r="AU1011" s="507">
        <v>6684.0</v>
      </c>
      <c r="AV1011" s="507">
        <v>9.0</v>
      </c>
      <c r="AW1011" s="507">
        <v>2027.0</v>
      </c>
      <c r="AX1011" s="510"/>
      <c r="AY1011" s="163" t="s">
        <v>2654</v>
      </c>
      <c r="AZ1011" s="163" t="s">
        <v>2655</v>
      </c>
    </row>
    <row r="1012">
      <c r="A1012" s="163" t="s">
        <v>8855</v>
      </c>
      <c r="B1012" s="163" t="s">
        <v>8856</v>
      </c>
      <c r="C1012" s="163" t="s">
        <v>2638</v>
      </c>
      <c r="D1012" s="163" t="s">
        <v>2639</v>
      </c>
      <c r="E1012" s="506">
        <v>45769.96875</v>
      </c>
      <c r="F1012" s="507">
        <v>2980.0</v>
      </c>
      <c r="G1012" s="163" t="s">
        <v>2640</v>
      </c>
      <c r="H1012" s="507">
        <v>2980.0</v>
      </c>
      <c r="I1012" s="163" t="s">
        <v>2640</v>
      </c>
      <c r="J1012" s="163" t="s">
        <v>2641</v>
      </c>
      <c r="K1012" s="163" t="s">
        <v>2642</v>
      </c>
      <c r="L1012" s="163" t="s">
        <v>8857</v>
      </c>
      <c r="M1012" s="163" t="s">
        <v>8858</v>
      </c>
      <c r="N1012" s="163" t="s">
        <v>2645</v>
      </c>
      <c r="O1012" s="163" t="s">
        <v>2646</v>
      </c>
      <c r="P1012" s="163" t="s">
        <v>2673</v>
      </c>
      <c r="Q1012" s="163" t="s">
        <v>2648</v>
      </c>
      <c r="R1012" s="506">
        <v>45769.967361111114</v>
      </c>
      <c r="S1012" s="509"/>
      <c r="T1012" s="509"/>
      <c r="U1012" s="163" t="s">
        <v>8859</v>
      </c>
      <c r="V1012" s="510"/>
      <c r="W1012" s="510"/>
      <c r="X1012" s="510"/>
      <c r="Y1012" s="510"/>
      <c r="Z1012" s="510"/>
      <c r="AA1012" s="510"/>
      <c r="AB1012" s="163" t="s">
        <v>4302</v>
      </c>
      <c r="AC1012" s="507">
        <v>8.03822593E9</v>
      </c>
      <c r="AD1012" s="509"/>
      <c r="AE1012" s="509"/>
      <c r="AF1012" s="509"/>
      <c r="AG1012" s="509"/>
      <c r="AH1012" s="509"/>
      <c r="AI1012" s="509"/>
      <c r="AJ1012" s="163" t="s">
        <v>2651</v>
      </c>
      <c r="AK1012" s="512"/>
      <c r="AL1012" s="513"/>
      <c r="AM1012" s="163" t="s">
        <v>4303</v>
      </c>
      <c r="AN1012" s="510"/>
      <c r="AO1012" s="510"/>
      <c r="AP1012" s="509"/>
      <c r="AQ1012" s="509"/>
      <c r="AR1012" s="509"/>
      <c r="AS1012" s="509"/>
      <c r="AT1012" s="163" t="s">
        <v>2653</v>
      </c>
      <c r="AU1012" s="507">
        <v>4278.0</v>
      </c>
      <c r="AV1012" s="507">
        <v>7.0</v>
      </c>
      <c r="AW1012" s="507">
        <v>2028.0</v>
      </c>
      <c r="AX1012" s="163" t="s">
        <v>2749</v>
      </c>
      <c r="AY1012" s="163" t="s">
        <v>2893</v>
      </c>
      <c r="AZ1012" s="163" t="s">
        <v>2655</v>
      </c>
    </row>
    <row r="1013">
      <c r="A1013" s="163" t="s">
        <v>8860</v>
      </c>
      <c r="B1013" s="163" t="s">
        <v>8861</v>
      </c>
      <c r="C1013" s="163" t="s">
        <v>2638</v>
      </c>
      <c r="D1013" s="163" t="s">
        <v>2639</v>
      </c>
      <c r="E1013" s="506">
        <v>45769.96597222222</v>
      </c>
      <c r="F1013" s="507">
        <v>2980.0</v>
      </c>
      <c r="G1013" s="163" t="s">
        <v>2640</v>
      </c>
      <c r="H1013" s="507">
        <v>2980.0</v>
      </c>
      <c r="I1013" s="163" t="s">
        <v>2640</v>
      </c>
      <c r="J1013" s="163" t="s">
        <v>2641</v>
      </c>
      <c r="K1013" s="163" t="s">
        <v>2642</v>
      </c>
      <c r="L1013" s="163" t="s">
        <v>8862</v>
      </c>
      <c r="M1013" s="163" t="s">
        <v>8863</v>
      </c>
      <c r="N1013" s="163" t="s">
        <v>2645</v>
      </c>
      <c r="O1013" s="163" t="s">
        <v>2646</v>
      </c>
      <c r="P1013" s="163" t="s">
        <v>2673</v>
      </c>
      <c r="Q1013" s="163" t="s">
        <v>2648</v>
      </c>
      <c r="R1013" s="506">
        <v>45769.96527777778</v>
      </c>
      <c r="S1013" s="509"/>
      <c r="T1013" s="509"/>
      <c r="U1013" s="163" t="s">
        <v>8864</v>
      </c>
      <c r="V1013" s="510"/>
      <c r="W1013" s="510"/>
      <c r="X1013" s="510"/>
      <c r="Y1013" s="510"/>
      <c r="Z1013" s="510"/>
      <c r="AA1013" s="510"/>
      <c r="AB1013" s="163" t="s">
        <v>8865</v>
      </c>
      <c r="AC1013" s="507">
        <v>9.082671597E9</v>
      </c>
      <c r="AD1013" s="510"/>
      <c r="AE1013" s="509"/>
      <c r="AF1013" s="509"/>
      <c r="AG1013" s="509"/>
      <c r="AH1013" s="509"/>
      <c r="AI1013" s="509"/>
      <c r="AJ1013" s="163" t="s">
        <v>2651</v>
      </c>
      <c r="AK1013" s="512"/>
      <c r="AL1013" s="513"/>
      <c r="AM1013" s="163" t="s">
        <v>8866</v>
      </c>
      <c r="AN1013" s="510"/>
      <c r="AO1013" s="509"/>
      <c r="AP1013" s="509"/>
      <c r="AQ1013" s="509"/>
      <c r="AR1013" s="509"/>
      <c r="AS1013" s="509"/>
      <c r="AT1013" s="163" t="s">
        <v>2653</v>
      </c>
      <c r="AU1013" s="507">
        <v>8099.0</v>
      </c>
      <c r="AV1013" s="507">
        <v>5.0</v>
      </c>
      <c r="AW1013" s="507">
        <v>2028.0</v>
      </c>
      <c r="AX1013" s="163" t="s">
        <v>2677</v>
      </c>
      <c r="AY1013" s="163" t="s">
        <v>2678</v>
      </c>
      <c r="AZ1013" s="163" t="s">
        <v>2655</v>
      </c>
    </row>
    <row r="1014">
      <c r="A1014" s="163" t="s">
        <v>8867</v>
      </c>
      <c r="B1014" s="163" t="s">
        <v>8868</v>
      </c>
      <c r="C1014" s="163" t="s">
        <v>2638</v>
      </c>
      <c r="D1014" s="163" t="s">
        <v>2639</v>
      </c>
      <c r="E1014" s="506">
        <v>45769.95625</v>
      </c>
      <c r="F1014" s="507">
        <v>2980.0</v>
      </c>
      <c r="G1014" s="163" t="s">
        <v>2640</v>
      </c>
      <c r="H1014" s="507">
        <v>2980.0</v>
      </c>
      <c r="I1014" s="163" t="s">
        <v>2640</v>
      </c>
      <c r="J1014" s="163" t="s">
        <v>2641</v>
      </c>
      <c r="K1014" s="163" t="s">
        <v>2642</v>
      </c>
      <c r="L1014" s="163" t="s">
        <v>8869</v>
      </c>
      <c r="M1014" s="163" t="s">
        <v>8870</v>
      </c>
      <c r="N1014" s="163" t="s">
        <v>2645</v>
      </c>
      <c r="O1014" s="163" t="s">
        <v>2646</v>
      </c>
      <c r="P1014" s="163" t="s">
        <v>2673</v>
      </c>
      <c r="Q1014" s="163" t="s">
        <v>2648</v>
      </c>
      <c r="R1014" s="506">
        <v>45769.95486111111</v>
      </c>
      <c r="S1014" s="509"/>
      <c r="T1014" s="509"/>
      <c r="U1014" s="163" t="s">
        <v>8871</v>
      </c>
      <c r="V1014" s="510"/>
      <c r="W1014" s="510"/>
      <c r="X1014" s="510"/>
      <c r="Y1014" s="510"/>
      <c r="Z1014" s="510"/>
      <c r="AA1014" s="510"/>
      <c r="AB1014" s="163" t="s">
        <v>8872</v>
      </c>
      <c r="AC1014" s="507">
        <v>9.049229014E9</v>
      </c>
      <c r="AD1014" s="510"/>
      <c r="AE1014" s="510"/>
      <c r="AF1014" s="509"/>
      <c r="AG1014" s="509"/>
      <c r="AH1014" s="509"/>
      <c r="AI1014" s="509"/>
      <c r="AJ1014" s="163" t="s">
        <v>2651</v>
      </c>
      <c r="AK1014" s="509"/>
      <c r="AL1014" s="509"/>
      <c r="AM1014" s="163" t="s">
        <v>8873</v>
      </c>
      <c r="AN1014" s="510"/>
      <c r="AO1014" s="510"/>
      <c r="AP1014" s="509"/>
      <c r="AQ1014" s="509"/>
      <c r="AR1014" s="509"/>
      <c r="AS1014" s="509"/>
      <c r="AT1014" s="163" t="s">
        <v>2653</v>
      </c>
      <c r="AU1014" s="507">
        <v>2161.0</v>
      </c>
      <c r="AV1014" s="507">
        <v>7.0</v>
      </c>
      <c r="AW1014" s="507">
        <v>2025.0</v>
      </c>
      <c r="AX1014" s="163" t="s">
        <v>2677</v>
      </c>
      <c r="AY1014" s="163" t="s">
        <v>2717</v>
      </c>
      <c r="AZ1014" s="163" t="s">
        <v>2655</v>
      </c>
    </row>
    <row r="1015">
      <c r="A1015" s="163" t="s">
        <v>8874</v>
      </c>
      <c r="B1015" s="163" t="s">
        <v>8875</v>
      </c>
      <c r="C1015" s="163" t="s">
        <v>2638</v>
      </c>
      <c r="D1015" s="163" t="s">
        <v>2639</v>
      </c>
      <c r="E1015" s="506">
        <v>45769.95486111111</v>
      </c>
      <c r="F1015" s="507">
        <v>2980.0</v>
      </c>
      <c r="G1015" s="163" t="s">
        <v>2640</v>
      </c>
      <c r="H1015" s="507">
        <v>2980.0</v>
      </c>
      <c r="I1015" s="163" t="s">
        <v>2640</v>
      </c>
      <c r="J1015" s="163" t="s">
        <v>2641</v>
      </c>
      <c r="K1015" s="163" t="s">
        <v>2642</v>
      </c>
      <c r="L1015" s="163" t="s">
        <v>8876</v>
      </c>
      <c r="M1015" s="163" t="s">
        <v>8877</v>
      </c>
      <c r="N1015" s="163" t="s">
        <v>2645</v>
      </c>
      <c r="O1015" s="163" t="s">
        <v>2646</v>
      </c>
      <c r="P1015" s="163" t="s">
        <v>2673</v>
      </c>
      <c r="Q1015" s="163" t="s">
        <v>2648</v>
      </c>
      <c r="R1015" s="506">
        <v>45769.95347222222</v>
      </c>
      <c r="S1015" s="509"/>
      <c r="T1015" s="509"/>
      <c r="U1015" s="163" t="s">
        <v>8878</v>
      </c>
      <c r="V1015" s="510"/>
      <c r="W1015" s="510"/>
      <c r="X1015" s="510"/>
      <c r="Y1015" s="510"/>
      <c r="Z1015" s="510"/>
      <c r="AA1015" s="510"/>
      <c r="AB1015" s="163" t="s">
        <v>8879</v>
      </c>
      <c r="AC1015" s="507">
        <v>7.038504698E9</v>
      </c>
      <c r="AD1015" s="510"/>
      <c r="AE1015" s="509"/>
      <c r="AF1015" s="509"/>
      <c r="AG1015" s="509"/>
      <c r="AH1015" s="509"/>
      <c r="AI1015" s="509"/>
      <c r="AJ1015" s="163" t="s">
        <v>2651</v>
      </c>
      <c r="AK1015" s="509"/>
      <c r="AL1015" s="509"/>
      <c r="AM1015" s="163" t="s">
        <v>8880</v>
      </c>
      <c r="AN1015" s="510"/>
      <c r="AO1015" s="509"/>
      <c r="AP1015" s="509"/>
      <c r="AQ1015" s="509"/>
      <c r="AR1015" s="509"/>
      <c r="AS1015" s="509"/>
      <c r="AT1015" s="163" t="s">
        <v>2653</v>
      </c>
      <c r="AU1015" s="507">
        <v>161.0</v>
      </c>
      <c r="AV1015" s="507">
        <v>3.0</v>
      </c>
      <c r="AW1015" s="507">
        <v>2030.0</v>
      </c>
      <c r="AX1015" s="163" t="s">
        <v>2687</v>
      </c>
      <c r="AY1015" s="163" t="s">
        <v>2893</v>
      </c>
      <c r="AZ1015" s="163" t="s">
        <v>2655</v>
      </c>
    </row>
    <row r="1016">
      <c r="A1016" s="163" t="s">
        <v>8881</v>
      </c>
      <c r="B1016" s="163" t="s">
        <v>8882</v>
      </c>
      <c r="C1016" s="163" t="s">
        <v>2638</v>
      </c>
      <c r="D1016" s="163" t="s">
        <v>2639</v>
      </c>
      <c r="E1016" s="506">
        <v>45769.95208333333</v>
      </c>
      <c r="F1016" s="507">
        <v>2980.0</v>
      </c>
      <c r="G1016" s="163" t="s">
        <v>2640</v>
      </c>
      <c r="H1016" s="507">
        <v>2980.0</v>
      </c>
      <c r="I1016" s="163" t="s">
        <v>2640</v>
      </c>
      <c r="J1016" s="163" t="s">
        <v>2641</v>
      </c>
      <c r="K1016" s="163" t="s">
        <v>2642</v>
      </c>
      <c r="L1016" s="163" t="s">
        <v>8883</v>
      </c>
      <c r="M1016" s="163" t="s">
        <v>8884</v>
      </c>
      <c r="N1016" s="163" t="s">
        <v>2645</v>
      </c>
      <c r="O1016" s="163" t="s">
        <v>2646</v>
      </c>
      <c r="P1016" s="163" t="s">
        <v>2673</v>
      </c>
      <c r="Q1016" s="163" t="s">
        <v>2648</v>
      </c>
      <c r="R1016" s="506">
        <v>45769.950694444444</v>
      </c>
      <c r="S1016" s="509"/>
      <c r="T1016" s="509"/>
      <c r="U1016" s="163" t="s">
        <v>8885</v>
      </c>
      <c r="V1016" s="510"/>
      <c r="W1016" s="510"/>
      <c r="X1016" s="510"/>
      <c r="Y1016" s="510"/>
      <c r="Z1016" s="510"/>
      <c r="AA1016" s="510"/>
      <c r="AB1016" s="163" t="s">
        <v>8886</v>
      </c>
      <c r="AC1016" s="507">
        <v>9.096136473E9</v>
      </c>
      <c r="AD1016" s="510"/>
      <c r="AE1016" s="510"/>
      <c r="AF1016" s="509"/>
      <c r="AG1016" s="509"/>
      <c r="AH1016" s="509"/>
      <c r="AI1016" s="509"/>
      <c r="AJ1016" s="163" t="s">
        <v>2651</v>
      </c>
      <c r="AK1016" s="509"/>
      <c r="AL1016" s="509"/>
      <c r="AM1016" s="163" t="s">
        <v>8887</v>
      </c>
      <c r="AN1016" s="510"/>
      <c r="AO1016" s="510"/>
      <c r="AP1016" s="509"/>
      <c r="AQ1016" s="509"/>
      <c r="AR1016" s="509"/>
      <c r="AS1016" s="509"/>
      <c r="AT1016" s="163" t="s">
        <v>2653</v>
      </c>
      <c r="AU1016" s="507">
        <v>4303.0</v>
      </c>
      <c r="AV1016" s="507">
        <v>8.0</v>
      </c>
      <c r="AW1016" s="507">
        <v>2027.0</v>
      </c>
      <c r="AX1016" s="163" t="s">
        <v>2677</v>
      </c>
      <c r="AY1016" s="163" t="s">
        <v>2678</v>
      </c>
      <c r="AZ1016" s="163" t="s">
        <v>2655</v>
      </c>
    </row>
    <row r="1017">
      <c r="A1017" s="163" t="s">
        <v>8888</v>
      </c>
      <c r="B1017" s="163" t="s">
        <v>8889</v>
      </c>
      <c r="C1017" s="163" t="s">
        <v>2638</v>
      </c>
      <c r="D1017" s="163" t="s">
        <v>2639</v>
      </c>
      <c r="E1017" s="506">
        <v>45769.94930555556</v>
      </c>
      <c r="F1017" s="507">
        <v>2980.0</v>
      </c>
      <c r="G1017" s="163" t="s">
        <v>2640</v>
      </c>
      <c r="H1017" s="507">
        <v>2980.0</v>
      </c>
      <c r="I1017" s="163" t="s">
        <v>2640</v>
      </c>
      <c r="J1017" s="163" t="s">
        <v>2641</v>
      </c>
      <c r="K1017" s="163" t="s">
        <v>2642</v>
      </c>
      <c r="L1017" s="163" t="s">
        <v>8890</v>
      </c>
      <c r="M1017" s="163" t="s">
        <v>8891</v>
      </c>
      <c r="N1017" s="163" t="s">
        <v>2645</v>
      </c>
      <c r="O1017" s="163" t="s">
        <v>2646</v>
      </c>
      <c r="P1017" s="163" t="s">
        <v>2673</v>
      </c>
      <c r="Q1017" s="163" t="s">
        <v>2648</v>
      </c>
      <c r="R1017" s="506">
        <v>45769.94861111111</v>
      </c>
      <c r="S1017" s="509"/>
      <c r="T1017" s="509"/>
      <c r="U1017" s="163" t="s">
        <v>8892</v>
      </c>
      <c r="V1017" s="510"/>
      <c r="W1017" s="510"/>
      <c r="X1017" s="510"/>
      <c r="Y1017" s="510"/>
      <c r="Z1017" s="510"/>
      <c r="AA1017" s="510"/>
      <c r="AB1017" s="163" t="s">
        <v>8893</v>
      </c>
      <c r="AC1017" s="507">
        <v>9.034023325E9</v>
      </c>
      <c r="AD1017" s="510"/>
      <c r="AE1017" s="509"/>
      <c r="AF1017" s="509"/>
      <c r="AG1017" s="509"/>
      <c r="AH1017" s="509"/>
      <c r="AI1017" s="509"/>
      <c r="AJ1017" s="163" t="s">
        <v>2651</v>
      </c>
      <c r="AK1017" s="509"/>
      <c r="AL1017" s="509"/>
      <c r="AM1017" s="163" t="s">
        <v>8894</v>
      </c>
      <c r="AN1017" s="510"/>
      <c r="AO1017" s="509"/>
      <c r="AP1017" s="509"/>
      <c r="AQ1017" s="509"/>
      <c r="AR1017" s="509"/>
      <c r="AS1017" s="509"/>
      <c r="AT1017" s="163" t="s">
        <v>2653</v>
      </c>
      <c r="AU1017" s="507">
        <v>7275.0</v>
      </c>
      <c r="AV1017" s="507">
        <v>5.0</v>
      </c>
      <c r="AW1017" s="507">
        <v>2031.0</v>
      </c>
      <c r="AX1017" s="163" t="s">
        <v>2677</v>
      </c>
      <c r="AY1017" s="163" t="s">
        <v>8895</v>
      </c>
      <c r="AZ1017" s="163" t="s">
        <v>2655</v>
      </c>
    </row>
    <row r="1018">
      <c r="A1018" s="163" t="s">
        <v>8896</v>
      </c>
      <c r="B1018" s="163" t="s">
        <v>8897</v>
      </c>
      <c r="C1018" s="163" t="s">
        <v>2638</v>
      </c>
      <c r="D1018" s="163" t="s">
        <v>2639</v>
      </c>
      <c r="E1018" s="506">
        <v>45769.94305555556</v>
      </c>
      <c r="F1018" s="507">
        <v>9800.0</v>
      </c>
      <c r="G1018" s="163" t="s">
        <v>2640</v>
      </c>
      <c r="H1018" s="507">
        <v>9800.0</v>
      </c>
      <c r="I1018" s="163" t="s">
        <v>2640</v>
      </c>
      <c r="J1018" s="163" t="s">
        <v>2641</v>
      </c>
      <c r="K1018" s="163" t="s">
        <v>2642</v>
      </c>
      <c r="L1018" s="163" t="s">
        <v>8898</v>
      </c>
      <c r="M1018" s="163" t="s">
        <v>8899</v>
      </c>
      <c r="N1018" s="163" t="s">
        <v>2645</v>
      </c>
      <c r="O1018" s="163" t="s">
        <v>2646</v>
      </c>
      <c r="P1018" s="163" t="s">
        <v>2683</v>
      </c>
      <c r="Q1018" s="163" t="s">
        <v>2648</v>
      </c>
      <c r="R1018" s="506">
        <v>45769.94236111111</v>
      </c>
      <c r="S1018" s="509"/>
      <c r="T1018" s="509"/>
      <c r="U1018" s="163" t="s">
        <v>8900</v>
      </c>
      <c r="V1018" s="510"/>
      <c r="W1018" s="510"/>
      <c r="X1018" s="510"/>
      <c r="Y1018" s="510"/>
      <c r="Z1018" s="510"/>
      <c r="AA1018" s="510"/>
      <c r="AB1018" s="163" t="s">
        <v>8901</v>
      </c>
      <c r="AC1018" s="507">
        <v>8.037058648E9</v>
      </c>
      <c r="AD1018" s="510"/>
      <c r="AE1018" s="509"/>
      <c r="AF1018" s="509"/>
      <c r="AG1018" s="509"/>
      <c r="AH1018" s="509"/>
      <c r="AI1018" s="509"/>
      <c r="AJ1018" s="163" t="s">
        <v>2651</v>
      </c>
      <c r="AK1018" s="509"/>
      <c r="AL1018" s="509"/>
      <c r="AM1018" s="163" t="s">
        <v>8902</v>
      </c>
      <c r="AN1018" s="510"/>
      <c r="AO1018" s="509"/>
      <c r="AP1018" s="509"/>
      <c r="AQ1018" s="509"/>
      <c r="AR1018" s="509"/>
      <c r="AS1018" s="509"/>
      <c r="AT1018" s="163" t="s">
        <v>2653</v>
      </c>
      <c r="AU1018" s="507">
        <v>4983.0</v>
      </c>
      <c r="AV1018" s="507">
        <v>4.0</v>
      </c>
      <c r="AW1018" s="507">
        <v>2029.0</v>
      </c>
      <c r="AX1018" s="163" t="s">
        <v>2936</v>
      </c>
      <c r="AY1018" s="163" t="s">
        <v>2921</v>
      </c>
      <c r="AZ1018" s="163" t="s">
        <v>2655</v>
      </c>
    </row>
    <row r="1019">
      <c r="A1019" s="163" t="s">
        <v>8903</v>
      </c>
      <c r="B1019" s="163" t="s">
        <v>8897</v>
      </c>
      <c r="C1019" s="163" t="s">
        <v>2638</v>
      </c>
      <c r="D1019" s="163" t="s">
        <v>2639</v>
      </c>
      <c r="E1019" s="506">
        <v>45769.93958333333</v>
      </c>
      <c r="F1019" s="507">
        <v>2980.0</v>
      </c>
      <c r="G1019" s="163" t="s">
        <v>2640</v>
      </c>
      <c r="H1019" s="507">
        <v>2980.0</v>
      </c>
      <c r="I1019" s="163" t="s">
        <v>2640</v>
      </c>
      <c r="J1019" s="163" t="s">
        <v>2641</v>
      </c>
      <c r="K1019" s="163" t="s">
        <v>2642</v>
      </c>
      <c r="L1019" s="163" t="s">
        <v>8898</v>
      </c>
      <c r="M1019" s="163" t="s">
        <v>8904</v>
      </c>
      <c r="N1019" s="163" t="s">
        <v>2645</v>
      </c>
      <c r="O1019" s="163" t="s">
        <v>2646</v>
      </c>
      <c r="P1019" s="163" t="s">
        <v>2683</v>
      </c>
      <c r="Q1019" s="163" t="s">
        <v>2648</v>
      </c>
      <c r="R1019" s="506">
        <v>45769.9375</v>
      </c>
      <c r="S1019" s="509"/>
      <c r="T1019" s="509"/>
      <c r="U1019" s="163" t="s">
        <v>8905</v>
      </c>
      <c r="V1019" s="510"/>
      <c r="W1019" s="510"/>
      <c r="X1019" s="510"/>
      <c r="Y1019" s="510"/>
      <c r="Z1019" s="510"/>
      <c r="AA1019" s="510"/>
      <c r="AB1019" s="163" t="s">
        <v>8901</v>
      </c>
      <c r="AC1019" s="507">
        <v>8.037058648E9</v>
      </c>
      <c r="AD1019" s="510"/>
      <c r="AE1019" s="509"/>
      <c r="AF1019" s="509"/>
      <c r="AG1019" s="509"/>
      <c r="AH1019" s="509"/>
      <c r="AI1019" s="509"/>
      <c r="AJ1019" s="163" t="s">
        <v>2651</v>
      </c>
      <c r="AK1019" s="509"/>
      <c r="AL1019" s="509"/>
      <c r="AM1019" s="163" t="s">
        <v>8902</v>
      </c>
      <c r="AN1019" s="510"/>
      <c r="AO1019" s="509"/>
      <c r="AP1019" s="509"/>
      <c r="AQ1019" s="509"/>
      <c r="AR1019" s="509"/>
      <c r="AS1019" s="509"/>
      <c r="AT1019" s="163" t="s">
        <v>2653</v>
      </c>
      <c r="AU1019" s="507">
        <v>4983.0</v>
      </c>
      <c r="AV1019" s="507">
        <v>4.0</v>
      </c>
      <c r="AW1019" s="507">
        <v>2029.0</v>
      </c>
      <c r="AX1019" s="163" t="s">
        <v>2936</v>
      </c>
      <c r="AY1019" s="163" t="s">
        <v>2921</v>
      </c>
      <c r="AZ1019" s="163" t="s">
        <v>2655</v>
      </c>
    </row>
    <row r="1020">
      <c r="A1020" s="163" t="s">
        <v>8906</v>
      </c>
      <c r="B1020" s="163" t="s">
        <v>8907</v>
      </c>
      <c r="C1020" s="163" t="s">
        <v>2638</v>
      </c>
      <c r="D1020" s="163" t="s">
        <v>2639</v>
      </c>
      <c r="E1020" s="506">
        <v>45769.92013888889</v>
      </c>
      <c r="F1020" s="507">
        <v>2980.0</v>
      </c>
      <c r="G1020" s="163" t="s">
        <v>2640</v>
      </c>
      <c r="H1020" s="507">
        <v>2980.0</v>
      </c>
      <c r="I1020" s="163" t="s">
        <v>2640</v>
      </c>
      <c r="J1020" s="163" t="s">
        <v>2641</v>
      </c>
      <c r="K1020" s="163" t="s">
        <v>2642</v>
      </c>
      <c r="L1020" s="163" t="s">
        <v>8908</v>
      </c>
      <c r="M1020" s="163" t="s">
        <v>8909</v>
      </c>
      <c r="N1020" s="163" t="s">
        <v>2645</v>
      </c>
      <c r="O1020" s="163" t="s">
        <v>2646</v>
      </c>
      <c r="P1020" s="163" t="s">
        <v>2673</v>
      </c>
      <c r="Q1020" s="163" t="s">
        <v>2648</v>
      </c>
      <c r="R1020" s="506">
        <v>45769.91805555556</v>
      </c>
      <c r="S1020" s="509"/>
      <c r="T1020" s="509"/>
      <c r="U1020" s="163" t="s">
        <v>8910</v>
      </c>
      <c r="V1020" s="510"/>
      <c r="W1020" s="510"/>
      <c r="X1020" s="510"/>
      <c r="Y1020" s="510"/>
      <c r="Z1020" s="510"/>
      <c r="AA1020" s="510"/>
      <c r="AB1020" s="163" t="s">
        <v>8911</v>
      </c>
      <c r="AC1020" s="507">
        <v>9.044653955E9</v>
      </c>
      <c r="AD1020" s="510"/>
      <c r="AE1020" s="509"/>
      <c r="AF1020" s="509"/>
      <c r="AG1020" s="509"/>
      <c r="AH1020" s="509"/>
      <c r="AI1020" s="509"/>
      <c r="AJ1020" s="163" t="s">
        <v>2651</v>
      </c>
      <c r="AK1020" s="509"/>
      <c r="AL1020" s="509"/>
      <c r="AM1020" s="163" t="s">
        <v>8912</v>
      </c>
      <c r="AN1020" s="510"/>
      <c r="AO1020" s="509"/>
      <c r="AP1020" s="509"/>
      <c r="AQ1020" s="509"/>
      <c r="AR1020" s="509"/>
      <c r="AS1020" s="509"/>
      <c r="AT1020" s="163" t="s">
        <v>2653</v>
      </c>
      <c r="AU1020" s="507">
        <v>2443.0</v>
      </c>
      <c r="AV1020" s="507">
        <v>4.0</v>
      </c>
      <c r="AW1020" s="507">
        <v>2027.0</v>
      </c>
      <c r="AX1020" s="163" t="s">
        <v>2677</v>
      </c>
      <c r="AY1020" s="163" t="s">
        <v>2678</v>
      </c>
      <c r="AZ1020" s="163" t="s">
        <v>2655</v>
      </c>
    </row>
    <row r="1021">
      <c r="A1021" s="163" t="s">
        <v>8913</v>
      </c>
      <c r="B1021" s="163" t="s">
        <v>8914</v>
      </c>
      <c r="C1021" s="163" t="s">
        <v>2638</v>
      </c>
      <c r="D1021" s="163" t="s">
        <v>2639</v>
      </c>
      <c r="E1021" s="506">
        <v>45769.92013888889</v>
      </c>
      <c r="F1021" s="507">
        <v>2980.0</v>
      </c>
      <c r="G1021" s="163" t="s">
        <v>2640</v>
      </c>
      <c r="H1021" s="507">
        <v>2980.0</v>
      </c>
      <c r="I1021" s="163" t="s">
        <v>2640</v>
      </c>
      <c r="J1021" s="163" t="s">
        <v>2641</v>
      </c>
      <c r="K1021" s="163" t="s">
        <v>2642</v>
      </c>
      <c r="L1021" s="163" t="s">
        <v>8915</v>
      </c>
      <c r="M1021" s="163" t="s">
        <v>8916</v>
      </c>
      <c r="N1021" s="163" t="s">
        <v>2645</v>
      </c>
      <c r="O1021" s="163" t="s">
        <v>2646</v>
      </c>
      <c r="P1021" s="163" t="s">
        <v>2647</v>
      </c>
      <c r="Q1021" s="163" t="s">
        <v>2648</v>
      </c>
      <c r="R1021" s="506">
        <v>45769.92013888889</v>
      </c>
      <c r="S1021" s="509"/>
      <c r="T1021" s="509"/>
      <c r="U1021" s="163" t="s">
        <v>8917</v>
      </c>
      <c r="V1021" s="510"/>
      <c r="W1021" s="510"/>
      <c r="X1021" s="510"/>
      <c r="Y1021" s="510"/>
      <c r="Z1021" s="510"/>
      <c r="AA1021" s="510"/>
      <c r="AB1021" s="163" t="s">
        <v>8918</v>
      </c>
      <c r="AC1021" s="511">
        <v>9.08483722E9</v>
      </c>
      <c r="AD1021" s="510"/>
      <c r="AE1021" s="510"/>
      <c r="AF1021" s="510"/>
      <c r="AG1021" s="510"/>
      <c r="AH1021" s="510"/>
      <c r="AI1021" s="509"/>
      <c r="AJ1021" s="163" t="s">
        <v>2651</v>
      </c>
      <c r="AK1021" s="510"/>
      <c r="AL1021" s="510"/>
      <c r="AM1021" s="163" t="s">
        <v>8919</v>
      </c>
      <c r="AN1021" s="510"/>
      <c r="AO1021" s="510"/>
      <c r="AP1021" s="509"/>
      <c r="AQ1021" s="509"/>
      <c r="AR1021" s="509"/>
      <c r="AS1021" s="509"/>
      <c r="AT1021" s="163" t="s">
        <v>2653</v>
      </c>
      <c r="AU1021" s="507">
        <v>5821.0</v>
      </c>
      <c r="AV1021" s="507">
        <v>5.0</v>
      </c>
      <c r="AW1021" s="507">
        <v>2025.0</v>
      </c>
      <c r="AX1021" s="510"/>
      <c r="AY1021" s="510"/>
      <c r="AZ1021" s="163" t="s">
        <v>2655</v>
      </c>
    </row>
    <row r="1022">
      <c r="A1022" s="163" t="s">
        <v>8920</v>
      </c>
      <c r="B1022" s="163" t="s">
        <v>8921</v>
      </c>
      <c r="C1022" s="163" t="s">
        <v>2638</v>
      </c>
      <c r="D1022" s="163" t="s">
        <v>2639</v>
      </c>
      <c r="E1022" s="506">
        <v>45769.907638888886</v>
      </c>
      <c r="F1022" s="507">
        <v>2980.0</v>
      </c>
      <c r="G1022" s="163" t="s">
        <v>2640</v>
      </c>
      <c r="H1022" s="507">
        <v>2980.0</v>
      </c>
      <c r="I1022" s="163" t="s">
        <v>2640</v>
      </c>
      <c r="J1022" s="163" t="s">
        <v>2641</v>
      </c>
      <c r="K1022" s="163" t="s">
        <v>2642</v>
      </c>
      <c r="L1022" s="163" t="s">
        <v>8922</v>
      </c>
      <c r="M1022" s="163" t="s">
        <v>8923</v>
      </c>
      <c r="N1022" s="163" t="s">
        <v>2645</v>
      </c>
      <c r="O1022" s="163" t="s">
        <v>2646</v>
      </c>
      <c r="P1022" s="163" t="s">
        <v>2683</v>
      </c>
      <c r="Q1022" s="163" t="s">
        <v>2648</v>
      </c>
      <c r="R1022" s="506">
        <v>45769.90555555555</v>
      </c>
      <c r="S1022" s="509"/>
      <c r="T1022" s="509"/>
      <c r="U1022" s="163" t="s">
        <v>8924</v>
      </c>
      <c r="V1022" s="510"/>
      <c r="W1022" s="510"/>
      <c r="X1022" s="510"/>
      <c r="Y1022" s="510"/>
      <c r="Z1022" s="510"/>
      <c r="AA1022" s="510"/>
      <c r="AB1022" s="163" t="s">
        <v>8925</v>
      </c>
      <c r="AC1022" s="511">
        <v>8.052623409E9</v>
      </c>
      <c r="AD1022" s="510"/>
      <c r="AE1022" s="510"/>
      <c r="AF1022" s="510"/>
      <c r="AG1022" s="510"/>
      <c r="AH1022" s="510"/>
      <c r="AI1022" s="509"/>
      <c r="AJ1022" s="163" t="s">
        <v>2651</v>
      </c>
      <c r="AK1022" s="512"/>
      <c r="AL1022" s="513"/>
      <c r="AM1022" s="163" t="s">
        <v>8926</v>
      </c>
      <c r="AN1022" s="510"/>
      <c r="AO1022" s="509"/>
      <c r="AP1022" s="509"/>
      <c r="AQ1022" s="509"/>
      <c r="AR1022" s="509"/>
      <c r="AS1022" s="509"/>
      <c r="AT1022" s="163" t="s">
        <v>2653</v>
      </c>
      <c r="AU1022" s="507">
        <v>2259.0</v>
      </c>
      <c r="AV1022" s="507">
        <v>1.0</v>
      </c>
      <c r="AW1022" s="507">
        <v>2027.0</v>
      </c>
      <c r="AX1022" s="163" t="s">
        <v>2687</v>
      </c>
      <c r="AY1022" s="163" t="s">
        <v>2688</v>
      </c>
      <c r="AZ1022" s="163" t="s">
        <v>2655</v>
      </c>
    </row>
    <row r="1023">
      <c r="A1023" s="163" t="s">
        <v>8927</v>
      </c>
      <c r="B1023" s="163" t="s">
        <v>8928</v>
      </c>
      <c r="C1023" s="163" t="s">
        <v>2638</v>
      </c>
      <c r="D1023" s="163" t="s">
        <v>2639</v>
      </c>
      <c r="E1023" s="506">
        <v>45769.88888888889</v>
      </c>
      <c r="F1023" s="507">
        <v>2980.0</v>
      </c>
      <c r="G1023" s="163" t="s">
        <v>2640</v>
      </c>
      <c r="H1023" s="507">
        <v>2980.0</v>
      </c>
      <c r="I1023" s="163" t="s">
        <v>2640</v>
      </c>
      <c r="J1023" s="163" t="s">
        <v>2641</v>
      </c>
      <c r="K1023" s="163" t="s">
        <v>2642</v>
      </c>
      <c r="L1023" s="163" t="s">
        <v>8929</v>
      </c>
      <c r="M1023" s="163" t="s">
        <v>8930</v>
      </c>
      <c r="N1023" s="163" t="s">
        <v>2645</v>
      </c>
      <c r="O1023" s="163" t="s">
        <v>2646</v>
      </c>
      <c r="P1023" s="163" t="s">
        <v>2683</v>
      </c>
      <c r="Q1023" s="163" t="s">
        <v>2648</v>
      </c>
      <c r="R1023" s="506">
        <v>45769.888194444444</v>
      </c>
      <c r="S1023" s="509"/>
      <c r="T1023" s="509"/>
      <c r="U1023" s="163" t="s">
        <v>8931</v>
      </c>
      <c r="V1023" s="510"/>
      <c r="W1023" s="510"/>
      <c r="X1023" s="510"/>
      <c r="Y1023" s="510"/>
      <c r="Z1023" s="510"/>
      <c r="AA1023" s="510"/>
      <c r="AB1023" s="163" t="s">
        <v>8932</v>
      </c>
      <c r="AC1023" s="511">
        <v>8.03523538E9</v>
      </c>
      <c r="AD1023" s="510"/>
      <c r="AE1023" s="510"/>
      <c r="AF1023" s="510"/>
      <c r="AG1023" s="510"/>
      <c r="AH1023" s="510"/>
      <c r="AI1023" s="509"/>
      <c r="AJ1023" s="163" t="s">
        <v>2651</v>
      </c>
      <c r="AK1023" s="512"/>
      <c r="AL1023" s="513"/>
      <c r="AM1023" s="163" t="s">
        <v>8933</v>
      </c>
      <c r="AN1023" s="510"/>
      <c r="AO1023" s="509"/>
      <c r="AP1023" s="509"/>
      <c r="AQ1023" s="509"/>
      <c r="AR1023" s="509"/>
      <c r="AS1023" s="509"/>
      <c r="AT1023" s="163" t="s">
        <v>2653</v>
      </c>
      <c r="AU1023" s="507">
        <v>8223.0</v>
      </c>
      <c r="AV1023" s="507">
        <v>10.0</v>
      </c>
      <c r="AW1023" s="507">
        <v>2026.0</v>
      </c>
      <c r="AX1023" s="163" t="s">
        <v>2846</v>
      </c>
      <c r="AY1023" s="163" t="s">
        <v>2921</v>
      </c>
      <c r="AZ1023" s="163" t="s">
        <v>2655</v>
      </c>
    </row>
    <row r="1024">
      <c r="A1024" s="163" t="s">
        <v>8934</v>
      </c>
      <c r="B1024" s="163" t="s">
        <v>8935</v>
      </c>
      <c r="C1024" s="163" t="s">
        <v>2638</v>
      </c>
      <c r="D1024" s="163" t="s">
        <v>2639</v>
      </c>
      <c r="E1024" s="506">
        <v>45769.88263888889</v>
      </c>
      <c r="F1024" s="507">
        <v>550000.0</v>
      </c>
      <c r="G1024" s="163" t="s">
        <v>2640</v>
      </c>
      <c r="H1024" s="507">
        <v>550000.0</v>
      </c>
      <c r="I1024" s="163" t="s">
        <v>2640</v>
      </c>
      <c r="J1024" s="163" t="s">
        <v>2641</v>
      </c>
      <c r="K1024" s="163" t="s">
        <v>2642</v>
      </c>
      <c r="L1024" s="163" t="s">
        <v>8936</v>
      </c>
      <c r="M1024" s="163" t="s">
        <v>8936</v>
      </c>
      <c r="N1024" s="163" t="s">
        <v>2645</v>
      </c>
      <c r="O1024" s="163" t="s">
        <v>2646</v>
      </c>
      <c r="P1024" s="163" t="s">
        <v>2660</v>
      </c>
      <c r="Q1024" s="163" t="s">
        <v>2648</v>
      </c>
      <c r="R1024" s="506">
        <v>45769.88263888889</v>
      </c>
      <c r="S1024" s="509"/>
      <c r="T1024" s="509"/>
      <c r="U1024" s="163" t="s">
        <v>8937</v>
      </c>
      <c r="V1024" s="510"/>
      <c r="W1024" s="510"/>
      <c r="X1024" s="510"/>
      <c r="Y1024" s="510"/>
      <c r="Z1024" s="510"/>
      <c r="AA1024" s="510"/>
      <c r="AB1024" s="163" t="s">
        <v>8938</v>
      </c>
      <c r="AC1024" s="511">
        <v>8.029999829E9</v>
      </c>
      <c r="AD1024" s="163" t="s">
        <v>8939</v>
      </c>
      <c r="AE1024" s="507">
        <v>550000.0</v>
      </c>
      <c r="AF1024" s="163" t="s">
        <v>2640</v>
      </c>
      <c r="AG1024" s="163" t="s">
        <v>2798</v>
      </c>
      <c r="AH1024" s="510"/>
      <c r="AI1024" s="509"/>
      <c r="AJ1024" s="163" t="s">
        <v>2651</v>
      </c>
      <c r="AK1024" s="514">
        <v>45799.0</v>
      </c>
      <c r="AL1024" s="506">
        <v>45769.88263888889</v>
      </c>
      <c r="AM1024" s="163" t="s">
        <v>8940</v>
      </c>
      <c r="AN1024" s="510"/>
      <c r="AO1024" s="509"/>
      <c r="AP1024" s="509"/>
      <c r="AQ1024" s="509"/>
      <c r="AR1024" s="509"/>
      <c r="AS1024" s="509"/>
      <c r="AT1024" s="163" t="s">
        <v>2653</v>
      </c>
      <c r="AU1024" s="507">
        <v>4001.0</v>
      </c>
      <c r="AV1024" s="507">
        <v>12.0</v>
      </c>
      <c r="AW1024" s="507">
        <v>2029.0</v>
      </c>
      <c r="AX1024" s="163" t="s">
        <v>2664</v>
      </c>
      <c r="AY1024" s="163" t="s">
        <v>3133</v>
      </c>
      <c r="AZ1024" s="163" t="s">
        <v>2655</v>
      </c>
    </row>
    <row r="1025">
      <c r="A1025" s="163" t="s">
        <v>8941</v>
      </c>
      <c r="B1025" s="163" t="s">
        <v>8942</v>
      </c>
      <c r="C1025" s="163" t="s">
        <v>2638</v>
      </c>
      <c r="D1025" s="163" t="s">
        <v>2639</v>
      </c>
      <c r="E1025" s="506">
        <v>45769.88125</v>
      </c>
      <c r="F1025" s="507">
        <v>2980.0</v>
      </c>
      <c r="G1025" s="163" t="s">
        <v>2640</v>
      </c>
      <c r="H1025" s="507">
        <v>2980.0</v>
      </c>
      <c r="I1025" s="163" t="s">
        <v>2640</v>
      </c>
      <c r="J1025" s="163" t="s">
        <v>2641</v>
      </c>
      <c r="K1025" s="163" t="s">
        <v>2642</v>
      </c>
      <c r="L1025" s="163" t="s">
        <v>8943</v>
      </c>
      <c r="M1025" s="163" t="s">
        <v>8944</v>
      </c>
      <c r="N1025" s="163" t="s">
        <v>2645</v>
      </c>
      <c r="O1025" s="163" t="s">
        <v>2646</v>
      </c>
      <c r="P1025" s="163" t="s">
        <v>2673</v>
      </c>
      <c r="Q1025" s="163" t="s">
        <v>2648</v>
      </c>
      <c r="R1025" s="506">
        <v>45769.87986111111</v>
      </c>
      <c r="S1025" s="509"/>
      <c r="T1025" s="509"/>
      <c r="U1025" s="163" t="s">
        <v>8945</v>
      </c>
      <c r="V1025" s="510"/>
      <c r="W1025" s="510"/>
      <c r="X1025" s="510"/>
      <c r="Y1025" s="510"/>
      <c r="Z1025" s="510"/>
      <c r="AA1025" s="510"/>
      <c r="AB1025" s="163" t="s">
        <v>8946</v>
      </c>
      <c r="AC1025" s="511">
        <v>9.059180621E9</v>
      </c>
      <c r="AD1025" s="510"/>
      <c r="AE1025" s="510"/>
      <c r="AF1025" s="510"/>
      <c r="AG1025" s="510"/>
      <c r="AH1025" s="510"/>
      <c r="AI1025" s="509"/>
      <c r="AJ1025" s="163" t="s">
        <v>2651</v>
      </c>
      <c r="AK1025" s="512"/>
      <c r="AL1025" s="513"/>
      <c r="AM1025" s="163" t="s">
        <v>8947</v>
      </c>
      <c r="AN1025" s="510"/>
      <c r="AO1025" s="509"/>
      <c r="AP1025" s="509"/>
      <c r="AQ1025" s="509"/>
      <c r="AR1025" s="509"/>
      <c r="AS1025" s="509"/>
      <c r="AT1025" s="163" t="s">
        <v>2653</v>
      </c>
      <c r="AU1025" s="507">
        <v>915.0</v>
      </c>
      <c r="AV1025" s="507">
        <v>3.0</v>
      </c>
      <c r="AW1025" s="507">
        <v>2027.0</v>
      </c>
      <c r="AX1025" s="163" t="s">
        <v>2677</v>
      </c>
      <c r="AY1025" s="163" t="s">
        <v>2717</v>
      </c>
      <c r="AZ1025" s="163" t="s">
        <v>2655</v>
      </c>
    </row>
    <row r="1026">
      <c r="A1026" s="163" t="s">
        <v>8948</v>
      </c>
      <c r="B1026" s="163" t="s">
        <v>8949</v>
      </c>
      <c r="C1026" s="163" t="s">
        <v>2638</v>
      </c>
      <c r="D1026" s="163" t="s">
        <v>2639</v>
      </c>
      <c r="E1026" s="506">
        <v>45769.85486111111</v>
      </c>
      <c r="F1026" s="507">
        <v>2980.0</v>
      </c>
      <c r="G1026" s="163" t="s">
        <v>2640</v>
      </c>
      <c r="H1026" s="507">
        <v>2980.0</v>
      </c>
      <c r="I1026" s="163" t="s">
        <v>2640</v>
      </c>
      <c r="J1026" s="163" t="s">
        <v>2641</v>
      </c>
      <c r="K1026" s="163" t="s">
        <v>2642</v>
      </c>
      <c r="L1026" s="163" t="s">
        <v>8950</v>
      </c>
      <c r="M1026" s="163" t="s">
        <v>8951</v>
      </c>
      <c r="N1026" s="163" t="s">
        <v>2645</v>
      </c>
      <c r="O1026" s="163" t="s">
        <v>2646</v>
      </c>
      <c r="P1026" s="163" t="s">
        <v>2683</v>
      </c>
      <c r="Q1026" s="163" t="s">
        <v>2648</v>
      </c>
      <c r="R1026" s="506">
        <v>45769.854166666664</v>
      </c>
      <c r="S1026" s="509"/>
      <c r="T1026" s="509"/>
      <c r="U1026" s="163" t="s">
        <v>8952</v>
      </c>
      <c r="V1026" s="510"/>
      <c r="W1026" s="510"/>
      <c r="X1026" s="510"/>
      <c r="Y1026" s="510"/>
      <c r="Z1026" s="510"/>
      <c r="AA1026" s="510"/>
      <c r="AB1026" s="163" t="s">
        <v>8953</v>
      </c>
      <c r="AC1026" s="507">
        <v>8.065806255E9</v>
      </c>
      <c r="AD1026" s="510"/>
      <c r="AE1026" s="510"/>
      <c r="AF1026" s="510"/>
      <c r="AG1026" s="510"/>
      <c r="AH1026" s="510"/>
      <c r="AI1026" s="509"/>
      <c r="AJ1026" s="163" t="s">
        <v>2651</v>
      </c>
      <c r="AK1026" s="512"/>
      <c r="AL1026" s="513"/>
      <c r="AM1026" s="163" t="s">
        <v>8954</v>
      </c>
      <c r="AN1026" s="510"/>
      <c r="AO1026" s="510"/>
      <c r="AP1026" s="509"/>
      <c r="AQ1026" s="509"/>
      <c r="AR1026" s="509"/>
      <c r="AS1026" s="509"/>
      <c r="AT1026" s="163" t="s">
        <v>2653</v>
      </c>
      <c r="AU1026" s="507">
        <v>928.0</v>
      </c>
      <c r="AV1026" s="507">
        <v>8.0</v>
      </c>
      <c r="AW1026" s="507">
        <v>2027.0</v>
      </c>
      <c r="AX1026" s="510"/>
      <c r="AY1026" s="163" t="s">
        <v>2921</v>
      </c>
      <c r="AZ1026" s="163" t="s">
        <v>2655</v>
      </c>
    </row>
    <row r="1027">
      <c r="A1027" s="163" t="s">
        <v>8955</v>
      </c>
      <c r="B1027" s="163" t="s">
        <v>8956</v>
      </c>
      <c r="C1027" s="163" t="s">
        <v>2638</v>
      </c>
      <c r="D1027" s="163" t="s">
        <v>2639</v>
      </c>
      <c r="E1027" s="506">
        <v>45769.82361111111</v>
      </c>
      <c r="F1027" s="507">
        <v>2980.0</v>
      </c>
      <c r="G1027" s="163" t="s">
        <v>2640</v>
      </c>
      <c r="H1027" s="507">
        <v>2980.0</v>
      </c>
      <c r="I1027" s="163" t="s">
        <v>2640</v>
      </c>
      <c r="J1027" s="163" t="s">
        <v>2641</v>
      </c>
      <c r="K1027" s="163" t="s">
        <v>2642</v>
      </c>
      <c r="L1027" s="163" t="s">
        <v>8957</v>
      </c>
      <c r="M1027" s="163" t="s">
        <v>8958</v>
      </c>
      <c r="N1027" s="163" t="s">
        <v>2645</v>
      </c>
      <c r="O1027" s="163" t="s">
        <v>2646</v>
      </c>
      <c r="P1027" s="163" t="s">
        <v>2647</v>
      </c>
      <c r="Q1027" s="163" t="s">
        <v>2648</v>
      </c>
      <c r="R1027" s="506">
        <v>45769.82361111111</v>
      </c>
      <c r="S1027" s="509"/>
      <c r="T1027" s="509"/>
      <c r="U1027" s="163" t="s">
        <v>8959</v>
      </c>
      <c r="V1027" s="510"/>
      <c r="W1027" s="510"/>
      <c r="X1027" s="510"/>
      <c r="Y1027" s="510"/>
      <c r="Z1027" s="510"/>
      <c r="AA1027" s="510"/>
      <c r="AB1027" s="163" t="s">
        <v>8960</v>
      </c>
      <c r="AC1027" s="507">
        <v>8.039976874E9</v>
      </c>
      <c r="AD1027" s="510"/>
      <c r="AE1027" s="510"/>
      <c r="AF1027" s="510"/>
      <c r="AG1027" s="510"/>
      <c r="AH1027" s="510"/>
      <c r="AI1027" s="509"/>
      <c r="AJ1027" s="163" t="s">
        <v>2651</v>
      </c>
      <c r="AK1027" s="512"/>
      <c r="AL1027" s="513"/>
      <c r="AM1027" s="163" t="s">
        <v>8961</v>
      </c>
      <c r="AN1027" s="510"/>
      <c r="AO1027" s="509"/>
      <c r="AP1027" s="509"/>
      <c r="AQ1027" s="509"/>
      <c r="AR1027" s="509"/>
      <c r="AS1027" s="509"/>
      <c r="AT1027" s="163" t="s">
        <v>2653</v>
      </c>
      <c r="AU1027" s="507">
        <v>1325.0</v>
      </c>
      <c r="AV1027" s="507">
        <v>10.0</v>
      </c>
      <c r="AW1027" s="507">
        <v>2028.0</v>
      </c>
      <c r="AX1027" s="163" t="s">
        <v>2730</v>
      </c>
      <c r="AY1027" s="163" t="s">
        <v>8962</v>
      </c>
      <c r="AZ1027" s="163" t="s">
        <v>2655</v>
      </c>
    </row>
    <row r="1028">
      <c r="A1028" s="163" t="s">
        <v>8963</v>
      </c>
      <c r="B1028" s="163" t="s">
        <v>8964</v>
      </c>
      <c r="C1028" s="163" t="s">
        <v>2638</v>
      </c>
      <c r="D1028" s="163" t="s">
        <v>2639</v>
      </c>
      <c r="E1028" s="506">
        <v>45769.811111111114</v>
      </c>
      <c r="F1028" s="507">
        <v>2980.0</v>
      </c>
      <c r="G1028" s="163" t="s">
        <v>2640</v>
      </c>
      <c r="H1028" s="507">
        <v>2980.0</v>
      </c>
      <c r="I1028" s="163" t="s">
        <v>2640</v>
      </c>
      <c r="J1028" s="163" t="s">
        <v>2641</v>
      </c>
      <c r="K1028" s="163" t="s">
        <v>2642</v>
      </c>
      <c r="L1028" s="163" t="s">
        <v>8965</v>
      </c>
      <c r="M1028" s="163" t="s">
        <v>8966</v>
      </c>
      <c r="N1028" s="163" t="s">
        <v>2645</v>
      </c>
      <c r="O1028" s="163" t="s">
        <v>2646</v>
      </c>
      <c r="P1028" s="163" t="s">
        <v>2683</v>
      </c>
      <c r="Q1028" s="163" t="s">
        <v>2648</v>
      </c>
      <c r="R1028" s="506">
        <v>45769.80972222222</v>
      </c>
      <c r="S1028" s="509"/>
      <c r="T1028" s="509"/>
      <c r="U1028" s="163" t="s">
        <v>8967</v>
      </c>
      <c r="V1028" s="510"/>
      <c r="W1028" s="510"/>
      <c r="X1028" s="510"/>
      <c r="Y1028" s="510"/>
      <c r="Z1028" s="510"/>
      <c r="AA1028" s="510"/>
      <c r="AB1028" s="163" t="s">
        <v>8968</v>
      </c>
      <c r="AC1028" s="511">
        <v>9.029077521E9</v>
      </c>
      <c r="AD1028" s="510"/>
      <c r="AE1028" s="510"/>
      <c r="AF1028" s="510"/>
      <c r="AG1028" s="510"/>
      <c r="AH1028" s="510"/>
      <c r="AI1028" s="509"/>
      <c r="AJ1028" s="163" t="s">
        <v>2651</v>
      </c>
      <c r="AK1028" s="510"/>
      <c r="AL1028" s="510"/>
      <c r="AM1028" s="163" t="s">
        <v>8969</v>
      </c>
      <c r="AN1028" s="510"/>
      <c r="AO1028" s="509"/>
      <c r="AP1028" s="509"/>
      <c r="AQ1028" s="509"/>
      <c r="AR1028" s="509"/>
      <c r="AS1028" s="509"/>
      <c r="AT1028" s="163" t="s">
        <v>2653</v>
      </c>
      <c r="AU1028" s="507">
        <v>570.0</v>
      </c>
      <c r="AV1028" s="507">
        <v>7.0</v>
      </c>
      <c r="AW1028" s="507">
        <v>2029.0</v>
      </c>
      <c r="AX1028" s="163" t="s">
        <v>2687</v>
      </c>
      <c r="AY1028" s="163" t="s">
        <v>2688</v>
      </c>
      <c r="AZ1028" s="163" t="s">
        <v>2655</v>
      </c>
    </row>
    <row r="1029">
      <c r="A1029" s="163" t="s">
        <v>8970</v>
      </c>
      <c r="B1029" s="163" t="s">
        <v>8971</v>
      </c>
      <c r="C1029" s="163" t="s">
        <v>2638</v>
      </c>
      <c r="D1029" s="163" t="s">
        <v>2639</v>
      </c>
      <c r="E1029" s="506">
        <v>45769.81041666667</v>
      </c>
      <c r="F1029" s="507">
        <v>2980.0</v>
      </c>
      <c r="G1029" s="163" t="s">
        <v>2640</v>
      </c>
      <c r="H1029" s="507">
        <v>2980.0</v>
      </c>
      <c r="I1029" s="163" t="s">
        <v>2640</v>
      </c>
      <c r="J1029" s="163" t="s">
        <v>2641</v>
      </c>
      <c r="K1029" s="163" t="s">
        <v>2642</v>
      </c>
      <c r="L1029" s="163" t="s">
        <v>8972</v>
      </c>
      <c r="M1029" s="163" t="s">
        <v>8973</v>
      </c>
      <c r="N1029" s="163" t="s">
        <v>2645</v>
      </c>
      <c r="O1029" s="163" t="s">
        <v>2646</v>
      </c>
      <c r="P1029" s="163" t="s">
        <v>2673</v>
      </c>
      <c r="Q1029" s="163" t="s">
        <v>2648</v>
      </c>
      <c r="R1029" s="506">
        <v>45769.80902777778</v>
      </c>
      <c r="S1029" s="509"/>
      <c r="T1029" s="509"/>
      <c r="U1029" s="163" t="s">
        <v>8974</v>
      </c>
      <c r="V1029" s="510"/>
      <c r="W1029" s="510"/>
      <c r="X1029" s="510"/>
      <c r="Y1029" s="510"/>
      <c r="Z1029" s="510"/>
      <c r="AA1029" s="510"/>
      <c r="AB1029" s="163" t="s">
        <v>8975</v>
      </c>
      <c r="AC1029" s="511">
        <v>8.081480551E9</v>
      </c>
      <c r="AD1029" s="510"/>
      <c r="AE1029" s="510"/>
      <c r="AF1029" s="510"/>
      <c r="AG1029" s="510"/>
      <c r="AH1029" s="510"/>
      <c r="AI1029" s="509"/>
      <c r="AJ1029" s="163" t="s">
        <v>2651</v>
      </c>
      <c r="AK1029" s="512"/>
      <c r="AL1029" s="513"/>
      <c r="AM1029" s="163" t="s">
        <v>8976</v>
      </c>
      <c r="AN1029" s="510"/>
      <c r="AO1029" s="509"/>
      <c r="AP1029" s="509"/>
      <c r="AQ1029" s="509"/>
      <c r="AR1029" s="509"/>
      <c r="AS1029" s="509"/>
      <c r="AT1029" s="163" t="s">
        <v>2653</v>
      </c>
      <c r="AU1029" s="507">
        <v>7888.0</v>
      </c>
      <c r="AV1029" s="507">
        <v>4.0</v>
      </c>
      <c r="AW1029" s="507">
        <v>2030.0</v>
      </c>
      <c r="AX1029" s="163" t="s">
        <v>2677</v>
      </c>
      <c r="AY1029" s="163" t="s">
        <v>2750</v>
      </c>
      <c r="AZ1029" s="163" t="s">
        <v>2655</v>
      </c>
    </row>
    <row r="1030">
      <c r="A1030" s="163" t="s">
        <v>8977</v>
      </c>
      <c r="B1030" s="163" t="s">
        <v>8978</v>
      </c>
      <c r="C1030" s="163" t="s">
        <v>2638</v>
      </c>
      <c r="D1030" s="163" t="s">
        <v>2639</v>
      </c>
      <c r="E1030" s="506">
        <v>45769.75555555556</v>
      </c>
      <c r="F1030" s="507">
        <v>300000.0</v>
      </c>
      <c r="G1030" s="163" t="s">
        <v>2640</v>
      </c>
      <c r="H1030" s="507">
        <v>300000.0</v>
      </c>
      <c r="I1030" s="163" t="s">
        <v>2640</v>
      </c>
      <c r="J1030" s="163" t="s">
        <v>2641</v>
      </c>
      <c r="K1030" s="163" t="s">
        <v>2642</v>
      </c>
      <c r="L1030" s="163" t="s">
        <v>8979</v>
      </c>
      <c r="M1030" s="163" t="s">
        <v>8979</v>
      </c>
      <c r="N1030" s="163" t="s">
        <v>2645</v>
      </c>
      <c r="O1030" s="163" t="s">
        <v>2646</v>
      </c>
      <c r="P1030" s="163" t="s">
        <v>2673</v>
      </c>
      <c r="Q1030" s="163" t="s">
        <v>2793</v>
      </c>
      <c r="R1030" s="506">
        <v>45745.0</v>
      </c>
      <c r="S1030" s="509"/>
      <c r="T1030" s="509"/>
      <c r="U1030" s="163" t="s">
        <v>8980</v>
      </c>
      <c r="V1030" s="506">
        <v>45769.75347222222</v>
      </c>
      <c r="W1030" s="163" t="s">
        <v>2795</v>
      </c>
      <c r="X1030" s="163" t="s">
        <v>3886</v>
      </c>
      <c r="Y1030" s="507">
        <v>300000.0</v>
      </c>
      <c r="Z1030" s="163" t="s">
        <v>2640</v>
      </c>
      <c r="AA1030" s="163" t="s">
        <v>2641</v>
      </c>
      <c r="AB1030" s="163" t="s">
        <v>1590</v>
      </c>
      <c r="AC1030" s="507">
        <v>9.069177696E9</v>
      </c>
      <c r="AD1030" s="510"/>
      <c r="AE1030" s="510"/>
      <c r="AF1030" s="510"/>
      <c r="AG1030" s="510"/>
      <c r="AH1030" s="510"/>
      <c r="AI1030" s="509"/>
      <c r="AJ1030" s="163" t="s">
        <v>2651</v>
      </c>
      <c r="AK1030" s="512"/>
      <c r="AL1030" s="513"/>
      <c r="AM1030" s="163" t="s">
        <v>8981</v>
      </c>
      <c r="AN1030" s="510"/>
      <c r="AO1030" s="509"/>
      <c r="AP1030" s="509"/>
      <c r="AQ1030" s="509"/>
      <c r="AR1030" s="509"/>
      <c r="AS1030" s="509"/>
      <c r="AT1030" s="163" t="s">
        <v>2653</v>
      </c>
      <c r="AU1030" s="507">
        <v>5675.0</v>
      </c>
      <c r="AV1030" s="507">
        <v>8.0</v>
      </c>
      <c r="AW1030" s="507">
        <v>2031.0</v>
      </c>
      <c r="AX1030" s="163" t="s">
        <v>2677</v>
      </c>
      <c r="AY1030" s="163" t="s">
        <v>2717</v>
      </c>
      <c r="AZ1030" s="163" t="s">
        <v>2655</v>
      </c>
    </row>
    <row r="1031">
      <c r="A1031" s="163" t="s">
        <v>8982</v>
      </c>
      <c r="B1031" s="163" t="s">
        <v>8983</v>
      </c>
      <c r="C1031" s="163" t="s">
        <v>2638</v>
      </c>
      <c r="D1031" s="163" t="s">
        <v>2639</v>
      </c>
      <c r="E1031" s="506">
        <v>45769.75277777778</v>
      </c>
      <c r="F1031" s="507">
        <v>300000.0</v>
      </c>
      <c r="G1031" s="163" t="s">
        <v>2640</v>
      </c>
      <c r="H1031" s="507">
        <v>300000.0</v>
      </c>
      <c r="I1031" s="163" t="s">
        <v>2640</v>
      </c>
      <c r="J1031" s="163" t="s">
        <v>2641</v>
      </c>
      <c r="K1031" s="163" t="s">
        <v>2642</v>
      </c>
      <c r="L1031" s="163" t="s">
        <v>8979</v>
      </c>
      <c r="M1031" s="163" t="s">
        <v>8979</v>
      </c>
      <c r="N1031" s="163" t="s">
        <v>2645</v>
      </c>
      <c r="O1031" s="163" t="s">
        <v>2646</v>
      </c>
      <c r="P1031" s="163" t="s">
        <v>2673</v>
      </c>
      <c r="Q1031" s="163" t="s">
        <v>2793</v>
      </c>
      <c r="R1031" s="506">
        <v>45745.00069444445</v>
      </c>
      <c r="S1031" s="509"/>
      <c r="T1031" s="509"/>
      <c r="U1031" s="163" t="s">
        <v>8984</v>
      </c>
      <c r="V1031" s="506">
        <v>45769.75208333333</v>
      </c>
      <c r="W1031" s="163" t="s">
        <v>2795</v>
      </c>
      <c r="X1031" s="163" t="s">
        <v>3886</v>
      </c>
      <c r="Y1031" s="507">
        <v>300000.0</v>
      </c>
      <c r="Z1031" s="163" t="s">
        <v>2640</v>
      </c>
      <c r="AA1031" s="163" t="s">
        <v>2641</v>
      </c>
      <c r="AB1031" s="163" t="s">
        <v>1590</v>
      </c>
      <c r="AC1031" s="511">
        <v>9.069177696E9</v>
      </c>
      <c r="AD1031" s="510"/>
      <c r="AE1031" s="510"/>
      <c r="AF1031" s="510"/>
      <c r="AG1031" s="510"/>
      <c r="AH1031" s="510"/>
      <c r="AI1031" s="509"/>
      <c r="AJ1031" s="163" t="s">
        <v>2651</v>
      </c>
      <c r="AK1031" s="512"/>
      <c r="AL1031" s="513"/>
      <c r="AM1031" s="163" t="s">
        <v>8985</v>
      </c>
      <c r="AN1031" s="510"/>
      <c r="AO1031" s="509"/>
      <c r="AP1031" s="509"/>
      <c r="AQ1031" s="509"/>
      <c r="AR1031" s="509"/>
      <c r="AS1031" s="509"/>
      <c r="AT1031" s="163" t="s">
        <v>2653</v>
      </c>
      <c r="AU1031" s="507">
        <v>983.0</v>
      </c>
      <c r="AV1031" s="507">
        <v>1.0</v>
      </c>
      <c r="AW1031" s="507">
        <v>2031.0</v>
      </c>
      <c r="AX1031" s="163" t="s">
        <v>2687</v>
      </c>
      <c r="AY1031" s="163" t="s">
        <v>2905</v>
      </c>
      <c r="AZ1031" s="163" t="s">
        <v>2655</v>
      </c>
    </row>
    <row r="1032">
      <c r="A1032" s="163" t="s">
        <v>8986</v>
      </c>
      <c r="B1032" s="163" t="s">
        <v>8987</v>
      </c>
      <c r="C1032" s="163" t="s">
        <v>2638</v>
      </c>
      <c r="D1032" s="163" t="s">
        <v>2639</v>
      </c>
      <c r="E1032" s="506">
        <v>45769.74722222222</v>
      </c>
      <c r="F1032" s="507">
        <v>2980.0</v>
      </c>
      <c r="G1032" s="163" t="s">
        <v>2640</v>
      </c>
      <c r="H1032" s="507">
        <v>2980.0</v>
      </c>
      <c r="I1032" s="163" t="s">
        <v>2640</v>
      </c>
      <c r="J1032" s="163" t="s">
        <v>2641</v>
      </c>
      <c r="K1032" s="163" t="s">
        <v>2642</v>
      </c>
      <c r="L1032" s="163" t="s">
        <v>8988</v>
      </c>
      <c r="M1032" s="163" t="s">
        <v>8989</v>
      </c>
      <c r="N1032" s="163" t="s">
        <v>2645</v>
      </c>
      <c r="O1032" s="163" t="s">
        <v>2646</v>
      </c>
      <c r="P1032" s="163" t="s">
        <v>2673</v>
      </c>
      <c r="Q1032" s="163" t="s">
        <v>2648</v>
      </c>
      <c r="R1032" s="506">
        <v>45769.74652777778</v>
      </c>
      <c r="S1032" s="509"/>
      <c r="T1032" s="509"/>
      <c r="U1032" s="163" t="s">
        <v>8990</v>
      </c>
      <c r="V1032" s="510"/>
      <c r="W1032" s="510"/>
      <c r="X1032" s="510"/>
      <c r="Y1032" s="510"/>
      <c r="Z1032" s="510"/>
      <c r="AA1032" s="510"/>
      <c r="AB1032" s="163" t="s">
        <v>8991</v>
      </c>
      <c r="AC1032" s="511">
        <v>8.041392118E9</v>
      </c>
      <c r="AD1032" s="510"/>
      <c r="AE1032" s="510"/>
      <c r="AF1032" s="510"/>
      <c r="AG1032" s="510"/>
      <c r="AH1032" s="510"/>
      <c r="AI1032" s="509"/>
      <c r="AJ1032" s="163" t="s">
        <v>2651</v>
      </c>
      <c r="AK1032" s="512"/>
      <c r="AL1032" s="513"/>
      <c r="AM1032" s="163" t="s">
        <v>8992</v>
      </c>
      <c r="AN1032" s="510"/>
      <c r="AO1032" s="509"/>
      <c r="AP1032" s="509"/>
      <c r="AQ1032" s="509"/>
      <c r="AR1032" s="509"/>
      <c r="AS1032" s="509"/>
      <c r="AT1032" s="163" t="s">
        <v>2653</v>
      </c>
      <c r="AU1032" s="507">
        <v>4288.0</v>
      </c>
      <c r="AV1032" s="507">
        <v>4.0</v>
      </c>
      <c r="AW1032" s="507">
        <v>2027.0</v>
      </c>
      <c r="AX1032" s="163" t="s">
        <v>2677</v>
      </c>
      <c r="AY1032" s="163" t="s">
        <v>2893</v>
      </c>
      <c r="AZ1032" s="163" t="s">
        <v>2655</v>
      </c>
    </row>
    <row r="1033">
      <c r="A1033" s="163" t="s">
        <v>8993</v>
      </c>
      <c r="B1033" s="163" t="s">
        <v>8994</v>
      </c>
      <c r="C1033" s="163" t="s">
        <v>2638</v>
      </c>
      <c r="D1033" s="163" t="s">
        <v>2639</v>
      </c>
      <c r="E1033" s="506">
        <v>45769.74722222222</v>
      </c>
      <c r="F1033" s="507">
        <v>2980.0</v>
      </c>
      <c r="G1033" s="163" t="s">
        <v>2640</v>
      </c>
      <c r="H1033" s="507">
        <v>2980.0</v>
      </c>
      <c r="I1033" s="163" t="s">
        <v>2640</v>
      </c>
      <c r="J1033" s="163" t="s">
        <v>2641</v>
      </c>
      <c r="K1033" s="163" t="s">
        <v>2642</v>
      </c>
      <c r="L1033" s="163" t="s">
        <v>8995</v>
      </c>
      <c r="M1033" s="163" t="s">
        <v>8996</v>
      </c>
      <c r="N1033" s="163" t="s">
        <v>2645</v>
      </c>
      <c r="O1033" s="163" t="s">
        <v>2646</v>
      </c>
      <c r="P1033" s="163" t="s">
        <v>2673</v>
      </c>
      <c r="Q1033" s="163" t="s">
        <v>2852</v>
      </c>
      <c r="R1033" s="506">
        <v>45764.325694444444</v>
      </c>
      <c r="S1033" s="509"/>
      <c r="T1033" s="509"/>
      <c r="U1033" s="163" t="s">
        <v>8997</v>
      </c>
      <c r="V1033" s="506">
        <v>45769.74513888889</v>
      </c>
      <c r="W1033" s="163" t="s">
        <v>2795</v>
      </c>
      <c r="X1033" s="163" t="s">
        <v>4453</v>
      </c>
      <c r="Y1033" s="507">
        <v>2980.0</v>
      </c>
      <c r="Z1033" s="163" t="s">
        <v>2640</v>
      </c>
      <c r="AA1033" s="163" t="s">
        <v>2641</v>
      </c>
      <c r="AB1033" s="163" t="s">
        <v>8998</v>
      </c>
      <c r="AC1033" s="511">
        <v>8.031465854E9</v>
      </c>
      <c r="AD1033" s="510"/>
      <c r="AE1033" s="510"/>
      <c r="AF1033" s="510"/>
      <c r="AG1033" s="510"/>
      <c r="AH1033" s="510"/>
      <c r="AI1033" s="509"/>
      <c r="AJ1033" s="163" t="s">
        <v>2651</v>
      </c>
      <c r="AK1033" s="512"/>
      <c r="AL1033" s="513"/>
      <c r="AM1033" s="163" t="s">
        <v>8999</v>
      </c>
      <c r="AN1033" s="510"/>
      <c r="AO1033" s="510"/>
      <c r="AP1033" s="509"/>
      <c r="AQ1033" s="509"/>
      <c r="AR1033" s="509"/>
      <c r="AS1033" s="509"/>
      <c r="AT1033" s="163" t="s">
        <v>2653</v>
      </c>
      <c r="AU1033" s="507">
        <v>5235.0</v>
      </c>
      <c r="AV1033" s="507">
        <v>1.0</v>
      </c>
      <c r="AW1033" s="507">
        <v>2026.0</v>
      </c>
      <c r="AX1033" s="163" t="s">
        <v>2749</v>
      </c>
      <c r="AY1033" s="163" t="s">
        <v>2893</v>
      </c>
      <c r="AZ1033" s="163" t="s">
        <v>2655</v>
      </c>
    </row>
    <row r="1034">
      <c r="A1034" s="163" t="s">
        <v>9000</v>
      </c>
      <c r="B1034" s="163" t="s">
        <v>8994</v>
      </c>
      <c r="C1034" s="163" t="s">
        <v>2638</v>
      </c>
      <c r="D1034" s="163" t="s">
        <v>2639</v>
      </c>
      <c r="E1034" s="506">
        <v>45769.745833333334</v>
      </c>
      <c r="F1034" s="507">
        <v>9800.0</v>
      </c>
      <c r="G1034" s="163" t="s">
        <v>2640</v>
      </c>
      <c r="H1034" s="507">
        <v>9800.0</v>
      </c>
      <c r="I1034" s="163" t="s">
        <v>2640</v>
      </c>
      <c r="J1034" s="163" t="s">
        <v>2641</v>
      </c>
      <c r="K1034" s="163" t="s">
        <v>2642</v>
      </c>
      <c r="L1034" s="163" t="s">
        <v>8995</v>
      </c>
      <c r="M1034" s="163" t="s">
        <v>9001</v>
      </c>
      <c r="N1034" s="163" t="s">
        <v>2645</v>
      </c>
      <c r="O1034" s="163" t="s">
        <v>2646</v>
      </c>
      <c r="P1034" s="163" t="s">
        <v>2673</v>
      </c>
      <c r="Q1034" s="163" t="s">
        <v>2852</v>
      </c>
      <c r="R1034" s="506">
        <v>45764.33541666667</v>
      </c>
      <c r="S1034" s="509"/>
      <c r="T1034" s="509"/>
      <c r="U1034" s="163" t="s">
        <v>9002</v>
      </c>
      <c r="V1034" s="506">
        <v>45769.74375</v>
      </c>
      <c r="W1034" s="163" t="s">
        <v>2795</v>
      </c>
      <c r="X1034" s="163" t="s">
        <v>4453</v>
      </c>
      <c r="Y1034" s="507">
        <v>9800.0</v>
      </c>
      <c r="Z1034" s="163" t="s">
        <v>2640</v>
      </c>
      <c r="AA1034" s="163" t="s">
        <v>2641</v>
      </c>
      <c r="AB1034" s="163" t="s">
        <v>8998</v>
      </c>
      <c r="AC1034" s="511">
        <v>8.031465854E9</v>
      </c>
      <c r="AD1034" s="510"/>
      <c r="AE1034" s="510"/>
      <c r="AF1034" s="510"/>
      <c r="AG1034" s="510"/>
      <c r="AH1034" s="510"/>
      <c r="AI1034" s="509"/>
      <c r="AJ1034" s="163" t="s">
        <v>2651</v>
      </c>
      <c r="AK1034" s="512"/>
      <c r="AL1034" s="513"/>
      <c r="AM1034" s="163" t="s">
        <v>8999</v>
      </c>
      <c r="AN1034" s="510"/>
      <c r="AO1034" s="509"/>
      <c r="AP1034" s="509"/>
      <c r="AQ1034" s="509"/>
      <c r="AR1034" s="509"/>
      <c r="AS1034" s="509"/>
      <c r="AT1034" s="163" t="s">
        <v>2653</v>
      </c>
      <c r="AU1034" s="507">
        <v>5235.0</v>
      </c>
      <c r="AV1034" s="507">
        <v>1.0</v>
      </c>
      <c r="AW1034" s="507">
        <v>2026.0</v>
      </c>
      <c r="AX1034" s="163" t="s">
        <v>2749</v>
      </c>
      <c r="AY1034" s="163" t="s">
        <v>2893</v>
      </c>
      <c r="AZ1034" s="163" t="s">
        <v>2655</v>
      </c>
    </row>
    <row r="1035">
      <c r="A1035" s="163" t="s">
        <v>9003</v>
      </c>
      <c r="B1035" s="163" t="s">
        <v>9004</v>
      </c>
      <c r="C1035" s="163" t="s">
        <v>2638</v>
      </c>
      <c r="D1035" s="163" t="s">
        <v>2639</v>
      </c>
      <c r="E1035" s="506">
        <v>45769.73472222222</v>
      </c>
      <c r="F1035" s="507">
        <v>9800.0</v>
      </c>
      <c r="G1035" s="163" t="s">
        <v>2640</v>
      </c>
      <c r="H1035" s="507">
        <v>9800.0</v>
      </c>
      <c r="I1035" s="163" t="s">
        <v>2640</v>
      </c>
      <c r="J1035" s="163" t="s">
        <v>2641</v>
      </c>
      <c r="K1035" s="163" t="s">
        <v>2642</v>
      </c>
      <c r="L1035" s="163" t="s">
        <v>9005</v>
      </c>
      <c r="M1035" s="163" t="s">
        <v>9006</v>
      </c>
      <c r="N1035" s="163" t="s">
        <v>2645</v>
      </c>
      <c r="O1035" s="163" t="s">
        <v>2646</v>
      </c>
      <c r="P1035" s="163" t="s">
        <v>2673</v>
      </c>
      <c r="Q1035" s="163" t="s">
        <v>2648</v>
      </c>
      <c r="R1035" s="506">
        <v>45769.73333333333</v>
      </c>
      <c r="S1035" s="509"/>
      <c r="T1035" s="509"/>
      <c r="U1035" s="163" t="s">
        <v>9007</v>
      </c>
      <c r="V1035" s="510"/>
      <c r="W1035" s="510"/>
      <c r="X1035" s="510"/>
      <c r="Y1035" s="510"/>
      <c r="Z1035" s="510"/>
      <c r="AA1035" s="510"/>
      <c r="AB1035" s="163" t="s">
        <v>9008</v>
      </c>
      <c r="AC1035" s="511">
        <v>9.021609345E9</v>
      </c>
      <c r="AD1035" s="510"/>
      <c r="AE1035" s="510"/>
      <c r="AF1035" s="510"/>
      <c r="AG1035" s="510"/>
      <c r="AH1035" s="510"/>
      <c r="AI1035" s="509"/>
      <c r="AJ1035" s="163" t="s">
        <v>2651</v>
      </c>
      <c r="AK1035" s="512"/>
      <c r="AL1035" s="513"/>
      <c r="AM1035" s="163" t="s">
        <v>9009</v>
      </c>
      <c r="AN1035" s="510"/>
      <c r="AO1035" s="509"/>
      <c r="AP1035" s="509"/>
      <c r="AQ1035" s="509"/>
      <c r="AR1035" s="509"/>
      <c r="AS1035" s="509"/>
      <c r="AT1035" s="163" t="s">
        <v>2653</v>
      </c>
      <c r="AU1035" s="507">
        <v>9728.0</v>
      </c>
      <c r="AV1035" s="507">
        <v>6.0</v>
      </c>
      <c r="AW1035" s="507">
        <v>2029.0</v>
      </c>
      <c r="AX1035" s="163" t="s">
        <v>2687</v>
      </c>
      <c r="AY1035" s="163" t="s">
        <v>2905</v>
      </c>
      <c r="AZ1035" s="163" t="s">
        <v>2655</v>
      </c>
    </row>
    <row r="1036">
      <c r="A1036" s="163" t="s">
        <v>9010</v>
      </c>
      <c r="B1036" s="163" t="s">
        <v>9004</v>
      </c>
      <c r="C1036" s="163" t="s">
        <v>2638</v>
      </c>
      <c r="D1036" s="163" t="s">
        <v>2639</v>
      </c>
      <c r="E1036" s="506">
        <v>45769.73333333333</v>
      </c>
      <c r="F1036" s="507">
        <v>2980.0</v>
      </c>
      <c r="G1036" s="163" t="s">
        <v>2640</v>
      </c>
      <c r="H1036" s="507">
        <v>2980.0</v>
      </c>
      <c r="I1036" s="163" t="s">
        <v>2640</v>
      </c>
      <c r="J1036" s="163" t="s">
        <v>2641</v>
      </c>
      <c r="K1036" s="163" t="s">
        <v>2642</v>
      </c>
      <c r="L1036" s="163" t="s">
        <v>9005</v>
      </c>
      <c r="M1036" s="163" t="s">
        <v>9011</v>
      </c>
      <c r="N1036" s="163" t="s">
        <v>2645</v>
      </c>
      <c r="O1036" s="163" t="s">
        <v>2646</v>
      </c>
      <c r="P1036" s="163" t="s">
        <v>2673</v>
      </c>
      <c r="Q1036" s="163" t="s">
        <v>2648</v>
      </c>
      <c r="R1036" s="506">
        <v>45769.731944444444</v>
      </c>
      <c r="S1036" s="509"/>
      <c r="T1036" s="509"/>
      <c r="U1036" s="163" t="s">
        <v>9012</v>
      </c>
      <c r="V1036" s="510"/>
      <c r="W1036" s="510"/>
      <c r="X1036" s="510"/>
      <c r="Y1036" s="510"/>
      <c r="Z1036" s="510"/>
      <c r="AA1036" s="510"/>
      <c r="AB1036" s="163" t="s">
        <v>9008</v>
      </c>
      <c r="AC1036" s="507">
        <v>9.021609345E9</v>
      </c>
      <c r="AD1036" s="510"/>
      <c r="AE1036" s="510"/>
      <c r="AF1036" s="510"/>
      <c r="AG1036" s="510"/>
      <c r="AH1036" s="510"/>
      <c r="AI1036" s="509"/>
      <c r="AJ1036" s="163" t="s">
        <v>2651</v>
      </c>
      <c r="AK1036" s="512"/>
      <c r="AL1036" s="513"/>
      <c r="AM1036" s="163" t="s">
        <v>9009</v>
      </c>
      <c r="AN1036" s="509"/>
      <c r="AO1036" s="509"/>
      <c r="AP1036" s="509"/>
      <c r="AQ1036" s="509"/>
      <c r="AR1036" s="509"/>
      <c r="AS1036" s="509"/>
      <c r="AT1036" s="163" t="s">
        <v>2653</v>
      </c>
      <c r="AU1036" s="507">
        <v>9728.0</v>
      </c>
      <c r="AV1036" s="507">
        <v>6.0</v>
      </c>
      <c r="AW1036" s="507">
        <v>2029.0</v>
      </c>
      <c r="AX1036" s="163" t="s">
        <v>2687</v>
      </c>
      <c r="AY1036" s="163" t="s">
        <v>2905</v>
      </c>
      <c r="AZ1036" s="163" t="s">
        <v>2655</v>
      </c>
    </row>
    <row r="1037">
      <c r="A1037" s="163" t="s">
        <v>9013</v>
      </c>
      <c r="B1037" s="163" t="s">
        <v>9014</v>
      </c>
      <c r="C1037" s="163" t="s">
        <v>2638</v>
      </c>
      <c r="D1037" s="163" t="s">
        <v>2639</v>
      </c>
      <c r="E1037" s="506">
        <v>45769.728472222225</v>
      </c>
      <c r="F1037" s="507">
        <v>2980.0</v>
      </c>
      <c r="G1037" s="163" t="s">
        <v>2640</v>
      </c>
      <c r="H1037" s="507">
        <v>2980.0</v>
      </c>
      <c r="I1037" s="163" t="s">
        <v>2640</v>
      </c>
      <c r="J1037" s="163" t="s">
        <v>2641</v>
      </c>
      <c r="K1037" s="163" t="s">
        <v>2642</v>
      </c>
      <c r="L1037" s="163" t="s">
        <v>9015</v>
      </c>
      <c r="M1037" s="163" t="s">
        <v>9016</v>
      </c>
      <c r="N1037" s="163" t="s">
        <v>2645</v>
      </c>
      <c r="O1037" s="163" t="s">
        <v>2646</v>
      </c>
      <c r="P1037" s="163" t="s">
        <v>2647</v>
      </c>
      <c r="Q1037" s="163" t="s">
        <v>2648</v>
      </c>
      <c r="R1037" s="506">
        <v>45769.72777777778</v>
      </c>
      <c r="S1037" s="509"/>
      <c r="T1037" s="509"/>
      <c r="U1037" s="163" t="s">
        <v>9017</v>
      </c>
      <c r="V1037" s="510"/>
      <c r="W1037" s="510"/>
      <c r="X1037" s="510"/>
      <c r="Y1037" s="510"/>
      <c r="Z1037" s="510"/>
      <c r="AA1037" s="510"/>
      <c r="AB1037" s="163" t="s">
        <v>9018</v>
      </c>
      <c r="AC1037" s="511">
        <v>9.029626116E9</v>
      </c>
      <c r="AD1037" s="510"/>
      <c r="AE1037" s="510"/>
      <c r="AF1037" s="510"/>
      <c r="AG1037" s="510"/>
      <c r="AH1037" s="510"/>
      <c r="AI1037" s="509"/>
      <c r="AJ1037" s="163" t="s">
        <v>2651</v>
      </c>
      <c r="AK1037" s="512"/>
      <c r="AL1037" s="513"/>
      <c r="AM1037" s="163" t="s">
        <v>9019</v>
      </c>
      <c r="AN1037" s="510"/>
      <c r="AO1037" s="509"/>
      <c r="AP1037" s="509"/>
      <c r="AQ1037" s="509"/>
      <c r="AR1037" s="509"/>
      <c r="AS1037" s="509"/>
      <c r="AT1037" s="163" t="s">
        <v>2653</v>
      </c>
      <c r="AU1037" s="507">
        <v>5869.0</v>
      </c>
      <c r="AV1037" s="507">
        <v>2.0</v>
      </c>
      <c r="AW1037" s="507">
        <v>2028.0</v>
      </c>
      <c r="AX1037" s="510"/>
      <c r="AY1037" s="163" t="s">
        <v>2654</v>
      </c>
      <c r="AZ1037" s="163" t="s">
        <v>2655</v>
      </c>
    </row>
    <row r="1038">
      <c r="A1038" s="163" t="s">
        <v>9020</v>
      </c>
      <c r="B1038" s="163" t="s">
        <v>9021</v>
      </c>
      <c r="C1038" s="163" t="s">
        <v>2638</v>
      </c>
      <c r="D1038" s="163" t="s">
        <v>2639</v>
      </c>
      <c r="E1038" s="506">
        <v>45769.725</v>
      </c>
      <c r="F1038" s="507">
        <v>9800.0</v>
      </c>
      <c r="G1038" s="163" t="s">
        <v>2640</v>
      </c>
      <c r="H1038" s="507">
        <v>9800.0</v>
      </c>
      <c r="I1038" s="163" t="s">
        <v>2640</v>
      </c>
      <c r="J1038" s="163" t="s">
        <v>2641</v>
      </c>
      <c r="K1038" s="163" t="s">
        <v>2642</v>
      </c>
      <c r="L1038" s="163" t="s">
        <v>9022</v>
      </c>
      <c r="M1038" s="163" t="s">
        <v>9023</v>
      </c>
      <c r="N1038" s="163" t="s">
        <v>2645</v>
      </c>
      <c r="O1038" s="163" t="s">
        <v>2646</v>
      </c>
      <c r="P1038" s="163" t="s">
        <v>2683</v>
      </c>
      <c r="Q1038" s="163" t="s">
        <v>2648</v>
      </c>
      <c r="R1038" s="506">
        <v>45769.72361111111</v>
      </c>
      <c r="S1038" s="509"/>
      <c r="T1038" s="509"/>
      <c r="U1038" s="163" t="s">
        <v>9024</v>
      </c>
      <c r="V1038" s="510"/>
      <c r="W1038" s="510"/>
      <c r="X1038" s="510"/>
      <c r="Y1038" s="510"/>
      <c r="Z1038" s="510"/>
      <c r="AA1038" s="510"/>
      <c r="AB1038" s="163" t="s">
        <v>9025</v>
      </c>
      <c r="AC1038" s="507">
        <v>8.067435064E9</v>
      </c>
      <c r="AD1038" s="510"/>
      <c r="AE1038" s="510"/>
      <c r="AF1038" s="510"/>
      <c r="AG1038" s="510"/>
      <c r="AH1038" s="510"/>
      <c r="AI1038" s="509"/>
      <c r="AJ1038" s="163" t="s">
        <v>2651</v>
      </c>
      <c r="AK1038" s="512"/>
      <c r="AL1038" s="513"/>
      <c r="AM1038" s="163" t="s">
        <v>9026</v>
      </c>
      <c r="AN1038" s="510"/>
      <c r="AO1038" s="509"/>
      <c r="AP1038" s="509"/>
      <c r="AQ1038" s="509"/>
      <c r="AR1038" s="509"/>
      <c r="AS1038" s="509"/>
      <c r="AT1038" s="163" t="s">
        <v>2653</v>
      </c>
      <c r="AU1038" s="507">
        <v>9948.0</v>
      </c>
      <c r="AV1038" s="507">
        <v>9.0</v>
      </c>
      <c r="AW1038" s="507">
        <v>2029.0</v>
      </c>
      <c r="AX1038" s="163" t="s">
        <v>3039</v>
      </c>
      <c r="AY1038" s="163" t="s">
        <v>6134</v>
      </c>
      <c r="AZ1038" s="163" t="s">
        <v>2655</v>
      </c>
    </row>
    <row r="1039">
      <c r="A1039" s="163" t="s">
        <v>9027</v>
      </c>
      <c r="B1039" s="163" t="s">
        <v>9028</v>
      </c>
      <c r="C1039" s="163" t="s">
        <v>2638</v>
      </c>
      <c r="D1039" s="163" t="s">
        <v>2639</v>
      </c>
      <c r="E1039" s="506">
        <v>45769.722916666666</v>
      </c>
      <c r="F1039" s="507">
        <v>9800.0</v>
      </c>
      <c r="G1039" s="163" t="s">
        <v>2640</v>
      </c>
      <c r="H1039" s="507">
        <v>9800.0</v>
      </c>
      <c r="I1039" s="163" t="s">
        <v>2640</v>
      </c>
      <c r="J1039" s="163" t="s">
        <v>2641</v>
      </c>
      <c r="K1039" s="163" t="s">
        <v>2642</v>
      </c>
      <c r="L1039" s="163" t="s">
        <v>9029</v>
      </c>
      <c r="M1039" s="163" t="s">
        <v>9030</v>
      </c>
      <c r="N1039" s="163" t="s">
        <v>2645</v>
      </c>
      <c r="O1039" s="163" t="s">
        <v>2646</v>
      </c>
      <c r="P1039" s="163" t="s">
        <v>2673</v>
      </c>
      <c r="Q1039" s="163" t="s">
        <v>2648</v>
      </c>
      <c r="R1039" s="506">
        <v>45769.72152777778</v>
      </c>
      <c r="S1039" s="509"/>
      <c r="T1039" s="509"/>
      <c r="U1039" s="163" t="s">
        <v>9031</v>
      </c>
      <c r="V1039" s="510"/>
      <c r="W1039" s="510"/>
      <c r="X1039" s="510"/>
      <c r="Y1039" s="510"/>
      <c r="Z1039" s="510"/>
      <c r="AA1039" s="510"/>
      <c r="AB1039" s="163" t="s">
        <v>9032</v>
      </c>
      <c r="AC1039" s="511">
        <v>8.054058296E9</v>
      </c>
      <c r="AD1039" s="510"/>
      <c r="AE1039" s="510"/>
      <c r="AF1039" s="510"/>
      <c r="AG1039" s="510"/>
      <c r="AH1039" s="510"/>
      <c r="AI1039" s="509"/>
      <c r="AJ1039" s="163" t="s">
        <v>2651</v>
      </c>
      <c r="AK1039" s="512"/>
      <c r="AL1039" s="513"/>
      <c r="AM1039" s="163" t="s">
        <v>9033</v>
      </c>
      <c r="AN1039" s="510"/>
      <c r="AO1039" s="509"/>
      <c r="AP1039" s="509"/>
      <c r="AQ1039" s="509"/>
      <c r="AR1039" s="509"/>
      <c r="AS1039" s="509"/>
      <c r="AT1039" s="163" t="s">
        <v>2653</v>
      </c>
      <c r="AU1039" s="507">
        <v>8911.0</v>
      </c>
      <c r="AV1039" s="507">
        <v>2.0</v>
      </c>
      <c r="AW1039" s="507">
        <v>2027.0</v>
      </c>
      <c r="AX1039" s="163" t="s">
        <v>2677</v>
      </c>
      <c r="AY1039" s="163" t="s">
        <v>2717</v>
      </c>
      <c r="AZ1039" s="163" t="s">
        <v>2655</v>
      </c>
    </row>
    <row r="1040">
      <c r="A1040" s="163" t="s">
        <v>9034</v>
      </c>
      <c r="B1040" s="163" t="s">
        <v>9021</v>
      </c>
      <c r="C1040" s="163" t="s">
        <v>2638</v>
      </c>
      <c r="D1040" s="163" t="s">
        <v>2639</v>
      </c>
      <c r="E1040" s="506">
        <v>45769.71875</v>
      </c>
      <c r="F1040" s="507">
        <v>2980.0</v>
      </c>
      <c r="G1040" s="163" t="s">
        <v>2640</v>
      </c>
      <c r="H1040" s="507">
        <v>2980.0</v>
      </c>
      <c r="I1040" s="163" t="s">
        <v>2640</v>
      </c>
      <c r="J1040" s="163" t="s">
        <v>2641</v>
      </c>
      <c r="K1040" s="163" t="s">
        <v>2642</v>
      </c>
      <c r="L1040" s="163" t="s">
        <v>9022</v>
      </c>
      <c r="M1040" s="163" t="s">
        <v>9035</v>
      </c>
      <c r="N1040" s="163" t="s">
        <v>2645</v>
      </c>
      <c r="O1040" s="163" t="s">
        <v>2646</v>
      </c>
      <c r="P1040" s="163" t="s">
        <v>2683</v>
      </c>
      <c r="Q1040" s="163" t="s">
        <v>2648</v>
      </c>
      <c r="R1040" s="506">
        <v>45769.71805555555</v>
      </c>
      <c r="S1040" s="509"/>
      <c r="T1040" s="509"/>
      <c r="U1040" s="163" t="s">
        <v>9036</v>
      </c>
      <c r="V1040" s="510"/>
      <c r="W1040" s="510"/>
      <c r="X1040" s="510"/>
      <c r="Y1040" s="510"/>
      <c r="Z1040" s="510"/>
      <c r="AA1040" s="510"/>
      <c r="AB1040" s="163" t="s">
        <v>9025</v>
      </c>
      <c r="AC1040" s="511">
        <v>8.067435064E9</v>
      </c>
      <c r="AD1040" s="510"/>
      <c r="AE1040" s="510"/>
      <c r="AF1040" s="510"/>
      <c r="AG1040" s="510"/>
      <c r="AH1040" s="510"/>
      <c r="AI1040" s="509"/>
      <c r="AJ1040" s="163" t="s">
        <v>2651</v>
      </c>
      <c r="AK1040" s="512"/>
      <c r="AL1040" s="513"/>
      <c r="AM1040" s="163" t="s">
        <v>9026</v>
      </c>
      <c r="AN1040" s="510"/>
      <c r="AO1040" s="510"/>
      <c r="AP1040" s="509"/>
      <c r="AQ1040" s="509"/>
      <c r="AR1040" s="509"/>
      <c r="AS1040" s="509"/>
      <c r="AT1040" s="163" t="s">
        <v>2653</v>
      </c>
      <c r="AU1040" s="507">
        <v>9948.0</v>
      </c>
      <c r="AV1040" s="507">
        <v>9.0</v>
      </c>
      <c r="AW1040" s="507">
        <v>2029.0</v>
      </c>
      <c r="AX1040" s="163" t="s">
        <v>3039</v>
      </c>
      <c r="AY1040" s="163" t="s">
        <v>6134</v>
      </c>
      <c r="AZ1040" s="163" t="s">
        <v>2655</v>
      </c>
    </row>
    <row r="1041">
      <c r="A1041" s="163" t="s">
        <v>9037</v>
      </c>
      <c r="B1041" s="163" t="s">
        <v>9038</v>
      </c>
      <c r="C1041" s="163" t="s">
        <v>2638</v>
      </c>
      <c r="D1041" s="163" t="s">
        <v>2639</v>
      </c>
      <c r="E1041" s="506">
        <v>45769.71666666667</v>
      </c>
      <c r="F1041" s="507">
        <v>2980.0</v>
      </c>
      <c r="G1041" s="163" t="s">
        <v>2640</v>
      </c>
      <c r="H1041" s="507">
        <v>2980.0</v>
      </c>
      <c r="I1041" s="163" t="s">
        <v>2640</v>
      </c>
      <c r="J1041" s="163" t="s">
        <v>2641</v>
      </c>
      <c r="K1041" s="163" t="s">
        <v>2642</v>
      </c>
      <c r="L1041" s="163" t="s">
        <v>9039</v>
      </c>
      <c r="M1041" s="163" t="s">
        <v>9040</v>
      </c>
      <c r="N1041" s="163" t="s">
        <v>2645</v>
      </c>
      <c r="O1041" s="163" t="s">
        <v>2646</v>
      </c>
      <c r="P1041" s="163" t="s">
        <v>2673</v>
      </c>
      <c r="Q1041" s="163" t="s">
        <v>2648</v>
      </c>
      <c r="R1041" s="506">
        <v>45769.71597222222</v>
      </c>
      <c r="S1041" s="509"/>
      <c r="T1041" s="509"/>
      <c r="U1041" s="163" t="s">
        <v>9041</v>
      </c>
      <c r="V1041" s="510"/>
      <c r="W1041" s="510"/>
      <c r="X1041" s="510"/>
      <c r="Y1041" s="510"/>
      <c r="Z1041" s="510"/>
      <c r="AA1041" s="510"/>
      <c r="AB1041" s="163" t="s">
        <v>9042</v>
      </c>
      <c r="AC1041" s="507">
        <v>7.038245127E9</v>
      </c>
      <c r="AD1041" s="510"/>
      <c r="AE1041" s="510"/>
      <c r="AF1041" s="510"/>
      <c r="AG1041" s="510"/>
      <c r="AH1041" s="510"/>
      <c r="AI1041" s="509"/>
      <c r="AJ1041" s="163" t="s">
        <v>2651</v>
      </c>
      <c r="AK1041" s="512"/>
      <c r="AL1041" s="513"/>
      <c r="AM1041" s="163" t="s">
        <v>9043</v>
      </c>
      <c r="AN1041" s="510"/>
      <c r="AO1041" s="509"/>
      <c r="AP1041" s="509"/>
      <c r="AQ1041" s="509"/>
      <c r="AR1041" s="509"/>
      <c r="AS1041" s="509"/>
      <c r="AT1041" s="163" t="s">
        <v>2700</v>
      </c>
      <c r="AU1041" s="507">
        <v>3314.0</v>
      </c>
      <c r="AV1041" s="507">
        <v>11.0</v>
      </c>
      <c r="AW1041" s="507">
        <v>2030.0</v>
      </c>
      <c r="AX1041" s="163" t="s">
        <v>2677</v>
      </c>
      <c r="AY1041" s="163" t="s">
        <v>2717</v>
      </c>
      <c r="AZ1041" s="163" t="s">
        <v>2655</v>
      </c>
    </row>
    <row r="1042">
      <c r="A1042" s="163" t="s">
        <v>9044</v>
      </c>
      <c r="B1042" s="163" t="s">
        <v>9045</v>
      </c>
      <c r="C1042" s="163" t="s">
        <v>2638</v>
      </c>
      <c r="D1042" s="163" t="s">
        <v>2639</v>
      </c>
      <c r="E1042" s="506">
        <v>45769.71041666667</v>
      </c>
      <c r="F1042" s="507">
        <v>2980.0</v>
      </c>
      <c r="G1042" s="163" t="s">
        <v>2640</v>
      </c>
      <c r="H1042" s="507">
        <v>2980.0</v>
      </c>
      <c r="I1042" s="163" t="s">
        <v>2640</v>
      </c>
      <c r="J1042" s="163" t="s">
        <v>2641</v>
      </c>
      <c r="K1042" s="163" t="s">
        <v>2642</v>
      </c>
      <c r="L1042" s="163" t="s">
        <v>9046</v>
      </c>
      <c r="M1042" s="163" t="s">
        <v>9047</v>
      </c>
      <c r="N1042" s="163" t="s">
        <v>2645</v>
      </c>
      <c r="O1042" s="163" t="s">
        <v>2646</v>
      </c>
      <c r="P1042" s="163" t="s">
        <v>2683</v>
      </c>
      <c r="Q1042" s="163" t="s">
        <v>2648</v>
      </c>
      <c r="R1042" s="506">
        <v>45769.708333333336</v>
      </c>
      <c r="S1042" s="509"/>
      <c r="T1042" s="509"/>
      <c r="U1042" s="163" t="s">
        <v>9048</v>
      </c>
      <c r="V1042" s="510"/>
      <c r="W1042" s="510"/>
      <c r="X1042" s="510"/>
      <c r="Y1042" s="510"/>
      <c r="Z1042" s="510"/>
      <c r="AA1042" s="510"/>
      <c r="AB1042" s="163" t="s">
        <v>9049</v>
      </c>
      <c r="AC1042" s="511">
        <v>9.016030166E9</v>
      </c>
      <c r="AD1042" s="510"/>
      <c r="AE1042" s="510"/>
      <c r="AF1042" s="510"/>
      <c r="AG1042" s="510"/>
      <c r="AH1042" s="510"/>
      <c r="AI1042" s="509"/>
      <c r="AJ1042" s="163" t="s">
        <v>2651</v>
      </c>
      <c r="AK1042" s="512"/>
      <c r="AL1042" s="513"/>
      <c r="AM1042" s="163" t="s">
        <v>9050</v>
      </c>
      <c r="AN1042" s="510"/>
      <c r="AO1042" s="509"/>
      <c r="AP1042" s="509"/>
      <c r="AQ1042" s="509"/>
      <c r="AR1042" s="509"/>
      <c r="AS1042" s="509"/>
      <c r="AT1042" s="163" t="s">
        <v>2653</v>
      </c>
      <c r="AU1042" s="507">
        <v>7364.0</v>
      </c>
      <c r="AV1042" s="507">
        <v>4.0</v>
      </c>
      <c r="AW1042" s="507">
        <v>2026.0</v>
      </c>
      <c r="AX1042" s="163" t="s">
        <v>2687</v>
      </c>
      <c r="AY1042" s="163" t="s">
        <v>2688</v>
      </c>
      <c r="AZ1042" s="163" t="s">
        <v>2655</v>
      </c>
    </row>
    <row r="1043">
      <c r="A1043" s="163" t="s">
        <v>9051</v>
      </c>
      <c r="B1043" s="163" t="s">
        <v>9052</v>
      </c>
      <c r="C1043" s="163" t="s">
        <v>2638</v>
      </c>
      <c r="D1043" s="163" t="s">
        <v>2639</v>
      </c>
      <c r="E1043" s="506">
        <v>45769.70972222222</v>
      </c>
      <c r="F1043" s="507">
        <v>2980.0</v>
      </c>
      <c r="G1043" s="163" t="s">
        <v>2640</v>
      </c>
      <c r="H1043" s="507">
        <v>2980.0</v>
      </c>
      <c r="I1043" s="163" t="s">
        <v>2640</v>
      </c>
      <c r="J1043" s="163" t="s">
        <v>2641</v>
      </c>
      <c r="K1043" s="163" t="s">
        <v>2642</v>
      </c>
      <c r="L1043" s="163" t="s">
        <v>9053</v>
      </c>
      <c r="M1043" s="163" t="s">
        <v>9054</v>
      </c>
      <c r="N1043" s="163" t="s">
        <v>2645</v>
      </c>
      <c r="O1043" s="163" t="s">
        <v>2646</v>
      </c>
      <c r="P1043" s="163" t="s">
        <v>2673</v>
      </c>
      <c r="Q1043" s="163" t="s">
        <v>2648</v>
      </c>
      <c r="R1043" s="506">
        <v>45769.709027777775</v>
      </c>
      <c r="S1043" s="509"/>
      <c r="T1043" s="509"/>
      <c r="U1043" s="163" t="s">
        <v>9055</v>
      </c>
      <c r="V1043" s="510"/>
      <c r="W1043" s="510"/>
      <c r="X1043" s="510"/>
      <c r="Y1043" s="510"/>
      <c r="Z1043" s="510"/>
      <c r="AA1043" s="510"/>
      <c r="AB1043" s="163" t="s">
        <v>9056</v>
      </c>
      <c r="AC1043" s="507">
        <v>7.043752233E9</v>
      </c>
      <c r="AD1043" s="510"/>
      <c r="AE1043" s="510"/>
      <c r="AF1043" s="510"/>
      <c r="AG1043" s="510"/>
      <c r="AH1043" s="510"/>
      <c r="AI1043" s="509"/>
      <c r="AJ1043" s="163" t="s">
        <v>2651</v>
      </c>
      <c r="AK1043" s="512"/>
      <c r="AL1043" s="513"/>
      <c r="AM1043" s="163" t="s">
        <v>9057</v>
      </c>
      <c r="AN1043" s="510"/>
      <c r="AO1043" s="509"/>
      <c r="AP1043" s="509"/>
      <c r="AQ1043" s="509"/>
      <c r="AR1043" s="509"/>
      <c r="AS1043" s="509"/>
      <c r="AT1043" s="163" t="s">
        <v>2653</v>
      </c>
      <c r="AU1043" s="507">
        <v>5426.0</v>
      </c>
      <c r="AV1043" s="507">
        <v>7.0</v>
      </c>
      <c r="AW1043" s="507">
        <v>2028.0</v>
      </c>
      <c r="AX1043" s="163" t="s">
        <v>2677</v>
      </c>
      <c r="AY1043" s="163" t="s">
        <v>2893</v>
      </c>
      <c r="AZ1043" s="163" t="s">
        <v>2655</v>
      </c>
    </row>
    <row r="1044">
      <c r="A1044" s="163" t="s">
        <v>9058</v>
      </c>
      <c r="B1044" s="163" t="s">
        <v>9059</v>
      </c>
      <c r="C1044" s="163" t="s">
        <v>2638</v>
      </c>
      <c r="D1044" s="163" t="s">
        <v>2639</v>
      </c>
      <c r="E1044" s="506">
        <v>45769.69930555556</v>
      </c>
      <c r="F1044" s="507">
        <v>2980.0</v>
      </c>
      <c r="G1044" s="163" t="s">
        <v>2640</v>
      </c>
      <c r="H1044" s="507">
        <v>2980.0</v>
      </c>
      <c r="I1044" s="163" t="s">
        <v>2640</v>
      </c>
      <c r="J1044" s="163" t="s">
        <v>2641</v>
      </c>
      <c r="K1044" s="163" t="s">
        <v>2642</v>
      </c>
      <c r="L1044" s="163" t="s">
        <v>9060</v>
      </c>
      <c r="M1044" s="163" t="s">
        <v>9061</v>
      </c>
      <c r="N1044" s="163" t="s">
        <v>2645</v>
      </c>
      <c r="O1044" s="163" t="s">
        <v>2646</v>
      </c>
      <c r="P1044" s="163" t="s">
        <v>2673</v>
      </c>
      <c r="Q1044" s="163" t="s">
        <v>2852</v>
      </c>
      <c r="R1044" s="506">
        <v>45766.41111111111</v>
      </c>
      <c r="S1044" s="509"/>
      <c r="T1044" s="509"/>
      <c r="U1044" s="163" t="s">
        <v>9062</v>
      </c>
      <c r="V1044" s="506">
        <v>45769.697916666664</v>
      </c>
      <c r="W1044" s="163" t="s">
        <v>2795</v>
      </c>
      <c r="X1044" s="163" t="s">
        <v>2902</v>
      </c>
      <c r="Y1044" s="507">
        <v>2980.0</v>
      </c>
      <c r="Z1044" s="163" t="s">
        <v>2640</v>
      </c>
      <c r="AA1044" s="163" t="s">
        <v>2641</v>
      </c>
      <c r="AB1044" s="163" t="s">
        <v>9063</v>
      </c>
      <c r="AC1044" s="507">
        <v>9.039293261E9</v>
      </c>
      <c r="AD1044" s="510"/>
      <c r="AE1044" s="510"/>
      <c r="AF1044" s="510"/>
      <c r="AG1044" s="510"/>
      <c r="AH1044" s="510"/>
      <c r="AI1044" s="509"/>
      <c r="AJ1044" s="163" t="s">
        <v>2651</v>
      </c>
      <c r="AK1044" s="512"/>
      <c r="AL1044" s="513"/>
      <c r="AM1044" s="163" t="s">
        <v>9064</v>
      </c>
      <c r="AN1044" s="510"/>
      <c r="AO1044" s="509"/>
      <c r="AP1044" s="509"/>
      <c r="AQ1044" s="509"/>
      <c r="AR1044" s="509"/>
      <c r="AS1044" s="509"/>
      <c r="AT1044" s="163" t="s">
        <v>2653</v>
      </c>
      <c r="AU1044" s="507">
        <v>6007.0</v>
      </c>
      <c r="AV1044" s="507">
        <v>5.0</v>
      </c>
      <c r="AW1044" s="507">
        <v>2026.0</v>
      </c>
      <c r="AX1044" s="163" t="s">
        <v>2677</v>
      </c>
      <c r="AY1044" s="163" t="s">
        <v>2717</v>
      </c>
      <c r="AZ1044" s="163" t="s">
        <v>2655</v>
      </c>
    </row>
    <row r="1045">
      <c r="A1045" s="163" t="s">
        <v>9065</v>
      </c>
      <c r="B1045" s="163" t="s">
        <v>9066</v>
      </c>
      <c r="C1045" s="163" t="s">
        <v>2638</v>
      </c>
      <c r="D1045" s="163" t="s">
        <v>2639</v>
      </c>
      <c r="E1045" s="506">
        <v>45769.697916666664</v>
      </c>
      <c r="F1045" s="507">
        <v>2980.0</v>
      </c>
      <c r="G1045" s="163" t="s">
        <v>2640</v>
      </c>
      <c r="H1045" s="507">
        <v>2980.0</v>
      </c>
      <c r="I1045" s="163" t="s">
        <v>2640</v>
      </c>
      <c r="J1045" s="163" t="s">
        <v>2641</v>
      </c>
      <c r="K1045" s="163" t="s">
        <v>2642</v>
      </c>
      <c r="L1045" s="163" t="s">
        <v>9067</v>
      </c>
      <c r="M1045" s="163" t="s">
        <v>9068</v>
      </c>
      <c r="N1045" s="163" t="s">
        <v>2645</v>
      </c>
      <c r="O1045" s="163" t="s">
        <v>2646</v>
      </c>
      <c r="P1045" s="163" t="s">
        <v>2683</v>
      </c>
      <c r="Q1045" s="163" t="s">
        <v>2648</v>
      </c>
      <c r="R1045" s="506">
        <v>45769.697222222225</v>
      </c>
      <c r="S1045" s="509"/>
      <c r="T1045" s="509"/>
      <c r="U1045" s="163" t="s">
        <v>9069</v>
      </c>
      <c r="V1045" s="510"/>
      <c r="W1045" s="510"/>
      <c r="X1045" s="510"/>
      <c r="Y1045" s="510"/>
      <c r="Z1045" s="510"/>
      <c r="AA1045" s="510"/>
      <c r="AB1045" s="163" t="s">
        <v>9070</v>
      </c>
      <c r="AC1045" s="507">
        <v>9.042423592E9</v>
      </c>
      <c r="AD1045" s="510"/>
      <c r="AE1045" s="510"/>
      <c r="AF1045" s="510"/>
      <c r="AG1045" s="510"/>
      <c r="AH1045" s="510"/>
      <c r="AI1045" s="509"/>
      <c r="AJ1045" s="163" t="s">
        <v>2651</v>
      </c>
      <c r="AK1045" s="512"/>
      <c r="AL1045" s="513"/>
      <c r="AM1045" s="163" t="s">
        <v>9071</v>
      </c>
      <c r="AN1045" s="510"/>
      <c r="AO1045" s="509"/>
      <c r="AP1045" s="509"/>
      <c r="AQ1045" s="509"/>
      <c r="AR1045" s="509"/>
      <c r="AS1045" s="509"/>
      <c r="AT1045" s="163" t="s">
        <v>2653</v>
      </c>
      <c r="AU1045" s="507">
        <v>6000.0</v>
      </c>
      <c r="AV1045" s="507">
        <v>3.0</v>
      </c>
      <c r="AW1045" s="507">
        <v>2028.0</v>
      </c>
      <c r="AX1045" s="163" t="s">
        <v>2730</v>
      </c>
      <c r="AY1045" s="163" t="s">
        <v>2779</v>
      </c>
      <c r="AZ1045" s="163" t="s">
        <v>2655</v>
      </c>
    </row>
    <row r="1046">
      <c r="A1046" s="163" t="s">
        <v>9072</v>
      </c>
      <c r="B1046" s="163" t="s">
        <v>9073</v>
      </c>
      <c r="C1046" s="163" t="s">
        <v>2638</v>
      </c>
      <c r="D1046" s="163" t="s">
        <v>2639</v>
      </c>
      <c r="E1046" s="506">
        <v>45769.68958333333</v>
      </c>
      <c r="F1046" s="507">
        <v>9800.0</v>
      </c>
      <c r="G1046" s="163" t="s">
        <v>2640</v>
      </c>
      <c r="H1046" s="507">
        <v>9800.0</v>
      </c>
      <c r="I1046" s="163" t="s">
        <v>2640</v>
      </c>
      <c r="J1046" s="163" t="s">
        <v>2641</v>
      </c>
      <c r="K1046" s="163" t="s">
        <v>2642</v>
      </c>
      <c r="L1046" s="163" t="s">
        <v>9074</v>
      </c>
      <c r="M1046" s="163" t="s">
        <v>9075</v>
      </c>
      <c r="N1046" s="163" t="s">
        <v>2645</v>
      </c>
      <c r="O1046" s="163" t="s">
        <v>2646</v>
      </c>
      <c r="P1046" s="163" t="s">
        <v>2683</v>
      </c>
      <c r="Q1046" s="163" t="s">
        <v>2852</v>
      </c>
      <c r="R1046" s="506">
        <v>45769.62222222222</v>
      </c>
      <c r="S1046" s="509"/>
      <c r="T1046" s="509"/>
      <c r="U1046" s="163" t="s">
        <v>9076</v>
      </c>
      <c r="V1046" s="506">
        <v>45769.6875</v>
      </c>
      <c r="W1046" s="163" t="s">
        <v>2795</v>
      </c>
      <c r="X1046" s="163" t="s">
        <v>2902</v>
      </c>
      <c r="Y1046" s="507">
        <v>9800.0</v>
      </c>
      <c r="Z1046" s="163" t="s">
        <v>2640</v>
      </c>
      <c r="AA1046" s="163" t="s">
        <v>2641</v>
      </c>
      <c r="AB1046" s="163" t="s">
        <v>9077</v>
      </c>
      <c r="AC1046" s="507">
        <v>9.055899306E9</v>
      </c>
      <c r="AD1046" s="510"/>
      <c r="AE1046" s="509"/>
      <c r="AF1046" s="509"/>
      <c r="AG1046" s="509"/>
      <c r="AH1046" s="509"/>
      <c r="AI1046" s="509"/>
      <c r="AJ1046" s="163" t="s">
        <v>2651</v>
      </c>
      <c r="AK1046" s="509"/>
      <c r="AL1046" s="509"/>
      <c r="AM1046" s="163" t="s">
        <v>9078</v>
      </c>
      <c r="AN1046" s="510"/>
      <c r="AO1046" s="510"/>
      <c r="AP1046" s="509"/>
      <c r="AQ1046" s="509"/>
      <c r="AR1046" s="509"/>
      <c r="AS1046" s="509"/>
      <c r="AT1046" s="163" t="s">
        <v>2653</v>
      </c>
      <c r="AU1046" s="507">
        <v>8504.0</v>
      </c>
      <c r="AV1046" s="507">
        <v>8.0</v>
      </c>
      <c r="AW1046" s="507">
        <v>2027.0</v>
      </c>
      <c r="AX1046" s="163" t="s">
        <v>3039</v>
      </c>
      <c r="AY1046" s="163" t="s">
        <v>4339</v>
      </c>
      <c r="AZ1046" s="163" t="s">
        <v>2655</v>
      </c>
    </row>
    <row r="1047">
      <c r="A1047" s="163" t="s">
        <v>9079</v>
      </c>
      <c r="B1047" s="163" t="s">
        <v>9073</v>
      </c>
      <c r="C1047" s="163" t="s">
        <v>2638</v>
      </c>
      <c r="D1047" s="163" t="s">
        <v>2639</v>
      </c>
      <c r="E1047" s="506">
        <v>45769.688888888886</v>
      </c>
      <c r="F1047" s="507">
        <v>2980.0</v>
      </c>
      <c r="G1047" s="163" t="s">
        <v>2640</v>
      </c>
      <c r="H1047" s="507">
        <v>2980.0</v>
      </c>
      <c r="I1047" s="163" t="s">
        <v>2640</v>
      </c>
      <c r="J1047" s="163" t="s">
        <v>2641</v>
      </c>
      <c r="K1047" s="163" t="s">
        <v>2642</v>
      </c>
      <c r="L1047" s="163" t="s">
        <v>9074</v>
      </c>
      <c r="M1047" s="163" t="s">
        <v>9080</v>
      </c>
      <c r="N1047" s="163" t="s">
        <v>2645</v>
      </c>
      <c r="O1047" s="163" t="s">
        <v>2646</v>
      </c>
      <c r="P1047" s="163" t="s">
        <v>2683</v>
      </c>
      <c r="Q1047" s="163" t="s">
        <v>2852</v>
      </c>
      <c r="R1047" s="506">
        <v>45769.61388888889</v>
      </c>
      <c r="S1047" s="509"/>
      <c r="T1047" s="509"/>
      <c r="U1047" s="163" t="s">
        <v>9081</v>
      </c>
      <c r="V1047" s="506">
        <v>45769.68819444445</v>
      </c>
      <c r="W1047" s="163" t="s">
        <v>2795</v>
      </c>
      <c r="X1047" s="163" t="s">
        <v>2902</v>
      </c>
      <c r="Y1047" s="507">
        <v>2980.0</v>
      </c>
      <c r="Z1047" s="163" t="s">
        <v>2640</v>
      </c>
      <c r="AA1047" s="163" t="s">
        <v>2641</v>
      </c>
      <c r="AB1047" s="163" t="s">
        <v>9077</v>
      </c>
      <c r="AC1047" s="507">
        <v>9.055899306E9</v>
      </c>
      <c r="AD1047" s="510"/>
      <c r="AE1047" s="510"/>
      <c r="AF1047" s="510"/>
      <c r="AG1047" s="510"/>
      <c r="AH1047" s="510"/>
      <c r="AI1047" s="509"/>
      <c r="AJ1047" s="163" t="s">
        <v>2651</v>
      </c>
      <c r="AK1047" s="512"/>
      <c r="AL1047" s="513"/>
      <c r="AM1047" s="163" t="s">
        <v>9078</v>
      </c>
      <c r="AN1047" s="510"/>
      <c r="AO1047" s="509"/>
      <c r="AP1047" s="509"/>
      <c r="AQ1047" s="509"/>
      <c r="AR1047" s="509"/>
      <c r="AS1047" s="509"/>
      <c r="AT1047" s="163" t="s">
        <v>2653</v>
      </c>
      <c r="AU1047" s="507">
        <v>8504.0</v>
      </c>
      <c r="AV1047" s="507">
        <v>8.0</v>
      </c>
      <c r="AW1047" s="507">
        <v>2027.0</v>
      </c>
      <c r="AX1047" s="163" t="s">
        <v>3039</v>
      </c>
      <c r="AY1047" s="163" t="s">
        <v>4339</v>
      </c>
      <c r="AZ1047" s="163" t="s">
        <v>2655</v>
      </c>
    </row>
    <row r="1048">
      <c r="A1048" s="163" t="s">
        <v>9082</v>
      </c>
      <c r="B1048" s="163" t="s">
        <v>9083</v>
      </c>
      <c r="C1048" s="163" t="s">
        <v>2638</v>
      </c>
      <c r="D1048" s="163" t="s">
        <v>2639</v>
      </c>
      <c r="E1048" s="506">
        <v>45769.65902777778</v>
      </c>
      <c r="F1048" s="507">
        <v>9800.0</v>
      </c>
      <c r="G1048" s="163" t="s">
        <v>2640</v>
      </c>
      <c r="H1048" s="507">
        <v>9800.0</v>
      </c>
      <c r="I1048" s="163" t="s">
        <v>2640</v>
      </c>
      <c r="J1048" s="163" t="s">
        <v>2641</v>
      </c>
      <c r="K1048" s="163" t="s">
        <v>2642</v>
      </c>
      <c r="L1048" s="163" t="s">
        <v>9084</v>
      </c>
      <c r="M1048" s="163" t="s">
        <v>9085</v>
      </c>
      <c r="N1048" s="163" t="s">
        <v>2645</v>
      </c>
      <c r="O1048" s="163" t="s">
        <v>2646</v>
      </c>
      <c r="P1048" s="163" t="s">
        <v>2647</v>
      </c>
      <c r="Q1048" s="163" t="s">
        <v>2648</v>
      </c>
      <c r="R1048" s="506">
        <v>45769.65902777778</v>
      </c>
      <c r="S1048" s="509"/>
      <c r="T1048" s="509"/>
      <c r="U1048" s="163" t="s">
        <v>9086</v>
      </c>
      <c r="V1048" s="510"/>
      <c r="W1048" s="510"/>
      <c r="X1048" s="510"/>
      <c r="Y1048" s="510"/>
      <c r="Z1048" s="510"/>
      <c r="AA1048" s="510"/>
      <c r="AB1048" s="163" t="s">
        <v>9087</v>
      </c>
      <c r="AC1048" s="507">
        <v>8.052087222E9</v>
      </c>
      <c r="AD1048" s="510"/>
      <c r="AE1048" s="510"/>
      <c r="AF1048" s="510"/>
      <c r="AG1048" s="510"/>
      <c r="AH1048" s="510"/>
      <c r="AI1048" s="509"/>
      <c r="AJ1048" s="163" t="s">
        <v>2651</v>
      </c>
      <c r="AK1048" s="512"/>
      <c r="AL1048" s="513"/>
      <c r="AM1048" s="163" t="s">
        <v>9088</v>
      </c>
      <c r="AN1048" s="510"/>
      <c r="AO1048" s="509"/>
      <c r="AP1048" s="509"/>
      <c r="AQ1048" s="509"/>
      <c r="AR1048" s="509"/>
      <c r="AS1048" s="509"/>
      <c r="AT1048" s="163" t="s">
        <v>2653</v>
      </c>
      <c r="AU1048" s="507">
        <v>6048.0</v>
      </c>
      <c r="AV1048" s="507">
        <v>2.0</v>
      </c>
      <c r="AW1048" s="507">
        <v>2028.0</v>
      </c>
      <c r="AX1048" s="510"/>
      <c r="AY1048" s="510"/>
      <c r="AZ1048" s="163" t="s">
        <v>2655</v>
      </c>
    </row>
    <row r="1049">
      <c r="A1049" s="163" t="s">
        <v>9089</v>
      </c>
      <c r="B1049" s="163" t="s">
        <v>9083</v>
      </c>
      <c r="C1049" s="163" t="s">
        <v>2638</v>
      </c>
      <c r="D1049" s="163" t="s">
        <v>2639</v>
      </c>
      <c r="E1049" s="506">
        <v>45769.654861111114</v>
      </c>
      <c r="F1049" s="507">
        <v>2980.0</v>
      </c>
      <c r="G1049" s="163" t="s">
        <v>2640</v>
      </c>
      <c r="H1049" s="507">
        <v>2980.0</v>
      </c>
      <c r="I1049" s="163" t="s">
        <v>2640</v>
      </c>
      <c r="J1049" s="163" t="s">
        <v>2641</v>
      </c>
      <c r="K1049" s="163" t="s">
        <v>2642</v>
      </c>
      <c r="L1049" s="163" t="s">
        <v>9084</v>
      </c>
      <c r="M1049" s="163" t="s">
        <v>9090</v>
      </c>
      <c r="N1049" s="163" t="s">
        <v>2645</v>
      </c>
      <c r="O1049" s="163" t="s">
        <v>2646</v>
      </c>
      <c r="P1049" s="163" t="s">
        <v>2647</v>
      </c>
      <c r="Q1049" s="163" t="s">
        <v>2648</v>
      </c>
      <c r="R1049" s="506">
        <v>45769.654861111114</v>
      </c>
      <c r="S1049" s="509"/>
      <c r="T1049" s="509"/>
      <c r="U1049" s="163" t="s">
        <v>9091</v>
      </c>
      <c r="V1049" s="510"/>
      <c r="W1049" s="510"/>
      <c r="X1049" s="510"/>
      <c r="Y1049" s="510"/>
      <c r="Z1049" s="510"/>
      <c r="AA1049" s="510"/>
      <c r="AB1049" s="163" t="s">
        <v>9087</v>
      </c>
      <c r="AC1049" s="507">
        <v>8.052087222E9</v>
      </c>
      <c r="AD1049" s="510"/>
      <c r="AE1049" s="510"/>
      <c r="AF1049" s="510"/>
      <c r="AG1049" s="510"/>
      <c r="AH1049" s="510"/>
      <c r="AI1049" s="509"/>
      <c r="AJ1049" s="163" t="s">
        <v>2651</v>
      </c>
      <c r="AK1049" s="512"/>
      <c r="AL1049" s="513"/>
      <c r="AM1049" s="163" t="s">
        <v>9088</v>
      </c>
      <c r="AN1049" s="510"/>
      <c r="AO1049" s="509"/>
      <c r="AP1049" s="509"/>
      <c r="AQ1049" s="509"/>
      <c r="AR1049" s="509"/>
      <c r="AS1049" s="509"/>
      <c r="AT1049" s="163" t="s">
        <v>2653</v>
      </c>
      <c r="AU1049" s="507">
        <v>6048.0</v>
      </c>
      <c r="AV1049" s="507">
        <v>2.0</v>
      </c>
      <c r="AW1049" s="507">
        <v>2028.0</v>
      </c>
      <c r="AX1049" s="510"/>
      <c r="AY1049" s="510"/>
      <c r="AZ1049" s="163" t="s">
        <v>2655</v>
      </c>
    </row>
    <row r="1050">
      <c r="A1050" s="163" t="s">
        <v>9092</v>
      </c>
      <c r="B1050" s="163" t="s">
        <v>9093</v>
      </c>
      <c r="C1050" s="163" t="s">
        <v>2638</v>
      </c>
      <c r="D1050" s="163" t="s">
        <v>2639</v>
      </c>
      <c r="E1050" s="506">
        <v>45769.65416666667</v>
      </c>
      <c r="F1050" s="507">
        <v>2980.0</v>
      </c>
      <c r="G1050" s="163" t="s">
        <v>2640</v>
      </c>
      <c r="H1050" s="507">
        <v>2980.0</v>
      </c>
      <c r="I1050" s="163" t="s">
        <v>2640</v>
      </c>
      <c r="J1050" s="163" t="s">
        <v>2641</v>
      </c>
      <c r="K1050" s="163" t="s">
        <v>2642</v>
      </c>
      <c r="L1050" s="163" t="s">
        <v>9094</v>
      </c>
      <c r="M1050" s="163" t="s">
        <v>9095</v>
      </c>
      <c r="N1050" s="163" t="s">
        <v>2645</v>
      </c>
      <c r="O1050" s="163" t="s">
        <v>2646</v>
      </c>
      <c r="P1050" s="163" t="s">
        <v>2673</v>
      </c>
      <c r="Q1050" s="163" t="s">
        <v>2648</v>
      </c>
      <c r="R1050" s="506">
        <v>45769.652083333334</v>
      </c>
      <c r="S1050" s="509"/>
      <c r="T1050" s="509"/>
      <c r="U1050" s="163" t="s">
        <v>9096</v>
      </c>
      <c r="V1050" s="510"/>
      <c r="W1050" s="510"/>
      <c r="X1050" s="510"/>
      <c r="Y1050" s="510"/>
      <c r="Z1050" s="510"/>
      <c r="AA1050" s="510"/>
      <c r="AB1050" s="163" t="s">
        <v>9097</v>
      </c>
      <c r="AC1050" s="507">
        <v>7.089061694E9</v>
      </c>
      <c r="AD1050" s="510"/>
      <c r="AE1050" s="510"/>
      <c r="AF1050" s="510"/>
      <c r="AG1050" s="510"/>
      <c r="AH1050" s="510"/>
      <c r="AI1050" s="509"/>
      <c r="AJ1050" s="163" t="s">
        <v>2651</v>
      </c>
      <c r="AK1050" s="512"/>
      <c r="AL1050" s="513"/>
      <c r="AM1050" s="163" t="s">
        <v>9098</v>
      </c>
      <c r="AN1050" s="510"/>
      <c r="AO1050" s="509"/>
      <c r="AP1050" s="509"/>
      <c r="AQ1050" s="509"/>
      <c r="AR1050" s="509"/>
      <c r="AS1050" s="509"/>
      <c r="AT1050" s="163" t="s">
        <v>2653</v>
      </c>
      <c r="AU1050" s="507">
        <v>3003.0</v>
      </c>
      <c r="AV1050" s="507">
        <v>3.0</v>
      </c>
      <c r="AW1050" s="507">
        <v>2030.0</v>
      </c>
      <c r="AX1050" s="163" t="s">
        <v>2687</v>
      </c>
      <c r="AY1050" s="163" t="s">
        <v>3763</v>
      </c>
      <c r="AZ1050" s="163" t="s">
        <v>2655</v>
      </c>
    </row>
    <row r="1051">
      <c r="A1051" s="163" t="s">
        <v>9099</v>
      </c>
      <c r="B1051" s="163" t="s">
        <v>9100</v>
      </c>
      <c r="C1051" s="163" t="s">
        <v>2638</v>
      </c>
      <c r="D1051" s="163" t="s">
        <v>2639</v>
      </c>
      <c r="E1051" s="506">
        <v>45769.652083333334</v>
      </c>
      <c r="F1051" s="507">
        <v>9800.0</v>
      </c>
      <c r="G1051" s="163" t="s">
        <v>2640</v>
      </c>
      <c r="H1051" s="507">
        <v>9800.0</v>
      </c>
      <c r="I1051" s="163" t="s">
        <v>2640</v>
      </c>
      <c r="J1051" s="163" t="s">
        <v>2641</v>
      </c>
      <c r="K1051" s="163" t="s">
        <v>2642</v>
      </c>
      <c r="L1051" s="163" t="s">
        <v>9101</v>
      </c>
      <c r="M1051" s="163" t="s">
        <v>9102</v>
      </c>
      <c r="N1051" s="163" t="s">
        <v>2645</v>
      </c>
      <c r="O1051" s="163" t="s">
        <v>2646</v>
      </c>
      <c r="P1051" s="163" t="s">
        <v>2673</v>
      </c>
      <c r="Q1051" s="163" t="s">
        <v>2648</v>
      </c>
      <c r="R1051" s="506">
        <v>45769.65</v>
      </c>
      <c r="S1051" s="509"/>
      <c r="T1051" s="509"/>
      <c r="U1051" s="163" t="s">
        <v>9103</v>
      </c>
      <c r="V1051" s="510"/>
      <c r="W1051" s="510"/>
      <c r="X1051" s="510"/>
      <c r="Y1051" s="510"/>
      <c r="Z1051" s="510"/>
      <c r="AA1051" s="510"/>
      <c r="AB1051" s="163" t="s">
        <v>9104</v>
      </c>
      <c r="AC1051" s="507">
        <v>8.088078989E9</v>
      </c>
      <c r="AD1051" s="510"/>
      <c r="AE1051" s="510"/>
      <c r="AF1051" s="510"/>
      <c r="AG1051" s="510"/>
      <c r="AH1051" s="510"/>
      <c r="AI1051" s="509"/>
      <c r="AJ1051" s="163" t="s">
        <v>2651</v>
      </c>
      <c r="AK1051" s="512"/>
      <c r="AL1051" s="513"/>
      <c r="AM1051" s="163" t="s">
        <v>9105</v>
      </c>
      <c r="AN1051" s="510"/>
      <c r="AO1051" s="509"/>
      <c r="AP1051" s="509"/>
      <c r="AQ1051" s="509"/>
      <c r="AR1051" s="509"/>
      <c r="AS1051" s="509"/>
      <c r="AT1051" s="163" t="s">
        <v>2700</v>
      </c>
      <c r="AU1051" s="507">
        <v>7552.0</v>
      </c>
      <c r="AV1051" s="507">
        <v>7.0</v>
      </c>
      <c r="AW1051" s="507">
        <v>2031.0</v>
      </c>
      <c r="AX1051" s="163" t="s">
        <v>2677</v>
      </c>
      <c r="AY1051" s="163" t="s">
        <v>2717</v>
      </c>
      <c r="AZ1051" s="163" t="s">
        <v>2655</v>
      </c>
    </row>
    <row r="1052">
      <c r="A1052" s="163" t="s">
        <v>9106</v>
      </c>
      <c r="B1052" s="163" t="s">
        <v>9100</v>
      </c>
      <c r="C1052" s="163" t="s">
        <v>2638</v>
      </c>
      <c r="D1052" s="163" t="s">
        <v>2639</v>
      </c>
      <c r="E1052" s="506">
        <v>45769.64722222222</v>
      </c>
      <c r="F1052" s="507">
        <v>2980.0</v>
      </c>
      <c r="G1052" s="163" t="s">
        <v>2640</v>
      </c>
      <c r="H1052" s="507">
        <v>2980.0</v>
      </c>
      <c r="I1052" s="163" t="s">
        <v>2640</v>
      </c>
      <c r="J1052" s="163" t="s">
        <v>2641</v>
      </c>
      <c r="K1052" s="163" t="s">
        <v>2642</v>
      </c>
      <c r="L1052" s="163" t="s">
        <v>9101</v>
      </c>
      <c r="M1052" s="163" t="s">
        <v>9107</v>
      </c>
      <c r="N1052" s="163" t="s">
        <v>2645</v>
      </c>
      <c r="O1052" s="163" t="s">
        <v>2646</v>
      </c>
      <c r="P1052" s="163" t="s">
        <v>2673</v>
      </c>
      <c r="Q1052" s="163" t="s">
        <v>2648</v>
      </c>
      <c r="R1052" s="506">
        <v>45769.64444444444</v>
      </c>
      <c r="S1052" s="509"/>
      <c r="T1052" s="509"/>
      <c r="U1052" s="163" t="s">
        <v>9108</v>
      </c>
      <c r="V1052" s="510"/>
      <c r="W1052" s="510"/>
      <c r="X1052" s="510"/>
      <c r="Y1052" s="510"/>
      <c r="Z1052" s="510"/>
      <c r="AA1052" s="510"/>
      <c r="AB1052" s="163" t="s">
        <v>9104</v>
      </c>
      <c r="AC1052" s="507">
        <v>8.088078989E9</v>
      </c>
      <c r="AD1052" s="510"/>
      <c r="AE1052" s="510"/>
      <c r="AF1052" s="510"/>
      <c r="AG1052" s="510"/>
      <c r="AH1052" s="510"/>
      <c r="AI1052" s="509"/>
      <c r="AJ1052" s="163" t="s">
        <v>2651</v>
      </c>
      <c r="AK1052" s="512"/>
      <c r="AL1052" s="513"/>
      <c r="AM1052" s="163" t="s">
        <v>9105</v>
      </c>
      <c r="AN1052" s="510"/>
      <c r="AO1052" s="509"/>
      <c r="AP1052" s="509"/>
      <c r="AQ1052" s="509"/>
      <c r="AR1052" s="509"/>
      <c r="AS1052" s="509"/>
      <c r="AT1052" s="163" t="s">
        <v>2700</v>
      </c>
      <c r="AU1052" s="507">
        <v>7552.0</v>
      </c>
      <c r="AV1052" s="507">
        <v>7.0</v>
      </c>
      <c r="AW1052" s="507">
        <v>2031.0</v>
      </c>
      <c r="AX1052" s="163" t="s">
        <v>2677</v>
      </c>
      <c r="AY1052" s="163" t="s">
        <v>2717</v>
      </c>
      <c r="AZ1052" s="163" t="s">
        <v>2655</v>
      </c>
    </row>
    <row r="1053">
      <c r="A1053" s="163" t="s">
        <v>9072</v>
      </c>
      <c r="B1053" s="163" t="s">
        <v>9073</v>
      </c>
      <c r="C1053" s="163" t="s">
        <v>2638</v>
      </c>
      <c r="D1053" s="163" t="s">
        <v>2639</v>
      </c>
      <c r="E1053" s="506">
        <v>45769.62430555555</v>
      </c>
      <c r="F1053" s="507">
        <v>9800.0</v>
      </c>
      <c r="G1053" s="163" t="s">
        <v>2640</v>
      </c>
      <c r="H1053" s="507">
        <v>9800.0</v>
      </c>
      <c r="I1053" s="163" t="s">
        <v>2640</v>
      </c>
      <c r="J1053" s="163" t="s">
        <v>2641</v>
      </c>
      <c r="K1053" s="163" t="s">
        <v>2642</v>
      </c>
      <c r="L1053" s="163" t="s">
        <v>9074</v>
      </c>
      <c r="M1053" s="163" t="s">
        <v>9075</v>
      </c>
      <c r="N1053" s="163" t="s">
        <v>2645</v>
      </c>
      <c r="O1053" s="163" t="s">
        <v>2646</v>
      </c>
      <c r="P1053" s="163" t="s">
        <v>2683</v>
      </c>
      <c r="Q1053" s="163" t="s">
        <v>2648</v>
      </c>
      <c r="R1053" s="506">
        <v>45769.62222222222</v>
      </c>
      <c r="S1053" s="509"/>
      <c r="T1053" s="509"/>
      <c r="U1053" s="163" t="s">
        <v>9076</v>
      </c>
      <c r="V1053" s="510"/>
      <c r="W1053" s="510"/>
      <c r="X1053" s="510"/>
      <c r="Y1053" s="510"/>
      <c r="Z1053" s="510"/>
      <c r="AA1053" s="510"/>
      <c r="AB1053" s="163" t="s">
        <v>9077</v>
      </c>
      <c r="AC1053" s="507">
        <v>9.055899306E9</v>
      </c>
      <c r="AD1053" s="510"/>
      <c r="AE1053" s="510"/>
      <c r="AF1053" s="510"/>
      <c r="AG1053" s="510"/>
      <c r="AH1053" s="510"/>
      <c r="AI1053" s="509"/>
      <c r="AJ1053" s="163" t="s">
        <v>2651</v>
      </c>
      <c r="AK1053" s="512"/>
      <c r="AL1053" s="513"/>
      <c r="AM1053" s="163" t="s">
        <v>9078</v>
      </c>
      <c r="AN1053" s="510"/>
      <c r="AO1053" s="509"/>
      <c r="AP1053" s="509"/>
      <c r="AQ1053" s="509"/>
      <c r="AR1053" s="509"/>
      <c r="AS1053" s="509"/>
      <c r="AT1053" s="163" t="s">
        <v>2653</v>
      </c>
      <c r="AU1053" s="507">
        <v>8504.0</v>
      </c>
      <c r="AV1053" s="507">
        <v>8.0</v>
      </c>
      <c r="AW1053" s="507">
        <v>2027.0</v>
      </c>
      <c r="AX1053" s="163" t="s">
        <v>3039</v>
      </c>
      <c r="AY1053" s="163" t="s">
        <v>4339</v>
      </c>
      <c r="AZ1053" s="163" t="s">
        <v>2655</v>
      </c>
    </row>
    <row r="1054">
      <c r="A1054" s="163" t="s">
        <v>9109</v>
      </c>
      <c r="B1054" s="163" t="s">
        <v>9110</v>
      </c>
      <c r="C1054" s="163" t="s">
        <v>2638</v>
      </c>
      <c r="D1054" s="163" t="s">
        <v>2639</v>
      </c>
      <c r="E1054" s="506">
        <v>45769.62222222222</v>
      </c>
      <c r="F1054" s="507">
        <v>2980.0</v>
      </c>
      <c r="G1054" s="163" t="s">
        <v>2640</v>
      </c>
      <c r="H1054" s="507">
        <v>2980.0</v>
      </c>
      <c r="I1054" s="163" t="s">
        <v>2640</v>
      </c>
      <c r="J1054" s="163" t="s">
        <v>2641</v>
      </c>
      <c r="K1054" s="163" t="s">
        <v>2642</v>
      </c>
      <c r="L1054" s="163" t="s">
        <v>8347</v>
      </c>
      <c r="M1054" s="163" t="s">
        <v>9111</v>
      </c>
      <c r="N1054" s="163" t="s">
        <v>2645</v>
      </c>
      <c r="O1054" s="163" t="s">
        <v>2646</v>
      </c>
      <c r="P1054" s="163" t="s">
        <v>2673</v>
      </c>
      <c r="Q1054" s="163" t="s">
        <v>2648</v>
      </c>
      <c r="R1054" s="506">
        <v>45769.620833333334</v>
      </c>
      <c r="S1054" s="509"/>
      <c r="T1054" s="509"/>
      <c r="U1054" s="163" t="s">
        <v>9112</v>
      </c>
      <c r="V1054" s="510"/>
      <c r="W1054" s="510"/>
      <c r="X1054" s="510"/>
      <c r="Y1054" s="510"/>
      <c r="Z1054" s="510"/>
      <c r="AA1054" s="510"/>
      <c r="AB1054" s="163" t="s">
        <v>8350</v>
      </c>
      <c r="AC1054" s="507">
        <v>7.090353678E9</v>
      </c>
      <c r="AD1054" s="510"/>
      <c r="AE1054" s="510"/>
      <c r="AF1054" s="510"/>
      <c r="AG1054" s="510"/>
      <c r="AH1054" s="510"/>
      <c r="AI1054" s="509"/>
      <c r="AJ1054" s="163" t="s">
        <v>2651</v>
      </c>
      <c r="AK1054" s="512"/>
      <c r="AL1054" s="513"/>
      <c r="AM1054" s="163" t="s">
        <v>8351</v>
      </c>
      <c r="AN1054" s="510"/>
      <c r="AO1054" s="509"/>
      <c r="AP1054" s="509"/>
      <c r="AQ1054" s="509"/>
      <c r="AR1054" s="509"/>
      <c r="AS1054" s="509"/>
      <c r="AT1054" s="163" t="s">
        <v>2653</v>
      </c>
      <c r="AU1054" s="507">
        <v>3957.0</v>
      </c>
      <c r="AV1054" s="507">
        <v>6.0</v>
      </c>
      <c r="AW1054" s="507">
        <v>2027.0</v>
      </c>
      <c r="AX1054" s="163" t="s">
        <v>2687</v>
      </c>
      <c r="AY1054" s="163" t="s">
        <v>2678</v>
      </c>
      <c r="AZ1054" s="163" t="s">
        <v>2655</v>
      </c>
    </row>
    <row r="1055">
      <c r="A1055" s="163" t="s">
        <v>9079</v>
      </c>
      <c r="B1055" s="163" t="s">
        <v>9073</v>
      </c>
      <c r="C1055" s="163" t="s">
        <v>2638</v>
      </c>
      <c r="D1055" s="163" t="s">
        <v>2639</v>
      </c>
      <c r="E1055" s="506">
        <v>45769.614583333336</v>
      </c>
      <c r="F1055" s="507">
        <v>2980.0</v>
      </c>
      <c r="G1055" s="163" t="s">
        <v>2640</v>
      </c>
      <c r="H1055" s="507">
        <v>2980.0</v>
      </c>
      <c r="I1055" s="163" t="s">
        <v>2640</v>
      </c>
      <c r="J1055" s="163" t="s">
        <v>2641</v>
      </c>
      <c r="K1055" s="163" t="s">
        <v>2642</v>
      </c>
      <c r="L1055" s="163" t="s">
        <v>9074</v>
      </c>
      <c r="M1055" s="163" t="s">
        <v>9080</v>
      </c>
      <c r="N1055" s="163" t="s">
        <v>2645</v>
      </c>
      <c r="O1055" s="163" t="s">
        <v>2646</v>
      </c>
      <c r="P1055" s="163" t="s">
        <v>2683</v>
      </c>
      <c r="Q1055" s="163" t="s">
        <v>2648</v>
      </c>
      <c r="R1055" s="506">
        <v>45769.61388888889</v>
      </c>
      <c r="S1055" s="509"/>
      <c r="T1055" s="509"/>
      <c r="U1055" s="163" t="s">
        <v>9081</v>
      </c>
      <c r="V1055" s="510"/>
      <c r="W1055" s="510"/>
      <c r="X1055" s="510"/>
      <c r="Y1055" s="510"/>
      <c r="Z1055" s="510"/>
      <c r="AA1055" s="510"/>
      <c r="AB1055" s="163" t="s">
        <v>9077</v>
      </c>
      <c r="AC1055" s="507">
        <v>9.055899306E9</v>
      </c>
      <c r="AD1055" s="510"/>
      <c r="AE1055" s="510"/>
      <c r="AF1055" s="510"/>
      <c r="AG1055" s="510"/>
      <c r="AH1055" s="510"/>
      <c r="AI1055" s="509"/>
      <c r="AJ1055" s="163" t="s">
        <v>2651</v>
      </c>
      <c r="AK1055" s="512"/>
      <c r="AL1055" s="513"/>
      <c r="AM1055" s="163" t="s">
        <v>9078</v>
      </c>
      <c r="AN1055" s="510"/>
      <c r="AO1055" s="509"/>
      <c r="AP1055" s="509"/>
      <c r="AQ1055" s="509"/>
      <c r="AR1055" s="509"/>
      <c r="AS1055" s="509"/>
      <c r="AT1055" s="163" t="s">
        <v>2653</v>
      </c>
      <c r="AU1055" s="507">
        <v>8504.0</v>
      </c>
      <c r="AV1055" s="507">
        <v>8.0</v>
      </c>
      <c r="AW1055" s="507">
        <v>2027.0</v>
      </c>
      <c r="AX1055" s="163" t="s">
        <v>3039</v>
      </c>
      <c r="AY1055" s="163" t="s">
        <v>4339</v>
      </c>
      <c r="AZ1055" s="163" t="s">
        <v>2655</v>
      </c>
    </row>
    <row r="1056">
      <c r="A1056" s="163" t="s">
        <v>9113</v>
      </c>
      <c r="B1056" s="163" t="s">
        <v>9114</v>
      </c>
      <c r="C1056" s="163" t="s">
        <v>2638</v>
      </c>
      <c r="D1056" s="163" t="s">
        <v>2639</v>
      </c>
      <c r="E1056" s="506">
        <v>45769.57430555556</v>
      </c>
      <c r="F1056" s="507">
        <v>9800.0</v>
      </c>
      <c r="G1056" s="163" t="s">
        <v>2640</v>
      </c>
      <c r="H1056" s="507">
        <v>9800.0</v>
      </c>
      <c r="I1056" s="163" t="s">
        <v>2640</v>
      </c>
      <c r="J1056" s="163" t="s">
        <v>2641</v>
      </c>
      <c r="K1056" s="163" t="s">
        <v>2642</v>
      </c>
      <c r="L1056" s="163" t="s">
        <v>9115</v>
      </c>
      <c r="M1056" s="163" t="s">
        <v>9116</v>
      </c>
      <c r="N1056" s="163" t="s">
        <v>2645</v>
      </c>
      <c r="O1056" s="163" t="s">
        <v>2646</v>
      </c>
      <c r="P1056" s="163" t="s">
        <v>2673</v>
      </c>
      <c r="Q1056" s="163" t="s">
        <v>2852</v>
      </c>
      <c r="R1056" s="506">
        <v>45765.69583333333</v>
      </c>
      <c r="S1056" s="509"/>
      <c r="T1056" s="509"/>
      <c r="U1056" s="163" t="s">
        <v>9117</v>
      </c>
      <c r="V1056" s="506">
        <v>45769.572916666664</v>
      </c>
      <c r="W1056" s="510"/>
      <c r="X1056" s="163" t="s">
        <v>4400</v>
      </c>
      <c r="Y1056" s="507">
        <v>9800.0</v>
      </c>
      <c r="Z1056" s="163" t="s">
        <v>2640</v>
      </c>
      <c r="AA1056" s="163" t="s">
        <v>2641</v>
      </c>
      <c r="AB1056" s="163" t="s">
        <v>9118</v>
      </c>
      <c r="AC1056" s="507">
        <v>9.067735844E9</v>
      </c>
      <c r="AD1056" s="510"/>
      <c r="AE1056" s="510"/>
      <c r="AF1056" s="510"/>
      <c r="AG1056" s="510"/>
      <c r="AH1056" s="510"/>
      <c r="AI1056" s="509"/>
      <c r="AJ1056" s="163" t="s">
        <v>2651</v>
      </c>
      <c r="AK1056" s="512"/>
      <c r="AL1056" s="513"/>
      <c r="AM1056" s="163" t="s">
        <v>9119</v>
      </c>
      <c r="AN1056" s="510"/>
      <c r="AO1056" s="509"/>
      <c r="AP1056" s="509"/>
      <c r="AQ1056" s="509"/>
      <c r="AR1056" s="509"/>
      <c r="AS1056" s="509"/>
      <c r="AT1056" s="163" t="s">
        <v>2653</v>
      </c>
      <c r="AU1056" s="507">
        <v>2874.0</v>
      </c>
      <c r="AV1056" s="507">
        <v>6.0</v>
      </c>
      <c r="AW1056" s="507">
        <v>2026.0</v>
      </c>
      <c r="AX1056" s="163" t="s">
        <v>2677</v>
      </c>
      <c r="AY1056" s="163" t="s">
        <v>2678</v>
      </c>
      <c r="AZ1056" s="163" t="s">
        <v>2655</v>
      </c>
    </row>
    <row r="1057">
      <c r="A1057" s="163" t="s">
        <v>8451</v>
      </c>
      <c r="B1057" s="163" t="s">
        <v>7630</v>
      </c>
      <c r="C1057" s="163" t="s">
        <v>2638</v>
      </c>
      <c r="D1057" s="163" t="s">
        <v>2639</v>
      </c>
      <c r="E1057" s="506">
        <v>45769.572916666664</v>
      </c>
      <c r="F1057" s="507">
        <v>9800.0</v>
      </c>
      <c r="G1057" s="163" t="s">
        <v>2640</v>
      </c>
      <c r="H1057" s="507">
        <v>9800.0</v>
      </c>
      <c r="I1057" s="163" t="s">
        <v>2640</v>
      </c>
      <c r="J1057" s="163" t="s">
        <v>2641</v>
      </c>
      <c r="K1057" s="163" t="s">
        <v>2642</v>
      </c>
      <c r="L1057" s="163" t="s">
        <v>7631</v>
      </c>
      <c r="M1057" s="163" t="s">
        <v>8452</v>
      </c>
      <c r="N1057" s="163" t="s">
        <v>2645</v>
      </c>
      <c r="O1057" s="163" t="s">
        <v>2646</v>
      </c>
      <c r="P1057" s="163" t="s">
        <v>2660</v>
      </c>
      <c r="Q1057" s="163" t="s">
        <v>2648</v>
      </c>
      <c r="R1057" s="506">
        <v>45769.572916666664</v>
      </c>
      <c r="S1057" s="509"/>
      <c r="T1057" s="509"/>
      <c r="U1057" s="163" t="s">
        <v>8453</v>
      </c>
      <c r="V1057" s="510"/>
      <c r="W1057" s="510"/>
      <c r="X1057" s="510"/>
      <c r="Y1057" s="510"/>
      <c r="Z1057" s="510"/>
      <c r="AA1057" s="510"/>
      <c r="AB1057" s="163" t="s">
        <v>7634</v>
      </c>
      <c r="AC1057" s="507">
        <v>9.037140826E9</v>
      </c>
      <c r="AD1057" s="510"/>
      <c r="AE1057" s="509"/>
      <c r="AF1057" s="509"/>
      <c r="AG1057" s="509"/>
      <c r="AH1057" s="509"/>
      <c r="AI1057" s="509"/>
      <c r="AJ1057" s="163" t="s">
        <v>2651</v>
      </c>
      <c r="AK1057" s="509"/>
      <c r="AL1057" s="509"/>
      <c r="AM1057" s="163" t="s">
        <v>7635</v>
      </c>
      <c r="AN1057" s="510"/>
      <c r="AO1057" s="509"/>
      <c r="AP1057" s="509"/>
      <c r="AQ1057" s="509"/>
      <c r="AR1057" s="509"/>
      <c r="AS1057" s="509"/>
      <c r="AT1057" s="163" t="s">
        <v>2653</v>
      </c>
      <c r="AU1057" s="507">
        <v>1009.0</v>
      </c>
      <c r="AV1057" s="507">
        <v>8.0</v>
      </c>
      <c r="AW1057" s="507">
        <v>2025.0</v>
      </c>
      <c r="AX1057" s="163" t="s">
        <v>2664</v>
      </c>
      <c r="AY1057" s="163" t="s">
        <v>3133</v>
      </c>
      <c r="AZ1057" s="163" t="s">
        <v>2655</v>
      </c>
    </row>
    <row r="1058">
      <c r="A1058" s="163" t="s">
        <v>9120</v>
      </c>
      <c r="B1058" s="163" t="s">
        <v>9114</v>
      </c>
      <c r="C1058" s="163" t="s">
        <v>2638</v>
      </c>
      <c r="D1058" s="163" t="s">
        <v>2639</v>
      </c>
      <c r="E1058" s="506">
        <v>45769.572222222225</v>
      </c>
      <c r="F1058" s="507">
        <v>2980.0</v>
      </c>
      <c r="G1058" s="163" t="s">
        <v>2640</v>
      </c>
      <c r="H1058" s="507">
        <v>2980.0</v>
      </c>
      <c r="I1058" s="163" t="s">
        <v>2640</v>
      </c>
      <c r="J1058" s="163" t="s">
        <v>2641</v>
      </c>
      <c r="K1058" s="163" t="s">
        <v>2642</v>
      </c>
      <c r="L1058" s="163" t="s">
        <v>9115</v>
      </c>
      <c r="M1058" s="163" t="s">
        <v>9121</v>
      </c>
      <c r="N1058" s="163" t="s">
        <v>2645</v>
      </c>
      <c r="O1058" s="163" t="s">
        <v>2646</v>
      </c>
      <c r="P1058" s="163" t="s">
        <v>2673</v>
      </c>
      <c r="Q1058" s="163" t="s">
        <v>2852</v>
      </c>
      <c r="R1058" s="506">
        <v>45765.69097222222</v>
      </c>
      <c r="S1058" s="509"/>
      <c r="T1058" s="509"/>
      <c r="U1058" s="163" t="s">
        <v>9122</v>
      </c>
      <c r="V1058" s="506">
        <v>45769.57152777778</v>
      </c>
      <c r="W1058" s="510"/>
      <c r="X1058" s="163" t="s">
        <v>4400</v>
      </c>
      <c r="Y1058" s="507">
        <v>2980.0</v>
      </c>
      <c r="Z1058" s="163" t="s">
        <v>2640</v>
      </c>
      <c r="AA1058" s="163" t="s">
        <v>2641</v>
      </c>
      <c r="AB1058" s="163" t="s">
        <v>9118</v>
      </c>
      <c r="AC1058" s="507">
        <v>9.067735844E9</v>
      </c>
      <c r="AD1058" s="510"/>
      <c r="AE1058" s="509"/>
      <c r="AF1058" s="509"/>
      <c r="AG1058" s="509"/>
      <c r="AH1058" s="509"/>
      <c r="AI1058" s="509"/>
      <c r="AJ1058" s="163" t="s">
        <v>2651</v>
      </c>
      <c r="AK1058" s="509"/>
      <c r="AL1058" s="509"/>
      <c r="AM1058" s="163" t="s">
        <v>9119</v>
      </c>
      <c r="AN1058" s="510"/>
      <c r="AO1058" s="509"/>
      <c r="AP1058" s="509"/>
      <c r="AQ1058" s="509"/>
      <c r="AR1058" s="509"/>
      <c r="AS1058" s="509"/>
      <c r="AT1058" s="163" t="s">
        <v>2653</v>
      </c>
      <c r="AU1058" s="507">
        <v>2874.0</v>
      </c>
      <c r="AV1058" s="507">
        <v>6.0</v>
      </c>
      <c r="AW1058" s="507">
        <v>2026.0</v>
      </c>
      <c r="AX1058" s="163" t="s">
        <v>2677</v>
      </c>
      <c r="AY1058" s="163" t="s">
        <v>2678</v>
      </c>
      <c r="AZ1058" s="163" t="s">
        <v>2655</v>
      </c>
    </row>
    <row r="1059">
      <c r="A1059" s="163" t="s">
        <v>7629</v>
      </c>
      <c r="B1059" s="163" t="s">
        <v>7630</v>
      </c>
      <c r="C1059" s="163" t="s">
        <v>2638</v>
      </c>
      <c r="D1059" s="163" t="s">
        <v>2639</v>
      </c>
      <c r="E1059" s="506">
        <v>45769.572222222225</v>
      </c>
      <c r="F1059" s="507">
        <v>2980.0</v>
      </c>
      <c r="G1059" s="163" t="s">
        <v>2640</v>
      </c>
      <c r="H1059" s="507">
        <v>2980.0</v>
      </c>
      <c r="I1059" s="163" t="s">
        <v>2640</v>
      </c>
      <c r="J1059" s="163" t="s">
        <v>2641</v>
      </c>
      <c r="K1059" s="163" t="s">
        <v>2642</v>
      </c>
      <c r="L1059" s="163" t="s">
        <v>7631</v>
      </c>
      <c r="M1059" s="163" t="s">
        <v>7632</v>
      </c>
      <c r="N1059" s="163" t="s">
        <v>2645</v>
      </c>
      <c r="O1059" s="163" t="s">
        <v>2646</v>
      </c>
      <c r="P1059" s="163" t="s">
        <v>2660</v>
      </c>
      <c r="Q1059" s="163" t="s">
        <v>2648</v>
      </c>
      <c r="R1059" s="506">
        <v>45769.572222222225</v>
      </c>
      <c r="S1059" s="509"/>
      <c r="T1059" s="509"/>
      <c r="U1059" s="163" t="s">
        <v>7633</v>
      </c>
      <c r="V1059" s="510"/>
      <c r="W1059" s="510"/>
      <c r="X1059" s="510"/>
      <c r="Y1059" s="510"/>
      <c r="Z1059" s="510"/>
      <c r="AA1059" s="510"/>
      <c r="AB1059" s="163" t="s">
        <v>7634</v>
      </c>
      <c r="AC1059" s="507">
        <v>9.037140826E9</v>
      </c>
      <c r="AD1059" s="510"/>
      <c r="AE1059" s="509"/>
      <c r="AF1059" s="509"/>
      <c r="AG1059" s="509"/>
      <c r="AH1059" s="509"/>
      <c r="AI1059" s="509"/>
      <c r="AJ1059" s="163" t="s">
        <v>2651</v>
      </c>
      <c r="AK1059" s="509"/>
      <c r="AL1059" s="509"/>
      <c r="AM1059" s="163" t="s">
        <v>7635</v>
      </c>
      <c r="AN1059" s="510"/>
      <c r="AO1059" s="509"/>
      <c r="AP1059" s="509"/>
      <c r="AQ1059" s="509"/>
      <c r="AR1059" s="509"/>
      <c r="AS1059" s="509"/>
      <c r="AT1059" s="163" t="s">
        <v>2653</v>
      </c>
      <c r="AU1059" s="507">
        <v>1009.0</v>
      </c>
      <c r="AV1059" s="507">
        <v>8.0</v>
      </c>
      <c r="AW1059" s="507">
        <v>2025.0</v>
      </c>
      <c r="AX1059" s="163" t="s">
        <v>2664</v>
      </c>
      <c r="AY1059" s="163" t="s">
        <v>3133</v>
      </c>
      <c r="AZ1059" s="163" t="s">
        <v>2655</v>
      </c>
    </row>
    <row r="1060">
      <c r="A1060" s="163" t="s">
        <v>9123</v>
      </c>
      <c r="B1060" s="163" t="s">
        <v>9124</v>
      </c>
      <c r="C1060" s="163" t="s">
        <v>2638</v>
      </c>
      <c r="D1060" s="163" t="s">
        <v>2639</v>
      </c>
      <c r="E1060" s="506">
        <v>45769.57152777778</v>
      </c>
      <c r="F1060" s="507">
        <v>2980.0</v>
      </c>
      <c r="G1060" s="163" t="s">
        <v>2640</v>
      </c>
      <c r="H1060" s="507">
        <v>2980.0</v>
      </c>
      <c r="I1060" s="163" t="s">
        <v>2640</v>
      </c>
      <c r="J1060" s="163" t="s">
        <v>2641</v>
      </c>
      <c r="K1060" s="163" t="s">
        <v>2642</v>
      </c>
      <c r="L1060" s="163" t="s">
        <v>9125</v>
      </c>
      <c r="M1060" s="163" t="s">
        <v>9126</v>
      </c>
      <c r="N1060" s="163" t="s">
        <v>2645</v>
      </c>
      <c r="O1060" s="163" t="s">
        <v>2646</v>
      </c>
      <c r="P1060" s="163" t="s">
        <v>2683</v>
      </c>
      <c r="Q1060" s="163" t="s">
        <v>2852</v>
      </c>
      <c r="R1060" s="506">
        <v>45762.26458333333</v>
      </c>
      <c r="S1060" s="509"/>
      <c r="T1060" s="509"/>
      <c r="U1060" s="163" t="s">
        <v>9127</v>
      </c>
      <c r="V1060" s="506">
        <v>45769.56736111111</v>
      </c>
      <c r="W1060" s="163" t="s">
        <v>2795</v>
      </c>
      <c r="X1060" s="163" t="s">
        <v>2902</v>
      </c>
      <c r="Y1060" s="507">
        <v>2980.0</v>
      </c>
      <c r="Z1060" s="163" t="s">
        <v>2640</v>
      </c>
      <c r="AA1060" s="163" t="s">
        <v>2641</v>
      </c>
      <c r="AB1060" s="163" t="s">
        <v>9128</v>
      </c>
      <c r="AC1060" s="507">
        <v>8.03984023E9</v>
      </c>
      <c r="AD1060" s="510"/>
      <c r="AE1060" s="509"/>
      <c r="AF1060" s="509"/>
      <c r="AG1060" s="509"/>
      <c r="AH1060" s="509"/>
      <c r="AI1060" s="509"/>
      <c r="AJ1060" s="163" t="s">
        <v>2651</v>
      </c>
      <c r="AK1060" s="509"/>
      <c r="AL1060" s="509"/>
      <c r="AM1060" s="163" t="s">
        <v>9129</v>
      </c>
      <c r="AN1060" s="510"/>
      <c r="AO1060" s="509"/>
      <c r="AP1060" s="509"/>
      <c r="AQ1060" s="509"/>
      <c r="AR1060" s="509"/>
      <c r="AS1060" s="509"/>
      <c r="AT1060" s="163" t="s">
        <v>2653</v>
      </c>
      <c r="AU1060" s="507">
        <v>3904.0</v>
      </c>
      <c r="AV1060" s="507">
        <v>3.0</v>
      </c>
      <c r="AW1060" s="507">
        <v>2030.0</v>
      </c>
      <c r="AX1060" s="163" t="s">
        <v>3039</v>
      </c>
      <c r="AY1060" s="163" t="s">
        <v>4339</v>
      </c>
      <c r="AZ1060" s="163" t="s">
        <v>2655</v>
      </c>
    </row>
    <row r="1061">
      <c r="A1061" s="163" t="s">
        <v>9130</v>
      </c>
      <c r="B1061" s="163" t="s">
        <v>9124</v>
      </c>
      <c r="C1061" s="163" t="s">
        <v>2638</v>
      </c>
      <c r="D1061" s="163" t="s">
        <v>2639</v>
      </c>
      <c r="E1061" s="506">
        <v>45769.57013888889</v>
      </c>
      <c r="F1061" s="507">
        <v>9800.0</v>
      </c>
      <c r="G1061" s="163" t="s">
        <v>2640</v>
      </c>
      <c r="H1061" s="507">
        <v>9800.0</v>
      </c>
      <c r="I1061" s="163" t="s">
        <v>2640</v>
      </c>
      <c r="J1061" s="163" t="s">
        <v>2641</v>
      </c>
      <c r="K1061" s="163" t="s">
        <v>2642</v>
      </c>
      <c r="L1061" s="163" t="s">
        <v>9125</v>
      </c>
      <c r="M1061" s="163" t="s">
        <v>9131</v>
      </c>
      <c r="N1061" s="163" t="s">
        <v>2645</v>
      </c>
      <c r="O1061" s="163" t="s">
        <v>2646</v>
      </c>
      <c r="P1061" s="163" t="s">
        <v>2683</v>
      </c>
      <c r="Q1061" s="163" t="s">
        <v>2852</v>
      </c>
      <c r="R1061" s="506">
        <v>45762.271527777775</v>
      </c>
      <c r="S1061" s="509"/>
      <c r="T1061" s="509"/>
      <c r="U1061" s="163" t="s">
        <v>9132</v>
      </c>
      <c r="V1061" s="506">
        <v>45769.56875</v>
      </c>
      <c r="W1061" s="163" t="s">
        <v>2795</v>
      </c>
      <c r="X1061" s="163" t="s">
        <v>2902</v>
      </c>
      <c r="Y1061" s="507">
        <v>9800.0</v>
      </c>
      <c r="Z1061" s="163" t="s">
        <v>2640</v>
      </c>
      <c r="AA1061" s="163" t="s">
        <v>2641</v>
      </c>
      <c r="AB1061" s="163" t="s">
        <v>9128</v>
      </c>
      <c r="AC1061" s="507">
        <v>8.03984023E9</v>
      </c>
      <c r="AD1061" s="510"/>
      <c r="AE1061" s="509"/>
      <c r="AF1061" s="509"/>
      <c r="AG1061" s="509"/>
      <c r="AH1061" s="509"/>
      <c r="AI1061" s="509"/>
      <c r="AJ1061" s="163" t="s">
        <v>2651</v>
      </c>
      <c r="AK1061" s="509"/>
      <c r="AL1061" s="509"/>
      <c r="AM1061" s="163" t="s">
        <v>9129</v>
      </c>
      <c r="AN1061" s="510"/>
      <c r="AO1061" s="509"/>
      <c r="AP1061" s="509"/>
      <c r="AQ1061" s="509"/>
      <c r="AR1061" s="509"/>
      <c r="AS1061" s="509"/>
      <c r="AT1061" s="163" t="s">
        <v>2653</v>
      </c>
      <c r="AU1061" s="507">
        <v>3904.0</v>
      </c>
      <c r="AV1061" s="507">
        <v>3.0</v>
      </c>
      <c r="AW1061" s="507">
        <v>2030.0</v>
      </c>
      <c r="AX1061" s="163" t="s">
        <v>3039</v>
      </c>
      <c r="AY1061" s="163" t="s">
        <v>4339</v>
      </c>
      <c r="AZ1061" s="163" t="s">
        <v>2655</v>
      </c>
    </row>
    <row r="1062">
      <c r="A1062" s="163" t="s">
        <v>9133</v>
      </c>
      <c r="B1062" s="163" t="s">
        <v>9134</v>
      </c>
      <c r="C1062" s="163" t="s">
        <v>2638</v>
      </c>
      <c r="D1062" s="163" t="s">
        <v>2639</v>
      </c>
      <c r="E1062" s="506">
        <v>45769.566666666666</v>
      </c>
      <c r="F1062" s="507">
        <v>2980.0</v>
      </c>
      <c r="G1062" s="163" t="s">
        <v>2640</v>
      </c>
      <c r="H1062" s="507">
        <v>2980.0</v>
      </c>
      <c r="I1062" s="163" t="s">
        <v>2640</v>
      </c>
      <c r="J1062" s="163" t="s">
        <v>2641</v>
      </c>
      <c r="K1062" s="163" t="s">
        <v>2642</v>
      </c>
      <c r="L1062" s="163" t="s">
        <v>9135</v>
      </c>
      <c r="M1062" s="163" t="s">
        <v>9136</v>
      </c>
      <c r="N1062" s="163" t="s">
        <v>2645</v>
      </c>
      <c r="O1062" s="163" t="s">
        <v>2646</v>
      </c>
      <c r="P1062" s="163" t="s">
        <v>2673</v>
      </c>
      <c r="Q1062" s="163" t="s">
        <v>2852</v>
      </c>
      <c r="R1062" s="506">
        <v>45768.527083333334</v>
      </c>
      <c r="S1062" s="509"/>
      <c r="T1062" s="509"/>
      <c r="U1062" s="163" t="s">
        <v>9137</v>
      </c>
      <c r="V1062" s="506">
        <v>45769.56597222222</v>
      </c>
      <c r="W1062" s="510"/>
      <c r="X1062" s="163" t="s">
        <v>4400</v>
      </c>
      <c r="Y1062" s="507">
        <v>2980.0</v>
      </c>
      <c r="Z1062" s="163" t="s">
        <v>2640</v>
      </c>
      <c r="AA1062" s="163" t="s">
        <v>2641</v>
      </c>
      <c r="AB1062" s="163" t="s">
        <v>9138</v>
      </c>
      <c r="AC1062" s="507">
        <v>9.092792036E9</v>
      </c>
      <c r="AD1062" s="510"/>
      <c r="AE1062" s="510"/>
      <c r="AF1062" s="509"/>
      <c r="AG1062" s="509"/>
      <c r="AH1062" s="509"/>
      <c r="AI1062" s="509"/>
      <c r="AJ1062" s="163" t="s">
        <v>2651</v>
      </c>
      <c r="AK1062" s="509"/>
      <c r="AL1062" s="509"/>
      <c r="AM1062" s="163" t="s">
        <v>9139</v>
      </c>
      <c r="AN1062" s="510"/>
      <c r="AO1062" s="510"/>
      <c r="AP1062" s="509"/>
      <c r="AQ1062" s="509"/>
      <c r="AR1062" s="509"/>
      <c r="AS1062" s="509"/>
      <c r="AT1062" s="163" t="s">
        <v>2653</v>
      </c>
      <c r="AU1062" s="507">
        <v>718.0</v>
      </c>
      <c r="AV1062" s="507">
        <v>2.0</v>
      </c>
      <c r="AW1062" s="507">
        <v>2031.0</v>
      </c>
      <c r="AX1062" s="163" t="s">
        <v>2677</v>
      </c>
      <c r="AY1062" s="163" t="s">
        <v>2717</v>
      </c>
      <c r="AZ1062" s="163" t="s">
        <v>2655</v>
      </c>
    </row>
    <row r="1063">
      <c r="A1063" s="163" t="s">
        <v>9140</v>
      </c>
      <c r="B1063" s="163" t="s">
        <v>9141</v>
      </c>
      <c r="C1063" s="163" t="s">
        <v>2638</v>
      </c>
      <c r="D1063" s="163" t="s">
        <v>2639</v>
      </c>
      <c r="E1063" s="506">
        <v>45769.56319444445</v>
      </c>
      <c r="F1063" s="507">
        <v>9800.0</v>
      </c>
      <c r="G1063" s="163" t="s">
        <v>2640</v>
      </c>
      <c r="H1063" s="507">
        <v>9800.0</v>
      </c>
      <c r="I1063" s="163" t="s">
        <v>2640</v>
      </c>
      <c r="J1063" s="163" t="s">
        <v>2641</v>
      </c>
      <c r="K1063" s="163" t="s">
        <v>2642</v>
      </c>
      <c r="L1063" s="163" t="s">
        <v>9142</v>
      </c>
      <c r="M1063" s="163" t="s">
        <v>9143</v>
      </c>
      <c r="N1063" s="163" t="s">
        <v>2645</v>
      </c>
      <c r="O1063" s="163" t="s">
        <v>2646</v>
      </c>
      <c r="P1063" s="163" t="s">
        <v>2673</v>
      </c>
      <c r="Q1063" s="163" t="s">
        <v>2852</v>
      </c>
      <c r="R1063" s="506">
        <v>45766.847916666666</v>
      </c>
      <c r="S1063" s="509"/>
      <c r="T1063" s="509"/>
      <c r="U1063" s="163" t="s">
        <v>9144</v>
      </c>
      <c r="V1063" s="506">
        <v>45769.561111111114</v>
      </c>
      <c r="W1063" s="163" t="s">
        <v>2795</v>
      </c>
      <c r="X1063" s="163" t="s">
        <v>2902</v>
      </c>
      <c r="Y1063" s="507">
        <v>9800.0</v>
      </c>
      <c r="Z1063" s="163" t="s">
        <v>2640</v>
      </c>
      <c r="AA1063" s="163" t="s">
        <v>2641</v>
      </c>
      <c r="AB1063" s="163" t="s">
        <v>9145</v>
      </c>
      <c r="AC1063" s="507">
        <v>9.090977357E9</v>
      </c>
      <c r="AD1063" s="510"/>
      <c r="AE1063" s="510"/>
      <c r="AF1063" s="509"/>
      <c r="AG1063" s="509"/>
      <c r="AH1063" s="509"/>
      <c r="AI1063" s="509"/>
      <c r="AJ1063" s="163" t="s">
        <v>2651</v>
      </c>
      <c r="AK1063" s="509"/>
      <c r="AL1063" s="509"/>
      <c r="AM1063" s="163" t="s">
        <v>9146</v>
      </c>
      <c r="AN1063" s="510"/>
      <c r="AO1063" s="510"/>
      <c r="AP1063" s="509"/>
      <c r="AQ1063" s="509"/>
      <c r="AR1063" s="509"/>
      <c r="AS1063" s="509"/>
      <c r="AT1063" s="163" t="s">
        <v>2653</v>
      </c>
      <c r="AU1063" s="507">
        <v>114.0</v>
      </c>
      <c r="AV1063" s="507">
        <v>6.0</v>
      </c>
      <c r="AW1063" s="507">
        <v>2027.0</v>
      </c>
      <c r="AX1063" s="163" t="s">
        <v>2677</v>
      </c>
      <c r="AY1063" s="163" t="s">
        <v>3763</v>
      </c>
      <c r="AZ1063" s="163" t="s">
        <v>2655</v>
      </c>
    </row>
    <row r="1064">
      <c r="A1064" s="163" t="s">
        <v>9147</v>
      </c>
      <c r="B1064" s="163" t="s">
        <v>9148</v>
      </c>
      <c r="C1064" s="163" t="s">
        <v>2638</v>
      </c>
      <c r="D1064" s="163" t="s">
        <v>2639</v>
      </c>
      <c r="E1064" s="506">
        <v>45769.56180555555</v>
      </c>
      <c r="F1064" s="507">
        <v>2980.0</v>
      </c>
      <c r="G1064" s="163" t="s">
        <v>2640</v>
      </c>
      <c r="H1064" s="507">
        <v>2980.0</v>
      </c>
      <c r="I1064" s="163" t="s">
        <v>2640</v>
      </c>
      <c r="J1064" s="163" t="s">
        <v>2641</v>
      </c>
      <c r="K1064" s="163" t="s">
        <v>2642</v>
      </c>
      <c r="L1064" s="163" t="s">
        <v>9149</v>
      </c>
      <c r="M1064" s="163" t="s">
        <v>9150</v>
      </c>
      <c r="N1064" s="163" t="s">
        <v>2645</v>
      </c>
      <c r="O1064" s="163" t="s">
        <v>2646</v>
      </c>
      <c r="P1064" s="163" t="s">
        <v>2673</v>
      </c>
      <c r="Q1064" s="163" t="s">
        <v>2648</v>
      </c>
      <c r="R1064" s="506">
        <v>45769.56041666667</v>
      </c>
      <c r="S1064" s="509"/>
      <c r="T1064" s="509"/>
      <c r="U1064" s="163" t="s">
        <v>9151</v>
      </c>
      <c r="V1064" s="510"/>
      <c r="W1064" s="510"/>
      <c r="X1064" s="510"/>
      <c r="Y1064" s="510"/>
      <c r="Z1064" s="510"/>
      <c r="AA1064" s="510"/>
      <c r="AB1064" s="163" t="s">
        <v>9152</v>
      </c>
      <c r="AC1064" s="507">
        <v>8.027228959E9</v>
      </c>
      <c r="AD1064" s="510"/>
      <c r="AE1064" s="509"/>
      <c r="AF1064" s="509"/>
      <c r="AG1064" s="509"/>
      <c r="AH1064" s="509"/>
      <c r="AI1064" s="509"/>
      <c r="AJ1064" s="163" t="s">
        <v>2651</v>
      </c>
      <c r="AK1064" s="509"/>
      <c r="AL1064" s="509"/>
      <c r="AM1064" s="163" t="s">
        <v>9153</v>
      </c>
      <c r="AN1064" s="510"/>
      <c r="AO1064" s="510"/>
      <c r="AP1064" s="509"/>
      <c r="AQ1064" s="509"/>
      <c r="AR1064" s="509"/>
      <c r="AS1064" s="509"/>
      <c r="AT1064" s="163" t="s">
        <v>2700</v>
      </c>
      <c r="AU1064" s="507">
        <v>3529.0</v>
      </c>
      <c r="AV1064" s="507">
        <v>5.0</v>
      </c>
      <c r="AW1064" s="507">
        <v>2027.0</v>
      </c>
      <c r="AX1064" s="163" t="s">
        <v>2677</v>
      </c>
      <c r="AY1064" s="163" t="s">
        <v>2709</v>
      </c>
      <c r="AZ1064" s="163" t="s">
        <v>2655</v>
      </c>
    </row>
    <row r="1065">
      <c r="A1065" s="163" t="s">
        <v>9154</v>
      </c>
      <c r="B1065" s="163" t="s">
        <v>9155</v>
      </c>
      <c r="C1065" s="163" t="s">
        <v>2638</v>
      </c>
      <c r="D1065" s="163" t="s">
        <v>2639</v>
      </c>
      <c r="E1065" s="506">
        <v>45769.54722222222</v>
      </c>
      <c r="F1065" s="507">
        <v>2980.0</v>
      </c>
      <c r="G1065" s="163" t="s">
        <v>2640</v>
      </c>
      <c r="H1065" s="507">
        <v>2980.0</v>
      </c>
      <c r="I1065" s="163" t="s">
        <v>2640</v>
      </c>
      <c r="J1065" s="163" t="s">
        <v>2641</v>
      </c>
      <c r="K1065" s="163" t="s">
        <v>2642</v>
      </c>
      <c r="L1065" s="163" t="s">
        <v>4166</v>
      </c>
      <c r="M1065" s="163" t="s">
        <v>9156</v>
      </c>
      <c r="N1065" s="163" t="s">
        <v>2645</v>
      </c>
      <c r="O1065" s="163" t="s">
        <v>2646</v>
      </c>
      <c r="P1065" s="163" t="s">
        <v>2673</v>
      </c>
      <c r="Q1065" s="163" t="s">
        <v>2648</v>
      </c>
      <c r="R1065" s="506">
        <v>45769.54513888889</v>
      </c>
      <c r="S1065" s="509"/>
      <c r="T1065" s="509"/>
      <c r="U1065" s="163" t="s">
        <v>9157</v>
      </c>
      <c r="V1065" s="510"/>
      <c r="W1065" s="510"/>
      <c r="X1065" s="510"/>
      <c r="Y1065" s="510"/>
      <c r="Z1065" s="510"/>
      <c r="AA1065" s="510"/>
      <c r="AB1065" s="163" t="s">
        <v>4169</v>
      </c>
      <c r="AC1065" s="507">
        <v>1.7314378567E10</v>
      </c>
      <c r="AD1065" s="510"/>
      <c r="AE1065" s="509"/>
      <c r="AF1065" s="509"/>
      <c r="AG1065" s="509"/>
      <c r="AH1065" s="509"/>
      <c r="AI1065" s="509"/>
      <c r="AJ1065" s="163" t="s">
        <v>2651</v>
      </c>
      <c r="AK1065" s="509"/>
      <c r="AL1065" s="509"/>
      <c r="AM1065" s="163" t="s">
        <v>4170</v>
      </c>
      <c r="AN1065" s="510"/>
      <c r="AO1065" s="509"/>
      <c r="AP1065" s="509"/>
      <c r="AQ1065" s="509"/>
      <c r="AR1065" s="509"/>
      <c r="AS1065" s="509"/>
      <c r="AT1065" s="163" t="s">
        <v>2700</v>
      </c>
      <c r="AU1065" s="507">
        <v>2274.0</v>
      </c>
      <c r="AV1065" s="507">
        <v>2.0</v>
      </c>
      <c r="AW1065" s="507">
        <v>2028.0</v>
      </c>
      <c r="AX1065" s="163" t="s">
        <v>2677</v>
      </c>
      <c r="AY1065" s="163" t="s">
        <v>4171</v>
      </c>
      <c r="AZ1065" s="163" t="s">
        <v>4172</v>
      </c>
    </row>
    <row r="1066">
      <c r="A1066" s="163" t="s">
        <v>9158</v>
      </c>
      <c r="B1066" s="163" t="s">
        <v>9159</v>
      </c>
      <c r="C1066" s="163" t="s">
        <v>2638</v>
      </c>
      <c r="D1066" s="163" t="s">
        <v>2639</v>
      </c>
      <c r="E1066" s="506">
        <v>45769.544444444444</v>
      </c>
      <c r="F1066" s="507">
        <v>9800.0</v>
      </c>
      <c r="G1066" s="163" t="s">
        <v>2640</v>
      </c>
      <c r="H1066" s="507">
        <v>9800.0</v>
      </c>
      <c r="I1066" s="163" t="s">
        <v>2640</v>
      </c>
      <c r="J1066" s="163" t="s">
        <v>2641</v>
      </c>
      <c r="K1066" s="163" t="s">
        <v>2642</v>
      </c>
      <c r="L1066" s="163" t="s">
        <v>9160</v>
      </c>
      <c r="M1066" s="163" t="s">
        <v>9161</v>
      </c>
      <c r="N1066" s="163" t="s">
        <v>2645</v>
      </c>
      <c r="O1066" s="163" t="s">
        <v>2646</v>
      </c>
      <c r="P1066" s="163" t="s">
        <v>2673</v>
      </c>
      <c r="Q1066" s="163" t="s">
        <v>2648</v>
      </c>
      <c r="R1066" s="506">
        <v>45769.54236111111</v>
      </c>
      <c r="S1066" s="509"/>
      <c r="T1066" s="509"/>
      <c r="U1066" s="163" t="s">
        <v>9162</v>
      </c>
      <c r="V1066" s="510"/>
      <c r="W1066" s="510"/>
      <c r="X1066" s="510"/>
      <c r="Y1066" s="510"/>
      <c r="Z1066" s="510"/>
      <c r="AA1066" s="510"/>
      <c r="AB1066" s="163" t="s">
        <v>9163</v>
      </c>
      <c r="AC1066" s="507">
        <v>9.097000606E9</v>
      </c>
      <c r="AD1066" s="510"/>
      <c r="AE1066" s="509"/>
      <c r="AF1066" s="509"/>
      <c r="AG1066" s="509"/>
      <c r="AH1066" s="509"/>
      <c r="AI1066" s="509"/>
      <c r="AJ1066" s="163" t="s">
        <v>2651</v>
      </c>
      <c r="AK1066" s="509"/>
      <c r="AL1066" s="509"/>
      <c r="AM1066" s="163" t="s">
        <v>9164</v>
      </c>
      <c r="AN1066" s="510"/>
      <c r="AO1066" s="509"/>
      <c r="AP1066" s="509"/>
      <c r="AQ1066" s="509"/>
      <c r="AR1066" s="509"/>
      <c r="AS1066" s="509"/>
      <c r="AT1066" s="163" t="s">
        <v>2653</v>
      </c>
      <c r="AU1066" s="507">
        <v>7504.0</v>
      </c>
      <c r="AV1066" s="507">
        <v>2.0</v>
      </c>
      <c r="AW1066" s="507">
        <v>2031.0</v>
      </c>
      <c r="AX1066" s="163" t="s">
        <v>2677</v>
      </c>
      <c r="AY1066" s="163" t="s">
        <v>3308</v>
      </c>
      <c r="AZ1066" s="163" t="s">
        <v>2655</v>
      </c>
    </row>
    <row r="1067">
      <c r="A1067" s="163" t="s">
        <v>9165</v>
      </c>
      <c r="B1067" s="163" t="s">
        <v>9159</v>
      </c>
      <c r="C1067" s="163" t="s">
        <v>2638</v>
      </c>
      <c r="D1067" s="163" t="s">
        <v>2639</v>
      </c>
      <c r="E1067" s="506">
        <v>45769.540972222225</v>
      </c>
      <c r="F1067" s="507">
        <v>2980.0</v>
      </c>
      <c r="G1067" s="163" t="s">
        <v>2640</v>
      </c>
      <c r="H1067" s="507">
        <v>2980.0</v>
      </c>
      <c r="I1067" s="163" t="s">
        <v>2640</v>
      </c>
      <c r="J1067" s="163" t="s">
        <v>2641</v>
      </c>
      <c r="K1067" s="163" t="s">
        <v>2642</v>
      </c>
      <c r="L1067" s="163" t="s">
        <v>9160</v>
      </c>
      <c r="M1067" s="163" t="s">
        <v>9166</v>
      </c>
      <c r="N1067" s="163" t="s">
        <v>2645</v>
      </c>
      <c r="O1067" s="163" t="s">
        <v>2646</v>
      </c>
      <c r="P1067" s="163" t="s">
        <v>2673</v>
      </c>
      <c r="Q1067" s="163" t="s">
        <v>2648</v>
      </c>
      <c r="R1067" s="506">
        <v>45769.53958333333</v>
      </c>
      <c r="S1067" s="509"/>
      <c r="T1067" s="509"/>
      <c r="U1067" s="163" t="s">
        <v>9167</v>
      </c>
      <c r="V1067" s="510"/>
      <c r="W1067" s="510"/>
      <c r="X1067" s="510"/>
      <c r="Y1067" s="510"/>
      <c r="Z1067" s="510"/>
      <c r="AA1067" s="510"/>
      <c r="AB1067" s="163" t="s">
        <v>9163</v>
      </c>
      <c r="AC1067" s="507">
        <v>9.097000606E9</v>
      </c>
      <c r="AD1067" s="510"/>
      <c r="AE1067" s="509"/>
      <c r="AF1067" s="509"/>
      <c r="AG1067" s="509"/>
      <c r="AH1067" s="509"/>
      <c r="AI1067" s="509"/>
      <c r="AJ1067" s="163" t="s">
        <v>2651</v>
      </c>
      <c r="AK1067" s="509"/>
      <c r="AL1067" s="509"/>
      <c r="AM1067" s="163" t="s">
        <v>9164</v>
      </c>
      <c r="AN1067" s="510"/>
      <c r="AO1067" s="509"/>
      <c r="AP1067" s="509"/>
      <c r="AQ1067" s="509"/>
      <c r="AR1067" s="509"/>
      <c r="AS1067" s="509"/>
      <c r="AT1067" s="163" t="s">
        <v>2653</v>
      </c>
      <c r="AU1067" s="507">
        <v>7504.0</v>
      </c>
      <c r="AV1067" s="507">
        <v>2.0</v>
      </c>
      <c r="AW1067" s="507">
        <v>2031.0</v>
      </c>
      <c r="AX1067" s="163" t="s">
        <v>2677</v>
      </c>
      <c r="AY1067" s="163" t="s">
        <v>3308</v>
      </c>
      <c r="AZ1067" s="163" t="s">
        <v>2655</v>
      </c>
    </row>
    <row r="1068">
      <c r="A1068" s="163" t="s">
        <v>9168</v>
      </c>
      <c r="B1068" s="163" t="s">
        <v>9169</v>
      </c>
      <c r="C1068" s="163" t="s">
        <v>2638</v>
      </c>
      <c r="D1068" s="163" t="s">
        <v>2639</v>
      </c>
      <c r="E1068" s="506">
        <v>45769.52916666667</v>
      </c>
      <c r="F1068" s="507">
        <v>2980.0</v>
      </c>
      <c r="G1068" s="163" t="s">
        <v>2640</v>
      </c>
      <c r="H1068" s="507">
        <v>2980.0</v>
      </c>
      <c r="I1068" s="163" t="s">
        <v>2640</v>
      </c>
      <c r="J1068" s="163" t="s">
        <v>2641</v>
      </c>
      <c r="K1068" s="163" t="s">
        <v>2642</v>
      </c>
      <c r="L1068" s="163" t="s">
        <v>9170</v>
      </c>
      <c r="M1068" s="163" t="s">
        <v>9171</v>
      </c>
      <c r="N1068" s="163" t="s">
        <v>2645</v>
      </c>
      <c r="O1068" s="163" t="s">
        <v>2646</v>
      </c>
      <c r="P1068" s="163" t="s">
        <v>2647</v>
      </c>
      <c r="Q1068" s="163" t="s">
        <v>2648</v>
      </c>
      <c r="R1068" s="506">
        <v>45769.52916666667</v>
      </c>
      <c r="S1068" s="509"/>
      <c r="T1068" s="509"/>
      <c r="U1068" s="163" t="s">
        <v>9172</v>
      </c>
      <c r="V1068" s="510"/>
      <c r="W1068" s="510"/>
      <c r="X1068" s="510"/>
      <c r="Y1068" s="510"/>
      <c r="Z1068" s="510"/>
      <c r="AA1068" s="510"/>
      <c r="AB1068" s="163" t="s">
        <v>9173</v>
      </c>
      <c r="AC1068" s="507">
        <v>9.042116778E9</v>
      </c>
      <c r="AD1068" s="510"/>
      <c r="AE1068" s="510"/>
      <c r="AF1068" s="509"/>
      <c r="AG1068" s="509"/>
      <c r="AH1068" s="509"/>
      <c r="AI1068" s="509"/>
      <c r="AJ1068" s="163" t="s">
        <v>2651</v>
      </c>
      <c r="AK1068" s="509"/>
      <c r="AL1068" s="509"/>
      <c r="AM1068" s="163" t="s">
        <v>9174</v>
      </c>
      <c r="AN1068" s="510"/>
      <c r="AO1068" s="509"/>
      <c r="AP1068" s="509"/>
      <c r="AQ1068" s="509"/>
      <c r="AR1068" s="509"/>
      <c r="AS1068" s="509"/>
      <c r="AT1068" s="163" t="s">
        <v>2653</v>
      </c>
      <c r="AU1068" s="507">
        <v>4602.0</v>
      </c>
      <c r="AV1068" s="507">
        <v>4.0</v>
      </c>
      <c r="AW1068" s="507">
        <v>2026.0</v>
      </c>
      <c r="AX1068" s="163" t="s">
        <v>2730</v>
      </c>
      <c r="AY1068" s="163" t="s">
        <v>3640</v>
      </c>
      <c r="AZ1068" s="163" t="s">
        <v>2655</v>
      </c>
    </row>
    <row r="1069">
      <c r="A1069" s="163" t="s">
        <v>9175</v>
      </c>
      <c r="B1069" s="163" t="s">
        <v>9176</v>
      </c>
      <c r="C1069" s="163" t="s">
        <v>2638</v>
      </c>
      <c r="D1069" s="163" t="s">
        <v>2639</v>
      </c>
      <c r="E1069" s="506">
        <v>45769.51666666667</v>
      </c>
      <c r="F1069" s="507">
        <v>9800.0</v>
      </c>
      <c r="G1069" s="163" t="s">
        <v>2640</v>
      </c>
      <c r="H1069" s="507">
        <v>9800.0</v>
      </c>
      <c r="I1069" s="163" t="s">
        <v>2640</v>
      </c>
      <c r="J1069" s="163" t="s">
        <v>2641</v>
      </c>
      <c r="K1069" s="163" t="s">
        <v>2642</v>
      </c>
      <c r="L1069" s="163" t="s">
        <v>9177</v>
      </c>
      <c r="M1069" s="163" t="s">
        <v>9178</v>
      </c>
      <c r="N1069" s="163" t="s">
        <v>2645</v>
      </c>
      <c r="O1069" s="163" t="s">
        <v>2646</v>
      </c>
      <c r="P1069" s="163" t="s">
        <v>2683</v>
      </c>
      <c r="Q1069" s="163" t="s">
        <v>2852</v>
      </c>
      <c r="R1069" s="506">
        <v>45767.79652777778</v>
      </c>
      <c r="S1069" s="509"/>
      <c r="T1069" s="509"/>
      <c r="U1069" s="163" t="s">
        <v>9179</v>
      </c>
      <c r="V1069" s="506">
        <v>45769.51458333333</v>
      </c>
      <c r="W1069" s="510"/>
      <c r="X1069" s="163" t="s">
        <v>4400</v>
      </c>
      <c r="Y1069" s="507">
        <v>9800.0</v>
      </c>
      <c r="Z1069" s="163" t="s">
        <v>2640</v>
      </c>
      <c r="AA1069" s="163" t="s">
        <v>2641</v>
      </c>
      <c r="AB1069" s="163" t="s">
        <v>9180</v>
      </c>
      <c r="AC1069" s="507">
        <v>9.044552235E9</v>
      </c>
      <c r="AD1069" s="510"/>
      <c r="AE1069" s="509"/>
      <c r="AF1069" s="509"/>
      <c r="AG1069" s="509"/>
      <c r="AH1069" s="509"/>
      <c r="AI1069" s="509"/>
      <c r="AJ1069" s="163" t="s">
        <v>2651</v>
      </c>
      <c r="AK1069" s="509"/>
      <c r="AL1069" s="509"/>
      <c r="AM1069" s="163" t="s">
        <v>9181</v>
      </c>
      <c r="AN1069" s="510"/>
      <c r="AO1069" s="509"/>
      <c r="AP1069" s="509"/>
      <c r="AQ1069" s="509"/>
      <c r="AR1069" s="509"/>
      <c r="AS1069" s="509"/>
      <c r="AT1069" s="163" t="s">
        <v>2653</v>
      </c>
      <c r="AU1069" s="507">
        <v>945.0</v>
      </c>
      <c r="AV1069" s="507">
        <v>11.0</v>
      </c>
      <c r="AW1069" s="507">
        <v>2029.0</v>
      </c>
      <c r="AX1069" s="163" t="s">
        <v>2846</v>
      </c>
      <c r="AY1069" s="163" t="s">
        <v>2921</v>
      </c>
      <c r="AZ1069" s="163" t="s">
        <v>2655</v>
      </c>
    </row>
    <row r="1070">
      <c r="A1070" s="163" t="s">
        <v>9182</v>
      </c>
      <c r="B1070" s="163" t="s">
        <v>9183</v>
      </c>
      <c r="C1070" s="163" t="s">
        <v>2638</v>
      </c>
      <c r="D1070" s="163" t="s">
        <v>2639</v>
      </c>
      <c r="E1070" s="506">
        <v>45769.50625</v>
      </c>
      <c r="F1070" s="507">
        <v>2980.0</v>
      </c>
      <c r="G1070" s="163" t="s">
        <v>2640</v>
      </c>
      <c r="H1070" s="507">
        <v>2980.0</v>
      </c>
      <c r="I1070" s="163" t="s">
        <v>2640</v>
      </c>
      <c r="J1070" s="163" t="s">
        <v>2641</v>
      </c>
      <c r="K1070" s="163" t="s">
        <v>2642</v>
      </c>
      <c r="L1070" s="163" t="s">
        <v>9184</v>
      </c>
      <c r="M1070" s="163" t="s">
        <v>9185</v>
      </c>
      <c r="N1070" s="163" t="s">
        <v>2645</v>
      </c>
      <c r="O1070" s="163" t="s">
        <v>2646</v>
      </c>
      <c r="P1070" s="163" t="s">
        <v>2683</v>
      </c>
      <c r="Q1070" s="163" t="s">
        <v>2648</v>
      </c>
      <c r="R1070" s="506">
        <v>45769.50486111111</v>
      </c>
      <c r="S1070" s="509"/>
      <c r="T1070" s="509"/>
      <c r="U1070" s="163" t="s">
        <v>9186</v>
      </c>
      <c r="V1070" s="510"/>
      <c r="W1070" s="510"/>
      <c r="X1070" s="510"/>
      <c r="Y1070" s="510"/>
      <c r="Z1070" s="510"/>
      <c r="AA1070" s="510"/>
      <c r="AB1070" s="163" t="s">
        <v>9187</v>
      </c>
      <c r="AC1070" s="507">
        <v>9.051387909E9</v>
      </c>
      <c r="AD1070" s="510"/>
      <c r="AE1070" s="509"/>
      <c r="AF1070" s="509"/>
      <c r="AG1070" s="509"/>
      <c r="AH1070" s="509"/>
      <c r="AI1070" s="509"/>
      <c r="AJ1070" s="163" t="s">
        <v>2651</v>
      </c>
      <c r="AK1070" s="509"/>
      <c r="AL1070" s="509"/>
      <c r="AM1070" s="163" t="s">
        <v>9188</v>
      </c>
      <c r="AN1070" s="510"/>
      <c r="AO1070" s="510"/>
      <c r="AP1070" s="509"/>
      <c r="AQ1070" s="509"/>
      <c r="AR1070" s="509"/>
      <c r="AS1070" s="509"/>
      <c r="AT1070" s="163" t="s">
        <v>2653</v>
      </c>
      <c r="AU1070" s="507">
        <v>2909.0</v>
      </c>
      <c r="AV1070" s="507">
        <v>10.0</v>
      </c>
      <c r="AW1070" s="507">
        <v>2027.0</v>
      </c>
      <c r="AX1070" s="510"/>
      <c r="AY1070" s="163" t="s">
        <v>4339</v>
      </c>
      <c r="AZ1070" s="163" t="s">
        <v>2655</v>
      </c>
    </row>
    <row r="1071">
      <c r="A1071" s="163" t="s">
        <v>9189</v>
      </c>
      <c r="B1071" s="163" t="s">
        <v>9190</v>
      </c>
      <c r="C1071" s="163" t="s">
        <v>2638</v>
      </c>
      <c r="D1071" s="163" t="s">
        <v>2639</v>
      </c>
      <c r="E1071" s="506">
        <v>45769.501388888886</v>
      </c>
      <c r="F1071" s="507">
        <v>2980.0</v>
      </c>
      <c r="G1071" s="163" t="s">
        <v>2640</v>
      </c>
      <c r="H1071" s="507">
        <v>2980.0</v>
      </c>
      <c r="I1071" s="163" t="s">
        <v>2640</v>
      </c>
      <c r="J1071" s="163" t="s">
        <v>2641</v>
      </c>
      <c r="K1071" s="163" t="s">
        <v>2642</v>
      </c>
      <c r="L1071" s="163" t="s">
        <v>9191</v>
      </c>
      <c r="M1071" s="163" t="s">
        <v>9192</v>
      </c>
      <c r="N1071" s="163" t="s">
        <v>2645</v>
      </c>
      <c r="O1071" s="163" t="s">
        <v>2646</v>
      </c>
      <c r="P1071" s="163" t="s">
        <v>2683</v>
      </c>
      <c r="Q1071" s="163" t="s">
        <v>2648</v>
      </c>
      <c r="R1071" s="506">
        <v>45769.5</v>
      </c>
      <c r="S1071" s="509"/>
      <c r="T1071" s="509"/>
      <c r="U1071" s="163" t="s">
        <v>9193</v>
      </c>
      <c r="V1071" s="510"/>
      <c r="W1071" s="510"/>
      <c r="X1071" s="510"/>
      <c r="Y1071" s="510"/>
      <c r="Z1071" s="510"/>
      <c r="AA1071" s="510"/>
      <c r="AB1071" s="163" t="s">
        <v>9194</v>
      </c>
      <c r="AC1071" s="507">
        <v>8.012131368E9</v>
      </c>
      <c r="AD1071" s="510"/>
      <c r="AE1071" s="509"/>
      <c r="AF1071" s="509"/>
      <c r="AG1071" s="509"/>
      <c r="AH1071" s="509"/>
      <c r="AI1071" s="509"/>
      <c r="AJ1071" s="163" t="s">
        <v>2651</v>
      </c>
      <c r="AK1071" s="509"/>
      <c r="AL1071" s="509"/>
      <c r="AM1071" s="163" t="s">
        <v>9195</v>
      </c>
      <c r="AN1071" s="510"/>
      <c r="AO1071" s="510"/>
      <c r="AP1071" s="509"/>
      <c r="AQ1071" s="509"/>
      <c r="AR1071" s="509"/>
      <c r="AS1071" s="509"/>
      <c r="AT1071" s="163" t="s">
        <v>2653</v>
      </c>
      <c r="AU1071" s="507">
        <v>1454.0</v>
      </c>
      <c r="AV1071" s="507">
        <v>10.0</v>
      </c>
      <c r="AW1071" s="507">
        <v>2029.0</v>
      </c>
      <c r="AX1071" s="163" t="s">
        <v>2749</v>
      </c>
      <c r="AY1071" s="163" t="s">
        <v>2688</v>
      </c>
      <c r="AZ1071" s="163" t="s">
        <v>2655</v>
      </c>
    </row>
    <row r="1072">
      <c r="A1072" s="163" t="s">
        <v>9196</v>
      </c>
      <c r="B1072" s="163" t="s">
        <v>9197</v>
      </c>
      <c r="C1072" s="163" t="s">
        <v>2638</v>
      </c>
      <c r="D1072" s="163" t="s">
        <v>2639</v>
      </c>
      <c r="E1072" s="506">
        <v>45769.5</v>
      </c>
      <c r="F1072" s="507">
        <v>2980.0</v>
      </c>
      <c r="G1072" s="163" t="s">
        <v>2640</v>
      </c>
      <c r="H1072" s="507">
        <v>2980.0</v>
      </c>
      <c r="I1072" s="163" t="s">
        <v>2640</v>
      </c>
      <c r="J1072" s="163" t="s">
        <v>2641</v>
      </c>
      <c r="K1072" s="163" t="s">
        <v>2642</v>
      </c>
      <c r="L1072" s="163" t="s">
        <v>9198</v>
      </c>
      <c r="M1072" s="163" t="s">
        <v>9199</v>
      </c>
      <c r="N1072" s="163" t="s">
        <v>2645</v>
      </c>
      <c r="O1072" s="163" t="s">
        <v>2646</v>
      </c>
      <c r="P1072" s="163" t="s">
        <v>2647</v>
      </c>
      <c r="Q1072" s="163" t="s">
        <v>2648</v>
      </c>
      <c r="R1072" s="506">
        <v>45769.5</v>
      </c>
      <c r="S1072" s="509"/>
      <c r="T1072" s="509"/>
      <c r="U1072" s="163" t="s">
        <v>9200</v>
      </c>
      <c r="V1072" s="510"/>
      <c r="W1072" s="510"/>
      <c r="X1072" s="510"/>
      <c r="Y1072" s="510"/>
      <c r="Z1072" s="510"/>
      <c r="AA1072" s="510"/>
      <c r="AB1072" s="163" t="s">
        <v>9201</v>
      </c>
      <c r="AC1072" s="507">
        <v>9.019464191E9</v>
      </c>
      <c r="AD1072" s="510"/>
      <c r="AE1072" s="510"/>
      <c r="AF1072" s="509"/>
      <c r="AG1072" s="509"/>
      <c r="AH1072" s="509"/>
      <c r="AI1072" s="509"/>
      <c r="AJ1072" s="163" t="s">
        <v>2651</v>
      </c>
      <c r="AK1072" s="509"/>
      <c r="AL1072" s="509"/>
      <c r="AM1072" s="163" t="s">
        <v>9202</v>
      </c>
      <c r="AN1072" s="510"/>
      <c r="AO1072" s="509"/>
      <c r="AP1072" s="509"/>
      <c r="AQ1072" s="509"/>
      <c r="AR1072" s="509"/>
      <c r="AS1072" s="509"/>
      <c r="AT1072" s="163" t="s">
        <v>2700</v>
      </c>
      <c r="AU1072" s="507">
        <v>1088.0</v>
      </c>
      <c r="AV1072" s="507">
        <v>12.0</v>
      </c>
      <c r="AW1072" s="507">
        <v>2029.0</v>
      </c>
      <c r="AX1072" s="510"/>
      <c r="AY1072" s="510"/>
      <c r="AZ1072" s="163" t="s">
        <v>2655</v>
      </c>
    </row>
    <row r="1073">
      <c r="A1073" s="163" t="s">
        <v>9203</v>
      </c>
      <c r="B1073" s="163" t="s">
        <v>9204</v>
      </c>
      <c r="C1073" s="163" t="s">
        <v>2638</v>
      </c>
      <c r="D1073" s="163" t="s">
        <v>2639</v>
      </c>
      <c r="E1073" s="506">
        <v>45769.49791666667</v>
      </c>
      <c r="F1073" s="507">
        <v>9800.0</v>
      </c>
      <c r="G1073" s="163" t="s">
        <v>2640</v>
      </c>
      <c r="H1073" s="507">
        <v>9800.0</v>
      </c>
      <c r="I1073" s="163" t="s">
        <v>2640</v>
      </c>
      <c r="J1073" s="163" t="s">
        <v>2641</v>
      </c>
      <c r="K1073" s="163" t="s">
        <v>2642</v>
      </c>
      <c r="L1073" s="163" t="s">
        <v>6501</v>
      </c>
      <c r="M1073" s="163" t="s">
        <v>9205</v>
      </c>
      <c r="N1073" s="163" t="s">
        <v>2645</v>
      </c>
      <c r="O1073" s="163" t="s">
        <v>2646</v>
      </c>
      <c r="P1073" s="163" t="s">
        <v>2673</v>
      </c>
      <c r="Q1073" s="163" t="s">
        <v>2852</v>
      </c>
      <c r="R1073" s="506">
        <v>45765.30138888889</v>
      </c>
      <c r="S1073" s="509"/>
      <c r="T1073" s="509"/>
      <c r="U1073" s="163" t="s">
        <v>9206</v>
      </c>
      <c r="V1073" s="506">
        <v>45769.49652777778</v>
      </c>
      <c r="W1073" s="163" t="s">
        <v>2795</v>
      </c>
      <c r="X1073" s="510"/>
      <c r="Y1073" s="507">
        <v>9800.0</v>
      </c>
      <c r="Z1073" s="163" t="s">
        <v>2640</v>
      </c>
      <c r="AA1073" s="163" t="s">
        <v>2641</v>
      </c>
      <c r="AB1073" s="163" t="s">
        <v>9207</v>
      </c>
      <c r="AC1073" s="510"/>
      <c r="AD1073" s="163" t="s">
        <v>9208</v>
      </c>
      <c r="AE1073" s="507">
        <v>9800.0</v>
      </c>
      <c r="AF1073" s="163" t="s">
        <v>2640</v>
      </c>
      <c r="AG1073" s="163" t="s">
        <v>2798</v>
      </c>
      <c r="AH1073" s="509"/>
      <c r="AI1073" s="509"/>
      <c r="AJ1073" s="163" t="s">
        <v>2651</v>
      </c>
      <c r="AK1073" s="514">
        <v>45795.0</v>
      </c>
      <c r="AL1073" s="506">
        <v>45765.30138888889</v>
      </c>
      <c r="AM1073" s="163" t="s">
        <v>9209</v>
      </c>
      <c r="AN1073" s="510"/>
      <c r="AO1073" s="509"/>
      <c r="AP1073" s="509"/>
      <c r="AQ1073" s="509"/>
      <c r="AR1073" s="509"/>
      <c r="AS1073" s="509"/>
      <c r="AT1073" s="163" t="s">
        <v>2653</v>
      </c>
      <c r="AU1073" s="507">
        <v>2679.0</v>
      </c>
      <c r="AV1073" s="507">
        <v>6.0</v>
      </c>
      <c r="AW1073" s="507">
        <v>2027.0</v>
      </c>
      <c r="AX1073" s="163" t="s">
        <v>2677</v>
      </c>
      <c r="AY1073" s="163" t="s">
        <v>2893</v>
      </c>
      <c r="AZ1073" s="163" t="s">
        <v>2655</v>
      </c>
    </row>
    <row r="1074">
      <c r="A1074" s="163" t="s">
        <v>9210</v>
      </c>
      <c r="B1074" s="163" t="s">
        <v>9204</v>
      </c>
      <c r="C1074" s="163" t="s">
        <v>2638</v>
      </c>
      <c r="D1074" s="163" t="s">
        <v>2639</v>
      </c>
      <c r="E1074" s="506">
        <v>45769.49652777778</v>
      </c>
      <c r="F1074" s="507">
        <v>9800.0</v>
      </c>
      <c r="G1074" s="163" t="s">
        <v>2640</v>
      </c>
      <c r="H1074" s="507">
        <v>9800.0</v>
      </c>
      <c r="I1074" s="163" t="s">
        <v>2640</v>
      </c>
      <c r="J1074" s="163" t="s">
        <v>2641</v>
      </c>
      <c r="K1074" s="163" t="s">
        <v>2642</v>
      </c>
      <c r="L1074" s="163" t="s">
        <v>6501</v>
      </c>
      <c r="M1074" s="163" t="s">
        <v>9205</v>
      </c>
      <c r="N1074" s="163" t="s">
        <v>2645</v>
      </c>
      <c r="O1074" s="163" t="s">
        <v>2646</v>
      </c>
      <c r="P1074" s="163" t="s">
        <v>2673</v>
      </c>
      <c r="Q1074" s="163" t="s">
        <v>2793</v>
      </c>
      <c r="R1074" s="506">
        <v>45734.31597222222</v>
      </c>
      <c r="S1074" s="509"/>
      <c r="T1074" s="509"/>
      <c r="U1074" s="163" t="s">
        <v>9211</v>
      </c>
      <c r="V1074" s="506">
        <v>45769.495833333334</v>
      </c>
      <c r="W1074" s="163" t="s">
        <v>2795</v>
      </c>
      <c r="X1074" s="510"/>
      <c r="Y1074" s="507">
        <v>9800.0</v>
      </c>
      <c r="Z1074" s="163" t="s">
        <v>2640</v>
      </c>
      <c r="AA1074" s="163" t="s">
        <v>2641</v>
      </c>
      <c r="AB1074" s="163" t="s">
        <v>9207</v>
      </c>
      <c r="AC1074" s="510"/>
      <c r="AD1074" s="163" t="s">
        <v>9208</v>
      </c>
      <c r="AE1074" s="507">
        <v>9800.0</v>
      </c>
      <c r="AF1074" s="163" t="s">
        <v>2640</v>
      </c>
      <c r="AG1074" s="163" t="s">
        <v>2798</v>
      </c>
      <c r="AH1074" s="509"/>
      <c r="AI1074" s="509"/>
      <c r="AJ1074" s="163" t="s">
        <v>2651</v>
      </c>
      <c r="AK1074" s="514">
        <v>45795.0</v>
      </c>
      <c r="AL1074" s="506">
        <v>45765.30138888889</v>
      </c>
      <c r="AM1074" s="163" t="s">
        <v>9209</v>
      </c>
      <c r="AN1074" s="510"/>
      <c r="AO1074" s="510"/>
      <c r="AP1074" s="509"/>
      <c r="AQ1074" s="509"/>
      <c r="AR1074" s="509"/>
      <c r="AS1074" s="509"/>
      <c r="AT1074" s="163" t="s">
        <v>2653</v>
      </c>
      <c r="AU1074" s="507">
        <v>2679.0</v>
      </c>
      <c r="AV1074" s="507">
        <v>6.0</v>
      </c>
      <c r="AW1074" s="507">
        <v>2027.0</v>
      </c>
      <c r="AX1074" s="163" t="s">
        <v>2677</v>
      </c>
      <c r="AY1074" s="163" t="s">
        <v>2893</v>
      </c>
      <c r="AZ1074" s="163" t="s">
        <v>2655</v>
      </c>
    </row>
    <row r="1075">
      <c r="A1075" s="163" t="s">
        <v>9212</v>
      </c>
      <c r="B1075" s="163" t="s">
        <v>9204</v>
      </c>
      <c r="C1075" s="163" t="s">
        <v>2638</v>
      </c>
      <c r="D1075" s="163" t="s">
        <v>2639</v>
      </c>
      <c r="E1075" s="506">
        <v>45769.495833333334</v>
      </c>
      <c r="F1075" s="507">
        <v>9800.0</v>
      </c>
      <c r="G1075" s="163" t="s">
        <v>2640</v>
      </c>
      <c r="H1075" s="507">
        <v>9800.0</v>
      </c>
      <c r="I1075" s="163" t="s">
        <v>2640</v>
      </c>
      <c r="J1075" s="163" t="s">
        <v>2641</v>
      </c>
      <c r="K1075" s="163" t="s">
        <v>2642</v>
      </c>
      <c r="L1075" s="163" t="s">
        <v>6501</v>
      </c>
      <c r="M1075" s="163" t="s">
        <v>9205</v>
      </c>
      <c r="N1075" s="163" t="s">
        <v>2645</v>
      </c>
      <c r="O1075" s="163" t="s">
        <v>2646</v>
      </c>
      <c r="P1075" s="163" t="s">
        <v>2673</v>
      </c>
      <c r="Q1075" s="163" t="s">
        <v>2793</v>
      </c>
      <c r="R1075" s="506">
        <v>45706.35833333333</v>
      </c>
      <c r="S1075" s="509"/>
      <c r="T1075" s="509"/>
      <c r="U1075" s="163" t="s">
        <v>9213</v>
      </c>
      <c r="V1075" s="506">
        <v>45769.49375</v>
      </c>
      <c r="W1075" s="163" t="s">
        <v>2795</v>
      </c>
      <c r="X1075" s="510"/>
      <c r="Y1075" s="507">
        <v>9800.0</v>
      </c>
      <c r="Z1075" s="163" t="s">
        <v>2640</v>
      </c>
      <c r="AA1075" s="163" t="s">
        <v>2641</v>
      </c>
      <c r="AB1075" s="163" t="s">
        <v>9207</v>
      </c>
      <c r="AC1075" s="510"/>
      <c r="AD1075" s="163" t="s">
        <v>9208</v>
      </c>
      <c r="AE1075" s="507">
        <v>9800.0</v>
      </c>
      <c r="AF1075" s="163" t="s">
        <v>2640</v>
      </c>
      <c r="AG1075" s="163" t="s">
        <v>2798</v>
      </c>
      <c r="AH1075" s="509"/>
      <c r="AI1075" s="509"/>
      <c r="AJ1075" s="163" t="s">
        <v>2651</v>
      </c>
      <c r="AK1075" s="514">
        <v>45795.0</v>
      </c>
      <c r="AL1075" s="506">
        <v>45765.30138888889</v>
      </c>
      <c r="AM1075" s="163" t="s">
        <v>9209</v>
      </c>
      <c r="AN1075" s="510"/>
      <c r="AO1075" s="509"/>
      <c r="AP1075" s="509"/>
      <c r="AQ1075" s="509"/>
      <c r="AR1075" s="509"/>
      <c r="AS1075" s="509"/>
      <c r="AT1075" s="163" t="s">
        <v>2653</v>
      </c>
      <c r="AU1075" s="507">
        <v>2679.0</v>
      </c>
      <c r="AV1075" s="507">
        <v>6.0</v>
      </c>
      <c r="AW1075" s="507">
        <v>2027.0</v>
      </c>
      <c r="AX1075" s="163" t="s">
        <v>2677</v>
      </c>
      <c r="AY1075" s="163" t="s">
        <v>2893</v>
      </c>
      <c r="AZ1075" s="163" t="s">
        <v>2655</v>
      </c>
    </row>
    <row r="1076">
      <c r="A1076" s="163" t="s">
        <v>9214</v>
      </c>
      <c r="B1076" s="163" t="s">
        <v>9204</v>
      </c>
      <c r="C1076" s="163" t="s">
        <v>2638</v>
      </c>
      <c r="D1076" s="163" t="s">
        <v>2639</v>
      </c>
      <c r="E1076" s="506">
        <v>45769.49513888889</v>
      </c>
      <c r="F1076" s="507">
        <v>9800.0</v>
      </c>
      <c r="G1076" s="163" t="s">
        <v>2640</v>
      </c>
      <c r="H1076" s="507">
        <v>9800.0</v>
      </c>
      <c r="I1076" s="163" t="s">
        <v>2640</v>
      </c>
      <c r="J1076" s="163" t="s">
        <v>2641</v>
      </c>
      <c r="K1076" s="163" t="s">
        <v>2642</v>
      </c>
      <c r="L1076" s="163" t="s">
        <v>6501</v>
      </c>
      <c r="M1076" s="163" t="s">
        <v>9205</v>
      </c>
      <c r="N1076" s="163" t="s">
        <v>2645</v>
      </c>
      <c r="O1076" s="163" t="s">
        <v>2646</v>
      </c>
      <c r="P1076" s="163" t="s">
        <v>2673</v>
      </c>
      <c r="Q1076" s="163" t="s">
        <v>2793</v>
      </c>
      <c r="R1076" s="506">
        <v>45675.302777777775</v>
      </c>
      <c r="S1076" s="509"/>
      <c r="T1076" s="509"/>
      <c r="U1076" s="163" t="s">
        <v>9215</v>
      </c>
      <c r="V1076" s="506">
        <v>45769.493055555555</v>
      </c>
      <c r="W1076" s="163" t="s">
        <v>2795</v>
      </c>
      <c r="X1076" s="510"/>
      <c r="Y1076" s="507">
        <v>9800.0</v>
      </c>
      <c r="Z1076" s="163" t="s">
        <v>2640</v>
      </c>
      <c r="AA1076" s="163" t="s">
        <v>2641</v>
      </c>
      <c r="AB1076" s="163" t="s">
        <v>9207</v>
      </c>
      <c r="AC1076" s="510"/>
      <c r="AD1076" s="163" t="s">
        <v>9208</v>
      </c>
      <c r="AE1076" s="507">
        <v>9800.0</v>
      </c>
      <c r="AF1076" s="163" t="s">
        <v>2640</v>
      </c>
      <c r="AG1076" s="163" t="s">
        <v>2798</v>
      </c>
      <c r="AH1076" s="509"/>
      <c r="AI1076" s="509"/>
      <c r="AJ1076" s="163" t="s">
        <v>2651</v>
      </c>
      <c r="AK1076" s="514">
        <v>45795.0</v>
      </c>
      <c r="AL1076" s="506">
        <v>45765.30138888889</v>
      </c>
      <c r="AM1076" s="163" t="s">
        <v>9209</v>
      </c>
      <c r="AN1076" s="510"/>
      <c r="AO1076" s="509"/>
      <c r="AP1076" s="509"/>
      <c r="AQ1076" s="509"/>
      <c r="AR1076" s="509"/>
      <c r="AS1076" s="509"/>
      <c r="AT1076" s="163" t="s">
        <v>2653</v>
      </c>
      <c r="AU1076" s="507">
        <v>2679.0</v>
      </c>
      <c r="AV1076" s="507">
        <v>6.0</v>
      </c>
      <c r="AW1076" s="507">
        <v>2027.0</v>
      </c>
      <c r="AX1076" s="163" t="s">
        <v>2677</v>
      </c>
      <c r="AY1076" s="163" t="s">
        <v>2893</v>
      </c>
      <c r="AZ1076" s="163" t="s">
        <v>2655</v>
      </c>
    </row>
    <row r="1077">
      <c r="A1077" s="163" t="s">
        <v>9216</v>
      </c>
      <c r="B1077" s="163" t="s">
        <v>9217</v>
      </c>
      <c r="C1077" s="163" t="s">
        <v>2638</v>
      </c>
      <c r="D1077" s="163" t="s">
        <v>2639</v>
      </c>
      <c r="E1077" s="506">
        <v>45769.49166666667</v>
      </c>
      <c r="F1077" s="507">
        <v>9800.0</v>
      </c>
      <c r="G1077" s="163" t="s">
        <v>2640</v>
      </c>
      <c r="H1077" s="507">
        <v>9800.0</v>
      </c>
      <c r="I1077" s="163" t="s">
        <v>2640</v>
      </c>
      <c r="J1077" s="163" t="s">
        <v>2641</v>
      </c>
      <c r="K1077" s="163" t="s">
        <v>2642</v>
      </c>
      <c r="L1077" s="163" t="s">
        <v>9218</v>
      </c>
      <c r="M1077" s="163" t="s">
        <v>9219</v>
      </c>
      <c r="N1077" s="163" t="s">
        <v>2645</v>
      </c>
      <c r="O1077" s="163" t="s">
        <v>2646</v>
      </c>
      <c r="P1077" s="163" t="s">
        <v>2673</v>
      </c>
      <c r="Q1077" s="163" t="s">
        <v>2648</v>
      </c>
      <c r="R1077" s="506">
        <v>45769.49097222222</v>
      </c>
      <c r="S1077" s="509"/>
      <c r="T1077" s="509"/>
      <c r="U1077" s="163" t="s">
        <v>9220</v>
      </c>
      <c r="V1077" s="513"/>
      <c r="W1077" s="510"/>
      <c r="X1077" s="510"/>
      <c r="Y1077" s="510"/>
      <c r="Z1077" s="510"/>
      <c r="AA1077" s="510"/>
      <c r="AB1077" s="163" t="s">
        <v>9221</v>
      </c>
      <c r="AC1077" s="507">
        <v>9.093370694E9</v>
      </c>
      <c r="AD1077" s="510"/>
      <c r="AE1077" s="509"/>
      <c r="AF1077" s="509"/>
      <c r="AG1077" s="509"/>
      <c r="AH1077" s="509"/>
      <c r="AI1077" s="509"/>
      <c r="AJ1077" s="163" t="s">
        <v>2651</v>
      </c>
      <c r="AK1077" s="509"/>
      <c r="AL1077" s="509"/>
      <c r="AM1077" s="163" t="s">
        <v>9222</v>
      </c>
      <c r="AN1077" s="510"/>
      <c r="AO1077" s="509"/>
      <c r="AP1077" s="509"/>
      <c r="AQ1077" s="509"/>
      <c r="AR1077" s="509"/>
      <c r="AS1077" s="509"/>
      <c r="AT1077" s="163" t="s">
        <v>2653</v>
      </c>
      <c r="AU1077" s="507">
        <v>1065.0</v>
      </c>
      <c r="AV1077" s="507">
        <v>9.0</v>
      </c>
      <c r="AW1077" s="507">
        <v>2029.0</v>
      </c>
      <c r="AX1077" s="163" t="s">
        <v>2677</v>
      </c>
      <c r="AY1077" s="163" t="s">
        <v>5637</v>
      </c>
      <c r="AZ1077" s="163" t="s">
        <v>2655</v>
      </c>
    </row>
    <row r="1078">
      <c r="A1078" s="163" t="s">
        <v>9223</v>
      </c>
      <c r="B1078" s="163" t="s">
        <v>9217</v>
      </c>
      <c r="C1078" s="163" t="s">
        <v>2638</v>
      </c>
      <c r="D1078" s="163" t="s">
        <v>2639</v>
      </c>
      <c r="E1078" s="506">
        <v>45769.48888888889</v>
      </c>
      <c r="F1078" s="507">
        <v>2980.0</v>
      </c>
      <c r="G1078" s="163" t="s">
        <v>2640</v>
      </c>
      <c r="H1078" s="507">
        <v>2980.0</v>
      </c>
      <c r="I1078" s="163" t="s">
        <v>2640</v>
      </c>
      <c r="J1078" s="163" t="s">
        <v>2641</v>
      </c>
      <c r="K1078" s="163" t="s">
        <v>2642</v>
      </c>
      <c r="L1078" s="163" t="s">
        <v>9218</v>
      </c>
      <c r="M1078" s="163" t="s">
        <v>9224</v>
      </c>
      <c r="N1078" s="163" t="s">
        <v>2645</v>
      </c>
      <c r="O1078" s="163" t="s">
        <v>2646</v>
      </c>
      <c r="P1078" s="163" t="s">
        <v>2673</v>
      </c>
      <c r="Q1078" s="163" t="s">
        <v>2648</v>
      </c>
      <c r="R1078" s="506">
        <v>45769.4875</v>
      </c>
      <c r="S1078" s="509"/>
      <c r="T1078" s="509"/>
      <c r="U1078" s="163" t="s">
        <v>9225</v>
      </c>
      <c r="V1078" s="510"/>
      <c r="W1078" s="510"/>
      <c r="X1078" s="510"/>
      <c r="Y1078" s="510"/>
      <c r="Z1078" s="510"/>
      <c r="AA1078" s="510"/>
      <c r="AB1078" s="163" t="s">
        <v>9221</v>
      </c>
      <c r="AC1078" s="507">
        <v>9.093370694E9</v>
      </c>
      <c r="AD1078" s="510"/>
      <c r="AE1078" s="510"/>
      <c r="AF1078" s="510"/>
      <c r="AG1078" s="509"/>
      <c r="AH1078" s="509"/>
      <c r="AI1078" s="509"/>
      <c r="AJ1078" s="163" t="s">
        <v>2651</v>
      </c>
      <c r="AK1078" s="509"/>
      <c r="AL1078" s="509"/>
      <c r="AM1078" s="163" t="s">
        <v>9222</v>
      </c>
      <c r="AN1078" s="510"/>
      <c r="AO1078" s="509"/>
      <c r="AP1078" s="509"/>
      <c r="AQ1078" s="509"/>
      <c r="AR1078" s="509"/>
      <c r="AS1078" s="509"/>
      <c r="AT1078" s="163" t="s">
        <v>2653</v>
      </c>
      <c r="AU1078" s="507">
        <v>1065.0</v>
      </c>
      <c r="AV1078" s="507">
        <v>9.0</v>
      </c>
      <c r="AW1078" s="507">
        <v>2029.0</v>
      </c>
      <c r="AX1078" s="163" t="s">
        <v>2677</v>
      </c>
      <c r="AY1078" s="163" t="s">
        <v>5637</v>
      </c>
      <c r="AZ1078" s="163" t="s">
        <v>2655</v>
      </c>
    </row>
    <row r="1079">
      <c r="A1079" s="163" t="s">
        <v>9226</v>
      </c>
      <c r="B1079" s="163" t="s">
        <v>9227</v>
      </c>
      <c r="C1079" s="163" t="s">
        <v>2638</v>
      </c>
      <c r="D1079" s="163" t="s">
        <v>2639</v>
      </c>
      <c r="E1079" s="506">
        <v>45769.464583333334</v>
      </c>
      <c r="F1079" s="507">
        <v>9800.0</v>
      </c>
      <c r="G1079" s="163" t="s">
        <v>2640</v>
      </c>
      <c r="H1079" s="507">
        <v>9800.0</v>
      </c>
      <c r="I1079" s="163" t="s">
        <v>2640</v>
      </c>
      <c r="J1079" s="163" t="s">
        <v>2641</v>
      </c>
      <c r="K1079" s="163" t="s">
        <v>2642</v>
      </c>
      <c r="L1079" s="163" t="s">
        <v>9228</v>
      </c>
      <c r="M1079" s="163" t="s">
        <v>9229</v>
      </c>
      <c r="N1079" s="163" t="s">
        <v>2645</v>
      </c>
      <c r="O1079" s="163" t="s">
        <v>2646</v>
      </c>
      <c r="P1079" s="163" t="s">
        <v>2647</v>
      </c>
      <c r="Q1079" s="163" t="s">
        <v>2648</v>
      </c>
      <c r="R1079" s="506">
        <v>45769.464583333334</v>
      </c>
      <c r="S1079" s="509"/>
      <c r="T1079" s="509"/>
      <c r="U1079" s="163" t="s">
        <v>9230</v>
      </c>
      <c r="V1079" s="510"/>
      <c r="W1079" s="510"/>
      <c r="X1079" s="510"/>
      <c r="Y1079" s="510"/>
      <c r="Z1079" s="510"/>
      <c r="AA1079" s="510"/>
      <c r="AB1079" s="163" t="s">
        <v>9231</v>
      </c>
      <c r="AC1079" s="507">
        <v>9.025070515E9</v>
      </c>
      <c r="AD1079" s="510"/>
      <c r="AE1079" s="509"/>
      <c r="AF1079" s="509"/>
      <c r="AG1079" s="509"/>
      <c r="AH1079" s="509"/>
      <c r="AI1079" s="509"/>
      <c r="AJ1079" s="163" t="s">
        <v>2651</v>
      </c>
      <c r="AK1079" s="509"/>
      <c r="AL1079" s="509"/>
      <c r="AM1079" s="163" t="s">
        <v>9232</v>
      </c>
      <c r="AN1079" s="510"/>
      <c r="AO1079" s="509"/>
      <c r="AP1079" s="509"/>
      <c r="AQ1079" s="509"/>
      <c r="AR1079" s="509"/>
      <c r="AS1079" s="509"/>
      <c r="AT1079" s="163" t="s">
        <v>2653</v>
      </c>
      <c r="AU1079" s="507">
        <v>3317.0</v>
      </c>
      <c r="AV1079" s="507">
        <v>7.0</v>
      </c>
      <c r="AW1079" s="507">
        <v>2029.0</v>
      </c>
      <c r="AX1079" s="163" t="s">
        <v>2730</v>
      </c>
      <c r="AY1079" s="510"/>
      <c r="AZ1079" s="163" t="s">
        <v>2655</v>
      </c>
    </row>
    <row r="1080">
      <c r="A1080" s="163" t="s">
        <v>9233</v>
      </c>
      <c r="B1080" s="163" t="s">
        <v>9227</v>
      </c>
      <c r="C1080" s="163" t="s">
        <v>2638</v>
      </c>
      <c r="D1080" s="163" t="s">
        <v>2639</v>
      </c>
      <c r="E1080" s="506">
        <v>45769.45763888889</v>
      </c>
      <c r="F1080" s="507">
        <v>2980.0</v>
      </c>
      <c r="G1080" s="163" t="s">
        <v>2640</v>
      </c>
      <c r="H1080" s="507">
        <v>2980.0</v>
      </c>
      <c r="I1080" s="163" t="s">
        <v>2640</v>
      </c>
      <c r="J1080" s="163" t="s">
        <v>2641</v>
      </c>
      <c r="K1080" s="163" t="s">
        <v>2642</v>
      </c>
      <c r="L1080" s="163" t="s">
        <v>9228</v>
      </c>
      <c r="M1080" s="163" t="s">
        <v>9234</v>
      </c>
      <c r="N1080" s="163" t="s">
        <v>2645</v>
      </c>
      <c r="O1080" s="163" t="s">
        <v>2646</v>
      </c>
      <c r="P1080" s="163" t="s">
        <v>2647</v>
      </c>
      <c r="Q1080" s="163" t="s">
        <v>2648</v>
      </c>
      <c r="R1080" s="506">
        <v>45769.45763888889</v>
      </c>
      <c r="S1080" s="509"/>
      <c r="T1080" s="509"/>
      <c r="U1080" s="163" t="s">
        <v>9235</v>
      </c>
      <c r="V1080" s="510"/>
      <c r="W1080" s="510"/>
      <c r="X1080" s="510"/>
      <c r="Y1080" s="510"/>
      <c r="Z1080" s="510"/>
      <c r="AA1080" s="510"/>
      <c r="AB1080" s="163" t="s">
        <v>9231</v>
      </c>
      <c r="AC1080" s="507">
        <v>9.025070515E9</v>
      </c>
      <c r="AD1080" s="510"/>
      <c r="AE1080" s="509"/>
      <c r="AF1080" s="509"/>
      <c r="AG1080" s="509"/>
      <c r="AH1080" s="509"/>
      <c r="AI1080" s="509"/>
      <c r="AJ1080" s="163" t="s">
        <v>2651</v>
      </c>
      <c r="AK1080" s="512"/>
      <c r="AL1080" s="513"/>
      <c r="AM1080" s="163" t="s">
        <v>9232</v>
      </c>
      <c r="AN1080" s="510"/>
      <c r="AO1080" s="509"/>
      <c r="AP1080" s="509"/>
      <c r="AQ1080" s="509"/>
      <c r="AR1080" s="509"/>
      <c r="AS1080" s="509"/>
      <c r="AT1080" s="163" t="s">
        <v>2653</v>
      </c>
      <c r="AU1080" s="507">
        <v>3317.0</v>
      </c>
      <c r="AV1080" s="507">
        <v>7.0</v>
      </c>
      <c r="AW1080" s="507">
        <v>2029.0</v>
      </c>
      <c r="AX1080" s="163" t="s">
        <v>2730</v>
      </c>
      <c r="AY1080" s="510"/>
      <c r="AZ1080" s="163" t="s">
        <v>2655</v>
      </c>
    </row>
    <row r="1081">
      <c r="A1081" s="163" t="s">
        <v>9236</v>
      </c>
      <c r="B1081" s="163" t="s">
        <v>9237</v>
      </c>
      <c r="C1081" s="163" t="s">
        <v>2638</v>
      </c>
      <c r="D1081" s="163" t="s">
        <v>2639</v>
      </c>
      <c r="E1081" s="506">
        <v>45769.45625</v>
      </c>
      <c r="F1081" s="507">
        <v>2980.0</v>
      </c>
      <c r="G1081" s="163" t="s">
        <v>2640</v>
      </c>
      <c r="H1081" s="507">
        <v>2980.0</v>
      </c>
      <c r="I1081" s="163" t="s">
        <v>2640</v>
      </c>
      <c r="J1081" s="163" t="s">
        <v>2641</v>
      </c>
      <c r="K1081" s="163" t="s">
        <v>2642</v>
      </c>
      <c r="L1081" s="163" t="s">
        <v>9238</v>
      </c>
      <c r="M1081" s="163" t="s">
        <v>9239</v>
      </c>
      <c r="N1081" s="163" t="s">
        <v>2645</v>
      </c>
      <c r="O1081" s="163" t="s">
        <v>2646</v>
      </c>
      <c r="P1081" s="163" t="s">
        <v>2673</v>
      </c>
      <c r="Q1081" s="163" t="s">
        <v>2648</v>
      </c>
      <c r="R1081" s="506">
        <v>45769.45486111111</v>
      </c>
      <c r="S1081" s="509"/>
      <c r="T1081" s="509"/>
      <c r="U1081" s="163" t="s">
        <v>9240</v>
      </c>
      <c r="V1081" s="510"/>
      <c r="W1081" s="510"/>
      <c r="X1081" s="510"/>
      <c r="Y1081" s="510"/>
      <c r="Z1081" s="510"/>
      <c r="AA1081" s="510"/>
      <c r="AB1081" s="163" t="s">
        <v>9241</v>
      </c>
      <c r="AC1081" s="507">
        <v>9.015354207E9</v>
      </c>
      <c r="AD1081" s="510"/>
      <c r="AE1081" s="509"/>
      <c r="AF1081" s="509"/>
      <c r="AG1081" s="509"/>
      <c r="AH1081" s="509"/>
      <c r="AI1081" s="509"/>
      <c r="AJ1081" s="163" t="s">
        <v>2651</v>
      </c>
      <c r="AK1081" s="509"/>
      <c r="AL1081" s="509"/>
      <c r="AM1081" s="163" t="s">
        <v>4624</v>
      </c>
      <c r="AN1081" s="510"/>
      <c r="AO1081" s="509"/>
      <c r="AP1081" s="509"/>
      <c r="AQ1081" s="509"/>
      <c r="AR1081" s="509"/>
      <c r="AS1081" s="509"/>
      <c r="AT1081" s="163" t="s">
        <v>2700</v>
      </c>
      <c r="AU1081" s="507">
        <v>433.0</v>
      </c>
      <c r="AV1081" s="507">
        <v>7.0</v>
      </c>
      <c r="AW1081" s="507">
        <v>2027.0</v>
      </c>
      <c r="AX1081" s="163" t="s">
        <v>3065</v>
      </c>
      <c r="AY1081" s="163" t="s">
        <v>4625</v>
      </c>
      <c r="AZ1081" s="163" t="s">
        <v>2655</v>
      </c>
    </row>
    <row r="1082">
      <c r="A1082" s="163" t="s">
        <v>9242</v>
      </c>
      <c r="B1082" s="163" t="s">
        <v>9243</v>
      </c>
      <c r="C1082" s="163" t="s">
        <v>2638</v>
      </c>
      <c r="D1082" s="163" t="s">
        <v>2639</v>
      </c>
      <c r="E1082" s="506">
        <v>45769.44375</v>
      </c>
      <c r="F1082" s="507">
        <v>2980.0</v>
      </c>
      <c r="G1082" s="163" t="s">
        <v>2640</v>
      </c>
      <c r="H1082" s="507">
        <v>2980.0</v>
      </c>
      <c r="I1082" s="163" t="s">
        <v>2640</v>
      </c>
      <c r="J1082" s="163" t="s">
        <v>2641</v>
      </c>
      <c r="K1082" s="163" t="s">
        <v>2642</v>
      </c>
      <c r="L1082" s="163" t="s">
        <v>9244</v>
      </c>
      <c r="M1082" s="163" t="s">
        <v>9245</v>
      </c>
      <c r="N1082" s="163" t="s">
        <v>2645</v>
      </c>
      <c r="O1082" s="163" t="s">
        <v>2646</v>
      </c>
      <c r="P1082" s="163" t="s">
        <v>2647</v>
      </c>
      <c r="Q1082" s="163" t="s">
        <v>2648</v>
      </c>
      <c r="R1082" s="506">
        <v>45769.44375</v>
      </c>
      <c r="S1082" s="509"/>
      <c r="T1082" s="509"/>
      <c r="U1082" s="163" t="s">
        <v>9246</v>
      </c>
      <c r="V1082" s="510"/>
      <c r="W1082" s="510"/>
      <c r="X1082" s="510"/>
      <c r="Y1082" s="510"/>
      <c r="Z1082" s="510"/>
      <c r="AA1082" s="510"/>
      <c r="AB1082" s="163" t="s">
        <v>9247</v>
      </c>
      <c r="AC1082" s="507">
        <v>7.041780058E9</v>
      </c>
      <c r="AD1082" s="510"/>
      <c r="AE1082" s="509"/>
      <c r="AF1082" s="509"/>
      <c r="AG1082" s="509"/>
      <c r="AH1082" s="509"/>
      <c r="AI1082" s="509"/>
      <c r="AJ1082" s="163" t="s">
        <v>2651</v>
      </c>
      <c r="AK1082" s="509"/>
      <c r="AL1082" s="509"/>
      <c r="AM1082" s="163" t="s">
        <v>9248</v>
      </c>
      <c r="AN1082" s="510"/>
      <c r="AO1082" s="509"/>
      <c r="AP1082" s="509"/>
      <c r="AQ1082" s="509"/>
      <c r="AR1082" s="509"/>
      <c r="AS1082" s="509"/>
      <c r="AT1082" s="163" t="s">
        <v>2653</v>
      </c>
      <c r="AU1082" s="507">
        <v>3140.0</v>
      </c>
      <c r="AV1082" s="507">
        <v>9.0</v>
      </c>
      <c r="AW1082" s="507">
        <v>2029.0</v>
      </c>
      <c r="AX1082" s="510"/>
      <c r="AY1082" s="163" t="s">
        <v>2654</v>
      </c>
      <c r="AZ1082" s="163" t="s">
        <v>2655</v>
      </c>
    </row>
    <row r="1083">
      <c r="A1083" s="163" t="s">
        <v>9249</v>
      </c>
      <c r="B1083" s="163" t="s">
        <v>9250</v>
      </c>
      <c r="C1083" s="163" t="s">
        <v>2638</v>
      </c>
      <c r="D1083" s="163" t="s">
        <v>2639</v>
      </c>
      <c r="E1083" s="506">
        <v>45769.436111111114</v>
      </c>
      <c r="F1083" s="507">
        <v>2980.0</v>
      </c>
      <c r="G1083" s="163" t="s">
        <v>2640</v>
      </c>
      <c r="H1083" s="507">
        <v>2980.0</v>
      </c>
      <c r="I1083" s="163" t="s">
        <v>2640</v>
      </c>
      <c r="J1083" s="163" t="s">
        <v>2641</v>
      </c>
      <c r="K1083" s="163" t="s">
        <v>2642</v>
      </c>
      <c r="L1083" s="163" t="s">
        <v>9251</v>
      </c>
      <c r="M1083" s="163" t="s">
        <v>9252</v>
      </c>
      <c r="N1083" s="163" t="s">
        <v>2645</v>
      </c>
      <c r="O1083" s="163" t="s">
        <v>2646</v>
      </c>
      <c r="P1083" s="163" t="s">
        <v>2673</v>
      </c>
      <c r="Q1083" s="163" t="s">
        <v>2648</v>
      </c>
      <c r="R1083" s="506">
        <v>45769.43472222222</v>
      </c>
      <c r="S1083" s="509"/>
      <c r="T1083" s="509"/>
      <c r="U1083" s="163" t="s">
        <v>9253</v>
      </c>
      <c r="V1083" s="510"/>
      <c r="W1083" s="510"/>
      <c r="X1083" s="510"/>
      <c r="Y1083" s="510"/>
      <c r="Z1083" s="510"/>
      <c r="AA1083" s="510"/>
      <c r="AB1083" s="163" t="s">
        <v>9254</v>
      </c>
      <c r="AC1083" s="507">
        <v>8.012088239E9</v>
      </c>
      <c r="AD1083" s="510"/>
      <c r="AE1083" s="509"/>
      <c r="AF1083" s="509"/>
      <c r="AG1083" s="509"/>
      <c r="AH1083" s="509"/>
      <c r="AI1083" s="509"/>
      <c r="AJ1083" s="163" t="s">
        <v>2651</v>
      </c>
      <c r="AK1083" s="509"/>
      <c r="AL1083" s="509"/>
      <c r="AM1083" s="163" t="s">
        <v>9255</v>
      </c>
      <c r="AN1083" s="510"/>
      <c r="AO1083" s="509"/>
      <c r="AP1083" s="509"/>
      <c r="AQ1083" s="509"/>
      <c r="AR1083" s="509"/>
      <c r="AS1083" s="509"/>
      <c r="AT1083" s="163" t="s">
        <v>2653</v>
      </c>
      <c r="AU1083" s="507">
        <v>5764.0</v>
      </c>
      <c r="AV1083" s="507">
        <v>9.0</v>
      </c>
      <c r="AW1083" s="507">
        <v>2030.0</v>
      </c>
      <c r="AX1083" s="163" t="s">
        <v>2936</v>
      </c>
      <c r="AY1083" s="163" t="s">
        <v>5041</v>
      </c>
      <c r="AZ1083" s="163" t="s">
        <v>2655</v>
      </c>
    </row>
    <row r="1084">
      <c r="A1084" s="163" t="s">
        <v>9256</v>
      </c>
      <c r="B1084" s="163" t="s">
        <v>9257</v>
      </c>
      <c r="C1084" s="163" t="s">
        <v>2638</v>
      </c>
      <c r="D1084" s="163" t="s">
        <v>2639</v>
      </c>
      <c r="E1084" s="506">
        <v>45769.430555555555</v>
      </c>
      <c r="F1084" s="507">
        <v>2980.0</v>
      </c>
      <c r="G1084" s="163" t="s">
        <v>2640</v>
      </c>
      <c r="H1084" s="507">
        <v>2980.0</v>
      </c>
      <c r="I1084" s="163" t="s">
        <v>2640</v>
      </c>
      <c r="J1084" s="163" t="s">
        <v>2641</v>
      </c>
      <c r="K1084" s="163" t="s">
        <v>2642</v>
      </c>
      <c r="L1084" s="163" t="s">
        <v>9258</v>
      </c>
      <c r="M1084" s="163" t="s">
        <v>9259</v>
      </c>
      <c r="N1084" s="163" t="s">
        <v>2645</v>
      </c>
      <c r="O1084" s="163" t="s">
        <v>2646</v>
      </c>
      <c r="P1084" s="163" t="s">
        <v>2673</v>
      </c>
      <c r="Q1084" s="163" t="s">
        <v>2648</v>
      </c>
      <c r="R1084" s="506">
        <v>45769.42986111111</v>
      </c>
      <c r="S1084" s="509"/>
      <c r="T1084" s="509"/>
      <c r="U1084" s="163" t="s">
        <v>9260</v>
      </c>
      <c r="V1084" s="510"/>
      <c r="W1084" s="509"/>
      <c r="X1084" s="510"/>
      <c r="Y1084" s="510"/>
      <c r="Z1084" s="510"/>
      <c r="AA1084" s="510"/>
      <c r="AB1084" s="163" t="s">
        <v>9261</v>
      </c>
      <c r="AC1084" s="507">
        <v>8.036382967E9</v>
      </c>
      <c r="AD1084" s="510"/>
      <c r="AE1084" s="509"/>
      <c r="AF1084" s="509"/>
      <c r="AG1084" s="509"/>
      <c r="AH1084" s="509"/>
      <c r="AI1084" s="509"/>
      <c r="AJ1084" s="163" t="s">
        <v>2651</v>
      </c>
      <c r="AK1084" s="509"/>
      <c r="AL1084" s="509"/>
      <c r="AM1084" s="163" t="s">
        <v>9262</v>
      </c>
      <c r="AN1084" s="510"/>
      <c r="AO1084" s="510"/>
      <c r="AP1084" s="509"/>
      <c r="AQ1084" s="509"/>
      <c r="AR1084" s="509"/>
      <c r="AS1084" s="509"/>
      <c r="AT1084" s="163" t="s">
        <v>2653</v>
      </c>
      <c r="AU1084" s="507">
        <v>7829.0</v>
      </c>
      <c r="AV1084" s="507">
        <v>2.0</v>
      </c>
      <c r="AW1084" s="507">
        <v>2028.0</v>
      </c>
      <c r="AX1084" s="163" t="s">
        <v>2677</v>
      </c>
      <c r="AY1084" s="163" t="s">
        <v>2750</v>
      </c>
      <c r="AZ1084" s="163" t="s">
        <v>2655</v>
      </c>
    </row>
    <row r="1085">
      <c r="A1085" s="163" t="s">
        <v>8372</v>
      </c>
      <c r="B1085" s="163" t="s">
        <v>8373</v>
      </c>
      <c r="C1085" s="163" t="s">
        <v>2638</v>
      </c>
      <c r="D1085" s="163" t="s">
        <v>2639</v>
      </c>
      <c r="E1085" s="506">
        <v>45769.42916666667</v>
      </c>
      <c r="F1085" s="507">
        <v>2980.0</v>
      </c>
      <c r="G1085" s="163" t="s">
        <v>2640</v>
      </c>
      <c r="H1085" s="507">
        <v>2980.0</v>
      </c>
      <c r="I1085" s="163" t="s">
        <v>2640</v>
      </c>
      <c r="J1085" s="163" t="s">
        <v>2641</v>
      </c>
      <c r="K1085" s="163" t="s">
        <v>2642</v>
      </c>
      <c r="L1085" s="163" t="s">
        <v>8374</v>
      </c>
      <c r="M1085" s="163" t="s">
        <v>8375</v>
      </c>
      <c r="N1085" s="163" t="s">
        <v>2645</v>
      </c>
      <c r="O1085" s="163" t="s">
        <v>2646</v>
      </c>
      <c r="P1085" s="163" t="s">
        <v>2673</v>
      </c>
      <c r="Q1085" s="163" t="s">
        <v>2648</v>
      </c>
      <c r="R1085" s="506">
        <v>45769.427083333336</v>
      </c>
      <c r="S1085" s="509"/>
      <c r="T1085" s="509"/>
      <c r="U1085" s="163" t="s">
        <v>8376</v>
      </c>
      <c r="V1085" s="513"/>
      <c r="W1085" s="510"/>
      <c r="X1085" s="510"/>
      <c r="Y1085" s="510"/>
      <c r="Z1085" s="510"/>
      <c r="AA1085" s="510"/>
      <c r="AB1085" s="163" t="s">
        <v>8377</v>
      </c>
      <c r="AC1085" s="507">
        <v>8.051232716E9</v>
      </c>
      <c r="AD1085" s="510"/>
      <c r="AE1085" s="509"/>
      <c r="AF1085" s="509"/>
      <c r="AG1085" s="509"/>
      <c r="AH1085" s="509"/>
      <c r="AI1085" s="509"/>
      <c r="AJ1085" s="163" t="s">
        <v>2651</v>
      </c>
      <c r="AK1085" s="509"/>
      <c r="AL1085" s="509"/>
      <c r="AM1085" s="163" t="s">
        <v>8378</v>
      </c>
      <c r="AN1085" s="510"/>
      <c r="AO1085" s="509"/>
      <c r="AP1085" s="509"/>
      <c r="AQ1085" s="509"/>
      <c r="AR1085" s="509"/>
      <c r="AS1085" s="509"/>
      <c r="AT1085" s="163" t="s">
        <v>2653</v>
      </c>
      <c r="AU1085" s="507">
        <v>3925.0</v>
      </c>
      <c r="AV1085" s="507">
        <v>6.0</v>
      </c>
      <c r="AW1085" s="507">
        <v>2029.0</v>
      </c>
      <c r="AX1085" s="163" t="s">
        <v>2677</v>
      </c>
      <c r="AY1085" s="163" t="s">
        <v>2678</v>
      </c>
      <c r="AZ1085" s="163" t="s">
        <v>2655</v>
      </c>
    </row>
    <row r="1086">
      <c r="A1086" s="163" t="s">
        <v>9263</v>
      </c>
      <c r="B1086" s="163" t="s">
        <v>9264</v>
      </c>
      <c r="C1086" s="163" t="s">
        <v>2638</v>
      </c>
      <c r="D1086" s="163" t="s">
        <v>2639</v>
      </c>
      <c r="E1086" s="506">
        <v>45769.42083333333</v>
      </c>
      <c r="F1086" s="507">
        <v>4980.0</v>
      </c>
      <c r="G1086" s="163" t="s">
        <v>2640</v>
      </c>
      <c r="H1086" s="507">
        <v>4980.0</v>
      </c>
      <c r="I1086" s="163" t="s">
        <v>2640</v>
      </c>
      <c r="J1086" s="163" t="s">
        <v>2641</v>
      </c>
      <c r="K1086" s="163" t="s">
        <v>2642</v>
      </c>
      <c r="L1086" s="163" t="s">
        <v>9265</v>
      </c>
      <c r="M1086" s="163" t="s">
        <v>9266</v>
      </c>
      <c r="N1086" s="163" t="s">
        <v>2645</v>
      </c>
      <c r="O1086" s="163" t="s">
        <v>2646</v>
      </c>
      <c r="P1086" s="163" t="s">
        <v>2683</v>
      </c>
      <c r="Q1086" s="163" t="s">
        <v>2648</v>
      </c>
      <c r="R1086" s="506">
        <v>45769.42013888889</v>
      </c>
      <c r="S1086" s="509"/>
      <c r="T1086" s="509"/>
      <c r="U1086" s="163" t="s">
        <v>9267</v>
      </c>
      <c r="V1086" s="510"/>
      <c r="W1086" s="509"/>
      <c r="X1086" s="510"/>
      <c r="Y1086" s="510"/>
      <c r="Z1086" s="510"/>
      <c r="AA1086" s="510"/>
      <c r="AB1086" s="163" t="s">
        <v>9268</v>
      </c>
      <c r="AC1086" s="507">
        <v>9.031696759E9</v>
      </c>
      <c r="AD1086" s="510"/>
      <c r="AE1086" s="509"/>
      <c r="AF1086" s="509"/>
      <c r="AG1086" s="509"/>
      <c r="AH1086" s="509"/>
      <c r="AI1086" s="509"/>
      <c r="AJ1086" s="163" t="s">
        <v>2651</v>
      </c>
      <c r="AK1086" s="509"/>
      <c r="AL1086" s="509"/>
      <c r="AM1086" s="163" t="s">
        <v>9269</v>
      </c>
      <c r="AN1086" s="510"/>
      <c r="AO1086" s="509"/>
      <c r="AP1086" s="509"/>
      <c r="AQ1086" s="509"/>
      <c r="AR1086" s="509"/>
      <c r="AS1086" s="509"/>
      <c r="AT1086" s="163" t="s">
        <v>2653</v>
      </c>
      <c r="AU1086" s="507">
        <v>9923.0</v>
      </c>
      <c r="AV1086" s="507">
        <v>4.0</v>
      </c>
      <c r="AW1086" s="507">
        <v>2028.0</v>
      </c>
      <c r="AX1086" s="163" t="s">
        <v>2749</v>
      </c>
      <c r="AY1086" s="163" t="s">
        <v>2750</v>
      </c>
      <c r="AZ1086" s="163" t="s">
        <v>2655</v>
      </c>
    </row>
    <row r="1087">
      <c r="A1087" s="163" t="s">
        <v>9270</v>
      </c>
      <c r="B1087" s="163" t="s">
        <v>9271</v>
      </c>
      <c r="C1087" s="163" t="s">
        <v>2638</v>
      </c>
      <c r="D1087" s="163" t="s">
        <v>2639</v>
      </c>
      <c r="E1087" s="506">
        <v>45769.41111111111</v>
      </c>
      <c r="F1087" s="507">
        <v>2980.0</v>
      </c>
      <c r="G1087" s="163" t="s">
        <v>2640</v>
      </c>
      <c r="H1087" s="507">
        <v>2980.0</v>
      </c>
      <c r="I1087" s="163" t="s">
        <v>2640</v>
      </c>
      <c r="J1087" s="163" t="s">
        <v>2641</v>
      </c>
      <c r="K1087" s="163" t="s">
        <v>2642</v>
      </c>
      <c r="L1087" s="163" t="s">
        <v>9272</v>
      </c>
      <c r="M1087" s="163" t="s">
        <v>9273</v>
      </c>
      <c r="N1087" s="163" t="s">
        <v>2645</v>
      </c>
      <c r="O1087" s="163" t="s">
        <v>2646</v>
      </c>
      <c r="P1087" s="163" t="s">
        <v>2673</v>
      </c>
      <c r="Q1087" s="163" t="s">
        <v>2648</v>
      </c>
      <c r="R1087" s="506">
        <v>45769.40833333333</v>
      </c>
      <c r="S1087" s="509"/>
      <c r="T1087" s="509"/>
      <c r="U1087" s="163" t="s">
        <v>9274</v>
      </c>
      <c r="V1087" s="513"/>
      <c r="W1087" s="510"/>
      <c r="X1087" s="510"/>
      <c r="Y1087" s="510"/>
      <c r="Z1087" s="510"/>
      <c r="AA1087" s="510"/>
      <c r="AB1087" s="163" t="s">
        <v>9275</v>
      </c>
      <c r="AC1087" s="507">
        <v>9.079941123E9</v>
      </c>
      <c r="AD1087" s="510"/>
      <c r="AE1087" s="509"/>
      <c r="AF1087" s="509"/>
      <c r="AG1087" s="509"/>
      <c r="AH1087" s="509"/>
      <c r="AI1087" s="509"/>
      <c r="AJ1087" s="163" t="s">
        <v>2651</v>
      </c>
      <c r="AK1087" s="509"/>
      <c r="AL1087" s="509"/>
      <c r="AM1087" s="163" t="s">
        <v>9276</v>
      </c>
      <c r="AN1087" s="510"/>
      <c r="AO1087" s="509"/>
      <c r="AP1087" s="509"/>
      <c r="AQ1087" s="509"/>
      <c r="AR1087" s="509"/>
      <c r="AS1087" s="509"/>
      <c r="AT1087" s="163" t="s">
        <v>2653</v>
      </c>
      <c r="AU1087" s="507">
        <v>8002.0</v>
      </c>
      <c r="AV1087" s="507">
        <v>4.0</v>
      </c>
      <c r="AW1087" s="507">
        <v>2030.0</v>
      </c>
      <c r="AX1087" s="163" t="s">
        <v>2677</v>
      </c>
      <c r="AY1087" s="163" t="s">
        <v>2779</v>
      </c>
      <c r="AZ1087" s="163" t="s">
        <v>2655</v>
      </c>
    </row>
    <row r="1088">
      <c r="A1088" s="163" t="s">
        <v>9277</v>
      </c>
      <c r="B1088" s="163" t="s">
        <v>9278</v>
      </c>
      <c r="C1088" s="163" t="s">
        <v>2638</v>
      </c>
      <c r="D1088" s="163" t="s">
        <v>2639</v>
      </c>
      <c r="E1088" s="506">
        <v>45769.40277777778</v>
      </c>
      <c r="F1088" s="507">
        <v>2980.0</v>
      </c>
      <c r="G1088" s="163" t="s">
        <v>2640</v>
      </c>
      <c r="H1088" s="507">
        <v>2980.0</v>
      </c>
      <c r="I1088" s="163" t="s">
        <v>2640</v>
      </c>
      <c r="J1088" s="163" t="s">
        <v>2641</v>
      </c>
      <c r="K1088" s="163" t="s">
        <v>2642</v>
      </c>
      <c r="L1088" s="163" t="s">
        <v>9279</v>
      </c>
      <c r="M1088" s="163" t="s">
        <v>9280</v>
      </c>
      <c r="N1088" s="163" t="s">
        <v>2645</v>
      </c>
      <c r="O1088" s="163" t="s">
        <v>2646</v>
      </c>
      <c r="P1088" s="163" t="s">
        <v>2647</v>
      </c>
      <c r="Q1088" s="163" t="s">
        <v>2648</v>
      </c>
      <c r="R1088" s="506">
        <v>45769.40277777778</v>
      </c>
      <c r="S1088" s="509"/>
      <c r="T1088" s="509"/>
      <c r="U1088" s="163" t="s">
        <v>9281</v>
      </c>
      <c r="V1088" s="510"/>
      <c r="W1088" s="510"/>
      <c r="X1088" s="510"/>
      <c r="Y1088" s="510"/>
      <c r="Z1088" s="510"/>
      <c r="AA1088" s="510"/>
      <c r="AB1088" s="163" t="s">
        <v>9282</v>
      </c>
      <c r="AC1088" s="507">
        <v>8.056136137E9</v>
      </c>
      <c r="AD1088" s="510"/>
      <c r="AE1088" s="509"/>
      <c r="AF1088" s="509"/>
      <c r="AG1088" s="509"/>
      <c r="AH1088" s="509"/>
      <c r="AI1088" s="509"/>
      <c r="AJ1088" s="163" t="s">
        <v>2651</v>
      </c>
      <c r="AK1088" s="509"/>
      <c r="AL1088" s="509"/>
      <c r="AM1088" s="163" t="s">
        <v>9283</v>
      </c>
      <c r="AN1088" s="510"/>
      <c r="AO1088" s="509"/>
      <c r="AP1088" s="509"/>
      <c r="AQ1088" s="509"/>
      <c r="AR1088" s="509"/>
      <c r="AS1088" s="509"/>
      <c r="AT1088" s="163" t="s">
        <v>2653</v>
      </c>
      <c r="AU1088" s="507">
        <v>293.0</v>
      </c>
      <c r="AV1088" s="507">
        <v>12.0</v>
      </c>
      <c r="AW1088" s="507">
        <v>2027.0</v>
      </c>
      <c r="AX1088" s="510"/>
      <c r="AY1088" s="163" t="s">
        <v>2654</v>
      </c>
      <c r="AZ1088" s="163" t="s">
        <v>2655</v>
      </c>
    </row>
    <row r="1089">
      <c r="A1089" s="163" t="s">
        <v>9284</v>
      </c>
      <c r="B1089" s="163" t="s">
        <v>9285</v>
      </c>
      <c r="C1089" s="163" t="s">
        <v>2638</v>
      </c>
      <c r="D1089" s="163" t="s">
        <v>2639</v>
      </c>
      <c r="E1089" s="506">
        <v>45769.39513888889</v>
      </c>
      <c r="F1089" s="507">
        <v>9800.0</v>
      </c>
      <c r="G1089" s="163" t="s">
        <v>2640</v>
      </c>
      <c r="H1089" s="507">
        <v>9800.0</v>
      </c>
      <c r="I1089" s="163" t="s">
        <v>2640</v>
      </c>
      <c r="J1089" s="163" t="s">
        <v>2641</v>
      </c>
      <c r="K1089" s="163" t="s">
        <v>2642</v>
      </c>
      <c r="L1089" s="163" t="s">
        <v>9286</v>
      </c>
      <c r="M1089" s="163" t="s">
        <v>9287</v>
      </c>
      <c r="N1089" s="163" t="s">
        <v>2645</v>
      </c>
      <c r="O1089" s="163" t="s">
        <v>2646</v>
      </c>
      <c r="P1089" s="163" t="s">
        <v>2683</v>
      </c>
      <c r="Q1089" s="163" t="s">
        <v>2648</v>
      </c>
      <c r="R1089" s="506">
        <v>45769.39444444444</v>
      </c>
      <c r="S1089" s="509"/>
      <c r="T1089" s="509"/>
      <c r="U1089" s="163" t="s">
        <v>9288</v>
      </c>
      <c r="V1089" s="510"/>
      <c r="W1089" s="510"/>
      <c r="X1089" s="510"/>
      <c r="Y1089" s="510"/>
      <c r="Z1089" s="510"/>
      <c r="AA1089" s="510"/>
      <c r="AB1089" s="163" t="s">
        <v>9289</v>
      </c>
      <c r="AC1089" s="507">
        <v>9.064395098E9</v>
      </c>
      <c r="AD1089" s="510"/>
      <c r="AE1089" s="509"/>
      <c r="AF1089" s="509"/>
      <c r="AG1089" s="509"/>
      <c r="AH1089" s="509"/>
      <c r="AI1089" s="509"/>
      <c r="AJ1089" s="163" t="s">
        <v>2651</v>
      </c>
      <c r="AK1089" s="509"/>
      <c r="AL1089" s="509"/>
      <c r="AM1089" s="163" t="s">
        <v>9290</v>
      </c>
      <c r="AN1089" s="510"/>
      <c r="AO1089" s="509"/>
      <c r="AP1089" s="509"/>
      <c r="AQ1089" s="509"/>
      <c r="AR1089" s="509"/>
      <c r="AS1089" s="509"/>
      <c r="AT1089" s="163" t="s">
        <v>2653</v>
      </c>
      <c r="AU1089" s="507">
        <v>7599.0</v>
      </c>
      <c r="AV1089" s="507">
        <v>8.0</v>
      </c>
      <c r="AW1089" s="507">
        <v>2027.0</v>
      </c>
      <c r="AX1089" s="163" t="s">
        <v>2846</v>
      </c>
      <c r="AY1089" s="163" t="s">
        <v>2921</v>
      </c>
      <c r="AZ1089" s="163" t="s">
        <v>2655</v>
      </c>
    </row>
    <row r="1090">
      <c r="A1090" s="163" t="s">
        <v>9291</v>
      </c>
      <c r="B1090" s="163" t="s">
        <v>9292</v>
      </c>
      <c r="C1090" s="163" t="s">
        <v>2638</v>
      </c>
      <c r="D1090" s="163" t="s">
        <v>2639</v>
      </c>
      <c r="E1090" s="506">
        <v>45769.39375</v>
      </c>
      <c r="F1090" s="507">
        <v>9800.0</v>
      </c>
      <c r="G1090" s="163" t="s">
        <v>2640</v>
      </c>
      <c r="H1090" s="507">
        <v>9800.0</v>
      </c>
      <c r="I1090" s="163" t="s">
        <v>2640</v>
      </c>
      <c r="J1090" s="163" t="s">
        <v>2641</v>
      </c>
      <c r="K1090" s="163" t="s">
        <v>2642</v>
      </c>
      <c r="L1090" s="163" t="s">
        <v>9293</v>
      </c>
      <c r="M1090" s="163" t="s">
        <v>9294</v>
      </c>
      <c r="N1090" s="163" t="s">
        <v>2645</v>
      </c>
      <c r="O1090" s="163" t="s">
        <v>2646</v>
      </c>
      <c r="P1090" s="163" t="s">
        <v>2673</v>
      </c>
      <c r="Q1090" s="163" t="s">
        <v>2648</v>
      </c>
      <c r="R1090" s="506">
        <v>45769.39236111111</v>
      </c>
      <c r="S1090" s="509"/>
      <c r="T1090" s="509"/>
      <c r="U1090" s="163" t="s">
        <v>9295</v>
      </c>
      <c r="V1090" s="510"/>
      <c r="W1090" s="510"/>
      <c r="X1090" s="510"/>
      <c r="Y1090" s="510"/>
      <c r="Z1090" s="510"/>
      <c r="AA1090" s="510"/>
      <c r="AB1090" s="163" t="s">
        <v>9296</v>
      </c>
      <c r="AC1090" s="507">
        <v>8.098861537E9</v>
      </c>
      <c r="AD1090" s="510"/>
      <c r="AE1090" s="510"/>
      <c r="AF1090" s="510"/>
      <c r="AG1090" s="510"/>
      <c r="AH1090" s="509"/>
      <c r="AI1090" s="509"/>
      <c r="AJ1090" s="163" t="s">
        <v>2651</v>
      </c>
      <c r="AK1090" s="512"/>
      <c r="AL1090" s="513"/>
      <c r="AM1090" s="163" t="s">
        <v>9297</v>
      </c>
      <c r="AN1090" s="510"/>
      <c r="AO1090" s="510"/>
      <c r="AP1090" s="509"/>
      <c r="AQ1090" s="509"/>
      <c r="AR1090" s="509"/>
      <c r="AS1090" s="509"/>
      <c r="AT1090" s="163" t="s">
        <v>2653</v>
      </c>
      <c r="AU1090" s="507">
        <v>7007.0</v>
      </c>
      <c r="AV1090" s="507">
        <v>8.0</v>
      </c>
      <c r="AW1090" s="507">
        <v>2025.0</v>
      </c>
      <c r="AX1090" s="163" t="s">
        <v>2677</v>
      </c>
      <c r="AY1090" s="163" t="s">
        <v>2717</v>
      </c>
      <c r="AZ1090" s="163" t="s">
        <v>2655</v>
      </c>
    </row>
    <row r="1091">
      <c r="A1091" s="163" t="s">
        <v>9298</v>
      </c>
      <c r="B1091" s="163" t="s">
        <v>9285</v>
      </c>
      <c r="C1091" s="163" t="s">
        <v>2638</v>
      </c>
      <c r="D1091" s="163" t="s">
        <v>2639</v>
      </c>
      <c r="E1091" s="506">
        <v>45769.39097222222</v>
      </c>
      <c r="F1091" s="507">
        <v>2980.0</v>
      </c>
      <c r="G1091" s="163" t="s">
        <v>2640</v>
      </c>
      <c r="H1091" s="507">
        <v>2980.0</v>
      </c>
      <c r="I1091" s="163" t="s">
        <v>2640</v>
      </c>
      <c r="J1091" s="163" t="s">
        <v>2641</v>
      </c>
      <c r="K1091" s="163" t="s">
        <v>2642</v>
      </c>
      <c r="L1091" s="163" t="s">
        <v>9286</v>
      </c>
      <c r="M1091" s="163" t="s">
        <v>9299</v>
      </c>
      <c r="N1091" s="163" t="s">
        <v>2645</v>
      </c>
      <c r="O1091" s="163" t="s">
        <v>2646</v>
      </c>
      <c r="P1091" s="163" t="s">
        <v>2683</v>
      </c>
      <c r="Q1091" s="163" t="s">
        <v>2648</v>
      </c>
      <c r="R1091" s="506">
        <v>45769.39027777778</v>
      </c>
      <c r="S1091" s="509"/>
      <c r="T1091" s="509"/>
      <c r="U1091" s="163" t="s">
        <v>9300</v>
      </c>
      <c r="V1091" s="510"/>
      <c r="W1091" s="510"/>
      <c r="X1091" s="510"/>
      <c r="Y1091" s="510"/>
      <c r="Z1091" s="510"/>
      <c r="AA1091" s="510"/>
      <c r="AB1091" s="163" t="s">
        <v>9289</v>
      </c>
      <c r="AC1091" s="507">
        <v>9.064395098E9</v>
      </c>
      <c r="AD1091" s="510"/>
      <c r="AE1091" s="510"/>
      <c r="AF1091" s="510"/>
      <c r="AG1091" s="510"/>
      <c r="AH1091" s="510"/>
      <c r="AI1091" s="509"/>
      <c r="AJ1091" s="163" t="s">
        <v>2651</v>
      </c>
      <c r="AK1091" s="512"/>
      <c r="AL1091" s="513"/>
      <c r="AM1091" s="163" t="s">
        <v>9290</v>
      </c>
      <c r="AN1091" s="510"/>
      <c r="AO1091" s="509"/>
      <c r="AP1091" s="509"/>
      <c r="AQ1091" s="509"/>
      <c r="AR1091" s="509"/>
      <c r="AS1091" s="509"/>
      <c r="AT1091" s="163" t="s">
        <v>2653</v>
      </c>
      <c r="AU1091" s="507">
        <v>7599.0</v>
      </c>
      <c r="AV1091" s="507">
        <v>8.0</v>
      </c>
      <c r="AW1091" s="507">
        <v>2027.0</v>
      </c>
      <c r="AX1091" s="163" t="s">
        <v>2846</v>
      </c>
      <c r="AY1091" s="163" t="s">
        <v>2921</v>
      </c>
      <c r="AZ1091" s="163" t="s">
        <v>2655</v>
      </c>
    </row>
    <row r="1092">
      <c r="A1092" s="163" t="s">
        <v>9301</v>
      </c>
      <c r="B1092" s="163" t="s">
        <v>9292</v>
      </c>
      <c r="C1092" s="163" t="s">
        <v>2638</v>
      </c>
      <c r="D1092" s="163" t="s">
        <v>2639</v>
      </c>
      <c r="E1092" s="506">
        <v>45769.38958333333</v>
      </c>
      <c r="F1092" s="507">
        <v>2980.0</v>
      </c>
      <c r="G1092" s="163" t="s">
        <v>2640</v>
      </c>
      <c r="H1092" s="507">
        <v>2980.0</v>
      </c>
      <c r="I1092" s="163" t="s">
        <v>2640</v>
      </c>
      <c r="J1092" s="163" t="s">
        <v>2641</v>
      </c>
      <c r="K1092" s="163" t="s">
        <v>2642</v>
      </c>
      <c r="L1092" s="163" t="s">
        <v>9293</v>
      </c>
      <c r="M1092" s="163" t="s">
        <v>9302</v>
      </c>
      <c r="N1092" s="163" t="s">
        <v>2645</v>
      </c>
      <c r="O1092" s="163" t="s">
        <v>2646</v>
      </c>
      <c r="P1092" s="163" t="s">
        <v>2673</v>
      </c>
      <c r="Q1092" s="163" t="s">
        <v>2648</v>
      </c>
      <c r="R1092" s="506">
        <v>45769.388194444444</v>
      </c>
      <c r="S1092" s="509"/>
      <c r="T1092" s="509"/>
      <c r="U1092" s="163" t="s">
        <v>9303</v>
      </c>
      <c r="V1092" s="510"/>
      <c r="W1092" s="510"/>
      <c r="X1092" s="510"/>
      <c r="Y1092" s="510"/>
      <c r="Z1092" s="510"/>
      <c r="AA1092" s="510"/>
      <c r="AB1092" s="163" t="s">
        <v>9296</v>
      </c>
      <c r="AC1092" s="507">
        <v>8.098861537E9</v>
      </c>
      <c r="AD1092" s="510"/>
      <c r="AE1092" s="509"/>
      <c r="AF1092" s="509"/>
      <c r="AG1092" s="509"/>
      <c r="AH1092" s="509"/>
      <c r="AI1092" s="509"/>
      <c r="AJ1092" s="163" t="s">
        <v>2651</v>
      </c>
      <c r="AK1092" s="509"/>
      <c r="AL1092" s="509"/>
      <c r="AM1092" s="163" t="s">
        <v>9297</v>
      </c>
      <c r="AN1092" s="510"/>
      <c r="AO1092" s="510"/>
      <c r="AP1092" s="509"/>
      <c r="AQ1092" s="509"/>
      <c r="AR1092" s="509"/>
      <c r="AS1092" s="509"/>
      <c r="AT1092" s="163" t="s">
        <v>2653</v>
      </c>
      <c r="AU1092" s="507">
        <v>7007.0</v>
      </c>
      <c r="AV1092" s="507">
        <v>8.0</v>
      </c>
      <c r="AW1092" s="507">
        <v>2025.0</v>
      </c>
      <c r="AX1092" s="163" t="s">
        <v>2677</v>
      </c>
      <c r="AY1092" s="163" t="s">
        <v>2717</v>
      </c>
      <c r="AZ1092" s="163" t="s">
        <v>2655</v>
      </c>
    </row>
    <row r="1093">
      <c r="A1093" s="163" t="s">
        <v>9304</v>
      </c>
      <c r="B1093" s="163" t="s">
        <v>9305</v>
      </c>
      <c r="C1093" s="163" t="s">
        <v>2638</v>
      </c>
      <c r="D1093" s="163" t="s">
        <v>2639</v>
      </c>
      <c r="E1093" s="506">
        <v>45769.388194444444</v>
      </c>
      <c r="F1093" s="507">
        <v>9800.0</v>
      </c>
      <c r="G1093" s="163" t="s">
        <v>2640</v>
      </c>
      <c r="H1093" s="507">
        <v>9800.0</v>
      </c>
      <c r="I1093" s="163" t="s">
        <v>2640</v>
      </c>
      <c r="J1093" s="163" t="s">
        <v>2641</v>
      </c>
      <c r="K1093" s="163" t="s">
        <v>2642</v>
      </c>
      <c r="L1093" s="163" t="s">
        <v>9306</v>
      </c>
      <c r="M1093" s="163" t="s">
        <v>9307</v>
      </c>
      <c r="N1093" s="163" t="s">
        <v>2645</v>
      </c>
      <c r="O1093" s="163" t="s">
        <v>2646</v>
      </c>
      <c r="P1093" s="163" t="s">
        <v>2673</v>
      </c>
      <c r="Q1093" s="163" t="s">
        <v>2648</v>
      </c>
      <c r="R1093" s="506">
        <v>45769.38680555556</v>
      </c>
      <c r="S1093" s="509"/>
      <c r="T1093" s="509"/>
      <c r="U1093" s="163" t="s">
        <v>9308</v>
      </c>
      <c r="V1093" s="510"/>
      <c r="W1093" s="510"/>
      <c r="X1093" s="510"/>
      <c r="Y1093" s="510"/>
      <c r="Z1093" s="510"/>
      <c r="AA1093" s="510"/>
      <c r="AB1093" s="163" t="s">
        <v>9309</v>
      </c>
      <c r="AC1093" s="507">
        <v>8.058405808E9</v>
      </c>
      <c r="AD1093" s="510"/>
      <c r="AE1093" s="509"/>
      <c r="AF1093" s="509"/>
      <c r="AG1093" s="509"/>
      <c r="AH1093" s="509"/>
      <c r="AI1093" s="509"/>
      <c r="AJ1093" s="163" t="s">
        <v>2651</v>
      </c>
      <c r="AK1093" s="509"/>
      <c r="AL1093" s="509"/>
      <c r="AM1093" s="163" t="s">
        <v>9310</v>
      </c>
      <c r="AN1093" s="510"/>
      <c r="AO1093" s="510"/>
      <c r="AP1093" s="509"/>
      <c r="AQ1093" s="509"/>
      <c r="AR1093" s="509"/>
      <c r="AS1093" s="509"/>
      <c r="AT1093" s="163" t="s">
        <v>2653</v>
      </c>
      <c r="AU1093" s="507">
        <v>5823.0</v>
      </c>
      <c r="AV1093" s="507">
        <v>4.0</v>
      </c>
      <c r="AW1093" s="507">
        <v>2029.0</v>
      </c>
      <c r="AX1093" s="163" t="s">
        <v>2677</v>
      </c>
      <c r="AY1093" s="163" t="s">
        <v>2678</v>
      </c>
      <c r="AZ1093" s="163" t="s">
        <v>2655</v>
      </c>
    </row>
    <row r="1094">
      <c r="A1094" s="163" t="s">
        <v>9311</v>
      </c>
      <c r="B1094" s="163" t="s">
        <v>9305</v>
      </c>
      <c r="C1094" s="163" t="s">
        <v>2638</v>
      </c>
      <c r="D1094" s="163" t="s">
        <v>2639</v>
      </c>
      <c r="E1094" s="506">
        <v>45769.38263888889</v>
      </c>
      <c r="F1094" s="507">
        <v>2980.0</v>
      </c>
      <c r="G1094" s="163" t="s">
        <v>2640</v>
      </c>
      <c r="H1094" s="507">
        <v>2980.0</v>
      </c>
      <c r="I1094" s="163" t="s">
        <v>2640</v>
      </c>
      <c r="J1094" s="163" t="s">
        <v>2641</v>
      </c>
      <c r="K1094" s="163" t="s">
        <v>2642</v>
      </c>
      <c r="L1094" s="163" t="s">
        <v>9306</v>
      </c>
      <c r="M1094" s="163" t="s">
        <v>9312</v>
      </c>
      <c r="N1094" s="163" t="s">
        <v>2645</v>
      </c>
      <c r="O1094" s="163" t="s">
        <v>2646</v>
      </c>
      <c r="P1094" s="163" t="s">
        <v>2673</v>
      </c>
      <c r="Q1094" s="163" t="s">
        <v>2648</v>
      </c>
      <c r="R1094" s="506">
        <v>45769.381944444445</v>
      </c>
      <c r="S1094" s="509"/>
      <c r="T1094" s="509"/>
      <c r="U1094" s="163" t="s">
        <v>9313</v>
      </c>
      <c r="V1094" s="510"/>
      <c r="W1094" s="509"/>
      <c r="X1094" s="510"/>
      <c r="Y1094" s="510"/>
      <c r="Z1094" s="510"/>
      <c r="AA1094" s="510"/>
      <c r="AB1094" s="163" t="s">
        <v>9309</v>
      </c>
      <c r="AC1094" s="507">
        <v>8.058405808E9</v>
      </c>
      <c r="AD1094" s="510"/>
      <c r="AE1094" s="510"/>
      <c r="AF1094" s="509"/>
      <c r="AG1094" s="509"/>
      <c r="AH1094" s="509"/>
      <c r="AI1094" s="509"/>
      <c r="AJ1094" s="163" t="s">
        <v>2651</v>
      </c>
      <c r="AK1094" s="509"/>
      <c r="AL1094" s="509"/>
      <c r="AM1094" s="163" t="s">
        <v>9310</v>
      </c>
      <c r="AN1094" s="510"/>
      <c r="AO1094" s="510"/>
      <c r="AP1094" s="509"/>
      <c r="AQ1094" s="509"/>
      <c r="AR1094" s="509"/>
      <c r="AS1094" s="509"/>
      <c r="AT1094" s="163" t="s">
        <v>2653</v>
      </c>
      <c r="AU1094" s="507">
        <v>5823.0</v>
      </c>
      <c r="AV1094" s="507">
        <v>4.0</v>
      </c>
      <c r="AW1094" s="507">
        <v>2029.0</v>
      </c>
      <c r="AX1094" s="163" t="s">
        <v>2677</v>
      </c>
      <c r="AY1094" s="163" t="s">
        <v>2678</v>
      </c>
      <c r="AZ1094" s="163" t="s">
        <v>2655</v>
      </c>
    </row>
    <row r="1095">
      <c r="A1095" s="163" t="s">
        <v>9314</v>
      </c>
      <c r="B1095" s="163" t="s">
        <v>9315</v>
      </c>
      <c r="C1095" s="163" t="s">
        <v>2638</v>
      </c>
      <c r="D1095" s="163" t="s">
        <v>2639</v>
      </c>
      <c r="E1095" s="506">
        <v>45769.38125</v>
      </c>
      <c r="F1095" s="507">
        <v>9800.0</v>
      </c>
      <c r="G1095" s="163" t="s">
        <v>2640</v>
      </c>
      <c r="H1095" s="507">
        <v>9800.0</v>
      </c>
      <c r="I1095" s="163" t="s">
        <v>2640</v>
      </c>
      <c r="J1095" s="163" t="s">
        <v>2641</v>
      </c>
      <c r="K1095" s="163" t="s">
        <v>2642</v>
      </c>
      <c r="L1095" s="163" t="s">
        <v>9316</v>
      </c>
      <c r="M1095" s="163" t="s">
        <v>9317</v>
      </c>
      <c r="N1095" s="163" t="s">
        <v>2645</v>
      </c>
      <c r="O1095" s="163" t="s">
        <v>2646</v>
      </c>
      <c r="P1095" s="163" t="s">
        <v>2660</v>
      </c>
      <c r="Q1095" s="163" t="s">
        <v>2648</v>
      </c>
      <c r="R1095" s="506">
        <v>45769.38125</v>
      </c>
      <c r="S1095" s="509"/>
      <c r="T1095" s="509"/>
      <c r="U1095" s="163" t="s">
        <v>9318</v>
      </c>
      <c r="V1095" s="513"/>
      <c r="W1095" s="510"/>
      <c r="X1095" s="510"/>
      <c r="Y1095" s="510"/>
      <c r="Z1095" s="510"/>
      <c r="AA1095" s="510"/>
      <c r="AB1095" s="163" t="s">
        <v>9319</v>
      </c>
      <c r="AC1095" s="507">
        <v>7.089728451E9</v>
      </c>
      <c r="AD1095" s="510"/>
      <c r="AE1095" s="509"/>
      <c r="AF1095" s="509"/>
      <c r="AG1095" s="509"/>
      <c r="AH1095" s="509"/>
      <c r="AI1095" s="509"/>
      <c r="AJ1095" s="163" t="s">
        <v>2651</v>
      </c>
      <c r="AK1095" s="512"/>
      <c r="AL1095" s="513"/>
      <c r="AM1095" s="163" t="s">
        <v>9320</v>
      </c>
      <c r="AN1095" s="510"/>
      <c r="AO1095" s="510"/>
      <c r="AP1095" s="509"/>
      <c r="AQ1095" s="509"/>
      <c r="AR1095" s="509"/>
      <c r="AS1095" s="509"/>
      <c r="AT1095" s="163" t="s">
        <v>2653</v>
      </c>
      <c r="AU1095" s="507">
        <v>4700.0</v>
      </c>
      <c r="AV1095" s="507">
        <v>9.0</v>
      </c>
      <c r="AW1095" s="507">
        <v>2029.0</v>
      </c>
      <c r="AX1095" s="163" t="s">
        <v>2664</v>
      </c>
      <c r="AY1095" s="163" t="s">
        <v>2665</v>
      </c>
      <c r="AZ1095" s="163" t="s">
        <v>2655</v>
      </c>
    </row>
    <row r="1096">
      <c r="A1096" s="163" t="s">
        <v>9321</v>
      </c>
      <c r="B1096" s="163" t="s">
        <v>9315</v>
      </c>
      <c r="C1096" s="163" t="s">
        <v>2638</v>
      </c>
      <c r="D1096" s="163" t="s">
        <v>2639</v>
      </c>
      <c r="E1096" s="506">
        <v>45769.37708333333</v>
      </c>
      <c r="F1096" s="507">
        <v>2980.0</v>
      </c>
      <c r="G1096" s="163" t="s">
        <v>2640</v>
      </c>
      <c r="H1096" s="507">
        <v>2980.0</v>
      </c>
      <c r="I1096" s="163" t="s">
        <v>2640</v>
      </c>
      <c r="J1096" s="163" t="s">
        <v>2641</v>
      </c>
      <c r="K1096" s="163" t="s">
        <v>2642</v>
      </c>
      <c r="L1096" s="163" t="s">
        <v>9316</v>
      </c>
      <c r="M1096" s="163" t="s">
        <v>9322</v>
      </c>
      <c r="N1096" s="163" t="s">
        <v>2645</v>
      </c>
      <c r="O1096" s="163" t="s">
        <v>2646</v>
      </c>
      <c r="P1096" s="163" t="s">
        <v>2660</v>
      </c>
      <c r="Q1096" s="163" t="s">
        <v>2648</v>
      </c>
      <c r="R1096" s="506">
        <v>45769.37708333333</v>
      </c>
      <c r="S1096" s="509"/>
      <c r="T1096" s="509"/>
      <c r="U1096" s="163" t="s">
        <v>9323</v>
      </c>
      <c r="V1096" s="510"/>
      <c r="W1096" s="510"/>
      <c r="X1096" s="510"/>
      <c r="Y1096" s="510"/>
      <c r="Z1096" s="510"/>
      <c r="AA1096" s="510"/>
      <c r="AB1096" s="163" t="s">
        <v>9319</v>
      </c>
      <c r="AC1096" s="507">
        <v>7.089728451E9</v>
      </c>
      <c r="AD1096" s="510"/>
      <c r="AE1096" s="509"/>
      <c r="AF1096" s="509"/>
      <c r="AG1096" s="509"/>
      <c r="AH1096" s="509"/>
      <c r="AI1096" s="509"/>
      <c r="AJ1096" s="163" t="s">
        <v>2651</v>
      </c>
      <c r="AK1096" s="512"/>
      <c r="AL1096" s="513"/>
      <c r="AM1096" s="163" t="s">
        <v>9320</v>
      </c>
      <c r="AN1096" s="510"/>
      <c r="AO1096" s="510"/>
      <c r="AP1096" s="509"/>
      <c r="AQ1096" s="509"/>
      <c r="AR1096" s="509"/>
      <c r="AS1096" s="509"/>
      <c r="AT1096" s="163" t="s">
        <v>2653</v>
      </c>
      <c r="AU1096" s="507">
        <v>4700.0</v>
      </c>
      <c r="AV1096" s="507">
        <v>9.0</v>
      </c>
      <c r="AW1096" s="507">
        <v>2029.0</v>
      </c>
      <c r="AX1096" s="163" t="s">
        <v>2664</v>
      </c>
      <c r="AY1096" s="163" t="s">
        <v>2665</v>
      </c>
      <c r="AZ1096" s="163" t="s">
        <v>2655</v>
      </c>
    </row>
    <row r="1097">
      <c r="A1097" s="163" t="s">
        <v>9324</v>
      </c>
      <c r="B1097" s="163" t="s">
        <v>9325</v>
      </c>
      <c r="C1097" s="163" t="s">
        <v>2638</v>
      </c>
      <c r="D1097" s="163" t="s">
        <v>2639</v>
      </c>
      <c r="E1097" s="506">
        <v>45769.37708333333</v>
      </c>
      <c r="F1097" s="507">
        <v>9800.0</v>
      </c>
      <c r="G1097" s="163" t="s">
        <v>2640</v>
      </c>
      <c r="H1097" s="507">
        <v>9800.0</v>
      </c>
      <c r="I1097" s="163" t="s">
        <v>2640</v>
      </c>
      <c r="J1097" s="163" t="s">
        <v>2641</v>
      </c>
      <c r="K1097" s="163" t="s">
        <v>2642</v>
      </c>
      <c r="L1097" s="163" t="s">
        <v>9326</v>
      </c>
      <c r="M1097" s="163" t="s">
        <v>9327</v>
      </c>
      <c r="N1097" s="163" t="s">
        <v>2645</v>
      </c>
      <c r="O1097" s="163" t="s">
        <v>2646</v>
      </c>
      <c r="P1097" s="163" t="s">
        <v>2673</v>
      </c>
      <c r="Q1097" s="163" t="s">
        <v>2648</v>
      </c>
      <c r="R1097" s="506">
        <v>45769.37569444445</v>
      </c>
      <c r="S1097" s="509"/>
      <c r="T1097" s="509"/>
      <c r="U1097" s="163" t="s">
        <v>9328</v>
      </c>
      <c r="V1097" s="510"/>
      <c r="W1097" s="509"/>
      <c r="X1097" s="510"/>
      <c r="Y1097" s="510"/>
      <c r="Z1097" s="510"/>
      <c r="AA1097" s="510"/>
      <c r="AB1097" s="163" t="s">
        <v>9329</v>
      </c>
      <c r="AC1097" s="507">
        <v>9.059803285E9</v>
      </c>
      <c r="AD1097" s="510"/>
      <c r="AE1097" s="510"/>
      <c r="AF1097" s="509"/>
      <c r="AG1097" s="509"/>
      <c r="AH1097" s="509"/>
      <c r="AI1097" s="509"/>
      <c r="AJ1097" s="163" t="s">
        <v>2651</v>
      </c>
      <c r="AK1097" s="512"/>
      <c r="AL1097" s="513"/>
      <c r="AM1097" s="163" t="s">
        <v>9330</v>
      </c>
      <c r="AN1097" s="510"/>
      <c r="AO1097" s="510"/>
      <c r="AP1097" s="509"/>
      <c r="AQ1097" s="509"/>
      <c r="AR1097" s="509"/>
      <c r="AS1097" s="509"/>
      <c r="AT1097" s="163" t="s">
        <v>2700</v>
      </c>
      <c r="AU1097" s="507">
        <v>8525.0</v>
      </c>
      <c r="AV1097" s="507">
        <v>5.0</v>
      </c>
      <c r="AW1097" s="507">
        <v>2029.0</v>
      </c>
      <c r="AX1097" s="163" t="s">
        <v>2677</v>
      </c>
      <c r="AY1097" s="163" t="s">
        <v>4741</v>
      </c>
      <c r="AZ1097" s="163" t="s">
        <v>2655</v>
      </c>
    </row>
    <row r="1098">
      <c r="A1098" s="163" t="s">
        <v>9331</v>
      </c>
      <c r="B1098" s="163" t="s">
        <v>9332</v>
      </c>
      <c r="C1098" s="163" t="s">
        <v>2638</v>
      </c>
      <c r="D1098" s="163" t="s">
        <v>2639</v>
      </c>
      <c r="E1098" s="506">
        <v>45769.376388888886</v>
      </c>
      <c r="F1098" s="507">
        <v>2980.0</v>
      </c>
      <c r="G1098" s="163" t="s">
        <v>2640</v>
      </c>
      <c r="H1098" s="507">
        <v>2980.0</v>
      </c>
      <c r="I1098" s="163" t="s">
        <v>2640</v>
      </c>
      <c r="J1098" s="163" t="s">
        <v>2641</v>
      </c>
      <c r="K1098" s="163" t="s">
        <v>2642</v>
      </c>
      <c r="L1098" s="163" t="s">
        <v>9333</v>
      </c>
      <c r="M1098" s="163" t="s">
        <v>9334</v>
      </c>
      <c r="N1098" s="163" t="s">
        <v>2645</v>
      </c>
      <c r="O1098" s="163" t="s">
        <v>2646</v>
      </c>
      <c r="P1098" s="163" t="s">
        <v>2673</v>
      </c>
      <c r="Q1098" s="163" t="s">
        <v>2648</v>
      </c>
      <c r="R1098" s="506">
        <v>45769.375</v>
      </c>
      <c r="S1098" s="509"/>
      <c r="T1098" s="509"/>
      <c r="U1098" s="163" t="s">
        <v>9335</v>
      </c>
      <c r="V1098" s="513"/>
      <c r="W1098" s="509"/>
      <c r="X1098" s="510"/>
      <c r="Y1098" s="510"/>
      <c r="Z1098" s="510"/>
      <c r="AA1098" s="510"/>
      <c r="AB1098" s="163" t="s">
        <v>9336</v>
      </c>
      <c r="AC1098" s="507">
        <v>8.0476236E9</v>
      </c>
      <c r="AD1098" s="510"/>
      <c r="AE1098" s="509"/>
      <c r="AF1098" s="509"/>
      <c r="AG1098" s="509"/>
      <c r="AH1098" s="509"/>
      <c r="AI1098" s="509"/>
      <c r="AJ1098" s="163" t="s">
        <v>2651</v>
      </c>
      <c r="AK1098" s="512"/>
      <c r="AL1098" s="513"/>
      <c r="AM1098" s="163" t="s">
        <v>9337</v>
      </c>
      <c r="AN1098" s="510"/>
      <c r="AO1098" s="510"/>
      <c r="AP1098" s="509"/>
      <c r="AQ1098" s="509"/>
      <c r="AR1098" s="509"/>
      <c r="AS1098" s="509"/>
      <c r="AT1098" s="163" t="s">
        <v>2653</v>
      </c>
      <c r="AU1098" s="507">
        <v>8059.0</v>
      </c>
      <c r="AV1098" s="507">
        <v>8.0</v>
      </c>
      <c r="AW1098" s="507">
        <v>2028.0</v>
      </c>
      <c r="AX1098" s="163" t="s">
        <v>2677</v>
      </c>
      <c r="AY1098" s="163" t="s">
        <v>2750</v>
      </c>
      <c r="AZ1098" s="163" t="s">
        <v>2655</v>
      </c>
    </row>
    <row r="1099">
      <c r="A1099" s="163" t="s">
        <v>9338</v>
      </c>
      <c r="B1099" s="163" t="s">
        <v>9339</v>
      </c>
      <c r="C1099" s="163" t="s">
        <v>2638</v>
      </c>
      <c r="D1099" s="163" t="s">
        <v>2639</v>
      </c>
      <c r="E1099" s="506">
        <v>45769.37569444445</v>
      </c>
      <c r="F1099" s="507">
        <v>2980.0</v>
      </c>
      <c r="G1099" s="163" t="s">
        <v>2640</v>
      </c>
      <c r="H1099" s="507">
        <v>2980.0</v>
      </c>
      <c r="I1099" s="163" t="s">
        <v>2640</v>
      </c>
      <c r="J1099" s="163" t="s">
        <v>2641</v>
      </c>
      <c r="K1099" s="163" t="s">
        <v>2642</v>
      </c>
      <c r="L1099" s="163" t="s">
        <v>9340</v>
      </c>
      <c r="M1099" s="163" t="s">
        <v>9341</v>
      </c>
      <c r="N1099" s="163" t="s">
        <v>2645</v>
      </c>
      <c r="O1099" s="163" t="s">
        <v>2646</v>
      </c>
      <c r="P1099" s="163" t="s">
        <v>2673</v>
      </c>
      <c r="Q1099" s="163" t="s">
        <v>2648</v>
      </c>
      <c r="R1099" s="506">
        <v>45769.373611111114</v>
      </c>
      <c r="S1099" s="509"/>
      <c r="T1099" s="509"/>
      <c r="U1099" s="163" t="s">
        <v>9342</v>
      </c>
      <c r="V1099" s="513"/>
      <c r="W1099" s="509"/>
      <c r="X1099" s="510"/>
      <c r="Y1099" s="510"/>
      <c r="Z1099" s="510"/>
      <c r="AA1099" s="510"/>
      <c r="AB1099" s="163" t="s">
        <v>9343</v>
      </c>
      <c r="AC1099" s="507">
        <v>9.097995869E9</v>
      </c>
      <c r="AD1099" s="510"/>
      <c r="AE1099" s="509"/>
      <c r="AF1099" s="509"/>
      <c r="AG1099" s="509"/>
      <c r="AH1099" s="509"/>
      <c r="AI1099" s="509"/>
      <c r="AJ1099" s="163" t="s">
        <v>2651</v>
      </c>
      <c r="AK1099" s="512"/>
      <c r="AL1099" s="513"/>
      <c r="AM1099" s="163" t="s">
        <v>9344</v>
      </c>
      <c r="AN1099" s="510"/>
      <c r="AO1099" s="510"/>
      <c r="AP1099" s="509"/>
      <c r="AQ1099" s="509"/>
      <c r="AR1099" s="509"/>
      <c r="AS1099" s="509"/>
      <c r="AT1099" s="163" t="s">
        <v>2653</v>
      </c>
      <c r="AU1099" s="507">
        <v>8831.0</v>
      </c>
      <c r="AV1099" s="507">
        <v>11.0</v>
      </c>
      <c r="AW1099" s="507">
        <v>2028.0</v>
      </c>
      <c r="AX1099" s="163" t="s">
        <v>2677</v>
      </c>
      <c r="AY1099" s="163" t="s">
        <v>2678</v>
      </c>
      <c r="AZ1099" s="163" t="s">
        <v>2655</v>
      </c>
    </row>
    <row r="1100">
      <c r="A1100" s="163" t="s">
        <v>9345</v>
      </c>
      <c r="B1100" s="163" t="s">
        <v>9325</v>
      </c>
      <c r="C1100" s="163" t="s">
        <v>2638</v>
      </c>
      <c r="D1100" s="163" t="s">
        <v>2639</v>
      </c>
      <c r="E1100" s="506">
        <v>45769.370833333334</v>
      </c>
      <c r="F1100" s="507">
        <v>2980.0</v>
      </c>
      <c r="G1100" s="163" t="s">
        <v>2640</v>
      </c>
      <c r="H1100" s="507">
        <v>2980.0</v>
      </c>
      <c r="I1100" s="163" t="s">
        <v>2640</v>
      </c>
      <c r="J1100" s="163" t="s">
        <v>2641</v>
      </c>
      <c r="K1100" s="163" t="s">
        <v>2642</v>
      </c>
      <c r="L1100" s="163" t="s">
        <v>9326</v>
      </c>
      <c r="M1100" s="163" t="s">
        <v>9346</v>
      </c>
      <c r="N1100" s="163" t="s">
        <v>2645</v>
      </c>
      <c r="O1100" s="163" t="s">
        <v>2646</v>
      </c>
      <c r="P1100" s="163" t="s">
        <v>2673</v>
      </c>
      <c r="Q1100" s="163" t="s">
        <v>2648</v>
      </c>
      <c r="R1100" s="506">
        <v>45769.36944444444</v>
      </c>
      <c r="S1100" s="509"/>
      <c r="T1100" s="509"/>
      <c r="U1100" s="163" t="s">
        <v>9347</v>
      </c>
      <c r="V1100" s="513"/>
      <c r="W1100" s="510"/>
      <c r="X1100" s="510"/>
      <c r="Y1100" s="510"/>
      <c r="Z1100" s="510"/>
      <c r="AA1100" s="510"/>
      <c r="AB1100" s="163" t="s">
        <v>9329</v>
      </c>
      <c r="AC1100" s="507">
        <v>9.059803285E9</v>
      </c>
      <c r="AD1100" s="510"/>
      <c r="AE1100" s="509"/>
      <c r="AF1100" s="509"/>
      <c r="AG1100" s="509"/>
      <c r="AH1100" s="509"/>
      <c r="AI1100" s="509"/>
      <c r="AJ1100" s="163" t="s">
        <v>2651</v>
      </c>
      <c r="AK1100" s="509"/>
      <c r="AL1100" s="509"/>
      <c r="AM1100" s="163" t="s">
        <v>9330</v>
      </c>
      <c r="AN1100" s="510"/>
      <c r="AO1100" s="510"/>
      <c r="AP1100" s="509"/>
      <c r="AQ1100" s="509"/>
      <c r="AR1100" s="509"/>
      <c r="AS1100" s="509"/>
      <c r="AT1100" s="163" t="s">
        <v>2700</v>
      </c>
      <c r="AU1100" s="507">
        <v>8525.0</v>
      </c>
      <c r="AV1100" s="507">
        <v>5.0</v>
      </c>
      <c r="AW1100" s="507">
        <v>2029.0</v>
      </c>
      <c r="AX1100" s="163" t="s">
        <v>2677</v>
      </c>
      <c r="AY1100" s="163" t="s">
        <v>4741</v>
      </c>
      <c r="AZ1100" s="163" t="s">
        <v>2655</v>
      </c>
    </row>
    <row r="1101">
      <c r="A1101" s="163" t="s">
        <v>9348</v>
      </c>
      <c r="B1101" s="163" t="s">
        <v>9349</v>
      </c>
      <c r="C1101" s="163" t="s">
        <v>2638</v>
      </c>
      <c r="D1101" s="163" t="s">
        <v>2639</v>
      </c>
      <c r="E1101" s="506">
        <v>45769.36666666667</v>
      </c>
      <c r="F1101" s="507">
        <v>2980.0</v>
      </c>
      <c r="G1101" s="163" t="s">
        <v>2640</v>
      </c>
      <c r="H1101" s="507">
        <v>2980.0</v>
      </c>
      <c r="I1101" s="163" t="s">
        <v>2640</v>
      </c>
      <c r="J1101" s="163" t="s">
        <v>2641</v>
      </c>
      <c r="K1101" s="163" t="s">
        <v>2642</v>
      </c>
      <c r="L1101" s="163" t="s">
        <v>9350</v>
      </c>
      <c r="M1101" s="163" t="s">
        <v>9351</v>
      </c>
      <c r="N1101" s="163" t="s">
        <v>2645</v>
      </c>
      <c r="O1101" s="163" t="s">
        <v>2646</v>
      </c>
      <c r="P1101" s="163" t="s">
        <v>2660</v>
      </c>
      <c r="Q1101" s="163" t="s">
        <v>2648</v>
      </c>
      <c r="R1101" s="506">
        <v>45769.36666666667</v>
      </c>
      <c r="S1101" s="509"/>
      <c r="T1101" s="509"/>
      <c r="U1101" s="163" t="s">
        <v>9352</v>
      </c>
      <c r="V1101" s="510"/>
      <c r="W1101" s="510"/>
      <c r="X1101" s="510"/>
      <c r="Y1101" s="510"/>
      <c r="Z1101" s="510"/>
      <c r="AA1101" s="510"/>
      <c r="AB1101" s="163" t="s">
        <v>9353</v>
      </c>
      <c r="AC1101" s="507">
        <v>8.018488905E9</v>
      </c>
      <c r="AD1101" s="510"/>
      <c r="AE1101" s="509"/>
      <c r="AF1101" s="509"/>
      <c r="AG1101" s="509"/>
      <c r="AH1101" s="509"/>
      <c r="AI1101" s="509"/>
      <c r="AJ1101" s="163" t="s">
        <v>2651</v>
      </c>
      <c r="AK1101" s="509"/>
      <c r="AL1101" s="509"/>
      <c r="AM1101" s="163" t="s">
        <v>9354</v>
      </c>
      <c r="AN1101" s="510"/>
      <c r="AO1101" s="509"/>
      <c r="AP1101" s="509"/>
      <c r="AQ1101" s="509"/>
      <c r="AR1101" s="509"/>
      <c r="AS1101" s="509"/>
      <c r="AT1101" s="163" t="s">
        <v>2653</v>
      </c>
      <c r="AU1101" s="507">
        <v>1005.0</v>
      </c>
      <c r="AV1101" s="507">
        <v>4.0</v>
      </c>
      <c r="AW1101" s="507">
        <v>2027.0</v>
      </c>
      <c r="AX1101" s="163" t="s">
        <v>2664</v>
      </c>
      <c r="AY1101" s="163" t="s">
        <v>3133</v>
      </c>
      <c r="AZ1101" s="163" t="s">
        <v>2655</v>
      </c>
    </row>
    <row r="1102">
      <c r="A1102" s="163" t="s">
        <v>9355</v>
      </c>
      <c r="B1102" s="163" t="s">
        <v>9356</v>
      </c>
      <c r="C1102" s="163" t="s">
        <v>2638</v>
      </c>
      <c r="D1102" s="163" t="s">
        <v>2639</v>
      </c>
      <c r="E1102" s="506">
        <v>45769.34444444445</v>
      </c>
      <c r="F1102" s="507">
        <v>2980.0</v>
      </c>
      <c r="G1102" s="163" t="s">
        <v>2640</v>
      </c>
      <c r="H1102" s="507">
        <v>2980.0</v>
      </c>
      <c r="I1102" s="163" t="s">
        <v>2640</v>
      </c>
      <c r="J1102" s="163" t="s">
        <v>2641</v>
      </c>
      <c r="K1102" s="163" t="s">
        <v>2642</v>
      </c>
      <c r="L1102" s="163" t="s">
        <v>9357</v>
      </c>
      <c r="M1102" s="163" t="s">
        <v>9358</v>
      </c>
      <c r="N1102" s="163" t="s">
        <v>2645</v>
      </c>
      <c r="O1102" s="163" t="s">
        <v>2646</v>
      </c>
      <c r="P1102" s="163" t="s">
        <v>2683</v>
      </c>
      <c r="Q1102" s="163" t="s">
        <v>2648</v>
      </c>
      <c r="R1102" s="506">
        <v>45769.34305555555</v>
      </c>
      <c r="S1102" s="509"/>
      <c r="T1102" s="509"/>
      <c r="U1102" s="163" t="s">
        <v>9359</v>
      </c>
      <c r="V1102" s="510"/>
      <c r="W1102" s="510"/>
      <c r="X1102" s="510"/>
      <c r="Y1102" s="510"/>
      <c r="Z1102" s="510"/>
      <c r="AA1102" s="510"/>
      <c r="AB1102" s="163" t="s">
        <v>9360</v>
      </c>
      <c r="AC1102" s="507">
        <v>8.040397504E9</v>
      </c>
      <c r="AD1102" s="510"/>
      <c r="AE1102" s="510"/>
      <c r="AF1102" s="509"/>
      <c r="AG1102" s="509"/>
      <c r="AH1102" s="509"/>
      <c r="AI1102" s="509"/>
      <c r="AJ1102" s="163" t="s">
        <v>2651</v>
      </c>
      <c r="AK1102" s="509"/>
      <c r="AL1102" s="509"/>
      <c r="AM1102" s="163" t="s">
        <v>9361</v>
      </c>
      <c r="AN1102" s="510"/>
      <c r="AO1102" s="510"/>
      <c r="AP1102" s="509"/>
      <c r="AQ1102" s="509"/>
      <c r="AR1102" s="509"/>
      <c r="AS1102" s="509"/>
      <c r="AT1102" s="163" t="s">
        <v>2653</v>
      </c>
      <c r="AU1102" s="507">
        <v>8428.0</v>
      </c>
      <c r="AV1102" s="507">
        <v>1.0</v>
      </c>
      <c r="AW1102" s="507">
        <v>2030.0</v>
      </c>
      <c r="AX1102" s="163" t="s">
        <v>2687</v>
      </c>
      <c r="AY1102" s="163" t="s">
        <v>2688</v>
      </c>
      <c r="AZ1102" s="163" t="s">
        <v>2655</v>
      </c>
    </row>
    <row r="1103">
      <c r="A1103" s="163" t="s">
        <v>9362</v>
      </c>
      <c r="B1103" s="163" t="s">
        <v>9363</v>
      </c>
      <c r="C1103" s="163" t="s">
        <v>2638</v>
      </c>
      <c r="D1103" s="163" t="s">
        <v>2639</v>
      </c>
      <c r="E1103" s="506">
        <v>45769.34097222222</v>
      </c>
      <c r="F1103" s="507">
        <v>2980.0</v>
      </c>
      <c r="G1103" s="163" t="s">
        <v>2640</v>
      </c>
      <c r="H1103" s="507">
        <v>2980.0</v>
      </c>
      <c r="I1103" s="163" t="s">
        <v>2640</v>
      </c>
      <c r="J1103" s="163" t="s">
        <v>2641</v>
      </c>
      <c r="K1103" s="163" t="s">
        <v>2642</v>
      </c>
      <c r="L1103" s="163" t="s">
        <v>9364</v>
      </c>
      <c r="M1103" s="163" t="s">
        <v>9365</v>
      </c>
      <c r="N1103" s="163" t="s">
        <v>2645</v>
      </c>
      <c r="O1103" s="163" t="s">
        <v>2646</v>
      </c>
      <c r="P1103" s="163" t="s">
        <v>2673</v>
      </c>
      <c r="Q1103" s="163" t="s">
        <v>2648</v>
      </c>
      <c r="R1103" s="506">
        <v>45769.33888888889</v>
      </c>
      <c r="S1103" s="509"/>
      <c r="T1103" s="509"/>
      <c r="U1103" s="163" t="s">
        <v>9366</v>
      </c>
      <c r="V1103" s="510"/>
      <c r="W1103" s="510"/>
      <c r="X1103" s="510"/>
      <c r="Y1103" s="510"/>
      <c r="Z1103" s="510"/>
      <c r="AA1103" s="510"/>
      <c r="AB1103" s="163" t="s">
        <v>9367</v>
      </c>
      <c r="AC1103" s="507">
        <v>7.053751325E9</v>
      </c>
      <c r="AD1103" s="510"/>
      <c r="AE1103" s="509"/>
      <c r="AF1103" s="509"/>
      <c r="AG1103" s="509"/>
      <c r="AH1103" s="509"/>
      <c r="AI1103" s="509"/>
      <c r="AJ1103" s="163" t="s">
        <v>2651</v>
      </c>
      <c r="AK1103" s="509"/>
      <c r="AL1103" s="509"/>
      <c r="AM1103" s="163" t="s">
        <v>9368</v>
      </c>
      <c r="AN1103" s="510"/>
      <c r="AO1103" s="510"/>
      <c r="AP1103" s="509"/>
      <c r="AQ1103" s="509"/>
      <c r="AR1103" s="509"/>
      <c r="AS1103" s="509"/>
      <c r="AT1103" s="163" t="s">
        <v>2653</v>
      </c>
      <c r="AU1103" s="507">
        <v>5669.0</v>
      </c>
      <c r="AV1103" s="507">
        <v>3.0</v>
      </c>
      <c r="AW1103" s="507">
        <v>2028.0</v>
      </c>
      <c r="AX1103" s="163" t="s">
        <v>2687</v>
      </c>
      <c r="AY1103" s="163" t="s">
        <v>2893</v>
      </c>
      <c r="AZ1103" s="163" t="s">
        <v>2655</v>
      </c>
    </row>
    <row r="1104">
      <c r="A1104" s="163" t="s">
        <v>9369</v>
      </c>
      <c r="B1104" s="163" t="s">
        <v>9370</v>
      </c>
      <c r="C1104" s="163" t="s">
        <v>2638</v>
      </c>
      <c r="D1104" s="163" t="s">
        <v>2639</v>
      </c>
      <c r="E1104" s="506">
        <v>45769.319444444445</v>
      </c>
      <c r="F1104" s="507">
        <v>2980.0</v>
      </c>
      <c r="G1104" s="163" t="s">
        <v>2640</v>
      </c>
      <c r="H1104" s="507">
        <v>2980.0</v>
      </c>
      <c r="I1104" s="163" t="s">
        <v>2640</v>
      </c>
      <c r="J1104" s="163" t="s">
        <v>2641</v>
      </c>
      <c r="K1104" s="163" t="s">
        <v>2642</v>
      </c>
      <c r="L1104" s="163" t="s">
        <v>9371</v>
      </c>
      <c r="M1104" s="163" t="s">
        <v>9372</v>
      </c>
      <c r="N1104" s="163" t="s">
        <v>2645</v>
      </c>
      <c r="O1104" s="163" t="s">
        <v>2646</v>
      </c>
      <c r="P1104" s="163" t="s">
        <v>2683</v>
      </c>
      <c r="Q1104" s="163" t="s">
        <v>2648</v>
      </c>
      <c r="R1104" s="506">
        <v>45769.31805555556</v>
      </c>
      <c r="S1104" s="509"/>
      <c r="T1104" s="509"/>
      <c r="U1104" s="163" t="s">
        <v>9373</v>
      </c>
      <c r="V1104" s="510"/>
      <c r="W1104" s="510"/>
      <c r="X1104" s="510"/>
      <c r="Y1104" s="510"/>
      <c r="Z1104" s="510"/>
      <c r="AA1104" s="510"/>
      <c r="AB1104" s="163" t="s">
        <v>9374</v>
      </c>
      <c r="AC1104" s="507">
        <v>8.01767066E9</v>
      </c>
      <c r="AD1104" s="510"/>
      <c r="AE1104" s="509"/>
      <c r="AF1104" s="509"/>
      <c r="AG1104" s="509"/>
      <c r="AH1104" s="509"/>
      <c r="AI1104" s="509"/>
      <c r="AJ1104" s="163" t="s">
        <v>2651</v>
      </c>
      <c r="AK1104" s="509"/>
      <c r="AL1104" s="509"/>
      <c r="AM1104" s="163" t="s">
        <v>9375</v>
      </c>
      <c r="AN1104" s="510"/>
      <c r="AO1104" s="510"/>
      <c r="AP1104" s="509"/>
      <c r="AQ1104" s="509"/>
      <c r="AR1104" s="509"/>
      <c r="AS1104" s="509"/>
      <c r="AT1104" s="163" t="s">
        <v>2653</v>
      </c>
      <c r="AU1104" s="507">
        <v>9672.0</v>
      </c>
      <c r="AV1104" s="507">
        <v>11.0</v>
      </c>
      <c r="AW1104" s="507">
        <v>2031.0</v>
      </c>
      <c r="AX1104" s="163" t="s">
        <v>2846</v>
      </c>
      <c r="AY1104" s="163" t="s">
        <v>2921</v>
      </c>
      <c r="AZ1104" s="163" t="s">
        <v>2655</v>
      </c>
    </row>
    <row r="1105">
      <c r="A1105" s="163" t="s">
        <v>9376</v>
      </c>
      <c r="B1105" s="163" t="s">
        <v>9377</v>
      </c>
      <c r="C1105" s="163" t="s">
        <v>2638</v>
      </c>
      <c r="D1105" s="163" t="s">
        <v>2639</v>
      </c>
      <c r="E1105" s="506">
        <v>45769.3125</v>
      </c>
      <c r="F1105" s="507">
        <v>9800.0</v>
      </c>
      <c r="G1105" s="163" t="s">
        <v>2640</v>
      </c>
      <c r="H1105" s="507">
        <v>9800.0</v>
      </c>
      <c r="I1105" s="163" t="s">
        <v>2640</v>
      </c>
      <c r="J1105" s="163" t="s">
        <v>2641</v>
      </c>
      <c r="K1105" s="163" t="s">
        <v>2642</v>
      </c>
      <c r="L1105" s="163" t="s">
        <v>9378</v>
      </c>
      <c r="M1105" s="163" t="s">
        <v>9379</v>
      </c>
      <c r="N1105" s="163" t="s">
        <v>2645</v>
      </c>
      <c r="O1105" s="163" t="s">
        <v>2646</v>
      </c>
      <c r="P1105" s="163" t="s">
        <v>2673</v>
      </c>
      <c r="Q1105" s="163" t="s">
        <v>2648</v>
      </c>
      <c r="R1105" s="506">
        <v>45769.31180555555</v>
      </c>
      <c r="S1105" s="509"/>
      <c r="T1105" s="509"/>
      <c r="U1105" s="163" t="s">
        <v>9380</v>
      </c>
      <c r="V1105" s="510"/>
      <c r="W1105" s="510"/>
      <c r="X1105" s="510"/>
      <c r="Y1105" s="510"/>
      <c r="Z1105" s="510"/>
      <c r="AA1105" s="510"/>
      <c r="AB1105" s="163" t="s">
        <v>9381</v>
      </c>
      <c r="AC1105" s="507">
        <v>8.087129512E9</v>
      </c>
      <c r="AD1105" s="510"/>
      <c r="AE1105" s="509"/>
      <c r="AF1105" s="509"/>
      <c r="AG1105" s="509"/>
      <c r="AH1105" s="509"/>
      <c r="AI1105" s="509"/>
      <c r="AJ1105" s="163" t="s">
        <v>2651</v>
      </c>
      <c r="AK1105" s="509"/>
      <c r="AL1105" s="509"/>
      <c r="AM1105" s="163" t="s">
        <v>9382</v>
      </c>
      <c r="AN1105" s="510"/>
      <c r="AO1105" s="509"/>
      <c r="AP1105" s="509"/>
      <c r="AQ1105" s="509"/>
      <c r="AR1105" s="509"/>
      <c r="AS1105" s="509"/>
      <c r="AT1105" s="163" t="s">
        <v>2653</v>
      </c>
      <c r="AU1105" s="507">
        <v>2484.0</v>
      </c>
      <c r="AV1105" s="507">
        <v>11.0</v>
      </c>
      <c r="AW1105" s="507">
        <v>2029.0</v>
      </c>
      <c r="AX1105" s="163" t="s">
        <v>8752</v>
      </c>
      <c r="AY1105" s="163" t="s">
        <v>2717</v>
      </c>
      <c r="AZ1105" s="163" t="s">
        <v>2655</v>
      </c>
    </row>
    <row r="1106">
      <c r="A1106" s="163" t="s">
        <v>9383</v>
      </c>
      <c r="B1106" s="163" t="s">
        <v>9377</v>
      </c>
      <c r="C1106" s="163" t="s">
        <v>2638</v>
      </c>
      <c r="D1106" s="163" t="s">
        <v>2639</v>
      </c>
      <c r="E1106" s="506">
        <v>45769.30972222222</v>
      </c>
      <c r="F1106" s="507">
        <v>2980.0</v>
      </c>
      <c r="G1106" s="163" t="s">
        <v>2640</v>
      </c>
      <c r="H1106" s="507">
        <v>2980.0</v>
      </c>
      <c r="I1106" s="163" t="s">
        <v>2640</v>
      </c>
      <c r="J1106" s="163" t="s">
        <v>2641</v>
      </c>
      <c r="K1106" s="163" t="s">
        <v>2642</v>
      </c>
      <c r="L1106" s="163" t="s">
        <v>9378</v>
      </c>
      <c r="M1106" s="163" t="s">
        <v>9384</v>
      </c>
      <c r="N1106" s="163" t="s">
        <v>2645</v>
      </c>
      <c r="O1106" s="163" t="s">
        <v>2646</v>
      </c>
      <c r="P1106" s="163" t="s">
        <v>2673</v>
      </c>
      <c r="Q1106" s="163" t="s">
        <v>2648</v>
      </c>
      <c r="R1106" s="506">
        <v>45769.30902777778</v>
      </c>
      <c r="S1106" s="509"/>
      <c r="T1106" s="509"/>
      <c r="U1106" s="163" t="s">
        <v>9385</v>
      </c>
      <c r="V1106" s="510"/>
      <c r="W1106" s="510"/>
      <c r="X1106" s="510"/>
      <c r="Y1106" s="510"/>
      <c r="Z1106" s="510"/>
      <c r="AA1106" s="510"/>
      <c r="AB1106" s="163" t="s">
        <v>9381</v>
      </c>
      <c r="AC1106" s="507">
        <v>8.087129512E9</v>
      </c>
      <c r="AD1106" s="510"/>
      <c r="AE1106" s="509"/>
      <c r="AF1106" s="509"/>
      <c r="AG1106" s="509"/>
      <c r="AH1106" s="509"/>
      <c r="AI1106" s="509"/>
      <c r="AJ1106" s="163" t="s">
        <v>2651</v>
      </c>
      <c r="AK1106" s="509"/>
      <c r="AL1106" s="509"/>
      <c r="AM1106" s="163" t="s">
        <v>9382</v>
      </c>
      <c r="AN1106" s="510"/>
      <c r="AO1106" s="509"/>
      <c r="AP1106" s="509"/>
      <c r="AQ1106" s="509"/>
      <c r="AR1106" s="509"/>
      <c r="AS1106" s="509"/>
      <c r="AT1106" s="163" t="s">
        <v>2653</v>
      </c>
      <c r="AU1106" s="507">
        <v>2484.0</v>
      </c>
      <c r="AV1106" s="507">
        <v>11.0</v>
      </c>
      <c r="AW1106" s="507">
        <v>2029.0</v>
      </c>
      <c r="AX1106" s="163" t="s">
        <v>8752</v>
      </c>
      <c r="AY1106" s="163" t="s">
        <v>2717</v>
      </c>
      <c r="AZ1106" s="163" t="s">
        <v>2655</v>
      </c>
    </row>
    <row r="1107">
      <c r="A1107" s="163" t="s">
        <v>9386</v>
      </c>
      <c r="B1107" s="163" t="s">
        <v>9387</v>
      </c>
      <c r="C1107" s="163" t="s">
        <v>2638</v>
      </c>
      <c r="D1107" s="163" t="s">
        <v>2639</v>
      </c>
      <c r="E1107" s="506">
        <v>45769.30902777778</v>
      </c>
      <c r="F1107" s="507">
        <v>9800.0</v>
      </c>
      <c r="G1107" s="163" t="s">
        <v>2640</v>
      </c>
      <c r="H1107" s="507">
        <v>9800.0</v>
      </c>
      <c r="I1107" s="163" t="s">
        <v>2640</v>
      </c>
      <c r="J1107" s="163" t="s">
        <v>2641</v>
      </c>
      <c r="K1107" s="163" t="s">
        <v>2642</v>
      </c>
      <c r="L1107" s="163" t="s">
        <v>9388</v>
      </c>
      <c r="M1107" s="163" t="s">
        <v>9389</v>
      </c>
      <c r="N1107" s="163" t="s">
        <v>2645</v>
      </c>
      <c r="O1107" s="163" t="s">
        <v>2646</v>
      </c>
      <c r="P1107" s="163" t="s">
        <v>2673</v>
      </c>
      <c r="Q1107" s="163" t="s">
        <v>2648</v>
      </c>
      <c r="R1107" s="506">
        <v>45769.30763888889</v>
      </c>
      <c r="S1107" s="509"/>
      <c r="T1107" s="509"/>
      <c r="U1107" s="163" t="s">
        <v>9390</v>
      </c>
      <c r="V1107" s="510"/>
      <c r="W1107" s="510"/>
      <c r="X1107" s="510"/>
      <c r="Y1107" s="510"/>
      <c r="Z1107" s="510"/>
      <c r="AA1107" s="510"/>
      <c r="AB1107" s="163" t="s">
        <v>9391</v>
      </c>
      <c r="AC1107" s="507">
        <v>9.096817059E9</v>
      </c>
      <c r="AD1107" s="163" t="s">
        <v>9392</v>
      </c>
      <c r="AE1107" s="507">
        <v>9800.0</v>
      </c>
      <c r="AF1107" s="163" t="s">
        <v>2640</v>
      </c>
      <c r="AG1107" s="163" t="s">
        <v>2798</v>
      </c>
      <c r="AH1107" s="509"/>
      <c r="AI1107" s="509"/>
      <c r="AJ1107" s="163" t="s">
        <v>2651</v>
      </c>
      <c r="AK1107" s="514">
        <v>45799.0</v>
      </c>
      <c r="AL1107" s="506">
        <v>45769.30763888889</v>
      </c>
      <c r="AM1107" s="163" t="s">
        <v>9393</v>
      </c>
      <c r="AN1107" s="510"/>
      <c r="AO1107" s="509"/>
      <c r="AP1107" s="509"/>
      <c r="AQ1107" s="509"/>
      <c r="AR1107" s="509"/>
      <c r="AS1107" s="509"/>
      <c r="AT1107" s="163" t="s">
        <v>2653</v>
      </c>
      <c r="AU1107" s="507">
        <v>1006.0</v>
      </c>
      <c r="AV1107" s="507">
        <v>1.0</v>
      </c>
      <c r="AW1107" s="507">
        <v>2027.0</v>
      </c>
      <c r="AX1107" s="163" t="s">
        <v>2677</v>
      </c>
      <c r="AY1107" s="163" t="s">
        <v>2779</v>
      </c>
      <c r="AZ1107" s="163" t="s">
        <v>2655</v>
      </c>
    </row>
    <row r="1108">
      <c r="A1108" s="163" t="s">
        <v>9394</v>
      </c>
      <c r="B1108" s="163" t="s">
        <v>9395</v>
      </c>
      <c r="C1108" s="163" t="s">
        <v>2638</v>
      </c>
      <c r="D1108" s="163" t="s">
        <v>2639</v>
      </c>
      <c r="E1108" s="506">
        <v>45769.30902777778</v>
      </c>
      <c r="F1108" s="507">
        <v>9800.0</v>
      </c>
      <c r="G1108" s="163" t="s">
        <v>2640</v>
      </c>
      <c r="H1108" s="507">
        <v>9800.0</v>
      </c>
      <c r="I1108" s="163" t="s">
        <v>2640</v>
      </c>
      <c r="J1108" s="163" t="s">
        <v>2641</v>
      </c>
      <c r="K1108" s="163" t="s">
        <v>2642</v>
      </c>
      <c r="L1108" s="163" t="s">
        <v>9396</v>
      </c>
      <c r="M1108" s="163" t="s">
        <v>9397</v>
      </c>
      <c r="N1108" s="163" t="s">
        <v>2645</v>
      </c>
      <c r="O1108" s="163" t="s">
        <v>2646</v>
      </c>
      <c r="P1108" s="163" t="s">
        <v>2683</v>
      </c>
      <c r="Q1108" s="163" t="s">
        <v>2648</v>
      </c>
      <c r="R1108" s="506">
        <v>45769.30763888889</v>
      </c>
      <c r="S1108" s="509"/>
      <c r="T1108" s="509"/>
      <c r="U1108" s="163" t="s">
        <v>9398</v>
      </c>
      <c r="V1108" s="510"/>
      <c r="W1108" s="510"/>
      <c r="X1108" s="510"/>
      <c r="Y1108" s="510"/>
      <c r="Z1108" s="510"/>
      <c r="AA1108" s="510"/>
      <c r="AB1108" s="163" t="s">
        <v>9399</v>
      </c>
      <c r="AC1108" s="507">
        <v>8.071249015E9</v>
      </c>
      <c r="AD1108" s="163" t="s">
        <v>9400</v>
      </c>
      <c r="AE1108" s="507">
        <v>9800.0</v>
      </c>
      <c r="AF1108" s="163" t="s">
        <v>2640</v>
      </c>
      <c r="AG1108" s="163" t="s">
        <v>2798</v>
      </c>
      <c r="AH1108" s="509"/>
      <c r="AI1108" s="509"/>
      <c r="AJ1108" s="163" t="s">
        <v>2651</v>
      </c>
      <c r="AK1108" s="514">
        <v>45799.0</v>
      </c>
      <c r="AL1108" s="506">
        <v>45769.30763888889</v>
      </c>
      <c r="AM1108" s="163" t="s">
        <v>9401</v>
      </c>
      <c r="AN1108" s="510"/>
      <c r="AO1108" s="509"/>
      <c r="AP1108" s="509"/>
      <c r="AQ1108" s="509"/>
      <c r="AR1108" s="509"/>
      <c r="AS1108" s="509"/>
      <c r="AT1108" s="163" t="s">
        <v>2653</v>
      </c>
      <c r="AU1108" s="507">
        <v>4157.0</v>
      </c>
      <c r="AV1108" s="507">
        <v>7.0</v>
      </c>
      <c r="AW1108" s="507">
        <v>2029.0</v>
      </c>
      <c r="AX1108" s="163" t="s">
        <v>2846</v>
      </c>
      <c r="AY1108" s="163" t="s">
        <v>9402</v>
      </c>
      <c r="AZ1108" s="163" t="s">
        <v>2655</v>
      </c>
    </row>
    <row r="1109">
      <c r="A1109" s="163" t="s">
        <v>9403</v>
      </c>
      <c r="B1109" s="163" t="s">
        <v>9404</v>
      </c>
      <c r="C1109" s="163" t="s">
        <v>2638</v>
      </c>
      <c r="D1109" s="163" t="s">
        <v>2639</v>
      </c>
      <c r="E1109" s="506">
        <v>45769.30902777778</v>
      </c>
      <c r="F1109" s="507">
        <v>9800.0</v>
      </c>
      <c r="G1109" s="163" t="s">
        <v>2640</v>
      </c>
      <c r="H1109" s="507">
        <v>9800.0</v>
      </c>
      <c r="I1109" s="163" t="s">
        <v>2640</v>
      </c>
      <c r="J1109" s="163" t="s">
        <v>2641</v>
      </c>
      <c r="K1109" s="163" t="s">
        <v>2642</v>
      </c>
      <c r="L1109" s="163" t="s">
        <v>9405</v>
      </c>
      <c r="M1109" s="163" t="s">
        <v>9406</v>
      </c>
      <c r="N1109" s="163" t="s">
        <v>2645</v>
      </c>
      <c r="O1109" s="163" t="s">
        <v>2646</v>
      </c>
      <c r="P1109" s="163" t="s">
        <v>2673</v>
      </c>
      <c r="Q1109" s="163" t="s">
        <v>2648</v>
      </c>
      <c r="R1109" s="506">
        <v>45769.30763888889</v>
      </c>
      <c r="S1109" s="509"/>
      <c r="T1109" s="509"/>
      <c r="U1109" s="163" t="s">
        <v>9407</v>
      </c>
      <c r="V1109" s="510"/>
      <c r="W1109" s="510"/>
      <c r="X1109" s="510"/>
      <c r="Y1109" s="510"/>
      <c r="Z1109" s="510"/>
      <c r="AA1109" s="510"/>
      <c r="AB1109" s="163" t="s">
        <v>9408</v>
      </c>
      <c r="AC1109" s="507">
        <v>9.046057305E9</v>
      </c>
      <c r="AD1109" s="163" t="s">
        <v>9409</v>
      </c>
      <c r="AE1109" s="507">
        <v>9800.0</v>
      </c>
      <c r="AF1109" s="163" t="s">
        <v>2640</v>
      </c>
      <c r="AG1109" s="163" t="s">
        <v>2798</v>
      </c>
      <c r="AH1109" s="509"/>
      <c r="AI1109" s="509"/>
      <c r="AJ1109" s="163" t="s">
        <v>2651</v>
      </c>
      <c r="AK1109" s="514">
        <v>45799.0</v>
      </c>
      <c r="AL1109" s="506">
        <v>45769.30763888889</v>
      </c>
      <c r="AM1109" s="163" t="s">
        <v>9410</v>
      </c>
      <c r="AN1109" s="510"/>
      <c r="AO1109" s="510"/>
      <c r="AP1109" s="509"/>
      <c r="AQ1109" s="509"/>
      <c r="AR1109" s="509"/>
      <c r="AS1109" s="509"/>
      <c r="AT1109" s="163" t="s">
        <v>2653</v>
      </c>
      <c r="AU1109" s="507">
        <v>9816.0</v>
      </c>
      <c r="AV1109" s="507">
        <v>8.0</v>
      </c>
      <c r="AW1109" s="507">
        <v>2029.0</v>
      </c>
      <c r="AX1109" s="163" t="s">
        <v>2687</v>
      </c>
      <c r="AY1109" s="163" t="s">
        <v>2800</v>
      </c>
      <c r="AZ1109" s="163" t="s">
        <v>2655</v>
      </c>
    </row>
    <row r="1110">
      <c r="A1110" s="163" t="s">
        <v>9411</v>
      </c>
      <c r="B1110" s="163" t="s">
        <v>9412</v>
      </c>
      <c r="C1110" s="163" t="s">
        <v>2638</v>
      </c>
      <c r="D1110" s="163" t="s">
        <v>2639</v>
      </c>
      <c r="E1110" s="506">
        <v>45769.30902777778</v>
      </c>
      <c r="F1110" s="507">
        <v>9800.0</v>
      </c>
      <c r="G1110" s="163" t="s">
        <v>2640</v>
      </c>
      <c r="H1110" s="507">
        <v>9800.0</v>
      </c>
      <c r="I1110" s="163" t="s">
        <v>2640</v>
      </c>
      <c r="J1110" s="163" t="s">
        <v>2641</v>
      </c>
      <c r="K1110" s="163" t="s">
        <v>2642</v>
      </c>
      <c r="L1110" s="163" t="s">
        <v>9413</v>
      </c>
      <c r="M1110" s="163" t="s">
        <v>9414</v>
      </c>
      <c r="N1110" s="163" t="s">
        <v>2645</v>
      </c>
      <c r="O1110" s="163" t="s">
        <v>2646</v>
      </c>
      <c r="P1110" s="163" t="s">
        <v>2673</v>
      </c>
      <c r="Q1110" s="163" t="s">
        <v>2648</v>
      </c>
      <c r="R1110" s="506">
        <v>45769.30763888889</v>
      </c>
      <c r="S1110" s="509"/>
      <c r="T1110" s="509"/>
      <c r="U1110" s="163" t="s">
        <v>9415</v>
      </c>
      <c r="V1110" s="510"/>
      <c r="W1110" s="510"/>
      <c r="X1110" s="510"/>
      <c r="Y1110" s="510"/>
      <c r="Z1110" s="510"/>
      <c r="AA1110" s="510"/>
      <c r="AB1110" s="163" t="s">
        <v>9416</v>
      </c>
      <c r="AC1110" s="507">
        <v>8.061211317E9</v>
      </c>
      <c r="AD1110" s="163" t="s">
        <v>9417</v>
      </c>
      <c r="AE1110" s="507">
        <v>9800.0</v>
      </c>
      <c r="AF1110" s="163" t="s">
        <v>2640</v>
      </c>
      <c r="AG1110" s="163" t="s">
        <v>2798</v>
      </c>
      <c r="AH1110" s="509"/>
      <c r="AI1110" s="509"/>
      <c r="AJ1110" s="163" t="s">
        <v>2651</v>
      </c>
      <c r="AK1110" s="514">
        <v>45799.0</v>
      </c>
      <c r="AL1110" s="506">
        <v>45769.30763888889</v>
      </c>
      <c r="AM1110" s="163" t="s">
        <v>9418</v>
      </c>
      <c r="AN1110" s="510"/>
      <c r="AO1110" s="509"/>
      <c r="AP1110" s="509"/>
      <c r="AQ1110" s="509"/>
      <c r="AR1110" s="509"/>
      <c r="AS1110" s="509"/>
      <c r="AT1110" s="163" t="s">
        <v>2653</v>
      </c>
      <c r="AU1110" s="507">
        <v>1992.0</v>
      </c>
      <c r="AV1110" s="507">
        <v>4.0</v>
      </c>
      <c r="AW1110" s="507">
        <v>2027.0</v>
      </c>
      <c r="AX1110" s="163" t="s">
        <v>2677</v>
      </c>
      <c r="AY1110" s="163" t="s">
        <v>2678</v>
      </c>
      <c r="AZ1110" s="163" t="s">
        <v>2655</v>
      </c>
    </row>
    <row r="1111">
      <c r="A1111" s="163" t="s">
        <v>9419</v>
      </c>
      <c r="B1111" s="163" t="s">
        <v>9420</v>
      </c>
      <c r="C1111" s="163" t="s">
        <v>2638</v>
      </c>
      <c r="D1111" s="163" t="s">
        <v>2639</v>
      </c>
      <c r="E1111" s="506">
        <v>45769.30902777778</v>
      </c>
      <c r="F1111" s="507">
        <v>9800.0</v>
      </c>
      <c r="G1111" s="163" t="s">
        <v>2640</v>
      </c>
      <c r="H1111" s="507">
        <v>9800.0</v>
      </c>
      <c r="I1111" s="163" t="s">
        <v>2640</v>
      </c>
      <c r="J1111" s="163" t="s">
        <v>2641</v>
      </c>
      <c r="K1111" s="163" t="s">
        <v>2642</v>
      </c>
      <c r="L1111" s="163" t="s">
        <v>9421</v>
      </c>
      <c r="M1111" s="163" t="s">
        <v>9422</v>
      </c>
      <c r="N1111" s="163" t="s">
        <v>2645</v>
      </c>
      <c r="O1111" s="163" t="s">
        <v>2646</v>
      </c>
      <c r="P1111" s="163" t="s">
        <v>2673</v>
      </c>
      <c r="Q1111" s="163" t="s">
        <v>2648</v>
      </c>
      <c r="R1111" s="506">
        <v>45769.30763888889</v>
      </c>
      <c r="S1111" s="509"/>
      <c r="T1111" s="509"/>
      <c r="U1111" s="163" t="s">
        <v>9423</v>
      </c>
      <c r="V1111" s="510"/>
      <c r="W1111" s="510"/>
      <c r="X1111" s="510"/>
      <c r="Y1111" s="510"/>
      <c r="Z1111" s="510"/>
      <c r="AA1111" s="510"/>
      <c r="AB1111" s="163" t="s">
        <v>9424</v>
      </c>
      <c r="AC1111" s="507">
        <v>7.090772806E9</v>
      </c>
      <c r="AD1111" s="163" t="s">
        <v>9425</v>
      </c>
      <c r="AE1111" s="507">
        <v>9800.0</v>
      </c>
      <c r="AF1111" s="163" t="s">
        <v>2640</v>
      </c>
      <c r="AG1111" s="163" t="s">
        <v>2798</v>
      </c>
      <c r="AH1111" s="509"/>
      <c r="AI1111" s="509"/>
      <c r="AJ1111" s="163" t="s">
        <v>2651</v>
      </c>
      <c r="AK1111" s="514">
        <v>45799.0</v>
      </c>
      <c r="AL1111" s="506">
        <v>45769.30763888889</v>
      </c>
      <c r="AM1111" s="163" t="s">
        <v>9426</v>
      </c>
      <c r="AN1111" s="510"/>
      <c r="AO1111" s="509"/>
      <c r="AP1111" s="509"/>
      <c r="AQ1111" s="509"/>
      <c r="AR1111" s="509"/>
      <c r="AS1111" s="509"/>
      <c r="AT1111" s="163" t="s">
        <v>2653</v>
      </c>
      <c r="AU1111" s="507">
        <v>4263.0</v>
      </c>
      <c r="AV1111" s="507">
        <v>11.0</v>
      </c>
      <c r="AW1111" s="507">
        <v>2026.0</v>
      </c>
      <c r="AX1111" s="163" t="s">
        <v>2677</v>
      </c>
      <c r="AY1111" s="163" t="s">
        <v>2678</v>
      </c>
      <c r="AZ1111" s="163" t="s">
        <v>2655</v>
      </c>
    </row>
    <row r="1112">
      <c r="A1112" s="163" t="s">
        <v>9427</v>
      </c>
      <c r="B1112" s="163" t="s">
        <v>9428</v>
      </c>
      <c r="C1112" s="163" t="s">
        <v>2638</v>
      </c>
      <c r="D1112" s="163" t="s">
        <v>2639</v>
      </c>
      <c r="E1112" s="506">
        <v>45769.308333333334</v>
      </c>
      <c r="F1112" s="507">
        <v>9800.0</v>
      </c>
      <c r="G1112" s="163" t="s">
        <v>2640</v>
      </c>
      <c r="H1112" s="507">
        <v>9800.0</v>
      </c>
      <c r="I1112" s="163" t="s">
        <v>2640</v>
      </c>
      <c r="J1112" s="163" t="s">
        <v>2641</v>
      </c>
      <c r="K1112" s="163" t="s">
        <v>2642</v>
      </c>
      <c r="L1112" s="163" t="s">
        <v>9429</v>
      </c>
      <c r="M1112" s="163" t="s">
        <v>9430</v>
      </c>
      <c r="N1112" s="163" t="s">
        <v>2645</v>
      </c>
      <c r="O1112" s="163" t="s">
        <v>2646</v>
      </c>
      <c r="P1112" s="163" t="s">
        <v>2673</v>
      </c>
      <c r="Q1112" s="163" t="s">
        <v>2648</v>
      </c>
      <c r="R1112" s="506">
        <v>45769.30763888889</v>
      </c>
      <c r="S1112" s="509"/>
      <c r="T1112" s="509"/>
      <c r="U1112" s="163" t="s">
        <v>9431</v>
      </c>
      <c r="V1112" s="510"/>
      <c r="W1112" s="510"/>
      <c r="X1112" s="510"/>
      <c r="Y1112" s="510"/>
      <c r="Z1112" s="510"/>
      <c r="AA1112" s="510"/>
      <c r="AB1112" s="163" t="s">
        <v>9432</v>
      </c>
      <c r="AC1112" s="507">
        <v>8.019224477E9</v>
      </c>
      <c r="AD1112" s="163" t="s">
        <v>9433</v>
      </c>
      <c r="AE1112" s="507">
        <v>9800.0</v>
      </c>
      <c r="AF1112" s="163" t="s">
        <v>2640</v>
      </c>
      <c r="AG1112" s="163" t="s">
        <v>2798</v>
      </c>
      <c r="AH1112" s="509"/>
      <c r="AI1112" s="509"/>
      <c r="AJ1112" s="163" t="s">
        <v>2651</v>
      </c>
      <c r="AK1112" s="514">
        <v>45799.0</v>
      </c>
      <c r="AL1112" s="506">
        <v>45769.30763888889</v>
      </c>
      <c r="AM1112" s="163" t="s">
        <v>9434</v>
      </c>
      <c r="AN1112" s="510"/>
      <c r="AO1112" s="509"/>
      <c r="AP1112" s="509"/>
      <c r="AQ1112" s="509"/>
      <c r="AR1112" s="509"/>
      <c r="AS1112" s="509"/>
      <c r="AT1112" s="163" t="s">
        <v>2700</v>
      </c>
      <c r="AU1112" s="507">
        <v>5499.0</v>
      </c>
      <c r="AV1112" s="507">
        <v>4.0</v>
      </c>
      <c r="AW1112" s="507">
        <v>2030.0</v>
      </c>
      <c r="AX1112" s="163" t="s">
        <v>2677</v>
      </c>
      <c r="AY1112" s="163" t="s">
        <v>2701</v>
      </c>
      <c r="AZ1112" s="163" t="s">
        <v>2655</v>
      </c>
    </row>
    <row r="1113">
      <c r="A1113" s="163" t="s">
        <v>9435</v>
      </c>
      <c r="B1113" s="163" t="s">
        <v>9436</v>
      </c>
      <c r="C1113" s="163" t="s">
        <v>2638</v>
      </c>
      <c r="D1113" s="163" t="s">
        <v>2639</v>
      </c>
      <c r="E1113" s="506">
        <v>45769.30763888889</v>
      </c>
      <c r="F1113" s="507">
        <v>9800.0</v>
      </c>
      <c r="G1113" s="163" t="s">
        <v>2640</v>
      </c>
      <c r="H1113" s="507">
        <v>9800.0</v>
      </c>
      <c r="I1113" s="163" t="s">
        <v>2640</v>
      </c>
      <c r="J1113" s="163" t="s">
        <v>2641</v>
      </c>
      <c r="K1113" s="163" t="s">
        <v>2642</v>
      </c>
      <c r="L1113" s="163" t="s">
        <v>9437</v>
      </c>
      <c r="M1113" s="163" t="s">
        <v>9438</v>
      </c>
      <c r="N1113" s="163" t="s">
        <v>2645</v>
      </c>
      <c r="O1113" s="163" t="s">
        <v>2646</v>
      </c>
      <c r="P1113" s="163" t="s">
        <v>2660</v>
      </c>
      <c r="Q1113" s="163" t="s">
        <v>2648</v>
      </c>
      <c r="R1113" s="506">
        <v>45769.30763888889</v>
      </c>
      <c r="S1113" s="509"/>
      <c r="T1113" s="509"/>
      <c r="U1113" s="163" t="s">
        <v>9439</v>
      </c>
      <c r="V1113" s="510"/>
      <c r="W1113" s="510"/>
      <c r="X1113" s="510"/>
      <c r="Y1113" s="510"/>
      <c r="Z1113" s="510"/>
      <c r="AA1113" s="510"/>
      <c r="AB1113" s="163" t="s">
        <v>9440</v>
      </c>
      <c r="AC1113" s="511">
        <v>8.031291636E9</v>
      </c>
      <c r="AD1113" s="163" t="s">
        <v>9441</v>
      </c>
      <c r="AE1113" s="507">
        <v>9800.0</v>
      </c>
      <c r="AF1113" s="163" t="s">
        <v>2640</v>
      </c>
      <c r="AG1113" s="163" t="s">
        <v>2798</v>
      </c>
      <c r="AH1113" s="510"/>
      <c r="AI1113" s="509"/>
      <c r="AJ1113" s="163" t="s">
        <v>2651</v>
      </c>
      <c r="AK1113" s="514">
        <v>45799.0</v>
      </c>
      <c r="AL1113" s="506">
        <v>45769.30763888889</v>
      </c>
      <c r="AM1113" s="163" t="s">
        <v>9442</v>
      </c>
      <c r="AN1113" s="510"/>
      <c r="AO1113" s="509"/>
      <c r="AP1113" s="509"/>
      <c r="AQ1113" s="509"/>
      <c r="AR1113" s="509"/>
      <c r="AS1113" s="509"/>
      <c r="AT1113" s="163" t="s">
        <v>2653</v>
      </c>
      <c r="AU1113" s="507">
        <v>3002.0</v>
      </c>
      <c r="AV1113" s="507">
        <v>3.0</v>
      </c>
      <c r="AW1113" s="507">
        <v>2026.0</v>
      </c>
      <c r="AX1113" s="163" t="s">
        <v>2664</v>
      </c>
      <c r="AY1113" s="163" t="s">
        <v>3133</v>
      </c>
      <c r="AZ1113" s="163" t="s">
        <v>2655</v>
      </c>
    </row>
    <row r="1114">
      <c r="A1114" s="163" t="s">
        <v>9443</v>
      </c>
      <c r="B1114" s="163" t="s">
        <v>9444</v>
      </c>
      <c r="C1114" s="163" t="s">
        <v>2638</v>
      </c>
      <c r="D1114" s="163" t="s">
        <v>2639</v>
      </c>
      <c r="E1114" s="506">
        <v>45769.30138888889</v>
      </c>
      <c r="F1114" s="507">
        <v>21700.0</v>
      </c>
      <c r="G1114" s="163" t="s">
        <v>2640</v>
      </c>
      <c r="H1114" s="507">
        <v>21700.0</v>
      </c>
      <c r="I1114" s="163" t="s">
        <v>2640</v>
      </c>
      <c r="J1114" s="163" t="s">
        <v>2641</v>
      </c>
      <c r="K1114" s="163" t="s">
        <v>2642</v>
      </c>
      <c r="L1114" s="163" t="s">
        <v>9445</v>
      </c>
      <c r="M1114" s="163" t="s">
        <v>9445</v>
      </c>
      <c r="N1114" s="163" t="s">
        <v>2645</v>
      </c>
      <c r="O1114" s="163" t="s">
        <v>2646</v>
      </c>
      <c r="P1114" s="163" t="s">
        <v>2673</v>
      </c>
      <c r="Q1114" s="163" t="s">
        <v>2648</v>
      </c>
      <c r="R1114" s="506">
        <v>45769.3</v>
      </c>
      <c r="S1114" s="509"/>
      <c r="T1114" s="509"/>
      <c r="U1114" s="163" t="s">
        <v>9446</v>
      </c>
      <c r="V1114" s="510"/>
      <c r="W1114" s="510"/>
      <c r="X1114" s="510"/>
      <c r="Y1114" s="510"/>
      <c r="Z1114" s="510"/>
      <c r="AA1114" s="510"/>
      <c r="AB1114" s="163" t="s">
        <v>9447</v>
      </c>
      <c r="AC1114" s="511">
        <v>8.069334013E9</v>
      </c>
      <c r="AD1114" s="163" t="s">
        <v>9448</v>
      </c>
      <c r="AE1114" s="507">
        <v>781200.0</v>
      </c>
      <c r="AF1114" s="163" t="s">
        <v>2640</v>
      </c>
      <c r="AG1114" s="163" t="s">
        <v>3096</v>
      </c>
      <c r="AH1114" s="507">
        <v>36.0</v>
      </c>
      <c r="AI1114" s="509"/>
      <c r="AJ1114" s="163" t="s">
        <v>2651</v>
      </c>
      <c r="AK1114" s="514">
        <v>45799.0</v>
      </c>
      <c r="AL1114" s="506">
        <v>45769.3</v>
      </c>
      <c r="AM1114" s="163" t="s">
        <v>9449</v>
      </c>
      <c r="AN1114" s="510"/>
      <c r="AO1114" s="509"/>
      <c r="AP1114" s="509"/>
      <c r="AQ1114" s="509"/>
      <c r="AR1114" s="509"/>
      <c r="AS1114" s="509"/>
      <c r="AT1114" s="163" t="s">
        <v>2653</v>
      </c>
      <c r="AU1114" s="507">
        <v>4089.0</v>
      </c>
      <c r="AV1114" s="507">
        <v>6.0</v>
      </c>
      <c r="AW1114" s="507">
        <v>2029.0</v>
      </c>
      <c r="AX1114" s="163" t="s">
        <v>2677</v>
      </c>
      <c r="AY1114" s="163" t="s">
        <v>2893</v>
      </c>
      <c r="AZ1114" s="163" t="s">
        <v>2655</v>
      </c>
    </row>
    <row r="1115">
      <c r="A1115" s="163" t="s">
        <v>9450</v>
      </c>
      <c r="B1115" s="163" t="s">
        <v>9451</v>
      </c>
      <c r="C1115" s="163" t="s">
        <v>2638</v>
      </c>
      <c r="D1115" s="163" t="s">
        <v>2639</v>
      </c>
      <c r="E1115" s="506">
        <v>45769.30069444444</v>
      </c>
      <c r="F1115" s="507">
        <v>21900.0</v>
      </c>
      <c r="G1115" s="163" t="s">
        <v>2640</v>
      </c>
      <c r="H1115" s="507">
        <v>21900.0</v>
      </c>
      <c r="I1115" s="163" t="s">
        <v>2640</v>
      </c>
      <c r="J1115" s="163" t="s">
        <v>2641</v>
      </c>
      <c r="K1115" s="163" t="s">
        <v>2642</v>
      </c>
      <c r="L1115" s="163" t="s">
        <v>9452</v>
      </c>
      <c r="M1115" s="163" t="s">
        <v>9452</v>
      </c>
      <c r="N1115" s="163" t="s">
        <v>2645</v>
      </c>
      <c r="O1115" s="163" t="s">
        <v>2646</v>
      </c>
      <c r="P1115" s="163" t="s">
        <v>2673</v>
      </c>
      <c r="Q1115" s="163" t="s">
        <v>2648</v>
      </c>
      <c r="R1115" s="506">
        <v>45769.29861111111</v>
      </c>
      <c r="S1115" s="509"/>
      <c r="T1115" s="509"/>
      <c r="U1115" s="163" t="s">
        <v>9453</v>
      </c>
      <c r="V1115" s="510"/>
      <c r="W1115" s="510"/>
      <c r="X1115" s="510"/>
      <c r="Y1115" s="510"/>
      <c r="Z1115" s="510"/>
      <c r="AA1115" s="510"/>
      <c r="AB1115" s="163" t="s">
        <v>9454</v>
      </c>
      <c r="AC1115" s="511">
        <v>9.075762863E9</v>
      </c>
      <c r="AD1115" s="163" t="s">
        <v>9455</v>
      </c>
      <c r="AE1115" s="507">
        <v>766500.0</v>
      </c>
      <c r="AF1115" s="163" t="s">
        <v>2640</v>
      </c>
      <c r="AG1115" s="163" t="s">
        <v>3096</v>
      </c>
      <c r="AH1115" s="507">
        <v>35.0</v>
      </c>
      <c r="AI1115" s="509"/>
      <c r="AJ1115" s="163" t="s">
        <v>2651</v>
      </c>
      <c r="AK1115" s="514">
        <v>45799.0</v>
      </c>
      <c r="AL1115" s="506">
        <v>45769.29861111111</v>
      </c>
      <c r="AM1115" s="163" t="s">
        <v>9456</v>
      </c>
      <c r="AN1115" s="510"/>
      <c r="AO1115" s="509"/>
      <c r="AP1115" s="509"/>
      <c r="AQ1115" s="509"/>
      <c r="AR1115" s="509"/>
      <c r="AS1115" s="509"/>
      <c r="AT1115" s="163" t="s">
        <v>2653</v>
      </c>
      <c r="AU1115" s="507">
        <v>1700.0</v>
      </c>
      <c r="AV1115" s="507">
        <v>4.0</v>
      </c>
      <c r="AW1115" s="507">
        <v>2028.0</v>
      </c>
      <c r="AX1115" s="163" t="s">
        <v>2677</v>
      </c>
      <c r="AY1115" s="163" t="s">
        <v>3308</v>
      </c>
      <c r="AZ1115" s="163" t="s">
        <v>2655</v>
      </c>
    </row>
    <row r="1116">
      <c r="A1116" s="163" t="s">
        <v>9457</v>
      </c>
      <c r="B1116" s="163" t="s">
        <v>9458</v>
      </c>
      <c r="C1116" s="163" t="s">
        <v>2638</v>
      </c>
      <c r="D1116" s="163" t="s">
        <v>2639</v>
      </c>
      <c r="E1116" s="506">
        <v>45769.30069444444</v>
      </c>
      <c r="F1116" s="507">
        <v>21850.0</v>
      </c>
      <c r="G1116" s="163" t="s">
        <v>2640</v>
      </c>
      <c r="H1116" s="507">
        <v>21850.0</v>
      </c>
      <c r="I1116" s="163" t="s">
        <v>2640</v>
      </c>
      <c r="J1116" s="163" t="s">
        <v>2641</v>
      </c>
      <c r="K1116" s="163" t="s">
        <v>2642</v>
      </c>
      <c r="L1116" s="163" t="s">
        <v>9459</v>
      </c>
      <c r="M1116" s="163" t="s">
        <v>9459</v>
      </c>
      <c r="N1116" s="163" t="s">
        <v>2645</v>
      </c>
      <c r="O1116" s="163" t="s">
        <v>2646</v>
      </c>
      <c r="P1116" s="163" t="s">
        <v>2673</v>
      </c>
      <c r="Q1116" s="163" t="s">
        <v>2648</v>
      </c>
      <c r="R1116" s="506">
        <v>45769.29861111111</v>
      </c>
      <c r="S1116" s="509"/>
      <c r="T1116" s="509"/>
      <c r="U1116" s="163" t="s">
        <v>9460</v>
      </c>
      <c r="V1116" s="510"/>
      <c r="W1116" s="510"/>
      <c r="X1116" s="510"/>
      <c r="Y1116" s="510"/>
      <c r="Z1116" s="510"/>
      <c r="AA1116" s="510"/>
      <c r="AB1116" s="163" t="s">
        <v>9454</v>
      </c>
      <c r="AC1116" s="511">
        <v>9.075762863E9</v>
      </c>
      <c r="AD1116" s="163" t="s">
        <v>9461</v>
      </c>
      <c r="AE1116" s="507">
        <v>786600.0</v>
      </c>
      <c r="AF1116" s="163" t="s">
        <v>2640</v>
      </c>
      <c r="AG1116" s="163" t="s">
        <v>3096</v>
      </c>
      <c r="AH1116" s="507">
        <v>36.0</v>
      </c>
      <c r="AI1116" s="509"/>
      <c r="AJ1116" s="163" t="s">
        <v>2651</v>
      </c>
      <c r="AK1116" s="514">
        <v>45799.0</v>
      </c>
      <c r="AL1116" s="506">
        <v>45769.29861111111</v>
      </c>
      <c r="AM1116" s="163" t="s">
        <v>9456</v>
      </c>
      <c r="AN1116" s="510"/>
      <c r="AO1116" s="509"/>
      <c r="AP1116" s="509"/>
      <c r="AQ1116" s="509"/>
      <c r="AR1116" s="509"/>
      <c r="AS1116" s="509"/>
      <c r="AT1116" s="163" t="s">
        <v>2653</v>
      </c>
      <c r="AU1116" s="507">
        <v>1700.0</v>
      </c>
      <c r="AV1116" s="507">
        <v>4.0</v>
      </c>
      <c r="AW1116" s="507">
        <v>2028.0</v>
      </c>
      <c r="AX1116" s="163" t="s">
        <v>2677</v>
      </c>
      <c r="AY1116" s="163" t="s">
        <v>3308</v>
      </c>
      <c r="AZ1116" s="163" t="s">
        <v>2655</v>
      </c>
    </row>
    <row r="1117">
      <c r="A1117" s="163" t="s">
        <v>9462</v>
      </c>
      <c r="B1117" s="163" t="s">
        <v>9463</v>
      </c>
      <c r="C1117" s="163" t="s">
        <v>2638</v>
      </c>
      <c r="D1117" s="163" t="s">
        <v>2639</v>
      </c>
      <c r="E1117" s="506">
        <v>45769.30069444444</v>
      </c>
      <c r="F1117" s="507">
        <v>14800.0</v>
      </c>
      <c r="G1117" s="163" t="s">
        <v>2640</v>
      </c>
      <c r="H1117" s="507">
        <v>14800.0</v>
      </c>
      <c r="I1117" s="163" t="s">
        <v>2640</v>
      </c>
      <c r="J1117" s="163" t="s">
        <v>2641</v>
      </c>
      <c r="K1117" s="163" t="s">
        <v>2642</v>
      </c>
      <c r="L1117" s="163" t="s">
        <v>9464</v>
      </c>
      <c r="M1117" s="163" t="s">
        <v>9464</v>
      </c>
      <c r="N1117" s="163" t="s">
        <v>2645</v>
      </c>
      <c r="O1117" s="163" t="s">
        <v>2646</v>
      </c>
      <c r="P1117" s="163" t="s">
        <v>2683</v>
      </c>
      <c r="Q1117" s="163" t="s">
        <v>2648</v>
      </c>
      <c r="R1117" s="506">
        <v>45769.29861111111</v>
      </c>
      <c r="S1117" s="509"/>
      <c r="T1117" s="509"/>
      <c r="U1117" s="163" t="s">
        <v>9465</v>
      </c>
      <c r="V1117" s="510"/>
      <c r="W1117" s="510"/>
      <c r="X1117" s="510"/>
      <c r="Y1117" s="510"/>
      <c r="Z1117" s="510"/>
      <c r="AA1117" s="510"/>
      <c r="AB1117" s="163" t="s">
        <v>9466</v>
      </c>
      <c r="AC1117" s="511">
        <v>8.069372554E9</v>
      </c>
      <c r="AD1117" s="163" t="s">
        <v>9467</v>
      </c>
      <c r="AE1117" s="507">
        <v>473600.0</v>
      </c>
      <c r="AF1117" s="163" t="s">
        <v>2640</v>
      </c>
      <c r="AG1117" s="163" t="s">
        <v>3096</v>
      </c>
      <c r="AH1117" s="507">
        <v>32.0</v>
      </c>
      <c r="AI1117" s="509"/>
      <c r="AJ1117" s="163" t="s">
        <v>2651</v>
      </c>
      <c r="AK1117" s="514">
        <v>45799.0</v>
      </c>
      <c r="AL1117" s="506">
        <v>45769.29861111111</v>
      </c>
      <c r="AM1117" s="163" t="s">
        <v>9468</v>
      </c>
      <c r="AN1117" s="510"/>
      <c r="AO1117" s="509"/>
      <c r="AP1117" s="509"/>
      <c r="AQ1117" s="509"/>
      <c r="AR1117" s="509"/>
      <c r="AS1117" s="509"/>
      <c r="AT1117" s="163" t="s">
        <v>2653</v>
      </c>
      <c r="AU1117" s="507">
        <v>6473.0</v>
      </c>
      <c r="AV1117" s="507">
        <v>1.0</v>
      </c>
      <c r="AW1117" s="507">
        <v>2028.0</v>
      </c>
      <c r="AX1117" s="163" t="s">
        <v>2687</v>
      </c>
      <c r="AY1117" s="163" t="s">
        <v>2921</v>
      </c>
      <c r="AZ1117" s="163" t="s">
        <v>2655</v>
      </c>
    </row>
    <row r="1118">
      <c r="A1118" s="163" t="s">
        <v>9469</v>
      </c>
      <c r="B1118" s="163" t="s">
        <v>9470</v>
      </c>
      <c r="C1118" s="163" t="s">
        <v>2638</v>
      </c>
      <c r="D1118" s="163" t="s">
        <v>2639</v>
      </c>
      <c r="E1118" s="506">
        <v>45769.30069444444</v>
      </c>
      <c r="F1118" s="507">
        <v>21800.0</v>
      </c>
      <c r="G1118" s="163" t="s">
        <v>2640</v>
      </c>
      <c r="H1118" s="507">
        <v>21800.0</v>
      </c>
      <c r="I1118" s="163" t="s">
        <v>2640</v>
      </c>
      <c r="J1118" s="163" t="s">
        <v>2641</v>
      </c>
      <c r="K1118" s="163" t="s">
        <v>2642</v>
      </c>
      <c r="L1118" s="163" t="s">
        <v>9471</v>
      </c>
      <c r="M1118" s="163" t="s">
        <v>9471</v>
      </c>
      <c r="N1118" s="163" t="s">
        <v>2645</v>
      </c>
      <c r="O1118" s="163" t="s">
        <v>2646</v>
      </c>
      <c r="P1118" s="163" t="s">
        <v>2673</v>
      </c>
      <c r="Q1118" s="163" t="s">
        <v>2648</v>
      </c>
      <c r="R1118" s="506">
        <v>45769.29861111111</v>
      </c>
      <c r="S1118" s="509"/>
      <c r="T1118" s="509"/>
      <c r="U1118" s="163" t="s">
        <v>9472</v>
      </c>
      <c r="V1118" s="510"/>
      <c r="W1118" s="510"/>
      <c r="X1118" s="510"/>
      <c r="Y1118" s="510"/>
      <c r="Z1118" s="510"/>
      <c r="AA1118" s="510"/>
      <c r="AB1118" s="163" t="s">
        <v>9473</v>
      </c>
      <c r="AC1118" s="511">
        <v>9.019862913E9</v>
      </c>
      <c r="AD1118" s="163" t="s">
        <v>9474</v>
      </c>
      <c r="AE1118" s="507">
        <v>763000.0</v>
      </c>
      <c r="AF1118" s="163" t="s">
        <v>2640</v>
      </c>
      <c r="AG1118" s="163" t="s">
        <v>3096</v>
      </c>
      <c r="AH1118" s="507">
        <v>35.0</v>
      </c>
      <c r="AI1118" s="509"/>
      <c r="AJ1118" s="163" t="s">
        <v>2651</v>
      </c>
      <c r="AK1118" s="514">
        <v>45799.0</v>
      </c>
      <c r="AL1118" s="506">
        <v>45769.29861111111</v>
      </c>
      <c r="AM1118" s="163" t="s">
        <v>9475</v>
      </c>
      <c r="AN1118" s="510"/>
      <c r="AO1118" s="509"/>
      <c r="AP1118" s="509"/>
      <c r="AQ1118" s="509"/>
      <c r="AR1118" s="509"/>
      <c r="AS1118" s="509"/>
      <c r="AT1118" s="163" t="s">
        <v>2653</v>
      </c>
      <c r="AU1118" s="507">
        <v>4195.0</v>
      </c>
      <c r="AV1118" s="507">
        <v>8.0</v>
      </c>
      <c r="AW1118" s="507">
        <v>2027.0</v>
      </c>
      <c r="AX1118" s="163" t="s">
        <v>2677</v>
      </c>
      <c r="AY1118" s="163" t="s">
        <v>2893</v>
      </c>
      <c r="AZ1118" s="163" t="s">
        <v>2655</v>
      </c>
    </row>
    <row r="1119">
      <c r="A1119" s="163" t="s">
        <v>9476</v>
      </c>
      <c r="B1119" s="163" t="s">
        <v>9477</v>
      </c>
      <c r="C1119" s="163" t="s">
        <v>2638</v>
      </c>
      <c r="D1119" s="163" t="s">
        <v>2639</v>
      </c>
      <c r="E1119" s="506">
        <v>45769.3</v>
      </c>
      <c r="F1119" s="507">
        <v>21900.0</v>
      </c>
      <c r="G1119" s="163" t="s">
        <v>2640</v>
      </c>
      <c r="H1119" s="507">
        <v>21900.0</v>
      </c>
      <c r="I1119" s="163" t="s">
        <v>2640</v>
      </c>
      <c r="J1119" s="163" t="s">
        <v>2641</v>
      </c>
      <c r="K1119" s="163" t="s">
        <v>2642</v>
      </c>
      <c r="L1119" s="163" t="s">
        <v>9478</v>
      </c>
      <c r="M1119" s="163" t="s">
        <v>9478</v>
      </c>
      <c r="N1119" s="163" t="s">
        <v>2645</v>
      </c>
      <c r="O1119" s="163" t="s">
        <v>2646</v>
      </c>
      <c r="P1119" s="163" t="s">
        <v>2673</v>
      </c>
      <c r="Q1119" s="163" t="s">
        <v>2648</v>
      </c>
      <c r="R1119" s="506">
        <v>45769.299305555556</v>
      </c>
      <c r="S1119" s="509"/>
      <c r="T1119" s="509"/>
      <c r="U1119" s="163" t="s">
        <v>9479</v>
      </c>
      <c r="V1119" s="510"/>
      <c r="W1119" s="510"/>
      <c r="X1119" s="510"/>
      <c r="Y1119" s="510"/>
      <c r="Z1119" s="510"/>
      <c r="AA1119" s="510"/>
      <c r="AB1119" s="163" t="s">
        <v>9480</v>
      </c>
      <c r="AC1119" s="511">
        <v>9.091421523E9</v>
      </c>
      <c r="AD1119" s="163" t="s">
        <v>9481</v>
      </c>
      <c r="AE1119" s="507">
        <v>766500.0</v>
      </c>
      <c r="AF1119" s="163" t="s">
        <v>2640</v>
      </c>
      <c r="AG1119" s="163" t="s">
        <v>3096</v>
      </c>
      <c r="AH1119" s="507">
        <v>36.0</v>
      </c>
      <c r="AI1119" s="509"/>
      <c r="AJ1119" s="163" t="s">
        <v>2651</v>
      </c>
      <c r="AK1119" s="514">
        <v>45799.0</v>
      </c>
      <c r="AL1119" s="506">
        <v>45769.299305555556</v>
      </c>
      <c r="AM1119" s="163" t="s">
        <v>9482</v>
      </c>
      <c r="AN1119" s="510"/>
      <c r="AO1119" s="509"/>
      <c r="AP1119" s="509"/>
      <c r="AQ1119" s="509"/>
      <c r="AR1119" s="509"/>
      <c r="AS1119" s="509"/>
      <c r="AT1119" s="163" t="s">
        <v>2653</v>
      </c>
      <c r="AU1119" s="507">
        <v>4190.0</v>
      </c>
      <c r="AV1119" s="507">
        <v>4.0</v>
      </c>
      <c r="AW1119" s="507">
        <v>2026.0</v>
      </c>
      <c r="AX1119" s="163" t="s">
        <v>2677</v>
      </c>
      <c r="AY1119" s="163" t="s">
        <v>2717</v>
      </c>
      <c r="AZ1119" s="163" t="s">
        <v>2655</v>
      </c>
    </row>
    <row r="1120">
      <c r="A1120" s="163" t="s">
        <v>9483</v>
      </c>
      <c r="B1120" s="163" t="s">
        <v>9484</v>
      </c>
      <c r="C1120" s="163" t="s">
        <v>2638</v>
      </c>
      <c r="D1120" s="163" t="s">
        <v>2639</v>
      </c>
      <c r="E1120" s="506">
        <v>45769.3</v>
      </c>
      <c r="F1120" s="507">
        <v>21400.0</v>
      </c>
      <c r="G1120" s="163" t="s">
        <v>2640</v>
      </c>
      <c r="H1120" s="507">
        <v>21400.0</v>
      </c>
      <c r="I1120" s="163" t="s">
        <v>2640</v>
      </c>
      <c r="J1120" s="163" t="s">
        <v>2641</v>
      </c>
      <c r="K1120" s="163" t="s">
        <v>2642</v>
      </c>
      <c r="L1120" s="163" t="s">
        <v>9485</v>
      </c>
      <c r="M1120" s="163" t="s">
        <v>9485</v>
      </c>
      <c r="N1120" s="163" t="s">
        <v>2645</v>
      </c>
      <c r="O1120" s="163" t="s">
        <v>2646</v>
      </c>
      <c r="P1120" s="163" t="s">
        <v>2673</v>
      </c>
      <c r="Q1120" s="163" t="s">
        <v>2648</v>
      </c>
      <c r="R1120" s="506">
        <v>45769.29861111111</v>
      </c>
      <c r="S1120" s="509"/>
      <c r="T1120" s="509"/>
      <c r="U1120" s="163" t="s">
        <v>9486</v>
      </c>
      <c r="V1120" s="510"/>
      <c r="W1120" s="510"/>
      <c r="X1120" s="510"/>
      <c r="Y1120" s="510"/>
      <c r="Z1120" s="510"/>
      <c r="AA1120" s="510"/>
      <c r="AB1120" s="163" t="s">
        <v>9487</v>
      </c>
      <c r="AC1120" s="511">
        <v>8.061182333E9</v>
      </c>
      <c r="AD1120" s="163" t="s">
        <v>9488</v>
      </c>
      <c r="AE1120" s="507">
        <v>684800.0</v>
      </c>
      <c r="AF1120" s="163" t="s">
        <v>2640</v>
      </c>
      <c r="AG1120" s="163" t="s">
        <v>3096</v>
      </c>
      <c r="AH1120" s="507">
        <v>32.0</v>
      </c>
      <c r="AI1120" s="509"/>
      <c r="AJ1120" s="163" t="s">
        <v>2651</v>
      </c>
      <c r="AK1120" s="514">
        <v>45799.0</v>
      </c>
      <c r="AL1120" s="506">
        <v>45769.29861111111</v>
      </c>
      <c r="AM1120" s="163" t="s">
        <v>3064</v>
      </c>
      <c r="AN1120" s="510"/>
      <c r="AO1120" s="509"/>
      <c r="AP1120" s="509"/>
      <c r="AQ1120" s="509"/>
      <c r="AR1120" s="509"/>
      <c r="AS1120" s="509"/>
      <c r="AT1120" s="163" t="s">
        <v>2700</v>
      </c>
      <c r="AU1120" s="507">
        <v>7814.0</v>
      </c>
      <c r="AV1120" s="507">
        <v>9.0</v>
      </c>
      <c r="AW1120" s="507">
        <v>2028.0</v>
      </c>
      <c r="AX1120" s="163" t="s">
        <v>3065</v>
      </c>
      <c r="AY1120" s="163" t="s">
        <v>3066</v>
      </c>
      <c r="AZ1120" s="163" t="s">
        <v>2655</v>
      </c>
    </row>
    <row r="1121">
      <c r="A1121" s="163" t="s">
        <v>9489</v>
      </c>
      <c r="B1121" s="163" t="s">
        <v>9490</v>
      </c>
      <c r="C1121" s="163" t="s">
        <v>2638</v>
      </c>
      <c r="D1121" s="163" t="s">
        <v>2639</v>
      </c>
      <c r="E1121" s="506">
        <v>45769.3</v>
      </c>
      <c r="F1121" s="507">
        <v>21900.0</v>
      </c>
      <c r="G1121" s="163" t="s">
        <v>2640</v>
      </c>
      <c r="H1121" s="507">
        <v>21900.0</v>
      </c>
      <c r="I1121" s="163" t="s">
        <v>2640</v>
      </c>
      <c r="J1121" s="163" t="s">
        <v>2641</v>
      </c>
      <c r="K1121" s="163" t="s">
        <v>2642</v>
      </c>
      <c r="L1121" s="163" t="s">
        <v>9491</v>
      </c>
      <c r="M1121" s="163" t="s">
        <v>9491</v>
      </c>
      <c r="N1121" s="163" t="s">
        <v>2645</v>
      </c>
      <c r="O1121" s="163" t="s">
        <v>2646</v>
      </c>
      <c r="P1121" s="163" t="s">
        <v>2683</v>
      </c>
      <c r="Q1121" s="163" t="s">
        <v>2648</v>
      </c>
      <c r="R1121" s="506">
        <v>45769.29861111111</v>
      </c>
      <c r="S1121" s="509"/>
      <c r="T1121" s="509"/>
      <c r="U1121" s="163" t="s">
        <v>9492</v>
      </c>
      <c r="V1121" s="510"/>
      <c r="W1121" s="510"/>
      <c r="X1121" s="510"/>
      <c r="Y1121" s="510"/>
      <c r="Z1121" s="510"/>
      <c r="AA1121" s="510"/>
      <c r="AB1121" s="163" t="s">
        <v>9493</v>
      </c>
      <c r="AC1121" s="511">
        <v>9.073985994E9</v>
      </c>
      <c r="AD1121" s="163" t="s">
        <v>9494</v>
      </c>
      <c r="AE1121" s="507">
        <v>788400.0</v>
      </c>
      <c r="AF1121" s="163" t="s">
        <v>2640</v>
      </c>
      <c r="AG1121" s="163" t="s">
        <v>3096</v>
      </c>
      <c r="AH1121" s="507">
        <v>36.0</v>
      </c>
      <c r="AI1121" s="509"/>
      <c r="AJ1121" s="163" t="s">
        <v>2651</v>
      </c>
      <c r="AK1121" s="514">
        <v>45799.0</v>
      </c>
      <c r="AL1121" s="506">
        <v>45769.29861111111</v>
      </c>
      <c r="AM1121" s="163" t="s">
        <v>9495</v>
      </c>
      <c r="AN1121" s="510"/>
      <c r="AO1121" s="509"/>
      <c r="AP1121" s="509"/>
      <c r="AQ1121" s="509"/>
      <c r="AR1121" s="509"/>
      <c r="AS1121" s="509"/>
      <c r="AT1121" s="163" t="s">
        <v>2653</v>
      </c>
      <c r="AU1121" s="507">
        <v>6487.0</v>
      </c>
      <c r="AV1121" s="507">
        <v>11.0</v>
      </c>
      <c r="AW1121" s="507">
        <v>2026.0</v>
      </c>
      <c r="AX1121" s="163" t="s">
        <v>2846</v>
      </c>
      <c r="AY1121" s="163" t="s">
        <v>9402</v>
      </c>
      <c r="AZ1121" s="163" t="s">
        <v>2655</v>
      </c>
    </row>
    <row r="1122">
      <c r="A1122" s="163" t="s">
        <v>9496</v>
      </c>
      <c r="B1122" s="163" t="s">
        <v>9497</v>
      </c>
      <c r="C1122" s="163" t="s">
        <v>2638</v>
      </c>
      <c r="D1122" s="163" t="s">
        <v>2639</v>
      </c>
      <c r="E1122" s="506">
        <v>45769.3</v>
      </c>
      <c r="F1122" s="507">
        <v>21700.0</v>
      </c>
      <c r="G1122" s="163" t="s">
        <v>2640</v>
      </c>
      <c r="H1122" s="507">
        <v>21700.0</v>
      </c>
      <c r="I1122" s="163" t="s">
        <v>2640</v>
      </c>
      <c r="J1122" s="163" t="s">
        <v>2641</v>
      </c>
      <c r="K1122" s="163" t="s">
        <v>2642</v>
      </c>
      <c r="L1122" s="163" t="s">
        <v>9498</v>
      </c>
      <c r="M1122" s="163" t="s">
        <v>9498</v>
      </c>
      <c r="N1122" s="163" t="s">
        <v>2645</v>
      </c>
      <c r="O1122" s="163" t="s">
        <v>2646</v>
      </c>
      <c r="P1122" s="163" t="s">
        <v>2683</v>
      </c>
      <c r="Q1122" s="163" t="s">
        <v>2648</v>
      </c>
      <c r="R1122" s="506">
        <v>45769.29861111111</v>
      </c>
      <c r="S1122" s="509"/>
      <c r="T1122" s="509"/>
      <c r="U1122" s="163" t="s">
        <v>9499</v>
      </c>
      <c r="V1122" s="510"/>
      <c r="W1122" s="510"/>
      <c r="X1122" s="510"/>
      <c r="Y1122" s="510"/>
      <c r="Z1122" s="510"/>
      <c r="AA1122" s="510"/>
      <c r="AB1122" s="163" t="s">
        <v>5605</v>
      </c>
      <c r="AC1122" s="511">
        <v>9.099465273E9</v>
      </c>
      <c r="AD1122" s="163" t="s">
        <v>9500</v>
      </c>
      <c r="AE1122" s="507">
        <v>781200.0</v>
      </c>
      <c r="AF1122" s="163" t="s">
        <v>2640</v>
      </c>
      <c r="AG1122" s="163" t="s">
        <v>3096</v>
      </c>
      <c r="AH1122" s="507">
        <v>36.0</v>
      </c>
      <c r="AI1122" s="509"/>
      <c r="AJ1122" s="163" t="s">
        <v>2651</v>
      </c>
      <c r="AK1122" s="514">
        <v>45799.0</v>
      </c>
      <c r="AL1122" s="506">
        <v>45769.29861111111</v>
      </c>
      <c r="AM1122" s="163" t="s">
        <v>5607</v>
      </c>
      <c r="AN1122" s="510"/>
      <c r="AO1122" s="509"/>
      <c r="AP1122" s="509"/>
      <c r="AQ1122" s="509"/>
      <c r="AR1122" s="509"/>
      <c r="AS1122" s="509"/>
      <c r="AT1122" s="163" t="s">
        <v>2653</v>
      </c>
      <c r="AU1122" s="507">
        <v>831.0</v>
      </c>
      <c r="AV1122" s="507">
        <v>12.0</v>
      </c>
      <c r="AW1122" s="507">
        <v>2028.0</v>
      </c>
      <c r="AX1122" s="163" t="s">
        <v>2687</v>
      </c>
      <c r="AY1122" s="163" t="s">
        <v>2688</v>
      </c>
      <c r="AZ1122" s="163" t="s">
        <v>2655</v>
      </c>
    </row>
    <row r="1123">
      <c r="A1123" s="163" t="s">
        <v>9501</v>
      </c>
      <c r="B1123" s="163" t="s">
        <v>9502</v>
      </c>
      <c r="C1123" s="163" t="s">
        <v>2638</v>
      </c>
      <c r="D1123" s="163" t="s">
        <v>2639</v>
      </c>
      <c r="E1123" s="506">
        <v>45769.3</v>
      </c>
      <c r="F1123" s="507">
        <v>19800.0</v>
      </c>
      <c r="G1123" s="163" t="s">
        <v>2640</v>
      </c>
      <c r="H1123" s="507">
        <v>19800.0</v>
      </c>
      <c r="I1123" s="163" t="s">
        <v>2640</v>
      </c>
      <c r="J1123" s="163" t="s">
        <v>2641</v>
      </c>
      <c r="K1123" s="163" t="s">
        <v>2642</v>
      </c>
      <c r="L1123" s="163" t="s">
        <v>9503</v>
      </c>
      <c r="M1123" s="163" t="s">
        <v>9503</v>
      </c>
      <c r="N1123" s="163" t="s">
        <v>2645</v>
      </c>
      <c r="O1123" s="163" t="s">
        <v>2646</v>
      </c>
      <c r="P1123" s="163" t="s">
        <v>2673</v>
      </c>
      <c r="Q1123" s="163" t="s">
        <v>2648</v>
      </c>
      <c r="R1123" s="506">
        <v>45769.29861111111</v>
      </c>
      <c r="S1123" s="509"/>
      <c r="T1123" s="509"/>
      <c r="U1123" s="163" t="s">
        <v>9504</v>
      </c>
      <c r="V1123" s="510"/>
      <c r="W1123" s="510"/>
      <c r="X1123" s="510"/>
      <c r="Y1123" s="510"/>
      <c r="Z1123" s="510"/>
      <c r="AA1123" s="510"/>
      <c r="AB1123" s="163" t="s">
        <v>9505</v>
      </c>
      <c r="AC1123" s="507">
        <v>9.075604725E9</v>
      </c>
      <c r="AD1123" s="163" t="s">
        <v>9506</v>
      </c>
      <c r="AE1123" s="507">
        <v>495000.0</v>
      </c>
      <c r="AF1123" s="163" t="s">
        <v>2640</v>
      </c>
      <c r="AG1123" s="163" t="s">
        <v>3096</v>
      </c>
      <c r="AH1123" s="507">
        <v>25.0</v>
      </c>
      <c r="AI1123" s="509"/>
      <c r="AJ1123" s="163" t="s">
        <v>2651</v>
      </c>
      <c r="AK1123" s="514">
        <v>45799.0</v>
      </c>
      <c r="AL1123" s="506">
        <v>45769.29861111111</v>
      </c>
      <c r="AM1123" s="163" t="s">
        <v>9507</v>
      </c>
      <c r="AN1123" s="510"/>
      <c r="AO1123" s="510"/>
      <c r="AP1123" s="509"/>
      <c r="AQ1123" s="509"/>
      <c r="AR1123" s="509"/>
      <c r="AS1123" s="509"/>
      <c r="AT1123" s="163" t="s">
        <v>2653</v>
      </c>
      <c r="AU1123" s="507">
        <v>6623.0</v>
      </c>
      <c r="AV1123" s="507">
        <v>2.0</v>
      </c>
      <c r="AW1123" s="507">
        <v>2028.0</v>
      </c>
      <c r="AX1123" s="163" t="s">
        <v>2936</v>
      </c>
      <c r="AY1123" s="163" t="s">
        <v>2717</v>
      </c>
      <c r="AZ1123" s="163" t="s">
        <v>2655</v>
      </c>
    </row>
    <row r="1124">
      <c r="A1124" s="163" t="s">
        <v>9508</v>
      </c>
      <c r="B1124" s="163" t="s">
        <v>7159</v>
      </c>
      <c r="C1124" s="163" t="s">
        <v>2638</v>
      </c>
      <c r="D1124" s="163" t="s">
        <v>2639</v>
      </c>
      <c r="E1124" s="506">
        <v>45769.299305555556</v>
      </c>
      <c r="F1124" s="507">
        <v>21300.0</v>
      </c>
      <c r="G1124" s="163" t="s">
        <v>2640</v>
      </c>
      <c r="H1124" s="507">
        <v>21300.0</v>
      </c>
      <c r="I1124" s="163" t="s">
        <v>2640</v>
      </c>
      <c r="J1124" s="163" t="s">
        <v>2641</v>
      </c>
      <c r="K1124" s="163" t="s">
        <v>2642</v>
      </c>
      <c r="L1124" s="163" t="s">
        <v>7160</v>
      </c>
      <c r="M1124" s="163" t="s">
        <v>7160</v>
      </c>
      <c r="N1124" s="163" t="s">
        <v>2645</v>
      </c>
      <c r="O1124" s="163" t="s">
        <v>2646</v>
      </c>
      <c r="P1124" s="163" t="s">
        <v>2673</v>
      </c>
      <c r="Q1124" s="163" t="s">
        <v>2648</v>
      </c>
      <c r="R1124" s="506">
        <v>45769.29791666667</v>
      </c>
      <c r="S1124" s="509"/>
      <c r="T1124" s="509"/>
      <c r="U1124" s="163" t="s">
        <v>9509</v>
      </c>
      <c r="V1124" s="510"/>
      <c r="W1124" s="510"/>
      <c r="X1124" s="510"/>
      <c r="Y1124" s="510"/>
      <c r="Z1124" s="510"/>
      <c r="AA1124" s="510"/>
      <c r="AB1124" s="163" t="s">
        <v>7162</v>
      </c>
      <c r="AC1124" s="511">
        <v>8.051624274E9</v>
      </c>
      <c r="AD1124" s="163" t="s">
        <v>7163</v>
      </c>
      <c r="AE1124" s="507">
        <v>724200.0</v>
      </c>
      <c r="AF1124" s="163" t="s">
        <v>2640</v>
      </c>
      <c r="AG1124" s="163" t="s">
        <v>3096</v>
      </c>
      <c r="AH1124" s="507">
        <v>34.0</v>
      </c>
      <c r="AI1124" s="509"/>
      <c r="AJ1124" s="163" t="s">
        <v>2651</v>
      </c>
      <c r="AK1124" s="514">
        <v>45802.0</v>
      </c>
      <c r="AL1124" s="506">
        <v>45772.3</v>
      </c>
      <c r="AM1124" s="163" t="s">
        <v>3064</v>
      </c>
      <c r="AN1124" s="510"/>
      <c r="AO1124" s="509"/>
      <c r="AP1124" s="509"/>
      <c r="AQ1124" s="509"/>
      <c r="AR1124" s="509"/>
      <c r="AS1124" s="509"/>
      <c r="AT1124" s="163" t="s">
        <v>2700</v>
      </c>
      <c r="AU1124" s="507">
        <v>9407.0</v>
      </c>
      <c r="AV1124" s="507">
        <v>11.0</v>
      </c>
      <c r="AW1124" s="507">
        <v>2028.0</v>
      </c>
      <c r="AX1124" s="163" t="s">
        <v>3065</v>
      </c>
      <c r="AY1124" s="163" t="s">
        <v>3066</v>
      </c>
      <c r="AZ1124" s="163" t="s">
        <v>2655</v>
      </c>
    </row>
    <row r="1125">
      <c r="A1125" s="163" t="s">
        <v>9510</v>
      </c>
      <c r="B1125" s="163" t="s">
        <v>9511</v>
      </c>
      <c r="C1125" s="163" t="s">
        <v>2638</v>
      </c>
      <c r="D1125" s="163" t="s">
        <v>2639</v>
      </c>
      <c r="E1125" s="506">
        <v>45769.299305555556</v>
      </c>
      <c r="F1125" s="507">
        <v>15180.0</v>
      </c>
      <c r="G1125" s="163" t="s">
        <v>2640</v>
      </c>
      <c r="H1125" s="507">
        <v>15180.0</v>
      </c>
      <c r="I1125" s="163" t="s">
        <v>2640</v>
      </c>
      <c r="J1125" s="163" t="s">
        <v>2641</v>
      </c>
      <c r="K1125" s="163" t="s">
        <v>2642</v>
      </c>
      <c r="L1125" s="163" t="s">
        <v>9512</v>
      </c>
      <c r="M1125" s="163" t="s">
        <v>9512</v>
      </c>
      <c r="N1125" s="163" t="s">
        <v>2645</v>
      </c>
      <c r="O1125" s="163" t="s">
        <v>2646</v>
      </c>
      <c r="P1125" s="163" t="s">
        <v>2673</v>
      </c>
      <c r="Q1125" s="163" t="s">
        <v>2648</v>
      </c>
      <c r="R1125" s="506">
        <v>45769.29791666667</v>
      </c>
      <c r="S1125" s="509"/>
      <c r="T1125" s="509"/>
      <c r="U1125" s="163" t="s">
        <v>9513</v>
      </c>
      <c r="V1125" s="510"/>
      <c r="W1125" s="510"/>
      <c r="X1125" s="510"/>
      <c r="Y1125" s="510"/>
      <c r="Z1125" s="510"/>
      <c r="AA1125" s="510"/>
      <c r="AB1125" s="163" t="s">
        <v>9514</v>
      </c>
      <c r="AC1125" s="511">
        <v>8.049120617E9</v>
      </c>
      <c r="AD1125" s="163" t="s">
        <v>9515</v>
      </c>
      <c r="AE1125" s="507">
        <v>561660.0</v>
      </c>
      <c r="AF1125" s="163" t="s">
        <v>2640</v>
      </c>
      <c r="AG1125" s="163" t="s">
        <v>3096</v>
      </c>
      <c r="AH1125" s="507">
        <v>37.0</v>
      </c>
      <c r="AI1125" s="509"/>
      <c r="AJ1125" s="163" t="s">
        <v>2651</v>
      </c>
      <c r="AK1125" s="514">
        <v>45799.0</v>
      </c>
      <c r="AL1125" s="506">
        <v>45769.29791666667</v>
      </c>
      <c r="AM1125" s="163" t="s">
        <v>9516</v>
      </c>
      <c r="AN1125" s="510"/>
      <c r="AO1125" s="509"/>
      <c r="AP1125" s="509"/>
      <c r="AQ1125" s="509"/>
      <c r="AR1125" s="509"/>
      <c r="AS1125" s="509"/>
      <c r="AT1125" s="163" t="s">
        <v>2653</v>
      </c>
      <c r="AU1125" s="507">
        <v>8199.0</v>
      </c>
      <c r="AV1125" s="507">
        <v>7.0</v>
      </c>
      <c r="AW1125" s="507">
        <v>2026.0</v>
      </c>
      <c r="AX1125" s="163" t="s">
        <v>2677</v>
      </c>
      <c r="AY1125" s="163" t="s">
        <v>2678</v>
      </c>
      <c r="AZ1125" s="163" t="s">
        <v>2655</v>
      </c>
    </row>
    <row r="1126">
      <c r="A1126" s="163" t="s">
        <v>9517</v>
      </c>
      <c r="B1126" s="163" t="s">
        <v>9518</v>
      </c>
      <c r="C1126" s="163" t="s">
        <v>2638</v>
      </c>
      <c r="D1126" s="163" t="s">
        <v>2639</v>
      </c>
      <c r="E1126" s="506">
        <v>45769.299305555556</v>
      </c>
      <c r="F1126" s="507">
        <v>15180.0</v>
      </c>
      <c r="G1126" s="163" t="s">
        <v>2640</v>
      </c>
      <c r="H1126" s="507">
        <v>15180.0</v>
      </c>
      <c r="I1126" s="163" t="s">
        <v>2640</v>
      </c>
      <c r="J1126" s="163" t="s">
        <v>2641</v>
      </c>
      <c r="K1126" s="163" t="s">
        <v>2642</v>
      </c>
      <c r="L1126" s="163" t="s">
        <v>9519</v>
      </c>
      <c r="M1126" s="163" t="s">
        <v>9519</v>
      </c>
      <c r="N1126" s="163" t="s">
        <v>2645</v>
      </c>
      <c r="O1126" s="163" t="s">
        <v>2646</v>
      </c>
      <c r="P1126" s="163" t="s">
        <v>2673</v>
      </c>
      <c r="Q1126" s="163" t="s">
        <v>2648</v>
      </c>
      <c r="R1126" s="506">
        <v>45769.29791666667</v>
      </c>
      <c r="S1126" s="509"/>
      <c r="T1126" s="509"/>
      <c r="U1126" s="163" t="s">
        <v>9520</v>
      </c>
      <c r="V1126" s="510"/>
      <c r="W1126" s="510"/>
      <c r="X1126" s="510"/>
      <c r="Y1126" s="510"/>
      <c r="Z1126" s="510"/>
      <c r="AA1126" s="510"/>
      <c r="AB1126" s="163" t="s">
        <v>9521</v>
      </c>
      <c r="AC1126" s="511">
        <v>7.026526391E9</v>
      </c>
      <c r="AD1126" s="163" t="s">
        <v>9522</v>
      </c>
      <c r="AE1126" s="507">
        <v>576840.0</v>
      </c>
      <c r="AF1126" s="163" t="s">
        <v>2640</v>
      </c>
      <c r="AG1126" s="163" t="s">
        <v>3096</v>
      </c>
      <c r="AH1126" s="507">
        <v>38.0</v>
      </c>
      <c r="AI1126" s="509"/>
      <c r="AJ1126" s="163" t="s">
        <v>2651</v>
      </c>
      <c r="AK1126" s="514">
        <v>45799.0</v>
      </c>
      <c r="AL1126" s="506">
        <v>45769.29791666667</v>
      </c>
      <c r="AM1126" s="163" t="s">
        <v>9523</v>
      </c>
      <c r="AN1126" s="510"/>
      <c r="AO1126" s="509"/>
      <c r="AP1126" s="509"/>
      <c r="AQ1126" s="509"/>
      <c r="AR1126" s="509"/>
      <c r="AS1126" s="509"/>
      <c r="AT1126" s="163" t="s">
        <v>2653</v>
      </c>
      <c r="AU1126" s="507">
        <v>38.0</v>
      </c>
      <c r="AV1126" s="507">
        <v>6.0</v>
      </c>
      <c r="AW1126" s="507">
        <v>2027.0</v>
      </c>
      <c r="AX1126" s="163" t="s">
        <v>2677</v>
      </c>
      <c r="AY1126" s="163" t="s">
        <v>2678</v>
      </c>
      <c r="AZ1126" s="163" t="s">
        <v>2655</v>
      </c>
    </row>
    <row r="1127">
      <c r="A1127" s="163" t="s">
        <v>9524</v>
      </c>
      <c r="B1127" s="163" t="s">
        <v>9525</v>
      </c>
      <c r="C1127" s="163" t="s">
        <v>2638</v>
      </c>
      <c r="D1127" s="163" t="s">
        <v>2639</v>
      </c>
      <c r="E1127" s="506">
        <v>45769.29861111111</v>
      </c>
      <c r="F1127" s="507">
        <v>21400.0</v>
      </c>
      <c r="G1127" s="163" t="s">
        <v>2640</v>
      </c>
      <c r="H1127" s="507">
        <v>21400.0</v>
      </c>
      <c r="I1127" s="163" t="s">
        <v>2640</v>
      </c>
      <c r="J1127" s="163" t="s">
        <v>2641</v>
      </c>
      <c r="K1127" s="163" t="s">
        <v>2642</v>
      </c>
      <c r="L1127" s="163" t="s">
        <v>9526</v>
      </c>
      <c r="M1127" s="163" t="s">
        <v>9526</v>
      </c>
      <c r="N1127" s="163" t="s">
        <v>2645</v>
      </c>
      <c r="O1127" s="163" t="s">
        <v>2646</v>
      </c>
      <c r="P1127" s="163" t="s">
        <v>2647</v>
      </c>
      <c r="Q1127" s="163" t="s">
        <v>2648</v>
      </c>
      <c r="R1127" s="506">
        <v>45769.29861111111</v>
      </c>
      <c r="S1127" s="509"/>
      <c r="T1127" s="509"/>
      <c r="U1127" s="163" t="s">
        <v>9527</v>
      </c>
      <c r="V1127" s="510"/>
      <c r="W1127" s="510"/>
      <c r="X1127" s="510"/>
      <c r="Y1127" s="510"/>
      <c r="Z1127" s="510"/>
      <c r="AA1127" s="510"/>
      <c r="AB1127" s="163" t="s">
        <v>9528</v>
      </c>
      <c r="AC1127" s="507">
        <v>9.07371484E9</v>
      </c>
      <c r="AD1127" s="163" t="s">
        <v>9529</v>
      </c>
      <c r="AE1127" s="507">
        <v>706200.0</v>
      </c>
      <c r="AF1127" s="163" t="s">
        <v>2640</v>
      </c>
      <c r="AG1127" s="163" t="s">
        <v>3096</v>
      </c>
      <c r="AH1127" s="507">
        <v>33.0</v>
      </c>
      <c r="AI1127" s="509"/>
      <c r="AJ1127" s="163" t="s">
        <v>2651</v>
      </c>
      <c r="AK1127" s="514">
        <v>45799.0</v>
      </c>
      <c r="AL1127" s="506">
        <v>45769.29861111111</v>
      </c>
      <c r="AM1127" s="163" t="s">
        <v>9530</v>
      </c>
      <c r="AN1127" s="510"/>
      <c r="AO1127" s="509"/>
      <c r="AP1127" s="509"/>
      <c r="AQ1127" s="509"/>
      <c r="AR1127" s="509"/>
      <c r="AS1127" s="509"/>
      <c r="AT1127" s="163" t="s">
        <v>2700</v>
      </c>
      <c r="AU1127" s="507">
        <v>1056.0</v>
      </c>
      <c r="AV1127" s="507">
        <v>4.0</v>
      </c>
      <c r="AW1127" s="507">
        <v>2028.0</v>
      </c>
      <c r="AX1127" s="510"/>
      <c r="AY1127" s="510"/>
      <c r="AZ1127" s="163" t="s">
        <v>2655</v>
      </c>
    </row>
    <row r="1128">
      <c r="A1128" s="163" t="s">
        <v>9531</v>
      </c>
      <c r="B1128" s="163" t="s">
        <v>9532</v>
      </c>
      <c r="C1128" s="163" t="s">
        <v>2638</v>
      </c>
      <c r="D1128" s="163" t="s">
        <v>2639</v>
      </c>
      <c r="E1128" s="506">
        <v>45769.29861111111</v>
      </c>
      <c r="F1128" s="507">
        <v>21400.0</v>
      </c>
      <c r="G1128" s="163" t="s">
        <v>2640</v>
      </c>
      <c r="H1128" s="507">
        <v>21400.0</v>
      </c>
      <c r="I1128" s="163" t="s">
        <v>2640</v>
      </c>
      <c r="J1128" s="163" t="s">
        <v>2641</v>
      </c>
      <c r="K1128" s="163" t="s">
        <v>2642</v>
      </c>
      <c r="L1128" s="163" t="s">
        <v>9533</v>
      </c>
      <c r="M1128" s="163" t="s">
        <v>9533</v>
      </c>
      <c r="N1128" s="163" t="s">
        <v>2645</v>
      </c>
      <c r="O1128" s="163" t="s">
        <v>2646</v>
      </c>
      <c r="P1128" s="163" t="s">
        <v>2647</v>
      </c>
      <c r="Q1128" s="163" t="s">
        <v>2648</v>
      </c>
      <c r="R1128" s="506">
        <v>45769.29861111111</v>
      </c>
      <c r="S1128" s="509"/>
      <c r="T1128" s="509"/>
      <c r="U1128" s="163" t="s">
        <v>9534</v>
      </c>
      <c r="V1128" s="510"/>
      <c r="W1128" s="510"/>
      <c r="X1128" s="510"/>
      <c r="Y1128" s="510"/>
      <c r="Z1128" s="510"/>
      <c r="AA1128" s="510"/>
      <c r="AB1128" s="163" t="s">
        <v>9535</v>
      </c>
      <c r="AC1128" s="511">
        <v>8.014997411E9</v>
      </c>
      <c r="AD1128" s="163" t="s">
        <v>9536</v>
      </c>
      <c r="AE1128" s="507">
        <v>749000.0</v>
      </c>
      <c r="AF1128" s="163" t="s">
        <v>2640</v>
      </c>
      <c r="AG1128" s="163" t="s">
        <v>3096</v>
      </c>
      <c r="AH1128" s="507">
        <v>35.0</v>
      </c>
      <c r="AI1128" s="509"/>
      <c r="AJ1128" s="163" t="s">
        <v>2651</v>
      </c>
      <c r="AK1128" s="514">
        <v>45799.0</v>
      </c>
      <c r="AL1128" s="506">
        <v>45769.29861111111</v>
      </c>
      <c r="AM1128" s="163" t="s">
        <v>9537</v>
      </c>
      <c r="AN1128" s="510"/>
      <c r="AO1128" s="509"/>
      <c r="AP1128" s="509"/>
      <c r="AQ1128" s="509"/>
      <c r="AR1128" s="509"/>
      <c r="AS1128" s="509"/>
      <c r="AT1128" s="163" t="s">
        <v>2700</v>
      </c>
      <c r="AU1128" s="507">
        <v>1293.0</v>
      </c>
      <c r="AV1128" s="507">
        <v>4.0</v>
      </c>
      <c r="AW1128" s="507">
        <v>2026.0</v>
      </c>
      <c r="AX1128" s="510"/>
      <c r="AY1128" s="510"/>
      <c r="AZ1128" s="163" t="s">
        <v>2655</v>
      </c>
    </row>
    <row r="1129">
      <c r="A1129" s="163" t="s">
        <v>9538</v>
      </c>
      <c r="B1129" s="163" t="s">
        <v>9539</v>
      </c>
      <c r="C1129" s="163" t="s">
        <v>2638</v>
      </c>
      <c r="D1129" s="163" t="s">
        <v>2639</v>
      </c>
      <c r="E1129" s="506">
        <v>45769.29861111111</v>
      </c>
      <c r="F1129" s="507">
        <v>21300.0</v>
      </c>
      <c r="G1129" s="163" t="s">
        <v>2640</v>
      </c>
      <c r="H1129" s="507">
        <v>21300.0</v>
      </c>
      <c r="I1129" s="163" t="s">
        <v>2640</v>
      </c>
      <c r="J1129" s="163" t="s">
        <v>2641</v>
      </c>
      <c r="K1129" s="163" t="s">
        <v>2642</v>
      </c>
      <c r="L1129" s="163" t="s">
        <v>9540</v>
      </c>
      <c r="M1129" s="163" t="s">
        <v>9540</v>
      </c>
      <c r="N1129" s="163" t="s">
        <v>2645</v>
      </c>
      <c r="O1129" s="163" t="s">
        <v>2646</v>
      </c>
      <c r="P1129" s="163" t="s">
        <v>2647</v>
      </c>
      <c r="Q1129" s="163" t="s">
        <v>2648</v>
      </c>
      <c r="R1129" s="506">
        <v>45769.29861111111</v>
      </c>
      <c r="S1129" s="509"/>
      <c r="T1129" s="509"/>
      <c r="U1129" s="163" t="s">
        <v>9541</v>
      </c>
      <c r="V1129" s="510"/>
      <c r="W1129" s="510"/>
      <c r="X1129" s="510"/>
      <c r="Y1129" s="510"/>
      <c r="Z1129" s="510"/>
      <c r="AA1129" s="510"/>
      <c r="AB1129" s="163" t="s">
        <v>9542</v>
      </c>
      <c r="AC1129" s="511">
        <v>8.015638001E9</v>
      </c>
      <c r="AD1129" s="163" t="s">
        <v>9543</v>
      </c>
      <c r="AE1129" s="507">
        <v>724200.0</v>
      </c>
      <c r="AF1129" s="163" t="s">
        <v>2640</v>
      </c>
      <c r="AG1129" s="163" t="s">
        <v>3096</v>
      </c>
      <c r="AH1129" s="507">
        <v>34.0</v>
      </c>
      <c r="AI1129" s="509"/>
      <c r="AJ1129" s="163" t="s">
        <v>2651</v>
      </c>
      <c r="AK1129" s="514">
        <v>45799.0</v>
      </c>
      <c r="AL1129" s="506">
        <v>45769.29861111111</v>
      </c>
      <c r="AM1129" s="163" t="s">
        <v>9544</v>
      </c>
      <c r="AN1129" s="510"/>
      <c r="AO1129" s="509"/>
      <c r="AP1129" s="509"/>
      <c r="AQ1129" s="509"/>
      <c r="AR1129" s="509"/>
      <c r="AS1129" s="509"/>
      <c r="AT1129" s="163" t="s">
        <v>2653</v>
      </c>
      <c r="AU1129" s="507">
        <v>2394.0</v>
      </c>
      <c r="AV1129" s="507">
        <v>10.0</v>
      </c>
      <c r="AW1129" s="507">
        <v>2028.0</v>
      </c>
      <c r="AX1129" s="510"/>
      <c r="AY1129" s="510"/>
      <c r="AZ1129" s="163" t="s">
        <v>2655</v>
      </c>
    </row>
    <row r="1130">
      <c r="A1130" s="163" t="s">
        <v>9545</v>
      </c>
      <c r="B1130" s="163" t="s">
        <v>9546</v>
      </c>
      <c r="C1130" s="163" t="s">
        <v>2638</v>
      </c>
      <c r="D1130" s="163" t="s">
        <v>2639</v>
      </c>
      <c r="E1130" s="506">
        <v>45769.29861111111</v>
      </c>
      <c r="F1130" s="507">
        <v>19985.0</v>
      </c>
      <c r="G1130" s="163" t="s">
        <v>2640</v>
      </c>
      <c r="H1130" s="507">
        <v>19985.0</v>
      </c>
      <c r="I1130" s="163" t="s">
        <v>2640</v>
      </c>
      <c r="J1130" s="163" t="s">
        <v>2641</v>
      </c>
      <c r="K1130" s="163" t="s">
        <v>2642</v>
      </c>
      <c r="L1130" s="163" t="s">
        <v>9547</v>
      </c>
      <c r="M1130" s="163" t="s">
        <v>9547</v>
      </c>
      <c r="N1130" s="163" t="s">
        <v>2645</v>
      </c>
      <c r="O1130" s="163" t="s">
        <v>2646</v>
      </c>
      <c r="P1130" s="163" t="s">
        <v>2683</v>
      </c>
      <c r="Q1130" s="163" t="s">
        <v>2648</v>
      </c>
      <c r="R1130" s="506">
        <v>45769.29722222222</v>
      </c>
      <c r="S1130" s="509"/>
      <c r="T1130" s="509"/>
      <c r="U1130" s="163" t="s">
        <v>9548</v>
      </c>
      <c r="V1130" s="510"/>
      <c r="W1130" s="510"/>
      <c r="X1130" s="510"/>
      <c r="Y1130" s="510"/>
      <c r="Z1130" s="510"/>
      <c r="AA1130" s="510"/>
      <c r="AB1130" s="163" t="s">
        <v>9549</v>
      </c>
      <c r="AC1130" s="507">
        <v>8.05972902E9</v>
      </c>
      <c r="AD1130" s="163" t="s">
        <v>9550</v>
      </c>
      <c r="AE1130" s="507">
        <v>679640.0</v>
      </c>
      <c r="AF1130" s="163" t="s">
        <v>2640</v>
      </c>
      <c r="AG1130" s="163" t="s">
        <v>3096</v>
      </c>
      <c r="AH1130" s="507">
        <v>24.0</v>
      </c>
      <c r="AI1130" s="509"/>
      <c r="AJ1130" s="163" t="s">
        <v>2651</v>
      </c>
      <c r="AK1130" s="514">
        <v>45799.0</v>
      </c>
      <c r="AL1130" s="506">
        <v>45769.29722222222</v>
      </c>
      <c r="AM1130" s="163" t="s">
        <v>9551</v>
      </c>
      <c r="AN1130" s="510"/>
      <c r="AO1130" s="509"/>
      <c r="AP1130" s="509"/>
      <c r="AQ1130" s="509"/>
      <c r="AR1130" s="509"/>
      <c r="AS1130" s="509"/>
      <c r="AT1130" s="163" t="s">
        <v>2653</v>
      </c>
      <c r="AU1130" s="507">
        <v>548.0</v>
      </c>
      <c r="AV1130" s="507">
        <v>2.0</v>
      </c>
      <c r="AW1130" s="507">
        <v>2026.0</v>
      </c>
      <c r="AX1130" s="163" t="s">
        <v>2687</v>
      </c>
      <c r="AY1130" s="163" t="s">
        <v>2688</v>
      </c>
      <c r="AZ1130" s="163" t="s">
        <v>2655</v>
      </c>
    </row>
    <row r="1131">
      <c r="A1131" s="163" t="s">
        <v>9552</v>
      </c>
      <c r="B1131" s="163" t="s">
        <v>9553</v>
      </c>
      <c r="C1131" s="163" t="s">
        <v>2638</v>
      </c>
      <c r="D1131" s="163" t="s">
        <v>2639</v>
      </c>
      <c r="E1131" s="506">
        <v>45769.29861111111</v>
      </c>
      <c r="F1131" s="507">
        <v>21700.0</v>
      </c>
      <c r="G1131" s="163" t="s">
        <v>2640</v>
      </c>
      <c r="H1131" s="507">
        <v>21700.0</v>
      </c>
      <c r="I1131" s="163" t="s">
        <v>2640</v>
      </c>
      <c r="J1131" s="163" t="s">
        <v>2641</v>
      </c>
      <c r="K1131" s="163" t="s">
        <v>2642</v>
      </c>
      <c r="L1131" s="163" t="s">
        <v>9554</v>
      </c>
      <c r="M1131" s="163" t="s">
        <v>9554</v>
      </c>
      <c r="N1131" s="163" t="s">
        <v>2645</v>
      </c>
      <c r="O1131" s="163" t="s">
        <v>2646</v>
      </c>
      <c r="P1131" s="163" t="s">
        <v>2647</v>
      </c>
      <c r="Q1131" s="163" t="s">
        <v>2648</v>
      </c>
      <c r="R1131" s="506">
        <v>45769.29861111111</v>
      </c>
      <c r="S1131" s="509"/>
      <c r="T1131" s="509"/>
      <c r="U1131" s="163" t="s">
        <v>9555</v>
      </c>
      <c r="V1131" s="510"/>
      <c r="W1131" s="510"/>
      <c r="X1131" s="510"/>
      <c r="Y1131" s="510"/>
      <c r="Z1131" s="510"/>
      <c r="AA1131" s="510"/>
      <c r="AB1131" s="163" t="s">
        <v>9556</v>
      </c>
      <c r="AC1131" s="510"/>
      <c r="AD1131" s="163" t="s">
        <v>9557</v>
      </c>
      <c r="AE1131" s="507">
        <v>781200.0</v>
      </c>
      <c r="AF1131" s="163" t="s">
        <v>2640</v>
      </c>
      <c r="AG1131" s="163" t="s">
        <v>3096</v>
      </c>
      <c r="AH1131" s="507">
        <v>36.0</v>
      </c>
      <c r="AI1131" s="509"/>
      <c r="AJ1131" s="163" t="s">
        <v>2651</v>
      </c>
      <c r="AK1131" s="514">
        <v>45799.0</v>
      </c>
      <c r="AL1131" s="506">
        <v>45769.29861111111</v>
      </c>
      <c r="AM1131" s="163" t="s">
        <v>9558</v>
      </c>
      <c r="AN1131" s="510"/>
      <c r="AO1131" s="510"/>
      <c r="AP1131" s="509"/>
      <c r="AQ1131" s="509"/>
      <c r="AR1131" s="509"/>
      <c r="AS1131" s="509"/>
      <c r="AT1131" s="163" t="s">
        <v>2653</v>
      </c>
      <c r="AU1131" s="507">
        <v>1041.0</v>
      </c>
      <c r="AV1131" s="507">
        <v>10.0</v>
      </c>
      <c r="AW1131" s="507">
        <v>2031.0</v>
      </c>
      <c r="AX1131" s="163" t="s">
        <v>2730</v>
      </c>
      <c r="AY1131" s="163" t="s">
        <v>9559</v>
      </c>
      <c r="AZ1131" s="163" t="s">
        <v>2655</v>
      </c>
    </row>
    <row r="1132">
      <c r="A1132" s="163" t="s">
        <v>9560</v>
      </c>
      <c r="B1132" s="163" t="s">
        <v>9561</v>
      </c>
      <c r="C1132" s="163" t="s">
        <v>2638</v>
      </c>
      <c r="D1132" s="163" t="s">
        <v>2639</v>
      </c>
      <c r="E1132" s="506">
        <v>45769.28680555556</v>
      </c>
      <c r="F1132" s="507">
        <v>2980.0</v>
      </c>
      <c r="G1132" s="163" t="s">
        <v>2640</v>
      </c>
      <c r="H1132" s="507">
        <v>2980.0</v>
      </c>
      <c r="I1132" s="163" t="s">
        <v>2640</v>
      </c>
      <c r="J1132" s="163" t="s">
        <v>2641</v>
      </c>
      <c r="K1132" s="163" t="s">
        <v>2642</v>
      </c>
      <c r="L1132" s="163" t="s">
        <v>9562</v>
      </c>
      <c r="M1132" s="163" t="s">
        <v>9563</v>
      </c>
      <c r="N1132" s="163" t="s">
        <v>2645</v>
      </c>
      <c r="O1132" s="163" t="s">
        <v>2646</v>
      </c>
      <c r="P1132" s="163" t="s">
        <v>2647</v>
      </c>
      <c r="Q1132" s="163" t="s">
        <v>2648</v>
      </c>
      <c r="R1132" s="506">
        <v>45769.28680555556</v>
      </c>
      <c r="S1132" s="509"/>
      <c r="T1132" s="509"/>
      <c r="U1132" s="163" t="s">
        <v>9564</v>
      </c>
      <c r="V1132" s="510"/>
      <c r="W1132" s="510"/>
      <c r="X1132" s="510"/>
      <c r="Y1132" s="510"/>
      <c r="Z1132" s="510"/>
      <c r="AA1132" s="510"/>
      <c r="AB1132" s="163" t="s">
        <v>9565</v>
      </c>
      <c r="AC1132" s="507">
        <v>8.032046324E9</v>
      </c>
      <c r="AD1132" s="510"/>
      <c r="AE1132" s="509"/>
      <c r="AF1132" s="509"/>
      <c r="AG1132" s="509"/>
      <c r="AH1132" s="509"/>
      <c r="AI1132" s="509"/>
      <c r="AJ1132" s="163" t="s">
        <v>2651</v>
      </c>
      <c r="AK1132" s="509"/>
      <c r="AL1132" s="509"/>
      <c r="AM1132" s="163" t="s">
        <v>9566</v>
      </c>
      <c r="AN1132" s="510"/>
      <c r="AO1132" s="509"/>
      <c r="AP1132" s="509"/>
      <c r="AQ1132" s="509"/>
      <c r="AR1132" s="509"/>
      <c r="AS1132" s="509"/>
      <c r="AT1132" s="163" t="s">
        <v>2700</v>
      </c>
      <c r="AU1132" s="507">
        <v>1010.0</v>
      </c>
      <c r="AV1132" s="507">
        <v>8.0</v>
      </c>
      <c r="AW1132" s="507">
        <v>2031.0</v>
      </c>
      <c r="AX1132" s="510"/>
      <c r="AY1132" s="510"/>
      <c r="AZ1132" s="163" t="s">
        <v>2655</v>
      </c>
    </row>
    <row r="1133">
      <c r="A1133" s="163" t="s">
        <v>9567</v>
      </c>
      <c r="B1133" s="163" t="s">
        <v>9568</v>
      </c>
      <c r="C1133" s="163" t="s">
        <v>2638</v>
      </c>
      <c r="D1133" s="163" t="s">
        <v>2639</v>
      </c>
      <c r="E1133" s="506">
        <v>45769.28125</v>
      </c>
      <c r="F1133" s="507">
        <v>2980.0</v>
      </c>
      <c r="G1133" s="163" t="s">
        <v>2640</v>
      </c>
      <c r="H1133" s="507">
        <v>2980.0</v>
      </c>
      <c r="I1133" s="163" t="s">
        <v>2640</v>
      </c>
      <c r="J1133" s="163" t="s">
        <v>2641</v>
      </c>
      <c r="K1133" s="163" t="s">
        <v>2642</v>
      </c>
      <c r="L1133" s="163" t="s">
        <v>9569</v>
      </c>
      <c r="M1133" s="163" t="s">
        <v>9570</v>
      </c>
      <c r="N1133" s="163" t="s">
        <v>2645</v>
      </c>
      <c r="O1133" s="163" t="s">
        <v>2646</v>
      </c>
      <c r="P1133" s="163" t="s">
        <v>2673</v>
      </c>
      <c r="Q1133" s="163" t="s">
        <v>2648</v>
      </c>
      <c r="R1133" s="506">
        <v>45769.279861111114</v>
      </c>
      <c r="S1133" s="509"/>
      <c r="T1133" s="509"/>
      <c r="U1133" s="163" t="s">
        <v>9571</v>
      </c>
      <c r="V1133" s="510"/>
      <c r="W1133" s="510"/>
      <c r="X1133" s="510"/>
      <c r="Y1133" s="510"/>
      <c r="Z1133" s="510"/>
      <c r="AA1133" s="510"/>
      <c r="AB1133" s="163" t="s">
        <v>9572</v>
      </c>
      <c r="AC1133" s="507">
        <v>8.026123988E9</v>
      </c>
      <c r="AD1133" s="510"/>
      <c r="AE1133" s="509"/>
      <c r="AF1133" s="509"/>
      <c r="AG1133" s="509"/>
      <c r="AH1133" s="509"/>
      <c r="AI1133" s="509"/>
      <c r="AJ1133" s="163" t="s">
        <v>2651</v>
      </c>
      <c r="AK1133" s="509"/>
      <c r="AL1133" s="509"/>
      <c r="AM1133" s="163" t="s">
        <v>9573</v>
      </c>
      <c r="AN1133" s="510"/>
      <c r="AO1133" s="509"/>
      <c r="AP1133" s="509"/>
      <c r="AQ1133" s="509"/>
      <c r="AR1133" s="509"/>
      <c r="AS1133" s="509"/>
      <c r="AT1133" s="163" t="s">
        <v>2700</v>
      </c>
      <c r="AU1133" s="507">
        <v>6290.0</v>
      </c>
      <c r="AV1133" s="507">
        <v>11.0</v>
      </c>
      <c r="AW1133" s="507">
        <v>2031.0</v>
      </c>
      <c r="AX1133" s="163" t="s">
        <v>2677</v>
      </c>
      <c r="AY1133" s="163" t="s">
        <v>2717</v>
      </c>
      <c r="AZ1133" s="163" t="s">
        <v>2655</v>
      </c>
    </row>
    <row r="1134">
      <c r="A1134" s="163" t="s">
        <v>9574</v>
      </c>
      <c r="B1134" s="163" t="s">
        <v>9575</v>
      </c>
      <c r="C1134" s="163" t="s">
        <v>2638</v>
      </c>
      <c r="D1134" s="163" t="s">
        <v>2639</v>
      </c>
      <c r="E1134" s="506">
        <v>45769.27222222222</v>
      </c>
      <c r="F1134" s="507">
        <v>2980.0</v>
      </c>
      <c r="G1134" s="163" t="s">
        <v>2640</v>
      </c>
      <c r="H1134" s="507">
        <v>2980.0</v>
      </c>
      <c r="I1134" s="163" t="s">
        <v>2640</v>
      </c>
      <c r="J1134" s="163" t="s">
        <v>2641</v>
      </c>
      <c r="K1134" s="163" t="s">
        <v>2642</v>
      </c>
      <c r="L1134" s="163" t="s">
        <v>9576</v>
      </c>
      <c r="M1134" s="163" t="s">
        <v>9577</v>
      </c>
      <c r="N1134" s="163" t="s">
        <v>2645</v>
      </c>
      <c r="O1134" s="163" t="s">
        <v>2646</v>
      </c>
      <c r="P1134" s="163" t="s">
        <v>2683</v>
      </c>
      <c r="Q1134" s="163" t="s">
        <v>2648</v>
      </c>
      <c r="R1134" s="506">
        <v>45769.26944444444</v>
      </c>
      <c r="S1134" s="509"/>
      <c r="T1134" s="509"/>
      <c r="U1134" s="163" t="s">
        <v>9578</v>
      </c>
      <c r="V1134" s="510"/>
      <c r="W1134" s="510"/>
      <c r="X1134" s="510"/>
      <c r="Y1134" s="510"/>
      <c r="Z1134" s="510"/>
      <c r="AA1134" s="510"/>
      <c r="AB1134" s="163" t="s">
        <v>9579</v>
      </c>
      <c r="AC1134" s="507">
        <v>8.014043723E9</v>
      </c>
      <c r="AD1134" s="510"/>
      <c r="AE1134" s="509"/>
      <c r="AF1134" s="509"/>
      <c r="AG1134" s="509"/>
      <c r="AH1134" s="509"/>
      <c r="AI1134" s="509"/>
      <c r="AJ1134" s="163" t="s">
        <v>2651</v>
      </c>
      <c r="AK1134" s="509"/>
      <c r="AL1134" s="509"/>
      <c r="AM1134" s="163" t="s">
        <v>9580</v>
      </c>
      <c r="AN1134" s="510"/>
      <c r="AO1134" s="509"/>
      <c r="AP1134" s="509"/>
      <c r="AQ1134" s="509"/>
      <c r="AR1134" s="509"/>
      <c r="AS1134" s="509"/>
      <c r="AT1134" s="163" t="s">
        <v>2653</v>
      </c>
      <c r="AU1134" s="507">
        <v>796.0</v>
      </c>
      <c r="AV1134" s="507">
        <v>8.0</v>
      </c>
      <c r="AW1134" s="507">
        <v>2028.0</v>
      </c>
      <c r="AX1134" s="163" t="s">
        <v>2749</v>
      </c>
      <c r="AY1134" s="163" t="s">
        <v>2750</v>
      </c>
      <c r="AZ1134" s="163" t="s">
        <v>2655</v>
      </c>
    </row>
    <row r="1135">
      <c r="A1135" s="163" t="s">
        <v>9581</v>
      </c>
      <c r="B1135" s="163" t="s">
        <v>9582</v>
      </c>
      <c r="C1135" s="163" t="s">
        <v>2638</v>
      </c>
      <c r="D1135" s="163" t="s">
        <v>2639</v>
      </c>
      <c r="E1135" s="506">
        <v>45769.263194444444</v>
      </c>
      <c r="F1135" s="507">
        <v>2980.0</v>
      </c>
      <c r="G1135" s="163" t="s">
        <v>2640</v>
      </c>
      <c r="H1135" s="507">
        <v>2980.0</v>
      </c>
      <c r="I1135" s="163" t="s">
        <v>2640</v>
      </c>
      <c r="J1135" s="163" t="s">
        <v>2641</v>
      </c>
      <c r="K1135" s="163" t="s">
        <v>2642</v>
      </c>
      <c r="L1135" s="163" t="s">
        <v>9583</v>
      </c>
      <c r="M1135" s="163" t="s">
        <v>9584</v>
      </c>
      <c r="N1135" s="163" t="s">
        <v>2645</v>
      </c>
      <c r="O1135" s="163" t="s">
        <v>2646</v>
      </c>
      <c r="P1135" s="163" t="s">
        <v>2647</v>
      </c>
      <c r="Q1135" s="163" t="s">
        <v>2648</v>
      </c>
      <c r="R1135" s="506">
        <v>45769.263194444444</v>
      </c>
      <c r="S1135" s="509"/>
      <c r="T1135" s="509"/>
      <c r="U1135" s="163" t="s">
        <v>9585</v>
      </c>
      <c r="V1135" s="510"/>
      <c r="W1135" s="510"/>
      <c r="X1135" s="510"/>
      <c r="Y1135" s="510"/>
      <c r="Z1135" s="510"/>
      <c r="AA1135" s="510"/>
      <c r="AB1135" s="163" t="s">
        <v>9586</v>
      </c>
      <c r="AC1135" s="507">
        <v>9.05570469E9</v>
      </c>
      <c r="AD1135" s="510"/>
      <c r="AE1135" s="509"/>
      <c r="AF1135" s="509"/>
      <c r="AG1135" s="509"/>
      <c r="AH1135" s="509"/>
      <c r="AI1135" s="509"/>
      <c r="AJ1135" s="163" t="s">
        <v>2651</v>
      </c>
      <c r="AK1135" s="509"/>
      <c r="AL1135" s="509"/>
      <c r="AM1135" s="163" t="s">
        <v>9587</v>
      </c>
      <c r="AN1135" s="510"/>
      <c r="AO1135" s="509"/>
      <c r="AP1135" s="509"/>
      <c r="AQ1135" s="509"/>
      <c r="AR1135" s="509"/>
      <c r="AS1135" s="509"/>
      <c r="AT1135" s="163" t="s">
        <v>2653</v>
      </c>
      <c r="AU1135" s="507">
        <v>1056.0</v>
      </c>
      <c r="AV1135" s="507">
        <v>4.0</v>
      </c>
      <c r="AW1135" s="507">
        <v>2030.0</v>
      </c>
      <c r="AX1135" s="163" t="s">
        <v>2730</v>
      </c>
      <c r="AY1135" s="510"/>
      <c r="AZ1135" s="163" t="s">
        <v>2655</v>
      </c>
    </row>
    <row r="1136">
      <c r="A1136" s="163" t="s">
        <v>9588</v>
      </c>
      <c r="B1136" s="163" t="s">
        <v>9589</v>
      </c>
      <c r="C1136" s="163" t="s">
        <v>2638</v>
      </c>
      <c r="D1136" s="163" t="s">
        <v>2639</v>
      </c>
      <c r="E1136" s="506">
        <v>45769.23263888889</v>
      </c>
      <c r="F1136" s="507">
        <v>2980.0</v>
      </c>
      <c r="G1136" s="163" t="s">
        <v>2640</v>
      </c>
      <c r="H1136" s="507">
        <v>2980.0</v>
      </c>
      <c r="I1136" s="163" t="s">
        <v>2640</v>
      </c>
      <c r="J1136" s="163" t="s">
        <v>2641</v>
      </c>
      <c r="K1136" s="163" t="s">
        <v>2642</v>
      </c>
      <c r="L1136" s="163" t="s">
        <v>9590</v>
      </c>
      <c r="M1136" s="163" t="s">
        <v>9591</v>
      </c>
      <c r="N1136" s="163" t="s">
        <v>2645</v>
      </c>
      <c r="O1136" s="163" t="s">
        <v>2646</v>
      </c>
      <c r="P1136" s="163" t="s">
        <v>2673</v>
      </c>
      <c r="Q1136" s="163" t="s">
        <v>2648</v>
      </c>
      <c r="R1136" s="506">
        <v>45769.231944444444</v>
      </c>
      <c r="S1136" s="509"/>
      <c r="T1136" s="509"/>
      <c r="U1136" s="163" t="s">
        <v>9592</v>
      </c>
      <c r="V1136" s="510"/>
      <c r="W1136" s="510"/>
      <c r="X1136" s="510"/>
      <c r="Y1136" s="510"/>
      <c r="Z1136" s="510"/>
      <c r="AA1136" s="510"/>
      <c r="AB1136" s="163" t="s">
        <v>9593</v>
      </c>
      <c r="AC1136" s="507">
        <v>8.054883103E9</v>
      </c>
      <c r="AD1136" s="510"/>
      <c r="AE1136" s="509"/>
      <c r="AF1136" s="509"/>
      <c r="AG1136" s="509"/>
      <c r="AH1136" s="509"/>
      <c r="AI1136" s="509"/>
      <c r="AJ1136" s="163" t="s">
        <v>2651</v>
      </c>
      <c r="AK1136" s="509"/>
      <c r="AL1136" s="509"/>
      <c r="AM1136" s="163" t="s">
        <v>9594</v>
      </c>
      <c r="AN1136" s="510"/>
      <c r="AO1136" s="509"/>
      <c r="AP1136" s="509"/>
      <c r="AQ1136" s="509"/>
      <c r="AR1136" s="509"/>
      <c r="AS1136" s="509"/>
      <c r="AT1136" s="163" t="s">
        <v>2653</v>
      </c>
      <c r="AU1136" s="507">
        <v>5144.0</v>
      </c>
      <c r="AV1136" s="507">
        <v>4.0</v>
      </c>
      <c r="AW1136" s="507">
        <v>2026.0</v>
      </c>
      <c r="AX1136" s="163" t="s">
        <v>2687</v>
      </c>
      <c r="AY1136" s="163" t="s">
        <v>3308</v>
      </c>
      <c r="AZ1136" s="163" t="s">
        <v>2655</v>
      </c>
    </row>
    <row r="1137">
      <c r="A1137" s="163" t="s">
        <v>7693</v>
      </c>
      <c r="B1137" s="163" t="s">
        <v>7694</v>
      </c>
      <c r="C1137" s="163" t="s">
        <v>2638</v>
      </c>
      <c r="D1137" s="163" t="s">
        <v>2639</v>
      </c>
      <c r="E1137" s="506">
        <v>45769.10902777778</v>
      </c>
      <c r="F1137" s="507">
        <v>2980.0</v>
      </c>
      <c r="G1137" s="163" t="s">
        <v>2640</v>
      </c>
      <c r="H1137" s="507">
        <v>2980.0</v>
      </c>
      <c r="I1137" s="163" t="s">
        <v>2640</v>
      </c>
      <c r="J1137" s="163" t="s">
        <v>2641</v>
      </c>
      <c r="K1137" s="163" t="s">
        <v>2642</v>
      </c>
      <c r="L1137" s="163" t="s">
        <v>7695</v>
      </c>
      <c r="M1137" s="163" t="s">
        <v>7696</v>
      </c>
      <c r="N1137" s="163" t="s">
        <v>2645</v>
      </c>
      <c r="O1137" s="163" t="s">
        <v>2646</v>
      </c>
      <c r="P1137" s="163" t="s">
        <v>2647</v>
      </c>
      <c r="Q1137" s="163" t="s">
        <v>2648</v>
      </c>
      <c r="R1137" s="506">
        <v>45769.10902777778</v>
      </c>
      <c r="S1137" s="509"/>
      <c r="T1137" s="509"/>
      <c r="U1137" s="163" t="s">
        <v>7697</v>
      </c>
      <c r="V1137" s="510"/>
      <c r="W1137" s="510"/>
      <c r="X1137" s="510"/>
      <c r="Y1137" s="510"/>
      <c r="Z1137" s="510"/>
      <c r="AA1137" s="510"/>
      <c r="AB1137" s="163" t="s">
        <v>7698</v>
      </c>
      <c r="AC1137" s="507">
        <v>9.077259732E9</v>
      </c>
      <c r="AD1137" s="510"/>
      <c r="AE1137" s="509"/>
      <c r="AF1137" s="509"/>
      <c r="AG1137" s="509"/>
      <c r="AH1137" s="509"/>
      <c r="AI1137" s="509"/>
      <c r="AJ1137" s="163" t="s">
        <v>2651</v>
      </c>
      <c r="AK1137" s="509"/>
      <c r="AL1137" s="509"/>
      <c r="AM1137" s="163" t="s">
        <v>7699</v>
      </c>
      <c r="AN1137" s="510"/>
      <c r="AO1137" s="509"/>
      <c r="AP1137" s="509"/>
      <c r="AQ1137" s="509"/>
      <c r="AR1137" s="509"/>
      <c r="AS1137" s="509"/>
      <c r="AT1137" s="163" t="s">
        <v>2653</v>
      </c>
      <c r="AU1137" s="507">
        <v>1166.0</v>
      </c>
      <c r="AV1137" s="507">
        <v>4.0</v>
      </c>
      <c r="AW1137" s="507">
        <v>2028.0</v>
      </c>
      <c r="AX1137" s="163" t="s">
        <v>2730</v>
      </c>
      <c r="AY1137" s="510"/>
      <c r="AZ1137" s="163" t="s">
        <v>2655</v>
      </c>
    </row>
    <row r="1138">
      <c r="A1138" s="163" t="s">
        <v>9595</v>
      </c>
      <c r="B1138" s="163" t="s">
        <v>9596</v>
      </c>
      <c r="C1138" s="163" t="s">
        <v>2638</v>
      </c>
      <c r="D1138" s="163" t="s">
        <v>2639</v>
      </c>
      <c r="E1138" s="506">
        <v>45769.09097222222</v>
      </c>
      <c r="F1138" s="507">
        <v>2980.0</v>
      </c>
      <c r="G1138" s="163" t="s">
        <v>2640</v>
      </c>
      <c r="H1138" s="507">
        <v>2980.0</v>
      </c>
      <c r="I1138" s="163" t="s">
        <v>2640</v>
      </c>
      <c r="J1138" s="163" t="s">
        <v>2641</v>
      </c>
      <c r="K1138" s="163" t="s">
        <v>2642</v>
      </c>
      <c r="L1138" s="163" t="s">
        <v>9597</v>
      </c>
      <c r="M1138" s="163" t="s">
        <v>9598</v>
      </c>
      <c r="N1138" s="163" t="s">
        <v>2645</v>
      </c>
      <c r="O1138" s="163" t="s">
        <v>2646</v>
      </c>
      <c r="P1138" s="163" t="s">
        <v>2683</v>
      </c>
      <c r="Q1138" s="163" t="s">
        <v>2648</v>
      </c>
      <c r="R1138" s="506">
        <v>45769.089583333334</v>
      </c>
      <c r="S1138" s="509"/>
      <c r="T1138" s="509"/>
      <c r="U1138" s="163" t="s">
        <v>9599</v>
      </c>
      <c r="V1138" s="510"/>
      <c r="W1138" s="510"/>
      <c r="X1138" s="510"/>
      <c r="Y1138" s="510"/>
      <c r="Z1138" s="510"/>
      <c r="AA1138" s="510"/>
      <c r="AB1138" s="163" t="s">
        <v>9600</v>
      </c>
      <c r="AC1138" s="507">
        <v>9.087452666E9</v>
      </c>
      <c r="AD1138" s="510"/>
      <c r="AE1138" s="509"/>
      <c r="AF1138" s="509"/>
      <c r="AG1138" s="509"/>
      <c r="AH1138" s="509"/>
      <c r="AI1138" s="509"/>
      <c r="AJ1138" s="163" t="s">
        <v>2651</v>
      </c>
      <c r="AK1138" s="509"/>
      <c r="AL1138" s="509"/>
      <c r="AM1138" s="163" t="s">
        <v>9601</v>
      </c>
      <c r="AN1138" s="510"/>
      <c r="AO1138" s="509"/>
      <c r="AP1138" s="509"/>
      <c r="AQ1138" s="509"/>
      <c r="AR1138" s="509"/>
      <c r="AS1138" s="509"/>
      <c r="AT1138" s="163" t="s">
        <v>2653</v>
      </c>
      <c r="AU1138" s="507">
        <v>1425.0</v>
      </c>
      <c r="AV1138" s="507">
        <v>5.0</v>
      </c>
      <c r="AW1138" s="507">
        <v>2028.0</v>
      </c>
      <c r="AX1138" s="163" t="s">
        <v>2749</v>
      </c>
      <c r="AY1138" s="163" t="s">
        <v>2750</v>
      </c>
      <c r="AZ1138" s="163" t="s">
        <v>2655</v>
      </c>
    </row>
    <row r="1139">
      <c r="A1139" s="163" t="s">
        <v>9602</v>
      </c>
      <c r="B1139" s="163" t="s">
        <v>9603</v>
      </c>
      <c r="C1139" s="163" t="s">
        <v>2638</v>
      </c>
      <c r="D1139" s="163" t="s">
        <v>2639</v>
      </c>
      <c r="E1139" s="506">
        <v>45769.086805555555</v>
      </c>
      <c r="F1139" s="507">
        <v>2980.0</v>
      </c>
      <c r="G1139" s="163" t="s">
        <v>2640</v>
      </c>
      <c r="H1139" s="507">
        <v>2980.0</v>
      </c>
      <c r="I1139" s="163" t="s">
        <v>2640</v>
      </c>
      <c r="J1139" s="163" t="s">
        <v>2641</v>
      </c>
      <c r="K1139" s="163" t="s">
        <v>2642</v>
      </c>
      <c r="L1139" s="163" t="s">
        <v>9604</v>
      </c>
      <c r="M1139" s="163" t="s">
        <v>9605</v>
      </c>
      <c r="N1139" s="163" t="s">
        <v>2645</v>
      </c>
      <c r="O1139" s="163" t="s">
        <v>2646</v>
      </c>
      <c r="P1139" s="163" t="s">
        <v>2673</v>
      </c>
      <c r="Q1139" s="163" t="s">
        <v>2648</v>
      </c>
      <c r="R1139" s="506">
        <v>45769.08541666667</v>
      </c>
      <c r="S1139" s="509"/>
      <c r="T1139" s="509"/>
      <c r="U1139" s="163" t="s">
        <v>9606</v>
      </c>
      <c r="V1139" s="510"/>
      <c r="W1139" s="510"/>
      <c r="X1139" s="510"/>
      <c r="Y1139" s="510"/>
      <c r="Z1139" s="510"/>
      <c r="AA1139" s="510"/>
      <c r="AB1139" s="163" t="s">
        <v>9607</v>
      </c>
      <c r="AC1139" s="507">
        <v>9.033297701E9</v>
      </c>
      <c r="AD1139" s="510"/>
      <c r="AE1139" s="509"/>
      <c r="AF1139" s="509"/>
      <c r="AG1139" s="509"/>
      <c r="AH1139" s="509"/>
      <c r="AI1139" s="509"/>
      <c r="AJ1139" s="163" t="s">
        <v>2651</v>
      </c>
      <c r="AK1139" s="509"/>
      <c r="AL1139" s="509"/>
      <c r="AM1139" s="163" t="s">
        <v>9608</v>
      </c>
      <c r="AN1139" s="510"/>
      <c r="AO1139" s="509"/>
      <c r="AP1139" s="509"/>
      <c r="AQ1139" s="509"/>
      <c r="AR1139" s="509"/>
      <c r="AS1139" s="509"/>
      <c r="AT1139" s="163" t="s">
        <v>2653</v>
      </c>
      <c r="AU1139" s="507">
        <v>7005.0</v>
      </c>
      <c r="AV1139" s="507">
        <v>1.0</v>
      </c>
      <c r="AW1139" s="507">
        <v>2026.0</v>
      </c>
      <c r="AX1139" s="163" t="s">
        <v>2677</v>
      </c>
      <c r="AY1139" s="163" t="s">
        <v>3763</v>
      </c>
      <c r="AZ1139" s="163" t="s">
        <v>2655</v>
      </c>
    </row>
    <row r="1140">
      <c r="A1140" s="163" t="s">
        <v>9609</v>
      </c>
      <c r="B1140" s="163" t="s">
        <v>9610</v>
      </c>
      <c r="C1140" s="163" t="s">
        <v>2638</v>
      </c>
      <c r="D1140" s="163" t="s">
        <v>2639</v>
      </c>
      <c r="E1140" s="506">
        <v>45769.01736111111</v>
      </c>
      <c r="F1140" s="507">
        <v>9800.0</v>
      </c>
      <c r="G1140" s="163" t="s">
        <v>2640</v>
      </c>
      <c r="H1140" s="507">
        <v>9800.0</v>
      </c>
      <c r="I1140" s="163" t="s">
        <v>2640</v>
      </c>
      <c r="J1140" s="163" t="s">
        <v>2641</v>
      </c>
      <c r="K1140" s="163" t="s">
        <v>2642</v>
      </c>
      <c r="L1140" s="163" t="s">
        <v>9611</v>
      </c>
      <c r="M1140" s="163" t="s">
        <v>9612</v>
      </c>
      <c r="N1140" s="163" t="s">
        <v>2645</v>
      </c>
      <c r="O1140" s="163" t="s">
        <v>2646</v>
      </c>
      <c r="P1140" s="163" t="s">
        <v>2673</v>
      </c>
      <c r="Q1140" s="163" t="s">
        <v>2648</v>
      </c>
      <c r="R1140" s="506">
        <v>45769.01597222222</v>
      </c>
      <c r="S1140" s="509"/>
      <c r="T1140" s="509"/>
      <c r="U1140" s="163" t="s">
        <v>9613</v>
      </c>
      <c r="V1140" s="510"/>
      <c r="W1140" s="510"/>
      <c r="X1140" s="510"/>
      <c r="Y1140" s="510"/>
      <c r="Z1140" s="510"/>
      <c r="AA1140" s="510"/>
      <c r="AB1140" s="163" t="s">
        <v>9614</v>
      </c>
      <c r="AC1140" s="507">
        <v>9.081044445E9</v>
      </c>
      <c r="AD1140" s="510"/>
      <c r="AE1140" s="509"/>
      <c r="AF1140" s="509"/>
      <c r="AG1140" s="509"/>
      <c r="AH1140" s="509"/>
      <c r="AI1140" s="509"/>
      <c r="AJ1140" s="163" t="s">
        <v>2651</v>
      </c>
      <c r="AK1140" s="509"/>
      <c r="AL1140" s="509"/>
      <c r="AM1140" s="163" t="s">
        <v>9615</v>
      </c>
      <c r="AN1140" s="510"/>
      <c r="AO1140" s="509"/>
      <c r="AP1140" s="509"/>
      <c r="AQ1140" s="509"/>
      <c r="AR1140" s="509"/>
      <c r="AS1140" s="509"/>
      <c r="AT1140" s="163" t="s">
        <v>2700</v>
      </c>
      <c r="AU1140" s="507">
        <v>4755.0</v>
      </c>
      <c r="AV1140" s="507">
        <v>6.0</v>
      </c>
      <c r="AW1140" s="507">
        <v>2028.0</v>
      </c>
      <c r="AX1140" s="163" t="s">
        <v>2677</v>
      </c>
      <c r="AY1140" s="163" t="s">
        <v>3089</v>
      </c>
      <c r="AZ1140" s="163" t="s">
        <v>2655</v>
      </c>
    </row>
    <row r="1141">
      <c r="A1141" s="163" t="s">
        <v>9616</v>
      </c>
      <c r="B1141" s="163" t="s">
        <v>9617</v>
      </c>
      <c r="C1141" s="163" t="s">
        <v>2638</v>
      </c>
      <c r="D1141" s="163" t="s">
        <v>2639</v>
      </c>
      <c r="E1141" s="506">
        <v>45769.01458333333</v>
      </c>
      <c r="F1141" s="507">
        <v>2980.0</v>
      </c>
      <c r="G1141" s="163" t="s">
        <v>2640</v>
      </c>
      <c r="H1141" s="507">
        <v>2980.0</v>
      </c>
      <c r="I1141" s="163" t="s">
        <v>2640</v>
      </c>
      <c r="J1141" s="163" t="s">
        <v>2641</v>
      </c>
      <c r="K1141" s="163" t="s">
        <v>2642</v>
      </c>
      <c r="L1141" s="163" t="s">
        <v>9618</v>
      </c>
      <c r="M1141" s="163" t="s">
        <v>9619</v>
      </c>
      <c r="N1141" s="163" t="s">
        <v>2645</v>
      </c>
      <c r="O1141" s="163" t="s">
        <v>2646</v>
      </c>
      <c r="P1141" s="163" t="s">
        <v>2673</v>
      </c>
      <c r="Q1141" s="163" t="s">
        <v>2648</v>
      </c>
      <c r="R1141" s="506">
        <v>45769.0125</v>
      </c>
      <c r="S1141" s="509"/>
      <c r="T1141" s="509"/>
      <c r="U1141" s="163" t="s">
        <v>9620</v>
      </c>
      <c r="V1141" s="510"/>
      <c r="W1141" s="510"/>
      <c r="X1141" s="510"/>
      <c r="Y1141" s="510"/>
      <c r="Z1141" s="510"/>
      <c r="AA1141" s="510"/>
      <c r="AB1141" s="163" t="s">
        <v>9621</v>
      </c>
      <c r="AC1141" s="507">
        <v>9.056433348E9</v>
      </c>
      <c r="AD1141" s="510"/>
      <c r="AE1141" s="509"/>
      <c r="AF1141" s="509"/>
      <c r="AG1141" s="509"/>
      <c r="AH1141" s="509"/>
      <c r="AI1141" s="509"/>
      <c r="AJ1141" s="163" t="s">
        <v>2651</v>
      </c>
      <c r="AK1141" s="509"/>
      <c r="AL1141" s="509"/>
      <c r="AM1141" s="163" t="s">
        <v>9622</v>
      </c>
      <c r="AN1141" s="510"/>
      <c r="AO1141" s="509"/>
      <c r="AP1141" s="509"/>
      <c r="AQ1141" s="509"/>
      <c r="AR1141" s="509"/>
      <c r="AS1141" s="509"/>
      <c r="AT1141" s="163" t="s">
        <v>2700</v>
      </c>
      <c r="AU1141" s="507">
        <v>320.0</v>
      </c>
      <c r="AV1141" s="507">
        <v>3.0</v>
      </c>
      <c r="AW1141" s="507">
        <v>2031.0</v>
      </c>
      <c r="AX1141" s="163" t="s">
        <v>2677</v>
      </c>
      <c r="AY1141" s="163" t="s">
        <v>2717</v>
      </c>
      <c r="AZ1141" s="163" t="s">
        <v>2655</v>
      </c>
    </row>
    <row r="1142">
      <c r="A1142" s="163" t="s">
        <v>9623</v>
      </c>
      <c r="B1142" s="163" t="s">
        <v>9610</v>
      </c>
      <c r="C1142" s="163" t="s">
        <v>2638</v>
      </c>
      <c r="D1142" s="163" t="s">
        <v>2639</v>
      </c>
      <c r="E1142" s="506">
        <v>45769.0125</v>
      </c>
      <c r="F1142" s="507">
        <v>2980.0</v>
      </c>
      <c r="G1142" s="163" t="s">
        <v>2640</v>
      </c>
      <c r="H1142" s="507">
        <v>2980.0</v>
      </c>
      <c r="I1142" s="163" t="s">
        <v>2640</v>
      </c>
      <c r="J1142" s="163" t="s">
        <v>2641</v>
      </c>
      <c r="K1142" s="163" t="s">
        <v>2642</v>
      </c>
      <c r="L1142" s="163" t="s">
        <v>9611</v>
      </c>
      <c r="M1142" s="163" t="s">
        <v>9624</v>
      </c>
      <c r="N1142" s="163" t="s">
        <v>2645</v>
      </c>
      <c r="O1142" s="163" t="s">
        <v>2646</v>
      </c>
      <c r="P1142" s="163" t="s">
        <v>2673</v>
      </c>
      <c r="Q1142" s="163" t="s">
        <v>2648</v>
      </c>
      <c r="R1142" s="506">
        <v>45769.01111111111</v>
      </c>
      <c r="S1142" s="509"/>
      <c r="T1142" s="509"/>
      <c r="U1142" s="163" t="s">
        <v>9625</v>
      </c>
      <c r="V1142" s="510"/>
      <c r="W1142" s="510"/>
      <c r="X1142" s="510"/>
      <c r="Y1142" s="510"/>
      <c r="Z1142" s="510"/>
      <c r="AA1142" s="510"/>
      <c r="AB1142" s="163" t="s">
        <v>9614</v>
      </c>
      <c r="AC1142" s="507">
        <v>9.081044445E9</v>
      </c>
      <c r="AD1142" s="510"/>
      <c r="AE1142" s="510"/>
      <c r="AF1142" s="510"/>
      <c r="AG1142" s="510"/>
      <c r="AH1142" s="510"/>
      <c r="AI1142" s="509"/>
      <c r="AJ1142" s="163" t="s">
        <v>2651</v>
      </c>
      <c r="AK1142" s="512"/>
      <c r="AL1142" s="513"/>
      <c r="AM1142" s="163" t="s">
        <v>9615</v>
      </c>
      <c r="AN1142" s="510"/>
      <c r="AO1142" s="510"/>
      <c r="AP1142" s="509"/>
      <c r="AQ1142" s="509"/>
      <c r="AR1142" s="509"/>
      <c r="AS1142" s="509"/>
      <c r="AT1142" s="163" t="s">
        <v>2700</v>
      </c>
      <c r="AU1142" s="507">
        <v>4755.0</v>
      </c>
      <c r="AV1142" s="507">
        <v>6.0</v>
      </c>
      <c r="AW1142" s="507">
        <v>2028.0</v>
      </c>
      <c r="AX1142" s="163" t="s">
        <v>2677</v>
      </c>
      <c r="AY1142" s="163" t="s">
        <v>3089</v>
      </c>
      <c r="AZ1142" s="163" t="s">
        <v>2655</v>
      </c>
    </row>
    <row r="1143">
      <c r="A1143" s="163" t="s">
        <v>9626</v>
      </c>
      <c r="B1143" s="163" t="s">
        <v>9627</v>
      </c>
      <c r="C1143" s="163" t="s">
        <v>2638</v>
      </c>
      <c r="D1143" s="163" t="s">
        <v>2639</v>
      </c>
      <c r="E1143" s="506">
        <v>45769.00833333333</v>
      </c>
      <c r="F1143" s="507">
        <v>2980.0</v>
      </c>
      <c r="G1143" s="163" t="s">
        <v>2640</v>
      </c>
      <c r="H1143" s="507">
        <v>2980.0</v>
      </c>
      <c r="I1143" s="163" t="s">
        <v>2640</v>
      </c>
      <c r="J1143" s="163" t="s">
        <v>2641</v>
      </c>
      <c r="K1143" s="163" t="s">
        <v>2642</v>
      </c>
      <c r="L1143" s="163" t="s">
        <v>9628</v>
      </c>
      <c r="M1143" s="163" t="s">
        <v>9629</v>
      </c>
      <c r="N1143" s="163" t="s">
        <v>2645</v>
      </c>
      <c r="O1143" s="163" t="s">
        <v>2646</v>
      </c>
      <c r="P1143" s="163" t="s">
        <v>2673</v>
      </c>
      <c r="Q1143" s="163" t="s">
        <v>2648</v>
      </c>
      <c r="R1143" s="506">
        <v>45769.006944444445</v>
      </c>
      <c r="S1143" s="509"/>
      <c r="T1143" s="509"/>
      <c r="U1143" s="163" t="s">
        <v>9630</v>
      </c>
      <c r="V1143" s="510"/>
      <c r="W1143" s="510"/>
      <c r="X1143" s="510"/>
      <c r="Y1143" s="510"/>
      <c r="Z1143" s="510"/>
      <c r="AA1143" s="510"/>
      <c r="AB1143" s="163" t="s">
        <v>9631</v>
      </c>
      <c r="AC1143" s="507">
        <v>8.028958106E9</v>
      </c>
      <c r="AD1143" s="510"/>
      <c r="AE1143" s="510"/>
      <c r="AF1143" s="509"/>
      <c r="AG1143" s="509"/>
      <c r="AH1143" s="509"/>
      <c r="AI1143" s="509"/>
      <c r="AJ1143" s="163" t="s">
        <v>2651</v>
      </c>
      <c r="AK1143" s="509"/>
      <c r="AL1143" s="509"/>
      <c r="AM1143" s="163" t="s">
        <v>9632</v>
      </c>
      <c r="AN1143" s="510"/>
      <c r="AO1143" s="509"/>
      <c r="AP1143" s="509"/>
      <c r="AQ1143" s="509"/>
      <c r="AR1143" s="509"/>
      <c r="AS1143" s="509"/>
      <c r="AT1143" s="163" t="s">
        <v>2653</v>
      </c>
      <c r="AU1143" s="507">
        <v>5190.0</v>
      </c>
      <c r="AV1143" s="507">
        <v>5.0</v>
      </c>
      <c r="AW1143" s="507">
        <v>2029.0</v>
      </c>
      <c r="AX1143" s="163" t="s">
        <v>2677</v>
      </c>
      <c r="AY1143" s="163" t="s">
        <v>9633</v>
      </c>
      <c r="AZ1143" s="163" t="s">
        <v>2655</v>
      </c>
    </row>
    <row r="1144">
      <c r="A1144" s="163" t="s">
        <v>9634</v>
      </c>
      <c r="B1144" s="163" t="s">
        <v>9635</v>
      </c>
      <c r="C1144" s="163" t="s">
        <v>2638</v>
      </c>
      <c r="D1144" s="163" t="s">
        <v>2639</v>
      </c>
      <c r="E1144" s="506">
        <v>45768.998611111114</v>
      </c>
      <c r="F1144" s="507">
        <v>2980.0</v>
      </c>
      <c r="G1144" s="163" t="s">
        <v>2640</v>
      </c>
      <c r="H1144" s="507">
        <v>2980.0</v>
      </c>
      <c r="I1144" s="163" t="s">
        <v>2640</v>
      </c>
      <c r="J1144" s="163" t="s">
        <v>2641</v>
      </c>
      <c r="K1144" s="163" t="s">
        <v>2642</v>
      </c>
      <c r="L1144" s="163" t="s">
        <v>9636</v>
      </c>
      <c r="M1144" s="163" t="s">
        <v>9637</v>
      </c>
      <c r="N1144" s="163" t="s">
        <v>2645</v>
      </c>
      <c r="O1144" s="163" t="s">
        <v>2646</v>
      </c>
      <c r="P1144" s="163" t="s">
        <v>2673</v>
      </c>
      <c r="Q1144" s="163" t="s">
        <v>2648</v>
      </c>
      <c r="R1144" s="506">
        <v>45768.99652777778</v>
      </c>
      <c r="S1144" s="509"/>
      <c r="T1144" s="509"/>
      <c r="U1144" s="163" t="s">
        <v>9638</v>
      </c>
      <c r="V1144" s="510"/>
      <c r="W1144" s="510"/>
      <c r="X1144" s="510"/>
      <c r="Y1144" s="510"/>
      <c r="Z1144" s="510"/>
      <c r="AA1144" s="510"/>
      <c r="AB1144" s="163" t="s">
        <v>9639</v>
      </c>
      <c r="AC1144" s="507">
        <v>9.010380092E9</v>
      </c>
      <c r="AD1144" s="510"/>
      <c r="AE1144" s="509"/>
      <c r="AF1144" s="509"/>
      <c r="AG1144" s="509"/>
      <c r="AH1144" s="509"/>
      <c r="AI1144" s="509"/>
      <c r="AJ1144" s="163" t="s">
        <v>2651</v>
      </c>
      <c r="AK1144" s="509"/>
      <c r="AL1144" s="509"/>
      <c r="AM1144" s="163" t="s">
        <v>9640</v>
      </c>
      <c r="AN1144" s="510"/>
      <c r="AO1144" s="510"/>
      <c r="AP1144" s="509"/>
      <c r="AQ1144" s="509"/>
      <c r="AR1144" s="509"/>
      <c r="AS1144" s="509"/>
      <c r="AT1144" s="163" t="s">
        <v>2653</v>
      </c>
      <c r="AU1144" s="507">
        <v>1020.0</v>
      </c>
      <c r="AV1144" s="507">
        <v>6.0</v>
      </c>
      <c r="AW1144" s="507">
        <v>2028.0</v>
      </c>
      <c r="AX1144" s="163" t="s">
        <v>2677</v>
      </c>
      <c r="AY1144" s="163" t="s">
        <v>3763</v>
      </c>
      <c r="AZ1144" s="163" t="s">
        <v>2655</v>
      </c>
    </row>
    <row r="1145">
      <c r="A1145" s="163" t="s">
        <v>9641</v>
      </c>
      <c r="B1145" s="163" t="s">
        <v>9642</v>
      </c>
      <c r="C1145" s="163" t="s">
        <v>2638</v>
      </c>
      <c r="D1145" s="163" t="s">
        <v>2639</v>
      </c>
      <c r="E1145" s="506">
        <v>45768.99513888889</v>
      </c>
      <c r="F1145" s="507">
        <v>2980.0</v>
      </c>
      <c r="G1145" s="163" t="s">
        <v>2640</v>
      </c>
      <c r="H1145" s="507">
        <v>2980.0</v>
      </c>
      <c r="I1145" s="163" t="s">
        <v>2640</v>
      </c>
      <c r="J1145" s="163" t="s">
        <v>2641</v>
      </c>
      <c r="K1145" s="163" t="s">
        <v>2642</v>
      </c>
      <c r="L1145" s="163" t="s">
        <v>9643</v>
      </c>
      <c r="M1145" s="163" t="s">
        <v>9644</v>
      </c>
      <c r="N1145" s="163" t="s">
        <v>2645</v>
      </c>
      <c r="O1145" s="163" t="s">
        <v>2646</v>
      </c>
      <c r="P1145" s="163" t="s">
        <v>2673</v>
      </c>
      <c r="Q1145" s="163" t="s">
        <v>2648</v>
      </c>
      <c r="R1145" s="506">
        <v>45768.99444444444</v>
      </c>
      <c r="S1145" s="509"/>
      <c r="T1145" s="509"/>
      <c r="U1145" s="163" t="s">
        <v>9645</v>
      </c>
      <c r="V1145" s="510"/>
      <c r="W1145" s="510"/>
      <c r="X1145" s="510"/>
      <c r="Y1145" s="510"/>
      <c r="Z1145" s="510"/>
      <c r="AA1145" s="510"/>
      <c r="AB1145" s="163" t="s">
        <v>9646</v>
      </c>
      <c r="AC1145" s="507">
        <v>9.097032259E9</v>
      </c>
      <c r="AD1145" s="510"/>
      <c r="AE1145" s="509"/>
      <c r="AF1145" s="509"/>
      <c r="AG1145" s="509"/>
      <c r="AH1145" s="509"/>
      <c r="AI1145" s="509"/>
      <c r="AJ1145" s="163" t="s">
        <v>2651</v>
      </c>
      <c r="AK1145" s="509"/>
      <c r="AL1145" s="509"/>
      <c r="AM1145" s="163" t="s">
        <v>9647</v>
      </c>
      <c r="AN1145" s="510"/>
      <c r="AO1145" s="510"/>
      <c r="AP1145" s="509"/>
      <c r="AQ1145" s="509"/>
      <c r="AR1145" s="509"/>
      <c r="AS1145" s="509"/>
      <c r="AT1145" s="163" t="s">
        <v>2653</v>
      </c>
      <c r="AU1145" s="507">
        <v>1071.0</v>
      </c>
      <c r="AV1145" s="507">
        <v>11.0</v>
      </c>
      <c r="AW1145" s="507">
        <v>2027.0</v>
      </c>
      <c r="AX1145" s="163" t="s">
        <v>2687</v>
      </c>
      <c r="AY1145" s="163" t="s">
        <v>5637</v>
      </c>
      <c r="AZ1145" s="163" t="s">
        <v>2655</v>
      </c>
    </row>
    <row r="1146">
      <c r="A1146" s="163" t="s">
        <v>9648</v>
      </c>
      <c r="B1146" s="163" t="s">
        <v>9649</v>
      </c>
      <c r="C1146" s="163" t="s">
        <v>2638</v>
      </c>
      <c r="D1146" s="163" t="s">
        <v>2639</v>
      </c>
      <c r="E1146" s="506">
        <v>45768.98402777778</v>
      </c>
      <c r="F1146" s="507">
        <v>9800.0</v>
      </c>
      <c r="G1146" s="163" t="s">
        <v>2640</v>
      </c>
      <c r="H1146" s="507">
        <v>9800.0</v>
      </c>
      <c r="I1146" s="163" t="s">
        <v>2640</v>
      </c>
      <c r="J1146" s="163" t="s">
        <v>2641</v>
      </c>
      <c r="K1146" s="163" t="s">
        <v>2642</v>
      </c>
      <c r="L1146" s="163" t="s">
        <v>9650</v>
      </c>
      <c r="M1146" s="163" t="s">
        <v>9651</v>
      </c>
      <c r="N1146" s="163" t="s">
        <v>2645</v>
      </c>
      <c r="O1146" s="163" t="s">
        <v>2646</v>
      </c>
      <c r="P1146" s="163" t="s">
        <v>2647</v>
      </c>
      <c r="Q1146" s="163" t="s">
        <v>2648</v>
      </c>
      <c r="R1146" s="506">
        <v>45768.98402777778</v>
      </c>
      <c r="S1146" s="509"/>
      <c r="T1146" s="509"/>
      <c r="U1146" s="163" t="s">
        <v>9652</v>
      </c>
      <c r="V1146" s="510"/>
      <c r="W1146" s="510"/>
      <c r="X1146" s="510"/>
      <c r="Y1146" s="510"/>
      <c r="Z1146" s="510"/>
      <c r="AA1146" s="510"/>
      <c r="AB1146" s="163" t="s">
        <v>9653</v>
      </c>
      <c r="AC1146" s="507">
        <v>9.024107306E9</v>
      </c>
      <c r="AD1146" s="510"/>
      <c r="AE1146" s="509"/>
      <c r="AF1146" s="509"/>
      <c r="AG1146" s="509"/>
      <c r="AH1146" s="509"/>
      <c r="AI1146" s="509"/>
      <c r="AJ1146" s="163" t="s">
        <v>2651</v>
      </c>
      <c r="AK1146" s="509"/>
      <c r="AL1146" s="509"/>
      <c r="AM1146" s="163" t="s">
        <v>9654</v>
      </c>
      <c r="AN1146" s="510"/>
      <c r="AO1146" s="509"/>
      <c r="AP1146" s="509"/>
      <c r="AQ1146" s="509"/>
      <c r="AR1146" s="509"/>
      <c r="AS1146" s="509"/>
      <c r="AT1146" s="163" t="s">
        <v>2653</v>
      </c>
      <c r="AU1146" s="507">
        <v>9604.0</v>
      </c>
      <c r="AV1146" s="507">
        <v>2.0</v>
      </c>
      <c r="AW1146" s="507">
        <v>2029.0</v>
      </c>
      <c r="AX1146" s="510"/>
      <c r="AY1146" s="510"/>
      <c r="AZ1146" s="163" t="s">
        <v>2655</v>
      </c>
    </row>
    <row r="1147">
      <c r="A1147" s="163" t="s">
        <v>9655</v>
      </c>
      <c r="B1147" s="163" t="s">
        <v>9649</v>
      </c>
      <c r="C1147" s="163" t="s">
        <v>2638</v>
      </c>
      <c r="D1147" s="163" t="s">
        <v>2639</v>
      </c>
      <c r="E1147" s="506">
        <v>45768.97986111111</v>
      </c>
      <c r="F1147" s="507">
        <v>2980.0</v>
      </c>
      <c r="G1147" s="163" t="s">
        <v>2640</v>
      </c>
      <c r="H1147" s="507">
        <v>2980.0</v>
      </c>
      <c r="I1147" s="163" t="s">
        <v>2640</v>
      </c>
      <c r="J1147" s="163" t="s">
        <v>2641</v>
      </c>
      <c r="K1147" s="163" t="s">
        <v>2642</v>
      </c>
      <c r="L1147" s="163" t="s">
        <v>9650</v>
      </c>
      <c r="M1147" s="163" t="s">
        <v>9656</v>
      </c>
      <c r="N1147" s="163" t="s">
        <v>2645</v>
      </c>
      <c r="O1147" s="163" t="s">
        <v>2646</v>
      </c>
      <c r="P1147" s="163" t="s">
        <v>2647</v>
      </c>
      <c r="Q1147" s="163" t="s">
        <v>2648</v>
      </c>
      <c r="R1147" s="506">
        <v>45768.97986111111</v>
      </c>
      <c r="S1147" s="509"/>
      <c r="T1147" s="509"/>
      <c r="U1147" s="163" t="s">
        <v>9657</v>
      </c>
      <c r="V1147" s="510"/>
      <c r="W1147" s="510"/>
      <c r="X1147" s="510"/>
      <c r="Y1147" s="510"/>
      <c r="Z1147" s="510"/>
      <c r="AA1147" s="510"/>
      <c r="AB1147" s="163" t="s">
        <v>9653</v>
      </c>
      <c r="AC1147" s="507">
        <v>9.024107306E9</v>
      </c>
      <c r="AD1147" s="510"/>
      <c r="AE1147" s="509"/>
      <c r="AF1147" s="509"/>
      <c r="AG1147" s="509"/>
      <c r="AH1147" s="509"/>
      <c r="AI1147" s="509"/>
      <c r="AJ1147" s="163" t="s">
        <v>2651</v>
      </c>
      <c r="AK1147" s="509"/>
      <c r="AL1147" s="509"/>
      <c r="AM1147" s="163" t="s">
        <v>9654</v>
      </c>
      <c r="AN1147" s="510"/>
      <c r="AO1147" s="509"/>
      <c r="AP1147" s="509"/>
      <c r="AQ1147" s="509"/>
      <c r="AR1147" s="509"/>
      <c r="AS1147" s="509"/>
      <c r="AT1147" s="163" t="s">
        <v>2653</v>
      </c>
      <c r="AU1147" s="507">
        <v>9604.0</v>
      </c>
      <c r="AV1147" s="507">
        <v>2.0</v>
      </c>
      <c r="AW1147" s="507">
        <v>2029.0</v>
      </c>
      <c r="AX1147" s="510"/>
      <c r="AY1147" s="510"/>
      <c r="AZ1147" s="163" t="s">
        <v>2655</v>
      </c>
    </row>
    <row r="1148">
      <c r="A1148" s="163" t="s">
        <v>9658</v>
      </c>
      <c r="B1148" s="163" t="s">
        <v>9659</v>
      </c>
      <c r="C1148" s="163" t="s">
        <v>2638</v>
      </c>
      <c r="D1148" s="163" t="s">
        <v>2639</v>
      </c>
      <c r="E1148" s="506">
        <v>45768.97430555556</v>
      </c>
      <c r="F1148" s="507">
        <v>9800.0</v>
      </c>
      <c r="G1148" s="163" t="s">
        <v>2640</v>
      </c>
      <c r="H1148" s="507">
        <v>9800.0</v>
      </c>
      <c r="I1148" s="163" t="s">
        <v>2640</v>
      </c>
      <c r="J1148" s="163" t="s">
        <v>2641</v>
      </c>
      <c r="K1148" s="163" t="s">
        <v>2642</v>
      </c>
      <c r="L1148" s="163" t="s">
        <v>9660</v>
      </c>
      <c r="M1148" s="163" t="s">
        <v>9661</v>
      </c>
      <c r="N1148" s="163" t="s">
        <v>2645</v>
      </c>
      <c r="O1148" s="163" t="s">
        <v>2646</v>
      </c>
      <c r="P1148" s="163" t="s">
        <v>2673</v>
      </c>
      <c r="Q1148" s="163" t="s">
        <v>2648</v>
      </c>
      <c r="R1148" s="506">
        <v>45768.972916666666</v>
      </c>
      <c r="S1148" s="509"/>
      <c r="T1148" s="509"/>
      <c r="U1148" s="163" t="s">
        <v>9662</v>
      </c>
      <c r="V1148" s="510"/>
      <c r="W1148" s="510"/>
      <c r="X1148" s="510"/>
      <c r="Y1148" s="510"/>
      <c r="Z1148" s="510"/>
      <c r="AA1148" s="510"/>
      <c r="AB1148" s="163" t="s">
        <v>9663</v>
      </c>
      <c r="AC1148" s="507">
        <v>7.075469809E9</v>
      </c>
      <c r="AD1148" s="510"/>
      <c r="AE1148" s="509"/>
      <c r="AF1148" s="509"/>
      <c r="AG1148" s="509"/>
      <c r="AH1148" s="509"/>
      <c r="AI1148" s="509"/>
      <c r="AJ1148" s="163" t="s">
        <v>2651</v>
      </c>
      <c r="AK1148" s="509"/>
      <c r="AL1148" s="509"/>
      <c r="AM1148" s="163" t="s">
        <v>9664</v>
      </c>
      <c r="AN1148" s="510"/>
      <c r="AO1148" s="509"/>
      <c r="AP1148" s="509"/>
      <c r="AQ1148" s="509"/>
      <c r="AR1148" s="509"/>
      <c r="AS1148" s="509"/>
      <c r="AT1148" s="163" t="s">
        <v>2653</v>
      </c>
      <c r="AU1148" s="507">
        <v>7336.0</v>
      </c>
      <c r="AV1148" s="507">
        <v>3.0</v>
      </c>
      <c r="AW1148" s="507">
        <v>2030.0</v>
      </c>
      <c r="AX1148" s="163" t="s">
        <v>2677</v>
      </c>
      <c r="AY1148" s="163" t="s">
        <v>2893</v>
      </c>
      <c r="AZ1148" s="163" t="s">
        <v>2655</v>
      </c>
    </row>
    <row r="1149">
      <c r="A1149" s="163" t="s">
        <v>9665</v>
      </c>
      <c r="B1149" s="163" t="s">
        <v>9666</v>
      </c>
      <c r="C1149" s="163" t="s">
        <v>2638</v>
      </c>
      <c r="D1149" s="163" t="s">
        <v>2639</v>
      </c>
      <c r="E1149" s="506">
        <v>45768.96875</v>
      </c>
      <c r="F1149" s="507">
        <v>2980.0</v>
      </c>
      <c r="G1149" s="163" t="s">
        <v>2640</v>
      </c>
      <c r="H1149" s="507">
        <v>2980.0</v>
      </c>
      <c r="I1149" s="163" t="s">
        <v>2640</v>
      </c>
      <c r="J1149" s="163" t="s">
        <v>2641</v>
      </c>
      <c r="K1149" s="163" t="s">
        <v>2642</v>
      </c>
      <c r="L1149" s="163" t="s">
        <v>9667</v>
      </c>
      <c r="M1149" s="163" t="s">
        <v>9668</v>
      </c>
      <c r="N1149" s="163" t="s">
        <v>2645</v>
      </c>
      <c r="O1149" s="163" t="s">
        <v>2646</v>
      </c>
      <c r="P1149" s="163" t="s">
        <v>2647</v>
      </c>
      <c r="Q1149" s="163" t="s">
        <v>2648</v>
      </c>
      <c r="R1149" s="506">
        <v>45768.96875</v>
      </c>
      <c r="S1149" s="509"/>
      <c r="T1149" s="509"/>
      <c r="U1149" s="163" t="s">
        <v>9669</v>
      </c>
      <c r="V1149" s="510"/>
      <c r="W1149" s="510"/>
      <c r="X1149" s="510"/>
      <c r="Y1149" s="510"/>
      <c r="Z1149" s="510"/>
      <c r="AA1149" s="510"/>
      <c r="AB1149" s="163" t="s">
        <v>9670</v>
      </c>
      <c r="AC1149" s="507">
        <v>9.061004083E9</v>
      </c>
      <c r="AD1149" s="510"/>
      <c r="AE1149" s="509"/>
      <c r="AF1149" s="509"/>
      <c r="AG1149" s="509"/>
      <c r="AH1149" s="509"/>
      <c r="AI1149" s="509"/>
      <c r="AJ1149" s="163" t="s">
        <v>2651</v>
      </c>
      <c r="AK1149" s="509"/>
      <c r="AL1149" s="509"/>
      <c r="AM1149" s="163" t="s">
        <v>9671</v>
      </c>
      <c r="AN1149" s="510"/>
      <c r="AO1149" s="510"/>
      <c r="AP1149" s="509"/>
      <c r="AQ1149" s="509"/>
      <c r="AR1149" s="509"/>
      <c r="AS1149" s="509"/>
      <c r="AT1149" s="163" t="s">
        <v>2700</v>
      </c>
      <c r="AU1149" s="507">
        <v>1093.0</v>
      </c>
      <c r="AV1149" s="507">
        <v>4.0</v>
      </c>
      <c r="AW1149" s="507">
        <v>2031.0</v>
      </c>
      <c r="AX1149" s="510"/>
      <c r="AY1149" s="510"/>
      <c r="AZ1149" s="163" t="s">
        <v>2655</v>
      </c>
    </row>
    <row r="1150">
      <c r="A1150" s="163" t="s">
        <v>9672</v>
      </c>
      <c r="B1150" s="163" t="s">
        <v>9659</v>
      </c>
      <c r="C1150" s="163" t="s">
        <v>2638</v>
      </c>
      <c r="D1150" s="163" t="s">
        <v>2639</v>
      </c>
      <c r="E1150" s="506">
        <v>45768.967361111114</v>
      </c>
      <c r="F1150" s="507">
        <v>2980.0</v>
      </c>
      <c r="G1150" s="163" t="s">
        <v>2640</v>
      </c>
      <c r="H1150" s="507">
        <v>2980.0</v>
      </c>
      <c r="I1150" s="163" t="s">
        <v>2640</v>
      </c>
      <c r="J1150" s="163" t="s">
        <v>2641</v>
      </c>
      <c r="K1150" s="163" t="s">
        <v>2642</v>
      </c>
      <c r="L1150" s="163" t="s">
        <v>9660</v>
      </c>
      <c r="M1150" s="163" t="s">
        <v>9673</v>
      </c>
      <c r="N1150" s="163" t="s">
        <v>2645</v>
      </c>
      <c r="O1150" s="163" t="s">
        <v>2646</v>
      </c>
      <c r="P1150" s="163" t="s">
        <v>2673</v>
      </c>
      <c r="Q1150" s="163" t="s">
        <v>2648</v>
      </c>
      <c r="R1150" s="506">
        <v>45768.96527777778</v>
      </c>
      <c r="S1150" s="509"/>
      <c r="T1150" s="509"/>
      <c r="U1150" s="163" t="s">
        <v>9674</v>
      </c>
      <c r="V1150" s="510"/>
      <c r="W1150" s="510"/>
      <c r="X1150" s="510"/>
      <c r="Y1150" s="510"/>
      <c r="Z1150" s="510"/>
      <c r="AA1150" s="510"/>
      <c r="AB1150" s="163" t="s">
        <v>9663</v>
      </c>
      <c r="AC1150" s="507">
        <v>7.075469809E9</v>
      </c>
      <c r="AD1150" s="510"/>
      <c r="AE1150" s="509"/>
      <c r="AF1150" s="509"/>
      <c r="AG1150" s="509"/>
      <c r="AH1150" s="509"/>
      <c r="AI1150" s="509"/>
      <c r="AJ1150" s="163" t="s">
        <v>2651</v>
      </c>
      <c r="AK1150" s="509"/>
      <c r="AL1150" s="509"/>
      <c r="AM1150" s="163" t="s">
        <v>9664</v>
      </c>
      <c r="AN1150" s="510"/>
      <c r="AO1150" s="509"/>
      <c r="AP1150" s="509"/>
      <c r="AQ1150" s="509"/>
      <c r="AR1150" s="509"/>
      <c r="AS1150" s="509"/>
      <c r="AT1150" s="163" t="s">
        <v>2653</v>
      </c>
      <c r="AU1150" s="507">
        <v>7336.0</v>
      </c>
      <c r="AV1150" s="507">
        <v>3.0</v>
      </c>
      <c r="AW1150" s="507">
        <v>2030.0</v>
      </c>
      <c r="AX1150" s="163" t="s">
        <v>2677</v>
      </c>
      <c r="AY1150" s="163" t="s">
        <v>2893</v>
      </c>
      <c r="AZ1150" s="163" t="s">
        <v>2655</v>
      </c>
    </row>
    <row r="1151">
      <c r="A1151" s="163" t="s">
        <v>9675</v>
      </c>
      <c r="B1151" s="163" t="s">
        <v>9676</v>
      </c>
      <c r="C1151" s="163" t="s">
        <v>2638</v>
      </c>
      <c r="D1151" s="163" t="s">
        <v>2639</v>
      </c>
      <c r="E1151" s="506">
        <v>45768.96111111111</v>
      </c>
      <c r="F1151" s="507">
        <v>2980.0</v>
      </c>
      <c r="G1151" s="163" t="s">
        <v>2640</v>
      </c>
      <c r="H1151" s="507">
        <v>2980.0</v>
      </c>
      <c r="I1151" s="163" t="s">
        <v>2640</v>
      </c>
      <c r="J1151" s="163" t="s">
        <v>2641</v>
      </c>
      <c r="K1151" s="163" t="s">
        <v>2642</v>
      </c>
      <c r="L1151" s="163" t="s">
        <v>9677</v>
      </c>
      <c r="M1151" s="163" t="s">
        <v>9678</v>
      </c>
      <c r="N1151" s="163" t="s">
        <v>2645</v>
      </c>
      <c r="O1151" s="163" t="s">
        <v>2646</v>
      </c>
      <c r="P1151" s="163" t="s">
        <v>2673</v>
      </c>
      <c r="Q1151" s="163" t="s">
        <v>2648</v>
      </c>
      <c r="R1151" s="506">
        <v>45768.959027777775</v>
      </c>
      <c r="S1151" s="509"/>
      <c r="T1151" s="509"/>
      <c r="U1151" s="163" t="s">
        <v>9679</v>
      </c>
      <c r="V1151" s="510"/>
      <c r="W1151" s="510"/>
      <c r="X1151" s="510"/>
      <c r="Y1151" s="510"/>
      <c r="Z1151" s="510"/>
      <c r="AA1151" s="510"/>
      <c r="AB1151" s="163" t="s">
        <v>9680</v>
      </c>
      <c r="AC1151" s="507">
        <v>9.076796122E9</v>
      </c>
      <c r="AD1151" s="510"/>
      <c r="AE1151" s="509"/>
      <c r="AF1151" s="509"/>
      <c r="AG1151" s="509"/>
      <c r="AH1151" s="509"/>
      <c r="AI1151" s="509"/>
      <c r="AJ1151" s="163" t="s">
        <v>2651</v>
      </c>
      <c r="AK1151" s="509"/>
      <c r="AL1151" s="509"/>
      <c r="AM1151" s="163" t="s">
        <v>9681</v>
      </c>
      <c r="AN1151" s="510"/>
      <c r="AO1151" s="509"/>
      <c r="AP1151" s="509"/>
      <c r="AQ1151" s="509"/>
      <c r="AR1151" s="509"/>
      <c r="AS1151" s="509"/>
      <c r="AT1151" s="163" t="s">
        <v>2653</v>
      </c>
      <c r="AU1151" s="507">
        <v>4000.0</v>
      </c>
      <c r="AV1151" s="507">
        <v>9.0</v>
      </c>
      <c r="AW1151" s="507">
        <v>2025.0</v>
      </c>
      <c r="AX1151" s="163" t="s">
        <v>2677</v>
      </c>
      <c r="AY1151" s="163" t="s">
        <v>2779</v>
      </c>
      <c r="AZ1151" s="163" t="s">
        <v>2655</v>
      </c>
    </row>
    <row r="1152">
      <c r="A1152" s="163" t="s">
        <v>9682</v>
      </c>
      <c r="B1152" s="163" t="s">
        <v>9683</v>
      </c>
      <c r="C1152" s="163" t="s">
        <v>2638</v>
      </c>
      <c r="D1152" s="163" t="s">
        <v>2639</v>
      </c>
      <c r="E1152" s="506">
        <v>45768.96111111111</v>
      </c>
      <c r="F1152" s="507">
        <v>9800.0</v>
      </c>
      <c r="G1152" s="163" t="s">
        <v>2640</v>
      </c>
      <c r="H1152" s="507">
        <v>9800.0</v>
      </c>
      <c r="I1152" s="163" t="s">
        <v>2640</v>
      </c>
      <c r="J1152" s="163" t="s">
        <v>2641</v>
      </c>
      <c r="K1152" s="163" t="s">
        <v>2642</v>
      </c>
      <c r="L1152" s="163" t="s">
        <v>9684</v>
      </c>
      <c r="M1152" s="163" t="s">
        <v>9685</v>
      </c>
      <c r="N1152" s="163" t="s">
        <v>2645</v>
      </c>
      <c r="O1152" s="163" t="s">
        <v>2646</v>
      </c>
      <c r="P1152" s="163" t="s">
        <v>2647</v>
      </c>
      <c r="Q1152" s="163" t="s">
        <v>2648</v>
      </c>
      <c r="R1152" s="506">
        <v>45768.96111111111</v>
      </c>
      <c r="S1152" s="509"/>
      <c r="T1152" s="509"/>
      <c r="U1152" s="163" t="s">
        <v>9686</v>
      </c>
      <c r="V1152" s="510"/>
      <c r="W1152" s="510"/>
      <c r="X1152" s="510"/>
      <c r="Y1152" s="510"/>
      <c r="Z1152" s="510"/>
      <c r="AA1152" s="510"/>
      <c r="AB1152" s="163" t="s">
        <v>9687</v>
      </c>
      <c r="AC1152" s="507">
        <v>8.022410528E9</v>
      </c>
      <c r="AD1152" s="510"/>
      <c r="AE1152" s="509"/>
      <c r="AF1152" s="509"/>
      <c r="AG1152" s="509"/>
      <c r="AH1152" s="509"/>
      <c r="AI1152" s="509"/>
      <c r="AJ1152" s="163" t="s">
        <v>2651</v>
      </c>
      <c r="AK1152" s="509"/>
      <c r="AL1152" s="509"/>
      <c r="AM1152" s="163" t="s">
        <v>9688</v>
      </c>
      <c r="AN1152" s="510"/>
      <c r="AO1152" s="509"/>
      <c r="AP1152" s="509"/>
      <c r="AQ1152" s="509"/>
      <c r="AR1152" s="509"/>
      <c r="AS1152" s="509"/>
      <c r="AT1152" s="163" t="s">
        <v>2653</v>
      </c>
      <c r="AU1152" s="507">
        <v>1076.0</v>
      </c>
      <c r="AV1152" s="507">
        <v>10.0</v>
      </c>
      <c r="AW1152" s="507">
        <v>2027.0</v>
      </c>
      <c r="AX1152" s="163" t="s">
        <v>2730</v>
      </c>
      <c r="AY1152" s="163" t="s">
        <v>9689</v>
      </c>
      <c r="AZ1152" s="163" t="s">
        <v>2655</v>
      </c>
    </row>
    <row r="1153">
      <c r="A1153" s="163" t="s">
        <v>9690</v>
      </c>
      <c r="B1153" s="163" t="s">
        <v>9691</v>
      </c>
      <c r="C1153" s="163" t="s">
        <v>2638</v>
      </c>
      <c r="D1153" s="163" t="s">
        <v>2639</v>
      </c>
      <c r="E1153" s="506">
        <v>45768.96041666667</v>
      </c>
      <c r="F1153" s="507">
        <v>2980.0</v>
      </c>
      <c r="G1153" s="163" t="s">
        <v>2640</v>
      </c>
      <c r="H1153" s="507">
        <v>2980.0</v>
      </c>
      <c r="I1153" s="163" t="s">
        <v>2640</v>
      </c>
      <c r="J1153" s="163" t="s">
        <v>2641</v>
      </c>
      <c r="K1153" s="163" t="s">
        <v>2642</v>
      </c>
      <c r="L1153" s="163" t="s">
        <v>9692</v>
      </c>
      <c r="M1153" s="163" t="s">
        <v>9693</v>
      </c>
      <c r="N1153" s="163" t="s">
        <v>2645</v>
      </c>
      <c r="O1153" s="163" t="s">
        <v>2646</v>
      </c>
      <c r="P1153" s="163" t="s">
        <v>2660</v>
      </c>
      <c r="Q1153" s="163" t="s">
        <v>2648</v>
      </c>
      <c r="R1153" s="506">
        <v>45768.96041666667</v>
      </c>
      <c r="S1153" s="509"/>
      <c r="T1153" s="509"/>
      <c r="U1153" s="163" t="s">
        <v>9694</v>
      </c>
      <c r="V1153" s="510"/>
      <c r="W1153" s="510"/>
      <c r="X1153" s="510"/>
      <c r="Y1153" s="510"/>
      <c r="Z1153" s="510"/>
      <c r="AA1153" s="510"/>
      <c r="AB1153" s="163" t="s">
        <v>9695</v>
      </c>
      <c r="AC1153" s="507">
        <v>9.043662767E9</v>
      </c>
      <c r="AD1153" s="510"/>
      <c r="AE1153" s="509"/>
      <c r="AF1153" s="509"/>
      <c r="AG1153" s="509"/>
      <c r="AH1153" s="509"/>
      <c r="AI1153" s="509"/>
      <c r="AJ1153" s="163" t="s">
        <v>2651</v>
      </c>
      <c r="AK1153" s="509"/>
      <c r="AL1153" s="509"/>
      <c r="AM1153" s="163" t="s">
        <v>9696</v>
      </c>
      <c r="AN1153" s="510"/>
      <c r="AO1153" s="509"/>
      <c r="AP1153" s="509"/>
      <c r="AQ1153" s="509"/>
      <c r="AR1153" s="509"/>
      <c r="AS1153" s="509"/>
      <c r="AT1153" s="163" t="s">
        <v>2653</v>
      </c>
      <c r="AU1153" s="507">
        <v>7313.0</v>
      </c>
      <c r="AV1153" s="507">
        <v>7.0</v>
      </c>
      <c r="AW1153" s="507">
        <v>2027.0</v>
      </c>
      <c r="AX1153" s="163" t="s">
        <v>2664</v>
      </c>
      <c r="AY1153" s="163" t="s">
        <v>2665</v>
      </c>
      <c r="AZ1153" s="163" t="s">
        <v>2655</v>
      </c>
    </row>
    <row r="1154">
      <c r="A1154" s="163" t="s">
        <v>9697</v>
      </c>
      <c r="B1154" s="163" t="s">
        <v>9683</v>
      </c>
      <c r="C1154" s="163" t="s">
        <v>2638</v>
      </c>
      <c r="D1154" s="163" t="s">
        <v>2639</v>
      </c>
      <c r="E1154" s="506">
        <v>45768.95694444444</v>
      </c>
      <c r="F1154" s="507">
        <v>2980.0</v>
      </c>
      <c r="G1154" s="163" t="s">
        <v>2640</v>
      </c>
      <c r="H1154" s="507">
        <v>2980.0</v>
      </c>
      <c r="I1154" s="163" t="s">
        <v>2640</v>
      </c>
      <c r="J1154" s="163" t="s">
        <v>2641</v>
      </c>
      <c r="K1154" s="163" t="s">
        <v>2642</v>
      </c>
      <c r="L1154" s="163" t="s">
        <v>9684</v>
      </c>
      <c r="M1154" s="163" t="s">
        <v>9698</v>
      </c>
      <c r="N1154" s="163" t="s">
        <v>2645</v>
      </c>
      <c r="O1154" s="163" t="s">
        <v>2646</v>
      </c>
      <c r="P1154" s="163" t="s">
        <v>2647</v>
      </c>
      <c r="Q1154" s="163" t="s">
        <v>2648</v>
      </c>
      <c r="R1154" s="506">
        <v>45768.95694444444</v>
      </c>
      <c r="S1154" s="509"/>
      <c r="T1154" s="509"/>
      <c r="U1154" s="163" t="s">
        <v>9699</v>
      </c>
      <c r="V1154" s="510"/>
      <c r="W1154" s="510"/>
      <c r="X1154" s="510"/>
      <c r="Y1154" s="510"/>
      <c r="Z1154" s="510"/>
      <c r="AA1154" s="510"/>
      <c r="AB1154" s="163" t="s">
        <v>9687</v>
      </c>
      <c r="AC1154" s="507">
        <v>8.022410528E9</v>
      </c>
      <c r="AD1154" s="510"/>
      <c r="AE1154" s="509"/>
      <c r="AF1154" s="509"/>
      <c r="AG1154" s="509"/>
      <c r="AH1154" s="509"/>
      <c r="AI1154" s="509"/>
      <c r="AJ1154" s="163" t="s">
        <v>2651</v>
      </c>
      <c r="AK1154" s="509"/>
      <c r="AL1154" s="509"/>
      <c r="AM1154" s="163" t="s">
        <v>9688</v>
      </c>
      <c r="AN1154" s="510"/>
      <c r="AO1154" s="509"/>
      <c r="AP1154" s="509"/>
      <c r="AQ1154" s="509"/>
      <c r="AR1154" s="509"/>
      <c r="AS1154" s="509"/>
      <c r="AT1154" s="163" t="s">
        <v>2653</v>
      </c>
      <c r="AU1154" s="507">
        <v>1076.0</v>
      </c>
      <c r="AV1154" s="507">
        <v>10.0</v>
      </c>
      <c r="AW1154" s="507">
        <v>2027.0</v>
      </c>
      <c r="AX1154" s="163" t="s">
        <v>2730</v>
      </c>
      <c r="AY1154" s="163" t="s">
        <v>9689</v>
      </c>
      <c r="AZ1154" s="163" t="s">
        <v>2655</v>
      </c>
    </row>
    <row r="1155">
      <c r="A1155" s="163" t="s">
        <v>9700</v>
      </c>
      <c r="B1155" s="163" t="s">
        <v>9701</v>
      </c>
      <c r="C1155" s="163" t="s">
        <v>2638</v>
      </c>
      <c r="D1155" s="163" t="s">
        <v>2639</v>
      </c>
      <c r="E1155" s="506">
        <v>45768.95</v>
      </c>
      <c r="F1155" s="507">
        <v>9800.0</v>
      </c>
      <c r="G1155" s="163" t="s">
        <v>2640</v>
      </c>
      <c r="H1155" s="507">
        <v>9800.0</v>
      </c>
      <c r="I1155" s="163" t="s">
        <v>2640</v>
      </c>
      <c r="J1155" s="163" t="s">
        <v>2641</v>
      </c>
      <c r="K1155" s="163" t="s">
        <v>2642</v>
      </c>
      <c r="L1155" s="163" t="s">
        <v>9702</v>
      </c>
      <c r="M1155" s="163" t="s">
        <v>9703</v>
      </c>
      <c r="N1155" s="163" t="s">
        <v>2645</v>
      </c>
      <c r="O1155" s="163" t="s">
        <v>2646</v>
      </c>
      <c r="P1155" s="163" t="s">
        <v>2647</v>
      </c>
      <c r="Q1155" s="163" t="s">
        <v>2648</v>
      </c>
      <c r="R1155" s="506">
        <v>45768.95</v>
      </c>
      <c r="S1155" s="509"/>
      <c r="T1155" s="509"/>
      <c r="U1155" s="163" t="s">
        <v>9704</v>
      </c>
      <c r="V1155" s="510"/>
      <c r="W1155" s="510"/>
      <c r="X1155" s="510"/>
      <c r="Y1155" s="510"/>
      <c r="Z1155" s="510"/>
      <c r="AA1155" s="510"/>
      <c r="AB1155" s="163" t="s">
        <v>9705</v>
      </c>
      <c r="AC1155" s="507">
        <v>8.096787405E9</v>
      </c>
      <c r="AD1155" s="510"/>
      <c r="AE1155" s="509"/>
      <c r="AF1155" s="509"/>
      <c r="AG1155" s="509"/>
      <c r="AH1155" s="509"/>
      <c r="AI1155" s="509"/>
      <c r="AJ1155" s="163" t="s">
        <v>2651</v>
      </c>
      <c r="AK1155" s="509"/>
      <c r="AL1155" s="509"/>
      <c r="AM1155" s="163" t="s">
        <v>9706</v>
      </c>
      <c r="AN1155" s="510"/>
      <c r="AO1155" s="509"/>
      <c r="AP1155" s="509"/>
      <c r="AQ1155" s="509"/>
      <c r="AR1155" s="509"/>
      <c r="AS1155" s="509"/>
      <c r="AT1155" s="163" t="s">
        <v>2653</v>
      </c>
      <c r="AU1155" s="507">
        <v>5062.0</v>
      </c>
      <c r="AV1155" s="507">
        <v>10.0</v>
      </c>
      <c r="AW1155" s="507">
        <v>2029.0</v>
      </c>
      <c r="AX1155" s="163" t="s">
        <v>2936</v>
      </c>
      <c r="AY1155" s="510"/>
      <c r="AZ1155" s="163" t="s">
        <v>2655</v>
      </c>
    </row>
    <row r="1156">
      <c r="A1156" s="163" t="s">
        <v>9707</v>
      </c>
      <c r="B1156" s="163" t="s">
        <v>9701</v>
      </c>
      <c r="C1156" s="163" t="s">
        <v>2638</v>
      </c>
      <c r="D1156" s="163" t="s">
        <v>2639</v>
      </c>
      <c r="E1156" s="506">
        <v>45768.94513888889</v>
      </c>
      <c r="F1156" s="507">
        <v>2980.0</v>
      </c>
      <c r="G1156" s="163" t="s">
        <v>2640</v>
      </c>
      <c r="H1156" s="507">
        <v>2980.0</v>
      </c>
      <c r="I1156" s="163" t="s">
        <v>2640</v>
      </c>
      <c r="J1156" s="163" t="s">
        <v>2641</v>
      </c>
      <c r="K1156" s="163" t="s">
        <v>2642</v>
      </c>
      <c r="L1156" s="163" t="s">
        <v>9702</v>
      </c>
      <c r="M1156" s="163" t="s">
        <v>9708</v>
      </c>
      <c r="N1156" s="163" t="s">
        <v>2645</v>
      </c>
      <c r="O1156" s="163" t="s">
        <v>2646</v>
      </c>
      <c r="P1156" s="163" t="s">
        <v>2647</v>
      </c>
      <c r="Q1156" s="163" t="s">
        <v>2648</v>
      </c>
      <c r="R1156" s="506">
        <v>45768.94513888889</v>
      </c>
      <c r="S1156" s="509"/>
      <c r="T1156" s="509"/>
      <c r="U1156" s="163" t="s">
        <v>9709</v>
      </c>
      <c r="V1156" s="510"/>
      <c r="W1156" s="510"/>
      <c r="X1156" s="510"/>
      <c r="Y1156" s="510"/>
      <c r="Z1156" s="510"/>
      <c r="AA1156" s="510"/>
      <c r="AB1156" s="163" t="s">
        <v>9705</v>
      </c>
      <c r="AC1156" s="507">
        <v>8.096787405E9</v>
      </c>
      <c r="AD1156" s="510"/>
      <c r="AE1156" s="510"/>
      <c r="AF1156" s="509"/>
      <c r="AG1156" s="509"/>
      <c r="AH1156" s="509"/>
      <c r="AI1156" s="509"/>
      <c r="AJ1156" s="163" t="s">
        <v>2651</v>
      </c>
      <c r="AK1156" s="509"/>
      <c r="AL1156" s="509"/>
      <c r="AM1156" s="163" t="s">
        <v>9706</v>
      </c>
      <c r="AN1156" s="510"/>
      <c r="AO1156" s="509"/>
      <c r="AP1156" s="509"/>
      <c r="AQ1156" s="509"/>
      <c r="AR1156" s="509"/>
      <c r="AS1156" s="509"/>
      <c r="AT1156" s="163" t="s">
        <v>2653</v>
      </c>
      <c r="AU1156" s="507">
        <v>5062.0</v>
      </c>
      <c r="AV1156" s="507">
        <v>10.0</v>
      </c>
      <c r="AW1156" s="507">
        <v>2029.0</v>
      </c>
      <c r="AX1156" s="163" t="s">
        <v>2936</v>
      </c>
      <c r="AY1156" s="510"/>
      <c r="AZ1156" s="163" t="s">
        <v>2655</v>
      </c>
    </row>
    <row r="1157">
      <c r="A1157" s="163" t="s">
        <v>9710</v>
      </c>
      <c r="B1157" s="163" t="s">
        <v>9711</v>
      </c>
      <c r="C1157" s="163" t="s">
        <v>2638</v>
      </c>
      <c r="D1157" s="163" t="s">
        <v>2639</v>
      </c>
      <c r="E1157" s="506">
        <v>45768.92986111111</v>
      </c>
      <c r="F1157" s="507">
        <v>2980.0</v>
      </c>
      <c r="G1157" s="163" t="s">
        <v>2640</v>
      </c>
      <c r="H1157" s="507">
        <v>2980.0</v>
      </c>
      <c r="I1157" s="163" t="s">
        <v>2640</v>
      </c>
      <c r="J1157" s="163" t="s">
        <v>2641</v>
      </c>
      <c r="K1157" s="163" t="s">
        <v>2642</v>
      </c>
      <c r="L1157" s="163" t="s">
        <v>9712</v>
      </c>
      <c r="M1157" s="163" t="s">
        <v>9713</v>
      </c>
      <c r="N1157" s="163" t="s">
        <v>2645</v>
      </c>
      <c r="O1157" s="163" t="s">
        <v>2646</v>
      </c>
      <c r="P1157" s="163" t="s">
        <v>2647</v>
      </c>
      <c r="Q1157" s="163" t="s">
        <v>2648</v>
      </c>
      <c r="R1157" s="506">
        <v>45768.92986111111</v>
      </c>
      <c r="S1157" s="509"/>
      <c r="T1157" s="509"/>
      <c r="U1157" s="163" t="s">
        <v>9714</v>
      </c>
      <c r="V1157" s="510"/>
      <c r="W1157" s="510"/>
      <c r="X1157" s="510"/>
      <c r="Y1157" s="510"/>
      <c r="Z1157" s="510"/>
      <c r="AA1157" s="510"/>
      <c r="AB1157" s="163" t="s">
        <v>9715</v>
      </c>
      <c r="AC1157" s="507">
        <v>9.078141158E9</v>
      </c>
      <c r="AD1157" s="510"/>
      <c r="AE1157" s="509"/>
      <c r="AF1157" s="509"/>
      <c r="AG1157" s="509"/>
      <c r="AH1157" s="509"/>
      <c r="AI1157" s="509"/>
      <c r="AJ1157" s="163" t="s">
        <v>2651</v>
      </c>
      <c r="AK1157" s="509"/>
      <c r="AL1157" s="509"/>
      <c r="AM1157" s="163" t="s">
        <v>9716</v>
      </c>
      <c r="AN1157" s="510"/>
      <c r="AO1157" s="509"/>
      <c r="AP1157" s="509"/>
      <c r="AQ1157" s="509"/>
      <c r="AR1157" s="509"/>
      <c r="AS1157" s="509"/>
      <c r="AT1157" s="163" t="s">
        <v>2653</v>
      </c>
      <c r="AU1157" s="507">
        <v>1055.0</v>
      </c>
      <c r="AV1157" s="507">
        <v>5.0</v>
      </c>
      <c r="AW1157" s="507">
        <v>2031.0</v>
      </c>
      <c r="AX1157" s="163" t="s">
        <v>2730</v>
      </c>
      <c r="AY1157" s="510"/>
      <c r="AZ1157" s="163" t="s">
        <v>2655</v>
      </c>
    </row>
    <row r="1158">
      <c r="A1158" s="163" t="s">
        <v>9717</v>
      </c>
      <c r="B1158" s="163" t="s">
        <v>9718</v>
      </c>
      <c r="C1158" s="163" t="s">
        <v>2638</v>
      </c>
      <c r="D1158" s="163" t="s">
        <v>2639</v>
      </c>
      <c r="E1158" s="506">
        <v>45768.92847222222</v>
      </c>
      <c r="F1158" s="507">
        <v>2980.0</v>
      </c>
      <c r="G1158" s="163" t="s">
        <v>2640</v>
      </c>
      <c r="H1158" s="507">
        <v>2980.0</v>
      </c>
      <c r="I1158" s="163" t="s">
        <v>2640</v>
      </c>
      <c r="J1158" s="163" t="s">
        <v>2641</v>
      </c>
      <c r="K1158" s="163" t="s">
        <v>2642</v>
      </c>
      <c r="L1158" s="163" t="s">
        <v>9719</v>
      </c>
      <c r="M1158" s="163" t="s">
        <v>9720</v>
      </c>
      <c r="N1158" s="163" t="s">
        <v>2645</v>
      </c>
      <c r="O1158" s="163" t="s">
        <v>2646</v>
      </c>
      <c r="P1158" s="163" t="s">
        <v>2683</v>
      </c>
      <c r="Q1158" s="163" t="s">
        <v>2648</v>
      </c>
      <c r="R1158" s="506">
        <v>45768.927083333336</v>
      </c>
      <c r="S1158" s="509"/>
      <c r="T1158" s="509"/>
      <c r="U1158" s="163" t="s">
        <v>9721</v>
      </c>
      <c r="V1158" s="510"/>
      <c r="W1158" s="510"/>
      <c r="X1158" s="510"/>
      <c r="Y1158" s="510"/>
      <c r="Z1158" s="510"/>
      <c r="AA1158" s="510"/>
      <c r="AB1158" s="163" t="s">
        <v>9722</v>
      </c>
      <c r="AC1158" s="507">
        <v>9.070999182E9</v>
      </c>
      <c r="AD1158" s="510"/>
      <c r="AE1158" s="509"/>
      <c r="AF1158" s="509"/>
      <c r="AG1158" s="509"/>
      <c r="AH1158" s="509"/>
      <c r="AI1158" s="509"/>
      <c r="AJ1158" s="163" t="s">
        <v>2651</v>
      </c>
      <c r="AK1158" s="509"/>
      <c r="AL1158" s="509"/>
      <c r="AM1158" s="163" t="s">
        <v>9723</v>
      </c>
      <c r="AN1158" s="510"/>
      <c r="AO1158" s="509"/>
      <c r="AP1158" s="509"/>
      <c r="AQ1158" s="509"/>
      <c r="AR1158" s="509"/>
      <c r="AS1158" s="509"/>
      <c r="AT1158" s="163" t="s">
        <v>2653</v>
      </c>
      <c r="AU1158" s="507">
        <v>1180.0</v>
      </c>
      <c r="AV1158" s="507">
        <v>9.0</v>
      </c>
      <c r="AW1158" s="507">
        <v>2026.0</v>
      </c>
      <c r="AX1158" s="163" t="s">
        <v>2687</v>
      </c>
      <c r="AY1158" s="163" t="s">
        <v>2688</v>
      </c>
      <c r="AZ1158" s="163" t="s">
        <v>2655</v>
      </c>
    </row>
    <row r="1159">
      <c r="A1159" s="163" t="s">
        <v>9724</v>
      </c>
      <c r="B1159" s="163" t="s">
        <v>9725</v>
      </c>
      <c r="C1159" s="163" t="s">
        <v>2638</v>
      </c>
      <c r="D1159" s="163" t="s">
        <v>2639</v>
      </c>
      <c r="E1159" s="506">
        <v>45768.90972222222</v>
      </c>
      <c r="F1159" s="507">
        <v>9800.0</v>
      </c>
      <c r="G1159" s="163" t="s">
        <v>2640</v>
      </c>
      <c r="H1159" s="507">
        <v>9800.0</v>
      </c>
      <c r="I1159" s="163" t="s">
        <v>2640</v>
      </c>
      <c r="J1159" s="163" t="s">
        <v>2641</v>
      </c>
      <c r="K1159" s="163" t="s">
        <v>2642</v>
      </c>
      <c r="L1159" s="163" t="s">
        <v>9726</v>
      </c>
      <c r="M1159" s="163" t="s">
        <v>9727</v>
      </c>
      <c r="N1159" s="163" t="s">
        <v>2645</v>
      </c>
      <c r="O1159" s="163" t="s">
        <v>2646</v>
      </c>
      <c r="P1159" s="163" t="s">
        <v>2660</v>
      </c>
      <c r="Q1159" s="163" t="s">
        <v>2648</v>
      </c>
      <c r="R1159" s="506">
        <v>45768.90972222222</v>
      </c>
      <c r="S1159" s="509"/>
      <c r="T1159" s="509"/>
      <c r="U1159" s="163" t="s">
        <v>9728</v>
      </c>
      <c r="V1159" s="510"/>
      <c r="W1159" s="510"/>
      <c r="X1159" s="510"/>
      <c r="Y1159" s="510"/>
      <c r="Z1159" s="510"/>
      <c r="AA1159" s="510"/>
      <c r="AB1159" s="163" t="s">
        <v>9729</v>
      </c>
      <c r="AC1159" s="507">
        <v>9.093760674E9</v>
      </c>
      <c r="AD1159" s="510"/>
      <c r="AE1159" s="509"/>
      <c r="AF1159" s="509"/>
      <c r="AG1159" s="509"/>
      <c r="AH1159" s="509"/>
      <c r="AI1159" s="509"/>
      <c r="AJ1159" s="163" t="s">
        <v>2651</v>
      </c>
      <c r="AK1159" s="509"/>
      <c r="AL1159" s="509"/>
      <c r="AM1159" s="163" t="s">
        <v>9730</v>
      </c>
      <c r="AN1159" s="510"/>
      <c r="AO1159" s="509"/>
      <c r="AP1159" s="509"/>
      <c r="AQ1159" s="509"/>
      <c r="AR1159" s="509"/>
      <c r="AS1159" s="509"/>
      <c r="AT1159" s="163" t="s">
        <v>2653</v>
      </c>
      <c r="AU1159" s="507">
        <v>1006.0</v>
      </c>
      <c r="AV1159" s="507">
        <v>12.0</v>
      </c>
      <c r="AW1159" s="507">
        <v>2026.0</v>
      </c>
      <c r="AX1159" s="163" t="s">
        <v>2664</v>
      </c>
      <c r="AY1159" s="163" t="s">
        <v>3133</v>
      </c>
      <c r="AZ1159" s="163" t="s">
        <v>2655</v>
      </c>
    </row>
    <row r="1160">
      <c r="A1160" s="163" t="s">
        <v>9731</v>
      </c>
      <c r="B1160" s="163" t="s">
        <v>9725</v>
      </c>
      <c r="C1160" s="163" t="s">
        <v>2638</v>
      </c>
      <c r="D1160" s="163" t="s">
        <v>2639</v>
      </c>
      <c r="E1160" s="506">
        <v>45768.90069444444</v>
      </c>
      <c r="F1160" s="507">
        <v>2980.0</v>
      </c>
      <c r="G1160" s="163" t="s">
        <v>2640</v>
      </c>
      <c r="H1160" s="507">
        <v>2980.0</v>
      </c>
      <c r="I1160" s="163" t="s">
        <v>2640</v>
      </c>
      <c r="J1160" s="163" t="s">
        <v>2641</v>
      </c>
      <c r="K1160" s="163" t="s">
        <v>2642</v>
      </c>
      <c r="L1160" s="163" t="s">
        <v>9726</v>
      </c>
      <c r="M1160" s="163" t="s">
        <v>9732</v>
      </c>
      <c r="N1160" s="163" t="s">
        <v>2645</v>
      </c>
      <c r="O1160" s="163" t="s">
        <v>2646</v>
      </c>
      <c r="P1160" s="163" t="s">
        <v>2660</v>
      </c>
      <c r="Q1160" s="163" t="s">
        <v>2648</v>
      </c>
      <c r="R1160" s="506">
        <v>45768.90069444444</v>
      </c>
      <c r="S1160" s="509"/>
      <c r="T1160" s="509"/>
      <c r="U1160" s="163" t="s">
        <v>9733</v>
      </c>
      <c r="V1160" s="510"/>
      <c r="W1160" s="510"/>
      <c r="X1160" s="510"/>
      <c r="Y1160" s="510"/>
      <c r="Z1160" s="510"/>
      <c r="AA1160" s="510"/>
      <c r="AB1160" s="163" t="s">
        <v>9729</v>
      </c>
      <c r="AC1160" s="507">
        <v>9.093760674E9</v>
      </c>
      <c r="AD1160" s="510"/>
      <c r="AE1160" s="509"/>
      <c r="AF1160" s="509"/>
      <c r="AG1160" s="509"/>
      <c r="AH1160" s="509"/>
      <c r="AI1160" s="509"/>
      <c r="AJ1160" s="163" t="s">
        <v>2651</v>
      </c>
      <c r="AK1160" s="509"/>
      <c r="AL1160" s="509"/>
      <c r="AM1160" s="163" t="s">
        <v>9730</v>
      </c>
      <c r="AN1160" s="510"/>
      <c r="AO1160" s="509"/>
      <c r="AP1160" s="509"/>
      <c r="AQ1160" s="509"/>
      <c r="AR1160" s="509"/>
      <c r="AS1160" s="509"/>
      <c r="AT1160" s="163" t="s">
        <v>2653</v>
      </c>
      <c r="AU1160" s="507">
        <v>1006.0</v>
      </c>
      <c r="AV1160" s="507">
        <v>12.0</v>
      </c>
      <c r="AW1160" s="507">
        <v>2026.0</v>
      </c>
      <c r="AX1160" s="163" t="s">
        <v>2664</v>
      </c>
      <c r="AY1160" s="163" t="s">
        <v>3133</v>
      </c>
      <c r="AZ1160" s="163" t="s">
        <v>2655</v>
      </c>
    </row>
    <row r="1161">
      <c r="A1161" s="163" t="s">
        <v>9734</v>
      </c>
      <c r="B1161" s="163" t="s">
        <v>9735</v>
      </c>
      <c r="C1161" s="163" t="s">
        <v>2638</v>
      </c>
      <c r="D1161" s="163" t="s">
        <v>2639</v>
      </c>
      <c r="E1161" s="506">
        <v>45768.87777777778</v>
      </c>
      <c r="F1161" s="507">
        <v>2980.0</v>
      </c>
      <c r="G1161" s="163" t="s">
        <v>2640</v>
      </c>
      <c r="H1161" s="507">
        <v>2980.0</v>
      </c>
      <c r="I1161" s="163" t="s">
        <v>2640</v>
      </c>
      <c r="J1161" s="163" t="s">
        <v>2641</v>
      </c>
      <c r="K1161" s="163" t="s">
        <v>2642</v>
      </c>
      <c r="L1161" s="163" t="s">
        <v>9736</v>
      </c>
      <c r="M1161" s="163" t="s">
        <v>9737</v>
      </c>
      <c r="N1161" s="163" t="s">
        <v>2645</v>
      </c>
      <c r="O1161" s="163" t="s">
        <v>2646</v>
      </c>
      <c r="P1161" s="163" t="s">
        <v>2673</v>
      </c>
      <c r="Q1161" s="163" t="s">
        <v>2648</v>
      </c>
      <c r="R1161" s="506">
        <v>45768.87569444445</v>
      </c>
      <c r="S1161" s="509"/>
      <c r="T1161" s="509"/>
      <c r="U1161" s="163" t="s">
        <v>9738</v>
      </c>
      <c r="V1161" s="510"/>
      <c r="W1161" s="510"/>
      <c r="X1161" s="510"/>
      <c r="Y1161" s="510"/>
      <c r="Z1161" s="510"/>
      <c r="AA1161" s="510"/>
      <c r="AB1161" s="163" t="s">
        <v>9739</v>
      </c>
      <c r="AC1161" s="507">
        <v>9.091616147E9</v>
      </c>
      <c r="AD1161" s="510"/>
      <c r="AE1161" s="509"/>
      <c r="AF1161" s="509"/>
      <c r="AG1161" s="509"/>
      <c r="AH1161" s="509"/>
      <c r="AI1161" s="509"/>
      <c r="AJ1161" s="163" t="s">
        <v>2651</v>
      </c>
      <c r="AK1161" s="509"/>
      <c r="AL1161" s="509"/>
      <c r="AM1161" s="163" t="s">
        <v>9740</v>
      </c>
      <c r="AN1161" s="510"/>
      <c r="AO1161" s="509"/>
      <c r="AP1161" s="509"/>
      <c r="AQ1161" s="509"/>
      <c r="AR1161" s="509"/>
      <c r="AS1161" s="509"/>
      <c r="AT1161" s="163" t="s">
        <v>2700</v>
      </c>
      <c r="AU1161" s="507">
        <v>836.0</v>
      </c>
      <c r="AV1161" s="507">
        <v>2.0</v>
      </c>
      <c r="AW1161" s="507">
        <v>2029.0</v>
      </c>
      <c r="AX1161" s="163" t="s">
        <v>3065</v>
      </c>
      <c r="AY1161" s="163" t="s">
        <v>4339</v>
      </c>
      <c r="AZ1161" s="163" t="s">
        <v>2655</v>
      </c>
    </row>
    <row r="1162">
      <c r="A1162" s="163" t="s">
        <v>9741</v>
      </c>
      <c r="B1162" s="163" t="s">
        <v>9742</v>
      </c>
      <c r="C1162" s="163" t="s">
        <v>2638</v>
      </c>
      <c r="D1162" s="163" t="s">
        <v>2639</v>
      </c>
      <c r="E1162" s="506">
        <v>45768.87777777778</v>
      </c>
      <c r="F1162" s="507">
        <v>2980.0</v>
      </c>
      <c r="G1162" s="163" t="s">
        <v>2640</v>
      </c>
      <c r="H1162" s="507">
        <v>2980.0</v>
      </c>
      <c r="I1162" s="163" t="s">
        <v>2640</v>
      </c>
      <c r="J1162" s="163" t="s">
        <v>2641</v>
      </c>
      <c r="K1162" s="163" t="s">
        <v>2642</v>
      </c>
      <c r="L1162" s="163" t="s">
        <v>9743</v>
      </c>
      <c r="M1162" s="163" t="s">
        <v>9744</v>
      </c>
      <c r="N1162" s="163" t="s">
        <v>2645</v>
      </c>
      <c r="O1162" s="163" t="s">
        <v>2646</v>
      </c>
      <c r="P1162" s="163" t="s">
        <v>2683</v>
      </c>
      <c r="Q1162" s="163" t="s">
        <v>2648</v>
      </c>
      <c r="R1162" s="506">
        <v>45768.876388888886</v>
      </c>
      <c r="S1162" s="509"/>
      <c r="T1162" s="509"/>
      <c r="U1162" s="163" t="s">
        <v>9745</v>
      </c>
      <c r="V1162" s="510"/>
      <c r="W1162" s="510"/>
      <c r="X1162" s="510"/>
      <c r="Y1162" s="510"/>
      <c r="Z1162" s="510"/>
      <c r="AA1162" s="510"/>
      <c r="AB1162" s="163" t="s">
        <v>9746</v>
      </c>
      <c r="AC1162" s="507">
        <v>7.056902535E9</v>
      </c>
      <c r="AD1162" s="510"/>
      <c r="AE1162" s="509"/>
      <c r="AF1162" s="509"/>
      <c r="AG1162" s="509"/>
      <c r="AH1162" s="509"/>
      <c r="AI1162" s="509"/>
      <c r="AJ1162" s="163" t="s">
        <v>2651</v>
      </c>
      <c r="AK1162" s="509"/>
      <c r="AL1162" s="509"/>
      <c r="AM1162" s="163" t="s">
        <v>9747</v>
      </c>
      <c r="AN1162" s="510"/>
      <c r="AO1162" s="509"/>
      <c r="AP1162" s="509"/>
      <c r="AQ1162" s="509"/>
      <c r="AR1162" s="509"/>
      <c r="AS1162" s="509"/>
      <c r="AT1162" s="163" t="s">
        <v>2653</v>
      </c>
      <c r="AU1162" s="507">
        <v>8569.0</v>
      </c>
      <c r="AV1162" s="507">
        <v>11.0</v>
      </c>
      <c r="AW1162" s="507">
        <v>2029.0</v>
      </c>
      <c r="AX1162" s="163" t="s">
        <v>2936</v>
      </c>
      <c r="AY1162" s="163" t="s">
        <v>2921</v>
      </c>
      <c r="AZ1162" s="163" t="s">
        <v>2655</v>
      </c>
    </row>
    <row r="1163">
      <c r="A1163" s="163" t="s">
        <v>9748</v>
      </c>
      <c r="B1163" s="163" t="s">
        <v>9749</v>
      </c>
      <c r="C1163" s="163" t="s">
        <v>2638</v>
      </c>
      <c r="D1163" s="163" t="s">
        <v>2639</v>
      </c>
      <c r="E1163" s="506">
        <v>45768.87291666667</v>
      </c>
      <c r="F1163" s="507">
        <v>2980.0</v>
      </c>
      <c r="G1163" s="163" t="s">
        <v>2640</v>
      </c>
      <c r="H1163" s="507">
        <v>2980.0</v>
      </c>
      <c r="I1163" s="163" t="s">
        <v>2640</v>
      </c>
      <c r="J1163" s="163" t="s">
        <v>2641</v>
      </c>
      <c r="K1163" s="163" t="s">
        <v>2642</v>
      </c>
      <c r="L1163" s="163" t="s">
        <v>9750</v>
      </c>
      <c r="M1163" s="163" t="s">
        <v>9751</v>
      </c>
      <c r="N1163" s="163" t="s">
        <v>2645</v>
      </c>
      <c r="O1163" s="163" t="s">
        <v>2646</v>
      </c>
      <c r="P1163" s="163" t="s">
        <v>2683</v>
      </c>
      <c r="Q1163" s="163" t="s">
        <v>2648</v>
      </c>
      <c r="R1163" s="506">
        <v>45768.87152777778</v>
      </c>
      <c r="S1163" s="509"/>
      <c r="T1163" s="509"/>
      <c r="U1163" s="163" t="s">
        <v>9752</v>
      </c>
      <c r="V1163" s="510"/>
      <c r="W1163" s="510"/>
      <c r="X1163" s="510"/>
      <c r="Y1163" s="510"/>
      <c r="Z1163" s="510"/>
      <c r="AA1163" s="510"/>
      <c r="AB1163" s="163" t="s">
        <v>9753</v>
      </c>
      <c r="AC1163" s="511">
        <v>9.083786284E9</v>
      </c>
      <c r="AD1163" s="510"/>
      <c r="AE1163" s="510"/>
      <c r="AF1163" s="510"/>
      <c r="AG1163" s="510"/>
      <c r="AH1163" s="509"/>
      <c r="AI1163" s="509"/>
      <c r="AJ1163" s="163" t="s">
        <v>2651</v>
      </c>
      <c r="AK1163" s="510"/>
      <c r="AL1163" s="510"/>
      <c r="AM1163" s="163" t="s">
        <v>9754</v>
      </c>
      <c r="AN1163" s="510"/>
      <c r="AO1163" s="509"/>
      <c r="AP1163" s="509"/>
      <c r="AQ1163" s="509"/>
      <c r="AR1163" s="509"/>
      <c r="AS1163" s="509"/>
      <c r="AT1163" s="163" t="s">
        <v>2653</v>
      </c>
      <c r="AU1163" s="507">
        <v>1639.0</v>
      </c>
      <c r="AV1163" s="507">
        <v>2.0</v>
      </c>
      <c r="AW1163" s="507">
        <v>2026.0</v>
      </c>
      <c r="AX1163" s="163" t="s">
        <v>2687</v>
      </c>
      <c r="AY1163" s="163" t="s">
        <v>2688</v>
      </c>
      <c r="AZ1163" s="163" t="s">
        <v>2655</v>
      </c>
    </row>
    <row r="1164">
      <c r="A1164" s="163" t="s">
        <v>9755</v>
      </c>
      <c r="B1164" s="163" t="s">
        <v>9756</v>
      </c>
      <c r="C1164" s="163" t="s">
        <v>2638</v>
      </c>
      <c r="D1164" s="163" t="s">
        <v>2639</v>
      </c>
      <c r="E1164" s="506">
        <v>45768.86597222222</v>
      </c>
      <c r="F1164" s="507">
        <v>2980.0</v>
      </c>
      <c r="G1164" s="163" t="s">
        <v>2640</v>
      </c>
      <c r="H1164" s="507">
        <v>2980.0</v>
      </c>
      <c r="I1164" s="163" t="s">
        <v>2640</v>
      </c>
      <c r="J1164" s="163" t="s">
        <v>2641</v>
      </c>
      <c r="K1164" s="163" t="s">
        <v>2642</v>
      </c>
      <c r="L1164" s="163" t="s">
        <v>9757</v>
      </c>
      <c r="M1164" s="163" t="s">
        <v>9758</v>
      </c>
      <c r="N1164" s="163" t="s">
        <v>2645</v>
      </c>
      <c r="O1164" s="163" t="s">
        <v>2646</v>
      </c>
      <c r="P1164" s="163" t="s">
        <v>2647</v>
      </c>
      <c r="Q1164" s="163" t="s">
        <v>2648</v>
      </c>
      <c r="R1164" s="506">
        <v>45768.86597222222</v>
      </c>
      <c r="S1164" s="509"/>
      <c r="T1164" s="509"/>
      <c r="U1164" s="163" t="s">
        <v>9759</v>
      </c>
      <c r="V1164" s="510"/>
      <c r="W1164" s="510"/>
      <c r="X1164" s="510"/>
      <c r="Y1164" s="510"/>
      <c r="Z1164" s="510"/>
      <c r="AA1164" s="510"/>
      <c r="AB1164" s="163" t="s">
        <v>9760</v>
      </c>
      <c r="AC1164" s="507">
        <v>9.066338028E9</v>
      </c>
      <c r="AD1164" s="510"/>
      <c r="AE1164" s="510"/>
      <c r="AF1164" s="510"/>
      <c r="AG1164" s="510"/>
      <c r="AH1164" s="509"/>
      <c r="AI1164" s="509"/>
      <c r="AJ1164" s="163" t="s">
        <v>2651</v>
      </c>
      <c r="AK1164" s="512"/>
      <c r="AL1164" s="513"/>
      <c r="AM1164" s="163" t="s">
        <v>9761</v>
      </c>
      <c r="AN1164" s="510"/>
      <c r="AO1164" s="510"/>
      <c r="AP1164" s="509"/>
      <c r="AQ1164" s="509"/>
      <c r="AR1164" s="509"/>
      <c r="AS1164" s="509"/>
      <c r="AT1164" s="163" t="s">
        <v>2653</v>
      </c>
      <c r="AU1164" s="507">
        <v>6626.0</v>
      </c>
      <c r="AV1164" s="507">
        <v>10.0</v>
      </c>
      <c r="AW1164" s="507">
        <v>2028.0</v>
      </c>
      <c r="AX1164" s="510"/>
      <c r="AY1164" s="510"/>
      <c r="AZ1164" s="163" t="s">
        <v>2655</v>
      </c>
    </row>
    <row r="1165">
      <c r="A1165" s="163" t="s">
        <v>9762</v>
      </c>
      <c r="B1165" s="163" t="s">
        <v>9763</v>
      </c>
      <c r="C1165" s="163" t="s">
        <v>2638</v>
      </c>
      <c r="D1165" s="163" t="s">
        <v>2639</v>
      </c>
      <c r="E1165" s="506">
        <v>45768.86388888889</v>
      </c>
      <c r="F1165" s="507">
        <v>2980.0</v>
      </c>
      <c r="G1165" s="163" t="s">
        <v>2640</v>
      </c>
      <c r="H1165" s="507">
        <v>2980.0</v>
      </c>
      <c r="I1165" s="163" t="s">
        <v>2640</v>
      </c>
      <c r="J1165" s="163" t="s">
        <v>2641</v>
      </c>
      <c r="K1165" s="163" t="s">
        <v>2642</v>
      </c>
      <c r="L1165" s="163" t="s">
        <v>9764</v>
      </c>
      <c r="M1165" s="163" t="s">
        <v>9765</v>
      </c>
      <c r="N1165" s="163" t="s">
        <v>2645</v>
      </c>
      <c r="O1165" s="163" t="s">
        <v>2646</v>
      </c>
      <c r="P1165" s="163" t="s">
        <v>2673</v>
      </c>
      <c r="Q1165" s="163" t="s">
        <v>2648</v>
      </c>
      <c r="R1165" s="506">
        <v>45768.8625</v>
      </c>
      <c r="S1165" s="509"/>
      <c r="T1165" s="509"/>
      <c r="U1165" s="163" t="s">
        <v>9766</v>
      </c>
      <c r="V1165" s="510"/>
      <c r="W1165" s="510"/>
      <c r="X1165" s="510"/>
      <c r="Y1165" s="510"/>
      <c r="Z1165" s="510"/>
      <c r="AA1165" s="510"/>
      <c r="AB1165" s="163" t="s">
        <v>9767</v>
      </c>
      <c r="AC1165" s="507">
        <v>9.016981949E9</v>
      </c>
      <c r="AD1165" s="510"/>
      <c r="AE1165" s="509"/>
      <c r="AF1165" s="509"/>
      <c r="AG1165" s="509"/>
      <c r="AH1165" s="509"/>
      <c r="AI1165" s="509"/>
      <c r="AJ1165" s="163" t="s">
        <v>2651</v>
      </c>
      <c r="AK1165" s="509"/>
      <c r="AL1165" s="509"/>
      <c r="AM1165" s="163" t="s">
        <v>9768</v>
      </c>
      <c r="AN1165" s="510"/>
      <c r="AO1165" s="510"/>
      <c r="AP1165" s="509"/>
      <c r="AQ1165" s="509"/>
      <c r="AR1165" s="509"/>
      <c r="AS1165" s="509"/>
      <c r="AT1165" s="163" t="s">
        <v>2653</v>
      </c>
      <c r="AU1165" s="507">
        <v>6074.0</v>
      </c>
      <c r="AV1165" s="507">
        <v>12.0</v>
      </c>
      <c r="AW1165" s="507">
        <v>2026.0</v>
      </c>
      <c r="AX1165" s="163" t="s">
        <v>2677</v>
      </c>
      <c r="AY1165" s="163" t="s">
        <v>2678</v>
      </c>
      <c r="AZ1165" s="163" t="s">
        <v>2655</v>
      </c>
    </row>
    <row r="1166">
      <c r="A1166" s="163" t="s">
        <v>9769</v>
      </c>
      <c r="B1166" s="163" t="s">
        <v>9770</v>
      </c>
      <c r="C1166" s="163" t="s">
        <v>2638</v>
      </c>
      <c r="D1166" s="163" t="s">
        <v>2639</v>
      </c>
      <c r="E1166" s="506">
        <v>45768.853472222225</v>
      </c>
      <c r="F1166" s="507">
        <v>2980.0</v>
      </c>
      <c r="G1166" s="163" t="s">
        <v>2640</v>
      </c>
      <c r="H1166" s="507">
        <v>2980.0</v>
      </c>
      <c r="I1166" s="163" t="s">
        <v>2640</v>
      </c>
      <c r="J1166" s="163" t="s">
        <v>2641</v>
      </c>
      <c r="K1166" s="163" t="s">
        <v>2642</v>
      </c>
      <c r="L1166" s="163" t="s">
        <v>9771</v>
      </c>
      <c r="M1166" s="163" t="s">
        <v>9772</v>
      </c>
      <c r="N1166" s="163" t="s">
        <v>2645</v>
      </c>
      <c r="O1166" s="163" t="s">
        <v>2646</v>
      </c>
      <c r="P1166" s="163" t="s">
        <v>2683</v>
      </c>
      <c r="Q1166" s="163" t="s">
        <v>2648</v>
      </c>
      <c r="R1166" s="506">
        <v>45768.85208333333</v>
      </c>
      <c r="S1166" s="509"/>
      <c r="T1166" s="509"/>
      <c r="U1166" s="163" t="s">
        <v>9773</v>
      </c>
      <c r="V1166" s="510"/>
      <c r="W1166" s="510"/>
      <c r="X1166" s="510"/>
      <c r="Y1166" s="510"/>
      <c r="Z1166" s="510"/>
      <c r="AA1166" s="510"/>
      <c r="AB1166" s="163" t="s">
        <v>9774</v>
      </c>
      <c r="AC1166" s="507">
        <v>7.090692962E9</v>
      </c>
      <c r="AD1166" s="509"/>
      <c r="AE1166" s="509"/>
      <c r="AF1166" s="509"/>
      <c r="AG1166" s="509"/>
      <c r="AH1166" s="509"/>
      <c r="AI1166" s="509"/>
      <c r="AJ1166" s="163" t="s">
        <v>2651</v>
      </c>
      <c r="AK1166" s="509"/>
      <c r="AL1166" s="509"/>
      <c r="AM1166" s="163" t="s">
        <v>9775</v>
      </c>
      <c r="AN1166" s="510"/>
      <c r="AO1166" s="510"/>
      <c r="AP1166" s="509"/>
      <c r="AQ1166" s="509"/>
      <c r="AR1166" s="509"/>
      <c r="AS1166" s="509"/>
      <c r="AT1166" s="163" t="s">
        <v>2653</v>
      </c>
      <c r="AU1166" s="507">
        <v>7734.0</v>
      </c>
      <c r="AV1166" s="507">
        <v>12.0</v>
      </c>
      <c r="AW1166" s="507">
        <v>2027.0</v>
      </c>
      <c r="AX1166" s="163" t="s">
        <v>2687</v>
      </c>
      <c r="AY1166" s="163" t="s">
        <v>2688</v>
      </c>
      <c r="AZ1166" s="163" t="s">
        <v>2655</v>
      </c>
    </row>
    <row r="1167">
      <c r="A1167" s="163" t="s">
        <v>9776</v>
      </c>
      <c r="B1167" s="163" t="s">
        <v>9777</v>
      </c>
      <c r="C1167" s="163" t="s">
        <v>2638</v>
      </c>
      <c r="D1167" s="163" t="s">
        <v>2639</v>
      </c>
      <c r="E1167" s="506">
        <v>45768.82708333333</v>
      </c>
      <c r="F1167" s="507">
        <v>2980.0</v>
      </c>
      <c r="G1167" s="163" t="s">
        <v>2640</v>
      </c>
      <c r="H1167" s="507">
        <v>2980.0</v>
      </c>
      <c r="I1167" s="163" t="s">
        <v>2640</v>
      </c>
      <c r="J1167" s="163" t="s">
        <v>2641</v>
      </c>
      <c r="K1167" s="163" t="s">
        <v>2642</v>
      </c>
      <c r="L1167" s="163" t="s">
        <v>9778</v>
      </c>
      <c r="M1167" s="163" t="s">
        <v>9779</v>
      </c>
      <c r="N1167" s="163" t="s">
        <v>2645</v>
      </c>
      <c r="O1167" s="163" t="s">
        <v>2646</v>
      </c>
      <c r="P1167" s="163" t="s">
        <v>2673</v>
      </c>
      <c r="Q1167" s="163" t="s">
        <v>2648</v>
      </c>
      <c r="R1167" s="506">
        <v>45768.82638888889</v>
      </c>
      <c r="S1167" s="509"/>
      <c r="T1167" s="509"/>
      <c r="U1167" s="163" t="s">
        <v>9780</v>
      </c>
      <c r="V1167" s="513"/>
      <c r="W1167" s="510"/>
      <c r="X1167" s="510"/>
      <c r="Y1167" s="510"/>
      <c r="Z1167" s="510"/>
      <c r="AA1167" s="510"/>
      <c r="AB1167" s="163" t="s">
        <v>9781</v>
      </c>
      <c r="AC1167" s="507">
        <v>9.056720621E9</v>
      </c>
      <c r="AD1167" s="509"/>
      <c r="AE1167" s="509"/>
      <c r="AF1167" s="509"/>
      <c r="AG1167" s="509"/>
      <c r="AH1167" s="509"/>
      <c r="AI1167" s="509"/>
      <c r="AJ1167" s="163" t="s">
        <v>2651</v>
      </c>
      <c r="AK1167" s="509"/>
      <c r="AL1167" s="509"/>
      <c r="AM1167" s="163" t="s">
        <v>9782</v>
      </c>
      <c r="AN1167" s="510"/>
      <c r="AO1167" s="510"/>
      <c r="AP1167" s="509"/>
      <c r="AQ1167" s="509"/>
      <c r="AR1167" s="509"/>
      <c r="AS1167" s="509"/>
      <c r="AT1167" s="163" t="s">
        <v>2700</v>
      </c>
      <c r="AU1167" s="507">
        <v>4023.0</v>
      </c>
      <c r="AV1167" s="507">
        <v>3.0</v>
      </c>
      <c r="AW1167" s="507">
        <v>2031.0</v>
      </c>
      <c r="AX1167" s="163" t="s">
        <v>2677</v>
      </c>
      <c r="AY1167" s="163" t="s">
        <v>2709</v>
      </c>
      <c r="AZ1167" s="163" t="s">
        <v>2655</v>
      </c>
    </row>
    <row r="1168">
      <c r="A1168" s="163" t="s">
        <v>9783</v>
      </c>
      <c r="B1168" s="163" t="s">
        <v>9784</v>
      </c>
      <c r="C1168" s="163" t="s">
        <v>2638</v>
      </c>
      <c r="D1168" s="163" t="s">
        <v>2639</v>
      </c>
      <c r="E1168" s="506">
        <v>45768.82430555556</v>
      </c>
      <c r="F1168" s="507">
        <v>9800.0</v>
      </c>
      <c r="G1168" s="163" t="s">
        <v>2640</v>
      </c>
      <c r="H1168" s="507">
        <v>9800.0</v>
      </c>
      <c r="I1168" s="163" t="s">
        <v>2640</v>
      </c>
      <c r="J1168" s="163" t="s">
        <v>2641</v>
      </c>
      <c r="K1168" s="163" t="s">
        <v>2642</v>
      </c>
      <c r="L1168" s="163" t="s">
        <v>9785</v>
      </c>
      <c r="M1168" s="163" t="s">
        <v>9786</v>
      </c>
      <c r="N1168" s="163" t="s">
        <v>2645</v>
      </c>
      <c r="O1168" s="163" t="s">
        <v>2646</v>
      </c>
      <c r="P1168" s="163" t="s">
        <v>2647</v>
      </c>
      <c r="Q1168" s="163" t="s">
        <v>2648</v>
      </c>
      <c r="R1168" s="506">
        <v>45768.82430555556</v>
      </c>
      <c r="S1168" s="509"/>
      <c r="T1168" s="509"/>
      <c r="U1168" s="163" t="s">
        <v>9787</v>
      </c>
      <c r="V1168" s="513"/>
      <c r="W1168" s="510"/>
      <c r="X1168" s="510"/>
      <c r="Y1168" s="510"/>
      <c r="Z1168" s="510"/>
      <c r="AA1168" s="510"/>
      <c r="AB1168" s="163" t="s">
        <v>9788</v>
      </c>
      <c r="AC1168" s="507">
        <v>9.066943981E9</v>
      </c>
      <c r="AD1168" s="510"/>
      <c r="AE1168" s="509"/>
      <c r="AF1168" s="509"/>
      <c r="AG1168" s="509"/>
      <c r="AH1168" s="509"/>
      <c r="AI1168" s="509"/>
      <c r="AJ1168" s="163" t="s">
        <v>2651</v>
      </c>
      <c r="AK1168" s="509"/>
      <c r="AL1168" s="509"/>
      <c r="AM1168" s="163" t="s">
        <v>9789</v>
      </c>
      <c r="AN1168" s="510"/>
      <c r="AO1168" s="509"/>
      <c r="AP1168" s="509"/>
      <c r="AQ1168" s="509"/>
      <c r="AR1168" s="509"/>
      <c r="AS1168" s="509"/>
      <c r="AT1168" s="163" t="s">
        <v>2653</v>
      </c>
      <c r="AU1168" s="507">
        <v>1940.0</v>
      </c>
      <c r="AV1168" s="507">
        <v>3.0</v>
      </c>
      <c r="AW1168" s="507">
        <v>2030.0</v>
      </c>
      <c r="AX1168" s="510"/>
      <c r="AY1168" s="163" t="s">
        <v>2654</v>
      </c>
      <c r="AZ1168" s="163" t="s">
        <v>2655</v>
      </c>
    </row>
    <row r="1169">
      <c r="A1169" s="163" t="s">
        <v>9790</v>
      </c>
      <c r="B1169" s="163" t="s">
        <v>9784</v>
      </c>
      <c r="C1169" s="163" t="s">
        <v>2638</v>
      </c>
      <c r="D1169" s="163" t="s">
        <v>2639</v>
      </c>
      <c r="E1169" s="506">
        <v>45768.82361111111</v>
      </c>
      <c r="F1169" s="507">
        <v>2980.0</v>
      </c>
      <c r="G1169" s="163" t="s">
        <v>2640</v>
      </c>
      <c r="H1169" s="507">
        <v>2980.0</v>
      </c>
      <c r="I1169" s="163" t="s">
        <v>2640</v>
      </c>
      <c r="J1169" s="163" t="s">
        <v>2641</v>
      </c>
      <c r="K1169" s="163" t="s">
        <v>2642</v>
      </c>
      <c r="L1169" s="163" t="s">
        <v>9785</v>
      </c>
      <c r="M1169" s="163" t="s">
        <v>9791</v>
      </c>
      <c r="N1169" s="163" t="s">
        <v>2645</v>
      </c>
      <c r="O1169" s="163" t="s">
        <v>2646</v>
      </c>
      <c r="P1169" s="163" t="s">
        <v>2647</v>
      </c>
      <c r="Q1169" s="163" t="s">
        <v>2648</v>
      </c>
      <c r="R1169" s="506">
        <v>45768.82361111111</v>
      </c>
      <c r="S1169" s="509"/>
      <c r="T1169" s="509"/>
      <c r="U1169" s="163" t="s">
        <v>9792</v>
      </c>
      <c r="V1169" s="510"/>
      <c r="W1169" s="510"/>
      <c r="X1169" s="510"/>
      <c r="Y1169" s="510"/>
      <c r="Z1169" s="510"/>
      <c r="AA1169" s="510"/>
      <c r="AB1169" s="163" t="s">
        <v>9788</v>
      </c>
      <c r="AC1169" s="507">
        <v>9.066943981E9</v>
      </c>
      <c r="AD1169" s="510"/>
      <c r="AE1169" s="509"/>
      <c r="AF1169" s="509"/>
      <c r="AG1169" s="509"/>
      <c r="AH1169" s="509"/>
      <c r="AI1169" s="509"/>
      <c r="AJ1169" s="163" t="s">
        <v>2651</v>
      </c>
      <c r="AK1169" s="509"/>
      <c r="AL1169" s="509"/>
      <c r="AM1169" s="163" t="s">
        <v>9789</v>
      </c>
      <c r="AN1169" s="510"/>
      <c r="AO1169" s="509"/>
      <c r="AP1169" s="509"/>
      <c r="AQ1169" s="509"/>
      <c r="AR1169" s="509"/>
      <c r="AS1169" s="509"/>
      <c r="AT1169" s="163" t="s">
        <v>2653</v>
      </c>
      <c r="AU1169" s="507">
        <v>1940.0</v>
      </c>
      <c r="AV1169" s="507">
        <v>3.0</v>
      </c>
      <c r="AW1169" s="507">
        <v>2030.0</v>
      </c>
      <c r="AX1169" s="510"/>
      <c r="AY1169" s="163" t="s">
        <v>2654</v>
      </c>
      <c r="AZ1169" s="163" t="s">
        <v>2655</v>
      </c>
    </row>
    <row r="1170">
      <c r="A1170" s="163" t="s">
        <v>9793</v>
      </c>
      <c r="B1170" s="163" t="s">
        <v>9794</v>
      </c>
      <c r="C1170" s="163" t="s">
        <v>2638</v>
      </c>
      <c r="D1170" s="163" t="s">
        <v>2639</v>
      </c>
      <c r="E1170" s="506">
        <v>45768.788194444445</v>
      </c>
      <c r="F1170" s="507">
        <v>2980.0</v>
      </c>
      <c r="G1170" s="163" t="s">
        <v>2640</v>
      </c>
      <c r="H1170" s="507">
        <v>2980.0</v>
      </c>
      <c r="I1170" s="163" t="s">
        <v>2640</v>
      </c>
      <c r="J1170" s="163" t="s">
        <v>2641</v>
      </c>
      <c r="K1170" s="163" t="s">
        <v>2642</v>
      </c>
      <c r="L1170" s="163" t="s">
        <v>9795</v>
      </c>
      <c r="M1170" s="163" t="s">
        <v>9796</v>
      </c>
      <c r="N1170" s="163" t="s">
        <v>2645</v>
      </c>
      <c r="O1170" s="163" t="s">
        <v>2646</v>
      </c>
      <c r="P1170" s="163" t="s">
        <v>2683</v>
      </c>
      <c r="Q1170" s="163" t="s">
        <v>2648</v>
      </c>
      <c r="R1170" s="506">
        <v>45768.78680555556</v>
      </c>
      <c r="S1170" s="509"/>
      <c r="T1170" s="509"/>
      <c r="U1170" s="163" t="s">
        <v>9797</v>
      </c>
      <c r="V1170" s="510"/>
      <c r="W1170" s="509"/>
      <c r="X1170" s="510"/>
      <c r="Y1170" s="510"/>
      <c r="Z1170" s="510"/>
      <c r="AA1170" s="510"/>
      <c r="AB1170" s="163" t="s">
        <v>9798</v>
      </c>
      <c r="AC1170" s="507">
        <v>9.015742187E9</v>
      </c>
      <c r="AD1170" s="510"/>
      <c r="AE1170" s="509"/>
      <c r="AF1170" s="509"/>
      <c r="AG1170" s="509"/>
      <c r="AH1170" s="509"/>
      <c r="AI1170" s="509"/>
      <c r="AJ1170" s="163" t="s">
        <v>2651</v>
      </c>
      <c r="AK1170" s="509"/>
      <c r="AL1170" s="509"/>
      <c r="AM1170" s="163" t="s">
        <v>9799</v>
      </c>
      <c r="AN1170" s="510"/>
      <c r="AO1170" s="510"/>
      <c r="AP1170" s="509"/>
      <c r="AQ1170" s="509"/>
      <c r="AR1170" s="509"/>
      <c r="AS1170" s="509"/>
      <c r="AT1170" s="163" t="s">
        <v>2653</v>
      </c>
      <c r="AU1170" s="507">
        <v>1297.0</v>
      </c>
      <c r="AV1170" s="507">
        <v>2.0</v>
      </c>
      <c r="AW1170" s="507">
        <v>2029.0</v>
      </c>
      <c r="AX1170" s="510"/>
      <c r="AY1170" s="163" t="s">
        <v>3047</v>
      </c>
      <c r="AZ1170" s="163" t="s">
        <v>2655</v>
      </c>
    </row>
    <row r="1171">
      <c r="A1171" s="163" t="s">
        <v>9800</v>
      </c>
      <c r="B1171" s="163" t="s">
        <v>9801</v>
      </c>
      <c r="C1171" s="163" t="s">
        <v>2638</v>
      </c>
      <c r="D1171" s="163" t="s">
        <v>2639</v>
      </c>
      <c r="E1171" s="506">
        <v>45768.775</v>
      </c>
      <c r="F1171" s="507">
        <v>2980.0</v>
      </c>
      <c r="G1171" s="163" t="s">
        <v>2640</v>
      </c>
      <c r="H1171" s="507">
        <v>2980.0</v>
      </c>
      <c r="I1171" s="163" t="s">
        <v>2640</v>
      </c>
      <c r="J1171" s="163" t="s">
        <v>2641</v>
      </c>
      <c r="K1171" s="163" t="s">
        <v>2642</v>
      </c>
      <c r="L1171" s="163" t="s">
        <v>9802</v>
      </c>
      <c r="M1171" s="163" t="s">
        <v>9803</v>
      </c>
      <c r="N1171" s="163" t="s">
        <v>2645</v>
      </c>
      <c r="O1171" s="163" t="s">
        <v>2646</v>
      </c>
      <c r="P1171" s="163" t="s">
        <v>2673</v>
      </c>
      <c r="Q1171" s="163" t="s">
        <v>2648</v>
      </c>
      <c r="R1171" s="506">
        <v>45768.77361111111</v>
      </c>
      <c r="S1171" s="509"/>
      <c r="T1171" s="509"/>
      <c r="U1171" s="163" t="s">
        <v>9804</v>
      </c>
      <c r="V1171" s="513"/>
      <c r="W1171" s="510"/>
      <c r="X1171" s="510"/>
      <c r="Y1171" s="510"/>
      <c r="Z1171" s="510"/>
      <c r="AA1171" s="510"/>
      <c r="AB1171" s="163" t="s">
        <v>9805</v>
      </c>
      <c r="AC1171" s="507">
        <v>9.071840062E9</v>
      </c>
      <c r="AD1171" s="510"/>
      <c r="AE1171" s="510"/>
      <c r="AF1171" s="509"/>
      <c r="AG1171" s="509"/>
      <c r="AH1171" s="509"/>
      <c r="AI1171" s="509"/>
      <c r="AJ1171" s="163" t="s">
        <v>2651</v>
      </c>
      <c r="AK1171" s="509"/>
      <c r="AL1171" s="509"/>
      <c r="AM1171" s="163" t="s">
        <v>9806</v>
      </c>
      <c r="AN1171" s="510"/>
      <c r="AO1171" s="510"/>
      <c r="AP1171" s="509"/>
      <c r="AQ1171" s="509"/>
      <c r="AR1171" s="509"/>
      <c r="AS1171" s="509"/>
      <c r="AT1171" s="163" t="s">
        <v>2653</v>
      </c>
      <c r="AU1171" s="507">
        <v>1211.0</v>
      </c>
      <c r="AV1171" s="507">
        <v>8.0</v>
      </c>
      <c r="AW1171" s="507">
        <v>2025.0</v>
      </c>
      <c r="AX1171" s="163" t="s">
        <v>2677</v>
      </c>
      <c r="AY1171" s="163" t="s">
        <v>3896</v>
      </c>
      <c r="AZ1171" s="163" t="s">
        <v>2655</v>
      </c>
    </row>
    <row r="1172">
      <c r="A1172" s="163" t="s">
        <v>9807</v>
      </c>
      <c r="B1172" s="163" t="s">
        <v>9808</v>
      </c>
      <c r="C1172" s="163" t="s">
        <v>2638</v>
      </c>
      <c r="D1172" s="163" t="s">
        <v>2639</v>
      </c>
      <c r="E1172" s="506">
        <v>45768.770833333336</v>
      </c>
      <c r="F1172" s="507">
        <v>2980.0</v>
      </c>
      <c r="G1172" s="163" t="s">
        <v>2640</v>
      </c>
      <c r="H1172" s="507">
        <v>2980.0</v>
      </c>
      <c r="I1172" s="163" t="s">
        <v>2640</v>
      </c>
      <c r="J1172" s="163" t="s">
        <v>2641</v>
      </c>
      <c r="K1172" s="163" t="s">
        <v>2642</v>
      </c>
      <c r="L1172" s="163" t="s">
        <v>9809</v>
      </c>
      <c r="M1172" s="163" t="s">
        <v>9810</v>
      </c>
      <c r="N1172" s="163" t="s">
        <v>2645</v>
      </c>
      <c r="O1172" s="163" t="s">
        <v>2646</v>
      </c>
      <c r="P1172" s="163" t="s">
        <v>2683</v>
      </c>
      <c r="Q1172" s="163" t="s">
        <v>2648</v>
      </c>
      <c r="R1172" s="506">
        <v>45768.77013888889</v>
      </c>
      <c r="S1172" s="509"/>
      <c r="T1172" s="509"/>
      <c r="U1172" s="163" t="s">
        <v>9811</v>
      </c>
      <c r="V1172" s="510"/>
      <c r="W1172" s="510"/>
      <c r="X1172" s="510"/>
      <c r="Y1172" s="510"/>
      <c r="Z1172" s="510"/>
      <c r="AA1172" s="510"/>
      <c r="AB1172" s="163" t="s">
        <v>9812</v>
      </c>
      <c r="AC1172" s="507">
        <v>8.069622947E9</v>
      </c>
      <c r="AD1172" s="510"/>
      <c r="AE1172" s="509"/>
      <c r="AF1172" s="509"/>
      <c r="AG1172" s="509"/>
      <c r="AH1172" s="509"/>
      <c r="AI1172" s="509"/>
      <c r="AJ1172" s="163" t="s">
        <v>2651</v>
      </c>
      <c r="AK1172" s="509"/>
      <c r="AL1172" s="509"/>
      <c r="AM1172" s="163" t="s">
        <v>9813</v>
      </c>
      <c r="AN1172" s="510"/>
      <c r="AO1172" s="509"/>
      <c r="AP1172" s="509"/>
      <c r="AQ1172" s="509"/>
      <c r="AR1172" s="509"/>
      <c r="AS1172" s="509"/>
      <c r="AT1172" s="163" t="s">
        <v>2700</v>
      </c>
      <c r="AU1172" s="507">
        <v>8830.0</v>
      </c>
      <c r="AV1172" s="507">
        <v>6.0</v>
      </c>
      <c r="AW1172" s="507">
        <v>2026.0</v>
      </c>
      <c r="AX1172" s="163" t="s">
        <v>2687</v>
      </c>
      <c r="AY1172" s="163" t="s">
        <v>3352</v>
      </c>
      <c r="AZ1172" s="163" t="s">
        <v>2655</v>
      </c>
    </row>
    <row r="1173">
      <c r="A1173" s="163" t="s">
        <v>9814</v>
      </c>
      <c r="B1173" s="163" t="s">
        <v>9815</v>
      </c>
      <c r="C1173" s="163" t="s">
        <v>2638</v>
      </c>
      <c r="D1173" s="163" t="s">
        <v>2639</v>
      </c>
      <c r="E1173" s="506">
        <v>45768.77013888889</v>
      </c>
      <c r="F1173" s="507">
        <v>2980.0</v>
      </c>
      <c r="G1173" s="163" t="s">
        <v>2640</v>
      </c>
      <c r="H1173" s="507">
        <v>2980.0</v>
      </c>
      <c r="I1173" s="163" t="s">
        <v>2640</v>
      </c>
      <c r="J1173" s="163" t="s">
        <v>2641</v>
      </c>
      <c r="K1173" s="163" t="s">
        <v>2642</v>
      </c>
      <c r="L1173" s="163" t="s">
        <v>9816</v>
      </c>
      <c r="M1173" s="163" t="s">
        <v>9817</v>
      </c>
      <c r="N1173" s="163" t="s">
        <v>2645</v>
      </c>
      <c r="O1173" s="163" t="s">
        <v>2646</v>
      </c>
      <c r="P1173" s="163" t="s">
        <v>2683</v>
      </c>
      <c r="Q1173" s="163" t="s">
        <v>2648</v>
      </c>
      <c r="R1173" s="506">
        <v>45768.76944444444</v>
      </c>
      <c r="S1173" s="509"/>
      <c r="T1173" s="509"/>
      <c r="U1173" s="163" t="s">
        <v>9818</v>
      </c>
      <c r="V1173" s="510"/>
      <c r="W1173" s="510"/>
      <c r="X1173" s="510"/>
      <c r="Y1173" s="510"/>
      <c r="Z1173" s="510"/>
      <c r="AA1173" s="510"/>
      <c r="AB1173" s="163" t="s">
        <v>9819</v>
      </c>
      <c r="AC1173" s="507">
        <v>8.016283638E9</v>
      </c>
      <c r="AD1173" s="510"/>
      <c r="AE1173" s="509"/>
      <c r="AF1173" s="509"/>
      <c r="AG1173" s="509"/>
      <c r="AH1173" s="509"/>
      <c r="AI1173" s="509"/>
      <c r="AJ1173" s="163" t="s">
        <v>2651</v>
      </c>
      <c r="AK1173" s="509"/>
      <c r="AL1173" s="509"/>
      <c r="AM1173" s="163" t="s">
        <v>9820</v>
      </c>
      <c r="AN1173" s="510"/>
      <c r="AO1173" s="509"/>
      <c r="AP1173" s="509"/>
      <c r="AQ1173" s="509"/>
      <c r="AR1173" s="509"/>
      <c r="AS1173" s="509"/>
      <c r="AT1173" s="163" t="s">
        <v>2653</v>
      </c>
      <c r="AU1173" s="507">
        <v>1032.0</v>
      </c>
      <c r="AV1173" s="507">
        <v>1.0</v>
      </c>
      <c r="AW1173" s="507">
        <v>2027.0</v>
      </c>
      <c r="AX1173" s="163" t="s">
        <v>2730</v>
      </c>
      <c r="AY1173" s="163" t="s">
        <v>3047</v>
      </c>
      <c r="AZ1173" s="163" t="s">
        <v>2655</v>
      </c>
    </row>
    <row r="1174">
      <c r="A1174" s="163" t="s">
        <v>8355</v>
      </c>
      <c r="B1174" s="163" t="s">
        <v>8356</v>
      </c>
      <c r="C1174" s="163" t="s">
        <v>2638</v>
      </c>
      <c r="D1174" s="163" t="s">
        <v>2639</v>
      </c>
      <c r="E1174" s="506">
        <v>45768.76666666667</v>
      </c>
      <c r="F1174" s="507">
        <v>9800.0</v>
      </c>
      <c r="G1174" s="163" t="s">
        <v>2640</v>
      </c>
      <c r="H1174" s="507">
        <v>9800.0</v>
      </c>
      <c r="I1174" s="163" t="s">
        <v>2640</v>
      </c>
      <c r="J1174" s="163" t="s">
        <v>2641</v>
      </c>
      <c r="K1174" s="163" t="s">
        <v>2642</v>
      </c>
      <c r="L1174" s="163" t="s">
        <v>8357</v>
      </c>
      <c r="M1174" s="163" t="s">
        <v>8358</v>
      </c>
      <c r="N1174" s="163" t="s">
        <v>2645</v>
      </c>
      <c r="O1174" s="163" t="s">
        <v>2646</v>
      </c>
      <c r="P1174" s="163" t="s">
        <v>2673</v>
      </c>
      <c r="Q1174" s="163" t="s">
        <v>2648</v>
      </c>
      <c r="R1174" s="506">
        <v>45768.76527777778</v>
      </c>
      <c r="S1174" s="509"/>
      <c r="T1174" s="509"/>
      <c r="U1174" s="163" t="s">
        <v>8359</v>
      </c>
      <c r="V1174" s="510"/>
      <c r="W1174" s="510"/>
      <c r="X1174" s="510"/>
      <c r="Y1174" s="510"/>
      <c r="Z1174" s="510"/>
      <c r="AA1174" s="510"/>
      <c r="AB1174" s="163" t="s">
        <v>8360</v>
      </c>
      <c r="AC1174" s="507">
        <v>8.019389674E9</v>
      </c>
      <c r="AD1174" s="510"/>
      <c r="AE1174" s="509"/>
      <c r="AF1174" s="509"/>
      <c r="AG1174" s="509"/>
      <c r="AH1174" s="509"/>
      <c r="AI1174" s="509"/>
      <c r="AJ1174" s="163" t="s">
        <v>2651</v>
      </c>
      <c r="AK1174" s="509"/>
      <c r="AL1174" s="509"/>
      <c r="AM1174" s="163" t="s">
        <v>8361</v>
      </c>
      <c r="AN1174" s="510"/>
      <c r="AO1174" s="509"/>
      <c r="AP1174" s="509"/>
      <c r="AQ1174" s="509"/>
      <c r="AR1174" s="509"/>
      <c r="AS1174" s="509"/>
      <c r="AT1174" s="163" t="s">
        <v>2653</v>
      </c>
      <c r="AU1174" s="507">
        <v>4202.0</v>
      </c>
      <c r="AV1174" s="507">
        <v>5.0</v>
      </c>
      <c r="AW1174" s="507">
        <v>2028.0</v>
      </c>
      <c r="AX1174" s="163" t="s">
        <v>2677</v>
      </c>
      <c r="AY1174" s="163" t="s">
        <v>3308</v>
      </c>
      <c r="AZ1174" s="163" t="s">
        <v>2655</v>
      </c>
    </row>
    <row r="1175">
      <c r="A1175" s="163" t="s">
        <v>9821</v>
      </c>
      <c r="B1175" s="163" t="s">
        <v>9822</v>
      </c>
      <c r="C1175" s="163" t="s">
        <v>2638</v>
      </c>
      <c r="D1175" s="163" t="s">
        <v>2639</v>
      </c>
      <c r="E1175" s="506">
        <v>45768.76527777778</v>
      </c>
      <c r="F1175" s="507">
        <v>2980.0</v>
      </c>
      <c r="G1175" s="163" t="s">
        <v>2640</v>
      </c>
      <c r="H1175" s="507">
        <v>2980.0</v>
      </c>
      <c r="I1175" s="163" t="s">
        <v>2640</v>
      </c>
      <c r="J1175" s="163" t="s">
        <v>2641</v>
      </c>
      <c r="K1175" s="163" t="s">
        <v>2642</v>
      </c>
      <c r="L1175" s="163" t="s">
        <v>9823</v>
      </c>
      <c r="M1175" s="163" t="s">
        <v>9824</v>
      </c>
      <c r="N1175" s="163" t="s">
        <v>2645</v>
      </c>
      <c r="O1175" s="163" t="s">
        <v>2646</v>
      </c>
      <c r="P1175" s="163" t="s">
        <v>2647</v>
      </c>
      <c r="Q1175" s="163" t="s">
        <v>2648</v>
      </c>
      <c r="R1175" s="506">
        <v>45768.76527777778</v>
      </c>
      <c r="S1175" s="509"/>
      <c r="T1175" s="509"/>
      <c r="U1175" s="163" t="s">
        <v>9825</v>
      </c>
      <c r="V1175" s="510"/>
      <c r="W1175" s="510"/>
      <c r="X1175" s="510"/>
      <c r="Y1175" s="510"/>
      <c r="Z1175" s="510"/>
      <c r="AA1175" s="510"/>
      <c r="AB1175" s="163" t="s">
        <v>9826</v>
      </c>
      <c r="AC1175" s="507">
        <v>9.013851577E9</v>
      </c>
      <c r="AD1175" s="510"/>
      <c r="AE1175" s="510"/>
      <c r="AF1175" s="510"/>
      <c r="AG1175" s="510"/>
      <c r="AH1175" s="510"/>
      <c r="AI1175" s="509"/>
      <c r="AJ1175" s="163" t="s">
        <v>2651</v>
      </c>
      <c r="AK1175" s="512"/>
      <c r="AL1175" s="513"/>
      <c r="AM1175" s="163" t="s">
        <v>9827</v>
      </c>
      <c r="AN1175" s="510"/>
      <c r="AO1175" s="509"/>
      <c r="AP1175" s="509"/>
      <c r="AQ1175" s="509"/>
      <c r="AR1175" s="509"/>
      <c r="AS1175" s="509"/>
      <c r="AT1175" s="163" t="s">
        <v>2653</v>
      </c>
      <c r="AU1175" s="507">
        <v>1266.0</v>
      </c>
      <c r="AV1175" s="507">
        <v>2.0</v>
      </c>
      <c r="AW1175" s="507">
        <v>2029.0</v>
      </c>
      <c r="AX1175" s="163" t="s">
        <v>2730</v>
      </c>
      <c r="AY1175" s="510"/>
      <c r="AZ1175" s="163" t="s">
        <v>2655</v>
      </c>
    </row>
    <row r="1176">
      <c r="A1176" s="163" t="s">
        <v>9828</v>
      </c>
      <c r="B1176" s="163" t="s">
        <v>9829</v>
      </c>
      <c r="C1176" s="163" t="s">
        <v>2638</v>
      </c>
      <c r="D1176" s="163" t="s">
        <v>2639</v>
      </c>
      <c r="E1176" s="506">
        <v>45768.763194444444</v>
      </c>
      <c r="F1176" s="507">
        <v>2980.0</v>
      </c>
      <c r="G1176" s="163" t="s">
        <v>2640</v>
      </c>
      <c r="H1176" s="507">
        <v>2980.0</v>
      </c>
      <c r="I1176" s="163" t="s">
        <v>2640</v>
      </c>
      <c r="J1176" s="163" t="s">
        <v>2641</v>
      </c>
      <c r="K1176" s="163" t="s">
        <v>2642</v>
      </c>
      <c r="L1176" s="163" t="s">
        <v>9830</v>
      </c>
      <c r="M1176" s="163" t="s">
        <v>9831</v>
      </c>
      <c r="N1176" s="163" t="s">
        <v>2645</v>
      </c>
      <c r="O1176" s="163" t="s">
        <v>2646</v>
      </c>
      <c r="P1176" s="163" t="s">
        <v>2660</v>
      </c>
      <c r="Q1176" s="163" t="s">
        <v>2648</v>
      </c>
      <c r="R1176" s="506">
        <v>45768.763194444444</v>
      </c>
      <c r="S1176" s="509"/>
      <c r="T1176" s="509"/>
      <c r="U1176" s="163" t="s">
        <v>9832</v>
      </c>
      <c r="V1176" s="510"/>
      <c r="W1176" s="510"/>
      <c r="X1176" s="510"/>
      <c r="Y1176" s="510"/>
      <c r="Z1176" s="510"/>
      <c r="AA1176" s="510"/>
      <c r="AB1176" s="163" t="s">
        <v>9833</v>
      </c>
      <c r="AC1176" s="507">
        <v>9.054443741E9</v>
      </c>
      <c r="AD1176" s="510"/>
      <c r="AE1176" s="509"/>
      <c r="AF1176" s="509"/>
      <c r="AG1176" s="509"/>
      <c r="AH1176" s="509"/>
      <c r="AI1176" s="509"/>
      <c r="AJ1176" s="163" t="s">
        <v>2651</v>
      </c>
      <c r="AK1176" s="509"/>
      <c r="AL1176" s="509"/>
      <c r="AM1176" s="163" t="s">
        <v>9834</v>
      </c>
      <c r="AN1176" s="510"/>
      <c r="AO1176" s="509"/>
      <c r="AP1176" s="509"/>
      <c r="AQ1176" s="509"/>
      <c r="AR1176" s="509"/>
      <c r="AS1176" s="509"/>
      <c r="AT1176" s="163" t="s">
        <v>2653</v>
      </c>
      <c r="AU1176" s="507">
        <v>1003.0</v>
      </c>
      <c r="AV1176" s="507">
        <v>1.0</v>
      </c>
      <c r="AW1176" s="507">
        <v>2030.0</v>
      </c>
      <c r="AX1176" s="163" t="s">
        <v>2664</v>
      </c>
      <c r="AY1176" s="163" t="s">
        <v>3133</v>
      </c>
      <c r="AZ1176" s="163" t="s">
        <v>2655</v>
      </c>
    </row>
    <row r="1177">
      <c r="A1177" s="163" t="s">
        <v>8362</v>
      </c>
      <c r="B1177" s="163" t="s">
        <v>8356</v>
      </c>
      <c r="C1177" s="163" t="s">
        <v>2638</v>
      </c>
      <c r="D1177" s="163" t="s">
        <v>2639</v>
      </c>
      <c r="E1177" s="506">
        <v>45768.75833333333</v>
      </c>
      <c r="F1177" s="507">
        <v>2980.0</v>
      </c>
      <c r="G1177" s="163" t="s">
        <v>2640</v>
      </c>
      <c r="H1177" s="507">
        <v>2980.0</v>
      </c>
      <c r="I1177" s="163" t="s">
        <v>2640</v>
      </c>
      <c r="J1177" s="163" t="s">
        <v>2641</v>
      </c>
      <c r="K1177" s="163" t="s">
        <v>2642</v>
      </c>
      <c r="L1177" s="163" t="s">
        <v>8357</v>
      </c>
      <c r="M1177" s="163" t="s">
        <v>8363</v>
      </c>
      <c r="N1177" s="163" t="s">
        <v>2645</v>
      </c>
      <c r="O1177" s="163" t="s">
        <v>2646</v>
      </c>
      <c r="P1177" s="163" t="s">
        <v>2673</v>
      </c>
      <c r="Q1177" s="163" t="s">
        <v>2648</v>
      </c>
      <c r="R1177" s="506">
        <v>45768.75763888889</v>
      </c>
      <c r="S1177" s="509"/>
      <c r="T1177" s="509"/>
      <c r="U1177" s="163" t="s">
        <v>8364</v>
      </c>
      <c r="V1177" s="513"/>
      <c r="W1177" s="510"/>
      <c r="X1177" s="510"/>
      <c r="Y1177" s="510"/>
      <c r="Z1177" s="510"/>
      <c r="AA1177" s="510"/>
      <c r="AB1177" s="163" t="s">
        <v>8360</v>
      </c>
      <c r="AC1177" s="507">
        <v>8.019389674E9</v>
      </c>
      <c r="AD1177" s="510"/>
      <c r="AE1177" s="509"/>
      <c r="AF1177" s="509"/>
      <c r="AG1177" s="509"/>
      <c r="AH1177" s="509"/>
      <c r="AI1177" s="509"/>
      <c r="AJ1177" s="163" t="s">
        <v>2651</v>
      </c>
      <c r="AK1177" s="509"/>
      <c r="AL1177" s="509"/>
      <c r="AM1177" s="163" t="s">
        <v>8361</v>
      </c>
      <c r="AN1177" s="510"/>
      <c r="AO1177" s="509"/>
      <c r="AP1177" s="509"/>
      <c r="AQ1177" s="509"/>
      <c r="AR1177" s="509"/>
      <c r="AS1177" s="509"/>
      <c r="AT1177" s="163" t="s">
        <v>2653</v>
      </c>
      <c r="AU1177" s="507">
        <v>4202.0</v>
      </c>
      <c r="AV1177" s="507">
        <v>5.0</v>
      </c>
      <c r="AW1177" s="507">
        <v>2028.0</v>
      </c>
      <c r="AX1177" s="163" t="s">
        <v>2677</v>
      </c>
      <c r="AY1177" s="163" t="s">
        <v>3308</v>
      </c>
      <c r="AZ1177" s="163" t="s">
        <v>2655</v>
      </c>
    </row>
    <row r="1178">
      <c r="A1178" s="163" t="s">
        <v>9835</v>
      </c>
      <c r="B1178" s="163" t="s">
        <v>9836</v>
      </c>
      <c r="C1178" s="163" t="s">
        <v>2638</v>
      </c>
      <c r="D1178" s="163" t="s">
        <v>2639</v>
      </c>
      <c r="E1178" s="506">
        <v>45768.756944444445</v>
      </c>
      <c r="F1178" s="507">
        <v>100000.0</v>
      </c>
      <c r="G1178" s="163" t="s">
        <v>2640</v>
      </c>
      <c r="H1178" s="507">
        <v>100000.0</v>
      </c>
      <c r="I1178" s="163" t="s">
        <v>2640</v>
      </c>
      <c r="J1178" s="163" t="s">
        <v>2641</v>
      </c>
      <c r="K1178" s="163" t="s">
        <v>2642</v>
      </c>
      <c r="L1178" s="163" t="s">
        <v>9837</v>
      </c>
      <c r="M1178" s="163" t="s">
        <v>9837</v>
      </c>
      <c r="N1178" s="163" t="s">
        <v>2645</v>
      </c>
      <c r="O1178" s="163" t="s">
        <v>2646</v>
      </c>
      <c r="P1178" s="163" t="s">
        <v>2673</v>
      </c>
      <c r="Q1178" s="163" t="s">
        <v>2648</v>
      </c>
      <c r="R1178" s="506">
        <v>45768.75555555556</v>
      </c>
      <c r="S1178" s="509"/>
      <c r="T1178" s="509"/>
      <c r="U1178" s="163" t="s">
        <v>9838</v>
      </c>
      <c r="V1178" s="510"/>
      <c r="W1178" s="510"/>
      <c r="X1178" s="510"/>
      <c r="Y1178" s="510"/>
      <c r="Z1178" s="510"/>
      <c r="AA1178" s="510"/>
      <c r="AB1178" s="163" t="s">
        <v>9839</v>
      </c>
      <c r="AC1178" s="507">
        <v>8.08165718E9</v>
      </c>
      <c r="AD1178" s="163" t="s">
        <v>9840</v>
      </c>
      <c r="AE1178" s="507">
        <v>4980.0</v>
      </c>
      <c r="AF1178" s="163" t="s">
        <v>2640</v>
      </c>
      <c r="AG1178" s="163" t="s">
        <v>2798</v>
      </c>
      <c r="AH1178" s="509"/>
      <c r="AI1178" s="509"/>
      <c r="AJ1178" s="163" t="s">
        <v>2651</v>
      </c>
      <c r="AK1178" s="514">
        <v>45798.0</v>
      </c>
      <c r="AL1178" s="506">
        <v>45768.75555555556</v>
      </c>
      <c r="AM1178" s="163" t="s">
        <v>9841</v>
      </c>
      <c r="AN1178" s="510"/>
      <c r="AO1178" s="509"/>
      <c r="AP1178" s="509"/>
      <c r="AQ1178" s="509"/>
      <c r="AR1178" s="509"/>
      <c r="AS1178" s="509"/>
      <c r="AT1178" s="163" t="s">
        <v>2653</v>
      </c>
      <c r="AU1178" s="507">
        <v>75.0</v>
      </c>
      <c r="AV1178" s="507">
        <v>4.0</v>
      </c>
      <c r="AW1178" s="507">
        <v>2030.0</v>
      </c>
      <c r="AX1178" s="163" t="s">
        <v>2677</v>
      </c>
      <c r="AY1178" s="163" t="s">
        <v>2678</v>
      </c>
      <c r="AZ1178" s="163" t="s">
        <v>2655</v>
      </c>
    </row>
    <row r="1179">
      <c r="A1179" s="163" t="s">
        <v>9842</v>
      </c>
      <c r="B1179" s="163" t="s">
        <v>9843</v>
      </c>
      <c r="C1179" s="163" t="s">
        <v>2638</v>
      </c>
      <c r="D1179" s="163" t="s">
        <v>2639</v>
      </c>
      <c r="E1179" s="506">
        <v>45768.736805555556</v>
      </c>
      <c r="F1179" s="507">
        <v>2980.0</v>
      </c>
      <c r="G1179" s="163" t="s">
        <v>2640</v>
      </c>
      <c r="H1179" s="507">
        <v>2980.0</v>
      </c>
      <c r="I1179" s="163" t="s">
        <v>2640</v>
      </c>
      <c r="J1179" s="163" t="s">
        <v>2641</v>
      </c>
      <c r="K1179" s="163" t="s">
        <v>2642</v>
      </c>
      <c r="L1179" s="163" t="s">
        <v>9844</v>
      </c>
      <c r="M1179" s="163" t="s">
        <v>9845</v>
      </c>
      <c r="N1179" s="163" t="s">
        <v>2645</v>
      </c>
      <c r="O1179" s="163" t="s">
        <v>2646</v>
      </c>
      <c r="P1179" s="163" t="s">
        <v>2660</v>
      </c>
      <c r="Q1179" s="163" t="s">
        <v>2648</v>
      </c>
      <c r="R1179" s="506">
        <v>45768.736805555556</v>
      </c>
      <c r="S1179" s="509"/>
      <c r="T1179" s="509"/>
      <c r="U1179" s="163" t="s">
        <v>9846</v>
      </c>
      <c r="V1179" s="510"/>
      <c r="W1179" s="510"/>
      <c r="X1179" s="510"/>
      <c r="Y1179" s="510"/>
      <c r="Z1179" s="510"/>
      <c r="AA1179" s="510"/>
      <c r="AB1179" s="163" t="s">
        <v>9847</v>
      </c>
      <c r="AC1179" s="507">
        <v>9.094592409E9</v>
      </c>
      <c r="AD1179" s="510"/>
      <c r="AE1179" s="509"/>
      <c r="AF1179" s="509"/>
      <c r="AG1179" s="509"/>
      <c r="AH1179" s="509"/>
      <c r="AI1179" s="509"/>
      <c r="AJ1179" s="163" t="s">
        <v>2651</v>
      </c>
      <c r="AK1179" s="509"/>
      <c r="AL1179" s="509"/>
      <c r="AM1179" s="163" t="s">
        <v>9848</v>
      </c>
      <c r="AN1179" s="510"/>
      <c r="AO1179" s="510"/>
      <c r="AP1179" s="509"/>
      <c r="AQ1179" s="509"/>
      <c r="AR1179" s="509"/>
      <c r="AS1179" s="509"/>
      <c r="AT1179" s="163" t="s">
        <v>2653</v>
      </c>
      <c r="AU1179" s="507">
        <v>3002.0</v>
      </c>
      <c r="AV1179" s="507">
        <v>9.0</v>
      </c>
      <c r="AW1179" s="507">
        <v>2025.0</v>
      </c>
      <c r="AX1179" s="163" t="s">
        <v>2664</v>
      </c>
      <c r="AY1179" s="163" t="s">
        <v>3133</v>
      </c>
      <c r="AZ1179" s="163" t="s">
        <v>2655</v>
      </c>
    </row>
    <row r="1180">
      <c r="A1180" s="163" t="s">
        <v>9849</v>
      </c>
      <c r="B1180" s="163" t="s">
        <v>9850</v>
      </c>
      <c r="C1180" s="163" t="s">
        <v>2638</v>
      </c>
      <c r="D1180" s="163" t="s">
        <v>2639</v>
      </c>
      <c r="E1180" s="506">
        <v>45768.71597222222</v>
      </c>
      <c r="F1180" s="507">
        <v>2980.0</v>
      </c>
      <c r="G1180" s="163" t="s">
        <v>2640</v>
      </c>
      <c r="H1180" s="507">
        <v>2980.0</v>
      </c>
      <c r="I1180" s="163" t="s">
        <v>2640</v>
      </c>
      <c r="J1180" s="163" t="s">
        <v>2641</v>
      </c>
      <c r="K1180" s="163" t="s">
        <v>2642</v>
      </c>
      <c r="L1180" s="163" t="s">
        <v>9851</v>
      </c>
      <c r="M1180" s="163" t="s">
        <v>9852</v>
      </c>
      <c r="N1180" s="163" t="s">
        <v>2645</v>
      </c>
      <c r="O1180" s="163" t="s">
        <v>2646</v>
      </c>
      <c r="P1180" s="163" t="s">
        <v>2673</v>
      </c>
      <c r="Q1180" s="163" t="s">
        <v>2648</v>
      </c>
      <c r="R1180" s="506">
        <v>45768.71527777778</v>
      </c>
      <c r="S1180" s="509"/>
      <c r="T1180" s="509"/>
      <c r="U1180" s="163" t="s">
        <v>9853</v>
      </c>
      <c r="V1180" s="513"/>
      <c r="W1180" s="510"/>
      <c r="X1180" s="510"/>
      <c r="Y1180" s="510"/>
      <c r="Z1180" s="510"/>
      <c r="AA1180" s="510"/>
      <c r="AB1180" s="163" t="s">
        <v>9854</v>
      </c>
      <c r="AC1180" s="507">
        <v>9.013261588E9</v>
      </c>
      <c r="AD1180" s="510"/>
      <c r="AE1180" s="509"/>
      <c r="AF1180" s="509"/>
      <c r="AG1180" s="509"/>
      <c r="AH1180" s="509"/>
      <c r="AI1180" s="509"/>
      <c r="AJ1180" s="163" t="s">
        <v>2651</v>
      </c>
      <c r="AK1180" s="509"/>
      <c r="AL1180" s="509"/>
      <c r="AM1180" s="163" t="s">
        <v>9855</v>
      </c>
      <c r="AN1180" s="510"/>
      <c r="AO1180" s="510"/>
      <c r="AP1180" s="509"/>
      <c r="AQ1180" s="509"/>
      <c r="AR1180" s="509"/>
      <c r="AS1180" s="509"/>
      <c r="AT1180" s="163" t="s">
        <v>2653</v>
      </c>
      <c r="AU1180" s="507">
        <v>3.0</v>
      </c>
      <c r="AV1180" s="507">
        <v>3.0</v>
      </c>
      <c r="AW1180" s="507">
        <v>2027.0</v>
      </c>
      <c r="AX1180" s="163" t="s">
        <v>2687</v>
      </c>
      <c r="AY1180" s="163" t="s">
        <v>5646</v>
      </c>
      <c r="AZ1180" s="163" t="s">
        <v>2655</v>
      </c>
    </row>
    <row r="1181">
      <c r="A1181" s="163" t="s">
        <v>9856</v>
      </c>
      <c r="B1181" s="163" t="s">
        <v>9857</v>
      </c>
      <c r="C1181" s="163" t="s">
        <v>2638</v>
      </c>
      <c r="D1181" s="163" t="s">
        <v>2639</v>
      </c>
      <c r="E1181" s="506">
        <v>45768.709027777775</v>
      </c>
      <c r="F1181" s="507">
        <v>9800.0</v>
      </c>
      <c r="G1181" s="163" t="s">
        <v>2640</v>
      </c>
      <c r="H1181" s="507">
        <v>9800.0</v>
      </c>
      <c r="I1181" s="163" t="s">
        <v>2640</v>
      </c>
      <c r="J1181" s="163" t="s">
        <v>2641</v>
      </c>
      <c r="K1181" s="163" t="s">
        <v>2642</v>
      </c>
      <c r="L1181" s="163" t="s">
        <v>9858</v>
      </c>
      <c r="M1181" s="163" t="s">
        <v>9859</v>
      </c>
      <c r="N1181" s="163" t="s">
        <v>2645</v>
      </c>
      <c r="O1181" s="163" t="s">
        <v>2646</v>
      </c>
      <c r="P1181" s="163" t="s">
        <v>2673</v>
      </c>
      <c r="Q1181" s="163" t="s">
        <v>2648</v>
      </c>
      <c r="R1181" s="506">
        <v>45768.708333333336</v>
      </c>
      <c r="S1181" s="509"/>
      <c r="T1181" s="509"/>
      <c r="U1181" s="163" t="s">
        <v>9860</v>
      </c>
      <c r="V1181" s="510"/>
      <c r="W1181" s="510"/>
      <c r="X1181" s="510"/>
      <c r="Y1181" s="510"/>
      <c r="Z1181" s="510"/>
      <c r="AA1181" s="510"/>
      <c r="AB1181" s="163" t="s">
        <v>9861</v>
      </c>
      <c r="AC1181" s="507">
        <v>9.01258796E9</v>
      </c>
      <c r="AD1181" s="510"/>
      <c r="AE1181" s="509"/>
      <c r="AF1181" s="509"/>
      <c r="AG1181" s="509"/>
      <c r="AH1181" s="509"/>
      <c r="AI1181" s="509"/>
      <c r="AJ1181" s="163" t="s">
        <v>2651</v>
      </c>
      <c r="AK1181" s="509"/>
      <c r="AL1181" s="509"/>
      <c r="AM1181" s="163" t="s">
        <v>9862</v>
      </c>
      <c r="AN1181" s="510"/>
      <c r="AO1181" s="510"/>
      <c r="AP1181" s="509"/>
      <c r="AQ1181" s="509"/>
      <c r="AR1181" s="509"/>
      <c r="AS1181" s="509"/>
      <c r="AT1181" s="163" t="s">
        <v>2653</v>
      </c>
      <c r="AU1181" s="507">
        <v>1984.0</v>
      </c>
      <c r="AV1181" s="507">
        <v>6.0</v>
      </c>
      <c r="AW1181" s="507">
        <v>2028.0</v>
      </c>
      <c r="AX1181" s="163" t="s">
        <v>2687</v>
      </c>
      <c r="AY1181" s="163" t="s">
        <v>2678</v>
      </c>
      <c r="AZ1181" s="163" t="s">
        <v>2655</v>
      </c>
    </row>
    <row r="1182">
      <c r="A1182" s="163" t="s">
        <v>9863</v>
      </c>
      <c r="B1182" s="163" t="s">
        <v>9857</v>
      </c>
      <c r="C1182" s="163" t="s">
        <v>2638</v>
      </c>
      <c r="D1182" s="163" t="s">
        <v>2639</v>
      </c>
      <c r="E1182" s="506">
        <v>45768.70625</v>
      </c>
      <c r="F1182" s="507">
        <v>2980.0</v>
      </c>
      <c r="G1182" s="163" t="s">
        <v>2640</v>
      </c>
      <c r="H1182" s="507">
        <v>2980.0</v>
      </c>
      <c r="I1182" s="163" t="s">
        <v>2640</v>
      </c>
      <c r="J1182" s="163" t="s">
        <v>2641</v>
      </c>
      <c r="K1182" s="163" t="s">
        <v>2642</v>
      </c>
      <c r="L1182" s="163" t="s">
        <v>9858</v>
      </c>
      <c r="M1182" s="163" t="s">
        <v>9864</v>
      </c>
      <c r="N1182" s="163" t="s">
        <v>2645</v>
      </c>
      <c r="O1182" s="163" t="s">
        <v>2646</v>
      </c>
      <c r="P1182" s="163" t="s">
        <v>2673</v>
      </c>
      <c r="Q1182" s="163" t="s">
        <v>2648</v>
      </c>
      <c r="R1182" s="506">
        <v>45768.70486111111</v>
      </c>
      <c r="S1182" s="509"/>
      <c r="T1182" s="509"/>
      <c r="U1182" s="163" t="s">
        <v>9865</v>
      </c>
      <c r="V1182" s="513"/>
      <c r="W1182" s="510"/>
      <c r="X1182" s="510"/>
      <c r="Y1182" s="510"/>
      <c r="Z1182" s="510"/>
      <c r="AA1182" s="510"/>
      <c r="AB1182" s="163" t="s">
        <v>9861</v>
      </c>
      <c r="AC1182" s="507">
        <v>9.01258796E9</v>
      </c>
      <c r="AD1182" s="510"/>
      <c r="AE1182" s="510"/>
      <c r="AF1182" s="509"/>
      <c r="AG1182" s="509"/>
      <c r="AH1182" s="509"/>
      <c r="AI1182" s="509"/>
      <c r="AJ1182" s="163" t="s">
        <v>2651</v>
      </c>
      <c r="AK1182" s="509"/>
      <c r="AL1182" s="509"/>
      <c r="AM1182" s="163" t="s">
        <v>9862</v>
      </c>
      <c r="AN1182" s="510"/>
      <c r="AO1182" s="509"/>
      <c r="AP1182" s="509"/>
      <c r="AQ1182" s="509"/>
      <c r="AR1182" s="509"/>
      <c r="AS1182" s="509"/>
      <c r="AT1182" s="163" t="s">
        <v>2653</v>
      </c>
      <c r="AU1182" s="507">
        <v>1984.0</v>
      </c>
      <c r="AV1182" s="507">
        <v>6.0</v>
      </c>
      <c r="AW1182" s="507">
        <v>2028.0</v>
      </c>
      <c r="AX1182" s="163" t="s">
        <v>2687</v>
      </c>
      <c r="AY1182" s="163" t="s">
        <v>2678</v>
      </c>
      <c r="AZ1182" s="163" t="s">
        <v>2655</v>
      </c>
    </row>
    <row r="1183">
      <c r="A1183" s="163" t="s">
        <v>9866</v>
      </c>
      <c r="B1183" s="163" t="s">
        <v>9867</v>
      </c>
      <c r="C1183" s="163" t="s">
        <v>2638</v>
      </c>
      <c r="D1183" s="163" t="s">
        <v>2639</v>
      </c>
      <c r="E1183" s="506">
        <v>45768.70625</v>
      </c>
      <c r="F1183" s="507">
        <v>2980.0</v>
      </c>
      <c r="G1183" s="163" t="s">
        <v>2640</v>
      </c>
      <c r="H1183" s="507">
        <v>2980.0</v>
      </c>
      <c r="I1183" s="163" t="s">
        <v>2640</v>
      </c>
      <c r="J1183" s="163" t="s">
        <v>2641</v>
      </c>
      <c r="K1183" s="163" t="s">
        <v>2642</v>
      </c>
      <c r="L1183" s="163" t="s">
        <v>9868</v>
      </c>
      <c r="M1183" s="163" t="s">
        <v>9869</v>
      </c>
      <c r="N1183" s="163" t="s">
        <v>2645</v>
      </c>
      <c r="O1183" s="163" t="s">
        <v>2646</v>
      </c>
      <c r="P1183" s="163" t="s">
        <v>2683</v>
      </c>
      <c r="Q1183" s="163" t="s">
        <v>2648</v>
      </c>
      <c r="R1183" s="506">
        <v>45768.705555555556</v>
      </c>
      <c r="S1183" s="509"/>
      <c r="T1183" s="509"/>
      <c r="U1183" s="163" t="s">
        <v>9870</v>
      </c>
      <c r="V1183" s="510"/>
      <c r="W1183" s="510"/>
      <c r="X1183" s="510"/>
      <c r="Y1183" s="510"/>
      <c r="Z1183" s="510"/>
      <c r="AA1183" s="510"/>
      <c r="AB1183" s="163" t="s">
        <v>9871</v>
      </c>
      <c r="AC1183" s="507">
        <v>8.027539753E9</v>
      </c>
      <c r="AD1183" s="510"/>
      <c r="AE1183" s="510"/>
      <c r="AF1183" s="509"/>
      <c r="AG1183" s="509"/>
      <c r="AH1183" s="509"/>
      <c r="AI1183" s="509"/>
      <c r="AJ1183" s="163" t="s">
        <v>2651</v>
      </c>
      <c r="AK1183" s="509"/>
      <c r="AL1183" s="509"/>
      <c r="AM1183" s="163" t="s">
        <v>9872</v>
      </c>
      <c r="AN1183" s="510"/>
      <c r="AO1183" s="509"/>
      <c r="AP1183" s="509"/>
      <c r="AQ1183" s="509"/>
      <c r="AR1183" s="509"/>
      <c r="AS1183" s="509"/>
      <c r="AT1183" s="163" t="s">
        <v>2653</v>
      </c>
      <c r="AU1183" s="507">
        <v>4001.0</v>
      </c>
      <c r="AV1183" s="507">
        <v>7.0</v>
      </c>
      <c r="AW1183" s="507">
        <v>2029.0</v>
      </c>
      <c r="AX1183" s="163" t="s">
        <v>2730</v>
      </c>
      <c r="AY1183" s="163" t="s">
        <v>2779</v>
      </c>
      <c r="AZ1183" s="163" t="s">
        <v>2655</v>
      </c>
    </row>
    <row r="1184">
      <c r="A1184" s="163" t="s">
        <v>9873</v>
      </c>
      <c r="B1184" s="163" t="s">
        <v>9874</v>
      </c>
      <c r="C1184" s="163" t="s">
        <v>2638</v>
      </c>
      <c r="D1184" s="163" t="s">
        <v>2639</v>
      </c>
      <c r="E1184" s="506">
        <v>45768.68541666667</v>
      </c>
      <c r="F1184" s="507">
        <v>9800.0</v>
      </c>
      <c r="G1184" s="163" t="s">
        <v>2640</v>
      </c>
      <c r="H1184" s="507">
        <v>9800.0</v>
      </c>
      <c r="I1184" s="163" t="s">
        <v>2640</v>
      </c>
      <c r="J1184" s="163" t="s">
        <v>2641</v>
      </c>
      <c r="K1184" s="163" t="s">
        <v>2642</v>
      </c>
      <c r="L1184" s="163" t="s">
        <v>9875</v>
      </c>
      <c r="M1184" s="163" t="s">
        <v>9876</v>
      </c>
      <c r="N1184" s="163" t="s">
        <v>2645</v>
      </c>
      <c r="O1184" s="163" t="s">
        <v>2646</v>
      </c>
      <c r="P1184" s="163" t="s">
        <v>2673</v>
      </c>
      <c r="Q1184" s="163" t="s">
        <v>2852</v>
      </c>
      <c r="R1184" s="506">
        <v>45768.42847222222</v>
      </c>
      <c r="S1184" s="509"/>
      <c r="T1184" s="509"/>
      <c r="U1184" s="163" t="s">
        <v>9877</v>
      </c>
      <c r="V1184" s="506">
        <v>45768.683333333334</v>
      </c>
      <c r="W1184" s="163" t="s">
        <v>2795</v>
      </c>
      <c r="X1184" s="163" t="s">
        <v>4453</v>
      </c>
      <c r="Y1184" s="507">
        <v>9800.0</v>
      </c>
      <c r="Z1184" s="163" t="s">
        <v>2640</v>
      </c>
      <c r="AA1184" s="163" t="s">
        <v>2641</v>
      </c>
      <c r="AB1184" s="163" t="s">
        <v>9878</v>
      </c>
      <c r="AC1184" s="507">
        <v>8.077938001E9</v>
      </c>
      <c r="AD1184" s="510"/>
      <c r="AE1184" s="509"/>
      <c r="AF1184" s="509"/>
      <c r="AG1184" s="509"/>
      <c r="AH1184" s="509"/>
      <c r="AI1184" s="509"/>
      <c r="AJ1184" s="163" t="s">
        <v>2651</v>
      </c>
      <c r="AK1184" s="509"/>
      <c r="AL1184" s="509"/>
      <c r="AM1184" s="163" t="s">
        <v>9879</v>
      </c>
      <c r="AN1184" s="510"/>
      <c r="AO1184" s="509"/>
      <c r="AP1184" s="509"/>
      <c r="AQ1184" s="509"/>
      <c r="AR1184" s="509"/>
      <c r="AS1184" s="509"/>
      <c r="AT1184" s="163" t="s">
        <v>2653</v>
      </c>
      <c r="AU1184" s="507">
        <v>6159.0</v>
      </c>
      <c r="AV1184" s="507">
        <v>2.0</v>
      </c>
      <c r="AW1184" s="507">
        <v>2029.0</v>
      </c>
      <c r="AX1184" s="163" t="s">
        <v>2677</v>
      </c>
      <c r="AY1184" s="163" t="s">
        <v>2893</v>
      </c>
      <c r="AZ1184" s="163" t="s">
        <v>2655</v>
      </c>
    </row>
    <row r="1185">
      <c r="A1185" s="163" t="s">
        <v>9880</v>
      </c>
      <c r="B1185" s="163" t="s">
        <v>9881</v>
      </c>
      <c r="C1185" s="163" t="s">
        <v>2638</v>
      </c>
      <c r="D1185" s="163" t="s">
        <v>2639</v>
      </c>
      <c r="E1185" s="506">
        <v>45768.67152777778</v>
      </c>
      <c r="F1185" s="507">
        <v>2980.0</v>
      </c>
      <c r="G1185" s="163" t="s">
        <v>2640</v>
      </c>
      <c r="H1185" s="507">
        <v>2980.0</v>
      </c>
      <c r="I1185" s="163" t="s">
        <v>2640</v>
      </c>
      <c r="J1185" s="163" t="s">
        <v>2641</v>
      </c>
      <c r="K1185" s="163" t="s">
        <v>2642</v>
      </c>
      <c r="L1185" s="163" t="s">
        <v>9882</v>
      </c>
      <c r="M1185" s="163" t="s">
        <v>9883</v>
      </c>
      <c r="N1185" s="163" t="s">
        <v>2645</v>
      </c>
      <c r="O1185" s="163" t="s">
        <v>2646</v>
      </c>
      <c r="P1185" s="163" t="s">
        <v>2683</v>
      </c>
      <c r="Q1185" s="163" t="s">
        <v>2648</v>
      </c>
      <c r="R1185" s="506">
        <v>45768.67083333333</v>
      </c>
      <c r="S1185" s="509"/>
      <c r="T1185" s="509"/>
      <c r="U1185" s="163" t="s">
        <v>9884</v>
      </c>
      <c r="V1185" s="510"/>
      <c r="W1185" s="510"/>
      <c r="X1185" s="510"/>
      <c r="Y1185" s="510"/>
      <c r="Z1185" s="510"/>
      <c r="AA1185" s="510"/>
      <c r="AB1185" s="163" t="s">
        <v>9885</v>
      </c>
      <c r="AC1185" s="507">
        <v>9.041719305E9</v>
      </c>
      <c r="AD1185" s="510"/>
      <c r="AE1185" s="510"/>
      <c r="AF1185" s="509"/>
      <c r="AG1185" s="509"/>
      <c r="AH1185" s="509"/>
      <c r="AI1185" s="509"/>
      <c r="AJ1185" s="163" t="s">
        <v>2651</v>
      </c>
      <c r="AK1185" s="509"/>
      <c r="AL1185" s="509"/>
      <c r="AM1185" s="163" t="s">
        <v>9886</v>
      </c>
      <c r="AN1185" s="510"/>
      <c r="AO1185" s="510"/>
      <c r="AP1185" s="509"/>
      <c r="AQ1185" s="509"/>
      <c r="AR1185" s="509"/>
      <c r="AS1185" s="509"/>
      <c r="AT1185" s="163" t="s">
        <v>2653</v>
      </c>
      <c r="AU1185" s="507">
        <v>6441.0</v>
      </c>
      <c r="AV1185" s="507">
        <v>8.0</v>
      </c>
      <c r="AW1185" s="507">
        <v>2025.0</v>
      </c>
      <c r="AX1185" s="163" t="s">
        <v>2846</v>
      </c>
      <c r="AY1185" s="163" t="s">
        <v>2921</v>
      </c>
      <c r="AZ1185" s="163" t="s">
        <v>2655</v>
      </c>
    </row>
    <row r="1186">
      <c r="A1186" s="163" t="s">
        <v>9887</v>
      </c>
      <c r="B1186" s="163" t="s">
        <v>9888</v>
      </c>
      <c r="C1186" s="163" t="s">
        <v>2638</v>
      </c>
      <c r="D1186" s="163" t="s">
        <v>2639</v>
      </c>
      <c r="E1186" s="506">
        <v>45768.66875</v>
      </c>
      <c r="F1186" s="507">
        <v>9800.0</v>
      </c>
      <c r="G1186" s="163" t="s">
        <v>2640</v>
      </c>
      <c r="H1186" s="507">
        <v>9800.0</v>
      </c>
      <c r="I1186" s="163" t="s">
        <v>2640</v>
      </c>
      <c r="J1186" s="163" t="s">
        <v>2641</v>
      </c>
      <c r="K1186" s="163" t="s">
        <v>2642</v>
      </c>
      <c r="L1186" s="163" t="s">
        <v>9889</v>
      </c>
      <c r="M1186" s="163" t="s">
        <v>9890</v>
      </c>
      <c r="N1186" s="163" t="s">
        <v>2645</v>
      </c>
      <c r="O1186" s="163" t="s">
        <v>2646</v>
      </c>
      <c r="P1186" s="163" t="s">
        <v>2647</v>
      </c>
      <c r="Q1186" s="163" t="s">
        <v>2852</v>
      </c>
      <c r="R1186" s="506">
        <v>45768.65277777778</v>
      </c>
      <c r="S1186" s="509"/>
      <c r="T1186" s="509"/>
      <c r="U1186" s="163" t="s">
        <v>9891</v>
      </c>
      <c r="V1186" s="506">
        <v>45768.66875</v>
      </c>
      <c r="W1186" s="163" t="s">
        <v>2795</v>
      </c>
      <c r="X1186" s="163" t="s">
        <v>4453</v>
      </c>
      <c r="Y1186" s="507">
        <v>9800.0</v>
      </c>
      <c r="Z1186" s="163" t="s">
        <v>2640</v>
      </c>
      <c r="AA1186" s="163" t="s">
        <v>2641</v>
      </c>
      <c r="AB1186" s="163" t="s">
        <v>9892</v>
      </c>
      <c r="AC1186" s="507">
        <v>9.085002196E9</v>
      </c>
      <c r="AD1186" s="510"/>
      <c r="AE1186" s="509"/>
      <c r="AF1186" s="509"/>
      <c r="AG1186" s="509"/>
      <c r="AH1186" s="509"/>
      <c r="AI1186" s="509"/>
      <c r="AJ1186" s="163" t="s">
        <v>2651</v>
      </c>
      <c r="AK1186" s="509"/>
      <c r="AL1186" s="509"/>
      <c r="AM1186" s="163" t="s">
        <v>9893</v>
      </c>
      <c r="AN1186" s="510"/>
      <c r="AO1186" s="509"/>
      <c r="AP1186" s="509"/>
      <c r="AQ1186" s="509"/>
      <c r="AR1186" s="509"/>
      <c r="AS1186" s="509"/>
      <c r="AT1186" s="163" t="s">
        <v>2653</v>
      </c>
      <c r="AU1186" s="507">
        <v>1372.0</v>
      </c>
      <c r="AV1186" s="507">
        <v>6.0</v>
      </c>
      <c r="AW1186" s="507">
        <v>2026.0</v>
      </c>
      <c r="AX1186" s="163" t="s">
        <v>2936</v>
      </c>
      <c r="AY1186" s="163" t="s">
        <v>3713</v>
      </c>
      <c r="AZ1186" s="163" t="s">
        <v>2655</v>
      </c>
    </row>
    <row r="1187">
      <c r="A1187" s="163" t="s">
        <v>9894</v>
      </c>
      <c r="B1187" s="163" t="s">
        <v>9895</v>
      </c>
      <c r="C1187" s="163" t="s">
        <v>2638</v>
      </c>
      <c r="D1187" s="163" t="s">
        <v>2639</v>
      </c>
      <c r="E1187" s="506">
        <v>45768.66805555556</v>
      </c>
      <c r="F1187" s="507">
        <v>2980.0</v>
      </c>
      <c r="G1187" s="163" t="s">
        <v>2640</v>
      </c>
      <c r="H1187" s="507">
        <v>2980.0</v>
      </c>
      <c r="I1187" s="163" t="s">
        <v>2640</v>
      </c>
      <c r="J1187" s="163" t="s">
        <v>2641</v>
      </c>
      <c r="K1187" s="163" t="s">
        <v>2642</v>
      </c>
      <c r="L1187" s="163" t="s">
        <v>9896</v>
      </c>
      <c r="M1187" s="163" t="s">
        <v>9897</v>
      </c>
      <c r="N1187" s="163" t="s">
        <v>2645</v>
      </c>
      <c r="O1187" s="163" t="s">
        <v>2646</v>
      </c>
      <c r="P1187" s="163" t="s">
        <v>2673</v>
      </c>
      <c r="Q1187" s="163" t="s">
        <v>2648</v>
      </c>
      <c r="R1187" s="506">
        <v>45768.666666666664</v>
      </c>
      <c r="S1187" s="509"/>
      <c r="T1187" s="509"/>
      <c r="U1187" s="163" t="s">
        <v>9898</v>
      </c>
      <c r="V1187" s="510"/>
      <c r="W1187" s="510"/>
      <c r="X1187" s="510"/>
      <c r="Y1187" s="510"/>
      <c r="Z1187" s="510"/>
      <c r="AA1187" s="510"/>
      <c r="AB1187" s="163" t="s">
        <v>9899</v>
      </c>
      <c r="AC1187" s="507">
        <v>8.043610234E9</v>
      </c>
      <c r="AD1187" s="510"/>
      <c r="AE1187" s="509"/>
      <c r="AF1187" s="509"/>
      <c r="AG1187" s="509"/>
      <c r="AH1187" s="509"/>
      <c r="AI1187" s="509"/>
      <c r="AJ1187" s="163" t="s">
        <v>2651</v>
      </c>
      <c r="AK1187" s="509"/>
      <c r="AL1187" s="509"/>
      <c r="AM1187" s="163" t="s">
        <v>9900</v>
      </c>
      <c r="AN1187" s="510"/>
      <c r="AO1187" s="509"/>
      <c r="AP1187" s="509"/>
      <c r="AQ1187" s="509"/>
      <c r="AR1187" s="509"/>
      <c r="AS1187" s="509"/>
      <c r="AT1187" s="163" t="s">
        <v>2653</v>
      </c>
      <c r="AU1187" s="507">
        <v>6148.0</v>
      </c>
      <c r="AV1187" s="507">
        <v>1.0</v>
      </c>
      <c r="AW1187" s="507">
        <v>2029.0</v>
      </c>
      <c r="AX1187" s="163" t="s">
        <v>2687</v>
      </c>
      <c r="AY1187" s="163" t="s">
        <v>2905</v>
      </c>
      <c r="AZ1187" s="163" t="s">
        <v>2655</v>
      </c>
    </row>
    <row r="1188">
      <c r="A1188" s="163" t="s">
        <v>9887</v>
      </c>
      <c r="B1188" s="163" t="s">
        <v>9888</v>
      </c>
      <c r="C1188" s="163" t="s">
        <v>2638</v>
      </c>
      <c r="D1188" s="163" t="s">
        <v>2639</v>
      </c>
      <c r="E1188" s="506">
        <v>45768.65277777778</v>
      </c>
      <c r="F1188" s="507">
        <v>9800.0</v>
      </c>
      <c r="G1188" s="163" t="s">
        <v>2640</v>
      </c>
      <c r="H1188" s="507">
        <v>9800.0</v>
      </c>
      <c r="I1188" s="163" t="s">
        <v>2640</v>
      </c>
      <c r="J1188" s="163" t="s">
        <v>2641</v>
      </c>
      <c r="K1188" s="163" t="s">
        <v>2642</v>
      </c>
      <c r="L1188" s="163" t="s">
        <v>9889</v>
      </c>
      <c r="M1188" s="163" t="s">
        <v>9890</v>
      </c>
      <c r="N1188" s="163" t="s">
        <v>2645</v>
      </c>
      <c r="O1188" s="163" t="s">
        <v>2646</v>
      </c>
      <c r="P1188" s="163" t="s">
        <v>2647</v>
      </c>
      <c r="Q1188" s="163" t="s">
        <v>2648</v>
      </c>
      <c r="R1188" s="506">
        <v>45768.65277777778</v>
      </c>
      <c r="S1188" s="509"/>
      <c r="T1188" s="509"/>
      <c r="U1188" s="163" t="s">
        <v>9891</v>
      </c>
      <c r="V1188" s="510"/>
      <c r="W1188" s="510"/>
      <c r="X1188" s="510"/>
      <c r="Y1188" s="510"/>
      <c r="Z1188" s="510"/>
      <c r="AA1188" s="510"/>
      <c r="AB1188" s="163" t="s">
        <v>9892</v>
      </c>
      <c r="AC1188" s="507">
        <v>9.085002196E9</v>
      </c>
      <c r="AD1188" s="510"/>
      <c r="AE1188" s="509"/>
      <c r="AF1188" s="509"/>
      <c r="AG1188" s="509"/>
      <c r="AH1188" s="509"/>
      <c r="AI1188" s="509"/>
      <c r="AJ1188" s="163" t="s">
        <v>2651</v>
      </c>
      <c r="AK1188" s="509"/>
      <c r="AL1188" s="509"/>
      <c r="AM1188" s="163" t="s">
        <v>9893</v>
      </c>
      <c r="AN1188" s="510"/>
      <c r="AO1188" s="509"/>
      <c r="AP1188" s="509"/>
      <c r="AQ1188" s="509"/>
      <c r="AR1188" s="509"/>
      <c r="AS1188" s="509"/>
      <c r="AT1188" s="163" t="s">
        <v>2653</v>
      </c>
      <c r="AU1188" s="507">
        <v>1372.0</v>
      </c>
      <c r="AV1188" s="507">
        <v>6.0</v>
      </c>
      <c r="AW1188" s="507">
        <v>2026.0</v>
      </c>
      <c r="AX1188" s="163" t="s">
        <v>2936</v>
      </c>
      <c r="AY1188" s="163" t="s">
        <v>3713</v>
      </c>
      <c r="AZ1188" s="163" t="s">
        <v>2655</v>
      </c>
    </row>
    <row r="1189">
      <c r="A1189" s="163" t="s">
        <v>9901</v>
      </c>
      <c r="B1189" s="163" t="s">
        <v>9888</v>
      </c>
      <c r="C1189" s="163" t="s">
        <v>2638</v>
      </c>
      <c r="D1189" s="163" t="s">
        <v>2639</v>
      </c>
      <c r="E1189" s="506">
        <v>45768.652083333334</v>
      </c>
      <c r="F1189" s="507">
        <v>2980.0</v>
      </c>
      <c r="G1189" s="163" t="s">
        <v>2640</v>
      </c>
      <c r="H1189" s="507">
        <v>2980.0</v>
      </c>
      <c r="I1189" s="163" t="s">
        <v>2640</v>
      </c>
      <c r="J1189" s="163" t="s">
        <v>2641</v>
      </c>
      <c r="K1189" s="163" t="s">
        <v>2642</v>
      </c>
      <c r="L1189" s="163" t="s">
        <v>9889</v>
      </c>
      <c r="M1189" s="163" t="s">
        <v>9902</v>
      </c>
      <c r="N1189" s="163" t="s">
        <v>2645</v>
      </c>
      <c r="O1189" s="163" t="s">
        <v>2646</v>
      </c>
      <c r="P1189" s="163" t="s">
        <v>2647</v>
      </c>
      <c r="Q1189" s="163" t="s">
        <v>2648</v>
      </c>
      <c r="R1189" s="506">
        <v>45768.652083333334</v>
      </c>
      <c r="S1189" s="509"/>
      <c r="T1189" s="509"/>
      <c r="U1189" s="163" t="s">
        <v>9903</v>
      </c>
      <c r="V1189" s="510"/>
      <c r="W1189" s="510"/>
      <c r="X1189" s="510"/>
      <c r="Y1189" s="510"/>
      <c r="Z1189" s="510"/>
      <c r="AA1189" s="510"/>
      <c r="AB1189" s="163" t="s">
        <v>9892</v>
      </c>
      <c r="AC1189" s="507">
        <v>9.085002196E9</v>
      </c>
      <c r="AD1189" s="510"/>
      <c r="AE1189" s="509"/>
      <c r="AF1189" s="509"/>
      <c r="AG1189" s="509"/>
      <c r="AH1189" s="509"/>
      <c r="AI1189" s="509"/>
      <c r="AJ1189" s="163" t="s">
        <v>2651</v>
      </c>
      <c r="AK1189" s="509"/>
      <c r="AL1189" s="509"/>
      <c r="AM1189" s="163" t="s">
        <v>9893</v>
      </c>
      <c r="AN1189" s="510"/>
      <c r="AO1189" s="509"/>
      <c r="AP1189" s="509"/>
      <c r="AQ1189" s="509"/>
      <c r="AR1189" s="509"/>
      <c r="AS1189" s="509"/>
      <c r="AT1189" s="163" t="s">
        <v>2653</v>
      </c>
      <c r="AU1189" s="507">
        <v>1372.0</v>
      </c>
      <c r="AV1189" s="507">
        <v>6.0</v>
      </c>
      <c r="AW1189" s="507">
        <v>2026.0</v>
      </c>
      <c r="AX1189" s="163" t="s">
        <v>2936</v>
      </c>
      <c r="AY1189" s="163" t="s">
        <v>3713</v>
      </c>
      <c r="AZ1189" s="163" t="s">
        <v>2655</v>
      </c>
    </row>
    <row r="1190">
      <c r="A1190" s="163" t="s">
        <v>9904</v>
      </c>
      <c r="B1190" s="163" t="s">
        <v>9905</v>
      </c>
      <c r="C1190" s="163" t="s">
        <v>2638</v>
      </c>
      <c r="D1190" s="163" t="s">
        <v>2639</v>
      </c>
      <c r="E1190" s="506">
        <v>45768.6125</v>
      </c>
      <c r="F1190" s="507">
        <v>9800.0</v>
      </c>
      <c r="G1190" s="163" t="s">
        <v>2640</v>
      </c>
      <c r="H1190" s="507">
        <v>9800.0</v>
      </c>
      <c r="I1190" s="163" t="s">
        <v>2640</v>
      </c>
      <c r="J1190" s="163" t="s">
        <v>2641</v>
      </c>
      <c r="K1190" s="163" t="s">
        <v>2642</v>
      </c>
      <c r="L1190" s="163" t="s">
        <v>9906</v>
      </c>
      <c r="M1190" s="163" t="s">
        <v>9907</v>
      </c>
      <c r="N1190" s="163" t="s">
        <v>2645</v>
      </c>
      <c r="O1190" s="163" t="s">
        <v>2646</v>
      </c>
      <c r="P1190" s="163" t="s">
        <v>2683</v>
      </c>
      <c r="Q1190" s="163" t="s">
        <v>2648</v>
      </c>
      <c r="R1190" s="506">
        <v>45768.611805555556</v>
      </c>
      <c r="S1190" s="509"/>
      <c r="T1190" s="509"/>
      <c r="U1190" s="163" t="s">
        <v>9908</v>
      </c>
      <c r="V1190" s="510"/>
      <c r="W1190" s="510"/>
      <c r="X1190" s="510"/>
      <c r="Y1190" s="510"/>
      <c r="Z1190" s="510"/>
      <c r="AA1190" s="510"/>
      <c r="AB1190" s="163" t="s">
        <v>9909</v>
      </c>
      <c r="AC1190" s="507">
        <v>8.083868853E9</v>
      </c>
      <c r="AD1190" s="510"/>
      <c r="AE1190" s="510"/>
      <c r="AF1190" s="510"/>
      <c r="AG1190" s="510"/>
      <c r="AH1190" s="510"/>
      <c r="AI1190" s="509"/>
      <c r="AJ1190" s="163" t="s">
        <v>2651</v>
      </c>
      <c r="AK1190" s="512"/>
      <c r="AL1190" s="513"/>
      <c r="AM1190" s="163" t="s">
        <v>9910</v>
      </c>
      <c r="AN1190" s="510"/>
      <c r="AO1190" s="509"/>
      <c r="AP1190" s="509"/>
      <c r="AQ1190" s="509"/>
      <c r="AR1190" s="509"/>
      <c r="AS1190" s="509"/>
      <c r="AT1190" s="163" t="s">
        <v>2653</v>
      </c>
      <c r="AU1190" s="507">
        <v>6803.0</v>
      </c>
      <c r="AV1190" s="507">
        <v>5.0</v>
      </c>
      <c r="AW1190" s="507">
        <v>2031.0</v>
      </c>
      <c r="AX1190" s="163" t="s">
        <v>2846</v>
      </c>
      <c r="AY1190" s="163" t="s">
        <v>2921</v>
      </c>
      <c r="AZ1190" s="163" t="s">
        <v>2655</v>
      </c>
    </row>
    <row r="1191">
      <c r="A1191" s="163" t="s">
        <v>9911</v>
      </c>
      <c r="B1191" s="163" t="s">
        <v>9905</v>
      </c>
      <c r="C1191" s="163" t="s">
        <v>2638</v>
      </c>
      <c r="D1191" s="163" t="s">
        <v>2639</v>
      </c>
      <c r="E1191" s="506">
        <v>45768.60625</v>
      </c>
      <c r="F1191" s="507">
        <v>2980.0</v>
      </c>
      <c r="G1191" s="163" t="s">
        <v>2640</v>
      </c>
      <c r="H1191" s="507">
        <v>2980.0</v>
      </c>
      <c r="I1191" s="163" t="s">
        <v>2640</v>
      </c>
      <c r="J1191" s="163" t="s">
        <v>2641</v>
      </c>
      <c r="K1191" s="163" t="s">
        <v>2642</v>
      </c>
      <c r="L1191" s="163" t="s">
        <v>9906</v>
      </c>
      <c r="M1191" s="163" t="s">
        <v>9912</v>
      </c>
      <c r="N1191" s="163" t="s">
        <v>2645</v>
      </c>
      <c r="O1191" s="163" t="s">
        <v>2646</v>
      </c>
      <c r="P1191" s="163" t="s">
        <v>2683</v>
      </c>
      <c r="Q1191" s="163" t="s">
        <v>2648</v>
      </c>
      <c r="R1191" s="506">
        <v>45768.60486111111</v>
      </c>
      <c r="S1191" s="509"/>
      <c r="T1191" s="509"/>
      <c r="U1191" s="163" t="s">
        <v>9913</v>
      </c>
      <c r="V1191" s="513"/>
      <c r="W1191" s="510"/>
      <c r="X1191" s="510"/>
      <c r="Y1191" s="510"/>
      <c r="Z1191" s="510"/>
      <c r="AA1191" s="510"/>
      <c r="AB1191" s="163" t="s">
        <v>9909</v>
      </c>
      <c r="AC1191" s="507">
        <v>8.083868853E9</v>
      </c>
      <c r="AD1191" s="510"/>
      <c r="AE1191" s="510"/>
      <c r="AF1191" s="510"/>
      <c r="AG1191" s="510"/>
      <c r="AH1191" s="510"/>
      <c r="AI1191" s="509"/>
      <c r="AJ1191" s="163" t="s">
        <v>2651</v>
      </c>
      <c r="AK1191" s="512"/>
      <c r="AL1191" s="513"/>
      <c r="AM1191" s="163" t="s">
        <v>9910</v>
      </c>
      <c r="AN1191" s="510"/>
      <c r="AO1191" s="509"/>
      <c r="AP1191" s="509"/>
      <c r="AQ1191" s="509"/>
      <c r="AR1191" s="509"/>
      <c r="AS1191" s="509"/>
      <c r="AT1191" s="163" t="s">
        <v>2653</v>
      </c>
      <c r="AU1191" s="507">
        <v>6803.0</v>
      </c>
      <c r="AV1191" s="507">
        <v>5.0</v>
      </c>
      <c r="AW1191" s="507">
        <v>2031.0</v>
      </c>
      <c r="AX1191" s="163" t="s">
        <v>2846</v>
      </c>
      <c r="AY1191" s="163" t="s">
        <v>2921</v>
      </c>
      <c r="AZ1191" s="163" t="s">
        <v>2655</v>
      </c>
    </row>
    <row r="1192">
      <c r="A1192" s="163" t="s">
        <v>9914</v>
      </c>
      <c r="B1192" s="163" t="s">
        <v>9915</v>
      </c>
      <c r="C1192" s="163" t="s">
        <v>2638</v>
      </c>
      <c r="D1192" s="163" t="s">
        <v>2639</v>
      </c>
      <c r="E1192" s="506">
        <v>45768.59722222222</v>
      </c>
      <c r="F1192" s="507">
        <v>2980.0</v>
      </c>
      <c r="G1192" s="163" t="s">
        <v>2640</v>
      </c>
      <c r="H1192" s="507">
        <v>2980.0</v>
      </c>
      <c r="I1192" s="163" t="s">
        <v>2640</v>
      </c>
      <c r="J1192" s="163" t="s">
        <v>2641</v>
      </c>
      <c r="K1192" s="163" t="s">
        <v>2642</v>
      </c>
      <c r="L1192" s="163" t="s">
        <v>9916</v>
      </c>
      <c r="M1192" s="163" t="s">
        <v>9917</v>
      </c>
      <c r="N1192" s="163" t="s">
        <v>2645</v>
      </c>
      <c r="O1192" s="163" t="s">
        <v>2646</v>
      </c>
      <c r="P1192" s="163" t="s">
        <v>2673</v>
      </c>
      <c r="Q1192" s="163" t="s">
        <v>2648</v>
      </c>
      <c r="R1192" s="506">
        <v>45768.59652777778</v>
      </c>
      <c r="S1192" s="509"/>
      <c r="T1192" s="509"/>
      <c r="U1192" s="163" t="s">
        <v>9918</v>
      </c>
      <c r="V1192" s="510"/>
      <c r="W1192" s="510"/>
      <c r="X1192" s="510"/>
      <c r="Y1192" s="510"/>
      <c r="Z1192" s="510"/>
      <c r="AA1192" s="510"/>
      <c r="AB1192" s="163" t="s">
        <v>9919</v>
      </c>
      <c r="AC1192" s="507">
        <v>8.084972419E9</v>
      </c>
      <c r="AD1192" s="510"/>
      <c r="AE1192" s="510"/>
      <c r="AF1192" s="510"/>
      <c r="AG1192" s="510"/>
      <c r="AH1192" s="510"/>
      <c r="AI1192" s="509"/>
      <c r="AJ1192" s="163" t="s">
        <v>2651</v>
      </c>
      <c r="AK1192" s="512"/>
      <c r="AL1192" s="513"/>
      <c r="AM1192" s="163" t="s">
        <v>9920</v>
      </c>
      <c r="AN1192" s="510"/>
      <c r="AO1192" s="509"/>
      <c r="AP1192" s="509"/>
      <c r="AQ1192" s="509"/>
      <c r="AR1192" s="509"/>
      <c r="AS1192" s="509"/>
      <c r="AT1192" s="163" t="s">
        <v>2653</v>
      </c>
      <c r="AU1192" s="507">
        <v>7670.0</v>
      </c>
      <c r="AV1192" s="507">
        <v>7.0</v>
      </c>
      <c r="AW1192" s="507">
        <v>2029.0</v>
      </c>
      <c r="AX1192" s="163" t="s">
        <v>2677</v>
      </c>
      <c r="AY1192" s="163" t="s">
        <v>2678</v>
      </c>
      <c r="AZ1192" s="163" t="s">
        <v>2655</v>
      </c>
    </row>
    <row r="1193">
      <c r="A1193" s="163" t="s">
        <v>9921</v>
      </c>
      <c r="B1193" s="163" t="s">
        <v>9922</v>
      </c>
      <c r="C1193" s="163" t="s">
        <v>2638</v>
      </c>
      <c r="D1193" s="163" t="s">
        <v>2639</v>
      </c>
      <c r="E1193" s="506">
        <v>45768.59166666667</v>
      </c>
      <c r="F1193" s="507">
        <v>2980.0</v>
      </c>
      <c r="G1193" s="163" t="s">
        <v>2640</v>
      </c>
      <c r="H1193" s="507">
        <v>2980.0</v>
      </c>
      <c r="I1193" s="163" t="s">
        <v>2640</v>
      </c>
      <c r="J1193" s="163" t="s">
        <v>2641</v>
      </c>
      <c r="K1193" s="163" t="s">
        <v>2642</v>
      </c>
      <c r="L1193" s="163" t="s">
        <v>9923</v>
      </c>
      <c r="M1193" s="163" t="s">
        <v>9924</v>
      </c>
      <c r="N1193" s="163" t="s">
        <v>2645</v>
      </c>
      <c r="O1193" s="163" t="s">
        <v>2646</v>
      </c>
      <c r="P1193" s="163" t="s">
        <v>2673</v>
      </c>
      <c r="Q1193" s="163" t="s">
        <v>2648</v>
      </c>
      <c r="R1193" s="506">
        <v>45768.59027777778</v>
      </c>
      <c r="S1193" s="509"/>
      <c r="T1193" s="509"/>
      <c r="U1193" s="163" t="s">
        <v>9925</v>
      </c>
      <c r="V1193" s="510"/>
      <c r="W1193" s="510"/>
      <c r="X1193" s="510"/>
      <c r="Y1193" s="510"/>
      <c r="Z1193" s="510"/>
      <c r="AA1193" s="510"/>
      <c r="AB1193" s="163" t="s">
        <v>9926</v>
      </c>
      <c r="AC1193" s="507">
        <v>7.043461997E9</v>
      </c>
      <c r="AD1193" s="510"/>
      <c r="AE1193" s="510"/>
      <c r="AF1193" s="510"/>
      <c r="AG1193" s="510"/>
      <c r="AH1193" s="510"/>
      <c r="AI1193" s="509"/>
      <c r="AJ1193" s="163" t="s">
        <v>2651</v>
      </c>
      <c r="AK1193" s="512"/>
      <c r="AL1193" s="513"/>
      <c r="AM1193" s="163" t="s">
        <v>3064</v>
      </c>
      <c r="AN1193" s="510"/>
      <c r="AO1193" s="509"/>
      <c r="AP1193" s="509"/>
      <c r="AQ1193" s="509"/>
      <c r="AR1193" s="509"/>
      <c r="AS1193" s="509"/>
      <c r="AT1193" s="163" t="s">
        <v>2700</v>
      </c>
      <c r="AU1193" s="507">
        <v>273.0</v>
      </c>
      <c r="AV1193" s="507">
        <v>7.0</v>
      </c>
      <c r="AW1193" s="507">
        <v>2029.0</v>
      </c>
      <c r="AX1193" s="163" t="s">
        <v>3065</v>
      </c>
      <c r="AY1193" s="163" t="s">
        <v>3066</v>
      </c>
      <c r="AZ1193" s="163" t="s">
        <v>2655</v>
      </c>
    </row>
    <row r="1194">
      <c r="A1194" s="163" t="s">
        <v>9927</v>
      </c>
      <c r="B1194" s="163" t="s">
        <v>9928</v>
      </c>
      <c r="C1194" s="163" t="s">
        <v>2638</v>
      </c>
      <c r="D1194" s="163" t="s">
        <v>2639</v>
      </c>
      <c r="E1194" s="506">
        <v>45768.580555555556</v>
      </c>
      <c r="F1194" s="507">
        <v>2980.0</v>
      </c>
      <c r="G1194" s="163" t="s">
        <v>2640</v>
      </c>
      <c r="H1194" s="507">
        <v>2980.0</v>
      </c>
      <c r="I1194" s="163" t="s">
        <v>2640</v>
      </c>
      <c r="J1194" s="163" t="s">
        <v>2641</v>
      </c>
      <c r="K1194" s="163" t="s">
        <v>2642</v>
      </c>
      <c r="L1194" s="163" t="s">
        <v>9929</v>
      </c>
      <c r="M1194" s="163" t="s">
        <v>9930</v>
      </c>
      <c r="N1194" s="163" t="s">
        <v>2645</v>
      </c>
      <c r="O1194" s="163" t="s">
        <v>2646</v>
      </c>
      <c r="P1194" s="163" t="s">
        <v>2673</v>
      </c>
      <c r="Q1194" s="163" t="s">
        <v>2648</v>
      </c>
      <c r="R1194" s="506">
        <v>45768.57847222222</v>
      </c>
      <c r="S1194" s="509"/>
      <c r="T1194" s="509"/>
      <c r="U1194" s="163" t="s">
        <v>9931</v>
      </c>
      <c r="V1194" s="510"/>
      <c r="W1194" s="510"/>
      <c r="X1194" s="510"/>
      <c r="Y1194" s="510"/>
      <c r="Z1194" s="510"/>
      <c r="AA1194" s="510"/>
      <c r="AB1194" s="163" t="s">
        <v>9932</v>
      </c>
      <c r="AC1194" s="507">
        <v>8.056908646E9</v>
      </c>
      <c r="AD1194" s="510"/>
      <c r="AE1194" s="510"/>
      <c r="AF1194" s="510"/>
      <c r="AG1194" s="510"/>
      <c r="AH1194" s="510"/>
      <c r="AI1194" s="509"/>
      <c r="AJ1194" s="163" t="s">
        <v>2651</v>
      </c>
      <c r="AK1194" s="512"/>
      <c r="AL1194" s="513"/>
      <c r="AM1194" s="163" t="s">
        <v>9933</v>
      </c>
      <c r="AN1194" s="510"/>
      <c r="AO1194" s="510"/>
      <c r="AP1194" s="509"/>
      <c r="AQ1194" s="509"/>
      <c r="AR1194" s="509"/>
      <c r="AS1194" s="509"/>
      <c r="AT1194" s="163" t="s">
        <v>2653</v>
      </c>
      <c r="AU1194" s="507">
        <v>7357.0</v>
      </c>
      <c r="AV1194" s="507">
        <v>10.0</v>
      </c>
      <c r="AW1194" s="507">
        <v>2027.0</v>
      </c>
      <c r="AX1194" s="163" t="s">
        <v>2677</v>
      </c>
      <c r="AY1194" s="163" t="s">
        <v>2717</v>
      </c>
      <c r="AZ1194" s="163" t="s">
        <v>2655</v>
      </c>
    </row>
    <row r="1195">
      <c r="A1195" s="163" t="s">
        <v>9934</v>
      </c>
      <c r="B1195" s="163" t="s">
        <v>9935</v>
      </c>
      <c r="C1195" s="163" t="s">
        <v>2638</v>
      </c>
      <c r="D1195" s="163" t="s">
        <v>2639</v>
      </c>
      <c r="E1195" s="506">
        <v>45768.57847222222</v>
      </c>
      <c r="F1195" s="507">
        <v>9800.0</v>
      </c>
      <c r="G1195" s="163" t="s">
        <v>2640</v>
      </c>
      <c r="H1195" s="507">
        <v>9800.0</v>
      </c>
      <c r="I1195" s="163" t="s">
        <v>2640</v>
      </c>
      <c r="J1195" s="163" t="s">
        <v>2641</v>
      </c>
      <c r="K1195" s="163" t="s">
        <v>2642</v>
      </c>
      <c r="L1195" s="163" t="s">
        <v>9936</v>
      </c>
      <c r="M1195" s="163" t="s">
        <v>9937</v>
      </c>
      <c r="N1195" s="163" t="s">
        <v>2645</v>
      </c>
      <c r="O1195" s="163" t="s">
        <v>2646</v>
      </c>
      <c r="P1195" s="163" t="s">
        <v>2683</v>
      </c>
      <c r="Q1195" s="163" t="s">
        <v>2648</v>
      </c>
      <c r="R1195" s="506">
        <v>45768.57708333333</v>
      </c>
      <c r="S1195" s="509"/>
      <c r="T1195" s="509"/>
      <c r="U1195" s="163" t="s">
        <v>9938</v>
      </c>
      <c r="V1195" s="510"/>
      <c r="W1195" s="510"/>
      <c r="X1195" s="510"/>
      <c r="Y1195" s="510"/>
      <c r="Z1195" s="510"/>
      <c r="AA1195" s="510"/>
      <c r="AB1195" s="163" t="s">
        <v>9939</v>
      </c>
      <c r="AC1195" s="507">
        <v>9.027509002E9</v>
      </c>
      <c r="AD1195" s="510"/>
      <c r="AE1195" s="509"/>
      <c r="AF1195" s="509"/>
      <c r="AG1195" s="509"/>
      <c r="AH1195" s="509"/>
      <c r="AI1195" s="509"/>
      <c r="AJ1195" s="163" t="s">
        <v>2651</v>
      </c>
      <c r="AK1195" s="509"/>
      <c r="AL1195" s="509"/>
      <c r="AM1195" s="163" t="s">
        <v>9940</v>
      </c>
      <c r="AN1195" s="509"/>
      <c r="AO1195" s="509"/>
      <c r="AP1195" s="509"/>
      <c r="AQ1195" s="509"/>
      <c r="AR1195" s="509"/>
      <c r="AS1195" s="509"/>
      <c r="AT1195" s="163" t="s">
        <v>2653</v>
      </c>
      <c r="AU1195" s="507">
        <v>2019.0</v>
      </c>
      <c r="AV1195" s="507">
        <v>7.0</v>
      </c>
      <c r="AW1195" s="507">
        <v>2026.0</v>
      </c>
      <c r="AX1195" s="163" t="s">
        <v>2730</v>
      </c>
      <c r="AY1195" s="163" t="s">
        <v>2779</v>
      </c>
      <c r="AZ1195" s="163" t="s">
        <v>2655</v>
      </c>
    </row>
    <row r="1196">
      <c r="A1196" s="163" t="s">
        <v>9941</v>
      </c>
      <c r="B1196" s="163" t="s">
        <v>9942</v>
      </c>
      <c r="C1196" s="163" t="s">
        <v>2638</v>
      </c>
      <c r="D1196" s="163" t="s">
        <v>2639</v>
      </c>
      <c r="E1196" s="506">
        <v>45768.57152777778</v>
      </c>
      <c r="F1196" s="507">
        <v>9800.0</v>
      </c>
      <c r="G1196" s="163" t="s">
        <v>2640</v>
      </c>
      <c r="H1196" s="507">
        <v>9800.0</v>
      </c>
      <c r="I1196" s="163" t="s">
        <v>2640</v>
      </c>
      <c r="J1196" s="163" t="s">
        <v>2641</v>
      </c>
      <c r="K1196" s="163" t="s">
        <v>2642</v>
      </c>
      <c r="L1196" s="163" t="s">
        <v>9943</v>
      </c>
      <c r="M1196" s="163" t="s">
        <v>9944</v>
      </c>
      <c r="N1196" s="163" t="s">
        <v>2645</v>
      </c>
      <c r="O1196" s="163" t="s">
        <v>2646</v>
      </c>
      <c r="P1196" s="163" t="s">
        <v>2683</v>
      </c>
      <c r="Q1196" s="163" t="s">
        <v>2648</v>
      </c>
      <c r="R1196" s="506">
        <v>45768.57083333333</v>
      </c>
      <c r="S1196" s="509"/>
      <c r="T1196" s="509"/>
      <c r="U1196" s="163" t="s">
        <v>9945</v>
      </c>
      <c r="V1196" s="510"/>
      <c r="W1196" s="510"/>
      <c r="X1196" s="510"/>
      <c r="Y1196" s="510"/>
      <c r="Z1196" s="510"/>
      <c r="AA1196" s="510"/>
      <c r="AB1196" s="163" t="s">
        <v>9946</v>
      </c>
      <c r="AC1196" s="507">
        <v>9.083610522E9</v>
      </c>
      <c r="AD1196" s="510"/>
      <c r="AE1196" s="509"/>
      <c r="AF1196" s="509"/>
      <c r="AG1196" s="509"/>
      <c r="AH1196" s="509"/>
      <c r="AI1196" s="509"/>
      <c r="AJ1196" s="163" t="s">
        <v>2651</v>
      </c>
      <c r="AK1196" s="509"/>
      <c r="AL1196" s="509"/>
      <c r="AM1196" s="163" t="s">
        <v>9947</v>
      </c>
      <c r="AN1196" s="510"/>
      <c r="AO1196" s="509"/>
      <c r="AP1196" s="509"/>
      <c r="AQ1196" s="509"/>
      <c r="AR1196" s="509"/>
      <c r="AS1196" s="509"/>
      <c r="AT1196" s="163" t="s">
        <v>2653</v>
      </c>
      <c r="AU1196" s="507">
        <v>2001.0</v>
      </c>
      <c r="AV1196" s="507">
        <v>3.0</v>
      </c>
      <c r="AW1196" s="507">
        <v>2029.0</v>
      </c>
      <c r="AX1196" s="510"/>
      <c r="AY1196" s="163" t="s">
        <v>3896</v>
      </c>
      <c r="AZ1196" s="163" t="s">
        <v>2655</v>
      </c>
    </row>
    <row r="1197">
      <c r="A1197" s="163" t="s">
        <v>9948</v>
      </c>
      <c r="B1197" s="163" t="s">
        <v>9935</v>
      </c>
      <c r="C1197" s="163" t="s">
        <v>2638</v>
      </c>
      <c r="D1197" s="163" t="s">
        <v>2639</v>
      </c>
      <c r="E1197" s="506">
        <v>45768.57152777778</v>
      </c>
      <c r="F1197" s="507">
        <v>2980.0</v>
      </c>
      <c r="G1197" s="163" t="s">
        <v>2640</v>
      </c>
      <c r="H1197" s="507">
        <v>2980.0</v>
      </c>
      <c r="I1197" s="163" t="s">
        <v>2640</v>
      </c>
      <c r="J1197" s="163" t="s">
        <v>2641</v>
      </c>
      <c r="K1197" s="163" t="s">
        <v>2642</v>
      </c>
      <c r="L1197" s="163" t="s">
        <v>9936</v>
      </c>
      <c r="M1197" s="163" t="s">
        <v>9949</v>
      </c>
      <c r="N1197" s="163" t="s">
        <v>2645</v>
      </c>
      <c r="O1197" s="163" t="s">
        <v>2646</v>
      </c>
      <c r="P1197" s="163" t="s">
        <v>2683</v>
      </c>
      <c r="Q1197" s="163" t="s">
        <v>2648</v>
      </c>
      <c r="R1197" s="506">
        <v>45768.57013888889</v>
      </c>
      <c r="S1197" s="509"/>
      <c r="T1197" s="509"/>
      <c r="U1197" s="163" t="s">
        <v>9950</v>
      </c>
      <c r="V1197" s="513"/>
      <c r="W1197" s="510"/>
      <c r="X1197" s="510"/>
      <c r="Y1197" s="510"/>
      <c r="Z1197" s="510"/>
      <c r="AA1197" s="510"/>
      <c r="AB1197" s="163" t="s">
        <v>9939</v>
      </c>
      <c r="AC1197" s="507">
        <v>9.027509002E9</v>
      </c>
      <c r="AD1197" s="510"/>
      <c r="AE1197" s="509"/>
      <c r="AF1197" s="509"/>
      <c r="AG1197" s="509"/>
      <c r="AH1197" s="509"/>
      <c r="AI1197" s="509"/>
      <c r="AJ1197" s="163" t="s">
        <v>2651</v>
      </c>
      <c r="AK1197" s="509"/>
      <c r="AL1197" s="509"/>
      <c r="AM1197" s="163" t="s">
        <v>9940</v>
      </c>
      <c r="AN1197" s="510"/>
      <c r="AO1197" s="509"/>
      <c r="AP1197" s="509"/>
      <c r="AQ1197" s="509"/>
      <c r="AR1197" s="509"/>
      <c r="AS1197" s="509"/>
      <c r="AT1197" s="163" t="s">
        <v>2653</v>
      </c>
      <c r="AU1197" s="507">
        <v>2019.0</v>
      </c>
      <c r="AV1197" s="507">
        <v>7.0</v>
      </c>
      <c r="AW1197" s="507">
        <v>2026.0</v>
      </c>
      <c r="AX1197" s="163" t="s">
        <v>2730</v>
      </c>
      <c r="AY1197" s="163" t="s">
        <v>2779</v>
      </c>
      <c r="AZ1197" s="163" t="s">
        <v>2655</v>
      </c>
    </row>
    <row r="1198">
      <c r="A1198" s="163" t="s">
        <v>9951</v>
      </c>
      <c r="B1198" s="163" t="s">
        <v>9942</v>
      </c>
      <c r="C1198" s="163" t="s">
        <v>2638</v>
      </c>
      <c r="D1198" s="163" t="s">
        <v>2639</v>
      </c>
      <c r="E1198" s="506">
        <v>45768.566666666666</v>
      </c>
      <c r="F1198" s="507">
        <v>2980.0</v>
      </c>
      <c r="G1198" s="163" t="s">
        <v>2640</v>
      </c>
      <c r="H1198" s="507">
        <v>2980.0</v>
      </c>
      <c r="I1198" s="163" t="s">
        <v>2640</v>
      </c>
      <c r="J1198" s="163" t="s">
        <v>2641</v>
      </c>
      <c r="K1198" s="163" t="s">
        <v>2642</v>
      </c>
      <c r="L1198" s="163" t="s">
        <v>9943</v>
      </c>
      <c r="M1198" s="163" t="s">
        <v>9952</v>
      </c>
      <c r="N1198" s="163" t="s">
        <v>2645</v>
      </c>
      <c r="O1198" s="163" t="s">
        <v>2646</v>
      </c>
      <c r="P1198" s="163" t="s">
        <v>2683</v>
      </c>
      <c r="Q1198" s="163" t="s">
        <v>2648</v>
      </c>
      <c r="R1198" s="506">
        <v>45768.56527777778</v>
      </c>
      <c r="S1198" s="509"/>
      <c r="T1198" s="509"/>
      <c r="U1198" s="163" t="s">
        <v>9953</v>
      </c>
      <c r="V1198" s="513"/>
      <c r="W1198" s="510"/>
      <c r="X1198" s="510"/>
      <c r="Y1198" s="510"/>
      <c r="Z1198" s="510"/>
      <c r="AA1198" s="510"/>
      <c r="AB1198" s="163" t="s">
        <v>9946</v>
      </c>
      <c r="AC1198" s="507">
        <v>9.083610522E9</v>
      </c>
      <c r="AD1198" s="510"/>
      <c r="AE1198" s="509"/>
      <c r="AF1198" s="509"/>
      <c r="AG1198" s="509"/>
      <c r="AH1198" s="509"/>
      <c r="AI1198" s="509"/>
      <c r="AJ1198" s="163" t="s">
        <v>2651</v>
      </c>
      <c r="AK1198" s="512"/>
      <c r="AL1198" s="513"/>
      <c r="AM1198" s="163" t="s">
        <v>9947</v>
      </c>
      <c r="AN1198" s="510"/>
      <c r="AO1198" s="509"/>
      <c r="AP1198" s="509"/>
      <c r="AQ1198" s="509"/>
      <c r="AR1198" s="509"/>
      <c r="AS1198" s="509"/>
      <c r="AT1198" s="163" t="s">
        <v>2653</v>
      </c>
      <c r="AU1198" s="507">
        <v>2001.0</v>
      </c>
      <c r="AV1198" s="507">
        <v>3.0</v>
      </c>
      <c r="AW1198" s="507">
        <v>2029.0</v>
      </c>
      <c r="AX1198" s="510"/>
      <c r="AY1198" s="163" t="s">
        <v>3896</v>
      </c>
      <c r="AZ1198" s="163" t="s">
        <v>2655</v>
      </c>
    </row>
    <row r="1199">
      <c r="A1199" s="163" t="s">
        <v>9954</v>
      </c>
      <c r="B1199" s="163" t="s">
        <v>9955</v>
      </c>
      <c r="C1199" s="163" t="s">
        <v>2638</v>
      </c>
      <c r="D1199" s="163" t="s">
        <v>2639</v>
      </c>
      <c r="E1199" s="506">
        <v>45768.56458333333</v>
      </c>
      <c r="F1199" s="507">
        <v>2980.0</v>
      </c>
      <c r="G1199" s="163" t="s">
        <v>2640</v>
      </c>
      <c r="H1199" s="507">
        <v>2980.0</v>
      </c>
      <c r="I1199" s="163" t="s">
        <v>2640</v>
      </c>
      <c r="J1199" s="163" t="s">
        <v>2641</v>
      </c>
      <c r="K1199" s="163" t="s">
        <v>2642</v>
      </c>
      <c r="L1199" s="163" t="s">
        <v>9956</v>
      </c>
      <c r="M1199" s="163" t="s">
        <v>9957</v>
      </c>
      <c r="N1199" s="163" t="s">
        <v>2645</v>
      </c>
      <c r="O1199" s="163" t="s">
        <v>2646</v>
      </c>
      <c r="P1199" s="163" t="s">
        <v>2683</v>
      </c>
      <c r="Q1199" s="163" t="s">
        <v>2648</v>
      </c>
      <c r="R1199" s="506">
        <v>45768.56180555555</v>
      </c>
      <c r="S1199" s="509"/>
      <c r="T1199" s="509"/>
      <c r="U1199" s="163" t="s">
        <v>9958</v>
      </c>
      <c r="V1199" s="510"/>
      <c r="W1199" s="510"/>
      <c r="X1199" s="510"/>
      <c r="Y1199" s="510"/>
      <c r="Z1199" s="510"/>
      <c r="AA1199" s="510"/>
      <c r="AB1199" s="163" t="s">
        <v>9959</v>
      </c>
      <c r="AC1199" s="507">
        <v>8.041615111E9</v>
      </c>
      <c r="AD1199" s="510"/>
      <c r="AE1199" s="509"/>
      <c r="AF1199" s="509"/>
      <c r="AG1199" s="509"/>
      <c r="AH1199" s="509"/>
      <c r="AI1199" s="509"/>
      <c r="AJ1199" s="163" t="s">
        <v>2651</v>
      </c>
      <c r="AK1199" s="512"/>
      <c r="AL1199" s="513"/>
      <c r="AM1199" s="163" t="s">
        <v>9960</v>
      </c>
      <c r="AN1199" s="510"/>
      <c r="AO1199" s="509"/>
      <c r="AP1199" s="509"/>
      <c r="AQ1199" s="509"/>
      <c r="AR1199" s="509"/>
      <c r="AS1199" s="509"/>
      <c r="AT1199" s="163" t="s">
        <v>2653</v>
      </c>
      <c r="AU1199" s="507">
        <v>8207.0</v>
      </c>
      <c r="AV1199" s="507">
        <v>12.0</v>
      </c>
      <c r="AW1199" s="507">
        <v>2026.0</v>
      </c>
      <c r="AX1199" s="163" t="s">
        <v>2749</v>
      </c>
      <c r="AY1199" s="163" t="s">
        <v>2688</v>
      </c>
      <c r="AZ1199" s="163" t="s">
        <v>2655</v>
      </c>
    </row>
    <row r="1200">
      <c r="A1200" s="163" t="s">
        <v>9133</v>
      </c>
      <c r="B1200" s="163" t="s">
        <v>9134</v>
      </c>
      <c r="C1200" s="163" t="s">
        <v>2638</v>
      </c>
      <c r="D1200" s="163" t="s">
        <v>2639</v>
      </c>
      <c r="E1200" s="506">
        <v>45768.52847222222</v>
      </c>
      <c r="F1200" s="507">
        <v>2980.0</v>
      </c>
      <c r="G1200" s="163" t="s">
        <v>2640</v>
      </c>
      <c r="H1200" s="507">
        <v>2980.0</v>
      </c>
      <c r="I1200" s="163" t="s">
        <v>2640</v>
      </c>
      <c r="J1200" s="163" t="s">
        <v>2641</v>
      </c>
      <c r="K1200" s="163" t="s">
        <v>2642</v>
      </c>
      <c r="L1200" s="163" t="s">
        <v>9135</v>
      </c>
      <c r="M1200" s="163" t="s">
        <v>9136</v>
      </c>
      <c r="N1200" s="163" t="s">
        <v>2645</v>
      </c>
      <c r="O1200" s="163" t="s">
        <v>2646</v>
      </c>
      <c r="P1200" s="163" t="s">
        <v>2673</v>
      </c>
      <c r="Q1200" s="163" t="s">
        <v>2648</v>
      </c>
      <c r="R1200" s="506">
        <v>45768.527083333334</v>
      </c>
      <c r="S1200" s="509"/>
      <c r="T1200" s="509"/>
      <c r="U1200" s="163" t="s">
        <v>9137</v>
      </c>
      <c r="V1200" s="510"/>
      <c r="W1200" s="510"/>
      <c r="X1200" s="510"/>
      <c r="Y1200" s="510"/>
      <c r="Z1200" s="510"/>
      <c r="AA1200" s="510"/>
      <c r="AB1200" s="163" t="s">
        <v>9138</v>
      </c>
      <c r="AC1200" s="507">
        <v>9.092792036E9</v>
      </c>
      <c r="AD1200" s="510"/>
      <c r="AE1200" s="509"/>
      <c r="AF1200" s="509"/>
      <c r="AG1200" s="509"/>
      <c r="AH1200" s="509"/>
      <c r="AI1200" s="509"/>
      <c r="AJ1200" s="163" t="s">
        <v>2651</v>
      </c>
      <c r="AK1200" s="509"/>
      <c r="AL1200" s="509"/>
      <c r="AM1200" s="163" t="s">
        <v>9139</v>
      </c>
      <c r="AN1200" s="510"/>
      <c r="AO1200" s="509"/>
      <c r="AP1200" s="509"/>
      <c r="AQ1200" s="509"/>
      <c r="AR1200" s="509"/>
      <c r="AS1200" s="509"/>
      <c r="AT1200" s="163" t="s">
        <v>2653</v>
      </c>
      <c r="AU1200" s="507">
        <v>718.0</v>
      </c>
      <c r="AV1200" s="507">
        <v>2.0</v>
      </c>
      <c r="AW1200" s="507">
        <v>2031.0</v>
      </c>
      <c r="AX1200" s="163" t="s">
        <v>2677</v>
      </c>
      <c r="AY1200" s="163" t="s">
        <v>2717</v>
      </c>
      <c r="AZ1200" s="163" t="s">
        <v>2655</v>
      </c>
    </row>
    <row r="1201">
      <c r="A1201" s="163" t="s">
        <v>9961</v>
      </c>
      <c r="B1201" s="163" t="s">
        <v>9962</v>
      </c>
      <c r="C1201" s="163" t="s">
        <v>2638</v>
      </c>
      <c r="D1201" s="163" t="s">
        <v>2639</v>
      </c>
      <c r="E1201" s="506">
        <v>45768.524305555555</v>
      </c>
      <c r="F1201" s="507">
        <v>9800.0</v>
      </c>
      <c r="G1201" s="163" t="s">
        <v>2640</v>
      </c>
      <c r="H1201" s="507">
        <v>9800.0</v>
      </c>
      <c r="I1201" s="163" t="s">
        <v>2640</v>
      </c>
      <c r="J1201" s="163" t="s">
        <v>2641</v>
      </c>
      <c r="K1201" s="163" t="s">
        <v>2642</v>
      </c>
      <c r="L1201" s="163" t="s">
        <v>9963</v>
      </c>
      <c r="M1201" s="163" t="s">
        <v>9964</v>
      </c>
      <c r="N1201" s="163" t="s">
        <v>2645</v>
      </c>
      <c r="O1201" s="163" t="s">
        <v>2646</v>
      </c>
      <c r="P1201" s="163" t="s">
        <v>2673</v>
      </c>
      <c r="Q1201" s="163" t="s">
        <v>2852</v>
      </c>
      <c r="R1201" s="506">
        <v>45761.447916666664</v>
      </c>
      <c r="S1201" s="509"/>
      <c r="T1201" s="509"/>
      <c r="U1201" s="163" t="s">
        <v>9965</v>
      </c>
      <c r="V1201" s="506">
        <v>45768.52222222222</v>
      </c>
      <c r="W1201" s="163" t="s">
        <v>2795</v>
      </c>
      <c r="X1201" s="163" t="s">
        <v>2902</v>
      </c>
      <c r="Y1201" s="507">
        <v>9800.0</v>
      </c>
      <c r="Z1201" s="163" t="s">
        <v>2640</v>
      </c>
      <c r="AA1201" s="163" t="s">
        <v>2641</v>
      </c>
      <c r="AB1201" s="163" t="s">
        <v>9966</v>
      </c>
      <c r="AC1201" s="507">
        <v>9.027749759E9</v>
      </c>
      <c r="AD1201" s="510"/>
      <c r="AE1201" s="510"/>
      <c r="AF1201" s="509"/>
      <c r="AG1201" s="509"/>
      <c r="AH1201" s="509"/>
      <c r="AI1201" s="509"/>
      <c r="AJ1201" s="163" t="s">
        <v>2651</v>
      </c>
      <c r="AK1201" s="509"/>
      <c r="AL1201" s="509"/>
      <c r="AM1201" s="163" t="s">
        <v>9967</v>
      </c>
      <c r="AN1201" s="510"/>
      <c r="AO1201" s="510"/>
      <c r="AP1201" s="509"/>
      <c r="AQ1201" s="509"/>
      <c r="AR1201" s="509"/>
      <c r="AS1201" s="509"/>
      <c r="AT1201" s="163" t="s">
        <v>2653</v>
      </c>
      <c r="AU1201" s="507">
        <v>5839.0</v>
      </c>
      <c r="AV1201" s="507">
        <v>7.0</v>
      </c>
      <c r="AW1201" s="507">
        <v>2029.0</v>
      </c>
      <c r="AX1201" s="163" t="s">
        <v>2677</v>
      </c>
      <c r="AY1201" s="163" t="s">
        <v>2678</v>
      </c>
      <c r="AZ1201" s="163" t="s">
        <v>2655</v>
      </c>
    </row>
    <row r="1202">
      <c r="A1202" s="163" t="s">
        <v>9968</v>
      </c>
      <c r="B1202" s="163" t="s">
        <v>9962</v>
      </c>
      <c r="C1202" s="163" t="s">
        <v>2638</v>
      </c>
      <c r="D1202" s="163" t="s">
        <v>2639</v>
      </c>
      <c r="E1202" s="506">
        <v>45768.51944444444</v>
      </c>
      <c r="F1202" s="507">
        <v>2980.0</v>
      </c>
      <c r="G1202" s="163" t="s">
        <v>2640</v>
      </c>
      <c r="H1202" s="507">
        <v>2980.0</v>
      </c>
      <c r="I1202" s="163" t="s">
        <v>2640</v>
      </c>
      <c r="J1202" s="163" t="s">
        <v>2641</v>
      </c>
      <c r="K1202" s="163" t="s">
        <v>2642</v>
      </c>
      <c r="L1202" s="163" t="s">
        <v>9963</v>
      </c>
      <c r="M1202" s="163" t="s">
        <v>9969</v>
      </c>
      <c r="N1202" s="163" t="s">
        <v>2645</v>
      </c>
      <c r="O1202" s="163" t="s">
        <v>2646</v>
      </c>
      <c r="P1202" s="163" t="s">
        <v>2673</v>
      </c>
      <c r="Q1202" s="163" t="s">
        <v>2852</v>
      </c>
      <c r="R1202" s="506">
        <v>45761.447222222225</v>
      </c>
      <c r="S1202" s="509"/>
      <c r="T1202" s="509"/>
      <c r="U1202" s="163" t="s">
        <v>9970</v>
      </c>
      <c r="V1202" s="506">
        <v>45768.51875</v>
      </c>
      <c r="W1202" s="163" t="s">
        <v>2795</v>
      </c>
      <c r="X1202" s="163" t="s">
        <v>2902</v>
      </c>
      <c r="Y1202" s="507">
        <v>2980.0</v>
      </c>
      <c r="Z1202" s="163" t="s">
        <v>2640</v>
      </c>
      <c r="AA1202" s="163" t="s">
        <v>2641</v>
      </c>
      <c r="AB1202" s="163" t="s">
        <v>9966</v>
      </c>
      <c r="AC1202" s="507">
        <v>9.027749759E9</v>
      </c>
      <c r="AD1202" s="509"/>
      <c r="AE1202" s="509"/>
      <c r="AF1202" s="509"/>
      <c r="AG1202" s="509"/>
      <c r="AH1202" s="509"/>
      <c r="AI1202" s="509"/>
      <c r="AJ1202" s="163" t="s">
        <v>2651</v>
      </c>
      <c r="AK1202" s="512"/>
      <c r="AL1202" s="513"/>
      <c r="AM1202" s="163" t="s">
        <v>9967</v>
      </c>
      <c r="AN1202" s="510"/>
      <c r="AO1202" s="509"/>
      <c r="AP1202" s="509"/>
      <c r="AQ1202" s="509"/>
      <c r="AR1202" s="509"/>
      <c r="AS1202" s="509"/>
      <c r="AT1202" s="163" t="s">
        <v>2653</v>
      </c>
      <c r="AU1202" s="507">
        <v>5839.0</v>
      </c>
      <c r="AV1202" s="507">
        <v>7.0</v>
      </c>
      <c r="AW1202" s="507">
        <v>2029.0</v>
      </c>
      <c r="AX1202" s="163" t="s">
        <v>2677</v>
      </c>
      <c r="AY1202" s="163" t="s">
        <v>2678</v>
      </c>
      <c r="AZ1202" s="163" t="s">
        <v>2655</v>
      </c>
    </row>
    <row r="1203">
      <c r="A1203" s="163" t="s">
        <v>9971</v>
      </c>
      <c r="B1203" s="163" t="s">
        <v>9972</v>
      </c>
      <c r="C1203" s="163" t="s">
        <v>2638</v>
      </c>
      <c r="D1203" s="163" t="s">
        <v>2639</v>
      </c>
      <c r="E1203" s="506">
        <v>45768.48611111111</v>
      </c>
      <c r="F1203" s="507">
        <v>2980.0</v>
      </c>
      <c r="G1203" s="163" t="s">
        <v>2640</v>
      </c>
      <c r="H1203" s="507">
        <v>2980.0</v>
      </c>
      <c r="I1203" s="163" t="s">
        <v>2640</v>
      </c>
      <c r="J1203" s="163" t="s">
        <v>2641</v>
      </c>
      <c r="K1203" s="163" t="s">
        <v>2642</v>
      </c>
      <c r="L1203" s="163" t="s">
        <v>9973</v>
      </c>
      <c r="M1203" s="163" t="s">
        <v>9974</v>
      </c>
      <c r="N1203" s="163" t="s">
        <v>2645</v>
      </c>
      <c r="O1203" s="163" t="s">
        <v>2646</v>
      </c>
      <c r="P1203" s="163" t="s">
        <v>2673</v>
      </c>
      <c r="Q1203" s="163" t="s">
        <v>2648</v>
      </c>
      <c r="R1203" s="506">
        <v>45768.48472222222</v>
      </c>
      <c r="S1203" s="509"/>
      <c r="T1203" s="509"/>
      <c r="U1203" s="163" t="s">
        <v>9975</v>
      </c>
      <c r="V1203" s="510"/>
      <c r="W1203" s="510"/>
      <c r="X1203" s="510"/>
      <c r="Y1203" s="510"/>
      <c r="Z1203" s="510"/>
      <c r="AA1203" s="510"/>
      <c r="AB1203" s="163" t="s">
        <v>9976</v>
      </c>
      <c r="AC1203" s="507">
        <v>9.070738257E9</v>
      </c>
      <c r="AD1203" s="510"/>
      <c r="AE1203" s="509"/>
      <c r="AF1203" s="509"/>
      <c r="AG1203" s="509"/>
      <c r="AH1203" s="509"/>
      <c r="AI1203" s="509"/>
      <c r="AJ1203" s="163" t="s">
        <v>2651</v>
      </c>
      <c r="AK1203" s="509"/>
      <c r="AL1203" s="509"/>
      <c r="AM1203" s="163" t="s">
        <v>9977</v>
      </c>
      <c r="AN1203" s="510"/>
      <c r="AO1203" s="509"/>
      <c r="AP1203" s="509"/>
      <c r="AQ1203" s="509"/>
      <c r="AR1203" s="509"/>
      <c r="AS1203" s="509"/>
      <c r="AT1203" s="163" t="s">
        <v>2653</v>
      </c>
      <c r="AU1203" s="507">
        <v>4290.0</v>
      </c>
      <c r="AV1203" s="507">
        <v>11.0</v>
      </c>
      <c r="AW1203" s="507">
        <v>2029.0</v>
      </c>
      <c r="AX1203" s="163" t="s">
        <v>2687</v>
      </c>
      <c r="AY1203" s="163" t="s">
        <v>2800</v>
      </c>
      <c r="AZ1203" s="163" t="s">
        <v>2655</v>
      </c>
    </row>
    <row r="1204">
      <c r="A1204" s="163" t="s">
        <v>9978</v>
      </c>
      <c r="B1204" s="163" t="s">
        <v>9979</v>
      </c>
      <c r="C1204" s="163" t="s">
        <v>2638</v>
      </c>
      <c r="D1204" s="163" t="s">
        <v>2639</v>
      </c>
      <c r="E1204" s="506">
        <v>45768.479166666664</v>
      </c>
      <c r="F1204" s="507">
        <v>2980.0</v>
      </c>
      <c r="G1204" s="163" t="s">
        <v>2640</v>
      </c>
      <c r="H1204" s="507">
        <v>2980.0</v>
      </c>
      <c r="I1204" s="163" t="s">
        <v>2640</v>
      </c>
      <c r="J1204" s="163" t="s">
        <v>2641</v>
      </c>
      <c r="K1204" s="163" t="s">
        <v>2642</v>
      </c>
      <c r="L1204" s="163" t="s">
        <v>9980</v>
      </c>
      <c r="M1204" s="163" t="s">
        <v>9981</v>
      </c>
      <c r="N1204" s="163" t="s">
        <v>2645</v>
      </c>
      <c r="O1204" s="163" t="s">
        <v>2646</v>
      </c>
      <c r="P1204" s="163" t="s">
        <v>2673</v>
      </c>
      <c r="Q1204" s="163" t="s">
        <v>2648</v>
      </c>
      <c r="R1204" s="506">
        <v>45768.47777777778</v>
      </c>
      <c r="S1204" s="509"/>
      <c r="T1204" s="509"/>
      <c r="U1204" s="163" t="s">
        <v>9982</v>
      </c>
      <c r="V1204" s="510"/>
      <c r="W1204" s="510"/>
      <c r="X1204" s="510"/>
      <c r="Y1204" s="510"/>
      <c r="Z1204" s="510"/>
      <c r="AA1204" s="510"/>
      <c r="AB1204" s="163" t="s">
        <v>9983</v>
      </c>
      <c r="AC1204" s="507">
        <v>8.024181349E9</v>
      </c>
      <c r="AD1204" s="510"/>
      <c r="AE1204" s="509"/>
      <c r="AF1204" s="509"/>
      <c r="AG1204" s="509"/>
      <c r="AH1204" s="509"/>
      <c r="AI1204" s="509"/>
      <c r="AJ1204" s="163" t="s">
        <v>2651</v>
      </c>
      <c r="AK1204" s="512"/>
      <c r="AL1204" s="513"/>
      <c r="AM1204" s="163" t="s">
        <v>9984</v>
      </c>
      <c r="AN1204" s="510"/>
      <c r="AO1204" s="510"/>
      <c r="AP1204" s="509"/>
      <c r="AQ1204" s="509"/>
      <c r="AR1204" s="509"/>
      <c r="AS1204" s="509"/>
      <c r="AT1204" s="163" t="s">
        <v>2653</v>
      </c>
      <c r="AU1204" s="507">
        <v>4152.0</v>
      </c>
      <c r="AV1204" s="507">
        <v>8.0</v>
      </c>
      <c r="AW1204" s="507">
        <v>2028.0</v>
      </c>
      <c r="AX1204" s="163" t="s">
        <v>2677</v>
      </c>
      <c r="AY1204" s="163" t="s">
        <v>2678</v>
      </c>
      <c r="AZ1204" s="163" t="s">
        <v>2655</v>
      </c>
    </row>
    <row r="1205">
      <c r="A1205" s="163" t="s">
        <v>9985</v>
      </c>
      <c r="B1205" s="163" t="s">
        <v>9986</v>
      </c>
      <c r="C1205" s="163" t="s">
        <v>2638</v>
      </c>
      <c r="D1205" s="163" t="s">
        <v>2639</v>
      </c>
      <c r="E1205" s="506">
        <v>45768.46805555555</v>
      </c>
      <c r="F1205" s="507">
        <v>2980.0</v>
      </c>
      <c r="G1205" s="163" t="s">
        <v>2640</v>
      </c>
      <c r="H1205" s="507">
        <v>2980.0</v>
      </c>
      <c r="I1205" s="163" t="s">
        <v>2640</v>
      </c>
      <c r="J1205" s="163" t="s">
        <v>2641</v>
      </c>
      <c r="K1205" s="163" t="s">
        <v>2642</v>
      </c>
      <c r="L1205" s="163" t="s">
        <v>9987</v>
      </c>
      <c r="M1205" s="163" t="s">
        <v>9988</v>
      </c>
      <c r="N1205" s="163" t="s">
        <v>2645</v>
      </c>
      <c r="O1205" s="163" t="s">
        <v>2646</v>
      </c>
      <c r="P1205" s="163" t="s">
        <v>2660</v>
      </c>
      <c r="Q1205" s="163" t="s">
        <v>2852</v>
      </c>
      <c r="R1205" s="506">
        <v>45768.45625</v>
      </c>
      <c r="S1205" s="509"/>
      <c r="T1205" s="509"/>
      <c r="U1205" s="163" t="s">
        <v>9989</v>
      </c>
      <c r="V1205" s="506">
        <v>45768.46805555555</v>
      </c>
      <c r="W1205" s="163" t="s">
        <v>2795</v>
      </c>
      <c r="X1205" s="163" t="s">
        <v>2902</v>
      </c>
      <c r="Y1205" s="507">
        <v>2980.0</v>
      </c>
      <c r="Z1205" s="163" t="s">
        <v>2640</v>
      </c>
      <c r="AA1205" s="163" t="s">
        <v>2641</v>
      </c>
      <c r="AB1205" s="163" t="s">
        <v>9990</v>
      </c>
      <c r="AC1205" s="507">
        <v>9.019147315E9</v>
      </c>
      <c r="AD1205" s="510"/>
      <c r="AE1205" s="509"/>
      <c r="AF1205" s="509"/>
      <c r="AG1205" s="509"/>
      <c r="AH1205" s="509"/>
      <c r="AI1205" s="509"/>
      <c r="AJ1205" s="163" t="s">
        <v>2651</v>
      </c>
      <c r="AK1205" s="512"/>
      <c r="AL1205" s="513"/>
      <c r="AM1205" s="163" t="s">
        <v>9991</v>
      </c>
      <c r="AN1205" s="510"/>
      <c r="AO1205" s="509"/>
      <c r="AP1205" s="509"/>
      <c r="AQ1205" s="509"/>
      <c r="AR1205" s="509"/>
      <c r="AS1205" s="509"/>
      <c r="AT1205" s="163" t="s">
        <v>2653</v>
      </c>
      <c r="AU1205" s="507">
        <v>317.0</v>
      </c>
      <c r="AV1205" s="507">
        <v>3.0</v>
      </c>
      <c r="AW1205" s="507">
        <v>2026.0</v>
      </c>
      <c r="AX1205" s="163" t="s">
        <v>2664</v>
      </c>
      <c r="AY1205" s="163" t="s">
        <v>2665</v>
      </c>
      <c r="AZ1205" s="163" t="s">
        <v>2655</v>
      </c>
    </row>
    <row r="1206">
      <c r="A1206" s="163" t="s">
        <v>9985</v>
      </c>
      <c r="B1206" s="163" t="s">
        <v>9986</v>
      </c>
      <c r="C1206" s="163" t="s">
        <v>2638</v>
      </c>
      <c r="D1206" s="163" t="s">
        <v>2639</v>
      </c>
      <c r="E1206" s="506">
        <v>45768.45625</v>
      </c>
      <c r="F1206" s="507">
        <v>2980.0</v>
      </c>
      <c r="G1206" s="163" t="s">
        <v>2640</v>
      </c>
      <c r="H1206" s="507">
        <v>2980.0</v>
      </c>
      <c r="I1206" s="163" t="s">
        <v>2640</v>
      </c>
      <c r="J1206" s="163" t="s">
        <v>2641</v>
      </c>
      <c r="K1206" s="163" t="s">
        <v>2642</v>
      </c>
      <c r="L1206" s="163" t="s">
        <v>9987</v>
      </c>
      <c r="M1206" s="163" t="s">
        <v>9988</v>
      </c>
      <c r="N1206" s="163" t="s">
        <v>2645</v>
      </c>
      <c r="O1206" s="163" t="s">
        <v>2646</v>
      </c>
      <c r="P1206" s="163" t="s">
        <v>2660</v>
      </c>
      <c r="Q1206" s="163" t="s">
        <v>2648</v>
      </c>
      <c r="R1206" s="506">
        <v>45768.45625</v>
      </c>
      <c r="S1206" s="509"/>
      <c r="T1206" s="509"/>
      <c r="U1206" s="163" t="s">
        <v>9989</v>
      </c>
      <c r="V1206" s="510"/>
      <c r="W1206" s="510"/>
      <c r="X1206" s="510"/>
      <c r="Y1206" s="510"/>
      <c r="Z1206" s="510"/>
      <c r="AA1206" s="510"/>
      <c r="AB1206" s="163" t="s">
        <v>9990</v>
      </c>
      <c r="AC1206" s="507">
        <v>9.019147315E9</v>
      </c>
      <c r="AD1206" s="510"/>
      <c r="AE1206" s="510"/>
      <c r="AF1206" s="509"/>
      <c r="AG1206" s="509"/>
      <c r="AH1206" s="509"/>
      <c r="AI1206" s="509"/>
      <c r="AJ1206" s="163" t="s">
        <v>2651</v>
      </c>
      <c r="AK1206" s="512"/>
      <c r="AL1206" s="513"/>
      <c r="AM1206" s="163" t="s">
        <v>9991</v>
      </c>
      <c r="AN1206" s="510"/>
      <c r="AO1206" s="509"/>
      <c r="AP1206" s="509"/>
      <c r="AQ1206" s="509"/>
      <c r="AR1206" s="509"/>
      <c r="AS1206" s="509"/>
      <c r="AT1206" s="163" t="s">
        <v>2653</v>
      </c>
      <c r="AU1206" s="507">
        <v>317.0</v>
      </c>
      <c r="AV1206" s="507">
        <v>3.0</v>
      </c>
      <c r="AW1206" s="507">
        <v>2026.0</v>
      </c>
      <c r="AX1206" s="163" t="s">
        <v>2664</v>
      </c>
      <c r="AY1206" s="163" t="s">
        <v>2665</v>
      </c>
      <c r="AZ1206" s="163" t="s">
        <v>2655</v>
      </c>
    </row>
    <row r="1207">
      <c r="A1207" s="163" t="s">
        <v>9992</v>
      </c>
      <c r="B1207" s="163" t="s">
        <v>9993</v>
      </c>
      <c r="C1207" s="163" t="s">
        <v>2638</v>
      </c>
      <c r="D1207" s="163" t="s">
        <v>2639</v>
      </c>
      <c r="E1207" s="506">
        <v>45768.44930555556</v>
      </c>
      <c r="F1207" s="507">
        <v>2980.0</v>
      </c>
      <c r="G1207" s="163" t="s">
        <v>2640</v>
      </c>
      <c r="H1207" s="507">
        <v>2980.0</v>
      </c>
      <c r="I1207" s="163" t="s">
        <v>2640</v>
      </c>
      <c r="J1207" s="163" t="s">
        <v>2641</v>
      </c>
      <c r="K1207" s="163" t="s">
        <v>2642</v>
      </c>
      <c r="L1207" s="163" t="s">
        <v>9994</v>
      </c>
      <c r="M1207" s="163" t="s">
        <v>9995</v>
      </c>
      <c r="N1207" s="163" t="s">
        <v>2645</v>
      </c>
      <c r="O1207" s="163" t="s">
        <v>2646</v>
      </c>
      <c r="P1207" s="163" t="s">
        <v>2673</v>
      </c>
      <c r="Q1207" s="163" t="s">
        <v>2648</v>
      </c>
      <c r="R1207" s="506">
        <v>45768.44652777778</v>
      </c>
      <c r="S1207" s="509"/>
      <c r="T1207" s="509"/>
      <c r="U1207" s="163" t="s">
        <v>9996</v>
      </c>
      <c r="V1207" s="510"/>
      <c r="W1207" s="510"/>
      <c r="X1207" s="510"/>
      <c r="Y1207" s="510"/>
      <c r="Z1207" s="510"/>
      <c r="AA1207" s="510"/>
      <c r="AB1207" s="163" t="s">
        <v>9997</v>
      </c>
      <c r="AC1207" s="507">
        <v>9.085196382E9</v>
      </c>
      <c r="AD1207" s="510"/>
      <c r="AE1207" s="509"/>
      <c r="AF1207" s="509"/>
      <c r="AG1207" s="509"/>
      <c r="AH1207" s="509"/>
      <c r="AI1207" s="509"/>
      <c r="AJ1207" s="163" t="s">
        <v>2651</v>
      </c>
      <c r="AK1207" s="512"/>
      <c r="AL1207" s="513"/>
      <c r="AM1207" s="163" t="s">
        <v>9998</v>
      </c>
      <c r="AN1207" s="510"/>
      <c r="AO1207" s="509"/>
      <c r="AP1207" s="509"/>
      <c r="AQ1207" s="509"/>
      <c r="AR1207" s="509"/>
      <c r="AS1207" s="509"/>
      <c r="AT1207" s="163" t="s">
        <v>2653</v>
      </c>
      <c r="AU1207" s="507">
        <v>7121.0</v>
      </c>
      <c r="AV1207" s="507">
        <v>8.0</v>
      </c>
      <c r="AW1207" s="507">
        <v>2030.0</v>
      </c>
      <c r="AX1207" s="163" t="s">
        <v>2687</v>
      </c>
      <c r="AY1207" s="163" t="s">
        <v>2893</v>
      </c>
      <c r="AZ1207" s="163" t="s">
        <v>2655</v>
      </c>
    </row>
    <row r="1208">
      <c r="A1208" s="163" t="s">
        <v>9999</v>
      </c>
      <c r="B1208" s="163" t="s">
        <v>10000</v>
      </c>
      <c r="C1208" s="163" t="s">
        <v>2638</v>
      </c>
      <c r="D1208" s="163" t="s">
        <v>2639</v>
      </c>
      <c r="E1208" s="506">
        <v>45768.44652777778</v>
      </c>
      <c r="F1208" s="507">
        <v>9800.0</v>
      </c>
      <c r="G1208" s="163" t="s">
        <v>2640</v>
      </c>
      <c r="H1208" s="507">
        <v>9800.0</v>
      </c>
      <c r="I1208" s="163" t="s">
        <v>2640</v>
      </c>
      <c r="J1208" s="163" t="s">
        <v>2641</v>
      </c>
      <c r="K1208" s="163" t="s">
        <v>2642</v>
      </c>
      <c r="L1208" s="163" t="s">
        <v>10001</v>
      </c>
      <c r="M1208" s="163" t="s">
        <v>10002</v>
      </c>
      <c r="N1208" s="163" t="s">
        <v>2645</v>
      </c>
      <c r="O1208" s="163" t="s">
        <v>2646</v>
      </c>
      <c r="P1208" s="163" t="s">
        <v>2660</v>
      </c>
      <c r="Q1208" s="163" t="s">
        <v>2648</v>
      </c>
      <c r="R1208" s="506">
        <v>45768.44652777778</v>
      </c>
      <c r="S1208" s="509"/>
      <c r="T1208" s="509"/>
      <c r="U1208" s="163" t="s">
        <v>10003</v>
      </c>
      <c r="V1208" s="510"/>
      <c r="W1208" s="510"/>
      <c r="X1208" s="510"/>
      <c r="Y1208" s="510"/>
      <c r="Z1208" s="510"/>
      <c r="AA1208" s="510"/>
      <c r="AB1208" s="163" t="s">
        <v>2545</v>
      </c>
      <c r="AC1208" s="507">
        <v>8.054020086E9</v>
      </c>
      <c r="AD1208" s="510"/>
      <c r="AE1208" s="509"/>
      <c r="AF1208" s="509"/>
      <c r="AG1208" s="509"/>
      <c r="AH1208" s="509"/>
      <c r="AI1208" s="509"/>
      <c r="AJ1208" s="163" t="s">
        <v>2651</v>
      </c>
      <c r="AK1208" s="509"/>
      <c r="AL1208" s="509"/>
      <c r="AM1208" s="163" t="s">
        <v>10004</v>
      </c>
      <c r="AN1208" s="510"/>
      <c r="AO1208" s="509"/>
      <c r="AP1208" s="509"/>
      <c r="AQ1208" s="509"/>
      <c r="AR1208" s="509"/>
      <c r="AS1208" s="509"/>
      <c r="AT1208" s="163" t="s">
        <v>2653</v>
      </c>
      <c r="AU1208" s="507">
        <v>1017.0</v>
      </c>
      <c r="AV1208" s="507">
        <v>6.0</v>
      </c>
      <c r="AW1208" s="507">
        <v>2027.0</v>
      </c>
      <c r="AX1208" s="163" t="s">
        <v>2664</v>
      </c>
      <c r="AY1208" s="163" t="s">
        <v>3133</v>
      </c>
      <c r="AZ1208" s="163" t="s">
        <v>2655</v>
      </c>
    </row>
    <row r="1209">
      <c r="A1209" s="163" t="s">
        <v>10005</v>
      </c>
      <c r="B1209" s="163" t="s">
        <v>10000</v>
      </c>
      <c r="C1209" s="163" t="s">
        <v>2638</v>
      </c>
      <c r="D1209" s="163" t="s">
        <v>2639</v>
      </c>
      <c r="E1209" s="506">
        <v>45768.43819444445</v>
      </c>
      <c r="F1209" s="507">
        <v>2980.0</v>
      </c>
      <c r="G1209" s="163" t="s">
        <v>2640</v>
      </c>
      <c r="H1209" s="507">
        <v>2980.0</v>
      </c>
      <c r="I1209" s="163" t="s">
        <v>2640</v>
      </c>
      <c r="J1209" s="163" t="s">
        <v>2641</v>
      </c>
      <c r="K1209" s="163" t="s">
        <v>2642</v>
      </c>
      <c r="L1209" s="163" t="s">
        <v>10001</v>
      </c>
      <c r="M1209" s="163" t="s">
        <v>10006</v>
      </c>
      <c r="N1209" s="163" t="s">
        <v>2645</v>
      </c>
      <c r="O1209" s="163" t="s">
        <v>2646</v>
      </c>
      <c r="P1209" s="163" t="s">
        <v>2660</v>
      </c>
      <c r="Q1209" s="163" t="s">
        <v>2648</v>
      </c>
      <c r="R1209" s="506">
        <v>45768.43819444445</v>
      </c>
      <c r="S1209" s="509"/>
      <c r="T1209" s="509"/>
      <c r="U1209" s="163" t="s">
        <v>10007</v>
      </c>
      <c r="V1209" s="510"/>
      <c r="W1209" s="510"/>
      <c r="X1209" s="510"/>
      <c r="Y1209" s="510"/>
      <c r="Z1209" s="510"/>
      <c r="AA1209" s="510"/>
      <c r="AB1209" s="163" t="s">
        <v>2545</v>
      </c>
      <c r="AC1209" s="507">
        <v>8.054020086E9</v>
      </c>
      <c r="AD1209" s="510"/>
      <c r="AE1209" s="509"/>
      <c r="AF1209" s="509"/>
      <c r="AG1209" s="509"/>
      <c r="AH1209" s="509"/>
      <c r="AI1209" s="509"/>
      <c r="AJ1209" s="163" t="s">
        <v>2651</v>
      </c>
      <c r="AK1209" s="509"/>
      <c r="AL1209" s="509"/>
      <c r="AM1209" s="163" t="s">
        <v>10004</v>
      </c>
      <c r="AN1209" s="510"/>
      <c r="AO1209" s="509"/>
      <c r="AP1209" s="509"/>
      <c r="AQ1209" s="509"/>
      <c r="AR1209" s="509"/>
      <c r="AS1209" s="509"/>
      <c r="AT1209" s="163" t="s">
        <v>2653</v>
      </c>
      <c r="AU1209" s="507">
        <v>1017.0</v>
      </c>
      <c r="AV1209" s="507">
        <v>6.0</v>
      </c>
      <c r="AW1209" s="507">
        <v>2027.0</v>
      </c>
      <c r="AX1209" s="163" t="s">
        <v>2664</v>
      </c>
      <c r="AY1209" s="163" t="s">
        <v>3133</v>
      </c>
      <c r="AZ1209" s="163" t="s">
        <v>2655</v>
      </c>
    </row>
    <row r="1210">
      <c r="A1210" s="163" t="s">
        <v>9873</v>
      </c>
      <c r="B1210" s="163" t="s">
        <v>9874</v>
      </c>
      <c r="C1210" s="163" t="s">
        <v>2638</v>
      </c>
      <c r="D1210" s="163" t="s">
        <v>2639</v>
      </c>
      <c r="E1210" s="506">
        <v>45768.430555555555</v>
      </c>
      <c r="F1210" s="507">
        <v>9800.0</v>
      </c>
      <c r="G1210" s="163" t="s">
        <v>2640</v>
      </c>
      <c r="H1210" s="507">
        <v>9800.0</v>
      </c>
      <c r="I1210" s="163" t="s">
        <v>2640</v>
      </c>
      <c r="J1210" s="163" t="s">
        <v>2641</v>
      </c>
      <c r="K1210" s="163" t="s">
        <v>2642</v>
      </c>
      <c r="L1210" s="163" t="s">
        <v>9875</v>
      </c>
      <c r="M1210" s="163" t="s">
        <v>9876</v>
      </c>
      <c r="N1210" s="163" t="s">
        <v>2645</v>
      </c>
      <c r="O1210" s="163" t="s">
        <v>2646</v>
      </c>
      <c r="P1210" s="163" t="s">
        <v>2673</v>
      </c>
      <c r="Q1210" s="163" t="s">
        <v>2648</v>
      </c>
      <c r="R1210" s="506">
        <v>45768.42847222222</v>
      </c>
      <c r="S1210" s="509"/>
      <c r="T1210" s="509"/>
      <c r="U1210" s="163" t="s">
        <v>9877</v>
      </c>
      <c r="V1210" s="510"/>
      <c r="W1210" s="510"/>
      <c r="X1210" s="510"/>
      <c r="Y1210" s="510"/>
      <c r="Z1210" s="510"/>
      <c r="AA1210" s="510"/>
      <c r="AB1210" s="163" t="s">
        <v>9878</v>
      </c>
      <c r="AC1210" s="507">
        <v>8.077938001E9</v>
      </c>
      <c r="AD1210" s="510"/>
      <c r="AE1210" s="509"/>
      <c r="AF1210" s="509"/>
      <c r="AG1210" s="509"/>
      <c r="AH1210" s="509"/>
      <c r="AI1210" s="509"/>
      <c r="AJ1210" s="163" t="s">
        <v>2651</v>
      </c>
      <c r="AK1210" s="509"/>
      <c r="AL1210" s="509"/>
      <c r="AM1210" s="163" t="s">
        <v>9879</v>
      </c>
      <c r="AN1210" s="510"/>
      <c r="AO1210" s="509"/>
      <c r="AP1210" s="509"/>
      <c r="AQ1210" s="509"/>
      <c r="AR1210" s="509"/>
      <c r="AS1210" s="509"/>
      <c r="AT1210" s="163" t="s">
        <v>2653</v>
      </c>
      <c r="AU1210" s="507">
        <v>6159.0</v>
      </c>
      <c r="AV1210" s="507">
        <v>2.0</v>
      </c>
      <c r="AW1210" s="507">
        <v>2029.0</v>
      </c>
      <c r="AX1210" s="163" t="s">
        <v>2677</v>
      </c>
      <c r="AY1210" s="163" t="s">
        <v>2893</v>
      </c>
      <c r="AZ1210" s="163" t="s">
        <v>2655</v>
      </c>
    </row>
    <row r="1211">
      <c r="A1211" s="163" t="s">
        <v>10008</v>
      </c>
      <c r="B1211" s="163" t="s">
        <v>9874</v>
      </c>
      <c r="C1211" s="163" t="s">
        <v>2638</v>
      </c>
      <c r="D1211" s="163" t="s">
        <v>2639</v>
      </c>
      <c r="E1211" s="506">
        <v>45768.42916666667</v>
      </c>
      <c r="F1211" s="507">
        <v>2980.0</v>
      </c>
      <c r="G1211" s="163" t="s">
        <v>2640</v>
      </c>
      <c r="H1211" s="507">
        <v>2980.0</v>
      </c>
      <c r="I1211" s="163" t="s">
        <v>2640</v>
      </c>
      <c r="J1211" s="163" t="s">
        <v>2641</v>
      </c>
      <c r="K1211" s="163" t="s">
        <v>2642</v>
      </c>
      <c r="L1211" s="163" t="s">
        <v>9875</v>
      </c>
      <c r="M1211" s="163" t="s">
        <v>10009</v>
      </c>
      <c r="N1211" s="163" t="s">
        <v>2645</v>
      </c>
      <c r="O1211" s="163" t="s">
        <v>2646</v>
      </c>
      <c r="P1211" s="163" t="s">
        <v>2673</v>
      </c>
      <c r="Q1211" s="163" t="s">
        <v>2648</v>
      </c>
      <c r="R1211" s="506">
        <v>45768.427777777775</v>
      </c>
      <c r="S1211" s="509"/>
      <c r="T1211" s="509"/>
      <c r="U1211" s="163" t="s">
        <v>10010</v>
      </c>
      <c r="V1211" s="510"/>
      <c r="W1211" s="510"/>
      <c r="X1211" s="510"/>
      <c r="Y1211" s="510"/>
      <c r="Z1211" s="510"/>
      <c r="AA1211" s="510"/>
      <c r="AB1211" s="163" t="s">
        <v>9878</v>
      </c>
      <c r="AC1211" s="507">
        <v>8.077938001E9</v>
      </c>
      <c r="AD1211" s="510"/>
      <c r="AE1211" s="509"/>
      <c r="AF1211" s="509"/>
      <c r="AG1211" s="509"/>
      <c r="AH1211" s="509"/>
      <c r="AI1211" s="509"/>
      <c r="AJ1211" s="163" t="s">
        <v>2651</v>
      </c>
      <c r="AK1211" s="509"/>
      <c r="AL1211" s="509"/>
      <c r="AM1211" s="163" t="s">
        <v>9879</v>
      </c>
      <c r="AN1211" s="510"/>
      <c r="AO1211" s="509"/>
      <c r="AP1211" s="509"/>
      <c r="AQ1211" s="509"/>
      <c r="AR1211" s="509"/>
      <c r="AS1211" s="509"/>
      <c r="AT1211" s="163" t="s">
        <v>2653</v>
      </c>
      <c r="AU1211" s="507">
        <v>6159.0</v>
      </c>
      <c r="AV1211" s="507">
        <v>2.0</v>
      </c>
      <c r="AW1211" s="507">
        <v>2029.0</v>
      </c>
      <c r="AX1211" s="163" t="s">
        <v>2677</v>
      </c>
      <c r="AY1211" s="163" t="s">
        <v>2893</v>
      </c>
      <c r="AZ1211" s="163" t="s">
        <v>2655</v>
      </c>
    </row>
    <row r="1212">
      <c r="A1212" s="163" t="s">
        <v>10011</v>
      </c>
      <c r="B1212" s="163" t="s">
        <v>10012</v>
      </c>
      <c r="C1212" s="163" t="s">
        <v>2638</v>
      </c>
      <c r="D1212" s="163" t="s">
        <v>2639</v>
      </c>
      <c r="E1212" s="506">
        <v>45768.41527777778</v>
      </c>
      <c r="F1212" s="507">
        <v>2980.0</v>
      </c>
      <c r="G1212" s="163" t="s">
        <v>2640</v>
      </c>
      <c r="H1212" s="507">
        <v>2980.0</v>
      </c>
      <c r="I1212" s="163" t="s">
        <v>2640</v>
      </c>
      <c r="J1212" s="163" t="s">
        <v>2641</v>
      </c>
      <c r="K1212" s="163" t="s">
        <v>2642</v>
      </c>
      <c r="L1212" s="163" t="s">
        <v>10013</v>
      </c>
      <c r="M1212" s="163" t="s">
        <v>10014</v>
      </c>
      <c r="N1212" s="163" t="s">
        <v>2645</v>
      </c>
      <c r="O1212" s="163" t="s">
        <v>2646</v>
      </c>
      <c r="P1212" s="163" t="s">
        <v>2673</v>
      </c>
      <c r="Q1212" s="163" t="s">
        <v>2648</v>
      </c>
      <c r="R1212" s="506">
        <v>45768.41388888889</v>
      </c>
      <c r="S1212" s="509"/>
      <c r="T1212" s="509"/>
      <c r="U1212" s="163" t="s">
        <v>10015</v>
      </c>
      <c r="V1212" s="510"/>
      <c r="W1212" s="510"/>
      <c r="X1212" s="510"/>
      <c r="Y1212" s="510"/>
      <c r="Z1212" s="510"/>
      <c r="AA1212" s="510"/>
      <c r="AB1212" s="163" t="s">
        <v>10016</v>
      </c>
      <c r="AC1212" s="511">
        <v>9.094392807E9</v>
      </c>
      <c r="AD1212" s="510"/>
      <c r="AE1212" s="510"/>
      <c r="AF1212" s="510"/>
      <c r="AG1212" s="510"/>
      <c r="AH1212" s="510"/>
      <c r="AI1212" s="509"/>
      <c r="AJ1212" s="163" t="s">
        <v>2651</v>
      </c>
      <c r="AK1212" s="510"/>
      <c r="AL1212" s="510"/>
      <c r="AM1212" s="163" t="s">
        <v>10017</v>
      </c>
      <c r="AN1212" s="510"/>
      <c r="AO1212" s="509"/>
      <c r="AP1212" s="509"/>
      <c r="AQ1212" s="509"/>
      <c r="AR1212" s="509"/>
      <c r="AS1212" s="509"/>
      <c r="AT1212" s="163" t="s">
        <v>2653</v>
      </c>
      <c r="AU1212" s="507">
        <v>1444.0</v>
      </c>
      <c r="AV1212" s="507">
        <v>8.0</v>
      </c>
      <c r="AW1212" s="507">
        <v>2030.0</v>
      </c>
      <c r="AX1212" s="163" t="s">
        <v>2687</v>
      </c>
      <c r="AY1212" s="163" t="s">
        <v>2905</v>
      </c>
      <c r="AZ1212" s="163" t="s">
        <v>2655</v>
      </c>
    </row>
    <row r="1213">
      <c r="A1213" s="163" t="s">
        <v>10018</v>
      </c>
      <c r="B1213" s="163" t="s">
        <v>10019</v>
      </c>
      <c r="C1213" s="163" t="s">
        <v>2638</v>
      </c>
      <c r="D1213" s="163" t="s">
        <v>2639</v>
      </c>
      <c r="E1213" s="506">
        <v>45768.40277777778</v>
      </c>
      <c r="F1213" s="507">
        <v>2980.0</v>
      </c>
      <c r="G1213" s="163" t="s">
        <v>2640</v>
      </c>
      <c r="H1213" s="507">
        <v>2980.0</v>
      </c>
      <c r="I1213" s="163" t="s">
        <v>2640</v>
      </c>
      <c r="J1213" s="163" t="s">
        <v>2641</v>
      </c>
      <c r="K1213" s="163" t="s">
        <v>2642</v>
      </c>
      <c r="L1213" s="163" t="s">
        <v>10020</v>
      </c>
      <c r="M1213" s="163" t="s">
        <v>10021</v>
      </c>
      <c r="N1213" s="163" t="s">
        <v>2645</v>
      </c>
      <c r="O1213" s="163" t="s">
        <v>2646</v>
      </c>
      <c r="P1213" s="163" t="s">
        <v>2673</v>
      </c>
      <c r="Q1213" s="163" t="s">
        <v>2648</v>
      </c>
      <c r="R1213" s="506">
        <v>45768.40138888889</v>
      </c>
      <c r="S1213" s="509"/>
      <c r="T1213" s="509"/>
      <c r="U1213" s="163" t="s">
        <v>10022</v>
      </c>
      <c r="V1213" s="510"/>
      <c r="W1213" s="510"/>
      <c r="X1213" s="510"/>
      <c r="Y1213" s="510"/>
      <c r="Z1213" s="510"/>
      <c r="AA1213" s="510"/>
      <c r="AB1213" s="163" t="s">
        <v>10023</v>
      </c>
      <c r="AC1213" s="511">
        <v>9.057229416E9</v>
      </c>
      <c r="AD1213" s="510"/>
      <c r="AE1213" s="510"/>
      <c r="AF1213" s="510"/>
      <c r="AG1213" s="510"/>
      <c r="AH1213" s="510"/>
      <c r="AI1213" s="509"/>
      <c r="AJ1213" s="163" t="s">
        <v>2651</v>
      </c>
      <c r="AK1213" s="512"/>
      <c r="AL1213" s="513"/>
      <c r="AM1213" s="163" t="s">
        <v>3064</v>
      </c>
      <c r="AN1213" s="510"/>
      <c r="AO1213" s="510"/>
      <c r="AP1213" s="509"/>
      <c r="AQ1213" s="509"/>
      <c r="AR1213" s="509"/>
      <c r="AS1213" s="509"/>
      <c r="AT1213" s="163" t="s">
        <v>2700</v>
      </c>
      <c r="AU1213" s="507">
        <v>4508.0</v>
      </c>
      <c r="AV1213" s="507">
        <v>4.0</v>
      </c>
      <c r="AW1213" s="507">
        <v>2028.0</v>
      </c>
      <c r="AX1213" s="163" t="s">
        <v>3065</v>
      </c>
      <c r="AY1213" s="163" t="s">
        <v>3066</v>
      </c>
      <c r="AZ1213" s="163" t="s">
        <v>2655</v>
      </c>
    </row>
    <row r="1214">
      <c r="A1214" s="163" t="s">
        <v>10024</v>
      </c>
      <c r="B1214" s="163" t="s">
        <v>10025</v>
      </c>
      <c r="C1214" s="163" t="s">
        <v>2638</v>
      </c>
      <c r="D1214" s="163" t="s">
        <v>2639</v>
      </c>
      <c r="E1214" s="506">
        <v>45768.39861111111</v>
      </c>
      <c r="F1214" s="507">
        <v>2980.0</v>
      </c>
      <c r="G1214" s="163" t="s">
        <v>2640</v>
      </c>
      <c r="H1214" s="507">
        <v>2980.0</v>
      </c>
      <c r="I1214" s="163" t="s">
        <v>2640</v>
      </c>
      <c r="J1214" s="163" t="s">
        <v>2641</v>
      </c>
      <c r="K1214" s="163" t="s">
        <v>2642</v>
      </c>
      <c r="L1214" s="163" t="s">
        <v>10026</v>
      </c>
      <c r="M1214" s="163" t="s">
        <v>10027</v>
      </c>
      <c r="N1214" s="163" t="s">
        <v>2645</v>
      </c>
      <c r="O1214" s="163" t="s">
        <v>2646</v>
      </c>
      <c r="P1214" s="163" t="s">
        <v>2660</v>
      </c>
      <c r="Q1214" s="163" t="s">
        <v>2648</v>
      </c>
      <c r="R1214" s="506">
        <v>45768.39861111111</v>
      </c>
      <c r="S1214" s="509"/>
      <c r="T1214" s="509"/>
      <c r="U1214" s="163" t="s">
        <v>10028</v>
      </c>
      <c r="V1214" s="510"/>
      <c r="W1214" s="510"/>
      <c r="X1214" s="510"/>
      <c r="Y1214" s="510"/>
      <c r="Z1214" s="510"/>
      <c r="AA1214" s="510"/>
      <c r="AB1214" s="163" t="s">
        <v>10029</v>
      </c>
      <c r="AC1214" s="511">
        <v>8.069556645E9</v>
      </c>
      <c r="AD1214" s="510"/>
      <c r="AE1214" s="510"/>
      <c r="AF1214" s="510"/>
      <c r="AG1214" s="510"/>
      <c r="AH1214" s="510"/>
      <c r="AI1214" s="509"/>
      <c r="AJ1214" s="163" t="s">
        <v>2651</v>
      </c>
      <c r="AK1214" s="512"/>
      <c r="AL1214" s="513"/>
      <c r="AM1214" s="163" t="s">
        <v>10030</v>
      </c>
      <c r="AN1214" s="510"/>
      <c r="AO1214" s="510"/>
      <c r="AP1214" s="509"/>
      <c r="AQ1214" s="509"/>
      <c r="AR1214" s="509"/>
      <c r="AS1214" s="509"/>
      <c r="AT1214" s="163" t="s">
        <v>2653</v>
      </c>
      <c r="AU1214" s="507">
        <v>1006.0</v>
      </c>
      <c r="AV1214" s="507">
        <v>10.0</v>
      </c>
      <c r="AW1214" s="507">
        <v>2028.0</v>
      </c>
      <c r="AX1214" s="163" t="s">
        <v>2664</v>
      </c>
      <c r="AY1214" s="163" t="s">
        <v>2665</v>
      </c>
      <c r="AZ1214" s="163" t="s">
        <v>2655</v>
      </c>
    </row>
    <row r="1215">
      <c r="A1215" s="163" t="s">
        <v>10031</v>
      </c>
      <c r="B1215" s="163" t="s">
        <v>10032</v>
      </c>
      <c r="C1215" s="163" t="s">
        <v>2638</v>
      </c>
      <c r="D1215" s="163" t="s">
        <v>2639</v>
      </c>
      <c r="E1215" s="506">
        <v>45768.38888888889</v>
      </c>
      <c r="F1215" s="507">
        <v>9800.0</v>
      </c>
      <c r="G1215" s="163" t="s">
        <v>2640</v>
      </c>
      <c r="H1215" s="507">
        <v>9800.0</v>
      </c>
      <c r="I1215" s="163" t="s">
        <v>2640</v>
      </c>
      <c r="J1215" s="163" t="s">
        <v>2641</v>
      </c>
      <c r="K1215" s="163" t="s">
        <v>2642</v>
      </c>
      <c r="L1215" s="163" t="s">
        <v>10033</v>
      </c>
      <c r="M1215" s="163" t="s">
        <v>10034</v>
      </c>
      <c r="N1215" s="163" t="s">
        <v>2645</v>
      </c>
      <c r="O1215" s="163" t="s">
        <v>2646</v>
      </c>
      <c r="P1215" s="163" t="s">
        <v>2683</v>
      </c>
      <c r="Q1215" s="163" t="s">
        <v>2648</v>
      </c>
      <c r="R1215" s="506">
        <v>45768.38680555556</v>
      </c>
      <c r="S1215" s="509"/>
      <c r="T1215" s="509"/>
      <c r="U1215" s="163" t="s">
        <v>10035</v>
      </c>
      <c r="V1215" s="510"/>
      <c r="W1215" s="510"/>
      <c r="X1215" s="510"/>
      <c r="Y1215" s="510"/>
      <c r="Z1215" s="510"/>
      <c r="AA1215" s="510"/>
      <c r="AB1215" s="163" t="s">
        <v>10036</v>
      </c>
      <c r="AC1215" s="511">
        <v>9.043788271E9</v>
      </c>
      <c r="AD1215" s="510"/>
      <c r="AE1215" s="510"/>
      <c r="AF1215" s="510"/>
      <c r="AG1215" s="510"/>
      <c r="AH1215" s="510"/>
      <c r="AI1215" s="509"/>
      <c r="AJ1215" s="163" t="s">
        <v>2651</v>
      </c>
      <c r="AK1215" s="512"/>
      <c r="AL1215" s="513"/>
      <c r="AM1215" s="163" t="s">
        <v>10037</v>
      </c>
      <c r="AN1215" s="510"/>
      <c r="AO1215" s="510"/>
      <c r="AP1215" s="509"/>
      <c r="AQ1215" s="509"/>
      <c r="AR1215" s="509"/>
      <c r="AS1215" s="509"/>
      <c r="AT1215" s="163" t="s">
        <v>2653</v>
      </c>
      <c r="AU1215" s="507">
        <v>6821.0</v>
      </c>
      <c r="AV1215" s="507">
        <v>3.0</v>
      </c>
      <c r="AW1215" s="507">
        <v>2031.0</v>
      </c>
      <c r="AX1215" s="163" t="s">
        <v>2846</v>
      </c>
      <c r="AY1215" s="163" t="s">
        <v>2921</v>
      </c>
      <c r="AZ1215" s="163" t="s">
        <v>2655</v>
      </c>
    </row>
    <row r="1216">
      <c r="A1216" s="163" t="s">
        <v>10038</v>
      </c>
      <c r="B1216" s="163" t="s">
        <v>10039</v>
      </c>
      <c r="C1216" s="163" t="s">
        <v>2638</v>
      </c>
      <c r="D1216" s="163" t="s">
        <v>2639</v>
      </c>
      <c r="E1216" s="506">
        <v>45768.379166666666</v>
      </c>
      <c r="F1216" s="507">
        <v>9800.0</v>
      </c>
      <c r="G1216" s="163" t="s">
        <v>2640</v>
      </c>
      <c r="H1216" s="507">
        <v>9800.0</v>
      </c>
      <c r="I1216" s="163" t="s">
        <v>2640</v>
      </c>
      <c r="J1216" s="163" t="s">
        <v>2641</v>
      </c>
      <c r="K1216" s="163" t="s">
        <v>2642</v>
      </c>
      <c r="L1216" s="163" t="s">
        <v>10040</v>
      </c>
      <c r="M1216" s="163" t="s">
        <v>10041</v>
      </c>
      <c r="N1216" s="163" t="s">
        <v>2645</v>
      </c>
      <c r="O1216" s="163" t="s">
        <v>2646</v>
      </c>
      <c r="P1216" s="163" t="s">
        <v>2673</v>
      </c>
      <c r="Q1216" s="163" t="s">
        <v>2648</v>
      </c>
      <c r="R1216" s="506">
        <v>45768.37847222222</v>
      </c>
      <c r="S1216" s="509"/>
      <c r="T1216" s="509"/>
      <c r="U1216" s="163" t="s">
        <v>10042</v>
      </c>
      <c r="V1216" s="510"/>
      <c r="W1216" s="510"/>
      <c r="X1216" s="510"/>
      <c r="Y1216" s="510"/>
      <c r="Z1216" s="510"/>
      <c r="AA1216" s="510"/>
      <c r="AB1216" s="163" t="s">
        <v>10043</v>
      </c>
      <c r="AC1216" s="511">
        <v>7.013267674E9</v>
      </c>
      <c r="AD1216" s="510"/>
      <c r="AE1216" s="510"/>
      <c r="AF1216" s="510"/>
      <c r="AG1216" s="510"/>
      <c r="AH1216" s="510"/>
      <c r="AI1216" s="509"/>
      <c r="AJ1216" s="163" t="s">
        <v>2651</v>
      </c>
      <c r="AK1216" s="512"/>
      <c r="AL1216" s="513"/>
      <c r="AM1216" s="163" t="s">
        <v>10044</v>
      </c>
      <c r="AN1216" s="510"/>
      <c r="AO1216" s="509"/>
      <c r="AP1216" s="509"/>
      <c r="AQ1216" s="509"/>
      <c r="AR1216" s="509"/>
      <c r="AS1216" s="509"/>
      <c r="AT1216" s="163" t="s">
        <v>2653</v>
      </c>
      <c r="AU1216" s="507">
        <v>3534.0</v>
      </c>
      <c r="AV1216" s="507">
        <v>2.0</v>
      </c>
      <c r="AW1216" s="507">
        <v>2026.0</v>
      </c>
      <c r="AX1216" s="163" t="s">
        <v>2677</v>
      </c>
      <c r="AY1216" s="163" t="s">
        <v>2678</v>
      </c>
      <c r="AZ1216" s="163" t="s">
        <v>2655</v>
      </c>
    </row>
    <row r="1217">
      <c r="A1217" s="163" t="s">
        <v>10045</v>
      </c>
      <c r="B1217" s="163" t="s">
        <v>10046</v>
      </c>
      <c r="C1217" s="163" t="s">
        <v>2638</v>
      </c>
      <c r="D1217" s="163" t="s">
        <v>2639</v>
      </c>
      <c r="E1217" s="506">
        <v>45768.37777777778</v>
      </c>
      <c r="F1217" s="507">
        <v>2980.0</v>
      </c>
      <c r="G1217" s="163" t="s">
        <v>2640</v>
      </c>
      <c r="H1217" s="507">
        <v>2980.0</v>
      </c>
      <c r="I1217" s="163" t="s">
        <v>2640</v>
      </c>
      <c r="J1217" s="163" t="s">
        <v>2641</v>
      </c>
      <c r="K1217" s="163" t="s">
        <v>2642</v>
      </c>
      <c r="L1217" s="163" t="s">
        <v>10047</v>
      </c>
      <c r="M1217" s="163" t="s">
        <v>10048</v>
      </c>
      <c r="N1217" s="163" t="s">
        <v>2645</v>
      </c>
      <c r="O1217" s="163" t="s">
        <v>2646</v>
      </c>
      <c r="P1217" s="163" t="s">
        <v>2647</v>
      </c>
      <c r="Q1217" s="163" t="s">
        <v>2648</v>
      </c>
      <c r="R1217" s="506">
        <v>45768.37777777778</v>
      </c>
      <c r="S1217" s="509"/>
      <c r="T1217" s="509"/>
      <c r="U1217" s="163" t="s">
        <v>10049</v>
      </c>
      <c r="V1217" s="510"/>
      <c r="W1217" s="510"/>
      <c r="X1217" s="510"/>
      <c r="Y1217" s="510"/>
      <c r="Z1217" s="510"/>
      <c r="AA1217" s="510"/>
      <c r="AB1217" s="163" t="s">
        <v>10050</v>
      </c>
      <c r="AC1217" s="507">
        <v>8.032185146E9</v>
      </c>
      <c r="AD1217" s="510"/>
      <c r="AE1217" s="510"/>
      <c r="AF1217" s="510"/>
      <c r="AG1217" s="510"/>
      <c r="AH1217" s="510"/>
      <c r="AI1217" s="509"/>
      <c r="AJ1217" s="163" t="s">
        <v>2651</v>
      </c>
      <c r="AK1217" s="512"/>
      <c r="AL1217" s="513"/>
      <c r="AM1217" s="163" t="s">
        <v>10051</v>
      </c>
      <c r="AN1217" s="510"/>
      <c r="AO1217" s="510"/>
      <c r="AP1217" s="509"/>
      <c r="AQ1217" s="509"/>
      <c r="AR1217" s="509"/>
      <c r="AS1217" s="509"/>
      <c r="AT1217" s="163" t="s">
        <v>2653</v>
      </c>
      <c r="AU1217" s="507">
        <v>3.0</v>
      </c>
      <c r="AV1217" s="507">
        <v>8.0</v>
      </c>
      <c r="AW1217" s="507">
        <v>2028.0</v>
      </c>
      <c r="AX1217" s="163" t="s">
        <v>2936</v>
      </c>
      <c r="AY1217" s="510"/>
      <c r="AZ1217" s="163" t="s">
        <v>2655</v>
      </c>
    </row>
    <row r="1218">
      <c r="A1218" s="163" t="s">
        <v>10052</v>
      </c>
      <c r="B1218" s="163" t="s">
        <v>4697</v>
      </c>
      <c r="C1218" s="163" t="s">
        <v>4698</v>
      </c>
      <c r="D1218" s="163" t="s">
        <v>2639</v>
      </c>
      <c r="E1218" s="506">
        <v>45768.376388888886</v>
      </c>
      <c r="F1218" s="507">
        <v>21750.0</v>
      </c>
      <c r="G1218" s="163" t="s">
        <v>2640</v>
      </c>
      <c r="H1218" s="507">
        <v>21750.0</v>
      </c>
      <c r="I1218" s="163" t="s">
        <v>2640</v>
      </c>
      <c r="J1218" s="163" t="s">
        <v>2641</v>
      </c>
      <c r="K1218" s="163" t="s">
        <v>2642</v>
      </c>
      <c r="L1218" s="163" t="s">
        <v>4699</v>
      </c>
      <c r="M1218" s="163" t="s">
        <v>4700</v>
      </c>
      <c r="N1218" s="163" t="s">
        <v>2645</v>
      </c>
      <c r="O1218" s="163" t="s">
        <v>2646</v>
      </c>
      <c r="P1218" s="163" t="s">
        <v>2673</v>
      </c>
      <c r="Q1218" s="163" t="s">
        <v>2648</v>
      </c>
      <c r="R1218" s="506">
        <v>45768.375</v>
      </c>
      <c r="S1218" s="509"/>
      <c r="T1218" s="509"/>
      <c r="U1218" s="163" t="s">
        <v>10053</v>
      </c>
      <c r="V1218" s="510"/>
      <c r="W1218" s="510"/>
      <c r="X1218" s="510"/>
      <c r="Y1218" s="510"/>
      <c r="Z1218" s="510"/>
      <c r="AA1218" s="510"/>
      <c r="AB1218" s="163" t="s">
        <v>4702</v>
      </c>
      <c r="AC1218" s="516"/>
      <c r="AD1218" s="163" t="s">
        <v>4703</v>
      </c>
      <c r="AE1218" s="507">
        <v>761250.0</v>
      </c>
      <c r="AF1218" s="163" t="s">
        <v>2640</v>
      </c>
      <c r="AG1218" s="163" t="s">
        <v>3096</v>
      </c>
      <c r="AH1218" s="507">
        <v>35.0</v>
      </c>
      <c r="AI1218" s="509"/>
      <c r="AJ1218" s="515" t="b">
        <v>0</v>
      </c>
      <c r="AK1218" s="514">
        <v>45805.0</v>
      </c>
      <c r="AL1218" s="506">
        <v>45775.30625</v>
      </c>
      <c r="AM1218" s="163" t="s">
        <v>4704</v>
      </c>
      <c r="AN1218" s="510"/>
      <c r="AO1218" s="509"/>
      <c r="AP1218" s="509"/>
      <c r="AQ1218" s="509"/>
      <c r="AR1218" s="509"/>
      <c r="AS1218" s="509"/>
      <c r="AT1218" s="163" t="s">
        <v>2700</v>
      </c>
      <c r="AU1218" s="507">
        <v>4227.0</v>
      </c>
      <c r="AV1218" s="507">
        <v>12.0</v>
      </c>
      <c r="AW1218" s="507">
        <v>2030.0</v>
      </c>
      <c r="AX1218" s="163" t="s">
        <v>2677</v>
      </c>
      <c r="AY1218" s="163" t="s">
        <v>2717</v>
      </c>
      <c r="AZ1218" s="163" t="s">
        <v>2655</v>
      </c>
    </row>
    <row r="1219">
      <c r="A1219" s="163" t="s">
        <v>10054</v>
      </c>
      <c r="B1219" s="163" t="s">
        <v>10032</v>
      </c>
      <c r="C1219" s="163" t="s">
        <v>2638</v>
      </c>
      <c r="D1219" s="163" t="s">
        <v>2639</v>
      </c>
      <c r="E1219" s="506">
        <v>45768.37222222222</v>
      </c>
      <c r="F1219" s="507">
        <v>2980.0</v>
      </c>
      <c r="G1219" s="163" t="s">
        <v>2640</v>
      </c>
      <c r="H1219" s="507">
        <v>2980.0</v>
      </c>
      <c r="I1219" s="163" t="s">
        <v>2640</v>
      </c>
      <c r="J1219" s="163" t="s">
        <v>2641</v>
      </c>
      <c r="K1219" s="163" t="s">
        <v>2642</v>
      </c>
      <c r="L1219" s="163" t="s">
        <v>10033</v>
      </c>
      <c r="M1219" s="163" t="s">
        <v>10055</v>
      </c>
      <c r="N1219" s="163" t="s">
        <v>2645</v>
      </c>
      <c r="O1219" s="163" t="s">
        <v>2646</v>
      </c>
      <c r="P1219" s="163" t="s">
        <v>2683</v>
      </c>
      <c r="Q1219" s="163" t="s">
        <v>2648</v>
      </c>
      <c r="R1219" s="506">
        <v>45768.37152777778</v>
      </c>
      <c r="S1219" s="509"/>
      <c r="T1219" s="509"/>
      <c r="U1219" s="163" t="s">
        <v>10056</v>
      </c>
      <c r="V1219" s="510"/>
      <c r="W1219" s="510"/>
      <c r="X1219" s="510"/>
      <c r="Y1219" s="510"/>
      <c r="Z1219" s="510"/>
      <c r="AA1219" s="510"/>
      <c r="AB1219" s="163" t="s">
        <v>10036</v>
      </c>
      <c r="AC1219" s="507">
        <v>9.043788271E9</v>
      </c>
      <c r="AD1219" s="510"/>
      <c r="AE1219" s="510"/>
      <c r="AF1219" s="510"/>
      <c r="AG1219" s="510"/>
      <c r="AH1219" s="510"/>
      <c r="AI1219" s="509"/>
      <c r="AJ1219" s="163" t="s">
        <v>2651</v>
      </c>
      <c r="AK1219" s="512"/>
      <c r="AL1219" s="513"/>
      <c r="AM1219" s="163" t="s">
        <v>10037</v>
      </c>
      <c r="AN1219" s="510"/>
      <c r="AO1219" s="510"/>
      <c r="AP1219" s="509"/>
      <c r="AQ1219" s="509"/>
      <c r="AR1219" s="509"/>
      <c r="AS1219" s="509"/>
      <c r="AT1219" s="163" t="s">
        <v>2653</v>
      </c>
      <c r="AU1219" s="507">
        <v>6821.0</v>
      </c>
      <c r="AV1219" s="507">
        <v>3.0</v>
      </c>
      <c r="AW1219" s="507">
        <v>2031.0</v>
      </c>
      <c r="AX1219" s="163" t="s">
        <v>2846</v>
      </c>
      <c r="AY1219" s="163" t="s">
        <v>2921</v>
      </c>
      <c r="AZ1219" s="163" t="s">
        <v>2655</v>
      </c>
    </row>
    <row r="1220">
      <c r="A1220" s="163" t="s">
        <v>10057</v>
      </c>
      <c r="B1220" s="163" t="s">
        <v>10058</v>
      </c>
      <c r="C1220" s="163" t="s">
        <v>2638</v>
      </c>
      <c r="D1220" s="163" t="s">
        <v>2639</v>
      </c>
      <c r="E1220" s="506">
        <v>45768.36875</v>
      </c>
      <c r="F1220" s="507">
        <v>2980.0</v>
      </c>
      <c r="G1220" s="163" t="s">
        <v>2640</v>
      </c>
      <c r="H1220" s="507">
        <v>2980.0</v>
      </c>
      <c r="I1220" s="163" t="s">
        <v>2640</v>
      </c>
      <c r="J1220" s="163" t="s">
        <v>2641</v>
      </c>
      <c r="K1220" s="163" t="s">
        <v>2642</v>
      </c>
      <c r="L1220" s="163" t="s">
        <v>10059</v>
      </c>
      <c r="M1220" s="163" t="s">
        <v>10060</v>
      </c>
      <c r="N1220" s="163" t="s">
        <v>2645</v>
      </c>
      <c r="O1220" s="163" t="s">
        <v>2646</v>
      </c>
      <c r="P1220" s="163" t="s">
        <v>2683</v>
      </c>
      <c r="Q1220" s="163" t="s">
        <v>2648</v>
      </c>
      <c r="R1220" s="506">
        <v>45768.36736111111</v>
      </c>
      <c r="S1220" s="509"/>
      <c r="T1220" s="509"/>
      <c r="U1220" s="163" t="s">
        <v>10061</v>
      </c>
      <c r="V1220" s="510"/>
      <c r="W1220" s="510"/>
      <c r="X1220" s="510"/>
      <c r="Y1220" s="510"/>
      <c r="Z1220" s="510"/>
      <c r="AA1220" s="510"/>
      <c r="AB1220" s="163" t="s">
        <v>10062</v>
      </c>
      <c r="AC1220" s="511">
        <v>9.010418425E9</v>
      </c>
      <c r="AD1220" s="510"/>
      <c r="AE1220" s="510"/>
      <c r="AF1220" s="510"/>
      <c r="AG1220" s="510"/>
      <c r="AH1220" s="510"/>
      <c r="AI1220" s="509"/>
      <c r="AJ1220" s="163" t="s">
        <v>2651</v>
      </c>
      <c r="AK1220" s="512"/>
      <c r="AL1220" s="513"/>
      <c r="AM1220" s="163" t="s">
        <v>10063</v>
      </c>
      <c r="AN1220" s="510"/>
      <c r="AO1220" s="509"/>
      <c r="AP1220" s="509"/>
      <c r="AQ1220" s="509"/>
      <c r="AR1220" s="509"/>
      <c r="AS1220" s="509"/>
      <c r="AT1220" s="163" t="s">
        <v>2653</v>
      </c>
      <c r="AU1220" s="507">
        <v>438.0</v>
      </c>
      <c r="AV1220" s="507">
        <v>1.0</v>
      </c>
      <c r="AW1220" s="507">
        <v>2027.0</v>
      </c>
      <c r="AX1220" s="163" t="s">
        <v>2846</v>
      </c>
      <c r="AY1220" s="163" t="s">
        <v>2921</v>
      </c>
      <c r="AZ1220" s="163" t="s">
        <v>2655</v>
      </c>
    </row>
    <row r="1221">
      <c r="A1221" s="163" t="s">
        <v>6057</v>
      </c>
      <c r="B1221" s="163" t="s">
        <v>6058</v>
      </c>
      <c r="C1221" s="163" t="s">
        <v>2638</v>
      </c>
      <c r="D1221" s="163" t="s">
        <v>2639</v>
      </c>
      <c r="E1221" s="506">
        <v>45768.35833333333</v>
      </c>
      <c r="F1221" s="507">
        <v>2980.0</v>
      </c>
      <c r="G1221" s="163" t="s">
        <v>2640</v>
      </c>
      <c r="H1221" s="507">
        <v>2980.0</v>
      </c>
      <c r="I1221" s="163" t="s">
        <v>2640</v>
      </c>
      <c r="J1221" s="163" t="s">
        <v>2641</v>
      </c>
      <c r="K1221" s="163" t="s">
        <v>2642</v>
      </c>
      <c r="L1221" s="163" t="s">
        <v>6049</v>
      </c>
      <c r="M1221" s="163" t="s">
        <v>6059</v>
      </c>
      <c r="N1221" s="163" t="s">
        <v>2645</v>
      </c>
      <c r="O1221" s="163" t="s">
        <v>2646</v>
      </c>
      <c r="P1221" s="163" t="s">
        <v>2673</v>
      </c>
      <c r="Q1221" s="163" t="s">
        <v>2648</v>
      </c>
      <c r="R1221" s="506">
        <v>45768.35763888889</v>
      </c>
      <c r="S1221" s="509"/>
      <c r="T1221" s="509"/>
      <c r="U1221" s="163" t="s">
        <v>6060</v>
      </c>
      <c r="V1221" s="510"/>
      <c r="W1221" s="510"/>
      <c r="X1221" s="510"/>
      <c r="Y1221" s="510"/>
      <c r="Z1221" s="510"/>
      <c r="AA1221" s="510"/>
      <c r="AB1221" s="163" t="s">
        <v>6052</v>
      </c>
      <c r="AC1221" s="507">
        <v>9.049597483E9</v>
      </c>
      <c r="AD1221" s="510"/>
      <c r="AE1221" s="510"/>
      <c r="AF1221" s="510"/>
      <c r="AG1221" s="510"/>
      <c r="AH1221" s="510"/>
      <c r="AI1221" s="509"/>
      <c r="AJ1221" s="163" t="s">
        <v>2651</v>
      </c>
      <c r="AK1221" s="512"/>
      <c r="AL1221" s="513"/>
      <c r="AM1221" s="163" t="s">
        <v>6061</v>
      </c>
      <c r="AN1221" s="510"/>
      <c r="AO1221" s="509"/>
      <c r="AP1221" s="509"/>
      <c r="AQ1221" s="509"/>
      <c r="AR1221" s="509"/>
      <c r="AS1221" s="509"/>
      <c r="AT1221" s="163" t="s">
        <v>2653</v>
      </c>
      <c r="AU1221" s="507">
        <v>2800.0</v>
      </c>
      <c r="AV1221" s="507">
        <v>12.0</v>
      </c>
      <c r="AW1221" s="507">
        <v>2025.0</v>
      </c>
      <c r="AX1221" s="163" t="s">
        <v>2687</v>
      </c>
      <c r="AY1221" s="163" t="s">
        <v>2893</v>
      </c>
      <c r="AZ1221" s="163" t="s">
        <v>2655</v>
      </c>
    </row>
    <row r="1222">
      <c r="A1222" s="163" t="s">
        <v>7741</v>
      </c>
      <c r="B1222" s="163" t="s">
        <v>7742</v>
      </c>
      <c r="C1222" s="163" t="s">
        <v>2638</v>
      </c>
      <c r="D1222" s="163" t="s">
        <v>2639</v>
      </c>
      <c r="E1222" s="506">
        <v>45768.35555555556</v>
      </c>
      <c r="F1222" s="507">
        <v>9800.0</v>
      </c>
      <c r="G1222" s="163" t="s">
        <v>2640</v>
      </c>
      <c r="H1222" s="507">
        <v>9800.0</v>
      </c>
      <c r="I1222" s="163" t="s">
        <v>2640</v>
      </c>
      <c r="J1222" s="163" t="s">
        <v>2641</v>
      </c>
      <c r="K1222" s="163" t="s">
        <v>2642</v>
      </c>
      <c r="L1222" s="163" t="s">
        <v>7743</v>
      </c>
      <c r="M1222" s="163" t="s">
        <v>7744</v>
      </c>
      <c r="N1222" s="163" t="s">
        <v>2645</v>
      </c>
      <c r="O1222" s="163" t="s">
        <v>2646</v>
      </c>
      <c r="P1222" s="163" t="s">
        <v>2673</v>
      </c>
      <c r="Q1222" s="163" t="s">
        <v>2648</v>
      </c>
      <c r="R1222" s="506">
        <v>45768.353472222225</v>
      </c>
      <c r="S1222" s="509"/>
      <c r="T1222" s="509"/>
      <c r="U1222" s="163" t="s">
        <v>7745</v>
      </c>
      <c r="V1222" s="510"/>
      <c r="W1222" s="510"/>
      <c r="X1222" s="510"/>
      <c r="Y1222" s="510"/>
      <c r="Z1222" s="510"/>
      <c r="AA1222" s="510"/>
      <c r="AB1222" s="163" t="s">
        <v>7746</v>
      </c>
      <c r="AC1222" s="507">
        <v>9.011063963E9</v>
      </c>
      <c r="AD1222" s="510"/>
      <c r="AE1222" s="510"/>
      <c r="AF1222" s="510"/>
      <c r="AG1222" s="510"/>
      <c r="AH1222" s="509"/>
      <c r="AI1222" s="509"/>
      <c r="AJ1222" s="163" t="s">
        <v>2651</v>
      </c>
      <c r="AK1222" s="509"/>
      <c r="AL1222" s="513"/>
      <c r="AM1222" s="163" t="s">
        <v>7747</v>
      </c>
      <c r="AN1222" s="510"/>
      <c r="AO1222" s="509"/>
      <c r="AP1222" s="509"/>
      <c r="AQ1222" s="509"/>
      <c r="AR1222" s="509"/>
      <c r="AS1222" s="509"/>
      <c r="AT1222" s="163" t="s">
        <v>2700</v>
      </c>
      <c r="AU1222" s="507">
        <v>8489.0</v>
      </c>
      <c r="AV1222" s="507">
        <v>7.0</v>
      </c>
      <c r="AW1222" s="507">
        <v>2027.0</v>
      </c>
      <c r="AX1222" s="163" t="s">
        <v>2677</v>
      </c>
      <c r="AY1222" s="163" t="s">
        <v>2717</v>
      </c>
      <c r="AZ1222" s="163" t="s">
        <v>2655</v>
      </c>
    </row>
    <row r="1223">
      <c r="A1223" s="163" t="s">
        <v>10064</v>
      </c>
      <c r="B1223" s="163" t="s">
        <v>10065</v>
      </c>
      <c r="C1223" s="163" t="s">
        <v>2638</v>
      </c>
      <c r="D1223" s="163" t="s">
        <v>2639</v>
      </c>
      <c r="E1223" s="506">
        <v>45768.35138888889</v>
      </c>
      <c r="F1223" s="507">
        <v>2980.0</v>
      </c>
      <c r="G1223" s="163" t="s">
        <v>2640</v>
      </c>
      <c r="H1223" s="507">
        <v>2980.0</v>
      </c>
      <c r="I1223" s="163" t="s">
        <v>2640</v>
      </c>
      <c r="J1223" s="163" t="s">
        <v>2641</v>
      </c>
      <c r="K1223" s="163" t="s">
        <v>2642</v>
      </c>
      <c r="L1223" s="163" t="s">
        <v>10066</v>
      </c>
      <c r="M1223" s="163" t="s">
        <v>10067</v>
      </c>
      <c r="N1223" s="163" t="s">
        <v>2645</v>
      </c>
      <c r="O1223" s="163" t="s">
        <v>2646</v>
      </c>
      <c r="P1223" s="163" t="s">
        <v>2647</v>
      </c>
      <c r="Q1223" s="163" t="s">
        <v>2648</v>
      </c>
      <c r="R1223" s="506">
        <v>45768.35138888889</v>
      </c>
      <c r="S1223" s="509"/>
      <c r="T1223" s="509"/>
      <c r="U1223" s="163" t="s">
        <v>10068</v>
      </c>
      <c r="V1223" s="510"/>
      <c r="W1223" s="510"/>
      <c r="X1223" s="510"/>
      <c r="Y1223" s="510"/>
      <c r="Z1223" s="510"/>
      <c r="AA1223" s="510"/>
      <c r="AB1223" s="163" t="s">
        <v>10069</v>
      </c>
      <c r="AC1223" s="507">
        <v>8.034363398E9</v>
      </c>
      <c r="AD1223" s="510"/>
      <c r="AE1223" s="510"/>
      <c r="AF1223" s="510"/>
      <c r="AG1223" s="510"/>
      <c r="AH1223" s="509"/>
      <c r="AI1223" s="509"/>
      <c r="AJ1223" s="163" t="s">
        <v>2651</v>
      </c>
      <c r="AK1223" s="509"/>
      <c r="AL1223" s="513"/>
      <c r="AM1223" s="163" t="s">
        <v>10070</v>
      </c>
      <c r="AN1223" s="510"/>
      <c r="AO1223" s="509"/>
      <c r="AP1223" s="509"/>
      <c r="AQ1223" s="509"/>
      <c r="AR1223" s="509"/>
      <c r="AS1223" s="509"/>
      <c r="AT1223" s="163" t="s">
        <v>2653</v>
      </c>
      <c r="AU1223" s="507">
        <v>7703.0</v>
      </c>
      <c r="AV1223" s="507">
        <v>11.0</v>
      </c>
      <c r="AW1223" s="507">
        <v>2026.0</v>
      </c>
      <c r="AX1223" s="163" t="s">
        <v>2730</v>
      </c>
      <c r="AY1223" s="163" t="s">
        <v>3640</v>
      </c>
      <c r="AZ1223" s="163" t="s">
        <v>2655</v>
      </c>
    </row>
    <row r="1224">
      <c r="A1224" s="163" t="s">
        <v>10071</v>
      </c>
      <c r="B1224" s="163" t="s">
        <v>7742</v>
      </c>
      <c r="C1224" s="163" t="s">
        <v>2638</v>
      </c>
      <c r="D1224" s="163" t="s">
        <v>2639</v>
      </c>
      <c r="E1224" s="506">
        <v>45768.34930555556</v>
      </c>
      <c r="F1224" s="507">
        <v>2980.0</v>
      </c>
      <c r="G1224" s="163" t="s">
        <v>2640</v>
      </c>
      <c r="H1224" s="507">
        <v>2980.0</v>
      </c>
      <c r="I1224" s="163" t="s">
        <v>2640</v>
      </c>
      <c r="J1224" s="163" t="s">
        <v>2641</v>
      </c>
      <c r="K1224" s="163" t="s">
        <v>2642</v>
      </c>
      <c r="L1224" s="163" t="s">
        <v>7743</v>
      </c>
      <c r="M1224" s="163" t="s">
        <v>10072</v>
      </c>
      <c r="N1224" s="163" t="s">
        <v>2645</v>
      </c>
      <c r="O1224" s="163" t="s">
        <v>2646</v>
      </c>
      <c r="P1224" s="163" t="s">
        <v>2673</v>
      </c>
      <c r="Q1224" s="163" t="s">
        <v>2648</v>
      </c>
      <c r="R1224" s="506">
        <v>45768.347916666666</v>
      </c>
      <c r="S1224" s="509"/>
      <c r="T1224" s="509"/>
      <c r="U1224" s="163" t="s">
        <v>10073</v>
      </c>
      <c r="V1224" s="510"/>
      <c r="W1224" s="510"/>
      <c r="X1224" s="510"/>
      <c r="Y1224" s="510"/>
      <c r="Z1224" s="510"/>
      <c r="AA1224" s="510"/>
      <c r="AB1224" s="163" t="s">
        <v>7746</v>
      </c>
      <c r="AC1224" s="507">
        <v>9.011063963E9</v>
      </c>
      <c r="AD1224" s="510"/>
      <c r="AE1224" s="510"/>
      <c r="AF1224" s="510"/>
      <c r="AG1224" s="510"/>
      <c r="AH1224" s="509"/>
      <c r="AI1224" s="509"/>
      <c r="AJ1224" s="163" t="s">
        <v>2651</v>
      </c>
      <c r="AK1224" s="509"/>
      <c r="AL1224" s="513"/>
      <c r="AM1224" s="163" t="s">
        <v>7747</v>
      </c>
      <c r="AN1224" s="510"/>
      <c r="AO1224" s="509"/>
      <c r="AP1224" s="509"/>
      <c r="AQ1224" s="509"/>
      <c r="AR1224" s="509"/>
      <c r="AS1224" s="509"/>
      <c r="AT1224" s="163" t="s">
        <v>2700</v>
      </c>
      <c r="AU1224" s="507">
        <v>8489.0</v>
      </c>
      <c r="AV1224" s="507">
        <v>7.0</v>
      </c>
      <c r="AW1224" s="507">
        <v>2027.0</v>
      </c>
      <c r="AX1224" s="163" t="s">
        <v>2677</v>
      </c>
      <c r="AY1224" s="163" t="s">
        <v>2717</v>
      </c>
      <c r="AZ1224" s="163" t="s">
        <v>2655</v>
      </c>
    </row>
    <row r="1225">
      <c r="A1225" s="163" t="s">
        <v>10074</v>
      </c>
      <c r="B1225" s="163" t="s">
        <v>10075</v>
      </c>
      <c r="C1225" s="163" t="s">
        <v>2638</v>
      </c>
      <c r="D1225" s="163" t="s">
        <v>2639</v>
      </c>
      <c r="E1225" s="506">
        <v>45768.34097222222</v>
      </c>
      <c r="F1225" s="507">
        <v>2980.0</v>
      </c>
      <c r="G1225" s="163" t="s">
        <v>2640</v>
      </c>
      <c r="H1225" s="507">
        <v>2980.0</v>
      </c>
      <c r="I1225" s="163" t="s">
        <v>2640</v>
      </c>
      <c r="J1225" s="163" t="s">
        <v>2641</v>
      </c>
      <c r="K1225" s="163" t="s">
        <v>2642</v>
      </c>
      <c r="L1225" s="163" t="s">
        <v>10076</v>
      </c>
      <c r="M1225" s="163" t="s">
        <v>10077</v>
      </c>
      <c r="N1225" s="163" t="s">
        <v>2645</v>
      </c>
      <c r="O1225" s="163" t="s">
        <v>2646</v>
      </c>
      <c r="P1225" s="163" t="s">
        <v>2673</v>
      </c>
      <c r="Q1225" s="163" t="s">
        <v>2648</v>
      </c>
      <c r="R1225" s="506">
        <v>45768.339583333334</v>
      </c>
      <c r="S1225" s="509"/>
      <c r="T1225" s="509"/>
      <c r="U1225" s="163" t="s">
        <v>10078</v>
      </c>
      <c r="V1225" s="510"/>
      <c r="W1225" s="510"/>
      <c r="X1225" s="510"/>
      <c r="Y1225" s="510"/>
      <c r="Z1225" s="510"/>
      <c r="AA1225" s="510"/>
      <c r="AB1225" s="163" t="s">
        <v>10079</v>
      </c>
      <c r="AC1225" s="507">
        <v>9.037121646E9</v>
      </c>
      <c r="AD1225" s="510"/>
      <c r="AE1225" s="509"/>
      <c r="AF1225" s="509"/>
      <c r="AG1225" s="509"/>
      <c r="AH1225" s="509"/>
      <c r="AI1225" s="509"/>
      <c r="AJ1225" s="163" t="s">
        <v>2651</v>
      </c>
      <c r="AK1225" s="509"/>
      <c r="AL1225" s="509"/>
      <c r="AM1225" s="163" t="s">
        <v>10080</v>
      </c>
      <c r="AN1225" s="510"/>
      <c r="AO1225" s="509"/>
      <c r="AP1225" s="509"/>
      <c r="AQ1225" s="509"/>
      <c r="AR1225" s="509"/>
      <c r="AS1225" s="509"/>
      <c r="AT1225" s="163" t="s">
        <v>2653</v>
      </c>
      <c r="AU1225" s="507">
        <v>2793.0</v>
      </c>
      <c r="AV1225" s="507">
        <v>4.0</v>
      </c>
      <c r="AW1225" s="507">
        <v>2029.0</v>
      </c>
      <c r="AX1225" s="163" t="s">
        <v>2677</v>
      </c>
      <c r="AY1225" s="163" t="s">
        <v>2717</v>
      </c>
      <c r="AZ1225" s="163" t="s">
        <v>2655</v>
      </c>
    </row>
    <row r="1226">
      <c r="A1226" s="163" t="s">
        <v>10081</v>
      </c>
      <c r="B1226" s="163" t="s">
        <v>10082</v>
      </c>
      <c r="C1226" s="163" t="s">
        <v>2638</v>
      </c>
      <c r="D1226" s="163" t="s">
        <v>2639</v>
      </c>
      <c r="E1226" s="506">
        <v>45768.33472222222</v>
      </c>
      <c r="F1226" s="507">
        <v>2980.0</v>
      </c>
      <c r="G1226" s="163" t="s">
        <v>2640</v>
      </c>
      <c r="H1226" s="507">
        <v>2980.0</v>
      </c>
      <c r="I1226" s="163" t="s">
        <v>2640</v>
      </c>
      <c r="J1226" s="163" t="s">
        <v>2641</v>
      </c>
      <c r="K1226" s="163" t="s">
        <v>2642</v>
      </c>
      <c r="L1226" s="163" t="s">
        <v>10083</v>
      </c>
      <c r="M1226" s="163" t="s">
        <v>10084</v>
      </c>
      <c r="N1226" s="163" t="s">
        <v>2645</v>
      </c>
      <c r="O1226" s="163" t="s">
        <v>2646</v>
      </c>
      <c r="P1226" s="163" t="s">
        <v>2683</v>
      </c>
      <c r="Q1226" s="163" t="s">
        <v>2648</v>
      </c>
      <c r="R1226" s="506">
        <v>45768.33263888889</v>
      </c>
      <c r="S1226" s="509"/>
      <c r="T1226" s="509"/>
      <c r="U1226" s="163" t="s">
        <v>10085</v>
      </c>
      <c r="V1226" s="510"/>
      <c r="W1226" s="510"/>
      <c r="X1226" s="510"/>
      <c r="Y1226" s="510"/>
      <c r="Z1226" s="510"/>
      <c r="AA1226" s="510"/>
      <c r="AB1226" s="163" t="s">
        <v>10086</v>
      </c>
      <c r="AC1226" s="507">
        <v>9.057336792E9</v>
      </c>
      <c r="AD1226" s="510"/>
      <c r="AE1226" s="510"/>
      <c r="AF1226" s="510"/>
      <c r="AG1226" s="510"/>
      <c r="AH1226" s="510"/>
      <c r="AI1226" s="509"/>
      <c r="AJ1226" s="163" t="s">
        <v>2651</v>
      </c>
      <c r="AK1226" s="512"/>
      <c r="AL1226" s="513"/>
      <c r="AM1226" s="163" t="s">
        <v>10087</v>
      </c>
      <c r="AN1226" s="510"/>
      <c r="AO1226" s="509"/>
      <c r="AP1226" s="509"/>
      <c r="AQ1226" s="509"/>
      <c r="AR1226" s="509"/>
      <c r="AS1226" s="509"/>
      <c r="AT1226" s="163" t="s">
        <v>2653</v>
      </c>
      <c r="AU1226" s="507">
        <v>7771.0</v>
      </c>
      <c r="AV1226" s="507">
        <v>3.0</v>
      </c>
      <c r="AW1226" s="507">
        <v>2030.0</v>
      </c>
      <c r="AX1226" s="163" t="s">
        <v>2687</v>
      </c>
      <c r="AY1226" s="163" t="s">
        <v>2688</v>
      </c>
      <c r="AZ1226" s="163" t="s">
        <v>2655</v>
      </c>
    </row>
    <row r="1227">
      <c r="A1227" s="163" t="s">
        <v>10088</v>
      </c>
      <c r="B1227" s="163" t="s">
        <v>10089</v>
      </c>
      <c r="C1227" s="163" t="s">
        <v>2638</v>
      </c>
      <c r="D1227" s="163" t="s">
        <v>2639</v>
      </c>
      <c r="E1227" s="506">
        <v>45768.32986111111</v>
      </c>
      <c r="F1227" s="507">
        <v>9800.0</v>
      </c>
      <c r="G1227" s="163" t="s">
        <v>2640</v>
      </c>
      <c r="H1227" s="507">
        <v>9800.0</v>
      </c>
      <c r="I1227" s="163" t="s">
        <v>2640</v>
      </c>
      <c r="J1227" s="163" t="s">
        <v>2641</v>
      </c>
      <c r="K1227" s="163" t="s">
        <v>2642</v>
      </c>
      <c r="L1227" s="163" t="s">
        <v>10090</v>
      </c>
      <c r="M1227" s="163" t="s">
        <v>10091</v>
      </c>
      <c r="N1227" s="163" t="s">
        <v>2645</v>
      </c>
      <c r="O1227" s="163" t="s">
        <v>2646</v>
      </c>
      <c r="P1227" s="163" t="s">
        <v>2647</v>
      </c>
      <c r="Q1227" s="163" t="s">
        <v>2648</v>
      </c>
      <c r="R1227" s="506">
        <v>45768.32986111111</v>
      </c>
      <c r="S1227" s="509"/>
      <c r="T1227" s="509"/>
      <c r="U1227" s="163" t="s">
        <v>10092</v>
      </c>
      <c r="V1227" s="510"/>
      <c r="W1227" s="510"/>
      <c r="X1227" s="510"/>
      <c r="Y1227" s="510"/>
      <c r="Z1227" s="510"/>
      <c r="AA1227" s="510"/>
      <c r="AB1227" s="163" t="s">
        <v>10093</v>
      </c>
      <c r="AC1227" s="507">
        <v>9.036034578E9</v>
      </c>
      <c r="AD1227" s="510"/>
      <c r="AE1227" s="509"/>
      <c r="AF1227" s="509"/>
      <c r="AG1227" s="509"/>
      <c r="AH1227" s="509"/>
      <c r="AI1227" s="509"/>
      <c r="AJ1227" s="163" t="s">
        <v>2651</v>
      </c>
      <c r="AK1227" s="509"/>
      <c r="AL1227" s="509"/>
      <c r="AM1227" s="163" t="s">
        <v>10094</v>
      </c>
      <c r="AN1227" s="510"/>
      <c r="AO1227" s="509"/>
      <c r="AP1227" s="509"/>
      <c r="AQ1227" s="509"/>
      <c r="AR1227" s="509"/>
      <c r="AS1227" s="509"/>
      <c r="AT1227" s="163" t="s">
        <v>2653</v>
      </c>
      <c r="AU1227" s="507">
        <v>1090.0</v>
      </c>
      <c r="AV1227" s="507">
        <v>6.0</v>
      </c>
      <c r="AW1227" s="507">
        <v>2026.0</v>
      </c>
      <c r="AX1227" s="163" t="s">
        <v>2730</v>
      </c>
      <c r="AY1227" s="163" t="s">
        <v>10095</v>
      </c>
      <c r="AZ1227" s="163" t="s">
        <v>2655</v>
      </c>
    </row>
    <row r="1228">
      <c r="A1228" s="163" t="s">
        <v>10096</v>
      </c>
      <c r="B1228" s="163" t="s">
        <v>10089</v>
      </c>
      <c r="C1228" s="163" t="s">
        <v>2638</v>
      </c>
      <c r="D1228" s="163" t="s">
        <v>2639</v>
      </c>
      <c r="E1228" s="506">
        <v>45768.322916666664</v>
      </c>
      <c r="F1228" s="507">
        <v>2980.0</v>
      </c>
      <c r="G1228" s="163" t="s">
        <v>2640</v>
      </c>
      <c r="H1228" s="507">
        <v>2980.0</v>
      </c>
      <c r="I1228" s="163" t="s">
        <v>2640</v>
      </c>
      <c r="J1228" s="163" t="s">
        <v>2641</v>
      </c>
      <c r="K1228" s="163" t="s">
        <v>2642</v>
      </c>
      <c r="L1228" s="163" t="s">
        <v>10090</v>
      </c>
      <c r="M1228" s="163" t="s">
        <v>10097</v>
      </c>
      <c r="N1228" s="163" t="s">
        <v>2645</v>
      </c>
      <c r="O1228" s="163" t="s">
        <v>2646</v>
      </c>
      <c r="P1228" s="163" t="s">
        <v>2647</v>
      </c>
      <c r="Q1228" s="163" t="s">
        <v>2648</v>
      </c>
      <c r="R1228" s="506">
        <v>45768.322222222225</v>
      </c>
      <c r="S1228" s="509"/>
      <c r="T1228" s="509"/>
      <c r="U1228" s="163" t="s">
        <v>10098</v>
      </c>
      <c r="V1228" s="510"/>
      <c r="W1228" s="510"/>
      <c r="X1228" s="510"/>
      <c r="Y1228" s="510"/>
      <c r="Z1228" s="510"/>
      <c r="AA1228" s="510"/>
      <c r="AB1228" s="163" t="s">
        <v>10093</v>
      </c>
      <c r="AC1228" s="507">
        <v>9.036034578E9</v>
      </c>
      <c r="AD1228" s="510"/>
      <c r="AE1228" s="509"/>
      <c r="AF1228" s="509"/>
      <c r="AG1228" s="509"/>
      <c r="AH1228" s="509"/>
      <c r="AI1228" s="509"/>
      <c r="AJ1228" s="163" t="s">
        <v>2651</v>
      </c>
      <c r="AK1228" s="509"/>
      <c r="AL1228" s="509"/>
      <c r="AM1228" s="163" t="s">
        <v>10094</v>
      </c>
      <c r="AN1228" s="510"/>
      <c r="AO1228" s="510"/>
      <c r="AP1228" s="509"/>
      <c r="AQ1228" s="509"/>
      <c r="AR1228" s="509"/>
      <c r="AS1228" s="509"/>
      <c r="AT1228" s="163" t="s">
        <v>2653</v>
      </c>
      <c r="AU1228" s="507">
        <v>1090.0</v>
      </c>
      <c r="AV1228" s="507">
        <v>6.0</v>
      </c>
      <c r="AW1228" s="507">
        <v>2026.0</v>
      </c>
      <c r="AX1228" s="163" t="s">
        <v>2730</v>
      </c>
      <c r="AY1228" s="163" t="s">
        <v>10095</v>
      </c>
      <c r="AZ1228" s="163" t="s">
        <v>2655</v>
      </c>
    </row>
    <row r="1229">
      <c r="A1229" s="163" t="s">
        <v>10099</v>
      </c>
      <c r="B1229" s="163" t="s">
        <v>10100</v>
      </c>
      <c r="C1229" s="163" t="s">
        <v>2638</v>
      </c>
      <c r="D1229" s="163" t="s">
        <v>2639</v>
      </c>
      <c r="E1229" s="506">
        <v>45768.30972222222</v>
      </c>
      <c r="F1229" s="507">
        <v>9800.0</v>
      </c>
      <c r="G1229" s="163" t="s">
        <v>2640</v>
      </c>
      <c r="H1229" s="507">
        <v>9800.0</v>
      </c>
      <c r="I1229" s="163" t="s">
        <v>2640</v>
      </c>
      <c r="J1229" s="163" t="s">
        <v>2641</v>
      </c>
      <c r="K1229" s="163" t="s">
        <v>2642</v>
      </c>
      <c r="L1229" s="163" t="s">
        <v>10101</v>
      </c>
      <c r="M1229" s="163" t="s">
        <v>10102</v>
      </c>
      <c r="N1229" s="163" t="s">
        <v>2645</v>
      </c>
      <c r="O1229" s="163" t="s">
        <v>2646</v>
      </c>
      <c r="P1229" s="163" t="s">
        <v>2683</v>
      </c>
      <c r="Q1229" s="163" t="s">
        <v>2648</v>
      </c>
      <c r="R1229" s="506">
        <v>45768.30763888889</v>
      </c>
      <c r="S1229" s="509"/>
      <c r="T1229" s="509"/>
      <c r="U1229" s="163" t="s">
        <v>10103</v>
      </c>
      <c r="V1229" s="510"/>
      <c r="W1229" s="510"/>
      <c r="X1229" s="510"/>
      <c r="Y1229" s="510"/>
      <c r="Z1229" s="510"/>
      <c r="AA1229" s="510"/>
      <c r="AB1229" s="163" t="s">
        <v>10104</v>
      </c>
      <c r="AC1229" s="507">
        <v>9.079139957E9</v>
      </c>
      <c r="AD1229" s="163" t="s">
        <v>10105</v>
      </c>
      <c r="AE1229" s="507">
        <v>9800.0</v>
      </c>
      <c r="AF1229" s="163" t="s">
        <v>2640</v>
      </c>
      <c r="AG1229" s="163" t="s">
        <v>2798</v>
      </c>
      <c r="AH1229" s="509"/>
      <c r="AI1229" s="509"/>
      <c r="AJ1229" s="163" t="s">
        <v>2651</v>
      </c>
      <c r="AK1229" s="514">
        <v>45798.0</v>
      </c>
      <c r="AL1229" s="506">
        <v>45768.30763888889</v>
      </c>
      <c r="AM1229" s="163" t="s">
        <v>10106</v>
      </c>
      <c r="AN1229" s="510"/>
      <c r="AO1229" s="509"/>
      <c r="AP1229" s="509"/>
      <c r="AQ1229" s="509"/>
      <c r="AR1229" s="509"/>
      <c r="AS1229" s="509"/>
      <c r="AT1229" s="163" t="s">
        <v>2653</v>
      </c>
      <c r="AU1229" s="507">
        <v>5503.0</v>
      </c>
      <c r="AV1229" s="507">
        <v>1.0</v>
      </c>
      <c r="AW1229" s="507">
        <v>2027.0</v>
      </c>
      <c r="AX1229" s="163" t="s">
        <v>2687</v>
      </c>
      <c r="AY1229" s="163" t="s">
        <v>2688</v>
      </c>
      <c r="AZ1229" s="163" t="s">
        <v>2655</v>
      </c>
    </row>
    <row r="1230">
      <c r="A1230" s="163" t="s">
        <v>10107</v>
      </c>
      <c r="B1230" s="163" t="s">
        <v>10108</v>
      </c>
      <c r="C1230" s="163" t="s">
        <v>2638</v>
      </c>
      <c r="D1230" s="163" t="s">
        <v>2639</v>
      </c>
      <c r="E1230" s="506">
        <v>45768.30972222222</v>
      </c>
      <c r="F1230" s="507">
        <v>9800.0</v>
      </c>
      <c r="G1230" s="163" t="s">
        <v>2640</v>
      </c>
      <c r="H1230" s="507">
        <v>9800.0</v>
      </c>
      <c r="I1230" s="163" t="s">
        <v>2640</v>
      </c>
      <c r="J1230" s="163" t="s">
        <v>2641</v>
      </c>
      <c r="K1230" s="163" t="s">
        <v>2642</v>
      </c>
      <c r="L1230" s="163" t="s">
        <v>10109</v>
      </c>
      <c r="M1230" s="163" t="s">
        <v>10110</v>
      </c>
      <c r="N1230" s="163" t="s">
        <v>2645</v>
      </c>
      <c r="O1230" s="163" t="s">
        <v>2646</v>
      </c>
      <c r="P1230" s="163" t="s">
        <v>2673</v>
      </c>
      <c r="Q1230" s="163" t="s">
        <v>2648</v>
      </c>
      <c r="R1230" s="506">
        <v>45768.30763888889</v>
      </c>
      <c r="S1230" s="509"/>
      <c r="T1230" s="509"/>
      <c r="U1230" s="163" t="s">
        <v>10111</v>
      </c>
      <c r="V1230" s="510"/>
      <c r="W1230" s="510"/>
      <c r="X1230" s="510"/>
      <c r="Y1230" s="510"/>
      <c r="Z1230" s="510"/>
      <c r="AA1230" s="510"/>
      <c r="AB1230" s="163" t="s">
        <v>10112</v>
      </c>
      <c r="AC1230" s="507">
        <v>9.059840864E9</v>
      </c>
      <c r="AD1230" s="163" t="s">
        <v>10113</v>
      </c>
      <c r="AE1230" s="507">
        <v>9800.0</v>
      </c>
      <c r="AF1230" s="163" t="s">
        <v>2640</v>
      </c>
      <c r="AG1230" s="163" t="s">
        <v>2798</v>
      </c>
      <c r="AH1230" s="509"/>
      <c r="AI1230" s="509"/>
      <c r="AJ1230" s="163" t="s">
        <v>2651</v>
      </c>
      <c r="AK1230" s="514">
        <v>45798.0</v>
      </c>
      <c r="AL1230" s="506">
        <v>45768.30763888889</v>
      </c>
      <c r="AM1230" s="163" t="s">
        <v>10114</v>
      </c>
      <c r="AN1230" s="510"/>
      <c r="AO1230" s="510"/>
      <c r="AP1230" s="509"/>
      <c r="AQ1230" s="509"/>
      <c r="AR1230" s="509"/>
      <c r="AS1230" s="509"/>
      <c r="AT1230" s="163" t="s">
        <v>2700</v>
      </c>
      <c r="AU1230" s="507">
        <v>3640.0</v>
      </c>
      <c r="AV1230" s="507">
        <v>3.0</v>
      </c>
      <c r="AW1230" s="507">
        <v>2030.0</v>
      </c>
      <c r="AX1230" s="163" t="s">
        <v>2677</v>
      </c>
      <c r="AY1230" s="163" t="s">
        <v>2717</v>
      </c>
      <c r="AZ1230" s="163" t="s">
        <v>2655</v>
      </c>
    </row>
    <row r="1231">
      <c r="A1231" s="163" t="s">
        <v>10115</v>
      </c>
      <c r="B1231" s="163" t="s">
        <v>10116</v>
      </c>
      <c r="C1231" s="163" t="s">
        <v>2638</v>
      </c>
      <c r="D1231" s="163" t="s">
        <v>2639</v>
      </c>
      <c r="E1231" s="506">
        <v>45768.30972222222</v>
      </c>
      <c r="F1231" s="507">
        <v>9800.0</v>
      </c>
      <c r="G1231" s="163" t="s">
        <v>2640</v>
      </c>
      <c r="H1231" s="507">
        <v>9800.0</v>
      </c>
      <c r="I1231" s="163" t="s">
        <v>2640</v>
      </c>
      <c r="J1231" s="163" t="s">
        <v>2641</v>
      </c>
      <c r="K1231" s="163" t="s">
        <v>2642</v>
      </c>
      <c r="L1231" s="163" t="s">
        <v>10117</v>
      </c>
      <c r="M1231" s="163" t="s">
        <v>10118</v>
      </c>
      <c r="N1231" s="163" t="s">
        <v>2645</v>
      </c>
      <c r="O1231" s="163" t="s">
        <v>2646</v>
      </c>
      <c r="P1231" s="163" t="s">
        <v>2673</v>
      </c>
      <c r="Q1231" s="163" t="s">
        <v>2648</v>
      </c>
      <c r="R1231" s="506">
        <v>45768.30763888889</v>
      </c>
      <c r="S1231" s="509"/>
      <c r="T1231" s="509"/>
      <c r="U1231" s="163" t="s">
        <v>10119</v>
      </c>
      <c r="V1231" s="510"/>
      <c r="W1231" s="510"/>
      <c r="X1231" s="510"/>
      <c r="Y1231" s="510"/>
      <c r="Z1231" s="510"/>
      <c r="AA1231" s="510"/>
      <c r="AB1231" s="163" t="s">
        <v>10120</v>
      </c>
      <c r="AC1231" s="507">
        <v>7.083396738E9</v>
      </c>
      <c r="AD1231" s="163" t="s">
        <v>10121</v>
      </c>
      <c r="AE1231" s="507">
        <v>9800.0</v>
      </c>
      <c r="AF1231" s="163" t="s">
        <v>2640</v>
      </c>
      <c r="AG1231" s="163" t="s">
        <v>2798</v>
      </c>
      <c r="AH1231" s="509"/>
      <c r="AI1231" s="509"/>
      <c r="AJ1231" s="163" t="s">
        <v>2651</v>
      </c>
      <c r="AK1231" s="514">
        <v>45798.0</v>
      </c>
      <c r="AL1231" s="506">
        <v>45768.30763888889</v>
      </c>
      <c r="AM1231" s="163" t="s">
        <v>10122</v>
      </c>
      <c r="AN1231" s="510"/>
      <c r="AO1231" s="509"/>
      <c r="AP1231" s="509"/>
      <c r="AQ1231" s="509"/>
      <c r="AR1231" s="509"/>
      <c r="AS1231" s="509"/>
      <c r="AT1231" s="163" t="s">
        <v>2700</v>
      </c>
      <c r="AU1231" s="507">
        <v>4813.0</v>
      </c>
      <c r="AV1231" s="507">
        <v>7.0</v>
      </c>
      <c r="AW1231" s="507">
        <v>2029.0</v>
      </c>
      <c r="AX1231" s="163" t="s">
        <v>2677</v>
      </c>
      <c r="AY1231" s="163" t="s">
        <v>3444</v>
      </c>
      <c r="AZ1231" s="163" t="s">
        <v>2655</v>
      </c>
    </row>
    <row r="1232">
      <c r="A1232" s="163" t="s">
        <v>10123</v>
      </c>
      <c r="B1232" s="163" t="s">
        <v>10124</v>
      </c>
      <c r="C1232" s="163" t="s">
        <v>2638</v>
      </c>
      <c r="D1232" s="163" t="s">
        <v>2639</v>
      </c>
      <c r="E1232" s="506">
        <v>45768.30972222222</v>
      </c>
      <c r="F1232" s="507">
        <v>9800.0</v>
      </c>
      <c r="G1232" s="163" t="s">
        <v>2640</v>
      </c>
      <c r="H1232" s="507">
        <v>9800.0</v>
      </c>
      <c r="I1232" s="163" t="s">
        <v>2640</v>
      </c>
      <c r="J1232" s="163" t="s">
        <v>2641</v>
      </c>
      <c r="K1232" s="163" t="s">
        <v>2642</v>
      </c>
      <c r="L1232" s="163" t="s">
        <v>10125</v>
      </c>
      <c r="M1232" s="163" t="s">
        <v>10126</v>
      </c>
      <c r="N1232" s="163" t="s">
        <v>2645</v>
      </c>
      <c r="O1232" s="163" t="s">
        <v>2646</v>
      </c>
      <c r="P1232" s="163" t="s">
        <v>2673</v>
      </c>
      <c r="Q1232" s="163" t="s">
        <v>2648</v>
      </c>
      <c r="R1232" s="506">
        <v>45768.30763888889</v>
      </c>
      <c r="S1232" s="509"/>
      <c r="T1232" s="509"/>
      <c r="U1232" s="163" t="s">
        <v>10127</v>
      </c>
      <c r="V1232" s="510"/>
      <c r="W1232" s="510"/>
      <c r="X1232" s="510"/>
      <c r="Y1232" s="510"/>
      <c r="Z1232" s="510"/>
      <c r="AA1232" s="510"/>
      <c r="AB1232" s="163" t="s">
        <v>10128</v>
      </c>
      <c r="AC1232" s="507">
        <v>8.092708639E9</v>
      </c>
      <c r="AD1232" s="163" t="s">
        <v>10129</v>
      </c>
      <c r="AE1232" s="507">
        <v>9800.0</v>
      </c>
      <c r="AF1232" s="163" t="s">
        <v>2640</v>
      </c>
      <c r="AG1232" s="163" t="s">
        <v>2798</v>
      </c>
      <c r="AH1232" s="509"/>
      <c r="AI1232" s="509"/>
      <c r="AJ1232" s="163" t="s">
        <v>2651</v>
      </c>
      <c r="AK1232" s="514">
        <v>45798.0</v>
      </c>
      <c r="AL1232" s="506">
        <v>45768.30763888889</v>
      </c>
      <c r="AM1232" s="163" t="s">
        <v>10130</v>
      </c>
      <c r="AN1232" s="510"/>
      <c r="AO1232" s="509"/>
      <c r="AP1232" s="509"/>
      <c r="AQ1232" s="509"/>
      <c r="AR1232" s="509"/>
      <c r="AS1232" s="509"/>
      <c r="AT1232" s="163" t="s">
        <v>2700</v>
      </c>
      <c r="AU1232" s="507">
        <v>4068.0</v>
      </c>
      <c r="AV1232" s="507">
        <v>5.0</v>
      </c>
      <c r="AW1232" s="507">
        <v>2031.0</v>
      </c>
      <c r="AX1232" s="163" t="s">
        <v>2677</v>
      </c>
      <c r="AY1232" s="163" t="s">
        <v>2709</v>
      </c>
      <c r="AZ1232" s="163" t="s">
        <v>2655</v>
      </c>
    </row>
    <row r="1233">
      <c r="A1233" s="163" t="s">
        <v>10131</v>
      </c>
      <c r="B1233" s="163" t="s">
        <v>10132</v>
      </c>
      <c r="C1233" s="163" t="s">
        <v>2638</v>
      </c>
      <c r="D1233" s="163" t="s">
        <v>2639</v>
      </c>
      <c r="E1233" s="506">
        <v>45768.308333333334</v>
      </c>
      <c r="F1233" s="507">
        <v>9800.0</v>
      </c>
      <c r="G1233" s="163" t="s">
        <v>2640</v>
      </c>
      <c r="H1233" s="507">
        <v>9800.0</v>
      </c>
      <c r="I1233" s="163" t="s">
        <v>2640</v>
      </c>
      <c r="J1233" s="163" t="s">
        <v>2641</v>
      </c>
      <c r="K1233" s="163" t="s">
        <v>2642</v>
      </c>
      <c r="L1233" s="163" t="s">
        <v>10133</v>
      </c>
      <c r="M1233" s="163" t="s">
        <v>10134</v>
      </c>
      <c r="N1233" s="163" t="s">
        <v>2645</v>
      </c>
      <c r="O1233" s="163" t="s">
        <v>2646</v>
      </c>
      <c r="P1233" s="163" t="s">
        <v>2673</v>
      </c>
      <c r="Q1233" s="163" t="s">
        <v>2648</v>
      </c>
      <c r="R1233" s="506">
        <v>45768.30763888889</v>
      </c>
      <c r="S1233" s="509"/>
      <c r="T1233" s="509"/>
      <c r="U1233" s="163" t="s">
        <v>10135</v>
      </c>
      <c r="V1233" s="510"/>
      <c r="W1233" s="510"/>
      <c r="X1233" s="510"/>
      <c r="Y1233" s="510"/>
      <c r="Z1233" s="510"/>
      <c r="AA1233" s="510"/>
      <c r="AB1233" s="163" t="s">
        <v>10136</v>
      </c>
      <c r="AC1233" s="507">
        <v>9.025250212E9</v>
      </c>
      <c r="AD1233" s="163" t="s">
        <v>10137</v>
      </c>
      <c r="AE1233" s="507">
        <v>9800.0</v>
      </c>
      <c r="AF1233" s="163" t="s">
        <v>2640</v>
      </c>
      <c r="AG1233" s="163" t="s">
        <v>2798</v>
      </c>
      <c r="AH1233" s="509"/>
      <c r="AI1233" s="509"/>
      <c r="AJ1233" s="163" t="s">
        <v>2651</v>
      </c>
      <c r="AK1233" s="514">
        <v>45798.0</v>
      </c>
      <c r="AL1233" s="506">
        <v>45768.30763888889</v>
      </c>
      <c r="AM1233" s="163" t="s">
        <v>10138</v>
      </c>
      <c r="AN1233" s="510"/>
      <c r="AO1233" s="509"/>
      <c r="AP1233" s="509"/>
      <c r="AQ1233" s="509"/>
      <c r="AR1233" s="509"/>
      <c r="AS1233" s="509"/>
      <c r="AT1233" s="163" t="s">
        <v>2653</v>
      </c>
      <c r="AU1233" s="507">
        <v>3083.0</v>
      </c>
      <c r="AV1233" s="507">
        <v>7.0</v>
      </c>
      <c r="AW1233" s="507">
        <v>2028.0</v>
      </c>
      <c r="AX1233" s="163" t="s">
        <v>2687</v>
      </c>
      <c r="AY1233" s="163" t="s">
        <v>2800</v>
      </c>
      <c r="AZ1233" s="163" t="s">
        <v>2655</v>
      </c>
    </row>
    <row r="1234">
      <c r="A1234" s="163" t="s">
        <v>10139</v>
      </c>
      <c r="B1234" s="163" t="s">
        <v>10140</v>
      </c>
      <c r="C1234" s="163" t="s">
        <v>2638</v>
      </c>
      <c r="D1234" s="163" t="s">
        <v>2639</v>
      </c>
      <c r="E1234" s="506">
        <v>45768.30763888889</v>
      </c>
      <c r="F1234" s="507">
        <v>9800.0</v>
      </c>
      <c r="G1234" s="163" t="s">
        <v>2640</v>
      </c>
      <c r="H1234" s="507">
        <v>9800.0</v>
      </c>
      <c r="I1234" s="163" t="s">
        <v>2640</v>
      </c>
      <c r="J1234" s="163" t="s">
        <v>2641</v>
      </c>
      <c r="K1234" s="163" t="s">
        <v>2642</v>
      </c>
      <c r="L1234" s="163" t="s">
        <v>10141</v>
      </c>
      <c r="M1234" s="163" t="s">
        <v>10142</v>
      </c>
      <c r="N1234" s="163" t="s">
        <v>2645</v>
      </c>
      <c r="O1234" s="163" t="s">
        <v>2646</v>
      </c>
      <c r="P1234" s="163" t="s">
        <v>2660</v>
      </c>
      <c r="Q1234" s="163" t="s">
        <v>2648</v>
      </c>
      <c r="R1234" s="506">
        <v>45768.30763888889</v>
      </c>
      <c r="S1234" s="509"/>
      <c r="T1234" s="509"/>
      <c r="U1234" s="163" t="s">
        <v>10143</v>
      </c>
      <c r="V1234" s="510"/>
      <c r="W1234" s="510"/>
      <c r="X1234" s="510"/>
      <c r="Y1234" s="510"/>
      <c r="Z1234" s="510"/>
      <c r="AA1234" s="510"/>
      <c r="AB1234" s="163" t="s">
        <v>10144</v>
      </c>
      <c r="AC1234" s="507">
        <v>8.03995243E9</v>
      </c>
      <c r="AD1234" s="163" t="s">
        <v>10145</v>
      </c>
      <c r="AE1234" s="507">
        <v>9800.0</v>
      </c>
      <c r="AF1234" s="163" t="s">
        <v>2640</v>
      </c>
      <c r="AG1234" s="163" t="s">
        <v>2798</v>
      </c>
      <c r="AH1234" s="509"/>
      <c r="AI1234" s="509"/>
      <c r="AJ1234" s="163" t="s">
        <v>2651</v>
      </c>
      <c r="AK1234" s="514">
        <v>45798.0</v>
      </c>
      <c r="AL1234" s="506">
        <v>45768.30763888889</v>
      </c>
      <c r="AM1234" s="163" t="s">
        <v>10146</v>
      </c>
      <c r="AN1234" s="510"/>
      <c r="AO1234" s="509"/>
      <c r="AP1234" s="509"/>
      <c r="AQ1234" s="509"/>
      <c r="AR1234" s="509"/>
      <c r="AS1234" s="509"/>
      <c r="AT1234" s="163" t="s">
        <v>2653</v>
      </c>
      <c r="AU1234" s="507">
        <v>9009.0</v>
      </c>
      <c r="AV1234" s="507">
        <v>10.0</v>
      </c>
      <c r="AW1234" s="507">
        <v>2025.0</v>
      </c>
      <c r="AX1234" s="163" t="s">
        <v>2664</v>
      </c>
      <c r="AY1234" s="163" t="s">
        <v>3133</v>
      </c>
      <c r="AZ1234" s="163" t="s">
        <v>2655</v>
      </c>
    </row>
    <row r="1235">
      <c r="A1235" s="163" t="s">
        <v>10147</v>
      </c>
      <c r="B1235" s="163" t="s">
        <v>10148</v>
      </c>
      <c r="C1235" s="163" t="s">
        <v>2638</v>
      </c>
      <c r="D1235" s="163" t="s">
        <v>2639</v>
      </c>
      <c r="E1235" s="506">
        <v>45768.30763888889</v>
      </c>
      <c r="F1235" s="507">
        <v>9800.0</v>
      </c>
      <c r="G1235" s="163" t="s">
        <v>2640</v>
      </c>
      <c r="H1235" s="507">
        <v>9800.0</v>
      </c>
      <c r="I1235" s="163" t="s">
        <v>2640</v>
      </c>
      <c r="J1235" s="163" t="s">
        <v>2641</v>
      </c>
      <c r="K1235" s="163" t="s">
        <v>2642</v>
      </c>
      <c r="L1235" s="163" t="s">
        <v>10149</v>
      </c>
      <c r="M1235" s="163" t="s">
        <v>10150</v>
      </c>
      <c r="N1235" s="163" t="s">
        <v>2645</v>
      </c>
      <c r="O1235" s="163" t="s">
        <v>2646</v>
      </c>
      <c r="P1235" s="163" t="s">
        <v>2647</v>
      </c>
      <c r="Q1235" s="163" t="s">
        <v>2648</v>
      </c>
      <c r="R1235" s="506">
        <v>45768.30763888889</v>
      </c>
      <c r="S1235" s="509"/>
      <c r="T1235" s="509"/>
      <c r="U1235" s="163" t="s">
        <v>10151</v>
      </c>
      <c r="V1235" s="510"/>
      <c r="W1235" s="510"/>
      <c r="X1235" s="510"/>
      <c r="Y1235" s="510"/>
      <c r="Z1235" s="510"/>
      <c r="AA1235" s="510"/>
      <c r="AB1235" s="163" t="s">
        <v>10152</v>
      </c>
      <c r="AC1235" s="507">
        <v>8.092044615E9</v>
      </c>
      <c r="AD1235" s="163" t="s">
        <v>10153</v>
      </c>
      <c r="AE1235" s="507">
        <v>9800.0</v>
      </c>
      <c r="AF1235" s="163" t="s">
        <v>2640</v>
      </c>
      <c r="AG1235" s="163" t="s">
        <v>2798</v>
      </c>
      <c r="AH1235" s="509"/>
      <c r="AI1235" s="509"/>
      <c r="AJ1235" s="163" t="s">
        <v>2651</v>
      </c>
      <c r="AK1235" s="514">
        <v>45798.0</v>
      </c>
      <c r="AL1235" s="506">
        <v>45768.30763888889</v>
      </c>
      <c r="AM1235" s="163" t="s">
        <v>10154</v>
      </c>
      <c r="AN1235" s="510"/>
      <c r="AO1235" s="509"/>
      <c r="AP1235" s="509"/>
      <c r="AQ1235" s="509"/>
      <c r="AR1235" s="509"/>
      <c r="AS1235" s="509"/>
      <c r="AT1235" s="163" t="s">
        <v>2700</v>
      </c>
      <c r="AU1235" s="507">
        <v>1082.0</v>
      </c>
      <c r="AV1235" s="507">
        <v>11.0</v>
      </c>
      <c r="AW1235" s="507">
        <v>2030.0</v>
      </c>
      <c r="AX1235" s="510"/>
      <c r="AY1235" s="510"/>
      <c r="AZ1235" s="163" t="s">
        <v>2655</v>
      </c>
    </row>
    <row r="1236">
      <c r="A1236" s="163" t="s">
        <v>10155</v>
      </c>
      <c r="B1236" s="163" t="s">
        <v>10156</v>
      </c>
      <c r="C1236" s="163" t="s">
        <v>2638</v>
      </c>
      <c r="D1236" s="163" t="s">
        <v>2639</v>
      </c>
      <c r="E1236" s="506">
        <v>45768.30763888889</v>
      </c>
      <c r="F1236" s="507">
        <v>9800.0</v>
      </c>
      <c r="G1236" s="163" t="s">
        <v>2640</v>
      </c>
      <c r="H1236" s="507">
        <v>9800.0</v>
      </c>
      <c r="I1236" s="163" t="s">
        <v>2640</v>
      </c>
      <c r="J1236" s="163" t="s">
        <v>2641</v>
      </c>
      <c r="K1236" s="163" t="s">
        <v>2642</v>
      </c>
      <c r="L1236" s="163" t="s">
        <v>10157</v>
      </c>
      <c r="M1236" s="163" t="s">
        <v>10158</v>
      </c>
      <c r="N1236" s="163" t="s">
        <v>2645</v>
      </c>
      <c r="O1236" s="163" t="s">
        <v>2646</v>
      </c>
      <c r="P1236" s="163" t="s">
        <v>2647</v>
      </c>
      <c r="Q1236" s="163" t="s">
        <v>2648</v>
      </c>
      <c r="R1236" s="506">
        <v>45768.30763888889</v>
      </c>
      <c r="S1236" s="509"/>
      <c r="T1236" s="509"/>
      <c r="U1236" s="163" t="s">
        <v>3462</v>
      </c>
      <c r="V1236" s="510"/>
      <c r="W1236" s="510"/>
      <c r="X1236" s="510"/>
      <c r="Y1236" s="510"/>
      <c r="Z1236" s="510"/>
      <c r="AA1236" s="510"/>
      <c r="AB1236" s="163" t="s">
        <v>10159</v>
      </c>
      <c r="AC1236" s="507">
        <v>9.070402767E9</v>
      </c>
      <c r="AD1236" s="163" t="s">
        <v>10160</v>
      </c>
      <c r="AE1236" s="507">
        <v>9800.0</v>
      </c>
      <c r="AF1236" s="163" t="s">
        <v>2640</v>
      </c>
      <c r="AG1236" s="163" t="s">
        <v>2798</v>
      </c>
      <c r="AH1236" s="509"/>
      <c r="AI1236" s="509"/>
      <c r="AJ1236" s="163" t="s">
        <v>2651</v>
      </c>
      <c r="AK1236" s="514">
        <v>45798.0</v>
      </c>
      <c r="AL1236" s="506">
        <v>45768.30763888889</v>
      </c>
      <c r="AM1236" s="163" t="s">
        <v>10161</v>
      </c>
      <c r="AN1236" s="509"/>
      <c r="AO1236" s="509"/>
      <c r="AP1236" s="509"/>
      <c r="AQ1236" s="509"/>
      <c r="AR1236" s="509"/>
      <c r="AS1236" s="509"/>
      <c r="AT1236" s="163" t="s">
        <v>2653</v>
      </c>
      <c r="AU1236" s="507">
        <v>8814.0</v>
      </c>
      <c r="AV1236" s="507">
        <v>11.0</v>
      </c>
      <c r="AW1236" s="507">
        <v>2026.0</v>
      </c>
      <c r="AX1236" s="510"/>
      <c r="AY1236" s="163" t="s">
        <v>2654</v>
      </c>
      <c r="AZ1236" s="163" t="s">
        <v>2655</v>
      </c>
    </row>
    <row r="1237">
      <c r="A1237" s="163" t="s">
        <v>10162</v>
      </c>
      <c r="B1237" s="163" t="s">
        <v>10163</v>
      </c>
      <c r="C1237" s="163" t="s">
        <v>2638</v>
      </c>
      <c r="D1237" s="163" t="s">
        <v>2639</v>
      </c>
      <c r="E1237" s="506">
        <v>45768.30763888889</v>
      </c>
      <c r="F1237" s="507">
        <v>9800.0</v>
      </c>
      <c r="G1237" s="163" t="s">
        <v>2640</v>
      </c>
      <c r="H1237" s="507">
        <v>9800.0</v>
      </c>
      <c r="I1237" s="163" t="s">
        <v>2640</v>
      </c>
      <c r="J1237" s="163" t="s">
        <v>2641</v>
      </c>
      <c r="K1237" s="163" t="s">
        <v>2642</v>
      </c>
      <c r="L1237" s="163" t="s">
        <v>10164</v>
      </c>
      <c r="M1237" s="163" t="s">
        <v>10165</v>
      </c>
      <c r="N1237" s="163" t="s">
        <v>2645</v>
      </c>
      <c r="O1237" s="163" t="s">
        <v>2646</v>
      </c>
      <c r="P1237" s="163" t="s">
        <v>2647</v>
      </c>
      <c r="Q1237" s="163" t="s">
        <v>2648</v>
      </c>
      <c r="R1237" s="506">
        <v>45768.30763888889</v>
      </c>
      <c r="S1237" s="509"/>
      <c r="T1237" s="509"/>
      <c r="U1237" s="163" t="s">
        <v>10166</v>
      </c>
      <c r="V1237" s="510"/>
      <c r="W1237" s="510"/>
      <c r="X1237" s="510"/>
      <c r="Y1237" s="510"/>
      <c r="Z1237" s="510"/>
      <c r="AA1237" s="510"/>
      <c r="AB1237" s="163" t="s">
        <v>10167</v>
      </c>
      <c r="AC1237" s="507">
        <v>9.084341391E9</v>
      </c>
      <c r="AD1237" s="163" t="s">
        <v>10168</v>
      </c>
      <c r="AE1237" s="507">
        <v>9800.0</v>
      </c>
      <c r="AF1237" s="163" t="s">
        <v>2640</v>
      </c>
      <c r="AG1237" s="163" t="s">
        <v>2798</v>
      </c>
      <c r="AH1237" s="509"/>
      <c r="AI1237" s="509"/>
      <c r="AJ1237" s="163" t="s">
        <v>2651</v>
      </c>
      <c r="AK1237" s="514">
        <v>45798.0</v>
      </c>
      <c r="AL1237" s="506">
        <v>45768.30763888889</v>
      </c>
      <c r="AM1237" s="163" t="s">
        <v>10169</v>
      </c>
      <c r="AN1237" s="510"/>
      <c r="AO1237" s="509"/>
      <c r="AP1237" s="509"/>
      <c r="AQ1237" s="509"/>
      <c r="AR1237" s="509"/>
      <c r="AS1237" s="509"/>
      <c r="AT1237" s="163" t="s">
        <v>2653</v>
      </c>
      <c r="AU1237" s="507">
        <v>920.0</v>
      </c>
      <c r="AV1237" s="507">
        <v>1.0</v>
      </c>
      <c r="AW1237" s="507">
        <v>2027.0</v>
      </c>
      <c r="AX1237" s="510"/>
      <c r="AY1237" s="510"/>
      <c r="AZ1237" s="163" t="s">
        <v>2655</v>
      </c>
    </row>
    <row r="1238">
      <c r="A1238" s="163" t="s">
        <v>10170</v>
      </c>
      <c r="B1238" s="163" t="s">
        <v>10171</v>
      </c>
      <c r="C1238" s="163" t="s">
        <v>2638</v>
      </c>
      <c r="D1238" s="163" t="s">
        <v>2639</v>
      </c>
      <c r="E1238" s="506">
        <v>45768.30416666667</v>
      </c>
      <c r="F1238" s="507">
        <v>4980.0</v>
      </c>
      <c r="G1238" s="163" t="s">
        <v>2640</v>
      </c>
      <c r="H1238" s="507">
        <v>4980.0</v>
      </c>
      <c r="I1238" s="163" t="s">
        <v>2640</v>
      </c>
      <c r="J1238" s="163" t="s">
        <v>2641</v>
      </c>
      <c r="K1238" s="163" t="s">
        <v>2642</v>
      </c>
      <c r="L1238" s="163" t="s">
        <v>10172</v>
      </c>
      <c r="M1238" s="163" t="s">
        <v>10172</v>
      </c>
      <c r="N1238" s="163" t="s">
        <v>2645</v>
      </c>
      <c r="O1238" s="163" t="s">
        <v>2646</v>
      </c>
      <c r="P1238" s="163" t="s">
        <v>2673</v>
      </c>
      <c r="Q1238" s="163" t="s">
        <v>2648</v>
      </c>
      <c r="R1238" s="506">
        <v>45768.302777777775</v>
      </c>
      <c r="S1238" s="509"/>
      <c r="T1238" s="509"/>
      <c r="U1238" s="163" t="s">
        <v>10173</v>
      </c>
      <c r="V1238" s="510"/>
      <c r="W1238" s="510"/>
      <c r="X1238" s="510"/>
      <c r="Y1238" s="510"/>
      <c r="Z1238" s="510"/>
      <c r="AA1238" s="510"/>
      <c r="AB1238" s="163" t="s">
        <v>10174</v>
      </c>
      <c r="AC1238" s="507">
        <v>9.058385716E9</v>
      </c>
      <c r="AD1238" s="163" t="s">
        <v>10175</v>
      </c>
      <c r="AE1238" s="507">
        <v>4980.0</v>
      </c>
      <c r="AF1238" s="163" t="s">
        <v>2640</v>
      </c>
      <c r="AG1238" s="163" t="s">
        <v>2798</v>
      </c>
      <c r="AH1238" s="509"/>
      <c r="AI1238" s="509"/>
      <c r="AJ1238" s="163" t="s">
        <v>2651</v>
      </c>
      <c r="AK1238" s="514">
        <v>45798.0</v>
      </c>
      <c r="AL1238" s="506">
        <v>45768.302777777775</v>
      </c>
      <c r="AM1238" s="163" t="s">
        <v>10176</v>
      </c>
      <c r="AN1238" s="510"/>
      <c r="AO1238" s="509"/>
      <c r="AP1238" s="509"/>
      <c r="AQ1238" s="509"/>
      <c r="AR1238" s="509"/>
      <c r="AS1238" s="509"/>
      <c r="AT1238" s="163" t="s">
        <v>2653</v>
      </c>
      <c r="AU1238" s="507">
        <v>6809.0</v>
      </c>
      <c r="AV1238" s="507">
        <v>10.0</v>
      </c>
      <c r="AW1238" s="507">
        <v>2027.0</v>
      </c>
      <c r="AX1238" s="163" t="s">
        <v>2677</v>
      </c>
      <c r="AY1238" s="163" t="s">
        <v>3163</v>
      </c>
      <c r="AZ1238" s="163" t="s">
        <v>2655</v>
      </c>
    </row>
    <row r="1239">
      <c r="A1239" s="163" t="s">
        <v>10177</v>
      </c>
      <c r="B1239" s="163" t="s">
        <v>10178</v>
      </c>
      <c r="C1239" s="163" t="s">
        <v>2638</v>
      </c>
      <c r="D1239" s="163" t="s">
        <v>2639</v>
      </c>
      <c r="E1239" s="506">
        <v>45768.302777777775</v>
      </c>
      <c r="F1239" s="507">
        <v>21300.0</v>
      </c>
      <c r="G1239" s="163" t="s">
        <v>2640</v>
      </c>
      <c r="H1239" s="507">
        <v>21300.0</v>
      </c>
      <c r="I1239" s="163" t="s">
        <v>2640</v>
      </c>
      <c r="J1239" s="163" t="s">
        <v>2641</v>
      </c>
      <c r="K1239" s="163" t="s">
        <v>2642</v>
      </c>
      <c r="L1239" s="163" t="s">
        <v>10179</v>
      </c>
      <c r="M1239" s="163" t="s">
        <v>10179</v>
      </c>
      <c r="N1239" s="163" t="s">
        <v>2645</v>
      </c>
      <c r="O1239" s="163" t="s">
        <v>2646</v>
      </c>
      <c r="P1239" s="163" t="s">
        <v>2673</v>
      </c>
      <c r="Q1239" s="163" t="s">
        <v>2648</v>
      </c>
      <c r="R1239" s="506">
        <v>45768.30138888889</v>
      </c>
      <c r="S1239" s="509"/>
      <c r="T1239" s="509"/>
      <c r="U1239" s="163" t="s">
        <v>10180</v>
      </c>
      <c r="V1239" s="510"/>
      <c r="W1239" s="510"/>
      <c r="X1239" s="510"/>
      <c r="Y1239" s="510"/>
      <c r="Z1239" s="510"/>
      <c r="AA1239" s="510"/>
      <c r="AB1239" s="163" t="s">
        <v>10181</v>
      </c>
      <c r="AC1239" s="507">
        <v>7.016157528E9</v>
      </c>
      <c r="AD1239" s="163" t="s">
        <v>10182</v>
      </c>
      <c r="AE1239" s="507">
        <v>766800.0</v>
      </c>
      <c r="AF1239" s="163" t="s">
        <v>2640</v>
      </c>
      <c r="AG1239" s="163" t="s">
        <v>3096</v>
      </c>
      <c r="AH1239" s="507">
        <v>36.0</v>
      </c>
      <c r="AI1239" s="509"/>
      <c r="AJ1239" s="163" t="s">
        <v>2651</v>
      </c>
      <c r="AK1239" s="514">
        <v>45798.0</v>
      </c>
      <c r="AL1239" s="506">
        <v>45768.30138888889</v>
      </c>
      <c r="AM1239" s="163" t="s">
        <v>10183</v>
      </c>
      <c r="AN1239" s="510"/>
      <c r="AO1239" s="509"/>
      <c r="AP1239" s="509"/>
      <c r="AQ1239" s="509"/>
      <c r="AR1239" s="509"/>
      <c r="AS1239" s="509"/>
      <c r="AT1239" s="163" t="s">
        <v>2700</v>
      </c>
      <c r="AU1239" s="507">
        <v>1901.0</v>
      </c>
      <c r="AV1239" s="507">
        <v>8.0</v>
      </c>
      <c r="AW1239" s="507">
        <v>2029.0</v>
      </c>
      <c r="AX1239" s="163" t="s">
        <v>2677</v>
      </c>
      <c r="AY1239" s="163" t="s">
        <v>2988</v>
      </c>
      <c r="AZ1239" s="163" t="s">
        <v>2655</v>
      </c>
    </row>
    <row r="1240">
      <c r="A1240" s="163" t="s">
        <v>10184</v>
      </c>
      <c r="B1240" s="163" t="s">
        <v>10185</v>
      </c>
      <c r="C1240" s="163" t="s">
        <v>2638</v>
      </c>
      <c r="D1240" s="163" t="s">
        <v>2639</v>
      </c>
      <c r="E1240" s="506">
        <v>45768.29861111111</v>
      </c>
      <c r="F1240" s="507">
        <v>19900.0</v>
      </c>
      <c r="G1240" s="163" t="s">
        <v>2640</v>
      </c>
      <c r="H1240" s="507">
        <v>19900.0</v>
      </c>
      <c r="I1240" s="163" t="s">
        <v>2640</v>
      </c>
      <c r="J1240" s="163" t="s">
        <v>2641</v>
      </c>
      <c r="K1240" s="163" t="s">
        <v>2642</v>
      </c>
      <c r="L1240" s="163" t="s">
        <v>10186</v>
      </c>
      <c r="M1240" s="163" t="s">
        <v>10186</v>
      </c>
      <c r="N1240" s="163" t="s">
        <v>2645</v>
      </c>
      <c r="O1240" s="163" t="s">
        <v>2646</v>
      </c>
      <c r="P1240" s="163" t="s">
        <v>2673</v>
      </c>
      <c r="Q1240" s="163" t="s">
        <v>2648</v>
      </c>
      <c r="R1240" s="506">
        <v>45768.29722222222</v>
      </c>
      <c r="S1240" s="509"/>
      <c r="T1240" s="509"/>
      <c r="U1240" s="163" t="s">
        <v>10187</v>
      </c>
      <c r="V1240" s="510"/>
      <c r="W1240" s="510"/>
      <c r="X1240" s="510"/>
      <c r="Y1240" s="510"/>
      <c r="Z1240" s="510"/>
      <c r="AA1240" s="510"/>
      <c r="AB1240" s="163" t="s">
        <v>10188</v>
      </c>
      <c r="AC1240" s="507">
        <v>9.01072886E9</v>
      </c>
      <c r="AD1240" s="163" t="s">
        <v>10189</v>
      </c>
      <c r="AE1240" s="507">
        <v>716400.0</v>
      </c>
      <c r="AF1240" s="163" t="s">
        <v>2640</v>
      </c>
      <c r="AG1240" s="163" t="s">
        <v>3096</v>
      </c>
      <c r="AH1240" s="507">
        <v>36.0</v>
      </c>
      <c r="AI1240" s="509"/>
      <c r="AJ1240" s="163" t="s">
        <v>2651</v>
      </c>
      <c r="AK1240" s="514">
        <v>45798.0</v>
      </c>
      <c r="AL1240" s="506">
        <v>45768.29722222222</v>
      </c>
      <c r="AM1240" s="163" t="s">
        <v>10190</v>
      </c>
      <c r="AN1240" s="510"/>
      <c r="AO1240" s="509"/>
      <c r="AP1240" s="509"/>
      <c r="AQ1240" s="509"/>
      <c r="AR1240" s="509"/>
      <c r="AS1240" s="509"/>
      <c r="AT1240" s="163" t="s">
        <v>2653</v>
      </c>
      <c r="AU1240" s="507">
        <v>703.0</v>
      </c>
      <c r="AV1240" s="507">
        <v>7.0</v>
      </c>
      <c r="AW1240" s="507">
        <v>2029.0</v>
      </c>
      <c r="AX1240" s="163" t="s">
        <v>2677</v>
      </c>
      <c r="AY1240" s="163" t="s">
        <v>3308</v>
      </c>
      <c r="AZ1240" s="163" t="s">
        <v>2655</v>
      </c>
    </row>
    <row r="1241">
      <c r="A1241" s="163" t="s">
        <v>10191</v>
      </c>
      <c r="B1241" s="163" t="s">
        <v>10192</v>
      </c>
      <c r="C1241" s="163" t="s">
        <v>2638</v>
      </c>
      <c r="D1241" s="163" t="s">
        <v>2639</v>
      </c>
      <c r="E1241" s="506">
        <v>45768.29861111111</v>
      </c>
      <c r="F1241" s="507">
        <v>21300.0</v>
      </c>
      <c r="G1241" s="163" t="s">
        <v>2640</v>
      </c>
      <c r="H1241" s="507">
        <v>21300.0</v>
      </c>
      <c r="I1241" s="163" t="s">
        <v>2640</v>
      </c>
      <c r="J1241" s="163" t="s">
        <v>2641</v>
      </c>
      <c r="K1241" s="163" t="s">
        <v>2642</v>
      </c>
      <c r="L1241" s="163" t="s">
        <v>10193</v>
      </c>
      <c r="M1241" s="163" t="s">
        <v>10193</v>
      </c>
      <c r="N1241" s="163" t="s">
        <v>2645</v>
      </c>
      <c r="O1241" s="163" t="s">
        <v>2646</v>
      </c>
      <c r="P1241" s="163" t="s">
        <v>2673</v>
      </c>
      <c r="Q1241" s="163" t="s">
        <v>2648</v>
      </c>
      <c r="R1241" s="506">
        <v>45768.29722222222</v>
      </c>
      <c r="S1241" s="509"/>
      <c r="T1241" s="509"/>
      <c r="U1241" s="163" t="s">
        <v>10194</v>
      </c>
      <c r="V1241" s="510"/>
      <c r="W1241" s="510"/>
      <c r="X1241" s="510"/>
      <c r="Y1241" s="510"/>
      <c r="Z1241" s="510"/>
      <c r="AA1241" s="510"/>
      <c r="AB1241" s="163" t="s">
        <v>10195</v>
      </c>
      <c r="AC1241" s="507">
        <v>8.054528597E9</v>
      </c>
      <c r="AD1241" s="163" t="s">
        <v>10196</v>
      </c>
      <c r="AE1241" s="507">
        <v>681600.0</v>
      </c>
      <c r="AF1241" s="163" t="s">
        <v>2640</v>
      </c>
      <c r="AG1241" s="163" t="s">
        <v>3096</v>
      </c>
      <c r="AH1241" s="507">
        <v>32.0</v>
      </c>
      <c r="AI1241" s="509"/>
      <c r="AJ1241" s="163" t="s">
        <v>2651</v>
      </c>
      <c r="AK1241" s="514">
        <v>45798.0</v>
      </c>
      <c r="AL1241" s="506">
        <v>45768.29722222222</v>
      </c>
      <c r="AM1241" s="163" t="s">
        <v>10197</v>
      </c>
      <c r="AN1241" s="510"/>
      <c r="AO1241" s="509"/>
      <c r="AP1241" s="509"/>
      <c r="AQ1241" s="509"/>
      <c r="AR1241" s="509"/>
      <c r="AS1241" s="509"/>
      <c r="AT1241" s="163" t="s">
        <v>2653</v>
      </c>
      <c r="AU1241" s="507">
        <v>1154.0</v>
      </c>
      <c r="AV1241" s="507">
        <v>5.0</v>
      </c>
      <c r="AW1241" s="507">
        <v>2027.0</v>
      </c>
      <c r="AX1241" s="163" t="s">
        <v>2677</v>
      </c>
      <c r="AY1241" s="163" t="s">
        <v>10198</v>
      </c>
      <c r="AZ1241" s="163" t="s">
        <v>2655</v>
      </c>
    </row>
    <row r="1242">
      <c r="A1242" s="163" t="s">
        <v>10199</v>
      </c>
      <c r="B1242" s="163" t="s">
        <v>10200</v>
      </c>
      <c r="C1242" s="163" t="s">
        <v>2638</v>
      </c>
      <c r="D1242" s="163" t="s">
        <v>2639</v>
      </c>
      <c r="E1242" s="506">
        <v>45768.29791666667</v>
      </c>
      <c r="F1242" s="507">
        <v>24985.0</v>
      </c>
      <c r="G1242" s="163" t="s">
        <v>2640</v>
      </c>
      <c r="H1242" s="507">
        <v>24985.0</v>
      </c>
      <c r="I1242" s="163" t="s">
        <v>2640</v>
      </c>
      <c r="J1242" s="163" t="s">
        <v>2641</v>
      </c>
      <c r="K1242" s="163" t="s">
        <v>2642</v>
      </c>
      <c r="L1242" s="163" t="s">
        <v>10201</v>
      </c>
      <c r="M1242" s="163" t="s">
        <v>10201</v>
      </c>
      <c r="N1242" s="163" t="s">
        <v>2645</v>
      </c>
      <c r="O1242" s="163" t="s">
        <v>2646</v>
      </c>
      <c r="P1242" s="163" t="s">
        <v>2673</v>
      </c>
      <c r="Q1242" s="163" t="s">
        <v>2648</v>
      </c>
      <c r="R1242" s="506">
        <v>45768.29722222222</v>
      </c>
      <c r="S1242" s="509"/>
      <c r="T1242" s="509"/>
      <c r="U1242" s="163" t="s">
        <v>10202</v>
      </c>
      <c r="V1242" s="510"/>
      <c r="W1242" s="510"/>
      <c r="X1242" s="510"/>
      <c r="Y1242" s="510"/>
      <c r="Z1242" s="510"/>
      <c r="AA1242" s="510"/>
      <c r="AB1242" s="163" t="s">
        <v>10203</v>
      </c>
      <c r="AC1242" s="507">
        <v>7.039654172E9</v>
      </c>
      <c r="AD1242" s="163" t="s">
        <v>10204</v>
      </c>
      <c r="AE1242" s="507">
        <v>699640.0</v>
      </c>
      <c r="AF1242" s="163" t="s">
        <v>2640</v>
      </c>
      <c r="AG1242" s="163" t="s">
        <v>3096</v>
      </c>
      <c r="AH1242" s="507">
        <v>24.0</v>
      </c>
      <c r="AI1242" s="509"/>
      <c r="AJ1242" s="163" t="s">
        <v>2651</v>
      </c>
      <c r="AK1242" s="514">
        <v>45798.0</v>
      </c>
      <c r="AL1242" s="506">
        <v>45768.29722222222</v>
      </c>
      <c r="AM1242" s="163" t="s">
        <v>10205</v>
      </c>
      <c r="AN1242" s="510"/>
      <c r="AO1242" s="509"/>
      <c r="AP1242" s="509"/>
      <c r="AQ1242" s="509"/>
      <c r="AR1242" s="509"/>
      <c r="AS1242" s="509"/>
      <c r="AT1242" s="163" t="s">
        <v>2653</v>
      </c>
      <c r="AU1242" s="507">
        <v>1026.0</v>
      </c>
      <c r="AV1242" s="507">
        <v>3.0</v>
      </c>
      <c r="AW1242" s="507">
        <v>2028.0</v>
      </c>
      <c r="AX1242" s="163" t="s">
        <v>2677</v>
      </c>
      <c r="AY1242" s="163" t="s">
        <v>3763</v>
      </c>
      <c r="AZ1242" s="163" t="s">
        <v>2655</v>
      </c>
    </row>
    <row r="1243">
      <c r="A1243" s="163" t="s">
        <v>10206</v>
      </c>
      <c r="B1243" s="163" t="s">
        <v>10207</v>
      </c>
      <c r="C1243" s="163" t="s">
        <v>2638</v>
      </c>
      <c r="D1243" s="163" t="s">
        <v>2639</v>
      </c>
      <c r="E1243" s="506">
        <v>45768.29791666667</v>
      </c>
      <c r="F1243" s="507">
        <v>19580.0</v>
      </c>
      <c r="G1243" s="163" t="s">
        <v>2640</v>
      </c>
      <c r="H1243" s="507">
        <v>19580.0</v>
      </c>
      <c r="I1243" s="163" t="s">
        <v>2640</v>
      </c>
      <c r="J1243" s="163" t="s">
        <v>2641</v>
      </c>
      <c r="K1243" s="163" t="s">
        <v>2642</v>
      </c>
      <c r="L1243" s="163" t="s">
        <v>10208</v>
      </c>
      <c r="M1243" s="163" t="s">
        <v>10208</v>
      </c>
      <c r="N1243" s="163" t="s">
        <v>2645</v>
      </c>
      <c r="O1243" s="163" t="s">
        <v>2646</v>
      </c>
      <c r="P1243" s="163" t="s">
        <v>2683</v>
      </c>
      <c r="Q1243" s="163" t="s">
        <v>2648</v>
      </c>
      <c r="R1243" s="506">
        <v>45768.29722222222</v>
      </c>
      <c r="S1243" s="509"/>
      <c r="T1243" s="509"/>
      <c r="U1243" s="163" t="s">
        <v>10209</v>
      </c>
      <c r="V1243" s="510"/>
      <c r="W1243" s="510"/>
      <c r="X1243" s="510"/>
      <c r="Y1243" s="510"/>
      <c r="Z1243" s="510"/>
      <c r="AA1243" s="510"/>
      <c r="AB1243" s="163" t="s">
        <v>10210</v>
      </c>
      <c r="AC1243" s="507">
        <v>8.037640794E9</v>
      </c>
      <c r="AD1243" s="163" t="s">
        <v>10211</v>
      </c>
      <c r="AE1243" s="507">
        <v>626560.0</v>
      </c>
      <c r="AF1243" s="163" t="s">
        <v>2640</v>
      </c>
      <c r="AG1243" s="163" t="s">
        <v>3096</v>
      </c>
      <c r="AH1243" s="507">
        <v>32.0</v>
      </c>
      <c r="AI1243" s="509"/>
      <c r="AJ1243" s="163" t="s">
        <v>2651</v>
      </c>
      <c r="AK1243" s="514">
        <v>45798.0</v>
      </c>
      <c r="AL1243" s="506">
        <v>45768.29722222222</v>
      </c>
      <c r="AM1243" s="163" t="s">
        <v>10212</v>
      </c>
      <c r="AN1243" s="510"/>
      <c r="AO1243" s="509"/>
      <c r="AP1243" s="509"/>
      <c r="AQ1243" s="509"/>
      <c r="AR1243" s="509"/>
      <c r="AS1243" s="509"/>
      <c r="AT1243" s="163" t="s">
        <v>2653</v>
      </c>
      <c r="AU1243" s="507">
        <v>1034.0</v>
      </c>
      <c r="AV1243" s="507">
        <v>11.0</v>
      </c>
      <c r="AW1243" s="507">
        <v>2027.0</v>
      </c>
      <c r="AX1243" s="163" t="s">
        <v>2730</v>
      </c>
      <c r="AY1243" s="163" t="s">
        <v>3047</v>
      </c>
      <c r="AZ1243" s="163" t="s">
        <v>2655</v>
      </c>
    </row>
    <row r="1244">
      <c r="A1244" s="163" t="s">
        <v>10213</v>
      </c>
      <c r="B1244" s="163" t="s">
        <v>10214</v>
      </c>
      <c r="C1244" s="163" t="s">
        <v>2638</v>
      </c>
      <c r="D1244" s="163" t="s">
        <v>2639</v>
      </c>
      <c r="E1244" s="506">
        <v>45768.29791666667</v>
      </c>
      <c r="F1244" s="507">
        <v>14800.0</v>
      </c>
      <c r="G1244" s="163" t="s">
        <v>2640</v>
      </c>
      <c r="H1244" s="507">
        <v>14800.0</v>
      </c>
      <c r="I1244" s="163" t="s">
        <v>2640</v>
      </c>
      <c r="J1244" s="163" t="s">
        <v>2641</v>
      </c>
      <c r="K1244" s="163" t="s">
        <v>2642</v>
      </c>
      <c r="L1244" s="163" t="s">
        <v>10215</v>
      </c>
      <c r="M1244" s="163" t="s">
        <v>10215</v>
      </c>
      <c r="N1244" s="163" t="s">
        <v>2645</v>
      </c>
      <c r="O1244" s="163" t="s">
        <v>2646</v>
      </c>
      <c r="P1244" s="163" t="s">
        <v>2673</v>
      </c>
      <c r="Q1244" s="163" t="s">
        <v>2648</v>
      </c>
      <c r="R1244" s="506">
        <v>45768.29722222222</v>
      </c>
      <c r="S1244" s="509"/>
      <c r="T1244" s="509"/>
      <c r="U1244" s="163" t="s">
        <v>10216</v>
      </c>
      <c r="V1244" s="510"/>
      <c r="W1244" s="510"/>
      <c r="X1244" s="510"/>
      <c r="Y1244" s="510"/>
      <c r="Z1244" s="510"/>
      <c r="AA1244" s="510"/>
      <c r="AB1244" s="163" t="s">
        <v>10217</v>
      </c>
      <c r="AC1244" s="507">
        <v>8.095703546E9</v>
      </c>
      <c r="AD1244" s="163" t="s">
        <v>10218</v>
      </c>
      <c r="AE1244" s="507">
        <v>592000.0</v>
      </c>
      <c r="AF1244" s="163" t="s">
        <v>2640</v>
      </c>
      <c r="AG1244" s="163" t="s">
        <v>3096</v>
      </c>
      <c r="AH1244" s="507">
        <v>40.0</v>
      </c>
      <c r="AI1244" s="509"/>
      <c r="AJ1244" s="163" t="s">
        <v>2651</v>
      </c>
      <c r="AK1244" s="514">
        <v>45798.0</v>
      </c>
      <c r="AL1244" s="506">
        <v>45768.29722222222</v>
      </c>
      <c r="AM1244" s="163" t="s">
        <v>3249</v>
      </c>
      <c r="AN1244" s="510"/>
      <c r="AO1244" s="509"/>
      <c r="AP1244" s="509"/>
      <c r="AQ1244" s="509"/>
      <c r="AR1244" s="509"/>
      <c r="AS1244" s="509"/>
      <c r="AT1244" s="163" t="s">
        <v>2653</v>
      </c>
      <c r="AU1244" s="507">
        <v>2005.0</v>
      </c>
      <c r="AV1244" s="507">
        <v>5.0</v>
      </c>
      <c r="AW1244" s="507">
        <v>2025.0</v>
      </c>
      <c r="AX1244" s="163" t="s">
        <v>2677</v>
      </c>
      <c r="AY1244" s="163" t="s">
        <v>2779</v>
      </c>
      <c r="AZ1244" s="163" t="s">
        <v>2655</v>
      </c>
    </row>
    <row r="1245">
      <c r="A1245" s="163" t="s">
        <v>10219</v>
      </c>
      <c r="B1245" s="163" t="s">
        <v>10220</v>
      </c>
      <c r="C1245" s="163" t="s">
        <v>2638</v>
      </c>
      <c r="D1245" s="163" t="s">
        <v>2639</v>
      </c>
      <c r="E1245" s="506">
        <v>45768.29791666667</v>
      </c>
      <c r="F1245" s="507">
        <v>16280.0</v>
      </c>
      <c r="G1245" s="163" t="s">
        <v>2640</v>
      </c>
      <c r="H1245" s="507">
        <v>16280.0</v>
      </c>
      <c r="I1245" s="163" t="s">
        <v>2640</v>
      </c>
      <c r="J1245" s="163" t="s">
        <v>2641</v>
      </c>
      <c r="K1245" s="163" t="s">
        <v>2642</v>
      </c>
      <c r="L1245" s="163" t="s">
        <v>10221</v>
      </c>
      <c r="M1245" s="163" t="s">
        <v>10221</v>
      </c>
      <c r="N1245" s="163" t="s">
        <v>2645</v>
      </c>
      <c r="O1245" s="163" t="s">
        <v>2646</v>
      </c>
      <c r="P1245" s="163" t="s">
        <v>2647</v>
      </c>
      <c r="Q1245" s="163" t="s">
        <v>2648</v>
      </c>
      <c r="R1245" s="506">
        <v>45768.29791666667</v>
      </c>
      <c r="S1245" s="509"/>
      <c r="T1245" s="509"/>
      <c r="U1245" s="163" t="s">
        <v>10222</v>
      </c>
      <c r="V1245" s="510"/>
      <c r="W1245" s="510"/>
      <c r="X1245" s="510"/>
      <c r="Y1245" s="510"/>
      <c r="Z1245" s="510"/>
      <c r="AA1245" s="510"/>
      <c r="AB1245" s="163" t="s">
        <v>2018</v>
      </c>
      <c r="AC1245" s="507">
        <v>8.045423088E9</v>
      </c>
      <c r="AD1245" s="163" t="s">
        <v>10223</v>
      </c>
      <c r="AE1245" s="507">
        <v>602360.0</v>
      </c>
      <c r="AF1245" s="163" t="s">
        <v>2640</v>
      </c>
      <c r="AG1245" s="163" t="s">
        <v>3096</v>
      </c>
      <c r="AH1245" s="507">
        <v>37.0</v>
      </c>
      <c r="AI1245" s="509"/>
      <c r="AJ1245" s="163" t="s">
        <v>2651</v>
      </c>
      <c r="AK1245" s="514">
        <v>45798.0</v>
      </c>
      <c r="AL1245" s="506">
        <v>45768.29791666667</v>
      </c>
      <c r="AM1245" s="163" t="s">
        <v>3263</v>
      </c>
      <c r="AN1245" s="510"/>
      <c r="AO1245" s="510"/>
      <c r="AP1245" s="509"/>
      <c r="AQ1245" s="509"/>
      <c r="AR1245" s="509"/>
      <c r="AS1245" s="509"/>
      <c r="AT1245" s="163" t="s">
        <v>2700</v>
      </c>
      <c r="AU1245" s="507">
        <v>1041.0</v>
      </c>
      <c r="AV1245" s="507">
        <v>4.0</v>
      </c>
      <c r="AW1245" s="507">
        <v>2027.0</v>
      </c>
      <c r="AX1245" s="510"/>
      <c r="AY1245" s="510"/>
      <c r="AZ1245" s="163" t="s">
        <v>2655</v>
      </c>
    </row>
    <row r="1246">
      <c r="A1246" s="163" t="s">
        <v>10224</v>
      </c>
      <c r="B1246" s="163" t="s">
        <v>10225</v>
      </c>
      <c r="C1246" s="163" t="s">
        <v>4698</v>
      </c>
      <c r="D1246" s="163" t="s">
        <v>2639</v>
      </c>
      <c r="E1246" s="506">
        <v>45768.29722222222</v>
      </c>
      <c r="F1246" s="507">
        <v>24970.0</v>
      </c>
      <c r="G1246" s="163" t="s">
        <v>2640</v>
      </c>
      <c r="H1246" s="507">
        <v>24970.0</v>
      </c>
      <c r="I1246" s="163" t="s">
        <v>2640</v>
      </c>
      <c r="J1246" s="163" t="s">
        <v>2641</v>
      </c>
      <c r="K1246" s="163" t="s">
        <v>2642</v>
      </c>
      <c r="L1246" s="163" t="s">
        <v>10226</v>
      </c>
      <c r="M1246" s="163" t="s">
        <v>10227</v>
      </c>
      <c r="N1246" s="163" t="s">
        <v>2645</v>
      </c>
      <c r="O1246" s="163" t="s">
        <v>2646</v>
      </c>
      <c r="P1246" s="163" t="s">
        <v>2647</v>
      </c>
      <c r="Q1246" s="163" t="s">
        <v>2648</v>
      </c>
      <c r="R1246" s="506">
        <v>45768.29722222222</v>
      </c>
      <c r="S1246" s="509"/>
      <c r="T1246" s="509"/>
      <c r="U1246" s="163" t="s">
        <v>10228</v>
      </c>
      <c r="V1246" s="510"/>
      <c r="W1246" s="510"/>
      <c r="X1246" s="510"/>
      <c r="Y1246" s="510"/>
      <c r="Z1246" s="510"/>
      <c r="AA1246" s="510"/>
      <c r="AB1246" s="163" t="s">
        <v>10229</v>
      </c>
      <c r="AC1246" s="510"/>
      <c r="AD1246" s="163" t="s">
        <v>10230</v>
      </c>
      <c r="AE1246" s="507">
        <v>599280.0</v>
      </c>
      <c r="AF1246" s="163" t="s">
        <v>2640</v>
      </c>
      <c r="AG1246" s="163" t="s">
        <v>3096</v>
      </c>
      <c r="AH1246" s="507">
        <v>24.0</v>
      </c>
      <c r="AI1246" s="509"/>
      <c r="AJ1246" s="515" t="b">
        <v>0</v>
      </c>
      <c r="AK1246" s="514">
        <v>45798.0</v>
      </c>
      <c r="AL1246" s="506">
        <v>45768.29722222222</v>
      </c>
      <c r="AM1246" s="163" t="s">
        <v>10231</v>
      </c>
      <c r="AN1246" s="510"/>
      <c r="AO1246" s="509"/>
      <c r="AP1246" s="509"/>
      <c r="AQ1246" s="509"/>
      <c r="AR1246" s="509"/>
      <c r="AS1246" s="509"/>
      <c r="AT1246" s="163" t="s">
        <v>2653</v>
      </c>
      <c r="AU1246" s="507">
        <v>1555.0</v>
      </c>
      <c r="AV1246" s="507">
        <v>8.0</v>
      </c>
      <c r="AW1246" s="507">
        <v>2027.0</v>
      </c>
      <c r="AX1246" s="510"/>
      <c r="AY1246" s="510"/>
      <c r="AZ1246" s="163" t="s">
        <v>2655</v>
      </c>
    </row>
    <row r="1247">
      <c r="A1247" s="163" t="s">
        <v>10232</v>
      </c>
      <c r="B1247" s="163" t="s">
        <v>10233</v>
      </c>
      <c r="C1247" s="163" t="s">
        <v>2638</v>
      </c>
      <c r="D1247" s="163" t="s">
        <v>2639</v>
      </c>
      <c r="E1247" s="506">
        <v>45768.24513888889</v>
      </c>
      <c r="F1247" s="507">
        <v>2980.0</v>
      </c>
      <c r="G1247" s="163" t="s">
        <v>2640</v>
      </c>
      <c r="H1247" s="507">
        <v>2980.0</v>
      </c>
      <c r="I1247" s="163" t="s">
        <v>2640</v>
      </c>
      <c r="J1247" s="163" t="s">
        <v>2641</v>
      </c>
      <c r="K1247" s="163" t="s">
        <v>2642</v>
      </c>
      <c r="L1247" s="163" t="s">
        <v>10234</v>
      </c>
      <c r="M1247" s="163" t="s">
        <v>10235</v>
      </c>
      <c r="N1247" s="163" t="s">
        <v>2645</v>
      </c>
      <c r="O1247" s="163" t="s">
        <v>2646</v>
      </c>
      <c r="P1247" s="163" t="s">
        <v>2647</v>
      </c>
      <c r="Q1247" s="163" t="s">
        <v>2648</v>
      </c>
      <c r="R1247" s="506">
        <v>45768.24513888889</v>
      </c>
      <c r="S1247" s="509"/>
      <c r="T1247" s="509"/>
      <c r="U1247" s="163" t="s">
        <v>10236</v>
      </c>
      <c r="V1247" s="510"/>
      <c r="W1247" s="510"/>
      <c r="X1247" s="510"/>
      <c r="Y1247" s="510"/>
      <c r="Z1247" s="510"/>
      <c r="AA1247" s="510"/>
      <c r="AB1247" s="163" t="s">
        <v>10237</v>
      </c>
      <c r="AC1247" s="507">
        <v>7.014660715E9</v>
      </c>
      <c r="AD1247" s="509"/>
      <c r="AE1247" s="509"/>
      <c r="AF1247" s="509"/>
      <c r="AG1247" s="509"/>
      <c r="AH1247" s="509"/>
      <c r="AI1247" s="509"/>
      <c r="AJ1247" s="163" t="s">
        <v>2651</v>
      </c>
      <c r="AK1247" s="509"/>
      <c r="AL1247" s="509"/>
      <c r="AM1247" s="163" t="s">
        <v>10238</v>
      </c>
      <c r="AN1247" s="510"/>
      <c r="AO1247" s="509"/>
      <c r="AP1247" s="509"/>
      <c r="AQ1247" s="509"/>
      <c r="AR1247" s="509"/>
      <c r="AS1247" s="509"/>
      <c r="AT1247" s="163" t="s">
        <v>2653</v>
      </c>
      <c r="AU1247" s="507">
        <v>7135.0</v>
      </c>
      <c r="AV1247" s="507">
        <v>2.0</v>
      </c>
      <c r="AW1247" s="507">
        <v>2028.0</v>
      </c>
      <c r="AX1247" s="510"/>
      <c r="AY1247" s="163" t="s">
        <v>2654</v>
      </c>
      <c r="AZ1247" s="163" t="s">
        <v>2655</v>
      </c>
    </row>
    <row r="1248">
      <c r="A1248" s="163" t="s">
        <v>10239</v>
      </c>
      <c r="B1248" s="163" t="s">
        <v>10240</v>
      </c>
      <c r="C1248" s="163" t="s">
        <v>2638</v>
      </c>
      <c r="D1248" s="163" t="s">
        <v>2639</v>
      </c>
      <c r="E1248" s="506">
        <v>45768.177777777775</v>
      </c>
      <c r="F1248" s="507">
        <v>2980.0</v>
      </c>
      <c r="G1248" s="163" t="s">
        <v>2640</v>
      </c>
      <c r="H1248" s="507">
        <v>2980.0</v>
      </c>
      <c r="I1248" s="163" t="s">
        <v>2640</v>
      </c>
      <c r="J1248" s="163" t="s">
        <v>2641</v>
      </c>
      <c r="K1248" s="163" t="s">
        <v>2642</v>
      </c>
      <c r="L1248" s="163" t="s">
        <v>10241</v>
      </c>
      <c r="M1248" s="163" t="s">
        <v>10242</v>
      </c>
      <c r="N1248" s="163" t="s">
        <v>2645</v>
      </c>
      <c r="O1248" s="163" t="s">
        <v>2646</v>
      </c>
      <c r="P1248" s="163" t="s">
        <v>2647</v>
      </c>
      <c r="Q1248" s="163" t="s">
        <v>2648</v>
      </c>
      <c r="R1248" s="506">
        <v>45768.177777777775</v>
      </c>
      <c r="S1248" s="509"/>
      <c r="T1248" s="509"/>
      <c r="U1248" s="163" t="s">
        <v>10243</v>
      </c>
      <c r="V1248" s="510"/>
      <c r="W1248" s="510"/>
      <c r="X1248" s="510"/>
      <c r="Y1248" s="510"/>
      <c r="Z1248" s="510"/>
      <c r="AA1248" s="510"/>
      <c r="AB1248" s="163" t="s">
        <v>10244</v>
      </c>
      <c r="AC1248" s="507">
        <v>8.075395279E9</v>
      </c>
      <c r="AD1248" s="510"/>
      <c r="AE1248" s="509"/>
      <c r="AF1248" s="509"/>
      <c r="AG1248" s="509"/>
      <c r="AH1248" s="509"/>
      <c r="AI1248" s="509"/>
      <c r="AJ1248" s="163" t="s">
        <v>2651</v>
      </c>
      <c r="AK1248" s="509"/>
      <c r="AL1248" s="509"/>
      <c r="AM1248" s="163" t="s">
        <v>10245</v>
      </c>
      <c r="AN1248" s="510"/>
      <c r="AO1248" s="509"/>
      <c r="AP1248" s="509"/>
      <c r="AQ1248" s="509"/>
      <c r="AR1248" s="509"/>
      <c r="AS1248" s="509"/>
      <c r="AT1248" s="163" t="s">
        <v>2653</v>
      </c>
      <c r="AU1248" s="507">
        <v>1094.0</v>
      </c>
      <c r="AV1248" s="507">
        <v>7.0</v>
      </c>
      <c r="AW1248" s="507">
        <v>2027.0</v>
      </c>
      <c r="AX1248" s="163" t="s">
        <v>2936</v>
      </c>
      <c r="AY1248" s="163" t="s">
        <v>10246</v>
      </c>
      <c r="AZ1248" s="163" t="s">
        <v>2655</v>
      </c>
    </row>
    <row r="1249">
      <c r="A1249" s="163" t="s">
        <v>10247</v>
      </c>
      <c r="B1249" s="163" t="s">
        <v>10248</v>
      </c>
      <c r="C1249" s="163" t="s">
        <v>2638</v>
      </c>
      <c r="D1249" s="163" t="s">
        <v>2639</v>
      </c>
      <c r="E1249" s="506">
        <v>45768.163194444445</v>
      </c>
      <c r="F1249" s="507">
        <v>9800.0</v>
      </c>
      <c r="G1249" s="163" t="s">
        <v>2640</v>
      </c>
      <c r="H1249" s="507">
        <v>9800.0</v>
      </c>
      <c r="I1249" s="163" t="s">
        <v>2640</v>
      </c>
      <c r="J1249" s="163" t="s">
        <v>2641</v>
      </c>
      <c r="K1249" s="163" t="s">
        <v>2642</v>
      </c>
      <c r="L1249" s="163" t="s">
        <v>10249</v>
      </c>
      <c r="M1249" s="163" t="s">
        <v>10250</v>
      </c>
      <c r="N1249" s="163" t="s">
        <v>2645</v>
      </c>
      <c r="O1249" s="163" t="s">
        <v>2646</v>
      </c>
      <c r="P1249" s="163" t="s">
        <v>2673</v>
      </c>
      <c r="Q1249" s="163" t="s">
        <v>2648</v>
      </c>
      <c r="R1249" s="506">
        <v>45768.16180555556</v>
      </c>
      <c r="S1249" s="509"/>
      <c r="T1249" s="509"/>
      <c r="U1249" s="163" t="s">
        <v>10251</v>
      </c>
      <c r="V1249" s="510"/>
      <c r="W1249" s="510"/>
      <c r="X1249" s="510"/>
      <c r="Y1249" s="510"/>
      <c r="Z1249" s="510"/>
      <c r="AA1249" s="510"/>
      <c r="AB1249" s="163" t="s">
        <v>10252</v>
      </c>
      <c r="AC1249" s="507">
        <v>9.026583732E9</v>
      </c>
      <c r="AD1249" s="510"/>
      <c r="AE1249" s="509"/>
      <c r="AF1249" s="509"/>
      <c r="AG1249" s="509"/>
      <c r="AH1249" s="509"/>
      <c r="AI1249" s="509"/>
      <c r="AJ1249" s="163" t="s">
        <v>2651</v>
      </c>
      <c r="AK1249" s="509"/>
      <c r="AL1249" s="509"/>
      <c r="AM1249" s="163" t="s">
        <v>10253</v>
      </c>
      <c r="AN1249" s="510"/>
      <c r="AO1249" s="509"/>
      <c r="AP1249" s="509"/>
      <c r="AQ1249" s="509"/>
      <c r="AR1249" s="509"/>
      <c r="AS1249" s="509"/>
      <c r="AT1249" s="163" t="s">
        <v>2700</v>
      </c>
      <c r="AU1249" s="507">
        <v>5514.0</v>
      </c>
      <c r="AV1249" s="507">
        <v>3.0</v>
      </c>
      <c r="AW1249" s="507">
        <v>2030.0</v>
      </c>
      <c r="AX1249" s="163" t="s">
        <v>2677</v>
      </c>
      <c r="AY1249" s="163" t="s">
        <v>2717</v>
      </c>
      <c r="AZ1249" s="163" t="s">
        <v>2655</v>
      </c>
    </row>
    <row r="1250">
      <c r="A1250" s="163" t="s">
        <v>10254</v>
      </c>
      <c r="B1250" s="163" t="s">
        <v>10248</v>
      </c>
      <c r="C1250" s="163" t="s">
        <v>2638</v>
      </c>
      <c r="D1250" s="163" t="s">
        <v>2639</v>
      </c>
      <c r="E1250" s="506">
        <v>45768.15833333333</v>
      </c>
      <c r="F1250" s="507">
        <v>2980.0</v>
      </c>
      <c r="G1250" s="163" t="s">
        <v>2640</v>
      </c>
      <c r="H1250" s="507">
        <v>2980.0</v>
      </c>
      <c r="I1250" s="163" t="s">
        <v>2640</v>
      </c>
      <c r="J1250" s="163" t="s">
        <v>2641</v>
      </c>
      <c r="K1250" s="163" t="s">
        <v>2642</v>
      </c>
      <c r="L1250" s="163" t="s">
        <v>10249</v>
      </c>
      <c r="M1250" s="163" t="s">
        <v>10255</v>
      </c>
      <c r="N1250" s="163" t="s">
        <v>2645</v>
      </c>
      <c r="O1250" s="163" t="s">
        <v>2646</v>
      </c>
      <c r="P1250" s="163" t="s">
        <v>2673</v>
      </c>
      <c r="Q1250" s="163" t="s">
        <v>2648</v>
      </c>
      <c r="R1250" s="506">
        <v>45768.157638888886</v>
      </c>
      <c r="S1250" s="509"/>
      <c r="T1250" s="509"/>
      <c r="U1250" s="163" t="s">
        <v>10256</v>
      </c>
      <c r="V1250" s="510"/>
      <c r="W1250" s="510"/>
      <c r="X1250" s="510"/>
      <c r="Y1250" s="510"/>
      <c r="Z1250" s="510"/>
      <c r="AA1250" s="510"/>
      <c r="AB1250" s="163" t="s">
        <v>10252</v>
      </c>
      <c r="AC1250" s="507">
        <v>9.026583732E9</v>
      </c>
      <c r="AD1250" s="510"/>
      <c r="AE1250" s="509"/>
      <c r="AF1250" s="509"/>
      <c r="AG1250" s="509"/>
      <c r="AH1250" s="509"/>
      <c r="AI1250" s="509"/>
      <c r="AJ1250" s="163" t="s">
        <v>2651</v>
      </c>
      <c r="AK1250" s="509"/>
      <c r="AL1250" s="509"/>
      <c r="AM1250" s="163" t="s">
        <v>10253</v>
      </c>
      <c r="AN1250" s="510"/>
      <c r="AO1250" s="509"/>
      <c r="AP1250" s="509"/>
      <c r="AQ1250" s="509"/>
      <c r="AR1250" s="509"/>
      <c r="AS1250" s="509"/>
      <c r="AT1250" s="163" t="s">
        <v>2700</v>
      </c>
      <c r="AU1250" s="507">
        <v>5514.0</v>
      </c>
      <c r="AV1250" s="507">
        <v>3.0</v>
      </c>
      <c r="AW1250" s="507">
        <v>2030.0</v>
      </c>
      <c r="AX1250" s="163" t="s">
        <v>2677</v>
      </c>
      <c r="AY1250" s="163" t="s">
        <v>2717</v>
      </c>
      <c r="AZ1250" s="163" t="s">
        <v>2655</v>
      </c>
    </row>
    <row r="1251">
      <c r="A1251" s="163" t="s">
        <v>10257</v>
      </c>
      <c r="B1251" s="163" t="s">
        <v>10258</v>
      </c>
      <c r="C1251" s="163" t="s">
        <v>2638</v>
      </c>
      <c r="D1251" s="163" t="s">
        <v>2639</v>
      </c>
      <c r="E1251" s="506">
        <v>45768.08819444444</v>
      </c>
      <c r="F1251" s="507">
        <v>2980.0</v>
      </c>
      <c r="G1251" s="163" t="s">
        <v>2640</v>
      </c>
      <c r="H1251" s="507">
        <v>2980.0</v>
      </c>
      <c r="I1251" s="163" t="s">
        <v>2640</v>
      </c>
      <c r="J1251" s="163" t="s">
        <v>2641</v>
      </c>
      <c r="K1251" s="163" t="s">
        <v>2642</v>
      </c>
      <c r="L1251" s="163" t="s">
        <v>10259</v>
      </c>
      <c r="M1251" s="163" t="s">
        <v>10260</v>
      </c>
      <c r="N1251" s="163" t="s">
        <v>2645</v>
      </c>
      <c r="O1251" s="163" t="s">
        <v>2646</v>
      </c>
      <c r="P1251" s="163" t="s">
        <v>2647</v>
      </c>
      <c r="Q1251" s="163" t="s">
        <v>2648</v>
      </c>
      <c r="R1251" s="506">
        <v>45768.08819444444</v>
      </c>
      <c r="S1251" s="509"/>
      <c r="T1251" s="509"/>
      <c r="U1251" s="163" t="s">
        <v>10261</v>
      </c>
      <c r="V1251" s="510"/>
      <c r="W1251" s="510"/>
      <c r="X1251" s="510"/>
      <c r="Y1251" s="510"/>
      <c r="Z1251" s="510"/>
      <c r="AA1251" s="510"/>
      <c r="AB1251" s="163" t="s">
        <v>10262</v>
      </c>
      <c r="AC1251" s="507">
        <v>8.042373247E9</v>
      </c>
      <c r="AD1251" s="510"/>
      <c r="AE1251" s="509"/>
      <c r="AF1251" s="509"/>
      <c r="AG1251" s="509"/>
      <c r="AH1251" s="509"/>
      <c r="AI1251" s="509"/>
      <c r="AJ1251" s="163" t="s">
        <v>2651</v>
      </c>
      <c r="AK1251" s="509"/>
      <c r="AL1251" s="509"/>
      <c r="AM1251" s="163" t="s">
        <v>10263</v>
      </c>
      <c r="AN1251" s="510"/>
      <c r="AO1251" s="509"/>
      <c r="AP1251" s="509"/>
      <c r="AQ1251" s="509"/>
      <c r="AR1251" s="509"/>
      <c r="AS1251" s="509"/>
      <c r="AT1251" s="163" t="s">
        <v>2653</v>
      </c>
      <c r="AU1251" s="507">
        <v>2336.0</v>
      </c>
      <c r="AV1251" s="507">
        <v>7.0</v>
      </c>
      <c r="AW1251" s="507">
        <v>2025.0</v>
      </c>
      <c r="AX1251" s="510"/>
      <c r="AY1251" s="163" t="s">
        <v>2654</v>
      </c>
      <c r="AZ1251" s="163" t="s">
        <v>2655</v>
      </c>
    </row>
    <row r="1252">
      <c r="A1252" s="163" t="s">
        <v>10264</v>
      </c>
      <c r="B1252" s="163" t="s">
        <v>10265</v>
      </c>
      <c r="C1252" s="163" t="s">
        <v>2638</v>
      </c>
      <c r="D1252" s="163" t="s">
        <v>2639</v>
      </c>
      <c r="E1252" s="506">
        <v>45768.06805555556</v>
      </c>
      <c r="F1252" s="507">
        <v>2980.0</v>
      </c>
      <c r="G1252" s="163" t="s">
        <v>2640</v>
      </c>
      <c r="H1252" s="507">
        <v>2980.0</v>
      </c>
      <c r="I1252" s="163" t="s">
        <v>2640</v>
      </c>
      <c r="J1252" s="163" t="s">
        <v>2641</v>
      </c>
      <c r="K1252" s="163" t="s">
        <v>2642</v>
      </c>
      <c r="L1252" s="163" t="s">
        <v>10266</v>
      </c>
      <c r="M1252" s="163" t="s">
        <v>10267</v>
      </c>
      <c r="N1252" s="163" t="s">
        <v>2645</v>
      </c>
      <c r="O1252" s="163" t="s">
        <v>2646</v>
      </c>
      <c r="P1252" s="163" t="s">
        <v>2647</v>
      </c>
      <c r="Q1252" s="163" t="s">
        <v>2648</v>
      </c>
      <c r="R1252" s="506">
        <v>45768.06805555556</v>
      </c>
      <c r="S1252" s="509"/>
      <c r="T1252" s="509"/>
      <c r="U1252" s="163" t="s">
        <v>10268</v>
      </c>
      <c r="V1252" s="510"/>
      <c r="W1252" s="510"/>
      <c r="X1252" s="510"/>
      <c r="Y1252" s="510"/>
      <c r="Z1252" s="510"/>
      <c r="AA1252" s="510"/>
      <c r="AB1252" s="163" t="s">
        <v>10269</v>
      </c>
      <c r="AC1252" s="507">
        <v>8.02538875E9</v>
      </c>
      <c r="AD1252" s="510"/>
      <c r="AE1252" s="509"/>
      <c r="AF1252" s="509"/>
      <c r="AG1252" s="509"/>
      <c r="AH1252" s="509"/>
      <c r="AI1252" s="509"/>
      <c r="AJ1252" s="163" t="s">
        <v>2651</v>
      </c>
      <c r="AK1252" s="509"/>
      <c r="AL1252" s="509"/>
      <c r="AM1252" s="163" t="s">
        <v>10270</v>
      </c>
      <c r="AN1252" s="510"/>
      <c r="AO1252" s="509"/>
      <c r="AP1252" s="509"/>
      <c r="AQ1252" s="509"/>
      <c r="AR1252" s="509"/>
      <c r="AS1252" s="509"/>
      <c r="AT1252" s="163" t="s">
        <v>2653</v>
      </c>
      <c r="AU1252" s="507">
        <v>9022.0</v>
      </c>
      <c r="AV1252" s="507">
        <v>4.0</v>
      </c>
      <c r="AW1252" s="507">
        <v>2028.0</v>
      </c>
      <c r="AX1252" s="510"/>
      <c r="AY1252" s="510"/>
      <c r="AZ1252" s="163" t="s">
        <v>2655</v>
      </c>
    </row>
    <row r="1253">
      <c r="A1253" s="163" t="s">
        <v>10271</v>
      </c>
      <c r="B1253" s="163" t="s">
        <v>10272</v>
      </c>
      <c r="C1253" s="163" t="s">
        <v>2638</v>
      </c>
      <c r="D1253" s="163" t="s">
        <v>2639</v>
      </c>
      <c r="E1253" s="506">
        <v>45768.00208333333</v>
      </c>
      <c r="F1253" s="507">
        <v>9800.0</v>
      </c>
      <c r="G1253" s="163" t="s">
        <v>2640</v>
      </c>
      <c r="H1253" s="507">
        <v>9800.0</v>
      </c>
      <c r="I1253" s="163" t="s">
        <v>2640</v>
      </c>
      <c r="J1253" s="163" t="s">
        <v>2641</v>
      </c>
      <c r="K1253" s="163" t="s">
        <v>2642</v>
      </c>
      <c r="L1253" s="163" t="s">
        <v>10273</v>
      </c>
      <c r="M1253" s="163" t="s">
        <v>10274</v>
      </c>
      <c r="N1253" s="163" t="s">
        <v>2645</v>
      </c>
      <c r="O1253" s="163" t="s">
        <v>2646</v>
      </c>
      <c r="P1253" s="163" t="s">
        <v>2647</v>
      </c>
      <c r="Q1253" s="163" t="s">
        <v>2648</v>
      </c>
      <c r="R1253" s="506">
        <v>45768.00208333333</v>
      </c>
      <c r="S1253" s="509"/>
      <c r="T1253" s="509"/>
      <c r="U1253" s="163" t="s">
        <v>10275</v>
      </c>
      <c r="V1253" s="510"/>
      <c r="W1253" s="510"/>
      <c r="X1253" s="510"/>
      <c r="Y1253" s="510"/>
      <c r="Z1253" s="510"/>
      <c r="AA1253" s="510"/>
      <c r="AB1253" s="163" t="s">
        <v>10276</v>
      </c>
      <c r="AC1253" s="507">
        <v>8.055101601E9</v>
      </c>
      <c r="AD1253" s="510"/>
      <c r="AE1253" s="510"/>
      <c r="AF1253" s="509"/>
      <c r="AG1253" s="509"/>
      <c r="AH1253" s="509"/>
      <c r="AI1253" s="509"/>
      <c r="AJ1253" s="163" t="s">
        <v>2651</v>
      </c>
      <c r="AK1253" s="509"/>
      <c r="AL1253" s="509"/>
      <c r="AM1253" s="163" t="s">
        <v>10277</v>
      </c>
      <c r="AN1253" s="510"/>
      <c r="AO1253" s="509"/>
      <c r="AP1253" s="509"/>
      <c r="AQ1253" s="509"/>
      <c r="AR1253" s="509"/>
      <c r="AS1253" s="509"/>
      <c r="AT1253" s="163" t="s">
        <v>2653</v>
      </c>
      <c r="AU1253" s="507">
        <v>1241.0</v>
      </c>
      <c r="AV1253" s="507">
        <v>12.0</v>
      </c>
      <c r="AW1253" s="507">
        <v>2029.0</v>
      </c>
      <c r="AX1253" s="163" t="s">
        <v>2730</v>
      </c>
      <c r="AY1253" s="510"/>
      <c r="AZ1253" s="163" t="s">
        <v>2655</v>
      </c>
    </row>
    <row r="1254">
      <c r="A1254" s="163" t="s">
        <v>10278</v>
      </c>
      <c r="B1254" s="163" t="s">
        <v>10279</v>
      </c>
      <c r="C1254" s="163" t="s">
        <v>2638</v>
      </c>
      <c r="D1254" s="163" t="s">
        <v>2639</v>
      </c>
      <c r="E1254" s="506">
        <v>45767.99930555555</v>
      </c>
      <c r="F1254" s="507">
        <v>9800.0</v>
      </c>
      <c r="G1254" s="163" t="s">
        <v>2640</v>
      </c>
      <c r="H1254" s="507">
        <v>9800.0</v>
      </c>
      <c r="I1254" s="163" t="s">
        <v>2640</v>
      </c>
      <c r="J1254" s="163" t="s">
        <v>2641</v>
      </c>
      <c r="K1254" s="163" t="s">
        <v>2642</v>
      </c>
      <c r="L1254" s="163" t="s">
        <v>10280</v>
      </c>
      <c r="M1254" s="163" t="s">
        <v>10281</v>
      </c>
      <c r="N1254" s="163" t="s">
        <v>2645</v>
      </c>
      <c r="O1254" s="163" t="s">
        <v>2646</v>
      </c>
      <c r="P1254" s="163" t="s">
        <v>2673</v>
      </c>
      <c r="Q1254" s="163" t="s">
        <v>2648</v>
      </c>
      <c r="R1254" s="506">
        <v>45767.99791666667</v>
      </c>
      <c r="S1254" s="509"/>
      <c r="T1254" s="509"/>
      <c r="U1254" s="163" t="s">
        <v>10282</v>
      </c>
      <c r="V1254" s="510"/>
      <c r="W1254" s="510"/>
      <c r="X1254" s="510"/>
      <c r="Y1254" s="510"/>
      <c r="Z1254" s="510"/>
      <c r="AA1254" s="510"/>
      <c r="AB1254" s="163" t="s">
        <v>10283</v>
      </c>
      <c r="AC1254" s="507">
        <v>7.0203507E9</v>
      </c>
      <c r="AD1254" s="510"/>
      <c r="AE1254" s="509"/>
      <c r="AF1254" s="509"/>
      <c r="AG1254" s="509"/>
      <c r="AH1254" s="509"/>
      <c r="AI1254" s="509"/>
      <c r="AJ1254" s="163" t="s">
        <v>2651</v>
      </c>
      <c r="AK1254" s="509"/>
      <c r="AL1254" s="509"/>
      <c r="AM1254" s="163" t="s">
        <v>10284</v>
      </c>
      <c r="AN1254" s="510"/>
      <c r="AO1254" s="510"/>
      <c r="AP1254" s="509"/>
      <c r="AQ1254" s="509"/>
      <c r="AR1254" s="509"/>
      <c r="AS1254" s="509"/>
      <c r="AT1254" s="163" t="s">
        <v>2653</v>
      </c>
      <c r="AU1254" s="507">
        <v>7734.0</v>
      </c>
      <c r="AV1254" s="507">
        <v>12.0</v>
      </c>
      <c r="AW1254" s="507">
        <v>2030.0</v>
      </c>
      <c r="AX1254" s="163" t="s">
        <v>2677</v>
      </c>
      <c r="AY1254" s="163" t="s">
        <v>2717</v>
      </c>
      <c r="AZ1254" s="163" t="s">
        <v>2655</v>
      </c>
    </row>
    <row r="1255">
      <c r="A1255" s="163" t="s">
        <v>10285</v>
      </c>
      <c r="B1255" s="163" t="s">
        <v>10279</v>
      </c>
      <c r="C1255" s="163" t="s">
        <v>2638</v>
      </c>
      <c r="D1255" s="163" t="s">
        <v>2639</v>
      </c>
      <c r="E1255" s="506">
        <v>45767.99444444444</v>
      </c>
      <c r="F1255" s="507">
        <v>2980.0</v>
      </c>
      <c r="G1255" s="163" t="s">
        <v>2640</v>
      </c>
      <c r="H1255" s="507">
        <v>2980.0</v>
      </c>
      <c r="I1255" s="163" t="s">
        <v>2640</v>
      </c>
      <c r="J1255" s="163" t="s">
        <v>2641</v>
      </c>
      <c r="K1255" s="163" t="s">
        <v>2642</v>
      </c>
      <c r="L1255" s="163" t="s">
        <v>10280</v>
      </c>
      <c r="M1255" s="163" t="s">
        <v>10286</v>
      </c>
      <c r="N1255" s="163" t="s">
        <v>2645</v>
      </c>
      <c r="O1255" s="163" t="s">
        <v>2646</v>
      </c>
      <c r="P1255" s="163" t="s">
        <v>2673</v>
      </c>
      <c r="Q1255" s="163" t="s">
        <v>2648</v>
      </c>
      <c r="R1255" s="506">
        <v>45767.993055555555</v>
      </c>
      <c r="S1255" s="509"/>
      <c r="T1255" s="509"/>
      <c r="U1255" s="163" t="s">
        <v>10287</v>
      </c>
      <c r="V1255" s="510"/>
      <c r="W1255" s="510"/>
      <c r="X1255" s="510"/>
      <c r="Y1255" s="510"/>
      <c r="Z1255" s="510"/>
      <c r="AA1255" s="510"/>
      <c r="AB1255" s="163" t="s">
        <v>10283</v>
      </c>
      <c r="AC1255" s="507">
        <v>7.0203507E9</v>
      </c>
      <c r="AD1255" s="510"/>
      <c r="AE1255" s="510"/>
      <c r="AF1255" s="509"/>
      <c r="AG1255" s="509"/>
      <c r="AH1255" s="509"/>
      <c r="AI1255" s="509"/>
      <c r="AJ1255" s="163" t="s">
        <v>2651</v>
      </c>
      <c r="AK1255" s="509"/>
      <c r="AL1255" s="509"/>
      <c r="AM1255" s="163" t="s">
        <v>10284</v>
      </c>
      <c r="AN1255" s="510"/>
      <c r="AO1255" s="509"/>
      <c r="AP1255" s="509"/>
      <c r="AQ1255" s="509"/>
      <c r="AR1255" s="509"/>
      <c r="AS1255" s="509"/>
      <c r="AT1255" s="163" t="s">
        <v>2653</v>
      </c>
      <c r="AU1255" s="507">
        <v>7734.0</v>
      </c>
      <c r="AV1255" s="507">
        <v>12.0</v>
      </c>
      <c r="AW1255" s="507">
        <v>2030.0</v>
      </c>
      <c r="AX1255" s="163" t="s">
        <v>2677</v>
      </c>
      <c r="AY1255" s="163" t="s">
        <v>2717</v>
      </c>
      <c r="AZ1255" s="163" t="s">
        <v>2655</v>
      </c>
    </row>
    <row r="1256">
      <c r="A1256" s="163" t="s">
        <v>10288</v>
      </c>
      <c r="B1256" s="163" t="s">
        <v>10272</v>
      </c>
      <c r="C1256" s="163" t="s">
        <v>2638</v>
      </c>
      <c r="D1256" s="163" t="s">
        <v>2639</v>
      </c>
      <c r="E1256" s="506">
        <v>45767.99375</v>
      </c>
      <c r="F1256" s="507">
        <v>2980.0</v>
      </c>
      <c r="G1256" s="163" t="s">
        <v>2640</v>
      </c>
      <c r="H1256" s="507">
        <v>2980.0</v>
      </c>
      <c r="I1256" s="163" t="s">
        <v>2640</v>
      </c>
      <c r="J1256" s="163" t="s">
        <v>2641</v>
      </c>
      <c r="K1256" s="163" t="s">
        <v>2642</v>
      </c>
      <c r="L1256" s="163" t="s">
        <v>10273</v>
      </c>
      <c r="M1256" s="163" t="s">
        <v>10289</v>
      </c>
      <c r="N1256" s="163" t="s">
        <v>2645</v>
      </c>
      <c r="O1256" s="163" t="s">
        <v>2646</v>
      </c>
      <c r="P1256" s="163" t="s">
        <v>2647</v>
      </c>
      <c r="Q1256" s="163" t="s">
        <v>2648</v>
      </c>
      <c r="R1256" s="506">
        <v>45767.99375</v>
      </c>
      <c r="S1256" s="509"/>
      <c r="T1256" s="509"/>
      <c r="U1256" s="163" t="s">
        <v>10290</v>
      </c>
      <c r="V1256" s="510"/>
      <c r="W1256" s="510"/>
      <c r="X1256" s="510"/>
      <c r="Y1256" s="510"/>
      <c r="Z1256" s="510"/>
      <c r="AA1256" s="510"/>
      <c r="AB1256" s="163" t="s">
        <v>10276</v>
      </c>
      <c r="AC1256" s="507">
        <v>8.055101601E9</v>
      </c>
      <c r="AD1256" s="510"/>
      <c r="AE1256" s="509"/>
      <c r="AF1256" s="509"/>
      <c r="AG1256" s="509"/>
      <c r="AH1256" s="509"/>
      <c r="AI1256" s="509"/>
      <c r="AJ1256" s="163" t="s">
        <v>2651</v>
      </c>
      <c r="AK1256" s="509"/>
      <c r="AL1256" s="509"/>
      <c r="AM1256" s="163" t="s">
        <v>10277</v>
      </c>
      <c r="AN1256" s="510"/>
      <c r="AO1256" s="509"/>
      <c r="AP1256" s="509"/>
      <c r="AQ1256" s="509"/>
      <c r="AR1256" s="509"/>
      <c r="AS1256" s="509"/>
      <c r="AT1256" s="163" t="s">
        <v>2653</v>
      </c>
      <c r="AU1256" s="507">
        <v>1241.0</v>
      </c>
      <c r="AV1256" s="507">
        <v>12.0</v>
      </c>
      <c r="AW1256" s="507">
        <v>2029.0</v>
      </c>
      <c r="AX1256" s="163" t="s">
        <v>2730</v>
      </c>
      <c r="AY1256" s="510"/>
      <c r="AZ1256" s="163" t="s">
        <v>2655</v>
      </c>
    </row>
    <row r="1257">
      <c r="A1257" s="163" t="s">
        <v>6821</v>
      </c>
      <c r="B1257" s="163" t="s">
        <v>6822</v>
      </c>
      <c r="C1257" s="163" t="s">
        <v>2638</v>
      </c>
      <c r="D1257" s="163" t="s">
        <v>2639</v>
      </c>
      <c r="E1257" s="506">
        <v>45767.96597222222</v>
      </c>
      <c r="F1257" s="507">
        <v>9800.0</v>
      </c>
      <c r="G1257" s="163" t="s">
        <v>2640</v>
      </c>
      <c r="H1257" s="507">
        <v>9800.0</v>
      </c>
      <c r="I1257" s="163" t="s">
        <v>2640</v>
      </c>
      <c r="J1257" s="163" t="s">
        <v>2641</v>
      </c>
      <c r="K1257" s="163" t="s">
        <v>2642</v>
      </c>
      <c r="L1257" s="163" t="s">
        <v>6823</v>
      </c>
      <c r="M1257" s="163" t="s">
        <v>6824</v>
      </c>
      <c r="N1257" s="163" t="s">
        <v>2645</v>
      </c>
      <c r="O1257" s="163" t="s">
        <v>2646</v>
      </c>
      <c r="P1257" s="163" t="s">
        <v>2660</v>
      </c>
      <c r="Q1257" s="163" t="s">
        <v>2648</v>
      </c>
      <c r="R1257" s="506">
        <v>45767.96597222222</v>
      </c>
      <c r="S1257" s="509"/>
      <c r="T1257" s="509"/>
      <c r="U1257" s="163" t="s">
        <v>6825</v>
      </c>
      <c r="V1257" s="510"/>
      <c r="W1257" s="510"/>
      <c r="X1257" s="510"/>
      <c r="Y1257" s="510"/>
      <c r="Z1257" s="510"/>
      <c r="AA1257" s="510"/>
      <c r="AB1257" s="163" t="s">
        <v>6826</v>
      </c>
      <c r="AC1257" s="507">
        <v>8.040292105E9</v>
      </c>
      <c r="AD1257" s="510"/>
      <c r="AE1257" s="509"/>
      <c r="AF1257" s="509"/>
      <c r="AG1257" s="509"/>
      <c r="AH1257" s="509"/>
      <c r="AI1257" s="509"/>
      <c r="AJ1257" s="163" t="s">
        <v>2651</v>
      </c>
      <c r="AK1257" s="509"/>
      <c r="AL1257" s="509"/>
      <c r="AM1257" s="163" t="s">
        <v>6827</v>
      </c>
      <c r="AN1257" s="510"/>
      <c r="AO1257" s="509"/>
      <c r="AP1257" s="509"/>
      <c r="AQ1257" s="509"/>
      <c r="AR1257" s="509"/>
      <c r="AS1257" s="509"/>
      <c r="AT1257" s="163" t="s">
        <v>2653</v>
      </c>
      <c r="AU1257" s="507">
        <v>1007.0</v>
      </c>
      <c r="AV1257" s="507">
        <v>5.0</v>
      </c>
      <c r="AW1257" s="507">
        <v>2029.0</v>
      </c>
      <c r="AX1257" s="163" t="s">
        <v>2664</v>
      </c>
      <c r="AY1257" s="163" t="s">
        <v>3133</v>
      </c>
      <c r="AZ1257" s="163" t="s">
        <v>2655</v>
      </c>
    </row>
    <row r="1258">
      <c r="A1258" s="163" t="s">
        <v>10291</v>
      </c>
      <c r="B1258" s="163" t="s">
        <v>10292</v>
      </c>
      <c r="C1258" s="163" t="s">
        <v>2638</v>
      </c>
      <c r="D1258" s="163" t="s">
        <v>2639</v>
      </c>
      <c r="E1258" s="506">
        <v>45767.964583333334</v>
      </c>
      <c r="F1258" s="507">
        <v>2980.0</v>
      </c>
      <c r="G1258" s="163" t="s">
        <v>2640</v>
      </c>
      <c r="H1258" s="507">
        <v>2980.0</v>
      </c>
      <c r="I1258" s="163" t="s">
        <v>2640</v>
      </c>
      <c r="J1258" s="163" t="s">
        <v>2641</v>
      </c>
      <c r="K1258" s="163" t="s">
        <v>2642</v>
      </c>
      <c r="L1258" s="163" t="s">
        <v>10293</v>
      </c>
      <c r="M1258" s="163" t="s">
        <v>10294</v>
      </c>
      <c r="N1258" s="163" t="s">
        <v>2645</v>
      </c>
      <c r="O1258" s="163" t="s">
        <v>2646</v>
      </c>
      <c r="P1258" s="163" t="s">
        <v>2673</v>
      </c>
      <c r="Q1258" s="163" t="s">
        <v>2648</v>
      </c>
      <c r="R1258" s="506">
        <v>45767.96388888889</v>
      </c>
      <c r="S1258" s="509"/>
      <c r="T1258" s="509"/>
      <c r="U1258" s="163" t="s">
        <v>10295</v>
      </c>
      <c r="V1258" s="510"/>
      <c r="W1258" s="510"/>
      <c r="X1258" s="510"/>
      <c r="Y1258" s="510"/>
      <c r="Z1258" s="510"/>
      <c r="AA1258" s="510"/>
      <c r="AB1258" s="163" t="s">
        <v>10296</v>
      </c>
      <c r="AC1258" s="507">
        <v>9.060525068E9</v>
      </c>
      <c r="AD1258" s="510"/>
      <c r="AE1258" s="509"/>
      <c r="AF1258" s="509"/>
      <c r="AG1258" s="509"/>
      <c r="AH1258" s="509"/>
      <c r="AI1258" s="509"/>
      <c r="AJ1258" s="163" t="s">
        <v>2651</v>
      </c>
      <c r="AK1258" s="509"/>
      <c r="AL1258" s="509"/>
      <c r="AM1258" s="163" t="s">
        <v>10297</v>
      </c>
      <c r="AN1258" s="510"/>
      <c r="AO1258" s="510"/>
      <c r="AP1258" s="509"/>
      <c r="AQ1258" s="509"/>
      <c r="AR1258" s="509"/>
      <c r="AS1258" s="509"/>
      <c r="AT1258" s="163" t="s">
        <v>2700</v>
      </c>
      <c r="AU1258" s="507">
        <v>694.0</v>
      </c>
      <c r="AV1258" s="507">
        <v>11.0</v>
      </c>
      <c r="AW1258" s="507">
        <v>2031.0</v>
      </c>
      <c r="AX1258" s="163" t="s">
        <v>2677</v>
      </c>
      <c r="AY1258" s="163" t="s">
        <v>2717</v>
      </c>
      <c r="AZ1258" s="163" t="s">
        <v>2655</v>
      </c>
    </row>
    <row r="1259">
      <c r="A1259" s="163" t="s">
        <v>10298</v>
      </c>
      <c r="B1259" s="163" t="s">
        <v>10299</v>
      </c>
      <c r="C1259" s="163" t="s">
        <v>2638</v>
      </c>
      <c r="D1259" s="163" t="s">
        <v>2639</v>
      </c>
      <c r="E1259" s="506">
        <v>45767.95486111111</v>
      </c>
      <c r="F1259" s="507">
        <v>2980.0</v>
      </c>
      <c r="G1259" s="163" t="s">
        <v>2640</v>
      </c>
      <c r="H1259" s="507">
        <v>2980.0</v>
      </c>
      <c r="I1259" s="163" t="s">
        <v>2640</v>
      </c>
      <c r="J1259" s="163" t="s">
        <v>2641</v>
      </c>
      <c r="K1259" s="163" t="s">
        <v>2642</v>
      </c>
      <c r="L1259" s="163" t="s">
        <v>10300</v>
      </c>
      <c r="M1259" s="163" t="s">
        <v>10301</v>
      </c>
      <c r="N1259" s="163" t="s">
        <v>2645</v>
      </c>
      <c r="O1259" s="163" t="s">
        <v>2646</v>
      </c>
      <c r="P1259" s="163" t="s">
        <v>2673</v>
      </c>
      <c r="Q1259" s="163" t="s">
        <v>2648</v>
      </c>
      <c r="R1259" s="506">
        <v>45767.95277777778</v>
      </c>
      <c r="S1259" s="509"/>
      <c r="T1259" s="509"/>
      <c r="U1259" s="163" t="s">
        <v>10302</v>
      </c>
      <c r="V1259" s="510"/>
      <c r="W1259" s="510"/>
      <c r="X1259" s="510"/>
      <c r="Y1259" s="510"/>
      <c r="Z1259" s="510"/>
      <c r="AA1259" s="510"/>
      <c r="AB1259" s="163" t="s">
        <v>10303</v>
      </c>
      <c r="AC1259" s="507">
        <v>8.062600171E9</v>
      </c>
      <c r="AD1259" s="510"/>
      <c r="AE1259" s="509"/>
      <c r="AF1259" s="509"/>
      <c r="AG1259" s="509"/>
      <c r="AH1259" s="509"/>
      <c r="AI1259" s="509"/>
      <c r="AJ1259" s="163" t="s">
        <v>2651</v>
      </c>
      <c r="AK1259" s="509"/>
      <c r="AL1259" s="509"/>
      <c r="AM1259" s="163" t="s">
        <v>10304</v>
      </c>
      <c r="AN1259" s="510"/>
      <c r="AO1259" s="510"/>
      <c r="AP1259" s="509"/>
      <c r="AQ1259" s="509"/>
      <c r="AR1259" s="509"/>
      <c r="AS1259" s="509"/>
      <c r="AT1259" s="163" t="s">
        <v>2653</v>
      </c>
      <c r="AU1259" s="507">
        <v>5016.0</v>
      </c>
      <c r="AV1259" s="507">
        <v>3.0</v>
      </c>
      <c r="AW1259" s="507">
        <v>2026.0</v>
      </c>
      <c r="AX1259" s="163" t="s">
        <v>2677</v>
      </c>
      <c r="AY1259" s="163" t="s">
        <v>2678</v>
      </c>
      <c r="AZ1259" s="163" t="s">
        <v>2655</v>
      </c>
    </row>
    <row r="1260">
      <c r="A1260" s="163" t="s">
        <v>6828</v>
      </c>
      <c r="B1260" s="163" t="s">
        <v>6822</v>
      </c>
      <c r="C1260" s="163" t="s">
        <v>2638</v>
      </c>
      <c r="D1260" s="163" t="s">
        <v>2639</v>
      </c>
      <c r="E1260" s="506">
        <v>45767.95416666667</v>
      </c>
      <c r="F1260" s="507">
        <v>2980.0</v>
      </c>
      <c r="G1260" s="163" t="s">
        <v>2640</v>
      </c>
      <c r="H1260" s="507">
        <v>2980.0</v>
      </c>
      <c r="I1260" s="163" t="s">
        <v>2640</v>
      </c>
      <c r="J1260" s="163" t="s">
        <v>2641</v>
      </c>
      <c r="K1260" s="163" t="s">
        <v>2642</v>
      </c>
      <c r="L1260" s="163" t="s">
        <v>6823</v>
      </c>
      <c r="M1260" s="163" t="s">
        <v>6829</v>
      </c>
      <c r="N1260" s="163" t="s">
        <v>2645</v>
      </c>
      <c r="O1260" s="163" t="s">
        <v>2646</v>
      </c>
      <c r="P1260" s="163" t="s">
        <v>2660</v>
      </c>
      <c r="Q1260" s="163" t="s">
        <v>2648</v>
      </c>
      <c r="R1260" s="506">
        <v>45767.95416666667</v>
      </c>
      <c r="S1260" s="509"/>
      <c r="T1260" s="509"/>
      <c r="U1260" s="163" t="s">
        <v>6830</v>
      </c>
      <c r="V1260" s="510"/>
      <c r="W1260" s="510"/>
      <c r="X1260" s="510"/>
      <c r="Y1260" s="510"/>
      <c r="Z1260" s="510"/>
      <c r="AA1260" s="510"/>
      <c r="AB1260" s="163" t="s">
        <v>6826</v>
      </c>
      <c r="AC1260" s="507">
        <v>8.040292105E9</v>
      </c>
      <c r="AD1260" s="510"/>
      <c r="AE1260" s="510"/>
      <c r="AF1260" s="509"/>
      <c r="AG1260" s="509"/>
      <c r="AH1260" s="509"/>
      <c r="AI1260" s="509"/>
      <c r="AJ1260" s="163" t="s">
        <v>2651</v>
      </c>
      <c r="AK1260" s="509"/>
      <c r="AL1260" s="509"/>
      <c r="AM1260" s="163" t="s">
        <v>6827</v>
      </c>
      <c r="AN1260" s="510"/>
      <c r="AO1260" s="509"/>
      <c r="AP1260" s="509"/>
      <c r="AQ1260" s="509"/>
      <c r="AR1260" s="509"/>
      <c r="AS1260" s="509"/>
      <c r="AT1260" s="163" t="s">
        <v>2653</v>
      </c>
      <c r="AU1260" s="507">
        <v>1007.0</v>
      </c>
      <c r="AV1260" s="507">
        <v>5.0</v>
      </c>
      <c r="AW1260" s="507">
        <v>2029.0</v>
      </c>
      <c r="AX1260" s="163" t="s">
        <v>2664</v>
      </c>
      <c r="AY1260" s="163" t="s">
        <v>3133</v>
      </c>
      <c r="AZ1260" s="163" t="s">
        <v>2655</v>
      </c>
    </row>
    <row r="1261">
      <c r="A1261" s="163" t="s">
        <v>10305</v>
      </c>
      <c r="B1261" s="163" t="s">
        <v>10306</v>
      </c>
      <c r="C1261" s="163" t="s">
        <v>2638</v>
      </c>
      <c r="D1261" s="163" t="s">
        <v>2639</v>
      </c>
      <c r="E1261" s="506">
        <v>45767.93263888889</v>
      </c>
      <c r="F1261" s="507">
        <v>2980.0</v>
      </c>
      <c r="G1261" s="163" t="s">
        <v>2640</v>
      </c>
      <c r="H1261" s="507">
        <v>2980.0</v>
      </c>
      <c r="I1261" s="163" t="s">
        <v>2640</v>
      </c>
      <c r="J1261" s="163" t="s">
        <v>2641</v>
      </c>
      <c r="K1261" s="163" t="s">
        <v>2642</v>
      </c>
      <c r="L1261" s="163" t="s">
        <v>10307</v>
      </c>
      <c r="M1261" s="163" t="s">
        <v>10308</v>
      </c>
      <c r="N1261" s="163" t="s">
        <v>2645</v>
      </c>
      <c r="O1261" s="163" t="s">
        <v>2646</v>
      </c>
      <c r="P1261" s="163" t="s">
        <v>2673</v>
      </c>
      <c r="Q1261" s="163" t="s">
        <v>2648</v>
      </c>
      <c r="R1261" s="506">
        <v>45767.93194444444</v>
      </c>
      <c r="S1261" s="509"/>
      <c r="T1261" s="509"/>
      <c r="U1261" s="163" t="s">
        <v>10309</v>
      </c>
      <c r="V1261" s="510"/>
      <c r="W1261" s="510"/>
      <c r="X1261" s="510"/>
      <c r="Y1261" s="510"/>
      <c r="Z1261" s="510"/>
      <c r="AA1261" s="510"/>
      <c r="AB1261" s="163" t="s">
        <v>10310</v>
      </c>
      <c r="AC1261" s="507">
        <v>9.090875574E9</v>
      </c>
      <c r="AD1261" s="510"/>
      <c r="AE1261" s="510"/>
      <c r="AF1261" s="509"/>
      <c r="AG1261" s="509"/>
      <c r="AH1261" s="509"/>
      <c r="AI1261" s="509"/>
      <c r="AJ1261" s="163" t="s">
        <v>2651</v>
      </c>
      <c r="AK1261" s="509"/>
      <c r="AL1261" s="509"/>
      <c r="AM1261" s="163" t="s">
        <v>10311</v>
      </c>
      <c r="AN1261" s="510"/>
      <c r="AO1261" s="509"/>
      <c r="AP1261" s="509"/>
      <c r="AQ1261" s="509"/>
      <c r="AR1261" s="509"/>
      <c r="AS1261" s="509"/>
      <c r="AT1261" s="163" t="s">
        <v>2700</v>
      </c>
      <c r="AU1261" s="507">
        <v>411.0</v>
      </c>
      <c r="AV1261" s="507">
        <v>2.0</v>
      </c>
      <c r="AW1261" s="507">
        <v>2030.0</v>
      </c>
      <c r="AX1261" s="163" t="s">
        <v>2677</v>
      </c>
      <c r="AY1261" s="163" t="s">
        <v>3444</v>
      </c>
      <c r="AZ1261" s="163" t="s">
        <v>2655</v>
      </c>
    </row>
    <row r="1262">
      <c r="A1262" s="163" t="s">
        <v>10312</v>
      </c>
      <c r="B1262" s="163" t="s">
        <v>10313</v>
      </c>
      <c r="C1262" s="163" t="s">
        <v>2638</v>
      </c>
      <c r="D1262" s="163" t="s">
        <v>2639</v>
      </c>
      <c r="E1262" s="506">
        <v>45767.92638888889</v>
      </c>
      <c r="F1262" s="507">
        <v>9800.0</v>
      </c>
      <c r="G1262" s="163" t="s">
        <v>2640</v>
      </c>
      <c r="H1262" s="507">
        <v>9800.0</v>
      </c>
      <c r="I1262" s="163" t="s">
        <v>2640</v>
      </c>
      <c r="J1262" s="163" t="s">
        <v>2641</v>
      </c>
      <c r="K1262" s="163" t="s">
        <v>2642</v>
      </c>
      <c r="L1262" s="163" t="s">
        <v>10314</v>
      </c>
      <c r="M1262" s="163" t="s">
        <v>10315</v>
      </c>
      <c r="N1262" s="163" t="s">
        <v>2645</v>
      </c>
      <c r="O1262" s="163" t="s">
        <v>2646</v>
      </c>
      <c r="P1262" s="163" t="s">
        <v>2673</v>
      </c>
      <c r="Q1262" s="163" t="s">
        <v>2648</v>
      </c>
      <c r="R1262" s="506">
        <v>45767.92569444444</v>
      </c>
      <c r="S1262" s="509"/>
      <c r="T1262" s="509"/>
      <c r="U1262" s="163" t="s">
        <v>10316</v>
      </c>
      <c r="V1262" s="510"/>
      <c r="W1262" s="510"/>
      <c r="X1262" s="510"/>
      <c r="Y1262" s="510"/>
      <c r="Z1262" s="510"/>
      <c r="AA1262" s="510"/>
      <c r="AB1262" s="163" t="s">
        <v>10317</v>
      </c>
      <c r="AC1262" s="507">
        <v>8.036942912E9</v>
      </c>
      <c r="AD1262" s="510"/>
      <c r="AE1262" s="509"/>
      <c r="AF1262" s="509"/>
      <c r="AG1262" s="509"/>
      <c r="AH1262" s="509"/>
      <c r="AI1262" s="509"/>
      <c r="AJ1262" s="163" t="s">
        <v>2651</v>
      </c>
      <c r="AK1262" s="509"/>
      <c r="AL1262" s="509"/>
      <c r="AM1262" s="163" t="s">
        <v>10318</v>
      </c>
      <c r="AN1262" s="510"/>
      <c r="AO1262" s="509"/>
      <c r="AP1262" s="509"/>
      <c r="AQ1262" s="509"/>
      <c r="AR1262" s="509"/>
      <c r="AS1262" s="509"/>
      <c r="AT1262" s="163" t="s">
        <v>2653</v>
      </c>
      <c r="AU1262" s="507">
        <v>338.0</v>
      </c>
      <c r="AV1262" s="507">
        <v>2.0</v>
      </c>
      <c r="AW1262" s="507">
        <v>2029.0</v>
      </c>
      <c r="AX1262" s="163" t="s">
        <v>2677</v>
      </c>
      <c r="AY1262" s="163" t="s">
        <v>3896</v>
      </c>
      <c r="AZ1262" s="163" t="s">
        <v>2655</v>
      </c>
    </row>
    <row r="1263">
      <c r="A1263" s="163" t="s">
        <v>10319</v>
      </c>
      <c r="B1263" s="163" t="s">
        <v>10313</v>
      </c>
      <c r="C1263" s="163" t="s">
        <v>2638</v>
      </c>
      <c r="D1263" s="163" t="s">
        <v>2639</v>
      </c>
      <c r="E1263" s="506">
        <v>45767.925</v>
      </c>
      <c r="F1263" s="507">
        <v>2980.0</v>
      </c>
      <c r="G1263" s="163" t="s">
        <v>2640</v>
      </c>
      <c r="H1263" s="507">
        <v>2980.0</v>
      </c>
      <c r="I1263" s="163" t="s">
        <v>2640</v>
      </c>
      <c r="J1263" s="163" t="s">
        <v>2641</v>
      </c>
      <c r="K1263" s="163" t="s">
        <v>2642</v>
      </c>
      <c r="L1263" s="163" t="s">
        <v>10314</v>
      </c>
      <c r="M1263" s="163" t="s">
        <v>10320</v>
      </c>
      <c r="N1263" s="163" t="s">
        <v>2645</v>
      </c>
      <c r="O1263" s="163" t="s">
        <v>2646</v>
      </c>
      <c r="P1263" s="163" t="s">
        <v>2673</v>
      </c>
      <c r="Q1263" s="163" t="s">
        <v>2648</v>
      </c>
      <c r="R1263" s="506">
        <v>45767.92361111111</v>
      </c>
      <c r="S1263" s="509"/>
      <c r="T1263" s="509"/>
      <c r="U1263" s="163" t="s">
        <v>10321</v>
      </c>
      <c r="V1263" s="510"/>
      <c r="W1263" s="510"/>
      <c r="X1263" s="510"/>
      <c r="Y1263" s="510"/>
      <c r="Z1263" s="510"/>
      <c r="AA1263" s="510"/>
      <c r="AB1263" s="163" t="s">
        <v>10317</v>
      </c>
      <c r="AC1263" s="507">
        <v>8.036942912E9</v>
      </c>
      <c r="AD1263" s="510"/>
      <c r="AE1263" s="509"/>
      <c r="AF1263" s="509"/>
      <c r="AG1263" s="509"/>
      <c r="AH1263" s="509"/>
      <c r="AI1263" s="509"/>
      <c r="AJ1263" s="163" t="s">
        <v>2651</v>
      </c>
      <c r="AK1263" s="509"/>
      <c r="AL1263" s="509"/>
      <c r="AM1263" s="163" t="s">
        <v>10318</v>
      </c>
      <c r="AN1263" s="510"/>
      <c r="AO1263" s="509"/>
      <c r="AP1263" s="509"/>
      <c r="AQ1263" s="509"/>
      <c r="AR1263" s="509"/>
      <c r="AS1263" s="509"/>
      <c r="AT1263" s="163" t="s">
        <v>2653</v>
      </c>
      <c r="AU1263" s="507">
        <v>338.0</v>
      </c>
      <c r="AV1263" s="507">
        <v>2.0</v>
      </c>
      <c r="AW1263" s="507">
        <v>2029.0</v>
      </c>
      <c r="AX1263" s="163" t="s">
        <v>2677</v>
      </c>
      <c r="AY1263" s="163" t="s">
        <v>3896</v>
      </c>
      <c r="AZ1263" s="163" t="s">
        <v>2655</v>
      </c>
    </row>
    <row r="1264">
      <c r="A1264" s="163" t="s">
        <v>10322</v>
      </c>
      <c r="B1264" s="163" t="s">
        <v>10323</v>
      </c>
      <c r="C1264" s="163" t="s">
        <v>2638</v>
      </c>
      <c r="D1264" s="163" t="s">
        <v>2639</v>
      </c>
      <c r="E1264" s="506">
        <v>45767.91388888889</v>
      </c>
      <c r="F1264" s="507">
        <v>9800.0</v>
      </c>
      <c r="G1264" s="163" t="s">
        <v>2640</v>
      </c>
      <c r="H1264" s="507">
        <v>9800.0</v>
      </c>
      <c r="I1264" s="163" t="s">
        <v>2640</v>
      </c>
      <c r="J1264" s="163" t="s">
        <v>2641</v>
      </c>
      <c r="K1264" s="163" t="s">
        <v>2642</v>
      </c>
      <c r="L1264" s="163" t="s">
        <v>10324</v>
      </c>
      <c r="M1264" s="163" t="s">
        <v>10325</v>
      </c>
      <c r="N1264" s="163" t="s">
        <v>2645</v>
      </c>
      <c r="O1264" s="163" t="s">
        <v>2646</v>
      </c>
      <c r="P1264" s="163" t="s">
        <v>2673</v>
      </c>
      <c r="Q1264" s="163" t="s">
        <v>2648</v>
      </c>
      <c r="R1264" s="506">
        <v>45767.91180555556</v>
      </c>
      <c r="S1264" s="509"/>
      <c r="T1264" s="509"/>
      <c r="U1264" s="163" t="s">
        <v>10326</v>
      </c>
      <c r="V1264" s="510"/>
      <c r="W1264" s="510"/>
      <c r="X1264" s="510"/>
      <c r="Y1264" s="510"/>
      <c r="Z1264" s="510"/>
      <c r="AA1264" s="510"/>
      <c r="AB1264" s="163" t="s">
        <v>10327</v>
      </c>
      <c r="AC1264" s="507">
        <v>9.051322113E9</v>
      </c>
      <c r="AD1264" s="510"/>
      <c r="AE1264" s="509"/>
      <c r="AF1264" s="509"/>
      <c r="AG1264" s="509"/>
      <c r="AH1264" s="509"/>
      <c r="AI1264" s="509"/>
      <c r="AJ1264" s="163" t="s">
        <v>2651</v>
      </c>
      <c r="AK1264" s="509"/>
      <c r="AL1264" s="509"/>
      <c r="AM1264" s="163" t="s">
        <v>10328</v>
      </c>
      <c r="AN1264" s="510"/>
      <c r="AO1264" s="509"/>
      <c r="AP1264" s="509"/>
      <c r="AQ1264" s="509"/>
      <c r="AR1264" s="509"/>
      <c r="AS1264" s="509"/>
      <c r="AT1264" s="163" t="s">
        <v>2653</v>
      </c>
      <c r="AU1264" s="507">
        <v>5039.0</v>
      </c>
      <c r="AV1264" s="507">
        <v>6.0</v>
      </c>
      <c r="AW1264" s="507">
        <v>2029.0</v>
      </c>
      <c r="AX1264" s="163" t="s">
        <v>2677</v>
      </c>
      <c r="AY1264" s="163" t="s">
        <v>2717</v>
      </c>
      <c r="AZ1264" s="163" t="s">
        <v>2655</v>
      </c>
    </row>
    <row r="1265">
      <c r="A1265" s="163" t="s">
        <v>10329</v>
      </c>
      <c r="B1265" s="163" t="s">
        <v>10323</v>
      </c>
      <c r="C1265" s="163" t="s">
        <v>2638</v>
      </c>
      <c r="D1265" s="163" t="s">
        <v>2639</v>
      </c>
      <c r="E1265" s="506">
        <v>45767.91180555556</v>
      </c>
      <c r="F1265" s="507">
        <v>2980.0</v>
      </c>
      <c r="G1265" s="163" t="s">
        <v>2640</v>
      </c>
      <c r="H1265" s="507">
        <v>2980.0</v>
      </c>
      <c r="I1265" s="163" t="s">
        <v>2640</v>
      </c>
      <c r="J1265" s="163" t="s">
        <v>2641</v>
      </c>
      <c r="K1265" s="163" t="s">
        <v>2642</v>
      </c>
      <c r="L1265" s="163" t="s">
        <v>10324</v>
      </c>
      <c r="M1265" s="163" t="s">
        <v>10330</v>
      </c>
      <c r="N1265" s="163" t="s">
        <v>2645</v>
      </c>
      <c r="O1265" s="163" t="s">
        <v>2646</v>
      </c>
      <c r="P1265" s="163" t="s">
        <v>2673</v>
      </c>
      <c r="Q1265" s="163" t="s">
        <v>2648</v>
      </c>
      <c r="R1265" s="506">
        <v>45767.91111111111</v>
      </c>
      <c r="S1265" s="509"/>
      <c r="T1265" s="509"/>
      <c r="U1265" s="163" t="s">
        <v>10331</v>
      </c>
      <c r="V1265" s="510"/>
      <c r="W1265" s="510"/>
      <c r="X1265" s="510"/>
      <c r="Y1265" s="510"/>
      <c r="Z1265" s="510"/>
      <c r="AA1265" s="510"/>
      <c r="AB1265" s="163" t="s">
        <v>10327</v>
      </c>
      <c r="AC1265" s="507">
        <v>9.051322113E9</v>
      </c>
      <c r="AD1265" s="510"/>
      <c r="AE1265" s="509"/>
      <c r="AF1265" s="509"/>
      <c r="AG1265" s="509"/>
      <c r="AH1265" s="509"/>
      <c r="AI1265" s="509"/>
      <c r="AJ1265" s="163" t="s">
        <v>2651</v>
      </c>
      <c r="AK1265" s="509"/>
      <c r="AL1265" s="509"/>
      <c r="AM1265" s="163" t="s">
        <v>10328</v>
      </c>
      <c r="AN1265" s="510"/>
      <c r="AO1265" s="509"/>
      <c r="AP1265" s="509"/>
      <c r="AQ1265" s="509"/>
      <c r="AR1265" s="509"/>
      <c r="AS1265" s="509"/>
      <c r="AT1265" s="163" t="s">
        <v>2653</v>
      </c>
      <c r="AU1265" s="507">
        <v>5039.0</v>
      </c>
      <c r="AV1265" s="507">
        <v>6.0</v>
      </c>
      <c r="AW1265" s="507">
        <v>2029.0</v>
      </c>
      <c r="AX1265" s="163" t="s">
        <v>2677</v>
      </c>
      <c r="AY1265" s="163" t="s">
        <v>2717</v>
      </c>
      <c r="AZ1265" s="163" t="s">
        <v>2655</v>
      </c>
    </row>
    <row r="1266">
      <c r="A1266" s="163" t="s">
        <v>10332</v>
      </c>
      <c r="B1266" s="163" t="s">
        <v>10333</v>
      </c>
      <c r="C1266" s="163" t="s">
        <v>2638</v>
      </c>
      <c r="D1266" s="163" t="s">
        <v>2639</v>
      </c>
      <c r="E1266" s="506">
        <v>45767.91180555556</v>
      </c>
      <c r="F1266" s="507">
        <v>2980.0</v>
      </c>
      <c r="G1266" s="163" t="s">
        <v>2640</v>
      </c>
      <c r="H1266" s="507">
        <v>2980.0</v>
      </c>
      <c r="I1266" s="163" t="s">
        <v>2640</v>
      </c>
      <c r="J1266" s="163" t="s">
        <v>2641</v>
      </c>
      <c r="K1266" s="163" t="s">
        <v>2642</v>
      </c>
      <c r="L1266" s="163" t="s">
        <v>10334</v>
      </c>
      <c r="M1266" s="163" t="s">
        <v>10335</v>
      </c>
      <c r="N1266" s="163" t="s">
        <v>2645</v>
      </c>
      <c r="O1266" s="163" t="s">
        <v>2646</v>
      </c>
      <c r="P1266" s="163" t="s">
        <v>2647</v>
      </c>
      <c r="Q1266" s="163" t="s">
        <v>2648</v>
      </c>
      <c r="R1266" s="506">
        <v>45767.91180555556</v>
      </c>
      <c r="S1266" s="509"/>
      <c r="T1266" s="509"/>
      <c r="U1266" s="163" t="s">
        <v>10336</v>
      </c>
      <c r="V1266" s="510"/>
      <c r="W1266" s="510"/>
      <c r="X1266" s="510"/>
      <c r="Y1266" s="510"/>
      <c r="Z1266" s="510"/>
      <c r="AA1266" s="510"/>
      <c r="AB1266" s="163" t="s">
        <v>10337</v>
      </c>
      <c r="AC1266" s="507">
        <v>8.063690735E9</v>
      </c>
      <c r="AD1266" s="510"/>
      <c r="AE1266" s="509"/>
      <c r="AF1266" s="509"/>
      <c r="AG1266" s="509"/>
      <c r="AH1266" s="509"/>
      <c r="AI1266" s="509"/>
      <c r="AJ1266" s="163" t="s">
        <v>2651</v>
      </c>
      <c r="AK1266" s="509"/>
      <c r="AL1266" s="509"/>
      <c r="AM1266" s="163" t="s">
        <v>10338</v>
      </c>
      <c r="AN1266" s="510"/>
      <c r="AO1266" s="509"/>
      <c r="AP1266" s="509"/>
      <c r="AQ1266" s="509"/>
      <c r="AR1266" s="509"/>
      <c r="AS1266" s="509"/>
      <c r="AT1266" s="163" t="s">
        <v>2653</v>
      </c>
      <c r="AU1266" s="507">
        <v>5004.0</v>
      </c>
      <c r="AV1266" s="507">
        <v>11.0</v>
      </c>
      <c r="AW1266" s="507">
        <v>2030.0</v>
      </c>
      <c r="AX1266" s="163" t="s">
        <v>2730</v>
      </c>
      <c r="AY1266" s="163" t="s">
        <v>3640</v>
      </c>
      <c r="AZ1266" s="163" t="s">
        <v>2655</v>
      </c>
    </row>
    <row r="1267">
      <c r="A1267" s="163" t="s">
        <v>10339</v>
      </c>
      <c r="B1267" s="163" t="s">
        <v>10340</v>
      </c>
      <c r="C1267" s="163" t="s">
        <v>2638</v>
      </c>
      <c r="D1267" s="163" t="s">
        <v>2639</v>
      </c>
      <c r="E1267" s="506">
        <v>45767.89444444444</v>
      </c>
      <c r="F1267" s="507">
        <v>2980.0</v>
      </c>
      <c r="G1267" s="163" t="s">
        <v>2640</v>
      </c>
      <c r="H1267" s="507">
        <v>2980.0</v>
      </c>
      <c r="I1267" s="163" t="s">
        <v>2640</v>
      </c>
      <c r="J1267" s="163" t="s">
        <v>2641</v>
      </c>
      <c r="K1267" s="163" t="s">
        <v>2642</v>
      </c>
      <c r="L1267" s="163" t="s">
        <v>10341</v>
      </c>
      <c r="M1267" s="163" t="s">
        <v>10342</v>
      </c>
      <c r="N1267" s="163" t="s">
        <v>2645</v>
      </c>
      <c r="O1267" s="163" t="s">
        <v>2646</v>
      </c>
      <c r="P1267" s="163" t="s">
        <v>2647</v>
      </c>
      <c r="Q1267" s="163" t="s">
        <v>2648</v>
      </c>
      <c r="R1267" s="506">
        <v>45767.89444444444</v>
      </c>
      <c r="S1267" s="509"/>
      <c r="T1267" s="509"/>
      <c r="U1267" s="163" t="s">
        <v>10343</v>
      </c>
      <c r="V1267" s="510"/>
      <c r="W1267" s="510"/>
      <c r="X1267" s="510"/>
      <c r="Y1267" s="510"/>
      <c r="Z1267" s="510"/>
      <c r="AA1267" s="510"/>
      <c r="AB1267" s="163" t="s">
        <v>10344</v>
      </c>
      <c r="AC1267" s="507">
        <v>8.08830591E9</v>
      </c>
      <c r="AD1267" s="510"/>
      <c r="AE1267" s="509"/>
      <c r="AF1267" s="509"/>
      <c r="AG1267" s="509"/>
      <c r="AH1267" s="509"/>
      <c r="AI1267" s="509"/>
      <c r="AJ1267" s="163" t="s">
        <v>2651</v>
      </c>
      <c r="AK1267" s="509"/>
      <c r="AL1267" s="509"/>
      <c r="AM1267" s="163" t="s">
        <v>10345</v>
      </c>
      <c r="AN1267" s="510"/>
      <c r="AO1267" s="509"/>
      <c r="AP1267" s="509"/>
      <c r="AQ1267" s="509"/>
      <c r="AR1267" s="509"/>
      <c r="AS1267" s="509"/>
      <c r="AT1267" s="163" t="s">
        <v>2653</v>
      </c>
      <c r="AU1267" s="507">
        <v>3039.0</v>
      </c>
      <c r="AV1267" s="507">
        <v>11.0</v>
      </c>
      <c r="AW1267" s="507">
        <v>2030.0</v>
      </c>
      <c r="AX1267" s="163" t="s">
        <v>2936</v>
      </c>
      <c r="AY1267" s="510"/>
      <c r="AZ1267" s="163" t="s">
        <v>2655</v>
      </c>
    </row>
    <row r="1268">
      <c r="A1268" s="163" t="s">
        <v>10346</v>
      </c>
      <c r="B1268" s="163" t="s">
        <v>10347</v>
      </c>
      <c r="C1268" s="163" t="s">
        <v>2638</v>
      </c>
      <c r="D1268" s="163" t="s">
        <v>2639</v>
      </c>
      <c r="E1268" s="506">
        <v>45767.885416666664</v>
      </c>
      <c r="F1268" s="507">
        <v>2980.0</v>
      </c>
      <c r="G1268" s="163" t="s">
        <v>2640</v>
      </c>
      <c r="H1268" s="507">
        <v>2980.0</v>
      </c>
      <c r="I1268" s="163" t="s">
        <v>2640</v>
      </c>
      <c r="J1268" s="163" t="s">
        <v>2641</v>
      </c>
      <c r="K1268" s="163" t="s">
        <v>2642</v>
      </c>
      <c r="L1268" s="163" t="s">
        <v>10348</v>
      </c>
      <c r="M1268" s="163" t="s">
        <v>10349</v>
      </c>
      <c r="N1268" s="163" t="s">
        <v>2645</v>
      </c>
      <c r="O1268" s="163" t="s">
        <v>2646</v>
      </c>
      <c r="P1268" s="163" t="s">
        <v>2683</v>
      </c>
      <c r="Q1268" s="163" t="s">
        <v>2648</v>
      </c>
      <c r="R1268" s="506">
        <v>45767.88402777778</v>
      </c>
      <c r="S1268" s="509"/>
      <c r="T1268" s="509"/>
      <c r="U1268" s="163" t="s">
        <v>10350</v>
      </c>
      <c r="V1268" s="510"/>
      <c r="W1268" s="510"/>
      <c r="X1268" s="510"/>
      <c r="Y1268" s="510"/>
      <c r="Z1268" s="510"/>
      <c r="AA1268" s="510"/>
      <c r="AB1268" s="163" t="s">
        <v>10351</v>
      </c>
      <c r="AC1268" s="507">
        <v>8.024027112E9</v>
      </c>
      <c r="AD1268" s="510"/>
      <c r="AE1268" s="509"/>
      <c r="AF1268" s="509"/>
      <c r="AG1268" s="509"/>
      <c r="AH1268" s="509"/>
      <c r="AI1268" s="509"/>
      <c r="AJ1268" s="163" t="s">
        <v>2651</v>
      </c>
      <c r="AK1268" s="509"/>
      <c r="AL1268" s="509"/>
      <c r="AM1268" s="163" t="s">
        <v>10352</v>
      </c>
      <c r="AN1268" s="510"/>
      <c r="AO1268" s="510"/>
      <c r="AP1268" s="509"/>
      <c r="AQ1268" s="509"/>
      <c r="AR1268" s="509"/>
      <c r="AS1268" s="509"/>
      <c r="AT1268" s="163" t="s">
        <v>2653</v>
      </c>
      <c r="AU1268" s="507">
        <v>3259.0</v>
      </c>
      <c r="AV1268" s="507">
        <v>7.0</v>
      </c>
      <c r="AW1268" s="507">
        <v>2029.0</v>
      </c>
      <c r="AX1268" s="163" t="s">
        <v>2687</v>
      </c>
      <c r="AY1268" s="163" t="s">
        <v>2688</v>
      </c>
      <c r="AZ1268" s="163" t="s">
        <v>2655</v>
      </c>
    </row>
    <row r="1269">
      <c r="A1269" s="163" t="s">
        <v>10353</v>
      </c>
      <c r="B1269" s="163" t="s">
        <v>10354</v>
      </c>
      <c r="C1269" s="163" t="s">
        <v>2638</v>
      </c>
      <c r="D1269" s="163" t="s">
        <v>2639</v>
      </c>
      <c r="E1269" s="506">
        <v>45767.884722222225</v>
      </c>
      <c r="F1269" s="507">
        <v>2980.0</v>
      </c>
      <c r="G1269" s="163" t="s">
        <v>2640</v>
      </c>
      <c r="H1269" s="507">
        <v>2980.0</v>
      </c>
      <c r="I1269" s="163" t="s">
        <v>2640</v>
      </c>
      <c r="J1269" s="163" t="s">
        <v>2641</v>
      </c>
      <c r="K1269" s="163" t="s">
        <v>2642</v>
      </c>
      <c r="L1269" s="163" t="s">
        <v>10355</v>
      </c>
      <c r="M1269" s="163" t="s">
        <v>10356</v>
      </c>
      <c r="N1269" s="163" t="s">
        <v>2645</v>
      </c>
      <c r="O1269" s="163" t="s">
        <v>2646</v>
      </c>
      <c r="P1269" s="163" t="s">
        <v>2673</v>
      </c>
      <c r="Q1269" s="163" t="s">
        <v>2648</v>
      </c>
      <c r="R1269" s="506">
        <v>45767.88402777778</v>
      </c>
      <c r="S1269" s="509"/>
      <c r="T1269" s="509"/>
      <c r="U1269" s="163" t="s">
        <v>10357</v>
      </c>
      <c r="V1269" s="510"/>
      <c r="W1269" s="510"/>
      <c r="X1269" s="510"/>
      <c r="Y1269" s="510"/>
      <c r="Z1269" s="510"/>
      <c r="AA1269" s="510"/>
      <c r="AB1269" s="163" t="s">
        <v>10358</v>
      </c>
      <c r="AC1269" s="507">
        <v>9.099688332E9</v>
      </c>
      <c r="AD1269" s="510"/>
      <c r="AE1269" s="509"/>
      <c r="AF1269" s="509"/>
      <c r="AG1269" s="509"/>
      <c r="AH1269" s="509"/>
      <c r="AI1269" s="509"/>
      <c r="AJ1269" s="163" t="s">
        <v>2651</v>
      </c>
      <c r="AK1269" s="509"/>
      <c r="AL1269" s="509"/>
      <c r="AM1269" s="163" t="s">
        <v>10359</v>
      </c>
      <c r="AN1269" s="510"/>
      <c r="AO1269" s="509"/>
      <c r="AP1269" s="509"/>
      <c r="AQ1269" s="509"/>
      <c r="AR1269" s="509"/>
      <c r="AS1269" s="509"/>
      <c r="AT1269" s="163" t="s">
        <v>2653</v>
      </c>
      <c r="AU1269" s="507">
        <v>6428.0</v>
      </c>
      <c r="AV1269" s="507">
        <v>9.0</v>
      </c>
      <c r="AW1269" s="507">
        <v>2029.0</v>
      </c>
      <c r="AX1269" s="163" t="s">
        <v>2677</v>
      </c>
      <c r="AY1269" s="163" t="s">
        <v>3896</v>
      </c>
      <c r="AZ1269" s="163" t="s">
        <v>2655</v>
      </c>
    </row>
    <row r="1270">
      <c r="A1270" s="163" t="s">
        <v>10360</v>
      </c>
      <c r="B1270" s="163" t="s">
        <v>10361</v>
      </c>
      <c r="C1270" s="163" t="s">
        <v>2638</v>
      </c>
      <c r="D1270" s="163" t="s">
        <v>2639</v>
      </c>
      <c r="E1270" s="506">
        <v>45767.87013888889</v>
      </c>
      <c r="F1270" s="507">
        <v>2980.0</v>
      </c>
      <c r="G1270" s="163" t="s">
        <v>2640</v>
      </c>
      <c r="H1270" s="507">
        <v>2980.0</v>
      </c>
      <c r="I1270" s="163" t="s">
        <v>2640</v>
      </c>
      <c r="J1270" s="163" t="s">
        <v>2641</v>
      </c>
      <c r="K1270" s="163" t="s">
        <v>2642</v>
      </c>
      <c r="L1270" s="163" t="s">
        <v>10362</v>
      </c>
      <c r="M1270" s="163" t="s">
        <v>10363</v>
      </c>
      <c r="N1270" s="163" t="s">
        <v>2645</v>
      </c>
      <c r="O1270" s="163" t="s">
        <v>2646</v>
      </c>
      <c r="P1270" s="163" t="s">
        <v>2647</v>
      </c>
      <c r="Q1270" s="163" t="s">
        <v>2648</v>
      </c>
      <c r="R1270" s="506">
        <v>45767.87013888889</v>
      </c>
      <c r="S1270" s="509"/>
      <c r="T1270" s="509"/>
      <c r="U1270" s="163" t="s">
        <v>10364</v>
      </c>
      <c r="V1270" s="513"/>
      <c r="W1270" s="510"/>
      <c r="X1270" s="510"/>
      <c r="Y1270" s="510"/>
      <c r="Z1270" s="510"/>
      <c r="AA1270" s="510"/>
      <c r="AB1270" s="163" t="s">
        <v>10365</v>
      </c>
      <c r="AC1270" s="507">
        <v>7.98673633E8</v>
      </c>
      <c r="AD1270" s="510"/>
      <c r="AE1270" s="509"/>
      <c r="AF1270" s="509"/>
      <c r="AG1270" s="509"/>
      <c r="AH1270" s="509"/>
      <c r="AI1270" s="509"/>
      <c r="AJ1270" s="163" t="s">
        <v>2651</v>
      </c>
      <c r="AK1270" s="509"/>
      <c r="AL1270" s="509"/>
      <c r="AM1270" s="163" t="s">
        <v>10366</v>
      </c>
      <c r="AN1270" s="510"/>
      <c r="AO1270" s="509"/>
      <c r="AP1270" s="509"/>
      <c r="AQ1270" s="509"/>
      <c r="AR1270" s="509"/>
      <c r="AS1270" s="509"/>
      <c r="AT1270" s="163" t="s">
        <v>2653</v>
      </c>
      <c r="AU1270" s="507">
        <v>1018.0</v>
      </c>
      <c r="AV1270" s="507">
        <v>8.0</v>
      </c>
      <c r="AW1270" s="507">
        <v>2031.0</v>
      </c>
      <c r="AX1270" s="163" t="s">
        <v>2936</v>
      </c>
      <c r="AY1270" s="510"/>
      <c r="AZ1270" s="163" t="s">
        <v>2655</v>
      </c>
    </row>
    <row r="1271">
      <c r="A1271" s="163" t="s">
        <v>10367</v>
      </c>
      <c r="B1271" s="163" t="s">
        <v>10368</v>
      </c>
      <c r="C1271" s="163" t="s">
        <v>2638</v>
      </c>
      <c r="D1271" s="163" t="s">
        <v>2639</v>
      </c>
      <c r="E1271" s="506">
        <v>45767.83472222222</v>
      </c>
      <c r="F1271" s="507">
        <v>9800.0</v>
      </c>
      <c r="G1271" s="163" t="s">
        <v>2640</v>
      </c>
      <c r="H1271" s="507">
        <v>9800.0</v>
      </c>
      <c r="I1271" s="163" t="s">
        <v>2640</v>
      </c>
      <c r="J1271" s="163" t="s">
        <v>2641</v>
      </c>
      <c r="K1271" s="163" t="s">
        <v>2642</v>
      </c>
      <c r="L1271" s="163" t="s">
        <v>10369</v>
      </c>
      <c r="M1271" s="163" t="s">
        <v>10370</v>
      </c>
      <c r="N1271" s="163" t="s">
        <v>2645</v>
      </c>
      <c r="O1271" s="163" t="s">
        <v>2646</v>
      </c>
      <c r="P1271" s="163" t="s">
        <v>2673</v>
      </c>
      <c r="Q1271" s="163" t="s">
        <v>2648</v>
      </c>
      <c r="R1271" s="506">
        <v>45767.83263888889</v>
      </c>
      <c r="S1271" s="509"/>
      <c r="T1271" s="509"/>
      <c r="U1271" s="163" t="s">
        <v>10371</v>
      </c>
      <c r="V1271" s="513"/>
      <c r="W1271" s="510"/>
      <c r="X1271" s="510"/>
      <c r="Y1271" s="510"/>
      <c r="Z1271" s="510"/>
      <c r="AA1271" s="510"/>
      <c r="AB1271" s="163" t="s">
        <v>10372</v>
      </c>
      <c r="AC1271" s="507">
        <v>9.027264561E9</v>
      </c>
      <c r="AD1271" s="510"/>
      <c r="AE1271" s="509"/>
      <c r="AF1271" s="509"/>
      <c r="AG1271" s="509"/>
      <c r="AH1271" s="509"/>
      <c r="AI1271" s="509"/>
      <c r="AJ1271" s="163" t="s">
        <v>2651</v>
      </c>
      <c r="AK1271" s="509"/>
      <c r="AL1271" s="509"/>
      <c r="AM1271" s="163" t="s">
        <v>10373</v>
      </c>
      <c r="AN1271" s="510"/>
      <c r="AO1271" s="509"/>
      <c r="AP1271" s="509"/>
      <c r="AQ1271" s="509"/>
      <c r="AR1271" s="509"/>
      <c r="AS1271" s="509"/>
      <c r="AT1271" s="163" t="s">
        <v>2653</v>
      </c>
      <c r="AU1271" s="507">
        <v>6030.0</v>
      </c>
      <c r="AV1271" s="507">
        <v>9.0</v>
      </c>
      <c r="AW1271" s="507">
        <v>2030.0</v>
      </c>
      <c r="AX1271" s="163" t="s">
        <v>2677</v>
      </c>
      <c r="AY1271" s="163" t="s">
        <v>2779</v>
      </c>
      <c r="AZ1271" s="163" t="s">
        <v>2655</v>
      </c>
    </row>
    <row r="1272">
      <c r="A1272" s="163" t="s">
        <v>10374</v>
      </c>
      <c r="B1272" s="163" t="s">
        <v>10368</v>
      </c>
      <c r="C1272" s="163" t="s">
        <v>2638</v>
      </c>
      <c r="D1272" s="163" t="s">
        <v>2639</v>
      </c>
      <c r="E1272" s="506">
        <v>45767.82777777778</v>
      </c>
      <c r="F1272" s="507">
        <v>2980.0</v>
      </c>
      <c r="G1272" s="163" t="s">
        <v>2640</v>
      </c>
      <c r="H1272" s="507">
        <v>2980.0</v>
      </c>
      <c r="I1272" s="163" t="s">
        <v>2640</v>
      </c>
      <c r="J1272" s="163" t="s">
        <v>2641</v>
      </c>
      <c r="K1272" s="163" t="s">
        <v>2642</v>
      </c>
      <c r="L1272" s="163" t="s">
        <v>10369</v>
      </c>
      <c r="M1272" s="163" t="s">
        <v>10375</v>
      </c>
      <c r="N1272" s="163" t="s">
        <v>2645</v>
      </c>
      <c r="O1272" s="163" t="s">
        <v>2646</v>
      </c>
      <c r="P1272" s="163" t="s">
        <v>2673</v>
      </c>
      <c r="Q1272" s="163" t="s">
        <v>2648</v>
      </c>
      <c r="R1272" s="506">
        <v>45767.82638888889</v>
      </c>
      <c r="S1272" s="509"/>
      <c r="T1272" s="509"/>
      <c r="U1272" s="163" t="s">
        <v>10376</v>
      </c>
      <c r="V1272" s="513"/>
      <c r="W1272" s="510"/>
      <c r="X1272" s="510"/>
      <c r="Y1272" s="510"/>
      <c r="Z1272" s="510"/>
      <c r="AA1272" s="510"/>
      <c r="AB1272" s="163" t="s">
        <v>10372</v>
      </c>
      <c r="AC1272" s="507">
        <v>9.027264561E9</v>
      </c>
      <c r="AD1272" s="510"/>
      <c r="AE1272" s="510"/>
      <c r="AF1272" s="509"/>
      <c r="AG1272" s="509"/>
      <c r="AH1272" s="509"/>
      <c r="AI1272" s="509"/>
      <c r="AJ1272" s="163" t="s">
        <v>2651</v>
      </c>
      <c r="AK1272" s="509"/>
      <c r="AL1272" s="509"/>
      <c r="AM1272" s="163" t="s">
        <v>10373</v>
      </c>
      <c r="AN1272" s="510"/>
      <c r="AO1272" s="509"/>
      <c r="AP1272" s="509"/>
      <c r="AQ1272" s="509"/>
      <c r="AR1272" s="509"/>
      <c r="AS1272" s="509"/>
      <c r="AT1272" s="163" t="s">
        <v>2653</v>
      </c>
      <c r="AU1272" s="507">
        <v>6030.0</v>
      </c>
      <c r="AV1272" s="507">
        <v>9.0</v>
      </c>
      <c r="AW1272" s="507">
        <v>2030.0</v>
      </c>
      <c r="AX1272" s="163" t="s">
        <v>2677</v>
      </c>
      <c r="AY1272" s="163" t="s">
        <v>2779</v>
      </c>
      <c r="AZ1272" s="163" t="s">
        <v>2655</v>
      </c>
    </row>
    <row r="1273">
      <c r="A1273" s="163" t="s">
        <v>10377</v>
      </c>
      <c r="B1273" s="163" t="s">
        <v>10378</v>
      </c>
      <c r="C1273" s="163" t="s">
        <v>2638</v>
      </c>
      <c r="D1273" s="163" t="s">
        <v>2639</v>
      </c>
      <c r="E1273" s="506">
        <v>45767.825</v>
      </c>
      <c r="F1273" s="507">
        <v>9800.0</v>
      </c>
      <c r="G1273" s="163" t="s">
        <v>2640</v>
      </c>
      <c r="H1273" s="507">
        <v>9800.0</v>
      </c>
      <c r="I1273" s="163" t="s">
        <v>2640</v>
      </c>
      <c r="J1273" s="163" t="s">
        <v>2641</v>
      </c>
      <c r="K1273" s="163" t="s">
        <v>2642</v>
      </c>
      <c r="L1273" s="163" t="s">
        <v>10379</v>
      </c>
      <c r="M1273" s="163" t="s">
        <v>10380</v>
      </c>
      <c r="N1273" s="163" t="s">
        <v>2645</v>
      </c>
      <c r="O1273" s="163" t="s">
        <v>2646</v>
      </c>
      <c r="P1273" s="163" t="s">
        <v>2683</v>
      </c>
      <c r="Q1273" s="163" t="s">
        <v>2648</v>
      </c>
      <c r="R1273" s="506">
        <v>45767.82361111111</v>
      </c>
      <c r="S1273" s="509"/>
      <c r="T1273" s="509"/>
      <c r="U1273" s="163" t="s">
        <v>10381</v>
      </c>
      <c r="V1273" s="510"/>
      <c r="W1273" s="510"/>
      <c r="X1273" s="510"/>
      <c r="Y1273" s="510"/>
      <c r="Z1273" s="510"/>
      <c r="AA1273" s="510"/>
      <c r="AB1273" s="163" t="s">
        <v>10382</v>
      </c>
      <c r="AC1273" s="507">
        <v>7.023853788E9</v>
      </c>
      <c r="AD1273" s="510"/>
      <c r="AE1273" s="509"/>
      <c r="AF1273" s="509"/>
      <c r="AG1273" s="509"/>
      <c r="AH1273" s="509"/>
      <c r="AI1273" s="509"/>
      <c r="AJ1273" s="163" t="s">
        <v>2651</v>
      </c>
      <c r="AK1273" s="509"/>
      <c r="AL1273" s="509"/>
      <c r="AM1273" s="163" t="s">
        <v>10383</v>
      </c>
      <c r="AN1273" s="510"/>
      <c r="AO1273" s="509"/>
      <c r="AP1273" s="509"/>
      <c r="AQ1273" s="509"/>
      <c r="AR1273" s="509"/>
      <c r="AS1273" s="509"/>
      <c r="AT1273" s="163" t="s">
        <v>2700</v>
      </c>
      <c r="AU1273" s="507">
        <v>2315.0</v>
      </c>
      <c r="AV1273" s="507">
        <v>1.0</v>
      </c>
      <c r="AW1273" s="507">
        <v>2031.0</v>
      </c>
      <c r="AX1273" s="163" t="s">
        <v>2846</v>
      </c>
      <c r="AY1273" s="163" t="s">
        <v>3352</v>
      </c>
      <c r="AZ1273" s="163" t="s">
        <v>2655</v>
      </c>
    </row>
    <row r="1274">
      <c r="A1274" s="163" t="s">
        <v>10384</v>
      </c>
      <c r="B1274" s="163" t="s">
        <v>10385</v>
      </c>
      <c r="C1274" s="163" t="s">
        <v>2638</v>
      </c>
      <c r="D1274" s="163" t="s">
        <v>2639</v>
      </c>
      <c r="E1274" s="506">
        <v>45767.82083333333</v>
      </c>
      <c r="F1274" s="507">
        <v>2980.0</v>
      </c>
      <c r="G1274" s="163" t="s">
        <v>2640</v>
      </c>
      <c r="H1274" s="507">
        <v>2980.0</v>
      </c>
      <c r="I1274" s="163" t="s">
        <v>2640</v>
      </c>
      <c r="J1274" s="163" t="s">
        <v>2641</v>
      </c>
      <c r="K1274" s="163" t="s">
        <v>2642</v>
      </c>
      <c r="L1274" s="163" t="s">
        <v>10386</v>
      </c>
      <c r="M1274" s="163" t="s">
        <v>10387</v>
      </c>
      <c r="N1274" s="163" t="s">
        <v>2645</v>
      </c>
      <c r="O1274" s="163" t="s">
        <v>2646</v>
      </c>
      <c r="P1274" s="163" t="s">
        <v>2683</v>
      </c>
      <c r="Q1274" s="163" t="s">
        <v>2648</v>
      </c>
      <c r="R1274" s="506">
        <v>45767.819444444445</v>
      </c>
      <c r="S1274" s="509"/>
      <c r="T1274" s="509"/>
      <c r="U1274" s="163" t="s">
        <v>10388</v>
      </c>
      <c r="V1274" s="510"/>
      <c r="W1274" s="510"/>
      <c r="X1274" s="510"/>
      <c r="Y1274" s="510"/>
      <c r="Z1274" s="510"/>
      <c r="AA1274" s="510"/>
      <c r="AB1274" s="163" t="s">
        <v>10389</v>
      </c>
      <c r="AC1274" s="507">
        <v>8.056082622E9</v>
      </c>
      <c r="AD1274" s="510"/>
      <c r="AE1274" s="509"/>
      <c r="AF1274" s="509"/>
      <c r="AG1274" s="509"/>
      <c r="AH1274" s="509"/>
      <c r="AI1274" s="509"/>
      <c r="AJ1274" s="163" t="s">
        <v>2651</v>
      </c>
      <c r="AK1274" s="509"/>
      <c r="AL1274" s="509"/>
      <c r="AM1274" s="163" t="s">
        <v>10390</v>
      </c>
      <c r="AN1274" s="510"/>
      <c r="AO1274" s="509"/>
      <c r="AP1274" s="509"/>
      <c r="AQ1274" s="509"/>
      <c r="AR1274" s="509"/>
      <c r="AS1274" s="509"/>
      <c r="AT1274" s="163" t="s">
        <v>2653</v>
      </c>
      <c r="AU1274" s="507">
        <v>2121.0</v>
      </c>
      <c r="AV1274" s="507">
        <v>12.0</v>
      </c>
      <c r="AW1274" s="507">
        <v>2028.0</v>
      </c>
      <c r="AX1274" s="163" t="s">
        <v>2749</v>
      </c>
      <c r="AY1274" s="163" t="s">
        <v>2688</v>
      </c>
      <c r="AZ1274" s="163" t="s">
        <v>2655</v>
      </c>
    </row>
    <row r="1275">
      <c r="A1275" s="163" t="s">
        <v>10391</v>
      </c>
      <c r="B1275" s="163" t="s">
        <v>10378</v>
      </c>
      <c r="C1275" s="163" t="s">
        <v>2638</v>
      </c>
      <c r="D1275" s="163" t="s">
        <v>2639</v>
      </c>
      <c r="E1275" s="506">
        <v>45767.816666666666</v>
      </c>
      <c r="F1275" s="507">
        <v>2980.0</v>
      </c>
      <c r="G1275" s="163" t="s">
        <v>2640</v>
      </c>
      <c r="H1275" s="507">
        <v>2980.0</v>
      </c>
      <c r="I1275" s="163" t="s">
        <v>2640</v>
      </c>
      <c r="J1275" s="163" t="s">
        <v>2641</v>
      </c>
      <c r="K1275" s="163" t="s">
        <v>2642</v>
      </c>
      <c r="L1275" s="163" t="s">
        <v>10379</v>
      </c>
      <c r="M1275" s="163" t="s">
        <v>10392</v>
      </c>
      <c r="N1275" s="163" t="s">
        <v>2645</v>
      </c>
      <c r="O1275" s="163" t="s">
        <v>2646</v>
      </c>
      <c r="P1275" s="163" t="s">
        <v>2683</v>
      </c>
      <c r="Q1275" s="163" t="s">
        <v>2648</v>
      </c>
      <c r="R1275" s="506">
        <v>45767.81527777778</v>
      </c>
      <c r="S1275" s="509"/>
      <c r="T1275" s="509"/>
      <c r="U1275" s="163" t="s">
        <v>10393</v>
      </c>
      <c r="V1275" s="510"/>
      <c r="W1275" s="510"/>
      <c r="X1275" s="510"/>
      <c r="Y1275" s="510"/>
      <c r="Z1275" s="510"/>
      <c r="AA1275" s="510"/>
      <c r="AB1275" s="163" t="s">
        <v>10382</v>
      </c>
      <c r="AC1275" s="507">
        <v>7.023853788E9</v>
      </c>
      <c r="AD1275" s="510"/>
      <c r="AE1275" s="509"/>
      <c r="AF1275" s="509"/>
      <c r="AG1275" s="509"/>
      <c r="AH1275" s="509"/>
      <c r="AI1275" s="509"/>
      <c r="AJ1275" s="163" t="s">
        <v>2651</v>
      </c>
      <c r="AK1275" s="509"/>
      <c r="AL1275" s="509"/>
      <c r="AM1275" s="163" t="s">
        <v>10383</v>
      </c>
      <c r="AN1275" s="510"/>
      <c r="AO1275" s="510"/>
      <c r="AP1275" s="509"/>
      <c r="AQ1275" s="509"/>
      <c r="AR1275" s="509"/>
      <c r="AS1275" s="509"/>
      <c r="AT1275" s="163" t="s">
        <v>2700</v>
      </c>
      <c r="AU1275" s="507">
        <v>2315.0</v>
      </c>
      <c r="AV1275" s="507">
        <v>1.0</v>
      </c>
      <c r="AW1275" s="507">
        <v>2031.0</v>
      </c>
      <c r="AX1275" s="163" t="s">
        <v>2846</v>
      </c>
      <c r="AY1275" s="163" t="s">
        <v>3352</v>
      </c>
      <c r="AZ1275" s="163" t="s">
        <v>2655</v>
      </c>
    </row>
    <row r="1276">
      <c r="A1276" s="163" t="s">
        <v>10394</v>
      </c>
      <c r="B1276" s="163" t="s">
        <v>10395</v>
      </c>
      <c r="C1276" s="163" t="s">
        <v>2638</v>
      </c>
      <c r="D1276" s="163" t="s">
        <v>2639</v>
      </c>
      <c r="E1276" s="506">
        <v>45767.79791666667</v>
      </c>
      <c r="F1276" s="507">
        <v>2980.0</v>
      </c>
      <c r="G1276" s="163" t="s">
        <v>2640</v>
      </c>
      <c r="H1276" s="507">
        <v>2980.0</v>
      </c>
      <c r="I1276" s="163" t="s">
        <v>2640</v>
      </c>
      <c r="J1276" s="163" t="s">
        <v>2641</v>
      </c>
      <c r="K1276" s="163" t="s">
        <v>2642</v>
      </c>
      <c r="L1276" s="163" t="s">
        <v>10396</v>
      </c>
      <c r="M1276" s="163" t="s">
        <v>10397</v>
      </c>
      <c r="N1276" s="163" t="s">
        <v>2645</v>
      </c>
      <c r="O1276" s="163" t="s">
        <v>2646</v>
      </c>
      <c r="P1276" s="163" t="s">
        <v>2683</v>
      </c>
      <c r="Q1276" s="163" t="s">
        <v>2648</v>
      </c>
      <c r="R1276" s="506">
        <v>45767.79652777778</v>
      </c>
      <c r="S1276" s="509"/>
      <c r="T1276" s="509"/>
      <c r="U1276" s="163" t="s">
        <v>10398</v>
      </c>
      <c r="V1276" s="510"/>
      <c r="W1276" s="510"/>
      <c r="X1276" s="510"/>
      <c r="Y1276" s="510"/>
      <c r="Z1276" s="510"/>
      <c r="AA1276" s="510"/>
      <c r="AB1276" s="163" t="s">
        <v>10399</v>
      </c>
      <c r="AC1276" s="507">
        <v>9.025149315E9</v>
      </c>
      <c r="AD1276" s="510"/>
      <c r="AE1276" s="509"/>
      <c r="AF1276" s="509"/>
      <c r="AG1276" s="509"/>
      <c r="AH1276" s="509"/>
      <c r="AI1276" s="509"/>
      <c r="AJ1276" s="163" t="s">
        <v>2651</v>
      </c>
      <c r="AK1276" s="509"/>
      <c r="AL1276" s="509"/>
      <c r="AM1276" s="163" t="s">
        <v>10400</v>
      </c>
      <c r="AN1276" s="510"/>
      <c r="AO1276" s="510"/>
      <c r="AP1276" s="509"/>
      <c r="AQ1276" s="509"/>
      <c r="AR1276" s="509"/>
      <c r="AS1276" s="509"/>
      <c r="AT1276" s="163" t="s">
        <v>2653</v>
      </c>
      <c r="AU1276" s="507">
        <v>8203.0</v>
      </c>
      <c r="AV1276" s="507">
        <v>5.0</v>
      </c>
      <c r="AW1276" s="507">
        <v>2030.0</v>
      </c>
      <c r="AX1276" s="163" t="s">
        <v>2846</v>
      </c>
      <c r="AY1276" s="163" t="s">
        <v>2921</v>
      </c>
      <c r="AZ1276" s="163" t="s">
        <v>2655</v>
      </c>
    </row>
    <row r="1277">
      <c r="A1277" s="163" t="s">
        <v>9175</v>
      </c>
      <c r="B1277" s="163" t="s">
        <v>9176</v>
      </c>
      <c r="C1277" s="163" t="s">
        <v>2638</v>
      </c>
      <c r="D1277" s="163" t="s">
        <v>2639</v>
      </c>
      <c r="E1277" s="506">
        <v>45767.79722222222</v>
      </c>
      <c r="F1277" s="507">
        <v>9800.0</v>
      </c>
      <c r="G1277" s="163" t="s">
        <v>2640</v>
      </c>
      <c r="H1277" s="507">
        <v>9800.0</v>
      </c>
      <c r="I1277" s="163" t="s">
        <v>2640</v>
      </c>
      <c r="J1277" s="163" t="s">
        <v>2641</v>
      </c>
      <c r="K1277" s="163" t="s">
        <v>2642</v>
      </c>
      <c r="L1277" s="163" t="s">
        <v>9177</v>
      </c>
      <c r="M1277" s="163" t="s">
        <v>9178</v>
      </c>
      <c r="N1277" s="163" t="s">
        <v>2645</v>
      </c>
      <c r="O1277" s="163" t="s">
        <v>2646</v>
      </c>
      <c r="P1277" s="163" t="s">
        <v>2683</v>
      </c>
      <c r="Q1277" s="163" t="s">
        <v>2648</v>
      </c>
      <c r="R1277" s="506">
        <v>45767.79652777778</v>
      </c>
      <c r="S1277" s="509"/>
      <c r="T1277" s="509"/>
      <c r="U1277" s="163" t="s">
        <v>9179</v>
      </c>
      <c r="V1277" s="510"/>
      <c r="W1277" s="510"/>
      <c r="X1277" s="510"/>
      <c r="Y1277" s="510"/>
      <c r="Z1277" s="510"/>
      <c r="AA1277" s="510"/>
      <c r="AB1277" s="163" t="s">
        <v>9180</v>
      </c>
      <c r="AC1277" s="507">
        <v>9.044552235E9</v>
      </c>
      <c r="AD1277" s="510"/>
      <c r="AE1277" s="509"/>
      <c r="AF1277" s="509"/>
      <c r="AG1277" s="509"/>
      <c r="AH1277" s="509"/>
      <c r="AI1277" s="509"/>
      <c r="AJ1277" s="163" t="s">
        <v>2651</v>
      </c>
      <c r="AK1277" s="509"/>
      <c r="AL1277" s="509"/>
      <c r="AM1277" s="163" t="s">
        <v>9181</v>
      </c>
      <c r="AN1277" s="510"/>
      <c r="AO1277" s="510"/>
      <c r="AP1277" s="509"/>
      <c r="AQ1277" s="509"/>
      <c r="AR1277" s="509"/>
      <c r="AS1277" s="509"/>
      <c r="AT1277" s="163" t="s">
        <v>2653</v>
      </c>
      <c r="AU1277" s="507">
        <v>945.0</v>
      </c>
      <c r="AV1277" s="507">
        <v>11.0</v>
      </c>
      <c r="AW1277" s="507">
        <v>2029.0</v>
      </c>
      <c r="AX1277" s="163" t="s">
        <v>2846</v>
      </c>
      <c r="AY1277" s="163" t="s">
        <v>2921</v>
      </c>
      <c r="AZ1277" s="163" t="s">
        <v>2655</v>
      </c>
    </row>
    <row r="1278">
      <c r="A1278" s="163" t="s">
        <v>10401</v>
      </c>
      <c r="B1278" s="163" t="s">
        <v>10402</v>
      </c>
      <c r="C1278" s="163" t="s">
        <v>2638</v>
      </c>
      <c r="D1278" s="163" t="s">
        <v>2639</v>
      </c>
      <c r="E1278" s="506">
        <v>45767.794444444444</v>
      </c>
      <c r="F1278" s="507">
        <v>2980.0</v>
      </c>
      <c r="G1278" s="163" t="s">
        <v>2640</v>
      </c>
      <c r="H1278" s="507">
        <v>2980.0</v>
      </c>
      <c r="I1278" s="163" t="s">
        <v>2640</v>
      </c>
      <c r="J1278" s="163" t="s">
        <v>2641</v>
      </c>
      <c r="K1278" s="163" t="s">
        <v>2642</v>
      </c>
      <c r="L1278" s="163" t="s">
        <v>10403</v>
      </c>
      <c r="M1278" s="163" t="s">
        <v>10404</v>
      </c>
      <c r="N1278" s="163" t="s">
        <v>2645</v>
      </c>
      <c r="O1278" s="163" t="s">
        <v>2646</v>
      </c>
      <c r="P1278" s="163" t="s">
        <v>2647</v>
      </c>
      <c r="Q1278" s="163" t="s">
        <v>2648</v>
      </c>
      <c r="R1278" s="506">
        <v>45767.794444444444</v>
      </c>
      <c r="S1278" s="509"/>
      <c r="T1278" s="509"/>
      <c r="U1278" s="163" t="s">
        <v>10405</v>
      </c>
      <c r="V1278" s="510"/>
      <c r="W1278" s="510"/>
      <c r="X1278" s="510"/>
      <c r="Y1278" s="510"/>
      <c r="Z1278" s="510"/>
      <c r="AA1278" s="510"/>
      <c r="AB1278" s="163" t="s">
        <v>10406</v>
      </c>
      <c r="AC1278" s="507">
        <v>9.024223274E9</v>
      </c>
      <c r="AD1278" s="510"/>
      <c r="AE1278" s="509"/>
      <c r="AF1278" s="509"/>
      <c r="AG1278" s="509"/>
      <c r="AH1278" s="509"/>
      <c r="AI1278" s="509"/>
      <c r="AJ1278" s="163" t="s">
        <v>2651</v>
      </c>
      <c r="AK1278" s="509"/>
      <c r="AL1278" s="509"/>
      <c r="AM1278" s="163" t="s">
        <v>10407</v>
      </c>
      <c r="AN1278" s="510"/>
      <c r="AO1278" s="510"/>
      <c r="AP1278" s="509"/>
      <c r="AQ1278" s="509"/>
      <c r="AR1278" s="509"/>
      <c r="AS1278" s="509"/>
      <c r="AT1278" s="163" t="s">
        <v>2653</v>
      </c>
      <c r="AU1278" s="507">
        <v>5254.0</v>
      </c>
      <c r="AV1278" s="507">
        <v>3.0</v>
      </c>
      <c r="AW1278" s="507">
        <v>2026.0</v>
      </c>
      <c r="AX1278" s="163" t="s">
        <v>2730</v>
      </c>
      <c r="AY1278" s="163" t="s">
        <v>5710</v>
      </c>
      <c r="AZ1278" s="163" t="s">
        <v>2655</v>
      </c>
    </row>
    <row r="1279">
      <c r="A1279" s="163" t="s">
        <v>10408</v>
      </c>
      <c r="B1279" s="163" t="s">
        <v>9176</v>
      </c>
      <c r="C1279" s="163" t="s">
        <v>2638</v>
      </c>
      <c r="D1279" s="163" t="s">
        <v>2639</v>
      </c>
      <c r="E1279" s="506">
        <v>45767.791666666664</v>
      </c>
      <c r="F1279" s="507">
        <v>2980.0</v>
      </c>
      <c r="G1279" s="163" t="s">
        <v>2640</v>
      </c>
      <c r="H1279" s="507">
        <v>2980.0</v>
      </c>
      <c r="I1279" s="163" t="s">
        <v>2640</v>
      </c>
      <c r="J1279" s="163" t="s">
        <v>2641</v>
      </c>
      <c r="K1279" s="163" t="s">
        <v>2642</v>
      </c>
      <c r="L1279" s="163" t="s">
        <v>9177</v>
      </c>
      <c r="M1279" s="163" t="s">
        <v>10409</v>
      </c>
      <c r="N1279" s="163" t="s">
        <v>2645</v>
      </c>
      <c r="O1279" s="163" t="s">
        <v>2646</v>
      </c>
      <c r="P1279" s="163" t="s">
        <v>2683</v>
      </c>
      <c r="Q1279" s="163" t="s">
        <v>2648</v>
      </c>
      <c r="R1279" s="506">
        <v>45767.79027777778</v>
      </c>
      <c r="S1279" s="509"/>
      <c r="T1279" s="509"/>
      <c r="U1279" s="163" t="s">
        <v>10410</v>
      </c>
      <c r="V1279" s="510"/>
      <c r="W1279" s="510"/>
      <c r="X1279" s="510"/>
      <c r="Y1279" s="510"/>
      <c r="Z1279" s="510"/>
      <c r="AA1279" s="510"/>
      <c r="AB1279" s="163" t="s">
        <v>9180</v>
      </c>
      <c r="AC1279" s="507">
        <v>9.044552235E9</v>
      </c>
      <c r="AD1279" s="510"/>
      <c r="AE1279" s="510"/>
      <c r="AF1279" s="509"/>
      <c r="AG1279" s="509"/>
      <c r="AH1279" s="509"/>
      <c r="AI1279" s="509"/>
      <c r="AJ1279" s="163" t="s">
        <v>2651</v>
      </c>
      <c r="AK1279" s="509"/>
      <c r="AL1279" s="509"/>
      <c r="AM1279" s="163" t="s">
        <v>9181</v>
      </c>
      <c r="AN1279" s="510"/>
      <c r="AO1279" s="509"/>
      <c r="AP1279" s="509"/>
      <c r="AQ1279" s="509"/>
      <c r="AR1279" s="509"/>
      <c r="AS1279" s="509"/>
      <c r="AT1279" s="163" t="s">
        <v>2653</v>
      </c>
      <c r="AU1279" s="507">
        <v>945.0</v>
      </c>
      <c r="AV1279" s="507">
        <v>11.0</v>
      </c>
      <c r="AW1279" s="507">
        <v>2029.0</v>
      </c>
      <c r="AX1279" s="163" t="s">
        <v>2846</v>
      </c>
      <c r="AY1279" s="163" t="s">
        <v>2921</v>
      </c>
      <c r="AZ1279" s="163" t="s">
        <v>2655</v>
      </c>
    </row>
    <row r="1280">
      <c r="A1280" s="163" t="s">
        <v>10411</v>
      </c>
      <c r="B1280" s="163" t="s">
        <v>10412</v>
      </c>
      <c r="C1280" s="163" t="s">
        <v>2638</v>
      </c>
      <c r="D1280" s="163" t="s">
        <v>2639</v>
      </c>
      <c r="E1280" s="506">
        <v>45767.77916666667</v>
      </c>
      <c r="F1280" s="507">
        <v>2980.0</v>
      </c>
      <c r="G1280" s="163" t="s">
        <v>2640</v>
      </c>
      <c r="H1280" s="507">
        <v>2980.0</v>
      </c>
      <c r="I1280" s="163" t="s">
        <v>2640</v>
      </c>
      <c r="J1280" s="163" t="s">
        <v>2641</v>
      </c>
      <c r="K1280" s="163" t="s">
        <v>2642</v>
      </c>
      <c r="L1280" s="163" t="s">
        <v>10413</v>
      </c>
      <c r="M1280" s="163" t="s">
        <v>10414</v>
      </c>
      <c r="N1280" s="163" t="s">
        <v>2645</v>
      </c>
      <c r="O1280" s="163" t="s">
        <v>2646</v>
      </c>
      <c r="P1280" s="163" t="s">
        <v>2673</v>
      </c>
      <c r="Q1280" s="163" t="s">
        <v>2648</v>
      </c>
      <c r="R1280" s="506">
        <v>45767.77777777778</v>
      </c>
      <c r="S1280" s="509"/>
      <c r="T1280" s="509"/>
      <c r="U1280" s="163" t="s">
        <v>10415</v>
      </c>
      <c r="V1280" s="510"/>
      <c r="W1280" s="510"/>
      <c r="X1280" s="510"/>
      <c r="Y1280" s="510"/>
      <c r="Z1280" s="510"/>
      <c r="AA1280" s="510"/>
      <c r="AB1280" s="163" t="s">
        <v>10416</v>
      </c>
      <c r="AC1280" s="507">
        <v>9.057534556E9</v>
      </c>
      <c r="AD1280" s="510"/>
      <c r="AE1280" s="509"/>
      <c r="AF1280" s="509"/>
      <c r="AG1280" s="509"/>
      <c r="AH1280" s="509"/>
      <c r="AI1280" s="509"/>
      <c r="AJ1280" s="163" t="s">
        <v>2651</v>
      </c>
      <c r="AK1280" s="509"/>
      <c r="AL1280" s="509"/>
      <c r="AM1280" s="163" t="s">
        <v>10417</v>
      </c>
      <c r="AN1280" s="510"/>
      <c r="AO1280" s="510"/>
      <c r="AP1280" s="509"/>
      <c r="AQ1280" s="509"/>
      <c r="AR1280" s="509"/>
      <c r="AS1280" s="509"/>
      <c r="AT1280" s="163" t="s">
        <v>2653</v>
      </c>
      <c r="AU1280" s="507">
        <v>8678.0</v>
      </c>
      <c r="AV1280" s="507">
        <v>10.0</v>
      </c>
      <c r="AW1280" s="507">
        <v>2025.0</v>
      </c>
      <c r="AX1280" s="163" t="s">
        <v>2749</v>
      </c>
      <c r="AY1280" s="163" t="s">
        <v>2893</v>
      </c>
      <c r="AZ1280" s="163" t="s">
        <v>2655</v>
      </c>
    </row>
    <row r="1281">
      <c r="A1281" s="163" t="s">
        <v>10418</v>
      </c>
      <c r="B1281" s="163" t="s">
        <v>10419</v>
      </c>
      <c r="C1281" s="163" t="s">
        <v>2638</v>
      </c>
      <c r="D1281" s="163" t="s">
        <v>2639</v>
      </c>
      <c r="E1281" s="506">
        <v>45767.770833333336</v>
      </c>
      <c r="F1281" s="507">
        <v>2980.0</v>
      </c>
      <c r="G1281" s="163" t="s">
        <v>2640</v>
      </c>
      <c r="H1281" s="507">
        <v>2980.0</v>
      </c>
      <c r="I1281" s="163" t="s">
        <v>2640</v>
      </c>
      <c r="J1281" s="163" t="s">
        <v>2641</v>
      </c>
      <c r="K1281" s="163" t="s">
        <v>2642</v>
      </c>
      <c r="L1281" s="163" t="s">
        <v>10420</v>
      </c>
      <c r="M1281" s="163" t="s">
        <v>10421</v>
      </c>
      <c r="N1281" s="163" t="s">
        <v>2645</v>
      </c>
      <c r="O1281" s="163" t="s">
        <v>2646</v>
      </c>
      <c r="P1281" s="163" t="s">
        <v>2647</v>
      </c>
      <c r="Q1281" s="163" t="s">
        <v>2648</v>
      </c>
      <c r="R1281" s="506">
        <v>45767.770833333336</v>
      </c>
      <c r="S1281" s="509"/>
      <c r="T1281" s="509"/>
      <c r="U1281" s="163" t="s">
        <v>10422</v>
      </c>
      <c r="V1281" s="510"/>
      <c r="W1281" s="510"/>
      <c r="X1281" s="510"/>
      <c r="Y1281" s="510"/>
      <c r="Z1281" s="510"/>
      <c r="AA1281" s="510"/>
      <c r="AB1281" s="163" t="s">
        <v>10423</v>
      </c>
      <c r="AC1281" s="507">
        <v>8.031111181E9</v>
      </c>
      <c r="AD1281" s="510"/>
      <c r="AE1281" s="509"/>
      <c r="AF1281" s="509"/>
      <c r="AG1281" s="509"/>
      <c r="AH1281" s="509"/>
      <c r="AI1281" s="509"/>
      <c r="AJ1281" s="163" t="s">
        <v>2651</v>
      </c>
      <c r="AK1281" s="509"/>
      <c r="AL1281" s="509"/>
      <c r="AM1281" s="163" t="s">
        <v>10424</v>
      </c>
      <c r="AN1281" s="510"/>
      <c r="AO1281" s="509"/>
      <c r="AP1281" s="509"/>
      <c r="AQ1281" s="509"/>
      <c r="AR1281" s="509"/>
      <c r="AS1281" s="509"/>
      <c r="AT1281" s="163" t="s">
        <v>2653</v>
      </c>
      <c r="AU1281" s="507">
        <v>8086.0</v>
      </c>
      <c r="AV1281" s="507">
        <v>2.0</v>
      </c>
      <c r="AW1281" s="507">
        <v>2029.0</v>
      </c>
      <c r="AX1281" s="510"/>
      <c r="AY1281" s="163" t="s">
        <v>2654</v>
      </c>
      <c r="AZ1281" s="163" t="s">
        <v>2655</v>
      </c>
    </row>
    <row r="1282">
      <c r="A1282" s="163" t="s">
        <v>10425</v>
      </c>
      <c r="B1282" s="163" t="s">
        <v>10426</v>
      </c>
      <c r="C1282" s="163" t="s">
        <v>2638</v>
      </c>
      <c r="D1282" s="163" t="s">
        <v>2639</v>
      </c>
      <c r="E1282" s="506">
        <v>45767.70416666667</v>
      </c>
      <c r="F1282" s="507">
        <v>9800.0</v>
      </c>
      <c r="G1282" s="163" t="s">
        <v>2640</v>
      </c>
      <c r="H1282" s="507">
        <v>9800.0</v>
      </c>
      <c r="I1282" s="163" t="s">
        <v>2640</v>
      </c>
      <c r="J1282" s="163" t="s">
        <v>2641</v>
      </c>
      <c r="K1282" s="163" t="s">
        <v>2642</v>
      </c>
      <c r="L1282" s="163" t="s">
        <v>10427</v>
      </c>
      <c r="M1282" s="163" t="s">
        <v>10428</v>
      </c>
      <c r="N1282" s="163" t="s">
        <v>2645</v>
      </c>
      <c r="O1282" s="163" t="s">
        <v>2646</v>
      </c>
      <c r="P1282" s="163" t="s">
        <v>2673</v>
      </c>
      <c r="Q1282" s="163" t="s">
        <v>2648</v>
      </c>
      <c r="R1282" s="506">
        <v>45767.70347222222</v>
      </c>
      <c r="S1282" s="509"/>
      <c r="T1282" s="509"/>
      <c r="U1282" s="163" t="s">
        <v>10429</v>
      </c>
      <c r="V1282" s="510"/>
      <c r="W1282" s="510"/>
      <c r="X1282" s="510"/>
      <c r="Y1282" s="510"/>
      <c r="Z1282" s="510"/>
      <c r="AA1282" s="510"/>
      <c r="AB1282" s="163" t="s">
        <v>10430</v>
      </c>
      <c r="AC1282" s="507">
        <v>9.084869662E9</v>
      </c>
      <c r="AD1282" s="510"/>
      <c r="AE1282" s="510"/>
      <c r="AF1282" s="509"/>
      <c r="AG1282" s="509"/>
      <c r="AH1282" s="509"/>
      <c r="AI1282" s="509"/>
      <c r="AJ1282" s="163" t="s">
        <v>2651</v>
      </c>
      <c r="AK1282" s="509"/>
      <c r="AL1282" s="509"/>
      <c r="AM1282" s="163" t="s">
        <v>10431</v>
      </c>
      <c r="AN1282" s="510"/>
      <c r="AO1282" s="509"/>
      <c r="AP1282" s="509"/>
      <c r="AQ1282" s="509"/>
      <c r="AR1282" s="509"/>
      <c r="AS1282" s="509"/>
      <c r="AT1282" s="163" t="s">
        <v>2653</v>
      </c>
      <c r="AU1282" s="507">
        <v>9437.0</v>
      </c>
      <c r="AV1282" s="507">
        <v>10.0</v>
      </c>
      <c r="AW1282" s="507">
        <v>2027.0</v>
      </c>
      <c r="AX1282" s="163" t="s">
        <v>2677</v>
      </c>
      <c r="AY1282" s="163" t="s">
        <v>2678</v>
      </c>
      <c r="AZ1282" s="163" t="s">
        <v>2655</v>
      </c>
    </row>
    <row r="1283">
      <c r="A1283" s="163" t="s">
        <v>10432</v>
      </c>
      <c r="B1283" s="163" t="s">
        <v>10426</v>
      </c>
      <c r="C1283" s="163" t="s">
        <v>2638</v>
      </c>
      <c r="D1283" s="163" t="s">
        <v>2639</v>
      </c>
      <c r="E1283" s="506">
        <v>45767.70138888889</v>
      </c>
      <c r="F1283" s="507">
        <v>2980.0</v>
      </c>
      <c r="G1283" s="163" t="s">
        <v>2640</v>
      </c>
      <c r="H1283" s="507">
        <v>2980.0</v>
      </c>
      <c r="I1283" s="163" t="s">
        <v>2640</v>
      </c>
      <c r="J1283" s="163" t="s">
        <v>2641</v>
      </c>
      <c r="K1283" s="163" t="s">
        <v>2642</v>
      </c>
      <c r="L1283" s="163" t="s">
        <v>10427</v>
      </c>
      <c r="M1283" s="163" t="s">
        <v>10433</v>
      </c>
      <c r="N1283" s="163" t="s">
        <v>2645</v>
      </c>
      <c r="O1283" s="163" t="s">
        <v>2646</v>
      </c>
      <c r="P1283" s="163" t="s">
        <v>2673</v>
      </c>
      <c r="Q1283" s="163" t="s">
        <v>2648</v>
      </c>
      <c r="R1283" s="506">
        <v>45767.700694444444</v>
      </c>
      <c r="S1283" s="509"/>
      <c r="T1283" s="509"/>
      <c r="U1283" s="163" t="s">
        <v>10434</v>
      </c>
      <c r="V1283" s="510"/>
      <c r="W1283" s="510"/>
      <c r="X1283" s="510"/>
      <c r="Y1283" s="510"/>
      <c r="Z1283" s="510"/>
      <c r="AA1283" s="510"/>
      <c r="AB1283" s="163" t="s">
        <v>10430</v>
      </c>
      <c r="AC1283" s="507">
        <v>9.084869662E9</v>
      </c>
      <c r="AD1283" s="510"/>
      <c r="AE1283" s="509"/>
      <c r="AF1283" s="509"/>
      <c r="AG1283" s="509"/>
      <c r="AH1283" s="509"/>
      <c r="AI1283" s="509"/>
      <c r="AJ1283" s="163" t="s">
        <v>2651</v>
      </c>
      <c r="AK1283" s="509"/>
      <c r="AL1283" s="509"/>
      <c r="AM1283" s="163" t="s">
        <v>10431</v>
      </c>
      <c r="AN1283" s="510"/>
      <c r="AO1283" s="509"/>
      <c r="AP1283" s="509"/>
      <c r="AQ1283" s="509"/>
      <c r="AR1283" s="509"/>
      <c r="AS1283" s="509"/>
      <c r="AT1283" s="163" t="s">
        <v>2653</v>
      </c>
      <c r="AU1283" s="507">
        <v>9437.0</v>
      </c>
      <c r="AV1283" s="507">
        <v>10.0</v>
      </c>
      <c r="AW1283" s="507">
        <v>2027.0</v>
      </c>
      <c r="AX1283" s="163" t="s">
        <v>2677</v>
      </c>
      <c r="AY1283" s="163" t="s">
        <v>2678</v>
      </c>
      <c r="AZ1283" s="163" t="s">
        <v>2655</v>
      </c>
    </row>
    <row r="1284">
      <c r="A1284" s="163" t="s">
        <v>10435</v>
      </c>
      <c r="B1284" s="163" t="s">
        <v>10436</v>
      </c>
      <c r="C1284" s="163" t="s">
        <v>2638</v>
      </c>
      <c r="D1284" s="163" t="s">
        <v>2639</v>
      </c>
      <c r="E1284" s="506">
        <v>45767.68125</v>
      </c>
      <c r="F1284" s="507">
        <v>2980.0</v>
      </c>
      <c r="G1284" s="163" t="s">
        <v>2640</v>
      </c>
      <c r="H1284" s="507">
        <v>2980.0</v>
      </c>
      <c r="I1284" s="163" t="s">
        <v>2640</v>
      </c>
      <c r="J1284" s="163" t="s">
        <v>2641</v>
      </c>
      <c r="K1284" s="163" t="s">
        <v>2642</v>
      </c>
      <c r="L1284" s="163" t="s">
        <v>10437</v>
      </c>
      <c r="M1284" s="163" t="s">
        <v>10438</v>
      </c>
      <c r="N1284" s="163" t="s">
        <v>2645</v>
      </c>
      <c r="O1284" s="163" t="s">
        <v>2646</v>
      </c>
      <c r="P1284" s="163" t="s">
        <v>2647</v>
      </c>
      <c r="Q1284" s="163" t="s">
        <v>2648</v>
      </c>
      <c r="R1284" s="506">
        <v>45767.68125</v>
      </c>
      <c r="S1284" s="509"/>
      <c r="T1284" s="509"/>
      <c r="U1284" s="163" t="s">
        <v>10439</v>
      </c>
      <c r="V1284" s="510"/>
      <c r="W1284" s="510"/>
      <c r="X1284" s="510"/>
      <c r="Y1284" s="510"/>
      <c r="Z1284" s="510"/>
      <c r="AA1284" s="510"/>
      <c r="AB1284" s="163" t="s">
        <v>10440</v>
      </c>
      <c r="AC1284" s="507">
        <v>9.054629693E9</v>
      </c>
      <c r="AD1284" s="510"/>
      <c r="AE1284" s="509"/>
      <c r="AF1284" s="509"/>
      <c r="AG1284" s="509"/>
      <c r="AH1284" s="509"/>
      <c r="AI1284" s="509"/>
      <c r="AJ1284" s="163" t="s">
        <v>2651</v>
      </c>
      <c r="AK1284" s="509"/>
      <c r="AL1284" s="509"/>
      <c r="AM1284" s="163" t="s">
        <v>10441</v>
      </c>
      <c r="AN1284" s="510"/>
      <c r="AO1284" s="509"/>
      <c r="AP1284" s="509"/>
      <c r="AQ1284" s="509"/>
      <c r="AR1284" s="509"/>
      <c r="AS1284" s="509"/>
      <c r="AT1284" s="163" t="s">
        <v>2653</v>
      </c>
      <c r="AU1284" s="507">
        <v>7307.0</v>
      </c>
      <c r="AV1284" s="507">
        <v>5.0</v>
      </c>
      <c r="AW1284" s="507">
        <v>2027.0</v>
      </c>
      <c r="AX1284" s="510"/>
      <c r="AY1284" s="510"/>
      <c r="AZ1284" s="163" t="s">
        <v>2655</v>
      </c>
    </row>
    <row r="1285">
      <c r="A1285" s="163" t="s">
        <v>10442</v>
      </c>
      <c r="B1285" s="163" t="s">
        <v>10443</v>
      </c>
      <c r="C1285" s="163" t="s">
        <v>2638</v>
      </c>
      <c r="D1285" s="163" t="s">
        <v>2639</v>
      </c>
      <c r="E1285" s="506">
        <v>45767.646527777775</v>
      </c>
      <c r="F1285" s="507">
        <v>2980.0</v>
      </c>
      <c r="G1285" s="163" t="s">
        <v>2640</v>
      </c>
      <c r="H1285" s="507">
        <v>2980.0</v>
      </c>
      <c r="I1285" s="163" t="s">
        <v>2640</v>
      </c>
      <c r="J1285" s="163" t="s">
        <v>2641</v>
      </c>
      <c r="K1285" s="163" t="s">
        <v>2642</v>
      </c>
      <c r="L1285" s="163" t="s">
        <v>10444</v>
      </c>
      <c r="M1285" s="163" t="s">
        <v>10445</v>
      </c>
      <c r="N1285" s="163" t="s">
        <v>2645</v>
      </c>
      <c r="O1285" s="163" t="s">
        <v>2646</v>
      </c>
      <c r="P1285" s="163" t="s">
        <v>2673</v>
      </c>
      <c r="Q1285" s="163" t="s">
        <v>2852</v>
      </c>
      <c r="R1285" s="506">
        <v>45767.58819444444</v>
      </c>
      <c r="S1285" s="509"/>
      <c r="T1285" s="509"/>
      <c r="U1285" s="163" t="s">
        <v>10446</v>
      </c>
      <c r="V1285" s="506">
        <v>45767.645833333336</v>
      </c>
      <c r="W1285" s="163" t="s">
        <v>2795</v>
      </c>
      <c r="X1285" s="163" t="s">
        <v>2862</v>
      </c>
      <c r="Y1285" s="507">
        <v>2980.0</v>
      </c>
      <c r="Z1285" s="163" t="s">
        <v>2640</v>
      </c>
      <c r="AA1285" s="163" t="s">
        <v>2641</v>
      </c>
      <c r="AB1285" s="163" t="s">
        <v>10447</v>
      </c>
      <c r="AC1285" s="507">
        <v>9.015716463E9</v>
      </c>
      <c r="AD1285" s="510"/>
      <c r="AE1285" s="510"/>
      <c r="AF1285" s="509"/>
      <c r="AG1285" s="509"/>
      <c r="AH1285" s="509"/>
      <c r="AI1285" s="509"/>
      <c r="AJ1285" s="163" t="s">
        <v>2651</v>
      </c>
      <c r="AK1285" s="509"/>
      <c r="AL1285" s="509"/>
      <c r="AM1285" s="163" t="s">
        <v>10448</v>
      </c>
      <c r="AN1285" s="510"/>
      <c r="AO1285" s="509"/>
      <c r="AP1285" s="509"/>
      <c r="AQ1285" s="509"/>
      <c r="AR1285" s="509"/>
      <c r="AS1285" s="509"/>
      <c r="AT1285" s="163" t="s">
        <v>2653</v>
      </c>
      <c r="AU1285" s="507">
        <v>3001.0</v>
      </c>
      <c r="AV1285" s="507">
        <v>3.0</v>
      </c>
      <c r="AW1285" s="507">
        <v>2030.0</v>
      </c>
      <c r="AX1285" s="163" t="s">
        <v>2687</v>
      </c>
      <c r="AY1285" s="163" t="s">
        <v>2800</v>
      </c>
      <c r="AZ1285" s="163" t="s">
        <v>2655</v>
      </c>
    </row>
    <row r="1286">
      <c r="A1286" s="163" t="s">
        <v>10449</v>
      </c>
      <c r="B1286" s="163" t="s">
        <v>10443</v>
      </c>
      <c r="C1286" s="163" t="s">
        <v>2638</v>
      </c>
      <c r="D1286" s="163" t="s">
        <v>2639</v>
      </c>
      <c r="E1286" s="506">
        <v>45767.645833333336</v>
      </c>
      <c r="F1286" s="507">
        <v>9800.0</v>
      </c>
      <c r="G1286" s="163" t="s">
        <v>2640</v>
      </c>
      <c r="H1286" s="507">
        <v>9800.0</v>
      </c>
      <c r="I1286" s="163" t="s">
        <v>2640</v>
      </c>
      <c r="J1286" s="163" t="s">
        <v>2641</v>
      </c>
      <c r="K1286" s="163" t="s">
        <v>2642</v>
      </c>
      <c r="L1286" s="163" t="s">
        <v>10444</v>
      </c>
      <c r="M1286" s="163" t="s">
        <v>10450</v>
      </c>
      <c r="N1286" s="163" t="s">
        <v>2645</v>
      </c>
      <c r="O1286" s="163" t="s">
        <v>2646</v>
      </c>
      <c r="P1286" s="163" t="s">
        <v>2673</v>
      </c>
      <c r="Q1286" s="163" t="s">
        <v>2852</v>
      </c>
      <c r="R1286" s="506">
        <v>45767.595138888886</v>
      </c>
      <c r="S1286" s="509"/>
      <c r="T1286" s="509"/>
      <c r="U1286" s="163" t="s">
        <v>10451</v>
      </c>
      <c r="V1286" s="506">
        <v>45767.64375</v>
      </c>
      <c r="W1286" s="163" t="s">
        <v>2795</v>
      </c>
      <c r="X1286" s="163" t="s">
        <v>2862</v>
      </c>
      <c r="Y1286" s="507">
        <v>9800.0</v>
      </c>
      <c r="Z1286" s="163" t="s">
        <v>2640</v>
      </c>
      <c r="AA1286" s="163" t="s">
        <v>2641</v>
      </c>
      <c r="AB1286" s="163" t="s">
        <v>10447</v>
      </c>
      <c r="AC1286" s="507">
        <v>9.015716463E9</v>
      </c>
      <c r="AD1286" s="510"/>
      <c r="AE1286" s="509"/>
      <c r="AF1286" s="509"/>
      <c r="AG1286" s="509"/>
      <c r="AH1286" s="509"/>
      <c r="AI1286" s="509"/>
      <c r="AJ1286" s="163" t="s">
        <v>2651</v>
      </c>
      <c r="AK1286" s="509"/>
      <c r="AL1286" s="509"/>
      <c r="AM1286" s="163" t="s">
        <v>10448</v>
      </c>
      <c r="AN1286" s="510"/>
      <c r="AO1286" s="510"/>
      <c r="AP1286" s="509"/>
      <c r="AQ1286" s="509"/>
      <c r="AR1286" s="509"/>
      <c r="AS1286" s="509"/>
      <c r="AT1286" s="163" t="s">
        <v>2653</v>
      </c>
      <c r="AU1286" s="507">
        <v>3001.0</v>
      </c>
      <c r="AV1286" s="507">
        <v>3.0</v>
      </c>
      <c r="AW1286" s="507">
        <v>2030.0</v>
      </c>
      <c r="AX1286" s="163" t="s">
        <v>2687</v>
      </c>
      <c r="AY1286" s="163" t="s">
        <v>2800</v>
      </c>
      <c r="AZ1286" s="163" t="s">
        <v>2655</v>
      </c>
    </row>
    <row r="1287">
      <c r="A1287" s="163" t="s">
        <v>10452</v>
      </c>
      <c r="B1287" s="163" t="s">
        <v>10453</v>
      </c>
      <c r="C1287" s="163" t="s">
        <v>2638</v>
      </c>
      <c r="D1287" s="163" t="s">
        <v>2639</v>
      </c>
      <c r="E1287" s="506">
        <v>45767.620833333334</v>
      </c>
      <c r="F1287" s="507">
        <v>2980.0</v>
      </c>
      <c r="G1287" s="163" t="s">
        <v>2640</v>
      </c>
      <c r="H1287" s="507">
        <v>2980.0</v>
      </c>
      <c r="I1287" s="163" t="s">
        <v>2640</v>
      </c>
      <c r="J1287" s="163" t="s">
        <v>2641</v>
      </c>
      <c r="K1287" s="163" t="s">
        <v>2642</v>
      </c>
      <c r="L1287" s="163" t="s">
        <v>10454</v>
      </c>
      <c r="M1287" s="163" t="s">
        <v>10455</v>
      </c>
      <c r="N1287" s="163" t="s">
        <v>2645</v>
      </c>
      <c r="O1287" s="163" t="s">
        <v>2646</v>
      </c>
      <c r="P1287" s="163" t="s">
        <v>2683</v>
      </c>
      <c r="Q1287" s="163" t="s">
        <v>2648</v>
      </c>
      <c r="R1287" s="506">
        <v>45767.61944444444</v>
      </c>
      <c r="S1287" s="509"/>
      <c r="T1287" s="509"/>
      <c r="U1287" s="163" t="s">
        <v>10456</v>
      </c>
      <c r="V1287" s="510"/>
      <c r="W1287" s="510"/>
      <c r="X1287" s="510"/>
      <c r="Y1287" s="510"/>
      <c r="Z1287" s="510"/>
      <c r="AA1287" s="510"/>
      <c r="AB1287" s="163" t="s">
        <v>10457</v>
      </c>
      <c r="AC1287" s="507">
        <v>8.0451236E9</v>
      </c>
      <c r="AD1287" s="510"/>
      <c r="AE1287" s="509"/>
      <c r="AF1287" s="509"/>
      <c r="AG1287" s="509"/>
      <c r="AH1287" s="509"/>
      <c r="AI1287" s="509"/>
      <c r="AJ1287" s="163" t="s">
        <v>2651</v>
      </c>
      <c r="AK1287" s="509"/>
      <c r="AL1287" s="509"/>
      <c r="AM1287" s="163" t="s">
        <v>10458</v>
      </c>
      <c r="AN1287" s="510"/>
      <c r="AO1287" s="510"/>
      <c r="AP1287" s="509"/>
      <c r="AQ1287" s="509"/>
      <c r="AR1287" s="509"/>
      <c r="AS1287" s="509"/>
      <c r="AT1287" s="163" t="s">
        <v>2653</v>
      </c>
      <c r="AU1287" s="507">
        <v>1632.0</v>
      </c>
      <c r="AV1287" s="507">
        <v>2.0</v>
      </c>
      <c r="AW1287" s="507">
        <v>2026.0</v>
      </c>
      <c r="AX1287" s="163" t="s">
        <v>2687</v>
      </c>
      <c r="AY1287" s="163" t="s">
        <v>2688</v>
      </c>
      <c r="AZ1287" s="163" t="s">
        <v>2655</v>
      </c>
    </row>
    <row r="1288">
      <c r="A1288" s="163" t="s">
        <v>10449</v>
      </c>
      <c r="B1288" s="163" t="s">
        <v>10443</v>
      </c>
      <c r="C1288" s="163" t="s">
        <v>2638</v>
      </c>
      <c r="D1288" s="163" t="s">
        <v>2639</v>
      </c>
      <c r="E1288" s="506">
        <v>45767.597916666666</v>
      </c>
      <c r="F1288" s="507">
        <v>9800.0</v>
      </c>
      <c r="G1288" s="163" t="s">
        <v>2640</v>
      </c>
      <c r="H1288" s="507">
        <v>9800.0</v>
      </c>
      <c r="I1288" s="163" t="s">
        <v>2640</v>
      </c>
      <c r="J1288" s="163" t="s">
        <v>2641</v>
      </c>
      <c r="K1288" s="163" t="s">
        <v>2642</v>
      </c>
      <c r="L1288" s="163" t="s">
        <v>10444</v>
      </c>
      <c r="M1288" s="163" t="s">
        <v>10450</v>
      </c>
      <c r="N1288" s="163" t="s">
        <v>2645</v>
      </c>
      <c r="O1288" s="163" t="s">
        <v>2646</v>
      </c>
      <c r="P1288" s="163" t="s">
        <v>2673</v>
      </c>
      <c r="Q1288" s="163" t="s">
        <v>2648</v>
      </c>
      <c r="R1288" s="506">
        <v>45767.595138888886</v>
      </c>
      <c r="S1288" s="509"/>
      <c r="T1288" s="509"/>
      <c r="U1288" s="163" t="s">
        <v>10451</v>
      </c>
      <c r="V1288" s="510"/>
      <c r="W1288" s="510"/>
      <c r="X1288" s="510"/>
      <c r="Y1288" s="510"/>
      <c r="Z1288" s="510"/>
      <c r="AA1288" s="510"/>
      <c r="AB1288" s="163" t="s">
        <v>10447</v>
      </c>
      <c r="AC1288" s="507">
        <v>9.015716463E9</v>
      </c>
      <c r="AD1288" s="510"/>
      <c r="AE1288" s="509"/>
      <c r="AF1288" s="509"/>
      <c r="AG1288" s="509"/>
      <c r="AH1288" s="509"/>
      <c r="AI1288" s="509"/>
      <c r="AJ1288" s="163" t="s">
        <v>2651</v>
      </c>
      <c r="AK1288" s="509"/>
      <c r="AL1288" s="509"/>
      <c r="AM1288" s="163" t="s">
        <v>10448</v>
      </c>
      <c r="AN1288" s="510"/>
      <c r="AO1288" s="509"/>
      <c r="AP1288" s="509"/>
      <c r="AQ1288" s="509"/>
      <c r="AR1288" s="509"/>
      <c r="AS1288" s="509"/>
      <c r="AT1288" s="163" t="s">
        <v>2653</v>
      </c>
      <c r="AU1288" s="507">
        <v>3001.0</v>
      </c>
      <c r="AV1288" s="507">
        <v>3.0</v>
      </c>
      <c r="AW1288" s="507">
        <v>2030.0</v>
      </c>
      <c r="AX1288" s="163" t="s">
        <v>2687</v>
      </c>
      <c r="AY1288" s="163" t="s">
        <v>2800</v>
      </c>
      <c r="AZ1288" s="163" t="s">
        <v>2655</v>
      </c>
    </row>
    <row r="1289">
      <c r="A1289" s="163" t="s">
        <v>10442</v>
      </c>
      <c r="B1289" s="163" t="s">
        <v>10443</v>
      </c>
      <c r="C1289" s="163" t="s">
        <v>2638</v>
      </c>
      <c r="D1289" s="163" t="s">
        <v>2639</v>
      </c>
      <c r="E1289" s="506">
        <v>45767.58888888889</v>
      </c>
      <c r="F1289" s="507">
        <v>2980.0</v>
      </c>
      <c r="G1289" s="163" t="s">
        <v>2640</v>
      </c>
      <c r="H1289" s="507">
        <v>2980.0</v>
      </c>
      <c r="I1289" s="163" t="s">
        <v>2640</v>
      </c>
      <c r="J1289" s="163" t="s">
        <v>2641</v>
      </c>
      <c r="K1289" s="163" t="s">
        <v>2642</v>
      </c>
      <c r="L1289" s="163" t="s">
        <v>10444</v>
      </c>
      <c r="M1289" s="163" t="s">
        <v>10445</v>
      </c>
      <c r="N1289" s="163" t="s">
        <v>2645</v>
      </c>
      <c r="O1289" s="163" t="s">
        <v>2646</v>
      </c>
      <c r="P1289" s="163" t="s">
        <v>2673</v>
      </c>
      <c r="Q1289" s="163" t="s">
        <v>2648</v>
      </c>
      <c r="R1289" s="506">
        <v>45767.58819444444</v>
      </c>
      <c r="S1289" s="509"/>
      <c r="T1289" s="509"/>
      <c r="U1289" s="163" t="s">
        <v>10446</v>
      </c>
      <c r="V1289" s="510"/>
      <c r="W1289" s="510"/>
      <c r="X1289" s="510"/>
      <c r="Y1289" s="510"/>
      <c r="Z1289" s="510"/>
      <c r="AA1289" s="510"/>
      <c r="AB1289" s="163" t="s">
        <v>10447</v>
      </c>
      <c r="AC1289" s="507">
        <v>9.015716463E9</v>
      </c>
      <c r="AD1289" s="510"/>
      <c r="AE1289" s="509"/>
      <c r="AF1289" s="509"/>
      <c r="AG1289" s="509"/>
      <c r="AH1289" s="509"/>
      <c r="AI1289" s="509"/>
      <c r="AJ1289" s="163" t="s">
        <v>2651</v>
      </c>
      <c r="AK1289" s="509"/>
      <c r="AL1289" s="509"/>
      <c r="AM1289" s="163" t="s">
        <v>10448</v>
      </c>
      <c r="AN1289" s="510"/>
      <c r="AO1289" s="509"/>
      <c r="AP1289" s="509"/>
      <c r="AQ1289" s="509"/>
      <c r="AR1289" s="509"/>
      <c r="AS1289" s="509"/>
      <c r="AT1289" s="163" t="s">
        <v>2653</v>
      </c>
      <c r="AU1289" s="507">
        <v>3001.0</v>
      </c>
      <c r="AV1289" s="507">
        <v>3.0</v>
      </c>
      <c r="AW1289" s="507">
        <v>2030.0</v>
      </c>
      <c r="AX1289" s="163" t="s">
        <v>2687</v>
      </c>
      <c r="AY1289" s="163" t="s">
        <v>2800</v>
      </c>
      <c r="AZ1289" s="163" t="s">
        <v>2655</v>
      </c>
    </row>
    <row r="1290">
      <c r="A1290" s="163" t="s">
        <v>10459</v>
      </c>
      <c r="B1290" s="163" t="s">
        <v>10460</v>
      </c>
      <c r="C1290" s="163" t="s">
        <v>2638</v>
      </c>
      <c r="D1290" s="163" t="s">
        <v>2639</v>
      </c>
      <c r="E1290" s="506">
        <v>45767.540972222225</v>
      </c>
      <c r="F1290" s="507">
        <v>2980.0</v>
      </c>
      <c r="G1290" s="163" t="s">
        <v>2640</v>
      </c>
      <c r="H1290" s="507">
        <v>2980.0</v>
      </c>
      <c r="I1290" s="163" t="s">
        <v>2640</v>
      </c>
      <c r="J1290" s="163" t="s">
        <v>2641</v>
      </c>
      <c r="K1290" s="163" t="s">
        <v>2642</v>
      </c>
      <c r="L1290" s="163" t="s">
        <v>10461</v>
      </c>
      <c r="M1290" s="163" t="s">
        <v>10462</v>
      </c>
      <c r="N1290" s="163" t="s">
        <v>2645</v>
      </c>
      <c r="O1290" s="163" t="s">
        <v>2646</v>
      </c>
      <c r="P1290" s="163" t="s">
        <v>2673</v>
      </c>
      <c r="Q1290" s="163" t="s">
        <v>2648</v>
      </c>
      <c r="R1290" s="506">
        <v>45767.53958333333</v>
      </c>
      <c r="S1290" s="509"/>
      <c r="T1290" s="509"/>
      <c r="U1290" s="163" t="s">
        <v>10463</v>
      </c>
      <c r="V1290" s="510"/>
      <c r="W1290" s="510"/>
      <c r="X1290" s="510"/>
      <c r="Y1290" s="510"/>
      <c r="Z1290" s="510"/>
      <c r="AA1290" s="510"/>
      <c r="AB1290" s="163" t="s">
        <v>10464</v>
      </c>
      <c r="AC1290" s="507">
        <v>8.09125817E9</v>
      </c>
      <c r="AD1290" s="510"/>
      <c r="AE1290" s="509"/>
      <c r="AF1290" s="509"/>
      <c r="AG1290" s="509"/>
      <c r="AH1290" s="509"/>
      <c r="AI1290" s="509"/>
      <c r="AJ1290" s="163" t="s">
        <v>2651</v>
      </c>
      <c r="AK1290" s="509"/>
      <c r="AL1290" s="509"/>
      <c r="AM1290" s="163" t="s">
        <v>10465</v>
      </c>
      <c r="AN1290" s="510"/>
      <c r="AO1290" s="509"/>
      <c r="AP1290" s="509"/>
      <c r="AQ1290" s="509"/>
      <c r="AR1290" s="509"/>
      <c r="AS1290" s="509"/>
      <c r="AT1290" s="163" t="s">
        <v>2653</v>
      </c>
      <c r="AU1290" s="507">
        <v>8223.0</v>
      </c>
      <c r="AV1290" s="507">
        <v>9.0</v>
      </c>
      <c r="AW1290" s="507">
        <v>2027.0</v>
      </c>
      <c r="AX1290" s="163" t="s">
        <v>2677</v>
      </c>
      <c r="AY1290" s="163" t="s">
        <v>2893</v>
      </c>
      <c r="AZ1290" s="163" t="s">
        <v>2655</v>
      </c>
    </row>
    <row r="1291">
      <c r="A1291" s="163" t="s">
        <v>10466</v>
      </c>
      <c r="B1291" s="163" t="s">
        <v>10467</v>
      </c>
      <c r="C1291" s="163" t="s">
        <v>2638</v>
      </c>
      <c r="D1291" s="163" t="s">
        <v>2639</v>
      </c>
      <c r="E1291" s="506">
        <v>45767.506944444445</v>
      </c>
      <c r="F1291" s="507">
        <v>2980.0</v>
      </c>
      <c r="G1291" s="163" t="s">
        <v>2640</v>
      </c>
      <c r="H1291" s="507">
        <v>2980.0</v>
      </c>
      <c r="I1291" s="163" t="s">
        <v>2640</v>
      </c>
      <c r="J1291" s="163" t="s">
        <v>2641</v>
      </c>
      <c r="K1291" s="163" t="s">
        <v>2642</v>
      </c>
      <c r="L1291" s="163" t="s">
        <v>10468</v>
      </c>
      <c r="M1291" s="163" t="s">
        <v>10469</v>
      </c>
      <c r="N1291" s="163" t="s">
        <v>2645</v>
      </c>
      <c r="O1291" s="163" t="s">
        <v>2646</v>
      </c>
      <c r="P1291" s="163" t="s">
        <v>2647</v>
      </c>
      <c r="Q1291" s="163" t="s">
        <v>2648</v>
      </c>
      <c r="R1291" s="506">
        <v>45767.506944444445</v>
      </c>
      <c r="S1291" s="509"/>
      <c r="T1291" s="509"/>
      <c r="U1291" s="163" t="s">
        <v>10470</v>
      </c>
      <c r="V1291" s="510"/>
      <c r="W1291" s="510"/>
      <c r="X1291" s="510"/>
      <c r="Y1291" s="510"/>
      <c r="Z1291" s="510"/>
      <c r="AA1291" s="510"/>
      <c r="AB1291" s="163" t="s">
        <v>10471</v>
      </c>
      <c r="AC1291" s="507">
        <v>8.043507054E9</v>
      </c>
      <c r="AD1291" s="510"/>
      <c r="AE1291" s="509"/>
      <c r="AF1291" s="509"/>
      <c r="AG1291" s="509"/>
      <c r="AH1291" s="509"/>
      <c r="AI1291" s="509"/>
      <c r="AJ1291" s="163" t="s">
        <v>2651</v>
      </c>
      <c r="AK1291" s="509"/>
      <c r="AL1291" s="509"/>
      <c r="AM1291" s="163" t="s">
        <v>10472</v>
      </c>
      <c r="AN1291" s="510"/>
      <c r="AO1291" s="509"/>
      <c r="AP1291" s="509"/>
      <c r="AQ1291" s="509"/>
      <c r="AR1291" s="509"/>
      <c r="AS1291" s="509"/>
      <c r="AT1291" s="163" t="s">
        <v>2653</v>
      </c>
      <c r="AU1291" s="507">
        <v>1064.0</v>
      </c>
      <c r="AV1291" s="507">
        <v>6.0</v>
      </c>
      <c r="AW1291" s="507">
        <v>2031.0</v>
      </c>
      <c r="AX1291" s="163" t="s">
        <v>2730</v>
      </c>
      <c r="AY1291" s="510"/>
      <c r="AZ1291" s="163" t="s">
        <v>2655</v>
      </c>
    </row>
    <row r="1292">
      <c r="A1292" s="163" t="s">
        <v>10473</v>
      </c>
      <c r="B1292" s="163" t="s">
        <v>10474</v>
      </c>
      <c r="C1292" s="163" t="s">
        <v>2638</v>
      </c>
      <c r="D1292" s="163" t="s">
        <v>2639</v>
      </c>
      <c r="E1292" s="506">
        <v>45767.48819444444</v>
      </c>
      <c r="F1292" s="507">
        <v>2980.0</v>
      </c>
      <c r="G1292" s="163" t="s">
        <v>2640</v>
      </c>
      <c r="H1292" s="507">
        <v>2980.0</v>
      </c>
      <c r="I1292" s="163" t="s">
        <v>2640</v>
      </c>
      <c r="J1292" s="163" t="s">
        <v>2641</v>
      </c>
      <c r="K1292" s="163" t="s">
        <v>2642</v>
      </c>
      <c r="L1292" s="163" t="s">
        <v>10475</v>
      </c>
      <c r="M1292" s="163" t="s">
        <v>10476</v>
      </c>
      <c r="N1292" s="163" t="s">
        <v>2645</v>
      </c>
      <c r="O1292" s="163" t="s">
        <v>2646</v>
      </c>
      <c r="P1292" s="163" t="s">
        <v>2647</v>
      </c>
      <c r="Q1292" s="163" t="s">
        <v>2648</v>
      </c>
      <c r="R1292" s="506">
        <v>45767.48819444444</v>
      </c>
      <c r="S1292" s="509"/>
      <c r="T1292" s="509"/>
      <c r="U1292" s="163" t="s">
        <v>10477</v>
      </c>
      <c r="V1292" s="510"/>
      <c r="W1292" s="510"/>
      <c r="X1292" s="510"/>
      <c r="Y1292" s="510"/>
      <c r="Z1292" s="510"/>
      <c r="AA1292" s="510"/>
      <c r="AB1292" s="163" t="s">
        <v>10478</v>
      </c>
      <c r="AC1292" s="507">
        <v>8.017561434E9</v>
      </c>
      <c r="AD1292" s="510"/>
      <c r="AE1292" s="509"/>
      <c r="AF1292" s="509"/>
      <c r="AG1292" s="509"/>
      <c r="AH1292" s="509"/>
      <c r="AI1292" s="509"/>
      <c r="AJ1292" s="163" t="s">
        <v>2651</v>
      </c>
      <c r="AK1292" s="509"/>
      <c r="AL1292" s="509"/>
      <c r="AM1292" s="163" t="s">
        <v>10479</v>
      </c>
      <c r="AN1292" s="510"/>
      <c r="AO1292" s="509"/>
      <c r="AP1292" s="509"/>
      <c r="AQ1292" s="509"/>
      <c r="AR1292" s="509"/>
      <c r="AS1292" s="509"/>
      <c r="AT1292" s="163" t="s">
        <v>2653</v>
      </c>
      <c r="AU1292" s="507">
        <v>1560.0</v>
      </c>
      <c r="AV1292" s="507">
        <v>11.0</v>
      </c>
      <c r="AW1292" s="507">
        <v>2028.0</v>
      </c>
      <c r="AX1292" s="510"/>
      <c r="AY1292" s="510"/>
      <c r="AZ1292" s="163" t="s">
        <v>2655</v>
      </c>
    </row>
    <row r="1293">
      <c r="A1293" s="163" t="s">
        <v>10480</v>
      </c>
      <c r="B1293" s="163" t="s">
        <v>10481</v>
      </c>
      <c r="C1293" s="163" t="s">
        <v>2638</v>
      </c>
      <c r="D1293" s="163" t="s">
        <v>2639</v>
      </c>
      <c r="E1293" s="506">
        <v>45767.48611111111</v>
      </c>
      <c r="F1293" s="507">
        <v>2980.0</v>
      </c>
      <c r="G1293" s="163" t="s">
        <v>2640</v>
      </c>
      <c r="H1293" s="507">
        <v>2980.0</v>
      </c>
      <c r="I1293" s="163" t="s">
        <v>2640</v>
      </c>
      <c r="J1293" s="163" t="s">
        <v>2641</v>
      </c>
      <c r="K1293" s="163" t="s">
        <v>2642</v>
      </c>
      <c r="L1293" s="163" t="s">
        <v>10482</v>
      </c>
      <c r="M1293" s="163" t="s">
        <v>10483</v>
      </c>
      <c r="N1293" s="163" t="s">
        <v>2645</v>
      </c>
      <c r="O1293" s="163" t="s">
        <v>2646</v>
      </c>
      <c r="P1293" s="163" t="s">
        <v>2647</v>
      </c>
      <c r="Q1293" s="163" t="s">
        <v>2648</v>
      </c>
      <c r="R1293" s="506">
        <v>45767.48611111111</v>
      </c>
      <c r="S1293" s="509"/>
      <c r="T1293" s="509"/>
      <c r="U1293" s="163" t="s">
        <v>10484</v>
      </c>
      <c r="V1293" s="510"/>
      <c r="W1293" s="510"/>
      <c r="X1293" s="510"/>
      <c r="Y1293" s="510"/>
      <c r="Z1293" s="510"/>
      <c r="AA1293" s="510"/>
      <c r="AB1293" s="163" t="s">
        <v>10485</v>
      </c>
      <c r="AC1293" s="507">
        <v>8.053160527E9</v>
      </c>
      <c r="AD1293" s="510"/>
      <c r="AE1293" s="509"/>
      <c r="AF1293" s="509"/>
      <c r="AG1293" s="509"/>
      <c r="AH1293" s="509"/>
      <c r="AI1293" s="509"/>
      <c r="AJ1293" s="163" t="s">
        <v>2651</v>
      </c>
      <c r="AK1293" s="509"/>
      <c r="AL1293" s="509"/>
      <c r="AM1293" s="163" t="s">
        <v>10486</v>
      </c>
      <c r="AN1293" s="510"/>
      <c r="AO1293" s="509"/>
      <c r="AP1293" s="509"/>
      <c r="AQ1293" s="509"/>
      <c r="AR1293" s="509"/>
      <c r="AS1293" s="509"/>
      <c r="AT1293" s="163" t="s">
        <v>2653</v>
      </c>
      <c r="AU1293" s="507">
        <v>1666.0</v>
      </c>
      <c r="AV1293" s="507">
        <v>9.0</v>
      </c>
      <c r="AW1293" s="507">
        <v>2026.0</v>
      </c>
      <c r="AX1293" s="510"/>
      <c r="AY1293" s="163" t="s">
        <v>2654</v>
      </c>
      <c r="AZ1293" s="163" t="s">
        <v>2655</v>
      </c>
    </row>
    <row r="1294">
      <c r="A1294" s="163" t="s">
        <v>10487</v>
      </c>
      <c r="B1294" s="163" t="s">
        <v>10488</v>
      </c>
      <c r="C1294" s="163" t="s">
        <v>2638</v>
      </c>
      <c r="D1294" s="163" t="s">
        <v>2639</v>
      </c>
      <c r="E1294" s="506">
        <v>45767.48472222222</v>
      </c>
      <c r="F1294" s="507">
        <v>9800.0</v>
      </c>
      <c r="G1294" s="163" t="s">
        <v>2640</v>
      </c>
      <c r="H1294" s="507">
        <v>9800.0</v>
      </c>
      <c r="I1294" s="163" t="s">
        <v>2640</v>
      </c>
      <c r="J1294" s="163" t="s">
        <v>2641</v>
      </c>
      <c r="K1294" s="163" t="s">
        <v>2642</v>
      </c>
      <c r="L1294" s="163" t="s">
        <v>10489</v>
      </c>
      <c r="M1294" s="163" t="s">
        <v>10490</v>
      </c>
      <c r="N1294" s="163" t="s">
        <v>2645</v>
      </c>
      <c r="O1294" s="163" t="s">
        <v>2646</v>
      </c>
      <c r="P1294" s="163" t="s">
        <v>2647</v>
      </c>
      <c r="Q1294" s="163" t="s">
        <v>2648</v>
      </c>
      <c r="R1294" s="506">
        <v>45767.48472222222</v>
      </c>
      <c r="S1294" s="509"/>
      <c r="T1294" s="509"/>
      <c r="U1294" s="163" t="s">
        <v>10491</v>
      </c>
      <c r="V1294" s="510"/>
      <c r="W1294" s="509"/>
      <c r="X1294" s="510"/>
      <c r="Y1294" s="510"/>
      <c r="Z1294" s="510"/>
      <c r="AA1294" s="510"/>
      <c r="AB1294" s="163" t="s">
        <v>10492</v>
      </c>
      <c r="AC1294" s="507">
        <v>7.033673027E9</v>
      </c>
      <c r="AD1294" s="510"/>
      <c r="AE1294" s="509"/>
      <c r="AF1294" s="509"/>
      <c r="AG1294" s="509"/>
      <c r="AH1294" s="509"/>
      <c r="AI1294" s="509"/>
      <c r="AJ1294" s="163" t="s">
        <v>2651</v>
      </c>
      <c r="AK1294" s="509"/>
      <c r="AL1294" s="509"/>
      <c r="AM1294" s="163" t="s">
        <v>10493</v>
      </c>
      <c r="AN1294" s="510"/>
      <c r="AO1294" s="509"/>
      <c r="AP1294" s="509"/>
      <c r="AQ1294" s="509"/>
      <c r="AR1294" s="509"/>
      <c r="AS1294" s="509"/>
      <c r="AT1294" s="163" t="s">
        <v>2653</v>
      </c>
      <c r="AU1294" s="507">
        <v>5682.0</v>
      </c>
      <c r="AV1294" s="507">
        <v>10.0</v>
      </c>
      <c r="AW1294" s="507">
        <v>2027.0</v>
      </c>
      <c r="AX1294" s="163" t="s">
        <v>2730</v>
      </c>
      <c r="AY1294" s="163" t="s">
        <v>5710</v>
      </c>
      <c r="AZ1294" s="163" t="s">
        <v>2655</v>
      </c>
    </row>
    <row r="1295">
      <c r="A1295" s="163" t="s">
        <v>10494</v>
      </c>
      <c r="B1295" s="163" t="s">
        <v>10488</v>
      </c>
      <c r="C1295" s="163" t="s">
        <v>2638</v>
      </c>
      <c r="D1295" s="163" t="s">
        <v>2639</v>
      </c>
      <c r="E1295" s="506">
        <v>45767.48125</v>
      </c>
      <c r="F1295" s="507">
        <v>2980.0</v>
      </c>
      <c r="G1295" s="163" t="s">
        <v>2640</v>
      </c>
      <c r="H1295" s="507">
        <v>2980.0</v>
      </c>
      <c r="I1295" s="163" t="s">
        <v>2640</v>
      </c>
      <c r="J1295" s="163" t="s">
        <v>2641</v>
      </c>
      <c r="K1295" s="163" t="s">
        <v>2642</v>
      </c>
      <c r="L1295" s="163" t="s">
        <v>10489</v>
      </c>
      <c r="M1295" s="163" t="s">
        <v>10495</v>
      </c>
      <c r="N1295" s="163" t="s">
        <v>2645</v>
      </c>
      <c r="O1295" s="163" t="s">
        <v>2646</v>
      </c>
      <c r="P1295" s="163" t="s">
        <v>2647</v>
      </c>
      <c r="Q1295" s="163" t="s">
        <v>2648</v>
      </c>
      <c r="R1295" s="506">
        <v>45767.48125</v>
      </c>
      <c r="S1295" s="509"/>
      <c r="T1295" s="509"/>
      <c r="U1295" s="163" t="s">
        <v>10496</v>
      </c>
      <c r="V1295" s="513"/>
      <c r="W1295" s="510"/>
      <c r="X1295" s="510"/>
      <c r="Y1295" s="510"/>
      <c r="Z1295" s="510"/>
      <c r="AA1295" s="510"/>
      <c r="AB1295" s="163" t="s">
        <v>10492</v>
      </c>
      <c r="AC1295" s="507">
        <v>7.033673027E9</v>
      </c>
      <c r="AD1295" s="510"/>
      <c r="AE1295" s="509"/>
      <c r="AF1295" s="509"/>
      <c r="AG1295" s="509"/>
      <c r="AH1295" s="509"/>
      <c r="AI1295" s="509"/>
      <c r="AJ1295" s="163" t="s">
        <v>2651</v>
      </c>
      <c r="AK1295" s="509"/>
      <c r="AL1295" s="509"/>
      <c r="AM1295" s="163" t="s">
        <v>10493</v>
      </c>
      <c r="AN1295" s="510"/>
      <c r="AO1295" s="509"/>
      <c r="AP1295" s="509"/>
      <c r="AQ1295" s="509"/>
      <c r="AR1295" s="509"/>
      <c r="AS1295" s="509"/>
      <c r="AT1295" s="163" t="s">
        <v>2653</v>
      </c>
      <c r="AU1295" s="507">
        <v>5682.0</v>
      </c>
      <c r="AV1295" s="507">
        <v>10.0</v>
      </c>
      <c r="AW1295" s="507">
        <v>2027.0</v>
      </c>
      <c r="AX1295" s="163" t="s">
        <v>2730</v>
      </c>
      <c r="AY1295" s="163" t="s">
        <v>5710</v>
      </c>
      <c r="AZ1295" s="163" t="s">
        <v>2655</v>
      </c>
    </row>
    <row r="1296">
      <c r="A1296" s="163" t="s">
        <v>10497</v>
      </c>
      <c r="B1296" s="163" t="s">
        <v>10498</v>
      </c>
      <c r="C1296" s="163" t="s">
        <v>2638</v>
      </c>
      <c r="D1296" s="163" t="s">
        <v>2639</v>
      </c>
      <c r="E1296" s="506">
        <v>45767.47986111111</v>
      </c>
      <c r="F1296" s="507">
        <v>2980.0</v>
      </c>
      <c r="G1296" s="163" t="s">
        <v>2640</v>
      </c>
      <c r="H1296" s="507">
        <v>2980.0</v>
      </c>
      <c r="I1296" s="163" t="s">
        <v>2640</v>
      </c>
      <c r="J1296" s="163" t="s">
        <v>2641</v>
      </c>
      <c r="K1296" s="163" t="s">
        <v>2642</v>
      </c>
      <c r="L1296" s="163" t="s">
        <v>10499</v>
      </c>
      <c r="M1296" s="163" t="s">
        <v>10500</v>
      </c>
      <c r="N1296" s="163" t="s">
        <v>2645</v>
      </c>
      <c r="O1296" s="163" t="s">
        <v>2646</v>
      </c>
      <c r="P1296" s="163" t="s">
        <v>2647</v>
      </c>
      <c r="Q1296" s="163" t="s">
        <v>2648</v>
      </c>
      <c r="R1296" s="506">
        <v>45767.47986111111</v>
      </c>
      <c r="S1296" s="509"/>
      <c r="T1296" s="509"/>
      <c r="U1296" s="163" t="s">
        <v>10501</v>
      </c>
      <c r="V1296" s="510"/>
      <c r="W1296" s="510"/>
      <c r="X1296" s="510"/>
      <c r="Y1296" s="510"/>
      <c r="Z1296" s="510"/>
      <c r="AA1296" s="510"/>
      <c r="AB1296" s="163" t="s">
        <v>10502</v>
      </c>
      <c r="AC1296" s="507">
        <v>9.078038977E9</v>
      </c>
      <c r="AD1296" s="510"/>
      <c r="AE1296" s="509"/>
      <c r="AF1296" s="509"/>
      <c r="AG1296" s="509"/>
      <c r="AH1296" s="509"/>
      <c r="AI1296" s="509"/>
      <c r="AJ1296" s="163" t="s">
        <v>2651</v>
      </c>
      <c r="AK1296" s="509"/>
      <c r="AL1296" s="509"/>
      <c r="AM1296" s="163" t="s">
        <v>10503</v>
      </c>
      <c r="AN1296" s="510"/>
      <c r="AO1296" s="509"/>
      <c r="AP1296" s="509"/>
      <c r="AQ1296" s="509"/>
      <c r="AR1296" s="509"/>
      <c r="AS1296" s="509"/>
      <c r="AT1296" s="163" t="s">
        <v>2653</v>
      </c>
      <c r="AU1296" s="507">
        <v>1079.0</v>
      </c>
      <c r="AV1296" s="507">
        <v>7.0</v>
      </c>
      <c r="AW1296" s="507">
        <v>2031.0</v>
      </c>
      <c r="AX1296" s="163" t="s">
        <v>2730</v>
      </c>
      <c r="AY1296" s="510"/>
      <c r="AZ1296" s="163" t="s">
        <v>2655</v>
      </c>
    </row>
    <row r="1297">
      <c r="A1297" s="163" t="s">
        <v>10504</v>
      </c>
      <c r="B1297" s="163" t="s">
        <v>10505</v>
      </c>
      <c r="C1297" s="163" t="s">
        <v>2638</v>
      </c>
      <c r="D1297" s="163" t="s">
        <v>2639</v>
      </c>
      <c r="E1297" s="506">
        <v>45767.47430555556</v>
      </c>
      <c r="F1297" s="507">
        <v>2980.0</v>
      </c>
      <c r="G1297" s="163" t="s">
        <v>2640</v>
      </c>
      <c r="H1297" s="507">
        <v>2980.0</v>
      </c>
      <c r="I1297" s="163" t="s">
        <v>2640</v>
      </c>
      <c r="J1297" s="163" t="s">
        <v>2641</v>
      </c>
      <c r="K1297" s="163" t="s">
        <v>2642</v>
      </c>
      <c r="L1297" s="163" t="s">
        <v>10506</v>
      </c>
      <c r="M1297" s="163" t="s">
        <v>10507</v>
      </c>
      <c r="N1297" s="163" t="s">
        <v>2645</v>
      </c>
      <c r="O1297" s="163" t="s">
        <v>2646</v>
      </c>
      <c r="P1297" s="163" t="s">
        <v>2673</v>
      </c>
      <c r="Q1297" s="163" t="s">
        <v>2648</v>
      </c>
      <c r="R1297" s="506">
        <v>45767.472916666666</v>
      </c>
      <c r="S1297" s="509"/>
      <c r="T1297" s="509"/>
      <c r="U1297" s="163" t="s">
        <v>10508</v>
      </c>
      <c r="V1297" s="510"/>
      <c r="W1297" s="510"/>
      <c r="X1297" s="510"/>
      <c r="Y1297" s="510"/>
      <c r="Z1297" s="510"/>
      <c r="AA1297" s="510"/>
      <c r="AB1297" s="163" t="s">
        <v>10509</v>
      </c>
      <c r="AC1297" s="507">
        <v>9.096283048E9</v>
      </c>
      <c r="AD1297" s="510"/>
      <c r="AE1297" s="509"/>
      <c r="AF1297" s="509"/>
      <c r="AG1297" s="509"/>
      <c r="AH1297" s="509"/>
      <c r="AI1297" s="509"/>
      <c r="AJ1297" s="163" t="s">
        <v>2651</v>
      </c>
      <c r="AK1297" s="509"/>
      <c r="AL1297" s="509"/>
      <c r="AM1297" s="163" t="s">
        <v>10510</v>
      </c>
      <c r="AN1297" s="510"/>
      <c r="AO1297" s="509"/>
      <c r="AP1297" s="509"/>
      <c r="AQ1297" s="509"/>
      <c r="AR1297" s="509"/>
      <c r="AS1297" s="509"/>
      <c r="AT1297" s="163" t="s">
        <v>2653</v>
      </c>
      <c r="AU1297" s="507">
        <v>7812.0</v>
      </c>
      <c r="AV1297" s="507">
        <v>1.0</v>
      </c>
      <c r="AW1297" s="507">
        <v>2027.0</v>
      </c>
      <c r="AX1297" s="163" t="s">
        <v>2677</v>
      </c>
      <c r="AY1297" s="163" t="s">
        <v>2678</v>
      </c>
      <c r="AZ1297" s="163" t="s">
        <v>2655</v>
      </c>
    </row>
    <row r="1298">
      <c r="A1298" s="163" t="s">
        <v>10511</v>
      </c>
      <c r="B1298" s="163" t="s">
        <v>10512</v>
      </c>
      <c r="C1298" s="163" t="s">
        <v>2638</v>
      </c>
      <c r="D1298" s="163" t="s">
        <v>2639</v>
      </c>
      <c r="E1298" s="506">
        <v>45767.461805555555</v>
      </c>
      <c r="F1298" s="507">
        <v>2980.0</v>
      </c>
      <c r="G1298" s="163" t="s">
        <v>2640</v>
      </c>
      <c r="H1298" s="507">
        <v>2980.0</v>
      </c>
      <c r="I1298" s="163" t="s">
        <v>2640</v>
      </c>
      <c r="J1298" s="163" t="s">
        <v>2641</v>
      </c>
      <c r="K1298" s="163" t="s">
        <v>2642</v>
      </c>
      <c r="L1298" s="163" t="s">
        <v>10513</v>
      </c>
      <c r="M1298" s="163" t="s">
        <v>10514</v>
      </c>
      <c r="N1298" s="163" t="s">
        <v>2645</v>
      </c>
      <c r="O1298" s="163" t="s">
        <v>2646</v>
      </c>
      <c r="P1298" s="163" t="s">
        <v>2660</v>
      </c>
      <c r="Q1298" s="163" t="s">
        <v>2648</v>
      </c>
      <c r="R1298" s="506">
        <v>45767.461805555555</v>
      </c>
      <c r="S1298" s="509"/>
      <c r="T1298" s="509"/>
      <c r="U1298" s="163" t="s">
        <v>10515</v>
      </c>
      <c r="V1298" s="510"/>
      <c r="W1298" s="510"/>
      <c r="X1298" s="510"/>
      <c r="Y1298" s="510"/>
      <c r="Z1298" s="510"/>
      <c r="AA1298" s="510"/>
      <c r="AB1298" s="163" t="s">
        <v>10516</v>
      </c>
      <c r="AC1298" s="507">
        <v>9.028717563E9</v>
      </c>
      <c r="AD1298" s="510"/>
      <c r="AE1298" s="509"/>
      <c r="AF1298" s="509"/>
      <c r="AG1298" s="509"/>
      <c r="AH1298" s="509"/>
      <c r="AI1298" s="509"/>
      <c r="AJ1298" s="163" t="s">
        <v>2651</v>
      </c>
      <c r="AK1298" s="509"/>
      <c r="AL1298" s="509"/>
      <c r="AM1298" s="163" t="s">
        <v>10517</v>
      </c>
      <c r="AN1298" s="510"/>
      <c r="AO1298" s="510"/>
      <c r="AP1298" s="509"/>
      <c r="AQ1298" s="509"/>
      <c r="AR1298" s="509"/>
      <c r="AS1298" s="509"/>
      <c r="AT1298" s="163" t="s">
        <v>2653</v>
      </c>
      <c r="AU1298" s="507">
        <v>1002.0</v>
      </c>
      <c r="AV1298" s="507">
        <v>1.0</v>
      </c>
      <c r="AW1298" s="507">
        <v>2030.0</v>
      </c>
      <c r="AX1298" s="163" t="s">
        <v>2664</v>
      </c>
      <c r="AY1298" s="163" t="s">
        <v>3133</v>
      </c>
      <c r="AZ1298" s="163" t="s">
        <v>2655</v>
      </c>
    </row>
    <row r="1299">
      <c r="A1299" s="163" t="s">
        <v>10518</v>
      </c>
      <c r="B1299" s="163" t="s">
        <v>10519</v>
      </c>
      <c r="C1299" s="163" t="s">
        <v>2638</v>
      </c>
      <c r="D1299" s="163" t="s">
        <v>2639</v>
      </c>
      <c r="E1299" s="506">
        <v>45767.45763888889</v>
      </c>
      <c r="F1299" s="507">
        <v>2980.0</v>
      </c>
      <c r="G1299" s="163" t="s">
        <v>2640</v>
      </c>
      <c r="H1299" s="507">
        <v>2980.0</v>
      </c>
      <c r="I1299" s="163" t="s">
        <v>2640</v>
      </c>
      <c r="J1299" s="163" t="s">
        <v>2641</v>
      </c>
      <c r="K1299" s="163" t="s">
        <v>2642</v>
      </c>
      <c r="L1299" s="163" t="s">
        <v>10520</v>
      </c>
      <c r="M1299" s="163" t="s">
        <v>10521</v>
      </c>
      <c r="N1299" s="163" t="s">
        <v>2645</v>
      </c>
      <c r="O1299" s="163" t="s">
        <v>2646</v>
      </c>
      <c r="P1299" s="163" t="s">
        <v>2683</v>
      </c>
      <c r="Q1299" s="163" t="s">
        <v>2648</v>
      </c>
      <c r="R1299" s="506">
        <v>45767.45625</v>
      </c>
      <c r="S1299" s="509"/>
      <c r="T1299" s="509"/>
      <c r="U1299" s="163" t="s">
        <v>10522</v>
      </c>
      <c r="V1299" s="510"/>
      <c r="W1299" s="510"/>
      <c r="X1299" s="510"/>
      <c r="Y1299" s="510"/>
      <c r="Z1299" s="510"/>
      <c r="AA1299" s="510"/>
      <c r="AB1299" s="163" t="s">
        <v>10523</v>
      </c>
      <c r="AC1299" s="507">
        <v>9.035007735E9</v>
      </c>
      <c r="AD1299" s="510"/>
      <c r="AE1299" s="509"/>
      <c r="AF1299" s="509"/>
      <c r="AG1299" s="509"/>
      <c r="AH1299" s="509"/>
      <c r="AI1299" s="509"/>
      <c r="AJ1299" s="163" t="s">
        <v>2651</v>
      </c>
      <c r="AK1299" s="509"/>
      <c r="AL1299" s="509"/>
      <c r="AM1299" s="163" t="s">
        <v>10524</v>
      </c>
      <c r="AN1299" s="510"/>
      <c r="AO1299" s="510"/>
      <c r="AP1299" s="509"/>
      <c r="AQ1299" s="509"/>
      <c r="AR1299" s="509"/>
      <c r="AS1299" s="509"/>
      <c r="AT1299" s="163" t="s">
        <v>2653</v>
      </c>
      <c r="AU1299" s="507">
        <v>7067.0</v>
      </c>
      <c r="AV1299" s="507">
        <v>4.0</v>
      </c>
      <c r="AW1299" s="507">
        <v>2026.0</v>
      </c>
      <c r="AX1299" s="163" t="s">
        <v>2846</v>
      </c>
      <c r="AY1299" s="163" t="s">
        <v>2921</v>
      </c>
      <c r="AZ1299" s="163" t="s">
        <v>2655</v>
      </c>
    </row>
    <row r="1300">
      <c r="A1300" s="163" t="s">
        <v>6047</v>
      </c>
      <c r="B1300" s="163" t="s">
        <v>6048</v>
      </c>
      <c r="C1300" s="163" t="s">
        <v>2638</v>
      </c>
      <c r="D1300" s="163" t="s">
        <v>2639</v>
      </c>
      <c r="E1300" s="506">
        <v>45767.45138888889</v>
      </c>
      <c r="F1300" s="507">
        <v>9800.0</v>
      </c>
      <c r="G1300" s="163" t="s">
        <v>2640</v>
      </c>
      <c r="H1300" s="507">
        <v>9800.0</v>
      </c>
      <c r="I1300" s="163" t="s">
        <v>2640</v>
      </c>
      <c r="J1300" s="163" t="s">
        <v>2641</v>
      </c>
      <c r="K1300" s="163" t="s">
        <v>2642</v>
      </c>
      <c r="L1300" s="163" t="s">
        <v>6049</v>
      </c>
      <c r="M1300" s="163" t="s">
        <v>6050</v>
      </c>
      <c r="N1300" s="163" t="s">
        <v>2645</v>
      </c>
      <c r="O1300" s="163" t="s">
        <v>2646</v>
      </c>
      <c r="P1300" s="163" t="s">
        <v>2660</v>
      </c>
      <c r="Q1300" s="163" t="s">
        <v>2648</v>
      </c>
      <c r="R1300" s="506">
        <v>45767.45138888889</v>
      </c>
      <c r="S1300" s="509"/>
      <c r="T1300" s="509"/>
      <c r="U1300" s="163" t="s">
        <v>6051</v>
      </c>
      <c r="V1300" s="510"/>
      <c r="W1300" s="510"/>
      <c r="X1300" s="510"/>
      <c r="Y1300" s="510"/>
      <c r="Z1300" s="510"/>
      <c r="AA1300" s="510"/>
      <c r="AB1300" s="163" t="s">
        <v>6052</v>
      </c>
      <c r="AC1300" s="507">
        <v>9.049597483E9</v>
      </c>
      <c r="AD1300" s="510"/>
      <c r="AE1300" s="509"/>
      <c r="AF1300" s="509"/>
      <c r="AG1300" s="509"/>
      <c r="AH1300" s="509"/>
      <c r="AI1300" s="509"/>
      <c r="AJ1300" s="163" t="s">
        <v>2651</v>
      </c>
      <c r="AK1300" s="509"/>
      <c r="AL1300" s="509"/>
      <c r="AM1300" s="163" t="s">
        <v>6053</v>
      </c>
      <c r="AN1300" s="510"/>
      <c r="AO1300" s="510"/>
      <c r="AP1300" s="509"/>
      <c r="AQ1300" s="509"/>
      <c r="AR1300" s="509"/>
      <c r="AS1300" s="509"/>
      <c r="AT1300" s="163" t="s">
        <v>2653</v>
      </c>
      <c r="AU1300" s="507">
        <v>1014.0</v>
      </c>
      <c r="AV1300" s="507">
        <v>12.0</v>
      </c>
      <c r="AW1300" s="507">
        <v>2029.0</v>
      </c>
      <c r="AX1300" s="163" t="s">
        <v>2664</v>
      </c>
      <c r="AY1300" s="163" t="s">
        <v>3133</v>
      </c>
      <c r="AZ1300" s="163" t="s">
        <v>2655</v>
      </c>
    </row>
    <row r="1301">
      <c r="A1301" s="163" t="s">
        <v>6054</v>
      </c>
      <c r="B1301" s="163" t="s">
        <v>6048</v>
      </c>
      <c r="C1301" s="163" t="s">
        <v>2638</v>
      </c>
      <c r="D1301" s="163" t="s">
        <v>2639</v>
      </c>
      <c r="E1301" s="506">
        <v>45767.447222222225</v>
      </c>
      <c r="F1301" s="507">
        <v>2980.0</v>
      </c>
      <c r="G1301" s="163" t="s">
        <v>2640</v>
      </c>
      <c r="H1301" s="507">
        <v>2980.0</v>
      </c>
      <c r="I1301" s="163" t="s">
        <v>2640</v>
      </c>
      <c r="J1301" s="163" t="s">
        <v>2641</v>
      </c>
      <c r="K1301" s="163" t="s">
        <v>2642</v>
      </c>
      <c r="L1301" s="163" t="s">
        <v>6049</v>
      </c>
      <c r="M1301" s="163" t="s">
        <v>6055</v>
      </c>
      <c r="N1301" s="163" t="s">
        <v>2645</v>
      </c>
      <c r="O1301" s="163" t="s">
        <v>2646</v>
      </c>
      <c r="P1301" s="163" t="s">
        <v>2660</v>
      </c>
      <c r="Q1301" s="163" t="s">
        <v>2648</v>
      </c>
      <c r="R1301" s="506">
        <v>45767.447222222225</v>
      </c>
      <c r="S1301" s="509"/>
      <c r="T1301" s="509"/>
      <c r="U1301" s="163" t="s">
        <v>6056</v>
      </c>
      <c r="V1301" s="510"/>
      <c r="W1301" s="510"/>
      <c r="X1301" s="510"/>
      <c r="Y1301" s="510"/>
      <c r="Z1301" s="510"/>
      <c r="AA1301" s="510"/>
      <c r="AB1301" s="163" t="s">
        <v>6052</v>
      </c>
      <c r="AC1301" s="507">
        <v>9.049597483E9</v>
      </c>
      <c r="AD1301" s="510"/>
      <c r="AE1301" s="509"/>
      <c r="AF1301" s="509"/>
      <c r="AG1301" s="509"/>
      <c r="AH1301" s="509"/>
      <c r="AI1301" s="509"/>
      <c r="AJ1301" s="163" t="s">
        <v>2651</v>
      </c>
      <c r="AK1301" s="509"/>
      <c r="AL1301" s="509"/>
      <c r="AM1301" s="163" t="s">
        <v>6053</v>
      </c>
      <c r="AN1301" s="510"/>
      <c r="AO1301" s="509"/>
      <c r="AP1301" s="509"/>
      <c r="AQ1301" s="509"/>
      <c r="AR1301" s="509"/>
      <c r="AS1301" s="509"/>
      <c r="AT1301" s="163" t="s">
        <v>2653</v>
      </c>
      <c r="AU1301" s="507">
        <v>1014.0</v>
      </c>
      <c r="AV1301" s="507">
        <v>12.0</v>
      </c>
      <c r="AW1301" s="507">
        <v>2029.0</v>
      </c>
      <c r="AX1301" s="163" t="s">
        <v>2664</v>
      </c>
      <c r="AY1301" s="163" t="s">
        <v>3133</v>
      </c>
      <c r="AZ1301" s="163" t="s">
        <v>2655</v>
      </c>
    </row>
    <row r="1302">
      <c r="A1302" s="163" t="s">
        <v>6103</v>
      </c>
      <c r="B1302" s="163" t="s">
        <v>6104</v>
      </c>
      <c r="C1302" s="163" t="s">
        <v>2638</v>
      </c>
      <c r="D1302" s="163" t="s">
        <v>2639</v>
      </c>
      <c r="E1302" s="506">
        <v>45767.42986111111</v>
      </c>
      <c r="F1302" s="507">
        <v>2980.0</v>
      </c>
      <c r="G1302" s="163" t="s">
        <v>2640</v>
      </c>
      <c r="H1302" s="507">
        <v>2980.0</v>
      </c>
      <c r="I1302" s="163" t="s">
        <v>2640</v>
      </c>
      <c r="J1302" s="163" t="s">
        <v>2641</v>
      </c>
      <c r="K1302" s="163" t="s">
        <v>2642</v>
      </c>
      <c r="L1302" s="163" t="s">
        <v>6105</v>
      </c>
      <c r="M1302" s="163" t="s">
        <v>6106</v>
      </c>
      <c r="N1302" s="163" t="s">
        <v>2645</v>
      </c>
      <c r="O1302" s="163" t="s">
        <v>2646</v>
      </c>
      <c r="P1302" s="163" t="s">
        <v>2673</v>
      </c>
      <c r="Q1302" s="163" t="s">
        <v>2648</v>
      </c>
      <c r="R1302" s="506">
        <v>45767.42847222222</v>
      </c>
      <c r="S1302" s="509"/>
      <c r="T1302" s="509"/>
      <c r="U1302" s="163" t="s">
        <v>6107</v>
      </c>
      <c r="V1302" s="510"/>
      <c r="W1302" s="509"/>
      <c r="X1302" s="510"/>
      <c r="Y1302" s="510"/>
      <c r="Z1302" s="510"/>
      <c r="AA1302" s="510"/>
      <c r="AB1302" s="163" t="s">
        <v>6108</v>
      </c>
      <c r="AC1302" s="507">
        <v>9.085611284E9</v>
      </c>
      <c r="AD1302" s="510"/>
      <c r="AE1302" s="509"/>
      <c r="AF1302" s="509"/>
      <c r="AG1302" s="509"/>
      <c r="AH1302" s="509"/>
      <c r="AI1302" s="509"/>
      <c r="AJ1302" s="163" t="s">
        <v>2651</v>
      </c>
      <c r="AK1302" s="509"/>
      <c r="AL1302" s="509"/>
      <c r="AM1302" s="163" t="s">
        <v>6109</v>
      </c>
      <c r="AN1302" s="510"/>
      <c r="AO1302" s="509"/>
      <c r="AP1302" s="509"/>
      <c r="AQ1302" s="509"/>
      <c r="AR1302" s="509"/>
      <c r="AS1302" s="509"/>
      <c r="AT1302" s="163" t="s">
        <v>2653</v>
      </c>
      <c r="AU1302" s="507">
        <v>2264.0</v>
      </c>
      <c r="AV1302" s="507">
        <v>4.0</v>
      </c>
      <c r="AW1302" s="507">
        <v>2028.0</v>
      </c>
      <c r="AX1302" s="163" t="s">
        <v>2677</v>
      </c>
      <c r="AY1302" s="163" t="s">
        <v>2678</v>
      </c>
      <c r="AZ1302" s="163" t="s">
        <v>2655</v>
      </c>
    </row>
    <row r="1303">
      <c r="A1303" s="163" t="s">
        <v>6814</v>
      </c>
      <c r="B1303" s="163" t="s">
        <v>6815</v>
      </c>
      <c r="C1303" s="163" t="s">
        <v>2638</v>
      </c>
      <c r="D1303" s="163" t="s">
        <v>2639</v>
      </c>
      <c r="E1303" s="506">
        <v>45767.42083333333</v>
      </c>
      <c r="F1303" s="507">
        <v>9800.0</v>
      </c>
      <c r="G1303" s="163" t="s">
        <v>2640</v>
      </c>
      <c r="H1303" s="507">
        <v>9800.0</v>
      </c>
      <c r="I1303" s="163" t="s">
        <v>2640</v>
      </c>
      <c r="J1303" s="163" t="s">
        <v>2641</v>
      </c>
      <c r="K1303" s="163" t="s">
        <v>2642</v>
      </c>
      <c r="L1303" s="163" t="s">
        <v>6816</v>
      </c>
      <c r="M1303" s="163" t="s">
        <v>6817</v>
      </c>
      <c r="N1303" s="163" t="s">
        <v>2645</v>
      </c>
      <c r="O1303" s="163" t="s">
        <v>2646</v>
      </c>
      <c r="P1303" s="163" t="s">
        <v>2683</v>
      </c>
      <c r="Q1303" s="163" t="s">
        <v>2648</v>
      </c>
      <c r="R1303" s="506">
        <v>45767.42013888889</v>
      </c>
      <c r="S1303" s="509"/>
      <c r="T1303" s="509"/>
      <c r="U1303" s="163" t="s">
        <v>6818</v>
      </c>
      <c r="V1303" s="513"/>
      <c r="W1303" s="509"/>
      <c r="X1303" s="510"/>
      <c r="Y1303" s="510"/>
      <c r="Z1303" s="510"/>
      <c r="AA1303" s="510"/>
      <c r="AB1303" s="163" t="s">
        <v>6819</v>
      </c>
      <c r="AC1303" s="507">
        <v>9.06670304E9</v>
      </c>
      <c r="AD1303" s="510"/>
      <c r="AE1303" s="509"/>
      <c r="AF1303" s="509"/>
      <c r="AG1303" s="509"/>
      <c r="AH1303" s="509"/>
      <c r="AI1303" s="509"/>
      <c r="AJ1303" s="163" t="s">
        <v>2651</v>
      </c>
      <c r="AK1303" s="509"/>
      <c r="AL1303" s="509"/>
      <c r="AM1303" s="163" t="s">
        <v>6820</v>
      </c>
      <c r="AN1303" s="510"/>
      <c r="AO1303" s="509"/>
      <c r="AP1303" s="509"/>
      <c r="AQ1303" s="509"/>
      <c r="AR1303" s="509"/>
      <c r="AS1303" s="509"/>
      <c r="AT1303" s="163" t="s">
        <v>2653</v>
      </c>
      <c r="AU1303" s="507">
        <v>3405.0</v>
      </c>
      <c r="AV1303" s="507">
        <v>9.0</v>
      </c>
      <c r="AW1303" s="507">
        <v>2027.0</v>
      </c>
      <c r="AX1303" s="163" t="s">
        <v>3039</v>
      </c>
      <c r="AY1303" s="163" t="s">
        <v>4339</v>
      </c>
      <c r="AZ1303" s="163" t="s">
        <v>2655</v>
      </c>
    </row>
    <row r="1304">
      <c r="A1304" s="163" t="s">
        <v>10525</v>
      </c>
      <c r="B1304" s="163" t="s">
        <v>6815</v>
      </c>
      <c r="C1304" s="163" t="s">
        <v>2638</v>
      </c>
      <c r="D1304" s="163" t="s">
        <v>2639</v>
      </c>
      <c r="E1304" s="506">
        <v>45767.41458333333</v>
      </c>
      <c r="F1304" s="507">
        <v>2980.0</v>
      </c>
      <c r="G1304" s="163" t="s">
        <v>2640</v>
      </c>
      <c r="H1304" s="507">
        <v>2980.0</v>
      </c>
      <c r="I1304" s="163" t="s">
        <v>2640</v>
      </c>
      <c r="J1304" s="163" t="s">
        <v>2641</v>
      </c>
      <c r="K1304" s="163" t="s">
        <v>2642</v>
      </c>
      <c r="L1304" s="163" t="s">
        <v>6816</v>
      </c>
      <c r="M1304" s="163" t="s">
        <v>10526</v>
      </c>
      <c r="N1304" s="163" t="s">
        <v>2645</v>
      </c>
      <c r="O1304" s="163" t="s">
        <v>2646</v>
      </c>
      <c r="P1304" s="163" t="s">
        <v>2683</v>
      </c>
      <c r="Q1304" s="163" t="s">
        <v>2648</v>
      </c>
      <c r="R1304" s="506">
        <v>45767.413194444445</v>
      </c>
      <c r="S1304" s="509"/>
      <c r="T1304" s="509"/>
      <c r="U1304" s="163" t="s">
        <v>10527</v>
      </c>
      <c r="V1304" s="513"/>
      <c r="W1304" s="509"/>
      <c r="X1304" s="510"/>
      <c r="Y1304" s="510"/>
      <c r="Z1304" s="510"/>
      <c r="AA1304" s="510"/>
      <c r="AB1304" s="163" t="s">
        <v>6819</v>
      </c>
      <c r="AC1304" s="507">
        <v>9.06670304E9</v>
      </c>
      <c r="AD1304" s="510"/>
      <c r="AE1304" s="509"/>
      <c r="AF1304" s="509"/>
      <c r="AG1304" s="509"/>
      <c r="AH1304" s="509"/>
      <c r="AI1304" s="509"/>
      <c r="AJ1304" s="163" t="s">
        <v>2651</v>
      </c>
      <c r="AK1304" s="509"/>
      <c r="AL1304" s="509"/>
      <c r="AM1304" s="163" t="s">
        <v>6820</v>
      </c>
      <c r="AN1304" s="510"/>
      <c r="AO1304" s="509"/>
      <c r="AP1304" s="509"/>
      <c r="AQ1304" s="509"/>
      <c r="AR1304" s="509"/>
      <c r="AS1304" s="509"/>
      <c r="AT1304" s="163" t="s">
        <v>2653</v>
      </c>
      <c r="AU1304" s="507">
        <v>3405.0</v>
      </c>
      <c r="AV1304" s="507">
        <v>9.0</v>
      </c>
      <c r="AW1304" s="507">
        <v>2027.0</v>
      </c>
      <c r="AX1304" s="163" t="s">
        <v>3039</v>
      </c>
      <c r="AY1304" s="163" t="s">
        <v>4339</v>
      </c>
      <c r="AZ1304" s="163" t="s">
        <v>2655</v>
      </c>
    </row>
    <row r="1305">
      <c r="A1305" s="163" t="s">
        <v>10528</v>
      </c>
      <c r="B1305" s="163" t="s">
        <v>10529</v>
      </c>
      <c r="C1305" s="163" t="s">
        <v>2638</v>
      </c>
      <c r="D1305" s="163" t="s">
        <v>2639</v>
      </c>
      <c r="E1305" s="506">
        <v>45767.41388888889</v>
      </c>
      <c r="F1305" s="507">
        <v>2980.0</v>
      </c>
      <c r="G1305" s="163" t="s">
        <v>2640</v>
      </c>
      <c r="H1305" s="507">
        <v>2980.0</v>
      </c>
      <c r="I1305" s="163" t="s">
        <v>2640</v>
      </c>
      <c r="J1305" s="163" t="s">
        <v>2641</v>
      </c>
      <c r="K1305" s="163" t="s">
        <v>2642</v>
      </c>
      <c r="L1305" s="163" t="s">
        <v>10530</v>
      </c>
      <c r="M1305" s="163" t="s">
        <v>10531</v>
      </c>
      <c r="N1305" s="163" t="s">
        <v>2645</v>
      </c>
      <c r="O1305" s="163" t="s">
        <v>2646</v>
      </c>
      <c r="P1305" s="163" t="s">
        <v>2673</v>
      </c>
      <c r="Q1305" s="163" t="s">
        <v>2648</v>
      </c>
      <c r="R1305" s="506">
        <v>45767.4125</v>
      </c>
      <c r="S1305" s="509"/>
      <c r="T1305" s="509"/>
      <c r="U1305" s="163" t="s">
        <v>10532</v>
      </c>
      <c r="V1305" s="513"/>
      <c r="W1305" s="510"/>
      <c r="X1305" s="510"/>
      <c r="Y1305" s="510"/>
      <c r="Z1305" s="510"/>
      <c r="AA1305" s="510"/>
      <c r="AB1305" s="163" t="s">
        <v>10533</v>
      </c>
      <c r="AC1305" s="507">
        <v>8.055704312E9</v>
      </c>
      <c r="AD1305" s="510"/>
      <c r="AE1305" s="510"/>
      <c r="AF1305" s="509"/>
      <c r="AG1305" s="509"/>
      <c r="AH1305" s="509"/>
      <c r="AI1305" s="509"/>
      <c r="AJ1305" s="163" t="s">
        <v>2651</v>
      </c>
      <c r="AK1305" s="509"/>
      <c r="AL1305" s="509"/>
      <c r="AM1305" s="163" t="s">
        <v>10534</v>
      </c>
      <c r="AN1305" s="510"/>
      <c r="AO1305" s="509"/>
      <c r="AP1305" s="509"/>
      <c r="AQ1305" s="509"/>
      <c r="AR1305" s="509"/>
      <c r="AS1305" s="509"/>
      <c r="AT1305" s="163" t="s">
        <v>2653</v>
      </c>
      <c r="AU1305" s="507">
        <v>5143.0</v>
      </c>
      <c r="AV1305" s="507">
        <v>11.0</v>
      </c>
      <c r="AW1305" s="507">
        <v>2027.0</v>
      </c>
      <c r="AX1305" s="163" t="s">
        <v>2677</v>
      </c>
      <c r="AY1305" s="163" t="s">
        <v>10535</v>
      </c>
      <c r="AZ1305" s="163" t="s">
        <v>2655</v>
      </c>
    </row>
    <row r="1306">
      <c r="A1306" s="163" t="s">
        <v>10536</v>
      </c>
      <c r="B1306" s="163" t="s">
        <v>10537</v>
      </c>
      <c r="C1306" s="163" t="s">
        <v>2638</v>
      </c>
      <c r="D1306" s="163" t="s">
        <v>2639</v>
      </c>
      <c r="E1306" s="506">
        <v>45767.4125</v>
      </c>
      <c r="F1306" s="507">
        <v>2980.0</v>
      </c>
      <c r="G1306" s="163" t="s">
        <v>2640</v>
      </c>
      <c r="H1306" s="507">
        <v>2980.0</v>
      </c>
      <c r="I1306" s="163" t="s">
        <v>2640</v>
      </c>
      <c r="J1306" s="163" t="s">
        <v>2641</v>
      </c>
      <c r="K1306" s="163" t="s">
        <v>2642</v>
      </c>
      <c r="L1306" s="163" t="s">
        <v>10538</v>
      </c>
      <c r="M1306" s="163" t="s">
        <v>10539</v>
      </c>
      <c r="N1306" s="163" t="s">
        <v>2645</v>
      </c>
      <c r="O1306" s="163" t="s">
        <v>2646</v>
      </c>
      <c r="P1306" s="163" t="s">
        <v>2673</v>
      </c>
      <c r="Q1306" s="163" t="s">
        <v>2648</v>
      </c>
      <c r="R1306" s="506">
        <v>45767.41180555556</v>
      </c>
      <c r="S1306" s="509"/>
      <c r="T1306" s="509"/>
      <c r="U1306" s="163" t="s">
        <v>10540</v>
      </c>
      <c r="V1306" s="510"/>
      <c r="W1306" s="510"/>
      <c r="X1306" s="510"/>
      <c r="Y1306" s="510"/>
      <c r="Z1306" s="510"/>
      <c r="AA1306" s="510"/>
      <c r="AB1306" s="163" t="s">
        <v>10541</v>
      </c>
      <c r="AC1306" s="507">
        <v>9.047524611E9</v>
      </c>
      <c r="AD1306" s="510"/>
      <c r="AE1306" s="509"/>
      <c r="AF1306" s="509"/>
      <c r="AG1306" s="509"/>
      <c r="AH1306" s="509"/>
      <c r="AI1306" s="509"/>
      <c r="AJ1306" s="163" t="s">
        <v>2651</v>
      </c>
      <c r="AK1306" s="509"/>
      <c r="AL1306" s="509"/>
      <c r="AM1306" s="163" t="s">
        <v>10542</v>
      </c>
      <c r="AN1306" s="510"/>
      <c r="AO1306" s="509"/>
      <c r="AP1306" s="509"/>
      <c r="AQ1306" s="509"/>
      <c r="AR1306" s="509"/>
      <c r="AS1306" s="509"/>
      <c r="AT1306" s="163" t="s">
        <v>2653</v>
      </c>
      <c r="AU1306" s="507">
        <v>5664.0</v>
      </c>
      <c r="AV1306" s="507">
        <v>1.0</v>
      </c>
      <c r="AW1306" s="507">
        <v>2028.0</v>
      </c>
      <c r="AX1306" s="163" t="s">
        <v>2687</v>
      </c>
      <c r="AY1306" s="163" t="s">
        <v>2800</v>
      </c>
      <c r="AZ1306" s="163" t="s">
        <v>2655</v>
      </c>
    </row>
    <row r="1307">
      <c r="A1307" s="163" t="s">
        <v>10543</v>
      </c>
      <c r="B1307" s="163" t="s">
        <v>10544</v>
      </c>
      <c r="C1307" s="163" t="s">
        <v>2638</v>
      </c>
      <c r="D1307" s="163" t="s">
        <v>2639</v>
      </c>
      <c r="E1307" s="506">
        <v>45767.402083333334</v>
      </c>
      <c r="F1307" s="507">
        <v>2980.0</v>
      </c>
      <c r="G1307" s="163" t="s">
        <v>2640</v>
      </c>
      <c r="H1307" s="507">
        <v>2980.0</v>
      </c>
      <c r="I1307" s="163" t="s">
        <v>2640</v>
      </c>
      <c r="J1307" s="163" t="s">
        <v>2641</v>
      </c>
      <c r="K1307" s="163" t="s">
        <v>2642</v>
      </c>
      <c r="L1307" s="163" t="s">
        <v>10545</v>
      </c>
      <c r="M1307" s="163" t="s">
        <v>10546</v>
      </c>
      <c r="N1307" s="163" t="s">
        <v>2645</v>
      </c>
      <c r="O1307" s="163" t="s">
        <v>2646</v>
      </c>
      <c r="P1307" s="163" t="s">
        <v>2683</v>
      </c>
      <c r="Q1307" s="163" t="s">
        <v>2648</v>
      </c>
      <c r="R1307" s="506">
        <v>45767.40069444444</v>
      </c>
      <c r="S1307" s="509"/>
      <c r="T1307" s="509"/>
      <c r="U1307" s="163" t="s">
        <v>10547</v>
      </c>
      <c r="V1307" s="510"/>
      <c r="W1307" s="510"/>
      <c r="X1307" s="510"/>
      <c r="Y1307" s="510"/>
      <c r="Z1307" s="510"/>
      <c r="AA1307" s="510"/>
      <c r="AB1307" s="163" t="s">
        <v>10548</v>
      </c>
      <c r="AC1307" s="507">
        <v>9.011917969E9</v>
      </c>
      <c r="AD1307" s="510"/>
      <c r="AE1307" s="510"/>
      <c r="AF1307" s="510"/>
      <c r="AG1307" s="510"/>
      <c r="AH1307" s="509"/>
      <c r="AI1307" s="509"/>
      <c r="AJ1307" s="163" t="s">
        <v>2651</v>
      </c>
      <c r="AK1307" s="512"/>
      <c r="AL1307" s="513"/>
      <c r="AM1307" s="163" t="s">
        <v>10549</v>
      </c>
      <c r="AN1307" s="510"/>
      <c r="AO1307" s="509"/>
      <c r="AP1307" s="509"/>
      <c r="AQ1307" s="509"/>
      <c r="AR1307" s="509"/>
      <c r="AS1307" s="509"/>
      <c r="AT1307" s="163" t="s">
        <v>2653</v>
      </c>
      <c r="AU1307" s="507">
        <v>690.0</v>
      </c>
      <c r="AV1307" s="507">
        <v>7.0</v>
      </c>
      <c r="AW1307" s="507">
        <v>2029.0</v>
      </c>
      <c r="AX1307" s="163" t="s">
        <v>3039</v>
      </c>
      <c r="AY1307" s="163" t="s">
        <v>6134</v>
      </c>
      <c r="AZ1307" s="163" t="s">
        <v>2655</v>
      </c>
    </row>
    <row r="1308">
      <c r="A1308" s="163" t="s">
        <v>10550</v>
      </c>
      <c r="B1308" s="163" t="s">
        <v>10551</v>
      </c>
      <c r="C1308" s="163" t="s">
        <v>2638</v>
      </c>
      <c r="D1308" s="163" t="s">
        <v>2639</v>
      </c>
      <c r="E1308" s="506">
        <v>45767.396527777775</v>
      </c>
      <c r="F1308" s="507">
        <v>9800.0</v>
      </c>
      <c r="G1308" s="163" t="s">
        <v>2640</v>
      </c>
      <c r="H1308" s="507">
        <v>9800.0</v>
      </c>
      <c r="I1308" s="163" t="s">
        <v>2640</v>
      </c>
      <c r="J1308" s="163" t="s">
        <v>2641</v>
      </c>
      <c r="K1308" s="163" t="s">
        <v>2642</v>
      </c>
      <c r="L1308" s="163" t="s">
        <v>10552</v>
      </c>
      <c r="M1308" s="163" t="s">
        <v>10553</v>
      </c>
      <c r="N1308" s="163" t="s">
        <v>2645</v>
      </c>
      <c r="O1308" s="163" t="s">
        <v>2646</v>
      </c>
      <c r="P1308" s="163" t="s">
        <v>2683</v>
      </c>
      <c r="Q1308" s="163" t="s">
        <v>2648</v>
      </c>
      <c r="R1308" s="506">
        <v>45767.395833333336</v>
      </c>
      <c r="S1308" s="509"/>
      <c r="T1308" s="509"/>
      <c r="U1308" s="163" t="s">
        <v>10554</v>
      </c>
      <c r="V1308" s="510"/>
      <c r="W1308" s="510"/>
      <c r="X1308" s="510"/>
      <c r="Y1308" s="510"/>
      <c r="Z1308" s="510"/>
      <c r="AA1308" s="510"/>
      <c r="AB1308" s="163" t="s">
        <v>10555</v>
      </c>
      <c r="AC1308" s="507">
        <v>8.056663153E9</v>
      </c>
      <c r="AD1308" s="510"/>
      <c r="AE1308" s="510"/>
      <c r="AF1308" s="510"/>
      <c r="AG1308" s="510"/>
      <c r="AH1308" s="510"/>
      <c r="AI1308" s="509"/>
      <c r="AJ1308" s="163" t="s">
        <v>2651</v>
      </c>
      <c r="AK1308" s="512"/>
      <c r="AL1308" s="513"/>
      <c r="AM1308" s="163" t="s">
        <v>10556</v>
      </c>
      <c r="AN1308" s="510"/>
      <c r="AO1308" s="509"/>
      <c r="AP1308" s="509"/>
      <c r="AQ1308" s="509"/>
      <c r="AR1308" s="509"/>
      <c r="AS1308" s="509"/>
      <c r="AT1308" s="163" t="s">
        <v>2653</v>
      </c>
      <c r="AU1308" s="507">
        <v>6003.0</v>
      </c>
      <c r="AV1308" s="507">
        <v>11.0</v>
      </c>
      <c r="AW1308" s="507">
        <v>2030.0</v>
      </c>
      <c r="AX1308" s="510"/>
      <c r="AY1308" s="163" t="s">
        <v>3308</v>
      </c>
      <c r="AZ1308" s="163" t="s">
        <v>2655</v>
      </c>
    </row>
    <row r="1309">
      <c r="A1309" s="163" t="s">
        <v>10557</v>
      </c>
      <c r="B1309" s="163" t="s">
        <v>10551</v>
      </c>
      <c r="C1309" s="163" t="s">
        <v>2638</v>
      </c>
      <c r="D1309" s="163" t="s">
        <v>2639</v>
      </c>
      <c r="E1309" s="506">
        <v>45767.39166666667</v>
      </c>
      <c r="F1309" s="507">
        <v>2980.0</v>
      </c>
      <c r="G1309" s="163" t="s">
        <v>2640</v>
      </c>
      <c r="H1309" s="507">
        <v>2980.0</v>
      </c>
      <c r="I1309" s="163" t="s">
        <v>2640</v>
      </c>
      <c r="J1309" s="163" t="s">
        <v>2641</v>
      </c>
      <c r="K1309" s="163" t="s">
        <v>2642</v>
      </c>
      <c r="L1309" s="163" t="s">
        <v>10552</v>
      </c>
      <c r="M1309" s="163" t="s">
        <v>10558</v>
      </c>
      <c r="N1309" s="163" t="s">
        <v>2645</v>
      </c>
      <c r="O1309" s="163" t="s">
        <v>2646</v>
      </c>
      <c r="P1309" s="163" t="s">
        <v>2683</v>
      </c>
      <c r="Q1309" s="163" t="s">
        <v>2648</v>
      </c>
      <c r="R1309" s="506">
        <v>45767.39027777778</v>
      </c>
      <c r="S1309" s="509"/>
      <c r="T1309" s="509"/>
      <c r="U1309" s="163" t="s">
        <v>10559</v>
      </c>
      <c r="V1309" s="510"/>
      <c r="W1309" s="510"/>
      <c r="X1309" s="510"/>
      <c r="Y1309" s="510"/>
      <c r="Z1309" s="510"/>
      <c r="AA1309" s="510"/>
      <c r="AB1309" s="163" t="s">
        <v>10555</v>
      </c>
      <c r="AC1309" s="507">
        <v>8.056663153E9</v>
      </c>
      <c r="AD1309" s="510"/>
      <c r="AE1309" s="509"/>
      <c r="AF1309" s="509"/>
      <c r="AG1309" s="509"/>
      <c r="AH1309" s="509"/>
      <c r="AI1309" s="509"/>
      <c r="AJ1309" s="163" t="s">
        <v>2651</v>
      </c>
      <c r="AK1309" s="509"/>
      <c r="AL1309" s="509"/>
      <c r="AM1309" s="163" t="s">
        <v>10556</v>
      </c>
      <c r="AN1309" s="510"/>
      <c r="AO1309" s="510"/>
      <c r="AP1309" s="509"/>
      <c r="AQ1309" s="509"/>
      <c r="AR1309" s="509"/>
      <c r="AS1309" s="509"/>
      <c r="AT1309" s="163" t="s">
        <v>2653</v>
      </c>
      <c r="AU1309" s="507">
        <v>6003.0</v>
      </c>
      <c r="AV1309" s="507">
        <v>11.0</v>
      </c>
      <c r="AW1309" s="507">
        <v>2030.0</v>
      </c>
      <c r="AX1309" s="510"/>
      <c r="AY1309" s="163" t="s">
        <v>3308</v>
      </c>
      <c r="AZ1309" s="163" t="s">
        <v>2655</v>
      </c>
    </row>
    <row r="1310">
      <c r="A1310" s="163" t="s">
        <v>10560</v>
      </c>
      <c r="B1310" s="163" t="s">
        <v>10561</v>
      </c>
      <c r="C1310" s="163" t="s">
        <v>2638</v>
      </c>
      <c r="D1310" s="163" t="s">
        <v>2639</v>
      </c>
      <c r="E1310" s="506">
        <v>45767.388194444444</v>
      </c>
      <c r="F1310" s="507">
        <v>9800.0</v>
      </c>
      <c r="G1310" s="163" t="s">
        <v>2640</v>
      </c>
      <c r="H1310" s="507">
        <v>9800.0</v>
      </c>
      <c r="I1310" s="163" t="s">
        <v>2640</v>
      </c>
      <c r="J1310" s="163" t="s">
        <v>2641</v>
      </c>
      <c r="K1310" s="163" t="s">
        <v>2642</v>
      </c>
      <c r="L1310" s="163" t="s">
        <v>10562</v>
      </c>
      <c r="M1310" s="163" t="s">
        <v>10563</v>
      </c>
      <c r="N1310" s="163" t="s">
        <v>2645</v>
      </c>
      <c r="O1310" s="163" t="s">
        <v>2646</v>
      </c>
      <c r="P1310" s="163" t="s">
        <v>2683</v>
      </c>
      <c r="Q1310" s="163" t="s">
        <v>2648</v>
      </c>
      <c r="R1310" s="506">
        <v>45767.3875</v>
      </c>
      <c r="S1310" s="509"/>
      <c r="T1310" s="509"/>
      <c r="U1310" s="163" t="s">
        <v>10564</v>
      </c>
      <c r="V1310" s="510"/>
      <c r="W1310" s="510"/>
      <c r="X1310" s="510"/>
      <c r="Y1310" s="510"/>
      <c r="Z1310" s="510"/>
      <c r="AA1310" s="510"/>
      <c r="AB1310" s="163" t="s">
        <v>10565</v>
      </c>
      <c r="AC1310" s="507">
        <v>9.039786396E9</v>
      </c>
      <c r="AD1310" s="510"/>
      <c r="AE1310" s="509"/>
      <c r="AF1310" s="509"/>
      <c r="AG1310" s="509"/>
      <c r="AH1310" s="509"/>
      <c r="AI1310" s="509"/>
      <c r="AJ1310" s="163" t="s">
        <v>2651</v>
      </c>
      <c r="AK1310" s="509"/>
      <c r="AL1310" s="509"/>
      <c r="AM1310" s="163" t="s">
        <v>10566</v>
      </c>
      <c r="AN1310" s="510"/>
      <c r="AO1310" s="509"/>
      <c r="AP1310" s="509"/>
      <c r="AQ1310" s="509"/>
      <c r="AR1310" s="509"/>
      <c r="AS1310" s="509"/>
      <c r="AT1310" s="163" t="s">
        <v>2653</v>
      </c>
      <c r="AU1310" s="507">
        <v>7976.0</v>
      </c>
      <c r="AV1310" s="507">
        <v>8.0</v>
      </c>
      <c r="AW1310" s="507">
        <v>2029.0</v>
      </c>
      <c r="AX1310" s="163" t="s">
        <v>2687</v>
      </c>
      <c r="AY1310" s="163" t="s">
        <v>2688</v>
      </c>
      <c r="AZ1310" s="163" t="s">
        <v>2655</v>
      </c>
    </row>
    <row r="1311">
      <c r="A1311" s="163" t="s">
        <v>10567</v>
      </c>
      <c r="B1311" s="163" t="s">
        <v>10568</v>
      </c>
      <c r="C1311" s="163" t="s">
        <v>2638</v>
      </c>
      <c r="D1311" s="163" t="s">
        <v>2639</v>
      </c>
      <c r="E1311" s="506">
        <v>45767.38263888889</v>
      </c>
      <c r="F1311" s="507">
        <v>9800.0</v>
      </c>
      <c r="G1311" s="163" t="s">
        <v>2640</v>
      </c>
      <c r="H1311" s="507">
        <v>9800.0</v>
      </c>
      <c r="I1311" s="163" t="s">
        <v>2640</v>
      </c>
      <c r="J1311" s="163" t="s">
        <v>2641</v>
      </c>
      <c r="K1311" s="163" t="s">
        <v>2642</v>
      </c>
      <c r="L1311" s="163" t="s">
        <v>10569</v>
      </c>
      <c r="M1311" s="163" t="s">
        <v>10570</v>
      </c>
      <c r="N1311" s="163" t="s">
        <v>2645</v>
      </c>
      <c r="O1311" s="163" t="s">
        <v>2646</v>
      </c>
      <c r="P1311" s="163" t="s">
        <v>2673</v>
      </c>
      <c r="Q1311" s="163" t="s">
        <v>2648</v>
      </c>
      <c r="R1311" s="506">
        <v>45767.38055555556</v>
      </c>
      <c r="S1311" s="509"/>
      <c r="T1311" s="509"/>
      <c r="U1311" s="163" t="s">
        <v>10571</v>
      </c>
      <c r="V1311" s="510"/>
      <c r="W1311" s="510"/>
      <c r="X1311" s="510"/>
      <c r="Y1311" s="510"/>
      <c r="Z1311" s="510"/>
      <c r="AA1311" s="510"/>
      <c r="AB1311" s="163" t="s">
        <v>10572</v>
      </c>
      <c r="AC1311" s="507">
        <v>9.055103452E9</v>
      </c>
      <c r="AD1311" s="510"/>
      <c r="AE1311" s="510"/>
      <c r="AF1311" s="510"/>
      <c r="AG1311" s="510"/>
      <c r="AH1311" s="510"/>
      <c r="AI1311" s="509"/>
      <c r="AJ1311" s="163" t="s">
        <v>2651</v>
      </c>
      <c r="AK1311" s="512"/>
      <c r="AL1311" s="513"/>
      <c r="AM1311" s="163" t="s">
        <v>10573</v>
      </c>
      <c r="AN1311" s="510"/>
      <c r="AO1311" s="509"/>
      <c r="AP1311" s="509"/>
      <c r="AQ1311" s="509"/>
      <c r="AR1311" s="509"/>
      <c r="AS1311" s="509"/>
      <c r="AT1311" s="163" t="s">
        <v>2653</v>
      </c>
      <c r="AU1311" s="507">
        <v>7846.0</v>
      </c>
      <c r="AV1311" s="507">
        <v>2.0</v>
      </c>
      <c r="AW1311" s="507">
        <v>2028.0</v>
      </c>
      <c r="AX1311" s="163" t="s">
        <v>2677</v>
      </c>
      <c r="AY1311" s="163" t="s">
        <v>2678</v>
      </c>
      <c r="AZ1311" s="163" t="s">
        <v>2655</v>
      </c>
    </row>
    <row r="1312">
      <c r="A1312" s="163" t="s">
        <v>10574</v>
      </c>
      <c r="B1312" s="163" t="s">
        <v>10561</v>
      </c>
      <c r="C1312" s="163" t="s">
        <v>2638</v>
      </c>
      <c r="D1312" s="163" t="s">
        <v>2639</v>
      </c>
      <c r="E1312" s="506">
        <v>45767.381944444445</v>
      </c>
      <c r="F1312" s="507">
        <v>2980.0</v>
      </c>
      <c r="G1312" s="163" t="s">
        <v>2640</v>
      </c>
      <c r="H1312" s="507">
        <v>2980.0</v>
      </c>
      <c r="I1312" s="163" t="s">
        <v>2640</v>
      </c>
      <c r="J1312" s="163" t="s">
        <v>2641</v>
      </c>
      <c r="K1312" s="163" t="s">
        <v>2642</v>
      </c>
      <c r="L1312" s="163" t="s">
        <v>10562</v>
      </c>
      <c r="M1312" s="163" t="s">
        <v>10575</v>
      </c>
      <c r="N1312" s="163" t="s">
        <v>2645</v>
      </c>
      <c r="O1312" s="163" t="s">
        <v>2646</v>
      </c>
      <c r="P1312" s="163" t="s">
        <v>2683</v>
      </c>
      <c r="Q1312" s="163" t="s">
        <v>2648</v>
      </c>
      <c r="R1312" s="506">
        <v>45767.38055555556</v>
      </c>
      <c r="S1312" s="509"/>
      <c r="T1312" s="509"/>
      <c r="U1312" s="163" t="s">
        <v>10576</v>
      </c>
      <c r="V1312" s="510"/>
      <c r="W1312" s="510"/>
      <c r="X1312" s="510"/>
      <c r="Y1312" s="510"/>
      <c r="Z1312" s="510"/>
      <c r="AA1312" s="510"/>
      <c r="AB1312" s="163" t="s">
        <v>10565</v>
      </c>
      <c r="AC1312" s="507">
        <v>9.039786396E9</v>
      </c>
      <c r="AD1312" s="509"/>
      <c r="AE1312" s="509"/>
      <c r="AF1312" s="509"/>
      <c r="AG1312" s="509"/>
      <c r="AH1312" s="509"/>
      <c r="AI1312" s="509"/>
      <c r="AJ1312" s="163" t="s">
        <v>2651</v>
      </c>
      <c r="AK1312" s="509"/>
      <c r="AL1312" s="509"/>
      <c r="AM1312" s="163" t="s">
        <v>10566</v>
      </c>
      <c r="AN1312" s="510"/>
      <c r="AO1312" s="509"/>
      <c r="AP1312" s="509"/>
      <c r="AQ1312" s="509"/>
      <c r="AR1312" s="509"/>
      <c r="AS1312" s="509"/>
      <c r="AT1312" s="163" t="s">
        <v>2653</v>
      </c>
      <c r="AU1312" s="507">
        <v>7976.0</v>
      </c>
      <c r="AV1312" s="507">
        <v>8.0</v>
      </c>
      <c r="AW1312" s="507">
        <v>2029.0</v>
      </c>
      <c r="AX1312" s="163" t="s">
        <v>2687</v>
      </c>
      <c r="AY1312" s="163" t="s">
        <v>2688</v>
      </c>
      <c r="AZ1312" s="163" t="s">
        <v>2655</v>
      </c>
    </row>
    <row r="1313">
      <c r="A1313" s="163" t="s">
        <v>10577</v>
      </c>
      <c r="B1313" s="163" t="s">
        <v>10568</v>
      </c>
      <c r="C1313" s="163" t="s">
        <v>2638</v>
      </c>
      <c r="D1313" s="163" t="s">
        <v>2639</v>
      </c>
      <c r="E1313" s="506">
        <v>45767.38125</v>
      </c>
      <c r="F1313" s="507">
        <v>2980.0</v>
      </c>
      <c r="G1313" s="163" t="s">
        <v>2640</v>
      </c>
      <c r="H1313" s="507">
        <v>2980.0</v>
      </c>
      <c r="I1313" s="163" t="s">
        <v>2640</v>
      </c>
      <c r="J1313" s="163" t="s">
        <v>2641</v>
      </c>
      <c r="K1313" s="163" t="s">
        <v>2642</v>
      </c>
      <c r="L1313" s="163" t="s">
        <v>10569</v>
      </c>
      <c r="M1313" s="163" t="s">
        <v>10578</v>
      </c>
      <c r="N1313" s="163" t="s">
        <v>2645</v>
      </c>
      <c r="O1313" s="163" t="s">
        <v>2646</v>
      </c>
      <c r="P1313" s="163" t="s">
        <v>2673</v>
      </c>
      <c r="Q1313" s="163" t="s">
        <v>2648</v>
      </c>
      <c r="R1313" s="506">
        <v>45767.379166666666</v>
      </c>
      <c r="S1313" s="509"/>
      <c r="T1313" s="509"/>
      <c r="U1313" s="163" t="s">
        <v>10579</v>
      </c>
      <c r="V1313" s="510"/>
      <c r="W1313" s="510"/>
      <c r="X1313" s="510"/>
      <c r="Y1313" s="510"/>
      <c r="Z1313" s="510"/>
      <c r="AA1313" s="510"/>
      <c r="AB1313" s="163" t="s">
        <v>10572</v>
      </c>
      <c r="AC1313" s="507">
        <v>9.055103452E9</v>
      </c>
      <c r="AD1313" s="510"/>
      <c r="AE1313" s="510"/>
      <c r="AF1313" s="510"/>
      <c r="AG1313" s="510"/>
      <c r="AH1313" s="510"/>
      <c r="AI1313" s="509"/>
      <c r="AJ1313" s="163" t="s">
        <v>2651</v>
      </c>
      <c r="AK1313" s="512"/>
      <c r="AL1313" s="513"/>
      <c r="AM1313" s="163" t="s">
        <v>10573</v>
      </c>
      <c r="AN1313" s="510"/>
      <c r="AO1313" s="510"/>
      <c r="AP1313" s="509"/>
      <c r="AQ1313" s="509"/>
      <c r="AR1313" s="509"/>
      <c r="AS1313" s="509"/>
      <c r="AT1313" s="163" t="s">
        <v>2653</v>
      </c>
      <c r="AU1313" s="507">
        <v>7846.0</v>
      </c>
      <c r="AV1313" s="507">
        <v>2.0</v>
      </c>
      <c r="AW1313" s="507">
        <v>2028.0</v>
      </c>
      <c r="AX1313" s="163" t="s">
        <v>2677</v>
      </c>
      <c r="AY1313" s="163" t="s">
        <v>2678</v>
      </c>
      <c r="AZ1313" s="163" t="s">
        <v>2655</v>
      </c>
    </row>
    <row r="1314">
      <c r="A1314" s="163" t="s">
        <v>7561</v>
      </c>
      <c r="B1314" s="163" t="s">
        <v>7556</v>
      </c>
      <c r="C1314" s="163" t="s">
        <v>2638</v>
      </c>
      <c r="D1314" s="163" t="s">
        <v>2639</v>
      </c>
      <c r="E1314" s="506">
        <v>45767.379166666666</v>
      </c>
      <c r="F1314" s="507">
        <v>9800.0</v>
      </c>
      <c r="G1314" s="163" t="s">
        <v>2640</v>
      </c>
      <c r="H1314" s="507">
        <v>9800.0</v>
      </c>
      <c r="I1314" s="163" t="s">
        <v>2640</v>
      </c>
      <c r="J1314" s="163" t="s">
        <v>2641</v>
      </c>
      <c r="K1314" s="163" t="s">
        <v>2642</v>
      </c>
      <c r="L1314" s="163" t="s">
        <v>7557</v>
      </c>
      <c r="M1314" s="163" t="s">
        <v>7562</v>
      </c>
      <c r="N1314" s="163" t="s">
        <v>2645</v>
      </c>
      <c r="O1314" s="163" t="s">
        <v>2646</v>
      </c>
      <c r="P1314" s="163" t="s">
        <v>2673</v>
      </c>
      <c r="Q1314" s="163" t="s">
        <v>2648</v>
      </c>
      <c r="R1314" s="506">
        <v>45767.37847222222</v>
      </c>
      <c r="S1314" s="509"/>
      <c r="T1314" s="509"/>
      <c r="U1314" s="163" t="s">
        <v>7563</v>
      </c>
      <c r="V1314" s="510"/>
      <c r="W1314" s="510"/>
      <c r="X1314" s="510"/>
      <c r="Y1314" s="510"/>
      <c r="Z1314" s="510"/>
      <c r="AA1314" s="510"/>
      <c r="AB1314" s="163" t="s">
        <v>7560</v>
      </c>
      <c r="AC1314" s="511">
        <v>9.08582454E9</v>
      </c>
      <c r="AD1314" s="510"/>
      <c r="AE1314" s="510"/>
      <c r="AF1314" s="510"/>
      <c r="AG1314" s="510"/>
      <c r="AH1314" s="510"/>
      <c r="AI1314" s="509"/>
      <c r="AJ1314" s="163" t="s">
        <v>2651</v>
      </c>
      <c r="AK1314" s="510"/>
      <c r="AL1314" s="510"/>
      <c r="AM1314" s="163" t="s">
        <v>6241</v>
      </c>
      <c r="AN1314" s="510"/>
      <c r="AO1314" s="509"/>
      <c r="AP1314" s="509"/>
      <c r="AQ1314" s="509"/>
      <c r="AR1314" s="509"/>
      <c r="AS1314" s="509"/>
      <c r="AT1314" s="163" t="s">
        <v>2700</v>
      </c>
      <c r="AU1314" s="507">
        <v>1714.0</v>
      </c>
      <c r="AV1314" s="507">
        <v>8.0</v>
      </c>
      <c r="AW1314" s="507">
        <v>2028.0</v>
      </c>
      <c r="AX1314" s="163" t="s">
        <v>2936</v>
      </c>
      <c r="AY1314" s="163" t="s">
        <v>3444</v>
      </c>
      <c r="AZ1314" s="163" t="s">
        <v>2655</v>
      </c>
    </row>
    <row r="1315">
      <c r="A1315" s="163" t="s">
        <v>10580</v>
      </c>
      <c r="B1315" s="163" t="s">
        <v>10581</v>
      </c>
      <c r="C1315" s="163" t="s">
        <v>2638</v>
      </c>
      <c r="D1315" s="163" t="s">
        <v>2639</v>
      </c>
      <c r="E1315" s="506">
        <v>45767.37708333333</v>
      </c>
      <c r="F1315" s="507">
        <v>2980.0</v>
      </c>
      <c r="G1315" s="163" t="s">
        <v>2640</v>
      </c>
      <c r="H1315" s="507">
        <v>2980.0</v>
      </c>
      <c r="I1315" s="163" t="s">
        <v>2640</v>
      </c>
      <c r="J1315" s="163" t="s">
        <v>2641</v>
      </c>
      <c r="K1315" s="163" t="s">
        <v>2642</v>
      </c>
      <c r="L1315" s="163" t="s">
        <v>10582</v>
      </c>
      <c r="M1315" s="163" t="s">
        <v>10583</v>
      </c>
      <c r="N1315" s="163" t="s">
        <v>2645</v>
      </c>
      <c r="O1315" s="163" t="s">
        <v>2646</v>
      </c>
      <c r="P1315" s="163" t="s">
        <v>2673</v>
      </c>
      <c r="Q1315" s="163" t="s">
        <v>2648</v>
      </c>
      <c r="R1315" s="506">
        <v>45767.37569444445</v>
      </c>
      <c r="S1315" s="509"/>
      <c r="T1315" s="509"/>
      <c r="U1315" s="163" t="s">
        <v>10584</v>
      </c>
      <c r="V1315" s="510"/>
      <c r="W1315" s="510"/>
      <c r="X1315" s="510"/>
      <c r="Y1315" s="510"/>
      <c r="Z1315" s="510"/>
      <c r="AA1315" s="510"/>
      <c r="AB1315" s="163" t="s">
        <v>10585</v>
      </c>
      <c r="AC1315" s="507">
        <v>8.040733251E9</v>
      </c>
      <c r="AD1315" s="510"/>
      <c r="AE1315" s="510"/>
      <c r="AF1315" s="510"/>
      <c r="AG1315" s="510"/>
      <c r="AH1315" s="510"/>
      <c r="AI1315" s="509"/>
      <c r="AJ1315" s="163" t="s">
        <v>2651</v>
      </c>
      <c r="AK1315" s="512"/>
      <c r="AL1315" s="513"/>
      <c r="AM1315" s="163" t="s">
        <v>10586</v>
      </c>
      <c r="AN1315" s="510"/>
      <c r="AO1315" s="510"/>
      <c r="AP1315" s="509"/>
      <c r="AQ1315" s="509"/>
      <c r="AR1315" s="509"/>
      <c r="AS1315" s="509"/>
      <c r="AT1315" s="163" t="s">
        <v>2700</v>
      </c>
      <c r="AU1315" s="507">
        <v>8628.0</v>
      </c>
      <c r="AV1315" s="507">
        <v>5.0</v>
      </c>
      <c r="AW1315" s="507">
        <v>2031.0</v>
      </c>
      <c r="AX1315" s="163" t="s">
        <v>2677</v>
      </c>
      <c r="AY1315" s="163" t="s">
        <v>2717</v>
      </c>
      <c r="AZ1315" s="163" t="s">
        <v>2655</v>
      </c>
    </row>
    <row r="1316">
      <c r="A1316" s="163" t="s">
        <v>10587</v>
      </c>
      <c r="B1316" s="163" t="s">
        <v>4697</v>
      </c>
      <c r="C1316" s="163" t="s">
        <v>4698</v>
      </c>
      <c r="D1316" s="163" t="s">
        <v>2639</v>
      </c>
      <c r="E1316" s="506">
        <v>45767.37708333333</v>
      </c>
      <c r="F1316" s="507">
        <v>21750.0</v>
      </c>
      <c r="G1316" s="163" t="s">
        <v>2640</v>
      </c>
      <c r="H1316" s="507">
        <v>21750.0</v>
      </c>
      <c r="I1316" s="163" t="s">
        <v>2640</v>
      </c>
      <c r="J1316" s="163" t="s">
        <v>2641</v>
      </c>
      <c r="K1316" s="163" t="s">
        <v>2642</v>
      </c>
      <c r="L1316" s="163" t="s">
        <v>4699</v>
      </c>
      <c r="M1316" s="163" t="s">
        <v>4700</v>
      </c>
      <c r="N1316" s="163" t="s">
        <v>2645</v>
      </c>
      <c r="O1316" s="163" t="s">
        <v>2646</v>
      </c>
      <c r="P1316" s="163" t="s">
        <v>2673</v>
      </c>
      <c r="Q1316" s="163" t="s">
        <v>2648</v>
      </c>
      <c r="R1316" s="506">
        <v>45767.375</v>
      </c>
      <c r="S1316" s="509"/>
      <c r="T1316" s="509"/>
      <c r="U1316" s="163" t="s">
        <v>10588</v>
      </c>
      <c r="V1316" s="510"/>
      <c r="W1316" s="510"/>
      <c r="X1316" s="510"/>
      <c r="Y1316" s="510"/>
      <c r="Z1316" s="510"/>
      <c r="AA1316" s="510"/>
      <c r="AB1316" s="163" t="s">
        <v>4702</v>
      </c>
      <c r="AC1316" s="510"/>
      <c r="AD1316" s="163" t="s">
        <v>4703</v>
      </c>
      <c r="AE1316" s="507">
        <v>761250.0</v>
      </c>
      <c r="AF1316" s="163" t="s">
        <v>2640</v>
      </c>
      <c r="AG1316" s="163" t="s">
        <v>3096</v>
      </c>
      <c r="AH1316" s="507">
        <v>35.0</v>
      </c>
      <c r="AI1316" s="509"/>
      <c r="AJ1316" s="515" t="b">
        <v>0</v>
      </c>
      <c r="AK1316" s="514">
        <v>45805.0</v>
      </c>
      <c r="AL1316" s="506">
        <v>45775.30625</v>
      </c>
      <c r="AM1316" s="163" t="s">
        <v>4704</v>
      </c>
      <c r="AN1316" s="510"/>
      <c r="AO1316" s="509"/>
      <c r="AP1316" s="509"/>
      <c r="AQ1316" s="509"/>
      <c r="AR1316" s="509"/>
      <c r="AS1316" s="509"/>
      <c r="AT1316" s="163" t="s">
        <v>2700</v>
      </c>
      <c r="AU1316" s="507">
        <v>4227.0</v>
      </c>
      <c r="AV1316" s="507">
        <v>12.0</v>
      </c>
      <c r="AW1316" s="507">
        <v>2030.0</v>
      </c>
      <c r="AX1316" s="163" t="s">
        <v>2677</v>
      </c>
      <c r="AY1316" s="163" t="s">
        <v>2717</v>
      </c>
      <c r="AZ1316" s="163" t="s">
        <v>2655</v>
      </c>
    </row>
    <row r="1317">
      <c r="A1317" s="163" t="s">
        <v>7555</v>
      </c>
      <c r="B1317" s="163" t="s">
        <v>7556</v>
      </c>
      <c r="C1317" s="163" t="s">
        <v>2638</v>
      </c>
      <c r="D1317" s="163" t="s">
        <v>2639</v>
      </c>
      <c r="E1317" s="506">
        <v>45767.37291666667</v>
      </c>
      <c r="F1317" s="507">
        <v>2980.0</v>
      </c>
      <c r="G1317" s="163" t="s">
        <v>2640</v>
      </c>
      <c r="H1317" s="507">
        <v>2980.0</v>
      </c>
      <c r="I1317" s="163" t="s">
        <v>2640</v>
      </c>
      <c r="J1317" s="163" t="s">
        <v>2641</v>
      </c>
      <c r="K1317" s="163" t="s">
        <v>2642</v>
      </c>
      <c r="L1317" s="163" t="s">
        <v>7557</v>
      </c>
      <c r="M1317" s="163" t="s">
        <v>7558</v>
      </c>
      <c r="N1317" s="163" t="s">
        <v>2645</v>
      </c>
      <c r="O1317" s="163" t="s">
        <v>2646</v>
      </c>
      <c r="P1317" s="163" t="s">
        <v>2673</v>
      </c>
      <c r="Q1317" s="163" t="s">
        <v>2648</v>
      </c>
      <c r="R1317" s="506">
        <v>45767.37152777778</v>
      </c>
      <c r="S1317" s="509"/>
      <c r="T1317" s="509"/>
      <c r="U1317" s="163" t="s">
        <v>7559</v>
      </c>
      <c r="V1317" s="510"/>
      <c r="W1317" s="510"/>
      <c r="X1317" s="510"/>
      <c r="Y1317" s="510"/>
      <c r="Z1317" s="510"/>
      <c r="AA1317" s="510"/>
      <c r="AB1317" s="163" t="s">
        <v>7560</v>
      </c>
      <c r="AC1317" s="507">
        <v>9.08582454E9</v>
      </c>
      <c r="AD1317" s="510"/>
      <c r="AE1317" s="509"/>
      <c r="AF1317" s="509"/>
      <c r="AG1317" s="509"/>
      <c r="AH1317" s="509"/>
      <c r="AI1317" s="509"/>
      <c r="AJ1317" s="163" t="s">
        <v>2651</v>
      </c>
      <c r="AK1317" s="509"/>
      <c r="AL1317" s="509"/>
      <c r="AM1317" s="163" t="s">
        <v>6241</v>
      </c>
      <c r="AN1317" s="510"/>
      <c r="AO1317" s="509"/>
      <c r="AP1317" s="509"/>
      <c r="AQ1317" s="509"/>
      <c r="AR1317" s="509"/>
      <c r="AS1317" s="509"/>
      <c r="AT1317" s="163" t="s">
        <v>2700</v>
      </c>
      <c r="AU1317" s="507">
        <v>1714.0</v>
      </c>
      <c r="AV1317" s="507">
        <v>8.0</v>
      </c>
      <c r="AW1317" s="507">
        <v>2028.0</v>
      </c>
      <c r="AX1317" s="163" t="s">
        <v>2936</v>
      </c>
      <c r="AY1317" s="163" t="s">
        <v>3444</v>
      </c>
      <c r="AZ1317" s="163" t="s">
        <v>2655</v>
      </c>
    </row>
    <row r="1318">
      <c r="A1318" s="163" t="s">
        <v>10589</v>
      </c>
      <c r="B1318" s="163" t="s">
        <v>10590</v>
      </c>
      <c r="C1318" s="163" t="s">
        <v>2638</v>
      </c>
      <c r="D1318" s="163" t="s">
        <v>2639</v>
      </c>
      <c r="E1318" s="506">
        <v>45767.36875</v>
      </c>
      <c r="F1318" s="507">
        <v>9800.0</v>
      </c>
      <c r="G1318" s="163" t="s">
        <v>2640</v>
      </c>
      <c r="H1318" s="507">
        <v>9800.0</v>
      </c>
      <c r="I1318" s="163" t="s">
        <v>2640</v>
      </c>
      <c r="J1318" s="163" t="s">
        <v>2641</v>
      </c>
      <c r="K1318" s="163" t="s">
        <v>2642</v>
      </c>
      <c r="L1318" s="163" t="s">
        <v>10591</v>
      </c>
      <c r="M1318" s="163" t="s">
        <v>10592</v>
      </c>
      <c r="N1318" s="163" t="s">
        <v>2645</v>
      </c>
      <c r="O1318" s="163" t="s">
        <v>2646</v>
      </c>
      <c r="P1318" s="163" t="s">
        <v>2673</v>
      </c>
      <c r="Q1318" s="163" t="s">
        <v>2852</v>
      </c>
      <c r="R1318" s="506">
        <v>45765.25625</v>
      </c>
      <c r="S1318" s="509"/>
      <c r="T1318" s="509"/>
      <c r="U1318" s="163" t="s">
        <v>10593</v>
      </c>
      <c r="V1318" s="506">
        <v>45767.36736111111</v>
      </c>
      <c r="W1318" s="510"/>
      <c r="X1318" s="163" t="s">
        <v>3909</v>
      </c>
      <c r="Y1318" s="507">
        <v>9800.0</v>
      </c>
      <c r="Z1318" s="163" t="s">
        <v>2640</v>
      </c>
      <c r="AA1318" s="163" t="s">
        <v>2641</v>
      </c>
      <c r="AB1318" s="163" t="s">
        <v>10594</v>
      </c>
      <c r="AC1318" s="511">
        <v>9.04074779E9</v>
      </c>
      <c r="AD1318" s="510"/>
      <c r="AE1318" s="510"/>
      <c r="AF1318" s="510"/>
      <c r="AG1318" s="510"/>
      <c r="AH1318" s="510"/>
      <c r="AI1318" s="509"/>
      <c r="AJ1318" s="163" t="s">
        <v>2651</v>
      </c>
      <c r="AK1318" s="510"/>
      <c r="AL1318" s="510"/>
      <c r="AM1318" s="163" t="s">
        <v>10595</v>
      </c>
      <c r="AN1318" s="510"/>
      <c r="AO1318" s="509"/>
      <c r="AP1318" s="509"/>
      <c r="AQ1318" s="509"/>
      <c r="AR1318" s="509"/>
      <c r="AS1318" s="509"/>
      <c r="AT1318" s="163" t="s">
        <v>2653</v>
      </c>
      <c r="AU1318" s="507">
        <v>8888.0</v>
      </c>
      <c r="AV1318" s="507">
        <v>2.0</v>
      </c>
      <c r="AW1318" s="507">
        <v>2030.0</v>
      </c>
      <c r="AX1318" s="163" t="s">
        <v>2749</v>
      </c>
      <c r="AY1318" s="163" t="s">
        <v>2893</v>
      </c>
      <c r="AZ1318" s="163" t="s">
        <v>2655</v>
      </c>
    </row>
    <row r="1319">
      <c r="A1319" s="163" t="s">
        <v>10596</v>
      </c>
      <c r="B1319" s="163" t="s">
        <v>10597</v>
      </c>
      <c r="C1319" s="163" t="s">
        <v>2638</v>
      </c>
      <c r="D1319" s="163" t="s">
        <v>2639</v>
      </c>
      <c r="E1319" s="506">
        <v>45767.36111111111</v>
      </c>
      <c r="F1319" s="507">
        <v>2980.0</v>
      </c>
      <c r="G1319" s="163" t="s">
        <v>2640</v>
      </c>
      <c r="H1319" s="507">
        <v>2980.0</v>
      </c>
      <c r="I1319" s="163" t="s">
        <v>2640</v>
      </c>
      <c r="J1319" s="163" t="s">
        <v>2641</v>
      </c>
      <c r="K1319" s="163" t="s">
        <v>2642</v>
      </c>
      <c r="L1319" s="163" t="s">
        <v>10598</v>
      </c>
      <c r="M1319" s="163" t="s">
        <v>10599</v>
      </c>
      <c r="N1319" s="163" t="s">
        <v>2645</v>
      </c>
      <c r="O1319" s="163" t="s">
        <v>2646</v>
      </c>
      <c r="P1319" s="163" t="s">
        <v>2673</v>
      </c>
      <c r="Q1319" s="163" t="s">
        <v>2648</v>
      </c>
      <c r="R1319" s="506">
        <v>45767.35972222222</v>
      </c>
      <c r="S1319" s="509"/>
      <c r="T1319" s="509"/>
      <c r="U1319" s="163" t="s">
        <v>10600</v>
      </c>
      <c r="V1319" s="510"/>
      <c r="W1319" s="510"/>
      <c r="X1319" s="510"/>
      <c r="Y1319" s="510"/>
      <c r="Z1319" s="510"/>
      <c r="AA1319" s="510"/>
      <c r="AB1319" s="163" t="s">
        <v>10601</v>
      </c>
      <c r="AC1319" s="511">
        <v>8.034725498E9</v>
      </c>
      <c r="AD1319" s="510"/>
      <c r="AE1319" s="510"/>
      <c r="AF1319" s="510"/>
      <c r="AG1319" s="510"/>
      <c r="AH1319" s="510"/>
      <c r="AI1319" s="509"/>
      <c r="AJ1319" s="163" t="s">
        <v>2651</v>
      </c>
      <c r="AK1319" s="512"/>
      <c r="AL1319" s="513"/>
      <c r="AM1319" s="163" t="s">
        <v>10602</v>
      </c>
      <c r="AN1319" s="510"/>
      <c r="AO1319" s="509"/>
      <c r="AP1319" s="509"/>
      <c r="AQ1319" s="509"/>
      <c r="AR1319" s="509"/>
      <c r="AS1319" s="509"/>
      <c r="AT1319" s="163" t="s">
        <v>2700</v>
      </c>
      <c r="AU1319" s="507">
        <v>8135.0</v>
      </c>
      <c r="AV1319" s="507">
        <v>12.0</v>
      </c>
      <c r="AW1319" s="507">
        <v>2028.0</v>
      </c>
      <c r="AX1319" s="163" t="s">
        <v>2677</v>
      </c>
      <c r="AY1319" s="163" t="s">
        <v>3444</v>
      </c>
      <c r="AZ1319" s="163" t="s">
        <v>2655</v>
      </c>
    </row>
    <row r="1320">
      <c r="A1320" s="163" t="s">
        <v>10603</v>
      </c>
      <c r="B1320" s="163" t="s">
        <v>10604</v>
      </c>
      <c r="C1320" s="163" t="s">
        <v>2638</v>
      </c>
      <c r="D1320" s="163" t="s">
        <v>2639</v>
      </c>
      <c r="E1320" s="506">
        <v>45767.34305555555</v>
      </c>
      <c r="F1320" s="507">
        <v>2980.0</v>
      </c>
      <c r="G1320" s="163" t="s">
        <v>2640</v>
      </c>
      <c r="H1320" s="507">
        <v>2980.0</v>
      </c>
      <c r="I1320" s="163" t="s">
        <v>2640</v>
      </c>
      <c r="J1320" s="163" t="s">
        <v>2641</v>
      </c>
      <c r="K1320" s="163" t="s">
        <v>2642</v>
      </c>
      <c r="L1320" s="163" t="s">
        <v>10605</v>
      </c>
      <c r="M1320" s="163" t="s">
        <v>10606</v>
      </c>
      <c r="N1320" s="163" t="s">
        <v>2645</v>
      </c>
      <c r="O1320" s="163" t="s">
        <v>2646</v>
      </c>
      <c r="P1320" s="163" t="s">
        <v>2647</v>
      </c>
      <c r="Q1320" s="163" t="s">
        <v>2648</v>
      </c>
      <c r="R1320" s="506">
        <v>45767.34305555555</v>
      </c>
      <c r="S1320" s="509"/>
      <c r="T1320" s="509"/>
      <c r="U1320" s="163" t="s">
        <v>10607</v>
      </c>
      <c r="V1320" s="510"/>
      <c r="W1320" s="510"/>
      <c r="X1320" s="510"/>
      <c r="Y1320" s="510"/>
      <c r="Z1320" s="510"/>
      <c r="AA1320" s="510"/>
      <c r="AB1320" s="163" t="s">
        <v>10608</v>
      </c>
      <c r="AC1320" s="511">
        <v>8.012550732E9</v>
      </c>
      <c r="AD1320" s="510"/>
      <c r="AE1320" s="510"/>
      <c r="AF1320" s="510"/>
      <c r="AG1320" s="510"/>
      <c r="AH1320" s="510"/>
      <c r="AI1320" s="509"/>
      <c r="AJ1320" s="163" t="s">
        <v>2651</v>
      </c>
      <c r="AK1320" s="512"/>
      <c r="AL1320" s="513"/>
      <c r="AM1320" s="163" t="s">
        <v>10609</v>
      </c>
      <c r="AN1320" s="510"/>
      <c r="AO1320" s="510"/>
      <c r="AP1320" s="509"/>
      <c r="AQ1320" s="509"/>
      <c r="AR1320" s="509"/>
      <c r="AS1320" s="509"/>
      <c r="AT1320" s="163" t="s">
        <v>2653</v>
      </c>
      <c r="AU1320" s="507">
        <v>1085.0</v>
      </c>
      <c r="AV1320" s="507">
        <v>4.0</v>
      </c>
      <c r="AW1320" s="507">
        <v>2031.0</v>
      </c>
      <c r="AX1320" s="163" t="s">
        <v>2730</v>
      </c>
      <c r="AY1320" s="510"/>
      <c r="AZ1320" s="163" t="s">
        <v>2655</v>
      </c>
    </row>
    <row r="1321">
      <c r="A1321" s="163" t="s">
        <v>10610</v>
      </c>
      <c r="B1321" s="163" t="s">
        <v>10611</v>
      </c>
      <c r="C1321" s="163" t="s">
        <v>2638</v>
      </c>
      <c r="D1321" s="163" t="s">
        <v>2639</v>
      </c>
      <c r="E1321" s="506">
        <v>45767.33819444444</v>
      </c>
      <c r="F1321" s="507">
        <v>9800.0</v>
      </c>
      <c r="G1321" s="163" t="s">
        <v>2640</v>
      </c>
      <c r="H1321" s="507">
        <v>9800.0</v>
      </c>
      <c r="I1321" s="163" t="s">
        <v>2640</v>
      </c>
      <c r="J1321" s="163" t="s">
        <v>2641</v>
      </c>
      <c r="K1321" s="163" t="s">
        <v>2642</v>
      </c>
      <c r="L1321" s="163" t="s">
        <v>10612</v>
      </c>
      <c r="M1321" s="163" t="s">
        <v>10613</v>
      </c>
      <c r="N1321" s="163" t="s">
        <v>2645</v>
      </c>
      <c r="O1321" s="163" t="s">
        <v>2646</v>
      </c>
      <c r="P1321" s="163" t="s">
        <v>2647</v>
      </c>
      <c r="Q1321" s="163" t="s">
        <v>2648</v>
      </c>
      <c r="R1321" s="506">
        <v>45767.33819444444</v>
      </c>
      <c r="S1321" s="509"/>
      <c r="T1321" s="509"/>
      <c r="U1321" s="163" t="s">
        <v>10614</v>
      </c>
      <c r="V1321" s="510"/>
      <c r="W1321" s="510"/>
      <c r="X1321" s="510"/>
      <c r="Y1321" s="510"/>
      <c r="Z1321" s="510"/>
      <c r="AA1321" s="510"/>
      <c r="AB1321" s="163" t="s">
        <v>10615</v>
      </c>
      <c r="AC1321" s="511">
        <v>9.019987752E9</v>
      </c>
      <c r="AD1321" s="510"/>
      <c r="AE1321" s="510"/>
      <c r="AF1321" s="510"/>
      <c r="AG1321" s="510"/>
      <c r="AH1321" s="510"/>
      <c r="AI1321" s="509"/>
      <c r="AJ1321" s="163" t="s">
        <v>2651</v>
      </c>
      <c r="AK1321" s="512"/>
      <c r="AL1321" s="513"/>
      <c r="AM1321" s="163" t="s">
        <v>10616</v>
      </c>
      <c r="AN1321" s="510"/>
      <c r="AO1321" s="509"/>
      <c r="AP1321" s="509"/>
      <c r="AQ1321" s="509"/>
      <c r="AR1321" s="509"/>
      <c r="AS1321" s="509"/>
      <c r="AT1321" s="163" t="s">
        <v>2653</v>
      </c>
      <c r="AU1321" s="507">
        <v>8570.0</v>
      </c>
      <c r="AV1321" s="507">
        <v>6.0</v>
      </c>
      <c r="AW1321" s="507">
        <v>2027.0</v>
      </c>
      <c r="AX1321" s="510"/>
      <c r="AY1321" s="510"/>
      <c r="AZ1321" s="163" t="s">
        <v>2655</v>
      </c>
    </row>
    <row r="1322">
      <c r="A1322" s="163" t="s">
        <v>10617</v>
      </c>
      <c r="B1322" s="163" t="s">
        <v>10611</v>
      </c>
      <c r="C1322" s="163" t="s">
        <v>2638</v>
      </c>
      <c r="D1322" s="163" t="s">
        <v>2639</v>
      </c>
      <c r="E1322" s="506">
        <v>45767.32083333333</v>
      </c>
      <c r="F1322" s="507">
        <v>2980.0</v>
      </c>
      <c r="G1322" s="163" t="s">
        <v>2640</v>
      </c>
      <c r="H1322" s="507">
        <v>2980.0</v>
      </c>
      <c r="I1322" s="163" t="s">
        <v>2640</v>
      </c>
      <c r="J1322" s="163" t="s">
        <v>2641</v>
      </c>
      <c r="K1322" s="163" t="s">
        <v>2642</v>
      </c>
      <c r="L1322" s="163" t="s">
        <v>10612</v>
      </c>
      <c r="M1322" s="163" t="s">
        <v>10618</v>
      </c>
      <c r="N1322" s="163" t="s">
        <v>2645</v>
      </c>
      <c r="O1322" s="163" t="s">
        <v>2646</v>
      </c>
      <c r="P1322" s="163" t="s">
        <v>2647</v>
      </c>
      <c r="Q1322" s="163" t="s">
        <v>2648</v>
      </c>
      <c r="R1322" s="506">
        <v>45767.32083333333</v>
      </c>
      <c r="S1322" s="509"/>
      <c r="T1322" s="509"/>
      <c r="U1322" s="163" t="s">
        <v>10619</v>
      </c>
      <c r="V1322" s="510"/>
      <c r="W1322" s="510"/>
      <c r="X1322" s="510"/>
      <c r="Y1322" s="510"/>
      <c r="Z1322" s="510"/>
      <c r="AA1322" s="510"/>
      <c r="AB1322" s="163" t="s">
        <v>10615</v>
      </c>
      <c r="AC1322" s="511">
        <v>9.019987752E9</v>
      </c>
      <c r="AD1322" s="510"/>
      <c r="AE1322" s="510"/>
      <c r="AF1322" s="510"/>
      <c r="AG1322" s="510"/>
      <c r="AH1322" s="510"/>
      <c r="AI1322" s="509"/>
      <c r="AJ1322" s="163" t="s">
        <v>2651</v>
      </c>
      <c r="AK1322" s="512"/>
      <c r="AL1322" s="513"/>
      <c r="AM1322" s="163" t="s">
        <v>10616</v>
      </c>
      <c r="AN1322" s="510"/>
      <c r="AO1322" s="509"/>
      <c r="AP1322" s="509"/>
      <c r="AQ1322" s="509"/>
      <c r="AR1322" s="509"/>
      <c r="AS1322" s="509"/>
      <c r="AT1322" s="163" t="s">
        <v>2653</v>
      </c>
      <c r="AU1322" s="507">
        <v>8570.0</v>
      </c>
      <c r="AV1322" s="507">
        <v>6.0</v>
      </c>
      <c r="AW1322" s="507">
        <v>2027.0</v>
      </c>
      <c r="AX1322" s="510"/>
      <c r="AY1322" s="510"/>
      <c r="AZ1322" s="163" t="s">
        <v>2655</v>
      </c>
    </row>
    <row r="1323">
      <c r="A1323" s="163" t="s">
        <v>10620</v>
      </c>
      <c r="B1323" s="163" t="s">
        <v>10621</v>
      </c>
      <c r="C1323" s="163" t="s">
        <v>2638</v>
      </c>
      <c r="D1323" s="163" t="s">
        <v>2639</v>
      </c>
      <c r="E1323" s="506">
        <v>45767.31319444445</v>
      </c>
      <c r="F1323" s="507">
        <v>19800.0</v>
      </c>
      <c r="G1323" s="163" t="s">
        <v>2640</v>
      </c>
      <c r="H1323" s="507">
        <v>19800.0</v>
      </c>
      <c r="I1323" s="163" t="s">
        <v>2640</v>
      </c>
      <c r="J1323" s="163" t="s">
        <v>2641</v>
      </c>
      <c r="K1323" s="163" t="s">
        <v>2642</v>
      </c>
      <c r="L1323" s="163" t="s">
        <v>10622</v>
      </c>
      <c r="M1323" s="163" t="s">
        <v>10622</v>
      </c>
      <c r="N1323" s="163" t="s">
        <v>2645</v>
      </c>
      <c r="O1323" s="163" t="s">
        <v>2646</v>
      </c>
      <c r="P1323" s="163" t="s">
        <v>2673</v>
      </c>
      <c r="Q1323" s="163" t="s">
        <v>2648</v>
      </c>
      <c r="R1323" s="506">
        <v>45767.31180555555</v>
      </c>
      <c r="S1323" s="509"/>
      <c r="T1323" s="509"/>
      <c r="U1323" s="163" t="s">
        <v>10623</v>
      </c>
      <c r="V1323" s="510"/>
      <c r="W1323" s="510"/>
      <c r="X1323" s="510"/>
      <c r="Y1323" s="510"/>
      <c r="Z1323" s="510"/>
      <c r="AA1323" s="510"/>
      <c r="AB1323" s="163" t="s">
        <v>2698</v>
      </c>
      <c r="AC1323" s="511">
        <v>7.083610311E9</v>
      </c>
      <c r="AD1323" s="163" t="s">
        <v>10624</v>
      </c>
      <c r="AE1323" s="507">
        <v>19800.0</v>
      </c>
      <c r="AF1323" s="163" t="s">
        <v>2640</v>
      </c>
      <c r="AG1323" s="163" t="s">
        <v>2798</v>
      </c>
      <c r="AH1323" s="510"/>
      <c r="AI1323" s="509"/>
      <c r="AJ1323" s="163" t="s">
        <v>2651</v>
      </c>
      <c r="AK1323" s="514">
        <v>45797.0</v>
      </c>
      <c r="AL1323" s="506">
        <v>45767.31180555555</v>
      </c>
      <c r="AM1323" s="163" t="s">
        <v>2699</v>
      </c>
      <c r="AN1323" s="510"/>
      <c r="AO1323" s="509"/>
      <c r="AP1323" s="509"/>
      <c r="AQ1323" s="509"/>
      <c r="AR1323" s="509"/>
      <c r="AS1323" s="509"/>
      <c r="AT1323" s="163" t="s">
        <v>2653</v>
      </c>
      <c r="AU1323" s="507">
        <v>7528.0</v>
      </c>
      <c r="AV1323" s="507">
        <v>4.0</v>
      </c>
      <c r="AW1323" s="507">
        <v>2026.0</v>
      </c>
      <c r="AX1323" s="163" t="s">
        <v>2677</v>
      </c>
      <c r="AY1323" s="163" t="s">
        <v>2678</v>
      </c>
      <c r="AZ1323" s="163" t="s">
        <v>2655</v>
      </c>
    </row>
    <row r="1324">
      <c r="A1324" s="163" t="s">
        <v>10625</v>
      </c>
      <c r="B1324" s="163" t="s">
        <v>10626</v>
      </c>
      <c r="C1324" s="163" t="s">
        <v>2638</v>
      </c>
      <c r="D1324" s="163" t="s">
        <v>2639</v>
      </c>
      <c r="E1324" s="506">
        <v>45767.305555555555</v>
      </c>
      <c r="F1324" s="507">
        <v>9800.0</v>
      </c>
      <c r="G1324" s="163" t="s">
        <v>2640</v>
      </c>
      <c r="H1324" s="507">
        <v>9800.0</v>
      </c>
      <c r="I1324" s="163" t="s">
        <v>2640</v>
      </c>
      <c r="J1324" s="163" t="s">
        <v>2641</v>
      </c>
      <c r="K1324" s="163" t="s">
        <v>2642</v>
      </c>
      <c r="L1324" s="163" t="s">
        <v>10627</v>
      </c>
      <c r="M1324" s="163" t="s">
        <v>10628</v>
      </c>
      <c r="N1324" s="163" t="s">
        <v>2645</v>
      </c>
      <c r="O1324" s="163" t="s">
        <v>2646</v>
      </c>
      <c r="P1324" s="163" t="s">
        <v>2647</v>
      </c>
      <c r="Q1324" s="163" t="s">
        <v>2648</v>
      </c>
      <c r="R1324" s="506">
        <v>45767.305555555555</v>
      </c>
      <c r="S1324" s="509"/>
      <c r="T1324" s="509"/>
      <c r="U1324" s="163" t="s">
        <v>10629</v>
      </c>
      <c r="V1324" s="510"/>
      <c r="W1324" s="510"/>
      <c r="X1324" s="510"/>
      <c r="Y1324" s="510"/>
      <c r="Z1324" s="510"/>
      <c r="AA1324" s="510"/>
      <c r="AB1324" s="163" t="s">
        <v>10630</v>
      </c>
      <c r="AC1324" s="511">
        <v>9.066775514E9</v>
      </c>
      <c r="AD1324" s="510"/>
      <c r="AE1324" s="510"/>
      <c r="AF1324" s="510"/>
      <c r="AG1324" s="510"/>
      <c r="AH1324" s="510"/>
      <c r="AI1324" s="509"/>
      <c r="AJ1324" s="163" t="s">
        <v>2651</v>
      </c>
      <c r="AK1324" s="512"/>
      <c r="AL1324" s="513"/>
      <c r="AM1324" s="163" t="s">
        <v>10631</v>
      </c>
      <c r="AN1324" s="510"/>
      <c r="AO1324" s="509"/>
      <c r="AP1324" s="509"/>
      <c r="AQ1324" s="509"/>
      <c r="AR1324" s="509"/>
      <c r="AS1324" s="509"/>
      <c r="AT1324" s="163" t="s">
        <v>2653</v>
      </c>
      <c r="AU1324" s="507">
        <v>9644.0</v>
      </c>
      <c r="AV1324" s="507">
        <v>10.0</v>
      </c>
      <c r="AW1324" s="507">
        <v>2029.0</v>
      </c>
      <c r="AX1324" s="510"/>
      <c r="AY1324" s="510"/>
      <c r="AZ1324" s="163" t="s">
        <v>2655</v>
      </c>
    </row>
    <row r="1325">
      <c r="A1325" s="163" t="s">
        <v>10632</v>
      </c>
      <c r="B1325" s="163" t="s">
        <v>10633</v>
      </c>
      <c r="C1325" s="163" t="s">
        <v>2638</v>
      </c>
      <c r="D1325" s="163" t="s">
        <v>2639</v>
      </c>
      <c r="E1325" s="506">
        <v>45767.30138888889</v>
      </c>
      <c r="F1325" s="507">
        <v>21300.0</v>
      </c>
      <c r="G1325" s="163" t="s">
        <v>2640</v>
      </c>
      <c r="H1325" s="507">
        <v>21300.0</v>
      </c>
      <c r="I1325" s="163" t="s">
        <v>2640</v>
      </c>
      <c r="J1325" s="163" t="s">
        <v>2641</v>
      </c>
      <c r="K1325" s="163" t="s">
        <v>2642</v>
      </c>
      <c r="L1325" s="163" t="s">
        <v>10634</v>
      </c>
      <c r="M1325" s="163" t="s">
        <v>10634</v>
      </c>
      <c r="N1325" s="163" t="s">
        <v>2645</v>
      </c>
      <c r="O1325" s="163" t="s">
        <v>2646</v>
      </c>
      <c r="P1325" s="163" t="s">
        <v>2673</v>
      </c>
      <c r="Q1325" s="163" t="s">
        <v>2648</v>
      </c>
      <c r="R1325" s="506">
        <v>45767.3</v>
      </c>
      <c r="S1325" s="509"/>
      <c r="T1325" s="509"/>
      <c r="U1325" s="163" t="s">
        <v>10635</v>
      </c>
      <c r="V1325" s="510"/>
      <c r="W1325" s="510"/>
      <c r="X1325" s="510"/>
      <c r="Y1325" s="510"/>
      <c r="Z1325" s="510"/>
      <c r="AA1325" s="510"/>
      <c r="AB1325" s="163" t="s">
        <v>10636</v>
      </c>
      <c r="AC1325" s="507">
        <v>7.022127528E9</v>
      </c>
      <c r="AD1325" s="163" t="s">
        <v>10637</v>
      </c>
      <c r="AE1325" s="507">
        <v>639000.0</v>
      </c>
      <c r="AF1325" s="163" t="s">
        <v>2640</v>
      </c>
      <c r="AG1325" s="163" t="s">
        <v>3096</v>
      </c>
      <c r="AH1325" s="507">
        <v>30.0</v>
      </c>
      <c r="AI1325" s="509"/>
      <c r="AJ1325" s="163" t="s">
        <v>2651</v>
      </c>
      <c r="AK1325" s="514">
        <v>45797.0</v>
      </c>
      <c r="AL1325" s="506">
        <v>45767.3</v>
      </c>
      <c r="AM1325" s="163" t="s">
        <v>10638</v>
      </c>
      <c r="AN1325" s="510"/>
      <c r="AO1325" s="509"/>
      <c r="AP1325" s="509"/>
      <c r="AQ1325" s="509"/>
      <c r="AR1325" s="509"/>
      <c r="AS1325" s="509"/>
      <c r="AT1325" s="163" t="s">
        <v>2653</v>
      </c>
      <c r="AU1325" s="507">
        <v>2780.0</v>
      </c>
      <c r="AV1325" s="507">
        <v>10.0</v>
      </c>
      <c r="AW1325" s="507">
        <v>2026.0</v>
      </c>
      <c r="AX1325" s="163" t="s">
        <v>2677</v>
      </c>
      <c r="AY1325" s="163" t="s">
        <v>2893</v>
      </c>
      <c r="AZ1325" s="163" t="s">
        <v>2655</v>
      </c>
    </row>
    <row r="1326">
      <c r="A1326" s="163" t="s">
        <v>10639</v>
      </c>
      <c r="B1326" s="163" t="s">
        <v>10626</v>
      </c>
      <c r="C1326" s="163" t="s">
        <v>2638</v>
      </c>
      <c r="D1326" s="163" t="s">
        <v>2639</v>
      </c>
      <c r="E1326" s="506">
        <v>45767.30138888889</v>
      </c>
      <c r="F1326" s="507">
        <v>2980.0</v>
      </c>
      <c r="G1326" s="163" t="s">
        <v>2640</v>
      </c>
      <c r="H1326" s="507">
        <v>2980.0</v>
      </c>
      <c r="I1326" s="163" t="s">
        <v>2640</v>
      </c>
      <c r="J1326" s="163" t="s">
        <v>2641</v>
      </c>
      <c r="K1326" s="163" t="s">
        <v>2642</v>
      </c>
      <c r="L1326" s="163" t="s">
        <v>10627</v>
      </c>
      <c r="M1326" s="163" t="s">
        <v>10640</v>
      </c>
      <c r="N1326" s="163" t="s">
        <v>2645</v>
      </c>
      <c r="O1326" s="163" t="s">
        <v>2646</v>
      </c>
      <c r="P1326" s="163" t="s">
        <v>2647</v>
      </c>
      <c r="Q1326" s="163" t="s">
        <v>2648</v>
      </c>
      <c r="R1326" s="506">
        <v>45767.30138888889</v>
      </c>
      <c r="S1326" s="509"/>
      <c r="T1326" s="509"/>
      <c r="U1326" s="163" t="s">
        <v>10641</v>
      </c>
      <c r="V1326" s="510"/>
      <c r="W1326" s="510"/>
      <c r="X1326" s="510"/>
      <c r="Y1326" s="510"/>
      <c r="Z1326" s="510"/>
      <c r="AA1326" s="510"/>
      <c r="AB1326" s="163" t="s">
        <v>10630</v>
      </c>
      <c r="AC1326" s="511">
        <v>9.066775514E9</v>
      </c>
      <c r="AD1326" s="510"/>
      <c r="AE1326" s="510"/>
      <c r="AF1326" s="510"/>
      <c r="AG1326" s="510"/>
      <c r="AH1326" s="510"/>
      <c r="AI1326" s="509"/>
      <c r="AJ1326" s="163" t="s">
        <v>2651</v>
      </c>
      <c r="AK1326" s="512"/>
      <c r="AL1326" s="513"/>
      <c r="AM1326" s="163" t="s">
        <v>10631</v>
      </c>
      <c r="AN1326" s="510"/>
      <c r="AO1326" s="509"/>
      <c r="AP1326" s="509"/>
      <c r="AQ1326" s="509"/>
      <c r="AR1326" s="509"/>
      <c r="AS1326" s="509"/>
      <c r="AT1326" s="163" t="s">
        <v>2653</v>
      </c>
      <c r="AU1326" s="507">
        <v>9644.0</v>
      </c>
      <c r="AV1326" s="507">
        <v>10.0</v>
      </c>
      <c r="AW1326" s="507">
        <v>2029.0</v>
      </c>
      <c r="AX1326" s="510"/>
      <c r="AY1326" s="510"/>
      <c r="AZ1326" s="163" t="s">
        <v>2655</v>
      </c>
    </row>
    <row r="1327">
      <c r="A1327" s="163" t="s">
        <v>10642</v>
      </c>
      <c r="B1327" s="163" t="s">
        <v>10643</v>
      </c>
      <c r="C1327" s="163" t="s">
        <v>2638</v>
      </c>
      <c r="D1327" s="163" t="s">
        <v>2639</v>
      </c>
      <c r="E1327" s="506">
        <v>45767.30069444444</v>
      </c>
      <c r="F1327" s="507">
        <v>24985.0</v>
      </c>
      <c r="G1327" s="163" t="s">
        <v>2640</v>
      </c>
      <c r="H1327" s="507">
        <v>24985.0</v>
      </c>
      <c r="I1327" s="163" t="s">
        <v>2640</v>
      </c>
      <c r="J1327" s="163" t="s">
        <v>2641</v>
      </c>
      <c r="K1327" s="163" t="s">
        <v>2642</v>
      </c>
      <c r="L1327" s="163" t="s">
        <v>10644</v>
      </c>
      <c r="M1327" s="163" t="s">
        <v>10644</v>
      </c>
      <c r="N1327" s="163" t="s">
        <v>2645</v>
      </c>
      <c r="O1327" s="163" t="s">
        <v>2646</v>
      </c>
      <c r="P1327" s="163" t="s">
        <v>2673</v>
      </c>
      <c r="Q1327" s="163" t="s">
        <v>2648</v>
      </c>
      <c r="R1327" s="506">
        <v>45767.3</v>
      </c>
      <c r="S1327" s="509"/>
      <c r="T1327" s="509"/>
      <c r="U1327" s="163" t="s">
        <v>10645</v>
      </c>
      <c r="V1327" s="510"/>
      <c r="W1327" s="510"/>
      <c r="X1327" s="510"/>
      <c r="Y1327" s="510"/>
      <c r="Z1327" s="510"/>
      <c r="AA1327" s="510"/>
      <c r="AB1327" s="163" t="s">
        <v>10646</v>
      </c>
      <c r="AC1327" s="511">
        <v>7.038665869E9</v>
      </c>
      <c r="AD1327" s="163" t="s">
        <v>10647</v>
      </c>
      <c r="AE1327" s="507">
        <v>599640.0</v>
      </c>
      <c r="AF1327" s="163" t="s">
        <v>2640</v>
      </c>
      <c r="AG1327" s="163" t="s">
        <v>3096</v>
      </c>
      <c r="AH1327" s="507">
        <v>24.0</v>
      </c>
      <c r="AI1327" s="509"/>
      <c r="AJ1327" s="163" t="s">
        <v>2651</v>
      </c>
      <c r="AK1327" s="514">
        <v>45797.0</v>
      </c>
      <c r="AL1327" s="506">
        <v>45767.3</v>
      </c>
      <c r="AM1327" s="163" t="s">
        <v>10648</v>
      </c>
      <c r="AN1327" s="510"/>
      <c r="AO1327" s="509"/>
      <c r="AP1327" s="509"/>
      <c r="AQ1327" s="509"/>
      <c r="AR1327" s="509"/>
      <c r="AS1327" s="509"/>
      <c r="AT1327" s="163" t="s">
        <v>2653</v>
      </c>
      <c r="AU1327" s="507">
        <v>3002.0</v>
      </c>
      <c r="AV1327" s="507">
        <v>3.0</v>
      </c>
      <c r="AW1327" s="507">
        <v>2030.0</v>
      </c>
      <c r="AX1327" s="163" t="s">
        <v>2677</v>
      </c>
      <c r="AY1327" s="163" t="s">
        <v>2779</v>
      </c>
      <c r="AZ1327" s="163" t="s">
        <v>2655</v>
      </c>
    </row>
    <row r="1328">
      <c r="A1328" s="163" t="s">
        <v>10649</v>
      </c>
      <c r="B1328" s="163" t="s">
        <v>10650</v>
      </c>
      <c r="C1328" s="163" t="s">
        <v>2638</v>
      </c>
      <c r="D1328" s="163" t="s">
        <v>2639</v>
      </c>
      <c r="E1328" s="506">
        <v>45767.3</v>
      </c>
      <c r="F1328" s="507">
        <v>16280.0</v>
      </c>
      <c r="G1328" s="163" t="s">
        <v>2640</v>
      </c>
      <c r="H1328" s="507">
        <v>16280.0</v>
      </c>
      <c r="I1328" s="163" t="s">
        <v>2640</v>
      </c>
      <c r="J1328" s="163" t="s">
        <v>2641</v>
      </c>
      <c r="K1328" s="163" t="s">
        <v>2642</v>
      </c>
      <c r="L1328" s="163" t="s">
        <v>10651</v>
      </c>
      <c r="M1328" s="163" t="s">
        <v>10651</v>
      </c>
      <c r="N1328" s="163" t="s">
        <v>2645</v>
      </c>
      <c r="O1328" s="163" t="s">
        <v>2646</v>
      </c>
      <c r="P1328" s="163" t="s">
        <v>2673</v>
      </c>
      <c r="Q1328" s="163" t="s">
        <v>2648</v>
      </c>
      <c r="R1328" s="506">
        <v>45767.29861111111</v>
      </c>
      <c r="S1328" s="509"/>
      <c r="T1328" s="509"/>
      <c r="U1328" s="163" t="s">
        <v>10652</v>
      </c>
      <c r="V1328" s="510"/>
      <c r="W1328" s="510"/>
      <c r="X1328" s="510"/>
      <c r="Y1328" s="510"/>
      <c r="Z1328" s="510"/>
      <c r="AA1328" s="510"/>
      <c r="AB1328" s="163" t="s">
        <v>7926</v>
      </c>
      <c r="AC1328" s="511">
        <v>8.060859424E9</v>
      </c>
      <c r="AD1328" s="163" t="s">
        <v>10653</v>
      </c>
      <c r="AE1328" s="507">
        <v>634920.0</v>
      </c>
      <c r="AF1328" s="163" t="s">
        <v>2640</v>
      </c>
      <c r="AG1328" s="163" t="s">
        <v>3096</v>
      </c>
      <c r="AH1328" s="507">
        <v>39.0</v>
      </c>
      <c r="AI1328" s="509"/>
      <c r="AJ1328" s="163" t="s">
        <v>2651</v>
      </c>
      <c r="AK1328" s="514">
        <v>45797.0</v>
      </c>
      <c r="AL1328" s="506">
        <v>45767.29861111111</v>
      </c>
      <c r="AM1328" s="163" t="s">
        <v>7928</v>
      </c>
      <c r="AN1328" s="510"/>
      <c r="AO1328" s="509"/>
      <c r="AP1328" s="509"/>
      <c r="AQ1328" s="509"/>
      <c r="AR1328" s="509"/>
      <c r="AS1328" s="509"/>
      <c r="AT1328" s="163" t="s">
        <v>2700</v>
      </c>
      <c r="AU1328" s="507">
        <v>3842.0</v>
      </c>
      <c r="AV1328" s="507">
        <v>12.0</v>
      </c>
      <c r="AW1328" s="507">
        <v>2028.0</v>
      </c>
      <c r="AX1328" s="163" t="s">
        <v>2677</v>
      </c>
      <c r="AY1328" s="163" t="s">
        <v>2701</v>
      </c>
      <c r="AZ1328" s="163" t="s">
        <v>2655</v>
      </c>
    </row>
    <row r="1329">
      <c r="A1329" s="163" t="s">
        <v>10654</v>
      </c>
      <c r="B1329" s="163" t="s">
        <v>10655</v>
      </c>
      <c r="C1329" s="163" t="s">
        <v>2638</v>
      </c>
      <c r="D1329" s="163" t="s">
        <v>2639</v>
      </c>
      <c r="E1329" s="506">
        <v>45767.29861111111</v>
      </c>
      <c r="F1329" s="507">
        <v>14800.0</v>
      </c>
      <c r="G1329" s="163" t="s">
        <v>2640</v>
      </c>
      <c r="H1329" s="507">
        <v>14800.0</v>
      </c>
      <c r="I1329" s="163" t="s">
        <v>2640</v>
      </c>
      <c r="J1329" s="163" t="s">
        <v>2641</v>
      </c>
      <c r="K1329" s="163" t="s">
        <v>2642</v>
      </c>
      <c r="L1329" s="163" t="s">
        <v>10656</v>
      </c>
      <c r="M1329" s="163" t="s">
        <v>10656</v>
      </c>
      <c r="N1329" s="163" t="s">
        <v>2645</v>
      </c>
      <c r="O1329" s="163" t="s">
        <v>2646</v>
      </c>
      <c r="P1329" s="163" t="s">
        <v>2683</v>
      </c>
      <c r="Q1329" s="163" t="s">
        <v>2648</v>
      </c>
      <c r="R1329" s="506">
        <v>45767.29722222222</v>
      </c>
      <c r="S1329" s="509"/>
      <c r="T1329" s="509"/>
      <c r="U1329" s="163" t="s">
        <v>10657</v>
      </c>
      <c r="V1329" s="510"/>
      <c r="W1329" s="510"/>
      <c r="X1329" s="510"/>
      <c r="Y1329" s="510"/>
      <c r="Z1329" s="510"/>
      <c r="AA1329" s="510"/>
      <c r="AB1329" s="163" t="s">
        <v>10658</v>
      </c>
      <c r="AC1329" s="511">
        <v>8.014563414E9</v>
      </c>
      <c r="AD1329" s="163" t="s">
        <v>10659</v>
      </c>
      <c r="AE1329" s="507">
        <v>547600.0</v>
      </c>
      <c r="AF1329" s="163" t="s">
        <v>2640</v>
      </c>
      <c r="AG1329" s="163" t="s">
        <v>3096</v>
      </c>
      <c r="AH1329" s="507">
        <v>37.0</v>
      </c>
      <c r="AI1329" s="509"/>
      <c r="AJ1329" s="163" t="s">
        <v>2651</v>
      </c>
      <c r="AK1329" s="514">
        <v>45797.0</v>
      </c>
      <c r="AL1329" s="506">
        <v>45767.29722222222</v>
      </c>
      <c r="AM1329" s="163" t="s">
        <v>10660</v>
      </c>
      <c r="AN1329" s="510"/>
      <c r="AO1329" s="510"/>
      <c r="AP1329" s="509"/>
      <c r="AQ1329" s="509"/>
      <c r="AR1329" s="509"/>
      <c r="AS1329" s="509"/>
      <c r="AT1329" s="163" t="s">
        <v>2653</v>
      </c>
      <c r="AU1329" s="507">
        <v>9234.0</v>
      </c>
      <c r="AV1329" s="507">
        <v>6.0</v>
      </c>
      <c r="AW1329" s="507">
        <v>2029.0</v>
      </c>
      <c r="AX1329" s="163" t="s">
        <v>2687</v>
      </c>
      <c r="AY1329" s="163" t="s">
        <v>2688</v>
      </c>
      <c r="AZ1329" s="163" t="s">
        <v>2655</v>
      </c>
    </row>
    <row r="1330">
      <c r="A1330" s="163" t="s">
        <v>10661</v>
      </c>
      <c r="B1330" s="163" t="s">
        <v>10662</v>
      </c>
      <c r="C1330" s="163" t="s">
        <v>2638</v>
      </c>
      <c r="D1330" s="163" t="s">
        <v>2639</v>
      </c>
      <c r="E1330" s="506">
        <v>45767.29791666667</v>
      </c>
      <c r="F1330" s="507">
        <v>21300.0</v>
      </c>
      <c r="G1330" s="163" t="s">
        <v>2640</v>
      </c>
      <c r="H1330" s="507">
        <v>21300.0</v>
      </c>
      <c r="I1330" s="163" t="s">
        <v>2640</v>
      </c>
      <c r="J1330" s="163" t="s">
        <v>2641</v>
      </c>
      <c r="K1330" s="163" t="s">
        <v>2642</v>
      </c>
      <c r="L1330" s="163" t="s">
        <v>10663</v>
      </c>
      <c r="M1330" s="163" t="s">
        <v>10663</v>
      </c>
      <c r="N1330" s="163" t="s">
        <v>2645</v>
      </c>
      <c r="O1330" s="163" t="s">
        <v>2646</v>
      </c>
      <c r="P1330" s="163" t="s">
        <v>2683</v>
      </c>
      <c r="Q1330" s="163" t="s">
        <v>2648</v>
      </c>
      <c r="R1330" s="506">
        <v>45767.29722222222</v>
      </c>
      <c r="S1330" s="509"/>
      <c r="T1330" s="509"/>
      <c r="U1330" s="163" t="s">
        <v>10664</v>
      </c>
      <c r="V1330" s="510"/>
      <c r="W1330" s="510"/>
      <c r="X1330" s="510"/>
      <c r="Y1330" s="510"/>
      <c r="Z1330" s="510"/>
      <c r="AA1330" s="510"/>
      <c r="AB1330" s="163" t="s">
        <v>10665</v>
      </c>
      <c r="AC1330" s="511">
        <v>9.055906379E9</v>
      </c>
      <c r="AD1330" s="163" t="s">
        <v>10666</v>
      </c>
      <c r="AE1330" s="507">
        <v>702900.0</v>
      </c>
      <c r="AF1330" s="163" t="s">
        <v>2640</v>
      </c>
      <c r="AG1330" s="163" t="s">
        <v>3096</v>
      </c>
      <c r="AH1330" s="507">
        <v>33.0</v>
      </c>
      <c r="AI1330" s="509"/>
      <c r="AJ1330" s="163" t="s">
        <v>2651</v>
      </c>
      <c r="AK1330" s="514">
        <v>45797.0</v>
      </c>
      <c r="AL1330" s="506">
        <v>45767.29722222222</v>
      </c>
      <c r="AM1330" s="163" t="s">
        <v>10667</v>
      </c>
      <c r="AN1330" s="510"/>
      <c r="AO1330" s="509"/>
      <c r="AP1330" s="509"/>
      <c r="AQ1330" s="509"/>
      <c r="AR1330" s="509"/>
      <c r="AS1330" s="509"/>
      <c r="AT1330" s="163" t="s">
        <v>2653</v>
      </c>
      <c r="AU1330" s="507">
        <v>9107.0</v>
      </c>
      <c r="AV1330" s="507">
        <v>4.0</v>
      </c>
      <c r="AW1330" s="507">
        <v>2027.0</v>
      </c>
      <c r="AX1330" s="510"/>
      <c r="AY1330" s="163" t="s">
        <v>3308</v>
      </c>
      <c r="AZ1330" s="163" t="s">
        <v>2655</v>
      </c>
    </row>
    <row r="1331">
      <c r="A1331" s="163" t="s">
        <v>10668</v>
      </c>
      <c r="B1331" s="163" t="s">
        <v>10669</v>
      </c>
      <c r="C1331" s="163" t="s">
        <v>2638</v>
      </c>
      <c r="D1331" s="163" t="s">
        <v>2639</v>
      </c>
      <c r="E1331" s="506">
        <v>45767.29791666667</v>
      </c>
      <c r="F1331" s="507">
        <v>21300.0</v>
      </c>
      <c r="G1331" s="163" t="s">
        <v>2640</v>
      </c>
      <c r="H1331" s="507">
        <v>21300.0</v>
      </c>
      <c r="I1331" s="163" t="s">
        <v>2640</v>
      </c>
      <c r="J1331" s="163" t="s">
        <v>2641</v>
      </c>
      <c r="K1331" s="163" t="s">
        <v>2642</v>
      </c>
      <c r="L1331" s="163" t="s">
        <v>10670</v>
      </c>
      <c r="M1331" s="163" t="s">
        <v>10670</v>
      </c>
      <c r="N1331" s="163" t="s">
        <v>2645</v>
      </c>
      <c r="O1331" s="163" t="s">
        <v>2646</v>
      </c>
      <c r="P1331" s="163" t="s">
        <v>2683</v>
      </c>
      <c r="Q1331" s="163" t="s">
        <v>2648</v>
      </c>
      <c r="R1331" s="506">
        <v>45767.29722222222</v>
      </c>
      <c r="S1331" s="509"/>
      <c r="T1331" s="509"/>
      <c r="U1331" s="163" t="s">
        <v>10671</v>
      </c>
      <c r="V1331" s="510"/>
      <c r="W1331" s="510"/>
      <c r="X1331" s="510"/>
      <c r="Y1331" s="510"/>
      <c r="Z1331" s="510"/>
      <c r="AA1331" s="510"/>
      <c r="AB1331" s="163" t="s">
        <v>10672</v>
      </c>
      <c r="AC1331" s="507">
        <v>9.037929349E9</v>
      </c>
      <c r="AD1331" s="163" t="s">
        <v>10673</v>
      </c>
      <c r="AE1331" s="507">
        <v>681600.0</v>
      </c>
      <c r="AF1331" s="163" t="s">
        <v>2640</v>
      </c>
      <c r="AG1331" s="163" t="s">
        <v>3096</v>
      </c>
      <c r="AH1331" s="507">
        <v>32.0</v>
      </c>
      <c r="AI1331" s="509"/>
      <c r="AJ1331" s="163" t="s">
        <v>2651</v>
      </c>
      <c r="AK1331" s="514">
        <v>45797.0</v>
      </c>
      <c r="AL1331" s="506">
        <v>45767.29722222222</v>
      </c>
      <c r="AM1331" s="163" t="s">
        <v>10674</v>
      </c>
      <c r="AN1331" s="510"/>
      <c r="AO1331" s="509"/>
      <c r="AP1331" s="509"/>
      <c r="AQ1331" s="509"/>
      <c r="AR1331" s="509"/>
      <c r="AS1331" s="509"/>
      <c r="AT1331" s="163" t="s">
        <v>2653</v>
      </c>
      <c r="AU1331" s="507">
        <v>6101.0</v>
      </c>
      <c r="AV1331" s="507">
        <v>7.0</v>
      </c>
      <c r="AW1331" s="507">
        <v>2028.0</v>
      </c>
      <c r="AX1331" s="163" t="s">
        <v>2687</v>
      </c>
      <c r="AY1331" s="163" t="s">
        <v>4339</v>
      </c>
      <c r="AZ1331" s="163" t="s">
        <v>2655</v>
      </c>
    </row>
    <row r="1332">
      <c r="A1332" s="163" t="s">
        <v>10675</v>
      </c>
      <c r="B1332" s="163" t="s">
        <v>10676</v>
      </c>
      <c r="C1332" s="163" t="s">
        <v>2638</v>
      </c>
      <c r="D1332" s="163" t="s">
        <v>2639</v>
      </c>
      <c r="E1332" s="506">
        <v>45767.29791666667</v>
      </c>
      <c r="F1332" s="507">
        <v>21300.0</v>
      </c>
      <c r="G1332" s="163" t="s">
        <v>2640</v>
      </c>
      <c r="H1332" s="507">
        <v>21300.0</v>
      </c>
      <c r="I1332" s="163" t="s">
        <v>2640</v>
      </c>
      <c r="J1332" s="163" t="s">
        <v>2641</v>
      </c>
      <c r="K1332" s="163" t="s">
        <v>2642</v>
      </c>
      <c r="L1332" s="163" t="s">
        <v>10677</v>
      </c>
      <c r="M1332" s="163" t="s">
        <v>10677</v>
      </c>
      <c r="N1332" s="163" t="s">
        <v>2645</v>
      </c>
      <c r="O1332" s="163" t="s">
        <v>2646</v>
      </c>
      <c r="P1332" s="163" t="s">
        <v>2673</v>
      </c>
      <c r="Q1332" s="163" t="s">
        <v>2648</v>
      </c>
      <c r="R1332" s="506">
        <v>45767.29722222222</v>
      </c>
      <c r="S1332" s="509"/>
      <c r="T1332" s="509"/>
      <c r="U1332" s="163" t="s">
        <v>10678</v>
      </c>
      <c r="V1332" s="510"/>
      <c r="W1332" s="510"/>
      <c r="X1332" s="510"/>
      <c r="Y1332" s="510"/>
      <c r="Z1332" s="510"/>
      <c r="AA1332" s="510"/>
      <c r="AB1332" s="163" t="s">
        <v>3484</v>
      </c>
      <c r="AC1332" s="507">
        <v>9.092125082E9</v>
      </c>
      <c r="AD1332" s="163" t="s">
        <v>10679</v>
      </c>
      <c r="AE1332" s="507">
        <v>681600.0</v>
      </c>
      <c r="AF1332" s="163" t="s">
        <v>2640</v>
      </c>
      <c r="AG1332" s="163" t="s">
        <v>3096</v>
      </c>
      <c r="AH1332" s="507">
        <v>32.0</v>
      </c>
      <c r="AI1332" s="509"/>
      <c r="AJ1332" s="163" t="s">
        <v>2651</v>
      </c>
      <c r="AK1332" s="514">
        <v>45797.0</v>
      </c>
      <c r="AL1332" s="506">
        <v>45767.29722222222</v>
      </c>
      <c r="AM1332" s="163" t="s">
        <v>10680</v>
      </c>
      <c r="AN1332" s="510"/>
      <c r="AO1332" s="509"/>
      <c r="AP1332" s="509"/>
      <c r="AQ1332" s="509"/>
      <c r="AR1332" s="509"/>
      <c r="AS1332" s="509"/>
      <c r="AT1332" s="163" t="s">
        <v>2653</v>
      </c>
      <c r="AU1332" s="507">
        <v>5220.0</v>
      </c>
      <c r="AV1332" s="507">
        <v>9.0</v>
      </c>
      <c r="AW1332" s="507">
        <v>2026.0</v>
      </c>
      <c r="AX1332" s="163" t="s">
        <v>2677</v>
      </c>
      <c r="AY1332" s="163" t="s">
        <v>2678</v>
      </c>
      <c r="AZ1332" s="163" t="s">
        <v>2655</v>
      </c>
    </row>
    <row r="1333">
      <c r="A1333" s="163" t="s">
        <v>10681</v>
      </c>
      <c r="B1333" s="163" t="s">
        <v>10682</v>
      </c>
      <c r="C1333" s="163" t="s">
        <v>2638</v>
      </c>
      <c r="D1333" s="163" t="s">
        <v>2639</v>
      </c>
      <c r="E1333" s="506">
        <v>45767.29791666667</v>
      </c>
      <c r="F1333" s="507">
        <v>21300.0</v>
      </c>
      <c r="G1333" s="163" t="s">
        <v>2640</v>
      </c>
      <c r="H1333" s="507">
        <v>21300.0</v>
      </c>
      <c r="I1333" s="163" t="s">
        <v>2640</v>
      </c>
      <c r="J1333" s="163" t="s">
        <v>2641</v>
      </c>
      <c r="K1333" s="163" t="s">
        <v>2642</v>
      </c>
      <c r="L1333" s="163" t="s">
        <v>10683</v>
      </c>
      <c r="M1333" s="163" t="s">
        <v>10683</v>
      </c>
      <c r="N1333" s="163" t="s">
        <v>2645</v>
      </c>
      <c r="O1333" s="163" t="s">
        <v>2646</v>
      </c>
      <c r="P1333" s="163" t="s">
        <v>2673</v>
      </c>
      <c r="Q1333" s="163" t="s">
        <v>2648</v>
      </c>
      <c r="R1333" s="506">
        <v>45767.29652777778</v>
      </c>
      <c r="S1333" s="509"/>
      <c r="T1333" s="509"/>
      <c r="U1333" s="163" t="s">
        <v>10684</v>
      </c>
      <c r="V1333" s="510"/>
      <c r="W1333" s="510"/>
      <c r="X1333" s="510"/>
      <c r="Y1333" s="510"/>
      <c r="Z1333" s="510"/>
      <c r="AA1333" s="510"/>
      <c r="AB1333" s="163" t="s">
        <v>10685</v>
      </c>
      <c r="AC1333" s="507">
        <v>7.021525098E9</v>
      </c>
      <c r="AD1333" s="163" t="s">
        <v>10686</v>
      </c>
      <c r="AE1333" s="507">
        <v>724200.0</v>
      </c>
      <c r="AF1333" s="163" t="s">
        <v>2640</v>
      </c>
      <c r="AG1333" s="163" t="s">
        <v>3096</v>
      </c>
      <c r="AH1333" s="507">
        <v>34.0</v>
      </c>
      <c r="AI1333" s="509"/>
      <c r="AJ1333" s="163" t="s">
        <v>2651</v>
      </c>
      <c r="AK1333" s="514">
        <v>45797.0</v>
      </c>
      <c r="AL1333" s="506">
        <v>45767.29652777778</v>
      </c>
      <c r="AM1333" s="163" t="s">
        <v>10687</v>
      </c>
      <c r="AN1333" s="510"/>
      <c r="AO1333" s="509"/>
      <c r="AP1333" s="509"/>
      <c r="AQ1333" s="509"/>
      <c r="AR1333" s="509"/>
      <c r="AS1333" s="509"/>
      <c r="AT1333" s="163" t="s">
        <v>2653</v>
      </c>
      <c r="AU1333" s="507">
        <v>9664.0</v>
      </c>
      <c r="AV1333" s="507">
        <v>7.0</v>
      </c>
      <c r="AW1333" s="507">
        <v>2028.0</v>
      </c>
      <c r="AX1333" s="163" t="s">
        <v>2687</v>
      </c>
      <c r="AY1333" s="163" t="s">
        <v>2893</v>
      </c>
      <c r="AZ1333" s="163" t="s">
        <v>2655</v>
      </c>
    </row>
    <row r="1334">
      <c r="A1334" s="163" t="s">
        <v>10688</v>
      </c>
      <c r="B1334" s="163" t="s">
        <v>10689</v>
      </c>
      <c r="C1334" s="163" t="s">
        <v>2638</v>
      </c>
      <c r="D1334" s="163" t="s">
        <v>2639</v>
      </c>
      <c r="E1334" s="506">
        <v>45767.29652777778</v>
      </c>
      <c r="F1334" s="507">
        <v>21900.0</v>
      </c>
      <c r="G1334" s="163" t="s">
        <v>2640</v>
      </c>
      <c r="H1334" s="507">
        <v>21900.0</v>
      </c>
      <c r="I1334" s="163" t="s">
        <v>2640</v>
      </c>
      <c r="J1334" s="163" t="s">
        <v>2641</v>
      </c>
      <c r="K1334" s="163" t="s">
        <v>2642</v>
      </c>
      <c r="L1334" s="163" t="s">
        <v>10690</v>
      </c>
      <c r="M1334" s="163" t="s">
        <v>10690</v>
      </c>
      <c r="N1334" s="163" t="s">
        <v>2645</v>
      </c>
      <c r="O1334" s="163" t="s">
        <v>2646</v>
      </c>
      <c r="P1334" s="163" t="s">
        <v>2647</v>
      </c>
      <c r="Q1334" s="163" t="s">
        <v>2648</v>
      </c>
      <c r="R1334" s="506">
        <v>45767.29652777778</v>
      </c>
      <c r="S1334" s="509"/>
      <c r="T1334" s="509"/>
      <c r="U1334" s="163" t="s">
        <v>10691</v>
      </c>
      <c r="V1334" s="510"/>
      <c r="W1334" s="510"/>
      <c r="X1334" s="510"/>
      <c r="Y1334" s="510"/>
      <c r="Z1334" s="510"/>
      <c r="AA1334" s="510"/>
      <c r="AB1334" s="163" t="s">
        <v>10692</v>
      </c>
      <c r="AC1334" s="507">
        <v>7.011487088E9</v>
      </c>
      <c r="AD1334" s="163" t="s">
        <v>10693</v>
      </c>
      <c r="AE1334" s="507">
        <v>744600.0</v>
      </c>
      <c r="AF1334" s="163" t="s">
        <v>2640</v>
      </c>
      <c r="AG1334" s="163" t="s">
        <v>3096</v>
      </c>
      <c r="AH1334" s="507">
        <v>34.0</v>
      </c>
      <c r="AI1334" s="509"/>
      <c r="AJ1334" s="163" t="s">
        <v>2651</v>
      </c>
      <c r="AK1334" s="514">
        <v>45797.0</v>
      </c>
      <c r="AL1334" s="506">
        <v>45767.29652777778</v>
      </c>
      <c r="AM1334" s="163" t="s">
        <v>10694</v>
      </c>
      <c r="AN1334" s="510"/>
      <c r="AO1334" s="510"/>
      <c r="AP1334" s="509"/>
      <c r="AQ1334" s="509"/>
      <c r="AR1334" s="509"/>
      <c r="AS1334" s="509"/>
      <c r="AT1334" s="163" t="s">
        <v>2653</v>
      </c>
      <c r="AU1334" s="507">
        <v>1217.0</v>
      </c>
      <c r="AV1334" s="507">
        <v>11.0</v>
      </c>
      <c r="AW1334" s="507">
        <v>2027.0</v>
      </c>
      <c r="AX1334" s="163" t="s">
        <v>2730</v>
      </c>
      <c r="AY1334" s="510"/>
      <c r="AZ1334" s="163" t="s">
        <v>2655</v>
      </c>
    </row>
    <row r="1335">
      <c r="A1335" s="163" t="s">
        <v>10695</v>
      </c>
      <c r="B1335" s="163" t="s">
        <v>10696</v>
      </c>
      <c r="C1335" s="163" t="s">
        <v>2638</v>
      </c>
      <c r="D1335" s="163" t="s">
        <v>2639</v>
      </c>
      <c r="E1335" s="506">
        <v>45767.29652777778</v>
      </c>
      <c r="F1335" s="507">
        <v>14985.0</v>
      </c>
      <c r="G1335" s="163" t="s">
        <v>2640</v>
      </c>
      <c r="H1335" s="507">
        <v>14985.0</v>
      </c>
      <c r="I1335" s="163" t="s">
        <v>2640</v>
      </c>
      <c r="J1335" s="163" t="s">
        <v>2641</v>
      </c>
      <c r="K1335" s="163" t="s">
        <v>2642</v>
      </c>
      <c r="L1335" s="163" t="s">
        <v>10697</v>
      </c>
      <c r="M1335" s="163" t="s">
        <v>10697</v>
      </c>
      <c r="N1335" s="163" t="s">
        <v>2645</v>
      </c>
      <c r="O1335" s="163" t="s">
        <v>2646</v>
      </c>
      <c r="P1335" s="163" t="s">
        <v>2647</v>
      </c>
      <c r="Q1335" s="163" t="s">
        <v>2648</v>
      </c>
      <c r="R1335" s="506">
        <v>45767.29652777778</v>
      </c>
      <c r="S1335" s="509"/>
      <c r="T1335" s="509"/>
      <c r="U1335" s="163" t="s">
        <v>10698</v>
      </c>
      <c r="V1335" s="510"/>
      <c r="W1335" s="510"/>
      <c r="X1335" s="510"/>
      <c r="Y1335" s="510"/>
      <c r="Z1335" s="510"/>
      <c r="AA1335" s="510"/>
      <c r="AB1335" s="163" t="s">
        <v>10699</v>
      </c>
      <c r="AC1335" s="510"/>
      <c r="AD1335" s="163" t="s">
        <v>10700</v>
      </c>
      <c r="AE1335" s="507">
        <v>359640.0</v>
      </c>
      <c r="AF1335" s="163" t="s">
        <v>2640</v>
      </c>
      <c r="AG1335" s="163" t="s">
        <v>3096</v>
      </c>
      <c r="AH1335" s="507">
        <v>25.0</v>
      </c>
      <c r="AI1335" s="509"/>
      <c r="AJ1335" s="163" t="s">
        <v>2651</v>
      </c>
      <c r="AK1335" s="514">
        <v>45797.0</v>
      </c>
      <c r="AL1335" s="506">
        <v>45767.29652777778</v>
      </c>
      <c r="AM1335" s="163" t="s">
        <v>10701</v>
      </c>
      <c r="AN1335" s="510"/>
      <c r="AO1335" s="510"/>
      <c r="AP1335" s="509"/>
      <c r="AQ1335" s="509"/>
      <c r="AR1335" s="509"/>
      <c r="AS1335" s="509"/>
      <c r="AT1335" s="163" t="s">
        <v>2653</v>
      </c>
      <c r="AU1335" s="507">
        <v>201.0</v>
      </c>
      <c r="AV1335" s="507">
        <v>9.0</v>
      </c>
      <c r="AW1335" s="507">
        <v>2027.0</v>
      </c>
      <c r="AX1335" s="163" t="s">
        <v>2730</v>
      </c>
      <c r="AY1335" s="510"/>
      <c r="AZ1335" s="163" t="s">
        <v>2655</v>
      </c>
    </row>
    <row r="1336">
      <c r="A1336" s="163" t="s">
        <v>10702</v>
      </c>
      <c r="B1336" s="163" t="s">
        <v>10703</v>
      </c>
      <c r="C1336" s="163" t="s">
        <v>2638</v>
      </c>
      <c r="D1336" s="163" t="s">
        <v>2639</v>
      </c>
      <c r="E1336" s="506">
        <v>45767.290972222225</v>
      </c>
      <c r="F1336" s="507">
        <v>2980.0</v>
      </c>
      <c r="G1336" s="163" t="s">
        <v>2640</v>
      </c>
      <c r="H1336" s="507">
        <v>2980.0</v>
      </c>
      <c r="I1336" s="163" t="s">
        <v>2640</v>
      </c>
      <c r="J1336" s="163" t="s">
        <v>2641</v>
      </c>
      <c r="K1336" s="163" t="s">
        <v>2642</v>
      </c>
      <c r="L1336" s="163" t="s">
        <v>10704</v>
      </c>
      <c r="M1336" s="163" t="s">
        <v>10705</v>
      </c>
      <c r="N1336" s="163" t="s">
        <v>2645</v>
      </c>
      <c r="O1336" s="163" t="s">
        <v>2646</v>
      </c>
      <c r="P1336" s="163" t="s">
        <v>2647</v>
      </c>
      <c r="Q1336" s="163" t="s">
        <v>2648</v>
      </c>
      <c r="R1336" s="506">
        <v>45767.290972222225</v>
      </c>
      <c r="S1336" s="509"/>
      <c r="T1336" s="509"/>
      <c r="U1336" s="163" t="s">
        <v>10706</v>
      </c>
      <c r="V1336" s="510"/>
      <c r="W1336" s="510"/>
      <c r="X1336" s="510"/>
      <c r="Y1336" s="510"/>
      <c r="Z1336" s="510"/>
      <c r="AA1336" s="510"/>
      <c r="AB1336" s="163" t="s">
        <v>10707</v>
      </c>
      <c r="AC1336" s="507">
        <v>5.42825811E8</v>
      </c>
      <c r="AD1336" s="510"/>
      <c r="AE1336" s="509"/>
      <c r="AF1336" s="509"/>
      <c r="AG1336" s="509"/>
      <c r="AH1336" s="509"/>
      <c r="AI1336" s="509"/>
      <c r="AJ1336" s="163" t="s">
        <v>2651</v>
      </c>
      <c r="AK1336" s="512"/>
      <c r="AL1336" s="513"/>
      <c r="AM1336" s="163" t="s">
        <v>10708</v>
      </c>
      <c r="AN1336" s="510"/>
      <c r="AO1336" s="509"/>
      <c r="AP1336" s="509"/>
      <c r="AQ1336" s="509"/>
      <c r="AR1336" s="509"/>
      <c r="AS1336" s="509"/>
      <c r="AT1336" s="163" t="s">
        <v>2653</v>
      </c>
      <c r="AU1336" s="507">
        <v>6002.0</v>
      </c>
      <c r="AV1336" s="507">
        <v>3.0</v>
      </c>
      <c r="AW1336" s="507">
        <v>2028.0</v>
      </c>
      <c r="AX1336" s="163" t="s">
        <v>2730</v>
      </c>
      <c r="AY1336" s="163" t="s">
        <v>3640</v>
      </c>
      <c r="AZ1336" s="163" t="s">
        <v>2655</v>
      </c>
    </row>
    <row r="1337">
      <c r="A1337" s="163" t="s">
        <v>10709</v>
      </c>
      <c r="B1337" s="163" t="s">
        <v>10710</v>
      </c>
      <c r="C1337" s="163" t="s">
        <v>2638</v>
      </c>
      <c r="D1337" s="163" t="s">
        <v>2639</v>
      </c>
      <c r="E1337" s="506">
        <v>45767.28333333333</v>
      </c>
      <c r="F1337" s="507">
        <v>2980.0</v>
      </c>
      <c r="G1337" s="163" t="s">
        <v>2640</v>
      </c>
      <c r="H1337" s="507">
        <v>2980.0</v>
      </c>
      <c r="I1337" s="163" t="s">
        <v>2640</v>
      </c>
      <c r="J1337" s="163" t="s">
        <v>2641</v>
      </c>
      <c r="K1337" s="163" t="s">
        <v>2642</v>
      </c>
      <c r="L1337" s="163" t="s">
        <v>10711</v>
      </c>
      <c r="M1337" s="163" t="s">
        <v>10712</v>
      </c>
      <c r="N1337" s="163" t="s">
        <v>2645</v>
      </c>
      <c r="O1337" s="163" t="s">
        <v>2646</v>
      </c>
      <c r="P1337" s="163" t="s">
        <v>2673</v>
      </c>
      <c r="Q1337" s="163" t="s">
        <v>2648</v>
      </c>
      <c r="R1337" s="506">
        <v>45767.282638888886</v>
      </c>
      <c r="S1337" s="509"/>
      <c r="T1337" s="509"/>
      <c r="U1337" s="163" t="s">
        <v>10713</v>
      </c>
      <c r="V1337" s="510"/>
      <c r="W1337" s="510"/>
      <c r="X1337" s="510"/>
      <c r="Y1337" s="510"/>
      <c r="Z1337" s="510"/>
      <c r="AA1337" s="510"/>
      <c r="AB1337" s="163" t="s">
        <v>10714</v>
      </c>
      <c r="AC1337" s="507">
        <v>7.88430288E8</v>
      </c>
      <c r="AD1337" s="510"/>
      <c r="AE1337" s="509"/>
      <c r="AF1337" s="509"/>
      <c r="AG1337" s="509"/>
      <c r="AH1337" s="509"/>
      <c r="AI1337" s="509"/>
      <c r="AJ1337" s="163" t="s">
        <v>2651</v>
      </c>
      <c r="AK1337" s="509"/>
      <c r="AL1337" s="509"/>
      <c r="AM1337" s="163" t="s">
        <v>10715</v>
      </c>
      <c r="AN1337" s="510"/>
      <c r="AO1337" s="509"/>
      <c r="AP1337" s="509"/>
      <c r="AQ1337" s="509"/>
      <c r="AR1337" s="509"/>
      <c r="AS1337" s="509"/>
      <c r="AT1337" s="163" t="s">
        <v>2653</v>
      </c>
      <c r="AU1337" s="507">
        <v>6008.0</v>
      </c>
      <c r="AV1337" s="507">
        <v>4.0</v>
      </c>
      <c r="AW1337" s="507">
        <v>2026.0</v>
      </c>
      <c r="AX1337" s="163" t="s">
        <v>2677</v>
      </c>
      <c r="AY1337" s="163" t="s">
        <v>2779</v>
      </c>
      <c r="AZ1337" s="163" t="s">
        <v>2655</v>
      </c>
    </row>
    <row r="1338">
      <c r="A1338" s="163" t="s">
        <v>10716</v>
      </c>
      <c r="B1338" s="163" t="s">
        <v>10717</v>
      </c>
      <c r="C1338" s="163" t="s">
        <v>2638</v>
      </c>
      <c r="D1338" s="163" t="s">
        <v>2639</v>
      </c>
      <c r="E1338" s="506">
        <v>45767.259722222225</v>
      </c>
      <c r="F1338" s="507">
        <v>2980.0</v>
      </c>
      <c r="G1338" s="163" t="s">
        <v>2640</v>
      </c>
      <c r="H1338" s="507">
        <v>2980.0</v>
      </c>
      <c r="I1338" s="163" t="s">
        <v>2640</v>
      </c>
      <c r="J1338" s="163" t="s">
        <v>2641</v>
      </c>
      <c r="K1338" s="163" t="s">
        <v>2642</v>
      </c>
      <c r="L1338" s="163" t="s">
        <v>10718</v>
      </c>
      <c r="M1338" s="163" t="s">
        <v>10719</v>
      </c>
      <c r="N1338" s="163" t="s">
        <v>2645</v>
      </c>
      <c r="O1338" s="163" t="s">
        <v>2646</v>
      </c>
      <c r="P1338" s="163" t="s">
        <v>2683</v>
      </c>
      <c r="Q1338" s="163" t="s">
        <v>2648</v>
      </c>
      <c r="R1338" s="506">
        <v>45767.25833333333</v>
      </c>
      <c r="S1338" s="509"/>
      <c r="T1338" s="509"/>
      <c r="U1338" s="163" t="s">
        <v>10720</v>
      </c>
      <c r="V1338" s="510"/>
      <c r="W1338" s="510"/>
      <c r="X1338" s="510"/>
      <c r="Y1338" s="510"/>
      <c r="Z1338" s="510"/>
      <c r="AA1338" s="510"/>
      <c r="AB1338" s="163" t="s">
        <v>10721</v>
      </c>
      <c r="AC1338" s="507">
        <v>8.043710109E9</v>
      </c>
      <c r="AD1338" s="510"/>
      <c r="AE1338" s="509"/>
      <c r="AF1338" s="509"/>
      <c r="AG1338" s="509"/>
      <c r="AH1338" s="509"/>
      <c r="AI1338" s="509"/>
      <c r="AJ1338" s="163" t="s">
        <v>2651</v>
      </c>
      <c r="AK1338" s="512"/>
      <c r="AL1338" s="513"/>
      <c r="AM1338" s="163" t="s">
        <v>10722</v>
      </c>
      <c r="AN1338" s="510"/>
      <c r="AO1338" s="509"/>
      <c r="AP1338" s="509"/>
      <c r="AQ1338" s="509"/>
      <c r="AR1338" s="509"/>
      <c r="AS1338" s="509"/>
      <c r="AT1338" s="163" t="s">
        <v>2653</v>
      </c>
      <c r="AU1338" s="507">
        <v>257.0</v>
      </c>
      <c r="AV1338" s="507">
        <v>1.0</v>
      </c>
      <c r="AW1338" s="507">
        <v>2028.0</v>
      </c>
      <c r="AX1338" s="163" t="s">
        <v>2749</v>
      </c>
      <c r="AY1338" s="163" t="s">
        <v>2750</v>
      </c>
      <c r="AZ1338" s="163" t="s">
        <v>2655</v>
      </c>
    </row>
    <row r="1339">
      <c r="A1339" s="163" t="s">
        <v>10723</v>
      </c>
      <c r="B1339" s="163" t="s">
        <v>10724</v>
      </c>
      <c r="C1339" s="163" t="s">
        <v>2638</v>
      </c>
      <c r="D1339" s="163" t="s">
        <v>2639</v>
      </c>
      <c r="E1339" s="506">
        <v>45767.13958333333</v>
      </c>
      <c r="F1339" s="507">
        <v>2980.0</v>
      </c>
      <c r="G1339" s="163" t="s">
        <v>2640</v>
      </c>
      <c r="H1339" s="507">
        <v>2980.0</v>
      </c>
      <c r="I1339" s="163" t="s">
        <v>2640</v>
      </c>
      <c r="J1339" s="163" t="s">
        <v>2641</v>
      </c>
      <c r="K1339" s="163" t="s">
        <v>2642</v>
      </c>
      <c r="L1339" s="163" t="s">
        <v>10725</v>
      </c>
      <c r="M1339" s="163" t="s">
        <v>10726</v>
      </c>
      <c r="N1339" s="163" t="s">
        <v>2645</v>
      </c>
      <c r="O1339" s="163" t="s">
        <v>2646</v>
      </c>
      <c r="P1339" s="163" t="s">
        <v>2647</v>
      </c>
      <c r="Q1339" s="163" t="s">
        <v>2648</v>
      </c>
      <c r="R1339" s="506">
        <v>45767.13958333333</v>
      </c>
      <c r="S1339" s="509"/>
      <c r="T1339" s="509"/>
      <c r="U1339" s="163" t="s">
        <v>10727</v>
      </c>
      <c r="V1339" s="510"/>
      <c r="W1339" s="510"/>
      <c r="X1339" s="510"/>
      <c r="Y1339" s="510"/>
      <c r="Z1339" s="510"/>
      <c r="AA1339" s="510"/>
      <c r="AB1339" s="163" t="s">
        <v>10728</v>
      </c>
      <c r="AC1339" s="507">
        <v>8.083951469E9</v>
      </c>
      <c r="AD1339" s="510"/>
      <c r="AE1339" s="509"/>
      <c r="AF1339" s="509"/>
      <c r="AG1339" s="509"/>
      <c r="AH1339" s="509"/>
      <c r="AI1339" s="509"/>
      <c r="AJ1339" s="163" t="s">
        <v>2651</v>
      </c>
      <c r="AK1339" s="509"/>
      <c r="AL1339" s="509"/>
      <c r="AM1339" s="163" t="s">
        <v>10729</v>
      </c>
      <c r="AN1339" s="510"/>
      <c r="AO1339" s="510"/>
      <c r="AP1339" s="509"/>
      <c r="AQ1339" s="509"/>
      <c r="AR1339" s="509"/>
      <c r="AS1339" s="509"/>
      <c r="AT1339" s="163" t="s">
        <v>2653</v>
      </c>
      <c r="AU1339" s="507">
        <v>1025.0</v>
      </c>
      <c r="AV1339" s="507">
        <v>4.0</v>
      </c>
      <c r="AW1339" s="507">
        <v>2031.0</v>
      </c>
      <c r="AX1339" s="163" t="s">
        <v>2730</v>
      </c>
      <c r="AY1339" s="510"/>
      <c r="AZ1339" s="163" t="s">
        <v>2655</v>
      </c>
    </row>
    <row r="1340">
      <c r="A1340" s="163" t="s">
        <v>10730</v>
      </c>
      <c r="B1340" s="163" t="s">
        <v>10731</v>
      </c>
      <c r="C1340" s="163" t="s">
        <v>2638</v>
      </c>
      <c r="D1340" s="163" t="s">
        <v>2639</v>
      </c>
      <c r="E1340" s="506">
        <v>45767.11875</v>
      </c>
      <c r="F1340" s="507">
        <v>4980.0</v>
      </c>
      <c r="G1340" s="163" t="s">
        <v>2640</v>
      </c>
      <c r="H1340" s="507">
        <v>4980.0</v>
      </c>
      <c r="I1340" s="163" t="s">
        <v>2640</v>
      </c>
      <c r="J1340" s="163" t="s">
        <v>2641</v>
      </c>
      <c r="K1340" s="163" t="s">
        <v>2642</v>
      </c>
      <c r="L1340" s="163" t="s">
        <v>10732</v>
      </c>
      <c r="M1340" s="163" t="s">
        <v>10733</v>
      </c>
      <c r="N1340" s="163" t="s">
        <v>2645</v>
      </c>
      <c r="O1340" s="163" t="s">
        <v>2646</v>
      </c>
      <c r="P1340" s="163" t="s">
        <v>2683</v>
      </c>
      <c r="Q1340" s="163" t="s">
        <v>2648</v>
      </c>
      <c r="R1340" s="506">
        <v>45767.118055555555</v>
      </c>
      <c r="S1340" s="509"/>
      <c r="T1340" s="509"/>
      <c r="U1340" s="163" t="s">
        <v>10734</v>
      </c>
      <c r="V1340" s="510"/>
      <c r="W1340" s="510"/>
      <c r="X1340" s="510"/>
      <c r="Y1340" s="510"/>
      <c r="Z1340" s="510"/>
      <c r="AA1340" s="510"/>
      <c r="AB1340" s="163" t="s">
        <v>10735</v>
      </c>
      <c r="AC1340" s="507">
        <v>9.010598875E9</v>
      </c>
      <c r="AD1340" s="510"/>
      <c r="AE1340" s="510"/>
      <c r="AF1340" s="509"/>
      <c r="AG1340" s="509"/>
      <c r="AH1340" s="509"/>
      <c r="AI1340" s="509"/>
      <c r="AJ1340" s="163" t="s">
        <v>2651</v>
      </c>
      <c r="AK1340" s="509"/>
      <c r="AL1340" s="509"/>
      <c r="AM1340" s="163" t="s">
        <v>10736</v>
      </c>
      <c r="AN1340" s="510"/>
      <c r="AO1340" s="509"/>
      <c r="AP1340" s="509"/>
      <c r="AQ1340" s="509"/>
      <c r="AR1340" s="509"/>
      <c r="AS1340" s="509"/>
      <c r="AT1340" s="163" t="s">
        <v>2653</v>
      </c>
      <c r="AU1340" s="507">
        <v>2767.0</v>
      </c>
      <c r="AV1340" s="507">
        <v>11.0</v>
      </c>
      <c r="AW1340" s="507">
        <v>2027.0</v>
      </c>
      <c r="AX1340" s="510"/>
      <c r="AY1340" s="163" t="s">
        <v>2921</v>
      </c>
      <c r="AZ1340" s="163" t="s">
        <v>2655</v>
      </c>
    </row>
    <row r="1341">
      <c r="A1341" s="163" t="s">
        <v>10737</v>
      </c>
      <c r="B1341" s="163" t="s">
        <v>10738</v>
      </c>
      <c r="C1341" s="163" t="s">
        <v>2638</v>
      </c>
      <c r="D1341" s="163" t="s">
        <v>2639</v>
      </c>
      <c r="E1341" s="506">
        <v>45767.111805555556</v>
      </c>
      <c r="F1341" s="507">
        <v>2980.0</v>
      </c>
      <c r="G1341" s="163" t="s">
        <v>2640</v>
      </c>
      <c r="H1341" s="507">
        <v>2980.0</v>
      </c>
      <c r="I1341" s="163" t="s">
        <v>2640</v>
      </c>
      <c r="J1341" s="163" t="s">
        <v>2641</v>
      </c>
      <c r="K1341" s="163" t="s">
        <v>2642</v>
      </c>
      <c r="L1341" s="163" t="s">
        <v>10739</v>
      </c>
      <c r="M1341" s="163" t="s">
        <v>10740</v>
      </c>
      <c r="N1341" s="163" t="s">
        <v>2645</v>
      </c>
      <c r="O1341" s="163" t="s">
        <v>2646</v>
      </c>
      <c r="P1341" s="163" t="s">
        <v>2673</v>
      </c>
      <c r="Q1341" s="163" t="s">
        <v>2648</v>
      </c>
      <c r="R1341" s="506">
        <v>45767.11041666667</v>
      </c>
      <c r="S1341" s="509"/>
      <c r="T1341" s="509"/>
      <c r="U1341" s="163" t="s">
        <v>10741</v>
      </c>
      <c r="V1341" s="510"/>
      <c r="W1341" s="510"/>
      <c r="X1341" s="510"/>
      <c r="Y1341" s="510"/>
      <c r="Z1341" s="510"/>
      <c r="AA1341" s="510"/>
      <c r="AB1341" s="163" t="s">
        <v>10742</v>
      </c>
      <c r="AC1341" s="507">
        <v>8.032132627E9</v>
      </c>
      <c r="AD1341" s="510"/>
      <c r="AE1341" s="510"/>
      <c r="AF1341" s="509"/>
      <c r="AG1341" s="509"/>
      <c r="AH1341" s="509"/>
      <c r="AI1341" s="509"/>
      <c r="AJ1341" s="163" t="s">
        <v>2651</v>
      </c>
      <c r="AK1341" s="509"/>
      <c r="AL1341" s="509"/>
      <c r="AM1341" s="163" t="s">
        <v>10743</v>
      </c>
      <c r="AN1341" s="510"/>
      <c r="AO1341" s="509"/>
      <c r="AP1341" s="509"/>
      <c r="AQ1341" s="509"/>
      <c r="AR1341" s="509"/>
      <c r="AS1341" s="509"/>
      <c r="AT1341" s="163" t="s">
        <v>2653</v>
      </c>
      <c r="AU1341" s="507">
        <v>1085.0</v>
      </c>
      <c r="AV1341" s="507">
        <v>2.0</v>
      </c>
      <c r="AW1341" s="507">
        <v>2029.0</v>
      </c>
      <c r="AX1341" s="163" t="s">
        <v>2677</v>
      </c>
      <c r="AY1341" s="163" t="s">
        <v>4339</v>
      </c>
      <c r="AZ1341" s="163" t="s">
        <v>2655</v>
      </c>
    </row>
    <row r="1342">
      <c r="A1342" s="163" t="s">
        <v>10744</v>
      </c>
      <c r="B1342" s="163" t="s">
        <v>10745</v>
      </c>
      <c r="C1342" s="163" t="s">
        <v>2638</v>
      </c>
      <c r="D1342" s="163" t="s">
        <v>2639</v>
      </c>
      <c r="E1342" s="506">
        <v>45767.08194444444</v>
      </c>
      <c r="F1342" s="507">
        <v>2980.0</v>
      </c>
      <c r="G1342" s="163" t="s">
        <v>2640</v>
      </c>
      <c r="H1342" s="507">
        <v>2980.0</v>
      </c>
      <c r="I1342" s="163" t="s">
        <v>2640</v>
      </c>
      <c r="J1342" s="163" t="s">
        <v>2641</v>
      </c>
      <c r="K1342" s="163" t="s">
        <v>2642</v>
      </c>
      <c r="L1342" s="163" t="s">
        <v>10746</v>
      </c>
      <c r="M1342" s="163" t="s">
        <v>10747</v>
      </c>
      <c r="N1342" s="163" t="s">
        <v>2645</v>
      </c>
      <c r="O1342" s="163" t="s">
        <v>2646</v>
      </c>
      <c r="P1342" s="163" t="s">
        <v>2673</v>
      </c>
      <c r="Q1342" s="163" t="s">
        <v>2648</v>
      </c>
      <c r="R1342" s="506">
        <v>45767.080555555556</v>
      </c>
      <c r="S1342" s="509"/>
      <c r="T1342" s="509"/>
      <c r="U1342" s="163" t="s">
        <v>10748</v>
      </c>
      <c r="V1342" s="510"/>
      <c r="W1342" s="510"/>
      <c r="X1342" s="510"/>
      <c r="Y1342" s="510"/>
      <c r="Z1342" s="510"/>
      <c r="AA1342" s="510"/>
      <c r="AB1342" s="163" t="s">
        <v>10749</v>
      </c>
      <c r="AC1342" s="507">
        <v>8.067862878E9</v>
      </c>
      <c r="AD1342" s="510"/>
      <c r="AE1342" s="509"/>
      <c r="AF1342" s="509"/>
      <c r="AG1342" s="509"/>
      <c r="AH1342" s="509"/>
      <c r="AI1342" s="509"/>
      <c r="AJ1342" s="163" t="s">
        <v>2651</v>
      </c>
      <c r="AK1342" s="509"/>
      <c r="AL1342" s="509"/>
      <c r="AM1342" s="163" t="s">
        <v>10750</v>
      </c>
      <c r="AN1342" s="510"/>
      <c r="AO1342" s="509"/>
      <c r="AP1342" s="509"/>
      <c r="AQ1342" s="509"/>
      <c r="AR1342" s="509"/>
      <c r="AS1342" s="509"/>
      <c r="AT1342" s="163" t="s">
        <v>2653</v>
      </c>
      <c r="AU1342" s="507">
        <v>1834.0</v>
      </c>
      <c r="AV1342" s="507">
        <v>7.0</v>
      </c>
      <c r="AW1342" s="507">
        <v>2030.0</v>
      </c>
      <c r="AX1342" s="163" t="s">
        <v>2677</v>
      </c>
      <c r="AY1342" s="163" t="s">
        <v>2717</v>
      </c>
      <c r="AZ1342" s="163" t="s">
        <v>2655</v>
      </c>
    </row>
    <row r="1343">
      <c r="A1343" s="163" t="s">
        <v>10751</v>
      </c>
      <c r="B1343" s="163" t="s">
        <v>10752</v>
      </c>
      <c r="C1343" s="163" t="s">
        <v>2638</v>
      </c>
      <c r="D1343" s="163" t="s">
        <v>2639</v>
      </c>
      <c r="E1343" s="506">
        <v>45767.03680555556</v>
      </c>
      <c r="F1343" s="507">
        <v>9800.0</v>
      </c>
      <c r="G1343" s="163" t="s">
        <v>2640</v>
      </c>
      <c r="H1343" s="507">
        <v>9800.0</v>
      </c>
      <c r="I1343" s="163" t="s">
        <v>2640</v>
      </c>
      <c r="J1343" s="163" t="s">
        <v>2641</v>
      </c>
      <c r="K1343" s="163" t="s">
        <v>2642</v>
      </c>
      <c r="L1343" s="163" t="s">
        <v>10753</v>
      </c>
      <c r="M1343" s="163" t="s">
        <v>10754</v>
      </c>
      <c r="N1343" s="163" t="s">
        <v>2645</v>
      </c>
      <c r="O1343" s="163" t="s">
        <v>2646</v>
      </c>
      <c r="P1343" s="163" t="s">
        <v>2647</v>
      </c>
      <c r="Q1343" s="163" t="s">
        <v>2648</v>
      </c>
      <c r="R1343" s="506">
        <v>45767.03680555556</v>
      </c>
      <c r="S1343" s="509"/>
      <c r="T1343" s="509"/>
      <c r="U1343" s="163" t="s">
        <v>10755</v>
      </c>
      <c r="V1343" s="510"/>
      <c r="W1343" s="510"/>
      <c r="X1343" s="510"/>
      <c r="Y1343" s="510"/>
      <c r="Z1343" s="510"/>
      <c r="AA1343" s="510"/>
      <c r="AB1343" s="163" t="s">
        <v>10756</v>
      </c>
      <c r="AC1343" s="507">
        <v>9.046263507E9</v>
      </c>
      <c r="AD1343" s="510"/>
      <c r="AE1343" s="509"/>
      <c r="AF1343" s="509"/>
      <c r="AG1343" s="509"/>
      <c r="AH1343" s="509"/>
      <c r="AI1343" s="509"/>
      <c r="AJ1343" s="163" t="s">
        <v>2651</v>
      </c>
      <c r="AK1343" s="509"/>
      <c r="AL1343" s="509"/>
      <c r="AM1343" s="163" t="s">
        <v>10757</v>
      </c>
      <c r="AN1343" s="510"/>
      <c r="AO1343" s="510"/>
      <c r="AP1343" s="509"/>
      <c r="AQ1343" s="509"/>
      <c r="AR1343" s="509"/>
      <c r="AS1343" s="509"/>
      <c r="AT1343" s="163" t="s">
        <v>2653</v>
      </c>
      <c r="AU1343" s="507">
        <v>5901.0</v>
      </c>
      <c r="AV1343" s="507">
        <v>10.0</v>
      </c>
      <c r="AW1343" s="507">
        <v>2026.0</v>
      </c>
      <c r="AX1343" s="163" t="s">
        <v>2730</v>
      </c>
      <c r="AY1343" s="163" t="s">
        <v>4877</v>
      </c>
      <c r="AZ1343" s="163" t="s">
        <v>2655</v>
      </c>
    </row>
    <row r="1344">
      <c r="A1344" s="163" t="s">
        <v>10758</v>
      </c>
      <c r="B1344" s="163" t="s">
        <v>10759</v>
      </c>
      <c r="C1344" s="163" t="s">
        <v>2638</v>
      </c>
      <c r="D1344" s="163" t="s">
        <v>2639</v>
      </c>
      <c r="E1344" s="506">
        <v>45767.02638888889</v>
      </c>
      <c r="F1344" s="507">
        <v>2980.0</v>
      </c>
      <c r="G1344" s="163" t="s">
        <v>2640</v>
      </c>
      <c r="H1344" s="507">
        <v>2980.0</v>
      </c>
      <c r="I1344" s="163" t="s">
        <v>2640</v>
      </c>
      <c r="J1344" s="163" t="s">
        <v>2641</v>
      </c>
      <c r="K1344" s="163" t="s">
        <v>2642</v>
      </c>
      <c r="L1344" s="163" t="s">
        <v>10760</v>
      </c>
      <c r="M1344" s="163" t="s">
        <v>10761</v>
      </c>
      <c r="N1344" s="163" t="s">
        <v>2645</v>
      </c>
      <c r="O1344" s="163" t="s">
        <v>2646</v>
      </c>
      <c r="P1344" s="163" t="s">
        <v>2673</v>
      </c>
      <c r="Q1344" s="163" t="s">
        <v>2648</v>
      </c>
      <c r="R1344" s="506">
        <v>45767.02569444444</v>
      </c>
      <c r="S1344" s="509"/>
      <c r="T1344" s="509"/>
      <c r="U1344" s="163" t="s">
        <v>10762</v>
      </c>
      <c r="V1344" s="510"/>
      <c r="W1344" s="510"/>
      <c r="X1344" s="510"/>
      <c r="Y1344" s="510"/>
      <c r="Z1344" s="510"/>
      <c r="AA1344" s="510"/>
      <c r="AB1344" s="163" t="s">
        <v>10763</v>
      </c>
      <c r="AC1344" s="507">
        <v>9.042102637E9</v>
      </c>
      <c r="AD1344" s="510"/>
      <c r="AE1344" s="509"/>
      <c r="AF1344" s="509"/>
      <c r="AG1344" s="509"/>
      <c r="AH1344" s="509"/>
      <c r="AI1344" s="509"/>
      <c r="AJ1344" s="163" t="s">
        <v>2651</v>
      </c>
      <c r="AK1344" s="509"/>
      <c r="AL1344" s="509"/>
      <c r="AM1344" s="163" t="s">
        <v>10764</v>
      </c>
      <c r="AN1344" s="510"/>
      <c r="AO1344" s="510"/>
      <c r="AP1344" s="509"/>
      <c r="AQ1344" s="509"/>
      <c r="AR1344" s="509"/>
      <c r="AS1344" s="509"/>
      <c r="AT1344" s="163" t="s">
        <v>2653</v>
      </c>
      <c r="AU1344" s="507">
        <v>6746.0</v>
      </c>
      <c r="AV1344" s="507">
        <v>11.0</v>
      </c>
      <c r="AW1344" s="507">
        <v>2030.0</v>
      </c>
      <c r="AX1344" s="163" t="s">
        <v>2677</v>
      </c>
      <c r="AY1344" s="163" t="s">
        <v>2717</v>
      </c>
      <c r="AZ1344" s="163" t="s">
        <v>2655</v>
      </c>
    </row>
    <row r="1345">
      <c r="A1345" s="163" t="s">
        <v>10765</v>
      </c>
      <c r="B1345" s="163" t="s">
        <v>10752</v>
      </c>
      <c r="C1345" s="163" t="s">
        <v>2638</v>
      </c>
      <c r="D1345" s="163" t="s">
        <v>2639</v>
      </c>
      <c r="E1345" s="506">
        <v>45767.01875</v>
      </c>
      <c r="F1345" s="507">
        <v>2980.0</v>
      </c>
      <c r="G1345" s="163" t="s">
        <v>2640</v>
      </c>
      <c r="H1345" s="507">
        <v>2980.0</v>
      </c>
      <c r="I1345" s="163" t="s">
        <v>2640</v>
      </c>
      <c r="J1345" s="163" t="s">
        <v>2641</v>
      </c>
      <c r="K1345" s="163" t="s">
        <v>2642</v>
      </c>
      <c r="L1345" s="163" t="s">
        <v>10753</v>
      </c>
      <c r="M1345" s="163" t="s">
        <v>10766</v>
      </c>
      <c r="N1345" s="163" t="s">
        <v>2645</v>
      </c>
      <c r="O1345" s="163" t="s">
        <v>2646</v>
      </c>
      <c r="P1345" s="163" t="s">
        <v>2647</v>
      </c>
      <c r="Q1345" s="163" t="s">
        <v>2648</v>
      </c>
      <c r="R1345" s="506">
        <v>45767.01875</v>
      </c>
      <c r="S1345" s="509"/>
      <c r="T1345" s="509"/>
      <c r="U1345" s="163" t="s">
        <v>10767</v>
      </c>
      <c r="V1345" s="510"/>
      <c r="W1345" s="510"/>
      <c r="X1345" s="510"/>
      <c r="Y1345" s="510"/>
      <c r="Z1345" s="510"/>
      <c r="AA1345" s="510"/>
      <c r="AB1345" s="163" t="s">
        <v>10756</v>
      </c>
      <c r="AC1345" s="507">
        <v>9.046263507E9</v>
      </c>
      <c r="AD1345" s="510"/>
      <c r="AE1345" s="509"/>
      <c r="AF1345" s="509"/>
      <c r="AG1345" s="509"/>
      <c r="AH1345" s="509"/>
      <c r="AI1345" s="509"/>
      <c r="AJ1345" s="163" t="s">
        <v>2651</v>
      </c>
      <c r="AK1345" s="509"/>
      <c r="AL1345" s="509"/>
      <c r="AM1345" s="163" t="s">
        <v>10757</v>
      </c>
      <c r="AN1345" s="510"/>
      <c r="AO1345" s="509"/>
      <c r="AP1345" s="509"/>
      <c r="AQ1345" s="509"/>
      <c r="AR1345" s="509"/>
      <c r="AS1345" s="509"/>
      <c r="AT1345" s="163" t="s">
        <v>2653</v>
      </c>
      <c r="AU1345" s="507">
        <v>5901.0</v>
      </c>
      <c r="AV1345" s="507">
        <v>10.0</v>
      </c>
      <c r="AW1345" s="507">
        <v>2026.0</v>
      </c>
      <c r="AX1345" s="163" t="s">
        <v>2730</v>
      </c>
      <c r="AY1345" s="163" t="s">
        <v>4877</v>
      </c>
      <c r="AZ1345" s="163" t="s">
        <v>2655</v>
      </c>
    </row>
    <row r="1346">
      <c r="A1346" s="163" t="s">
        <v>10768</v>
      </c>
      <c r="B1346" s="163" t="s">
        <v>10769</v>
      </c>
      <c r="C1346" s="163" t="s">
        <v>2638</v>
      </c>
      <c r="D1346" s="163" t="s">
        <v>2639</v>
      </c>
      <c r="E1346" s="506">
        <v>45767.01527777778</v>
      </c>
      <c r="F1346" s="507">
        <v>2980.0</v>
      </c>
      <c r="G1346" s="163" t="s">
        <v>2640</v>
      </c>
      <c r="H1346" s="507">
        <v>2980.0</v>
      </c>
      <c r="I1346" s="163" t="s">
        <v>2640</v>
      </c>
      <c r="J1346" s="163" t="s">
        <v>2641</v>
      </c>
      <c r="K1346" s="163" t="s">
        <v>2642</v>
      </c>
      <c r="L1346" s="163" t="s">
        <v>10770</v>
      </c>
      <c r="M1346" s="163" t="s">
        <v>10771</v>
      </c>
      <c r="N1346" s="163" t="s">
        <v>2645</v>
      </c>
      <c r="O1346" s="163" t="s">
        <v>2646</v>
      </c>
      <c r="P1346" s="163" t="s">
        <v>2647</v>
      </c>
      <c r="Q1346" s="163" t="s">
        <v>2648</v>
      </c>
      <c r="R1346" s="506">
        <v>45767.01527777778</v>
      </c>
      <c r="S1346" s="509"/>
      <c r="T1346" s="509"/>
      <c r="U1346" s="163" t="s">
        <v>10772</v>
      </c>
      <c r="V1346" s="510"/>
      <c r="W1346" s="510"/>
      <c r="X1346" s="510"/>
      <c r="Y1346" s="510"/>
      <c r="Z1346" s="510"/>
      <c r="AA1346" s="510"/>
      <c r="AB1346" s="163" t="s">
        <v>10773</v>
      </c>
      <c r="AC1346" s="507">
        <v>9.015193878E9</v>
      </c>
      <c r="AD1346" s="510"/>
      <c r="AE1346" s="510"/>
      <c r="AF1346" s="509"/>
      <c r="AG1346" s="509"/>
      <c r="AH1346" s="509"/>
      <c r="AI1346" s="509"/>
      <c r="AJ1346" s="163" t="s">
        <v>2651</v>
      </c>
      <c r="AK1346" s="509"/>
      <c r="AL1346" s="509"/>
      <c r="AM1346" s="163" t="s">
        <v>10774</v>
      </c>
      <c r="AN1346" s="510"/>
      <c r="AO1346" s="509"/>
      <c r="AP1346" s="509"/>
      <c r="AQ1346" s="509"/>
      <c r="AR1346" s="509"/>
      <c r="AS1346" s="509"/>
      <c r="AT1346" s="163" t="s">
        <v>2653</v>
      </c>
      <c r="AU1346" s="507">
        <v>1011.0</v>
      </c>
      <c r="AV1346" s="507">
        <v>8.0</v>
      </c>
      <c r="AW1346" s="507">
        <v>2026.0</v>
      </c>
      <c r="AX1346" s="163" t="s">
        <v>2730</v>
      </c>
      <c r="AY1346" s="163" t="s">
        <v>5889</v>
      </c>
      <c r="AZ1346" s="163" t="s">
        <v>2655</v>
      </c>
    </row>
    <row r="1347">
      <c r="A1347" s="163" t="s">
        <v>10775</v>
      </c>
      <c r="B1347" s="163" t="s">
        <v>10776</v>
      </c>
      <c r="C1347" s="163" t="s">
        <v>2638</v>
      </c>
      <c r="D1347" s="163" t="s">
        <v>2639</v>
      </c>
      <c r="E1347" s="506">
        <v>45767.00833333333</v>
      </c>
      <c r="F1347" s="507">
        <v>9800.0</v>
      </c>
      <c r="G1347" s="163" t="s">
        <v>2640</v>
      </c>
      <c r="H1347" s="507">
        <v>9800.0</v>
      </c>
      <c r="I1347" s="163" t="s">
        <v>2640</v>
      </c>
      <c r="J1347" s="163" t="s">
        <v>2641</v>
      </c>
      <c r="K1347" s="163" t="s">
        <v>2642</v>
      </c>
      <c r="L1347" s="163" t="s">
        <v>10777</v>
      </c>
      <c r="M1347" s="163" t="s">
        <v>10778</v>
      </c>
      <c r="N1347" s="163" t="s">
        <v>2645</v>
      </c>
      <c r="O1347" s="163" t="s">
        <v>2646</v>
      </c>
      <c r="P1347" s="163" t="s">
        <v>2660</v>
      </c>
      <c r="Q1347" s="163" t="s">
        <v>2648</v>
      </c>
      <c r="R1347" s="506">
        <v>45767.00833333333</v>
      </c>
      <c r="S1347" s="509"/>
      <c r="T1347" s="509"/>
      <c r="U1347" s="163" t="s">
        <v>10779</v>
      </c>
      <c r="V1347" s="510"/>
      <c r="W1347" s="510"/>
      <c r="X1347" s="510"/>
      <c r="Y1347" s="510"/>
      <c r="Z1347" s="510"/>
      <c r="AA1347" s="510"/>
      <c r="AB1347" s="163" t="s">
        <v>10780</v>
      </c>
      <c r="AC1347" s="507">
        <v>9.073705707E9</v>
      </c>
      <c r="AD1347" s="510"/>
      <c r="AE1347" s="510"/>
      <c r="AF1347" s="509"/>
      <c r="AG1347" s="509"/>
      <c r="AH1347" s="509"/>
      <c r="AI1347" s="509"/>
      <c r="AJ1347" s="163" t="s">
        <v>2651</v>
      </c>
      <c r="AK1347" s="509"/>
      <c r="AL1347" s="509"/>
      <c r="AM1347" s="163" t="s">
        <v>10781</v>
      </c>
      <c r="AN1347" s="510"/>
      <c r="AO1347" s="509"/>
      <c r="AP1347" s="509"/>
      <c r="AQ1347" s="509"/>
      <c r="AR1347" s="509"/>
      <c r="AS1347" s="509"/>
      <c r="AT1347" s="163" t="s">
        <v>2653</v>
      </c>
      <c r="AU1347" s="507">
        <v>5004.0</v>
      </c>
      <c r="AV1347" s="507">
        <v>9.0</v>
      </c>
      <c r="AW1347" s="507">
        <v>2027.0</v>
      </c>
      <c r="AX1347" s="163" t="s">
        <v>2664</v>
      </c>
      <c r="AY1347" s="163" t="s">
        <v>10782</v>
      </c>
      <c r="AZ1347" s="163" t="s">
        <v>4172</v>
      </c>
    </row>
    <row r="1348">
      <c r="A1348" s="163" t="s">
        <v>10783</v>
      </c>
      <c r="B1348" s="163" t="s">
        <v>10784</v>
      </c>
      <c r="C1348" s="163" t="s">
        <v>2638</v>
      </c>
      <c r="D1348" s="163" t="s">
        <v>2639</v>
      </c>
      <c r="E1348" s="506">
        <v>45767.00486111111</v>
      </c>
      <c r="F1348" s="507">
        <v>2980.0</v>
      </c>
      <c r="G1348" s="163" t="s">
        <v>2640</v>
      </c>
      <c r="H1348" s="507">
        <v>2980.0</v>
      </c>
      <c r="I1348" s="163" t="s">
        <v>2640</v>
      </c>
      <c r="J1348" s="163" t="s">
        <v>2641</v>
      </c>
      <c r="K1348" s="163" t="s">
        <v>2642</v>
      </c>
      <c r="L1348" s="163" t="s">
        <v>10785</v>
      </c>
      <c r="M1348" s="163" t="s">
        <v>10786</v>
      </c>
      <c r="N1348" s="163" t="s">
        <v>2645</v>
      </c>
      <c r="O1348" s="163" t="s">
        <v>2646</v>
      </c>
      <c r="P1348" s="163" t="s">
        <v>2673</v>
      </c>
      <c r="Q1348" s="163" t="s">
        <v>2648</v>
      </c>
      <c r="R1348" s="506">
        <v>45767.00208333333</v>
      </c>
      <c r="S1348" s="509"/>
      <c r="T1348" s="509"/>
      <c r="U1348" s="163" t="s">
        <v>10787</v>
      </c>
      <c r="V1348" s="510"/>
      <c r="W1348" s="510"/>
      <c r="X1348" s="510"/>
      <c r="Y1348" s="510"/>
      <c r="Z1348" s="510"/>
      <c r="AA1348" s="510"/>
      <c r="AB1348" s="163" t="s">
        <v>10788</v>
      </c>
      <c r="AC1348" s="507">
        <v>8.079833028E9</v>
      </c>
      <c r="AD1348" s="510"/>
      <c r="AE1348" s="509"/>
      <c r="AF1348" s="509"/>
      <c r="AG1348" s="509"/>
      <c r="AH1348" s="509"/>
      <c r="AI1348" s="509"/>
      <c r="AJ1348" s="163" t="s">
        <v>2651</v>
      </c>
      <c r="AK1348" s="509"/>
      <c r="AL1348" s="509"/>
      <c r="AM1348" s="163" t="s">
        <v>10789</v>
      </c>
      <c r="AN1348" s="510"/>
      <c r="AO1348" s="510"/>
      <c r="AP1348" s="509"/>
      <c r="AQ1348" s="509"/>
      <c r="AR1348" s="509"/>
      <c r="AS1348" s="509"/>
      <c r="AT1348" s="163" t="s">
        <v>2653</v>
      </c>
      <c r="AU1348" s="507">
        <v>5003.0</v>
      </c>
      <c r="AV1348" s="507">
        <v>2.0</v>
      </c>
      <c r="AW1348" s="507">
        <v>2030.0</v>
      </c>
      <c r="AX1348" s="163" t="s">
        <v>2687</v>
      </c>
      <c r="AY1348" s="163" t="s">
        <v>3763</v>
      </c>
      <c r="AZ1348" s="163" t="s">
        <v>2655</v>
      </c>
    </row>
    <row r="1349">
      <c r="A1349" s="163" t="s">
        <v>10790</v>
      </c>
      <c r="B1349" s="163" t="s">
        <v>10791</v>
      </c>
      <c r="C1349" s="163" t="s">
        <v>2638</v>
      </c>
      <c r="D1349" s="163" t="s">
        <v>2639</v>
      </c>
      <c r="E1349" s="506">
        <v>45767.004166666666</v>
      </c>
      <c r="F1349" s="507">
        <v>550000.0</v>
      </c>
      <c r="G1349" s="163" t="s">
        <v>2640</v>
      </c>
      <c r="H1349" s="507">
        <v>550000.0</v>
      </c>
      <c r="I1349" s="163" t="s">
        <v>2640</v>
      </c>
      <c r="J1349" s="163" t="s">
        <v>2641</v>
      </c>
      <c r="K1349" s="163" t="s">
        <v>2642</v>
      </c>
      <c r="L1349" s="163" t="s">
        <v>10792</v>
      </c>
      <c r="M1349" s="163" t="s">
        <v>10792</v>
      </c>
      <c r="N1349" s="163" t="s">
        <v>2645</v>
      </c>
      <c r="O1349" s="163" t="s">
        <v>2646</v>
      </c>
      <c r="P1349" s="163" t="s">
        <v>2660</v>
      </c>
      <c r="Q1349" s="163" t="s">
        <v>2648</v>
      </c>
      <c r="R1349" s="506">
        <v>45767.004166666666</v>
      </c>
      <c r="S1349" s="509"/>
      <c r="T1349" s="509"/>
      <c r="U1349" s="163" t="s">
        <v>10793</v>
      </c>
      <c r="V1349" s="510"/>
      <c r="W1349" s="510"/>
      <c r="X1349" s="510"/>
      <c r="Y1349" s="510"/>
      <c r="Z1349" s="510"/>
      <c r="AA1349" s="510"/>
      <c r="AB1349" s="163" t="s">
        <v>10794</v>
      </c>
      <c r="AC1349" s="507">
        <v>9.049680303E9</v>
      </c>
      <c r="AD1349" s="163" t="s">
        <v>10795</v>
      </c>
      <c r="AE1349" s="507">
        <v>550000.0</v>
      </c>
      <c r="AF1349" s="163" t="s">
        <v>2640</v>
      </c>
      <c r="AG1349" s="163" t="s">
        <v>2798</v>
      </c>
      <c r="AH1349" s="509"/>
      <c r="AI1349" s="509"/>
      <c r="AJ1349" s="163" t="s">
        <v>2651</v>
      </c>
      <c r="AK1349" s="514">
        <v>45797.0</v>
      </c>
      <c r="AL1349" s="506">
        <v>45767.004166666666</v>
      </c>
      <c r="AM1349" s="163" t="s">
        <v>10796</v>
      </c>
      <c r="AN1349" s="510"/>
      <c r="AO1349" s="509"/>
      <c r="AP1349" s="509"/>
      <c r="AQ1349" s="509"/>
      <c r="AR1349" s="509"/>
      <c r="AS1349" s="509"/>
      <c r="AT1349" s="163" t="s">
        <v>2653</v>
      </c>
      <c r="AU1349" s="507">
        <v>1001.0</v>
      </c>
      <c r="AV1349" s="507">
        <v>6.0</v>
      </c>
      <c r="AW1349" s="507">
        <v>2028.0</v>
      </c>
      <c r="AX1349" s="163" t="s">
        <v>2664</v>
      </c>
      <c r="AY1349" s="163" t="s">
        <v>3133</v>
      </c>
      <c r="AZ1349" s="163" t="s">
        <v>2655</v>
      </c>
    </row>
    <row r="1350">
      <c r="A1350" s="163" t="s">
        <v>10797</v>
      </c>
      <c r="B1350" s="163" t="s">
        <v>10776</v>
      </c>
      <c r="C1350" s="163" t="s">
        <v>2638</v>
      </c>
      <c r="D1350" s="163" t="s">
        <v>2639</v>
      </c>
      <c r="E1350" s="506">
        <v>45767.001388888886</v>
      </c>
      <c r="F1350" s="507">
        <v>2980.0</v>
      </c>
      <c r="G1350" s="163" t="s">
        <v>2640</v>
      </c>
      <c r="H1350" s="507">
        <v>2980.0</v>
      </c>
      <c r="I1350" s="163" t="s">
        <v>2640</v>
      </c>
      <c r="J1350" s="163" t="s">
        <v>2641</v>
      </c>
      <c r="K1350" s="163" t="s">
        <v>2642</v>
      </c>
      <c r="L1350" s="163" t="s">
        <v>10777</v>
      </c>
      <c r="M1350" s="163" t="s">
        <v>10798</v>
      </c>
      <c r="N1350" s="163" t="s">
        <v>2645</v>
      </c>
      <c r="O1350" s="163" t="s">
        <v>2646</v>
      </c>
      <c r="P1350" s="163" t="s">
        <v>2660</v>
      </c>
      <c r="Q1350" s="163" t="s">
        <v>2648</v>
      </c>
      <c r="R1350" s="506">
        <v>45767.001388888886</v>
      </c>
      <c r="S1350" s="509"/>
      <c r="T1350" s="509"/>
      <c r="U1350" s="163" t="s">
        <v>10799</v>
      </c>
      <c r="V1350" s="510"/>
      <c r="W1350" s="510"/>
      <c r="X1350" s="510"/>
      <c r="Y1350" s="510"/>
      <c r="Z1350" s="510"/>
      <c r="AA1350" s="510"/>
      <c r="AB1350" s="163" t="s">
        <v>10780</v>
      </c>
      <c r="AC1350" s="507">
        <v>9.073705707E9</v>
      </c>
      <c r="AD1350" s="510"/>
      <c r="AE1350" s="509"/>
      <c r="AF1350" s="509"/>
      <c r="AG1350" s="509"/>
      <c r="AH1350" s="509"/>
      <c r="AI1350" s="509"/>
      <c r="AJ1350" s="163" t="s">
        <v>2651</v>
      </c>
      <c r="AK1350" s="509"/>
      <c r="AL1350" s="509"/>
      <c r="AM1350" s="163" t="s">
        <v>10781</v>
      </c>
      <c r="AN1350" s="510"/>
      <c r="AO1350" s="510"/>
      <c r="AP1350" s="509"/>
      <c r="AQ1350" s="509"/>
      <c r="AR1350" s="509"/>
      <c r="AS1350" s="509"/>
      <c r="AT1350" s="163" t="s">
        <v>2653</v>
      </c>
      <c r="AU1350" s="507">
        <v>5004.0</v>
      </c>
      <c r="AV1350" s="507">
        <v>9.0</v>
      </c>
      <c r="AW1350" s="507">
        <v>2027.0</v>
      </c>
      <c r="AX1350" s="163" t="s">
        <v>2664</v>
      </c>
      <c r="AY1350" s="163" t="s">
        <v>10782</v>
      </c>
      <c r="AZ1350" s="163" t="s">
        <v>4172</v>
      </c>
    </row>
    <row r="1351">
      <c r="A1351" s="163" t="s">
        <v>10800</v>
      </c>
      <c r="B1351" s="163" t="s">
        <v>10801</v>
      </c>
      <c r="C1351" s="163" t="s">
        <v>2638</v>
      </c>
      <c r="D1351" s="163" t="s">
        <v>2639</v>
      </c>
      <c r="E1351" s="506">
        <v>45767.00069444445</v>
      </c>
      <c r="F1351" s="507">
        <v>2980.0</v>
      </c>
      <c r="G1351" s="163" t="s">
        <v>2640</v>
      </c>
      <c r="H1351" s="507">
        <v>2980.0</v>
      </c>
      <c r="I1351" s="163" t="s">
        <v>2640</v>
      </c>
      <c r="J1351" s="163" t="s">
        <v>2641</v>
      </c>
      <c r="K1351" s="163" t="s">
        <v>2642</v>
      </c>
      <c r="L1351" s="163" t="s">
        <v>10802</v>
      </c>
      <c r="M1351" s="163" t="s">
        <v>10803</v>
      </c>
      <c r="N1351" s="163" t="s">
        <v>2645</v>
      </c>
      <c r="O1351" s="163" t="s">
        <v>2646</v>
      </c>
      <c r="P1351" s="163" t="s">
        <v>2673</v>
      </c>
      <c r="Q1351" s="163" t="s">
        <v>2648</v>
      </c>
      <c r="R1351" s="506">
        <v>45766.99930555555</v>
      </c>
      <c r="S1351" s="509"/>
      <c r="T1351" s="509"/>
      <c r="U1351" s="163" t="s">
        <v>10804</v>
      </c>
      <c r="V1351" s="510"/>
      <c r="W1351" s="510"/>
      <c r="X1351" s="510"/>
      <c r="Y1351" s="510"/>
      <c r="Z1351" s="510"/>
      <c r="AA1351" s="510"/>
      <c r="AB1351" s="163" t="s">
        <v>10805</v>
      </c>
      <c r="AC1351" s="507">
        <v>7.044905352E9</v>
      </c>
      <c r="AD1351" s="510"/>
      <c r="AE1351" s="509"/>
      <c r="AF1351" s="509"/>
      <c r="AG1351" s="509"/>
      <c r="AH1351" s="509"/>
      <c r="AI1351" s="509"/>
      <c r="AJ1351" s="163" t="s">
        <v>2651</v>
      </c>
      <c r="AK1351" s="509"/>
      <c r="AL1351" s="509"/>
      <c r="AM1351" s="163" t="s">
        <v>10806</v>
      </c>
      <c r="AN1351" s="510"/>
      <c r="AO1351" s="510"/>
      <c r="AP1351" s="509"/>
      <c r="AQ1351" s="509"/>
      <c r="AR1351" s="509"/>
      <c r="AS1351" s="509"/>
      <c r="AT1351" s="163" t="s">
        <v>2653</v>
      </c>
      <c r="AU1351" s="507">
        <v>5305.0</v>
      </c>
      <c r="AV1351" s="507">
        <v>5.0</v>
      </c>
      <c r="AW1351" s="507">
        <v>2026.0</v>
      </c>
      <c r="AX1351" s="163" t="s">
        <v>2677</v>
      </c>
      <c r="AY1351" s="163" t="s">
        <v>2678</v>
      </c>
      <c r="AZ1351" s="163" t="s">
        <v>2655</v>
      </c>
    </row>
    <row r="1352">
      <c r="A1352" s="163" t="s">
        <v>10807</v>
      </c>
      <c r="B1352" s="163" t="s">
        <v>10808</v>
      </c>
      <c r="C1352" s="163" t="s">
        <v>2638</v>
      </c>
      <c r="D1352" s="163" t="s">
        <v>2639</v>
      </c>
      <c r="E1352" s="506">
        <v>45766.89722222222</v>
      </c>
      <c r="F1352" s="507">
        <v>2980.0</v>
      </c>
      <c r="G1352" s="163" t="s">
        <v>2640</v>
      </c>
      <c r="H1352" s="507">
        <v>2980.0</v>
      </c>
      <c r="I1352" s="163" t="s">
        <v>2640</v>
      </c>
      <c r="J1352" s="163" t="s">
        <v>2641</v>
      </c>
      <c r="K1352" s="163" t="s">
        <v>2642</v>
      </c>
      <c r="L1352" s="163" t="s">
        <v>10809</v>
      </c>
      <c r="M1352" s="163" t="s">
        <v>10810</v>
      </c>
      <c r="N1352" s="163" t="s">
        <v>2645</v>
      </c>
      <c r="O1352" s="163" t="s">
        <v>2646</v>
      </c>
      <c r="P1352" s="163" t="s">
        <v>2673</v>
      </c>
      <c r="Q1352" s="163" t="s">
        <v>2648</v>
      </c>
      <c r="R1352" s="506">
        <v>45766.89513888889</v>
      </c>
      <c r="S1352" s="509"/>
      <c r="T1352" s="509"/>
      <c r="U1352" s="163" t="s">
        <v>10811</v>
      </c>
      <c r="V1352" s="510"/>
      <c r="W1352" s="510"/>
      <c r="X1352" s="510"/>
      <c r="Y1352" s="510"/>
      <c r="Z1352" s="510"/>
      <c r="AA1352" s="510"/>
      <c r="AB1352" s="163" t="s">
        <v>10812</v>
      </c>
      <c r="AC1352" s="507">
        <v>8.052674227E9</v>
      </c>
      <c r="AD1352" s="510"/>
      <c r="AE1352" s="509"/>
      <c r="AF1352" s="509"/>
      <c r="AG1352" s="509"/>
      <c r="AH1352" s="509"/>
      <c r="AI1352" s="509"/>
      <c r="AJ1352" s="163" t="s">
        <v>2651</v>
      </c>
      <c r="AK1352" s="509"/>
      <c r="AL1352" s="509"/>
      <c r="AM1352" s="163" t="s">
        <v>10813</v>
      </c>
      <c r="AN1352" s="510"/>
      <c r="AO1352" s="509"/>
      <c r="AP1352" s="509"/>
      <c r="AQ1352" s="509"/>
      <c r="AR1352" s="509"/>
      <c r="AS1352" s="509"/>
      <c r="AT1352" s="163" t="s">
        <v>2653</v>
      </c>
      <c r="AU1352" s="507">
        <v>4237.0</v>
      </c>
      <c r="AV1352" s="507">
        <v>8.0</v>
      </c>
      <c r="AW1352" s="507">
        <v>2025.0</v>
      </c>
      <c r="AX1352" s="163" t="s">
        <v>2677</v>
      </c>
      <c r="AY1352" s="163" t="s">
        <v>2678</v>
      </c>
      <c r="AZ1352" s="163" t="s">
        <v>2655</v>
      </c>
    </row>
    <row r="1353">
      <c r="A1353" s="163" t="s">
        <v>10814</v>
      </c>
      <c r="B1353" s="163" t="s">
        <v>10815</v>
      </c>
      <c r="C1353" s="163" t="s">
        <v>2638</v>
      </c>
      <c r="D1353" s="163" t="s">
        <v>2639</v>
      </c>
      <c r="E1353" s="506">
        <v>45766.870833333334</v>
      </c>
      <c r="F1353" s="507">
        <v>2980.0</v>
      </c>
      <c r="G1353" s="163" t="s">
        <v>2640</v>
      </c>
      <c r="H1353" s="507">
        <v>2980.0</v>
      </c>
      <c r="I1353" s="163" t="s">
        <v>2640</v>
      </c>
      <c r="J1353" s="163" t="s">
        <v>2641</v>
      </c>
      <c r="K1353" s="163" t="s">
        <v>2642</v>
      </c>
      <c r="L1353" s="163" t="s">
        <v>10816</v>
      </c>
      <c r="M1353" s="163" t="s">
        <v>10817</v>
      </c>
      <c r="N1353" s="163" t="s">
        <v>2645</v>
      </c>
      <c r="O1353" s="163" t="s">
        <v>2646</v>
      </c>
      <c r="P1353" s="163" t="s">
        <v>2673</v>
      </c>
      <c r="Q1353" s="163" t="s">
        <v>2648</v>
      </c>
      <c r="R1353" s="506">
        <v>45766.86944444444</v>
      </c>
      <c r="S1353" s="509"/>
      <c r="T1353" s="509"/>
      <c r="U1353" s="163" t="s">
        <v>10818</v>
      </c>
      <c r="V1353" s="510"/>
      <c r="W1353" s="510"/>
      <c r="X1353" s="510"/>
      <c r="Y1353" s="510"/>
      <c r="Z1353" s="510"/>
      <c r="AA1353" s="510"/>
      <c r="AB1353" s="163" t="s">
        <v>10819</v>
      </c>
      <c r="AC1353" s="507">
        <v>9.096166526E9</v>
      </c>
      <c r="AD1353" s="510"/>
      <c r="AE1353" s="509"/>
      <c r="AF1353" s="509"/>
      <c r="AG1353" s="509"/>
      <c r="AH1353" s="509"/>
      <c r="AI1353" s="509"/>
      <c r="AJ1353" s="163" t="s">
        <v>2651</v>
      </c>
      <c r="AK1353" s="509"/>
      <c r="AL1353" s="509"/>
      <c r="AM1353" s="163" t="s">
        <v>10820</v>
      </c>
      <c r="AN1353" s="510"/>
      <c r="AO1353" s="509"/>
      <c r="AP1353" s="509"/>
      <c r="AQ1353" s="509"/>
      <c r="AR1353" s="509"/>
      <c r="AS1353" s="509"/>
      <c r="AT1353" s="163" t="s">
        <v>2653</v>
      </c>
      <c r="AU1353" s="507">
        <v>4015.0</v>
      </c>
      <c r="AV1353" s="507">
        <v>3.0</v>
      </c>
      <c r="AW1353" s="507">
        <v>2030.0</v>
      </c>
      <c r="AX1353" s="163" t="s">
        <v>2677</v>
      </c>
      <c r="AY1353" s="163" t="s">
        <v>2779</v>
      </c>
      <c r="AZ1353" s="163" t="s">
        <v>2655</v>
      </c>
    </row>
    <row r="1354">
      <c r="A1354" s="163" t="s">
        <v>10821</v>
      </c>
      <c r="B1354" s="163" t="s">
        <v>10822</v>
      </c>
      <c r="C1354" s="163" t="s">
        <v>2638</v>
      </c>
      <c r="D1354" s="163" t="s">
        <v>2639</v>
      </c>
      <c r="E1354" s="506">
        <v>45766.850694444445</v>
      </c>
      <c r="F1354" s="507">
        <v>9800.0</v>
      </c>
      <c r="G1354" s="163" t="s">
        <v>2640</v>
      </c>
      <c r="H1354" s="507">
        <v>9800.0</v>
      </c>
      <c r="I1354" s="163" t="s">
        <v>2640</v>
      </c>
      <c r="J1354" s="163" t="s">
        <v>2641</v>
      </c>
      <c r="K1354" s="163" t="s">
        <v>2642</v>
      </c>
      <c r="L1354" s="163" t="s">
        <v>10823</v>
      </c>
      <c r="M1354" s="163" t="s">
        <v>10824</v>
      </c>
      <c r="N1354" s="163" t="s">
        <v>2645</v>
      </c>
      <c r="O1354" s="163" t="s">
        <v>2646</v>
      </c>
      <c r="P1354" s="163" t="s">
        <v>2673</v>
      </c>
      <c r="Q1354" s="163" t="s">
        <v>2648</v>
      </c>
      <c r="R1354" s="506">
        <v>45766.84930555556</v>
      </c>
      <c r="S1354" s="509"/>
      <c r="T1354" s="509"/>
      <c r="U1354" s="163" t="s">
        <v>10825</v>
      </c>
      <c r="V1354" s="510"/>
      <c r="W1354" s="510"/>
      <c r="X1354" s="510"/>
      <c r="Y1354" s="510"/>
      <c r="Z1354" s="510"/>
      <c r="AA1354" s="510"/>
      <c r="AB1354" s="163" t="s">
        <v>10826</v>
      </c>
      <c r="AC1354" s="507">
        <v>8.016425089E9</v>
      </c>
      <c r="AD1354" s="510"/>
      <c r="AE1354" s="509"/>
      <c r="AF1354" s="509"/>
      <c r="AG1354" s="509"/>
      <c r="AH1354" s="509"/>
      <c r="AI1354" s="509"/>
      <c r="AJ1354" s="163" t="s">
        <v>2651</v>
      </c>
      <c r="AK1354" s="509"/>
      <c r="AL1354" s="509"/>
      <c r="AM1354" s="163" t="s">
        <v>10827</v>
      </c>
      <c r="AN1354" s="510"/>
      <c r="AO1354" s="510"/>
      <c r="AP1354" s="509"/>
      <c r="AQ1354" s="509"/>
      <c r="AR1354" s="509"/>
      <c r="AS1354" s="509"/>
      <c r="AT1354" s="163" t="s">
        <v>2653</v>
      </c>
      <c r="AU1354" s="507">
        <v>4987.0</v>
      </c>
      <c r="AV1354" s="507">
        <v>1.0</v>
      </c>
      <c r="AW1354" s="507">
        <v>2029.0</v>
      </c>
      <c r="AX1354" s="163" t="s">
        <v>2687</v>
      </c>
      <c r="AY1354" s="163" t="s">
        <v>2800</v>
      </c>
      <c r="AZ1354" s="163" t="s">
        <v>2655</v>
      </c>
    </row>
    <row r="1355">
      <c r="A1355" s="163" t="s">
        <v>9140</v>
      </c>
      <c r="B1355" s="163" t="s">
        <v>9141</v>
      </c>
      <c r="C1355" s="163" t="s">
        <v>2638</v>
      </c>
      <c r="D1355" s="163" t="s">
        <v>2639</v>
      </c>
      <c r="E1355" s="506">
        <v>45766.84861111111</v>
      </c>
      <c r="F1355" s="507">
        <v>9800.0</v>
      </c>
      <c r="G1355" s="163" t="s">
        <v>2640</v>
      </c>
      <c r="H1355" s="507">
        <v>9800.0</v>
      </c>
      <c r="I1355" s="163" t="s">
        <v>2640</v>
      </c>
      <c r="J1355" s="163" t="s">
        <v>2641</v>
      </c>
      <c r="K1355" s="163" t="s">
        <v>2642</v>
      </c>
      <c r="L1355" s="163" t="s">
        <v>9142</v>
      </c>
      <c r="M1355" s="163" t="s">
        <v>9143</v>
      </c>
      <c r="N1355" s="163" t="s">
        <v>2645</v>
      </c>
      <c r="O1355" s="163" t="s">
        <v>2646</v>
      </c>
      <c r="P1355" s="163" t="s">
        <v>2673</v>
      </c>
      <c r="Q1355" s="163" t="s">
        <v>2648</v>
      </c>
      <c r="R1355" s="506">
        <v>45766.847916666666</v>
      </c>
      <c r="S1355" s="509"/>
      <c r="T1355" s="509"/>
      <c r="U1355" s="163" t="s">
        <v>9144</v>
      </c>
      <c r="V1355" s="510"/>
      <c r="W1355" s="510"/>
      <c r="X1355" s="510"/>
      <c r="Y1355" s="510"/>
      <c r="Z1355" s="510"/>
      <c r="AA1355" s="510"/>
      <c r="AB1355" s="163" t="s">
        <v>9145</v>
      </c>
      <c r="AC1355" s="507">
        <v>9.090977357E9</v>
      </c>
      <c r="AD1355" s="509"/>
      <c r="AE1355" s="509"/>
      <c r="AF1355" s="509"/>
      <c r="AG1355" s="509"/>
      <c r="AH1355" s="509"/>
      <c r="AI1355" s="509"/>
      <c r="AJ1355" s="163" t="s">
        <v>2651</v>
      </c>
      <c r="AK1355" s="509"/>
      <c r="AL1355" s="509"/>
      <c r="AM1355" s="163" t="s">
        <v>9146</v>
      </c>
      <c r="AN1355" s="510"/>
      <c r="AO1355" s="510"/>
      <c r="AP1355" s="509"/>
      <c r="AQ1355" s="509"/>
      <c r="AR1355" s="509"/>
      <c r="AS1355" s="509"/>
      <c r="AT1355" s="163" t="s">
        <v>2653</v>
      </c>
      <c r="AU1355" s="507">
        <v>114.0</v>
      </c>
      <c r="AV1355" s="507">
        <v>6.0</v>
      </c>
      <c r="AW1355" s="507">
        <v>2027.0</v>
      </c>
      <c r="AX1355" s="163" t="s">
        <v>2677</v>
      </c>
      <c r="AY1355" s="163" t="s">
        <v>3763</v>
      </c>
      <c r="AZ1355" s="163" t="s">
        <v>2655</v>
      </c>
    </row>
    <row r="1356">
      <c r="A1356" s="163" t="s">
        <v>10828</v>
      </c>
      <c r="B1356" s="163" t="s">
        <v>10822</v>
      </c>
      <c r="C1356" s="163" t="s">
        <v>2638</v>
      </c>
      <c r="D1356" s="163" t="s">
        <v>2639</v>
      </c>
      <c r="E1356" s="506">
        <v>45766.845138888886</v>
      </c>
      <c r="F1356" s="507">
        <v>2980.0</v>
      </c>
      <c r="G1356" s="163" t="s">
        <v>2640</v>
      </c>
      <c r="H1356" s="507">
        <v>2980.0</v>
      </c>
      <c r="I1356" s="163" t="s">
        <v>2640</v>
      </c>
      <c r="J1356" s="163" t="s">
        <v>2641</v>
      </c>
      <c r="K1356" s="163" t="s">
        <v>2642</v>
      </c>
      <c r="L1356" s="163" t="s">
        <v>10823</v>
      </c>
      <c r="M1356" s="163" t="s">
        <v>10829</v>
      </c>
      <c r="N1356" s="163" t="s">
        <v>2645</v>
      </c>
      <c r="O1356" s="163" t="s">
        <v>2646</v>
      </c>
      <c r="P1356" s="163" t="s">
        <v>2673</v>
      </c>
      <c r="Q1356" s="163" t="s">
        <v>2648</v>
      </c>
      <c r="R1356" s="506">
        <v>45766.84375</v>
      </c>
      <c r="S1356" s="509"/>
      <c r="T1356" s="509"/>
      <c r="U1356" s="163" t="s">
        <v>10830</v>
      </c>
      <c r="V1356" s="510"/>
      <c r="W1356" s="509"/>
      <c r="X1356" s="510"/>
      <c r="Y1356" s="510"/>
      <c r="Z1356" s="510"/>
      <c r="AA1356" s="510"/>
      <c r="AB1356" s="163" t="s">
        <v>10826</v>
      </c>
      <c r="AC1356" s="507">
        <v>8.016425089E9</v>
      </c>
      <c r="AD1356" s="510"/>
      <c r="AE1356" s="510"/>
      <c r="AF1356" s="509"/>
      <c r="AG1356" s="509"/>
      <c r="AH1356" s="509"/>
      <c r="AI1356" s="509"/>
      <c r="AJ1356" s="163" t="s">
        <v>2651</v>
      </c>
      <c r="AK1356" s="509"/>
      <c r="AL1356" s="509"/>
      <c r="AM1356" s="163" t="s">
        <v>10827</v>
      </c>
      <c r="AN1356" s="510"/>
      <c r="AO1356" s="509"/>
      <c r="AP1356" s="509"/>
      <c r="AQ1356" s="509"/>
      <c r="AR1356" s="509"/>
      <c r="AS1356" s="509"/>
      <c r="AT1356" s="163" t="s">
        <v>2653</v>
      </c>
      <c r="AU1356" s="507">
        <v>4987.0</v>
      </c>
      <c r="AV1356" s="507">
        <v>1.0</v>
      </c>
      <c r="AW1356" s="507">
        <v>2029.0</v>
      </c>
      <c r="AX1356" s="163" t="s">
        <v>2687</v>
      </c>
      <c r="AY1356" s="163" t="s">
        <v>2800</v>
      </c>
      <c r="AZ1356" s="163" t="s">
        <v>2655</v>
      </c>
    </row>
    <row r="1357">
      <c r="A1357" s="163" t="s">
        <v>10831</v>
      </c>
      <c r="B1357" s="163" t="s">
        <v>10832</v>
      </c>
      <c r="C1357" s="163" t="s">
        <v>2638</v>
      </c>
      <c r="D1357" s="163" t="s">
        <v>2639</v>
      </c>
      <c r="E1357" s="506">
        <v>45766.839583333334</v>
      </c>
      <c r="F1357" s="507">
        <v>2980.0</v>
      </c>
      <c r="G1357" s="163" t="s">
        <v>2640</v>
      </c>
      <c r="H1357" s="507">
        <v>2980.0</v>
      </c>
      <c r="I1357" s="163" t="s">
        <v>2640</v>
      </c>
      <c r="J1357" s="163" t="s">
        <v>2641</v>
      </c>
      <c r="K1357" s="163" t="s">
        <v>2642</v>
      </c>
      <c r="L1357" s="163" t="s">
        <v>10833</v>
      </c>
      <c r="M1357" s="163" t="s">
        <v>10834</v>
      </c>
      <c r="N1357" s="163" t="s">
        <v>2645</v>
      </c>
      <c r="O1357" s="163" t="s">
        <v>2646</v>
      </c>
      <c r="P1357" s="163" t="s">
        <v>2673</v>
      </c>
      <c r="Q1357" s="163" t="s">
        <v>2852</v>
      </c>
      <c r="R1357" s="506">
        <v>45762.6</v>
      </c>
      <c r="S1357" s="509"/>
      <c r="T1357" s="509"/>
      <c r="U1357" s="163" t="s">
        <v>10835</v>
      </c>
      <c r="V1357" s="506">
        <v>45766.83888888889</v>
      </c>
      <c r="W1357" s="163" t="s">
        <v>2795</v>
      </c>
      <c r="X1357" s="163" t="s">
        <v>2796</v>
      </c>
      <c r="Y1357" s="507">
        <v>2980.0</v>
      </c>
      <c r="Z1357" s="163" t="s">
        <v>2640</v>
      </c>
      <c r="AA1357" s="163" t="s">
        <v>2641</v>
      </c>
      <c r="AB1357" s="163" t="s">
        <v>10836</v>
      </c>
      <c r="AC1357" s="507">
        <v>8.09140844E9</v>
      </c>
      <c r="AD1357" s="510"/>
      <c r="AE1357" s="509"/>
      <c r="AF1357" s="509"/>
      <c r="AG1357" s="509"/>
      <c r="AH1357" s="509"/>
      <c r="AI1357" s="509"/>
      <c r="AJ1357" s="163" t="s">
        <v>2651</v>
      </c>
      <c r="AK1357" s="509"/>
      <c r="AL1357" s="509"/>
      <c r="AM1357" s="163" t="s">
        <v>10837</v>
      </c>
      <c r="AN1357" s="510"/>
      <c r="AO1357" s="509"/>
      <c r="AP1357" s="509"/>
      <c r="AQ1357" s="509"/>
      <c r="AR1357" s="509"/>
      <c r="AS1357" s="509"/>
      <c r="AT1357" s="163" t="s">
        <v>2653</v>
      </c>
      <c r="AU1357" s="507">
        <v>5.0</v>
      </c>
      <c r="AV1357" s="507">
        <v>3.0</v>
      </c>
      <c r="AW1357" s="507">
        <v>2028.0</v>
      </c>
      <c r="AX1357" s="163" t="s">
        <v>2687</v>
      </c>
      <c r="AY1357" s="163" t="s">
        <v>3763</v>
      </c>
      <c r="AZ1357" s="163" t="s">
        <v>2655</v>
      </c>
    </row>
    <row r="1358">
      <c r="A1358" s="163" t="s">
        <v>10838</v>
      </c>
      <c r="B1358" s="163" t="s">
        <v>10832</v>
      </c>
      <c r="C1358" s="163" t="s">
        <v>2638</v>
      </c>
      <c r="D1358" s="163" t="s">
        <v>2639</v>
      </c>
      <c r="E1358" s="506">
        <v>45766.83888888889</v>
      </c>
      <c r="F1358" s="507">
        <v>9800.0</v>
      </c>
      <c r="G1358" s="163" t="s">
        <v>2640</v>
      </c>
      <c r="H1358" s="507">
        <v>9800.0</v>
      </c>
      <c r="I1358" s="163" t="s">
        <v>2640</v>
      </c>
      <c r="J1358" s="163" t="s">
        <v>2641</v>
      </c>
      <c r="K1358" s="163" t="s">
        <v>2642</v>
      </c>
      <c r="L1358" s="163" t="s">
        <v>10833</v>
      </c>
      <c r="M1358" s="163" t="s">
        <v>10839</v>
      </c>
      <c r="N1358" s="163" t="s">
        <v>2645</v>
      </c>
      <c r="O1358" s="163" t="s">
        <v>2646</v>
      </c>
      <c r="P1358" s="163" t="s">
        <v>2673</v>
      </c>
      <c r="Q1358" s="163" t="s">
        <v>2852</v>
      </c>
      <c r="R1358" s="506">
        <v>45762.60625</v>
      </c>
      <c r="S1358" s="509"/>
      <c r="T1358" s="509"/>
      <c r="U1358" s="163" t="s">
        <v>10840</v>
      </c>
      <c r="V1358" s="506">
        <v>45766.836805555555</v>
      </c>
      <c r="W1358" s="163" t="s">
        <v>2795</v>
      </c>
      <c r="X1358" s="163" t="s">
        <v>2796</v>
      </c>
      <c r="Y1358" s="507">
        <v>9800.0</v>
      </c>
      <c r="Z1358" s="163" t="s">
        <v>2640</v>
      </c>
      <c r="AA1358" s="163" t="s">
        <v>2641</v>
      </c>
      <c r="AB1358" s="163" t="s">
        <v>10836</v>
      </c>
      <c r="AC1358" s="507">
        <v>8.09140844E9</v>
      </c>
      <c r="AD1358" s="510"/>
      <c r="AE1358" s="509"/>
      <c r="AF1358" s="509"/>
      <c r="AG1358" s="509"/>
      <c r="AH1358" s="509"/>
      <c r="AI1358" s="509"/>
      <c r="AJ1358" s="163" t="s">
        <v>2651</v>
      </c>
      <c r="AK1358" s="509"/>
      <c r="AL1358" s="509"/>
      <c r="AM1358" s="163" t="s">
        <v>10837</v>
      </c>
      <c r="AN1358" s="510"/>
      <c r="AO1358" s="509"/>
      <c r="AP1358" s="509"/>
      <c r="AQ1358" s="509"/>
      <c r="AR1358" s="509"/>
      <c r="AS1358" s="509"/>
      <c r="AT1358" s="163" t="s">
        <v>2653</v>
      </c>
      <c r="AU1358" s="507">
        <v>5.0</v>
      </c>
      <c r="AV1358" s="507">
        <v>3.0</v>
      </c>
      <c r="AW1358" s="507">
        <v>2028.0</v>
      </c>
      <c r="AX1358" s="163" t="s">
        <v>2687</v>
      </c>
      <c r="AY1358" s="163" t="s">
        <v>3763</v>
      </c>
      <c r="AZ1358" s="163" t="s">
        <v>2655</v>
      </c>
    </row>
    <row r="1359">
      <c r="A1359" s="163" t="s">
        <v>10841</v>
      </c>
      <c r="B1359" s="163" t="s">
        <v>9141</v>
      </c>
      <c r="C1359" s="163" t="s">
        <v>2638</v>
      </c>
      <c r="D1359" s="163" t="s">
        <v>2639</v>
      </c>
      <c r="E1359" s="506">
        <v>45766.83611111111</v>
      </c>
      <c r="F1359" s="507">
        <v>2980.0</v>
      </c>
      <c r="G1359" s="163" t="s">
        <v>2640</v>
      </c>
      <c r="H1359" s="507">
        <v>2980.0</v>
      </c>
      <c r="I1359" s="163" t="s">
        <v>2640</v>
      </c>
      <c r="J1359" s="163" t="s">
        <v>2641</v>
      </c>
      <c r="K1359" s="163" t="s">
        <v>2642</v>
      </c>
      <c r="L1359" s="163" t="s">
        <v>9142</v>
      </c>
      <c r="M1359" s="163" t="s">
        <v>10842</v>
      </c>
      <c r="N1359" s="163" t="s">
        <v>2645</v>
      </c>
      <c r="O1359" s="163" t="s">
        <v>2646</v>
      </c>
      <c r="P1359" s="163" t="s">
        <v>2673</v>
      </c>
      <c r="Q1359" s="163" t="s">
        <v>2648</v>
      </c>
      <c r="R1359" s="506">
        <v>45766.83541666667</v>
      </c>
      <c r="S1359" s="509"/>
      <c r="T1359" s="509"/>
      <c r="U1359" s="163" t="s">
        <v>10843</v>
      </c>
      <c r="V1359" s="510"/>
      <c r="W1359" s="510"/>
      <c r="X1359" s="510"/>
      <c r="Y1359" s="510"/>
      <c r="Z1359" s="510"/>
      <c r="AA1359" s="510"/>
      <c r="AB1359" s="163" t="s">
        <v>9145</v>
      </c>
      <c r="AC1359" s="507">
        <v>9.090977357E9</v>
      </c>
      <c r="AD1359" s="510"/>
      <c r="AE1359" s="509"/>
      <c r="AF1359" s="509"/>
      <c r="AG1359" s="509"/>
      <c r="AH1359" s="509"/>
      <c r="AI1359" s="509"/>
      <c r="AJ1359" s="163" t="s">
        <v>2651</v>
      </c>
      <c r="AK1359" s="509"/>
      <c r="AL1359" s="509"/>
      <c r="AM1359" s="163" t="s">
        <v>9146</v>
      </c>
      <c r="AN1359" s="510"/>
      <c r="AO1359" s="509"/>
      <c r="AP1359" s="509"/>
      <c r="AQ1359" s="509"/>
      <c r="AR1359" s="509"/>
      <c r="AS1359" s="509"/>
      <c r="AT1359" s="163" t="s">
        <v>2653</v>
      </c>
      <c r="AU1359" s="507">
        <v>114.0</v>
      </c>
      <c r="AV1359" s="507">
        <v>6.0</v>
      </c>
      <c r="AW1359" s="507">
        <v>2027.0</v>
      </c>
      <c r="AX1359" s="163" t="s">
        <v>2677</v>
      </c>
      <c r="AY1359" s="163" t="s">
        <v>3763</v>
      </c>
      <c r="AZ1359" s="163" t="s">
        <v>2655</v>
      </c>
    </row>
    <row r="1360">
      <c r="A1360" s="163" t="s">
        <v>10844</v>
      </c>
      <c r="B1360" s="163" t="s">
        <v>10845</v>
      </c>
      <c r="C1360" s="163" t="s">
        <v>2638</v>
      </c>
      <c r="D1360" s="163" t="s">
        <v>2639</v>
      </c>
      <c r="E1360" s="506">
        <v>45766.83611111111</v>
      </c>
      <c r="F1360" s="507">
        <v>2980.0</v>
      </c>
      <c r="G1360" s="163" t="s">
        <v>2640</v>
      </c>
      <c r="H1360" s="507">
        <v>2980.0</v>
      </c>
      <c r="I1360" s="163" t="s">
        <v>2640</v>
      </c>
      <c r="J1360" s="163" t="s">
        <v>2641</v>
      </c>
      <c r="K1360" s="163" t="s">
        <v>2642</v>
      </c>
      <c r="L1360" s="163" t="s">
        <v>10846</v>
      </c>
      <c r="M1360" s="163" t="s">
        <v>10847</v>
      </c>
      <c r="N1360" s="163" t="s">
        <v>2645</v>
      </c>
      <c r="O1360" s="163" t="s">
        <v>2646</v>
      </c>
      <c r="P1360" s="163" t="s">
        <v>2647</v>
      </c>
      <c r="Q1360" s="163" t="s">
        <v>2648</v>
      </c>
      <c r="R1360" s="506">
        <v>45766.83611111111</v>
      </c>
      <c r="S1360" s="509"/>
      <c r="T1360" s="509"/>
      <c r="U1360" s="163" t="s">
        <v>10848</v>
      </c>
      <c r="V1360" s="510"/>
      <c r="W1360" s="510"/>
      <c r="X1360" s="510"/>
      <c r="Y1360" s="510"/>
      <c r="Z1360" s="510"/>
      <c r="AA1360" s="510"/>
      <c r="AB1360" s="163" t="s">
        <v>10849</v>
      </c>
      <c r="AC1360" s="507">
        <v>9.088259618E9</v>
      </c>
      <c r="AD1360" s="510"/>
      <c r="AE1360" s="509"/>
      <c r="AF1360" s="509"/>
      <c r="AG1360" s="509"/>
      <c r="AH1360" s="509"/>
      <c r="AI1360" s="509"/>
      <c r="AJ1360" s="163" t="s">
        <v>2651</v>
      </c>
      <c r="AK1360" s="509"/>
      <c r="AL1360" s="509"/>
      <c r="AM1360" s="163" t="s">
        <v>10850</v>
      </c>
      <c r="AN1360" s="510"/>
      <c r="AO1360" s="509"/>
      <c r="AP1360" s="509"/>
      <c r="AQ1360" s="509"/>
      <c r="AR1360" s="509"/>
      <c r="AS1360" s="509"/>
      <c r="AT1360" s="163" t="s">
        <v>2653</v>
      </c>
      <c r="AU1360" s="507">
        <v>8350.0</v>
      </c>
      <c r="AV1360" s="507">
        <v>5.0</v>
      </c>
      <c r="AW1360" s="507">
        <v>2029.0</v>
      </c>
      <c r="AX1360" s="163" t="s">
        <v>2730</v>
      </c>
      <c r="AY1360" s="510"/>
      <c r="AZ1360" s="163" t="s">
        <v>2655</v>
      </c>
    </row>
    <row r="1361">
      <c r="A1361" s="163" t="s">
        <v>10851</v>
      </c>
      <c r="B1361" s="163" t="s">
        <v>10852</v>
      </c>
      <c r="C1361" s="163" t="s">
        <v>2638</v>
      </c>
      <c r="D1361" s="163" t="s">
        <v>2639</v>
      </c>
      <c r="E1361" s="506">
        <v>45766.83472222222</v>
      </c>
      <c r="F1361" s="507">
        <v>2980.0</v>
      </c>
      <c r="G1361" s="163" t="s">
        <v>2640</v>
      </c>
      <c r="H1361" s="507">
        <v>2980.0</v>
      </c>
      <c r="I1361" s="163" t="s">
        <v>2640</v>
      </c>
      <c r="J1361" s="163" t="s">
        <v>2641</v>
      </c>
      <c r="K1361" s="163" t="s">
        <v>2642</v>
      </c>
      <c r="L1361" s="163" t="s">
        <v>10853</v>
      </c>
      <c r="M1361" s="163" t="s">
        <v>10854</v>
      </c>
      <c r="N1361" s="163" t="s">
        <v>2645</v>
      </c>
      <c r="O1361" s="163" t="s">
        <v>2646</v>
      </c>
      <c r="P1361" s="163" t="s">
        <v>2673</v>
      </c>
      <c r="Q1361" s="163" t="s">
        <v>2648</v>
      </c>
      <c r="R1361" s="506">
        <v>45766.834027777775</v>
      </c>
      <c r="S1361" s="509"/>
      <c r="T1361" s="509"/>
      <c r="U1361" s="163" t="s">
        <v>10855</v>
      </c>
      <c r="V1361" s="510"/>
      <c r="W1361" s="510"/>
      <c r="X1361" s="510"/>
      <c r="Y1361" s="510"/>
      <c r="Z1361" s="510"/>
      <c r="AA1361" s="510"/>
      <c r="AB1361" s="163" t="s">
        <v>10856</v>
      </c>
      <c r="AC1361" s="507">
        <v>8.095698577E9</v>
      </c>
      <c r="AD1361" s="510"/>
      <c r="AE1361" s="509"/>
      <c r="AF1361" s="509"/>
      <c r="AG1361" s="509"/>
      <c r="AH1361" s="509"/>
      <c r="AI1361" s="509"/>
      <c r="AJ1361" s="163" t="s">
        <v>2651</v>
      </c>
      <c r="AK1361" s="509"/>
      <c r="AL1361" s="509"/>
      <c r="AM1361" s="163" t="s">
        <v>10857</v>
      </c>
      <c r="AN1361" s="510"/>
      <c r="AO1361" s="509"/>
      <c r="AP1361" s="509"/>
      <c r="AQ1361" s="509"/>
      <c r="AR1361" s="509"/>
      <c r="AS1361" s="509"/>
      <c r="AT1361" s="163" t="s">
        <v>2653</v>
      </c>
      <c r="AU1361" s="507">
        <v>200.0</v>
      </c>
      <c r="AV1361" s="507">
        <v>8.0</v>
      </c>
      <c r="AW1361" s="507">
        <v>2026.0</v>
      </c>
      <c r="AX1361" s="163" t="s">
        <v>2677</v>
      </c>
      <c r="AY1361" s="163" t="s">
        <v>2678</v>
      </c>
      <c r="AZ1361" s="163" t="s">
        <v>2655</v>
      </c>
    </row>
    <row r="1362">
      <c r="A1362" s="163" t="s">
        <v>10858</v>
      </c>
      <c r="B1362" s="163" t="s">
        <v>10859</v>
      </c>
      <c r="C1362" s="163" t="s">
        <v>2638</v>
      </c>
      <c r="D1362" s="163" t="s">
        <v>2639</v>
      </c>
      <c r="E1362" s="506">
        <v>45766.81875</v>
      </c>
      <c r="F1362" s="507">
        <v>2980.0</v>
      </c>
      <c r="G1362" s="163" t="s">
        <v>2640</v>
      </c>
      <c r="H1362" s="507">
        <v>2980.0</v>
      </c>
      <c r="I1362" s="163" t="s">
        <v>2640</v>
      </c>
      <c r="J1362" s="163" t="s">
        <v>2641</v>
      </c>
      <c r="K1362" s="163" t="s">
        <v>2642</v>
      </c>
      <c r="L1362" s="163" t="s">
        <v>10860</v>
      </c>
      <c r="M1362" s="163" t="s">
        <v>10861</v>
      </c>
      <c r="N1362" s="163" t="s">
        <v>2645</v>
      </c>
      <c r="O1362" s="163" t="s">
        <v>2646</v>
      </c>
      <c r="P1362" s="163" t="s">
        <v>2660</v>
      </c>
      <c r="Q1362" s="163" t="s">
        <v>2648</v>
      </c>
      <c r="R1362" s="506">
        <v>45766.81875</v>
      </c>
      <c r="S1362" s="509"/>
      <c r="T1362" s="509"/>
      <c r="U1362" s="163" t="s">
        <v>10862</v>
      </c>
      <c r="V1362" s="510"/>
      <c r="W1362" s="510"/>
      <c r="X1362" s="510"/>
      <c r="Y1362" s="510"/>
      <c r="Z1362" s="510"/>
      <c r="AA1362" s="510"/>
      <c r="AB1362" s="163" t="s">
        <v>10863</v>
      </c>
      <c r="AC1362" s="507">
        <v>9.09544684E9</v>
      </c>
      <c r="AD1362" s="510"/>
      <c r="AE1362" s="509"/>
      <c r="AF1362" s="509"/>
      <c r="AG1362" s="509"/>
      <c r="AH1362" s="509"/>
      <c r="AI1362" s="509"/>
      <c r="AJ1362" s="163" t="s">
        <v>2651</v>
      </c>
      <c r="AK1362" s="509"/>
      <c r="AL1362" s="509"/>
      <c r="AM1362" s="163" t="s">
        <v>10864</v>
      </c>
      <c r="AN1362" s="510"/>
      <c r="AO1362" s="509"/>
      <c r="AP1362" s="509"/>
      <c r="AQ1362" s="509"/>
      <c r="AR1362" s="509"/>
      <c r="AS1362" s="509"/>
      <c r="AT1362" s="163" t="s">
        <v>2653</v>
      </c>
      <c r="AU1362" s="507">
        <v>6702.0</v>
      </c>
      <c r="AV1362" s="507">
        <v>12.0</v>
      </c>
      <c r="AW1362" s="507">
        <v>2028.0</v>
      </c>
      <c r="AX1362" s="163" t="s">
        <v>2664</v>
      </c>
      <c r="AY1362" s="163" t="s">
        <v>2665</v>
      </c>
      <c r="AZ1362" s="163" t="s">
        <v>2655</v>
      </c>
    </row>
    <row r="1363">
      <c r="A1363" s="163" t="s">
        <v>10865</v>
      </c>
      <c r="B1363" s="163" t="s">
        <v>10866</v>
      </c>
      <c r="C1363" s="163" t="s">
        <v>2638</v>
      </c>
      <c r="D1363" s="163" t="s">
        <v>2639</v>
      </c>
      <c r="E1363" s="506">
        <v>45766.8125</v>
      </c>
      <c r="F1363" s="507">
        <v>9800.0</v>
      </c>
      <c r="G1363" s="163" t="s">
        <v>2640</v>
      </c>
      <c r="H1363" s="507">
        <v>9800.0</v>
      </c>
      <c r="I1363" s="163" t="s">
        <v>2640</v>
      </c>
      <c r="J1363" s="163" t="s">
        <v>2641</v>
      </c>
      <c r="K1363" s="163" t="s">
        <v>2642</v>
      </c>
      <c r="L1363" s="163" t="s">
        <v>10867</v>
      </c>
      <c r="M1363" s="163" t="s">
        <v>10868</v>
      </c>
      <c r="N1363" s="163" t="s">
        <v>2645</v>
      </c>
      <c r="O1363" s="163" t="s">
        <v>2646</v>
      </c>
      <c r="P1363" s="163" t="s">
        <v>2647</v>
      </c>
      <c r="Q1363" s="163" t="s">
        <v>2648</v>
      </c>
      <c r="R1363" s="506">
        <v>45766.8125</v>
      </c>
      <c r="S1363" s="509"/>
      <c r="T1363" s="509"/>
      <c r="U1363" s="163" t="s">
        <v>10869</v>
      </c>
      <c r="V1363" s="510"/>
      <c r="W1363" s="510"/>
      <c r="X1363" s="510"/>
      <c r="Y1363" s="510"/>
      <c r="Z1363" s="510"/>
      <c r="AA1363" s="510"/>
      <c r="AB1363" s="163" t="s">
        <v>10870</v>
      </c>
      <c r="AC1363" s="507">
        <v>9.092298957E9</v>
      </c>
      <c r="AD1363" s="510"/>
      <c r="AE1363" s="510"/>
      <c r="AF1363" s="509"/>
      <c r="AG1363" s="509"/>
      <c r="AH1363" s="509"/>
      <c r="AI1363" s="509"/>
      <c r="AJ1363" s="163" t="s">
        <v>2651</v>
      </c>
      <c r="AK1363" s="509"/>
      <c r="AL1363" s="509"/>
      <c r="AM1363" s="163" t="s">
        <v>10871</v>
      </c>
      <c r="AN1363" s="510"/>
      <c r="AO1363" s="510"/>
      <c r="AP1363" s="509"/>
      <c r="AQ1363" s="509"/>
      <c r="AR1363" s="509"/>
      <c r="AS1363" s="509"/>
      <c r="AT1363" s="163" t="s">
        <v>2653</v>
      </c>
      <c r="AU1363" s="507">
        <v>8479.0</v>
      </c>
      <c r="AV1363" s="507">
        <v>4.0</v>
      </c>
      <c r="AW1363" s="507">
        <v>2029.0</v>
      </c>
      <c r="AX1363" s="510"/>
      <c r="AY1363" s="510"/>
      <c r="AZ1363" s="163" t="s">
        <v>2655</v>
      </c>
    </row>
    <row r="1364">
      <c r="A1364" s="163" t="s">
        <v>10872</v>
      </c>
      <c r="B1364" s="163" t="s">
        <v>10866</v>
      </c>
      <c r="C1364" s="163" t="s">
        <v>2638</v>
      </c>
      <c r="D1364" s="163" t="s">
        <v>2639</v>
      </c>
      <c r="E1364" s="506">
        <v>45766.80763888889</v>
      </c>
      <c r="F1364" s="507">
        <v>2980.0</v>
      </c>
      <c r="G1364" s="163" t="s">
        <v>2640</v>
      </c>
      <c r="H1364" s="507">
        <v>2980.0</v>
      </c>
      <c r="I1364" s="163" t="s">
        <v>2640</v>
      </c>
      <c r="J1364" s="163" t="s">
        <v>2641</v>
      </c>
      <c r="K1364" s="163" t="s">
        <v>2642</v>
      </c>
      <c r="L1364" s="163" t="s">
        <v>10867</v>
      </c>
      <c r="M1364" s="163" t="s">
        <v>10873</v>
      </c>
      <c r="N1364" s="163" t="s">
        <v>2645</v>
      </c>
      <c r="O1364" s="163" t="s">
        <v>2646</v>
      </c>
      <c r="P1364" s="163" t="s">
        <v>2647</v>
      </c>
      <c r="Q1364" s="163" t="s">
        <v>2648</v>
      </c>
      <c r="R1364" s="506">
        <v>45766.80763888889</v>
      </c>
      <c r="S1364" s="509"/>
      <c r="T1364" s="509"/>
      <c r="U1364" s="163" t="s">
        <v>10874</v>
      </c>
      <c r="V1364" s="513"/>
      <c r="W1364" s="510"/>
      <c r="X1364" s="510"/>
      <c r="Y1364" s="510"/>
      <c r="Z1364" s="510"/>
      <c r="AA1364" s="510"/>
      <c r="AB1364" s="163" t="s">
        <v>10870</v>
      </c>
      <c r="AC1364" s="507">
        <v>9.092298957E9</v>
      </c>
      <c r="AD1364" s="510"/>
      <c r="AE1364" s="509"/>
      <c r="AF1364" s="509"/>
      <c r="AG1364" s="509"/>
      <c r="AH1364" s="509"/>
      <c r="AI1364" s="509"/>
      <c r="AJ1364" s="163" t="s">
        <v>2651</v>
      </c>
      <c r="AK1364" s="509"/>
      <c r="AL1364" s="509"/>
      <c r="AM1364" s="163" t="s">
        <v>10871</v>
      </c>
      <c r="AN1364" s="510"/>
      <c r="AO1364" s="509"/>
      <c r="AP1364" s="509"/>
      <c r="AQ1364" s="509"/>
      <c r="AR1364" s="509"/>
      <c r="AS1364" s="509"/>
      <c r="AT1364" s="163" t="s">
        <v>2653</v>
      </c>
      <c r="AU1364" s="507">
        <v>8479.0</v>
      </c>
      <c r="AV1364" s="507">
        <v>4.0</v>
      </c>
      <c r="AW1364" s="507">
        <v>2029.0</v>
      </c>
      <c r="AX1364" s="510"/>
      <c r="AY1364" s="510"/>
      <c r="AZ1364" s="163" t="s">
        <v>2655</v>
      </c>
    </row>
    <row r="1365">
      <c r="A1365" s="163" t="s">
        <v>10875</v>
      </c>
      <c r="B1365" s="163" t="s">
        <v>10876</v>
      </c>
      <c r="C1365" s="163" t="s">
        <v>2638</v>
      </c>
      <c r="D1365" s="163" t="s">
        <v>2639</v>
      </c>
      <c r="E1365" s="506">
        <v>45766.78194444445</v>
      </c>
      <c r="F1365" s="507">
        <v>9800.0</v>
      </c>
      <c r="G1365" s="163" t="s">
        <v>2640</v>
      </c>
      <c r="H1365" s="507">
        <v>9800.0</v>
      </c>
      <c r="I1365" s="163" t="s">
        <v>2640</v>
      </c>
      <c r="J1365" s="163" t="s">
        <v>2641</v>
      </c>
      <c r="K1365" s="163" t="s">
        <v>2642</v>
      </c>
      <c r="L1365" s="163" t="s">
        <v>10877</v>
      </c>
      <c r="M1365" s="163" t="s">
        <v>10878</v>
      </c>
      <c r="N1365" s="163" t="s">
        <v>2645</v>
      </c>
      <c r="O1365" s="163" t="s">
        <v>2646</v>
      </c>
      <c r="P1365" s="163" t="s">
        <v>2673</v>
      </c>
      <c r="Q1365" s="163" t="s">
        <v>2852</v>
      </c>
      <c r="R1365" s="506">
        <v>45763.407638888886</v>
      </c>
      <c r="S1365" s="509"/>
      <c r="T1365" s="509"/>
      <c r="U1365" s="163" t="s">
        <v>10879</v>
      </c>
      <c r="V1365" s="506">
        <v>45766.78125</v>
      </c>
      <c r="W1365" s="163" t="s">
        <v>2795</v>
      </c>
      <c r="X1365" s="163" t="s">
        <v>2796</v>
      </c>
      <c r="Y1365" s="507">
        <v>9800.0</v>
      </c>
      <c r="Z1365" s="163" t="s">
        <v>2640</v>
      </c>
      <c r="AA1365" s="163" t="s">
        <v>2641</v>
      </c>
      <c r="AB1365" s="163" t="s">
        <v>10880</v>
      </c>
      <c r="AC1365" s="507">
        <v>8.04702222E9</v>
      </c>
      <c r="AD1365" s="510"/>
      <c r="AE1365" s="509"/>
      <c r="AF1365" s="509"/>
      <c r="AG1365" s="509"/>
      <c r="AH1365" s="509"/>
      <c r="AI1365" s="509"/>
      <c r="AJ1365" s="163" t="s">
        <v>2651</v>
      </c>
      <c r="AK1365" s="509"/>
      <c r="AL1365" s="509"/>
      <c r="AM1365" s="163" t="s">
        <v>10881</v>
      </c>
      <c r="AN1365" s="510"/>
      <c r="AO1365" s="509"/>
      <c r="AP1365" s="509"/>
      <c r="AQ1365" s="509"/>
      <c r="AR1365" s="509"/>
      <c r="AS1365" s="509"/>
      <c r="AT1365" s="163" t="s">
        <v>2700</v>
      </c>
      <c r="AU1365" s="507">
        <v>2211.0</v>
      </c>
      <c r="AV1365" s="507">
        <v>3.0</v>
      </c>
      <c r="AW1365" s="507">
        <v>2030.0</v>
      </c>
      <c r="AX1365" s="163" t="s">
        <v>2677</v>
      </c>
      <c r="AY1365" s="163" t="s">
        <v>3444</v>
      </c>
      <c r="AZ1365" s="163" t="s">
        <v>2655</v>
      </c>
    </row>
    <row r="1366">
      <c r="A1366" s="163" t="s">
        <v>10882</v>
      </c>
      <c r="B1366" s="163" t="s">
        <v>10883</v>
      </c>
      <c r="C1366" s="163" t="s">
        <v>2638</v>
      </c>
      <c r="D1366" s="163" t="s">
        <v>2639</v>
      </c>
      <c r="E1366" s="506">
        <v>45766.775</v>
      </c>
      <c r="F1366" s="507">
        <v>2980.0</v>
      </c>
      <c r="G1366" s="163" t="s">
        <v>2640</v>
      </c>
      <c r="H1366" s="507">
        <v>2980.0</v>
      </c>
      <c r="I1366" s="163" t="s">
        <v>2640</v>
      </c>
      <c r="J1366" s="163" t="s">
        <v>2641</v>
      </c>
      <c r="K1366" s="163" t="s">
        <v>2642</v>
      </c>
      <c r="L1366" s="163" t="s">
        <v>10884</v>
      </c>
      <c r="M1366" s="163" t="s">
        <v>10885</v>
      </c>
      <c r="N1366" s="163" t="s">
        <v>2645</v>
      </c>
      <c r="O1366" s="163" t="s">
        <v>2646</v>
      </c>
      <c r="P1366" s="163" t="s">
        <v>2647</v>
      </c>
      <c r="Q1366" s="163" t="s">
        <v>2648</v>
      </c>
      <c r="R1366" s="506">
        <v>45766.775</v>
      </c>
      <c r="S1366" s="509"/>
      <c r="T1366" s="509"/>
      <c r="U1366" s="163" t="s">
        <v>6801</v>
      </c>
      <c r="V1366" s="510"/>
      <c r="W1366" s="510"/>
      <c r="X1366" s="510"/>
      <c r="Y1366" s="510"/>
      <c r="Z1366" s="510"/>
      <c r="AA1366" s="510"/>
      <c r="AB1366" s="163" t="s">
        <v>10886</v>
      </c>
      <c r="AC1366" s="507">
        <v>9.044431423E9</v>
      </c>
      <c r="AD1366" s="510"/>
      <c r="AE1366" s="509"/>
      <c r="AF1366" s="509"/>
      <c r="AG1366" s="509"/>
      <c r="AH1366" s="509"/>
      <c r="AI1366" s="509"/>
      <c r="AJ1366" s="163" t="s">
        <v>2651</v>
      </c>
      <c r="AK1366" s="509"/>
      <c r="AL1366" s="509"/>
      <c r="AM1366" s="163" t="s">
        <v>10887</v>
      </c>
      <c r="AN1366" s="510"/>
      <c r="AO1366" s="509"/>
      <c r="AP1366" s="509"/>
      <c r="AQ1366" s="509"/>
      <c r="AR1366" s="509"/>
      <c r="AS1366" s="509"/>
      <c r="AT1366" s="163" t="s">
        <v>2653</v>
      </c>
      <c r="AU1366" s="507">
        <v>8114.0</v>
      </c>
      <c r="AV1366" s="507">
        <v>2.0</v>
      </c>
      <c r="AW1366" s="507">
        <v>2027.0</v>
      </c>
      <c r="AX1366" s="510"/>
      <c r="AY1366" s="163" t="s">
        <v>2654</v>
      </c>
      <c r="AZ1366" s="163" t="s">
        <v>2655</v>
      </c>
    </row>
    <row r="1367">
      <c r="A1367" s="163" t="s">
        <v>10888</v>
      </c>
      <c r="B1367" s="163" t="s">
        <v>10889</v>
      </c>
      <c r="C1367" s="163" t="s">
        <v>2638</v>
      </c>
      <c r="D1367" s="163" t="s">
        <v>2639</v>
      </c>
      <c r="E1367" s="506">
        <v>45766.75555555556</v>
      </c>
      <c r="F1367" s="507">
        <v>9800.0</v>
      </c>
      <c r="G1367" s="163" t="s">
        <v>2640</v>
      </c>
      <c r="H1367" s="507">
        <v>9800.0</v>
      </c>
      <c r="I1367" s="163" t="s">
        <v>2640</v>
      </c>
      <c r="J1367" s="163" t="s">
        <v>2641</v>
      </c>
      <c r="K1367" s="163" t="s">
        <v>2642</v>
      </c>
      <c r="L1367" s="163" t="s">
        <v>10890</v>
      </c>
      <c r="M1367" s="163" t="s">
        <v>10891</v>
      </c>
      <c r="N1367" s="163" t="s">
        <v>2645</v>
      </c>
      <c r="O1367" s="163" t="s">
        <v>2646</v>
      </c>
      <c r="P1367" s="163" t="s">
        <v>2647</v>
      </c>
      <c r="Q1367" s="163" t="s">
        <v>2648</v>
      </c>
      <c r="R1367" s="506">
        <v>45766.75555555556</v>
      </c>
      <c r="S1367" s="509"/>
      <c r="T1367" s="509"/>
      <c r="U1367" s="163" t="s">
        <v>10892</v>
      </c>
      <c r="V1367" s="510"/>
      <c r="W1367" s="510"/>
      <c r="X1367" s="510"/>
      <c r="Y1367" s="510"/>
      <c r="Z1367" s="510"/>
      <c r="AA1367" s="510"/>
      <c r="AB1367" s="163" t="s">
        <v>10893</v>
      </c>
      <c r="AC1367" s="507">
        <v>8.044551097E9</v>
      </c>
      <c r="AD1367" s="510"/>
      <c r="AE1367" s="509"/>
      <c r="AF1367" s="509"/>
      <c r="AG1367" s="509"/>
      <c r="AH1367" s="509"/>
      <c r="AI1367" s="509"/>
      <c r="AJ1367" s="163" t="s">
        <v>2651</v>
      </c>
      <c r="AK1367" s="509"/>
      <c r="AL1367" s="509"/>
      <c r="AM1367" s="163" t="s">
        <v>10894</v>
      </c>
      <c r="AN1367" s="510"/>
      <c r="AO1367" s="509"/>
      <c r="AP1367" s="509"/>
      <c r="AQ1367" s="509"/>
      <c r="AR1367" s="509"/>
      <c r="AS1367" s="509"/>
      <c r="AT1367" s="163" t="s">
        <v>2653</v>
      </c>
      <c r="AU1367" s="507">
        <v>1061.0</v>
      </c>
      <c r="AV1367" s="507">
        <v>1.0</v>
      </c>
      <c r="AW1367" s="507">
        <v>2030.0</v>
      </c>
      <c r="AX1367" s="163" t="s">
        <v>2936</v>
      </c>
      <c r="AY1367" s="510"/>
      <c r="AZ1367" s="163" t="s">
        <v>2655</v>
      </c>
    </row>
    <row r="1368">
      <c r="A1368" s="163" t="s">
        <v>10895</v>
      </c>
      <c r="B1368" s="163" t="s">
        <v>10889</v>
      </c>
      <c r="C1368" s="163" t="s">
        <v>2638</v>
      </c>
      <c r="D1368" s="163" t="s">
        <v>2639</v>
      </c>
      <c r="E1368" s="506">
        <v>45766.75486111111</v>
      </c>
      <c r="F1368" s="507">
        <v>2980.0</v>
      </c>
      <c r="G1368" s="163" t="s">
        <v>2640</v>
      </c>
      <c r="H1368" s="507">
        <v>2980.0</v>
      </c>
      <c r="I1368" s="163" t="s">
        <v>2640</v>
      </c>
      <c r="J1368" s="163" t="s">
        <v>2641</v>
      </c>
      <c r="K1368" s="163" t="s">
        <v>2642</v>
      </c>
      <c r="L1368" s="163" t="s">
        <v>10890</v>
      </c>
      <c r="M1368" s="163" t="s">
        <v>10896</v>
      </c>
      <c r="N1368" s="163" t="s">
        <v>2645</v>
      </c>
      <c r="O1368" s="163" t="s">
        <v>2646</v>
      </c>
      <c r="P1368" s="163" t="s">
        <v>2647</v>
      </c>
      <c r="Q1368" s="163" t="s">
        <v>2648</v>
      </c>
      <c r="R1368" s="506">
        <v>45766.75486111111</v>
      </c>
      <c r="S1368" s="509"/>
      <c r="T1368" s="509"/>
      <c r="U1368" s="163" t="s">
        <v>10897</v>
      </c>
      <c r="V1368" s="510"/>
      <c r="W1368" s="510"/>
      <c r="X1368" s="510"/>
      <c r="Y1368" s="510"/>
      <c r="Z1368" s="510"/>
      <c r="AA1368" s="510"/>
      <c r="AB1368" s="163" t="s">
        <v>10893</v>
      </c>
      <c r="AC1368" s="507">
        <v>8.044551097E9</v>
      </c>
      <c r="AD1368" s="510"/>
      <c r="AE1368" s="509"/>
      <c r="AF1368" s="509"/>
      <c r="AG1368" s="509"/>
      <c r="AH1368" s="509"/>
      <c r="AI1368" s="509"/>
      <c r="AJ1368" s="163" t="s">
        <v>2651</v>
      </c>
      <c r="AK1368" s="509"/>
      <c r="AL1368" s="509"/>
      <c r="AM1368" s="163" t="s">
        <v>10894</v>
      </c>
      <c r="AN1368" s="510"/>
      <c r="AO1368" s="509"/>
      <c r="AP1368" s="509"/>
      <c r="AQ1368" s="509"/>
      <c r="AR1368" s="509"/>
      <c r="AS1368" s="509"/>
      <c r="AT1368" s="163" t="s">
        <v>2653</v>
      </c>
      <c r="AU1368" s="507">
        <v>1061.0</v>
      </c>
      <c r="AV1368" s="507">
        <v>1.0</v>
      </c>
      <c r="AW1368" s="507">
        <v>2030.0</v>
      </c>
      <c r="AX1368" s="163" t="s">
        <v>2936</v>
      </c>
      <c r="AY1368" s="510"/>
      <c r="AZ1368" s="163" t="s">
        <v>2655</v>
      </c>
    </row>
    <row r="1369">
      <c r="A1369" s="163" t="s">
        <v>10898</v>
      </c>
      <c r="B1369" s="163" t="s">
        <v>10899</v>
      </c>
      <c r="C1369" s="163" t="s">
        <v>2638</v>
      </c>
      <c r="D1369" s="163" t="s">
        <v>2639</v>
      </c>
      <c r="E1369" s="506">
        <v>45766.73055555556</v>
      </c>
      <c r="F1369" s="507">
        <v>2980.0</v>
      </c>
      <c r="G1369" s="163" t="s">
        <v>2640</v>
      </c>
      <c r="H1369" s="507">
        <v>2980.0</v>
      </c>
      <c r="I1369" s="163" t="s">
        <v>2640</v>
      </c>
      <c r="J1369" s="163" t="s">
        <v>2641</v>
      </c>
      <c r="K1369" s="163" t="s">
        <v>2642</v>
      </c>
      <c r="L1369" s="163" t="s">
        <v>10900</v>
      </c>
      <c r="M1369" s="163" t="s">
        <v>10901</v>
      </c>
      <c r="N1369" s="163" t="s">
        <v>2645</v>
      </c>
      <c r="O1369" s="163" t="s">
        <v>2646</v>
      </c>
      <c r="P1369" s="163" t="s">
        <v>2647</v>
      </c>
      <c r="Q1369" s="163" t="s">
        <v>2648</v>
      </c>
      <c r="R1369" s="506">
        <v>45766.73055555556</v>
      </c>
      <c r="S1369" s="509"/>
      <c r="T1369" s="509"/>
      <c r="U1369" s="163" t="s">
        <v>10902</v>
      </c>
      <c r="V1369" s="510"/>
      <c r="W1369" s="510"/>
      <c r="X1369" s="510"/>
      <c r="Y1369" s="510"/>
      <c r="Z1369" s="510"/>
      <c r="AA1369" s="510"/>
      <c r="AB1369" s="163" t="s">
        <v>10903</v>
      </c>
      <c r="AC1369" s="507">
        <v>8.094439321E9</v>
      </c>
      <c r="AD1369" s="510"/>
      <c r="AE1369" s="509"/>
      <c r="AF1369" s="509"/>
      <c r="AG1369" s="509"/>
      <c r="AH1369" s="509"/>
      <c r="AI1369" s="509"/>
      <c r="AJ1369" s="163" t="s">
        <v>2651</v>
      </c>
      <c r="AK1369" s="509"/>
      <c r="AL1369" s="509"/>
      <c r="AM1369" s="163" t="s">
        <v>10904</v>
      </c>
      <c r="AN1369" s="510"/>
      <c r="AO1369" s="509"/>
      <c r="AP1369" s="509"/>
      <c r="AQ1369" s="509"/>
      <c r="AR1369" s="509"/>
      <c r="AS1369" s="509"/>
      <c r="AT1369" s="163" t="s">
        <v>2700</v>
      </c>
      <c r="AU1369" s="507">
        <v>1173.0</v>
      </c>
      <c r="AV1369" s="507">
        <v>10.0</v>
      </c>
      <c r="AW1369" s="507">
        <v>2028.0</v>
      </c>
      <c r="AX1369" s="510"/>
      <c r="AY1369" s="510"/>
      <c r="AZ1369" s="163" t="s">
        <v>2655</v>
      </c>
    </row>
    <row r="1370">
      <c r="A1370" s="163" t="s">
        <v>10905</v>
      </c>
      <c r="B1370" s="163" t="s">
        <v>10906</v>
      </c>
      <c r="C1370" s="163" t="s">
        <v>2638</v>
      </c>
      <c r="D1370" s="163" t="s">
        <v>2639</v>
      </c>
      <c r="E1370" s="506">
        <v>45766.70208333333</v>
      </c>
      <c r="F1370" s="507">
        <v>2980.0</v>
      </c>
      <c r="G1370" s="163" t="s">
        <v>2640</v>
      </c>
      <c r="H1370" s="507">
        <v>2980.0</v>
      </c>
      <c r="I1370" s="163" t="s">
        <v>2640</v>
      </c>
      <c r="J1370" s="163" t="s">
        <v>2641</v>
      </c>
      <c r="K1370" s="163" t="s">
        <v>2642</v>
      </c>
      <c r="L1370" s="163" t="s">
        <v>10907</v>
      </c>
      <c r="M1370" s="163" t="s">
        <v>10908</v>
      </c>
      <c r="N1370" s="163" t="s">
        <v>2645</v>
      </c>
      <c r="O1370" s="163" t="s">
        <v>2646</v>
      </c>
      <c r="P1370" s="163" t="s">
        <v>2673</v>
      </c>
      <c r="Q1370" s="163" t="s">
        <v>2648</v>
      </c>
      <c r="R1370" s="506">
        <v>45766.700694444444</v>
      </c>
      <c r="S1370" s="509"/>
      <c r="T1370" s="509"/>
      <c r="U1370" s="163" t="s">
        <v>10909</v>
      </c>
      <c r="V1370" s="510"/>
      <c r="W1370" s="510"/>
      <c r="X1370" s="510"/>
      <c r="Y1370" s="510"/>
      <c r="Z1370" s="510"/>
      <c r="AA1370" s="510"/>
      <c r="AB1370" s="163" t="s">
        <v>10910</v>
      </c>
      <c r="AC1370" s="507">
        <v>9.091022593E9</v>
      </c>
      <c r="AD1370" s="510"/>
      <c r="AE1370" s="509"/>
      <c r="AF1370" s="509"/>
      <c r="AG1370" s="509"/>
      <c r="AH1370" s="509"/>
      <c r="AI1370" s="509"/>
      <c r="AJ1370" s="163" t="s">
        <v>2651</v>
      </c>
      <c r="AK1370" s="509"/>
      <c r="AL1370" s="509"/>
      <c r="AM1370" s="163" t="s">
        <v>3064</v>
      </c>
      <c r="AN1370" s="510"/>
      <c r="AO1370" s="509"/>
      <c r="AP1370" s="509"/>
      <c r="AQ1370" s="509"/>
      <c r="AR1370" s="509"/>
      <c r="AS1370" s="509"/>
      <c r="AT1370" s="163" t="s">
        <v>2700</v>
      </c>
      <c r="AU1370" s="507">
        <v>1444.0</v>
      </c>
      <c r="AV1370" s="507">
        <v>2.0</v>
      </c>
      <c r="AW1370" s="507">
        <v>2029.0</v>
      </c>
      <c r="AX1370" s="163" t="s">
        <v>3065</v>
      </c>
      <c r="AY1370" s="163" t="s">
        <v>3066</v>
      </c>
      <c r="AZ1370" s="163" t="s">
        <v>2655</v>
      </c>
    </row>
    <row r="1371">
      <c r="A1371" s="163" t="s">
        <v>10911</v>
      </c>
      <c r="B1371" s="163" t="s">
        <v>10912</v>
      </c>
      <c r="C1371" s="163" t="s">
        <v>2638</v>
      </c>
      <c r="D1371" s="163" t="s">
        <v>2639</v>
      </c>
      <c r="E1371" s="506">
        <v>45766.70208333333</v>
      </c>
      <c r="F1371" s="507">
        <v>2980.0</v>
      </c>
      <c r="G1371" s="163" t="s">
        <v>2640</v>
      </c>
      <c r="H1371" s="507">
        <v>2980.0</v>
      </c>
      <c r="I1371" s="163" t="s">
        <v>2640</v>
      </c>
      <c r="J1371" s="163" t="s">
        <v>2641</v>
      </c>
      <c r="K1371" s="163" t="s">
        <v>2642</v>
      </c>
      <c r="L1371" s="163" t="s">
        <v>10913</v>
      </c>
      <c r="M1371" s="163" t="s">
        <v>10914</v>
      </c>
      <c r="N1371" s="163" t="s">
        <v>2645</v>
      </c>
      <c r="O1371" s="163" t="s">
        <v>2646</v>
      </c>
      <c r="P1371" s="163" t="s">
        <v>2647</v>
      </c>
      <c r="Q1371" s="163" t="s">
        <v>2648</v>
      </c>
      <c r="R1371" s="506">
        <v>45766.70208333333</v>
      </c>
      <c r="S1371" s="509"/>
      <c r="T1371" s="509"/>
      <c r="U1371" s="163" t="s">
        <v>6933</v>
      </c>
      <c r="V1371" s="510"/>
      <c r="W1371" s="509"/>
      <c r="X1371" s="510"/>
      <c r="Y1371" s="510"/>
      <c r="Z1371" s="510"/>
      <c r="AA1371" s="510"/>
      <c r="AB1371" s="163" t="s">
        <v>10915</v>
      </c>
      <c r="AC1371" s="507">
        <v>8.013454626E9</v>
      </c>
      <c r="AD1371" s="510"/>
      <c r="AE1371" s="509"/>
      <c r="AF1371" s="509"/>
      <c r="AG1371" s="509"/>
      <c r="AH1371" s="509"/>
      <c r="AI1371" s="509"/>
      <c r="AJ1371" s="163" t="s">
        <v>2651</v>
      </c>
      <c r="AK1371" s="509"/>
      <c r="AL1371" s="509"/>
      <c r="AM1371" s="163" t="s">
        <v>10916</v>
      </c>
      <c r="AN1371" s="510"/>
      <c r="AO1371" s="509"/>
      <c r="AP1371" s="509"/>
      <c r="AQ1371" s="509"/>
      <c r="AR1371" s="509"/>
      <c r="AS1371" s="509"/>
      <c r="AT1371" s="163" t="s">
        <v>2653</v>
      </c>
      <c r="AU1371" s="507">
        <v>5406.0</v>
      </c>
      <c r="AV1371" s="507">
        <v>9.0</v>
      </c>
      <c r="AW1371" s="507">
        <v>2026.0</v>
      </c>
      <c r="AX1371" s="510"/>
      <c r="AY1371" s="163" t="s">
        <v>2654</v>
      </c>
      <c r="AZ1371" s="163" t="s">
        <v>2655</v>
      </c>
    </row>
    <row r="1372">
      <c r="A1372" s="163" t="s">
        <v>10917</v>
      </c>
      <c r="B1372" s="163" t="s">
        <v>10918</v>
      </c>
      <c r="C1372" s="163" t="s">
        <v>2638</v>
      </c>
      <c r="D1372" s="163" t="s">
        <v>2639</v>
      </c>
      <c r="E1372" s="506">
        <v>45766.6375</v>
      </c>
      <c r="F1372" s="507">
        <v>2980.0</v>
      </c>
      <c r="G1372" s="163" t="s">
        <v>2640</v>
      </c>
      <c r="H1372" s="507">
        <v>2980.0</v>
      </c>
      <c r="I1372" s="163" t="s">
        <v>2640</v>
      </c>
      <c r="J1372" s="163" t="s">
        <v>2641</v>
      </c>
      <c r="K1372" s="163" t="s">
        <v>2642</v>
      </c>
      <c r="L1372" s="163" t="s">
        <v>10919</v>
      </c>
      <c r="M1372" s="163" t="s">
        <v>10920</v>
      </c>
      <c r="N1372" s="163" t="s">
        <v>2645</v>
      </c>
      <c r="O1372" s="163" t="s">
        <v>2646</v>
      </c>
      <c r="P1372" s="163" t="s">
        <v>2673</v>
      </c>
      <c r="Q1372" s="163" t="s">
        <v>2648</v>
      </c>
      <c r="R1372" s="506">
        <v>45766.63611111111</v>
      </c>
      <c r="S1372" s="509"/>
      <c r="T1372" s="509"/>
      <c r="U1372" s="163" t="s">
        <v>10921</v>
      </c>
      <c r="V1372" s="513"/>
      <c r="W1372" s="509"/>
      <c r="X1372" s="510"/>
      <c r="Y1372" s="510"/>
      <c r="Z1372" s="510"/>
      <c r="AA1372" s="510"/>
      <c r="AB1372" s="163" t="s">
        <v>10922</v>
      </c>
      <c r="AC1372" s="507">
        <v>9.071488209E9</v>
      </c>
      <c r="AD1372" s="510"/>
      <c r="AE1372" s="509"/>
      <c r="AF1372" s="509"/>
      <c r="AG1372" s="509"/>
      <c r="AH1372" s="509"/>
      <c r="AI1372" s="509"/>
      <c r="AJ1372" s="163" t="s">
        <v>2651</v>
      </c>
      <c r="AK1372" s="509"/>
      <c r="AL1372" s="509"/>
      <c r="AM1372" s="163" t="s">
        <v>10923</v>
      </c>
      <c r="AN1372" s="510"/>
      <c r="AO1372" s="509"/>
      <c r="AP1372" s="509"/>
      <c r="AQ1372" s="509"/>
      <c r="AR1372" s="509"/>
      <c r="AS1372" s="509"/>
      <c r="AT1372" s="163" t="s">
        <v>2653</v>
      </c>
      <c r="AU1372" s="507">
        <v>4987.0</v>
      </c>
      <c r="AV1372" s="507">
        <v>12.0</v>
      </c>
      <c r="AW1372" s="507">
        <v>2027.0</v>
      </c>
      <c r="AX1372" s="163" t="s">
        <v>2687</v>
      </c>
      <c r="AY1372" s="163" t="s">
        <v>2678</v>
      </c>
      <c r="AZ1372" s="163" t="s">
        <v>2655</v>
      </c>
    </row>
    <row r="1373">
      <c r="A1373" s="163" t="s">
        <v>10924</v>
      </c>
      <c r="B1373" s="163" t="s">
        <v>10925</v>
      </c>
      <c r="C1373" s="163" t="s">
        <v>2638</v>
      </c>
      <c r="D1373" s="163" t="s">
        <v>2639</v>
      </c>
      <c r="E1373" s="506">
        <v>45766.623611111114</v>
      </c>
      <c r="F1373" s="507">
        <v>9800.0</v>
      </c>
      <c r="G1373" s="163" t="s">
        <v>2640</v>
      </c>
      <c r="H1373" s="507">
        <v>9800.0</v>
      </c>
      <c r="I1373" s="163" t="s">
        <v>2640</v>
      </c>
      <c r="J1373" s="163" t="s">
        <v>2641</v>
      </c>
      <c r="K1373" s="163" t="s">
        <v>2642</v>
      </c>
      <c r="L1373" s="163" t="s">
        <v>10926</v>
      </c>
      <c r="M1373" s="163" t="s">
        <v>10927</v>
      </c>
      <c r="N1373" s="163" t="s">
        <v>2645</v>
      </c>
      <c r="O1373" s="163" t="s">
        <v>2646</v>
      </c>
      <c r="P1373" s="163" t="s">
        <v>2683</v>
      </c>
      <c r="Q1373" s="163" t="s">
        <v>2648</v>
      </c>
      <c r="R1373" s="506">
        <v>45766.62222222222</v>
      </c>
      <c r="S1373" s="509"/>
      <c r="T1373" s="509"/>
      <c r="U1373" s="163" t="s">
        <v>10928</v>
      </c>
      <c r="V1373" s="513"/>
      <c r="W1373" s="510"/>
      <c r="X1373" s="510"/>
      <c r="Y1373" s="510"/>
      <c r="Z1373" s="510"/>
      <c r="AA1373" s="510"/>
      <c r="AB1373" s="163" t="s">
        <v>10929</v>
      </c>
      <c r="AC1373" s="507">
        <v>8.072285437E9</v>
      </c>
      <c r="AD1373" s="509"/>
      <c r="AE1373" s="509"/>
      <c r="AF1373" s="509"/>
      <c r="AG1373" s="509"/>
      <c r="AH1373" s="509"/>
      <c r="AI1373" s="509"/>
      <c r="AJ1373" s="163" t="s">
        <v>2651</v>
      </c>
      <c r="AK1373" s="509"/>
      <c r="AL1373" s="509"/>
      <c r="AM1373" s="163" t="s">
        <v>10930</v>
      </c>
      <c r="AN1373" s="510"/>
      <c r="AO1373" s="509"/>
      <c r="AP1373" s="509"/>
      <c r="AQ1373" s="509"/>
      <c r="AR1373" s="509"/>
      <c r="AS1373" s="509"/>
      <c r="AT1373" s="163" t="s">
        <v>2700</v>
      </c>
      <c r="AU1373" s="507">
        <v>3101.0</v>
      </c>
      <c r="AV1373" s="507">
        <v>6.0</v>
      </c>
      <c r="AW1373" s="507">
        <v>2028.0</v>
      </c>
      <c r="AX1373" s="163" t="s">
        <v>2749</v>
      </c>
      <c r="AY1373" s="163" t="s">
        <v>2701</v>
      </c>
      <c r="AZ1373" s="163" t="s">
        <v>2655</v>
      </c>
    </row>
    <row r="1374">
      <c r="A1374" s="163" t="s">
        <v>10931</v>
      </c>
      <c r="B1374" s="163" t="s">
        <v>10932</v>
      </c>
      <c r="C1374" s="163" t="s">
        <v>2638</v>
      </c>
      <c r="D1374" s="163" t="s">
        <v>2639</v>
      </c>
      <c r="E1374" s="506">
        <v>45766.62222222222</v>
      </c>
      <c r="F1374" s="507">
        <v>2980.0</v>
      </c>
      <c r="G1374" s="163" t="s">
        <v>2640</v>
      </c>
      <c r="H1374" s="507">
        <v>2980.0</v>
      </c>
      <c r="I1374" s="163" t="s">
        <v>2640</v>
      </c>
      <c r="J1374" s="163" t="s">
        <v>2641</v>
      </c>
      <c r="K1374" s="163" t="s">
        <v>2642</v>
      </c>
      <c r="L1374" s="163" t="s">
        <v>10933</v>
      </c>
      <c r="M1374" s="163" t="s">
        <v>10934</v>
      </c>
      <c r="N1374" s="163" t="s">
        <v>2645</v>
      </c>
      <c r="O1374" s="163" t="s">
        <v>2646</v>
      </c>
      <c r="P1374" s="163" t="s">
        <v>2673</v>
      </c>
      <c r="Q1374" s="163" t="s">
        <v>2648</v>
      </c>
      <c r="R1374" s="506">
        <v>45766.62013888889</v>
      </c>
      <c r="S1374" s="509"/>
      <c r="T1374" s="509"/>
      <c r="U1374" s="163" t="s">
        <v>10935</v>
      </c>
      <c r="V1374" s="510"/>
      <c r="W1374" s="510"/>
      <c r="X1374" s="510"/>
      <c r="Y1374" s="510"/>
      <c r="Z1374" s="510"/>
      <c r="AA1374" s="510"/>
      <c r="AB1374" s="163" t="s">
        <v>10936</v>
      </c>
      <c r="AC1374" s="507">
        <v>8.065086789E9</v>
      </c>
      <c r="AD1374" s="510"/>
      <c r="AE1374" s="509"/>
      <c r="AF1374" s="509"/>
      <c r="AG1374" s="509"/>
      <c r="AH1374" s="509"/>
      <c r="AI1374" s="509"/>
      <c r="AJ1374" s="163" t="s">
        <v>2651</v>
      </c>
      <c r="AK1374" s="509"/>
      <c r="AL1374" s="509"/>
      <c r="AM1374" s="163" t="s">
        <v>10937</v>
      </c>
      <c r="AN1374" s="510"/>
      <c r="AO1374" s="510"/>
      <c r="AP1374" s="509"/>
      <c r="AQ1374" s="509"/>
      <c r="AR1374" s="509"/>
      <c r="AS1374" s="509"/>
      <c r="AT1374" s="163" t="s">
        <v>2653</v>
      </c>
      <c r="AU1374" s="507">
        <v>3966.0</v>
      </c>
      <c r="AV1374" s="507">
        <v>12.0</v>
      </c>
      <c r="AW1374" s="507">
        <v>2029.0</v>
      </c>
      <c r="AX1374" s="163" t="s">
        <v>2677</v>
      </c>
      <c r="AY1374" s="163" t="s">
        <v>2750</v>
      </c>
      <c r="AZ1374" s="163" t="s">
        <v>2655</v>
      </c>
    </row>
    <row r="1375">
      <c r="A1375" s="163" t="s">
        <v>10938</v>
      </c>
      <c r="B1375" s="163" t="s">
        <v>10925</v>
      </c>
      <c r="C1375" s="163" t="s">
        <v>2638</v>
      </c>
      <c r="D1375" s="163" t="s">
        <v>2639</v>
      </c>
      <c r="E1375" s="506">
        <v>45766.620833333334</v>
      </c>
      <c r="F1375" s="507">
        <v>2980.0</v>
      </c>
      <c r="G1375" s="163" t="s">
        <v>2640</v>
      </c>
      <c r="H1375" s="507">
        <v>2980.0</v>
      </c>
      <c r="I1375" s="163" t="s">
        <v>2640</v>
      </c>
      <c r="J1375" s="163" t="s">
        <v>2641</v>
      </c>
      <c r="K1375" s="163" t="s">
        <v>2642</v>
      </c>
      <c r="L1375" s="163" t="s">
        <v>10926</v>
      </c>
      <c r="M1375" s="163" t="s">
        <v>10939</v>
      </c>
      <c r="N1375" s="163" t="s">
        <v>2645</v>
      </c>
      <c r="O1375" s="163" t="s">
        <v>2646</v>
      </c>
      <c r="P1375" s="163" t="s">
        <v>2683</v>
      </c>
      <c r="Q1375" s="163" t="s">
        <v>2648</v>
      </c>
      <c r="R1375" s="506">
        <v>45766.61875</v>
      </c>
      <c r="S1375" s="509"/>
      <c r="T1375" s="509"/>
      <c r="U1375" s="163" t="s">
        <v>10940</v>
      </c>
      <c r="V1375" s="510"/>
      <c r="W1375" s="510"/>
      <c r="X1375" s="510"/>
      <c r="Y1375" s="510"/>
      <c r="Z1375" s="510"/>
      <c r="AA1375" s="510"/>
      <c r="AB1375" s="163" t="s">
        <v>10929</v>
      </c>
      <c r="AC1375" s="507">
        <v>8.072285437E9</v>
      </c>
      <c r="AD1375" s="510"/>
      <c r="AE1375" s="509"/>
      <c r="AF1375" s="509"/>
      <c r="AG1375" s="509"/>
      <c r="AH1375" s="509"/>
      <c r="AI1375" s="509"/>
      <c r="AJ1375" s="163" t="s">
        <v>2651</v>
      </c>
      <c r="AK1375" s="509"/>
      <c r="AL1375" s="509"/>
      <c r="AM1375" s="163" t="s">
        <v>10930</v>
      </c>
      <c r="AN1375" s="510"/>
      <c r="AO1375" s="509"/>
      <c r="AP1375" s="509"/>
      <c r="AQ1375" s="509"/>
      <c r="AR1375" s="509"/>
      <c r="AS1375" s="509"/>
      <c r="AT1375" s="163" t="s">
        <v>2700</v>
      </c>
      <c r="AU1375" s="507">
        <v>3101.0</v>
      </c>
      <c r="AV1375" s="507">
        <v>6.0</v>
      </c>
      <c r="AW1375" s="507">
        <v>2028.0</v>
      </c>
      <c r="AX1375" s="163" t="s">
        <v>2749</v>
      </c>
      <c r="AY1375" s="163" t="s">
        <v>2701</v>
      </c>
      <c r="AZ1375" s="163" t="s">
        <v>2655</v>
      </c>
    </row>
    <row r="1376">
      <c r="A1376" s="163" t="s">
        <v>10941</v>
      </c>
      <c r="B1376" s="163" t="s">
        <v>10942</v>
      </c>
      <c r="C1376" s="163" t="s">
        <v>2638</v>
      </c>
      <c r="D1376" s="163" t="s">
        <v>2639</v>
      </c>
      <c r="E1376" s="506">
        <v>45766.59722222222</v>
      </c>
      <c r="F1376" s="507">
        <v>2980.0</v>
      </c>
      <c r="G1376" s="163" t="s">
        <v>2640</v>
      </c>
      <c r="H1376" s="507">
        <v>2980.0</v>
      </c>
      <c r="I1376" s="163" t="s">
        <v>2640</v>
      </c>
      <c r="J1376" s="163" t="s">
        <v>2641</v>
      </c>
      <c r="K1376" s="163" t="s">
        <v>2642</v>
      </c>
      <c r="L1376" s="163" t="s">
        <v>10943</v>
      </c>
      <c r="M1376" s="163" t="s">
        <v>10944</v>
      </c>
      <c r="N1376" s="163" t="s">
        <v>2645</v>
      </c>
      <c r="O1376" s="163" t="s">
        <v>2646</v>
      </c>
      <c r="P1376" s="163" t="s">
        <v>2673</v>
      </c>
      <c r="Q1376" s="163" t="s">
        <v>2648</v>
      </c>
      <c r="R1376" s="506">
        <v>45766.59652777778</v>
      </c>
      <c r="S1376" s="509"/>
      <c r="T1376" s="509"/>
      <c r="U1376" s="163" t="s">
        <v>10945</v>
      </c>
      <c r="V1376" s="510"/>
      <c r="W1376" s="510"/>
      <c r="X1376" s="510"/>
      <c r="Y1376" s="510"/>
      <c r="Z1376" s="510"/>
      <c r="AA1376" s="510"/>
      <c r="AB1376" s="163" t="s">
        <v>10946</v>
      </c>
      <c r="AC1376" s="507">
        <v>9.044262115E9</v>
      </c>
      <c r="AD1376" s="510"/>
      <c r="AE1376" s="509"/>
      <c r="AF1376" s="509"/>
      <c r="AG1376" s="509"/>
      <c r="AH1376" s="509"/>
      <c r="AI1376" s="509"/>
      <c r="AJ1376" s="163" t="s">
        <v>2651</v>
      </c>
      <c r="AK1376" s="509"/>
      <c r="AL1376" s="509"/>
      <c r="AM1376" s="163" t="s">
        <v>10947</v>
      </c>
      <c r="AN1376" s="510"/>
      <c r="AO1376" s="509"/>
      <c r="AP1376" s="509"/>
      <c r="AQ1376" s="509"/>
      <c r="AR1376" s="509"/>
      <c r="AS1376" s="509"/>
      <c r="AT1376" s="163" t="s">
        <v>2653</v>
      </c>
      <c r="AU1376" s="507">
        <v>4534.0</v>
      </c>
      <c r="AV1376" s="507">
        <v>1.0</v>
      </c>
      <c r="AW1376" s="507">
        <v>2028.0</v>
      </c>
      <c r="AX1376" s="163" t="s">
        <v>2936</v>
      </c>
      <c r="AY1376" s="163" t="s">
        <v>2717</v>
      </c>
      <c r="AZ1376" s="163" t="s">
        <v>2655</v>
      </c>
    </row>
    <row r="1377">
      <c r="A1377" s="163" t="s">
        <v>10948</v>
      </c>
      <c r="B1377" s="163" t="s">
        <v>10949</v>
      </c>
      <c r="C1377" s="163" t="s">
        <v>2638</v>
      </c>
      <c r="D1377" s="163" t="s">
        <v>2639</v>
      </c>
      <c r="E1377" s="506">
        <v>45766.59305555555</v>
      </c>
      <c r="F1377" s="507">
        <v>2980.0</v>
      </c>
      <c r="G1377" s="163" t="s">
        <v>2640</v>
      </c>
      <c r="H1377" s="507">
        <v>2980.0</v>
      </c>
      <c r="I1377" s="163" t="s">
        <v>2640</v>
      </c>
      <c r="J1377" s="163" t="s">
        <v>2641</v>
      </c>
      <c r="K1377" s="163" t="s">
        <v>2642</v>
      </c>
      <c r="L1377" s="163" t="s">
        <v>10950</v>
      </c>
      <c r="M1377" s="163" t="s">
        <v>10951</v>
      </c>
      <c r="N1377" s="163" t="s">
        <v>2645</v>
      </c>
      <c r="O1377" s="163" t="s">
        <v>2646</v>
      </c>
      <c r="P1377" s="163" t="s">
        <v>2660</v>
      </c>
      <c r="Q1377" s="163" t="s">
        <v>2648</v>
      </c>
      <c r="R1377" s="506">
        <v>45766.59305555555</v>
      </c>
      <c r="S1377" s="509"/>
      <c r="T1377" s="509"/>
      <c r="U1377" s="163" t="s">
        <v>10952</v>
      </c>
      <c r="V1377" s="510"/>
      <c r="W1377" s="510"/>
      <c r="X1377" s="510"/>
      <c r="Y1377" s="510"/>
      <c r="Z1377" s="510"/>
      <c r="AA1377" s="510"/>
      <c r="AB1377" s="163" t="s">
        <v>10953</v>
      </c>
      <c r="AC1377" s="507">
        <v>9.075560796E9</v>
      </c>
      <c r="AD1377" s="510"/>
      <c r="AE1377" s="509"/>
      <c r="AF1377" s="509"/>
      <c r="AG1377" s="509"/>
      <c r="AH1377" s="509"/>
      <c r="AI1377" s="509"/>
      <c r="AJ1377" s="163" t="s">
        <v>2651</v>
      </c>
      <c r="AK1377" s="509"/>
      <c r="AL1377" s="509"/>
      <c r="AM1377" s="163" t="s">
        <v>10954</v>
      </c>
      <c r="AN1377" s="510"/>
      <c r="AO1377" s="509"/>
      <c r="AP1377" s="509"/>
      <c r="AQ1377" s="509"/>
      <c r="AR1377" s="509"/>
      <c r="AS1377" s="509"/>
      <c r="AT1377" s="163" t="s">
        <v>2653</v>
      </c>
      <c r="AU1377" s="507">
        <v>2005.0</v>
      </c>
      <c r="AV1377" s="507">
        <v>2.0</v>
      </c>
      <c r="AW1377" s="507">
        <v>2028.0</v>
      </c>
      <c r="AX1377" s="510"/>
      <c r="AY1377" s="163" t="s">
        <v>3133</v>
      </c>
      <c r="AZ1377" s="163" t="s">
        <v>2655</v>
      </c>
    </row>
    <row r="1378">
      <c r="A1378" s="163" t="s">
        <v>10955</v>
      </c>
      <c r="B1378" s="163" t="s">
        <v>10956</v>
      </c>
      <c r="C1378" s="163" t="s">
        <v>2638</v>
      </c>
      <c r="D1378" s="163" t="s">
        <v>2639</v>
      </c>
      <c r="E1378" s="506">
        <v>45766.57847222222</v>
      </c>
      <c r="F1378" s="507">
        <v>2980.0</v>
      </c>
      <c r="G1378" s="163" t="s">
        <v>2640</v>
      </c>
      <c r="H1378" s="507">
        <v>2980.0</v>
      </c>
      <c r="I1378" s="163" t="s">
        <v>2640</v>
      </c>
      <c r="J1378" s="163" t="s">
        <v>2641</v>
      </c>
      <c r="K1378" s="163" t="s">
        <v>2642</v>
      </c>
      <c r="L1378" s="163" t="s">
        <v>10957</v>
      </c>
      <c r="M1378" s="163" t="s">
        <v>10958</v>
      </c>
      <c r="N1378" s="163" t="s">
        <v>2645</v>
      </c>
      <c r="O1378" s="163" t="s">
        <v>2646</v>
      </c>
      <c r="P1378" s="163" t="s">
        <v>2673</v>
      </c>
      <c r="Q1378" s="163" t="s">
        <v>2852</v>
      </c>
      <c r="R1378" s="506">
        <v>45766.4625</v>
      </c>
      <c r="S1378" s="509"/>
      <c r="T1378" s="509"/>
      <c r="U1378" s="163" t="s">
        <v>10959</v>
      </c>
      <c r="V1378" s="506">
        <v>45766.57777777778</v>
      </c>
      <c r="W1378" s="510"/>
      <c r="X1378" s="163" t="s">
        <v>4400</v>
      </c>
      <c r="Y1378" s="507">
        <v>2980.0</v>
      </c>
      <c r="Z1378" s="163" t="s">
        <v>2640</v>
      </c>
      <c r="AA1378" s="163" t="s">
        <v>2641</v>
      </c>
      <c r="AB1378" s="163" t="s">
        <v>10960</v>
      </c>
      <c r="AC1378" s="507">
        <v>9.074235227E9</v>
      </c>
      <c r="AD1378" s="510"/>
      <c r="AE1378" s="510"/>
      <c r="AF1378" s="509"/>
      <c r="AG1378" s="509"/>
      <c r="AH1378" s="509"/>
      <c r="AI1378" s="509"/>
      <c r="AJ1378" s="163" t="s">
        <v>2651</v>
      </c>
      <c r="AK1378" s="509"/>
      <c r="AL1378" s="509"/>
      <c r="AM1378" s="163" t="s">
        <v>10961</v>
      </c>
      <c r="AN1378" s="510"/>
      <c r="AO1378" s="509"/>
      <c r="AP1378" s="509"/>
      <c r="AQ1378" s="509"/>
      <c r="AR1378" s="509"/>
      <c r="AS1378" s="509"/>
      <c r="AT1378" s="163" t="s">
        <v>2653</v>
      </c>
      <c r="AU1378" s="507">
        <v>7606.0</v>
      </c>
      <c r="AV1378" s="507">
        <v>1.0</v>
      </c>
      <c r="AW1378" s="507">
        <v>2028.0</v>
      </c>
      <c r="AX1378" s="163" t="s">
        <v>2687</v>
      </c>
      <c r="AY1378" s="163" t="s">
        <v>3308</v>
      </c>
      <c r="AZ1378" s="163" t="s">
        <v>2655</v>
      </c>
    </row>
    <row r="1379">
      <c r="A1379" s="163" t="s">
        <v>10962</v>
      </c>
      <c r="B1379" s="163" t="s">
        <v>10963</v>
      </c>
      <c r="C1379" s="163" t="s">
        <v>2638</v>
      </c>
      <c r="D1379" s="163" t="s">
        <v>2639</v>
      </c>
      <c r="E1379" s="506">
        <v>45766.572916666664</v>
      </c>
      <c r="F1379" s="507">
        <v>9800.0</v>
      </c>
      <c r="G1379" s="163" t="s">
        <v>2640</v>
      </c>
      <c r="H1379" s="507">
        <v>9800.0</v>
      </c>
      <c r="I1379" s="163" t="s">
        <v>2640</v>
      </c>
      <c r="J1379" s="163" t="s">
        <v>2641</v>
      </c>
      <c r="K1379" s="163" t="s">
        <v>2642</v>
      </c>
      <c r="L1379" s="163" t="s">
        <v>10964</v>
      </c>
      <c r="M1379" s="163" t="s">
        <v>10965</v>
      </c>
      <c r="N1379" s="163" t="s">
        <v>2645</v>
      </c>
      <c r="O1379" s="163" t="s">
        <v>2646</v>
      </c>
      <c r="P1379" s="163" t="s">
        <v>2660</v>
      </c>
      <c r="Q1379" s="163" t="s">
        <v>2852</v>
      </c>
      <c r="R1379" s="506">
        <v>45766.444444444445</v>
      </c>
      <c r="S1379" s="509"/>
      <c r="T1379" s="509"/>
      <c r="U1379" s="163" t="s">
        <v>10966</v>
      </c>
      <c r="V1379" s="506">
        <v>45766.572916666664</v>
      </c>
      <c r="W1379" s="510"/>
      <c r="X1379" s="163" t="s">
        <v>4400</v>
      </c>
      <c r="Y1379" s="507">
        <v>9800.0</v>
      </c>
      <c r="Z1379" s="163" t="s">
        <v>2640</v>
      </c>
      <c r="AA1379" s="163" t="s">
        <v>2641</v>
      </c>
      <c r="AB1379" s="163" t="s">
        <v>10967</v>
      </c>
      <c r="AC1379" s="507">
        <v>5.07117522E9</v>
      </c>
      <c r="AD1379" s="510"/>
      <c r="AE1379" s="510"/>
      <c r="AF1379" s="509"/>
      <c r="AG1379" s="509"/>
      <c r="AH1379" s="509"/>
      <c r="AI1379" s="509"/>
      <c r="AJ1379" s="163" t="s">
        <v>2651</v>
      </c>
      <c r="AK1379" s="509"/>
      <c r="AL1379" s="509"/>
      <c r="AM1379" s="163" t="s">
        <v>10968</v>
      </c>
      <c r="AN1379" s="510"/>
      <c r="AO1379" s="510"/>
      <c r="AP1379" s="509"/>
      <c r="AQ1379" s="509"/>
      <c r="AR1379" s="509"/>
      <c r="AS1379" s="509"/>
      <c r="AT1379" s="163" t="s">
        <v>2653</v>
      </c>
      <c r="AU1379" s="507">
        <v>1807.0</v>
      </c>
      <c r="AV1379" s="507">
        <v>3.0</v>
      </c>
      <c r="AW1379" s="507">
        <v>2030.0</v>
      </c>
      <c r="AX1379" s="163" t="s">
        <v>2664</v>
      </c>
      <c r="AY1379" s="163" t="s">
        <v>2665</v>
      </c>
      <c r="AZ1379" s="163" t="s">
        <v>2655</v>
      </c>
    </row>
    <row r="1380">
      <c r="A1380" s="163" t="s">
        <v>10969</v>
      </c>
      <c r="B1380" s="163" t="s">
        <v>10970</v>
      </c>
      <c r="C1380" s="163" t="s">
        <v>2638</v>
      </c>
      <c r="D1380" s="163" t="s">
        <v>2639</v>
      </c>
      <c r="E1380" s="506">
        <v>45766.56597222222</v>
      </c>
      <c r="F1380" s="507">
        <v>9800.0</v>
      </c>
      <c r="G1380" s="163" t="s">
        <v>2640</v>
      </c>
      <c r="H1380" s="507">
        <v>9800.0</v>
      </c>
      <c r="I1380" s="163" t="s">
        <v>2640</v>
      </c>
      <c r="J1380" s="163" t="s">
        <v>2641</v>
      </c>
      <c r="K1380" s="163" t="s">
        <v>2642</v>
      </c>
      <c r="L1380" s="163" t="s">
        <v>10971</v>
      </c>
      <c r="M1380" s="163" t="s">
        <v>10972</v>
      </c>
      <c r="N1380" s="163" t="s">
        <v>2645</v>
      </c>
      <c r="O1380" s="163" t="s">
        <v>2646</v>
      </c>
      <c r="P1380" s="163" t="s">
        <v>2673</v>
      </c>
      <c r="Q1380" s="163" t="s">
        <v>2648</v>
      </c>
      <c r="R1380" s="506">
        <v>45766.56458333333</v>
      </c>
      <c r="S1380" s="509"/>
      <c r="T1380" s="509"/>
      <c r="U1380" s="163" t="s">
        <v>10973</v>
      </c>
      <c r="V1380" s="510"/>
      <c r="W1380" s="510"/>
      <c r="X1380" s="510"/>
      <c r="Y1380" s="510"/>
      <c r="Z1380" s="510"/>
      <c r="AA1380" s="510"/>
      <c r="AB1380" s="163" t="s">
        <v>10974</v>
      </c>
      <c r="AC1380" s="507">
        <v>8.088628033E9</v>
      </c>
      <c r="AD1380" s="510"/>
      <c r="AE1380" s="510"/>
      <c r="AF1380" s="509"/>
      <c r="AG1380" s="509"/>
      <c r="AH1380" s="509"/>
      <c r="AI1380" s="509"/>
      <c r="AJ1380" s="163" t="s">
        <v>2651</v>
      </c>
      <c r="AK1380" s="509"/>
      <c r="AL1380" s="509"/>
      <c r="AM1380" s="163" t="s">
        <v>10975</v>
      </c>
      <c r="AN1380" s="510"/>
      <c r="AO1380" s="510"/>
      <c r="AP1380" s="509"/>
      <c r="AQ1380" s="509"/>
      <c r="AR1380" s="509"/>
      <c r="AS1380" s="509"/>
      <c r="AT1380" s="163" t="s">
        <v>2653</v>
      </c>
      <c r="AU1380" s="507">
        <v>4243.0</v>
      </c>
      <c r="AV1380" s="507">
        <v>8.0</v>
      </c>
      <c r="AW1380" s="507">
        <v>2030.0</v>
      </c>
      <c r="AX1380" s="163" t="s">
        <v>2677</v>
      </c>
      <c r="AY1380" s="163" t="s">
        <v>2717</v>
      </c>
      <c r="AZ1380" s="163" t="s">
        <v>2655</v>
      </c>
    </row>
    <row r="1381">
      <c r="A1381" s="163" t="s">
        <v>10976</v>
      </c>
      <c r="B1381" s="163" t="s">
        <v>10970</v>
      </c>
      <c r="C1381" s="163" t="s">
        <v>2638</v>
      </c>
      <c r="D1381" s="163" t="s">
        <v>2639</v>
      </c>
      <c r="E1381" s="506">
        <v>45766.561111111114</v>
      </c>
      <c r="F1381" s="507">
        <v>2980.0</v>
      </c>
      <c r="G1381" s="163" t="s">
        <v>2640</v>
      </c>
      <c r="H1381" s="507">
        <v>2980.0</v>
      </c>
      <c r="I1381" s="163" t="s">
        <v>2640</v>
      </c>
      <c r="J1381" s="163" t="s">
        <v>2641</v>
      </c>
      <c r="K1381" s="163" t="s">
        <v>2642</v>
      </c>
      <c r="L1381" s="163" t="s">
        <v>10971</v>
      </c>
      <c r="M1381" s="163" t="s">
        <v>10977</v>
      </c>
      <c r="N1381" s="163" t="s">
        <v>2645</v>
      </c>
      <c r="O1381" s="163" t="s">
        <v>2646</v>
      </c>
      <c r="P1381" s="163" t="s">
        <v>2673</v>
      </c>
      <c r="Q1381" s="163" t="s">
        <v>2648</v>
      </c>
      <c r="R1381" s="506">
        <v>45766.55972222222</v>
      </c>
      <c r="S1381" s="509"/>
      <c r="T1381" s="509"/>
      <c r="U1381" s="163" t="s">
        <v>10978</v>
      </c>
      <c r="V1381" s="510"/>
      <c r="W1381" s="510"/>
      <c r="X1381" s="510"/>
      <c r="Y1381" s="510"/>
      <c r="Z1381" s="510"/>
      <c r="AA1381" s="510"/>
      <c r="AB1381" s="163" t="s">
        <v>10974</v>
      </c>
      <c r="AC1381" s="507">
        <v>8.088628033E9</v>
      </c>
      <c r="AD1381" s="510"/>
      <c r="AE1381" s="510"/>
      <c r="AF1381" s="510"/>
      <c r="AG1381" s="510"/>
      <c r="AH1381" s="510"/>
      <c r="AI1381" s="509"/>
      <c r="AJ1381" s="163" t="s">
        <v>2651</v>
      </c>
      <c r="AK1381" s="510"/>
      <c r="AL1381" s="510"/>
      <c r="AM1381" s="163" t="s">
        <v>10975</v>
      </c>
      <c r="AN1381" s="510"/>
      <c r="AO1381" s="509"/>
      <c r="AP1381" s="509"/>
      <c r="AQ1381" s="509"/>
      <c r="AR1381" s="509"/>
      <c r="AS1381" s="509"/>
      <c r="AT1381" s="163" t="s">
        <v>2653</v>
      </c>
      <c r="AU1381" s="507">
        <v>4243.0</v>
      </c>
      <c r="AV1381" s="507">
        <v>8.0</v>
      </c>
      <c r="AW1381" s="507">
        <v>2030.0</v>
      </c>
      <c r="AX1381" s="163" t="s">
        <v>2677</v>
      </c>
      <c r="AY1381" s="163" t="s">
        <v>2717</v>
      </c>
      <c r="AZ1381" s="163" t="s">
        <v>2655</v>
      </c>
    </row>
    <row r="1382">
      <c r="A1382" s="163" t="s">
        <v>6811</v>
      </c>
      <c r="B1382" s="163" t="s">
        <v>6805</v>
      </c>
      <c r="C1382" s="163" t="s">
        <v>2638</v>
      </c>
      <c r="D1382" s="163" t="s">
        <v>2639</v>
      </c>
      <c r="E1382" s="506">
        <v>45766.48263888889</v>
      </c>
      <c r="F1382" s="507">
        <v>9800.0</v>
      </c>
      <c r="G1382" s="163" t="s">
        <v>2640</v>
      </c>
      <c r="H1382" s="507">
        <v>9800.0</v>
      </c>
      <c r="I1382" s="163" t="s">
        <v>2640</v>
      </c>
      <c r="J1382" s="163" t="s">
        <v>2641</v>
      </c>
      <c r="K1382" s="163" t="s">
        <v>2642</v>
      </c>
      <c r="L1382" s="163" t="s">
        <v>6806</v>
      </c>
      <c r="M1382" s="163" t="s">
        <v>6812</v>
      </c>
      <c r="N1382" s="163" t="s">
        <v>2645</v>
      </c>
      <c r="O1382" s="163" t="s">
        <v>2646</v>
      </c>
      <c r="P1382" s="163" t="s">
        <v>2683</v>
      </c>
      <c r="Q1382" s="163" t="s">
        <v>2648</v>
      </c>
      <c r="R1382" s="506">
        <v>45766.48125</v>
      </c>
      <c r="S1382" s="509"/>
      <c r="T1382" s="509"/>
      <c r="U1382" s="163" t="s">
        <v>6813</v>
      </c>
      <c r="V1382" s="510"/>
      <c r="W1382" s="510"/>
      <c r="X1382" s="510"/>
      <c r="Y1382" s="510"/>
      <c r="Z1382" s="510"/>
      <c r="AA1382" s="510"/>
      <c r="AB1382" s="163" t="s">
        <v>6809</v>
      </c>
      <c r="AC1382" s="507">
        <v>9.010560728E9</v>
      </c>
      <c r="AD1382" s="510"/>
      <c r="AE1382" s="510"/>
      <c r="AF1382" s="510"/>
      <c r="AG1382" s="510"/>
      <c r="AH1382" s="510"/>
      <c r="AI1382" s="509"/>
      <c r="AJ1382" s="163" t="s">
        <v>2651</v>
      </c>
      <c r="AK1382" s="512"/>
      <c r="AL1382" s="513"/>
      <c r="AM1382" s="163" t="s">
        <v>6810</v>
      </c>
      <c r="AN1382" s="510"/>
      <c r="AO1382" s="509"/>
      <c r="AP1382" s="509"/>
      <c r="AQ1382" s="509"/>
      <c r="AR1382" s="509"/>
      <c r="AS1382" s="509"/>
      <c r="AT1382" s="163" t="s">
        <v>2653</v>
      </c>
      <c r="AU1382" s="507">
        <v>9158.0</v>
      </c>
      <c r="AV1382" s="507">
        <v>3.0</v>
      </c>
      <c r="AW1382" s="507">
        <v>2032.0</v>
      </c>
      <c r="AX1382" s="163" t="s">
        <v>2846</v>
      </c>
      <c r="AY1382" s="163" t="s">
        <v>2921</v>
      </c>
      <c r="AZ1382" s="163" t="s">
        <v>2655</v>
      </c>
    </row>
    <row r="1383">
      <c r="A1383" s="163" t="s">
        <v>6804</v>
      </c>
      <c r="B1383" s="163" t="s">
        <v>6805</v>
      </c>
      <c r="C1383" s="163" t="s">
        <v>2638</v>
      </c>
      <c r="D1383" s="163" t="s">
        <v>2639</v>
      </c>
      <c r="E1383" s="506">
        <v>45766.47708333333</v>
      </c>
      <c r="F1383" s="507">
        <v>2980.0</v>
      </c>
      <c r="G1383" s="163" t="s">
        <v>2640</v>
      </c>
      <c r="H1383" s="507">
        <v>2980.0</v>
      </c>
      <c r="I1383" s="163" t="s">
        <v>2640</v>
      </c>
      <c r="J1383" s="163" t="s">
        <v>2641</v>
      </c>
      <c r="K1383" s="163" t="s">
        <v>2642</v>
      </c>
      <c r="L1383" s="163" t="s">
        <v>6806</v>
      </c>
      <c r="M1383" s="163" t="s">
        <v>6807</v>
      </c>
      <c r="N1383" s="163" t="s">
        <v>2645</v>
      </c>
      <c r="O1383" s="163" t="s">
        <v>2646</v>
      </c>
      <c r="P1383" s="163" t="s">
        <v>2683</v>
      </c>
      <c r="Q1383" s="163" t="s">
        <v>2648</v>
      </c>
      <c r="R1383" s="506">
        <v>45766.47638888889</v>
      </c>
      <c r="S1383" s="509"/>
      <c r="T1383" s="509"/>
      <c r="U1383" s="163" t="s">
        <v>6808</v>
      </c>
      <c r="V1383" s="510"/>
      <c r="W1383" s="510"/>
      <c r="X1383" s="510"/>
      <c r="Y1383" s="510"/>
      <c r="Z1383" s="510"/>
      <c r="AA1383" s="510"/>
      <c r="AB1383" s="163" t="s">
        <v>6809</v>
      </c>
      <c r="AC1383" s="507">
        <v>9.010560728E9</v>
      </c>
      <c r="AD1383" s="510"/>
      <c r="AE1383" s="510"/>
      <c r="AF1383" s="510"/>
      <c r="AG1383" s="510"/>
      <c r="AH1383" s="510"/>
      <c r="AI1383" s="509"/>
      <c r="AJ1383" s="163" t="s">
        <v>2651</v>
      </c>
      <c r="AK1383" s="512"/>
      <c r="AL1383" s="513"/>
      <c r="AM1383" s="163" t="s">
        <v>6810</v>
      </c>
      <c r="AN1383" s="510"/>
      <c r="AO1383" s="509"/>
      <c r="AP1383" s="509"/>
      <c r="AQ1383" s="509"/>
      <c r="AR1383" s="509"/>
      <c r="AS1383" s="509"/>
      <c r="AT1383" s="163" t="s">
        <v>2653</v>
      </c>
      <c r="AU1383" s="507">
        <v>9158.0</v>
      </c>
      <c r="AV1383" s="507">
        <v>3.0</v>
      </c>
      <c r="AW1383" s="507">
        <v>2032.0</v>
      </c>
      <c r="AX1383" s="163" t="s">
        <v>2846</v>
      </c>
      <c r="AY1383" s="163" t="s">
        <v>2921</v>
      </c>
      <c r="AZ1383" s="163" t="s">
        <v>2655</v>
      </c>
    </row>
    <row r="1384">
      <c r="A1384" s="163" t="s">
        <v>10979</v>
      </c>
      <c r="B1384" s="163" t="s">
        <v>10980</v>
      </c>
      <c r="C1384" s="163" t="s">
        <v>2638</v>
      </c>
      <c r="D1384" s="163" t="s">
        <v>2639</v>
      </c>
      <c r="E1384" s="506">
        <v>45766.47430555556</v>
      </c>
      <c r="F1384" s="507">
        <v>2980.0</v>
      </c>
      <c r="G1384" s="163" t="s">
        <v>2640</v>
      </c>
      <c r="H1384" s="507">
        <v>2980.0</v>
      </c>
      <c r="I1384" s="163" t="s">
        <v>2640</v>
      </c>
      <c r="J1384" s="163" t="s">
        <v>2641</v>
      </c>
      <c r="K1384" s="163" t="s">
        <v>2642</v>
      </c>
      <c r="L1384" s="163" t="s">
        <v>10981</v>
      </c>
      <c r="M1384" s="163" t="s">
        <v>10982</v>
      </c>
      <c r="N1384" s="163" t="s">
        <v>2645</v>
      </c>
      <c r="O1384" s="163" t="s">
        <v>2646</v>
      </c>
      <c r="P1384" s="163" t="s">
        <v>2673</v>
      </c>
      <c r="Q1384" s="163" t="s">
        <v>2648</v>
      </c>
      <c r="R1384" s="506">
        <v>45766.472916666666</v>
      </c>
      <c r="S1384" s="509"/>
      <c r="T1384" s="509"/>
      <c r="U1384" s="163" t="s">
        <v>10983</v>
      </c>
      <c r="V1384" s="510"/>
      <c r="W1384" s="510"/>
      <c r="X1384" s="510"/>
      <c r="Y1384" s="510"/>
      <c r="Z1384" s="510"/>
      <c r="AA1384" s="510"/>
      <c r="AB1384" s="163" t="s">
        <v>10984</v>
      </c>
      <c r="AC1384" s="507">
        <v>9.018171253E9</v>
      </c>
      <c r="AD1384" s="510"/>
      <c r="AE1384" s="509"/>
      <c r="AF1384" s="509"/>
      <c r="AG1384" s="509"/>
      <c r="AH1384" s="509"/>
      <c r="AI1384" s="509"/>
      <c r="AJ1384" s="163" t="s">
        <v>2651</v>
      </c>
      <c r="AK1384" s="509"/>
      <c r="AL1384" s="509"/>
      <c r="AM1384" s="163" t="s">
        <v>9573</v>
      </c>
      <c r="AN1384" s="510"/>
      <c r="AO1384" s="510"/>
      <c r="AP1384" s="509"/>
      <c r="AQ1384" s="509"/>
      <c r="AR1384" s="509"/>
      <c r="AS1384" s="509"/>
      <c r="AT1384" s="163" t="s">
        <v>2700</v>
      </c>
      <c r="AU1384" s="507">
        <v>6813.0</v>
      </c>
      <c r="AV1384" s="507">
        <v>3.0</v>
      </c>
      <c r="AW1384" s="507">
        <v>2030.0</v>
      </c>
      <c r="AX1384" s="163" t="s">
        <v>2677</v>
      </c>
      <c r="AY1384" s="163" t="s">
        <v>3444</v>
      </c>
      <c r="AZ1384" s="163" t="s">
        <v>2655</v>
      </c>
    </row>
    <row r="1385">
      <c r="A1385" s="163" t="s">
        <v>10955</v>
      </c>
      <c r="B1385" s="163" t="s">
        <v>10956</v>
      </c>
      <c r="C1385" s="163" t="s">
        <v>2638</v>
      </c>
      <c r="D1385" s="163" t="s">
        <v>2639</v>
      </c>
      <c r="E1385" s="506">
        <v>45766.464583333334</v>
      </c>
      <c r="F1385" s="507">
        <v>2980.0</v>
      </c>
      <c r="G1385" s="163" t="s">
        <v>2640</v>
      </c>
      <c r="H1385" s="507">
        <v>2980.0</v>
      </c>
      <c r="I1385" s="163" t="s">
        <v>2640</v>
      </c>
      <c r="J1385" s="163" t="s">
        <v>2641</v>
      </c>
      <c r="K1385" s="163" t="s">
        <v>2642</v>
      </c>
      <c r="L1385" s="163" t="s">
        <v>10957</v>
      </c>
      <c r="M1385" s="163" t="s">
        <v>10958</v>
      </c>
      <c r="N1385" s="163" t="s">
        <v>2645</v>
      </c>
      <c r="O1385" s="163" t="s">
        <v>2646</v>
      </c>
      <c r="P1385" s="163" t="s">
        <v>2673</v>
      </c>
      <c r="Q1385" s="163" t="s">
        <v>2648</v>
      </c>
      <c r="R1385" s="506">
        <v>45766.4625</v>
      </c>
      <c r="S1385" s="509"/>
      <c r="T1385" s="509"/>
      <c r="U1385" s="163" t="s">
        <v>10959</v>
      </c>
      <c r="V1385" s="510"/>
      <c r="W1385" s="510"/>
      <c r="X1385" s="510"/>
      <c r="Y1385" s="510"/>
      <c r="Z1385" s="510"/>
      <c r="AA1385" s="510"/>
      <c r="AB1385" s="163" t="s">
        <v>10960</v>
      </c>
      <c r="AC1385" s="511">
        <v>9.074235227E9</v>
      </c>
      <c r="AD1385" s="510"/>
      <c r="AE1385" s="510"/>
      <c r="AF1385" s="510"/>
      <c r="AG1385" s="510"/>
      <c r="AH1385" s="510"/>
      <c r="AI1385" s="509"/>
      <c r="AJ1385" s="163" t="s">
        <v>2651</v>
      </c>
      <c r="AK1385" s="510"/>
      <c r="AL1385" s="510"/>
      <c r="AM1385" s="163" t="s">
        <v>10961</v>
      </c>
      <c r="AN1385" s="510"/>
      <c r="AO1385" s="509"/>
      <c r="AP1385" s="509"/>
      <c r="AQ1385" s="509"/>
      <c r="AR1385" s="509"/>
      <c r="AS1385" s="509"/>
      <c r="AT1385" s="163" t="s">
        <v>2653</v>
      </c>
      <c r="AU1385" s="507">
        <v>7606.0</v>
      </c>
      <c r="AV1385" s="507">
        <v>1.0</v>
      </c>
      <c r="AW1385" s="507">
        <v>2028.0</v>
      </c>
      <c r="AX1385" s="163" t="s">
        <v>2687</v>
      </c>
      <c r="AY1385" s="163" t="s">
        <v>3308</v>
      </c>
      <c r="AZ1385" s="163" t="s">
        <v>2655</v>
      </c>
    </row>
    <row r="1386">
      <c r="A1386" s="163" t="s">
        <v>10985</v>
      </c>
      <c r="B1386" s="163" t="s">
        <v>10986</v>
      </c>
      <c r="C1386" s="163" t="s">
        <v>2638</v>
      </c>
      <c r="D1386" s="163" t="s">
        <v>2639</v>
      </c>
      <c r="E1386" s="506">
        <v>45766.45763888889</v>
      </c>
      <c r="F1386" s="507">
        <v>2980.0</v>
      </c>
      <c r="G1386" s="163" t="s">
        <v>2640</v>
      </c>
      <c r="H1386" s="507">
        <v>2980.0</v>
      </c>
      <c r="I1386" s="163" t="s">
        <v>2640</v>
      </c>
      <c r="J1386" s="163" t="s">
        <v>2641</v>
      </c>
      <c r="K1386" s="163" t="s">
        <v>2642</v>
      </c>
      <c r="L1386" s="163" t="s">
        <v>10987</v>
      </c>
      <c r="M1386" s="163" t="s">
        <v>10988</v>
      </c>
      <c r="N1386" s="163" t="s">
        <v>2645</v>
      </c>
      <c r="O1386" s="163" t="s">
        <v>2646</v>
      </c>
      <c r="P1386" s="163" t="s">
        <v>2647</v>
      </c>
      <c r="Q1386" s="163" t="s">
        <v>2648</v>
      </c>
      <c r="R1386" s="506">
        <v>45766.45763888889</v>
      </c>
      <c r="S1386" s="509"/>
      <c r="T1386" s="509"/>
      <c r="U1386" s="163" t="s">
        <v>10989</v>
      </c>
      <c r="V1386" s="510"/>
      <c r="W1386" s="510"/>
      <c r="X1386" s="510"/>
      <c r="Y1386" s="510"/>
      <c r="Z1386" s="510"/>
      <c r="AA1386" s="510"/>
      <c r="AB1386" s="163" t="s">
        <v>10990</v>
      </c>
      <c r="AC1386" s="511">
        <v>8.052121997E9</v>
      </c>
      <c r="AD1386" s="510"/>
      <c r="AE1386" s="510"/>
      <c r="AF1386" s="510"/>
      <c r="AG1386" s="510"/>
      <c r="AH1386" s="510"/>
      <c r="AI1386" s="509"/>
      <c r="AJ1386" s="163" t="s">
        <v>2651</v>
      </c>
      <c r="AK1386" s="512"/>
      <c r="AL1386" s="513"/>
      <c r="AM1386" s="163" t="s">
        <v>10991</v>
      </c>
      <c r="AN1386" s="510"/>
      <c r="AO1386" s="509"/>
      <c r="AP1386" s="509"/>
      <c r="AQ1386" s="509"/>
      <c r="AR1386" s="509"/>
      <c r="AS1386" s="509"/>
      <c r="AT1386" s="163" t="s">
        <v>2653</v>
      </c>
      <c r="AU1386" s="507">
        <v>1689.0</v>
      </c>
      <c r="AV1386" s="507">
        <v>5.0</v>
      </c>
      <c r="AW1386" s="507">
        <v>2029.0</v>
      </c>
      <c r="AX1386" s="510"/>
      <c r="AY1386" s="510"/>
      <c r="AZ1386" s="163" t="s">
        <v>2655</v>
      </c>
    </row>
    <row r="1387">
      <c r="A1387" s="163" t="s">
        <v>10992</v>
      </c>
      <c r="B1387" s="163" t="s">
        <v>10993</v>
      </c>
      <c r="C1387" s="163" t="s">
        <v>2638</v>
      </c>
      <c r="D1387" s="163" t="s">
        <v>2639</v>
      </c>
      <c r="E1387" s="506">
        <v>45766.45416666667</v>
      </c>
      <c r="F1387" s="507">
        <v>2980.0</v>
      </c>
      <c r="G1387" s="163" t="s">
        <v>2640</v>
      </c>
      <c r="H1387" s="507">
        <v>2980.0</v>
      </c>
      <c r="I1387" s="163" t="s">
        <v>2640</v>
      </c>
      <c r="J1387" s="163" t="s">
        <v>2641</v>
      </c>
      <c r="K1387" s="163" t="s">
        <v>2642</v>
      </c>
      <c r="L1387" s="163" t="s">
        <v>10994</v>
      </c>
      <c r="M1387" s="163" t="s">
        <v>10995</v>
      </c>
      <c r="N1387" s="163" t="s">
        <v>2645</v>
      </c>
      <c r="O1387" s="163" t="s">
        <v>2646</v>
      </c>
      <c r="P1387" s="163" t="s">
        <v>2647</v>
      </c>
      <c r="Q1387" s="163" t="s">
        <v>2648</v>
      </c>
      <c r="R1387" s="506">
        <v>45766.45416666667</v>
      </c>
      <c r="S1387" s="509"/>
      <c r="T1387" s="509"/>
      <c r="U1387" s="163" t="s">
        <v>10996</v>
      </c>
      <c r="V1387" s="510"/>
      <c r="W1387" s="510"/>
      <c r="X1387" s="510"/>
      <c r="Y1387" s="510"/>
      <c r="Z1387" s="510"/>
      <c r="AA1387" s="510"/>
      <c r="AB1387" s="163" t="s">
        <v>10997</v>
      </c>
      <c r="AC1387" s="507">
        <v>8.010078022E9</v>
      </c>
      <c r="AD1387" s="510"/>
      <c r="AE1387" s="510"/>
      <c r="AF1387" s="510"/>
      <c r="AG1387" s="510"/>
      <c r="AH1387" s="510"/>
      <c r="AI1387" s="509"/>
      <c r="AJ1387" s="163" t="s">
        <v>2651</v>
      </c>
      <c r="AK1387" s="512"/>
      <c r="AL1387" s="513"/>
      <c r="AM1387" s="163" t="s">
        <v>10998</v>
      </c>
      <c r="AN1387" s="510"/>
      <c r="AO1387" s="509"/>
      <c r="AP1387" s="509"/>
      <c r="AQ1387" s="509"/>
      <c r="AR1387" s="509"/>
      <c r="AS1387" s="509"/>
      <c r="AT1387" s="163" t="s">
        <v>2653</v>
      </c>
      <c r="AU1387" s="507">
        <v>946.0</v>
      </c>
      <c r="AV1387" s="507">
        <v>2.0</v>
      </c>
      <c r="AW1387" s="507">
        <v>2029.0</v>
      </c>
      <c r="AX1387" s="163" t="s">
        <v>2730</v>
      </c>
      <c r="AY1387" s="163" t="s">
        <v>5710</v>
      </c>
      <c r="AZ1387" s="163" t="s">
        <v>2655</v>
      </c>
    </row>
    <row r="1388">
      <c r="A1388" s="163" t="s">
        <v>10962</v>
      </c>
      <c r="B1388" s="163" t="s">
        <v>10963</v>
      </c>
      <c r="C1388" s="163" t="s">
        <v>2638</v>
      </c>
      <c r="D1388" s="163" t="s">
        <v>2639</v>
      </c>
      <c r="E1388" s="506">
        <v>45766.444444444445</v>
      </c>
      <c r="F1388" s="507">
        <v>9800.0</v>
      </c>
      <c r="G1388" s="163" t="s">
        <v>2640</v>
      </c>
      <c r="H1388" s="507">
        <v>9800.0</v>
      </c>
      <c r="I1388" s="163" t="s">
        <v>2640</v>
      </c>
      <c r="J1388" s="163" t="s">
        <v>2641</v>
      </c>
      <c r="K1388" s="163" t="s">
        <v>2642</v>
      </c>
      <c r="L1388" s="163" t="s">
        <v>10964</v>
      </c>
      <c r="M1388" s="163" t="s">
        <v>10965</v>
      </c>
      <c r="N1388" s="163" t="s">
        <v>2645</v>
      </c>
      <c r="O1388" s="163" t="s">
        <v>2646</v>
      </c>
      <c r="P1388" s="163" t="s">
        <v>2660</v>
      </c>
      <c r="Q1388" s="163" t="s">
        <v>2648</v>
      </c>
      <c r="R1388" s="506">
        <v>45766.444444444445</v>
      </c>
      <c r="S1388" s="509"/>
      <c r="T1388" s="509"/>
      <c r="U1388" s="163" t="s">
        <v>10966</v>
      </c>
      <c r="V1388" s="510"/>
      <c r="W1388" s="510"/>
      <c r="X1388" s="510"/>
      <c r="Y1388" s="510"/>
      <c r="Z1388" s="510"/>
      <c r="AA1388" s="510"/>
      <c r="AB1388" s="163" t="s">
        <v>10967</v>
      </c>
      <c r="AC1388" s="511">
        <v>5.07117522E9</v>
      </c>
      <c r="AD1388" s="510"/>
      <c r="AE1388" s="510"/>
      <c r="AF1388" s="510"/>
      <c r="AG1388" s="510"/>
      <c r="AH1388" s="510"/>
      <c r="AI1388" s="509"/>
      <c r="AJ1388" s="163" t="s">
        <v>2651</v>
      </c>
      <c r="AK1388" s="512"/>
      <c r="AL1388" s="513"/>
      <c r="AM1388" s="163" t="s">
        <v>10968</v>
      </c>
      <c r="AN1388" s="510"/>
      <c r="AO1388" s="509"/>
      <c r="AP1388" s="509"/>
      <c r="AQ1388" s="509"/>
      <c r="AR1388" s="509"/>
      <c r="AS1388" s="509"/>
      <c r="AT1388" s="163" t="s">
        <v>2653</v>
      </c>
      <c r="AU1388" s="507">
        <v>1807.0</v>
      </c>
      <c r="AV1388" s="507">
        <v>3.0</v>
      </c>
      <c r="AW1388" s="507">
        <v>2030.0</v>
      </c>
      <c r="AX1388" s="163" t="s">
        <v>2664</v>
      </c>
      <c r="AY1388" s="163" t="s">
        <v>2665</v>
      </c>
      <c r="AZ1388" s="163" t="s">
        <v>2655</v>
      </c>
    </row>
    <row r="1389">
      <c r="A1389" s="163" t="s">
        <v>10999</v>
      </c>
      <c r="B1389" s="163" t="s">
        <v>10963</v>
      </c>
      <c r="C1389" s="163" t="s">
        <v>2638</v>
      </c>
      <c r="D1389" s="163" t="s">
        <v>2639</v>
      </c>
      <c r="E1389" s="506">
        <v>45766.44305555556</v>
      </c>
      <c r="F1389" s="507">
        <v>2980.0</v>
      </c>
      <c r="G1389" s="163" t="s">
        <v>2640</v>
      </c>
      <c r="H1389" s="507">
        <v>2980.0</v>
      </c>
      <c r="I1389" s="163" t="s">
        <v>2640</v>
      </c>
      <c r="J1389" s="163" t="s">
        <v>2641</v>
      </c>
      <c r="K1389" s="163" t="s">
        <v>2642</v>
      </c>
      <c r="L1389" s="163" t="s">
        <v>10964</v>
      </c>
      <c r="M1389" s="163" t="s">
        <v>11000</v>
      </c>
      <c r="N1389" s="163" t="s">
        <v>2645</v>
      </c>
      <c r="O1389" s="163" t="s">
        <v>2646</v>
      </c>
      <c r="P1389" s="163" t="s">
        <v>2660</v>
      </c>
      <c r="Q1389" s="163" t="s">
        <v>2648</v>
      </c>
      <c r="R1389" s="506">
        <v>45766.44305555556</v>
      </c>
      <c r="S1389" s="509"/>
      <c r="T1389" s="509"/>
      <c r="U1389" s="163" t="s">
        <v>11001</v>
      </c>
      <c r="V1389" s="510"/>
      <c r="W1389" s="510"/>
      <c r="X1389" s="510"/>
      <c r="Y1389" s="510"/>
      <c r="Z1389" s="510"/>
      <c r="AA1389" s="510"/>
      <c r="AB1389" s="163" t="s">
        <v>10967</v>
      </c>
      <c r="AC1389" s="511">
        <v>5.07117522E9</v>
      </c>
      <c r="AD1389" s="510"/>
      <c r="AE1389" s="510"/>
      <c r="AF1389" s="510"/>
      <c r="AG1389" s="510"/>
      <c r="AH1389" s="510"/>
      <c r="AI1389" s="509"/>
      <c r="AJ1389" s="163" t="s">
        <v>2651</v>
      </c>
      <c r="AK1389" s="512"/>
      <c r="AL1389" s="513"/>
      <c r="AM1389" s="163" t="s">
        <v>10968</v>
      </c>
      <c r="AN1389" s="510"/>
      <c r="AO1389" s="509"/>
      <c r="AP1389" s="509"/>
      <c r="AQ1389" s="509"/>
      <c r="AR1389" s="509"/>
      <c r="AS1389" s="509"/>
      <c r="AT1389" s="163" t="s">
        <v>2653</v>
      </c>
      <c r="AU1389" s="507">
        <v>1807.0</v>
      </c>
      <c r="AV1389" s="507">
        <v>3.0</v>
      </c>
      <c r="AW1389" s="507">
        <v>2030.0</v>
      </c>
      <c r="AX1389" s="163" t="s">
        <v>2664</v>
      </c>
      <c r="AY1389" s="163" t="s">
        <v>2665</v>
      </c>
      <c r="AZ1389" s="163" t="s">
        <v>2655</v>
      </c>
    </row>
    <row r="1390">
      <c r="A1390" s="163" t="s">
        <v>11002</v>
      </c>
      <c r="B1390" s="163" t="s">
        <v>11003</v>
      </c>
      <c r="C1390" s="163" t="s">
        <v>2638</v>
      </c>
      <c r="D1390" s="163" t="s">
        <v>2639</v>
      </c>
      <c r="E1390" s="506">
        <v>45766.430555555555</v>
      </c>
      <c r="F1390" s="507">
        <v>2980.0</v>
      </c>
      <c r="G1390" s="163" t="s">
        <v>2640</v>
      </c>
      <c r="H1390" s="507">
        <v>2980.0</v>
      </c>
      <c r="I1390" s="163" t="s">
        <v>2640</v>
      </c>
      <c r="J1390" s="163" t="s">
        <v>2641</v>
      </c>
      <c r="K1390" s="163" t="s">
        <v>2642</v>
      </c>
      <c r="L1390" s="163" t="s">
        <v>11004</v>
      </c>
      <c r="M1390" s="163" t="s">
        <v>11005</v>
      </c>
      <c r="N1390" s="163" t="s">
        <v>2645</v>
      </c>
      <c r="O1390" s="163" t="s">
        <v>2646</v>
      </c>
      <c r="P1390" s="163" t="s">
        <v>2673</v>
      </c>
      <c r="Q1390" s="163" t="s">
        <v>2648</v>
      </c>
      <c r="R1390" s="506">
        <v>45766.42916666667</v>
      </c>
      <c r="S1390" s="509"/>
      <c r="T1390" s="509"/>
      <c r="U1390" s="163" t="s">
        <v>11006</v>
      </c>
      <c r="V1390" s="510"/>
      <c r="W1390" s="510"/>
      <c r="X1390" s="510"/>
      <c r="Y1390" s="510"/>
      <c r="Z1390" s="510"/>
      <c r="AA1390" s="510"/>
      <c r="AB1390" s="163" t="s">
        <v>11007</v>
      </c>
      <c r="AC1390" s="507">
        <v>9.065393773E9</v>
      </c>
      <c r="AD1390" s="510"/>
      <c r="AE1390" s="510"/>
      <c r="AF1390" s="510"/>
      <c r="AG1390" s="510"/>
      <c r="AH1390" s="510"/>
      <c r="AI1390" s="509"/>
      <c r="AJ1390" s="163" t="s">
        <v>2651</v>
      </c>
      <c r="AK1390" s="512"/>
      <c r="AL1390" s="513"/>
      <c r="AM1390" s="163" t="s">
        <v>11008</v>
      </c>
      <c r="AN1390" s="510"/>
      <c r="AO1390" s="509"/>
      <c r="AP1390" s="509"/>
      <c r="AQ1390" s="509"/>
      <c r="AR1390" s="509"/>
      <c r="AS1390" s="509"/>
      <c r="AT1390" s="163" t="s">
        <v>2653</v>
      </c>
      <c r="AU1390" s="507">
        <v>8794.0</v>
      </c>
      <c r="AV1390" s="507">
        <v>6.0</v>
      </c>
      <c r="AW1390" s="507">
        <v>2025.0</v>
      </c>
      <c r="AX1390" s="163" t="s">
        <v>2687</v>
      </c>
      <c r="AY1390" s="163" t="s">
        <v>2678</v>
      </c>
      <c r="AZ1390" s="163" t="s">
        <v>2655</v>
      </c>
    </row>
    <row r="1391">
      <c r="A1391" s="163" t="s">
        <v>11009</v>
      </c>
      <c r="B1391" s="163" t="s">
        <v>11010</v>
      </c>
      <c r="C1391" s="163" t="s">
        <v>2638</v>
      </c>
      <c r="D1391" s="163" t="s">
        <v>2639</v>
      </c>
      <c r="E1391" s="506">
        <v>45766.42013888889</v>
      </c>
      <c r="F1391" s="507">
        <v>9800.0</v>
      </c>
      <c r="G1391" s="163" t="s">
        <v>2640</v>
      </c>
      <c r="H1391" s="507">
        <v>9800.0</v>
      </c>
      <c r="I1391" s="163" t="s">
        <v>2640</v>
      </c>
      <c r="J1391" s="163" t="s">
        <v>2641</v>
      </c>
      <c r="K1391" s="163" t="s">
        <v>2642</v>
      </c>
      <c r="L1391" s="163" t="s">
        <v>11011</v>
      </c>
      <c r="M1391" s="163" t="s">
        <v>11012</v>
      </c>
      <c r="N1391" s="163" t="s">
        <v>2645</v>
      </c>
      <c r="O1391" s="163" t="s">
        <v>2646</v>
      </c>
      <c r="P1391" s="163" t="s">
        <v>2647</v>
      </c>
      <c r="Q1391" s="163" t="s">
        <v>2648</v>
      </c>
      <c r="R1391" s="506">
        <v>45766.42013888889</v>
      </c>
      <c r="S1391" s="509"/>
      <c r="T1391" s="509"/>
      <c r="U1391" s="163" t="s">
        <v>11013</v>
      </c>
      <c r="V1391" s="510"/>
      <c r="W1391" s="510"/>
      <c r="X1391" s="510"/>
      <c r="Y1391" s="510"/>
      <c r="Z1391" s="510"/>
      <c r="AA1391" s="510"/>
      <c r="AB1391" s="163" t="s">
        <v>11014</v>
      </c>
      <c r="AC1391" s="511">
        <v>9.02201721E9</v>
      </c>
      <c r="AD1391" s="510"/>
      <c r="AE1391" s="510"/>
      <c r="AF1391" s="510"/>
      <c r="AG1391" s="510"/>
      <c r="AH1391" s="510"/>
      <c r="AI1391" s="509"/>
      <c r="AJ1391" s="163" t="s">
        <v>2651</v>
      </c>
      <c r="AK1391" s="512"/>
      <c r="AL1391" s="513"/>
      <c r="AM1391" s="163" t="s">
        <v>11015</v>
      </c>
      <c r="AN1391" s="510"/>
      <c r="AO1391" s="510"/>
      <c r="AP1391" s="509"/>
      <c r="AQ1391" s="509"/>
      <c r="AR1391" s="509"/>
      <c r="AS1391" s="509"/>
      <c r="AT1391" s="163" t="s">
        <v>2653</v>
      </c>
      <c r="AU1391" s="507">
        <v>1066.0</v>
      </c>
      <c r="AV1391" s="507">
        <v>12.0</v>
      </c>
      <c r="AW1391" s="507">
        <v>2031.0</v>
      </c>
      <c r="AX1391" s="163" t="s">
        <v>2730</v>
      </c>
      <c r="AY1391" s="510"/>
      <c r="AZ1391" s="163" t="s">
        <v>2655</v>
      </c>
    </row>
    <row r="1392">
      <c r="A1392" s="163" t="s">
        <v>11016</v>
      </c>
      <c r="B1392" s="163" t="s">
        <v>11010</v>
      </c>
      <c r="C1392" s="163" t="s">
        <v>2638</v>
      </c>
      <c r="D1392" s="163" t="s">
        <v>2639</v>
      </c>
      <c r="E1392" s="506">
        <v>45766.413194444445</v>
      </c>
      <c r="F1392" s="507">
        <v>2980.0</v>
      </c>
      <c r="G1392" s="163" t="s">
        <v>2640</v>
      </c>
      <c r="H1392" s="507">
        <v>2980.0</v>
      </c>
      <c r="I1392" s="163" t="s">
        <v>2640</v>
      </c>
      <c r="J1392" s="163" t="s">
        <v>2641</v>
      </c>
      <c r="K1392" s="163" t="s">
        <v>2642</v>
      </c>
      <c r="L1392" s="163" t="s">
        <v>11011</v>
      </c>
      <c r="M1392" s="163" t="s">
        <v>11017</v>
      </c>
      <c r="N1392" s="163" t="s">
        <v>2645</v>
      </c>
      <c r="O1392" s="163" t="s">
        <v>2646</v>
      </c>
      <c r="P1392" s="163" t="s">
        <v>2647</v>
      </c>
      <c r="Q1392" s="163" t="s">
        <v>2648</v>
      </c>
      <c r="R1392" s="506">
        <v>45766.413194444445</v>
      </c>
      <c r="S1392" s="509"/>
      <c r="T1392" s="509"/>
      <c r="U1392" s="163" t="s">
        <v>11018</v>
      </c>
      <c r="V1392" s="510"/>
      <c r="W1392" s="510"/>
      <c r="X1392" s="510"/>
      <c r="Y1392" s="510"/>
      <c r="Z1392" s="510"/>
      <c r="AA1392" s="510"/>
      <c r="AB1392" s="163" t="s">
        <v>11014</v>
      </c>
      <c r="AC1392" s="511">
        <v>9.02201721E9</v>
      </c>
      <c r="AD1392" s="510"/>
      <c r="AE1392" s="510"/>
      <c r="AF1392" s="510"/>
      <c r="AG1392" s="510"/>
      <c r="AH1392" s="510"/>
      <c r="AI1392" s="509"/>
      <c r="AJ1392" s="163" t="s">
        <v>2651</v>
      </c>
      <c r="AK1392" s="512"/>
      <c r="AL1392" s="513"/>
      <c r="AM1392" s="163" t="s">
        <v>11015</v>
      </c>
      <c r="AN1392" s="510"/>
      <c r="AO1392" s="509"/>
      <c r="AP1392" s="509"/>
      <c r="AQ1392" s="509"/>
      <c r="AR1392" s="509"/>
      <c r="AS1392" s="509"/>
      <c r="AT1392" s="163" t="s">
        <v>2653</v>
      </c>
      <c r="AU1392" s="507">
        <v>1066.0</v>
      </c>
      <c r="AV1392" s="507">
        <v>12.0</v>
      </c>
      <c r="AW1392" s="507">
        <v>2031.0</v>
      </c>
      <c r="AX1392" s="163" t="s">
        <v>2730</v>
      </c>
      <c r="AY1392" s="510"/>
      <c r="AZ1392" s="163" t="s">
        <v>2655</v>
      </c>
    </row>
    <row r="1393">
      <c r="A1393" s="163" t="s">
        <v>9058</v>
      </c>
      <c r="B1393" s="163" t="s">
        <v>9059</v>
      </c>
      <c r="C1393" s="163" t="s">
        <v>2638</v>
      </c>
      <c r="D1393" s="163" t="s">
        <v>2639</v>
      </c>
      <c r="E1393" s="506">
        <v>45766.41180555556</v>
      </c>
      <c r="F1393" s="507">
        <v>2980.0</v>
      </c>
      <c r="G1393" s="163" t="s">
        <v>2640</v>
      </c>
      <c r="H1393" s="507">
        <v>2980.0</v>
      </c>
      <c r="I1393" s="163" t="s">
        <v>2640</v>
      </c>
      <c r="J1393" s="163" t="s">
        <v>2641</v>
      </c>
      <c r="K1393" s="163" t="s">
        <v>2642</v>
      </c>
      <c r="L1393" s="163" t="s">
        <v>9060</v>
      </c>
      <c r="M1393" s="163" t="s">
        <v>9061</v>
      </c>
      <c r="N1393" s="163" t="s">
        <v>2645</v>
      </c>
      <c r="O1393" s="163" t="s">
        <v>2646</v>
      </c>
      <c r="P1393" s="163" t="s">
        <v>2673</v>
      </c>
      <c r="Q1393" s="163" t="s">
        <v>2648</v>
      </c>
      <c r="R1393" s="506">
        <v>45766.41111111111</v>
      </c>
      <c r="S1393" s="509"/>
      <c r="T1393" s="509"/>
      <c r="U1393" s="163" t="s">
        <v>9062</v>
      </c>
      <c r="V1393" s="510"/>
      <c r="W1393" s="510"/>
      <c r="X1393" s="510"/>
      <c r="Y1393" s="510"/>
      <c r="Z1393" s="510"/>
      <c r="AA1393" s="510"/>
      <c r="AB1393" s="163" t="s">
        <v>9063</v>
      </c>
      <c r="AC1393" s="507">
        <v>9.039293261E9</v>
      </c>
      <c r="AD1393" s="510"/>
      <c r="AE1393" s="510"/>
      <c r="AF1393" s="510"/>
      <c r="AG1393" s="510"/>
      <c r="AH1393" s="510"/>
      <c r="AI1393" s="509"/>
      <c r="AJ1393" s="163" t="s">
        <v>2651</v>
      </c>
      <c r="AK1393" s="512"/>
      <c r="AL1393" s="513"/>
      <c r="AM1393" s="163" t="s">
        <v>9064</v>
      </c>
      <c r="AN1393" s="510"/>
      <c r="AO1393" s="509"/>
      <c r="AP1393" s="509"/>
      <c r="AQ1393" s="509"/>
      <c r="AR1393" s="509"/>
      <c r="AS1393" s="509"/>
      <c r="AT1393" s="163" t="s">
        <v>2653</v>
      </c>
      <c r="AU1393" s="507">
        <v>6007.0</v>
      </c>
      <c r="AV1393" s="507">
        <v>5.0</v>
      </c>
      <c r="AW1393" s="507">
        <v>2026.0</v>
      </c>
      <c r="AX1393" s="163" t="s">
        <v>2677</v>
      </c>
      <c r="AY1393" s="163" t="s">
        <v>2717</v>
      </c>
      <c r="AZ1393" s="163" t="s">
        <v>2655</v>
      </c>
    </row>
    <row r="1394">
      <c r="A1394" s="163" t="s">
        <v>11019</v>
      </c>
      <c r="B1394" s="163" t="s">
        <v>11020</v>
      </c>
      <c r="C1394" s="163" t="s">
        <v>2638</v>
      </c>
      <c r="D1394" s="163" t="s">
        <v>2639</v>
      </c>
      <c r="E1394" s="506">
        <v>45766.40833333333</v>
      </c>
      <c r="F1394" s="507">
        <v>9800.0</v>
      </c>
      <c r="G1394" s="163" t="s">
        <v>2640</v>
      </c>
      <c r="H1394" s="507">
        <v>9800.0</v>
      </c>
      <c r="I1394" s="163" t="s">
        <v>2640</v>
      </c>
      <c r="J1394" s="163" t="s">
        <v>2641</v>
      </c>
      <c r="K1394" s="163" t="s">
        <v>2642</v>
      </c>
      <c r="L1394" s="163" t="s">
        <v>11021</v>
      </c>
      <c r="M1394" s="163" t="s">
        <v>11022</v>
      </c>
      <c r="N1394" s="163" t="s">
        <v>2645</v>
      </c>
      <c r="O1394" s="163" t="s">
        <v>2646</v>
      </c>
      <c r="P1394" s="163" t="s">
        <v>2647</v>
      </c>
      <c r="Q1394" s="163" t="s">
        <v>2852</v>
      </c>
      <c r="R1394" s="506">
        <v>45766.29305555556</v>
      </c>
      <c r="S1394" s="509"/>
      <c r="T1394" s="509"/>
      <c r="U1394" s="163" t="s">
        <v>11023</v>
      </c>
      <c r="V1394" s="506">
        <v>45766.40833333333</v>
      </c>
      <c r="W1394" s="510"/>
      <c r="X1394" s="163" t="s">
        <v>4400</v>
      </c>
      <c r="Y1394" s="507">
        <v>9800.0</v>
      </c>
      <c r="Z1394" s="163" t="s">
        <v>2640</v>
      </c>
      <c r="AA1394" s="163" t="s">
        <v>2641</v>
      </c>
      <c r="AB1394" s="163" t="s">
        <v>11024</v>
      </c>
      <c r="AC1394" s="507">
        <v>8.019258122E9</v>
      </c>
      <c r="AD1394" s="510"/>
      <c r="AE1394" s="510"/>
      <c r="AF1394" s="510"/>
      <c r="AG1394" s="510"/>
      <c r="AH1394" s="510"/>
      <c r="AI1394" s="509"/>
      <c r="AJ1394" s="163" t="s">
        <v>2651</v>
      </c>
      <c r="AK1394" s="512"/>
      <c r="AL1394" s="513"/>
      <c r="AM1394" s="163" t="s">
        <v>11025</v>
      </c>
      <c r="AN1394" s="510"/>
      <c r="AO1394" s="509"/>
      <c r="AP1394" s="509"/>
      <c r="AQ1394" s="509"/>
      <c r="AR1394" s="509"/>
      <c r="AS1394" s="509"/>
      <c r="AT1394" s="163" t="s">
        <v>2700</v>
      </c>
      <c r="AU1394" s="507">
        <v>1088.0</v>
      </c>
      <c r="AV1394" s="507">
        <v>10.0</v>
      </c>
      <c r="AW1394" s="507">
        <v>2031.0</v>
      </c>
      <c r="AX1394" s="510"/>
      <c r="AY1394" s="510"/>
      <c r="AZ1394" s="163" t="s">
        <v>2655</v>
      </c>
    </row>
    <row r="1395">
      <c r="A1395" s="163" t="s">
        <v>11026</v>
      </c>
      <c r="B1395" s="163" t="s">
        <v>11027</v>
      </c>
      <c r="C1395" s="163" t="s">
        <v>2638</v>
      </c>
      <c r="D1395" s="163" t="s">
        <v>2639</v>
      </c>
      <c r="E1395" s="506">
        <v>45766.39513888889</v>
      </c>
      <c r="F1395" s="507">
        <v>2980.0</v>
      </c>
      <c r="G1395" s="163" t="s">
        <v>2640</v>
      </c>
      <c r="H1395" s="507">
        <v>2980.0</v>
      </c>
      <c r="I1395" s="163" t="s">
        <v>2640</v>
      </c>
      <c r="J1395" s="163" t="s">
        <v>2641</v>
      </c>
      <c r="K1395" s="163" t="s">
        <v>2642</v>
      </c>
      <c r="L1395" s="163" t="s">
        <v>11028</v>
      </c>
      <c r="M1395" s="163" t="s">
        <v>11029</v>
      </c>
      <c r="N1395" s="163" t="s">
        <v>2645</v>
      </c>
      <c r="O1395" s="163" t="s">
        <v>2646</v>
      </c>
      <c r="P1395" s="163" t="s">
        <v>2683</v>
      </c>
      <c r="Q1395" s="163" t="s">
        <v>2648</v>
      </c>
      <c r="R1395" s="506">
        <v>45766.39444444444</v>
      </c>
      <c r="S1395" s="509"/>
      <c r="T1395" s="509"/>
      <c r="U1395" s="163" t="s">
        <v>11030</v>
      </c>
      <c r="V1395" s="510"/>
      <c r="W1395" s="510"/>
      <c r="X1395" s="510"/>
      <c r="Y1395" s="510"/>
      <c r="Z1395" s="510"/>
      <c r="AA1395" s="510"/>
      <c r="AB1395" s="163" t="s">
        <v>11031</v>
      </c>
      <c r="AC1395" s="507">
        <v>9.068295765E9</v>
      </c>
      <c r="AD1395" s="510"/>
      <c r="AE1395" s="509"/>
      <c r="AF1395" s="509"/>
      <c r="AG1395" s="509"/>
      <c r="AH1395" s="509"/>
      <c r="AI1395" s="509"/>
      <c r="AJ1395" s="163" t="s">
        <v>2651</v>
      </c>
      <c r="AK1395" s="509"/>
      <c r="AL1395" s="509"/>
      <c r="AM1395" s="163" t="s">
        <v>11032</v>
      </c>
      <c r="AN1395" s="510"/>
      <c r="AO1395" s="509"/>
      <c r="AP1395" s="509"/>
      <c r="AQ1395" s="509"/>
      <c r="AR1395" s="509"/>
      <c r="AS1395" s="509"/>
      <c r="AT1395" s="163" t="s">
        <v>2653</v>
      </c>
      <c r="AU1395" s="507">
        <v>2048.0</v>
      </c>
      <c r="AV1395" s="507">
        <v>2.0</v>
      </c>
      <c r="AW1395" s="507">
        <v>2026.0</v>
      </c>
      <c r="AX1395" s="163" t="s">
        <v>2687</v>
      </c>
      <c r="AY1395" s="163" t="s">
        <v>2688</v>
      </c>
      <c r="AZ1395" s="163" t="s">
        <v>2655</v>
      </c>
    </row>
    <row r="1396">
      <c r="A1396" s="163" t="s">
        <v>11033</v>
      </c>
      <c r="B1396" s="163" t="s">
        <v>4697</v>
      </c>
      <c r="C1396" s="163" t="s">
        <v>4698</v>
      </c>
      <c r="D1396" s="163" t="s">
        <v>2639</v>
      </c>
      <c r="E1396" s="506">
        <v>45766.37708333333</v>
      </c>
      <c r="F1396" s="507">
        <v>21750.0</v>
      </c>
      <c r="G1396" s="163" t="s">
        <v>2640</v>
      </c>
      <c r="H1396" s="507">
        <v>21750.0</v>
      </c>
      <c r="I1396" s="163" t="s">
        <v>2640</v>
      </c>
      <c r="J1396" s="163" t="s">
        <v>2641</v>
      </c>
      <c r="K1396" s="163" t="s">
        <v>2642</v>
      </c>
      <c r="L1396" s="163" t="s">
        <v>4699</v>
      </c>
      <c r="M1396" s="163" t="s">
        <v>4700</v>
      </c>
      <c r="N1396" s="163" t="s">
        <v>2645</v>
      </c>
      <c r="O1396" s="163" t="s">
        <v>2646</v>
      </c>
      <c r="P1396" s="163" t="s">
        <v>2673</v>
      </c>
      <c r="Q1396" s="163" t="s">
        <v>2648</v>
      </c>
      <c r="R1396" s="506">
        <v>45766.375</v>
      </c>
      <c r="S1396" s="509"/>
      <c r="T1396" s="509"/>
      <c r="U1396" s="163" t="s">
        <v>11034</v>
      </c>
      <c r="V1396" s="510"/>
      <c r="W1396" s="510"/>
      <c r="X1396" s="510"/>
      <c r="Y1396" s="510"/>
      <c r="Z1396" s="510"/>
      <c r="AA1396" s="510"/>
      <c r="AB1396" s="163" t="s">
        <v>4702</v>
      </c>
      <c r="AC1396" s="510"/>
      <c r="AD1396" s="163" t="s">
        <v>4703</v>
      </c>
      <c r="AE1396" s="507">
        <v>761250.0</v>
      </c>
      <c r="AF1396" s="163" t="s">
        <v>2640</v>
      </c>
      <c r="AG1396" s="163" t="s">
        <v>3096</v>
      </c>
      <c r="AH1396" s="507">
        <v>35.0</v>
      </c>
      <c r="AI1396" s="509"/>
      <c r="AJ1396" s="515" t="b">
        <v>0</v>
      </c>
      <c r="AK1396" s="514">
        <v>45805.0</v>
      </c>
      <c r="AL1396" s="506">
        <v>45775.30625</v>
      </c>
      <c r="AM1396" s="163" t="s">
        <v>4704</v>
      </c>
      <c r="AN1396" s="510"/>
      <c r="AO1396" s="509"/>
      <c r="AP1396" s="509"/>
      <c r="AQ1396" s="509"/>
      <c r="AR1396" s="509"/>
      <c r="AS1396" s="509"/>
      <c r="AT1396" s="163" t="s">
        <v>2700</v>
      </c>
      <c r="AU1396" s="507">
        <v>4227.0</v>
      </c>
      <c r="AV1396" s="507">
        <v>12.0</v>
      </c>
      <c r="AW1396" s="507">
        <v>2030.0</v>
      </c>
      <c r="AX1396" s="163" t="s">
        <v>2677</v>
      </c>
      <c r="AY1396" s="163" t="s">
        <v>2717</v>
      </c>
      <c r="AZ1396" s="163" t="s">
        <v>2655</v>
      </c>
    </row>
    <row r="1397">
      <c r="A1397" s="163" t="s">
        <v>11035</v>
      </c>
      <c r="B1397" s="163" t="s">
        <v>11036</v>
      </c>
      <c r="C1397" s="163" t="s">
        <v>2638</v>
      </c>
      <c r="D1397" s="163" t="s">
        <v>2639</v>
      </c>
      <c r="E1397" s="506">
        <v>45766.37152777778</v>
      </c>
      <c r="F1397" s="507">
        <v>2980.0</v>
      </c>
      <c r="G1397" s="163" t="s">
        <v>2640</v>
      </c>
      <c r="H1397" s="507">
        <v>2980.0</v>
      </c>
      <c r="I1397" s="163" t="s">
        <v>2640</v>
      </c>
      <c r="J1397" s="163" t="s">
        <v>2641</v>
      </c>
      <c r="K1397" s="163" t="s">
        <v>2642</v>
      </c>
      <c r="L1397" s="163" t="s">
        <v>11037</v>
      </c>
      <c r="M1397" s="163" t="s">
        <v>11038</v>
      </c>
      <c r="N1397" s="163" t="s">
        <v>2645</v>
      </c>
      <c r="O1397" s="163" t="s">
        <v>2646</v>
      </c>
      <c r="P1397" s="163" t="s">
        <v>2673</v>
      </c>
      <c r="Q1397" s="163" t="s">
        <v>2648</v>
      </c>
      <c r="R1397" s="506">
        <v>45766.37013888889</v>
      </c>
      <c r="S1397" s="509"/>
      <c r="T1397" s="509"/>
      <c r="U1397" s="163" t="s">
        <v>11039</v>
      </c>
      <c r="V1397" s="510"/>
      <c r="W1397" s="510"/>
      <c r="X1397" s="510"/>
      <c r="Y1397" s="510"/>
      <c r="Z1397" s="510"/>
      <c r="AA1397" s="510"/>
      <c r="AB1397" s="163" t="s">
        <v>11040</v>
      </c>
      <c r="AC1397" s="507">
        <v>8.03836266E9</v>
      </c>
      <c r="AD1397" s="510"/>
      <c r="AE1397" s="509"/>
      <c r="AF1397" s="509"/>
      <c r="AG1397" s="509"/>
      <c r="AH1397" s="509"/>
      <c r="AI1397" s="509"/>
      <c r="AJ1397" s="163" t="s">
        <v>2651</v>
      </c>
      <c r="AK1397" s="509"/>
      <c r="AL1397" s="509"/>
      <c r="AM1397" s="163" t="s">
        <v>11041</v>
      </c>
      <c r="AN1397" s="510"/>
      <c r="AO1397" s="509"/>
      <c r="AP1397" s="509"/>
      <c r="AQ1397" s="509"/>
      <c r="AR1397" s="509"/>
      <c r="AS1397" s="509"/>
      <c r="AT1397" s="163" t="s">
        <v>2653</v>
      </c>
      <c r="AU1397" s="507">
        <v>8005.0</v>
      </c>
      <c r="AV1397" s="507">
        <v>3.0</v>
      </c>
      <c r="AW1397" s="507">
        <v>2028.0</v>
      </c>
      <c r="AX1397" s="163" t="s">
        <v>2677</v>
      </c>
      <c r="AY1397" s="163" t="s">
        <v>3763</v>
      </c>
      <c r="AZ1397" s="163" t="s">
        <v>2655</v>
      </c>
    </row>
    <row r="1398">
      <c r="A1398" s="163" t="s">
        <v>11042</v>
      </c>
      <c r="B1398" s="163" t="s">
        <v>11043</v>
      </c>
      <c r="C1398" s="163" t="s">
        <v>2638</v>
      </c>
      <c r="D1398" s="163" t="s">
        <v>2639</v>
      </c>
      <c r="E1398" s="506">
        <v>45766.36388888889</v>
      </c>
      <c r="F1398" s="507">
        <v>9800.0</v>
      </c>
      <c r="G1398" s="163" t="s">
        <v>2640</v>
      </c>
      <c r="H1398" s="507">
        <v>9800.0</v>
      </c>
      <c r="I1398" s="163" t="s">
        <v>2640</v>
      </c>
      <c r="J1398" s="163" t="s">
        <v>2641</v>
      </c>
      <c r="K1398" s="163" t="s">
        <v>2642</v>
      </c>
      <c r="L1398" s="163" t="s">
        <v>11044</v>
      </c>
      <c r="M1398" s="163" t="s">
        <v>11045</v>
      </c>
      <c r="N1398" s="163" t="s">
        <v>2645</v>
      </c>
      <c r="O1398" s="163" t="s">
        <v>2646</v>
      </c>
      <c r="P1398" s="163" t="s">
        <v>2660</v>
      </c>
      <c r="Q1398" s="163" t="s">
        <v>2648</v>
      </c>
      <c r="R1398" s="506">
        <v>45766.36388888889</v>
      </c>
      <c r="S1398" s="509"/>
      <c r="T1398" s="509"/>
      <c r="U1398" s="163" t="s">
        <v>11046</v>
      </c>
      <c r="V1398" s="510"/>
      <c r="W1398" s="510"/>
      <c r="X1398" s="510"/>
      <c r="Y1398" s="510"/>
      <c r="Z1398" s="510"/>
      <c r="AA1398" s="510"/>
      <c r="AB1398" s="163" t="s">
        <v>11047</v>
      </c>
      <c r="AC1398" s="507">
        <v>9.021078759E9</v>
      </c>
      <c r="AD1398" s="510"/>
      <c r="AE1398" s="509"/>
      <c r="AF1398" s="509"/>
      <c r="AG1398" s="509"/>
      <c r="AH1398" s="509"/>
      <c r="AI1398" s="509"/>
      <c r="AJ1398" s="163" t="s">
        <v>2651</v>
      </c>
      <c r="AK1398" s="509"/>
      <c r="AL1398" s="509"/>
      <c r="AM1398" s="163" t="s">
        <v>11048</v>
      </c>
      <c r="AN1398" s="510"/>
      <c r="AO1398" s="510"/>
      <c r="AP1398" s="509"/>
      <c r="AQ1398" s="509"/>
      <c r="AR1398" s="509"/>
      <c r="AS1398" s="509"/>
      <c r="AT1398" s="163" t="s">
        <v>2653</v>
      </c>
      <c r="AU1398" s="507">
        <v>9907.0</v>
      </c>
      <c r="AV1398" s="507">
        <v>9.0</v>
      </c>
      <c r="AW1398" s="507">
        <v>2025.0</v>
      </c>
      <c r="AX1398" s="163" t="s">
        <v>2664</v>
      </c>
      <c r="AY1398" s="163" t="s">
        <v>2665</v>
      </c>
      <c r="AZ1398" s="163" t="s">
        <v>2655</v>
      </c>
    </row>
    <row r="1399">
      <c r="A1399" s="163" t="s">
        <v>11049</v>
      </c>
      <c r="B1399" s="163" t="s">
        <v>11043</v>
      </c>
      <c r="C1399" s="163" t="s">
        <v>2638</v>
      </c>
      <c r="D1399" s="163" t="s">
        <v>2639</v>
      </c>
      <c r="E1399" s="506">
        <v>45766.36319444444</v>
      </c>
      <c r="F1399" s="507">
        <v>2980.0</v>
      </c>
      <c r="G1399" s="163" t="s">
        <v>2640</v>
      </c>
      <c r="H1399" s="507">
        <v>2980.0</v>
      </c>
      <c r="I1399" s="163" t="s">
        <v>2640</v>
      </c>
      <c r="J1399" s="163" t="s">
        <v>2641</v>
      </c>
      <c r="K1399" s="163" t="s">
        <v>2642</v>
      </c>
      <c r="L1399" s="163" t="s">
        <v>11044</v>
      </c>
      <c r="M1399" s="163" t="s">
        <v>11050</v>
      </c>
      <c r="N1399" s="163" t="s">
        <v>2645</v>
      </c>
      <c r="O1399" s="163" t="s">
        <v>2646</v>
      </c>
      <c r="P1399" s="163" t="s">
        <v>2660</v>
      </c>
      <c r="Q1399" s="163" t="s">
        <v>2648</v>
      </c>
      <c r="R1399" s="506">
        <v>45766.36319444444</v>
      </c>
      <c r="S1399" s="509"/>
      <c r="T1399" s="509"/>
      <c r="U1399" s="163" t="s">
        <v>11051</v>
      </c>
      <c r="V1399" s="513"/>
      <c r="W1399" s="510"/>
      <c r="X1399" s="510"/>
      <c r="Y1399" s="510"/>
      <c r="Z1399" s="510"/>
      <c r="AA1399" s="510"/>
      <c r="AB1399" s="163" t="s">
        <v>11047</v>
      </c>
      <c r="AC1399" s="507">
        <v>9.021078759E9</v>
      </c>
      <c r="AD1399" s="510"/>
      <c r="AE1399" s="509"/>
      <c r="AF1399" s="509"/>
      <c r="AG1399" s="509"/>
      <c r="AH1399" s="509"/>
      <c r="AI1399" s="509"/>
      <c r="AJ1399" s="163" t="s">
        <v>2651</v>
      </c>
      <c r="AK1399" s="509"/>
      <c r="AL1399" s="509"/>
      <c r="AM1399" s="163" t="s">
        <v>11048</v>
      </c>
      <c r="AN1399" s="510"/>
      <c r="AO1399" s="509"/>
      <c r="AP1399" s="509"/>
      <c r="AQ1399" s="509"/>
      <c r="AR1399" s="509"/>
      <c r="AS1399" s="509"/>
      <c r="AT1399" s="163" t="s">
        <v>2653</v>
      </c>
      <c r="AU1399" s="507">
        <v>9907.0</v>
      </c>
      <c r="AV1399" s="507">
        <v>9.0</v>
      </c>
      <c r="AW1399" s="507">
        <v>2025.0</v>
      </c>
      <c r="AX1399" s="163" t="s">
        <v>2664</v>
      </c>
      <c r="AY1399" s="163" t="s">
        <v>2665</v>
      </c>
      <c r="AZ1399" s="163" t="s">
        <v>2655</v>
      </c>
    </row>
    <row r="1400">
      <c r="A1400" s="163" t="s">
        <v>11052</v>
      </c>
      <c r="B1400" s="163" t="s">
        <v>11053</v>
      </c>
      <c r="C1400" s="163" t="s">
        <v>2638</v>
      </c>
      <c r="D1400" s="163" t="s">
        <v>2639</v>
      </c>
      <c r="E1400" s="506">
        <v>45766.35625</v>
      </c>
      <c r="F1400" s="507">
        <v>9800.0</v>
      </c>
      <c r="G1400" s="163" t="s">
        <v>2640</v>
      </c>
      <c r="H1400" s="507">
        <v>9800.0</v>
      </c>
      <c r="I1400" s="163" t="s">
        <v>2640</v>
      </c>
      <c r="J1400" s="163" t="s">
        <v>2641</v>
      </c>
      <c r="K1400" s="163" t="s">
        <v>2642</v>
      </c>
      <c r="L1400" s="163" t="s">
        <v>11054</v>
      </c>
      <c r="M1400" s="163" t="s">
        <v>11055</v>
      </c>
      <c r="N1400" s="163" t="s">
        <v>2645</v>
      </c>
      <c r="O1400" s="163" t="s">
        <v>2646</v>
      </c>
      <c r="P1400" s="163" t="s">
        <v>2673</v>
      </c>
      <c r="Q1400" s="163" t="s">
        <v>2648</v>
      </c>
      <c r="R1400" s="506">
        <v>45766.354166666664</v>
      </c>
      <c r="S1400" s="509"/>
      <c r="T1400" s="509"/>
      <c r="U1400" s="163" t="s">
        <v>11056</v>
      </c>
      <c r="V1400" s="510"/>
      <c r="W1400" s="510"/>
      <c r="X1400" s="510"/>
      <c r="Y1400" s="510"/>
      <c r="Z1400" s="510"/>
      <c r="AA1400" s="510"/>
      <c r="AB1400" s="163" t="s">
        <v>11057</v>
      </c>
      <c r="AC1400" s="507">
        <v>9.035629307E9</v>
      </c>
      <c r="AD1400" s="510"/>
      <c r="AE1400" s="509"/>
      <c r="AF1400" s="509"/>
      <c r="AG1400" s="509"/>
      <c r="AH1400" s="509"/>
      <c r="AI1400" s="509"/>
      <c r="AJ1400" s="163" t="s">
        <v>2651</v>
      </c>
      <c r="AK1400" s="509"/>
      <c r="AL1400" s="509"/>
      <c r="AM1400" s="163" t="s">
        <v>11058</v>
      </c>
      <c r="AN1400" s="510"/>
      <c r="AO1400" s="509"/>
      <c r="AP1400" s="509"/>
      <c r="AQ1400" s="509"/>
      <c r="AR1400" s="509"/>
      <c r="AS1400" s="509"/>
      <c r="AT1400" s="163" t="s">
        <v>2653</v>
      </c>
      <c r="AU1400" s="507">
        <v>8588.0</v>
      </c>
      <c r="AV1400" s="507">
        <v>2.0</v>
      </c>
      <c r="AW1400" s="507">
        <v>2029.0</v>
      </c>
      <c r="AX1400" s="163" t="s">
        <v>2677</v>
      </c>
      <c r="AY1400" s="163" t="s">
        <v>2678</v>
      </c>
      <c r="AZ1400" s="163" t="s">
        <v>2655</v>
      </c>
    </row>
    <row r="1401">
      <c r="A1401" s="163" t="s">
        <v>11059</v>
      </c>
      <c r="B1401" s="163" t="s">
        <v>11053</v>
      </c>
      <c r="C1401" s="163" t="s">
        <v>2638</v>
      </c>
      <c r="D1401" s="163" t="s">
        <v>2639</v>
      </c>
      <c r="E1401" s="506">
        <v>45766.34861111111</v>
      </c>
      <c r="F1401" s="507">
        <v>2980.0</v>
      </c>
      <c r="G1401" s="163" t="s">
        <v>2640</v>
      </c>
      <c r="H1401" s="507">
        <v>2980.0</v>
      </c>
      <c r="I1401" s="163" t="s">
        <v>2640</v>
      </c>
      <c r="J1401" s="163" t="s">
        <v>2641</v>
      </c>
      <c r="K1401" s="163" t="s">
        <v>2642</v>
      </c>
      <c r="L1401" s="163" t="s">
        <v>11054</v>
      </c>
      <c r="M1401" s="163" t="s">
        <v>11060</v>
      </c>
      <c r="N1401" s="163" t="s">
        <v>2645</v>
      </c>
      <c r="O1401" s="163" t="s">
        <v>2646</v>
      </c>
      <c r="P1401" s="163" t="s">
        <v>2673</v>
      </c>
      <c r="Q1401" s="163" t="s">
        <v>2648</v>
      </c>
      <c r="R1401" s="506">
        <v>45766.34722222222</v>
      </c>
      <c r="S1401" s="509"/>
      <c r="T1401" s="509"/>
      <c r="U1401" s="163" t="s">
        <v>11061</v>
      </c>
      <c r="V1401" s="510"/>
      <c r="W1401" s="510"/>
      <c r="X1401" s="510"/>
      <c r="Y1401" s="510"/>
      <c r="Z1401" s="510"/>
      <c r="AA1401" s="510"/>
      <c r="AB1401" s="163" t="s">
        <v>11057</v>
      </c>
      <c r="AC1401" s="507">
        <v>9.035629307E9</v>
      </c>
      <c r="AD1401" s="510"/>
      <c r="AE1401" s="509"/>
      <c r="AF1401" s="509"/>
      <c r="AG1401" s="509"/>
      <c r="AH1401" s="509"/>
      <c r="AI1401" s="509"/>
      <c r="AJ1401" s="163" t="s">
        <v>2651</v>
      </c>
      <c r="AK1401" s="509"/>
      <c r="AL1401" s="509"/>
      <c r="AM1401" s="163" t="s">
        <v>11058</v>
      </c>
      <c r="AN1401" s="510"/>
      <c r="AO1401" s="509"/>
      <c r="AP1401" s="509"/>
      <c r="AQ1401" s="509"/>
      <c r="AR1401" s="509"/>
      <c r="AS1401" s="509"/>
      <c r="AT1401" s="163" t="s">
        <v>2653</v>
      </c>
      <c r="AU1401" s="507">
        <v>8588.0</v>
      </c>
      <c r="AV1401" s="507">
        <v>2.0</v>
      </c>
      <c r="AW1401" s="507">
        <v>2029.0</v>
      </c>
      <c r="AX1401" s="163" t="s">
        <v>2677</v>
      </c>
      <c r="AY1401" s="163" t="s">
        <v>2678</v>
      </c>
      <c r="AZ1401" s="163" t="s">
        <v>2655</v>
      </c>
    </row>
    <row r="1402">
      <c r="A1402" s="163" t="s">
        <v>11062</v>
      </c>
      <c r="B1402" s="163" t="s">
        <v>11063</v>
      </c>
      <c r="C1402" s="163" t="s">
        <v>2638</v>
      </c>
      <c r="D1402" s="163" t="s">
        <v>2639</v>
      </c>
      <c r="E1402" s="506">
        <v>45766.34583333333</v>
      </c>
      <c r="F1402" s="507">
        <v>2980.0</v>
      </c>
      <c r="G1402" s="163" t="s">
        <v>2640</v>
      </c>
      <c r="H1402" s="507">
        <v>2980.0</v>
      </c>
      <c r="I1402" s="163" t="s">
        <v>2640</v>
      </c>
      <c r="J1402" s="163" t="s">
        <v>2641</v>
      </c>
      <c r="K1402" s="163" t="s">
        <v>2642</v>
      </c>
      <c r="L1402" s="163" t="s">
        <v>11064</v>
      </c>
      <c r="M1402" s="163" t="s">
        <v>11065</v>
      </c>
      <c r="N1402" s="163" t="s">
        <v>2645</v>
      </c>
      <c r="O1402" s="163" t="s">
        <v>2646</v>
      </c>
      <c r="P1402" s="163" t="s">
        <v>2673</v>
      </c>
      <c r="Q1402" s="163" t="s">
        <v>2648</v>
      </c>
      <c r="R1402" s="506">
        <v>45766.34444444445</v>
      </c>
      <c r="S1402" s="509"/>
      <c r="T1402" s="509"/>
      <c r="U1402" s="163" t="s">
        <v>11066</v>
      </c>
      <c r="V1402" s="510"/>
      <c r="W1402" s="510"/>
      <c r="X1402" s="510"/>
      <c r="Y1402" s="510"/>
      <c r="Z1402" s="510"/>
      <c r="AA1402" s="510"/>
      <c r="AB1402" s="163" t="s">
        <v>11067</v>
      </c>
      <c r="AC1402" s="507">
        <v>8.040194791E9</v>
      </c>
      <c r="AD1402" s="510"/>
      <c r="AE1402" s="509"/>
      <c r="AF1402" s="509"/>
      <c r="AG1402" s="509"/>
      <c r="AH1402" s="509"/>
      <c r="AI1402" s="509"/>
      <c r="AJ1402" s="163" t="s">
        <v>2651</v>
      </c>
      <c r="AK1402" s="509"/>
      <c r="AL1402" s="509"/>
      <c r="AM1402" s="163" t="s">
        <v>11068</v>
      </c>
      <c r="AN1402" s="510"/>
      <c r="AO1402" s="509"/>
      <c r="AP1402" s="509"/>
      <c r="AQ1402" s="509"/>
      <c r="AR1402" s="509"/>
      <c r="AS1402" s="509"/>
      <c r="AT1402" s="163" t="s">
        <v>2653</v>
      </c>
      <c r="AU1402" s="507">
        <v>904.0</v>
      </c>
      <c r="AV1402" s="507">
        <v>10.0</v>
      </c>
      <c r="AW1402" s="507">
        <v>2027.0</v>
      </c>
      <c r="AX1402" s="163" t="s">
        <v>2677</v>
      </c>
      <c r="AY1402" s="163" t="s">
        <v>2750</v>
      </c>
      <c r="AZ1402" s="163" t="s">
        <v>2655</v>
      </c>
    </row>
    <row r="1403">
      <c r="A1403" s="163" t="s">
        <v>11069</v>
      </c>
      <c r="B1403" s="163" t="s">
        <v>11070</v>
      </c>
      <c r="C1403" s="163" t="s">
        <v>2638</v>
      </c>
      <c r="D1403" s="163" t="s">
        <v>2639</v>
      </c>
      <c r="E1403" s="506">
        <v>45766.342361111114</v>
      </c>
      <c r="F1403" s="507">
        <v>2980.0</v>
      </c>
      <c r="G1403" s="163" t="s">
        <v>2640</v>
      </c>
      <c r="H1403" s="507">
        <v>2980.0</v>
      </c>
      <c r="I1403" s="163" t="s">
        <v>2640</v>
      </c>
      <c r="J1403" s="163" t="s">
        <v>2641</v>
      </c>
      <c r="K1403" s="163" t="s">
        <v>2642</v>
      </c>
      <c r="L1403" s="163" t="s">
        <v>11071</v>
      </c>
      <c r="M1403" s="163" t="s">
        <v>11072</v>
      </c>
      <c r="N1403" s="163" t="s">
        <v>2645</v>
      </c>
      <c r="O1403" s="163" t="s">
        <v>2646</v>
      </c>
      <c r="P1403" s="163" t="s">
        <v>2647</v>
      </c>
      <c r="Q1403" s="163" t="s">
        <v>2648</v>
      </c>
      <c r="R1403" s="506">
        <v>45766.342361111114</v>
      </c>
      <c r="S1403" s="509"/>
      <c r="T1403" s="509"/>
      <c r="U1403" s="163" t="s">
        <v>3419</v>
      </c>
      <c r="V1403" s="513"/>
      <c r="W1403" s="510"/>
      <c r="X1403" s="510"/>
      <c r="Y1403" s="510"/>
      <c r="Z1403" s="510"/>
      <c r="AA1403" s="510"/>
      <c r="AB1403" s="163" t="s">
        <v>11073</v>
      </c>
      <c r="AC1403" s="507">
        <v>9.089251009E9</v>
      </c>
      <c r="AD1403" s="510"/>
      <c r="AE1403" s="509"/>
      <c r="AF1403" s="509"/>
      <c r="AG1403" s="509"/>
      <c r="AH1403" s="509"/>
      <c r="AI1403" s="509"/>
      <c r="AJ1403" s="163" t="s">
        <v>2651</v>
      </c>
      <c r="AK1403" s="509"/>
      <c r="AL1403" s="509"/>
      <c r="AM1403" s="163" t="s">
        <v>11074</v>
      </c>
      <c r="AN1403" s="510"/>
      <c r="AO1403" s="509"/>
      <c r="AP1403" s="509"/>
      <c r="AQ1403" s="509"/>
      <c r="AR1403" s="509"/>
      <c r="AS1403" s="509"/>
      <c r="AT1403" s="163" t="s">
        <v>2653</v>
      </c>
      <c r="AU1403" s="507">
        <v>3552.0</v>
      </c>
      <c r="AV1403" s="507">
        <v>5.0</v>
      </c>
      <c r="AW1403" s="507">
        <v>2028.0</v>
      </c>
      <c r="AX1403" s="510"/>
      <c r="AY1403" s="163" t="s">
        <v>2654</v>
      </c>
      <c r="AZ1403" s="163" t="s">
        <v>2655</v>
      </c>
    </row>
    <row r="1404">
      <c r="A1404" s="163" t="s">
        <v>11075</v>
      </c>
      <c r="B1404" s="163" t="s">
        <v>11076</v>
      </c>
      <c r="C1404" s="163" t="s">
        <v>2638</v>
      </c>
      <c r="D1404" s="163" t="s">
        <v>2639</v>
      </c>
      <c r="E1404" s="506">
        <v>45766.33611111111</v>
      </c>
      <c r="F1404" s="507">
        <v>2980.0</v>
      </c>
      <c r="G1404" s="163" t="s">
        <v>2640</v>
      </c>
      <c r="H1404" s="507">
        <v>2980.0</v>
      </c>
      <c r="I1404" s="163" t="s">
        <v>2640</v>
      </c>
      <c r="J1404" s="163" t="s">
        <v>2641</v>
      </c>
      <c r="K1404" s="163" t="s">
        <v>2642</v>
      </c>
      <c r="L1404" s="163" t="s">
        <v>11077</v>
      </c>
      <c r="M1404" s="163" t="s">
        <v>11078</v>
      </c>
      <c r="N1404" s="163" t="s">
        <v>2645</v>
      </c>
      <c r="O1404" s="163" t="s">
        <v>2646</v>
      </c>
      <c r="P1404" s="163" t="s">
        <v>2647</v>
      </c>
      <c r="Q1404" s="163" t="s">
        <v>2648</v>
      </c>
      <c r="R1404" s="506">
        <v>45766.33611111111</v>
      </c>
      <c r="S1404" s="509"/>
      <c r="T1404" s="509"/>
      <c r="U1404" s="163" t="s">
        <v>5763</v>
      </c>
      <c r="V1404" s="513"/>
      <c r="W1404" s="510"/>
      <c r="X1404" s="510"/>
      <c r="Y1404" s="510"/>
      <c r="Z1404" s="510"/>
      <c r="AA1404" s="510"/>
      <c r="AB1404" s="163" t="s">
        <v>11079</v>
      </c>
      <c r="AC1404" s="507">
        <v>7.084902758E9</v>
      </c>
      <c r="AD1404" s="510"/>
      <c r="AE1404" s="509"/>
      <c r="AF1404" s="509"/>
      <c r="AG1404" s="509"/>
      <c r="AH1404" s="509"/>
      <c r="AI1404" s="509"/>
      <c r="AJ1404" s="163" t="s">
        <v>2651</v>
      </c>
      <c r="AK1404" s="509"/>
      <c r="AL1404" s="509"/>
      <c r="AM1404" s="163" t="s">
        <v>11080</v>
      </c>
      <c r="AN1404" s="510"/>
      <c r="AO1404" s="509"/>
      <c r="AP1404" s="509"/>
      <c r="AQ1404" s="509"/>
      <c r="AR1404" s="509"/>
      <c r="AS1404" s="509"/>
      <c r="AT1404" s="163" t="s">
        <v>2653</v>
      </c>
      <c r="AU1404" s="507">
        <v>1995.0</v>
      </c>
      <c r="AV1404" s="507">
        <v>11.0</v>
      </c>
      <c r="AW1404" s="507">
        <v>2029.0</v>
      </c>
      <c r="AX1404" s="510"/>
      <c r="AY1404" s="163" t="s">
        <v>2654</v>
      </c>
      <c r="AZ1404" s="163" t="s">
        <v>2655</v>
      </c>
    </row>
    <row r="1405">
      <c r="A1405" s="163" t="s">
        <v>11081</v>
      </c>
      <c r="B1405" s="163" t="s">
        <v>11082</v>
      </c>
      <c r="C1405" s="163" t="s">
        <v>2638</v>
      </c>
      <c r="D1405" s="163" t="s">
        <v>2639</v>
      </c>
      <c r="E1405" s="506">
        <v>45766.32361111111</v>
      </c>
      <c r="F1405" s="507">
        <v>2980.0</v>
      </c>
      <c r="G1405" s="163" t="s">
        <v>2640</v>
      </c>
      <c r="H1405" s="507">
        <v>2980.0</v>
      </c>
      <c r="I1405" s="163" t="s">
        <v>2640</v>
      </c>
      <c r="J1405" s="163" t="s">
        <v>2641</v>
      </c>
      <c r="K1405" s="163" t="s">
        <v>2642</v>
      </c>
      <c r="L1405" s="163" t="s">
        <v>11083</v>
      </c>
      <c r="M1405" s="163" t="s">
        <v>11084</v>
      </c>
      <c r="N1405" s="163" t="s">
        <v>2645</v>
      </c>
      <c r="O1405" s="163" t="s">
        <v>2646</v>
      </c>
      <c r="P1405" s="163" t="s">
        <v>2660</v>
      </c>
      <c r="Q1405" s="163" t="s">
        <v>2648</v>
      </c>
      <c r="R1405" s="506">
        <v>45766.32361111111</v>
      </c>
      <c r="S1405" s="509"/>
      <c r="T1405" s="509"/>
      <c r="U1405" s="163" t="s">
        <v>11085</v>
      </c>
      <c r="V1405" s="510"/>
      <c r="W1405" s="509"/>
      <c r="X1405" s="510"/>
      <c r="Y1405" s="510"/>
      <c r="Z1405" s="510"/>
      <c r="AA1405" s="510"/>
      <c r="AB1405" s="163" t="s">
        <v>11086</v>
      </c>
      <c r="AC1405" s="507">
        <v>9.010927186E9</v>
      </c>
      <c r="AD1405" s="510"/>
      <c r="AE1405" s="509"/>
      <c r="AF1405" s="509"/>
      <c r="AG1405" s="509"/>
      <c r="AH1405" s="509"/>
      <c r="AI1405" s="509"/>
      <c r="AJ1405" s="163" t="s">
        <v>2651</v>
      </c>
      <c r="AK1405" s="509"/>
      <c r="AL1405" s="509"/>
      <c r="AM1405" s="163" t="s">
        <v>11087</v>
      </c>
      <c r="AN1405" s="510"/>
      <c r="AO1405" s="509"/>
      <c r="AP1405" s="509"/>
      <c r="AQ1405" s="509"/>
      <c r="AR1405" s="509"/>
      <c r="AS1405" s="509"/>
      <c r="AT1405" s="163" t="s">
        <v>2653</v>
      </c>
      <c r="AU1405" s="507">
        <v>1004.0</v>
      </c>
      <c r="AV1405" s="507">
        <v>1.0</v>
      </c>
      <c r="AW1405" s="507">
        <v>2027.0</v>
      </c>
      <c r="AX1405" s="163" t="s">
        <v>2664</v>
      </c>
      <c r="AY1405" s="163" t="s">
        <v>3133</v>
      </c>
      <c r="AZ1405" s="163" t="s">
        <v>2655</v>
      </c>
    </row>
    <row r="1406">
      <c r="A1406" s="163" t="s">
        <v>11088</v>
      </c>
      <c r="B1406" s="163" t="s">
        <v>11089</v>
      </c>
      <c r="C1406" s="163" t="s">
        <v>2638</v>
      </c>
      <c r="D1406" s="163" t="s">
        <v>2639</v>
      </c>
      <c r="E1406" s="506">
        <v>45766.32013888889</v>
      </c>
      <c r="F1406" s="507">
        <v>2980.0</v>
      </c>
      <c r="G1406" s="163" t="s">
        <v>2640</v>
      </c>
      <c r="H1406" s="507">
        <v>2980.0</v>
      </c>
      <c r="I1406" s="163" t="s">
        <v>2640</v>
      </c>
      <c r="J1406" s="163" t="s">
        <v>2641</v>
      </c>
      <c r="K1406" s="163" t="s">
        <v>2642</v>
      </c>
      <c r="L1406" s="163" t="s">
        <v>11090</v>
      </c>
      <c r="M1406" s="163" t="s">
        <v>11091</v>
      </c>
      <c r="N1406" s="163" t="s">
        <v>2645</v>
      </c>
      <c r="O1406" s="163" t="s">
        <v>2646</v>
      </c>
      <c r="P1406" s="163" t="s">
        <v>2647</v>
      </c>
      <c r="Q1406" s="163" t="s">
        <v>2648</v>
      </c>
      <c r="R1406" s="506">
        <v>45766.32013888889</v>
      </c>
      <c r="S1406" s="509"/>
      <c r="T1406" s="509"/>
      <c r="U1406" s="163" t="s">
        <v>4006</v>
      </c>
      <c r="V1406" s="513"/>
      <c r="W1406" s="510"/>
      <c r="X1406" s="510"/>
      <c r="Y1406" s="510"/>
      <c r="Z1406" s="510"/>
      <c r="AA1406" s="510"/>
      <c r="AB1406" s="163" t="s">
        <v>11092</v>
      </c>
      <c r="AC1406" s="507">
        <v>9.093032345E9</v>
      </c>
      <c r="AD1406" s="510"/>
      <c r="AE1406" s="509"/>
      <c r="AF1406" s="509"/>
      <c r="AG1406" s="509"/>
      <c r="AH1406" s="509"/>
      <c r="AI1406" s="509"/>
      <c r="AJ1406" s="163" t="s">
        <v>2651</v>
      </c>
      <c r="AK1406" s="509"/>
      <c r="AL1406" s="509"/>
      <c r="AM1406" s="163" t="s">
        <v>11093</v>
      </c>
      <c r="AN1406" s="510"/>
      <c r="AO1406" s="509"/>
      <c r="AP1406" s="509"/>
      <c r="AQ1406" s="509"/>
      <c r="AR1406" s="509"/>
      <c r="AS1406" s="509"/>
      <c r="AT1406" s="163" t="s">
        <v>2653</v>
      </c>
      <c r="AU1406" s="507">
        <v>2539.0</v>
      </c>
      <c r="AV1406" s="507">
        <v>12.0</v>
      </c>
      <c r="AW1406" s="507">
        <v>2028.0</v>
      </c>
      <c r="AX1406" s="510"/>
      <c r="AY1406" s="163" t="s">
        <v>2654</v>
      </c>
      <c r="AZ1406" s="163" t="s">
        <v>2655</v>
      </c>
    </row>
    <row r="1407">
      <c r="A1407" s="163" t="s">
        <v>6110</v>
      </c>
      <c r="B1407" s="163" t="s">
        <v>6111</v>
      </c>
      <c r="C1407" s="163" t="s">
        <v>2638</v>
      </c>
      <c r="D1407" s="163" t="s">
        <v>2639</v>
      </c>
      <c r="E1407" s="506">
        <v>45766.316666666666</v>
      </c>
      <c r="F1407" s="507">
        <v>2980.0</v>
      </c>
      <c r="G1407" s="163" t="s">
        <v>2640</v>
      </c>
      <c r="H1407" s="507">
        <v>2980.0</v>
      </c>
      <c r="I1407" s="163" t="s">
        <v>2640</v>
      </c>
      <c r="J1407" s="163" t="s">
        <v>2641</v>
      </c>
      <c r="K1407" s="163" t="s">
        <v>2642</v>
      </c>
      <c r="L1407" s="163" t="s">
        <v>6112</v>
      </c>
      <c r="M1407" s="163" t="s">
        <v>6113</v>
      </c>
      <c r="N1407" s="163" t="s">
        <v>2645</v>
      </c>
      <c r="O1407" s="163" t="s">
        <v>2646</v>
      </c>
      <c r="P1407" s="163" t="s">
        <v>2683</v>
      </c>
      <c r="Q1407" s="163" t="s">
        <v>2648</v>
      </c>
      <c r="R1407" s="506">
        <v>45766.31527777778</v>
      </c>
      <c r="S1407" s="509"/>
      <c r="T1407" s="509"/>
      <c r="U1407" s="163" t="s">
        <v>6114</v>
      </c>
      <c r="V1407" s="510"/>
      <c r="W1407" s="509"/>
      <c r="X1407" s="510"/>
      <c r="Y1407" s="510"/>
      <c r="Z1407" s="510"/>
      <c r="AA1407" s="510"/>
      <c r="AB1407" s="163" t="s">
        <v>6115</v>
      </c>
      <c r="AC1407" s="507">
        <v>8.039397718E9</v>
      </c>
      <c r="AD1407" s="510"/>
      <c r="AE1407" s="509"/>
      <c r="AF1407" s="509"/>
      <c r="AG1407" s="509"/>
      <c r="AH1407" s="509"/>
      <c r="AI1407" s="509"/>
      <c r="AJ1407" s="163" t="s">
        <v>2651</v>
      </c>
      <c r="AK1407" s="509"/>
      <c r="AL1407" s="509"/>
      <c r="AM1407" s="163" t="s">
        <v>6116</v>
      </c>
      <c r="AN1407" s="510"/>
      <c r="AO1407" s="509"/>
      <c r="AP1407" s="509"/>
      <c r="AQ1407" s="509"/>
      <c r="AR1407" s="509"/>
      <c r="AS1407" s="509"/>
      <c r="AT1407" s="163" t="s">
        <v>2653</v>
      </c>
      <c r="AU1407" s="507">
        <v>1221.0</v>
      </c>
      <c r="AV1407" s="507">
        <v>4.0</v>
      </c>
      <c r="AW1407" s="507">
        <v>2026.0</v>
      </c>
      <c r="AX1407" s="163" t="s">
        <v>2687</v>
      </c>
      <c r="AY1407" s="163" t="s">
        <v>2688</v>
      </c>
      <c r="AZ1407" s="163" t="s">
        <v>2655</v>
      </c>
    </row>
    <row r="1408">
      <c r="A1408" s="163" t="s">
        <v>11094</v>
      </c>
      <c r="B1408" s="163" t="s">
        <v>11095</v>
      </c>
      <c r="C1408" s="163" t="s">
        <v>2638</v>
      </c>
      <c r="D1408" s="163" t="s">
        <v>2639</v>
      </c>
      <c r="E1408" s="506">
        <v>45766.31180555555</v>
      </c>
      <c r="F1408" s="507">
        <v>2980.0</v>
      </c>
      <c r="G1408" s="163" t="s">
        <v>2640</v>
      </c>
      <c r="H1408" s="507">
        <v>2980.0</v>
      </c>
      <c r="I1408" s="163" t="s">
        <v>2640</v>
      </c>
      <c r="J1408" s="163" t="s">
        <v>2641</v>
      </c>
      <c r="K1408" s="163" t="s">
        <v>2642</v>
      </c>
      <c r="L1408" s="163" t="s">
        <v>11096</v>
      </c>
      <c r="M1408" s="163" t="s">
        <v>11097</v>
      </c>
      <c r="N1408" s="163" t="s">
        <v>2645</v>
      </c>
      <c r="O1408" s="163" t="s">
        <v>2646</v>
      </c>
      <c r="P1408" s="163" t="s">
        <v>2673</v>
      </c>
      <c r="Q1408" s="163" t="s">
        <v>2648</v>
      </c>
      <c r="R1408" s="506">
        <v>45766.31041666667</v>
      </c>
      <c r="S1408" s="509"/>
      <c r="T1408" s="509"/>
      <c r="U1408" s="163" t="s">
        <v>11098</v>
      </c>
      <c r="V1408" s="513"/>
      <c r="W1408" s="510"/>
      <c r="X1408" s="510"/>
      <c r="Y1408" s="510"/>
      <c r="Z1408" s="510"/>
      <c r="AA1408" s="510"/>
      <c r="AB1408" s="163" t="s">
        <v>11099</v>
      </c>
      <c r="AC1408" s="507">
        <v>8.011368927E9</v>
      </c>
      <c r="AD1408" s="510"/>
      <c r="AE1408" s="509"/>
      <c r="AF1408" s="509"/>
      <c r="AG1408" s="509"/>
      <c r="AH1408" s="509"/>
      <c r="AI1408" s="509"/>
      <c r="AJ1408" s="163" t="s">
        <v>2651</v>
      </c>
      <c r="AK1408" s="509"/>
      <c r="AL1408" s="509"/>
      <c r="AM1408" s="163" t="s">
        <v>11100</v>
      </c>
      <c r="AN1408" s="510"/>
      <c r="AO1408" s="509"/>
      <c r="AP1408" s="509"/>
      <c r="AQ1408" s="509"/>
      <c r="AR1408" s="509"/>
      <c r="AS1408" s="509"/>
      <c r="AT1408" s="163" t="s">
        <v>2653</v>
      </c>
      <c r="AU1408" s="507">
        <v>749.0</v>
      </c>
      <c r="AV1408" s="507">
        <v>11.0</v>
      </c>
      <c r="AW1408" s="507">
        <v>2026.0</v>
      </c>
      <c r="AX1408" s="163" t="s">
        <v>2677</v>
      </c>
      <c r="AY1408" s="163" t="s">
        <v>2678</v>
      </c>
      <c r="AZ1408" s="163" t="s">
        <v>2655</v>
      </c>
    </row>
    <row r="1409">
      <c r="A1409" s="163" t="s">
        <v>11101</v>
      </c>
      <c r="B1409" s="163" t="s">
        <v>11102</v>
      </c>
      <c r="C1409" s="163" t="s">
        <v>2638</v>
      </c>
      <c r="D1409" s="163" t="s">
        <v>2639</v>
      </c>
      <c r="E1409" s="506">
        <v>45766.305555555555</v>
      </c>
      <c r="F1409" s="507">
        <v>24985.0</v>
      </c>
      <c r="G1409" s="163" t="s">
        <v>2640</v>
      </c>
      <c r="H1409" s="507">
        <v>24985.0</v>
      </c>
      <c r="I1409" s="163" t="s">
        <v>2640</v>
      </c>
      <c r="J1409" s="163" t="s">
        <v>2641</v>
      </c>
      <c r="K1409" s="163" t="s">
        <v>2642</v>
      </c>
      <c r="L1409" s="163" t="s">
        <v>11103</v>
      </c>
      <c r="M1409" s="163" t="s">
        <v>11103</v>
      </c>
      <c r="N1409" s="163" t="s">
        <v>2645</v>
      </c>
      <c r="O1409" s="163" t="s">
        <v>2646</v>
      </c>
      <c r="P1409" s="163" t="s">
        <v>2673</v>
      </c>
      <c r="Q1409" s="163" t="s">
        <v>2648</v>
      </c>
      <c r="R1409" s="506">
        <v>45766.30347222222</v>
      </c>
      <c r="S1409" s="509"/>
      <c r="T1409" s="509"/>
      <c r="U1409" s="163" t="s">
        <v>11104</v>
      </c>
      <c r="V1409" s="510"/>
      <c r="W1409" s="510"/>
      <c r="X1409" s="510"/>
      <c r="Y1409" s="510"/>
      <c r="Z1409" s="510"/>
      <c r="AA1409" s="510"/>
      <c r="AB1409" s="163" t="s">
        <v>11105</v>
      </c>
      <c r="AC1409" s="507">
        <v>9.069781676E9</v>
      </c>
      <c r="AD1409" s="163" t="s">
        <v>11106</v>
      </c>
      <c r="AE1409" s="507">
        <v>599640.0</v>
      </c>
      <c r="AF1409" s="163" t="s">
        <v>2640</v>
      </c>
      <c r="AG1409" s="163" t="s">
        <v>3096</v>
      </c>
      <c r="AH1409" s="507">
        <v>24.0</v>
      </c>
      <c r="AI1409" s="509"/>
      <c r="AJ1409" s="163" t="s">
        <v>2651</v>
      </c>
      <c r="AK1409" s="514">
        <v>45792.0</v>
      </c>
      <c r="AL1409" s="506">
        <v>45766.30347222222</v>
      </c>
      <c r="AM1409" s="163" t="s">
        <v>3064</v>
      </c>
      <c r="AN1409" s="510"/>
      <c r="AO1409" s="509"/>
      <c r="AP1409" s="509"/>
      <c r="AQ1409" s="509"/>
      <c r="AR1409" s="509"/>
      <c r="AS1409" s="509"/>
      <c r="AT1409" s="163" t="s">
        <v>2700</v>
      </c>
      <c r="AU1409" s="507">
        <v>9967.0</v>
      </c>
      <c r="AV1409" s="507">
        <v>9.0</v>
      </c>
      <c r="AW1409" s="507">
        <v>2028.0</v>
      </c>
      <c r="AX1409" s="163" t="s">
        <v>3065</v>
      </c>
      <c r="AY1409" s="163" t="s">
        <v>3066</v>
      </c>
      <c r="AZ1409" s="163" t="s">
        <v>2655</v>
      </c>
    </row>
    <row r="1410">
      <c r="A1410" s="163" t="s">
        <v>11107</v>
      </c>
      <c r="B1410" s="163" t="s">
        <v>11108</v>
      </c>
      <c r="C1410" s="163" t="s">
        <v>2638</v>
      </c>
      <c r="D1410" s="163" t="s">
        <v>2639</v>
      </c>
      <c r="E1410" s="506">
        <v>45766.30486111111</v>
      </c>
      <c r="F1410" s="507">
        <v>24985.0</v>
      </c>
      <c r="G1410" s="163" t="s">
        <v>2640</v>
      </c>
      <c r="H1410" s="507">
        <v>24985.0</v>
      </c>
      <c r="I1410" s="163" t="s">
        <v>2640</v>
      </c>
      <c r="J1410" s="163" t="s">
        <v>2641</v>
      </c>
      <c r="K1410" s="163" t="s">
        <v>2642</v>
      </c>
      <c r="L1410" s="163" t="s">
        <v>11109</v>
      </c>
      <c r="M1410" s="163" t="s">
        <v>11109</v>
      </c>
      <c r="N1410" s="163" t="s">
        <v>2645</v>
      </c>
      <c r="O1410" s="163" t="s">
        <v>2646</v>
      </c>
      <c r="P1410" s="163" t="s">
        <v>2673</v>
      </c>
      <c r="Q1410" s="163" t="s">
        <v>2648</v>
      </c>
      <c r="R1410" s="506">
        <v>45766.302777777775</v>
      </c>
      <c r="S1410" s="509"/>
      <c r="T1410" s="509"/>
      <c r="U1410" s="163" t="s">
        <v>11110</v>
      </c>
      <c r="V1410" s="510"/>
      <c r="W1410" s="510"/>
      <c r="X1410" s="510"/>
      <c r="Y1410" s="510"/>
      <c r="Z1410" s="510"/>
      <c r="AA1410" s="510"/>
      <c r="AB1410" s="163" t="s">
        <v>11111</v>
      </c>
      <c r="AC1410" s="507">
        <v>9.089887701E9</v>
      </c>
      <c r="AD1410" s="163" t="s">
        <v>11112</v>
      </c>
      <c r="AE1410" s="507">
        <v>699640.0</v>
      </c>
      <c r="AF1410" s="163" t="s">
        <v>2640</v>
      </c>
      <c r="AG1410" s="163" t="s">
        <v>3096</v>
      </c>
      <c r="AH1410" s="507">
        <v>24.0</v>
      </c>
      <c r="AI1410" s="509"/>
      <c r="AJ1410" s="163" t="s">
        <v>2651</v>
      </c>
      <c r="AK1410" s="514">
        <v>45796.0</v>
      </c>
      <c r="AL1410" s="506">
        <v>45766.302777777775</v>
      </c>
      <c r="AM1410" s="163" t="s">
        <v>11113</v>
      </c>
      <c r="AN1410" s="510"/>
      <c r="AO1410" s="509"/>
      <c r="AP1410" s="509"/>
      <c r="AQ1410" s="509"/>
      <c r="AR1410" s="509"/>
      <c r="AS1410" s="509"/>
      <c r="AT1410" s="163" t="s">
        <v>2700</v>
      </c>
      <c r="AU1410" s="507">
        <v>4949.0</v>
      </c>
      <c r="AV1410" s="507">
        <v>4.0</v>
      </c>
      <c r="AW1410" s="507">
        <v>2027.0</v>
      </c>
      <c r="AX1410" s="163" t="s">
        <v>2677</v>
      </c>
      <c r="AY1410" s="163" t="s">
        <v>2717</v>
      </c>
      <c r="AZ1410" s="163" t="s">
        <v>2655</v>
      </c>
    </row>
    <row r="1411">
      <c r="A1411" s="163" t="s">
        <v>11114</v>
      </c>
      <c r="B1411" s="163" t="s">
        <v>11115</v>
      </c>
      <c r="C1411" s="163" t="s">
        <v>2638</v>
      </c>
      <c r="D1411" s="163" t="s">
        <v>2639</v>
      </c>
      <c r="E1411" s="506">
        <v>45766.30416666667</v>
      </c>
      <c r="F1411" s="507">
        <v>2980.0</v>
      </c>
      <c r="G1411" s="163" t="s">
        <v>2640</v>
      </c>
      <c r="H1411" s="507">
        <v>2980.0</v>
      </c>
      <c r="I1411" s="163" t="s">
        <v>2640</v>
      </c>
      <c r="J1411" s="163" t="s">
        <v>2641</v>
      </c>
      <c r="K1411" s="163" t="s">
        <v>2642</v>
      </c>
      <c r="L1411" s="163" t="s">
        <v>11116</v>
      </c>
      <c r="M1411" s="163" t="s">
        <v>11117</v>
      </c>
      <c r="N1411" s="163" t="s">
        <v>2645</v>
      </c>
      <c r="O1411" s="163" t="s">
        <v>2646</v>
      </c>
      <c r="P1411" s="163" t="s">
        <v>2673</v>
      </c>
      <c r="Q1411" s="163" t="s">
        <v>2648</v>
      </c>
      <c r="R1411" s="506">
        <v>45766.302777777775</v>
      </c>
      <c r="S1411" s="509"/>
      <c r="T1411" s="509"/>
      <c r="U1411" s="163" t="s">
        <v>11118</v>
      </c>
      <c r="V1411" s="510"/>
      <c r="W1411" s="510"/>
      <c r="X1411" s="510"/>
      <c r="Y1411" s="510"/>
      <c r="Z1411" s="510"/>
      <c r="AA1411" s="510"/>
      <c r="AB1411" s="163" t="s">
        <v>11119</v>
      </c>
      <c r="AC1411" s="507">
        <v>9.050792442E9</v>
      </c>
      <c r="AD1411" s="510"/>
      <c r="AE1411" s="509"/>
      <c r="AF1411" s="509"/>
      <c r="AG1411" s="509"/>
      <c r="AH1411" s="509"/>
      <c r="AI1411" s="509"/>
      <c r="AJ1411" s="163" t="s">
        <v>2651</v>
      </c>
      <c r="AK1411" s="509"/>
      <c r="AL1411" s="509"/>
      <c r="AM1411" s="163" t="s">
        <v>11120</v>
      </c>
      <c r="AN1411" s="510"/>
      <c r="AO1411" s="509"/>
      <c r="AP1411" s="509"/>
      <c r="AQ1411" s="509"/>
      <c r="AR1411" s="509"/>
      <c r="AS1411" s="509"/>
      <c r="AT1411" s="163" t="s">
        <v>2653</v>
      </c>
      <c r="AU1411" s="507">
        <v>7429.0</v>
      </c>
      <c r="AV1411" s="507">
        <v>9.0</v>
      </c>
      <c r="AW1411" s="507">
        <v>2029.0</v>
      </c>
      <c r="AX1411" s="163" t="s">
        <v>2677</v>
      </c>
      <c r="AY1411" s="163" t="s">
        <v>2717</v>
      </c>
      <c r="AZ1411" s="163" t="s">
        <v>2655</v>
      </c>
    </row>
    <row r="1412">
      <c r="A1412" s="163" t="s">
        <v>11121</v>
      </c>
      <c r="B1412" s="163" t="s">
        <v>4690</v>
      </c>
      <c r="C1412" s="163" t="s">
        <v>2638</v>
      </c>
      <c r="D1412" s="163" t="s">
        <v>2639</v>
      </c>
      <c r="E1412" s="506">
        <v>45766.30416666667</v>
      </c>
      <c r="F1412" s="507">
        <v>21900.0</v>
      </c>
      <c r="G1412" s="163" t="s">
        <v>2640</v>
      </c>
      <c r="H1412" s="507">
        <v>21900.0</v>
      </c>
      <c r="I1412" s="163" t="s">
        <v>2640</v>
      </c>
      <c r="J1412" s="163" t="s">
        <v>2641</v>
      </c>
      <c r="K1412" s="163" t="s">
        <v>2642</v>
      </c>
      <c r="L1412" s="163" t="s">
        <v>4691</v>
      </c>
      <c r="M1412" s="163" t="s">
        <v>4691</v>
      </c>
      <c r="N1412" s="163" t="s">
        <v>2645</v>
      </c>
      <c r="O1412" s="163" t="s">
        <v>2646</v>
      </c>
      <c r="P1412" s="163" t="s">
        <v>2673</v>
      </c>
      <c r="Q1412" s="163" t="s">
        <v>2648</v>
      </c>
      <c r="R1412" s="506">
        <v>45766.302777777775</v>
      </c>
      <c r="S1412" s="509"/>
      <c r="T1412" s="509"/>
      <c r="U1412" s="163" t="s">
        <v>11122</v>
      </c>
      <c r="V1412" s="510"/>
      <c r="W1412" s="510"/>
      <c r="X1412" s="510"/>
      <c r="Y1412" s="510"/>
      <c r="Z1412" s="510"/>
      <c r="AA1412" s="510"/>
      <c r="AB1412" s="163" t="s">
        <v>4693</v>
      </c>
      <c r="AC1412" s="507">
        <v>9.08241123E9</v>
      </c>
      <c r="AD1412" s="163" t="s">
        <v>4694</v>
      </c>
      <c r="AE1412" s="507">
        <v>788400.0</v>
      </c>
      <c r="AF1412" s="163" t="s">
        <v>2640</v>
      </c>
      <c r="AG1412" s="163" t="s">
        <v>3096</v>
      </c>
      <c r="AH1412" s="507">
        <v>36.0</v>
      </c>
      <c r="AI1412" s="509"/>
      <c r="AJ1412" s="163" t="s">
        <v>2651</v>
      </c>
      <c r="AK1412" s="514">
        <v>45805.0</v>
      </c>
      <c r="AL1412" s="506">
        <v>45775.30625</v>
      </c>
      <c r="AM1412" s="163" t="s">
        <v>4695</v>
      </c>
      <c r="AN1412" s="510"/>
      <c r="AO1412" s="509"/>
      <c r="AP1412" s="509"/>
      <c r="AQ1412" s="509"/>
      <c r="AR1412" s="509"/>
      <c r="AS1412" s="509"/>
      <c r="AT1412" s="163" t="s">
        <v>2653</v>
      </c>
      <c r="AU1412" s="507">
        <v>2623.0</v>
      </c>
      <c r="AV1412" s="507">
        <v>11.0</v>
      </c>
      <c r="AW1412" s="507">
        <v>2030.0</v>
      </c>
      <c r="AX1412" s="163" t="s">
        <v>2677</v>
      </c>
      <c r="AY1412" s="163" t="s">
        <v>2717</v>
      </c>
      <c r="AZ1412" s="163" t="s">
        <v>2655</v>
      </c>
    </row>
    <row r="1413">
      <c r="A1413" s="163" t="s">
        <v>11123</v>
      </c>
      <c r="B1413" s="163" t="s">
        <v>11124</v>
      </c>
      <c r="C1413" s="163" t="s">
        <v>2638</v>
      </c>
      <c r="D1413" s="163" t="s">
        <v>2639</v>
      </c>
      <c r="E1413" s="506">
        <v>45766.30347222222</v>
      </c>
      <c r="F1413" s="507">
        <v>19970.0</v>
      </c>
      <c r="G1413" s="163" t="s">
        <v>2640</v>
      </c>
      <c r="H1413" s="507">
        <v>19970.0</v>
      </c>
      <c r="I1413" s="163" t="s">
        <v>2640</v>
      </c>
      <c r="J1413" s="163" t="s">
        <v>2641</v>
      </c>
      <c r="K1413" s="163" t="s">
        <v>2642</v>
      </c>
      <c r="L1413" s="163" t="s">
        <v>11125</v>
      </c>
      <c r="M1413" s="163" t="s">
        <v>11125</v>
      </c>
      <c r="N1413" s="163" t="s">
        <v>2645</v>
      </c>
      <c r="O1413" s="163" t="s">
        <v>2646</v>
      </c>
      <c r="P1413" s="163" t="s">
        <v>2660</v>
      </c>
      <c r="Q1413" s="163" t="s">
        <v>2648</v>
      </c>
      <c r="R1413" s="506">
        <v>45766.30347222222</v>
      </c>
      <c r="S1413" s="509"/>
      <c r="T1413" s="509"/>
      <c r="U1413" s="163" t="s">
        <v>11126</v>
      </c>
      <c r="V1413" s="510"/>
      <c r="W1413" s="510"/>
      <c r="X1413" s="510"/>
      <c r="Y1413" s="510"/>
      <c r="Z1413" s="510"/>
      <c r="AA1413" s="510"/>
      <c r="AB1413" s="163" t="s">
        <v>11127</v>
      </c>
      <c r="AC1413" s="507">
        <v>7.031973808E9</v>
      </c>
      <c r="AD1413" s="163" t="s">
        <v>11128</v>
      </c>
      <c r="AE1413" s="507">
        <v>679280.0</v>
      </c>
      <c r="AF1413" s="163" t="s">
        <v>2640</v>
      </c>
      <c r="AG1413" s="163" t="s">
        <v>3096</v>
      </c>
      <c r="AH1413" s="507">
        <v>24.0</v>
      </c>
      <c r="AI1413" s="509"/>
      <c r="AJ1413" s="163" t="s">
        <v>2651</v>
      </c>
      <c r="AK1413" s="514">
        <v>45796.0</v>
      </c>
      <c r="AL1413" s="506">
        <v>45766.30347222222</v>
      </c>
      <c r="AM1413" s="163" t="s">
        <v>11129</v>
      </c>
      <c r="AN1413" s="510"/>
      <c r="AO1413" s="510"/>
      <c r="AP1413" s="509"/>
      <c r="AQ1413" s="509"/>
      <c r="AR1413" s="509"/>
      <c r="AS1413" s="509"/>
      <c r="AT1413" s="163" t="s">
        <v>2653</v>
      </c>
      <c r="AU1413" s="507">
        <v>1002.0</v>
      </c>
      <c r="AV1413" s="507">
        <v>3.0</v>
      </c>
      <c r="AW1413" s="507">
        <v>2029.0</v>
      </c>
      <c r="AX1413" s="163" t="s">
        <v>2664</v>
      </c>
      <c r="AY1413" s="510"/>
      <c r="AZ1413" s="163" t="s">
        <v>2655</v>
      </c>
    </row>
    <row r="1414">
      <c r="A1414" s="163" t="s">
        <v>11130</v>
      </c>
      <c r="B1414" s="163" t="s">
        <v>11131</v>
      </c>
      <c r="C1414" s="163" t="s">
        <v>2638</v>
      </c>
      <c r="D1414" s="163" t="s">
        <v>2639</v>
      </c>
      <c r="E1414" s="506">
        <v>45766.30347222222</v>
      </c>
      <c r="F1414" s="507">
        <v>24975.0</v>
      </c>
      <c r="G1414" s="163" t="s">
        <v>2640</v>
      </c>
      <c r="H1414" s="507">
        <v>24975.0</v>
      </c>
      <c r="I1414" s="163" t="s">
        <v>2640</v>
      </c>
      <c r="J1414" s="163" t="s">
        <v>2641</v>
      </c>
      <c r="K1414" s="163" t="s">
        <v>2642</v>
      </c>
      <c r="L1414" s="163" t="s">
        <v>11132</v>
      </c>
      <c r="M1414" s="163" t="s">
        <v>11132</v>
      </c>
      <c r="N1414" s="163" t="s">
        <v>2645</v>
      </c>
      <c r="O1414" s="163" t="s">
        <v>2646</v>
      </c>
      <c r="P1414" s="163" t="s">
        <v>2673</v>
      </c>
      <c r="Q1414" s="163" t="s">
        <v>2648</v>
      </c>
      <c r="R1414" s="506">
        <v>45766.302777777775</v>
      </c>
      <c r="S1414" s="509"/>
      <c r="T1414" s="509"/>
      <c r="U1414" s="163" t="s">
        <v>11133</v>
      </c>
      <c r="V1414" s="510"/>
      <c r="W1414" s="510"/>
      <c r="X1414" s="510"/>
      <c r="Y1414" s="510"/>
      <c r="Z1414" s="510"/>
      <c r="AA1414" s="510"/>
      <c r="AB1414" s="163" t="s">
        <v>11134</v>
      </c>
      <c r="AC1414" s="507">
        <v>9.020315572E9</v>
      </c>
      <c r="AD1414" s="163" t="s">
        <v>11135</v>
      </c>
      <c r="AE1414" s="507">
        <v>699400.0</v>
      </c>
      <c r="AF1414" s="163" t="s">
        <v>2640</v>
      </c>
      <c r="AG1414" s="163" t="s">
        <v>3096</v>
      </c>
      <c r="AH1414" s="507">
        <v>24.0</v>
      </c>
      <c r="AI1414" s="509"/>
      <c r="AJ1414" s="163" t="s">
        <v>2651</v>
      </c>
      <c r="AK1414" s="514">
        <v>45796.0</v>
      </c>
      <c r="AL1414" s="506">
        <v>45766.302777777775</v>
      </c>
      <c r="AM1414" s="163" t="s">
        <v>11136</v>
      </c>
      <c r="AN1414" s="510"/>
      <c r="AO1414" s="509"/>
      <c r="AP1414" s="509"/>
      <c r="AQ1414" s="509"/>
      <c r="AR1414" s="509"/>
      <c r="AS1414" s="509"/>
      <c r="AT1414" s="163" t="s">
        <v>2653</v>
      </c>
      <c r="AU1414" s="507">
        <v>7604.0</v>
      </c>
      <c r="AV1414" s="507">
        <v>8.0</v>
      </c>
      <c r="AW1414" s="507">
        <v>2030.0</v>
      </c>
      <c r="AX1414" s="163" t="s">
        <v>2677</v>
      </c>
      <c r="AY1414" s="163" t="s">
        <v>3308</v>
      </c>
      <c r="AZ1414" s="163" t="s">
        <v>2655</v>
      </c>
    </row>
    <row r="1415">
      <c r="A1415" s="163" t="s">
        <v>11137</v>
      </c>
      <c r="B1415" s="163" t="s">
        <v>11138</v>
      </c>
      <c r="C1415" s="163" t="s">
        <v>2638</v>
      </c>
      <c r="D1415" s="163" t="s">
        <v>2639</v>
      </c>
      <c r="E1415" s="506">
        <v>45766.302777777775</v>
      </c>
      <c r="F1415" s="507">
        <v>21400.0</v>
      </c>
      <c r="G1415" s="163" t="s">
        <v>2640</v>
      </c>
      <c r="H1415" s="507">
        <v>21400.0</v>
      </c>
      <c r="I1415" s="163" t="s">
        <v>2640</v>
      </c>
      <c r="J1415" s="163" t="s">
        <v>2641</v>
      </c>
      <c r="K1415" s="163" t="s">
        <v>2642</v>
      </c>
      <c r="L1415" s="163" t="s">
        <v>11139</v>
      </c>
      <c r="M1415" s="163" t="s">
        <v>11139</v>
      </c>
      <c r="N1415" s="163" t="s">
        <v>2645</v>
      </c>
      <c r="O1415" s="163" t="s">
        <v>2646</v>
      </c>
      <c r="P1415" s="163" t="s">
        <v>2647</v>
      </c>
      <c r="Q1415" s="163" t="s">
        <v>2648</v>
      </c>
      <c r="R1415" s="506">
        <v>45766.302777777775</v>
      </c>
      <c r="S1415" s="509"/>
      <c r="T1415" s="509"/>
      <c r="U1415" s="163" t="s">
        <v>11140</v>
      </c>
      <c r="V1415" s="510"/>
      <c r="W1415" s="510"/>
      <c r="X1415" s="510"/>
      <c r="Y1415" s="510"/>
      <c r="Z1415" s="510"/>
      <c r="AA1415" s="510"/>
      <c r="AB1415" s="163" t="s">
        <v>11141</v>
      </c>
      <c r="AC1415" s="507">
        <v>8.09545523E9</v>
      </c>
      <c r="AD1415" s="163" t="s">
        <v>11142</v>
      </c>
      <c r="AE1415" s="507">
        <v>749000.0</v>
      </c>
      <c r="AF1415" s="163" t="s">
        <v>2640</v>
      </c>
      <c r="AG1415" s="163" t="s">
        <v>3096</v>
      </c>
      <c r="AH1415" s="507">
        <v>35.0</v>
      </c>
      <c r="AI1415" s="509"/>
      <c r="AJ1415" s="163" t="s">
        <v>2651</v>
      </c>
      <c r="AK1415" s="514">
        <v>45796.0</v>
      </c>
      <c r="AL1415" s="506">
        <v>45766.302777777775</v>
      </c>
      <c r="AM1415" s="163" t="s">
        <v>11143</v>
      </c>
      <c r="AN1415" s="510"/>
      <c r="AO1415" s="509"/>
      <c r="AP1415" s="509"/>
      <c r="AQ1415" s="509"/>
      <c r="AR1415" s="509"/>
      <c r="AS1415" s="509"/>
      <c r="AT1415" s="163" t="s">
        <v>2653</v>
      </c>
      <c r="AU1415" s="507">
        <v>1020.0</v>
      </c>
      <c r="AV1415" s="507">
        <v>12.0</v>
      </c>
      <c r="AW1415" s="507">
        <v>2029.0</v>
      </c>
      <c r="AX1415" s="163" t="s">
        <v>2730</v>
      </c>
      <c r="AY1415" s="510"/>
      <c r="AZ1415" s="163" t="s">
        <v>2655</v>
      </c>
    </row>
    <row r="1416">
      <c r="A1416" s="163" t="s">
        <v>11144</v>
      </c>
      <c r="B1416" s="163" t="s">
        <v>11145</v>
      </c>
      <c r="C1416" s="163" t="s">
        <v>2638</v>
      </c>
      <c r="D1416" s="163" t="s">
        <v>2639</v>
      </c>
      <c r="E1416" s="506">
        <v>45766.30138888889</v>
      </c>
      <c r="F1416" s="507">
        <v>16280.0</v>
      </c>
      <c r="G1416" s="163" t="s">
        <v>2640</v>
      </c>
      <c r="H1416" s="507">
        <v>16280.0</v>
      </c>
      <c r="I1416" s="163" t="s">
        <v>2640</v>
      </c>
      <c r="J1416" s="163" t="s">
        <v>2641</v>
      </c>
      <c r="K1416" s="163" t="s">
        <v>2642</v>
      </c>
      <c r="L1416" s="163" t="s">
        <v>11146</v>
      </c>
      <c r="M1416" s="163" t="s">
        <v>11147</v>
      </c>
      <c r="N1416" s="163" t="s">
        <v>2645</v>
      </c>
      <c r="O1416" s="163" t="s">
        <v>2646</v>
      </c>
      <c r="P1416" s="163" t="s">
        <v>2683</v>
      </c>
      <c r="Q1416" s="163" t="s">
        <v>2648</v>
      </c>
      <c r="R1416" s="506">
        <v>45766.3</v>
      </c>
      <c r="S1416" s="509"/>
      <c r="T1416" s="509"/>
      <c r="U1416" s="163" t="s">
        <v>11148</v>
      </c>
      <c r="V1416" s="510"/>
      <c r="W1416" s="510"/>
      <c r="X1416" s="510"/>
      <c r="Y1416" s="510"/>
      <c r="Z1416" s="510"/>
      <c r="AA1416" s="510"/>
      <c r="AB1416" s="163" t="s">
        <v>11149</v>
      </c>
      <c r="AC1416" s="507">
        <v>9.026102574E9</v>
      </c>
      <c r="AD1416" s="163" t="s">
        <v>11150</v>
      </c>
      <c r="AE1416" s="507">
        <v>634920.0</v>
      </c>
      <c r="AF1416" s="163" t="s">
        <v>2640</v>
      </c>
      <c r="AG1416" s="163" t="s">
        <v>3096</v>
      </c>
      <c r="AH1416" s="507">
        <v>39.0</v>
      </c>
      <c r="AI1416" s="509"/>
      <c r="AJ1416" s="163" t="s">
        <v>2651</v>
      </c>
      <c r="AK1416" s="514">
        <v>45796.0</v>
      </c>
      <c r="AL1416" s="506">
        <v>45766.3</v>
      </c>
      <c r="AM1416" s="163" t="s">
        <v>11151</v>
      </c>
      <c r="AN1416" s="510"/>
      <c r="AO1416" s="509"/>
      <c r="AP1416" s="509"/>
      <c r="AQ1416" s="509"/>
      <c r="AR1416" s="509"/>
      <c r="AS1416" s="509"/>
      <c r="AT1416" s="163" t="s">
        <v>2653</v>
      </c>
      <c r="AU1416" s="507">
        <v>1091.0</v>
      </c>
      <c r="AV1416" s="507">
        <v>1.0</v>
      </c>
      <c r="AW1416" s="507">
        <v>2032.0</v>
      </c>
      <c r="AX1416" s="163" t="s">
        <v>2846</v>
      </c>
      <c r="AY1416" s="163" t="s">
        <v>2921</v>
      </c>
      <c r="AZ1416" s="163" t="s">
        <v>2655</v>
      </c>
    </row>
    <row r="1417">
      <c r="A1417" s="163" t="s">
        <v>11152</v>
      </c>
      <c r="B1417" s="163" t="s">
        <v>11153</v>
      </c>
      <c r="C1417" s="163" t="s">
        <v>2638</v>
      </c>
      <c r="D1417" s="163" t="s">
        <v>2639</v>
      </c>
      <c r="E1417" s="506">
        <v>45766.29791666667</v>
      </c>
      <c r="F1417" s="507">
        <v>2980.0</v>
      </c>
      <c r="G1417" s="163" t="s">
        <v>2640</v>
      </c>
      <c r="H1417" s="507">
        <v>2980.0</v>
      </c>
      <c r="I1417" s="163" t="s">
        <v>2640</v>
      </c>
      <c r="J1417" s="163" t="s">
        <v>2641</v>
      </c>
      <c r="K1417" s="163" t="s">
        <v>2642</v>
      </c>
      <c r="L1417" s="163" t="s">
        <v>11154</v>
      </c>
      <c r="M1417" s="163" t="s">
        <v>11155</v>
      </c>
      <c r="N1417" s="163" t="s">
        <v>2645</v>
      </c>
      <c r="O1417" s="163" t="s">
        <v>2646</v>
      </c>
      <c r="P1417" s="163" t="s">
        <v>2673</v>
      </c>
      <c r="Q1417" s="163" t="s">
        <v>2648</v>
      </c>
      <c r="R1417" s="506">
        <v>45766.29652777778</v>
      </c>
      <c r="S1417" s="509"/>
      <c r="T1417" s="509"/>
      <c r="U1417" s="163" t="s">
        <v>11156</v>
      </c>
      <c r="V1417" s="510"/>
      <c r="W1417" s="510"/>
      <c r="X1417" s="510"/>
      <c r="Y1417" s="510"/>
      <c r="Z1417" s="510"/>
      <c r="AA1417" s="510"/>
      <c r="AB1417" s="163" t="s">
        <v>11157</v>
      </c>
      <c r="AC1417" s="507">
        <v>9.082514396E9</v>
      </c>
      <c r="AD1417" s="510"/>
      <c r="AE1417" s="509"/>
      <c r="AF1417" s="509"/>
      <c r="AG1417" s="509"/>
      <c r="AH1417" s="509"/>
      <c r="AI1417" s="509"/>
      <c r="AJ1417" s="163" t="s">
        <v>2651</v>
      </c>
      <c r="AK1417" s="512"/>
      <c r="AL1417" s="513"/>
      <c r="AM1417" s="163" t="s">
        <v>11158</v>
      </c>
      <c r="AN1417" s="510"/>
      <c r="AO1417" s="509"/>
      <c r="AP1417" s="509"/>
      <c r="AQ1417" s="509"/>
      <c r="AR1417" s="509"/>
      <c r="AS1417" s="509"/>
      <c r="AT1417" s="163" t="s">
        <v>2653</v>
      </c>
      <c r="AU1417" s="507">
        <v>7104.0</v>
      </c>
      <c r="AV1417" s="507">
        <v>8.0</v>
      </c>
      <c r="AW1417" s="507">
        <v>2029.0</v>
      </c>
      <c r="AX1417" s="163" t="s">
        <v>2677</v>
      </c>
      <c r="AY1417" s="163" t="s">
        <v>2678</v>
      </c>
      <c r="AZ1417" s="163" t="s">
        <v>2655</v>
      </c>
    </row>
    <row r="1418">
      <c r="A1418" s="163" t="s">
        <v>11159</v>
      </c>
      <c r="B1418" s="163" t="s">
        <v>11160</v>
      </c>
      <c r="C1418" s="163" t="s">
        <v>2638</v>
      </c>
      <c r="D1418" s="163" t="s">
        <v>2639</v>
      </c>
      <c r="E1418" s="506">
        <v>45766.29722222222</v>
      </c>
      <c r="F1418" s="507">
        <v>2980.0</v>
      </c>
      <c r="G1418" s="163" t="s">
        <v>2640</v>
      </c>
      <c r="H1418" s="507">
        <v>2980.0</v>
      </c>
      <c r="I1418" s="163" t="s">
        <v>2640</v>
      </c>
      <c r="J1418" s="163" t="s">
        <v>2641</v>
      </c>
      <c r="K1418" s="163" t="s">
        <v>2642</v>
      </c>
      <c r="L1418" s="163" t="s">
        <v>11161</v>
      </c>
      <c r="M1418" s="163" t="s">
        <v>11162</v>
      </c>
      <c r="N1418" s="163" t="s">
        <v>2645</v>
      </c>
      <c r="O1418" s="163" t="s">
        <v>2646</v>
      </c>
      <c r="P1418" s="163" t="s">
        <v>2673</v>
      </c>
      <c r="Q1418" s="163" t="s">
        <v>2648</v>
      </c>
      <c r="R1418" s="506">
        <v>45766.29652777778</v>
      </c>
      <c r="S1418" s="509"/>
      <c r="T1418" s="509"/>
      <c r="U1418" s="163" t="s">
        <v>11163</v>
      </c>
      <c r="V1418" s="510"/>
      <c r="W1418" s="510"/>
      <c r="X1418" s="510"/>
      <c r="Y1418" s="510"/>
      <c r="Z1418" s="510"/>
      <c r="AA1418" s="510"/>
      <c r="AB1418" s="163" t="s">
        <v>11164</v>
      </c>
      <c r="AC1418" s="507">
        <v>8.046447161E9</v>
      </c>
      <c r="AD1418" s="510"/>
      <c r="AE1418" s="509"/>
      <c r="AF1418" s="509"/>
      <c r="AG1418" s="509"/>
      <c r="AH1418" s="509"/>
      <c r="AI1418" s="509"/>
      <c r="AJ1418" s="163" t="s">
        <v>2651</v>
      </c>
      <c r="AK1418" s="509"/>
      <c r="AL1418" s="509"/>
      <c r="AM1418" s="163" t="s">
        <v>11165</v>
      </c>
      <c r="AN1418" s="510"/>
      <c r="AO1418" s="509"/>
      <c r="AP1418" s="509"/>
      <c r="AQ1418" s="509"/>
      <c r="AR1418" s="509"/>
      <c r="AS1418" s="509"/>
      <c r="AT1418" s="163" t="s">
        <v>2653</v>
      </c>
      <c r="AU1418" s="507">
        <v>9265.0</v>
      </c>
      <c r="AV1418" s="507">
        <v>12.0</v>
      </c>
      <c r="AW1418" s="507">
        <v>2026.0</v>
      </c>
      <c r="AX1418" s="163" t="s">
        <v>2677</v>
      </c>
      <c r="AY1418" s="163" t="s">
        <v>2750</v>
      </c>
      <c r="AZ1418" s="163" t="s">
        <v>2655</v>
      </c>
    </row>
    <row r="1419">
      <c r="A1419" s="163" t="s">
        <v>11166</v>
      </c>
      <c r="B1419" s="163" t="s">
        <v>11167</v>
      </c>
      <c r="C1419" s="163" t="s">
        <v>2638</v>
      </c>
      <c r="D1419" s="163" t="s">
        <v>2639</v>
      </c>
      <c r="E1419" s="506">
        <v>45766.29652777778</v>
      </c>
      <c r="F1419" s="507">
        <v>4980.0</v>
      </c>
      <c r="G1419" s="163" t="s">
        <v>2640</v>
      </c>
      <c r="H1419" s="507">
        <v>4980.0</v>
      </c>
      <c r="I1419" s="163" t="s">
        <v>2640</v>
      </c>
      <c r="J1419" s="163" t="s">
        <v>2641</v>
      </c>
      <c r="K1419" s="163" t="s">
        <v>2642</v>
      </c>
      <c r="L1419" s="163" t="s">
        <v>6501</v>
      </c>
      <c r="M1419" s="163" t="s">
        <v>11168</v>
      </c>
      <c r="N1419" s="163" t="s">
        <v>2645</v>
      </c>
      <c r="O1419" s="163" t="s">
        <v>2646</v>
      </c>
      <c r="P1419" s="163" t="s">
        <v>2673</v>
      </c>
      <c r="Q1419" s="163" t="s">
        <v>2648</v>
      </c>
      <c r="R1419" s="506">
        <v>45766.29513888889</v>
      </c>
      <c r="S1419" s="509"/>
      <c r="T1419" s="509"/>
      <c r="U1419" s="163" t="s">
        <v>11169</v>
      </c>
      <c r="V1419" s="510"/>
      <c r="W1419" s="510"/>
      <c r="X1419" s="510"/>
      <c r="Y1419" s="510"/>
      <c r="Z1419" s="510"/>
      <c r="AA1419" s="510"/>
      <c r="AB1419" s="163" t="s">
        <v>11170</v>
      </c>
      <c r="AC1419" s="510"/>
      <c r="AD1419" s="163" t="s">
        <v>11171</v>
      </c>
      <c r="AE1419" s="507">
        <v>14940.0</v>
      </c>
      <c r="AF1419" s="163" t="s">
        <v>2640</v>
      </c>
      <c r="AG1419" s="163" t="s">
        <v>3096</v>
      </c>
      <c r="AH1419" s="507">
        <v>3.0</v>
      </c>
      <c r="AI1419" s="509"/>
      <c r="AJ1419" s="163" t="s">
        <v>2651</v>
      </c>
      <c r="AK1419" s="509"/>
      <c r="AL1419" s="506">
        <v>45766.29513888889</v>
      </c>
      <c r="AM1419" s="163" t="s">
        <v>11172</v>
      </c>
      <c r="AN1419" s="510"/>
      <c r="AO1419" s="509"/>
      <c r="AP1419" s="509"/>
      <c r="AQ1419" s="509"/>
      <c r="AR1419" s="509"/>
      <c r="AS1419" s="509"/>
      <c r="AT1419" s="163" t="s">
        <v>2653</v>
      </c>
      <c r="AU1419" s="507">
        <v>2003.0</v>
      </c>
      <c r="AV1419" s="507">
        <v>11.0</v>
      </c>
      <c r="AW1419" s="507">
        <v>2030.0</v>
      </c>
      <c r="AX1419" s="163" t="s">
        <v>2677</v>
      </c>
      <c r="AY1419" s="163" t="s">
        <v>2779</v>
      </c>
      <c r="AZ1419" s="163" t="s">
        <v>2655</v>
      </c>
    </row>
    <row r="1420">
      <c r="A1420" s="163" t="s">
        <v>11173</v>
      </c>
      <c r="B1420" s="163" t="s">
        <v>11174</v>
      </c>
      <c r="C1420" s="163" t="s">
        <v>2638</v>
      </c>
      <c r="D1420" s="163" t="s">
        <v>2639</v>
      </c>
      <c r="E1420" s="506">
        <v>45766.29583333333</v>
      </c>
      <c r="F1420" s="507">
        <v>16280.0</v>
      </c>
      <c r="G1420" s="163" t="s">
        <v>2640</v>
      </c>
      <c r="H1420" s="507">
        <v>16280.0</v>
      </c>
      <c r="I1420" s="163" t="s">
        <v>2640</v>
      </c>
      <c r="J1420" s="163" t="s">
        <v>2641</v>
      </c>
      <c r="K1420" s="163" t="s">
        <v>2642</v>
      </c>
      <c r="L1420" s="163" t="s">
        <v>6501</v>
      </c>
      <c r="M1420" s="163" t="s">
        <v>11175</v>
      </c>
      <c r="N1420" s="163" t="s">
        <v>2645</v>
      </c>
      <c r="O1420" s="163" t="s">
        <v>2646</v>
      </c>
      <c r="P1420" s="163" t="s">
        <v>2673</v>
      </c>
      <c r="Q1420" s="163" t="s">
        <v>2648</v>
      </c>
      <c r="R1420" s="506">
        <v>45766.29375</v>
      </c>
      <c r="S1420" s="509"/>
      <c r="T1420" s="509"/>
      <c r="U1420" s="163" t="s">
        <v>11176</v>
      </c>
      <c r="V1420" s="510"/>
      <c r="W1420" s="510"/>
      <c r="X1420" s="510"/>
      <c r="Y1420" s="510"/>
      <c r="Z1420" s="510"/>
      <c r="AA1420" s="510"/>
      <c r="AB1420" s="163" t="s">
        <v>11177</v>
      </c>
      <c r="AC1420" s="507">
        <v>8.015923721E9</v>
      </c>
      <c r="AD1420" s="163" t="s">
        <v>11178</v>
      </c>
      <c r="AE1420" s="507">
        <v>700040.0</v>
      </c>
      <c r="AF1420" s="163" t="s">
        <v>2640</v>
      </c>
      <c r="AG1420" s="163" t="s">
        <v>3096</v>
      </c>
      <c r="AH1420" s="507">
        <v>43.0</v>
      </c>
      <c r="AI1420" s="509"/>
      <c r="AJ1420" s="163" t="s">
        <v>2651</v>
      </c>
      <c r="AK1420" s="514">
        <v>45813.0</v>
      </c>
      <c r="AL1420" s="506">
        <v>45782.30625</v>
      </c>
      <c r="AM1420" s="163" t="s">
        <v>11179</v>
      </c>
      <c r="AN1420" s="510"/>
      <c r="AO1420" s="509"/>
      <c r="AP1420" s="509"/>
      <c r="AQ1420" s="509"/>
      <c r="AR1420" s="509"/>
      <c r="AS1420" s="509"/>
      <c r="AT1420" s="163" t="s">
        <v>2653</v>
      </c>
      <c r="AU1420" s="507">
        <v>1931.0</v>
      </c>
      <c r="AV1420" s="507">
        <v>10.0</v>
      </c>
      <c r="AW1420" s="507">
        <v>2031.0</v>
      </c>
      <c r="AX1420" s="163" t="s">
        <v>2677</v>
      </c>
      <c r="AY1420" s="163" t="s">
        <v>2717</v>
      </c>
      <c r="AZ1420" s="163" t="s">
        <v>2655</v>
      </c>
    </row>
    <row r="1421">
      <c r="A1421" s="163" t="s">
        <v>11019</v>
      </c>
      <c r="B1421" s="163" t="s">
        <v>11020</v>
      </c>
      <c r="C1421" s="163" t="s">
        <v>2638</v>
      </c>
      <c r="D1421" s="163" t="s">
        <v>2639</v>
      </c>
      <c r="E1421" s="506">
        <v>45766.29305555556</v>
      </c>
      <c r="F1421" s="507">
        <v>9800.0</v>
      </c>
      <c r="G1421" s="163" t="s">
        <v>2640</v>
      </c>
      <c r="H1421" s="507">
        <v>9800.0</v>
      </c>
      <c r="I1421" s="163" t="s">
        <v>2640</v>
      </c>
      <c r="J1421" s="163" t="s">
        <v>2641</v>
      </c>
      <c r="K1421" s="163" t="s">
        <v>2642</v>
      </c>
      <c r="L1421" s="163" t="s">
        <v>11021</v>
      </c>
      <c r="M1421" s="163" t="s">
        <v>11022</v>
      </c>
      <c r="N1421" s="163" t="s">
        <v>2645</v>
      </c>
      <c r="O1421" s="163" t="s">
        <v>2646</v>
      </c>
      <c r="P1421" s="163" t="s">
        <v>2647</v>
      </c>
      <c r="Q1421" s="163" t="s">
        <v>2648</v>
      </c>
      <c r="R1421" s="506">
        <v>45766.29305555556</v>
      </c>
      <c r="S1421" s="509"/>
      <c r="T1421" s="509"/>
      <c r="U1421" s="163" t="s">
        <v>11023</v>
      </c>
      <c r="V1421" s="510"/>
      <c r="W1421" s="510"/>
      <c r="X1421" s="510"/>
      <c r="Y1421" s="510"/>
      <c r="Z1421" s="510"/>
      <c r="AA1421" s="510"/>
      <c r="AB1421" s="163" t="s">
        <v>11024</v>
      </c>
      <c r="AC1421" s="507">
        <v>8.019258122E9</v>
      </c>
      <c r="AD1421" s="510"/>
      <c r="AE1421" s="509"/>
      <c r="AF1421" s="509"/>
      <c r="AG1421" s="509"/>
      <c r="AH1421" s="509"/>
      <c r="AI1421" s="509"/>
      <c r="AJ1421" s="163" t="s">
        <v>2651</v>
      </c>
      <c r="AK1421" s="509"/>
      <c r="AL1421" s="509"/>
      <c r="AM1421" s="163" t="s">
        <v>11025</v>
      </c>
      <c r="AN1421" s="510"/>
      <c r="AO1421" s="509"/>
      <c r="AP1421" s="509"/>
      <c r="AQ1421" s="509"/>
      <c r="AR1421" s="509"/>
      <c r="AS1421" s="509"/>
      <c r="AT1421" s="163" t="s">
        <v>2700</v>
      </c>
      <c r="AU1421" s="507">
        <v>1088.0</v>
      </c>
      <c r="AV1421" s="507">
        <v>10.0</v>
      </c>
      <c r="AW1421" s="507">
        <v>2031.0</v>
      </c>
      <c r="AX1421" s="510"/>
      <c r="AY1421" s="510"/>
      <c r="AZ1421" s="163" t="s">
        <v>2655</v>
      </c>
    </row>
    <row r="1422">
      <c r="A1422" s="163" t="s">
        <v>11180</v>
      </c>
      <c r="B1422" s="163" t="s">
        <v>11020</v>
      </c>
      <c r="C1422" s="163" t="s">
        <v>2638</v>
      </c>
      <c r="D1422" s="163" t="s">
        <v>2639</v>
      </c>
      <c r="E1422" s="506">
        <v>45766.29305555556</v>
      </c>
      <c r="F1422" s="507">
        <v>2980.0</v>
      </c>
      <c r="G1422" s="163" t="s">
        <v>2640</v>
      </c>
      <c r="H1422" s="507">
        <v>2980.0</v>
      </c>
      <c r="I1422" s="163" t="s">
        <v>2640</v>
      </c>
      <c r="J1422" s="163" t="s">
        <v>2641</v>
      </c>
      <c r="K1422" s="163" t="s">
        <v>2642</v>
      </c>
      <c r="L1422" s="163" t="s">
        <v>11021</v>
      </c>
      <c r="M1422" s="163" t="s">
        <v>11181</v>
      </c>
      <c r="N1422" s="163" t="s">
        <v>2645</v>
      </c>
      <c r="O1422" s="163" t="s">
        <v>2646</v>
      </c>
      <c r="P1422" s="163" t="s">
        <v>2647</v>
      </c>
      <c r="Q1422" s="163" t="s">
        <v>2648</v>
      </c>
      <c r="R1422" s="506">
        <v>45766.29305555556</v>
      </c>
      <c r="S1422" s="509"/>
      <c r="T1422" s="509"/>
      <c r="U1422" s="163" t="s">
        <v>11182</v>
      </c>
      <c r="V1422" s="510"/>
      <c r="W1422" s="510"/>
      <c r="X1422" s="510"/>
      <c r="Y1422" s="510"/>
      <c r="Z1422" s="510"/>
      <c r="AA1422" s="510"/>
      <c r="AB1422" s="163" t="s">
        <v>11024</v>
      </c>
      <c r="AC1422" s="507">
        <v>8.019258122E9</v>
      </c>
      <c r="AD1422" s="510"/>
      <c r="AE1422" s="509"/>
      <c r="AF1422" s="509"/>
      <c r="AG1422" s="509"/>
      <c r="AH1422" s="509"/>
      <c r="AI1422" s="509"/>
      <c r="AJ1422" s="163" t="s">
        <v>2651</v>
      </c>
      <c r="AK1422" s="509"/>
      <c r="AL1422" s="509"/>
      <c r="AM1422" s="163" t="s">
        <v>11025</v>
      </c>
      <c r="AN1422" s="510"/>
      <c r="AO1422" s="509"/>
      <c r="AP1422" s="509"/>
      <c r="AQ1422" s="509"/>
      <c r="AR1422" s="509"/>
      <c r="AS1422" s="509"/>
      <c r="AT1422" s="163" t="s">
        <v>2700</v>
      </c>
      <c r="AU1422" s="507">
        <v>1088.0</v>
      </c>
      <c r="AV1422" s="507">
        <v>10.0</v>
      </c>
      <c r="AW1422" s="507">
        <v>2031.0</v>
      </c>
      <c r="AX1422" s="510"/>
      <c r="AY1422" s="510"/>
      <c r="AZ1422" s="163" t="s">
        <v>2655</v>
      </c>
    </row>
    <row r="1423">
      <c r="A1423" s="163" t="s">
        <v>11183</v>
      </c>
      <c r="B1423" s="163" t="s">
        <v>11184</v>
      </c>
      <c r="C1423" s="163" t="s">
        <v>2638</v>
      </c>
      <c r="D1423" s="163" t="s">
        <v>2639</v>
      </c>
      <c r="E1423" s="506">
        <v>45766.28194444445</v>
      </c>
      <c r="F1423" s="507">
        <v>9800.0</v>
      </c>
      <c r="G1423" s="163" t="s">
        <v>2640</v>
      </c>
      <c r="H1423" s="507">
        <v>9800.0</v>
      </c>
      <c r="I1423" s="163" t="s">
        <v>2640</v>
      </c>
      <c r="J1423" s="163" t="s">
        <v>2641</v>
      </c>
      <c r="K1423" s="163" t="s">
        <v>2642</v>
      </c>
      <c r="L1423" s="163" t="s">
        <v>11185</v>
      </c>
      <c r="M1423" s="163" t="s">
        <v>11186</v>
      </c>
      <c r="N1423" s="163" t="s">
        <v>2645</v>
      </c>
      <c r="O1423" s="163" t="s">
        <v>2646</v>
      </c>
      <c r="P1423" s="163" t="s">
        <v>2683</v>
      </c>
      <c r="Q1423" s="163" t="s">
        <v>2648</v>
      </c>
      <c r="R1423" s="506">
        <v>45766.28125</v>
      </c>
      <c r="S1423" s="509"/>
      <c r="T1423" s="509"/>
      <c r="U1423" s="163" t="s">
        <v>11187</v>
      </c>
      <c r="V1423" s="510"/>
      <c r="W1423" s="510"/>
      <c r="X1423" s="510"/>
      <c r="Y1423" s="510"/>
      <c r="Z1423" s="510"/>
      <c r="AA1423" s="510"/>
      <c r="AB1423" s="163" t="s">
        <v>11188</v>
      </c>
      <c r="AC1423" s="507">
        <v>9.058970399E9</v>
      </c>
      <c r="AD1423" s="510"/>
      <c r="AE1423" s="509"/>
      <c r="AF1423" s="509"/>
      <c r="AG1423" s="509"/>
      <c r="AH1423" s="509"/>
      <c r="AI1423" s="509"/>
      <c r="AJ1423" s="163" t="s">
        <v>2651</v>
      </c>
      <c r="AK1423" s="509"/>
      <c r="AL1423" s="509"/>
      <c r="AM1423" s="163" t="s">
        <v>11189</v>
      </c>
      <c r="AN1423" s="510"/>
      <c r="AO1423" s="509"/>
      <c r="AP1423" s="509"/>
      <c r="AQ1423" s="509"/>
      <c r="AR1423" s="509"/>
      <c r="AS1423" s="509"/>
      <c r="AT1423" s="163" t="s">
        <v>2653</v>
      </c>
      <c r="AU1423" s="507">
        <v>3285.0</v>
      </c>
      <c r="AV1423" s="507">
        <v>3.0</v>
      </c>
      <c r="AW1423" s="507">
        <v>2028.0</v>
      </c>
      <c r="AX1423" s="163" t="s">
        <v>2749</v>
      </c>
      <c r="AY1423" s="163" t="s">
        <v>2750</v>
      </c>
      <c r="AZ1423" s="163" t="s">
        <v>2655</v>
      </c>
    </row>
    <row r="1424">
      <c r="A1424" s="163" t="s">
        <v>11190</v>
      </c>
      <c r="B1424" s="163" t="s">
        <v>11184</v>
      </c>
      <c r="C1424" s="163" t="s">
        <v>2638</v>
      </c>
      <c r="D1424" s="163" t="s">
        <v>2639</v>
      </c>
      <c r="E1424" s="506">
        <v>45766.27847222222</v>
      </c>
      <c r="F1424" s="507">
        <v>2980.0</v>
      </c>
      <c r="G1424" s="163" t="s">
        <v>2640</v>
      </c>
      <c r="H1424" s="507">
        <v>2980.0</v>
      </c>
      <c r="I1424" s="163" t="s">
        <v>2640</v>
      </c>
      <c r="J1424" s="163" t="s">
        <v>2641</v>
      </c>
      <c r="K1424" s="163" t="s">
        <v>2642</v>
      </c>
      <c r="L1424" s="163" t="s">
        <v>11185</v>
      </c>
      <c r="M1424" s="163" t="s">
        <v>11191</v>
      </c>
      <c r="N1424" s="163" t="s">
        <v>2645</v>
      </c>
      <c r="O1424" s="163" t="s">
        <v>2646</v>
      </c>
      <c r="P1424" s="163" t="s">
        <v>2683</v>
      </c>
      <c r="Q1424" s="163" t="s">
        <v>2648</v>
      </c>
      <c r="R1424" s="506">
        <v>45766.277083333334</v>
      </c>
      <c r="S1424" s="509"/>
      <c r="T1424" s="509"/>
      <c r="U1424" s="163" t="s">
        <v>11192</v>
      </c>
      <c r="V1424" s="510"/>
      <c r="W1424" s="510"/>
      <c r="X1424" s="510"/>
      <c r="Y1424" s="510"/>
      <c r="Z1424" s="510"/>
      <c r="AA1424" s="510"/>
      <c r="AB1424" s="163" t="s">
        <v>11188</v>
      </c>
      <c r="AC1424" s="507">
        <v>9.058970399E9</v>
      </c>
      <c r="AD1424" s="510"/>
      <c r="AE1424" s="509"/>
      <c r="AF1424" s="509"/>
      <c r="AG1424" s="509"/>
      <c r="AH1424" s="509"/>
      <c r="AI1424" s="509"/>
      <c r="AJ1424" s="163" t="s">
        <v>2651</v>
      </c>
      <c r="AK1424" s="509"/>
      <c r="AL1424" s="509"/>
      <c r="AM1424" s="163" t="s">
        <v>11189</v>
      </c>
      <c r="AN1424" s="510"/>
      <c r="AO1424" s="510"/>
      <c r="AP1424" s="509"/>
      <c r="AQ1424" s="509"/>
      <c r="AR1424" s="509"/>
      <c r="AS1424" s="509"/>
      <c r="AT1424" s="163" t="s">
        <v>2653</v>
      </c>
      <c r="AU1424" s="507">
        <v>3285.0</v>
      </c>
      <c r="AV1424" s="507">
        <v>3.0</v>
      </c>
      <c r="AW1424" s="507">
        <v>2028.0</v>
      </c>
      <c r="AX1424" s="163" t="s">
        <v>2749</v>
      </c>
      <c r="AY1424" s="163" t="s">
        <v>2750</v>
      </c>
      <c r="AZ1424" s="163" t="s">
        <v>2655</v>
      </c>
    </row>
    <row r="1425">
      <c r="A1425" s="163" t="s">
        <v>11193</v>
      </c>
      <c r="B1425" s="163" t="s">
        <v>11194</v>
      </c>
      <c r="C1425" s="163" t="s">
        <v>2638</v>
      </c>
      <c r="D1425" s="163" t="s">
        <v>2639</v>
      </c>
      <c r="E1425" s="506">
        <v>45766.274305555555</v>
      </c>
      <c r="F1425" s="507">
        <v>2980.0</v>
      </c>
      <c r="G1425" s="163" t="s">
        <v>2640</v>
      </c>
      <c r="H1425" s="507">
        <v>2980.0</v>
      </c>
      <c r="I1425" s="163" t="s">
        <v>2640</v>
      </c>
      <c r="J1425" s="163" t="s">
        <v>2641</v>
      </c>
      <c r="K1425" s="163" t="s">
        <v>2642</v>
      </c>
      <c r="L1425" s="163" t="s">
        <v>11195</v>
      </c>
      <c r="M1425" s="163" t="s">
        <v>11196</v>
      </c>
      <c r="N1425" s="163" t="s">
        <v>2645</v>
      </c>
      <c r="O1425" s="163" t="s">
        <v>2646</v>
      </c>
      <c r="P1425" s="163" t="s">
        <v>2673</v>
      </c>
      <c r="Q1425" s="163" t="s">
        <v>2648</v>
      </c>
      <c r="R1425" s="506">
        <v>45766.27361111111</v>
      </c>
      <c r="S1425" s="509"/>
      <c r="T1425" s="509"/>
      <c r="U1425" s="163" t="s">
        <v>11197</v>
      </c>
      <c r="V1425" s="510"/>
      <c r="W1425" s="510"/>
      <c r="X1425" s="510"/>
      <c r="Y1425" s="510"/>
      <c r="Z1425" s="510"/>
      <c r="AA1425" s="510"/>
      <c r="AB1425" s="163" t="s">
        <v>11198</v>
      </c>
      <c r="AC1425" s="507">
        <v>7.075261411E9</v>
      </c>
      <c r="AD1425" s="510"/>
      <c r="AE1425" s="509"/>
      <c r="AF1425" s="509"/>
      <c r="AG1425" s="509"/>
      <c r="AH1425" s="509"/>
      <c r="AI1425" s="509"/>
      <c r="AJ1425" s="163" t="s">
        <v>2651</v>
      </c>
      <c r="AK1425" s="509"/>
      <c r="AL1425" s="509"/>
      <c r="AM1425" s="163" t="s">
        <v>11199</v>
      </c>
      <c r="AN1425" s="510"/>
      <c r="AO1425" s="509"/>
      <c r="AP1425" s="509"/>
      <c r="AQ1425" s="509"/>
      <c r="AR1425" s="509"/>
      <c r="AS1425" s="509"/>
      <c r="AT1425" s="163" t="s">
        <v>2700</v>
      </c>
      <c r="AU1425" s="507">
        <v>6072.0</v>
      </c>
      <c r="AV1425" s="507">
        <v>1.0</v>
      </c>
      <c r="AW1425" s="507">
        <v>2029.0</v>
      </c>
      <c r="AX1425" s="163" t="s">
        <v>2677</v>
      </c>
      <c r="AY1425" s="163" t="s">
        <v>3089</v>
      </c>
      <c r="AZ1425" s="163" t="s">
        <v>2655</v>
      </c>
    </row>
    <row r="1426">
      <c r="A1426" s="163" t="s">
        <v>11200</v>
      </c>
      <c r="B1426" s="163" t="s">
        <v>11201</v>
      </c>
      <c r="C1426" s="163" t="s">
        <v>2638</v>
      </c>
      <c r="D1426" s="163" t="s">
        <v>2639</v>
      </c>
      <c r="E1426" s="506">
        <v>45766.220138888886</v>
      </c>
      <c r="F1426" s="507">
        <v>2980.0</v>
      </c>
      <c r="G1426" s="163" t="s">
        <v>2640</v>
      </c>
      <c r="H1426" s="507">
        <v>2980.0</v>
      </c>
      <c r="I1426" s="163" t="s">
        <v>2640</v>
      </c>
      <c r="J1426" s="163" t="s">
        <v>2641</v>
      </c>
      <c r="K1426" s="163" t="s">
        <v>2642</v>
      </c>
      <c r="L1426" s="163" t="s">
        <v>11202</v>
      </c>
      <c r="M1426" s="163" t="s">
        <v>11203</v>
      </c>
      <c r="N1426" s="163" t="s">
        <v>2645</v>
      </c>
      <c r="O1426" s="163" t="s">
        <v>2646</v>
      </c>
      <c r="P1426" s="163" t="s">
        <v>2683</v>
      </c>
      <c r="Q1426" s="163" t="s">
        <v>2648</v>
      </c>
      <c r="R1426" s="506">
        <v>45766.21944444445</v>
      </c>
      <c r="S1426" s="509"/>
      <c r="T1426" s="509"/>
      <c r="U1426" s="163" t="s">
        <v>11204</v>
      </c>
      <c r="V1426" s="510"/>
      <c r="W1426" s="510"/>
      <c r="X1426" s="510"/>
      <c r="Y1426" s="510"/>
      <c r="Z1426" s="510"/>
      <c r="AA1426" s="510"/>
      <c r="AB1426" s="163" t="s">
        <v>11205</v>
      </c>
      <c r="AC1426" s="507">
        <v>9.072778623E9</v>
      </c>
      <c r="AD1426" s="510"/>
      <c r="AE1426" s="509"/>
      <c r="AF1426" s="509"/>
      <c r="AG1426" s="509"/>
      <c r="AH1426" s="509"/>
      <c r="AI1426" s="509"/>
      <c r="AJ1426" s="163" t="s">
        <v>2651</v>
      </c>
      <c r="AK1426" s="509"/>
      <c r="AL1426" s="509"/>
      <c r="AM1426" s="163" t="s">
        <v>11206</v>
      </c>
      <c r="AN1426" s="510"/>
      <c r="AO1426" s="509"/>
      <c r="AP1426" s="509"/>
      <c r="AQ1426" s="509"/>
      <c r="AR1426" s="509"/>
      <c r="AS1426" s="509"/>
      <c r="AT1426" s="163" t="s">
        <v>2653</v>
      </c>
      <c r="AU1426" s="507">
        <v>3647.0</v>
      </c>
      <c r="AV1426" s="507">
        <v>5.0</v>
      </c>
      <c r="AW1426" s="507">
        <v>2026.0</v>
      </c>
      <c r="AX1426" s="163" t="s">
        <v>2687</v>
      </c>
      <c r="AY1426" s="163" t="s">
        <v>2688</v>
      </c>
      <c r="AZ1426" s="163" t="s">
        <v>2655</v>
      </c>
    </row>
    <row r="1427">
      <c r="A1427" s="163" t="s">
        <v>11207</v>
      </c>
      <c r="B1427" s="163" t="s">
        <v>11208</v>
      </c>
      <c r="C1427" s="163" t="s">
        <v>2638</v>
      </c>
      <c r="D1427" s="163" t="s">
        <v>2639</v>
      </c>
      <c r="E1427" s="506">
        <v>45766.14861111111</v>
      </c>
      <c r="F1427" s="507">
        <v>2980.0</v>
      </c>
      <c r="G1427" s="163" t="s">
        <v>2640</v>
      </c>
      <c r="H1427" s="507">
        <v>2980.0</v>
      </c>
      <c r="I1427" s="163" t="s">
        <v>2640</v>
      </c>
      <c r="J1427" s="163" t="s">
        <v>2641</v>
      </c>
      <c r="K1427" s="163" t="s">
        <v>2642</v>
      </c>
      <c r="L1427" s="163" t="s">
        <v>11209</v>
      </c>
      <c r="M1427" s="163" t="s">
        <v>11210</v>
      </c>
      <c r="N1427" s="163" t="s">
        <v>2645</v>
      </c>
      <c r="O1427" s="163" t="s">
        <v>2646</v>
      </c>
      <c r="P1427" s="163" t="s">
        <v>2673</v>
      </c>
      <c r="Q1427" s="163" t="s">
        <v>2648</v>
      </c>
      <c r="R1427" s="506">
        <v>45766.14791666667</v>
      </c>
      <c r="S1427" s="509"/>
      <c r="T1427" s="509"/>
      <c r="U1427" s="163" t="s">
        <v>11211</v>
      </c>
      <c r="V1427" s="510"/>
      <c r="W1427" s="510"/>
      <c r="X1427" s="510"/>
      <c r="Y1427" s="510"/>
      <c r="Z1427" s="510"/>
      <c r="AA1427" s="510"/>
      <c r="AB1427" s="163" t="s">
        <v>11212</v>
      </c>
      <c r="AC1427" s="507">
        <v>9.093004992E9</v>
      </c>
      <c r="AD1427" s="510"/>
      <c r="AE1427" s="509"/>
      <c r="AF1427" s="509"/>
      <c r="AG1427" s="509"/>
      <c r="AH1427" s="509"/>
      <c r="AI1427" s="509"/>
      <c r="AJ1427" s="163" t="s">
        <v>2651</v>
      </c>
      <c r="AK1427" s="509"/>
      <c r="AL1427" s="509"/>
      <c r="AM1427" s="163" t="s">
        <v>11213</v>
      </c>
      <c r="AN1427" s="510"/>
      <c r="AO1427" s="509"/>
      <c r="AP1427" s="509"/>
      <c r="AQ1427" s="509"/>
      <c r="AR1427" s="509"/>
      <c r="AS1427" s="509"/>
      <c r="AT1427" s="163" t="s">
        <v>2653</v>
      </c>
      <c r="AU1427" s="507">
        <v>8363.0</v>
      </c>
      <c r="AV1427" s="507">
        <v>5.0</v>
      </c>
      <c r="AW1427" s="507">
        <v>2028.0</v>
      </c>
      <c r="AX1427" s="163" t="s">
        <v>2687</v>
      </c>
      <c r="AY1427" s="163" t="s">
        <v>2750</v>
      </c>
      <c r="AZ1427" s="163" t="s">
        <v>2655</v>
      </c>
    </row>
    <row r="1428">
      <c r="A1428" s="163" t="s">
        <v>11214</v>
      </c>
      <c r="B1428" s="163" t="s">
        <v>11215</v>
      </c>
      <c r="C1428" s="163" t="s">
        <v>2638</v>
      </c>
      <c r="D1428" s="163" t="s">
        <v>2639</v>
      </c>
      <c r="E1428" s="506">
        <v>45766.135416666664</v>
      </c>
      <c r="F1428" s="507">
        <v>9800.0</v>
      </c>
      <c r="G1428" s="163" t="s">
        <v>2640</v>
      </c>
      <c r="H1428" s="507">
        <v>9800.0</v>
      </c>
      <c r="I1428" s="163" t="s">
        <v>2640</v>
      </c>
      <c r="J1428" s="163" t="s">
        <v>2641</v>
      </c>
      <c r="K1428" s="163" t="s">
        <v>2642</v>
      </c>
      <c r="L1428" s="163" t="s">
        <v>11216</v>
      </c>
      <c r="M1428" s="163" t="s">
        <v>11217</v>
      </c>
      <c r="N1428" s="163" t="s">
        <v>2645</v>
      </c>
      <c r="O1428" s="163" t="s">
        <v>2646</v>
      </c>
      <c r="P1428" s="163" t="s">
        <v>2683</v>
      </c>
      <c r="Q1428" s="163" t="s">
        <v>2648</v>
      </c>
      <c r="R1428" s="506">
        <v>45766.13402777778</v>
      </c>
      <c r="S1428" s="509"/>
      <c r="T1428" s="509"/>
      <c r="U1428" s="163" t="s">
        <v>11218</v>
      </c>
      <c r="V1428" s="510"/>
      <c r="W1428" s="510"/>
      <c r="X1428" s="510"/>
      <c r="Y1428" s="510"/>
      <c r="Z1428" s="510"/>
      <c r="AA1428" s="510"/>
      <c r="AB1428" s="163" t="s">
        <v>11219</v>
      </c>
      <c r="AC1428" s="507">
        <v>9.0974407E9</v>
      </c>
      <c r="AD1428" s="510"/>
      <c r="AE1428" s="510"/>
      <c r="AF1428" s="509"/>
      <c r="AG1428" s="509"/>
      <c r="AH1428" s="509"/>
      <c r="AI1428" s="509"/>
      <c r="AJ1428" s="163" t="s">
        <v>2651</v>
      </c>
      <c r="AK1428" s="509"/>
      <c r="AL1428" s="509"/>
      <c r="AM1428" s="163" t="s">
        <v>11220</v>
      </c>
      <c r="AN1428" s="510"/>
      <c r="AO1428" s="509"/>
      <c r="AP1428" s="509"/>
      <c r="AQ1428" s="509"/>
      <c r="AR1428" s="509"/>
      <c r="AS1428" s="509"/>
      <c r="AT1428" s="163" t="s">
        <v>2653</v>
      </c>
      <c r="AU1428" s="507">
        <v>340.0</v>
      </c>
      <c r="AV1428" s="507">
        <v>12.0</v>
      </c>
      <c r="AW1428" s="507">
        <v>2029.0</v>
      </c>
      <c r="AX1428" s="163" t="s">
        <v>2749</v>
      </c>
      <c r="AY1428" s="163" t="s">
        <v>2688</v>
      </c>
      <c r="AZ1428" s="163" t="s">
        <v>2655</v>
      </c>
    </row>
    <row r="1429">
      <c r="A1429" s="163" t="s">
        <v>11221</v>
      </c>
      <c r="B1429" s="163" t="s">
        <v>11215</v>
      </c>
      <c r="C1429" s="163" t="s">
        <v>2638</v>
      </c>
      <c r="D1429" s="163" t="s">
        <v>2639</v>
      </c>
      <c r="E1429" s="506">
        <v>45766.134722222225</v>
      </c>
      <c r="F1429" s="507">
        <v>2980.0</v>
      </c>
      <c r="G1429" s="163" t="s">
        <v>2640</v>
      </c>
      <c r="H1429" s="507">
        <v>2980.0</v>
      </c>
      <c r="I1429" s="163" t="s">
        <v>2640</v>
      </c>
      <c r="J1429" s="163" t="s">
        <v>2641</v>
      </c>
      <c r="K1429" s="163" t="s">
        <v>2642</v>
      </c>
      <c r="L1429" s="163" t="s">
        <v>11216</v>
      </c>
      <c r="M1429" s="163" t="s">
        <v>11222</v>
      </c>
      <c r="N1429" s="163" t="s">
        <v>2645</v>
      </c>
      <c r="O1429" s="163" t="s">
        <v>2646</v>
      </c>
      <c r="P1429" s="163" t="s">
        <v>2683</v>
      </c>
      <c r="Q1429" s="163" t="s">
        <v>2648</v>
      </c>
      <c r="R1429" s="506">
        <v>45766.13333333333</v>
      </c>
      <c r="S1429" s="509"/>
      <c r="T1429" s="509"/>
      <c r="U1429" s="163" t="s">
        <v>11223</v>
      </c>
      <c r="V1429" s="510"/>
      <c r="W1429" s="510"/>
      <c r="X1429" s="510"/>
      <c r="Y1429" s="510"/>
      <c r="Z1429" s="510"/>
      <c r="AA1429" s="510"/>
      <c r="AB1429" s="163" t="s">
        <v>11219</v>
      </c>
      <c r="AC1429" s="507">
        <v>9.0974407E9</v>
      </c>
      <c r="AD1429" s="510"/>
      <c r="AE1429" s="509"/>
      <c r="AF1429" s="509"/>
      <c r="AG1429" s="509"/>
      <c r="AH1429" s="509"/>
      <c r="AI1429" s="509"/>
      <c r="AJ1429" s="163" t="s">
        <v>2651</v>
      </c>
      <c r="AK1429" s="509"/>
      <c r="AL1429" s="509"/>
      <c r="AM1429" s="163" t="s">
        <v>11220</v>
      </c>
      <c r="AN1429" s="510"/>
      <c r="AO1429" s="509"/>
      <c r="AP1429" s="509"/>
      <c r="AQ1429" s="509"/>
      <c r="AR1429" s="509"/>
      <c r="AS1429" s="509"/>
      <c r="AT1429" s="163" t="s">
        <v>2653</v>
      </c>
      <c r="AU1429" s="507">
        <v>340.0</v>
      </c>
      <c r="AV1429" s="507">
        <v>12.0</v>
      </c>
      <c r="AW1429" s="507">
        <v>2029.0</v>
      </c>
      <c r="AX1429" s="163" t="s">
        <v>2749</v>
      </c>
      <c r="AY1429" s="163" t="s">
        <v>2688</v>
      </c>
      <c r="AZ1429" s="163" t="s">
        <v>2655</v>
      </c>
    </row>
    <row r="1430">
      <c r="A1430" s="163" t="s">
        <v>11224</v>
      </c>
      <c r="B1430" s="163" t="s">
        <v>11225</v>
      </c>
      <c r="C1430" s="163" t="s">
        <v>2638</v>
      </c>
      <c r="D1430" s="163" t="s">
        <v>2639</v>
      </c>
      <c r="E1430" s="506">
        <v>45766.114583333336</v>
      </c>
      <c r="F1430" s="507">
        <v>2980.0</v>
      </c>
      <c r="G1430" s="163" t="s">
        <v>2640</v>
      </c>
      <c r="H1430" s="507">
        <v>2980.0</v>
      </c>
      <c r="I1430" s="163" t="s">
        <v>2640</v>
      </c>
      <c r="J1430" s="163" t="s">
        <v>2641</v>
      </c>
      <c r="K1430" s="163" t="s">
        <v>2642</v>
      </c>
      <c r="L1430" s="163" t="s">
        <v>11226</v>
      </c>
      <c r="M1430" s="163" t="s">
        <v>11227</v>
      </c>
      <c r="N1430" s="163" t="s">
        <v>2645</v>
      </c>
      <c r="O1430" s="163" t="s">
        <v>2646</v>
      </c>
      <c r="P1430" s="163" t="s">
        <v>2673</v>
      </c>
      <c r="Q1430" s="163" t="s">
        <v>2648</v>
      </c>
      <c r="R1430" s="506">
        <v>45766.1125</v>
      </c>
      <c r="S1430" s="509"/>
      <c r="T1430" s="509"/>
      <c r="U1430" s="163" t="s">
        <v>11228</v>
      </c>
      <c r="V1430" s="510"/>
      <c r="W1430" s="510"/>
      <c r="X1430" s="510"/>
      <c r="Y1430" s="510"/>
      <c r="Z1430" s="510"/>
      <c r="AA1430" s="510"/>
      <c r="AB1430" s="163" t="s">
        <v>11229</v>
      </c>
      <c r="AC1430" s="507">
        <v>9.044222067E9</v>
      </c>
      <c r="AD1430" s="510"/>
      <c r="AE1430" s="509"/>
      <c r="AF1430" s="509"/>
      <c r="AG1430" s="509"/>
      <c r="AH1430" s="509"/>
      <c r="AI1430" s="509"/>
      <c r="AJ1430" s="163" t="s">
        <v>2651</v>
      </c>
      <c r="AK1430" s="509"/>
      <c r="AL1430" s="509"/>
      <c r="AM1430" s="163" t="s">
        <v>11230</v>
      </c>
      <c r="AN1430" s="510"/>
      <c r="AO1430" s="509"/>
      <c r="AP1430" s="509"/>
      <c r="AQ1430" s="509"/>
      <c r="AR1430" s="509"/>
      <c r="AS1430" s="509"/>
      <c r="AT1430" s="163" t="s">
        <v>2653</v>
      </c>
      <c r="AU1430" s="507">
        <v>2339.0</v>
      </c>
      <c r="AV1430" s="507">
        <v>11.0</v>
      </c>
      <c r="AW1430" s="507">
        <v>2025.0</v>
      </c>
      <c r="AX1430" s="163" t="s">
        <v>2677</v>
      </c>
      <c r="AY1430" s="163" t="s">
        <v>2678</v>
      </c>
      <c r="AZ1430" s="163" t="s">
        <v>2655</v>
      </c>
    </row>
    <row r="1431">
      <c r="A1431" s="163" t="s">
        <v>11231</v>
      </c>
      <c r="B1431" s="163" t="s">
        <v>11232</v>
      </c>
      <c r="C1431" s="163" t="s">
        <v>2638</v>
      </c>
      <c r="D1431" s="163" t="s">
        <v>2639</v>
      </c>
      <c r="E1431" s="506">
        <v>45766.11319444444</v>
      </c>
      <c r="F1431" s="507">
        <v>2980.0</v>
      </c>
      <c r="G1431" s="163" t="s">
        <v>2640</v>
      </c>
      <c r="H1431" s="507">
        <v>2980.0</v>
      </c>
      <c r="I1431" s="163" t="s">
        <v>2640</v>
      </c>
      <c r="J1431" s="163" t="s">
        <v>2641</v>
      </c>
      <c r="K1431" s="163" t="s">
        <v>2642</v>
      </c>
      <c r="L1431" s="163" t="s">
        <v>11233</v>
      </c>
      <c r="M1431" s="163" t="s">
        <v>11234</v>
      </c>
      <c r="N1431" s="163" t="s">
        <v>2645</v>
      </c>
      <c r="O1431" s="163" t="s">
        <v>2646</v>
      </c>
      <c r="P1431" s="163" t="s">
        <v>2647</v>
      </c>
      <c r="Q1431" s="163" t="s">
        <v>2648</v>
      </c>
      <c r="R1431" s="506">
        <v>45766.1125</v>
      </c>
      <c r="S1431" s="509"/>
      <c r="T1431" s="509"/>
      <c r="U1431" s="163" t="s">
        <v>10236</v>
      </c>
      <c r="V1431" s="510"/>
      <c r="W1431" s="510"/>
      <c r="X1431" s="510"/>
      <c r="Y1431" s="510"/>
      <c r="Z1431" s="510"/>
      <c r="AA1431" s="510"/>
      <c r="AB1431" s="163" t="s">
        <v>11235</v>
      </c>
      <c r="AC1431" s="507">
        <v>9.023128269E9</v>
      </c>
      <c r="AD1431" s="510"/>
      <c r="AE1431" s="509"/>
      <c r="AF1431" s="509"/>
      <c r="AG1431" s="509"/>
      <c r="AH1431" s="509"/>
      <c r="AI1431" s="509"/>
      <c r="AJ1431" s="163" t="s">
        <v>2651</v>
      </c>
      <c r="AK1431" s="509"/>
      <c r="AL1431" s="509"/>
      <c r="AM1431" s="163" t="s">
        <v>11236</v>
      </c>
      <c r="AN1431" s="510"/>
      <c r="AO1431" s="509"/>
      <c r="AP1431" s="509"/>
      <c r="AQ1431" s="509"/>
      <c r="AR1431" s="509"/>
      <c r="AS1431" s="509"/>
      <c r="AT1431" s="163" t="s">
        <v>2653</v>
      </c>
      <c r="AU1431" s="507">
        <v>1644.0</v>
      </c>
      <c r="AV1431" s="507">
        <v>8.0</v>
      </c>
      <c r="AW1431" s="507">
        <v>2029.0</v>
      </c>
      <c r="AX1431" s="510"/>
      <c r="AY1431" s="163" t="s">
        <v>2654</v>
      </c>
      <c r="AZ1431" s="163" t="s">
        <v>2655</v>
      </c>
    </row>
    <row r="1432">
      <c r="A1432" s="163" t="s">
        <v>11237</v>
      </c>
      <c r="B1432" s="163" t="s">
        <v>11238</v>
      </c>
      <c r="C1432" s="163" t="s">
        <v>2638</v>
      </c>
      <c r="D1432" s="163" t="s">
        <v>2639</v>
      </c>
      <c r="E1432" s="506">
        <v>45766.1125</v>
      </c>
      <c r="F1432" s="507">
        <v>2980.0</v>
      </c>
      <c r="G1432" s="163" t="s">
        <v>2640</v>
      </c>
      <c r="H1432" s="507">
        <v>2980.0</v>
      </c>
      <c r="I1432" s="163" t="s">
        <v>2640</v>
      </c>
      <c r="J1432" s="163" t="s">
        <v>2641</v>
      </c>
      <c r="K1432" s="163" t="s">
        <v>2642</v>
      </c>
      <c r="L1432" s="163" t="s">
        <v>11239</v>
      </c>
      <c r="M1432" s="163" t="s">
        <v>11240</v>
      </c>
      <c r="N1432" s="163" t="s">
        <v>2645</v>
      </c>
      <c r="O1432" s="163" t="s">
        <v>2646</v>
      </c>
      <c r="P1432" s="163" t="s">
        <v>2673</v>
      </c>
      <c r="Q1432" s="163" t="s">
        <v>2648</v>
      </c>
      <c r="R1432" s="506">
        <v>45766.11111111111</v>
      </c>
      <c r="S1432" s="509"/>
      <c r="T1432" s="509"/>
      <c r="U1432" s="163" t="s">
        <v>11241</v>
      </c>
      <c r="V1432" s="510"/>
      <c r="W1432" s="510"/>
      <c r="X1432" s="510"/>
      <c r="Y1432" s="510"/>
      <c r="Z1432" s="510"/>
      <c r="AA1432" s="510"/>
      <c r="AB1432" s="163" t="s">
        <v>11242</v>
      </c>
      <c r="AC1432" s="507">
        <v>8.041141806E9</v>
      </c>
      <c r="AD1432" s="510"/>
      <c r="AE1432" s="510"/>
      <c r="AF1432" s="509"/>
      <c r="AG1432" s="509"/>
      <c r="AH1432" s="509"/>
      <c r="AI1432" s="509"/>
      <c r="AJ1432" s="163" t="s">
        <v>2651</v>
      </c>
      <c r="AK1432" s="509"/>
      <c r="AL1432" s="509"/>
      <c r="AM1432" s="163" t="s">
        <v>11243</v>
      </c>
      <c r="AN1432" s="510"/>
      <c r="AO1432" s="509"/>
      <c r="AP1432" s="509"/>
      <c r="AQ1432" s="509"/>
      <c r="AR1432" s="509"/>
      <c r="AS1432" s="509"/>
      <c r="AT1432" s="163" t="s">
        <v>2700</v>
      </c>
      <c r="AU1432" s="507">
        <v>3272.0</v>
      </c>
      <c r="AV1432" s="507">
        <v>3.0</v>
      </c>
      <c r="AW1432" s="507">
        <v>2030.0</v>
      </c>
      <c r="AX1432" s="163" t="s">
        <v>2677</v>
      </c>
      <c r="AY1432" s="163" t="s">
        <v>2717</v>
      </c>
      <c r="AZ1432" s="163" t="s">
        <v>2655</v>
      </c>
    </row>
    <row r="1433">
      <c r="A1433" s="163" t="s">
        <v>11244</v>
      </c>
      <c r="B1433" s="163" t="s">
        <v>11245</v>
      </c>
      <c r="C1433" s="163" t="s">
        <v>2638</v>
      </c>
      <c r="D1433" s="163" t="s">
        <v>2639</v>
      </c>
      <c r="E1433" s="506">
        <v>45766.10972222222</v>
      </c>
      <c r="F1433" s="507">
        <v>2980.0</v>
      </c>
      <c r="G1433" s="163" t="s">
        <v>2640</v>
      </c>
      <c r="H1433" s="507">
        <v>2980.0</v>
      </c>
      <c r="I1433" s="163" t="s">
        <v>2640</v>
      </c>
      <c r="J1433" s="163" t="s">
        <v>2641</v>
      </c>
      <c r="K1433" s="163" t="s">
        <v>2642</v>
      </c>
      <c r="L1433" s="163" t="s">
        <v>11246</v>
      </c>
      <c r="M1433" s="163" t="s">
        <v>11247</v>
      </c>
      <c r="N1433" s="163" t="s">
        <v>2645</v>
      </c>
      <c r="O1433" s="163" t="s">
        <v>2646</v>
      </c>
      <c r="P1433" s="163" t="s">
        <v>2683</v>
      </c>
      <c r="Q1433" s="163" t="s">
        <v>2648</v>
      </c>
      <c r="R1433" s="506">
        <v>45766.106944444444</v>
      </c>
      <c r="S1433" s="509"/>
      <c r="T1433" s="509"/>
      <c r="U1433" s="163" t="s">
        <v>11248</v>
      </c>
      <c r="V1433" s="510"/>
      <c r="W1433" s="510"/>
      <c r="X1433" s="510"/>
      <c r="Y1433" s="510"/>
      <c r="Z1433" s="510"/>
      <c r="AA1433" s="510"/>
      <c r="AB1433" s="163" t="s">
        <v>11249</v>
      </c>
      <c r="AC1433" s="507">
        <v>8.053509969E9</v>
      </c>
      <c r="AD1433" s="510"/>
      <c r="AE1433" s="510"/>
      <c r="AF1433" s="509"/>
      <c r="AG1433" s="509"/>
      <c r="AH1433" s="509"/>
      <c r="AI1433" s="509"/>
      <c r="AJ1433" s="163" t="s">
        <v>2651</v>
      </c>
      <c r="AK1433" s="509"/>
      <c r="AL1433" s="509"/>
      <c r="AM1433" s="163" t="s">
        <v>11250</v>
      </c>
      <c r="AN1433" s="510"/>
      <c r="AO1433" s="509"/>
      <c r="AP1433" s="509"/>
      <c r="AQ1433" s="509"/>
      <c r="AR1433" s="509"/>
      <c r="AS1433" s="509"/>
      <c r="AT1433" s="163" t="s">
        <v>2653</v>
      </c>
      <c r="AU1433" s="507">
        <v>702.0</v>
      </c>
      <c r="AV1433" s="507">
        <v>12.0</v>
      </c>
      <c r="AW1433" s="507">
        <v>2028.0</v>
      </c>
      <c r="AX1433" s="163" t="s">
        <v>2687</v>
      </c>
      <c r="AY1433" s="163" t="s">
        <v>4339</v>
      </c>
      <c r="AZ1433" s="163" t="s">
        <v>2655</v>
      </c>
    </row>
    <row r="1434">
      <c r="A1434" s="163" t="s">
        <v>11251</v>
      </c>
      <c r="B1434" s="163" t="s">
        <v>11252</v>
      </c>
      <c r="C1434" s="163" t="s">
        <v>2638</v>
      </c>
      <c r="D1434" s="163" t="s">
        <v>2639</v>
      </c>
      <c r="E1434" s="506">
        <v>45766.07847222222</v>
      </c>
      <c r="F1434" s="507">
        <v>2980.0</v>
      </c>
      <c r="G1434" s="163" t="s">
        <v>2640</v>
      </c>
      <c r="H1434" s="507">
        <v>2980.0</v>
      </c>
      <c r="I1434" s="163" t="s">
        <v>2640</v>
      </c>
      <c r="J1434" s="163" t="s">
        <v>2641</v>
      </c>
      <c r="K1434" s="163" t="s">
        <v>2642</v>
      </c>
      <c r="L1434" s="163" t="s">
        <v>11253</v>
      </c>
      <c r="M1434" s="163" t="s">
        <v>11254</v>
      </c>
      <c r="N1434" s="163" t="s">
        <v>2645</v>
      </c>
      <c r="O1434" s="163" t="s">
        <v>2646</v>
      </c>
      <c r="P1434" s="163" t="s">
        <v>2660</v>
      </c>
      <c r="Q1434" s="163" t="s">
        <v>2648</v>
      </c>
      <c r="R1434" s="506">
        <v>45766.07847222222</v>
      </c>
      <c r="S1434" s="509"/>
      <c r="T1434" s="509"/>
      <c r="U1434" s="163" t="s">
        <v>11255</v>
      </c>
      <c r="V1434" s="510"/>
      <c r="W1434" s="510"/>
      <c r="X1434" s="510"/>
      <c r="Y1434" s="510"/>
      <c r="Z1434" s="510"/>
      <c r="AA1434" s="510"/>
      <c r="AB1434" s="163" t="s">
        <v>11256</v>
      </c>
      <c r="AC1434" s="507">
        <v>8.040870383E9</v>
      </c>
      <c r="AD1434" s="510"/>
      <c r="AE1434" s="509"/>
      <c r="AF1434" s="509"/>
      <c r="AG1434" s="509"/>
      <c r="AH1434" s="509"/>
      <c r="AI1434" s="509"/>
      <c r="AJ1434" s="163" t="s">
        <v>2651</v>
      </c>
      <c r="AK1434" s="509"/>
      <c r="AL1434" s="509"/>
      <c r="AM1434" s="163" t="s">
        <v>11257</v>
      </c>
      <c r="AN1434" s="510"/>
      <c r="AO1434" s="509"/>
      <c r="AP1434" s="509"/>
      <c r="AQ1434" s="509"/>
      <c r="AR1434" s="509"/>
      <c r="AS1434" s="509"/>
      <c r="AT1434" s="163" t="s">
        <v>2653</v>
      </c>
      <c r="AU1434" s="507">
        <v>1008.0</v>
      </c>
      <c r="AV1434" s="507">
        <v>2.0</v>
      </c>
      <c r="AW1434" s="507">
        <v>2030.0</v>
      </c>
      <c r="AX1434" s="163" t="s">
        <v>2664</v>
      </c>
      <c r="AY1434" s="163" t="s">
        <v>3133</v>
      </c>
      <c r="AZ1434" s="163" t="s">
        <v>2655</v>
      </c>
    </row>
    <row r="1435">
      <c r="A1435" s="163" t="s">
        <v>11258</v>
      </c>
      <c r="B1435" s="163" t="s">
        <v>11259</v>
      </c>
      <c r="C1435" s="163" t="s">
        <v>2638</v>
      </c>
      <c r="D1435" s="163" t="s">
        <v>2639</v>
      </c>
      <c r="E1435" s="506">
        <v>45766.05069444444</v>
      </c>
      <c r="F1435" s="507">
        <v>2980.0</v>
      </c>
      <c r="G1435" s="163" t="s">
        <v>2640</v>
      </c>
      <c r="H1435" s="507">
        <v>2980.0</v>
      </c>
      <c r="I1435" s="163" t="s">
        <v>2640</v>
      </c>
      <c r="J1435" s="163" t="s">
        <v>2641</v>
      </c>
      <c r="K1435" s="163" t="s">
        <v>2642</v>
      </c>
      <c r="L1435" s="163" t="s">
        <v>11260</v>
      </c>
      <c r="M1435" s="163" t="s">
        <v>11261</v>
      </c>
      <c r="N1435" s="163" t="s">
        <v>2645</v>
      </c>
      <c r="O1435" s="163" t="s">
        <v>2646</v>
      </c>
      <c r="P1435" s="163" t="s">
        <v>2647</v>
      </c>
      <c r="Q1435" s="163" t="s">
        <v>2648</v>
      </c>
      <c r="R1435" s="506">
        <v>45766.05069444444</v>
      </c>
      <c r="S1435" s="509"/>
      <c r="T1435" s="509"/>
      <c r="U1435" s="163" t="s">
        <v>11262</v>
      </c>
      <c r="V1435" s="510"/>
      <c r="W1435" s="510"/>
      <c r="X1435" s="510"/>
      <c r="Y1435" s="510"/>
      <c r="Z1435" s="510"/>
      <c r="AA1435" s="510"/>
      <c r="AB1435" s="163" t="s">
        <v>11263</v>
      </c>
      <c r="AC1435" s="507">
        <v>9.042865794E9</v>
      </c>
      <c r="AD1435" s="510"/>
      <c r="AE1435" s="509"/>
      <c r="AF1435" s="509"/>
      <c r="AG1435" s="509"/>
      <c r="AH1435" s="509"/>
      <c r="AI1435" s="509"/>
      <c r="AJ1435" s="163" t="s">
        <v>2651</v>
      </c>
      <c r="AK1435" s="509"/>
      <c r="AL1435" s="509"/>
      <c r="AM1435" s="163" t="s">
        <v>11264</v>
      </c>
      <c r="AN1435" s="510"/>
      <c r="AO1435" s="509"/>
      <c r="AP1435" s="509"/>
      <c r="AQ1435" s="509"/>
      <c r="AR1435" s="509"/>
      <c r="AS1435" s="509"/>
      <c r="AT1435" s="163" t="s">
        <v>2653</v>
      </c>
      <c r="AU1435" s="507">
        <v>1055.0</v>
      </c>
      <c r="AV1435" s="507">
        <v>12.0</v>
      </c>
      <c r="AW1435" s="507">
        <v>2031.0</v>
      </c>
      <c r="AX1435" s="163" t="s">
        <v>2730</v>
      </c>
      <c r="AY1435" s="510"/>
      <c r="AZ1435" s="163" t="s">
        <v>2655</v>
      </c>
    </row>
    <row r="1436">
      <c r="A1436" s="163" t="s">
        <v>11265</v>
      </c>
      <c r="B1436" s="163" t="s">
        <v>11266</v>
      </c>
      <c r="C1436" s="163" t="s">
        <v>2638</v>
      </c>
      <c r="D1436" s="163" t="s">
        <v>2639</v>
      </c>
      <c r="E1436" s="506">
        <v>45766.03194444445</v>
      </c>
      <c r="F1436" s="507">
        <v>9800.0</v>
      </c>
      <c r="G1436" s="163" t="s">
        <v>2640</v>
      </c>
      <c r="H1436" s="507">
        <v>9800.0</v>
      </c>
      <c r="I1436" s="163" t="s">
        <v>2640</v>
      </c>
      <c r="J1436" s="163" t="s">
        <v>2641</v>
      </c>
      <c r="K1436" s="163" t="s">
        <v>2642</v>
      </c>
      <c r="L1436" s="163" t="s">
        <v>11267</v>
      </c>
      <c r="M1436" s="163" t="s">
        <v>11268</v>
      </c>
      <c r="N1436" s="163" t="s">
        <v>2645</v>
      </c>
      <c r="O1436" s="163" t="s">
        <v>2646</v>
      </c>
      <c r="P1436" s="163" t="s">
        <v>2660</v>
      </c>
      <c r="Q1436" s="163" t="s">
        <v>2648</v>
      </c>
      <c r="R1436" s="506">
        <v>45766.03194444445</v>
      </c>
      <c r="S1436" s="509"/>
      <c r="T1436" s="509"/>
      <c r="U1436" s="163" t="s">
        <v>11269</v>
      </c>
      <c r="V1436" s="510"/>
      <c r="W1436" s="510"/>
      <c r="X1436" s="510"/>
      <c r="Y1436" s="510"/>
      <c r="Z1436" s="510"/>
      <c r="AA1436" s="510"/>
      <c r="AB1436" s="163" t="s">
        <v>11270</v>
      </c>
      <c r="AC1436" s="507">
        <v>8.016211492E9</v>
      </c>
      <c r="AD1436" s="510"/>
      <c r="AE1436" s="509"/>
      <c r="AF1436" s="509"/>
      <c r="AG1436" s="509"/>
      <c r="AH1436" s="509"/>
      <c r="AI1436" s="509"/>
      <c r="AJ1436" s="163" t="s">
        <v>2651</v>
      </c>
      <c r="AK1436" s="509"/>
      <c r="AL1436" s="509"/>
      <c r="AM1436" s="163" t="s">
        <v>11271</v>
      </c>
      <c r="AN1436" s="510"/>
      <c r="AO1436" s="509"/>
      <c r="AP1436" s="509"/>
      <c r="AQ1436" s="509"/>
      <c r="AR1436" s="509"/>
      <c r="AS1436" s="509"/>
      <c r="AT1436" s="163" t="s">
        <v>2653</v>
      </c>
      <c r="AU1436" s="507">
        <v>1003.0</v>
      </c>
      <c r="AV1436" s="507">
        <v>10.0</v>
      </c>
      <c r="AW1436" s="507">
        <v>2029.0</v>
      </c>
      <c r="AX1436" s="163" t="s">
        <v>2664</v>
      </c>
      <c r="AY1436" s="163" t="s">
        <v>3133</v>
      </c>
      <c r="AZ1436" s="163" t="s">
        <v>2655</v>
      </c>
    </row>
    <row r="1437">
      <c r="A1437" s="163" t="s">
        <v>11272</v>
      </c>
      <c r="B1437" s="163" t="s">
        <v>11266</v>
      </c>
      <c r="C1437" s="163" t="s">
        <v>2638</v>
      </c>
      <c r="D1437" s="163" t="s">
        <v>2639</v>
      </c>
      <c r="E1437" s="506">
        <v>45766.02847222222</v>
      </c>
      <c r="F1437" s="507">
        <v>2980.0</v>
      </c>
      <c r="G1437" s="163" t="s">
        <v>2640</v>
      </c>
      <c r="H1437" s="507">
        <v>2980.0</v>
      </c>
      <c r="I1437" s="163" t="s">
        <v>2640</v>
      </c>
      <c r="J1437" s="163" t="s">
        <v>2641</v>
      </c>
      <c r="K1437" s="163" t="s">
        <v>2642</v>
      </c>
      <c r="L1437" s="163" t="s">
        <v>11267</v>
      </c>
      <c r="M1437" s="163" t="s">
        <v>11273</v>
      </c>
      <c r="N1437" s="163" t="s">
        <v>2645</v>
      </c>
      <c r="O1437" s="163" t="s">
        <v>2646</v>
      </c>
      <c r="P1437" s="163" t="s">
        <v>2660</v>
      </c>
      <c r="Q1437" s="163" t="s">
        <v>2648</v>
      </c>
      <c r="R1437" s="506">
        <v>45766.02847222222</v>
      </c>
      <c r="S1437" s="509"/>
      <c r="T1437" s="509"/>
      <c r="U1437" s="163" t="s">
        <v>11274</v>
      </c>
      <c r="V1437" s="510"/>
      <c r="W1437" s="510"/>
      <c r="X1437" s="510"/>
      <c r="Y1437" s="510"/>
      <c r="Z1437" s="510"/>
      <c r="AA1437" s="510"/>
      <c r="AB1437" s="163" t="s">
        <v>11270</v>
      </c>
      <c r="AC1437" s="507">
        <v>8.016211492E9</v>
      </c>
      <c r="AD1437" s="510"/>
      <c r="AE1437" s="509"/>
      <c r="AF1437" s="509"/>
      <c r="AG1437" s="509"/>
      <c r="AH1437" s="509"/>
      <c r="AI1437" s="509"/>
      <c r="AJ1437" s="163" t="s">
        <v>2651</v>
      </c>
      <c r="AK1437" s="509"/>
      <c r="AL1437" s="509"/>
      <c r="AM1437" s="163" t="s">
        <v>11271</v>
      </c>
      <c r="AN1437" s="510"/>
      <c r="AO1437" s="509"/>
      <c r="AP1437" s="509"/>
      <c r="AQ1437" s="509"/>
      <c r="AR1437" s="509"/>
      <c r="AS1437" s="509"/>
      <c r="AT1437" s="163" t="s">
        <v>2653</v>
      </c>
      <c r="AU1437" s="507">
        <v>1003.0</v>
      </c>
      <c r="AV1437" s="507">
        <v>10.0</v>
      </c>
      <c r="AW1437" s="507">
        <v>2029.0</v>
      </c>
      <c r="AX1437" s="163" t="s">
        <v>2664</v>
      </c>
      <c r="AY1437" s="163" t="s">
        <v>3133</v>
      </c>
      <c r="AZ1437" s="163" t="s">
        <v>2655</v>
      </c>
    </row>
    <row r="1438">
      <c r="A1438" s="163" t="s">
        <v>11275</v>
      </c>
      <c r="B1438" s="163" t="s">
        <v>11276</v>
      </c>
      <c r="C1438" s="163" t="s">
        <v>2638</v>
      </c>
      <c r="D1438" s="163" t="s">
        <v>2639</v>
      </c>
      <c r="E1438" s="506">
        <v>45765.989583333336</v>
      </c>
      <c r="F1438" s="507">
        <v>9800.0</v>
      </c>
      <c r="G1438" s="163" t="s">
        <v>2640</v>
      </c>
      <c r="H1438" s="507">
        <v>9800.0</v>
      </c>
      <c r="I1438" s="163" t="s">
        <v>2640</v>
      </c>
      <c r="J1438" s="163" t="s">
        <v>2641</v>
      </c>
      <c r="K1438" s="163" t="s">
        <v>2642</v>
      </c>
      <c r="L1438" s="163" t="s">
        <v>11277</v>
      </c>
      <c r="M1438" s="163" t="s">
        <v>11278</v>
      </c>
      <c r="N1438" s="163" t="s">
        <v>2645</v>
      </c>
      <c r="O1438" s="163" t="s">
        <v>2646</v>
      </c>
      <c r="P1438" s="163" t="s">
        <v>2673</v>
      </c>
      <c r="Q1438" s="163" t="s">
        <v>2648</v>
      </c>
      <c r="R1438" s="506">
        <v>45765.98888888889</v>
      </c>
      <c r="S1438" s="509"/>
      <c r="T1438" s="509"/>
      <c r="U1438" s="163" t="s">
        <v>11279</v>
      </c>
      <c r="V1438" s="510"/>
      <c r="W1438" s="510"/>
      <c r="X1438" s="510"/>
      <c r="Y1438" s="510"/>
      <c r="Z1438" s="510"/>
      <c r="AA1438" s="510"/>
      <c r="AB1438" s="163" t="s">
        <v>11280</v>
      </c>
      <c r="AC1438" s="507">
        <v>9.044044821E9</v>
      </c>
      <c r="AD1438" s="510"/>
      <c r="AE1438" s="509"/>
      <c r="AF1438" s="509"/>
      <c r="AG1438" s="509"/>
      <c r="AH1438" s="509"/>
      <c r="AI1438" s="509"/>
      <c r="AJ1438" s="163" t="s">
        <v>2651</v>
      </c>
      <c r="AK1438" s="509"/>
      <c r="AL1438" s="509"/>
      <c r="AM1438" s="163" t="s">
        <v>11281</v>
      </c>
      <c r="AN1438" s="510"/>
      <c r="AO1438" s="510"/>
      <c r="AP1438" s="509"/>
      <c r="AQ1438" s="509"/>
      <c r="AR1438" s="509"/>
      <c r="AS1438" s="509"/>
      <c r="AT1438" s="163" t="s">
        <v>2653</v>
      </c>
      <c r="AU1438" s="507">
        <v>9747.0</v>
      </c>
      <c r="AV1438" s="507">
        <v>3.0</v>
      </c>
      <c r="AW1438" s="507">
        <v>2028.0</v>
      </c>
      <c r="AX1438" s="163" t="s">
        <v>2687</v>
      </c>
      <c r="AY1438" s="163" t="s">
        <v>2800</v>
      </c>
      <c r="AZ1438" s="163" t="s">
        <v>2655</v>
      </c>
    </row>
    <row r="1439">
      <c r="A1439" s="163" t="s">
        <v>11282</v>
      </c>
      <c r="B1439" s="163" t="s">
        <v>11276</v>
      </c>
      <c r="C1439" s="163" t="s">
        <v>2638</v>
      </c>
      <c r="D1439" s="163" t="s">
        <v>2639</v>
      </c>
      <c r="E1439" s="506">
        <v>45765.989583333336</v>
      </c>
      <c r="F1439" s="507">
        <v>2980.0</v>
      </c>
      <c r="G1439" s="163" t="s">
        <v>2640</v>
      </c>
      <c r="H1439" s="507">
        <v>2980.0</v>
      </c>
      <c r="I1439" s="163" t="s">
        <v>2640</v>
      </c>
      <c r="J1439" s="163" t="s">
        <v>2641</v>
      </c>
      <c r="K1439" s="163" t="s">
        <v>2642</v>
      </c>
      <c r="L1439" s="163" t="s">
        <v>11277</v>
      </c>
      <c r="M1439" s="163" t="s">
        <v>11283</v>
      </c>
      <c r="N1439" s="163" t="s">
        <v>2645</v>
      </c>
      <c r="O1439" s="163" t="s">
        <v>2646</v>
      </c>
      <c r="P1439" s="163" t="s">
        <v>2673</v>
      </c>
      <c r="Q1439" s="163" t="s">
        <v>2648</v>
      </c>
      <c r="R1439" s="506">
        <v>45765.98819444444</v>
      </c>
      <c r="S1439" s="509"/>
      <c r="T1439" s="509"/>
      <c r="U1439" s="163" t="s">
        <v>11284</v>
      </c>
      <c r="V1439" s="510"/>
      <c r="W1439" s="510"/>
      <c r="X1439" s="510"/>
      <c r="Y1439" s="510"/>
      <c r="Z1439" s="510"/>
      <c r="AA1439" s="510"/>
      <c r="AB1439" s="163" t="s">
        <v>11280</v>
      </c>
      <c r="AC1439" s="507">
        <v>9.044044821E9</v>
      </c>
      <c r="AD1439" s="510"/>
      <c r="AE1439" s="509"/>
      <c r="AF1439" s="509"/>
      <c r="AG1439" s="509"/>
      <c r="AH1439" s="509"/>
      <c r="AI1439" s="509"/>
      <c r="AJ1439" s="163" t="s">
        <v>2651</v>
      </c>
      <c r="AK1439" s="509"/>
      <c r="AL1439" s="509"/>
      <c r="AM1439" s="163" t="s">
        <v>11281</v>
      </c>
      <c r="AN1439" s="510"/>
      <c r="AO1439" s="510"/>
      <c r="AP1439" s="509"/>
      <c r="AQ1439" s="509"/>
      <c r="AR1439" s="509"/>
      <c r="AS1439" s="509"/>
      <c r="AT1439" s="163" t="s">
        <v>2653</v>
      </c>
      <c r="AU1439" s="507">
        <v>9747.0</v>
      </c>
      <c r="AV1439" s="507">
        <v>3.0</v>
      </c>
      <c r="AW1439" s="507">
        <v>2028.0</v>
      </c>
      <c r="AX1439" s="163" t="s">
        <v>2687</v>
      </c>
      <c r="AY1439" s="163" t="s">
        <v>2800</v>
      </c>
      <c r="AZ1439" s="163" t="s">
        <v>2655</v>
      </c>
    </row>
    <row r="1440">
      <c r="A1440" s="163" t="s">
        <v>11285</v>
      </c>
      <c r="B1440" s="163" t="s">
        <v>11286</v>
      </c>
      <c r="C1440" s="163" t="s">
        <v>2638</v>
      </c>
      <c r="D1440" s="163" t="s">
        <v>2639</v>
      </c>
      <c r="E1440" s="506">
        <v>45765.97638888889</v>
      </c>
      <c r="F1440" s="507">
        <v>9800.0</v>
      </c>
      <c r="G1440" s="163" t="s">
        <v>2640</v>
      </c>
      <c r="H1440" s="507">
        <v>9800.0</v>
      </c>
      <c r="I1440" s="163" t="s">
        <v>2640</v>
      </c>
      <c r="J1440" s="163" t="s">
        <v>2641</v>
      </c>
      <c r="K1440" s="163" t="s">
        <v>2642</v>
      </c>
      <c r="L1440" s="163" t="s">
        <v>11287</v>
      </c>
      <c r="M1440" s="163" t="s">
        <v>11288</v>
      </c>
      <c r="N1440" s="163" t="s">
        <v>2645</v>
      </c>
      <c r="O1440" s="163" t="s">
        <v>2646</v>
      </c>
      <c r="P1440" s="163" t="s">
        <v>2683</v>
      </c>
      <c r="Q1440" s="163" t="s">
        <v>2648</v>
      </c>
      <c r="R1440" s="506">
        <v>45765.975</v>
      </c>
      <c r="S1440" s="509"/>
      <c r="T1440" s="509"/>
      <c r="U1440" s="163" t="s">
        <v>11289</v>
      </c>
      <c r="V1440" s="510"/>
      <c r="W1440" s="510"/>
      <c r="X1440" s="510"/>
      <c r="Y1440" s="510"/>
      <c r="Z1440" s="510"/>
      <c r="AA1440" s="510"/>
      <c r="AB1440" s="163" t="s">
        <v>11290</v>
      </c>
      <c r="AC1440" s="507">
        <v>9.033874767E9</v>
      </c>
      <c r="AD1440" s="510"/>
      <c r="AE1440" s="509"/>
      <c r="AF1440" s="509"/>
      <c r="AG1440" s="509"/>
      <c r="AH1440" s="509"/>
      <c r="AI1440" s="509"/>
      <c r="AJ1440" s="163" t="s">
        <v>2651</v>
      </c>
      <c r="AK1440" s="509"/>
      <c r="AL1440" s="509"/>
      <c r="AM1440" s="163" t="s">
        <v>11291</v>
      </c>
      <c r="AN1440" s="510"/>
      <c r="AO1440" s="510"/>
      <c r="AP1440" s="509"/>
      <c r="AQ1440" s="509"/>
      <c r="AR1440" s="509"/>
      <c r="AS1440" s="509"/>
      <c r="AT1440" s="163" t="s">
        <v>2653</v>
      </c>
      <c r="AU1440" s="507">
        <v>8501.0</v>
      </c>
      <c r="AV1440" s="507">
        <v>12.0</v>
      </c>
      <c r="AW1440" s="507">
        <v>2029.0</v>
      </c>
      <c r="AX1440" s="163" t="s">
        <v>3039</v>
      </c>
      <c r="AY1440" s="163" t="s">
        <v>4339</v>
      </c>
      <c r="AZ1440" s="163" t="s">
        <v>2655</v>
      </c>
    </row>
    <row r="1441">
      <c r="A1441" s="163" t="s">
        <v>11292</v>
      </c>
      <c r="B1441" s="163" t="s">
        <v>11286</v>
      </c>
      <c r="C1441" s="163" t="s">
        <v>2638</v>
      </c>
      <c r="D1441" s="163" t="s">
        <v>2639</v>
      </c>
      <c r="E1441" s="506">
        <v>45765.97152777778</v>
      </c>
      <c r="F1441" s="507">
        <v>2980.0</v>
      </c>
      <c r="G1441" s="163" t="s">
        <v>2640</v>
      </c>
      <c r="H1441" s="507">
        <v>2980.0</v>
      </c>
      <c r="I1441" s="163" t="s">
        <v>2640</v>
      </c>
      <c r="J1441" s="163" t="s">
        <v>2641</v>
      </c>
      <c r="K1441" s="163" t="s">
        <v>2642</v>
      </c>
      <c r="L1441" s="163" t="s">
        <v>11287</v>
      </c>
      <c r="M1441" s="163" t="s">
        <v>11293</v>
      </c>
      <c r="N1441" s="163" t="s">
        <v>2645</v>
      </c>
      <c r="O1441" s="163" t="s">
        <v>2646</v>
      </c>
      <c r="P1441" s="163" t="s">
        <v>2683</v>
      </c>
      <c r="Q1441" s="163" t="s">
        <v>2648</v>
      </c>
      <c r="R1441" s="506">
        <v>45765.97083333333</v>
      </c>
      <c r="S1441" s="509"/>
      <c r="T1441" s="509"/>
      <c r="U1441" s="163" t="s">
        <v>11294</v>
      </c>
      <c r="V1441" s="510"/>
      <c r="W1441" s="510"/>
      <c r="X1441" s="510"/>
      <c r="Y1441" s="510"/>
      <c r="Z1441" s="510"/>
      <c r="AA1441" s="510"/>
      <c r="AB1441" s="163" t="s">
        <v>11290</v>
      </c>
      <c r="AC1441" s="507">
        <v>9.033874767E9</v>
      </c>
      <c r="AD1441" s="510"/>
      <c r="AE1441" s="509"/>
      <c r="AF1441" s="509"/>
      <c r="AG1441" s="509"/>
      <c r="AH1441" s="509"/>
      <c r="AI1441" s="509"/>
      <c r="AJ1441" s="163" t="s">
        <v>2651</v>
      </c>
      <c r="AK1441" s="509"/>
      <c r="AL1441" s="509"/>
      <c r="AM1441" s="163" t="s">
        <v>11291</v>
      </c>
      <c r="AN1441" s="510"/>
      <c r="AO1441" s="509"/>
      <c r="AP1441" s="509"/>
      <c r="AQ1441" s="509"/>
      <c r="AR1441" s="509"/>
      <c r="AS1441" s="509"/>
      <c r="AT1441" s="163" t="s">
        <v>2653</v>
      </c>
      <c r="AU1441" s="507">
        <v>8501.0</v>
      </c>
      <c r="AV1441" s="507">
        <v>12.0</v>
      </c>
      <c r="AW1441" s="507">
        <v>2029.0</v>
      </c>
      <c r="AX1441" s="163" t="s">
        <v>3039</v>
      </c>
      <c r="AY1441" s="163" t="s">
        <v>4339</v>
      </c>
      <c r="AZ1441" s="163" t="s">
        <v>2655</v>
      </c>
    </row>
    <row r="1442">
      <c r="A1442" s="163" t="s">
        <v>11295</v>
      </c>
      <c r="B1442" s="163" t="s">
        <v>11296</v>
      </c>
      <c r="C1442" s="163" t="s">
        <v>2638</v>
      </c>
      <c r="D1442" s="163" t="s">
        <v>2639</v>
      </c>
      <c r="E1442" s="506">
        <v>45765.96041666667</v>
      </c>
      <c r="F1442" s="507">
        <v>2980.0</v>
      </c>
      <c r="G1442" s="163" t="s">
        <v>2640</v>
      </c>
      <c r="H1442" s="507">
        <v>2980.0</v>
      </c>
      <c r="I1442" s="163" t="s">
        <v>2640</v>
      </c>
      <c r="J1442" s="163" t="s">
        <v>2641</v>
      </c>
      <c r="K1442" s="163" t="s">
        <v>2642</v>
      </c>
      <c r="L1442" s="163" t="s">
        <v>11297</v>
      </c>
      <c r="M1442" s="163" t="s">
        <v>11298</v>
      </c>
      <c r="N1442" s="163" t="s">
        <v>2645</v>
      </c>
      <c r="O1442" s="163" t="s">
        <v>2646</v>
      </c>
      <c r="P1442" s="163" t="s">
        <v>2673</v>
      </c>
      <c r="Q1442" s="163" t="s">
        <v>2648</v>
      </c>
      <c r="R1442" s="506">
        <v>45765.95972222222</v>
      </c>
      <c r="S1442" s="509"/>
      <c r="T1442" s="509"/>
      <c r="U1442" s="163" t="s">
        <v>11299</v>
      </c>
      <c r="V1442" s="510"/>
      <c r="W1442" s="510"/>
      <c r="X1442" s="510"/>
      <c r="Y1442" s="510"/>
      <c r="Z1442" s="510"/>
      <c r="AA1442" s="510"/>
      <c r="AB1442" s="163" t="s">
        <v>11300</v>
      </c>
      <c r="AC1442" s="507">
        <v>9.077062388E9</v>
      </c>
      <c r="AD1442" s="510"/>
      <c r="AE1442" s="509"/>
      <c r="AF1442" s="509"/>
      <c r="AG1442" s="509"/>
      <c r="AH1442" s="509"/>
      <c r="AI1442" s="509"/>
      <c r="AJ1442" s="163" t="s">
        <v>2651</v>
      </c>
      <c r="AK1442" s="509"/>
      <c r="AL1442" s="509"/>
      <c r="AM1442" s="163" t="s">
        <v>11301</v>
      </c>
      <c r="AN1442" s="510"/>
      <c r="AO1442" s="509"/>
      <c r="AP1442" s="509"/>
      <c r="AQ1442" s="509"/>
      <c r="AR1442" s="509"/>
      <c r="AS1442" s="509"/>
      <c r="AT1442" s="163" t="s">
        <v>2653</v>
      </c>
      <c r="AU1442" s="507">
        <v>4036.0</v>
      </c>
      <c r="AV1442" s="507">
        <v>6.0</v>
      </c>
      <c r="AW1442" s="507">
        <v>2028.0</v>
      </c>
      <c r="AX1442" s="163" t="s">
        <v>2687</v>
      </c>
      <c r="AY1442" s="163" t="s">
        <v>2800</v>
      </c>
      <c r="AZ1442" s="163" t="s">
        <v>2655</v>
      </c>
    </row>
    <row r="1443">
      <c r="A1443" s="163" t="s">
        <v>11302</v>
      </c>
      <c r="B1443" s="163" t="s">
        <v>11303</v>
      </c>
      <c r="C1443" s="163" t="s">
        <v>2638</v>
      </c>
      <c r="D1443" s="163" t="s">
        <v>2639</v>
      </c>
      <c r="E1443" s="506">
        <v>45765.95277777778</v>
      </c>
      <c r="F1443" s="507">
        <v>9800.0</v>
      </c>
      <c r="G1443" s="163" t="s">
        <v>2640</v>
      </c>
      <c r="H1443" s="507">
        <v>9800.0</v>
      </c>
      <c r="I1443" s="163" t="s">
        <v>2640</v>
      </c>
      <c r="J1443" s="163" t="s">
        <v>2641</v>
      </c>
      <c r="K1443" s="163" t="s">
        <v>2642</v>
      </c>
      <c r="L1443" s="163" t="s">
        <v>11304</v>
      </c>
      <c r="M1443" s="163" t="s">
        <v>11305</v>
      </c>
      <c r="N1443" s="163" t="s">
        <v>2645</v>
      </c>
      <c r="O1443" s="163" t="s">
        <v>2646</v>
      </c>
      <c r="P1443" s="163" t="s">
        <v>2673</v>
      </c>
      <c r="Q1443" s="163" t="s">
        <v>2648</v>
      </c>
      <c r="R1443" s="506">
        <v>45765.95138888889</v>
      </c>
      <c r="S1443" s="509"/>
      <c r="T1443" s="509"/>
      <c r="U1443" s="163" t="s">
        <v>11306</v>
      </c>
      <c r="V1443" s="510"/>
      <c r="W1443" s="510"/>
      <c r="X1443" s="510"/>
      <c r="Y1443" s="510"/>
      <c r="Z1443" s="510"/>
      <c r="AA1443" s="510"/>
      <c r="AB1443" s="163" t="s">
        <v>11307</v>
      </c>
      <c r="AC1443" s="507">
        <v>9.010019318E9</v>
      </c>
      <c r="AD1443" s="510"/>
      <c r="AE1443" s="509"/>
      <c r="AF1443" s="509"/>
      <c r="AG1443" s="509"/>
      <c r="AH1443" s="509"/>
      <c r="AI1443" s="509"/>
      <c r="AJ1443" s="163" t="s">
        <v>2651</v>
      </c>
      <c r="AK1443" s="509"/>
      <c r="AL1443" s="509"/>
      <c r="AM1443" s="163" t="s">
        <v>11308</v>
      </c>
      <c r="AN1443" s="510"/>
      <c r="AO1443" s="510"/>
      <c r="AP1443" s="509"/>
      <c r="AQ1443" s="509"/>
      <c r="AR1443" s="509"/>
      <c r="AS1443" s="509"/>
      <c r="AT1443" s="163" t="s">
        <v>2653</v>
      </c>
      <c r="AU1443" s="507">
        <v>4015.0</v>
      </c>
      <c r="AV1443" s="507">
        <v>5.0</v>
      </c>
      <c r="AW1443" s="507">
        <v>2030.0</v>
      </c>
      <c r="AX1443" s="163" t="s">
        <v>2677</v>
      </c>
      <c r="AY1443" s="163" t="s">
        <v>2779</v>
      </c>
      <c r="AZ1443" s="163" t="s">
        <v>2655</v>
      </c>
    </row>
    <row r="1444">
      <c r="A1444" s="163" t="s">
        <v>11309</v>
      </c>
      <c r="B1444" s="163" t="s">
        <v>11303</v>
      </c>
      <c r="C1444" s="163" t="s">
        <v>2638</v>
      </c>
      <c r="D1444" s="163" t="s">
        <v>2639</v>
      </c>
      <c r="E1444" s="506">
        <v>45765.95208333333</v>
      </c>
      <c r="F1444" s="507">
        <v>2980.0</v>
      </c>
      <c r="G1444" s="163" t="s">
        <v>2640</v>
      </c>
      <c r="H1444" s="507">
        <v>2980.0</v>
      </c>
      <c r="I1444" s="163" t="s">
        <v>2640</v>
      </c>
      <c r="J1444" s="163" t="s">
        <v>2641</v>
      </c>
      <c r="K1444" s="163" t="s">
        <v>2642</v>
      </c>
      <c r="L1444" s="163" t="s">
        <v>11304</v>
      </c>
      <c r="M1444" s="163" t="s">
        <v>11310</v>
      </c>
      <c r="N1444" s="163" t="s">
        <v>2645</v>
      </c>
      <c r="O1444" s="163" t="s">
        <v>2646</v>
      </c>
      <c r="P1444" s="163" t="s">
        <v>2673</v>
      </c>
      <c r="Q1444" s="163" t="s">
        <v>2648</v>
      </c>
      <c r="R1444" s="506">
        <v>45765.95</v>
      </c>
      <c r="S1444" s="509"/>
      <c r="T1444" s="509"/>
      <c r="U1444" s="163" t="s">
        <v>11311</v>
      </c>
      <c r="V1444" s="510"/>
      <c r="W1444" s="510"/>
      <c r="X1444" s="510"/>
      <c r="Y1444" s="510"/>
      <c r="Z1444" s="510"/>
      <c r="AA1444" s="510"/>
      <c r="AB1444" s="163" t="s">
        <v>11307</v>
      </c>
      <c r="AC1444" s="507">
        <v>9.010019318E9</v>
      </c>
      <c r="AD1444" s="510"/>
      <c r="AE1444" s="510"/>
      <c r="AF1444" s="509"/>
      <c r="AG1444" s="509"/>
      <c r="AH1444" s="509"/>
      <c r="AI1444" s="509"/>
      <c r="AJ1444" s="163" t="s">
        <v>2651</v>
      </c>
      <c r="AK1444" s="509"/>
      <c r="AL1444" s="509"/>
      <c r="AM1444" s="163" t="s">
        <v>11308</v>
      </c>
      <c r="AN1444" s="510"/>
      <c r="AO1444" s="509"/>
      <c r="AP1444" s="509"/>
      <c r="AQ1444" s="509"/>
      <c r="AR1444" s="509"/>
      <c r="AS1444" s="509"/>
      <c r="AT1444" s="163" t="s">
        <v>2653</v>
      </c>
      <c r="AU1444" s="507">
        <v>4015.0</v>
      </c>
      <c r="AV1444" s="507">
        <v>5.0</v>
      </c>
      <c r="AW1444" s="507">
        <v>2030.0</v>
      </c>
      <c r="AX1444" s="163" t="s">
        <v>2677</v>
      </c>
      <c r="AY1444" s="163" t="s">
        <v>2779</v>
      </c>
      <c r="AZ1444" s="163" t="s">
        <v>2655</v>
      </c>
    </row>
    <row r="1445">
      <c r="A1445" s="163" t="s">
        <v>11312</v>
      </c>
      <c r="B1445" s="163" t="s">
        <v>11313</v>
      </c>
      <c r="C1445" s="163" t="s">
        <v>2638</v>
      </c>
      <c r="D1445" s="163" t="s">
        <v>2639</v>
      </c>
      <c r="E1445" s="506">
        <v>45765.925</v>
      </c>
      <c r="F1445" s="507">
        <v>2980.0</v>
      </c>
      <c r="G1445" s="163" t="s">
        <v>2640</v>
      </c>
      <c r="H1445" s="507">
        <v>2980.0</v>
      </c>
      <c r="I1445" s="163" t="s">
        <v>2640</v>
      </c>
      <c r="J1445" s="163" t="s">
        <v>2641</v>
      </c>
      <c r="K1445" s="163" t="s">
        <v>2642</v>
      </c>
      <c r="L1445" s="163" t="s">
        <v>11314</v>
      </c>
      <c r="M1445" s="163" t="s">
        <v>11315</v>
      </c>
      <c r="N1445" s="163" t="s">
        <v>2645</v>
      </c>
      <c r="O1445" s="163" t="s">
        <v>2646</v>
      </c>
      <c r="P1445" s="163" t="s">
        <v>2673</v>
      </c>
      <c r="Q1445" s="163" t="s">
        <v>2648</v>
      </c>
      <c r="R1445" s="506">
        <v>45765.924305555556</v>
      </c>
      <c r="S1445" s="509"/>
      <c r="T1445" s="509"/>
      <c r="U1445" s="163" t="s">
        <v>11316</v>
      </c>
      <c r="V1445" s="510"/>
      <c r="W1445" s="510"/>
      <c r="X1445" s="510"/>
      <c r="Y1445" s="510"/>
      <c r="Z1445" s="510"/>
      <c r="AA1445" s="510"/>
      <c r="AB1445" s="163" t="s">
        <v>11317</v>
      </c>
      <c r="AC1445" s="507">
        <v>8.046799725E9</v>
      </c>
      <c r="AD1445" s="510"/>
      <c r="AE1445" s="509"/>
      <c r="AF1445" s="509"/>
      <c r="AG1445" s="509"/>
      <c r="AH1445" s="509"/>
      <c r="AI1445" s="509"/>
      <c r="AJ1445" s="163" t="s">
        <v>2651</v>
      </c>
      <c r="AK1445" s="509"/>
      <c r="AL1445" s="509"/>
      <c r="AM1445" s="163" t="s">
        <v>11318</v>
      </c>
      <c r="AN1445" s="510"/>
      <c r="AO1445" s="510"/>
      <c r="AP1445" s="509"/>
      <c r="AQ1445" s="509"/>
      <c r="AR1445" s="509"/>
      <c r="AS1445" s="509"/>
      <c r="AT1445" s="163" t="s">
        <v>2700</v>
      </c>
      <c r="AU1445" s="507">
        <v>3326.0</v>
      </c>
      <c r="AV1445" s="507">
        <v>10.0</v>
      </c>
      <c r="AW1445" s="507">
        <v>2029.0</v>
      </c>
      <c r="AX1445" s="163" t="s">
        <v>3065</v>
      </c>
      <c r="AY1445" s="163" t="s">
        <v>4625</v>
      </c>
      <c r="AZ1445" s="163" t="s">
        <v>2655</v>
      </c>
    </row>
    <row r="1446">
      <c r="A1446" s="163" t="s">
        <v>11319</v>
      </c>
      <c r="B1446" s="163" t="s">
        <v>11320</v>
      </c>
      <c r="C1446" s="163" t="s">
        <v>2638</v>
      </c>
      <c r="D1446" s="163" t="s">
        <v>2639</v>
      </c>
      <c r="E1446" s="506">
        <v>45765.91736111111</v>
      </c>
      <c r="F1446" s="507">
        <v>9800.0</v>
      </c>
      <c r="G1446" s="163" t="s">
        <v>2640</v>
      </c>
      <c r="H1446" s="507">
        <v>9800.0</v>
      </c>
      <c r="I1446" s="163" t="s">
        <v>2640</v>
      </c>
      <c r="J1446" s="163" t="s">
        <v>2641</v>
      </c>
      <c r="K1446" s="163" t="s">
        <v>2642</v>
      </c>
      <c r="L1446" s="163" t="s">
        <v>11321</v>
      </c>
      <c r="M1446" s="163" t="s">
        <v>11322</v>
      </c>
      <c r="N1446" s="163" t="s">
        <v>2645</v>
      </c>
      <c r="O1446" s="163" t="s">
        <v>2646</v>
      </c>
      <c r="P1446" s="163" t="s">
        <v>2673</v>
      </c>
      <c r="Q1446" s="163" t="s">
        <v>2648</v>
      </c>
      <c r="R1446" s="506">
        <v>45765.915972222225</v>
      </c>
      <c r="S1446" s="509"/>
      <c r="T1446" s="509"/>
      <c r="U1446" s="163" t="s">
        <v>11323</v>
      </c>
      <c r="V1446" s="510"/>
      <c r="W1446" s="510"/>
      <c r="X1446" s="510"/>
      <c r="Y1446" s="510"/>
      <c r="Z1446" s="510"/>
      <c r="AA1446" s="510"/>
      <c r="AB1446" s="163" t="s">
        <v>11324</v>
      </c>
      <c r="AC1446" s="507">
        <v>9.063778427E9</v>
      </c>
      <c r="AD1446" s="510"/>
      <c r="AE1446" s="509"/>
      <c r="AF1446" s="509"/>
      <c r="AG1446" s="509"/>
      <c r="AH1446" s="509"/>
      <c r="AI1446" s="509"/>
      <c r="AJ1446" s="163" t="s">
        <v>2651</v>
      </c>
      <c r="AK1446" s="509"/>
      <c r="AL1446" s="509"/>
      <c r="AM1446" s="163" t="s">
        <v>11325</v>
      </c>
      <c r="AN1446" s="510"/>
      <c r="AO1446" s="509"/>
      <c r="AP1446" s="509"/>
      <c r="AQ1446" s="509"/>
      <c r="AR1446" s="509"/>
      <c r="AS1446" s="509"/>
      <c r="AT1446" s="163" t="s">
        <v>2653</v>
      </c>
      <c r="AU1446" s="507">
        <v>8182.0</v>
      </c>
      <c r="AV1446" s="507">
        <v>11.0</v>
      </c>
      <c r="AW1446" s="507">
        <v>2028.0</v>
      </c>
      <c r="AX1446" s="163" t="s">
        <v>2677</v>
      </c>
      <c r="AY1446" s="163" t="s">
        <v>2678</v>
      </c>
      <c r="AZ1446" s="163" t="s">
        <v>2655</v>
      </c>
    </row>
    <row r="1447">
      <c r="A1447" s="163" t="s">
        <v>11326</v>
      </c>
      <c r="B1447" s="163" t="s">
        <v>11327</v>
      </c>
      <c r="C1447" s="163" t="s">
        <v>2638</v>
      </c>
      <c r="D1447" s="163" t="s">
        <v>2639</v>
      </c>
      <c r="E1447" s="506">
        <v>45765.91527777778</v>
      </c>
      <c r="F1447" s="507">
        <v>2980.0</v>
      </c>
      <c r="G1447" s="163" t="s">
        <v>2640</v>
      </c>
      <c r="H1447" s="507">
        <v>2980.0</v>
      </c>
      <c r="I1447" s="163" t="s">
        <v>2640</v>
      </c>
      <c r="J1447" s="163" t="s">
        <v>2641</v>
      </c>
      <c r="K1447" s="163" t="s">
        <v>2642</v>
      </c>
      <c r="L1447" s="163" t="s">
        <v>11328</v>
      </c>
      <c r="M1447" s="163" t="s">
        <v>11329</v>
      </c>
      <c r="N1447" s="163" t="s">
        <v>2645</v>
      </c>
      <c r="O1447" s="163" t="s">
        <v>2646</v>
      </c>
      <c r="P1447" s="163" t="s">
        <v>2673</v>
      </c>
      <c r="Q1447" s="163" t="s">
        <v>2648</v>
      </c>
      <c r="R1447" s="506">
        <v>45765.91388888889</v>
      </c>
      <c r="S1447" s="509"/>
      <c r="T1447" s="509"/>
      <c r="U1447" s="163" t="s">
        <v>11330</v>
      </c>
      <c r="V1447" s="510"/>
      <c r="W1447" s="510"/>
      <c r="X1447" s="510"/>
      <c r="Y1447" s="510"/>
      <c r="Z1447" s="510"/>
      <c r="AA1447" s="510"/>
      <c r="AB1447" s="163" t="s">
        <v>11331</v>
      </c>
      <c r="AC1447" s="507">
        <v>8.042297485E9</v>
      </c>
      <c r="AD1447" s="510"/>
      <c r="AE1447" s="509"/>
      <c r="AF1447" s="509"/>
      <c r="AG1447" s="509"/>
      <c r="AH1447" s="509"/>
      <c r="AI1447" s="509"/>
      <c r="AJ1447" s="163" t="s">
        <v>2651</v>
      </c>
      <c r="AK1447" s="509"/>
      <c r="AL1447" s="509"/>
      <c r="AM1447" s="163" t="s">
        <v>11332</v>
      </c>
      <c r="AN1447" s="510"/>
      <c r="AO1447" s="509"/>
      <c r="AP1447" s="509"/>
      <c r="AQ1447" s="509"/>
      <c r="AR1447" s="509"/>
      <c r="AS1447" s="509"/>
      <c r="AT1447" s="163" t="s">
        <v>2653</v>
      </c>
      <c r="AU1447" s="507">
        <v>1849.0</v>
      </c>
      <c r="AV1447" s="507">
        <v>6.0</v>
      </c>
      <c r="AW1447" s="507">
        <v>2027.0</v>
      </c>
      <c r="AX1447" s="163" t="s">
        <v>2677</v>
      </c>
      <c r="AY1447" s="163" t="s">
        <v>2750</v>
      </c>
      <c r="AZ1447" s="163" t="s">
        <v>2655</v>
      </c>
    </row>
    <row r="1448">
      <c r="A1448" s="163" t="s">
        <v>11333</v>
      </c>
      <c r="B1448" s="163" t="s">
        <v>11320</v>
      </c>
      <c r="C1448" s="163" t="s">
        <v>2638</v>
      </c>
      <c r="D1448" s="163" t="s">
        <v>2639</v>
      </c>
      <c r="E1448" s="506">
        <v>45765.91180555556</v>
      </c>
      <c r="F1448" s="507">
        <v>2980.0</v>
      </c>
      <c r="G1448" s="163" t="s">
        <v>2640</v>
      </c>
      <c r="H1448" s="507">
        <v>2980.0</v>
      </c>
      <c r="I1448" s="163" t="s">
        <v>2640</v>
      </c>
      <c r="J1448" s="163" t="s">
        <v>2641</v>
      </c>
      <c r="K1448" s="163" t="s">
        <v>2642</v>
      </c>
      <c r="L1448" s="163" t="s">
        <v>11321</v>
      </c>
      <c r="M1448" s="163" t="s">
        <v>11334</v>
      </c>
      <c r="N1448" s="163" t="s">
        <v>2645</v>
      </c>
      <c r="O1448" s="163" t="s">
        <v>2646</v>
      </c>
      <c r="P1448" s="163" t="s">
        <v>2673</v>
      </c>
      <c r="Q1448" s="163" t="s">
        <v>2648</v>
      </c>
      <c r="R1448" s="506">
        <v>45765.910416666666</v>
      </c>
      <c r="S1448" s="509"/>
      <c r="T1448" s="509"/>
      <c r="U1448" s="163" t="s">
        <v>11335</v>
      </c>
      <c r="V1448" s="510"/>
      <c r="W1448" s="510"/>
      <c r="X1448" s="510"/>
      <c r="Y1448" s="510"/>
      <c r="Z1448" s="510"/>
      <c r="AA1448" s="510"/>
      <c r="AB1448" s="163" t="s">
        <v>11324</v>
      </c>
      <c r="AC1448" s="507">
        <v>9.063778427E9</v>
      </c>
      <c r="AD1448" s="510"/>
      <c r="AE1448" s="509"/>
      <c r="AF1448" s="509"/>
      <c r="AG1448" s="509"/>
      <c r="AH1448" s="509"/>
      <c r="AI1448" s="509"/>
      <c r="AJ1448" s="163" t="s">
        <v>2651</v>
      </c>
      <c r="AK1448" s="509"/>
      <c r="AL1448" s="509"/>
      <c r="AM1448" s="163" t="s">
        <v>11325</v>
      </c>
      <c r="AN1448" s="510"/>
      <c r="AO1448" s="509"/>
      <c r="AP1448" s="509"/>
      <c r="AQ1448" s="509"/>
      <c r="AR1448" s="509"/>
      <c r="AS1448" s="509"/>
      <c r="AT1448" s="163" t="s">
        <v>2653</v>
      </c>
      <c r="AU1448" s="507">
        <v>8182.0</v>
      </c>
      <c r="AV1448" s="507">
        <v>11.0</v>
      </c>
      <c r="AW1448" s="507">
        <v>2028.0</v>
      </c>
      <c r="AX1448" s="163" t="s">
        <v>2677</v>
      </c>
      <c r="AY1448" s="163" t="s">
        <v>2678</v>
      </c>
      <c r="AZ1448" s="163" t="s">
        <v>2655</v>
      </c>
    </row>
    <row r="1449">
      <c r="A1449" s="163" t="s">
        <v>11336</v>
      </c>
      <c r="B1449" s="163" t="s">
        <v>11337</v>
      </c>
      <c r="C1449" s="163" t="s">
        <v>2638</v>
      </c>
      <c r="D1449" s="163" t="s">
        <v>2639</v>
      </c>
      <c r="E1449" s="506">
        <v>45765.904861111114</v>
      </c>
      <c r="F1449" s="507">
        <v>2980.0</v>
      </c>
      <c r="G1449" s="163" t="s">
        <v>2640</v>
      </c>
      <c r="H1449" s="507">
        <v>2980.0</v>
      </c>
      <c r="I1449" s="163" t="s">
        <v>2640</v>
      </c>
      <c r="J1449" s="163" t="s">
        <v>2641</v>
      </c>
      <c r="K1449" s="163" t="s">
        <v>2642</v>
      </c>
      <c r="L1449" s="163" t="s">
        <v>11338</v>
      </c>
      <c r="M1449" s="163" t="s">
        <v>11339</v>
      </c>
      <c r="N1449" s="163" t="s">
        <v>2645</v>
      </c>
      <c r="O1449" s="163" t="s">
        <v>2646</v>
      </c>
      <c r="P1449" s="163" t="s">
        <v>2673</v>
      </c>
      <c r="Q1449" s="163" t="s">
        <v>2648</v>
      </c>
      <c r="R1449" s="506">
        <v>45765.90347222222</v>
      </c>
      <c r="S1449" s="509"/>
      <c r="T1449" s="509"/>
      <c r="U1449" s="163" t="s">
        <v>11340</v>
      </c>
      <c r="V1449" s="510"/>
      <c r="W1449" s="510"/>
      <c r="X1449" s="510"/>
      <c r="Y1449" s="510"/>
      <c r="Z1449" s="510"/>
      <c r="AA1449" s="510"/>
      <c r="AB1449" s="163" t="s">
        <v>11341</v>
      </c>
      <c r="AC1449" s="507">
        <v>9.047630966E9</v>
      </c>
      <c r="AD1449" s="510"/>
      <c r="AE1449" s="509"/>
      <c r="AF1449" s="509"/>
      <c r="AG1449" s="509"/>
      <c r="AH1449" s="509"/>
      <c r="AI1449" s="509"/>
      <c r="AJ1449" s="163" t="s">
        <v>2651</v>
      </c>
      <c r="AK1449" s="509"/>
      <c r="AL1449" s="509"/>
      <c r="AM1449" s="163" t="s">
        <v>11342</v>
      </c>
      <c r="AN1449" s="510"/>
      <c r="AO1449" s="509"/>
      <c r="AP1449" s="509"/>
      <c r="AQ1449" s="509"/>
      <c r="AR1449" s="509"/>
      <c r="AS1449" s="509"/>
      <c r="AT1449" s="163" t="s">
        <v>2653</v>
      </c>
      <c r="AU1449" s="507">
        <v>8622.0</v>
      </c>
      <c r="AV1449" s="507">
        <v>1.0</v>
      </c>
      <c r="AW1449" s="507">
        <v>2030.0</v>
      </c>
      <c r="AX1449" s="163" t="s">
        <v>2687</v>
      </c>
      <c r="AY1449" s="163" t="s">
        <v>2800</v>
      </c>
      <c r="AZ1449" s="163" t="s">
        <v>2655</v>
      </c>
    </row>
    <row r="1450">
      <c r="A1450" s="163" t="s">
        <v>11343</v>
      </c>
      <c r="B1450" s="163" t="s">
        <v>11344</v>
      </c>
      <c r="C1450" s="163" t="s">
        <v>2638</v>
      </c>
      <c r="D1450" s="163" t="s">
        <v>2639</v>
      </c>
      <c r="E1450" s="506">
        <v>45765.895833333336</v>
      </c>
      <c r="F1450" s="507">
        <v>2980.0</v>
      </c>
      <c r="G1450" s="163" t="s">
        <v>2640</v>
      </c>
      <c r="H1450" s="507">
        <v>2980.0</v>
      </c>
      <c r="I1450" s="163" t="s">
        <v>2640</v>
      </c>
      <c r="J1450" s="163" t="s">
        <v>2641</v>
      </c>
      <c r="K1450" s="163" t="s">
        <v>2642</v>
      </c>
      <c r="L1450" s="163" t="s">
        <v>11345</v>
      </c>
      <c r="M1450" s="163" t="s">
        <v>11346</v>
      </c>
      <c r="N1450" s="163" t="s">
        <v>2645</v>
      </c>
      <c r="O1450" s="163" t="s">
        <v>2646</v>
      </c>
      <c r="P1450" s="163" t="s">
        <v>2647</v>
      </c>
      <c r="Q1450" s="163" t="s">
        <v>2648</v>
      </c>
      <c r="R1450" s="506">
        <v>45765.895833333336</v>
      </c>
      <c r="S1450" s="509"/>
      <c r="T1450" s="509"/>
      <c r="U1450" s="163" t="s">
        <v>11347</v>
      </c>
      <c r="V1450" s="510"/>
      <c r="W1450" s="510"/>
      <c r="X1450" s="510"/>
      <c r="Y1450" s="510"/>
      <c r="Z1450" s="510"/>
      <c r="AA1450" s="510"/>
      <c r="AB1450" s="163" t="s">
        <v>11348</v>
      </c>
      <c r="AC1450" s="507">
        <v>8.043640158E9</v>
      </c>
      <c r="AD1450" s="510"/>
      <c r="AE1450" s="509"/>
      <c r="AF1450" s="509"/>
      <c r="AG1450" s="509"/>
      <c r="AH1450" s="509"/>
      <c r="AI1450" s="509"/>
      <c r="AJ1450" s="163" t="s">
        <v>2651</v>
      </c>
      <c r="AK1450" s="509"/>
      <c r="AL1450" s="509"/>
      <c r="AM1450" s="163" t="s">
        <v>11349</v>
      </c>
      <c r="AN1450" s="510"/>
      <c r="AO1450" s="509"/>
      <c r="AP1450" s="509"/>
      <c r="AQ1450" s="509"/>
      <c r="AR1450" s="509"/>
      <c r="AS1450" s="509"/>
      <c r="AT1450" s="163" t="s">
        <v>2653</v>
      </c>
      <c r="AU1450" s="507">
        <v>1044.0</v>
      </c>
      <c r="AV1450" s="507">
        <v>9.0</v>
      </c>
      <c r="AW1450" s="507">
        <v>2026.0</v>
      </c>
      <c r="AX1450" s="163" t="s">
        <v>2936</v>
      </c>
      <c r="AY1450" s="163" t="s">
        <v>11350</v>
      </c>
      <c r="AZ1450" s="163" t="s">
        <v>2655</v>
      </c>
    </row>
    <row r="1451">
      <c r="A1451" s="163" t="s">
        <v>11351</v>
      </c>
      <c r="B1451" s="163" t="s">
        <v>11352</v>
      </c>
      <c r="C1451" s="163" t="s">
        <v>2638</v>
      </c>
      <c r="D1451" s="163" t="s">
        <v>2639</v>
      </c>
      <c r="E1451" s="506">
        <v>45765.89375</v>
      </c>
      <c r="F1451" s="507">
        <v>2980.0</v>
      </c>
      <c r="G1451" s="163" t="s">
        <v>2640</v>
      </c>
      <c r="H1451" s="507">
        <v>2980.0</v>
      </c>
      <c r="I1451" s="163" t="s">
        <v>2640</v>
      </c>
      <c r="J1451" s="163" t="s">
        <v>2641</v>
      </c>
      <c r="K1451" s="163" t="s">
        <v>2642</v>
      </c>
      <c r="L1451" s="163" t="s">
        <v>11353</v>
      </c>
      <c r="M1451" s="163" t="s">
        <v>11354</v>
      </c>
      <c r="N1451" s="163" t="s">
        <v>2645</v>
      </c>
      <c r="O1451" s="163" t="s">
        <v>2646</v>
      </c>
      <c r="P1451" s="163" t="s">
        <v>2673</v>
      </c>
      <c r="Q1451" s="163" t="s">
        <v>2648</v>
      </c>
      <c r="R1451" s="506">
        <v>45765.89236111111</v>
      </c>
      <c r="S1451" s="509"/>
      <c r="T1451" s="509"/>
      <c r="U1451" s="163" t="s">
        <v>11355</v>
      </c>
      <c r="V1451" s="510"/>
      <c r="W1451" s="510"/>
      <c r="X1451" s="510"/>
      <c r="Y1451" s="510"/>
      <c r="Z1451" s="510"/>
      <c r="AA1451" s="510"/>
      <c r="AB1451" s="163" t="s">
        <v>11356</v>
      </c>
      <c r="AC1451" s="507">
        <v>9.03076742E9</v>
      </c>
      <c r="AD1451" s="510"/>
      <c r="AE1451" s="509"/>
      <c r="AF1451" s="509"/>
      <c r="AG1451" s="509"/>
      <c r="AH1451" s="509"/>
      <c r="AI1451" s="509"/>
      <c r="AJ1451" s="163" t="s">
        <v>2651</v>
      </c>
      <c r="AK1451" s="509"/>
      <c r="AL1451" s="509"/>
      <c r="AM1451" s="163" t="s">
        <v>11357</v>
      </c>
      <c r="AN1451" s="510"/>
      <c r="AO1451" s="509"/>
      <c r="AP1451" s="509"/>
      <c r="AQ1451" s="509"/>
      <c r="AR1451" s="509"/>
      <c r="AS1451" s="509"/>
      <c r="AT1451" s="163" t="s">
        <v>2653</v>
      </c>
      <c r="AU1451" s="507">
        <v>3688.0</v>
      </c>
      <c r="AV1451" s="507">
        <v>3.0</v>
      </c>
      <c r="AW1451" s="507">
        <v>2030.0</v>
      </c>
      <c r="AX1451" s="163" t="s">
        <v>2687</v>
      </c>
      <c r="AY1451" s="163" t="s">
        <v>2678</v>
      </c>
      <c r="AZ1451" s="163" t="s">
        <v>2655</v>
      </c>
    </row>
    <row r="1452">
      <c r="A1452" s="163" t="s">
        <v>11358</v>
      </c>
      <c r="B1452" s="163" t="s">
        <v>11359</v>
      </c>
      <c r="C1452" s="163" t="s">
        <v>2638</v>
      </c>
      <c r="D1452" s="163" t="s">
        <v>2639</v>
      </c>
      <c r="E1452" s="506">
        <v>45765.89236111111</v>
      </c>
      <c r="F1452" s="507">
        <v>2980.0</v>
      </c>
      <c r="G1452" s="163" t="s">
        <v>2640</v>
      </c>
      <c r="H1452" s="507">
        <v>2980.0</v>
      </c>
      <c r="I1452" s="163" t="s">
        <v>2640</v>
      </c>
      <c r="J1452" s="163" t="s">
        <v>2641</v>
      </c>
      <c r="K1452" s="163" t="s">
        <v>2642</v>
      </c>
      <c r="L1452" s="163" t="s">
        <v>11360</v>
      </c>
      <c r="M1452" s="163" t="s">
        <v>11361</v>
      </c>
      <c r="N1452" s="163" t="s">
        <v>2645</v>
      </c>
      <c r="O1452" s="163" t="s">
        <v>2646</v>
      </c>
      <c r="P1452" s="163" t="s">
        <v>2673</v>
      </c>
      <c r="Q1452" s="163" t="s">
        <v>2648</v>
      </c>
      <c r="R1452" s="506">
        <v>45765.89166666667</v>
      </c>
      <c r="S1452" s="509"/>
      <c r="T1452" s="509"/>
      <c r="U1452" s="163" t="s">
        <v>11362</v>
      </c>
      <c r="V1452" s="510"/>
      <c r="W1452" s="510"/>
      <c r="X1452" s="510"/>
      <c r="Y1452" s="510"/>
      <c r="Z1452" s="510"/>
      <c r="AA1452" s="510"/>
      <c r="AB1452" s="163" t="s">
        <v>11363</v>
      </c>
      <c r="AC1452" s="507">
        <v>8.040180299E9</v>
      </c>
      <c r="AD1452" s="510"/>
      <c r="AE1452" s="510"/>
      <c r="AF1452" s="509"/>
      <c r="AG1452" s="509"/>
      <c r="AH1452" s="509"/>
      <c r="AI1452" s="509"/>
      <c r="AJ1452" s="163" t="s">
        <v>2651</v>
      </c>
      <c r="AK1452" s="509"/>
      <c r="AL1452" s="509"/>
      <c r="AM1452" s="163" t="s">
        <v>11364</v>
      </c>
      <c r="AN1452" s="510"/>
      <c r="AO1452" s="509"/>
      <c r="AP1452" s="509"/>
      <c r="AQ1452" s="509"/>
      <c r="AR1452" s="509"/>
      <c r="AS1452" s="509"/>
      <c r="AT1452" s="163" t="s">
        <v>2653</v>
      </c>
      <c r="AU1452" s="507">
        <v>8000.0</v>
      </c>
      <c r="AV1452" s="507">
        <v>7.0</v>
      </c>
      <c r="AW1452" s="507">
        <v>2028.0</v>
      </c>
      <c r="AX1452" s="163" t="s">
        <v>2677</v>
      </c>
      <c r="AY1452" s="163" t="s">
        <v>2779</v>
      </c>
      <c r="AZ1452" s="163" t="s">
        <v>2655</v>
      </c>
    </row>
    <row r="1453">
      <c r="A1453" s="163" t="s">
        <v>11365</v>
      </c>
      <c r="B1453" s="163" t="s">
        <v>11366</v>
      </c>
      <c r="C1453" s="163" t="s">
        <v>2638</v>
      </c>
      <c r="D1453" s="163" t="s">
        <v>2639</v>
      </c>
      <c r="E1453" s="506">
        <v>45765.888194444444</v>
      </c>
      <c r="F1453" s="507">
        <v>2980.0</v>
      </c>
      <c r="G1453" s="163" t="s">
        <v>2640</v>
      </c>
      <c r="H1453" s="507">
        <v>2980.0</v>
      </c>
      <c r="I1453" s="163" t="s">
        <v>2640</v>
      </c>
      <c r="J1453" s="163" t="s">
        <v>2641</v>
      </c>
      <c r="K1453" s="163" t="s">
        <v>2642</v>
      </c>
      <c r="L1453" s="163" t="s">
        <v>11367</v>
      </c>
      <c r="M1453" s="163" t="s">
        <v>11368</v>
      </c>
      <c r="N1453" s="163" t="s">
        <v>2645</v>
      </c>
      <c r="O1453" s="163" t="s">
        <v>2646</v>
      </c>
      <c r="P1453" s="163" t="s">
        <v>2647</v>
      </c>
      <c r="Q1453" s="163" t="s">
        <v>2852</v>
      </c>
      <c r="R1453" s="506">
        <v>45763.73611111111</v>
      </c>
      <c r="S1453" s="509"/>
      <c r="T1453" s="509"/>
      <c r="U1453" s="163" t="s">
        <v>11369</v>
      </c>
      <c r="V1453" s="506">
        <v>45765.888194444444</v>
      </c>
      <c r="W1453" s="163" t="s">
        <v>2795</v>
      </c>
      <c r="X1453" s="163" t="s">
        <v>2796</v>
      </c>
      <c r="Y1453" s="507">
        <v>2980.0</v>
      </c>
      <c r="Z1453" s="163" t="s">
        <v>2640</v>
      </c>
      <c r="AA1453" s="163" t="s">
        <v>2641</v>
      </c>
      <c r="AB1453" s="163" t="s">
        <v>11370</v>
      </c>
      <c r="AC1453" s="507">
        <v>9.060685258E9</v>
      </c>
      <c r="AD1453" s="510"/>
      <c r="AE1453" s="509"/>
      <c r="AF1453" s="509"/>
      <c r="AG1453" s="509"/>
      <c r="AH1453" s="509"/>
      <c r="AI1453" s="509"/>
      <c r="AJ1453" s="163" t="s">
        <v>2651</v>
      </c>
      <c r="AK1453" s="509"/>
      <c r="AL1453" s="509"/>
      <c r="AM1453" s="163" t="s">
        <v>11371</v>
      </c>
      <c r="AN1453" s="510"/>
      <c r="AO1453" s="509"/>
      <c r="AP1453" s="509"/>
      <c r="AQ1453" s="509"/>
      <c r="AR1453" s="509"/>
      <c r="AS1453" s="509"/>
      <c r="AT1453" s="163" t="s">
        <v>2653</v>
      </c>
      <c r="AU1453" s="507">
        <v>8123.0</v>
      </c>
      <c r="AV1453" s="507">
        <v>4.0</v>
      </c>
      <c r="AW1453" s="507">
        <v>2029.0</v>
      </c>
      <c r="AX1453" s="510"/>
      <c r="AY1453" s="510"/>
      <c r="AZ1453" s="163" t="s">
        <v>2655</v>
      </c>
    </row>
    <row r="1454">
      <c r="A1454" s="163" t="s">
        <v>11372</v>
      </c>
      <c r="B1454" s="163" t="s">
        <v>11373</v>
      </c>
      <c r="C1454" s="163" t="s">
        <v>2638</v>
      </c>
      <c r="D1454" s="163" t="s">
        <v>2639</v>
      </c>
      <c r="E1454" s="506">
        <v>45765.8875</v>
      </c>
      <c r="F1454" s="507">
        <v>550000.0</v>
      </c>
      <c r="G1454" s="163" t="s">
        <v>2640</v>
      </c>
      <c r="H1454" s="507">
        <v>550000.0</v>
      </c>
      <c r="I1454" s="163" t="s">
        <v>2640</v>
      </c>
      <c r="J1454" s="163" t="s">
        <v>2641</v>
      </c>
      <c r="K1454" s="163" t="s">
        <v>2642</v>
      </c>
      <c r="L1454" s="163" t="s">
        <v>11374</v>
      </c>
      <c r="M1454" s="163" t="s">
        <v>11374</v>
      </c>
      <c r="N1454" s="163" t="s">
        <v>2645</v>
      </c>
      <c r="O1454" s="163" t="s">
        <v>2646</v>
      </c>
      <c r="P1454" s="163" t="s">
        <v>2673</v>
      </c>
      <c r="Q1454" s="163" t="s">
        <v>2648</v>
      </c>
      <c r="R1454" s="506">
        <v>45765.88680555556</v>
      </c>
      <c r="S1454" s="509"/>
      <c r="T1454" s="509"/>
      <c r="U1454" s="163" t="s">
        <v>11375</v>
      </c>
      <c r="V1454" s="513"/>
      <c r="W1454" s="510"/>
      <c r="X1454" s="510"/>
      <c r="Y1454" s="510"/>
      <c r="Z1454" s="510"/>
      <c r="AA1454" s="510"/>
      <c r="AB1454" s="163" t="s">
        <v>11376</v>
      </c>
      <c r="AC1454" s="507">
        <v>8.048471147E9</v>
      </c>
      <c r="AD1454" s="163" t="s">
        <v>11377</v>
      </c>
      <c r="AE1454" s="507">
        <v>550000.0</v>
      </c>
      <c r="AF1454" s="163" t="s">
        <v>2640</v>
      </c>
      <c r="AG1454" s="163" t="s">
        <v>2798</v>
      </c>
      <c r="AH1454" s="509"/>
      <c r="AI1454" s="509"/>
      <c r="AJ1454" s="163" t="s">
        <v>2651</v>
      </c>
      <c r="AK1454" s="514">
        <v>45795.0</v>
      </c>
      <c r="AL1454" s="506">
        <v>45765.88680555556</v>
      </c>
      <c r="AM1454" s="163" t="s">
        <v>11378</v>
      </c>
      <c r="AN1454" s="510"/>
      <c r="AO1454" s="509"/>
      <c r="AP1454" s="509"/>
      <c r="AQ1454" s="509"/>
      <c r="AR1454" s="509"/>
      <c r="AS1454" s="509"/>
      <c r="AT1454" s="163" t="s">
        <v>2700</v>
      </c>
      <c r="AU1454" s="507">
        <v>292.0</v>
      </c>
      <c r="AV1454" s="507">
        <v>10.0</v>
      </c>
      <c r="AW1454" s="507">
        <v>2029.0</v>
      </c>
      <c r="AX1454" s="163" t="s">
        <v>2936</v>
      </c>
      <c r="AY1454" s="163" t="s">
        <v>4741</v>
      </c>
      <c r="AZ1454" s="163" t="s">
        <v>2655</v>
      </c>
    </row>
    <row r="1455">
      <c r="A1455" s="163" t="s">
        <v>11379</v>
      </c>
      <c r="B1455" s="163" t="s">
        <v>11380</v>
      </c>
      <c r="C1455" s="163" t="s">
        <v>2638</v>
      </c>
      <c r="D1455" s="163" t="s">
        <v>2639</v>
      </c>
      <c r="E1455" s="506">
        <v>45765.881944444445</v>
      </c>
      <c r="F1455" s="507">
        <v>9800.0</v>
      </c>
      <c r="G1455" s="163" t="s">
        <v>2640</v>
      </c>
      <c r="H1455" s="507">
        <v>9800.0</v>
      </c>
      <c r="I1455" s="163" t="s">
        <v>2640</v>
      </c>
      <c r="J1455" s="163" t="s">
        <v>2641</v>
      </c>
      <c r="K1455" s="163" t="s">
        <v>2642</v>
      </c>
      <c r="L1455" s="163" t="s">
        <v>11381</v>
      </c>
      <c r="M1455" s="163" t="s">
        <v>11382</v>
      </c>
      <c r="N1455" s="163" t="s">
        <v>2645</v>
      </c>
      <c r="O1455" s="163" t="s">
        <v>2646</v>
      </c>
      <c r="P1455" s="163" t="s">
        <v>2673</v>
      </c>
      <c r="Q1455" s="163" t="s">
        <v>2648</v>
      </c>
      <c r="R1455" s="506">
        <v>45765.88055555556</v>
      </c>
      <c r="S1455" s="509"/>
      <c r="T1455" s="509"/>
      <c r="U1455" s="163" t="s">
        <v>11383</v>
      </c>
      <c r="V1455" s="510"/>
      <c r="W1455" s="510"/>
      <c r="X1455" s="510"/>
      <c r="Y1455" s="510"/>
      <c r="Z1455" s="510"/>
      <c r="AA1455" s="510"/>
      <c r="AB1455" s="163" t="s">
        <v>11384</v>
      </c>
      <c r="AC1455" s="507">
        <v>9.087310284E9</v>
      </c>
      <c r="AD1455" s="510"/>
      <c r="AE1455" s="509"/>
      <c r="AF1455" s="509"/>
      <c r="AG1455" s="509"/>
      <c r="AH1455" s="509"/>
      <c r="AI1455" s="509"/>
      <c r="AJ1455" s="163" t="s">
        <v>2651</v>
      </c>
      <c r="AK1455" s="509"/>
      <c r="AL1455" s="509"/>
      <c r="AM1455" s="163" t="s">
        <v>11385</v>
      </c>
      <c r="AN1455" s="510"/>
      <c r="AO1455" s="509"/>
      <c r="AP1455" s="509"/>
      <c r="AQ1455" s="509"/>
      <c r="AR1455" s="509"/>
      <c r="AS1455" s="509"/>
      <c r="AT1455" s="163" t="s">
        <v>2653</v>
      </c>
      <c r="AU1455" s="507">
        <v>101.0</v>
      </c>
      <c r="AV1455" s="507">
        <v>9.0</v>
      </c>
      <c r="AW1455" s="507">
        <v>2027.0</v>
      </c>
      <c r="AX1455" s="163" t="s">
        <v>2677</v>
      </c>
      <c r="AY1455" s="163" t="s">
        <v>3308</v>
      </c>
      <c r="AZ1455" s="163" t="s">
        <v>2655</v>
      </c>
    </row>
    <row r="1456">
      <c r="A1456" s="163" t="s">
        <v>11386</v>
      </c>
      <c r="B1456" s="163" t="s">
        <v>11380</v>
      </c>
      <c r="C1456" s="163" t="s">
        <v>2638</v>
      </c>
      <c r="D1456" s="163" t="s">
        <v>2639</v>
      </c>
      <c r="E1456" s="506">
        <v>45765.88125</v>
      </c>
      <c r="F1456" s="507">
        <v>2980.0</v>
      </c>
      <c r="G1456" s="163" t="s">
        <v>2640</v>
      </c>
      <c r="H1456" s="507">
        <v>2980.0</v>
      </c>
      <c r="I1456" s="163" t="s">
        <v>2640</v>
      </c>
      <c r="J1456" s="163" t="s">
        <v>2641</v>
      </c>
      <c r="K1456" s="163" t="s">
        <v>2642</v>
      </c>
      <c r="L1456" s="163" t="s">
        <v>11381</v>
      </c>
      <c r="M1456" s="163" t="s">
        <v>11387</v>
      </c>
      <c r="N1456" s="163" t="s">
        <v>2645</v>
      </c>
      <c r="O1456" s="163" t="s">
        <v>2646</v>
      </c>
      <c r="P1456" s="163" t="s">
        <v>2673</v>
      </c>
      <c r="Q1456" s="163" t="s">
        <v>2648</v>
      </c>
      <c r="R1456" s="506">
        <v>45765.88055555556</v>
      </c>
      <c r="S1456" s="509"/>
      <c r="T1456" s="509"/>
      <c r="U1456" s="163" t="s">
        <v>11388</v>
      </c>
      <c r="V1456" s="513"/>
      <c r="W1456" s="510"/>
      <c r="X1456" s="510"/>
      <c r="Y1456" s="510"/>
      <c r="Z1456" s="510"/>
      <c r="AA1456" s="510"/>
      <c r="AB1456" s="163" t="s">
        <v>11384</v>
      </c>
      <c r="AC1456" s="507">
        <v>9.087310284E9</v>
      </c>
      <c r="AD1456" s="510"/>
      <c r="AE1456" s="509"/>
      <c r="AF1456" s="509"/>
      <c r="AG1456" s="509"/>
      <c r="AH1456" s="509"/>
      <c r="AI1456" s="509"/>
      <c r="AJ1456" s="163" t="s">
        <v>2651</v>
      </c>
      <c r="AK1456" s="509"/>
      <c r="AL1456" s="509"/>
      <c r="AM1456" s="163" t="s">
        <v>11385</v>
      </c>
      <c r="AN1456" s="510"/>
      <c r="AO1456" s="510"/>
      <c r="AP1456" s="509"/>
      <c r="AQ1456" s="509"/>
      <c r="AR1456" s="509"/>
      <c r="AS1456" s="509"/>
      <c r="AT1456" s="163" t="s">
        <v>2653</v>
      </c>
      <c r="AU1456" s="507">
        <v>101.0</v>
      </c>
      <c r="AV1456" s="507">
        <v>9.0</v>
      </c>
      <c r="AW1456" s="507">
        <v>2027.0</v>
      </c>
      <c r="AX1456" s="163" t="s">
        <v>2677</v>
      </c>
      <c r="AY1456" s="163" t="s">
        <v>3308</v>
      </c>
      <c r="AZ1456" s="163" t="s">
        <v>2655</v>
      </c>
    </row>
    <row r="1457">
      <c r="A1457" s="163" t="s">
        <v>11389</v>
      </c>
      <c r="B1457" s="163" t="s">
        <v>11390</v>
      </c>
      <c r="C1457" s="163" t="s">
        <v>2638</v>
      </c>
      <c r="D1457" s="163" t="s">
        <v>2639</v>
      </c>
      <c r="E1457" s="506">
        <v>45765.87430555555</v>
      </c>
      <c r="F1457" s="507">
        <v>2980.0</v>
      </c>
      <c r="G1457" s="163" t="s">
        <v>2640</v>
      </c>
      <c r="H1457" s="507">
        <v>2980.0</v>
      </c>
      <c r="I1457" s="163" t="s">
        <v>2640</v>
      </c>
      <c r="J1457" s="163" t="s">
        <v>2641</v>
      </c>
      <c r="K1457" s="163" t="s">
        <v>2642</v>
      </c>
      <c r="L1457" s="163" t="s">
        <v>11391</v>
      </c>
      <c r="M1457" s="163" t="s">
        <v>11392</v>
      </c>
      <c r="N1457" s="163" t="s">
        <v>2645</v>
      </c>
      <c r="O1457" s="163" t="s">
        <v>2646</v>
      </c>
      <c r="P1457" s="163" t="s">
        <v>2673</v>
      </c>
      <c r="Q1457" s="163" t="s">
        <v>2852</v>
      </c>
      <c r="R1457" s="506">
        <v>45764.5125</v>
      </c>
      <c r="S1457" s="509"/>
      <c r="T1457" s="509"/>
      <c r="U1457" s="163" t="s">
        <v>11393</v>
      </c>
      <c r="V1457" s="506">
        <v>45765.873611111114</v>
      </c>
      <c r="W1457" s="163" t="s">
        <v>2795</v>
      </c>
      <c r="X1457" s="163" t="s">
        <v>2796</v>
      </c>
      <c r="Y1457" s="507">
        <v>2980.0</v>
      </c>
      <c r="Z1457" s="163" t="s">
        <v>2640</v>
      </c>
      <c r="AA1457" s="163" t="s">
        <v>2641</v>
      </c>
      <c r="AB1457" s="163" t="s">
        <v>11394</v>
      </c>
      <c r="AC1457" s="507">
        <v>8.09521165E9</v>
      </c>
      <c r="AD1457" s="510"/>
      <c r="AE1457" s="509"/>
      <c r="AF1457" s="509"/>
      <c r="AG1457" s="509"/>
      <c r="AH1457" s="509"/>
      <c r="AI1457" s="509"/>
      <c r="AJ1457" s="163" t="s">
        <v>2651</v>
      </c>
      <c r="AK1457" s="512"/>
      <c r="AL1457" s="513"/>
      <c r="AM1457" s="163" t="s">
        <v>11395</v>
      </c>
      <c r="AN1457" s="510"/>
      <c r="AO1457" s="509"/>
      <c r="AP1457" s="509"/>
      <c r="AQ1457" s="509"/>
      <c r="AR1457" s="509"/>
      <c r="AS1457" s="509"/>
      <c r="AT1457" s="163" t="s">
        <v>2653</v>
      </c>
      <c r="AU1457" s="507">
        <v>9660.0</v>
      </c>
      <c r="AV1457" s="507">
        <v>11.0</v>
      </c>
      <c r="AW1457" s="507">
        <v>2027.0</v>
      </c>
      <c r="AX1457" s="163" t="s">
        <v>2687</v>
      </c>
      <c r="AY1457" s="163" t="s">
        <v>2800</v>
      </c>
      <c r="AZ1457" s="163" t="s">
        <v>2655</v>
      </c>
    </row>
    <row r="1458">
      <c r="A1458" s="163" t="s">
        <v>11396</v>
      </c>
      <c r="B1458" s="163" t="s">
        <v>11397</v>
      </c>
      <c r="C1458" s="163" t="s">
        <v>2638</v>
      </c>
      <c r="D1458" s="163" t="s">
        <v>2639</v>
      </c>
      <c r="E1458" s="506">
        <v>45765.873611111114</v>
      </c>
      <c r="F1458" s="507">
        <v>2980.0</v>
      </c>
      <c r="G1458" s="163" t="s">
        <v>2640</v>
      </c>
      <c r="H1458" s="507">
        <v>2980.0</v>
      </c>
      <c r="I1458" s="163" t="s">
        <v>2640</v>
      </c>
      <c r="J1458" s="163" t="s">
        <v>2641</v>
      </c>
      <c r="K1458" s="163" t="s">
        <v>2642</v>
      </c>
      <c r="L1458" s="163" t="s">
        <v>11398</v>
      </c>
      <c r="M1458" s="163" t="s">
        <v>11399</v>
      </c>
      <c r="N1458" s="163" t="s">
        <v>2645</v>
      </c>
      <c r="O1458" s="163" t="s">
        <v>2646</v>
      </c>
      <c r="P1458" s="163" t="s">
        <v>2647</v>
      </c>
      <c r="Q1458" s="163" t="s">
        <v>2648</v>
      </c>
      <c r="R1458" s="506">
        <v>45765.873611111114</v>
      </c>
      <c r="S1458" s="509"/>
      <c r="T1458" s="509"/>
      <c r="U1458" s="163" t="s">
        <v>11400</v>
      </c>
      <c r="V1458" s="510"/>
      <c r="W1458" s="510"/>
      <c r="X1458" s="510"/>
      <c r="Y1458" s="510"/>
      <c r="Z1458" s="510"/>
      <c r="AA1458" s="510"/>
      <c r="AB1458" s="163" t="s">
        <v>11401</v>
      </c>
      <c r="AC1458" s="507">
        <v>9.057619759E9</v>
      </c>
      <c r="AD1458" s="510"/>
      <c r="AE1458" s="509"/>
      <c r="AF1458" s="509"/>
      <c r="AG1458" s="509"/>
      <c r="AH1458" s="509"/>
      <c r="AI1458" s="509"/>
      <c r="AJ1458" s="163" t="s">
        <v>2651</v>
      </c>
      <c r="AK1458" s="509"/>
      <c r="AL1458" s="509"/>
      <c r="AM1458" s="163" t="s">
        <v>11402</v>
      </c>
      <c r="AN1458" s="510"/>
      <c r="AO1458" s="509"/>
      <c r="AP1458" s="509"/>
      <c r="AQ1458" s="509"/>
      <c r="AR1458" s="509"/>
      <c r="AS1458" s="509"/>
      <c r="AT1458" s="163" t="s">
        <v>2653</v>
      </c>
      <c r="AU1458" s="507">
        <v>1090.0</v>
      </c>
      <c r="AV1458" s="507">
        <v>3.0</v>
      </c>
      <c r="AW1458" s="507">
        <v>2029.0</v>
      </c>
      <c r="AX1458" s="163" t="s">
        <v>2730</v>
      </c>
      <c r="AY1458" s="510"/>
      <c r="AZ1458" s="163" t="s">
        <v>2655</v>
      </c>
    </row>
    <row r="1459">
      <c r="A1459" s="163" t="s">
        <v>11403</v>
      </c>
      <c r="B1459" s="163" t="s">
        <v>11390</v>
      </c>
      <c r="C1459" s="163" t="s">
        <v>2638</v>
      </c>
      <c r="D1459" s="163" t="s">
        <v>2639</v>
      </c>
      <c r="E1459" s="506">
        <v>45765.87222222222</v>
      </c>
      <c r="F1459" s="507">
        <v>9800.0</v>
      </c>
      <c r="G1459" s="163" t="s">
        <v>2640</v>
      </c>
      <c r="H1459" s="507">
        <v>9800.0</v>
      </c>
      <c r="I1459" s="163" t="s">
        <v>2640</v>
      </c>
      <c r="J1459" s="163" t="s">
        <v>2641</v>
      </c>
      <c r="K1459" s="163" t="s">
        <v>2642</v>
      </c>
      <c r="L1459" s="163" t="s">
        <v>11391</v>
      </c>
      <c r="M1459" s="163" t="s">
        <v>11404</v>
      </c>
      <c r="N1459" s="163" t="s">
        <v>2645</v>
      </c>
      <c r="O1459" s="163" t="s">
        <v>2646</v>
      </c>
      <c r="P1459" s="163" t="s">
        <v>2673</v>
      </c>
      <c r="Q1459" s="163" t="s">
        <v>2852</v>
      </c>
      <c r="R1459" s="506">
        <v>45764.51736111111</v>
      </c>
      <c r="S1459" s="509"/>
      <c r="T1459" s="509"/>
      <c r="U1459" s="163" t="s">
        <v>11405</v>
      </c>
      <c r="V1459" s="506">
        <v>45765.87152777778</v>
      </c>
      <c r="W1459" s="163" t="s">
        <v>2795</v>
      </c>
      <c r="X1459" s="163" t="s">
        <v>2796</v>
      </c>
      <c r="Y1459" s="507">
        <v>9800.0</v>
      </c>
      <c r="Z1459" s="163" t="s">
        <v>2640</v>
      </c>
      <c r="AA1459" s="163" t="s">
        <v>2641</v>
      </c>
      <c r="AB1459" s="163" t="s">
        <v>11394</v>
      </c>
      <c r="AC1459" s="507">
        <v>8.09521165E9</v>
      </c>
      <c r="AD1459" s="509"/>
      <c r="AE1459" s="509"/>
      <c r="AF1459" s="509"/>
      <c r="AG1459" s="509"/>
      <c r="AH1459" s="509"/>
      <c r="AI1459" s="509"/>
      <c r="AJ1459" s="163" t="s">
        <v>2651</v>
      </c>
      <c r="AK1459" s="509"/>
      <c r="AL1459" s="509"/>
      <c r="AM1459" s="163" t="s">
        <v>11395</v>
      </c>
      <c r="AN1459" s="510"/>
      <c r="AO1459" s="509"/>
      <c r="AP1459" s="509"/>
      <c r="AQ1459" s="509"/>
      <c r="AR1459" s="509"/>
      <c r="AS1459" s="509"/>
      <c r="AT1459" s="163" t="s">
        <v>2653</v>
      </c>
      <c r="AU1459" s="507">
        <v>9660.0</v>
      </c>
      <c r="AV1459" s="507">
        <v>11.0</v>
      </c>
      <c r="AW1459" s="507">
        <v>2027.0</v>
      </c>
      <c r="AX1459" s="163" t="s">
        <v>2687</v>
      </c>
      <c r="AY1459" s="163" t="s">
        <v>2800</v>
      </c>
      <c r="AZ1459" s="163" t="s">
        <v>2655</v>
      </c>
    </row>
    <row r="1460">
      <c r="A1460" s="163" t="s">
        <v>11406</v>
      </c>
      <c r="B1460" s="163" t="s">
        <v>11407</v>
      </c>
      <c r="C1460" s="163" t="s">
        <v>2638</v>
      </c>
      <c r="D1460" s="163" t="s">
        <v>2639</v>
      </c>
      <c r="E1460" s="506">
        <v>45765.86944444444</v>
      </c>
      <c r="F1460" s="507">
        <v>2980.0</v>
      </c>
      <c r="G1460" s="163" t="s">
        <v>2640</v>
      </c>
      <c r="H1460" s="507">
        <v>2980.0</v>
      </c>
      <c r="I1460" s="163" t="s">
        <v>2640</v>
      </c>
      <c r="J1460" s="163" t="s">
        <v>2641</v>
      </c>
      <c r="K1460" s="163" t="s">
        <v>2642</v>
      </c>
      <c r="L1460" s="163" t="s">
        <v>11408</v>
      </c>
      <c r="M1460" s="163" t="s">
        <v>11409</v>
      </c>
      <c r="N1460" s="163" t="s">
        <v>2645</v>
      </c>
      <c r="O1460" s="163" t="s">
        <v>2646</v>
      </c>
      <c r="P1460" s="163" t="s">
        <v>2673</v>
      </c>
      <c r="Q1460" s="163" t="s">
        <v>2648</v>
      </c>
      <c r="R1460" s="506">
        <v>45765.868055555555</v>
      </c>
      <c r="S1460" s="509"/>
      <c r="T1460" s="509"/>
      <c r="U1460" s="163" t="s">
        <v>11410</v>
      </c>
      <c r="V1460" s="510"/>
      <c r="W1460" s="510"/>
      <c r="X1460" s="510"/>
      <c r="Y1460" s="510"/>
      <c r="Z1460" s="510"/>
      <c r="AA1460" s="510"/>
      <c r="AB1460" s="163" t="s">
        <v>11411</v>
      </c>
      <c r="AC1460" s="507">
        <v>9.06427847E9</v>
      </c>
      <c r="AD1460" s="510"/>
      <c r="AE1460" s="509"/>
      <c r="AF1460" s="509"/>
      <c r="AG1460" s="509"/>
      <c r="AH1460" s="509"/>
      <c r="AI1460" s="509"/>
      <c r="AJ1460" s="163" t="s">
        <v>2651</v>
      </c>
      <c r="AK1460" s="509"/>
      <c r="AL1460" s="509"/>
      <c r="AM1460" s="163" t="s">
        <v>11412</v>
      </c>
      <c r="AN1460" s="510"/>
      <c r="AO1460" s="509"/>
      <c r="AP1460" s="509"/>
      <c r="AQ1460" s="509"/>
      <c r="AR1460" s="509"/>
      <c r="AS1460" s="509"/>
      <c r="AT1460" s="163" t="s">
        <v>2653</v>
      </c>
      <c r="AU1460" s="507">
        <v>1447.0</v>
      </c>
      <c r="AV1460" s="507">
        <v>9.0</v>
      </c>
      <c r="AW1460" s="507">
        <v>2027.0</v>
      </c>
      <c r="AX1460" s="163" t="s">
        <v>2687</v>
      </c>
      <c r="AY1460" s="163" t="s">
        <v>2893</v>
      </c>
      <c r="AZ1460" s="163" t="s">
        <v>2655</v>
      </c>
    </row>
    <row r="1461">
      <c r="A1461" s="163" t="s">
        <v>11413</v>
      </c>
      <c r="B1461" s="163" t="s">
        <v>11414</v>
      </c>
      <c r="C1461" s="163" t="s">
        <v>2638</v>
      </c>
      <c r="D1461" s="163" t="s">
        <v>2639</v>
      </c>
      <c r="E1461" s="506">
        <v>45765.85763888889</v>
      </c>
      <c r="F1461" s="507">
        <v>2980.0</v>
      </c>
      <c r="G1461" s="163" t="s">
        <v>2640</v>
      </c>
      <c r="H1461" s="507">
        <v>2980.0</v>
      </c>
      <c r="I1461" s="163" t="s">
        <v>2640</v>
      </c>
      <c r="J1461" s="163" t="s">
        <v>2641</v>
      </c>
      <c r="K1461" s="163" t="s">
        <v>2642</v>
      </c>
      <c r="L1461" s="163" t="s">
        <v>9029</v>
      </c>
      <c r="M1461" s="163" t="s">
        <v>11415</v>
      </c>
      <c r="N1461" s="163" t="s">
        <v>2645</v>
      </c>
      <c r="O1461" s="163" t="s">
        <v>2646</v>
      </c>
      <c r="P1461" s="163" t="s">
        <v>2673</v>
      </c>
      <c r="Q1461" s="163" t="s">
        <v>2648</v>
      </c>
      <c r="R1461" s="506">
        <v>45765.856944444444</v>
      </c>
      <c r="S1461" s="509"/>
      <c r="T1461" s="509"/>
      <c r="U1461" s="163" t="s">
        <v>11416</v>
      </c>
      <c r="V1461" s="510"/>
      <c r="W1461" s="510"/>
      <c r="X1461" s="510"/>
      <c r="Y1461" s="510"/>
      <c r="Z1461" s="510"/>
      <c r="AA1461" s="510"/>
      <c r="AB1461" s="163" t="s">
        <v>9032</v>
      </c>
      <c r="AC1461" s="507">
        <v>8.054058296E9</v>
      </c>
      <c r="AD1461" s="510"/>
      <c r="AE1461" s="510"/>
      <c r="AF1461" s="510"/>
      <c r="AG1461" s="510"/>
      <c r="AH1461" s="510"/>
      <c r="AI1461" s="509"/>
      <c r="AJ1461" s="163" t="s">
        <v>2651</v>
      </c>
      <c r="AK1461" s="512"/>
      <c r="AL1461" s="513"/>
      <c r="AM1461" s="163" t="s">
        <v>9033</v>
      </c>
      <c r="AN1461" s="510"/>
      <c r="AO1461" s="509"/>
      <c r="AP1461" s="509"/>
      <c r="AQ1461" s="509"/>
      <c r="AR1461" s="509"/>
      <c r="AS1461" s="509"/>
      <c r="AT1461" s="163" t="s">
        <v>2653</v>
      </c>
      <c r="AU1461" s="507">
        <v>8911.0</v>
      </c>
      <c r="AV1461" s="507">
        <v>2.0</v>
      </c>
      <c r="AW1461" s="507">
        <v>2027.0</v>
      </c>
      <c r="AX1461" s="163" t="s">
        <v>2677</v>
      </c>
      <c r="AY1461" s="163" t="s">
        <v>2717</v>
      </c>
      <c r="AZ1461" s="163" t="s">
        <v>2655</v>
      </c>
    </row>
    <row r="1462">
      <c r="A1462" s="163" t="s">
        <v>11417</v>
      </c>
      <c r="B1462" s="163" t="s">
        <v>11418</v>
      </c>
      <c r="C1462" s="163" t="s">
        <v>2638</v>
      </c>
      <c r="D1462" s="163" t="s">
        <v>2639</v>
      </c>
      <c r="E1462" s="506">
        <v>45765.85138888889</v>
      </c>
      <c r="F1462" s="507">
        <v>2980.0</v>
      </c>
      <c r="G1462" s="163" t="s">
        <v>2640</v>
      </c>
      <c r="H1462" s="507">
        <v>2980.0</v>
      </c>
      <c r="I1462" s="163" t="s">
        <v>2640</v>
      </c>
      <c r="J1462" s="163" t="s">
        <v>2641</v>
      </c>
      <c r="K1462" s="163" t="s">
        <v>2642</v>
      </c>
      <c r="L1462" s="163" t="s">
        <v>11419</v>
      </c>
      <c r="M1462" s="163" t="s">
        <v>11420</v>
      </c>
      <c r="N1462" s="163" t="s">
        <v>2645</v>
      </c>
      <c r="O1462" s="163" t="s">
        <v>2646</v>
      </c>
      <c r="P1462" s="163" t="s">
        <v>2673</v>
      </c>
      <c r="Q1462" s="163" t="s">
        <v>2648</v>
      </c>
      <c r="R1462" s="506">
        <v>45765.85</v>
      </c>
      <c r="S1462" s="509"/>
      <c r="T1462" s="509"/>
      <c r="U1462" s="163" t="s">
        <v>11421</v>
      </c>
      <c r="V1462" s="510"/>
      <c r="W1462" s="510"/>
      <c r="X1462" s="510"/>
      <c r="Y1462" s="510"/>
      <c r="Z1462" s="510"/>
      <c r="AA1462" s="510"/>
      <c r="AB1462" s="163" t="s">
        <v>11422</v>
      </c>
      <c r="AC1462" s="507">
        <v>8.025976563E9</v>
      </c>
      <c r="AD1462" s="510"/>
      <c r="AE1462" s="510"/>
      <c r="AF1462" s="510"/>
      <c r="AG1462" s="510"/>
      <c r="AH1462" s="510"/>
      <c r="AI1462" s="509"/>
      <c r="AJ1462" s="163" t="s">
        <v>2651</v>
      </c>
      <c r="AK1462" s="512"/>
      <c r="AL1462" s="513"/>
      <c r="AM1462" s="163" t="s">
        <v>11423</v>
      </c>
      <c r="AN1462" s="510"/>
      <c r="AO1462" s="509"/>
      <c r="AP1462" s="509"/>
      <c r="AQ1462" s="509"/>
      <c r="AR1462" s="509"/>
      <c r="AS1462" s="509"/>
      <c r="AT1462" s="163" t="s">
        <v>2653</v>
      </c>
      <c r="AU1462" s="507">
        <v>1848.0</v>
      </c>
      <c r="AV1462" s="507">
        <v>10.0</v>
      </c>
      <c r="AW1462" s="507">
        <v>2029.0</v>
      </c>
      <c r="AX1462" s="163" t="s">
        <v>2677</v>
      </c>
      <c r="AY1462" s="163" t="s">
        <v>2750</v>
      </c>
      <c r="AZ1462" s="163" t="s">
        <v>2655</v>
      </c>
    </row>
    <row r="1463">
      <c r="A1463" s="163" t="s">
        <v>11424</v>
      </c>
      <c r="B1463" s="163" t="s">
        <v>11425</v>
      </c>
      <c r="C1463" s="163" t="s">
        <v>2638</v>
      </c>
      <c r="D1463" s="163" t="s">
        <v>2639</v>
      </c>
      <c r="E1463" s="506">
        <v>45765.81875</v>
      </c>
      <c r="F1463" s="507">
        <v>2980.0</v>
      </c>
      <c r="G1463" s="163" t="s">
        <v>2640</v>
      </c>
      <c r="H1463" s="507">
        <v>2980.0</v>
      </c>
      <c r="I1463" s="163" t="s">
        <v>2640</v>
      </c>
      <c r="J1463" s="163" t="s">
        <v>2641</v>
      </c>
      <c r="K1463" s="163" t="s">
        <v>2642</v>
      </c>
      <c r="L1463" s="163" t="s">
        <v>11426</v>
      </c>
      <c r="M1463" s="163" t="s">
        <v>11427</v>
      </c>
      <c r="N1463" s="163" t="s">
        <v>2645</v>
      </c>
      <c r="O1463" s="163" t="s">
        <v>2646</v>
      </c>
      <c r="P1463" s="163" t="s">
        <v>2673</v>
      </c>
      <c r="Q1463" s="163" t="s">
        <v>2648</v>
      </c>
      <c r="R1463" s="506">
        <v>45765.81736111111</v>
      </c>
      <c r="S1463" s="509"/>
      <c r="T1463" s="509"/>
      <c r="U1463" s="163" t="s">
        <v>11428</v>
      </c>
      <c r="V1463" s="510"/>
      <c r="W1463" s="510"/>
      <c r="X1463" s="510"/>
      <c r="Y1463" s="510"/>
      <c r="Z1463" s="510"/>
      <c r="AA1463" s="510"/>
      <c r="AB1463" s="163" t="s">
        <v>11429</v>
      </c>
      <c r="AC1463" s="511">
        <v>8.191E11</v>
      </c>
      <c r="AD1463" s="510"/>
      <c r="AE1463" s="510"/>
      <c r="AF1463" s="510"/>
      <c r="AG1463" s="510"/>
      <c r="AH1463" s="510"/>
      <c r="AI1463" s="509"/>
      <c r="AJ1463" s="163" t="s">
        <v>2651</v>
      </c>
      <c r="AK1463" s="512"/>
      <c r="AL1463" s="513"/>
      <c r="AM1463" s="163" t="s">
        <v>11430</v>
      </c>
      <c r="AN1463" s="510"/>
      <c r="AO1463" s="509"/>
      <c r="AP1463" s="509"/>
      <c r="AQ1463" s="509"/>
      <c r="AR1463" s="509"/>
      <c r="AS1463" s="509"/>
      <c r="AT1463" s="163" t="s">
        <v>2653</v>
      </c>
      <c r="AU1463" s="507">
        <v>2097.0</v>
      </c>
      <c r="AV1463" s="507">
        <v>2.0</v>
      </c>
      <c r="AW1463" s="507">
        <v>2026.0</v>
      </c>
      <c r="AX1463" s="163" t="s">
        <v>2677</v>
      </c>
      <c r="AY1463" s="163" t="s">
        <v>2717</v>
      </c>
      <c r="AZ1463" s="163" t="s">
        <v>2655</v>
      </c>
    </row>
    <row r="1464">
      <c r="A1464" s="163" t="s">
        <v>11431</v>
      </c>
      <c r="B1464" s="163" t="s">
        <v>11432</v>
      </c>
      <c r="C1464" s="163" t="s">
        <v>2638</v>
      </c>
      <c r="D1464" s="163" t="s">
        <v>2639</v>
      </c>
      <c r="E1464" s="506">
        <v>45765.74444444444</v>
      </c>
      <c r="F1464" s="507">
        <v>9800.0</v>
      </c>
      <c r="G1464" s="163" t="s">
        <v>2640</v>
      </c>
      <c r="H1464" s="507">
        <v>9800.0</v>
      </c>
      <c r="I1464" s="163" t="s">
        <v>2640</v>
      </c>
      <c r="J1464" s="163" t="s">
        <v>2641</v>
      </c>
      <c r="K1464" s="163" t="s">
        <v>2642</v>
      </c>
      <c r="L1464" s="163" t="s">
        <v>11433</v>
      </c>
      <c r="M1464" s="163" t="s">
        <v>11434</v>
      </c>
      <c r="N1464" s="163" t="s">
        <v>2645</v>
      </c>
      <c r="O1464" s="163" t="s">
        <v>2646</v>
      </c>
      <c r="P1464" s="163" t="s">
        <v>2673</v>
      </c>
      <c r="Q1464" s="163" t="s">
        <v>2648</v>
      </c>
      <c r="R1464" s="506">
        <v>45765.74236111111</v>
      </c>
      <c r="S1464" s="509"/>
      <c r="T1464" s="509"/>
      <c r="U1464" s="163" t="s">
        <v>11435</v>
      </c>
      <c r="V1464" s="510"/>
      <c r="W1464" s="510"/>
      <c r="X1464" s="510"/>
      <c r="Y1464" s="510"/>
      <c r="Z1464" s="510"/>
      <c r="AA1464" s="510"/>
      <c r="AB1464" s="163" t="s">
        <v>11436</v>
      </c>
      <c r="AC1464" s="507">
        <v>8.017194373E9</v>
      </c>
      <c r="AD1464" s="510"/>
      <c r="AE1464" s="510"/>
      <c r="AF1464" s="510"/>
      <c r="AG1464" s="510"/>
      <c r="AH1464" s="510"/>
      <c r="AI1464" s="509"/>
      <c r="AJ1464" s="163" t="s">
        <v>2651</v>
      </c>
      <c r="AK1464" s="512"/>
      <c r="AL1464" s="513"/>
      <c r="AM1464" s="163" t="s">
        <v>11437</v>
      </c>
      <c r="AN1464" s="510"/>
      <c r="AO1464" s="509"/>
      <c r="AP1464" s="509"/>
      <c r="AQ1464" s="509"/>
      <c r="AR1464" s="509"/>
      <c r="AS1464" s="509"/>
      <c r="AT1464" s="163" t="s">
        <v>2653</v>
      </c>
      <c r="AU1464" s="507">
        <v>9350.0</v>
      </c>
      <c r="AV1464" s="507">
        <v>12.0</v>
      </c>
      <c r="AW1464" s="507">
        <v>2029.0</v>
      </c>
      <c r="AX1464" s="163" t="s">
        <v>2677</v>
      </c>
      <c r="AY1464" s="163" t="s">
        <v>2893</v>
      </c>
      <c r="AZ1464" s="163" t="s">
        <v>2655</v>
      </c>
    </row>
    <row r="1465">
      <c r="A1465" s="163" t="s">
        <v>11438</v>
      </c>
      <c r="B1465" s="163" t="s">
        <v>11432</v>
      </c>
      <c r="C1465" s="163" t="s">
        <v>2638</v>
      </c>
      <c r="D1465" s="163" t="s">
        <v>2639</v>
      </c>
      <c r="E1465" s="506">
        <v>45765.740277777775</v>
      </c>
      <c r="F1465" s="507">
        <v>2980.0</v>
      </c>
      <c r="G1465" s="163" t="s">
        <v>2640</v>
      </c>
      <c r="H1465" s="507">
        <v>2980.0</v>
      </c>
      <c r="I1465" s="163" t="s">
        <v>2640</v>
      </c>
      <c r="J1465" s="163" t="s">
        <v>2641</v>
      </c>
      <c r="K1465" s="163" t="s">
        <v>2642</v>
      </c>
      <c r="L1465" s="163" t="s">
        <v>11433</v>
      </c>
      <c r="M1465" s="163" t="s">
        <v>11439</v>
      </c>
      <c r="N1465" s="163" t="s">
        <v>2645</v>
      </c>
      <c r="O1465" s="163" t="s">
        <v>2646</v>
      </c>
      <c r="P1465" s="163" t="s">
        <v>2673</v>
      </c>
      <c r="Q1465" s="163" t="s">
        <v>2648</v>
      </c>
      <c r="R1465" s="506">
        <v>45765.73819444444</v>
      </c>
      <c r="S1465" s="509"/>
      <c r="T1465" s="509"/>
      <c r="U1465" s="163" t="s">
        <v>11440</v>
      </c>
      <c r="V1465" s="510"/>
      <c r="W1465" s="510"/>
      <c r="X1465" s="510"/>
      <c r="Y1465" s="510"/>
      <c r="Z1465" s="510"/>
      <c r="AA1465" s="510"/>
      <c r="AB1465" s="163" t="s">
        <v>11436</v>
      </c>
      <c r="AC1465" s="507">
        <v>8.017194373E9</v>
      </c>
      <c r="AD1465" s="510"/>
      <c r="AE1465" s="510"/>
      <c r="AF1465" s="510"/>
      <c r="AG1465" s="510"/>
      <c r="AH1465" s="510"/>
      <c r="AI1465" s="509"/>
      <c r="AJ1465" s="163" t="s">
        <v>2651</v>
      </c>
      <c r="AK1465" s="512"/>
      <c r="AL1465" s="513"/>
      <c r="AM1465" s="163" t="s">
        <v>11437</v>
      </c>
      <c r="AN1465" s="510"/>
      <c r="AO1465" s="509"/>
      <c r="AP1465" s="509"/>
      <c r="AQ1465" s="509"/>
      <c r="AR1465" s="509"/>
      <c r="AS1465" s="509"/>
      <c r="AT1465" s="163" t="s">
        <v>2653</v>
      </c>
      <c r="AU1465" s="507">
        <v>9350.0</v>
      </c>
      <c r="AV1465" s="507">
        <v>12.0</v>
      </c>
      <c r="AW1465" s="507">
        <v>2029.0</v>
      </c>
      <c r="AX1465" s="163" t="s">
        <v>2677</v>
      </c>
      <c r="AY1465" s="163" t="s">
        <v>2893</v>
      </c>
      <c r="AZ1465" s="163" t="s">
        <v>2655</v>
      </c>
    </row>
    <row r="1466">
      <c r="A1466" s="163" t="s">
        <v>11441</v>
      </c>
      <c r="B1466" s="163" t="s">
        <v>11442</v>
      </c>
      <c r="C1466" s="163" t="s">
        <v>2638</v>
      </c>
      <c r="D1466" s="163" t="s">
        <v>2639</v>
      </c>
      <c r="E1466" s="506">
        <v>45765.73263888889</v>
      </c>
      <c r="F1466" s="507">
        <v>2980.0</v>
      </c>
      <c r="G1466" s="163" t="s">
        <v>2640</v>
      </c>
      <c r="H1466" s="507">
        <v>2980.0</v>
      </c>
      <c r="I1466" s="163" t="s">
        <v>2640</v>
      </c>
      <c r="J1466" s="163" t="s">
        <v>2641</v>
      </c>
      <c r="K1466" s="163" t="s">
        <v>2642</v>
      </c>
      <c r="L1466" s="163" t="s">
        <v>11443</v>
      </c>
      <c r="M1466" s="163" t="s">
        <v>11444</v>
      </c>
      <c r="N1466" s="163" t="s">
        <v>2645</v>
      </c>
      <c r="O1466" s="163" t="s">
        <v>2646</v>
      </c>
      <c r="P1466" s="163" t="s">
        <v>2660</v>
      </c>
      <c r="Q1466" s="163" t="s">
        <v>2648</v>
      </c>
      <c r="R1466" s="506">
        <v>45765.73263888889</v>
      </c>
      <c r="S1466" s="509"/>
      <c r="T1466" s="509"/>
      <c r="U1466" s="163" t="s">
        <v>11445</v>
      </c>
      <c r="V1466" s="510"/>
      <c r="W1466" s="510"/>
      <c r="X1466" s="510"/>
      <c r="Y1466" s="510"/>
      <c r="Z1466" s="510"/>
      <c r="AA1466" s="510"/>
      <c r="AB1466" s="163" t="s">
        <v>11446</v>
      </c>
      <c r="AC1466" s="511">
        <v>8.082105514E9</v>
      </c>
      <c r="AD1466" s="510"/>
      <c r="AE1466" s="510"/>
      <c r="AF1466" s="510"/>
      <c r="AG1466" s="510"/>
      <c r="AH1466" s="510"/>
      <c r="AI1466" s="509"/>
      <c r="AJ1466" s="163" t="s">
        <v>2651</v>
      </c>
      <c r="AK1466" s="510"/>
      <c r="AL1466" s="510"/>
      <c r="AM1466" s="163" t="s">
        <v>11447</v>
      </c>
      <c r="AN1466" s="510"/>
      <c r="AO1466" s="510"/>
      <c r="AP1466" s="509"/>
      <c r="AQ1466" s="509"/>
      <c r="AR1466" s="509"/>
      <c r="AS1466" s="509"/>
      <c r="AT1466" s="163" t="s">
        <v>2653</v>
      </c>
      <c r="AU1466" s="507">
        <v>906.0</v>
      </c>
      <c r="AV1466" s="507">
        <v>9.0</v>
      </c>
      <c r="AW1466" s="507">
        <v>2029.0</v>
      </c>
      <c r="AX1466" s="163" t="s">
        <v>2664</v>
      </c>
      <c r="AY1466" s="163" t="s">
        <v>2665</v>
      </c>
      <c r="AZ1466" s="163" t="s">
        <v>2655</v>
      </c>
    </row>
    <row r="1467">
      <c r="A1467" s="163" t="s">
        <v>11448</v>
      </c>
      <c r="B1467" s="163" t="s">
        <v>11449</v>
      </c>
      <c r="C1467" s="163" t="s">
        <v>2638</v>
      </c>
      <c r="D1467" s="163" t="s">
        <v>2639</v>
      </c>
      <c r="E1467" s="506">
        <v>45765.70138888889</v>
      </c>
      <c r="F1467" s="507">
        <v>9800.0</v>
      </c>
      <c r="G1467" s="163" t="s">
        <v>2640</v>
      </c>
      <c r="H1467" s="507">
        <v>9800.0</v>
      </c>
      <c r="I1467" s="163" t="s">
        <v>2640</v>
      </c>
      <c r="J1467" s="163" t="s">
        <v>2641</v>
      </c>
      <c r="K1467" s="163" t="s">
        <v>2642</v>
      </c>
      <c r="L1467" s="163" t="s">
        <v>11450</v>
      </c>
      <c r="M1467" s="163" t="s">
        <v>11451</v>
      </c>
      <c r="N1467" s="163" t="s">
        <v>2645</v>
      </c>
      <c r="O1467" s="163" t="s">
        <v>2646</v>
      </c>
      <c r="P1467" s="163" t="s">
        <v>2673</v>
      </c>
      <c r="Q1467" s="163" t="s">
        <v>2648</v>
      </c>
      <c r="R1467" s="506">
        <v>45765.7</v>
      </c>
      <c r="S1467" s="509"/>
      <c r="T1467" s="509"/>
      <c r="U1467" s="163" t="s">
        <v>11452</v>
      </c>
      <c r="V1467" s="510"/>
      <c r="W1467" s="510"/>
      <c r="X1467" s="510"/>
      <c r="Y1467" s="510"/>
      <c r="Z1467" s="510"/>
      <c r="AA1467" s="510"/>
      <c r="AB1467" s="163" t="s">
        <v>11453</v>
      </c>
      <c r="AC1467" s="507">
        <v>8.015660235E9</v>
      </c>
      <c r="AD1467" s="510"/>
      <c r="AE1467" s="510"/>
      <c r="AF1467" s="510"/>
      <c r="AG1467" s="510"/>
      <c r="AH1467" s="510"/>
      <c r="AI1467" s="509"/>
      <c r="AJ1467" s="163" t="s">
        <v>2651</v>
      </c>
      <c r="AK1467" s="512"/>
      <c r="AL1467" s="513"/>
      <c r="AM1467" s="163" t="s">
        <v>11454</v>
      </c>
      <c r="AN1467" s="510"/>
      <c r="AO1467" s="509"/>
      <c r="AP1467" s="509"/>
      <c r="AQ1467" s="509"/>
      <c r="AR1467" s="509"/>
      <c r="AS1467" s="509"/>
      <c r="AT1467" s="163" t="s">
        <v>2653</v>
      </c>
      <c r="AU1467" s="507">
        <v>1051.0</v>
      </c>
      <c r="AV1467" s="507">
        <v>11.0</v>
      </c>
      <c r="AW1467" s="507">
        <v>2027.0</v>
      </c>
      <c r="AX1467" s="163" t="s">
        <v>2677</v>
      </c>
      <c r="AY1467" s="163" t="s">
        <v>2750</v>
      </c>
      <c r="AZ1467" s="163" t="s">
        <v>2655</v>
      </c>
    </row>
    <row r="1468">
      <c r="A1468" s="163" t="s">
        <v>9113</v>
      </c>
      <c r="B1468" s="163" t="s">
        <v>9114</v>
      </c>
      <c r="C1468" s="163" t="s">
        <v>2638</v>
      </c>
      <c r="D1468" s="163" t="s">
        <v>2639</v>
      </c>
      <c r="E1468" s="506">
        <v>45765.69652777778</v>
      </c>
      <c r="F1468" s="507">
        <v>9800.0</v>
      </c>
      <c r="G1468" s="163" t="s">
        <v>2640</v>
      </c>
      <c r="H1468" s="507">
        <v>9800.0</v>
      </c>
      <c r="I1468" s="163" t="s">
        <v>2640</v>
      </c>
      <c r="J1468" s="163" t="s">
        <v>2641</v>
      </c>
      <c r="K1468" s="163" t="s">
        <v>2642</v>
      </c>
      <c r="L1468" s="163" t="s">
        <v>9115</v>
      </c>
      <c r="M1468" s="163" t="s">
        <v>9116</v>
      </c>
      <c r="N1468" s="163" t="s">
        <v>2645</v>
      </c>
      <c r="O1468" s="163" t="s">
        <v>2646</v>
      </c>
      <c r="P1468" s="163" t="s">
        <v>2673</v>
      </c>
      <c r="Q1468" s="163" t="s">
        <v>2648</v>
      </c>
      <c r="R1468" s="506">
        <v>45765.69583333333</v>
      </c>
      <c r="S1468" s="509"/>
      <c r="T1468" s="509"/>
      <c r="U1468" s="163" t="s">
        <v>9117</v>
      </c>
      <c r="V1468" s="510"/>
      <c r="W1468" s="510"/>
      <c r="X1468" s="510"/>
      <c r="Y1468" s="510"/>
      <c r="Z1468" s="510"/>
      <c r="AA1468" s="510"/>
      <c r="AB1468" s="163" t="s">
        <v>9118</v>
      </c>
      <c r="AC1468" s="507">
        <v>9.067735844E9</v>
      </c>
      <c r="AD1468" s="510"/>
      <c r="AE1468" s="510"/>
      <c r="AF1468" s="510"/>
      <c r="AG1468" s="510"/>
      <c r="AH1468" s="510"/>
      <c r="AI1468" s="509"/>
      <c r="AJ1468" s="163" t="s">
        <v>2651</v>
      </c>
      <c r="AK1468" s="512"/>
      <c r="AL1468" s="513"/>
      <c r="AM1468" s="163" t="s">
        <v>9119</v>
      </c>
      <c r="AN1468" s="510"/>
      <c r="AO1468" s="509"/>
      <c r="AP1468" s="509"/>
      <c r="AQ1468" s="509"/>
      <c r="AR1468" s="509"/>
      <c r="AS1468" s="509"/>
      <c r="AT1468" s="163" t="s">
        <v>2653</v>
      </c>
      <c r="AU1468" s="507">
        <v>2874.0</v>
      </c>
      <c r="AV1468" s="507">
        <v>6.0</v>
      </c>
      <c r="AW1468" s="507">
        <v>2026.0</v>
      </c>
      <c r="AX1468" s="163" t="s">
        <v>2677</v>
      </c>
      <c r="AY1468" s="163" t="s">
        <v>2678</v>
      </c>
      <c r="AZ1468" s="163" t="s">
        <v>2655</v>
      </c>
    </row>
    <row r="1469">
      <c r="A1469" s="163" t="s">
        <v>11455</v>
      </c>
      <c r="B1469" s="163" t="s">
        <v>11449</v>
      </c>
      <c r="C1469" s="163" t="s">
        <v>2638</v>
      </c>
      <c r="D1469" s="163" t="s">
        <v>2639</v>
      </c>
      <c r="E1469" s="506">
        <v>45765.69652777778</v>
      </c>
      <c r="F1469" s="507">
        <v>2980.0</v>
      </c>
      <c r="G1469" s="163" t="s">
        <v>2640</v>
      </c>
      <c r="H1469" s="507">
        <v>2980.0</v>
      </c>
      <c r="I1469" s="163" t="s">
        <v>2640</v>
      </c>
      <c r="J1469" s="163" t="s">
        <v>2641</v>
      </c>
      <c r="K1469" s="163" t="s">
        <v>2642</v>
      </c>
      <c r="L1469" s="163" t="s">
        <v>11450</v>
      </c>
      <c r="M1469" s="163" t="s">
        <v>11456</v>
      </c>
      <c r="N1469" s="163" t="s">
        <v>2645</v>
      </c>
      <c r="O1469" s="163" t="s">
        <v>2646</v>
      </c>
      <c r="P1469" s="163" t="s">
        <v>2673</v>
      </c>
      <c r="Q1469" s="163" t="s">
        <v>2648</v>
      </c>
      <c r="R1469" s="506">
        <v>45765.69583333333</v>
      </c>
      <c r="S1469" s="509"/>
      <c r="T1469" s="509"/>
      <c r="U1469" s="163" t="s">
        <v>11457</v>
      </c>
      <c r="V1469" s="510"/>
      <c r="W1469" s="510"/>
      <c r="X1469" s="510"/>
      <c r="Y1469" s="510"/>
      <c r="Z1469" s="510"/>
      <c r="AA1469" s="510"/>
      <c r="AB1469" s="163" t="s">
        <v>11453</v>
      </c>
      <c r="AC1469" s="507">
        <v>8.015660235E9</v>
      </c>
      <c r="AD1469" s="510"/>
      <c r="AE1469" s="510"/>
      <c r="AF1469" s="510"/>
      <c r="AG1469" s="510"/>
      <c r="AH1469" s="510"/>
      <c r="AI1469" s="509"/>
      <c r="AJ1469" s="163" t="s">
        <v>2651</v>
      </c>
      <c r="AK1469" s="512"/>
      <c r="AL1469" s="513"/>
      <c r="AM1469" s="163" t="s">
        <v>11454</v>
      </c>
      <c r="AN1469" s="510"/>
      <c r="AO1469" s="509"/>
      <c r="AP1469" s="509"/>
      <c r="AQ1469" s="509"/>
      <c r="AR1469" s="509"/>
      <c r="AS1469" s="509"/>
      <c r="AT1469" s="163" t="s">
        <v>2653</v>
      </c>
      <c r="AU1469" s="507">
        <v>1051.0</v>
      </c>
      <c r="AV1469" s="507">
        <v>11.0</v>
      </c>
      <c r="AW1469" s="507">
        <v>2027.0</v>
      </c>
      <c r="AX1469" s="163" t="s">
        <v>2677</v>
      </c>
      <c r="AY1469" s="163" t="s">
        <v>2750</v>
      </c>
      <c r="AZ1469" s="163" t="s">
        <v>2655</v>
      </c>
    </row>
    <row r="1470">
      <c r="A1470" s="163" t="s">
        <v>9120</v>
      </c>
      <c r="B1470" s="163" t="s">
        <v>9114</v>
      </c>
      <c r="C1470" s="163" t="s">
        <v>2638</v>
      </c>
      <c r="D1470" s="163" t="s">
        <v>2639</v>
      </c>
      <c r="E1470" s="506">
        <v>45765.691666666666</v>
      </c>
      <c r="F1470" s="507">
        <v>2980.0</v>
      </c>
      <c r="G1470" s="163" t="s">
        <v>2640</v>
      </c>
      <c r="H1470" s="507">
        <v>2980.0</v>
      </c>
      <c r="I1470" s="163" t="s">
        <v>2640</v>
      </c>
      <c r="J1470" s="163" t="s">
        <v>2641</v>
      </c>
      <c r="K1470" s="163" t="s">
        <v>2642</v>
      </c>
      <c r="L1470" s="163" t="s">
        <v>9115</v>
      </c>
      <c r="M1470" s="163" t="s">
        <v>9121</v>
      </c>
      <c r="N1470" s="163" t="s">
        <v>2645</v>
      </c>
      <c r="O1470" s="163" t="s">
        <v>2646</v>
      </c>
      <c r="P1470" s="163" t="s">
        <v>2673</v>
      </c>
      <c r="Q1470" s="163" t="s">
        <v>2648</v>
      </c>
      <c r="R1470" s="506">
        <v>45765.69097222222</v>
      </c>
      <c r="S1470" s="509"/>
      <c r="T1470" s="509"/>
      <c r="U1470" s="163" t="s">
        <v>9122</v>
      </c>
      <c r="V1470" s="510"/>
      <c r="W1470" s="510"/>
      <c r="X1470" s="510"/>
      <c r="Y1470" s="510"/>
      <c r="Z1470" s="510"/>
      <c r="AA1470" s="510"/>
      <c r="AB1470" s="163" t="s">
        <v>9118</v>
      </c>
      <c r="AC1470" s="507">
        <v>9.067735844E9</v>
      </c>
      <c r="AD1470" s="510"/>
      <c r="AE1470" s="509"/>
      <c r="AF1470" s="509"/>
      <c r="AG1470" s="509"/>
      <c r="AH1470" s="509"/>
      <c r="AI1470" s="509"/>
      <c r="AJ1470" s="163" t="s">
        <v>2651</v>
      </c>
      <c r="AK1470" s="509"/>
      <c r="AL1470" s="509"/>
      <c r="AM1470" s="163" t="s">
        <v>9119</v>
      </c>
      <c r="AN1470" s="510"/>
      <c r="AO1470" s="510"/>
      <c r="AP1470" s="509"/>
      <c r="AQ1470" s="509"/>
      <c r="AR1470" s="509"/>
      <c r="AS1470" s="509"/>
      <c r="AT1470" s="163" t="s">
        <v>2653</v>
      </c>
      <c r="AU1470" s="507">
        <v>2874.0</v>
      </c>
      <c r="AV1470" s="507">
        <v>6.0</v>
      </c>
      <c r="AW1470" s="507">
        <v>2026.0</v>
      </c>
      <c r="AX1470" s="163" t="s">
        <v>2677</v>
      </c>
      <c r="AY1470" s="163" t="s">
        <v>2678</v>
      </c>
      <c r="AZ1470" s="163" t="s">
        <v>2655</v>
      </c>
    </row>
    <row r="1471">
      <c r="A1471" s="163" t="s">
        <v>11458</v>
      </c>
      <c r="B1471" s="163" t="s">
        <v>11459</v>
      </c>
      <c r="C1471" s="163" t="s">
        <v>2638</v>
      </c>
      <c r="D1471" s="163" t="s">
        <v>2639</v>
      </c>
      <c r="E1471" s="506">
        <v>45765.68819444445</v>
      </c>
      <c r="F1471" s="507">
        <v>9800.0</v>
      </c>
      <c r="G1471" s="163" t="s">
        <v>2640</v>
      </c>
      <c r="H1471" s="507">
        <v>9800.0</v>
      </c>
      <c r="I1471" s="163" t="s">
        <v>2640</v>
      </c>
      <c r="J1471" s="163" t="s">
        <v>2641</v>
      </c>
      <c r="K1471" s="163" t="s">
        <v>2642</v>
      </c>
      <c r="L1471" s="163" t="s">
        <v>11460</v>
      </c>
      <c r="M1471" s="163" t="s">
        <v>11461</v>
      </c>
      <c r="N1471" s="163" t="s">
        <v>2645</v>
      </c>
      <c r="O1471" s="163" t="s">
        <v>2646</v>
      </c>
      <c r="P1471" s="163" t="s">
        <v>2647</v>
      </c>
      <c r="Q1471" s="163" t="s">
        <v>2648</v>
      </c>
      <c r="R1471" s="506">
        <v>45765.68819444445</v>
      </c>
      <c r="S1471" s="509"/>
      <c r="T1471" s="509"/>
      <c r="U1471" s="163" t="s">
        <v>7657</v>
      </c>
      <c r="V1471" s="510"/>
      <c r="W1471" s="510"/>
      <c r="X1471" s="510"/>
      <c r="Y1471" s="510"/>
      <c r="Z1471" s="510"/>
      <c r="AA1471" s="510"/>
      <c r="AB1471" s="163" t="s">
        <v>11462</v>
      </c>
      <c r="AC1471" s="507">
        <v>9.058551327E9</v>
      </c>
      <c r="AD1471" s="510"/>
      <c r="AE1471" s="510"/>
      <c r="AF1471" s="510"/>
      <c r="AG1471" s="510"/>
      <c r="AH1471" s="510"/>
      <c r="AI1471" s="509"/>
      <c r="AJ1471" s="163" t="s">
        <v>2651</v>
      </c>
      <c r="AK1471" s="512"/>
      <c r="AL1471" s="513"/>
      <c r="AM1471" s="163" t="s">
        <v>11463</v>
      </c>
      <c r="AN1471" s="510"/>
      <c r="AO1471" s="510"/>
      <c r="AP1471" s="509"/>
      <c r="AQ1471" s="509"/>
      <c r="AR1471" s="509"/>
      <c r="AS1471" s="509"/>
      <c r="AT1471" s="163" t="s">
        <v>2653</v>
      </c>
      <c r="AU1471" s="507">
        <v>6219.0</v>
      </c>
      <c r="AV1471" s="507">
        <v>4.0</v>
      </c>
      <c r="AW1471" s="507">
        <v>2027.0</v>
      </c>
      <c r="AX1471" s="510"/>
      <c r="AY1471" s="163" t="s">
        <v>2654</v>
      </c>
      <c r="AZ1471" s="163" t="s">
        <v>2655</v>
      </c>
    </row>
    <row r="1472">
      <c r="A1472" s="163" t="s">
        <v>11464</v>
      </c>
      <c r="B1472" s="163" t="s">
        <v>11459</v>
      </c>
      <c r="C1472" s="163" t="s">
        <v>2638</v>
      </c>
      <c r="D1472" s="163" t="s">
        <v>2639</v>
      </c>
      <c r="E1472" s="506">
        <v>45765.68402777778</v>
      </c>
      <c r="F1472" s="507">
        <v>2980.0</v>
      </c>
      <c r="G1472" s="163" t="s">
        <v>2640</v>
      </c>
      <c r="H1472" s="507">
        <v>2980.0</v>
      </c>
      <c r="I1472" s="163" t="s">
        <v>2640</v>
      </c>
      <c r="J1472" s="163" t="s">
        <v>2641</v>
      </c>
      <c r="K1472" s="163" t="s">
        <v>2642</v>
      </c>
      <c r="L1472" s="163" t="s">
        <v>11460</v>
      </c>
      <c r="M1472" s="163" t="s">
        <v>11465</v>
      </c>
      <c r="N1472" s="163" t="s">
        <v>2645</v>
      </c>
      <c r="O1472" s="163" t="s">
        <v>2646</v>
      </c>
      <c r="P1472" s="163" t="s">
        <v>2647</v>
      </c>
      <c r="Q1472" s="163" t="s">
        <v>2648</v>
      </c>
      <c r="R1472" s="506">
        <v>45765.68402777778</v>
      </c>
      <c r="S1472" s="509"/>
      <c r="T1472" s="509"/>
      <c r="U1472" s="163" t="s">
        <v>6835</v>
      </c>
      <c r="V1472" s="510"/>
      <c r="W1472" s="510"/>
      <c r="X1472" s="510"/>
      <c r="Y1472" s="510"/>
      <c r="Z1472" s="510"/>
      <c r="AA1472" s="510"/>
      <c r="AB1472" s="163" t="s">
        <v>11462</v>
      </c>
      <c r="AC1472" s="507">
        <v>9.058551327E9</v>
      </c>
      <c r="AD1472" s="510"/>
      <c r="AE1472" s="509"/>
      <c r="AF1472" s="509"/>
      <c r="AG1472" s="509"/>
      <c r="AH1472" s="509"/>
      <c r="AI1472" s="509"/>
      <c r="AJ1472" s="163" t="s">
        <v>2651</v>
      </c>
      <c r="AK1472" s="509"/>
      <c r="AL1472" s="509"/>
      <c r="AM1472" s="163" t="s">
        <v>11463</v>
      </c>
      <c r="AN1472" s="510"/>
      <c r="AO1472" s="509"/>
      <c r="AP1472" s="509"/>
      <c r="AQ1472" s="509"/>
      <c r="AR1472" s="509"/>
      <c r="AS1472" s="509"/>
      <c r="AT1472" s="163" t="s">
        <v>2653</v>
      </c>
      <c r="AU1472" s="507">
        <v>6219.0</v>
      </c>
      <c r="AV1472" s="507">
        <v>4.0</v>
      </c>
      <c r="AW1472" s="507">
        <v>2027.0</v>
      </c>
      <c r="AX1472" s="510"/>
      <c r="AY1472" s="163" t="s">
        <v>2654</v>
      </c>
      <c r="AZ1472" s="163" t="s">
        <v>2655</v>
      </c>
    </row>
    <row r="1473">
      <c r="A1473" s="163" t="s">
        <v>11466</v>
      </c>
      <c r="B1473" s="163" t="s">
        <v>11467</v>
      </c>
      <c r="C1473" s="163" t="s">
        <v>2638</v>
      </c>
      <c r="D1473" s="163" t="s">
        <v>2639</v>
      </c>
      <c r="E1473" s="506">
        <v>45765.60625</v>
      </c>
      <c r="F1473" s="507">
        <v>9800.0</v>
      </c>
      <c r="G1473" s="163" t="s">
        <v>2640</v>
      </c>
      <c r="H1473" s="507">
        <v>9800.0</v>
      </c>
      <c r="I1473" s="163" t="s">
        <v>2640</v>
      </c>
      <c r="J1473" s="163" t="s">
        <v>2641</v>
      </c>
      <c r="K1473" s="163" t="s">
        <v>2642</v>
      </c>
      <c r="L1473" s="163" t="s">
        <v>11468</v>
      </c>
      <c r="M1473" s="163" t="s">
        <v>11469</v>
      </c>
      <c r="N1473" s="163" t="s">
        <v>2645</v>
      </c>
      <c r="O1473" s="163" t="s">
        <v>2646</v>
      </c>
      <c r="P1473" s="163" t="s">
        <v>2647</v>
      </c>
      <c r="Q1473" s="163" t="s">
        <v>2648</v>
      </c>
      <c r="R1473" s="506">
        <v>45765.60625</v>
      </c>
      <c r="S1473" s="509"/>
      <c r="T1473" s="509"/>
      <c r="U1473" s="163" t="s">
        <v>11470</v>
      </c>
      <c r="V1473" s="510"/>
      <c r="W1473" s="510"/>
      <c r="X1473" s="510"/>
      <c r="Y1473" s="510"/>
      <c r="Z1473" s="510"/>
      <c r="AA1473" s="510"/>
      <c r="AB1473" s="163" t="s">
        <v>11471</v>
      </c>
      <c r="AC1473" s="507">
        <v>8.055729722E9</v>
      </c>
      <c r="AD1473" s="510"/>
      <c r="AE1473" s="509"/>
      <c r="AF1473" s="509"/>
      <c r="AG1473" s="509"/>
      <c r="AH1473" s="509"/>
      <c r="AI1473" s="509"/>
      <c r="AJ1473" s="163" t="s">
        <v>2651</v>
      </c>
      <c r="AK1473" s="509"/>
      <c r="AL1473" s="509"/>
      <c r="AM1473" s="163" t="s">
        <v>11472</v>
      </c>
      <c r="AN1473" s="510"/>
      <c r="AO1473" s="509"/>
      <c r="AP1473" s="509"/>
      <c r="AQ1473" s="509"/>
      <c r="AR1473" s="509"/>
      <c r="AS1473" s="509"/>
      <c r="AT1473" s="163" t="s">
        <v>2653</v>
      </c>
      <c r="AU1473" s="507">
        <v>1067.0</v>
      </c>
      <c r="AV1473" s="507">
        <v>2.0</v>
      </c>
      <c r="AW1473" s="507">
        <v>2027.0</v>
      </c>
      <c r="AX1473" s="163" t="s">
        <v>2730</v>
      </c>
      <c r="AY1473" s="510"/>
      <c r="AZ1473" s="163" t="s">
        <v>2655</v>
      </c>
    </row>
    <row r="1474">
      <c r="A1474" s="163" t="s">
        <v>11473</v>
      </c>
      <c r="B1474" s="163" t="s">
        <v>11474</v>
      </c>
      <c r="C1474" s="163" t="s">
        <v>2638</v>
      </c>
      <c r="D1474" s="163" t="s">
        <v>2639</v>
      </c>
      <c r="E1474" s="506">
        <v>45765.59930555556</v>
      </c>
      <c r="F1474" s="507">
        <v>2980.0</v>
      </c>
      <c r="G1474" s="163" t="s">
        <v>2640</v>
      </c>
      <c r="H1474" s="507">
        <v>2980.0</v>
      </c>
      <c r="I1474" s="163" t="s">
        <v>2640</v>
      </c>
      <c r="J1474" s="163" t="s">
        <v>2641</v>
      </c>
      <c r="K1474" s="163" t="s">
        <v>2642</v>
      </c>
      <c r="L1474" s="163" t="s">
        <v>11475</v>
      </c>
      <c r="M1474" s="163" t="s">
        <v>11476</v>
      </c>
      <c r="N1474" s="163" t="s">
        <v>2645</v>
      </c>
      <c r="O1474" s="163" t="s">
        <v>2646</v>
      </c>
      <c r="P1474" s="163" t="s">
        <v>2647</v>
      </c>
      <c r="Q1474" s="163" t="s">
        <v>2648</v>
      </c>
      <c r="R1474" s="506">
        <v>45765.59930555556</v>
      </c>
      <c r="S1474" s="509"/>
      <c r="T1474" s="509"/>
      <c r="U1474" s="163" t="s">
        <v>11477</v>
      </c>
      <c r="V1474" s="510"/>
      <c r="W1474" s="510"/>
      <c r="X1474" s="510"/>
      <c r="Y1474" s="510"/>
      <c r="Z1474" s="510"/>
      <c r="AA1474" s="510"/>
      <c r="AB1474" s="163" t="s">
        <v>11471</v>
      </c>
      <c r="AC1474" s="507">
        <v>8.055729722E9</v>
      </c>
      <c r="AD1474" s="510"/>
      <c r="AE1474" s="509"/>
      <c r="AF1474" s="509"/>
      <c r="AG1474" s="509"/>
      <c r="AH1474" s="509"/>
      <c r="AI1474" s="509"/>
      <c r="AJ1474" s="163" t="s">
        <v>2651</v>
      </c>
      <c r="AK1474" s="509"/>
      <c r="AL1474" s="509"/>
      <c r="AM1474" s="163" t="s">
        <v>11472</v>
      </c>
      <c r="AN1474" s="510"/>
      <c r="AO1474" s="509"/>
      <c r="AP1474" s="509"/>
      <c r="AQ1474" s="509"/>
      <c r="AR1474" s="509"/>
      <c r="AS1474" s="509"/>
      <c r="AT1474" s="163" t="s">
        <v>2653</v>
      </c>
      <c r="AU1474" s="507">
        <v>6110.0</v>
      </c>
      <c r="AV1474" s="507">
        <v>1.0</v>
      </c>
      <c r="AW1474" s="507">
        <v>2032.0</v>
      </c>
      <c r="AX1474" s="163" t="s">
        <v>2730</v>
      </c>
      <c r="AY1474" s="510"/>
      <c r="AZ1474" s="163" t="s">
        <v>2655</v>
      </c>
    </row>
    <row r="1475">
      <c r="A1475" s="163" t="s">
        <v>11478</v>
      </c>
      <c r="B1475" s="163" t="s">
        <v>11479</v>
      </c>
      <c r="C1475" s="163" t="s">
        <v>2638</v>
      </c>
      <c r="D1475" s="163" t="s">
        <v>2639</v>
      </c>
      <c r="E1475" s="506">
        <v>45765.592361111114</v>
      </c>
      <c r="F1475" s="507">
        <v>2980.0</v>
      </c>
      <c r="G1475" s="163" t="s">
        <v>2640</v>
      </c>
      <c r="H1475" s="507">
        <v>2980.0</v>
      </c>
      <c r="I1475" s="163" t="s">
        <v>2640</v>
      </c>
      <c r="J1475" s="163" t="s">
        <v>2641</v>
      </c>
      <c r="K1475" s="163" t="s">
        <v>2642</v>
      </c>
      <c r="L1475" s="163" t="s">
        <v>11480</v>
      </c>
      <c r="M1475" s="163" t="s">
        <v>11481</v>
      </c>
      <c r="N1475" s="163" t="s">
        <v>2645</v>
      </c>
      <c r="O1475" s="163" t="s">
        <v>2646</v>
      </c>
      <c r="P1475" s="163" t="s">
        <v>2660</v>
      </c>
      <c r="Q1475" s="163" t="s">
        <v>2648</v>
      </c>
      <c r="R1475" s="506">
        <v>45765.592361111114</v>
      </c>
      <c r="S1475" s="509"/>
      <c r="T1475" s="509"/>
      <c r="U1475" s="163" t="s">
        <v>11482</v>
      </c>
      <c r="V1475" s="510"/>
      <c r="W1475" s="510"/>
      <c r="X1475" s="510"/>
      <c r="Y1475" s="510"/>
      <c r="Z1475" s="510"/>
      <c r="AA1475" s="510"/>
      <c r="AB1475" s="163" t="s">
        <v>11483</v>
      </c>
      <c r="AC1475" s="507">
        <v>8.069426733E9</v>
      </c>
      <c r="AD1475" s="510"/>
      <c r="AE1475" s="509"/>
      <c r="AF1475" s="509"/>
      <c r="AG1475" s="509"/>
      <c r="AH1475" s="509"/>
      <c r="AI1475" s="509"/>
      <c r="AJ1475" s="163" t="s">
        <v>2651</v>
      </c>
      <c r="AK1475" s="509"/>
      <c r="AL1475" s="509"/>
      <c r="AM1475" s="163" t="s">
        <v>11484</v>
      </c>
      <c r="AN1475" s="510"/>
      <c r="AO1475" s="509"/>
      <c r="AP1475" s="509"/>
      <c r="AQ1475" s="509"/>
      <c r="AR1475" s="509"/>
      <c r="AS1475" s="509"/>
      <c r="AT1475" s="163" t="s">
        <v>2653</v>
      </c>
      <c r="AU1475" s="507">
        <v>2005.0</v>
      </c>
      <c r="AV1475" s="507">
        <v>6.0</v>
      </c>
      <c r="AW1475" s="507">
        <v>2029.0</v>
      </c>
      <c r="AX1475" s="163" t="s">
        <v>2664</v>
      </c>
      <c r="AY1475" s="163" t="s">
        <v>3133</v>
      </c>
      <c r="AZ1475" s="163" t="s">
        <v>2655</v>
      </c>
    </row>
    <row r="1476">
      <c r="A1476" s="163" t="s">
        <v>11485</v>
      </c>
      <c r="B1476" s="163" t="s">
        <v>11486</v>
      </c>
      <c r="C1476" s="163" t="s">
        <v>2638</v>
      </c>
      <c r="D1476" s="163" t="s">
        <v>2639</v>
      </c>
      <c r="E1476" s="506">
        <v>45765.58611111111</v>
      </c>
      <c r="F1476" s="507">
        <v>9800.0</v>
      </c>
      <c r="G1476" s="163" t="s">
        <v>2640</v>
      </c>
      <c r="H1476" s="507">
        <v>9800.0</v>
      </c>
      <c r="I1476" s="163" t="s">
        <v>2640</v>
      </c>
      <c r="J1476" s="163" t="s">
        <v>2641</v>
      </c>
      <c r="K1476" s="163" t="s">
        <v>2642</v>
      </c>
      <c r="L1476" s="163" t="s">
        <v>11487</v>
      </c>
      <c r="M1476" s="163" t="s">
        <v>11488</v>
      </c>
      <c r="N1476" s="163" t="s">
        <v>2645</v>
      </c>
      <c r="O1476" s="163" t="s">
        <v>2646</v>
      </c>
      <c r="P1476" s="163" t="s">
        <v>2673</v>
      </c>
      <c r="Q1476" s="163" t="s">
        <v>2648</v>
      </c>
      <c r="R1476" s="506">
        <v>45765.584027777775</v>
      </c>
      <c r="S1476" s="509"/>
      <c r="T1476" s="509"/>
      <c r="U1476" s="163" t="s">
        <v>11489</v>
      </c>
      <c r="V1476" s="510"/>
      <c r="W1476" s="510"/>
      <c r="X1476" s="510"/>
      <c r="Y1476" s="510"/>
      <c r="Z1476" s="510"/>
      <c r="AA1476" s="510"/>
      <c r="AB1476" s="163" t="s">
        <v>11490</v>
      </c>
      <c r="AC1476" s="507">
        <v>7.0130405E9</v>
      </c>
      <c r="AD1476" s="509"/>
      <c r="AE1476" s="509"/>
      <c r="AF1476" s="509"/>
      <c r="AG1476" s="509"/>
      <c r="AH1476" s="509"/>
      <c r="AI1476" s="509"/>
      <c r="AJ1476" s="163" t="s">
        <v>2651</v>
      </c>
      <c r="AK1476" s="509"/>
      <c r="AL1476" s="509"/>
      <c r="AM1476" s="163" t="s">
        <v>11491</v>
      </c>
      <c r="AN1476" s="510"/>
      <c r="AO1476" s="510"/>
      <c r="AP1476" s="509"/>
      <c r="AQ1476" s="509"/>
      <c r="AR1476" s="509"/>
      <c r="AS1476" s="509"/>
      <c r="AT1476" s="163" t="s">
        <v>2653</v>
      </c>
      <c r="AU1476" s="507">
        <v>4640.0</v>
      </c>
      <c r="AV1476" s="507">
        <v>3.0</v>
      </c>
      <c r="AW1476" s="507">
        <v>2029.0</v>
      </c>
      <c r="AX1476" s="163" t="s">
        <v>2677</v>
      </c>
      <c r="AY1476" s="163" t="s">
        <v>5130</v>
      </c>
      <c r="AZ1476" s="163" t="s">
        <v>2655</v>
      </c>
    </row>
    <row r="1477">
      <c r="A1477" s="163" t="s">
        <v>11492</v>
      </c>
      <c r="B1477" s="163" t="s">
        <v>11486</v>
      </c>
      <c r="C1477" s="163" t="s">
        <v>2638</v>
      </c>
      <c r="D1477" s="163" t="s">
        <v>2639</v>
      </c>
      <c r="E1477" s="506">
        <v>45765.584027777775</v>
      </c>
      <c r="F1477" s="507">
        <v>2980.0</v>
      </c>
      <c r="G1477" s="163" t="s">
        <v>2640</v>
      </c>
      <c r="H1477" s="507">
        <v>2980.0</v>
      </c>
      <c r="I1477" s="163" t="s">
        <v>2640</v>
      </c>
      <c r="J1477" s="163" t="s">
        <v>2641</v>
      </c>
      <c r="K1477" s="163" t="s">
        <v>2642</v>
      </c>
      <c r="L1477" s="163" t="s">
        <v>11487</v>
      </c>
      <c r="M1477" s="163" t="s">
        <v>11493</v>
      </c>
      <c r="N1477" s="163" t="s">
        <v>2645</v>
      </c>
      <c r="O1477" s="163" t="s">
        <v>2646</v>
      </c>
      <c r="P1477" s="163" t="s">
        <v>2673</v>
      </c>
      <c r="Q1477" s="163" t="s">
        <v>2648</v>
      </c>
      <c r="R1477" s="506">
        <v>45765.58263888889</v>
      </c>
      <c r="S1477" s="509"/>
      <c r="T1477" s="509"/>
      <c r="U1477" s="163" t="s">
        <v>11494</v>
      </c>
      <c r="V1477" s="510"/>
      <c r="W1477" s="510"/>
      <c r="X1477" s="510"/>
      <c r="Y1477" s="510"/>
      <c r="Z1477" s="510"/>
      <c r="AA1477" s="510"/>
      <c r="AB1477" s="163" t="s">
        <v>11490</v>
      </c>
      <c r="AC1477" s="507">
        <v>7.0130405E9</v>
      </c>
      <c r="AD1477" s="510"/>
      <c r="AE1477" s="510"/>
      <c r="AF1477" s="510"/>
      <c r="AG1477" s="510"/>
      <c r="AH1477" s="510"/>
      <c r="AI1477" s="509"/>
      <c r="AJ1477" s="163" t="s">
        <v>2651</v>
      </c>
      <c r="AK1477" s="510"/>
      <c r="AL1477" s="510"/>
      <c r="AM1477" s="163" t="s">
        <v>11491</v>
      </c>
      <c r="AN1477" s="510"/>
      <c r="AO1477" s="509"/>
      <c r="AP1477" s="509"/>
      <c r="AQ1477" s="509"/>
      <c r="AR1477" s="509"/>
      <c r="AS1477" s="509"/>
      <c r="AT1477" s="163" t="s">
        <v>2653</v>
      </c>
      <c r="AU1477" s="507">
        <v>4640.0</v>
      </c>
      <c r="AV1477" s="507">
        <v>3.0</v>
      </c>
      <c r="AW1477" s="507">
        <v>2029.0</v>
      </c>
      <c r="AX1477" s="163" t="s">
        <v>2677</v>
      </c>
      <c r="AY1477" s="163" t="s">
        <v>5130</v>
      </c>
      <c r="AZ1477" s="163" t="s">
        <v>2655</v>
      </c>
    </row>
    <row r="1478">
      <c r="A1478" s="163" t="s">
        <v>11495</v>
      </c>
      <c r="B1478" s="163" t="s">
        <v>11496</v>
      </c>
      <c r="C1478" s="163" t="s">
        <v>2638</v>
      </c>
      <c r="D1478" s="163" t="s">
        <v>2639</v>
      </c>
      <c r="E1478" s="506">
        <v>45765.58194444444</v>
      </c>
      <c r="F1478" s="507">
        <v>9800.0</v>
      </c>
      <c r="G1478" s="163" t="s">
        <v>2640</v>
      </c>
      <c r="H1478" s="507">
        <v>9800.0</v>
      </c>
      <c r="I1478" s="163" t="s">
        <v>2640</v>
      </c>
      <c r="J1478" s="163" t="s">
        <v>2641</v>
      </c>
      <c r="K1478" s="163" t="s">
        <v>2642</v>
      </c>
      <c r="L1478" s="163" t="s">
        <v>11497</v>
      </c>
      <c r="M1478" s="163" t="s">
        <v>11498</v>
      </c>
      <c r="N1478" s="163" t="s">
        <v>2645</v>
      </c>
      <c r="O1478" s="163" t="s">
        <v>2646</v>
      </c>
      <c r="P1478" s="163" t="s">
        <v>2647</v>
      </c>
      <c r="Q1478" s="163" t="s">
        <v>2648</v>
      </c>
      <c r="R1478" s="506">
        <v>45765.58194444444</v>
      </c>
      <c r="S1478" s="509"/>
      <c r="T1478" s="509"/>
      <c r="U1478" s="163" t="s">
        <v>11499</v>
      </c>
      <c r="V1478" s="510"/>
      <c r="W1478" s="510"/>
      <c r="X1478" s="510"/>
      <c r="Y1478" s="510"/>
      <c r="Z1478" s="510"/>
      <c r="AA1478" s="510"/>
      <c r="AB1478" s="163" t="s">
        <v>11500</v>
      </c>
      <c r="AC1478" s="507">
        <v>8.027429198E9</v>
      </c>
      <c r="AD1478" s="510"/>
      <c r="AE1478" s="510"/>
      <c r="AF1478" s="510"/>
      <c r="AG1478" s="510"/>
      <c r="AH1478" s="510"/>
      <c r="AI1478" s="509"/>
      <c r="AJ1478" s="163" t="s">
        <v>2651</v>
      </c>
      <c r="AK1478" s="512"/>
      <c r="AL1478" s="513"/>
      <c r="AM1478" s="163" t="s">
        <v>11501</v>
      </c>
      <c r="AN1478" s="510"/>
      <c r="AO1478" s="509"/>
      <c r="AP1478" s="509"/>
      <c r="AQ1478" s="509"/>
      <c r="AR1478" s="509"/>
      <c r="AS1478" s="509"/>
      <c r="AT1478" s="163" t="s">
        <v>2653</v>
      </c>
      <c r="AU1478" s="507">
        <v>1092.0</v>
      </c>
      <c r="AV1478" s="507">
        <v>3.0</v>
      </c>
      <c r="AW1478" s="507">
        <v>2030.0</v>
      </c>
      <c r="AX1478" s="163" t="s">
        <v>2730</v>
      </c>
      <c r="AY1478" s="510"/>
      <c r="AZ1478" s="163" t="s">
        <v>2655</v>
      </c>
    </row>
    <row r="1479">
      <c r="A1479" s="163" t="s">
        <v>11502</v>
      </c>
      <c r="B1479" s="163" t="s">
        <v>11496</v>
      </c>
      <c r="C1479" s="163" t="s">
        <v>2638</v>
      </c>
      <c r="D1479" s="163" t="s">
        <v>2639</v>
      </c>
      <c r="E1479" s="506">
        <v>45765.57916666667</v>
      </c>
      <c r="F1479" s="507">
        <v>2980.0</v>
      </c>
      <c r="G1479" s="163" t="s">
        <v>2640</v>
      </c>
      <c r="H1479" s="507">
        <v>2980.0</v>
      </c>
      <c r="I1479" s="163" t="s">
        <v>2640</v>
      </c>
      <c r="J1479" s="163" t="s">
        <v>2641</v>
      </c>
      <c r="K1479" s="163" t="s">
        <v>2642</v>
      </c>
      <c r="L1479" s="163" t="s">
        <v>11497</v>
      </c>
      <c r="M1479" s="163" t="s">
        <v>11503</v>
      </c>
      <c r="N1479" s="163" t="s">
        <v>2645</v>
      </c>
      <c r="O1479" s="163" t="s">
        <v>2646</v>
      </c>
      <c r="P1479" s="163" t="s">
        <v>2647</v>
      </c>
      <c r="Q1479" s="163" t="s">
        <v>2648</v>
      </c>
      <c r="R1479" s="506">
        <v>45765.57916666667</v>
      </c>
      <c r="S1479" s="509"/>
      <c r="T1479" s="509"/>
      <c r="U1479" s="163" t="s">
        <v>11504</v>
      </c>
      <c r="V1479" s="510"/>
      <c r="W1479" s="510"/>
      <c r="X1479" s="510"/>
      <c r="Y1479" s="510"/>
      <c r="Z1479" s="510"/>
      <c r="AA1479" s="510"/>
      <c r="AB1479" s="163" t="s">
        <v>11500</v>
      </c>
      <c r="AC1479" s="507">
        <v>8.027429198E9</v>
      </c>
      <c r="AD1479" s="510"/>
      <c r="AE1479" s="510"/>
      <c r="AF1479" s="510"/>
      <c r="AG1479" s="510"/>
      <c r="AH1479" s="509"/>
      <c r="AI1479" s="509"/>
      <c r="AJ1479" s="163" t="s">
        <v>2651</v>
      </c>
      <c r="AK1479" s="510"/>
      <c r="AL1479" s="510"/>
      <c r="AM1479" s="163" t="s">
        <v>11501</v>
      </c>
      <c r="AN1479" s="510"/>
      <c r="AO1479" s="509"/>
      <c r="AP1479" s="509"/>
      <c r="AQ1479" s="509"/>
      <c r="AR1479" s="509"/>
      <c r="AS1479" s="509"/>
      <c r="AT1479" s="163" t="s">
        <v>2653</v>
      </c>
      <c r="AU1479" s="507">
        <v>1092.0</v>
      </c>
      <c r="AV1479" s="507">
        <v>3.0</v>
      </c>
      <c r="AW1479" s="507">
        <v>2030.0</v>
      </c>
      <c r="AX1479" s="163" t="s">
        <v>2730</v>
      </c>
      <c r="AY1479" s="510"/>
      <c r="AZ1479" s="163" t="s">
        <v>2655</v>
      </c>
    </row>
    <row r="1480">
      <c r="A1480" s="163" t="s">
        <v>11505</v>
      </c>
      <c r="B1480" s="163" t="s">
        <v>11506</v>
      </c>
      <c r="C1480" s="163" t="s">
        <v>2638</v>
      </c>
      <c r="D1480" s="163" t="s">
        <v>2639</v>
      </c>
      <c r="E1480" s="506">
        <v>45765.55347222222</v>
      </c>
      <c r="F1480" s="507">
        <v>2980.0</v>
      </c>
      <c r="G1480" s="163" t="s">
        <v>2640</v>
      </c>
      <c r="H1480" s="507">
        <v>2980.0</v>
      </c>
      <c r="I1480" s="163" t="s">
        <v>2640</v>
      </c>
      <c r="J1480" s="163" t="s">
        <v>2641</v>
      </c>
      <c r="K1480" s="163" t="s">
        <v>2642</v>
      </c>
      <c r="L1480" s="163" t="s">
        <v>11507</v>
      </c>
      <c r="M1480" s="163" t="s">
        <v>11508</v>
      </c>
      <c r="N1480" s="163" t="s">
        <v>2645</v>
      </c>
      <c r="O1480" s="163" t="s">
        <v>2646</v>
      </c>
      <c r="P1480" s="163" t="s">
        <v>2673</v>
      </c>
      <c r="Q1480" s="163" t="s">
        <v>2648</v>
      </c>
      <c r="R1480" s="506">
        <v>45765.552083333336</v>
      </c>
      <c r="S1480" s="509"/>
      <c r="T1480" s="509"/>
      <c r="U1480" s="163" t="s">
        <v>11509</v>
      </c>
      <c r="V1480" s="510"/>
      <c r="W1480" s="510"/>
      <c r="X1480" s="510"/>
      <c r="Y1480" s="510"/>
      <c r="Z1480" s="510"/>
      <c r="AA1480" s="510"/>
      <c r="AB1480" s="163" t="s">
        <v>11510</v>
      </c>
      <c r="AC1480" s="511">
        <v>9.016580374E9</v>
      </c>
      <c r="AD1480" s="510"/>
      <c r="AE1480" s="510"/>
      <c r="AF1480" s="510"/>
      <c r="AG1480" s="510"/>
      <c r="AH1480" s="510"/>
      <c r="AI1480" s="509"/>
      <c r="AJ1480" s="163" t="s">
        <v>2651</v>
      </c>
      <c r="AK1480" s="512"/>
      <c r="AL1480" s="513"/>
      <c r="AM1480" s="163" t="s">
        <v>11511</v>
      </c>
      <c r="AN1480" s="510"/>
      <c r="AO1480" s="509"/>
      <c r="AP1480" s="509"/>
      <c r="AQ1480" s="509"/>
      <c r="AR1480" s="509"/>
      <c r="AS1480" s="509"/>
      <c r="AT1480" s="163" t="s">
        <v>2653</v>
      </c>
      <c r="AU1480" s="507">
        <v>4774.0</v>
      </c>
      <c r="AV1480" s="507">
        <v>6.0</v>
      </c>
      <c r="AW1480" s="507">
        <v>2027.0</v>
      </c>
      <c r="AX1480" s="163" t="s">
        <v>2677</v>
      </c>
      <c r="AY1480" s="163" t="s">
        <v>2678</v>
      </c>
      <c r="AZ1480" s="163" t="s">
        <v>2655</v>
      </c>
    </row>
    <row r="1481">
      <c r="A1481" s="163" t="s">
        <v>11512</v>
      </c>
      <c r="B1481" s="163" t="s">
        <v>11513</v>
      </c>
      <c r="C1481" s="163" t="s">
        <v>2638</v>
      </c>
      <c r="D1481" s="163" t="s">
        <v>2639</v>
      </c>
      <c r="E1481" s="506">
        <v>45765.54722222222</v>
      </c>
      <c r="F1481" s="507">
        <v>2980.0</v>
      </c>
      <c r="G1481" s="163" t="s">
        <v>2640</v>
      </c>
      <c r="H1481" s="507">
        <v>2980.0</v>
      </c>
      <c r="I1481" s="163" t="s">
        <v>2640</v>
      </c>
      <c r="J1481" s="163" t="s">
        <v>2641</v>
      </c>
      <c r="K1481" s="163" t="s">
        <v>2642</v>
      </c>
      <c r="L1481" s="163" t="s">
        <v>11514</v>
      </c>
      <c r="M1481" s="163" t="s">
        <v>11515</v>
      </c>
      <c r="N1481" s="163" t="s">
        <v>2645</v>
      </c>
      <c r="O1481" s="163" t="s">
        <v>2646</v>
      </c>
      <c r="P1481" s="163" t="s">
        <v>2673</v>
      </c>
      <c r="Q1481" s="163" t="s">
        <v>2648</v>
      </c>
      <c r="R1481" s="506">
        <v>45765.54583333333</v>
      </c>
      <c r="S1481" s="509"/>
      <c r="T1481" s="509"/>
      <c r="U1481" s="163" t="s">
        <v>11516</v>
      </c>
      <c r="V1481" s="510"/>
      <c r="W1481" s="510"/>
      <c r="X1481" s="510"/>
      <c r="Y1481" s="510"/>
      <c r="Z1481" s="510"/>
      <c r="AA1481" s="510"/>
      <c r="AB1481" s="163" t="s">
        <v>11517</v>
      </c>
      <c r="AC1481" s="511">
        <v>9.093035292E9</v>
      </c>
      <c r="AD1481" s="510"/>
      <c r="AE1481" s="510"/>
      <c r="AF1481" s="510"/>
      <c r="AG1481" s="510"/>
      <c r="AH1481" s="510"/>
      <c r="AI1481" s="509"/>
      <c r="AJ1481" s="163" t="s">
        <v>2651</v>
      </c>
      <c r="AK1481" s="512"/>
      <c r="AL1481" s="513"/>
      <c r="AM1481" s="163" t="s">
        <v>11518</v>
      </c>
      <c r="AN1481" s="510"/>
      <c r="AO1481" s="509"/>
      <c r="AP1481" s="509"/>
      <c r="AQ1481" s="509"/>
      <c r="AR1481" s="509"/>
      <c r="AS1481" s="509"/>
      <c r="AT1481" s="163" t="s">
        <v>2653</v>
      </c>
      <c r="AU1481" s="507">
        <v>5.0</v>
      </c>
      <c r="AV1481" s="507">
        <v>2.0</v>
      </c>
      <c r="AW1481" s="507">
        <v>2029.0</v>
      </c>
      <c r="AX1481" s="163" t="s">
        <v>2677</v>
      </c>
      <c r="AY1481" s="163" t="s">
        <v>2779</v>
      </c>
      <c r="AZ1481" s="163" t="s">
        <v>2655</v>
      </c>
    </row>
    <row r="1482">
      <c r="A1482" s="163" t="s">
        <v>11519</v>
      </c>
      <c r="B1482" s="163" t="s">
        <v>11520</v>
      </c>
      <c r="C1482" s="163" t="s">
        <v>2638</v>
      </c>
      <c r="D1482" s="163" t="s">
        <v>2639</v>
      </c>
      <c r="E1482" s="506">
        <v>45765.54027777778</v>
      </c>
      <c r="F1482" s="507">
        <v>9800.0</v>
      </c>
      <c r="G1482" s="163" t="s">
        <v>2640</v>
      </c>
      <c r="H1482" s="507">
        <v>9800.0</v>
      </c>
      <c r="I1482" s="163" t="s">
        <v>2640</v>
      </c>
      <c r="J1482" s="163" t="s">
        <v>2641</v>
      </c>
      <c r="K1482" s="163" t="s">
        <v>2642</v>
      </c>
      <c r="L1482" s="163" t="s">
        <v>11521</v>
      </c>
      <c r="M1482" s="163" t="s">
        <v>11522</v>
      </c>
      <c r="N1482" s="163" t="s">
        <v>2645</v>
      </c>
      <c r="O1482" s="163" t="s">
        <v>2646</v>
      </c>
      <c r="P1482" s="163" t="s">
        <v>2673</v>
      </c>
      <c r="Q1482" s="163" t="s">
        <v>2648</v>
      </c>
      <c r="R1482" s="506">
        <v>45765.53958333333</v>
      </c>
      <c r="S1482" s="509"/>
      <c r="T1482" s="509"/>
      <c r="U1482" s="163" t="s">
        <v>11523</v>
      </c>
      <c r="V1482" s="510"/>
      <c r="W1482" s="510"/>
      <c r="X1482" s="510"/>
      <c r="Y1482" s="510"/>
      <c r="Z1482" s="510"/>
      <c r="AA1482" s="510"/>
      <c r="AB1482" s="163" t="s">
        <v>11524</v>
      </c>
      <c r="AC1482" s="511">
        <v>8.091831825E9</v>
      </c>
      <c r="AD1482" s="510"/>
      <c r="AE1482" s="510"/>
      <c r="AF1482" s="510"/>
      <c r="AG1482" s="510"/>
      <c r="AH1482" s="510"/>
      <c r="AI1482" s="509"/>
      <c r="AJ1482" s="163" t="s">
        <v>2651</v>
      </c>
      <c r="AK1482" s="512"/>
      <c r="AL1482" s="513"/>
      <c r="AM1482" s="163" t="s">
        <v>11525</v>
      </c>
      <c r="AN1482" s="510"/>
      <c r="AO1482" s="509"/>
      <c r="AP1482" s="509"/>
      <c r="AQ1482" s="509"/>
      <c r="AR1482" s="509"/>
      <c r="AS1482" s="509"/>
      <c r="AT1482" s="163" t="s">
        <v>2653</v>
      </c>
      <c r="AU1482" s="507">
        <v>6805.0</v>
      </c>
      <c r="AV1482" s="507">
        <v>2.0</v>
      </c>
      <c r="AW1482" s="507">
        <v>2030.0</v>
      </c>
      <c r="AX1482" s="163" t="s">
        <v>2687</v>
      </c>
      <c r="AY1482" s="163" t="s">
        <v>2678</v>
      </c>
      <c r="AZ1482" s="163" t="s">
        <v>2655</v>
      </c>
    </row>
    <row r="1483">
      <c r="A1483" s="163" t="s">
        <v>11526</v>
      </c>
      <c r="B1483" s="163" t="s">
        <v>11527</v>
      </c>
      <c r="C1483" s="163" t="s">
        <v>2638</v>
      </c>
      <c r="D1483" s="163" t="s">
        <v>2639</v>
      </c>
      <c r="E1483" s="506">
        <v>45765.53611111111</v>
      </c>
      <c r="F1483" s="507">
        <v>2980.0</v>
      </c>
      <c r="G1483" s="163" t="s">
        <v>2640</v>
      </c>
      <c r="H1483" s="507">
        <v>2980.0</v>
      </c>
      <c r="I1483" s="163" t="s">
        <v>2640</v>
      </c>
      <c r="J1483" s="163" t="s">
        <v>2641</v>
      </c>
      <c r="K1483" s="163" t="s">
        <v>2642</v>
      </c>
      <c r="L1483" s="163" t="s">
        <v>11528</v>
      </c>
      <c r="M1483" s="163" t="s">
        <v>11529</v>
      </c>
      <c r="N1483" s="163" t="s">
        <v>2645</v>
      </c>
      <c r="O1483" s="163" t="s">
        <v>2646</v>
      </c>
      <c r="P1483" s="163" t="s">
        <v>2673</v>
      </c>
      <c r="Q1483" s="163" t="s">
        <v>2648</v>
      </c>
      <c r="R1483" s="506">
        <v>45765.53472222222</v>
      </c>
      <c r="S1483" s="509"/>
      <c r="T1483" s="509"/>
      <c r="U1483" s="163" t="s">
        <v>11530</v>
      </c>
      <c r="V1483" s="510"/>
      <c r="W1483" s="510"/>
      <c r="X1483" s="510"/>
      <c r="Y1483" s="510"/>
      <c r="Z1483" s="510"/>
      <c r="AA1483" s="510"/>
      <c r="AB1483" s="163" t="s">
        <v>11531</v>
      </c>
      <c r="AC1483" s="507">
        <v>8.024701522E9</v>
      </c>
      <c r="AD1483" s="510"/>
      <c r="AE1483" s="510"/>
      <c r="AF1483" s="510"/>
      <c r="AG1483" s="510"/>
      <c r="AH1483" s="510"/>
      <c r="AI1483" s="509"/>
      <c r="AJ1483" s="163" t="s">
        <v>2651</v>
      </c>
      <c r="AK1483" s="512"/>
      <c r="AL1483" s="513"/>
      <c r="AM1483" s="163" t="s">
        <v>11532</v>
      </c>
      <c r="AN1483" s="510"/>
      <c r="AO1483" s="510"/>
      <c r="AP1483" s="509"/>
      <c r="AQ1483" s="509"/>
      <c r="AR1483" s="509"/>
      <c r="AS1483" s="509"/>
      <c r="AT1483" s="163" t="s">
        <v>2700</v>
      </c>
      <c r="AU1483" s="507">
        <v>7663.0</v>
      </c>
      <c r="AV1483" s="507">
        <v>6.0</v>
      </c>
      <c r="AW1483" s="507">
        <v>2031.0</v>
      </c>
      <c r="AX1483" s="163" t="s">
        <v>2677</v>
      </c>
      <c r="AY1483" s="163" t="s">
        <v>2717</v>
      </c>
      <c r="AZ1483" s="163" t="s">
        <v>2655</v>
      </c>
    </row>
    <row r="1484">
      <c r="A1484" s="163" t="s">
        <v>11533</v>
      </c>
      <c r="B1484" s="163" t="s">
        <v>11520</v>
      </c>
      <c r="C1484" s="163" t="s">
        <v>2638</v>
      </c>
      <c r="D1484" s="163" t="s">
        <v>2639</v>
      </c>
      <c r="E1484" s="506">
        <v>45765.52569444444</v>
      </c>
      <c r="F1484" s="507">
        <v>2980.0</v>
      </c>
      <c r="G1484" s="163" t="s">
        <v>2640</v>
      </c>
      <c r="H1484" s="507">
        <v>2980.0</v>
      </c>
      <c r="I1484" s="163" t="s">
        <v>2640</v>
      </c>
      <c r="J1484" s="163" t="s">
        <v>2641</v>
      </c>
      <c r="K1484" s="163" t="s">
        <v>2642</v>
      </c>
      <c r="L1484" s="163" t="s">
        <v>11521</v>
      </c>
      <c r="M1484" s="163" t="s">
        <v>11534</v>
      </c>
      <c r="N1484" s="163" t="s">
        <v>2645</v>
      </c>
      <c r="O1484" s="163" t="s">
        <v>2646</v>
      </c>
      <c r="P1484" s="163" t="s">
        <v>2673</v>
      </c>
      <c r="Q1484" s="163" t="s">
        <v>2648</v>
      </c>
      <c r="R1484" s="506">
        <v>45765.524305555555</v>
      </c>
      <c r="S1484" s="509"/>
      <c r="T1484" s="509"/>
      <c r="U1484" s="163" t="s">
        <v>11535</v>
      </c>
      <c r="V1484" s="510"/>
      <c r="W1484" s="510"/>
      <c r="X1484" s="510"/>
      <c r="Y1484" s="510"/>
      <c r="Z1484" s="510"/>
      <c r="AA1484" s="510"/>
      <c r="AB1484" s="163" t="s">
        <v>11524</v>
      </c>
      <c r="AC1484" s="511">
        <v>8.091831825E9</v>
      </c>
      <c r="AD1484" s="510"/>
      <c r="AE1484" s="510"/>
      <c r="AF1484" s="510"/>
      <c r="AG1484" s="510"/>
      <c r="AH1484" s="510"/>
      <c r="AI1484" s="509"/>
      <c r="AJ1484" s="163" t="s">
        <v>2651</v>
      </c>
      <c r="AK1484" s="512"/>
      <c r="AL1484" s="513"/>
      <c r="AM1484" s="163" t="s">
        <v>11525</v>
      </c>
      <c r="AN1484" s="510"/>
      <c r="AO1484" s="510"/>
      <c r="AP1484" s="509"/>
      <c r="AQ1484" s="509"/>
      <c r="AR1484" s="509"/>
      <c r="AS1484" s="509"/>
      <c r="AT1484" s="163" t="s">
        <v>2653</v>
      </c>
      <c r="AU1484" s="507">
        <v>6805.0</v>
      </c>
      <c r="AV1484" s="507">
        <v>2.0</v>
      </c>
      <c r="AW1484" s="507">
        <v>2030.0</v>
      </c>
      <c r="AX1484" s="163" t="s">
        <v>2687</v>
      </c>
      <c r="AY1484" s="163" t="s">
        <v>2678</v>
      </c>
      <c r="AZ1484" s="163" t="s">
        <v>2655</v>
      </c>
    </row>
    <row r="1485">
      <c r="A1485" s="163" t="s">
        <v>11536</v>
      </c>
      <c r="B1485" s="163" t="s">
        <v>11537</v>
      </c>
      <c r="C1485" s="163" t="s">
        <v>2638</v>
      </c>
      <c r="D1485" s="163" t="s">
        <v>2639</v>
      </c>
      <c r="E1485" s="506">
        <v>45765.501388888886</v>
      </c>
      <c r="F1485" s="507">
        <v>2980.0</v>
      </c>
      <c r="G1485" s="163" t="s">
        <v>2640</v>
      </c>
      <c r="H1485" s="507">
        <v>2980.0</v>
      </c>
      <c r="I1485" s="163" t="s">
        <v>2640</v>
      </c>
      <c r="J1485" s="163" t="s">
        <v>2641</v>
      </c>
      <c r="K1485" s="163" t="s">
        <v>2642</v>
      </c>
      <c r="L1485" s="163" t="s">
        <v>11538</v>
      </c>
      <c r="M1485" s="163" t="s">
        <v>11539</v>
      </c>
      <c r="N1485" s="163" t="s">
        <v>2645</v>
      </c>
      <c r="O1485" s="163" t="s">
        <v>2646</v>
      </c>
      <c r="P1485" s="163" t="s">
        <v>2673</v>
      </c>
      <c r="Q1485" s="163" t="s">
        <v>2852</v>
      </c>
      <c r="R1485" s="506">
        <v>45764.67847222222</v>
      </c>
      <c r="S1485" s="509"/>
      <c r="T1485" s="509"/>
      <c r="U1485" s="163" t="s">
        <v>11540</v>
      </c>
      <c r="V1485" s="506">
        <v>45765.50069444445</v>
      </c>
      <c r="W1485" s="163" t="s">
        <v>2795</v>
      </c>
      <c r="X1485" s="163" t="s">
        <v>2902</v>
      </c>
      <c r="Y1485" s="507">
        <v>2980.0</v>
      </c>
      <c r="Z1485" s="163" t="s">
        <v>2640</v>
      </c>
      <c r="AA1485" s="163" t="s">
        <v>2641</v>
      </c>
      <c r="AB1485" s="163" t="s">
        <v>11541</v>
      </c>
      <c r="AC1485" s="511">
        <v>9.055244785E9</v>
      </c>
      <c r="AD1485" s="510"/>
      <c r="AE1485" s="510"/>
      <c r="AF1485" s="510"/>
      <c r="AG1485" s="510"/>
      <c r="AH1485" s="510"/>
      <c r="AI1485" s="509"/>
      <c r="AJ1485" s="163" t="s">
        <v>2651</v>
      </c>
      <c r="AK1485" s="512"/>
      <c r="AL1485" s="513"/>
      <c r="AM1485" s="163" t="s">
        <v>11542</v>
      </c>
      <c r="AN1485" s="510"/>
      <c r="AO1485" s="509"/>
      <c r="AP1485" s="509"/>
      <c r="AQ1485" s="509"/>
      <c r="AR1485" s="509"/>
      <c r="AS1485" s="509"/>
      <c r="AT1485" s="163" t="s">
        <v>2653</v>
      </c>
      <c r="AU1485" s="507">
        <v>6940.0</v>
      </c>
      <c r="AV1485" s="507">
        <v>4.0</v>
      </c>
      <c r="AW1485" s="507">
        <v>2030.0</v>
      </c>
      <c r="AX1485" s="163" t="s">
        <v>2687</v>
      </c>
      <c r="AY1485" s="163" t="s">
        <v>2800</v>
      </c>
      <c r="AZ1485" s="163" t="s">
        <v>2655</v>
      </c>
    </row>
    <row r="1486">
      <c r="A1486" s="163" t="s">
        <v>11543</v>
      </c>
      <c r="B1486" s="163" t="s">
        <v>11537</v>
      </c>
      <c r="C1486" s="163" t="s">
        <v>2638</v>
      </c>
      <c r="D1486" s="163" t="s">
        <v>2639</v>
      </c>
      <c r="E1486" s="506">
        <v>45765.501388888886</v>
      </c>
      <c r="F1486" s="507">
        <v>9800.0</v>
      </c>
      <c r="G1486" s="163" t="s">
        <v>2640</v>
      </c>
      <c r="H1486" s="507">
        <v>9800.0</v>
      </c>
      <c r="I1486" s="163" t="s">
        <v>2640</v>
      </c>
      <c r="J1486" s="163" t="s">
        <v>2641</v>
      </c>
      <c r="K1486" s="163" t="s">
        <v>2642</v>
      </c>
      <c r="L1486" s="163" t="s">
        <v>11538</v>
      </c>
      <c r="M1486" s="163" t="s">
        <v>11544</v>
      </c>
      <c r="N1486" s="163" t="s">
        <v>2645</v>
      </c>
      <c r="O1486" s="163" t="s">
        <v>2646</v>
      </c>
      <c r="P1486" s="163" t="s">
        <v>2673</v>
      </c>
      <c r="Q1486" s="163" t="s">
        <v>2852</v>
      </c>
      <c r="R1486" s="506">
        <v>45764.68263888889</v>
      </c>
      <c r="S1486" s="509"/>
      <c r="T1486" s="509"/>
      <c r="U1486" s="163" t="s">
        <v>11545</v>
      </c>
      <c r="V1486" s="506">
        <v>45765.49930555555</v>
      </c>
      <c r="W1486" s="163" t="s">
        <v>2795</v>
      </c>
      <c r="X1486" s="163" t="s">
        <v>2902</v>
      </c>
      <c r="Y1486" s="507">
        <v>9800.0</v>
      </c>
      <c r="Z1486" s="163" t="s">
        <v>2640</v>
      </c>
      <c r="AA1486" s="163" t="s">
        <v>2641</v>
      </c>
      <c r="AB1486" s="163" t="s">
        <v>11541</v>
      </c>
      <c r="AC1486" s="507">
        <v>9.055244785E9</v>
      </c>
      <c r="AD1486" s="510"/>
      <c r="AE1486" s="510"/>
      <c r="AF1486" s="510"/>
      <c r="AG1486" s="510"/>
      <c r="AH1486" s="510"/>
      <c r="AI1486" s="509"/>
      <c r="AJ1486" s="163" t="s">
        <v>2651</v>
      </c>
      <c r="AK1486" s="512"/>
      <c r="AL1486" s="513"/>
      <c r="AM1486" s="163" t="s">
        <v>11542</v>
      </c>
      <c r="AN1486" s="510"/>
      <c r="AO1486" s="509"/>
      <c r="AP1486" s="509"/>
      <c r="AQ1486" s="509"/>
      <c r="AR1486" s="509"/>
      <c r="AS1486" s="509"/>
      <c r="AT1486" s="163" t="s">
        <v>2653</v>
      </c>
      <c r="AU1486" s="507">
        <v>6940.0</v>
      </c>
      <c r="AV1486" s="507">
        <v>4.0</v>
      </c>
      <c r="AW1486" s="507">
        <v>2030.0</v>
      </c>
      <c r="AX1486" s="163" t="s">
        <v>2687</v>
      </c>
      <c r="AY1486" s="163" t="s">
        <v>2800</v>
      </c>
      <c r="AZ1486" s="163" t="s">
        <v>2655</v>
      </c>
    </row>
    <row r="1487">
      <c r="A1487" s="163" t="s">
        <v>11546</v>
      </c>
      <c r="B1487" s="163" t="s">
        <v>11547</v>
      </c>
      <c r="C1487" s="163" t="s">
        <v>2638</v>
      </c>
      <c r="D1487" s="163" t="s">
        <v>2639</v>
      </c>
      <c r="E1487" s="506">
        <v>45765.498611111114</v>
      </c>
      <c r="F1487" s="507">
        <v>9800.0</v>
      </c>
      <c r="G1487" s="163" t="s">
        <v>2640</v>
      </c>
      <c r="H1487" s="507">
        <v>9800.0</v>
      </c>
      <c r="I1487" s="163" t="s">
        <v>2640</v>
      </c>
      <c r="J1487" s="163" t="s">
        <v>2641</v>
      </c>
      <c r="K1487" s="163" t="s">
        <v>2642</v>
      </c>
      <c r="L1487" s="163" t="s">
        <v>11548</v>
      </c>
      <c r="M1487" s="163" t="s">
        <v>11549</v>
      </c>
      <c r="N1487" s="163" t="s">
        <v>2645</v>
      </c>
      <c r="O1487" s="163" t="s">
        <v>2646</v>
      </c>
      <c r="P1487" s="163" t="s">
        <v>2683</v>
      </c>
      <c r="Q1487" s="163" t="s">
        <v>2648</v>
      </c>
      <c r="R1487" s="506">
        <v>45765.49791666667</v>
      </c>
      <c r="S1487" s="509"/>
      <c r="T1487" s="509"/>
      <c r="U1487" s="163" t="s">
        <v>11550</v>
      </c>
      <c r="V1487" s="510"/>
      <c r="W1487" s="510"/>
      <c r="X1487" s="510"/>
      <c r="Y1487" s="510"/>
      <c r="Z1487" s="510"/>
      <c r="AA1487" s="510"/>
      <c r="AB1487" s="163" t="s">
        <v>11551</v>
      </c>
      <c r="AC1487" s="511">
        <v>8.095388965E9</v>
      </c>
      <c r="AD1487" s="510"/>
      <c r="AE1487" s="510"/>
      <c r="AF1487" s="510"/>
      <c r="AG1487" s="510"/>
      <c r="AH1487" s="510"/>
      <c r="AI1487" s="509"/>
      <c r="AJ1487" s="163" t="s">
        <v>2651</v>
      </c>
      <c r="AK1487" s="510"/>
      <c r="AL1487" s="510"/>
      <c r="AM1487" s="163" t="s">
        <v>11552</v>
      </c>
      <c r="AN1487" s="510"/>
      <c r="AO1487" s="510"/>
      <c r="AP1487" s="509"/>
      <c r="AQ1487" s="509"/>
      <c r="AR1487" s="509"/>
      <c r="AS1487" s="509"/>
      <c r="AT1487" s="163" t="s">
        <v>2653</v>
      </c>
      <c r="AU1487" s="507">
        <v>3899.0</v>
      </c>
      <c r="AV1487" s="507">
        <v>3.0</v>
      </c>
      <c r="AW1487" s="507">
        <v>2027.0</v>
      </c>
      <c r="AX1487" s="163" t="s">
        <v>2846</v>
      </c>
      <c r="AY1487" s="163" t="s">
        <v>2921</v>
      </c>
      <c r="AZ1487" s="163" t="s">
        <v>2655</v>
      </c>
    </row>
    <row r="1488">
      <c r="A1488" s="163" t="s">
        <v>11553</v>
      </c>
      <c r="B1488" s="163" t="s">
        <v>11547</v>
      </c>
      <c r="C1488" s="163" t="s">
        <v>2638</v>
      </c>
      <c r="D1488" s="163" t="s">
        <v>2639</v>
      </c>
      <c r="E1488" s="506">
        <v>45765.49513888889</v>
      </c>
      <c r="F1488" s="507">
        <v>2980.0</v>
      </c>
      <c r="G1488" s="163" t="s">
        <v>2640</v>
      </c>
      <c r="H1488" s="507">
        <v>2980.0</v>
      </c>
      <c r="I1488" s="163" t="s">
        <v>2640</v>
      </c>
      <c r="J1488" s="163" t="s">
        <v>2641</v>
      </c>
      <c r="K1488" s="163" t="s">
        <v>2642</v>
      </c>
      <c r="L1488" s="163" t="s">
        <v>11548</v>
      </c>
      <c r="M1488" s="163" t="s">
        <v>11554</v>
      </c>
      <c r="N1488" s="163" t="s">
        <v>2645</v>
      </c>
      <c r="O1488" s="163" t="s">
        <v>2646</v>
      </c>
      <c r="P1488" s="163" t="s">
        <v>2683</v>
      </c>
      <c r="Q1488" s="163" t="s">
        <v>2648</v>
      </c>
      <c r="R1488" s="506">
        <v>45765.49375</v>
      </c>
      <c r="S1488" s="509"/>
      <c r="T1488" s="509"/>
      <c r="U1488" s="163" t="s">
        <v>11555</v>
      </c>
      <c r="V1488" s="510"/>
      <c r="W1488" s="510"/>
      <c r="X1488" s="510"/>
      <c r="Y1488" s="510"/>
      <c r="Z1488" s="510"/>
      <c r="AA1488" s="510"/>
      <c r="AB1488" s="163" t="s">
        <v>11551</v>
      </c>
      <c r="AC1488" s="511">
        <v>8.095388965E9</v>
      </c>
      <c r="AD1488" s="510"/>
      <c r="AE1488" s="510"/>
      <c r="AF1488" s="510"/>
      <c r="AG1488" s="510"/>
      <c r="AH1488" s="510"/>
      <c r="AI1488" s="509"/>
      <c r="AJ1488" s="163" t="s">
        <v>2651</v>
      </c>
      <c r="AK1488" s="512"/>
      <c r="AL1488" s="513"/>
      <c r="AM1488" s="163" t="s">
        <v>11552</v>
      </c>
      <c r="AN1488" s="510"/>
      <c r="AO1488" s="509"/>
      <c r="AP1488" s="509"/>
      <c r="AQ1488" s="509"/>
      <c r="AR1488" s="509"/>
      <c r="AS1488" s="509"/>
      <c r="AT1488" s="163" t="s">
        <v>2653</v>
      </c>
      <c r="AU1488" s="507">
        <v>3899.0</v>
      </c>
      <c r="AV1488" s="507">
        <v>3.0</v>
      </c>
      <c r="AW1488" s="507">
        <v>2027.0</v>
      </c>
      <c r="AX1488" s="163" t="s">
        <v>2846</v>
      </c>
      <c r="AY1488" s="163" t="s">
        <v>2921</v>
      </c>
      <c r="AZ1488" s="163" t="s">
        <v>2655</v>
      </c>
    </row>
    <row r="1489">
      <c r="A1489" s="163" t="s">
        <v>11556</v>
      </c>
      <c r="B1489" s="163" t="s">
        <v>11557</v>
      </c>
      <c r="C1489" s="163" t="s">
        <v>2638</v>
      </c>
      <c r="D1489" s="163" t="s">
        <v>2639</v>
      </c>
      <c r="E1489" s="506">
        <v>45765.44375</v>
      </c>
      <c r="F1489" s="507">
        <v>4980.0</v>
      </c>
      <c r="G1489" s="163" t="s">
        <v>2640</v>
      </c>
      <c r="H1489" s="507">
        <v>4980.0</v>
      </c>
      <c r="I1489" s="163" t="s">
        <v>2640</v>
      </c>
      <c r="J1489" s="163" t="s">
        <v>2641</v>
      </c>
      <c r="K1489" s="163" t="s">
        <v>2642</v>
      </c>
      <c r="L1489" s="163" t="s">
        <v>11558</v>
      </c>
      <c r="M1489" s="163" t="s">
        <v>11559</v>
      </c>
      <c r="N1489" s="163" t="s">
        <v>2645</v>
      </c>
      <c r="O1489" s="163" t="s">
        <v>2646</v>
      </c>
      <c r="P1489" s="163" t="s">
        <v>2673</v>
      </c>
      <c r="Q1489" s="163" t="s">
        <v>2648</v>
      </c>
      <c r="R1489" s="506">
        <v>45765.44236111111</v>
      </c>
      <c r="S1489" s="509"/>
      <c r="T1489" s="509"/>
      <c r="U1489" s="163" t="s">
        <v>11560</v>
      </c>
      <c r="V1489" s="510"/>
      <c r="W1489" s="510"/>
      <c r="X1489" s="510"/>
      <c r="Y1489" s="510"/>
      <c r="Z1489" s="510"/>
      <c r="AA1489" s="510"/>
      <c r="AB1489" s="163" t="s">
        <v>11561</v>
      </c>
      <c r="AC1489" s="507">
        <v>8.027826261E9</v>
      </c>
      <c r="AD1489" s="510"/>
      <c r="AE1489" s="510"/>
      <c r="AF1489" s="510"/>
      <c r="AG1489" s="510"/>
      <c r="AH1489" s="510"/>
      <c r="AI1489" s="509"/>
      <c r="AJ1489" s="163" t="s">
        <v>2651</v>
      </c>
      <c r="AK1489" s="512"/>
      <c r="AL1489" s="513"/>
      <c r="AM1489" s="163" t="s">
        <v>11562</v>
      </c>
      <c r="AN1489" s="510"/>
      <c r="AO1489" s="509"/>
      <c r="AP1489" s="509"/>
      <c r="AQ1489" s="509"/>
      <c r="AR1489" s="509"/>
      <c r="AS1489" s="509"/>
      <c r="AT1489" s="163" t="s">
        <v>2653</v>
      </c>
      <c r="AU1489" s="507">
        <v>297.0</v>
      </c>
      <c r="AV1489" s="507">
        <v>10.0</v>
      </c>
      <c r="AW1489" s="507">
        <v>2029.0</v>
      </c>
      <c r="AX1489" s="163" t="s">
        <v>2677</v>
      </c>
      <c r="AY1489" s="163" t="s">
        <v>2678</v>
      </c>
      <c r="AZ1489" s="163" t="s">
        <v>2655</v>
      </c>
    </row>
    <row r="1490">
      <c r="A1490" s="163" t="s">
        <v>11563</v>
      </c>
      <c r="B1490" s="163" t="s">
        <v>11564</v>
      </c>
      <c r="C1490" s="163" t="s">
        <v>2638</v>
      </c>
      <c r="D1490" s="163" t="s">
        <v>2639</v>
      </c>
      <c r="E1490" s="506">
        <v>45765.43402777778</v>
      </c>
      <c r="F1490" s="507">
        <v>2980.0</v>
      </c>
      <c r="G1490" s="163" t="s">
        <v>2640</v>
      </c>
      <c r="H1490" s="507">
        <v>2980.0</v>
      </c>
      <c r="I1490" s="163" t="s">
        <v>2640</v>
      </c>
      <c r="J1490" s="163" t="s">
        <v>2641</v>
      </c>
      <c r="K1490" s="163" t="s">
        <v>2642</v>
      </c>
      <c r="L1490" s="163" t="s">
        <v>11565</v>
      </c>
      <c r="M1490" s="163" t="s">
        <v>11566</v>
      </c>
      <c r="N1490" s="163" t="s">
        <v>2645</v>
      </c>
      <c r="O1490" s="163" t="s">
        <v>2646</v>
      </c>
      <c r="P1490" s="163" t="s">
        <v>2673</v>
      </c>
      <c r="Q1490" s="163" t="s">
        <v>2648</v>
      </c>
      <c r="R1490" s="506">
        <v>45765.433333333334</v>
      </c>
      <c r="S1490" s="509"/>
      <c r="T1490" s="509"/>
      <c r="U1490" s="163" t="s">
        <v>11567</v>
      </c>
      <c r="V1490" s="510"/>
      <c r="W1490" s="510"/>
      <c r="X1490" s="510"/>
      <c r="Y1490" s="510"/>
      <c r="Z1490" s="510"/>
      <c r="AA1490" s="510"/>
      <c r="AB1490" s="163" t="s">
        <v>11568</v>
      </c>
      <c r="AC1490" s="507">
        <v>9.088301019E9</v>
      </c>
      <c r="AD1490" s="510"/>
      <c r="AE1490" s="510"/>
      <c r="AF1490" s="510"/>
      <c r="AG1490" s="510"/>
      <c r="AH1490" s="510"/>
      <c r="AI1490" s="509"/>
      <c r="AJ1490" s="163" t="s">
        <v>2651</v>
      </c>
      <c r="AK1490" s="512"/>
      <c r="AL1490" s="513"/>
      <c r="AM1490" s="163" t="s">
        <v>11569</v>
      </c>
      <c r="AN1490" s="510"/>
      <c r="AO1490" s="510"/>
      <c r="AP1490" s="509"/>
      <c r="AQ1490" s="509"/>
      <c r="AR1490" s="509"/>
      <c r="AS1490" s="509"/>
      <c r="AT1490" s="163" t="s">
        <v>2653</v>
      </c>
      <c r="AU1490" s="507">
        <v>9036.0</v>
      </c>
      <c r="AV1490" s="507">
        <v>11.0</v>
      </c>
      <c r="AW1490" s="507">
        <v>2026.0</v>
      </c>
      <c r="AX1490" s="163" t="s">
        <v>2687</v>
      </c>
      <c r="AY1490" s="163" t="s">
        <v>5646</v>
      </c>
      <c r="AZ1490" s="163" t="s">
        <v>2655</v>
      </c>
    </row>
    <row r="1491">
      <c r="A1491" s="163" t="s">
        <v>11570</v>
      </c>
      <c r="B1491" s="163" t="s">
        <v>11571</v>
      </c>
      <c r="C1491" s="163" t="s">
        <v>2638</v>
      </c>
      <c r="D1491" s="163" t="s">
        <v>2639</v>
      </c>
      <c r="E1491" s="506">
        <v>45765.43263888889</v>
      </c>
      <c r="F1491" s="507">
        <v>2980.0</v>
      </c>
      <c r="G1491" s="163" t="s">
        <v>2640</v>
      </c>
      <c r="H1491" s="507">
        <v>2980.0</v>
      </c>
      <c r="I1491" s="163" t="s">
        <v>2640</v>
      </c>
      <c r="J1491" s="163" t="s">
        <v>2641</v>
      </c>
      <c r="K1491" s="163" t="s">
        <v>2642</v>
      </c>
      <c r="L1491" s="163" t="s">
        <v>11572</v>
      </c>
      <c r="M1491" s="163" t="s">
        <v>11573</v>
      </c>
      <c r="N1491" s="163" t="s">
        <v>2645</v>
      </c>
      <c r="O1491" s="163" t="s">
        <v>2646</v>
      </c>
      <c r="P1491" s="163" t="s">
        <v>2647</v>
      </c>
      <c r="Q1491" s="163" t="s">
        <v>2648</v>
      </c>
      <c r="R1491" s="506">
        <v>45765.43263888889</v>
      </c>
      <c r="S1491" s="509"/>
      <c r="T1491" s="509"/>
      <c r="U1491" s="163" t="s">
        <v>11574</v>
      </c>
      <c r="V1491" s="510"/>
      <c r="W1491" s="510"/>
      <c r="X1491" s="510"/>
      <c r="Y1491" s="510"/>
      <c r="Z1491" s="510"/>
      <c r="AA1491" s="510"/>
      <c r="AB1491" s="163" t="s">
        <v>11575</v>
      </c>
      <c r="AC1491" s="507">
        <v>9.067331356E9</v>
      </c>
      <c r="AD1491" s="510"/>
      <c r="AE1491" s="509"/>
      <c r="AF1491" s="509"/>
      <c r="AG1491" s="509"/>
      <c r="AH1491" s="509"/>
      <c r="AI1491" s="509"/>
      <c r="AJ1491" s="163" t="s">
        <v>2651</v>
      </c>
      <c r="AK1491" s="509"/>
      <c r="AL1491" s="509"/>
      <c r="AM1491" s="163" t="s">
        <v>11576</v>
      </c>
      <c r="AN1491" s="510"/>
      <c r="AO1491" s="510"/>
      <c r="AP1491" s="509"/>
      <c r="AQ1491" s="509"/>
      <c r="AR1491" s="509"/>
      <c r="AS1491" s="509"/>
      <c r="AT1491" s="163" t="s">
        <v>2653</v>
      </c>
      <c r="AU1491" s="507">
        <v>6616.0</v>
      </c>
      <c r="AV1491" s="507">
        <v>7.0</v>
      </c>
      <c r="AW1491" s="507">
        <v>2026.0</v>
      </c>
      <c r="AX1491" s="163" t="s">
        <v>2730</v>
      </c>
      <c r="AY1491" s="163" t="s">
        <v>8962</v>
      </c>
      <c r="AZ1491" s="163" t="s">
        <v>2655</v>
      </c>
    </row>
    <row r="1492">
      <c r="A1492" s="163" t="s">
        <v>11577</v>
      </c>
      <c r="B1492" s="163" t="s">
        <v>11578</v>
      </c>
      <c r="C1492" s="163" t="s">
        <v>2638</v>
      </c>
      <c r="D1492" s="163" t="s">
        <v>2639</v>
      </c>
      <c r="E1492" s="506">
        <v>45765.42222222222</v>
      </c>
      <c r="F1492" s="507">
        <v>2980.0</v>
      </c>
      <c r="G1492" s="163" t="s">
        <v>2640</v>
      </c>
      <c r="H1492" s="507">
        <v>2980.0</v>
      </c>
      <c r="I1492" s="163" t="s">
        <v>2640</v>
      </c>
      <c r="J1492" s="163" t="s">
        <v>2641</v>
      </c>
      <c r="K1492" s="163" t="s">
        <v>2642</v>
      </c>
      <c r="L1492" s="163" t="s">
        <v>11579</v>
      </c>
      <c r="M1492" s="163" t="s">
        <v>11580</v>
      </c>
      <c r="N1492" s="163" t="s">
        <v>2645</v>
      </c>
      <c r="O1492" s="163" t="s">
        <v>2646</v>
      </c>
      <c r="P1492" s="163" t="s">
        <v>2673</v>
      </c>
      <c r="Q1492" s="163" t="s">
        <v>2648</v>
      </c>
      <c r="R1492" s="506">
        <v>45765.42083333333</v>
      </c>
      <c r="S1492" s="509"/>
      <c r="T1492" s="509"/>
      <c r="U1492" s="163" t="s">
        <v>11581</v>
      </c>
      <c r="V1492" s="510"/>
      <c r="W1492" s="510"/>
      <c r="X1492" s="510"/>
      <c r="Y1492" s="510"/>
      <c r="Z1492" s="510"/>
      <c r="AA1492" s="510"/>
      <c r="AB1492" s="163" t="s">
        <v>11582</v>
      </c>
      <c r="AC1492" s="507">
        <v>8.067044976E9</v>
      </c>
      <c r="AD1492" s="510"/>
      <c r="AE1492" s="509"/>
      <c r="AF1492" s="509"/>
      <c r="AG1492" s="509"/>
      <c r="AH1492" s="509"/>
      <c r="AI1492" s="509"/>
      <c r="AJ1492" s="163" t="s">
        <v>2651</v>
      </c>
      <c r="AK1492" s="509"/>
      <c r="AL1492" s="509"/>
      <c r="AM1492" s="163" t="s">
        <v>11583</v>
      </c>
      <c r="AN1492" s="510"/>
      <c r="AO1492" s="510"/>
      <c r="AP1492" s="509"/>
      <c r="AQ1492" s="509"/>
      <c r="AR1492" s="509"/>
      <c r="AS1492" s="509"/>
      <c r="AT1492" s="163" t="s">
        <v>2653</v>
      </c>
      <c r="AU1492" s="507">
        <v>2709.0</v>
      </c>
      <c r="AV1492" s="507">
        <v>6.0</v>
      </c>
      <c r="AW1492" s="507">
        <v>2026.0</v>
      </c>
      <c r="AX1492" s="163" t="s">
        <v>2677</v>
      </c>
      <c r="AY1492" s="163" t="s">
        <v>2678</v>
      </c>
      <c r="AZ1492" s="163" t="s">
        <v>2655</v>
      </c>
    </row>
    <row r="1493">
      <c r="A1493" s="163" t="s">
        <v>11584</v>
      </c>
      <c r="B1493" s="163" t="s">
        <v>11585</v>
      </c>
      <c r="C1493" s="163" t="s">
        <v>2638</v>
      </c>
      <c r="D1493" s="163" t="s">
        <v>2639</v>
      </c>
      <c r="E1493" s="506">
        <v>45765.41805555556</v>
      </c>
      <c r="F1493" s="507">
        <v>2980.0</v>
      </c>
      <c r="G1493" s="163" t="s">
        <v>2640</v>
      </c>
      <c r="H1493" s="507">
        <v>2980.0</v>
      </c>
      <c r="I1493" s="163" t="s">
        <v>2640</v>
      </c>
      <c r="J1493" s="163" t="s">
        <v>2641</v>
      </c>
      <c r="K1493" s="163" t="s">
        <v>2642</v>
      </c>
      <c r="L1493" s="163" t="s">
        <v>11586</v>
      </c>
      <c r="M1493" s="163" t="s">
        <v>11587</v>
      </c>
      <c r="N1493" s="163" t="s">
        <v>2645</v>
      </c>
      <c r="O1493" s="163" t="s">
        <v>2646</v>
      </c>
      <c r="P1493" s="163" t="s">
        <v>2647</v>
      </c>
      <c r="Q1493" s="163" t="s">
        <v>2648</v>
      </c>
      <c r="R1493" s="506">
        <v>45765.41805555556</v>
      </c>
      <c r="S1493" s="509"/>
      <c r="T1493" s="509"/>
      <c r="U1493" s="163" t="s">
        <v>11588</v>
      </c>
      <c r="V1493" s="510"/>
      <c r="W1493" s="510"/>
      <c r="X1493" s="510"/>
      <c r="Y1493" s="510"/>
      <c r="Z1493" s="510"/>
      <c r="AA1493" s="510"/>
      <c r="AB1493" s="163" t="s">
        <v>11589</v>
      </c>
      <c r="AC1493" s="507">
        <v>8.088584103E9</v>
      </c>
      <c r="AD1493" s="510"/>
      <c r="AE1493" s="509"/>
      <c r="AF1493" s="509"/>
      <c r="AG1493" s="509"/>
      <c r="AH1493" s="509"/>
      <c r="AI1493" s="509"/>
      <c r="AJ1493" s="163" t="s">
        <v>2651</v>
      </c>
      <c r="AK1493" s="509"/>
      <c r="AL1493" s="509"/>
      <c r="AM1493" s="163" t="s">
        <v>11590</v>
      </c>
      <c r="AN1493" s="510"/>
      <c r="AO1493" s="509"/>
      <c r="AP1493" s="509"/>
      <c r="AQ1493" s="509"/>
      <c r="AR1493" s="509"/>
      <c r="AS1493" s="509"/>
      <c r="AT1493" s="163" t="s">
        <v>2653</v>
      </c>
      <c r="AU1493" s="507">
        <v>5005.0</v>
      </c>
      <c r="AV1493" s="507">
        <v>12.0</v>
      </c>
      <c r="AW1493" s="507">
        <v>2028.0</v>
      </c>
      <c r="AX1493" s="510"/>
      <c r="AY1493" s="163" t="s">
        <v>2654</v>
      </c>
      <c r="AZ1493" s="163" t="s">
        <v>2655</v>
      </c>
    </row>
    <row r="1494">
      <c r="A1494" s="163" t="s">
        <v>11591</v>
      </c>
      <c r="B1494" s="163" t="s">
        <v>11592</v>
      </c>
      <c r="C1494" s="163" t="s">
        <v>2638</v>
      </c>
      <c r="D1494" s="163" t="s">
        <v>2639</v>
      </c>
      <c r="E1494" s="506">
        <v>45765.41388888889</v>
      </c>
      <c r="F1494" s="507">
        <v>2980.0</v>
      </c>
      <c r="G1494" s="163" t="s">
        <v>2640</v>
      </c>
      <c r="H1494" s="507">
        <v>2980.0</v>
      </c>
      <c r="I1494" s="163" t="s">
        <v>2640</v>
      </c>
      <c r="J1494" s="163" t="s">
        <v>2641</v>
      </c>
      <c r="K1494" s="163" t="s">
        <v>2642</v>
      </c>
      <c r="L1494" s="163" t="s">
        <v>11593</v>
      </c>
      <c r="M1494" s="163" t="s">
        <v>11594</v>
      </c>
      <c r="N1494" s="163" t="s">
        <v>2645</v>
      </c>
      <c r="O1494" s="163" t="s">
        <v>2646</v>
      </c>
      <c r="P1494" s="163" t="s">
        <v>2647</v>
      </c>
      <c r="Q1494" s="163" t="s">
        <v>2648</v>
      </c>
      <c r="R1494" s="506">
        <v>45765.41388888889</v>
      </c>
      <c r="S1494" s="509"/>
      <c r="T1494" s="509"/>
      <c r="U1494" s="163" t="s">
        <v>11595</v>
      </c>
      <c r="V1494" s="510"/>
      <c r="W1494" s="510"/>
      <c r="X1494" s="510"/>
      <c r="Y1494" s="510"/>
      <c r="Z1494" s="510"/>
      <c r="AA1494" s="510"/>
      <c r="AB1494" s="163" t="s">
        <v>11596</v>
      </c>
      <c r="AC1494" s="507">
        <v>9.077585293E9</v>
      </c>
      <c r="AD1494" s="510"/>
      <c r="AE1494" s="509"/>
      <c r="AF1494" s="509"/>
      <c r="AG1494" s="509"/>
      <c r="AH1494" s="509"/>
      <c r="AI1494" s="509"/>
      <c r="AJ1494" s="163" t="s">
        <v>2651</v>
      </c>
      <c r="AK1494" s="509"/>
      <c r="AL1494" s="509"/>
      <c r="AM1494" s="163" t="s">
        <v>11597</v>
      </c>
      <c r="AN1494" s="510"/>
      <c r="AO1494" s="509"/>
      <c r="AP1494" s="509"/>
      <c r="AQ1494" s="509"/>
      <c r="AR1494" s="509"/>
      <c r="AS1494" s="509"/>
      <c r="AT1494" s="163" t="s">
        <v>2653</v>
      </c>
      <c r="AU1494" s="507">
        <v>5814.0</v>
      </c>
      <c r="AV1494" s="507">
        <v>4.0</v>
      </c>
      <c r="AW1494" s="507">
        <v>2030.0</v>
      </c>
      <c r="AX1494" s="510"/>
      <c r="AY1494" s="510"/>
      <c r="AZ1494" s="163" t="s">
        <v>2655</v>
      </c>
    </row>
    <row r="1495">
      <c r="A1495" s="163" t="s">
        <v>11598</v>
      </c>
      <c r="B1495" s="163" t="s">
        <v>11599</v>
      </c>
      <c r="C1495" s="163" t="s">
        <v>2638</v>
      </c>
      <c r="D1495" s="163" t="s">
        <v>2639</v>
      </c>
      <c r="E1495" s="506">
        <v>45765.402083333334</v>
      </c>
      <c r="F1495" s="507">
        <v>2980.0</v>
      </c>
      <c r="G1495" s="163" t="s">
        <v>2640</v>
      </c>
      <c r="H1495" s="507">
        <v>2980.0</v>
      </c>
      <c r="I1495" s="163" t="s">
        <v>2640</v>
      </c>
      <c r="J1495" s="163" t="s">
        <v>2641</v>
      </c>
      <c r="K1495" s="163" t="s">
        <v>2642</v>
      </c>
      <c r="L1495" s="163" t="s">
        <v>11600</v>
      </c>
      <c r="M1495" s="163" t="s">
        <v>11601</v>
      </c>
      <c r="N1495" s="163" t="s">
        <v>2645</v>
      </c>
      <c r="O1495" s="163" t="s">
        <v>2646</v>
      </c>
      <c r="P1495" s="163" t="s">
        <v>2673</v>
      </c>
      <c r="Q1495" s="163" t="s">
        <v>2648</v>
      </c>
      <c r="R1495" s="506">
        <v>45765.40069444444</v>
      </c>
      <c r="S1495" s="509"/>
      <c r="T1495" s="509"/>
      <c r="U1495" s="163" t="s">
        <v>11602</v>
      </c>
      <c r="V1495" s="510"/>
      <c r="W1495" s="510"/>
      <c r="X1495" s="510"/>
      <c r="Y1495" s="510"/>
      <c r="Z1495" s="510"/>
      <c r="AA1495" s="510"/>
      <c r="AB1495" s="163" t="s">
        <v>11603</v>
      </c>
      <c r="AC1495" s="507">
        <v>9.042413517E9</v>
      </c>
      <c r="AD1495" s="509"/>
      <c r="AE1495" s="509"/>
      <c r="AF1495" s="509"/>
      <c r="AG1495" s="509"/>
      <c r="AH1495" s="509"/>
      <c r="AI1495" s="509"/>
      <c r="AJ1495" s="163" t="s">
        <v>2651</v>
      </c>
      <c r="AK1495" s="509"/>
      <c r="AL1495" s="509"/>
      <c r="AM1495" s="163" t="s">
        <v>11604</v>
      </c>
      <c r="AN1495" s="510"/>
      <c r="AO1495" s="509"/>
      <c r="AP1495" s="509"/>
      <c r="AQ1495" s="509"/>
      <c r="AR1495" s="509"/>
      <c r="AS1495" s="509"/>
      <c r="AT1495" s="163" t="s">
        <v>2653</v>
      </c>
      <c r="AU1495" s="507">
        <v>5700.0</v>
      </c>
      <c r="AV1495" s="507">
        <v>5.0</v>
      </c>
      <c r="AW1495" s="507">
        <v>2029.0</v>
      </c>
      <c r="AX1495" s="163" t="s">
        <v>2687</v>
      </c>
      <c r="AY1495" s="163" t="s">
        <v>2800</v>
      </c>
      <c r="AZ1495" s="163" t="s">
        <v>2655</v>
      </c>
    </row>
    <row r="1496">
      <c r="A1496" s="163" t="s">
        <v>11605</v>
      </c>
      <c r="B1496" s="163" t="s">
        <v>11606</v>
      </c>
      <c r="C1496" s="163" t="s">
        <v>2638</v>
      </c>
      <c r="D1496" s="163" t="s">
        <v>2639</v>
      </c>
      <c r="E1496" s="506">
        <v>45765.37847222222</v>
      </c>
      <c r="F1496" s="507">
        <v>9800.0</v>
      </c>
      <c r="G1496" s="163" t="s">
        <v>2640</v>
      </c>
      <c r="H1496" s="507">
        <v>9800.0</v>
      </c>
      <c r="I1496" s="163" t="s">
        <v>2640</v>
      </c>
      <c r="J1496" s="163" t="s">
        <v>2641</v>
      </c>
      <c r="K1496" s="163" t="s">
        <v>2642</v>
      </c>
      <c r="L1496" s="163" t="s">
        <v>11607</v>
      </c>
      <c r="M1496" s="163" t="s">
        <v>11608</v>
      </c>
      <c r="N1496" s="163" t="s">
        <v>2645</v>
      </c>
      <c r="O1496" s="163" t="s">
        <v>2646</v>
      </c>
      <c r="P1496" s="163" t="s">
        <v>2673</v>
      </c>
      <c r="Q1496" s="163" t="s">
        <v>2648</v>
      </c>
      <c r="R1496" s="506">
        <v>45765.37708333333</v>
      </c>
      <c r="S1496" s="509"/>
      <c r="T1496" s="509"/>
      <c r="U1496" s="163" t="s">
        <v>11609</v>
      </c>
      <c r="V1496" s="510"/>
      <c r="W1496" s="510"/>
      <c r="X1496" s="510"/>
      <c r="Y1496" s="510"/>
      <c r="Z1496" s="510"/>
      <c r="AA1496" s="510"/>
      <c r="AB1496" s="163" t="s">
        <v>11610</v>
      </c>
      <c r="AC1496" s="507">
        <v>9.036450871E9</v>
      </c>
      <c r="AD1496" s="510"/>
      <c r="AE1496" s="509"/>
      <c r="AF1496" s="509"/>
      <c r="AG1496" s="509"/>
      <c r="AH1496" s="509"/>
      <c r="AI1496" s="509"/>
      <c r="AJ1496" s="163" t="s">
        <v>2651</v>
      </c>
      <c r="AK1496" s="509"/>
      <c r="AL1496" s="509"/>
      <c r="AM1496" s="163" t="s">
        <v>11611</v>
      </c>
      <c r="AN1496" s="510"/>
      <c r="AO1496" s="509"/>
      <c r="AP1496" s="509"/>
      <c r="AQ1496" s="509"/>
      <c r="AR1496" s="509"/>
      <c r="AS1496" s="509"/>
      <c r="AT1496" s="163" t="s">
        <v>2653</v>
      </c>
      <c r="AU1496" s="507">
        <v>4608.0</v>
      </c>
      <c r="AV1496" s="507">
        <v>4.0</v>
      </c>
      <c r="AW1496" s="507">
        <v>2030.0</v>
      </c>
      <c r="AX1496" s="163" t="s">
        <v>2677</v>
      </c>
      <c r="AY1496" s="163" t="s">
        <v>3163</v>
      </c>
      <c r="AZ1496" s="163" t="s">
        <v>2655</v>
      </c>
    </row>
    <row r="1497">
      <c r="A1497" s="163" t="s">
        <v>11612</v>
      </c>
      <c r="B1497" s="163" t="s">
        <v>11606</v>
      </c>
      <c r="C1497" s="163" t="s">
        <v>2638</v>
      </c>
      <c r="D1497" s="163" t="s">
        <v>2639</v>
      </c>
      <c r="E1497" s="506">
        <v>45765.37222222222</v>
      </c>
      <c r="F1497" s="507">
        <v>2980.0</v>
      </c>
      <c r="G1497" s="163" t="s">
        <v>2640</v>
      </c>
      <c r="H1497" s="507">
        <v>2980.0</v>
      </c>
      <c r="I1497" s="163" t="s">
        <v>2640</v>
      </c>
      <c r="J1497" s="163" t="s">
        <v>2641</v>
      </c>
      <c r="K1497" s="163" t="s">
        <v>2642</v>
      </c>
      <c r="L1497" s="163" t="s">
        <v>11607</v>
      </c>
      <c r="M1497" s="163" t="s">
        <v>11613</v>
      </c>
      <c r="N1497" s="163" t="s">
        <v>2645</v>
      </c>
      <c r="O1497" s="163" t="s">
        <v>2646</v>
      </c>
      <c r="P1497" s="163" t="s">
        <v>2673</v>
      </c>
      <c r="Q1497" s="163" t="s">
        <v>2648</v>
      </c>
      <c r="R1497" s="506">
        <v>45765.370833333334</v>
      </c>
      <c r="S1497" s="509"/>
      <c r="T1497" s="509"/>
      <c r="U1497" s="163" t="s">
        <v>11614</v>
      </c>
      <c r="V1497" s="510"/>
      <c r="W1497" s="510"/>
      <c r="X1497" s="510"/>
      <c r="Y1497" s="510"/>
      <c r="Z1497" s="510"/>
      <c r="AA1497" s="510"/>
      <c r="AB1497" s="163" t="s">
        <v>11610</v>
      </c>
      <c r="AC1497" s="507">
        <v>9.036450871E9</v>
      </c>
      <c r="AD1497" s="510"/>
      <c r="AE1497" s="509"/>
      <c r="AF1497" s="509"/>
      <c r="AG1497" s="509"/>
      <c r="AH1497" s="509"/>
      <c r="AI1497" s="509"/>
      <c r="AJ1497" s="163" t="s">
        <v>2651</v>
      </c>
      <c r="AK1497" s="509"/>
      <c r="AL1497" s="509"/>
      <c r="AM1497" s="163" t="s">
        <v>11611</v>
      </c>
      <c r="AN1497" s="510"/>
      <c r="AO1497" s="509"/>
      <c r="AP1497" s="509"/>
      <c r="AQ1497" s="509"/>
      <c r="AR1497" s="509"/>
      <c r="AS1497" s="509"/>
      <c r="AT1497" s="163" t="s">
        <v>2653</v>
      </c>
      <c r="AU1497" s="507">
        <v>4608.0</v>
      </c>
      <c r="AV1497" s="507">
        <v>4.0</v>
      </c>
      <c r="AW1497" s="507">
        <v>2030.0</v>
      </c>
      <c r="AX1497" s="163" t="s">
        <v>2677</v>
      </c>
      <c r="AY1497" s="163" t="s">
        <v>3163</v>
      </c>
      <c r="AZ1497" s="163" t="s">
        <v>2655</v>
      </c>
    </row>
    <row r="1498">
      <c r="A1498" s="163" t="s">
        <v>11615</v>
      </c>
      <c r="B1498" s="163" t="s">
        <v>11616</v>
      </c>
      <c r="C1498" s="163" t="s">
        <v>2638</v>
      </c>
      <c r="D1498" s="163" t="s">
        <v>2639</v>
      </c>
      <c r="E1498" s="506">
        <v>45765.32708333333</v>
      </c>
      <c r="F1498" s="507">
        <v>2980.0</v>
      </c>
      <c r="G1498" s="163" t="s">
        <v>2640</v>
      </c>
      <c r="H1498" s="507">
        <v>2980.0</v>
      </c>
      <c r="I1498" s="163" t="s">
        <v>2640</v>
      </c>
      <c r="J1498" s="163" t="s">
        <v>2641</v>
      </c>
      <c r="K1498" s="163" t="s">
        <v>2642</v>
      </c>
      <c r="L1498" s="163" t="s">
        <v>11617</v>
      </c>
      <c r="M1498" s="163" t="s">
        <v>11618</v>
      </c>
      <c r="N1498" s="163" t="s">
        <v>2645</v>
      </c>
      <c r="O1498" s="163" t="s">
        <v>2646</v>
      </c>
      <c r="P1498" s="163" t="s">
        <v>2673</v>
      </c>
      <c r="Q1498" s="163" t="s">
        <v>2648</v>
      </c>
      <c r="R1498" s="506">
        <v>45765.325694444444</v>
      </c>
      <c r="S1498" s="509"/>
      <c r="T1498" s="509"/>
      <c r="U1498" s="163" t="s">
        <v>11619</v>
      </c>
      <c r="V1498" s="510"/>
      <c r="W1498" s="510"/>
      <c r="X1498" s="510"/>
      <c r="Y1498" s="510"/>
      <c r="Z1498" s="510"/>
      <c r="AA1498" s="510"/>
      <c r="AB1498" s="163" t="s">
        <v>11620</v>
      </c>
      <c r="AC1498" s="507">
        <v>8.014473771E9</v>
      </c>
      <c r="AD1498" s="510"/>
      <c r="AE1498" s="509"/>
      <c r="AF1498" s="509"/>
      <c r="AG1498" s="509"/>
      <c r="AH1498" s="509"/>
      <c r="AI1498" s="509"/>
      <c r="AJ1498" s="163" t="s">
        <v>2651</v>
      </c>
      <c r="AK1498" s="509"/>
      <c r="AL1498" s="509"/>
      <c r="AM1498" s="163" t="s">
        <v>11621</v>
      </c>
      <c r="AN1498" s="510"/>
      <c r="AO1498" s="509"/>
      <c r="AP1498" s="509"/>
      <c r="AQ1498" s="509"/>
      <c r="AR1498" s="509"/>
      <c r="AS1498" s="509"/>
      <c r="AT1498" s="163" t="s">
        <v>2653</v>
      </c>
      <c r="AU1498" s="507">
        <v>3154.0</v>
      </c>
      <c r="AV1498" s="507">
        <v>4.0</v>
      </c>
      <c r="AW1498" s="507">
        <v>2027.0</v>
      </c>
      <c r="AX1498" s="163" t="s">
        <v>2687</v>
      </c>
      <c r="AY1498" s="163" t="s">
        <v>2905</v>
      </c>
      <c r="AZ1498" s="163" t="s">
        <v>2655</v>
      </c>
    </row>
    <row r="1499">
      <c r="A1499" s="163" t="s">
        <v>11622</v>
      </c>
      <c r="B1499" s="163" t="s">
        <v>11623</v>
      </c>
      <c r="C1499" s="163" t="s">
        <v>2638</v>
      </c>
      <c r="D1499" s="163" t="s">
        <v>2639</v>
      </c>
      <c r="E1499" s="506">
        <v>45765.30625</v>
      </c>
      <c r="F1499" s="507">
        <v>4980.0</v>
      </c>
      <c r="G1499" s="163" t="s">
        <v>2640</v>
      </c>
      <c r="H1499" s="507">
        <v>4980.0</v>
      </c>
      <c r="I1499" s="163" t="s">
        <v>2640</v>
      </c>
      <c r="J1499" s="163" t="s">
        <v>2641</v>
      </c>
      <c r="K1499" s="163" t="s">
        <v>2642</v>
      </c>
      <c r="L1499" s="163" t="s">
        <v>6501</v>
      </c>
      <c r="M1499" s="163" t="s">
        <v>11624</v>
      </c>
      <c r="N1499" s="163" t="s">
        <v>2645</v>
      </c>
      <c r="O1499" s="163" t="s">
        <v>2646</v>
      </c>
      <c r="P1499" s="163" t="s">
        <v>2673</v>
      </c>
      <c r="Q1499" s="163" t="s">
        <v>2648</v>
      </c>
      <c r="R1499" s="506">
        <v>45765.30416666667</v>
      </c>
      <c r="S1499" s="509"/>
      <c r="T1499" s="509"/>
      <c r="U1499" s="163" t="s">
        <v>11625</v>
      </c>
      <c r="V1499" s="510"/>
      <c r="W1499" s="510"/>
      <c r="X1499" s="510"/>
      <c r="Y1499" s="510"/>
      <c r="Z1499" s="510"/>
      <c r="AA1499" s="510"/>
      <c r="AB1499" s="163" t="s">
        <v>11626</v>
      </c>
      <c r="AC1499" s="510"/>
      <c r="AD1499" s="163" t="s">
        <v>11627</v>
      </c>
      <c r="AE1499" s="507">
        <v>14940.0</v>
      </c>
      <c r="AF1499" s="163" t="s">
        <v>2640</v>
      </c>
      <c r="AG1499" s="163" t="s">
        <v>3096</v>
      </c>
      <c r="AH1499" s="507">
        <v>3.0</v>
      </c>
      <c r="AI1499" s="509"/>
      <c r="AJ1499" s="163" t="s">
        <v>2651</v>
      </c>
      <c r="AK1499" s="509"/>
      <c r="AL1499" s="506">
        <v>45765.30416666667</v>
      </c>
      <c r="AM1499" s="163" t="s">
        <v>11628</v>
      </c>
      <c r="AN1499" s="510"/>
      <c r="AO1499" s="509"/>
      <c r="AP1499" s="509"/>
      <c r="AQ1499" s="509"/>
      <c r="AR1499" s="509"/>
      <c r="AS1499" s="509"/>
      <c r="AT1499" s="163" t="s">
        <v>2653</v>
      </c>
      <c r="AU1499" s="507">
        <v>6217.0</v>
      </c>
      <c r="AV1499" s="507">
        <v>8.0</v>
      </c>
      <c r="AW1499" s="507">
        <v>2028.0</v>
      </c>
      <c r="AX1499" s="163" t="s">
        <v>2936</v>
      </c>
      <c r="AY1499" s="163" t="s">
        <v>2717</v>
      </c>
      <c r="AZ1499" s="163" t="s">
        <v>2655</v>
      </c>
    </row>
    <row r="1500">
      <c r="A1500" s="163" t="s">
        <v>11629</v>
      </c>
      <c r="B1500" s="163" t="s">
        <v>11630</v>
      </c>
      <c r="C1500" s="163" t="s">
        <v>2638</v>
      </c>
      <c r="D1500" s="163" t="s">
        <v>2639</v>
      </c>
      <c r="E1500" s="506">
        <v>45765.305555555555</v>
      </c>
      <c r="F1500" s="507">
        <v>4980.0</v>
      </c>
      <c r="G1500" s="163" t="s">
        <v>2640</v>
      </c>
      <c r="H1500" s="507">
        <v>4980.0</v>
      </c>
      <c r="I1500" s="163" t="s">
        <v>2640</v>
      </c>
      <c r="J1500" s="163" t="s">
        <v>2641</v>
      </c>
      <c r="K1500" s="163" t="s">
        <v>2642</v>
      </c>
      <c r="L1500" s="163" t="s">
        <v>11631</v>
      </c>
      <c r="M1500" s="163" t="s">
        <v>11631</v>
      </c>
      <c r="N1500" s="163" t="s">
        <v>2645</v>
      </c>
      <c r="O1500" s="163" t="s">
        <v>2646</v>
      </c>
      <c r="P1500" s="163" t="s">
        <v>2647</v>
      </c>
      <c r="Q1500" s="163" t="s">
        <v>2648</v>
      </c>
      <c r="R1500" s="506">
        <v>45765.305555555555</v>
      </c>
      <c r="S1500" s="509"/>
      <c r="T1500" s="509"/>
      <c r="U1500" s="163" t="s">
        <v>11632</v>
      </c>
      <c r="V1500" s="510"/>
      <c r="W1500" s="510"/>
      <c r="X1500" s="510"/>
      <c r="Y1500" s="510"/>
      <c r="Z1500" s="510"/>
      <c r="AA1500" s="510"/>
      <c r="AB1500" s="163" t="s">
        <v>11633</v>
      </c>
      <c r="AC1500" s="507">
        <v>8.04991817E9</v>
      </c>
      <c r="AD1500" s="163" t="s">
        <v>11634</v>
      </c>
      <c r="AE1500" s="507">
        <v>4980.0</v>
      </c>
      <c r="AF1500" s="163" t="s">
        <v>2640</v>
      </c>
      <c r="AG1500" s="163" t="s">
        <v>2798</v>
      </c>
      <c r="AH1500" s="509"/>
      <c r="AI1500" s="509"/>
      <c r="AJ1500" s="163" t="s">
        <v>2651</v>
      </c>
      <c r="AK1500" s="514">
        <v>45795.0</v>
      </c>
      <c r="AL1500" s="506">
        <v>45765.305555555555</v>
      </c>
      <c r="AM1500" s="163" t="s">
        <v>11635</v>
      </c>
      <c r="AN1500" s="510"/>
      <c r="AO1500" s="509"/>
      <c r="AP1500" s="509"/>
      <c r="AQ1500" s="509"/>
      <c r="AR1500" s="509"/>
      <c r="AS1500" s="509"/>
      <c r="AT1500" s="163" t="s">
        <v>2653</v>
      </c>
      <c r="AU1500" s="507">
        <v>1025.0</v>
      </c>
      <c r="AV1500" s="507">
        <v>4.0</v>
      </c>
      <c r="AW1500" s="507">
        <v>2031.0</v>
      </c>
      <c r="AX1500" s="163" t="s">
        <v>2730</v>
      </c>
      <c r="AY1500" s="510"/>
      <c r="AZ1500" s="163" t="s">
        <v>2655</v>
      </c>
    </row>
    <row r="1501">
      <c r="A1501" s="163" t="s">
        <v>11636</v>
      </c>
      <c r="B1501" s="163" t="s">
        <v>11637</v>
      </c>
      <c r="C1501" s="163" t="s">
        <v>2638</v>
      </c>
      <c r="D1501" s="163" t="s">
        <v>2639</v>
      </c>
      <c r="E1501" s="506">
        <v>45765.30486111111</v>
      </c>
      <c r="F1501" s="507">
        <v>9800.0</v>
      </c>
      <c r="G1501" s="163" t="s">
        <v>2640</v>
      </c>
      <c r="H1501" s="507">
        <v>9800.0</v>
      </c>
      <c r="I1501" s="163" t="s">
        <v>2640</v>
      </c>
      <c r="J1501" s="163" t="s">
        <v>2641</v>
      </c>
      <c r="K1501" s="163" t="s">
        <v>2642</v>
      </c>
      <c r="L1501" s="163" t="s">
        <v>11638</v>
      </c>
      <c r="M1501" s="163" t="s">
        <v>11639</v>
      </c>
      <c r="N1501" s="163" t="s">
        <v>2645</v>
      </c>
      <c r="O1501" s="163" t="s">
        <v>2646</v>
      </c>
      <c r="P1501" s="163" t="s">
        <v>2683</v>
      </c>
      <c r="Q1501" s="163" t="s">
        <v>2648</v>
      </c>
      <c r="R1501" s="506">
        <v>45765.302777777775</v>
      </c>
      <c r="S1501" s="509"/>
      <c r="T1501" s="509"/>
      <c r="U1501" s="163" t="s">
        <v>11640</v>
      </c>
      <c r="V1501" s="510"/>
      <c r="W1501" s="510"/>
      <c r="X1501" s="510"/>
      <c r="Y1501" s="510"/>
      <c r="Z1501" s="510"/>
      <c r="AA1501" s="510"/>
      <c r="AB1501" s="163" t="s">
        <v>11641</v>
      </c>
      <c r="AC1501" s="507">
        <v>9.095610711E9</v>
      </c>
      <c r="AD1501" s="510"/>
      <c r="AE1501" s="509"/>
      <c r="AF1501" s="509"/>
      <c r="AG1501" s="509"/>
      <c r="AH1501" s="509"/>
      <c r="AI1501" s="509"/>
      <c r="AJ1501" s="163" t="s">
        <v>2651</v>
      </c>
      <c r="AK1501" s="509"/>
      <c r="AL1501" s="509"/>
      <c r="AM1501" s="163" t="s">
        <v>11642</v>
      </c>
      <c r="AN1501" s="510"/>
      <c r="AO1501" s="509"/>
      <c r="AP1501" s="509"/>
      <c r="AQ1501" s="509"/>
      <c r="AR1501" s="509"/>
      <c r="AS1501" s="509"/>
      <c r="AT1501" s="163" t="s">
        <v>2653</v>
      </c>
      <c r="AU1501" s="507">
        <v>853.0</v>
      </c>
      <c r="AV1501" s="507">
        <v>9.0</v>
      </c>
      <c r="AW1501" s="507">
        <v>2028.0</v>
      </c>
      <c r="AX1501" s="163" t="s">
        <v>2687</v>
      </c>
      <c r="AY1501" s="163" t="s">
        <v>2688</v>
      </c>
      <c r="AZ1501" s="163" t="s">
        <v>2655</v>
      </c>
    </row>
    <row r="1502">
      <c r="A1502" s="163" t="s">
        <v>9203</v>
      </c>
      <c r="B1502" s="163" t="s">
        <v>9204</v>
      </c>
      <c r="C1502" s="163" t="s">
        <v>2638</v>
      </c>
      <c r="D1502" s="163" t="s">
        <v>2639</v>
      </c>
      <c r="E1502" s="506">
        <v>45765.30416666667</v>
      </c>
      <c r="F1502" s="507">
        <v>9800.0</v>
      </c>
      <c r="G1502" s="163" t="s">
        <v>2640</v>
      </c>
      <c r="H1502" s="507">
        <v>9800.0</v>
      </c>
      <c r="I1502" s="163" t="s">
        <v>2640</v>
      </c>
      <c r="J1502" s="163" t="s">
        <v>2641</v>
      </c>
      <c r="K1502" s="163" t="s">
        <v>2642</v>
      </c>
      <c r="L1502" s="163" t="s">
        <v>6501</v>
      </c>
      <c r="M1502" s="163" t="s">
        <v>9205</v>
      </c>
      <c r="N1502" s="163" t="s">
        <v>2645</v>
      </c>
      <c r="O1502" s="163" t="s">
        <v>2646</v>
      </c>
      <c r="P1502" s="163" t="s">
        <v>2673</v>
      </c>
      <c r="Q1502" s="163" t="s">
        <v>2648</v>
      </c>
      <c r="R1502" s="506">
        <v>45765.30138888889</v>
      </c>
      <c r="S1502" s="509"/>
      <c r="T1502" s="509"/>
      <c r="U1502" s="163" t="s">
        <v>9206</v>
      </c>
      <c r="V1502" s="510"/>
      <c r="W1502" s="510"/>
      <c r="X1502" s="510"/>
      <c r="Y1502" s="510"/>
      <c r="Z1502" s="510"/>
      <c r="AA1502" s="510"/>
      <c r="AB1502" s="163" t="s">
        <v>9207</v>
      </c>
      <c r="AC1502" s="510"/>
      <c r="AD1502" s="163" t="s">
        <v>9208</v>
      </c>
      <c r="AE1502" s="507">
        <v>9800.0</v>
      </c>
      <c r="AF1502" s="163" t="s">
        <v>2640</v>
      </c>
      <c r="AG1502" s="163" t="s">
        <v>2798</v>
      </c>
      <c r="AH1502" s="509"/>
      <c r="AI1502" s="509"/>
      <c r="AJ1502" s="163" t="s">
        <v>2651</v>
      </c>
      <c r="AK1502" s="514">
        <v>45795.0</v>
      </c>
      <c r="AL1502" s="506">
        <v>45765.30138888889</v>
      </c>
      <c r="AM1502" s="163" t="s">
        <v>9209</v>
      </c>
      <c r="AN1502" s="510"/>
      <c r="AO1502" s="509"/>
      <c r="AP1502" s="509"/>
      <c r="AQ1502" s="509"/>
      <c r="AR1502" s="509"/>
      <c r="AS1502" s="509"/>
      <c r="AT1502" s="163" t="s">
        <v>2653</v>
      </c>
      <c r="AU1502" s="507">
        <v>2679.0</v>
      </c>
      <c r="AV1502" s="507">
        <v>6.0</v>
      </c>
      <c r="AW1502" s="507">
        <v>2027.0</v>
      </c>
      <c r="AX1502" s="163" t="s">
        <v>2677</v>
      </c>
      <c r="AY1502" s="163" t="s">
        <v>2893</v>
      </c>
      <c r="AZ1502" s="163" t="s">
        <v>2655</v>
      </c>
    </row>
    <row r="1503">
      <c r="A1503" s="163" t="s">
        <v>11643</v>
      </c>
      <c r="B1503" s="163" t="s">
        <v>11644</v>
      </c>
      <c r="C1503" s="163" t="s">
        <v>2638</v>
      </c>
      <c r="D1503" s="163" t="s">
        <v>2639</v>
      </c>
      <c r="E1503" s="506">
        <v>45765.302777777775</v>
      </c>
      <c r="F1503" s="507">
        <v>30164.0</v>
      </c>
      <c r="G1503" s="163" t="s">
        <v>2640</v>
      </c>
      <c r="H1503" s="507">
        <v>30164.0</v>
      </c>
      <c r="I1503" s="163" t="s">
        <v>2640</v>
      </c>
      <c r="J1503" s="163" t="s">
        <v>2641</v>
      </c>
      <c r="K1503" s="163" t="s">
        <v>2642</v>
      </c>
      <c r="L1503" s="163" t="s">
        <v>11645</v>
      </c>
      <c r="M1503" s="163" t="s">
        <v>11645</v>
      </c>
      <c r="N1503" s="163" t="s">
        <v>2645</v>
      </c>
      <c r="O1503" s="163" t="s">
        <v>2646</v>
      </c>
      <c r="P1503" s="163" t="s">
        <v>2673</v>
      </c>
      <c r="Q1503" s="163" t="s">
        <v>2648</v>
      </c>
      <c r="R1503" s="506">
        <v>45765.30138888889</v>
      </c>
      <c r="S1503" s="509"/>
      <c r="T1503" s="509"/>
      <c r="U1503" s="163" t="s">
        <v>11646</v>
      </c>
      <c r="V1503" s="510"/>
      <c r="W1503" s="510"/>
      <c r="X1503" s="510"/>
      <c r="Y1503" s="510"/>
      <c r="Z1503" s="510"/>
      <c r="AA1503" s="510"/>
      <c r="AB1503" s="163" t="s">
        <v>11647</v>
      </c>
      <c r="AC1503" s="507">
        <v>8.055565692E9</v>
      </c>
      <c r="AD1503" s="163" t="s">
        <v>11648</v>
      </c>
      <c r="AE1503" s="507">
        <v>180984.0</v>
      </c>
      <c r="AF1503" s="163" t="s">
        <v>2640</v>
      </c>
      <c r="AG1503" s="163" t="s">
        <v>3096</v>
      </c>
      <c r="AH1503" s="507">
        <v>6.0</v>
      </c>
      <c r="AI1503" s="509"/>
      <c r="AJ1503" s="163" t="s">
        <v>2651</v>
      </c>
      <c r="AK1503" s="509"/>
      <c r="AL1503" s="506">
        <v>45765.30138888889</v>
      </c>
      <c r="AM1503" s="163" t="s">
        <v>11649</v>
      </c>
      <c r="AN1503" s="510"/>
      <c r="AO1503" s="510"/>
      <c r="AP1503" s="509"/>
      <c r="AQ1503" s="509"/>
      <c r="AR1503" s="509"/>
      <c r="AS1503" s="509"/>
      <c r="AT1503" s="163" t="s">
        <v>2653</v>
      </c>
      <c r="AU1503" s="507">
        <v>2252.0</v>
      </c>
      <c r="AV1503" s="507">
        <v>10.0</v>
      </c>
      <c r="AW1503" s="507">
        <v>2025.0</v>
      </c>
      <c r="AX1503" s="163" t="s">
        <v>2677</v>
      </c>
      <c r="AY1503" s="163" t="s">
        <v>2678</v>
      </c>
      <c r="AZ1503" s="163" t="s">
        <v>2655</v>
      </c>
    </row>
    <row r="1504">
      <c r="A1504" s="163" t="s">
        <v>11650</v>
      </c>
      <c r="B1504" s="163" t="s">
        <v>11651</v>
      </c>
      <c r="C1504" s="163" t="s">
        <v>2638</v>
      </c>
      <c r="D1504" s="163" t="s">
        <v>2639</v>
      </c>
      <c r="E1504" s="506">
        <v>45765.299305555556</v>
      </c>
      <c r="F1504" s="507">
        <v>24985.0</v>
      </c>
      <c r="G1504" s="163" t="s">
        <v>2640</v>
      </c>
      <c r="H1504" s="507">
        <v>24985.0</v>
      </c>
      <c r="I1504" s="163" t="s">
        <v>2640</v>
      </c>
      <c r="J1504" s="163" t="s">
        <v>2641</v>
      </c>
      <c r="K1504" s="163" t="s">
        <v>2642</v>
      </c>
      <c r="L1504" s="163" t="s">
        <v>11652</v>
      </c>
      <c r="M1504" s="163" t="s">
        <v>11652</v>
      </c>
      <c r="N1504" s="163" t="s">
        <v>2645</v>
      </c>
      <c r="O1504" s="163" t="s">
        <v>2646</v>
      </c>
      <c r="P1504" s="163" t="s">
        <v>2673</v>
      </c>
      <c r="Q1504" s="163" t="s">
        <v>2648</v>
      </c>
      <c r="R1504" s="506">
        <v>45765.29652777778</v>
      </c>
      <c r="S1504" s="509"/>
      <c r="T1504" s="509"/>
      <c r="U1504" s="163" t="s">
        <v>11653</v>
      </c>
      <c r="V1504" s="510"/>
      <c r="W1504" s="510"/>
      <c r="X1504" s="510"/>
      <c r="Y1504" s="510"/>
      <c r="Z1504" s="510"/>
      <c r="AA1504" s="510"/>
      <c r="AB1504" s="163" t="s">
        <v>11654</v>
      </c>
      <c r="AC1504" s="510"/>
      <c r="AD1504" s="163" t="s">
        <v>11655</v>
      </c>
      <c r="AE1504" s="507">
        <v>699640.0</v>
      </c>
      <c r="AF1504" s="163" t="s">
        <v>2640</v>
      </c>
      <c r="AG1504" s="163" t="s">
        <v>3096</v>
      </c>
      <c r="AH1504" s="507">
        <v>24.0</v>
      </c>
      <c r="AI1504" s="509"/>
      <c r="AJ1504" s="163" t="s">
        <v>2651</v>
      </c>
      <c r="AK1504" s="514">
        <v>45774.0</v>
      </c>
      <c r="AL1504" s="506">
        <v>45788.29722222222</v>
      </c>
      <c r="AM1504" s="163" t="s">
        <v>11656</v>
      </c>
      <c r="AN1504" s="510"/>
      <c r="AO1504" s="510"/>
      <c r="AP1504" s="509"/>
      <c r="AQ1504" s="509"/>
      <c r="AR1504" s="509"/>
      <c r="AS1504" s="509"/>
      <c r="AT1504" s="163" t="s">
        <v>2700</v>
      </c>
      <c r="AU1504" s="507">
        <v>7615.0</v>
      </c>
      <c r="AV1504" s="507">
        <v>4.0</v>
      </c>
      <c r="AW1504" s="507">
        <v>2025.0</v>
      </c>
      <c r="AX1504" s="163" t="s">
        <v>2677</v>
      </c>
      <c r="AY1504" s="163" t="s">
        <v>3444</v>
      </c>
      <c r="AZ1504" s="163" t="s">
        <v>2655</v>
      </c>
    </row>
    <row r="1505">
      <c r="A1505" s="163" t="s">
        <v>11657</v>
      </c>
      <c r="B1505" s="163" t="s">
        <v>11658</v>
      </c>
      <c r="C1505" s="163" t="s">
        <v>2638</v>
      </c>
      <c r="D1505" s="163" t="s">
        <v>2639</v>
      </c>
      <c r="E1505" s="506">
        <v>45765.29861111111</v>
      </c>
      <c r="F1505" s="507">
        <v>21400.0</v>
      </c>
      <c r="G1505" s="163" t="s">
        <v>2640</v>
      </c>
      <c r="H1505" s="507">
        <v>21400.0</v>
      </c>
      <c r="I1505" s="163" t="s">
        <v>2640</v>
      </c>
      <c r="J1505" s="163" t="s">
        <v>2641</v>
      </c>
      <c r="K1505" s="163" t="s">
        <v>2642</v>
      </c>
      <c r="L1505" s="163" t="s">
        <v>11659</v>
      </c>
      <c r="M1505" s="163" t="s">
        <v>11659</v>
      </c>
      <c r="N1505" s="163" t="s">
        <v>2645</v>
      </c>
      <c r="O1505" s="163" t="s">
        <v>2646</v>
      </c>
      <c r="P1505" s="163" t="s">
        <v>2647</v>
      </c>
      <c r="Q1505" s="163" t="s">
        <v>2648</v>
      </c>
      <c r="R1505" s="506">
        <v>45765.29861111111</v>
      </c>
      <c r="S1505" s="509"/>
      <c r="T1505" s="509"/>
      <c r="U1505" s="163" t="s">
        <v>11660</v>
      </c>
      <c r="V1505" s="510"/>
      <c r="W1505" s="510"/>
      <c r="X1505" s="510"/>
      <c r="Y1505" s="510"/>
      <c r="Z1505" s="510"/>
      <c r="AA1505" s="510"/>
      <c r="AB1505" s="163" t="s">
        <v>11661</v>
      </c>
      <c r="AC1505" s="510"/>
      <c r="AD1505" s="163" t="s">
        <v>11662</v>
      </c>
      <c r="AE1505" s="507">
        <v>620600.0</v>
      </c>
      <c r="AF1505" s="163" t="s">
        <v>2640</v>
      </c>
      <c r="AG1505" s="163" t="s">
        <v>3096</v>
      </c>
      <c r="AH1505" s="507">
        <v>29.0</v>
      </c>
      <c r="AI1505" s="509"/>
      <c r="AJ1505" s="163" t="s">
        <v>2651</v>
      </c>
      <c r="AK1505" s="514">
        <v>45795.0</v>
      </c>
      <c r="AL1505" s="506">
        <v>45765.29861111111</v>
      </c>
      <c r="AM1505" s="163" t="s">
        <v>11663</v>
      </c>
      <c r="AN1505" s="510"/>
      <c r="AO1505" s="509"/>
      <c r="AP1505" s="509"/>
      <c r="AQ1505" s="509"/>
      <c r="AR1505" s="509"/>
      <c r="AS1505" s="509"/>
      <c r="AT1505" s="163" t="s">
        <v>2653</v>
      </c>
      <c r="AU1505" s="507">
        <v>8032.0</v>
      </c>
      <c r="AV1505" s="507">
        <v>2.0</v>
      </c>
      <c r="AW1505" s="507">
        <v>2029.0</v>
      </c>
      <c r="AX1505" s="510"/>
      <c r="AY1505" s="510"/>
      <c r="AZ1505" s="163" t="s">
        <v>2655</v>
      </c>
    </row>
    <row r="1506">
      <c r="A1506" s="163" t="s">
        <v>11664</v>
      </c>
      <c r="B1506" s="163" t="s">
        <v>11665</v>
      </c>
      <c r="C1506" s="163" t="s">
        <v>2638</v>
      </c>
      <c r="D1506" s="163" t="s">
        <v>2639</v>
      </c>
      <c r="E1506" s="506">
        <v>45765.29791666667</v>
      </c>
      <c r="F1506" s="507">
        <v>21900.0</v>
      </c>
      <c r="G1506" s="163" t="s">
        <v>2640</v>
      </c>
      <c r="H1506" s="507">
        <v>21900.0</v>
      </c>
      <c r="I1506" s="163" t="s">
        <v>2640</v>
      </c>
      <c r="J1506" s="163" t="s">
        <v>2641</v>
      </c>
      <c r="K1506" s="163" t="s">
        <v>2642</v>
      </c>
      <c r="L1506" s="163" t="s">
        <v>11666</v>
      </c>
      <c r="M1506" s="163" t="s">
        <v>11666</v>
      </c>
      <c r="N1506" s="163" t="s">
        <v>2645</v>
      </c>
      <c r="O1506" s="163" t="s">
        <v>2646</v>
      </c>
      <c r="P1506" s="163" t="s">
        <v>2683</v>
      </c>
      <c r="Q1506" s="163" t="s">
        <v>2648</v>
      </c>
      <c r="R1506" s="506">
        <v>45765.29652777778</v>
      </c>
      <c r="S1506" s="509"/>
      <c r="T1506" s="509"/>
      <c r="U1506" s="163" t="s">
        <v>11667</v>
      </c>
      <c r="V1506" s="510"/>
      <c r="W1506" s="510"/>
      <c r="X1506" s="510"/>
      <c r="Y1506" s="510"/>
      <c r="Z1506" s="510"/>
      <c r="AA1506" s="510"/>
      <c r="AB1506" s="163" t="s">
        <v>11668</v>
      </c>
      <c r="AC1506" s="507">
        <v>8.083886123E9</v>
      </c>
      <c r="AD1506" s="163" t="s">
        <v>11669</v>
      </c>
      <c r="AE1506" s="507">
        <v>744600.0</v>
      </c>
      <c r="AF1506" s="163" t="s">
        <v>2640</v>
      </c>
      <c r="AG1506" s="163" t="s">
        <v>3096</v>
      </c>
      <c r="AH1506" s="507">
        <v>34.0</v>
      </c>
      <c r="AI1506" s="509"/>
      <c r="AJ1506" s="163" t="s">
        <v>2651</v>
      </c>
      <c r="AK1506" s="514">
        <v>45787.0</v>
      </c>
      <c r="AL1506" s="506">
        <v>45789.299305555556</v>
      </c>
      <c r="AM1506" s="163" t="s">
        <v>11670</v>
      </c>
      <c r="AN1506" s="510"/>
      <c r="AO1506" s="509"/>
      <c r="AP1506" s="509"/>
      <c r="AQ1506" s="509"/>
      <c r="AR1506" s="509"/>
      <c r="AS1506" s="509"/>
      <c r="AT1506" s="163" t="s">
        <v>2653</v>
      </c>
      <c r="AU1506" s="507">
        <v>3003.0</v>
      </c>
      <c r="AV1506" s="507">
        <v>7.0</v>
      </c>
      <c r="AW1506" s="507">
        <v>2029.0</v>
      </c>
      <c r="AX1506" s="163" t="s">
        <v>2730</v>
      </c>
      <c r="AY1506" s="163" t="s">
        <v>2779</v>
      </c>
      <c r="AZ1506" s="163" t="s">
        <v>2655</v>
      </c>
    </row>
    <row r="1507">
      <c r="A1507" s="163" t="s">
        <v>11671</v>
      </c>
      <c r="B1507" s="163" t="s">
        <v>11672</v>
      </c>
      <c r="C1507" s="163" t="s">
        <v>2638</v>
      </c>
      <c r="D1507" s="163" t="s">
        <v>2639</v>
      </c>
      <c r="E1507" s="506">
        <v>45765.29791666667</v>
      </c>
      <c r="F1507" s="507">
        <v>29800.0</v>
      </c>
      <c r="G1507" s="163" t="s">
        <v>2640</v>
      </c>
      <c r="H1507" s="507">
        <v>29800.0</v>
      </c>
      <c r="I1507" s="163" t="s">
        <v>2640</v>
      </c>
      <c r="J1507" s="163" t="s">
        <v>2641</v>
      </c>
      <c r="K1507" s="163" t="s">
        <v>2642</v>
      </c>
      <c r="L1507" s="163" t="s">
        <v>11673</v>
      </c>
      <c r="M1507" s="163" t="s">
        <v>11673</v>
      </c>
      <c r="N1507" s="163" t="s">
        <v>2645</v>
      </c>
      <c r="O1507" s="163" t="s">
        <v>2646</v>
      </c>
      <c r="P1507" s="163" t="s">
        <v>2673</v>
      </c>
      <c r="Q1507" s="163" t="s">
        <v>2648</v>
      </c>
      <c r="R1507" s="506">
        <v>45765.29652777778</v>
      </c>
      <c r="S1507" s="509"/>
      <c r="T1507" s="509"/>
      <c r="U1507" s="163" t="s">
        <v>11674</v>
      </c>
      <c r="V1507" s="510"/>
      <c r="W1507" s="510"/>
      <c r="X1507" s="510"/>
      <c r="Y1507" s="510"/>
      <c r="Z1507" s="510"/>
      <c r="AA1507" s="510"/>
      <c r="AB1507" s="163" t="s">
        <v>11675</v>
      </c>
      <c r="AC1507" s="507">
        <v>8.063834679E9</v>
      </c>
      <c r="AD1507" s="163" t="s">
        <v>11676</v>
      </c>
      <c r="AE1507" s="507">
        <v>596000.0</v>
      </c>
      <c r="AF1507" s="163" t="s">
        <v>2640</v>
      </c>
      <c r="AG1507" s="163" t="s">
        <v>3096</v>
      </c>
      <c r="AH1507" s="507">
        <v>20.0</v>
      </c>
      <c r="AI1507" s="509"/>
      <c r="AJ1507" s="163" t="s">
        <v>2651</v>
      </c>
      <c r="AK1507" s="514">
        <v>45795.0</v>
      </c>
      <c r="AL1507" s="506">
        <v>45765.29652777778</v>
      </c>
      <c r="AM1507" s="163" t="s">
        <v>11677</v>
      </c>
      <c r="AN1507" s="510"/>
      <c r="AO1507" s="510"/>
      <c r="AP1507" s="509"/>
      <c r="AQ1507" s="509"/>
      <c r="AR1507" s="509"/>
      <c r="AS1507" s="509"/>
      <c r="AT1507" s="163" t="s">
        <v>2653</v>
      </c>
      <c r="AU1507" s="507">
        <v>7546.0</v>
      </c>
      <c r="AV1507" s="507">
        <v>4.0</v>
      </c>
      <c r="AW1507" s="507">
        <v>2029.0</v>
      </c>
      <c r="AX1507" s="163" t="s">
        <v>2677</v>
      </c>
      <c r="AY1507" s="163" t="s">
        <v>3308</v>
      </c>
      <c r="AZ1507" s="163" t="s">
        <v>2655</v>
      </c>
    </row>
    <row r="1508">
      <c r="A1508" s="163" t="s">
        <v>11678</v>
      </c>
      <c r="B1508" s="163" t="s">
        <v>11679</v>
      </c>
      <c r="C1508" s="163" t="s">
        <v>2638</v>
      </c>
      <c r="D1508" s="163" t="s">
        <v>2639</v>
      </c>
      <c r="E1508" s="506">
        <v>45765.29722222222</v>
      </c>
      <c r="F1508" s="507">
        <v>24985.0</v>
      </c>
      <c r="G1508" s="163" t="s">
        <v>2640</v>
      </c>
      <c r="H1508" s="507">
        <v>24985.0</v>
      </c>
      <c r="I1508" s="163" t="s">
        <v>2640</v>
      </c>
      <c r="J1508" s="163" t="s">
        <v>2641</v>
      </c>
      <c r="K1508" s="163" t="s">
        <v>2642</v>
      </c>
      <c r="L1508" s="163" t="s">
        <v>11680</v>
      </c>
      <c r="M1508" s="163" t="s">
        <v>11680</v>
      </c>
      <c r="N1508" s="163" t="s">
        <v>2645</v>
      </c>
      <c r="O1508" s="163" t="s">
        <v>2646</v>
      </c>
      <c r="P1508" s="163" t="s">
        <v>2673</v>
      </c>
      <c r="Q1508" s="163" t="s">
        <v>2648</v>
      </c>
      <c r="R1508" s="506">
        <v>45765.29652777778</v>
      </c>
      <c r="S1508" s="509"/>
      <c r="T1508" s="509"/>
      <c r="U1508" s="163" t="s">
        <v>11681</v>
      </c>
      <c r="V1508" s="510"/>
      <c r="W1508" s="510"/>
      <c r="X1508" s="510"/>
      <c r="Y1508" s="510"/>
      <c r="Z1508" s="510"/>
      <c r="AA1508" s="510"/>
      <c r="AB1508" s="163" t="s">
        <v>11682</v>
      </c>
      <c r="AC1508" s="507">
        <v>9.060587689E9</v>
      </c>
      <c r="AD1508" s="163" t="s">
        <v>11683</v>
      </c>
      <c r="AE1508" s="507">
        <v>599640.0</v>
      </c>
      <c r="AF1508" s="163" t="s">
        <v>2640</v>
      </c>
      <c r="AG1508" s="163" t="s">
        <v>3096</v>
      </c>
      <c r="AH1508" s="507">
        <v>24.0</v>
      </c>
      <c r="AI1508" s="509"/>
      <c r="AJ1508" s="163" t="s">
        <v>2651</v>
      </c>
      <c r="AK1508" s="514">
        <v>45795.0</v>
      </c>
      <c r="AL1508" s="506">
        <v>45765.29652777778</v>
      </c>
      <c r="AM1508" s="163" t="s">
        <v>11684</v>
      </c>
      <c r="AN1508" s="510"/>
      <c r="AO1508" s="509"/>
      <c r="AP1508" s="509"/>
      <c r="AQ1508" s="509"/>
      <c r="AR1508" s="509"/>
      <c r="AS1508" s="509"/>
      <c r="AT1508" s="163" t="s">
        <v>2653</v>
      </c>
      <c r="AU1508" s="507">
        <v>8345.0</v>
      </c>
      <c r="AV1508" s="507">
        <v>10.0</v>
      </c>
      <c r="AW1508" s="507">
        <v>2025.0</v>
      </c>
      <c r="AX1508" s="163" t="s">
        <v>2677</v>
      </c>
      <c r="AY1508" s="163" t="s">
        <v>2678</v>
      </c>
      <c r="AZ1508" s="163" t="s">
        <v>2655</v>
      </c>
    </row>
    <row r="1509">
      <c r="A1509" s="163" t="s">
        <v>11685</v>
      </c>
      <c r="B1509" s="163" t="s">
        <v>11686</v>
      </c>
      <c r="C1509" s="163" t="s">
        <v>2638</v>
      </c>
      <c r="D1509" s="163" t="s">
        <v>2639</v>
      </c>
      <c r="E1509" s="506">
        <v>45765.29722222222</v>
      </c>
      <c r="F1509" s="507">
        <v>16280.0</v>
      </c>
      <c r="G1509" s="163" t="s">
        <v>2640</v>
      </c>
      <c r="H1509" s="507">
        <v>16280.0</v>
      </c>
      <c r="I1509" s="163" t="s">
        <v>2640</v>
      </c>
      <c r="J1509" s="163" t="s">
        <v>2641</v>
      </c>
      <c r="K1509" s="163" t="s">
        <v>2642</v>
      </c>
      <c r="L1509" s="163" t="s">
        <v>11687</v>
      </c>
      <c r="M1509" s="163" t="s">
        <v>11687</v>
      </c>
      <c r="N1509" s="163" t="s">
        <v>2645</v>
      </c>
      <c r="O1509" s="163" t="s">
        <v>2646</v>
      </c>
      <c r="P1509" s="163" t="s">
        <v>2673</v>
      </c>
      <c r="Q1509" s="163" t="s">
        <v>2648</v>
      </c>
      <c r="R1509" s="506">
        <v>45765.29513888889</v>
      </c>
      <c r="S1509" s="509"/>
      <c r="T1509" s="509"/>
      <c r="U1509" s="163" t="s">
        <v>11688</v>
      </c>
      <c r="V1509" s="510"/>
      <c r="W1509" s="510"/>
      <c r="X1509" s="510"/>
      <c r="Y1509" s="510"/>
      <c r="Z1509" s="510"/>
      <c r="AA1509" s="510"/>
      <c r="AB1509" s="163" t="s">
        <v>11689</v>
      </c>
      <c r="AC1509" s="507">
        <v>8.018584224E9</v>
      </c>
      <c r="AD1509" s="163" t="s">
        <v>11690</v>
      </c>
      <c r="AE1509" s="507">
        <v>618640.0</v>
      </c>
      <c r="AF1509" s="163" t="s">
        <v>2640</v>
      </c>
      <c r="AG1509" s="163" t="s">
        <v>3096</v>
      </c>
      <c r="AH1509" s="507">
        <v>38.0</v>
      </c>
      <c r="AI1509" s="509"/>
      <c r="AJ1509" s="163" t="s">
        <v>2651</v>
      </c>
      <c r="AK1509" s="514">
        <v>45795.0</v>
      </c>
      <c r="AL1509" s="506">
        <v>45765.29513888889</v>
      </c>
      <c r="AM1509" s="163" t="s">
        <v>11691</v>
      </c>
      <c r="AN1509" s="510"/>
      <c r="AO1509" s="509"/>
      <c r="AP1509" s="509"/>
      <c r="AQ1509" s="509"/>
      <c r="AR1509" s="509"/>
      <c r="AS1509" s="509"/>
      <c r="AT1509" s="163" t="s">
        <v>2653</v>
      </c>
      <c r="AU1509" s="507">
        <v>4913.0</v>
      </c>
      <c r="AV1509" s="507">
        <v>1.0</v>
      </c>
      <c r="AW1509" s="507">
        <v>2028.0</v>
      </c>
      <c r="AX1509" s="163" t="s">
        <v>2677</v>
      </c>
      <c r="AY1509" s="163" t="s">
        <v>2678</v>
      </c>
      <c r="AZ1509" s="163" t="s">
        <v>2655</v>
      </c>
    </row>
    <row r="1510">
      <c r="A1510" s="163" t="s">
        <v>11692</v>
      </c>
      <c r="B1510" s="163" t="s">
        <v>11693</v>
      </c>
      <c r="C1510" s="163" t="s">
        <v>2638</v>
      </c>
      <c r="D1510" s="163" t="s">
        <v>2639</v>
      </c>
      <c r="E1510" s="506">
        <v>45765.29652777778</v>
      </c>
      <c r="F1510" s="507">
        <v>24980.0</v>
      </c>
      <c r="G1510" s="163" t="s">
        <v>2640</v>
      </c>
      <c r="H1510" s="507">
        <v>24980.0</v>
      </c>
      <c r="I1510" s="163" t="s">
        <v>2640</v>
      </c>
      <c r="J1510" s="163" t="s">
        <v>2641</v>
      </c>
      <c r="K1510" s="163" t="s">
        <v>2642</v>
      </c>
      <c r="L1510" s="163" t="s">
        <v>11694</v>
      </c>
      <c r="M1510" s="163" t="s">
        <v>11694</v>
      </c>
      <c r="N1510" s="163" t="s">
        <v>2645</v>
      </c>
      <c r="O1510" s="163" t="s">
        <v>2646</v>
      </c>
      <c r="P1510" s="163" t="s">
        <v>2647</v>
      </c>
      <c r="Q1510" s="163" t="s">
        <v>2648</v>
      </c>
      <c r="R1510" s="506">
        <v>45765.29652777778</v>
      </c>
      <c r="S1510" s="509"/>
      <c r="T1510" s="509"/>
      <c r="U1510" s="163" t="s">
        <v>11695</v>
      </c>
      <c r="V1510" s="510"/>
      <c r="W1510" s="510"/>
      <c r="X1510" s="510"/>
      <c r="Y1510" s="510"/>
      <c r="Z1510" s="510"/>
      <c r="AA1510" s="510"/>
      <c r="AB1510" s="163" t="s">
        <v>11696</v>
      </c>
      <c r="AC1510" s="507">
        <v>9.056574222E9</v>
      </c>
      <c r="AD1510" s="163" t="s">
        <v>11697</v>
      </c>
      <c r="AE1510" s="507">
        <v>699520.0</v>
      </c>
      <c r="AF1510" s="163" t="s">
        <v>2640</v>
      </c>
      <c r="AG1510" s="163" t="s">
        <v>3096</v>
      </c>
      <c r="AH1510" s="507">
        <v>24.0</v>
      </c>
      <c r="AI1510" s="509"/>
      <c r="AJ1510" s="163" t="s">
        <v>2651</v>
      </c>
      <c r="AK1510" s="514">
        <v>45795.0</v>
      </c>
      <c r="AL1510" s="506">
        <v>45765.29652777778</v>
      </c>
      <c r="AM1510" s="163" t="s">
        <v>11698</v>
      </c>
      <c r="AN1510" s="510"/>
      <c r="AO1510" s="510"/>
      <c r="AP1510" s="509"/>
      <c r="AQ1510" s="509"/>
      <c r="AR1510" s="509"/>
      <c r="AS1510" s="509"/>
      <c r="AT1510" s="163" t="s">
        <v>2653</v>
      </c>
      <c r="AU1510" s="507">
        <v>3444.0</v>
      </c>
      <c r="AV1510" s="507">
        <v>12.0</v>
      </c>
      <c r="AW1510" s="507">
        <v>2027.0</v>
      </c>
      <c r="AX1510" s="163" t="s">
        <v>2730</v>
      </c>
      <c r="AY1510" s="163" t="s">
        <v>3640</v>
      </c>
      <c r="AZ1510" s="163" t="s">
        <v>2655</v>
      </c>
    </row>
    <row r="1511">
      <c r="A1511" s="163" t="s">
        <v>11699</v>
      </c>
      <c r="B1511" s="163" t="s">
        <v>11700</v>
      </c>
      <c r="C1511" s="163" t="s">
        <v>2638</v>
      </c>
      <c r="D1511" s="163" t="s">
        <v>2639</v>
      </c>
      <c r="E1511" s="506">
        <v>45765.29652777778</v>
      </c>
      <c r="F1511" s="507">
        <v>24985.0</v>
      </c>
      <c r="G1511" s="163" t="s">
        <v>2640</v>
      </c>
      <c r="H1511" s="507">
        <v>24985.0</v>
      </c>
      <c r="I1511" s="163" t="s">
        <v>2640</v>
      </c>
      <c r="J1511" s="163" t="s">
        <v>2641</v>
      </c>
      <c r="K1511" s="163" t="s">
        <v>2642</v>
      </c>
      <c r="L1511" s="163" t="s">
        <v>11701</v>
      </c>
      <c r="M1511" s="163" t="s">
        <v>11701</v>
      </c>
      <c r="N1511" s="163" t="s">
        <v>2645</v>
      </c>
      <c r="O1511" s="163" t="s">
        <v>2646</v>
      </c>
      <c r="P1511" s="163" t="s">
        <v>2647</v>
      </c>
      <c r="Q1511" s="163" t="s">
        <v>2648</v>
      </c>
      <c r="R1511" s="506">
        <v>45765.29652777778</v>
      </c>
      <c r="S1511" s="509"/>
      <c r="T1511" s="509"/>
      <c r="U1511" s="163" t="s">
        <v>11702</v>
      </c>
      <c r="V1511" s="510"/>
      <c r="W1511" s="509"/>
      <c r="X1511" s="510"/>
      <c r="Y1511" s="510"/>
      <c r="Z1511" s="510"/>
      <c r="AA1511" s="510"/>
      <c r="AB1511" s="163" t="s">
        <v>11703</v>
      </c>
      <c r="AC1511" s="507">
        <v>8.04046129E9</v>
      </c>
      <c r="AD1511" s="163" t="s">
        <v>11704</v>
      </c>
      <c r="AE1511" s="507">
        <v>599640.0</v>
      </c>
      <c r="AF1511" s="163" t="s">
        <v>2640</v>
      </c>
      <c r="AG1511" s="163" t="s">
        <v>3096</v>
      </c>
      <c r="AH1511" s="507">
        <v>24.0</v>
      </c>
      <c r="AI1511" s="509"/>
      <c r="AJ1511" s="163" t="s">
        <v>2651</v>
      </c>
      <c r="AK1511" s="514">
        <v>45795.0</v>
      </c>
      <c r="AL1511" s="506">
        <v>45765.29652777778</v>
      </c>
      <c r="AM1511" s="163" t="s">
        <v>11705</v>
      </c>
      <c r="AN1511" s="510"/>
      <c r="AO1511" s="510"/>
      <c r="AP1511" s="509"/>
      <c r="AQ1511" s="509"/>
      <c r="AR1511" s="509"/>
      <c r="AS1511" s="509"/>
      <c r="AT1511" s="163" t="s">
        <v>2653</v>
      </c>
      <c r="AU1511" s="507">
        <v>3638.0</v>
      </c>
      <c r="AV1511" s="507">
        <v>3.0</v>
      </c>
      <c r="AW1511" s="507">
        <v>2031.0</v>
      </c>
      <c r="AX1511" s="163" t="s">
        <v>2730</v>
      </c>
      <c r="AY1511" s="163" t="s">
        <v>11706</v>
      </c>
      <c r="AZ1511" s="163" t="s">
        <v>2655</v>
      </c>
    </row>
    <row r="1512">
      <c r="A1512" s="163" t="s">
        <v>11707</v>
      </c>
      <c r="B1512" s="163" t="s">
        <v>11708</v>
      </c>
      <c r="C1512" s="163" t="s">
        <v>4698</v>
      </c>
      <c r="D1512" s="163" t="s">
        <v>2639</v>
      </c>
      <c r="E1512" s="506">
        <v>45765.29652777778</v>
      </c>
      <c r="F1512" s="507">
        <v>21300.0</v>
      </c>
      <c r="G1512" s="163" t="s">
        <v>2640</v>
      </c>
      <c r="H1512" s="507">
        <v>21300.0</v>
      </c>
      <c r="I1512" s="163" t="s">
        <v>2640</v>
      </c>
      <c r="J1512" s="163" t="s">
        <v>2641</v>
      </c>
      <c r="K1512" s="163" t="s">
        <v>2642</v>
      </c>
      <c r="L1512" s="163" t="s">
        <v>11709</v>
      </c>
      <c r="M1512" s="163" t="s">
        <v>11710</v>
      </c>
      <c r="N1512" s="163" t="s">
        <v>2645</v>
      </c>
      <c r="O1512" s="163" t="s">
        <v>2646</v>
      </c>
      <c r="P1512" s="163" t="s">
        <v>2647</v>
      </c>
      <c r="Q1512" s="163" t="s">
        <v>2648</v>
      </c>
      <c r="R1512" s="506">
        <v>45765.29652777778</v>
      </c>
      <c r="S1512" s="509"/>
      <c r="T1512" s="509"/>
      <c r="U1512" s="163" t="s">
        <v>11711</v>
      </c>
      <c r="V1512" s="513"/>
      <c r="W1512" s="510"/>
      <c r="X1512" s="510"/>
      <c r="Y1512" s="510"/>
      <c r="Z1512" s="510"/>
      <c r="AA1512" s="510"/>
      <c r="AB1512" s="163" t="s">
        <v>11712</v>
      </c>
      <c r="AC1512" s="510"/>
      <c r="AD1512" s="163" t="s">
        <v>11713</v>
      </c>
      <c r="AE1512" s="507">
        <v>681600.0</v>
      </c>
      <c r="AF1512" s="163" t="s">
        <v>2640</v>
      </c>
      <c r="AG1512" s="163" t="s">
        <v>3096</v>
      </c>
      <c r="AH1512" s="507">
        <v>32.0</v>
      </c>
      <c r="AI1512" s="509"/>
      <c r="AJ1512" s="515" t="b">
        <v>0</v>
      </c>
      <c r="AK1512" s="514">
        <v>45793.0</v>
      </c>
      <c r="AL1512" s="506">
        <v>45765.29652777778</v>
      </c>
      <c r="AM1512" s="163" t="s">
        <v>11714</v>
      </c>
      <c r="AN1512" s="510"/>
      <c r="AO1512" s="509"/>
      <c r="AP1512" s="509"/>
      <c r="AQ1512" s="509"/>
      <c r="AR1512" s="509"/>
      <c r="AS1512" s="509"/>
      <c r="AT1512" s="163" t="s">
        <v>2700</v>
      </c>
      <c r="AU1512" s="507">
        <v>1042.0</v>
      </c>
      <c r="AV1512" s="507">
        <v>1.0</v>
      </c>
      <c r="AW1512" s="507">
        <v>2027.0</v>
      </c>
      <c r="AX1512" s="510"/>
      <c r="AY1512" s="510"/>
      <c r="AZ1512" s="163" t="s">
        <v>2655</v>
      </c>
    </row>
    <row r="1513">
      <c r="A1513" s="163" t="s">
        <v>11715</v>
      </c>
      <c r="B1513" s="163" t="s">
        <v>11637</v>
      </c>
      <c r="C1513" s="163" t="s">
        <v>2638</v>
      </c>
      <c r="D1513" s="163" t="s">
        <v>2639</v>
      </c>
      <c r="E1513" s="506">
        <v>45765.29583333333</v>
      </c>
      <c r="F1513" s="507">
        <v>2980.0</v>
      </c>
      <c r="G1513" s="163" t="s">
        <v>2640</v>
      </c>
      <c r="H1513" s="507">
        <v>2980.0</v>
      </c>
      <c r="I1513" s="163" t="s">
        <v>2640</v>
      </c>
      <c r="J1513" s="163" t="s">
        <v>2641</v>
      </c>
      <c r="K1513" s="163" t="s">
        <v>2642</v>
      </c>
      <c r="L1513" s="163" t="s">
        <v>11638</v>
      </c>
      <c r="M1513" s="163" t="s">
        <v>11716</v>
      </c>
      <c r="N1513" s="163" t="s">
        <v>2645</v>
      </c>
      <c r="O1513" s="163" t="s">
        <v>2646</v>
      </c>
      <c r="P1513" s="163" t="s">
        <v>2683</v>
      </c>
      <c r="Q1513" s="163" t="s">
        <v>2648</v>
      </c>
      <c r="R1513" s="506">
        <v>45765.294444444444</v>
      </c>
      <c r="S1513" s="509"/>
      <c r="T1513" s="509"/>
      <c r="U1513" s="163" t="s">
        <v>11717</v>
      </c>
      <c r="V1513" s="510"/>
      <c r="W1513" s="510"/>
      <c r="X1513" s="510"/>
      <c r="Y1513" s="510"/>
      <c r="Z1513" s="510"/>
      <c r="AA1513" s="510"/>
      <c r="AB1513" s="163" t="s">
        <v>11641</v>
      </c>
      <c r="AC1513" s="507">
        <v>9.095610711E9</v>
      </c>
      <c r="AD1513" s="510"/>
      <c r="AE1513" s="509"/>
      <c r="AF1513" s="509"/>
      <c r="AG1513" s="509"/>
      <c r="AH1513" s="509"/>
      <c r="AI1513" s="509"/>
      <c r="AJ1513" s="163" t="s">
        <v>2651</v>
      </c>
      <c r="AK1513" s="509"/>
      <c r="AL1513" s="509"/>
      <c r="AM1513" s="163" t="s">
        <v>11642</v>
      </c>
      <c r="AN1513" s="510"/>
      <c r="AO1513" s="509"/>
      <c r="AP1513" s="509"/>
      <c r="AQ1513" s="509"/>
      <c r="AR1513" s="509"/>
      <c r="AS1513" s="509"/>
      <c r="AT1513" s="163" t="s">
        <v>2653</v>
      </c>
      <c r="AU1513" s="507">
        <v>853.0</v>
      </c>
      <c r="AV1513" s="507">
        <v>9.0</v>
      </c>
      <c r="AW1513" s="507">
        <v>2028.0</v>
      </c>
      <c r="AX1513" s="163" t="s">
        <v>2687</v>
      </c>
      <c r="AY1513" s="163" t="s">
        <v>2688</v>
      </c>
      <c r="AZ1513" s="163" t="s">
        <v>2655</v>
      </c>
    </row>
    <row r="1514">
      <c r="A1514" s="163" t="s">
        <v>10589</v>
      </c>
      <c r="B1514" s="163" t="s">
        <v>10590</v>
      </c>
      <c r="C1514" s="163" t="s">
        <v>2638</v>
      </c>
      <c r="D1514" s="163" t="s">
        <v>2639</v>
      </c>
      <c r="E1514" s="506">
        <v>45765.25763888889</v>
      </c>
      <c r="F1514" s="507">
        <v>9800.0</v>
      </c>
      <c r="G1514" s="163" t="s">
        <v>2640</v>
      </c>
      <c r="H1514" s="507">
        <v>9800.0</v>
      </c>
      <c r="I1514" s="163" t="s">
        <v>2640</v>
      </c>
      <c r="J1514" s="163" t="s">
        <v>2641</v>
      </c>
      <c r="K1514" s="163" t="s">
        <v>2642</v>
      </c>
      <c r="L1514" s="163" t="s">
        <v>10591</v>
      </c>
      <c r="M1514" s="163" t="s">
        <v>10592</v>
      </c>
      <c r="N1514" s="163" t="s">
        <v>2645</v>
      </c>
      <c r="O1514" s="163" t="s">
        <v>2646</v>
      </c>
      <c r="P1514" s="163" t="s">
        <v>2673</v>
      </c>
      <c r="Q1514" s="163" t="s">
        <v>2648</v>
      </c>
      <c r="R1514" s="506">
        <v>45765.25625</v>
      </c>
      <c r="S1514" s="509"/>
      <c r="T1514" s="509"/>
      <c r="U1514" s="163" t="s">
        <v>10593</v>
      </c>
      <c r="V1514" s="510"/>
      <c r="W1514" s="510"/>
      <c r="X1514" s="510"/>
      <c r="Y1514" s="510"/>
      <c r="Z1514" s="510"/>
      <c r="AA1514" s="510"/>
      <c r="AB1514" s="163" t="s">
        <v>10594</v>
      </c>
      <c r="AC1514" s="507">
        <v>9.04074779E9</v>
      </c>
      <c r="AD1514" s="510"/>
      <c r="AE1514" s="509"/>
      <c r="AF1514" s="509"/>
      <c r="AG1514" s="509"/>
      <c r="AH1514" s="509"/>
      <c r="AI1514" s="509"/>
      <c r="AJ1514" s="163" t="s">
        <v>2651</v>
      </c>
      <c r="AK1514" s="509"/>
      <c r="AL1514" s="509"/>
      <c r="AM1514" s="163" t="s">
        <v>10595</v>
      </c>
      <c r="AN1514" s="510"/>
      <c r="AO1514" s="509"/>
      <c r="AP1514" s="509"/>
      <c r="AQ1514" s="509"/>
      <c r="AR1514" s="509"/>
      <c r="AS1514" s="509"/>
      <c r="AT1514" s="163" t="s">
        <v>2653</v>
      </c>
      <c r="AU1514" s="507">
        <v>8888.0</v>
      </c>
      <c r="AV1514" s="507">
        <v>2.0</v>
      </c>
      <c r="AW1514" s="507">
        <v>2030.0</v>
      </c>
      <c r="AX1514" s="163" t="s">
        <v>2749</v>
      </c>
      <c r="AY1514" s="163" t="s">
        <v>2893</v>
      </c>
      <c r="AZ1514" s="163" t="s">
        <v>2655</v>
      </c>
    </row>
    <row r="1515">
      <c r="A1515" s="163" t="s">
        <v>11718</v>
      </c>
      <c r="B1515" s="163" t="s">
        <v>11719</v>
      </c>
      <c r="C1515" s="163" t="s">
        <v>2638</v>
      </c>
      <c r="D1515" s="163" t="s">
        <v>2639</v>
      </c>
      <c r="E1515" s="506">
        <v>45765.256944444445</v>
      </c>
      <c r="F1515" s="507">
        <v>2980.0</v>
      </c>
      <c r="G1515" s="163" t="s">
        <v>2640</v>
      </c>
      <c r="H1515" s="507">
        <v>2980.0</v>
      </c>
      <c r="I1515" s="163" t="s">
        <v>2640</v>
      </c>
      <c r="J1515" s="163" t="s">
        <v>2641</v>
      </c>
      <c r="K1515" s="163" t="s">
        <v>2642</v>
      </c>
      <c r="L1515" s="163" t="s">
        <v>11720</v>
      </c>
      <c r="M1515" s="163" t="s">
        <v>11721</v>
      </c>
      <c r="N1515" s="163" t="s">
        <v>2645</v>
      </c>
      <c r="O1515" s="163" t="s">
        <v>2646</v>
      </c>
      <c r="P1515" s="163" t="s">
        <v>2683</v>
      </c>
      <c r="Q1515" s="163" t="s">
        <v>2648</v>
      </c>
      <c r="R1515" s="506">
        <v>45765.25625</v>
      </c>
      <c r="S1515" s="509"/>
      <c r="T1515" s="509"/>
      <c r="U1515" s="163" t="s">
        <v>11722</v>
      </c>
      <c r="V1515" s="513"/>
      <c r="W1515" s="510"/>
      <c r="X1515" s="510"/>
      <c r="Y1515" s="510"/>
      <c r="Z1515" s="510"/>
      <c r="AA1515" s="510"/>
      <c r="AB1515" s="163" t="s">
        <v>11723</v>
      </c>
      <c r="AC1515" s="507">
        <v>9.036209913E9</v>
      </c>
      <c r="AD1515" s="510"/>
      <c r="AE1515" s="509"/>
      <c r="AF1515" s="509"/>
      <c r="AG1515" s="509"/>
      <c r="AH1515" s="509"/>
      <c r="AI1515" s="509"/>
      <c r="AJ1515" s="163" t="s">
        <v>2651</v>
      </c>
      <c r="AK1515" s="509"/>
      <c r="AL1515" s="509"/>
      <c r="AM1515" s="163" t="s">
        <v>11724</v>
      </c>
      <c r="AN1515" s="510"/>
      <c r="AO1515" s="510"/>
      <c r="AP1515" s="509"/>
      <c r="AQ1515" s="509"/>
      <c r="AR1515" s="509"/>
      <c r="AS1515" s="509"/>
      <c r="AT1515" s="163" t="s">
        <v>2653</v>
      </c>
      <c r="AU1515" s="507">
        <v>7412.0</v>
      </c>
      <c r="AV1515" s="507">
        <v>11.0</v>
      </c>
      <c r="AW1515" s="507">
        <v>2029.0</v>
      </c>
      <c r="AX1515" s="163" t="s">
        <v>2749</v>
      </c>
      <c r="AY1515" s="163" t="s">
        <v>2688</v>
      </c>
      <c r="AZ1515" s="163" t="s">
        <v>2655</v>
      </c>
    </row>
    <row r="1516">
      <c r="A1516" s="163" t="s">
        <v>11725</v>
      </c>
      <c r="B1516" s="163" t="s">
        <v>10590</v>
      </c>
      <c r="C1516" s="163" t="s">
        <v>2638</v>
      </c>
      <c r="D1516" s="163" t="s">
        <v>2639</v>
      </c>
      <c r="E1516" s="506">
        <v>45765.25486111111</v>
      </c>
      <c r="F1516" s="507">
        <v>2980.0</v>
      </c>
      <c r="G1516" s="163" t="s">
        <v>2640</v>
      </c>
      <c r="H1516" s="507">
        <v>2980.0</v>
      </c>
      <c r="I1516" s="163" t="s">
        <v>2640</v>
      </c>
      <c r="J1516" s="163" t="s">
        <v>2641</v>
      </c>
      <c r="K1516" s="163" t="s">
        <v>2642</v>
      </c>
      <c r="L1516" s="163" t="s">
        <v>10591</v>
      </c>
      <c r="M1516" s="163" t="s">
        <v>11726</v>
      </c>
      <c r="N1516" s="163" t="s">
        <v>2645</v>
      </c>
      <c r="O1516" s="163" t="s">
        <v>2646</v>
      </c>
      <c r="P1516" s="163" t="s">
        <v>2673</v>
      </c>
      <c r="Q1516" s="163" t="s">
        <v>2648</v>
      </c>
      <c r="R1516" s="506">
        <v>45765.25277777778</v>
      </c>
      <c r="S1516" s="509"/>
      <c r="T1516" s="509"/>
      <c r="U1516" s="163" t="s">
        <v>11727</v>
      </c>
      <c r="V1516" s="510"/>
      <c r="W1516" s="510"/>
      <c r="X1516" s="510"/>
      <c r="Y1516" s="510"/>
      <c r="Z1516" s="510"/>
      <c r="AA1516" s="510"/>
      <c r="AB1516" s="163" t="s">
        <v>10594</v>
      </c>
      <c r="AC1516" s="507">
        <v>9.04074779E9</v>
      </c>
      <c r="AD1516" s="510"/>
      <c r="AE1516" s="509"/>
      <c r="AF1516" s="509"/>
      <c r="AG1516" s="509"/>
      <c r="AH1516" s="509"/>
      <c r="AI1516" s="509"/>
      <c r="AJ1516" s="163" t="s">
        <v>2651</v>
      </c>
      <c r="AK1516" s="509"/>
      <c r="AL1516" s="509"/>
      <c r="AM1516" s="163" t="s">
        <v>10595</v>
      </c>
      <c r="AN1516" s="510"/>
      <c r="AO1516" s="510"/>
      <c r="AP1516" s="509"/>
      <c r="AQ1516" s="509"/>
      <c r="AR1516" s="509"/>
      <c r="AS1516" s="509"/>
      <c r="AT1516" s="163" t="s">
        <v>2653</v>
      </c>
      <c r="AU1516" s="507">
        <v>8888.0</v>
      </c>
      <c r="AV1516" s="507">
        <v>2.0</v>
      </c>
      <c r="AW1516" s="507">
        <v>2030.0</v>
      </c>
      <c r="AX1516" s="163" t="s">
        <v>2749</v>
      </c>
      <c r="AY1516" s="163" t="s">
        <v>2893</v>
      </c>
      <c r="AZ1516" s="163" t="s">
        <v>2655</v>
      </c>
    </row>
    <row r="1517">
      <c r="A1517" s="163" t="s">
        <v>11728</v>
      </c>
      <c r="B1517" s="163" t="s">
        <v>11729</v>
      </c>
      <c r="C1517" s="163" t="s">
        <v>2638</v>
      </c>
      <c r="D1517" s="163" t="s">
        <v>2639</v>
      </c>
      <c r="E1517" s="506">
        <v>45765.217361111114</v>
      </c>
      <c r="F1517" s="507">
        <v>9800.0</v>
      </c>
      <c r="G1517" s="163" t="s">
        <v>2640</v>
      </c>
      <c r="H1517" s="507">
        <v>9800.0</v>
      </c>
      <c r="I1517" s="163" t="s">
        <v>2640</v>
      </c>
      <c r="J1517" s="163" t="s">
        <v>2641</v>
      </c>
      <c r="K1517" s="163" t="s">
        <v>2642</v>
      </c>
      <c r="L1517" s="163" t="s">
        <v>11730</v>
      </c>
      <c r="M1517" s="163" t="s">
        <v>11731</v>
      </c>
      <c r="N1517" s="163" t="s">
        <v>2645</v>
      </c>
      <c r="O1517" s="163" t="s">
        <v>2646</v>
      </c>
      <c r="P1517" s="163" t="s">
        <v>2673</v>
      </c>
      <c r="Q1517" s="163" t="s">
        <v>2648</v>
      </c>
      <c r="R1517" s="506">
        <v>45765.21597222222</v>
      </c>
      <c r="S1517" s="509"/>
      <c r="T1517" s="509"/>
      <c r="U1517" s="163" t="s">
        <v>11732</v>
      </c>
      <c r="V1517" s="510"/>
      <c r="W1517" s="510"/>
      <c r="X1517" s="510"/>
      <c r="Y1517" s="510"/>
      <c r="Z1517" s="510"/>
      <c r="AA1517" s="510"/>
      <c r="AB1517" s="163" t="s">
        <v>11733</v>
      </c>
      <c r="AC1517" s="507">
        <v>9.026971821E9</v>
      </c>
      <c r="AD1517" s="510"/>
      <c r="AE1517" s="509"/>
      <c r="AF1517" s="509"/>
      <c r="AG1517" s="509"/>
      <c r="AH1517" s="509"/>
      <c r="AI1517" s="509"/>
      <c r="AJ1517" s="163" t="s">
        <v>2651</v>
      </c>
      <c r="AK1517" s="509"/>
      <c r="AL1517" s="509"/>
      <c r="AM1517" s="163" t="s">
        <v>11734</v>
      </c>
      <c r="AN1517" s="510"/>
      <c r="AO1517" s="509"/>
      <c r="AP1517" s="509"/>
      <c r="AQ1517" s="509"/>
      <c r="AR1517" s="509"/>
      <c r="AS1517" s="509"/>
      <c r="AT1517" s="163" t="s">
        <v>2653</v>
      </c>
      <c r="AU1517" s="507">
        <v>2071.0</v>
      </c>
      <c r="AV1517" s="507">
        <v>7.0</v>
      </c>
      <c r="AW1517" s="507">
        <v>2025.0</v>
      </c>
      <c r="AX1517" s="163" t="s">
        <v>2687</v>
      </c>
      <c r="AY1517" s="163" t="s">
        <v>2847</v>
      </c>
      <c r="AZ1517" s="163" t="s">
        <v>2655</v>
      </c>
    </row>
    <row r="1518">
      <c r="A1518" s="163" t="s">
        <v>11735</v>
      </c>
      <c r="B1518" s="163" t="s">
        <v>11729</v>
      </c>
      <c r="C1518" s="163" t="s">
        <v>2638</v>
      </c>
      <c r="D1518" s="163" t="s">
        <v>2639</v>
      </c>
      <c r="E1518" s="506">
        <v>45765.211805555555</v>
      </c>
      <c r="F1518" s="507">
        <v>2980.0</v>
      </c>
      <c r="G1518" s="163" t="s">
        <v>2640</v>
      </c>
      <c r="H1518" s="507">
        <v>2980.0</v>
      </c>
      <c r="I1518" s="163" t="s">
        <v>2640</v>
      </c>
      <c r="J1518" s="163" t="s">
        <v>2641</v>
      </c>
      <c r="K1518" s="163" t="s">
        <v>2642</v>
      </c>
      <c r="L1518" s="163" t="s">
        <v>11730</v>
      </c>
      <c r="M1518" s="163" t="s">
        <v>11736</v>
      </c>
      <c r="N1518" s="163" t="s">
        <v>2645</v>
      </c>
      <c r="O1518" s="163" t="s">
        <v>2646</v>
      </c>
      <c r="P1518" s="163" t="s">
        <v>2673</v>
      </c>
      <c r="Q1518" s="163" t="s">
        <v>2648</v>
      </c>
      <c r="R1518" s="506">
        <v>45765.21111111111</v>
      </c>
      <c r="S1518" s="509"/>
      <c r="T1518" s="509"/>
      <c r="U1518" s="163" t="s">
        <v>11737</v>
      </c>
      <c r="V1518" s="510"/>
      <c r="W1518" s="509"/>
      <c r="X1518" s="510"/>
      <c r="Y1518" s="510"/>
      <c r="Z1518" s="510"/>
      <c r="AA1518" s="510"/>
      <c r="AB1518" s="163" t="s">
        <v>11733</v>
      </c>
      <c r="AC1518" s="507">
        <v>9.026971821E9</v>
      </c>
      <c r="AD1518" s="510"/>
      <c r="AE1518" s="509"/>
      <c r="AF1518" s="509"/>
      <c r="AG1518" s="509"/>
      <c r="AH1518" s="509"/>
      <c r="AI1518" s="509"/>
      <c r="AJ1518" s="163" t="s">
        <v>2651</v>
      </c>
      <c r="AK1518" s="509"/>
      <c r="AL1518" s="509"/>
      <c r="AM1518" s="163" t="s">
        <v>11734</v>
      </c>
      <c r="AN1518" s="510"/>
      <c r="AO1518" s="509"/>
      <c r="AP1518" s="509"/>
      <c r="AQ1518" s="509"/>
      <c r="AR1518" s="509"/>
      <c r="AS1518" s="509"/>
      <c r="AT1518" s="163" t="s">
        <v>2653</v>
      </c>
      <c r="AU1518" s="507">
        <v>2071.0</v>
      </c>
      <c r="AV1518" s="507">
        <v>7.0</v>
      </c>
      <c r="AW1518" s="507">
        <v>2025.0</v>
      </c>
      <c r="AX1518" s="163" t="s">
        <v>2687</v>
      </c>
      <c r="AY1518" s="163" t="s">
        <v>2847</v>
      </c>
      <c r="AZ1518" s="163" t="s">
        <v>2655</v>
      </c>
    </row>
    <row r="1519">
      <c r="A1519" s="163" t="s">
        <v>11738</v>
      </c>
      <c r="B1519" s="163" t="s">
        <v>11739</v>
      </c>
      <c r="C1519" s="163" t="s">
        <v>2638</v>
      </c>
      <c r="D1519" s="163" t="s">
        <v>2639</v>
      </c>
      <c r="E1519" s="506">
        <v>45765.15694444445</v>
      </c>
      <c r="F1519" s="507">
        <v>2980.0</v>
      </c>
      <c r="G1519" s="163" t="s">
        <v>2640</v>
      </c>
      <c r="H1519" s="507">
        <v>2980.0</v>
      </c>
      <c r="I1519" s="163" t="s">
        <v>2640</v>
      </c>
      <c r="J1519" s="163" t="s">
        <v>2641</v>
      </c>
      <c r="K1519" s="163" t="s">
        <v>2642</v>
      </c>
      <c r="L1519" s="163" t="s">
        <v>11740</v>
      </c>
      <c r="M1519" s="163" t="s">
        <v>11741</v>
      </c>
      <c r="N1519" s="163" t="s">
        <v>2645</v>
      </c>
      <c r="O1519" s="163" t="s">
        <v>2646</v>
      </c>
      <c r="P1519" s="163" t="s">
        <v>2647</v>
      </c>
      <c r="Q1519" s="163" t="s">
        <v>2648</v>
      </c>
      <c r="R1519" s="506">
        <v>45765.15694444445</v>
      </c>
      <c r="S1519" s="509"/>
      <c r="T1519" s="509"/>
      <c r="U1519" s="163" t="s">
        <v>11742</v>
      </c>
      <c r="V1519" s="513"/>
      <c r="W1519" s="509"/>
      <c r="X1519" s="510"/>
      <c r="Y1519" s="510"/>
      <c r="Z1519" s="510"/>
      <c r="AA1519" s="510"/>
      <c r="AB1519" s="163" t="s">
        <v>11743</v>
      </c>
      <c r="AC1519" s="507">
        <v>9.037109031E9</v>
      </c>
      <c r="AD1519" s="510"/>
      <c r="AE1519" s="509"/>
      <c r="AF1519" s="509"/>
      <c r="AG1519" s="509"/>
      <c r="AH1519" s="509"/>
      <c r="AI1519" s="509"/>
      <c r="AJ1519" s="163" t="s">
        <v>2651</v>
      </c>
      <c r="AK1519" s="512"/>
      <c r="AL1519" s="513"/>
      <c r="AM1519" s="163" t="s">
        <v>11744</v>
      </c>
      <c r="AN1519" s="510"/>
      <c r="AO1519" s="510"/>
      <c r="AP1519" s="509"/>
      <c r="AQ1519" s="509"/>
      <c r="AR1519" s="509"/>
      <c r="AS1519" s="509"/>
      <c r="AT1519" s="163" t="s">
        <v>2653</v>
      </c>
      <c r="AU1519" s="507">
        <v>1339.0</v>
      </c>
      <c r="AV1519" s="507">
        <v>10.0</v>
      </c>
      <c r="AW1519" s="507">
        <v>2026.0</v>
      </c>
      <c r="AX1519" s="163" t="s">
        <v>2730</v>
      </c>
      <c r="AY1519" s="510"/>
      <c r="AZ1519" s="163" t="s">
        <v>2655</v>
      </c>
    </row>
    <row r="1520">
      <c r="A1520" s="163" t="s">
        <v>11745</v>
      </c>
      <c r="B1520" s="163" t="s">
        <v>11746</v>
      </c>
      <c r="C1520" s="163" t="s">
        <v>2638</v>
      </c>
      <c r="D1520" s="163" t="s">
        <v>2639</v>
      </c>
      <c r="E1520" s="506">
        <v>45765.134722222225</v>
      </c>
      <c r="F1520" s="507">
        <v>2980.0</v>
      </c>
      <c r="G1520" s="163" t="s">
        <v>2640</v>
      </c>
      <c r="H1520" s="507">
        <v>2980.0</v>
      </c>
      <c r="I1520" s="163" t="s">
        <v>2640</v>
      </c>
      <c r="J1520" s="163" t="s">
        <v>2641</v>
      </c>
      <c r="K1520" s="163" t="s">
        <v>2642</v>
      </c>
      <c r="L1520" s="163" t="s">
        <v>11747</v>
      </c>
      <c r="M1520" s="163" t="s">
        <v>11748</v>
      </c>
      <c r="N1520" s="163" t="s">
        <v>2645</v>
      </c>
      <c r="O1520" s="163" t="s">
        <v>2646</v>
      </c>
      <c r="P1520" s="163" t="s">
        <v>2683</v>
      </c>
      <c r="Q1520" s="163" t="s">
        <v>2648</v>
      </c>
      <c r="R1520" s="506">
        <v>45765.13263888889</v>
      </c>
      <c r="S1520" s="509"/>
      <c r="T1520" s="509"/>
      <c r="U1520" s="163" t="s">
        <v>11749</v>
      </c>
      <c r="V1520" s="513"/>
      <c r="W1520" s="510"/>
      <c r="X1520" s="510"/>
      <c r="Y1520" s="510"/>
      <c r="Z1520" s="510"/>
      <c r="AA1520" s="510"/>
      <c r="AB1520" s="163" t="s">
        <v>11750</v>
      </c>
      <c r="AC1520" s="507">
        <v>7.090368812E9</v>
      </c>
      <c r="AD1520" s="510"/>
      <c r="AE1520" s="509"/>
      <c r="AF1520" s="509"/>
      <c r="AG1520" s="509"/>
      <c r="AH1520" s="509"/>
      <c r="AI1520" s="509"/>
      <c r="AJ1520" s="163" t="s">
        <v>2651</v>
      </c>
      <c r="AK1520" s="512"/>
      <c r="AL1520" s="513"/>
      <c r="AM1520" s="163" t="s">
        <v>11751</v>
      </c>
      <c r="AN1520" s="510"/>
      <c r="AO1520" s="510"/>
      <c r="AP1520" s="509"/>
      <c r="AQ1520" s="509"/>
      <c r="AR1520" s="509"/>
      <c r="AS1520" s="509"/>
      <c r="AT1520" s="163" t="s">
        <v>2653</v>
      </c>
      <c r="AU1520" s="507">
        <v>9793.0</v>
      </c>
      <c r="AV1520" s="507">
        <v>6.0</v>
      </c>
      <c r="AW1520" s="507">
        <v>2031.0</v>
      </c>
      <c r="AX1520" s="163" t="s">
        <v>2846</v>
      </c>
      <c r="AY1520" s="163" t="s">
        <v>2921</v>
      </c>
      <c r="AZ1520" s="163" t="s">
        <v>2655</v>
      </c>
    </row>
    <row r="1521">
      <c r="A1521" s="163" t="s">
        <v>11752</v>
      </c>
      <c r="B1521" s="163" t="s">
        <v>11753</v>
      </c>
      <c r="C1521" s="163" t="s">
        <v>2638</v>
      </c>
      <c r="D1521" s="163" t="s">
        <v>2639</v>
      </c>
      <c r="E1521" s="506">
        <v>45765.123611111114</v>
      </c>
      <c r="F1521" s="507">
        <v>9800.0</v>
      </c>
      <c r="G1521" s="163" t="s">
        <v>2640</v>
      </c>
      <c r="H1521" s="507">
        <v>9800.0</v>
      </c>
      <c r="I1521" s="163" t="s">
        <v>2640</v>
      </c>
      <c r="J1521" s="163" t="s">
        <v>2641</v>
      </c>
      <c r="K1521" s="163" t="s">
        <v>2642</v>
      </c>
      <c r="L1521" s="163" t="s">
        <v>11754</v>
      </c>
      <c r="M1521" s="163" t="s">
        <v>11755</v>
      </c>
      <c r="N1521" s="163" t="s">
        <v>2645</v>
      </c>
      <c r="O1521" s="163" t="s">
        <v>2646</v>
      </c>
      <c r="P1521" s="163" t="s">
        <v>2660</v>
      </c>
      <c r="Q1521" s="163" t="s">
        <v>2648</v>
      </c>
      <c r="R1521" s="506">
        <v>45765.123611111114</v>
      </c>
      <c r="S1521" s="509"/>
      <c r="T1521" s="509"/>
      <c r="U1521" s="163" t="s">
        <v>11756</v>
      </c>
      <c r="V1521" s="510"/>
      <c r="W1521" s="510"/>
      <c r="X1521" s="510"/>
      <c r="Y1521" s="510"/>
      <c r="Z1521" s="510"/>
      <c r="AA1521" s="510"/>
      <c r="AB1521" s="163" t="s">
        <v>11757</v>
      </c>
      <c r="AC1521" s="507">
        <v>7.02318188E9</v>
      </c>
      <c r="AD1521" s="510"/>
      <c r="AE1521" s="509"/>
      <c r="AF1521" s="509"/>
      <c r="AG1521" s="509"/>
      <c r="AH1521" s="509"/>
      <c r="AI1521" s="509"/>
      <c r="AJ1521" s="163" t="s">
        <v>2651</v>
      </c>
      <c r="AK1521" s="512"/>
      <c r="AL1521" s="513"/>
      <c r="AM1521" s="163" t="s">
        <v>11758</v>
      </c>
      <c r="AN1521" s="510"/>
      <c r="AO1521" s="510"/>
      <c r="AP1521" s="509"/>
      <c r="AQ1521" s="509"/>
      <c r="AR1521" s="509"/>
      <c r="AS1521" s="509"/>
      <c r="AT1521" s="163" t="s">
        <v>2653</v>
      </c>
      <c r="AU1521" s="507">
        <v>1006.0</v>
      </c>
      <c r="AV1521" s="507">
        <v>4.0</v>
      </c>
      <c r="AW1521" s="507">
        <v>2029.0</v>
      </c>
      <c r="AX1521" s="163" t="s">
        <v>2664</v>
      </c>
      <c r="AY1521" s="163" t="s">
        <v>3133</v>
      </c>
      <c r="AZ1521" s="163" t="s">
        <v>2655</v>
      </c>
    </row>
    <row r="1522">
      <c r="A1522" s="163" t="s">
        <v>11759</v>
      </c>
      <c r="B1522" s="163" t="s">
        <v>11753</v>
      </c>
      <c r="C1522" s="163" t="s">
        <v>2638</v>
      </c>
      <c r="D1522" s="163" t="s">
        <v>2639</v>
      </c>
      <c r="E1522" s="506">
        <v>45765.11944444444</v>
      </c>
      <c r="F1522" s="507">
        <v>2980.0</v>
      </c>
      <c r="G1522" s="163" t="s">
        <v>2640</v>
      </c>
      <c r="H1522" s="507">
        <v>2980.0</v>
      </c>
      <c r="I1522" s="163" t="s">
        <v>2640</v>
      </c>
      <c r="J1522" s="163" t="s">
        <v>2641</v>
      </c>
      <c r="K1522" s="163" t="s">
        <v>2642</v>
      </c>
      <c r="L1522" s="163" t="s">
        <v>11754</v>
      </c>
      <c r="M1522" s="163" t="s">
        <v>11760</v>
      </c>
      <c r="N1522" s="163" t="s">
        <v>2645</v>
      </c>
      <c r="O1522" s="163" t="s">
        <v>2646</v>
      </c>
      <c r="P1522" s="163" t="s">
        <v>2660</v>
      </c>
      <c r="Q1522" s="163" t="s">
        <v>2648</v>
      </c>
      <c r="R1522" s="506">
        <v>45765.11944444444</v>
      </c>
      <c r="S1522" s="509"/>
      <c r="T1522" s="509"/>
      <c r="U1522" s="163" t="s">
        <v>11761</v>
      </c>
      <c r="V1522" s="510"/>
      <c r="W1522" s="510"/>
      <c r="X1522" s="510"/>
      <c r="Y1522" s="510"/>
      <c r="Z1522" s="510"/>
      <c r="AA1522" s="510"/>
      <c r="AB1522" s="163" t="s">
        <v>11757</v>
      </c>
      <c r="AC1522" s="507">
        <v>7.02318188E9</v>
      </c>
      <c r="AD1522" s="510"/>
      <c r="AE1522" s="509"/>
      <c r="AF1522" s="509"/>
      <c r="AG1522" s="509"/>
      <c r="AH1522" s="509"/>
      <c r="AI1522" s="509"/>
      <c r="AJ1522" s="163" t="s">
        <v>2651</v>
      </c>
      <c r="AK1522" s="512"/>
      <c r="AL1522" s="513"/>
      <c r="AM1522" s="163" t="s">
        <v>11758</v>
      </c>
      <c r="AN1522" s="510"/>
      <c r="AO1522" s="509"/>
      <c r="AP1522" s="509"/>
      <c r="AQ1522" s="509"/>
      <c r="AR1522" s="509"/>
      <c r="AS1522" s="509"/>
      <c r="AT1522" s="163" t="s">
        <v>2653</v>
      </c>
      <c r="AU1522" s="507">
        <v>1006.0</v>
      </c>
      <c r="AV1522" s="507">
        <v>4.0</v>
      </c>
      <c r="AW1522" s="507">
        <v>2029.0</v>
      </c>
      <c r="AX1522" s="163" t="s">
        <v>2664</v>
      </c>
      <c r="AY1522" s="163" t="s">
        <v>3133</v>
      </c>
      <c r="AZ1522" s="163" t="s">
        <v>2655</v>
      </c>
    </row>
    <row r="1523">
      <c r="A1523" s="163" t="s">
        <v>11762</v>
      </c>
      <c r="B1523" s="163" t="s">
        <v>11763</v>
      </c>
      <c r="C1523" s="163" t="s">
        <v>2638</v>
      </c>
      <c r="D1523" s="163" t="s">
        <v>2639</v>
      </c>
      <c r="E1523" s="506">
        <v>45765.118055555555</v>
      </c>
      <c r="F1523" s="507">
        <v>2980.0</v>
      </c>
      <c r="G1523" s="163" t="s">
        <v>2640</v>
      </c>
      <c r="H1523" s="507">
        <v>2980.0</v>
      </c>
      <c r="I1523" s="163" t="s">
        <v>2640</v>
      </c>
      <c r="J1523" s="163" t="s">
        <v>2641</v>
      </c>
      <c r="K1523" s="163" t="s">
        <v>2642</v>
      </c>
      <c r="L1523" s="163" t="s">
        <v>11764</v>
      </c>
      <c r="M1523" s="163" t="s">
        <v>11765</v>
      </c>
      <c r="N1523" s="163" t="s">
        <v>2645</v>
      </c>
      <c r="O1523" s="163" t="s">
        <v>2646</v>
      </c>
      <c r="P1523" s="163" t="s">
        <v>11766</v>
      </c>
      <c r="Q1523" s="163" t="s">
        <v>2648</v>
      </c>
      <c r="R1523" s="506">
        <v>45765.118055555555</v>
      </c>
      <c r="S1523" s="509"/>
      <c r="T1523" s="509"/>
      <c r="U1523" s="163" t="s">
        <v>11767</v>
      </c>
      <c r="V1523" s="510"/>
      <c r="W1523" s="510"/>
      <c r="X1523" s="510"/>
      <c r="Y1523" s="510"/>
      <c r="Z1523" s="510"/>
      <c r="AA1523" s="510"/>
      <c r="AB1523" s="163" t="s">
        <v>11768</v>
      </c>
      <c r="AC1523" s="507">
        <v>9.036804144E9</v>
      </c>
      <c r="AD1523" s="510"/>
      <c r="AE1523" s="509"/>
      <c r="AF1523" s="509"/>
      <c r="AG1523" s="509"/>
      <c r="AH1523" s="509"/>
      <c r="AI1523" s="509"/>
      <c r="AJ1523" s="163" t="s">
        <v>2651</v>
      </c>
      <c r="AK1523" s="512"/>
      <c r="AL1523" s="513"/>
      <c r="AM1523" s="163" t="s">
        <v>11769</v>
      </c>
      <c r="AN1523" s="510"/>
      <c r="AO1523" s="510"/>
      <c r="AP1523" s="509"/>
      <c r="AQ1523" s="509"/>
      <c r="AR1523" s="509"/>
      <c r="AS1523" s="509"/>
      <c r="AT1523" s="163" t="s">
        <v>2653</v>
      </c>
      <c r="AU1523" s="507">
        <v>8635.0</v>
      </c>
      <c r="AV1523" s="507">
        <v>1.0</v>
      </c>
      <c r="AW1523" s="507">
        <v>2026.0</v>
      </c>
      <c r="AX1523" s="163" t="s">
        <v>2664</v>
      </c>
      <c r="AY1523" s="163" t="s">
        <v>11770</v>
      </c>
      <c r="AZ1523" s="163" t="s">
        <v>2655</v>
      </c>
    </row>
    <row r="1524">
      <c r="A1524" s="163" t="s">
        <v>11771</v>
      </c>
      <c r="B1524" s="163" t="s">
        <v>11772</v>
      </c>
      <c r="C1524" s="163" t="s">
        <v>2638</v>
      </c>
      <c r="D1524" s="163" t="s">
        <v>2639</v>
      </c>
      <c r="E1524" s="506">
        <v>45765.063888888886</v>
      </c>
      <c r="F1524" s="507">
        <v>2980.0</v>
      </c>
      <c r="G1524" s="163" t="s">
        <v>2640</v>
      </c>
      <c r="H1524" s="507">
        <v>2980.0</v>
      </c>
      <c r="I1524" s="163" t="s">
        <v>2640</v>
      </c>
      <c r="J1524" s="163" t="s">
        <v>2641</v>
      </c>
      <c r="K1524" s="163" t="s">
        <v>2642</v>
      </c>
      <c r="L1524" s="163" t="s">
        <v>11773</v>
      </c>
      <c r="M1524" s="163" t="s">
        <v>11774</v>
      </c>
      <c r="N1524" s="163" t="s">
        <v>2645</v>
      </c>
      <c r="O1524" s="163" t="s">
        <v>2646</v>
      </c>
      <c r="P1524" s="163" t="s">
        <v>2660</v>
      </c>
      <c r="Q1524" s="163" t="s">
        <v>2648</v>
      </c>
      <c r="R1524" s="506">
        <v>45765.063888888886</v>
      </c>
      <c r="S1524" s="509"/>
      <c r="T1524" s="509"/>
      <c r="U1524" s="163" t="s">
        <v>11775</v>
      </c>
      <c r="V1524" s="510"/>
      <c r="W1524" s="510"/>
      <c r="X1524" s="510"/>
      <c r="Y1524" s="510"/>
      <c r="Z1524" s="510"/>
      <c r="AA1524" s="510"/>
      <c r="AB1524" s="163" t="s">
        <v>11776</v>
      </c>
      <c r="AC1524" s="507">
        <v>8.04237522E9</v>
      </c>
      <c r="AD1524" s="510"/>
      <c r="AE1524" s="509"/>
      <c r="AF1524" s="509"/>
      <c r="AG1524" s="509"/>
      <c r="AH1524" s="509"/>
      <c r="AI1524" s="509"/>
      <c r="AJ1524" s="163" t="s">
        <v>2651</v>
      </c>
      <c r="AK1524" s="512"/>
      <c r="AL1524" s="513"/>
      <c r="AM1524" s="163" t="s">
        <v>11777</v>
      </c>
      <c r="AN1524" s="510"/>
      <c r="AO1524" s="509"/>
      <c r="AP1524" s="509"/>
      <c r="AQ1524" s="509"/>
      <c r="AR1524" s="509"/>
      <c r="AS1524" s="509"/>
      <c r="AT1524" s="163" t="s">
        <v>2653</v>
      </c>
      <c r="AU1524" s="507">
        <v>5103.0</v>
      </c>
      <c r="AV1524" s="507">
        <v>3.0</v>
      </c>
      <c r="AW1524" s="507">
        <v>2029.0</v>
      </c>
      <c r="AX1524" s="163" t="s">
        <v>2664</v>
      </c>
      <c r="AY1524" s="163" t="s">
        <v>11778</v>
      </c>
      <c r="AZ1524" s="163" t="s">
        <v>2655</v>
      </c>
    </row>
    <row r="1525">
      <c r="A1525" s="163" t="s">
        <v>11779</v>
      </c>
      <c r="B1525" s="163" t="s">
        <v>11780</v>
      </c>
      <c r="C1525" s="163" t="s">
        <v>2638</v>
      </c>
      <c r="D1525" s="163" t="s">
        <v>2639</v>
      </c>
      <c r="E1525" s="506">
        <v>45765.06319444445</v>
      </c>
      <c r="F1525" s="507">
        <v>2980.0</v>
      </c>
      <c r="G1525" s="163" t="s">
        <v>2640</v>
      </c>
      <c r="H1525" s="507">
        <v>2980.0</v>
      </c>
      <c r="I1525" s="163" t="s">
        <v>2640</v>
      </c>
      <c r="J1525" s="163" t="s">
        <v>2641</v>
      </c>
      <c r="K1525" s="163" t="s">
        <v>2642</v>
      </c>
      <c r="L1525" s="163" t="s">
        <v>11781</v>
      </c>
      <c r="M1525" s="163" t="s">
        <v>11782</v>
      </c>
      <c r="N1525" s="163" t="s">
        <v>2645</v>
      </c>
      <c r="O1525" s="163" t="s">
        <v>2646</v>
      </c>
      <c r="P1525" s="163" t="s">
        <v>2647</v>
      </c>
      <c r="Q1525" s="163" t="s">
        <v>2648</v>
      </c>
      <c r="R1525" s="506">
        <v>45765.06319444445</v>
      </c>
      <c r="S1525" s="509"/>
      <c r="T1525" s="509"/>
      <c r="U1525" s="163" t="s">
        <v>11783</v>
      </c>
      <c r="V1525" s="510"/>
      <c r="W1525" s="509"/>
      <c r="X1525" s="510"/>
      <c r="Y1525" s="510"/>
      <c r="Z1525" s="510"/>
      <c r="AA1525" s="510"/>
      <c r="AB1525" s="163" t="s">
        <v>11784</v>
      </c>
      <c r="AC1525" s="507">
        <v>8.039059022E9</v>
      </c>
      <c r="AD1525" s="510"/>
      <c r="AE1525" s="509"/>
      <c r="AF1525" s="509"/>
      <c r="AG1525" s="509"/>
      <c r="AH1525" s="509"/>
      <c r="AI1525" s="509"/>
      <c r="AJ1525" s="163" t="s">
        <v>2651</v>
      </c>
      <c r="AK1525" s="509"/>
      <c r="AL1525" s="509"/>
      <c r="AM1525" s="163" t="s">
        <v>11785</v>
      </c>
      <c r="AN1525" s="510"/>
      <c r="AO1525" s="509"/>
      <c r="AP1525" s="509"/>
      <c r="AQ1525" s="509"/>
      <c r="AR1525" s="509"/>
      <c r="AS1525" s="509"/>
      <c r="AT1525" s="163" t="s">
        <v>2653</v>
      </c>
      <c r="AU1525" s="507">
        <v>1021.0</v>
      </c>
      <c r="AV1525" s="507">
        <v>4.0</v>
      </c>
      <c r="AW1525" s="507">
        <v>2026.0</v>
      </c>
      <c r="AX1525" s="163" t="s">
        <v>2730</v>
      </c>
      <c r="AY1525" s="163" t="s">
        <v>4712</v>
      </c>
      <c r="AZ1525" s="163" t="s">
        <v>2655</v>
      </c>
    </row>
    <row r="1526">
      <c r="A1526" s="163" t="s">
        <v>11786</v>
      </c>
      <c r="B1526" s="163" t="s">
        <v>11787</v>
      </c>
      <c r="C1526" s="163" t="s">
        <v>2638</v>
      </c>
      <c r="D1526" s="163" t="s">
        <v>2639</v>
      </c>
      <c r="E1526" s="506">
        <v>45765.04305555556</v>
      </c>
      <c r="F1526" s="507">
        <v>9800.0</v>
      </c>
      <c r="G1526" s="163" t="s">
        <v>2640</v>
      </c>
      <c r="H1526" s="507">
        <v>9800.0</v>
      </c>
      <c r="I1526" s="163" t="s">
        <v>2640</v>
      </c>
      <c r="J1526" s="163" t="s">
        <v>2641</v>
      </c>
      <c r="K1526" s="163" t="s">
        <v>2642</v>
      </c>
      <c r="L1526" s="163" t="s">
        <v>11788</v>
      </c>
      <c r="M1526" s="163" t="s">
        <v>11789</v>
      </c>
      <c r="N1526" s="163" t="s">
        <v>2645</v>
      </c>
      <c r="O1526" s="163" t="s">
        <v>2646</v>
      </c>
      <c r="P1526" s="163" t="s">
        <v>2673</v>
      </c>
      <c r="Q1526" s="163" t="s">
        <v>2648</v>
      </c>
      <c r="R1526" s="506">
        <v>45765.040972222225</v>
      </c>
      <c r="S1526" s="509"/>
      <c r="T1526" s="509"/>
      <c r="U1526" s="163" t="s">
        <v>11790</v>
      </c>
      <c r="V1526" s="513"/>
      <c r="W1526" s="509"/>
      <c r="X1526" s="510"/>
      <c r="Y1526" s="510"/>
      <c r="Z1526" s="510"/>
      <c r="AA1526" s="510"/>
      <c r="AB1526" s="163" t="s">
        <v>11791</v>
      </c>
      <c r="AC1526" s="507">
        <v>9.051650474E9</v>
      </c>
      <c r="AD1526" s="510"/>
      <c r="AE1526" s="509"/>
      <c r="AF1526" s="509"/>
      <c r="AG1526" s="509"/>
      <c r="AH1526" s="509"/>
      <c r="AI1526" s="509"/>
      <c r="AJ1526" s="163" t="s">
        <v>2651</v>
      </c>
      <c r="AK1526" s="512"/>
      <c r="AL1526" s="513"/>
      <c r="AM1526" s="163" t="s">
        <v>11792</v>
      </c>
      <c r="AN1526" s="510"/>
      <c r="AO1526" s="509"/>
      <c r="AP1526" s="509"/>
      <c r="AQ1526" s="509"/>
      <c r="AR1526" s="509"/>
      <c r="AS1526" s="509"/>
      <c r="AT1526" s="163" t="s">
        <v>2653</v>
      </c>
      <c r="AU1526" s="507">
        <v>6086.0</v>
      </c>
      <c r="AV1526" s="507">
        <v>11.0</v>
      </c>
      <c r="AW1526" s="507">
        <v>2028.0</v>
      </c>
      <c r="AX1526" s="163" t="s">
        <v>2677</v>
      </c>
      <c r="AY1526" s="163" t="s">
        <v>2678</v>
      </c>
      <c r="AZ1526" s="163" t="s">
        <v>2655</v>
      </c>
    </row>
    <row r="1527">
      <c r="A1527" s="163" t="s">
        <v>11793</v>
      </c>
      <c r="B1527" s="163" t="s">
        <v>11787</v>
      </c>
      <c r="C1527" s="163" t="s">
        <v>2638</v>
      </c>
      <c r="D1527" s="163" t="s">
        <v>2639</v>
      </c>
      <c r="E1527" s="506">
        <v>45765.03611111111</v>
      </c>
      <c r="F1527" s="507">
        <v>2980.0</v>
      </c>
      <c r="G1527" s="163" t="s">
        <v>2640</v>
      </c>
      <c r="H1527" s="507">
        <v>2980.0</v>
      </c>
      <c r="I1527" s="163" t="s">
        <v>2640</v>
      </c>
      <c r="J1527" s="163" t="s">
        <v>2641</v>
      </c>
      <c r="K1527" s="163" t="s">
        <v>2642</v>
      </c>
      <c r="L1527" s="163" t="s">
        <v>11788</v>
      </c>
      <c r="M1527" s="163" t="s">
        <v>11794</v>
      </c>
      <c r="N1527" s="163" t="s">
        <v>2645</v>
      </c>
      <c r="O1527" s="163" t="s">
        <v>2646</v>
      </c>
      <c r="P1527" s="163" t="s">
        <v>2673</v>
      </c>
      <c r="Q1527" s="163" t="s">
        <v>2648</v>
      </c>
      <c r="R1527" s="506">
        <v>45765.035416666666</v>
      </c>
      <c r="S1527" s="509"/>
      <c r="T1527" s="509"/>
      <c r="U1527" s="163" t="s">
        <v>11795</v>
      </c>
      <c r="V1527" s="513"/>
      <c r="W1527" s="509"/>
      <c r="X1527" s="510"/>
      <c r="Y1527" s="510"/>
      <c r="Z1527" s="510"/>
      <c r="AA1527" s="510"/>
      <c r="AB1527" s="163" t="s">
        <v>11791</v>
      </c>
      <c r="AC1527" s="507">
        <v>9.051650474E9</v>
      </c>
      <c r="AD1527" s="510"/>
      <c r="AE1527" s="509"/>
      <c r="AF1527" s="509"/>
      <c r="AG1527" s="509"/>
      <c r="AH1527" s="509"/>
      <c r="AI1527" s="509"/>
      <c r="AJ1527" s="163" t="s">
        <v>2651</v>
      </c>
      <c r="AK1527" s="509"/>
      <c r="AL1527" s="509"/>
      <c r="AM1527" s="163" t="s">
        <v>11792</v>
      </c>
      <c r="AN1527" s="510"/>
      <c r="AO1527" s="509"/>
      <c r="AP1527" s="509"/>
      <c r="AQ1527" s="509"/>
      <c r="AR1527" s="509"/>
      <c r="AS1527" s="509"/>
      <c r="AT1527" s="163" t="s">
        <v>2653</v>
      </c>
      <c r="AU1527" s="507">
        <v>6086.0</v>
      </c>
      <c r="AV1527" s="507">
        <v>11.0</v>
      </c>
      <c r="AW1527" s="507">
        <v>2028.0</v>
      </c>
      <c r="AX1527" s="163" t="s">
        <v>2677</v>
      </c>
      <c r="AY1527" s="163" t="s">
        <v>2678</v>
      </c>
      <c r="AZ1527" s="163" t="s">
        <v>2655</v>
      </c>
    </row>
    <row r="1528">
      <c r="A1528" s="163" t="s">
        <v>11796</v>
      </c>
      <c r="B1528" s="163" t="s">
        <v>11797</v>
      </c>
      <c r="C1528" s="163" t="s">
        <v>2638</v>
      </c>
      <c r="D1528" s="163" t="s">
        <v>2639</v>
      </c>
      <c r="E1528" s="506">
        <v>45765.02291666667</v>
      </c>
      <c r="F1528" s="507">
        <v>9800.0</v>
      </c>
      <c r="G1528" s="163" t="s">
        <v>2640</v>
      </c>
      <c r="H1528" s="507">
        <v>9800.0</v>
      </c>
      <c r="I1528" s="163" t="s">
        <v>2640</v>
      </c>
      <c r="J1528" s="163" t="s">
        <v>2641</v>
      </c>
      <c r="K1528" s="163" t="s">
        <v>2642</v>
      </c>
      <c r="L1528" s="163" t="s">
        <v>11798</v>
      </c>
      <c r="M1528" s="163" t="s">
        <v>11799</v>
      </c>
      <c r="N1528" s="163" t="s">
        <v>2645</v>
      </c>
      <c r="O1528" s="163" t="s">
        <v>2646</v>
      </c>
      <c r="P1528" s="163" t="s">
        <v>2673</v>
      </c>
      <c r="Q1528" s="163" t="s">
        <v>2648</v>
      </c>
      <c r="R1528" s="506">
        <v>45765.020833333336</v>
      </c>
      <c r="S1528" s="509"/>
      <c r="T1528" s="509"/>
      <c r="U1528" s="163" t="s">
        <v>11800</v>
      </c>
      <c r="V1528" s="513"/>
      <c r="W1528" s="509"/>
      <c r="X1528" s="510"/>
      <c r="Y1528" s="510"/>
      <c r="Z1528" s="510"/>
      <c r="AA1528" s="510"/>
      <c r="AB1528" s="163" t="s">
        <v>11801</v>
      </c>
      <c r="AC1528" s="507">
        <v>9.088839171E9</v>
      </c>
      <c r="AD1528" s="510"/>
      <c r="AE1528" s="509"/>
      <c r="AF1528" s="509"/>
      <c r="AG1528" s="509"/>
      <c r="AH1528" s="509"/>
      <c r="AI1528" s="509"/>
      <c r="AJ1528" s="163" t="s">
        <v>2651</v>
      </c>
      <c r="AK1528" s="509"/>
      <c r="AL1528" s="509"/>
      <c r="AM1528" s="163" t="s">
        <v>11802</v>
      </c>
      <c r="AN1528" s="510"/>
      <c r="AO1528" s="509"/>
      <c r="AP1528" s="509"/>
      <c r="AQ1528" s="509"/>
      <c r="AR1528" s="509"/>
      <c r="AS1528" s="509"/>
      <c r="AT1528" s="163" t="s">
        <v>2653</v>
      </c>
      <c r="AU1528" s="507">
        <v>9829.0</v>
      </c>
      <c r="AV1528" s="507">
        <v>10.0</v>
      </c>
      <c r="AW1528" s="507">
        <v>2027.0</v>
      </c>
      <c r="AX1528" s="163" t="s">
        <v>2677</v>
      </c>
      <c r="AY1528" s="163" t="s">
        <v>5629</v>
      </c>
      <c r="AZ1528" s="163" t="s">
        <v>2655</v>
      </c>
    </row>
    <row r="1529">
      <c r="A1529" s="163" t="s">
        <v>11803</v>
      </c>
      <c r="B1529" s="163" t="s">
        <v>11797</v>
      </c>
      <c r="C1529" s="163" t="s">
        <v>2638</v>
      </c>
      <c r="D1529" s="163" t="s">
        <v>2639</v>
      </c>
      <c r="E1529" s="506">
        <v>45765.018055555556</v>
      </c>
      <c r="F1529" s="507">
        <v>2980.0</v>
      </c>
      <c r="G1529" s="163" t="s">
        <v>2640</v>
      </c>
      <c r="H1529" s="507">
        <v>2980.0</v>
      </c>
      <c r="I1529" s="163" t="s">
        <v>2640</v>
      </c>
      <c r="J1529" s="163" t="s">
        <v>2641</v>
      </c>
      <c r="K1529" s="163" t="s">
        <v>2642</v>
      </c>
      <c r="L1529" s="163" t="s">
        <v>11798</v>
      </c>
      <c r="M1529" s="163" t="s">
        <v>11804</v>
      </c>
      <c r="N1529" s="163" t="s">
        <v>2645</v>
      </c>
      <c r="O1529" s="163" t="s">
        <v>2646</v>
      </c>
      <c r="P1529" s="163" t="s">
        <v>2673</v>
      </c>
      <c r="Q1529" s="163" t="s">
        <v>2648</v>
      </c>
      <c r="R1529" s="506">
        <v>45765.01666666667</v>
      </c>
      <c r="S1529" s="509"/>
      <c r="T1529" s="509"/>
      <c r="U1529" s="163" t="s">
        <v>11805</v>
      </c>
      <c r="V1529" s="513"/>
      <c r="W1529" s="510"/>
      <c r="X1529" s="510"/>
      <c r="Y1529" s="510"/>
      <c r="Z1529" s="510"/>
      <c r="AA1529" s="510"/>
      <c r="AB1529" s="163" t="s">
        <v>11801</v>
      </c>
      <c r="AC1529" s="507">
        <v>9.088839171E9</v>
      </c>
      <c r="AD1529" s="510"/>
      <c r="AE1529" s="510"/>
      <c r="AF1529" s="509"/>
      <c r="AG1529" s="509"/>
      <c r="AH1529" s="509"/>
      <c r="AI1529" s="509"/>
      <c r="AJ1529" s="163" t="s">
        <v>2651</v>
      </c>
      <c r="AK1529" s="509"/>
      <c r="AL1529" s="509"/>
      <c r="AM1529" s="163" t="s">
        <v>11802</v>
      </c>
      <c r="AN1529" s="510"/>
      <c r="AO1529" s="509"/>
      <c r="AP1529" s="509"/>
      <c r="AQ1529" s="509"/>
      <c r="AR1529" s="509"/>
      <c r="AS1529" s="509"/>
      <c r="AT1529" s="163" t="s">
        <v>2653</v>
      </c>
      <c r="AU1529" s="507">
        <v>9829.0</v>
      </c>
      <c r="AV1529" s="507">
        <v>10.0</v>
      </c>
      <c r="AW1529" s="507">
        <v>2027.0</v>
      </c>
      <c r="AX1529" s="163" t="s">
        <v>2677</v>
      </c>
      <c r="AY1529" s="163" t="s">
        <v>5629</v>
      </c>
      <c r="AZ1529" s="163" t="s">
        <v>2655</v>
      </c>
    </row>
    <row r="1530">
      <c r="A1530" s="163" t="s">
        <v>11806</v>
      </c>
      <c r="B1530" s="163" t="s">
        <v>11807</v>
      </c>
      <c r="C1530" s="163" t="s">
        <v>2638</v>
      </c>
      <c r="D1530" s="163" t="s">
        <v>2639</v>
      </c>
      <c r="E1530" s="506">
        <v>45765.00625</v>
      </c>
      <c r="F1530" s="507">
        <v>2980.0</v>
      </c>
      <c r="G1530" s="163" t="s">
        <v>2640</v>
      </c>
      <c r="H1530" s="507">
        <v>2980.0</v>
      </c>
      <c r="I1530" s="163" t="s">
        <v>2640</v>
      </c>
      <c r="J1530" s="163" t="s">
        <v>2641</v>
      </c>
      <c r="K1530" s="163" t="s">
        <v>2642</v>
      </c>
      <c r="L1530" s="163" t="s">
        <v>11808</v>
      </c>
      <c r="M1530" s="163" t="s">
        <v>11809</v>
      </c>
      <c r="N1530" s="163" t="s">
        <v>2645</v>
      </c>
      <c r="O1530" s="163" t="s">
        <v>2646</v>
      </c>
      <c r="P1530" s="163" t="s">
        <v>2660</v>
      </c>
      <c r="Q1530" s="163" t="s">
        <v>2648</v>
      </c>
      <c r="R1530" s="506">
        <v>45765.00625</v>
      </c>
      <c r="S1530" s="509"/>
      <c r="T1530" s="509"/>
      <c r="U1530" s="163" t="s">
        <v>11810</v>
      </c>
      <c r="V1530" s="510"/>
      <c r="W1530" s="509"/>
      <c r="X1530" s="510"/>
      <c r="Y1530" s="510"/>
      <c r="Z1530" s="510"/>
      <c r="AA1530" s="510"/>
      <c r="AB1530" s="163" t="s">
        <v>11811</v>
      </c>
      <c r="AC1530" s="507">
        <v>8.050971341E9</v>
      </c>
      <c r="AD1530" s="510"/>
      <c r="AE1530" s="509"/>
      <c r="AF1530" s="509"/>
      <c r="AG1530" s="509"/>
      <c r="AH1530" s="509"/>
      <c r="AI1530" s="509"/>
      <c r="AJ1530" s="163" t="s">
        <v>2651</v>
      </c>
      <c r="AK1530" s="509"/>
      <c r="AL1530" s="509"/>
      <c r="AM1530" s="163" t="s">
        <v>11812</v>
      </c>
      <c r="AN1530" s="510"/>
      <c r="AO1530" s="510"/>
      <c r="AP1530" s="509"/>
      <c r="AQ1530" s="509"/>
      <c r="AR1530" s="509"/>
      <c r="AS1530" s="509"/>
      <c r="AT1530" s="163" t="s">
        <v>2653</v>
      </c>
      <c r="AU1530" s="507">
        <v>2001.0</v>
      </c>
      <c r="AV1530" s="507">
        <v>12.0</v>
      </c>
      <c r="AW1530" s="507">
        <v>2029.0</v>
      </c>
      <c r="AX1530" s="163" t="s">
        <v>2664</v>
      </c>
      <c r="AY1530" s="163" t="s">
        <v>3133</v>
      </c>
      <c r="AZ1530" s="163" t="s">
        <v>2655</v>
      </c>
    </row>
    <row r="1531">
      <c r="A1531" s="163" t="s">
        <v>11813</v>
      </c>
      <c r="B1531" s="163" t="s">
        <v>11814</v>
      </c>
      <c r="C1531" s="163" t="s">
        <v>2638</v>
      </c>
      <c r="D1531" s="163" t="s">
        <v>2639</v>
      </c>
      <c r="E1531" s="506">
        <v>45765.00347222222</v>
      </c>
      <c r="F1531" s="507">
        <v>2980.0</v>
      </c>
      <c r="G1531" s="163" t="s">
        <v>2640</v>
      </c>
      <c r="H1531" s="507">
        <v>2980.0</v>
      </c>
      <c r="I1531" s="163" t="s">
        <v>2640</v>
      </c>
      <c r="J1531" s="163" t="s">
        <v>2641</v>
      </c>
      <c r="K1531" s="163" t="s">
        <v>2642</v>
      </c>
      <c r="L1531" s="163" t="s">
        <v>11815</v>
      </c>
      <c r="M1531" s="163" t="s">
        <v>11816</v>
      </c>
      <c r="N1531" s="163" t="s">
        <v>2645</v>
      </c>
      <c r="O1531" s="163" t="s">
        <v>2646</v>
      </c>
      <c r="P1531" s="163" t="s">
        <v>2673</v>
      </c>
      <c r="Q1531" s="163" t="s">
        <v>2648</v>
      </c>
      <c r="R1531" s="506">
        <v>45765.001388888886</v>
      </c>
      <c r="S1531" s="509"/>
      <c r="T1531" s="509"/>
      <c r="U1531" s="163" t="s">
        <v>11817</v>
      </c>
      <c r="V1531" s="513"/>
      <c r="W1531" s="509"/>
      <c r="X1531" s="510"/>
      <c r="Y1531" s="510"/>
      <c r="Z1531" s="510"/>
      <c r="AA1531" s="510"/>
      <c r="AB1531" s="163" t="s">
        <v>11818</v>
      </c>
      <c r="AC1531" s="507">
        <v>7.023240254E9</v>
      </c>
      <c r="AD1531" s="510"/>
      <c r="AE1531" s="509"/>
      <c r="AF1531" s="509"/>
      <c r="AG1531" s="509"/>
      <c r="AH1531" s="509"/>
      <c r="AI1531" s="509"/>
      <c r="AJ1531" s="163" t="s">
        <v>2651</v>
      </c>
      <c r="AK1531" s="509"/>
      <c r="AL1531" s="509"/>
      <c r="AM1531" s="163" t="s">
        <v>11819</v>
      </c>
      <c r="AN1531" s="510"/>
      <c r="AO1531" s="509"/>
      <c r="AP1531" s="509"/>
      <c r="AQ1531" s="509"/>
      <c r="AR1531" s="509"/>
      <c r="AS1531" s="509"/>
      <c r="AT1531" s="163" t="s">
        <v>2653</v>
      </c>
      <c r="AU1531" s="507">
        <v>1801.0</v>
      </c>
      <c r="AV1531" s="507">
        <v>11.0</v>
      </c>
      <c r="AW1531" s="507">
        <v>2029.0</v>
      </c>
      <c r="AX1531" s="163" t="s">
        <v>2677</v>
      </c>
      <c r="AY1531" s="163" t="s">
        <v>2750</v>
      </c>
      <c r="AZ1531" s="163" t="s">
        <v>2655</v>
      </c>
    </row>
    <row r="1532">
      <c r="A1532" s="163" t="s">
        <v>11820</v>
      </c>
      <c r="B1532" s="163" t="s">
        <v>11821</v>
      </c>
      <c r="C1532" s="163" t="s">
        <v>2638</v>
      </c>
      <c r="D1532" s="163" t="s">
        <v>2639</v>
      </c>
      <c r="E1532" s="506">
        <v>45764.99791666667</v>
      </c>
      <c r="F1532" s="507">
        <v>2980.0</v>
      </c>
      <c r="G1532" s="163" t="s">
        <v>2640</v>
      </c>
      <c r="H1532" s="507">
        <v>2980.0</v>
      </c>
      <c r="I1532" s="163" t="s">
        <v>2640</v>
      </c>
      <c r="J1532" s="163" t="s">
        <v>2641</v>
      </c>
      <c r="K1532" s="163" t="s">
        <v>2642</v>
      </c>
      <c r="L1532" s="163" t="s">
        <v>11822</v>
      </c>
      <c r="M1532" s="163" t="s">
        <v>11823</v>
      </c>
      <c r="N1532" s="163" t="s">
        <v>2645</v>
      </c>
      <c r="O1532" s="163" t="s">
        <v>2646</v>
      </c>
      <c r="P1532" s="163" t="s">
        <v>2673</v>
      </c>
      <c r="Q1532" s="163" t="s">
        <v>2648</v>
      </c>
      <c r="R1532" s="506">
        <v>45764.99722222222</v>
      </c>
      <c r="S1532" s="509"/>
      <c r="T1532" s="509"/>
      <c r="U1532" s="163" t="s">
        <v>11824</v>
      </c>
      <c r="V1532" s="513"/>
      <c r="W1532" s="510"/>
      <c r="X1532" s="510"/>
      <c r="Y1532" s="510"/>
      <c r="Z1532" s="510"/>
      <c r="AA1532" s="510"/>
      <c r="AB1532" s="163" t="s">
        <v>11825</v>
      </c>
      <c r="AC1532" s="507">
        <v>8.027893295E9</v>
      </c>
      <c r="AD1532" s="510"/>
      <c r="AE1532" s="509"/>
      <c r="AF1532" s="509"/>
      <c r="AG1532" s="509"/>
      <c r="AH1532" s="509"/>
      <c r="AI1532" s="509"/>
      <c r="AJ1532" s="163" t="s">
        <v>2651</v>
      </c>
      <c r="AK1532" s="509"/>
      <c r="AL1532" s="509"/>
      <c r="AM1532" s="163" t="s">
        <v>11826</v>
      </c>
      <c r="AN1532" s="510"/>
      <c r="AO1532" s="510"/>
      <c r="AP1532" s="509"/>
      <c r="AQ1532" s="509"/>
      <c r="AR1532" s="509"/>
      <c r="AS1532" s="509"/>
      <c r="AT1532" s="163" t="s">
        <v>2653</v>
      </c>
      <c r="AU1532" s="507">
        <v>1213.0</v>
      </c>
      <c r="AV1532" s="507">
        <v>7.0</v>
      </c>
      <c r="AW1532" s="507">
        <v>2026.0</v>
      </c>
      <c r="AX1532" s="163" t="s">
        <v>2677</v>
      </c>
      <c r="AY1532" s="163" t="s">
        <v>2717</v>
      </c>
      <c r="AZ1532" s="163" t="s">
        <v>2655</v>
      </c>
    </row>
    <row r="1533">
      <c r="A1533" s="163" t="s">
        <v>11827</v>
      </c>
      <c r="B1533" s="163" t="s">
        <v>11828</v>
      </c>
      <c r="C1533" s="163" t="s">
        <v>2638</v>
      </c>
      <c r="D1533" s="163" t="s">
        <v>2639</v>
      </c>
      <c r="E1533" s="506">
        <v>45764.964583333334</v>
      </c>
      <c r="F1533" s="507">
        <v>2980.0</v>
      </c>
      <c r="G1533" s="163" t="s">
        <v>2640</v>
      </c>
      <c r="H1533" s="507">
        <v>2980.0</v>
      </c>
      <c r="I1533" s="163" t="s">
        <v>2640</v>
      </c>
      <c r="J1533" s="163" t="s">
        <v>2641</v>
      </c>
      <c r="K1533" s="163" t="s">
        <v>2642</v>
      </c>
      <c r="L1533" s="163" t="s">
        <v>11829</v>
      </c>
      <c r="M1533" s="163" t="s">
        <v>11830</v>
      </c>
      <c r="N1533" s="163" t="s">
        <v>2645</v>
      </c>
      <c r="O1533" s="163" t="s">
        <v>2646</v>
      </c>
      <c r="P1533" s="163" t="s">
        <v>2683</v>
      </c>
      <c r="Q1533" s="163" t="s">
        <v>2648</v>
      </c>
      <c r="R1533" s="506">
        <v>45764.9625</v>
      </c>
      <c r="S1533" s="509"/>
      <c r="T1533" s="509"/>
      <c r="U1533" s="163" t="s">
        <v>11831</v>
      </c>
      <c r="V1533" s="510"/>
      <c r="W1533" s="510"/>
      <c r="X1533" s="510"/>
      <c r="Y1533" s="510"/>
      <c r="Z1533" s="510"/>
      <c r="AA1533" s="510"/>
      <c r="AB1533" s="163" t="s">
        <v>11832</v>
      </c>
      <c r="AC1533" s="507">
        <v>8.066304442E9</v>
      </c>
      <c r="AD1533" s="510"/>
      <c r="AE1533" s="509"/>
      <c r="AF1533" s="509"/>
      <c r="AG1533" s="509"/>
      <c r="AH1533" s="509"/>
      <c r="AI1533" s="509"/>
      <c r="AJ1533" s="163" t="s">
        <v>2651</v>
      </c>
      <c r="AK1533" s="509"/>
      <c r="AL1533" s="509"/>
      <c r="AM1533" s="163" t="s">
        <v>11833</v>
      </c>
      <c r="AN1533" s="510"/>
      <c r="AO1533" s="509"/>
      <c r="AP1533" s="509"/>
      <c r="AQ1533" s="509"/>
      <c r="AR1533" s="509"/>
      <c r="AS1533" s="509"/>
      <c r="AT1533" s="163" t="s">
        <v>2653</v>
      </c>
      <c r="AU1533" s="507">
        <v>4101.0</v>
      </c>
      <c r="AV1533" s="507">
        <v>6.0</v>
      </c>
      <c r="AW1533" s="507">
        <v>2027.0</v>
      </c>
      <c r="AX1533" s="163" t="s">
        <v>2687</v>
      </c>
      <c r="AY1533" s="163" t="s">
        <v>3047</v>
      </c>
      <c r="AZ1533" s="163" t="s">
        <v>2655</v>
      </c>
    </row>
    <row r="1534">
      <c r="A1534" s="163" t="s">
        <v>11834</v>
      </c>
      <c r="B1534" s="163" t="s">
        <v>11835</v>
      </c>
      <c r="C1534" s="163" t="s">
        <v>2638</v>
      </c>
      <c r="D1534" s="163" t="s">
        <v>2639</v>
      </c>
      <c r="E1534" s="506">
        <v>45764.961805555555</v>
      </c>
      <c r="F1534" s="507">
        <v>2980.0</v>
      </c>
      <c r="G1534" s="163" t="s">
        <v>2640</v>
      </c>
      <c r="H1534" s="507">
        <v>2980.0</v>
      </c>
      <c r="I1534" s="163" t="s">
        <v>2640</v>
      </c>
      <c r="J1534" s="163" t="s">
        <v>2641</v>
      </c>
      <c r="K1534" s="163" t="s">
        <v>2642</v>
      </c>
      <c r="L1534" s="163" t="s">
        <v>11836</v>
      </c>
      <c r="M1534" s="163" t="s">
        <v>11837</v>
      </c>
      <c r="N1534" s="163" t="s">
        <v>2645</v>
      </c>
      <c r="O1534" s="163" t="s">
        <v>2646</v>
      </c>
      <c r="P1534" s="163" t="s">
        <v>2673</v>
      </c>
      <c r="Q1534" s="163" t="s">
        <v>2648</v>
      </c>
      <c r="R1534" s="506">
        <v>45764.96111111111</v>
      </c>
      <c r="S1534" s="509"/>
      <c r="T1534" s="509"/>
      <c r="U1534" s="163" t="s">
        <v>11838</v>
      </c>
      <c r="V1534" s="513"/>
      <c r="W1534" s="510"/>
      <c r="X1534" s="510"/>
      <c r="Y1534" s="510"/>
      <c r="Z1534" s="510"/>
      <c r="AA1534" s="510"/>
      <c r="AB1534" s="163" t="s">
        <v>11839</v>
      </c>
      <c r="AC1534" s="507">
        <v>9.051475595E9</v>
      </c>
      <c r="AD1534" s="510"/>
      <c r="AE1534" s="509"/>
      <c r="AF1534" s="509"/>
      <c r="AG1534" s="509"/>
      <c r="AH1534" s="509"/>
      <c r="AI1534" s="509"/>
      <c r="AJ1534" s="163" t="s">
        <v>2651</v>
      </c>
      <c r="AK1534" s="509"/>
      <c r="AL1534" s="509"/>
      <c r="AM1534" s="163" t="s">
        <v>11840</v>
      </c>
      <c r="AN1534" s="510"/>
      <c r="AO1534" s="510"/>
      <c r="AP1534" s="509"/>
      <c r="AQ1534" s="509"/>
      <c r="AR1534" s="509"/>
      <c r="AS1534" s="509"/>
      <c r="AT1534" s="163" t="s">
        <v>2653</v>
      </c>
      <c r="AU1534" s="507">
        <v>7000.0</v>
      </c>
      <c r="AV1534" s="507">
        <v>12.0</v>
      </c>
      <c r="AW1534" s="507">
        <v>2027.0</v>
      </c>
      <c r="AX1534" s="163" t="s">
        <v>2677</v>
      </c>
      <c r="AY1534" s="163" t="s">
        <v>2779</v>
      </c>
      <c r="AZ1534" s="163" t="s">
        <v>2655</v>
      </c>
    </row>
    <row r="1535">
      <c r="A1535" s="163" t="s">
        <v>11841</v>
      </c>
      <c r="B1535" s="163" t="s">
        <v>11842</v>
      </c>
      <c r="C1535" s="163" t="s">
        <v>2638</v>
      </c>
      <c r="D1535" s="163" t="s">
        <v>2639</v>
      </c>
      <c r="E1535" s="506">
        <v>45764.94375</v>
      </c>
      <c r="F1535" s="507">
        <v>2980.0</v>
      </c>
      <c r="G1535" s="163" t="s">
        <v>2640</v>
      </c>
      <c r="H1535" s="507">
        <v>2980.0</v>
      </c>
      <c r="I1535" s="163" t="s">
        <v>2640</v>
      </c>
      <c r="J1535" s="163" t="s">
        <v>2641</v>
      </c>
      <c r="K1535" s="163" t="s">
        <v>2642</v>
      </c>
      <c r="L1535" s="163" t="s">
        <v>10040</v>
      </c>
      <c r="M1535" s="163" t="s">
        <v>11843</v>
      </c>
      <c r="N1535" s="163" t="s">
        <v>2645</v>
      </c>
      <c r="O1535" s="163" t="s">
        <v>2646</v>
      </c>
      <c r="P1535" s="163" t="s">
        <v>2673</v>
      </c>
      <c r="Q1535" s="163" t="s">
        <v>2648</v>
      </c>
      <c r="R1535" s="506">
        <v>45764.94236111111</v>
      </c>
      <c r="S1535" s="509"/>
      <c r="T1535" s="509"/>
      <c r="U1535" s="163" t="s">
        <v>11844</v>
      </c>
      <c r="V1535" s="513"/>
      <c r="W1535" s="510"/>
      <c r="X1535" s="510"/>
      <c r="Y1535" s="510"/>
      <c r="Z1535" s="510"/>
      <c r="AA1535" s="510"/>
      <c r="AB1535" s="163" t="s">
        <v>10043</v>
      </c>
      <c r="AC1535" s="507">
        <v>7.013267674E9</v>
      </c>
      <c r="AD1535" s="510"/>
      <c r="AE1535" s="509"/>
      <c r="AF1535" s="509"/>
      <c r="AG1535" s="509"/>
      <c r="AH1535" s="509"/>
      <c r="AI1535" s="509"/>
      <c r="AJ1535" s="163" t="s">
        <v>2651</v>
      </c>
      <c r="AK1535" s="509"/>
      <c r="AL1535" s="509"/>
      <c r="AM1535" s="163" t="s">
        <v>10044</v>
      </c>
      <c r="AN1535" s="510"/>
      <c r="AO1535" s="509"/>
      <c r="AP1535" s="509"/>
      <c r="AQ1535" s="509"/>
      <c r="AR1535" s="509"/>
      <c r="AS1535" s="509"/>
      <c r="AT1535" s="163" t="s">
        <v>2653</v>
      </c>
      <c r="AU1535" s="507">
        <v>3534.0</v>
      </c>
      <c r="AV1535" s="507">
        <v>2.0</v>
      </c>
      <c r="AW1535" s="507">
        <v>2026.0</v>
      </c>
      <c r="AX1535" s="163" t="s">
        <v>2677</v>
      </c>
      <c r="AY1535" s="163" t="s">
        <v>2678</v>
      </c>
      <c r="AZ1535" s="163" t="s">
        <v>2655</v>
      </c>
    </row>
    <row r="1536">
      <c r="A1536" s="163" t="s">
        <v>11845</v>
      </c>
      <c r="B1536" s="163" t="s">
        <v>11846</v>
      </c>
      <c r="C1536" s="163" t="s">
        <v>2638</v>
      </c>
      <c r="D1536" s="163" t="s">
        <v>2639</v>
      </c>
      <c r="E1536" s="506">
        <v>45764.927777777775</v>
      </c>
      <c r="F1536" s="507">
        <v>2980.0</v>
      </c>
      <c r="G1536" s="163" t="s">
        <v>2640</v>
      </c>
      <c r="H1536" s="507">
        <v>2980.0</v>
      </c>
      <c r="I1536" s="163" t="s">
        <v>2640</v>
      </c>
      <c r="J1536" s="163" t="s">
        <v>2641</v>
      </c>
      <c r="K1536" s="163" t="s">
        <v>2642</v>
      </c>
      <c r="L1536" s="163" t="s">
        <v>11847</v>
      </c>
      <c r="M1536" s="163" t="s">
        <v>11848</v>
      </c>
      <c r="N1536" s="163" t="s">
        <v>2645</v>
      </c>
      <c r="O1536" s="163" t="s">
        <v>2646</v>
      </c>
      <c r="P1536" s="163" t="s">
        <v>2673</v>
      </c>
      <c r="Q1536" s="163" t="s">
        <v>2648</v>
      </c>
      <c r="R1536" s="506">
        <v>45764.92569444444</v>
      </c>
      <c r="S1536" s="509"/>
      <c r="T1536" s="509"/>
      <c r="U1536" s="163" t="s">
        <v>11849</v>
      </c>
      <c r="V1536" s="510"/>
      <c r="W1536" s="509"/>
      <c r="X1536" s="510"/>
      <c r="Y1536" s="510"/>
      <c r="Z1536" s="510"/>
      <c r="AA1536" s="510"/>
      <c r="AB1536" s="163" t="s">
        <v>11850</v>
      </c>
      <c r="AC1536" s="507">
        <v>7.042946187E9</v>
      </c>
      <c r="AD1536" s="510"/>
      <c r="AE1536" s="509"/>
      <c r="AF1536" s="509"/>
      <c r="AG1536" s="509"/>
      <c r="AH1536" s="509"/>
      <c r="AI1536" s="509"/>
      <c r="AJ1536" s="163" t="s">
        <v>2651</v>
      </c>
      <c r="AK1536" s="509"/>
      <c r="AL1536" s="509"/>
      <c r="AM1536" s="163" t="s">
        <v>11851</v>
      </c>
      <c r="AN1536" s="510"/>
      <c r="AO1536" s="510"/>
      <c r="AP1536" s="509"/>
      <c r="AQ1536" s="509"/>
      <c r="AR1536" s="509"/>
      <c r="AS1536" s="509"/>
      <c r="AT1536" s="163" t="s">
        <v>2700</v>
      </c>
      <c r="AU1536" s="507">
        <v>9666.0</v>
      </c>
      <c r="AV1536" s="507">
        <v>5.0</v>
      </c>
      <c r="AW1536" s="507">
        <v>2031.0</v>
      </c>
      <c r="AX1536" s="163" t="s">
        <v>2677</v>
      </c>
      <c r="AY1536" s="163" t="s">
        <v>2717</v>
      </c>
      <c r="AZ1536" s="163" t="s">
        <v>2655</v>
      </c>
    </row>
    <row r="1537">
      <c r="A1537" s="163" t="s">
        <v>11852</v>
      </c>
      <c r="B1537" s="163" t="s">
        <v>11853</v>
      </c>
      <c r="C1537" s="163" t="s">
        <v>2638</v>
      </c>
      <c r="D1537" s="163" t="s">
        <v>2639</v>
      </c>
      <c r="E1537" s="506">
        <v>45764.91875</v>
      </c>
      <c r="F1537" s="507">
        <v>9800.0</v>
      </c>
      <c r="G1537" s="163" t="s">
        <v>2640</v>
      </c>
      <c r="H1537" s="507">
        <v>9800.0</v>
      </c>
      <c r="I1537" s="163" t="s">
        <v>2640</v>
      </c>
      <c r="J1537" s="163" t="s">
        <v>2641</v>
      </c>
      <c r="K1537" s="163" t="s">
        <v>2642</v>
      </c>
      <c r="L1537" s="163" t="s">
        <v>11854</v>
      </c>
      <c r="M1537" s="163" t="s">
        <v>11855</v>
      </c>
      <c r="N1537" s="163" t="s">
        <v>2645</v>
      </c>
      <c r="O1537" s="163" t="s">
        <v>2646</v>
      </c>
      <c r="P1537" s="163" t="s">
        <v>2647</v>
      </c>
      <c r="Q1537" s="163" t="s">
        <v>2648</v>
      </c>
      <c r="R1537" s="506">
        <v>45764.91875</v>
      </c>
      <c r="S1537" s="509"/>
      <c r="T1537" s="509"/>
      <c r="U1537" s="163" t="s">
        <v>11856</v>
      </c>
      <c r="V1537" s="513"/>
      <c r="W1537" s="510"/>
      <c r="X1537" s="510"/>
      <c r="Y1537" s="510"/>
      <c r="Z1537" s="510"/>
      <c r="AA1537" s="510"/>
      <c r="AB1537" s="163" t="s">
        <v>11857</v>
      </c>
      <c r="AC1537" s="507">
        <v>9.029723137E9</v>
      </c>
      <c r="AD1537" s="510"/>
      <c r="AE1537" s="509"/>
      <c r="AF1537" s="509"/>
      <c r="AG1537" s="509"/>
      <c r="AH1537" s="509"/>
      <c r="AI1537" s="509"/>
      <c r="AJ1537" s="163" t="s">
        <v>2651</v>
      </c>
      <c r="AK1537" s="509"/>
      <c r="AL1537" s="509"/>
      <c r="AM1537" s="163" t="s">
        <v>11858</v>
      </c>
      <c r="AN1537" s="510"/>
      <c r="AO1537" s="509"/>
      <c r="AP1537" s="509"/>
      <c r="AQ1537" s="509"/>
      <c r="AR1537" s="509"/>
      <c r="AS1537" s="509"/>
      <c r="AT1537" s="163" t="s">
        <v>2700</v>
      </c>
      <c r="AU1537" s="507">
        <v>1053.0</v>
      </c>
      <c r="AV1537" s="507">
        <v>1.0</v>
      </c>
      <c r="AW1537" s="507">
        <v>2031.0</v>
      </c>
      <c r="AX1537" s="510"/>
      <c r="AY1537" s="510"/>
      <c r="AZ1537" s="163" t="s">
        <v>2655</v>
      </c>
    </row>
    <row r="1538">
      <c r="A1538" s="163" t="s">
        <v>11859</v>
      </c>
      <c r="B1538" s="163" t="s">
        <v>11860</v>
      </c>
      <c r="C1538" s="163" t="s">
        <v>2638</v>
      </c>
      <c r="D1538" s="163" t="s">
        <v>2639</v>
      </c>
      <c r="E1538" s="506">
        <v>45764.91527777778</v>
      </c>
      <c r="F1538" s="507">
        <v>9800.0</v>
      </c>
      <c r="G1538" s="163" t="s">
        <v>2640</v>
      </c>
      <c r="H1538" s="507">
        <v>9800.0</v>
      </c>
      <c r="I1538" s="163" t="s">
        <v>2640</v>
      </c>
      <c r="J1538" s="163" t="s">
        <v>2641</v>
      </c>
      <c r="K1538" s="163" t="s">
        <v>2642</v>
      </c>
      <c r="L1538" s="163" t="s">
        <v>11861</v>
      </c>
      <c r="M1538" s="163" t="s">
        <v>11862</v>
      </c>
      <c r="N1538" s="163" t="s">
        <v>2645</v>
      </c>
      <c r="O1538" s="163" t="s">
        <v>2646</v>
      </c>
      <c r="P1538" s="163" t="s">
        <v>2647</v>
      </c>
      <c r="Q1538" s="163" t="s">
        <v>2648</v>
      </c>
      <c r="R1538" s="506">
        <v>45764.91527777778</v>
      </c>
      <c r="S1538" s="509"/>
      <c r="T1538" s="509"/>
      <c r="U1538" s="163" t="s">
        <v>11863</v>
      </c>
      <c r="V1538" s="510"/>
      <c r="W1538" s="510"/>
      <c r="X1538" s="510"/>
      <c r="Y1538" s="510"/>
      <c r="Z1538" s="510"/>
      <c r="AA1538" s="510"/>
      <c r="AB1538" s="163" t="s">
        <v>11864</v>
      </c>
      <c r="AC1538" s="507">
        <v>9.050446855E9</v>
      </c>
      <c r="AD1538" s="510"/>
      <c r="AE1538" s="509"/>
      <c r="AF1538" s="509"/>
      <c r="AG1538" s="509"/>
      <c r="AH1538" s="509"/>
      <c r="AI1538" s="509"/>
      <c r="AJ1538" s="163" t="s">
        <v>2651</v>
      </c>
      <c r="AK1538" s="509"/>
      <c r="AL1538" s="509"/>
      <c r="AM1538" s="163" t="s">
        <v>11865</v>
      </c>
      <c r="AN1538" s="510"/>
      <c r="AO1538" s="509"/>
      <c r="AP1538" s="509"/>
      <c r="AQ1538" s="509"/>
      <c r="AR1538" s="509"/>
      <c r="AS1538" s="509"/>
      <c r="AT1538" s="163" t="s">
        <v>2653</v>
      </c>
      <c r="AU1538" s="507">
        <v>4076.0</v>
      </c>
      <c r="AV1538" s="507">
        <v>1.0</v>
      </c>
      <c r="AW1538" s="507">
        <v>2028.0</v>
      </c>
      <c r="AX1538" s="510"/>
      <c r="AY1538" s="163" t="s">
        <v>2654</v>
      </c>
      <c r="AZ1538" s="163" t="s">
        <v>2655</v>
      </c>
    </row>
    <row r="1539">
      <c r="A1539" s="163" t="s">
        <v>11866</v>
      </c>
      <c r="B1539" s="163" t="s">
        <v>11867</v>
      </c>
      <c r="C1539" s="163" t="s">
        <v>2638</v>
      </c>
      <c r="D1539" s="163" t="s">
        <v>2639</v>
      </c>
      <c r="E1539" s="506">
        <v>45764.91458333333</v>
      </c>
      <c r="F1539" s="507">
        <v>2980.0</v>
      </c>
      <c r="G1539" s="163" t="s">
        <v>2640</v>
      </c>
      <c r="H1539" s="507">
        <v>2980.0</v>
      </c>
      <c r="I1539" s="163" t="s">
        <v>2640</v>
      </c>
      <c r="J1539" s="163" t="s">
        <v>2641</v>
      </c>
      <c r="K1539" s="163" t="s">
        <v>2642</v>
      </c>
      <c r="L1539" s="163" t="s">
        <v>11868</v>
      </c>
      <c r="M1539" s="163" t="s">
        <v>11869</v>
      </c>
      <c r="N1539" s="163" t="s">
        <v>2645</v>
      </c>
      <c r="O1539" s="163" t="s">
        <v>2646</v>
      </c>
      <c r="P1539" s="163" t="s">
        <v>2683</v>
      </c>
      <c r="Q1539" s="163" t="s">
        <v>2648</v>
      </c>
      <c r="R1539" s="506">
        <v>45764.91388888889</v>
      </c>
      <c r="S1539" s="509"/>
      <c r="T1539" s="509"/>
      <c r="U1539" s="163" t="s">
        <v>11870</v>
      </c>
      <c r="V1539" s="510"/>
      <c r="W1539" s="510"/>
      <c r="X1539" s="510"/>
      <c r="Y1539" s="510"/>
      <c r="Z1539" s="510"/>
      <c r="AA1539" s="510"/>
      <c r="AB1539" s="163" t="s">
        <v>11871</v>
      </c>
      <c r="AC1539" s="507">
        <v>7.041333934E9</v>
      </c>
      <c r="AD1539" s="510"/>
      <c r="AE1539" s="509"/>
      <c r="AF1539" s="509"/>
      <c r="AG1539" s="509"/>
      <c r="AH1539" s="509"/>
      <c r="AI1539" s="509"/>
      <c r="AJ1539" s="163" t="s">
        <v>2651</v>
      </c>
      <c r="AK1539" s="509"/>
      <c r="AL1539" s="509"/>
      <c r="AM1539" s="163" t="s">
        <v>11872</v>
      </c>
      <c r="AN1539" s="510"/>
      <c r="AO1539" s="509"/>
      <c r="AP1539" s="509"/>
      <c r="AQ1539" s="509"/>
      <c r="AR1539" s="509"/>
      <c r="AS1539" s="509"/>
      <c r="AT1539" s="163" t="s">
        <v>2653</v>
      </c>
      <c r="AU1539" s="507">
        <v>703.0</v>
      </c>
      <c r="AV1539" s="507">
        <v>9.0</v>
      </c>
      <c r="AW1539" s="507">
        <v>2025.0</v>
      </c>
      <c r="AX1539" s="510"/>
      <c r="AY1539" s="163" t="s">
        <v>3308</v>
      </c>
      <c r="AZ1539" s="163" t="s">
        <v>2655</v>
      </c>
    </row>
    <row r="1540">
      <c r="A1540" s="163" t="s">
        <v>11873</v>
      </c>
      <c r="B1540" s="163" t="s">
        <v>11853</v>
      </c>
      <c r="C1540" s="163" t="s">
        <v>2638</v>
      </c>
      <c r="D1540" s="163" t="s">
        <v>2639</v>
      </c>
      <c r="E1540" s="506">
        <v>45764.91458333333</v>
      </c>
      <c r="F1540" s="507">
        <v>2980.0</v>
      </c>
      <c r="G1540" s="163" t="s">
        <v>2640</v>
      </c>
      <c r="H1540" s="507">
        <v>2980.0</v>
      </c>
      <c r="I1540" s="163" t="s">
        <v>2640</v>
      </c>
      <c r="J1540" s="163" t="s">
        <v>2641</v>
      </c>
      <c r="K1540" s="163" t="s">
        <v>2642</v>
      </c>
      <c r="L1540" s="163" t="s">
        <v>11854</v>
      </c>
      <c r="M1540" s="163" t="s">
        <v>11874</v>
      </c>
      <c r="N1540" s="163" t="s">
        <v>2645</v>
      </c>
      <c r="O1540" s="163" t="s">
        <v>2646</v>
      </c>
      <c r="P1540" s="163" t="s">
        <v>2647</v>
      </c>
      <c r="Q1540" s="163" t="s">
        <v>2648</v>
      </c>
      <c r="R1540" s="506">
        <v>45764.91458333333</v>
      </c>
      <c r="S1540" s="509"/>
      <c r="T1540" s="509"/>
      <c r="U1540" s="163" t="s">
        <v>11875</v>
      </c>
      <c r="V1540" s="510"/>
      <c r="W1540" s="510"/>
      <c r="X1540" s="510"/>
      <c r="Y1540" s="510"/>
      <c r="Z1540" s="510"/>
      <c r="AA1540" s="510"/>
      <c r="AB1540" s="163" t="s">
        <v>11857</v>
      </c>
      <c r="AC1540" s="507">
        <v>9.029723137E9</v>
      </c>
      <c r="AD1540" s="510"/>
      <c r="AE1540" s="509"/>
      <c r="AF1540" s="509"/>
      <c r="AG1540" s="509"/>
      <c r="AH1540" s="509"/>
      <c r="AI1540" s="509"/>
      <c r="AJ1540" s="163" t="s">
        <v>2651</v>
      </c>
      <c r="AK1540" s="509"/>
      <c r="AL1540" s="509"/>
      <c r="AM1540" s="163" t="s">
        <v>11858</v>
      </c>
      <c r="AN1540" s="510"/>
      <c r="AO1540" s="509"/>
      <c r="AP1540" s="509"/>
      <c r="AQ1540" s="509"/>
      <c r="AR1540" s="509"/>
      <c r="AS1540" s="509"/>
      <c r="AT1540" s="163" t="s">
        <v>2700</v>
      </c>
      <c r="AU1540" s="507">
        <v>1053.0</v>
      </c>
      <c r="AV1540" s="507">
        <v>1.0</v>
      </c>
      <c r="AW1540" s="507">
        <v>2031.0</v>
      </c>
      <c r="AX1540" s="510"/>
      <c r="AY1540" s="510"/>
      <c r="AZ1540" s="163" t="s">
        <v>2655</v>
      </c>
    </row>
    <row r="1541">
      <c r="A1541" s="163" t="s">
        <v>11876</v>
      </c>
      <c r="B1541" s="163" t="s">
        <v>11860</v>
      </c>
      <c r="C1541" s="163" t="s">
        <v>2638</v>
      </c>
      <c r="D1541" s="163" t="s">
        <v>2639</v>
      </c>
      <c r="E1541" s="506">
        <v>45764.913194444445</v>
      </c>
      <c r="F1541" s="507">
        <v>2980.0</v>
      </c>
      <c r="G1541" s="163" t="s">
        <v>2640</v>
      </c>
      <c r="H1541" s="507">
        <v>2980.0</v>
      </c>
      <c r="I1541" s="163" t="s">
        <v>2640</v>
      </c>
      <c r="J1541" s="163" t="s">
        <v>2641</v>
      </c>
      <c r="K1541" s="163" t="s">
        <v>2642</v>
      </c>
      <c r="L1541" s="163" t="s">
        <v>11861</v>
      </c>
      <c r="M1541" s="163" t="s">
        <v>11877</v>
      </c>
      <c r="N1541" s="163" t="s">
        <v>2645</v>
      </c>
      <c r="O1541" s="163" t="s">
        <v>2646</v>
      </c>
      <c r="P1541" s="163" t="s">
        <v>2647</v>
      </c>
      <c r="Q1541" s="163" t="s">
        <v>2648</v>
      </c>
      <c r="R1541" s="506">
        <v>45764.913194444445</v>
      </c>
      <c r="S1541" s="509"/>
      <c r="T1541" s="509"/>
      <c r="U1541" s="163" t="s">
        <v>11878</v>
      </c>
      <c r="V1541" s="510"/>
      <c r="W1541" s="510"/>
      <c r="X1541" s="510"/>
      <c r="Y1541" s="510"/>
      <c r="Z1541" s="510"/>
      <c r="AA1541" s="510"/>
      <c r="AB1541" s="163" t="s">
        <v>11864</v>
      </c>
      <c r="AC1541" s="507">
        <v>9.050446855E9</v>
      </c>
      <c r="AD1541" s="510"/>
      <c r="AE1541" s="509"/>
      <c r="AF1541" s="509"/>
      <c r="AG1541" s="509"/>
      <c r="AH1541" s="509"/>
      <c r="AI1541" s="509"/>
      <c r="AJ1541" s="163" t="s">
        <v>2651</v>
      </c>
      <c r="AK1541" s="509"/>
      <c r="AL1541" s="509"/>
      <c r="AM1541" s="163" t="s">
        <v>11865</v>
      </c>
      <c r="AN1541" s="510"/>
      <c r="AO1541" s="510"/>
      <c r="AP1541" s="509"/>
      <c r="AQ1541" s="509"/>
      <c r="AR1541" s="509"/>
      <c r="AS1541" s="509"/>
      <c r="AT1541" s="163" t="s">
        <v>2653</v>
      </c>
      <c r="AU1541" s="507">
        <v>4076.0</v>
      </c>
      <c r="AV1541" s="507">
        <v>1.0</v>
      </c>
      <c r="AW1541" s="507">
        <v>2028.0</v>
      </c>
      <c r="AX1541" s="510"/>
      <c r="AY1541" s="163" t="s">
        <v>2654</v>
      </c>
      <c r="AZ1541" s="163" t="s">
        <v>2655</v>
      </c>
    </row>
    <row r="1542">
      <c r="A1542" s="163" t="s">
        <v>11879</v>
      </c>
      <c r="B1542" s="163" t="s">
        <v>11880</v>
      </c>
      <c r="C1542" s="163" t="s">
        <v>2638</v>
      </c>
      <c r="D1542" s="163" t="s">
        <v>2639</v>
      </c>
      <c r="E1542" s="506">
        <v>45764.9</v>
      </c>
      <c r="F1542" s="507">
        <v>2980.0</v>
      </c>
      <c r="G1542" s="163" t="s">
        <v>2640</v>
      </c>
      <c r="H1542" s="507">
        <v>2980.0</v>
      </c>
      <c r="I1542" s="163" t="s">
        <v>2640</v>
      </c>
      <c r="J1542" s="163" t="s">
        <v>2641</v>
      </c>
      <c r="K1542" s="163" t="s">
        <v>2642</v>
      </c>
      <c r="L1542" s="163" t="s">
        <v>11881</v>
      </c>
      <c r="M1542" s="163" t="s">
        <v>11882</v>
      </c>
      <c r="N1542" s="163" t="s">
        <v>2645</v>
      </c>
      <c r="O1542" s="163" t="s">
        <v>2646</v>
      </c>
      <c r="P1542" s="163" t="s">
        <v>2673</v>
      </c>
      <c r="Q1542" s="163" t="s">
        <v>2648</v>
      </c>
      <c r="R1542" s="506">
        <v>45764.89861111111</v>
      </c>
      <c r="S1542" s="509"/>
      <c r="T1542" s="509"/>
      <c r="U1542" s="163" t="s">
        <v>11883</v>
      </c>
      <c r="V1542" s="510"/>
      <c r="W1542" s="510"/>
      <c r="X1542" s="510"/>
      <c r="Y1542" s="510"/>
      <c r="Z1542" s="510"/>
      <c r="AA1542" s="510"/>
      <c r="AB1542" s="163" t="s">
        <v>11884</v>
      </c>
      <c r="AC1542" s="507">
        <v>9.084990876E9</v>
      </c>
      <c r="AD1542" s="510"/>
      <c r="AE1542" s="509"/>
      <c r="AF1542" s="509"/>
      <c r="AG1542" s="509"/>
      <c r="AH1542" s="509"/>
      <c r="AI1542" s="509"/>
      <c r="AJ1542" s="163" t="s">
        <v>2651</v>
      </c>
      <c r="AK1542" s="509"/>
      <c r="AL1542" s="509"/>
      <c r="AM1542" s="163" t="s">
        <v>11885</v>
      </c>
      <c r="AN1542" s="510"/>
      <c r="AO1542" s="510"/>
      <c r="AP1542" s="509"/>
      <c r="AQ1542" s="509"/>
      <c r="AR1542" s="509"/>
      <c r="AS1542" s="509"/>
      <c r="AT1542" s="163" t="s">
        <v>2700</v>
      </c>
      <c r="AU1542" s="507">
        <v>9015.0</v>
      </c>
      <c r="AV1542" s="507">
        <v>12.0</v>
      </c>
      <c r="AW1542" s="507">
        <v>2028.0</v>
      </c>
      <c r="AX1542" s="163" t="s">
        <v>2677</v>
      </c>
      <c r="AY1542" s="163" t="s">
        <v>3444</v>
      </c>
      <c r="AZ1542" s="163" t="s">
        <v>2655</v>
      </c>
    </row>
    <row r="1543">
      <c r="A1543" s="163" t="s">
        <v>11886</v>
      </c>
      <c r="B1543" s="163" t="s">
        <v>11887</v>
      </c>
      <c r="C1543" s="163" t="s">
        <v>2638</v>
      </c>
      <c r="D1543" s="163" t="s">
        <v>2639</v>
      </c>
      <c r="E1543" s="506">
        <v>45764.88958333333</v>
      </c>
      <c r="F1543" s="507">
        <v>9800.0</v>
      </c>
      <c r="G1543" s="163" t="s">
        <v>2640</v>
      </c>
      <c r="H1543" s="507">
        <v>9800.0</v>
      </c>
      <c r="I1543" s="163" t="s">
        <v>2640</v>
      </c>
      <c r="J1543" s="163" t="s">
        <v>2641</v>
      </c>
      <c r="K1543" s="163" t="s">
        <v>2642</v>
      </c>
      <c r="L1543" s="163" t="s">
        <v>11888</v>
      </c>
      <c r="M1543" s="163" t="s">
        <v>11889</v>
      </c>
      <c r="N1543" s="163" t="s">
        <v>2645</v>
      </c>
      <c r="O1543" s="163" t="s">
        <v>2646</v>
      </c>
      <c r="P1543" s="163" t="s">
        <v>2683</v>
      </c>
      <c r="Q1543" s="163" t="s">
        <v>2648</v>
      </c>
      <c r="R1543" s="506">
        <v>45764.8875</v>
      </c>
      <c r="S1543" s="509"/>
      <c r="T1543" s="509"/>
      <c r="U1543" s="163" t="s">
        <v>11890</v>
      </c>
      <c r="V1543" s="510"/>
      <c r="W1543" s="510"/>
      <c r="X1543" s="510"/>
      <c r="Y1543" s="510"/>
      <c r="Z1543" s="510"/>
      <c r="AA1543" s="510"/>
      <c r="AB1543" s="163" t="s">
        <v>11891</v>
      </c>
      <c r="AC1543" s="507">
        <v>7.042390516E9</v>
      </c>
      <c r="AD1543" s="509"/>
      <c r="AE1543" s="509"/>
      <c r="AF1543" s="509"/>
      <c r="AG1543" s="509"/>
      <c r="AH1543" s="509"/>
      <c r="AI1543" s="509"/>
      <c r="AJ1543" s="163" t="s">
        <v>2651</v>
      </c>
      <c r="AK1543" s="509"/>
      <c r="AL1543" s="509"/>
      <c r="AM1543" s="163" t="s">
        <v>11892</v>
      </c>
      <c r="AN1543" s="510"/>
      <c r="AO1543" s="510"/>
      <c r="AP1543" s="509"/>
      <c r="AQ1543" s="509"/>
      <c r="AR1543" s="509"/>
      <c r="AS1543" s="509"/>
      <c r="AT1543" s="163" t="s">
        <v>2653</v>
      </c>
      <c r="AU1543" s="507">
        <v>356.0</v>
      </c>
      <c r="AV1543" s="507">
        <v>1.0</v>
      </c>
      <c r="AW1543" s="507">
        <v>2027.0</v>
      </c>
      <c r="AX1543" s="163" t="s">
        <v>2687</v>
      </c>
      <c r="AY1543" s="163" t="s">
        <v>2688</v>
      </c>
      <c r="AZ1543" s="163" t="s">
        <v>2655</v>
      </c>
    </row>
    <row r="1544">
      <c r="A1544" s="163" t="s">
        <v>11893</v>
      </c>
      <c r="B1544" s="163" t="s">
        <v>11894</v>
      </c>
      <c r="C1544" s="163" t="s">
        <v>2638</v>
      </c>
      <c r="D1544" s="163" t="s">
        <v>2639</v>
      </c>
      <c r="E1544" s="506">
        <v>45764.888194444444</v>
      </c>
      <c r="F1544" s="507">
        <v>9800.0</v>
      </c>
      <c r="G1544" s="163" t="s">
        <v>2640</v>
      </c>
      <c r="H1544" s="507">
        <v>9800.0</v>
      </c>
      <c r="I1544" s="163" t="s">
        <v>2640</v>
      </c>
      <c r="J1544" s="163" t="s">
        <v>2641</v>
      </c>
      <c r="K1544" s="163" t="s">
        <v>2642</v>
      </c>
      <c r="L1544" s="163" t="s">
        <v>11895</v>
      </c>
      <c r="M1544" s="163" t="s">
        <v>11896</v>
      </c>
      <c r="N1544" s="163" t="s">
        <v>2645</v>
      </c>
      <c r="O1544" s="163" t="s">
        <v>2646</v>
      </c>
      <c r="P1544" s="163" t="s">
        <v>2673</v>
      </c>
      <c r="Q1544" s="163" t="s">
        <v>2648</v>
      </c>
      <c r="R1544" s="506">
        <v>45764.88680555556</v>
      </c>
      <c r="S1544" s="509"/>
      <c r="T1544" s="509"/>
      <c r="U1544" s="163" t="s">
        <v>11897</v>
      </c>
      <c r="V1544" s="510"/>
      <c r="W1544" s="509"/>
      <c r="X1544" s="510"/>
      <c r="Y1544" s="510"/>
      <c r="Z1544" s="510"/>
      <c r="AA1544" s="510"/>
      <c r="AB1544" s="163" t="s">
        <v>11898</v>
      </c>
      <c r="AC1544" s="507">
        <v>9.093242791E9</v>
      </c>
      <c r="AD1544" s="510"/>
      <c r="AE1544" s="509"/>
      <c r="AF1544" s="509"/>
      <c r="AG1544" s="509"/>
      <c r="AH1544" s="509"/>
      <c r="AI1544" s="509"/>
      <c r="AJ1544" s="163" t="s">
        <v>2651</v>
      </c>
      <c r="AK1544" s="509"/>
      <c r="AL1544" s="509"/>
      <c r="AM1544" s="163" t="s">
        <v>11899</v>
      </c>
      <c r="AN1544" s="510"/>
      <c r="AO1544" s="510"/>
      <c r="AP1544" s="509"/>
      <c r="AQ1544" s="509"/>
      <c r="AR1544" s="509"/>
      <c r="AS1544" s="509"/>
      <c r="AT1544" s="163" t="s">
        <v>2653</v>
      </c>
      <c r="AU1544" s="507">
        <v>1029.0</v>
      </c>
      <c r="AV1544" s="507">
        <v>1.0</v>
      </c>
      <c r="AW1544" s="507">
        <v>2026.0</v>
      </c>
      <c r="AX1544" s="163" t="s">
        <v>2677</v>
      </c>
      <c r="AY1544" s="163" t="s">
        <v>5637</v>
      </c>
      <c r="AZ1544" s="163" t="s">
        <v>2655</v>
      </c>
    </row>
    <row r="1545">
      <c r="A1545" s="163" t="s">
        <v>11900</v>
      </c>
      <c r="B1545" s="163" t="s">
        <v>11887</v>
      </c>
      <c r="C1545" s="163" t="s">
        <v>2638</v>
      </c>
      <c r="D1545" s="163" t="s">
        <v>2639</v>
      </c>
      <c r="E1545" s="506">
        <v>45764.88402777778</v>
      </c>
      <c r="F1545" s="507">
        <v>2980.0</v>
      </c>
      <c r="G1545" s="163" t="s">
        <v>2640</v>
      </c>
      <c r="H1545" s="507">
        <v>2980.0</v>
      </c>
      <c r="I1545" s="163" t="s">
        <v>2640</v>
      </c>
      <c r="J1545" s="163" t="s">
        <v>2641</v>
      </c>
      <c r="K1545" s="163" t="s">
        <v>2642</v>
      </c>
      <c r="L1545" s="163" t="s">
        <v>11888</v>
      </c>
      <c r="M1545" s="163" t="s">
        <v>11901</v>
      </c>
      <c r="N1545" s="163" t="s">
        <v>2645</v>
      </c>
      <c r="O1545" s="163" t="s">
        <v>2646</v>
      </c>
      <c r="P1545" s="163" t="s">
        <v>2683</v>
      </c>
      <c r="Q1545" s="163" t="s">
        <v>2648</v>
      </c>
      <c r="R1545" s="506">
        <v>45764.88263888889</v>
      </c>
      <c r="S1545" s="509"/>
      <c r="T1545" s="509"/>
      <c r="U1545" s="163" t="s">
        <v>11902</v>
      </c>
      <c r="V1545" s="513"/>
      <c r="W1545" s="510"/>
      <c r="X1545" s="510"/>
      <c r="Y1545" s="510"/>
      <c r="Z1545" s="510"/>
      <c r="AA1545" s="510"/>
      <c r="AB1545" s="163" t="s">
        <v>11891</v>
      </c>
      <c r="AC1545" s="507">
        <v>7.042390516E9</v>
      </c>
      <c r="AD1545" s="510"/>
      <c r="AE1545" s="509"/>
      <c r="AF1545" s="509"/>
      <c r="AG1545" s="509"/>
      <c r="AH1545" s="509"/>
      <c r="AI1545" s="509"/>
      <c r="AJ1545" s="163" t="s">
        <v>2651</v>
      </c>
      <c r="AK1545" s="509"/>
      <c r="AL1545" s="509"/>
      <c r="AM1545" s="163" t="s">
        <v>11892</v>
      </c>
      <c r="AN1545" s="510"/>
      <c r="AO1545" s="509"/>
      <c r="AP1545" s="509"/>
      <c r="AQ1545" s="509"/>
      <c r="AR1545" s="509"/>
      <c r="AS1545" s="509"/>
      <c r="AT1545" s="163" t="s">
        <v>2653</v>
      </c>
      <c r="AU1545" s="507">
        <v>356.0</v>
      </c>
      <c r="AV1545" s="507">
        <v>1.0</v>
      </c>
      <c r="AW1545" s="507">
        <v>2027.0</v>
      </c>
      <c r="AX1545" s="163" t="s">
        <v>2687</v>
      </c>
      <c r="AY1545" s="163" t="s">
        <v>2688</v>
      </c>
      <c r="AZ1545" s="163" t="s">
        <v>2655</v>
      </c>
    </row>
    <row r="1546">
      <c r="A1546" s="163" t="s">
        <v>11903</v>
      </c>
      <c r="B1546" s="163" t="s">
        <v>11904</v>
      </c>
      <c r="C1546" s="163" t="s">
        <v>2638</v>
      </c>
      <c r="D1546" s="163" t="s">
        <v>2639</v>
      </c>
      <c r="E1546" s="506">
        <v>45764.881944444445</v>
      </c>
      <c r="F1546" s="507">
        <v>2980.0</v>
      </c>
      <c r="G1546" s="163" t="s">
        <v>2640</v>
      </c>
      <c r="H1546" s="507">
        <v>2980.0</v>
      </c>
      <c r="I1546" s="163" t="s">
        <v>2640</v>
      </c>
      <c r="J1546" s="163" t="s">
        <v>2641</v>
      </c>
      <c r="K1546" s="163" t="s">
        <v>2642</v>
      </c>
      <c r="L1546" s="163" t="s">
        <v>11905</v>
      </c>
      <c r="M1546" s="163" t="s">
        <v>11906</v>
      </c>
      <c r="N1546" s="163" t="s">
        <v>2645</v>
      </c>
      <c r="O1546" s="163" t="s">
        <v>2646</v>
      </c>
      <c r="P1546" s="163" t="s">
        <v>2647</v>
      </c>
      <c r="Q1546" s="163" t="s">
        <v>2648</v>
      </c>
      <c r="R1546" s="506">
        <v>45764.881944444445</v>
      </c>
      <c r="S1546" s="509"/>
      <c r="T1546" s="509"/>
      <c r="U1546" s="163" t="s">
        <v>11907</v>
      </c>
      <c r="V1546" s="510"/>
      <c r="W1546" s="509"/>
      <c r="X1546" s="510"/>
      <c r="Y1546" s="510"/>
      <c r="Z1546" s="510"/>
      <c r="AA1546" s="510"/>
      <c r="AB1546" s="163" t="s">
        <v>11908</v>
      </c>
      <c r="AC1546" s="507">
        <v>8.018342869E9</v>
      </c>
      <c r="AD1546" s="510"/>
      <c r="AE1546" s="509"/>
      <c r="AF1546" s="509"/>
      <c r="AG1546" s="509"/>
      <c r="AH1546" s="509"/>
      <c r="AI1546" s="509"/>
      <c r="AJ1546" s="163" t="s">
        <v>2651</v>
      </c>
      <c r="AK1546" s="509"/>
      <c r="AL1546" s="509"/>
      <c r="AM1546" s="163" t="s">
        <v>11909</v>
      </c>
      <c r="AN1546" s="510"/>
      <c r="AO1546" s="509"/>
      <c r="AP1546" s="509"/>
      <c r="AQ1546" s="509"/>
      <c r="AR1546" s="509"/>
      <c r="AS1546" s="509"/>
      <c r="AT1546" s="163" t="s">
        <v>2653</v>
      </c>
      <c r="AU1546" s="507">
        <v>6009.0</v>
      </c>
      <c r="AV1546" s="507">
        <v>5.0</v>
      </c>
      <c r="AW1546" s="507">
        <v>2026.0</v>
      </c>
      <c r="AX1546" s="163" t="s">
        <v>2730</v>
      </c>
      <c r="AY1546" s="163" t="s">
        <v>3081</v>
      </c>
      <c r="AZ1546" s="163" t="s">
        <v>2655</v>
      </c>
    </row>
    <row r="1547">
      <c r="A1547" s="163" t="s">
        <v>11910</v>
      </c>
      <c r="B1547" s="163" t="s">
        <v>11894</v>
      </c>
      <c r="C1547" s="163" t="s">
        <v>2638</v>
      </c>
      <c r="D1547" s="163" t="s">
        <v>2639</v>
      </c>
      <c r="E1547" s="506">
        <v>45764.87222222222</v>
      </c>
      <c r="F1547" s="507">
        <v>2980.0</v>
      </c>
      <c r="G1547" s="163" t="s">
        <v>2640</v>
      </c>
      <c r="H1547" s="507">
        <v>2980.0</v>
      </c>
      <c r="I1547" s="163" t="s">
        <v>2640</v>
      </c>
      <c r="J1547" s="163" t="s">
        <v>2641</v>
      </c>
      <c r="K1547" s="163" t="s">
        <v>2642</v>
      </c>
      <c r="L1547" s="163" t="s">
        <v>11895</v>
      </c>
      <c r="M1547" s="163" t="s">
        <v>11911</v>
      </c>
      <c r="N1547" s="163" t="s">
        <v>2645</v>
      </c>
      <c r="O1547" s="163" t="s">
        <v>2646</v>
      </c>
      <c r="P1547" s="163" t="s">
        <v>2673</v>
      </c>
      <c r="Q1547" s="163" t="s">
        <v>2648</v>
      </c>
      <c r="R1547" s="506">
        <v>45764.870833333334</v>
      </c>
      <c r="S1547" s="509"/>
      <c r="T1547" s="509"/>
      <c r="U1547" s="163" t="s">
        <v>11912</v>
      </c>
      <c r="V1547" s="513"/>
      <c r="W1547" s="509"/>
      <c r="X1547" s="510"/>
      <c r="Y1547" s="510"/>
      <c r="Z1547" s="510"/>
      <c r="AA1547" s="510"/>
      <c r="AB1547" s="163" t="s">
        <v>11898</v>
      </c>
      <c r="AC1547" s="507">
        <v>9.093242791E9</v>
      </c>
      <c r="AD1547" s="510"/>
      <c r="AE1547" s="509"/>
      <c r="AF1547" s="509"/>
      <c r="AG1547" s="509"/>
      <c r="AH1547" s="509"/>
      <c r="AI1547" s="509"/>
      <c r="AJ1547" s="163" t="s">
        <v>2651</v>
      </c>
      <c r="AK1547" s="509"/>
      <c r="AL1547" s="509"/>
      <c r="AM1547" s="163" t="s">
        <v>11899</v>
      </c>
      <c r="AN1547" s="510"/>
      <c r="AO1547" s="509"/>
      <c r="AP1547" s="509"/>
      <c r="AQ1547" s="509"/>
      <c r="AR1547" s="509"/>
      <c r="AS1547" s="509"/>
      <c r="AT1547" s="163" t="s">
        <v>2653</v>
      </c>
      <c r="AU1547" s="507">
        <v>1029.0</v>
      </c>
      <c r="AV1547" s="507">
        <v>1.0</v>
      </c>
      <c r="AW1547" s="507">
        <v>2026.0</v>
      </c>
      <c r="AX1547" s="163" t="s">
        <v>2677</v>
      </c>
      <c r="AY1547" s="163" t="s">
        <v>5637</v>
      </c>
      <c r="AZ1547" s="163" t="s">
        <v>2655</v>
      </c>
    </row>
    <row r="1548">
      <c r="A1548" s="163" t="s">
        <v>11913</v>
      </c>
      <c r="B1548" s="163" t="s">
        <v>11914</v>
      </c>
      <c r="C1548" s="163" t="s">
        <v>2638</v>
      </c>
      <c r="D1548" s="163" t="s">
        <v>2639</v>
      </c>
      <c r="E1548" s="506">
        <v>45764.854166666664</v>
      </c>
      <c r="F1548" s="507">
        <v>2980.0</v>
      </c>
      <c r="G1548" s="163" t="s">
        <v>2640</v>
      </c>
      <c r="H1548" s="507">
        <v>2980.0</v>
      </c>
      <c r="I1548" s="163" t="s">
        <v>2640</v>
      </c>
      <c r="J1548" s="163" t="s">
        <v>2641</v>
      </c>
      <c r="K1548" s="163" t="s">
        <v>2642</v>
      </c>
      <c r="L1548" s="163" t="s">
        <v>11915</v>
      </c>
      <c r="M1548" s="163" t="s">
        <v>11916</v>
      </c>
      <c r="N1548" s="163" t="s">
        <v>2645</v>
      </c>
      <c r="O1548" s="163" t="s">
        <v>2646</v>
      </c>
      <c r="P1548" s="163" t="s">
        <v>2673</v>
      </c>
      <c r="Q1548" s="163" t="s">
        <v>2852</v>
      </c>
      <c r="R1548" s="506">
        <v>45752.95486111111</v>
      </c>
      <c r="S1548" s="509"/>
      <c r="T1548" s="509"/>
      <c r="U1548" s="163" t="s">
        <v>11917</v>
      </c>
      <c r="V1548" s="506">
        <v>45764.85208333333</v>
      </c>
      <c r="W1548" s="163" t="s">
        <v>2795</v>
      </c>
      <c r="X1548" s="163" t="s">
        <v>3886</v>
      </c>
      <c r="Y1548" s="507">
        <v>2980.0</v>
      </c>
      <c r="Z1548" s="163" t="s">
        <v>2640</v>
      </c>
      <c r="AA1548" s="163" t="s">
        <v>2641</v>
      </c>
      <c r="AB1548" s="163" t="s">
        <v>11918</v>
      </c>
      <c r="AC1548" s="507">
        <v>9.046100662E9</v>
      </c>
      <c r="AD1548" s="510"/>
      <c r="AE1548" s="509"/>
      <c r="AF1548" s="509"/>
      <c r="AG1548" s="509"/>
      <c r="AH1548" s="509"/>
      <c r="AI1548" s="509"/>
      <c r="AJ1548" s="163" t="s">
        <v>2651</v>
      </c>
      <c r="AK1548" s="509"/>
      <c r="AL1548" s="509"/>
      <c r="AM1548" s="163" t="s">
        <v>11919</v>
      </c>
      <c r="AN1548" s="510"/>
      <c r="AO1548" s="510"/>
      <c r="AP1548" s="509"/>
      <c r="AQ1548" s="509"/>
      <c r="AR1548" s="509"/>
      <c r="AS1548" s="509"/>
      <c r="AT1548" s="163" t="s">
        <v>2653</v>
      </c>
      <c r="AU1548" s="507">
        <v>1788.0</v>
      </c>
      <c r="AV1548" s="507">
        <v>7.0</v>
      </c>
      <c r="AW1548" s="507">
        <v>2029.0</v>
      </c>
      <c r="AX1548" s="163" t="s">
        <v>2687</v>
      </c>
      <c r="AY1548" s="163" t="s">
        <v>2800</v>
      </c>
      <c r="AZ1548" s="163" t="s">
        <v>2655</v>
      </c>
    </row>
    <row r="1549">
      <c r="A1549" s="163" t="s">
        <v>11920</v>
      </c>
      <c r="B1549" s="163" t="s">
        <v>11921</v>
      </c>
      <c r="C1549" s="163" t="s">
        <v>2638</v>
      </c>
      <c r="D1549" s="163" t="s">
        <v>2639</v>
      </c>
      <c r="E1549" s="506">
        <v>45764.82986111111</v>
      </c>
      <c r="F1549" s="507">
        <v>9800.0</v>
      </c>
      <c r="G1549" s="163" t="s">
        <v>2640</v>
      </c>
      <c r="H1549" s="507">
        <v>9800.0</v>
      </c>
      <c r="I1549" s="163" t="s">
        <v>2640</v>
      </c>
      <c r="J1549" s="163" t="s">
        <v>2641</v>
      </c>
      <c r="K1549" s="163" t="s">
        <v>2642</v>
      </c>
      <c r="L1549" s="163" t="s">
        <v>11922</v>
      </c>
      <c r="M1549" s="163" t="s">
        <v>11923</v>
      </c>
      <c r="N1549" s="163" t="s">
        <v>2645</v>
      </c>
      <c r="O1549" s="163" t="s">
        <v>2646</v>
      </c>
      <c r="P1549" s="163" t="s">
        <v>2647</v>
      </c>
      <c r="Q1549" s="163" t="s">
        <v>2852</v>
      </c>
      <c r="R1549" s="506">
        <v>45764.71944444445</v>
      </c>
      <c r="S1549" s="509"/>
      <c r="T1549" s="509"/>
      <c r="U1549" s="163" t="s">
        <v>11924</v>
      </c>
      <c r="V1549" s="506">
        <v>45764.82986111111</v>
      </c>
      <c r="W1549" s="510"/>
      <c r="X1549" s="163" t="s">
        <v>3909</v>
      </c>
      <c r="Y1549" s="507">
        <v>9800.0</v>
      </c>
      <c r="Z1549" s="163" t="s">
        <v>2640</v>
      </c>
      <c r="AA1549" s="163" t="s">
        <v>2641</v>
      </c>
      <c r="AB1549" s="163" t="s">
        <v>11925</v>
      </c>
      <c r="AC1549" s="507">
        <v>7.023306034E9</v>
      </c>
      <c r="AD1549" s="510"/>
      <c r="AE1549" s="509"/>
      <c r="AF1549" s="509"/>
      <c r="AG1549" s="509"/>
      <c r="AH1549" s="509"/>
      <c r="AI1549" s="509"/>
      <c r="AJ1549" s="163" t="s">
        <v>2651</v>
      </c>
      <c r="AK1549" s="509"/>
      <c r="AL1549" s="509"/>
      <c r="AM1549" s="163" t="s">
        <v>11926</v>
      </c>
      <c r="AN1549" s="510"/>
      <c r="AO1549" s="509"/>
      <c r="AP1549" s="509"/>
      <c r="AQ1549" s="509"/>
      <c r="AR1549" s="509"/>
      <c r="AS1549" s="509"/>
      <c r="AT1549" s="163" t="s">
        <v>2653</v>
      </c>
      <c r="AU1549" s="507">
        <v>1026.0</v>
      </c>
      <c r="AV1549" s="507">
        <v>3.0</v>
      </c>
      <c r="AW1549" s="507">
        <v>2030.0</v>
      </c>
      <c r="AX1549" s="163" t="s">
        <v>2730</v>
      </c>
      <c r="AY1549" s="510"/>
      <c r="AZ1549" s="163" t="s">
        <v>2655</v>
      </c>
    </row>
    <row r="1550">
      <c r="A1550" s="163" t="s">
        <v>11927</v>
      </c>
      <c r="B1550" s="163" t="s">
        <v>11928</v>
      </c>
      <c r="C1550" s="163" t="s">
        <v>2638</v>
      </c>
      <c r="D1550" s="163" t="s">
        <v>2639</v>
      </c>
      <c r="E1550" s="506">
        <v>45764.82013888889</v>
      </c>
      <c r="F1550" s="507">
        <v>2980.0</v>
      </c>
      <c r="G1550" s="163" t="s">
        <v>2640</v>
      </c>
      <c r="H1550" s="507">
        <v>2980.0</v>
      </c>
      <c r="I1550" s="163" t="s">
        <v>2640</v>
      </c>
      <c r="J1550" s="163" t="s">
        <v>2641</v>
      </c>
      <c r="K1550" s="163" t="s">
        <v>2642</v>
      </c>
      <c r="L1550" s="163" t="s">
        <v>11929</v>
      </c>
      <c r="M1550" s="163" t="s">
        <v>11930</v>
      </c>
      <c r="N1550" s="163" t="s">
        <v>2645</v>
      </c>
      <c r="O1550" s="163" t="s">
        <v>2646</v>
      </c>
      <c r="P1550" s="163" t="s">
        <v>2647</v>
      </c>
      <c r="Q1550" s="163" t="s">
        <v>2648</v>
      </c>
      <c r="R1550" s="506">
        <v>45764.82013888889</v>
      </c>
      <c r="S1550" s="509"/>
      <c r="T1550" s="509"/>
      <c r="U1550" s="163" t="s">
        <v>11931</v>
      </c>
      <c r="V1550" s="510"/>
      <c r="W1550" s="510"/>
      <c r="X1550" s="510"/>
      <c r="Y1550" s="510"/>
      <c r="Z1550" s="510"/>
      <c r="AA1550" s="510"/>
      <c r="AB1550" s="163" t="s">
        <v>11932</v>
      </c>
      <c r="AC1550" s="507">
        <v>9.045798461E9</v>
      </c>
      <c r="AD1550" s="510"/>
      <c r="AE1550" s="510"/>
      <c r="AF1550" s="510"/>
      <c r="AG1550" s="510"/>
      <c r="AH1550" s="510"/>
      <c r="AI1550" s="509"/>
      <c r="AJ1550" s="163" t="s">
        <v>2651</v>
      </c>
      <c r="AK1550" s="512"/>
      <c r="AL1550" s="513"/>
      <c r="AM1550" s="163" t="s">
        <v>11933</v>
      </c>
      <c r="AN1550" s="510"/>
      <c r="AO1550" s="510"/>
      <c r="AP1550" s="509"/>
      <c r="AQ1550" s="509"/>
      <c r="AR1550" s="509"/>
      <c r="AS1550" s="509"/>
      <c r="AT1550" s="163" t="s">
        <v>2653</v>
      </c>
      <c r="AU1550" s="507">
        <v>3373.0</v>
      </c>
      <c r="AV1550" s="507">
        <v>2.0</v>
      </c>
      <c r="AW1550" s="507">
        <v>2028.0</v>
      </c>
      <c r="AX1550" s="510"/>
      <c r="AY1550" s="510"/>
      <c r="AZ1550" s="163" t="s">
        <v>2655</v>
      </c>
    </row>
    <row r="1551">
      <c r="A1551" s="163" t="s">
        <v>11934</v>
      </c>
      <c r="B1551" s="163" t="s">
        <v>11935</v>
      </c>
      <c r="C1551" s="163" t="s">
        <v>2638</v>
      </c>
      <c r="D1551" s="163" t="s">
        <v>2639</v>
      </c>
      <c r="E1551" s="506">
        <v>45764.78958333333</v>
      </c>
      <c r="F1551" s="507">
        <v>9800.0</v>
      </c>
      <c r="G1551" s="163" t="s">
        <v>2640</v>
      </c>
      <c r="H1551" s="507">
        <v>9800.0</v>
      </c>
      <c r="I1551" s="163" t="s">
        <v>2640</v>
      </c>
      <c r="J1551" s="163" t="s">
        <v>2641</v>
      </c>
      <c r="K1551" s="163" t="s">
        <v>2642</v>
      </c>
      <c r="L1551" s="163" t="s">
        <v>11936</v>
      </c>
      <c r="M1551" s="163" t="s">
        <v>11937</v>
      </c>
      <c r="N1551" s="163" t="s">
        <v>2645</v>
      </c>
      <c r="O1551" s="163" t="s">
        <v>2646</v>
      </c>
      <c r="P1551" s="163" t="s">
        <v>2673</v>
      </c>
      <c r="Q1551" s="163" t="s">
        <v>2648</v>
      </c>
      <c r="R1551" s="506">
        <v>45764.788194444445</v>
      </c>
      <c r="S1551" s="509"/>
      <c r="T1551" s="509"/>
      <c r="U1551" s="163" t="s">
        <v>11938</v>
      </c>
      <c r="V1551" s="510"/>
      <c r="W1551" s="510"/>
      <c r="X1551" s="510"/>
      <c r="Y1551" s="510"/>
      <c r="Z1551" s="510"/>
      <c r="AA1551" s="510"/>
      <c r="AB1551" s="163" t="s">
        <v>11939</v>
      </c>
      <c r="AC1551" s="507">
        <v>9.030617947E9</v>
      </c>
      <c r="AD1551" s="510"/>
      <c r="AE1551" s="509"/>
      <c r="AF1551" s="509"/>
      <c r="AG1551" s="509"/>
      <c r="AH1551" s="509"/>
      <c r="AI1551" s="509"/>
      <c r="AJ1551" s="163" t="s">
        <v>2651</v>
      </c>
      <c r="AK1551" s="509"/>
      <c r="AL1551" s="509"/>
      <c r="AM1551" s="163" t="s">
        <v>11940</v>
      </c>
      <c r="AN1551" s="510"/>
      <c r="AO1551" s="510"/>
      <c r="AP1551" s="509"/>
      <c r="AQ1551" s="509"/>
      <c r="AR1551" s="509"/>
      <c r="AS1551" s="509"/>
      <c r="AT1551" s="163" t="s">
        <v>2653</v>
      </c>
      <c r="AU1551" s="507">
        <v>333.0</v>
      </c>
      <c r="AV1551" s="507">
        <v>3.0</v>
      </c>
      <c r="AW1551" s="507">
        <v>2026.0</v>
      </c>
      <c r="AX1551" s="163" t="s">
        <v>2677</v>
      </c>
      <c r="AY1551" s="163" t="s">
        <v>3896</v>
      </c>
      <c r="AZ1551" s="163" t="s">
        <v>2655</v>
      </c>
    </row>
    <row r="1552">
      <c r="A1552" s="163" t="s">
        <v>11941</v>
      </c>
      <c r="B1552" s="163" t="s">
        <v>11942</v>
      </c>
      <c r="C1552" s="163" t="s">
        <v>2638</v>
      </c>
      <c r="D1552" s="163" t="s">
        <v>2639</v>
      </c>
      <c r="E1552" s="506">
        <v>45764.78402777778</v>
      </c>
      <c r="F1552" s="507">
        <v>9800.0</v>
      </c>
      <c r="G1552" s="163" t="s">
        <v>2640</v>
      </c>
      <c r="H1552" s="507">
        <v>9800.0</v>
      </c>
      <c r="I1552" s="163" t="s">
        <v>2640</v>
      </c>
      <c r="J1552" s="163" t="s">
        <v>2641</v>
      </c>
      <c r="K1552" s="163" t="s">
        <v>2642</v>
      </c>
      <c r="L1552" s="163" t="s">
        <v>11943</v>
      </c>
      <c r="M1552" s="163" t="s">
        <v>11944</v>
      </c>
      <c r="N1552" s="163" t="s">
        <v>2645</v>
      </c>
      <c r="O1552" s="163" t="s">
        <v>2646</v>
      </c>
      <c r="P1552" s="163" t="s">
        <v>2673</v>
      </c>
      <c r="Q1552" s="163" t="s">
        <v>2648</v>
      </c>
      <c r="R1552" s="506">
        <v>45764.78194444445</v>
      </c>
      <c r="S1552" s="509"/>
      <c r="T1552" s="509"/>
      <c r="U1552" s="163" t="s">
        <v>11945</v>
      </c>
      <c r="V1552" s="510"/>
      <c r="W1552" s="510"/>
      <c r="X1552" s="510"/>
      <c r="Y1552" s="510"/>
      <c r="Z1552" s="510"/>
      <c r="AA1552" s="510"/>
      <c r="AB1552" s="163" t="s">
        <v>11946</v>
      </c>
      <c r="AC1552" s="507">
        <v>9.075483947E9</v>
      </c>
      <c r="AD1552" s="510"/>
      <c r="AE1552" s="509"/>
      <c r="AF1552" s="509"/>
      <c r="AG1552" s="509"/>
      <c r="AH1552" s="509"/>
      <c r="AI1552" s="509"/>
      <c r="AJ1552" s="163" t="s">
        <v>2651</v>
      </c>
      <c r="AK1552" s="509"/>
      <c r="AL1552" s="509"/>
      <c r="AM1552" s="163" t="s">
        <v>11947</v>
      </c>
      <c r="AN1552" s="510"/>
      <c r="AO1552" s="509"/>
      <c r="AP1552" s="509"/>
      <c r="AQ1552" s="509"/>
      <c r="AR1552" s="509"/>
      <c r="AS1552" s="509"/>
      <c r="AT1552" s="163" t="s">
        <v>2653</v>
      </c>
      <c r="AU1552" s="507">
        <v>9372.0</v>
      </c>
      <c r="AV1552" s="507">
        <v>1.0</v>
      </c>
      <c r="AW1552" s="507">
        <v>2026.0</v>
      </c>
      <c r="AX1552" s="163" t="s">
        <v>2677</v>
      </c>
      <c r="AY1552" s="163" t="s">
        <v>2678</v>
      </c>
      <c r="AZ1552" s="163" t="s">
        <v>2655</v>
      </c>
    </row>
    <row r="1553">
      <c r="A1553" s="163" t="s">
        <v>11948</v>
      </c>
      <c r="B1553" s="163" t="s">
        <v>11935</v>
      </c>
      <c r="C1553" s="163" t="s">
        <v>2638</v>
      </c>
      <c r="D1553" s="163" t="s">
        <v>2639</v>
      </c>
      <c r="E1553" s="506">
        <v>45764.78333333333</v>
      </c>
      <c r="F1553" s="507">
        <v>2980.0</v>
      </c>
      <c r="G1553" s="163" t="s">
        <v>2640</v>
      </c>
      <c r="H1553" s="507">
        <v>2980.0</v>
      </c>
      <c r="I1553" s="163" t="s">
        <v>2640</v>
      </c>
      <c r="J1553" s="163" t="s">
        <v>2641</v>
      </c>
      <c r="K1553" s="163" t="s">
        <v>2642</v>
      </c>
      <c r="L1553" s="163" t="s">
        <v>11936</v>
      </c>
      <c r="M1553" s="163" t="s">
        <v>11949</v>
      </c>
      <c r="N1553" s="163" t="s">
        <v>2645</v>
      </c>
      <c r="O1553" s="163" t="s">
        <v>2646</v>
      </c>
      <c r="P1553" s="163" t="s">
        <v>2673</v>
      </c>
      <c r="Q1553" s="163" t="s">
        <v>2648</v>
      </c>
      <c r="R1553" s="506">
        <v>45764.782638888886</v>
      </c>
      <c r="S1553" s="509"/>
      <c r="T1553" s="509"/>
      <c r="U1553" s="163" t="s">
        <v>11950</v>
      </c>
      <c r="V1553" s="510"/>
      <c r="W1553" s="510"/>
      <c r="X1553" s="510"/>
      <c r="Y1553" s="510"/>
      <c r="Z1553" s="510"/>
      <c r="AA1553" s="510"/>
      <c r="AB1553" s="163" t="s">
        <v>11939</v>
      </c>
      <c r="AC1553" s="507">
        <v>9.030617947E9</v>
      </c>
      <c r="AD1553" s="510"/>
      <c r="AE1553" s="509"/>
      <c r="AF1553" s="509"/>
      <c r="AG1553" s="509"/>
      <c r="AH1553" s="509"/>
      <c r="AI1553" s="509"/>
      <c r="AJ1553" s="163" t="s">
        <v>2651</v>
      </c>
      <c r="AK1553" s="509"/>
      <c r="AL1553" s="509"/>
      <c r="AM1553" s="163" t="s">
        <v>11940</v>
      </c>
      <c r="AN1553" s="510"/>
      <c r="AO1553" s="509"/>
      <c r="AP1553" s="509"/>
      <c r="AQ1553" s="509"/>
      <c r="AR1553" s="509"/>
      <c r="AS1553" s="509"/>
      <c r="AT1553" s="163" t="s">
        <v>2653</v>
      </c>
      <c r="AU1553" s="507">
        <v>333.0</v>
      </c>
      <c r="AV1553" s="507">
        <v>3.0</v>
      </c>
      <c r="AW1553" s="507">
        <v>2026.0</v>
      </c>
      <c r="AX1553" s="163" t="s">
        <v>2677</v>
      </c>
      <c r="AY1553" s="163" t="s">
        <v>3896</v>
      </c>
      <c r="AZ1553" s="163" t="s">
        <v>2655</v>
      </c>
    </row>
    <row r="1554">
      <c r="A1554" s="163" t="s">
        <v>7714</v>
      </c>
      <c r="B1554" s="163" t="s">
        <v>7715</v>
      </c>
      <c r="C1554" s="163" t="s">
        <v>2638</v>
      </c>
      <c r="D1554" s="163" t="s">
        <v>2639</v>
      </c>
      <c r="E1554" s="506">
        <v>45764.78333333333</v>
      </c>
      <c r="F1554" s="507">
        <v>9800.0</v>
      </c>
      <c r="G1554" s="163" t="s">
        <v>2640</v>
      </c>
      <c r="H1554" s="507">
        <v>9800.0</v>
      </c>
      <c r="I1554" s="163" t="s">
        <v>2640</v>
      </c>
      <c r="J1554" s="163" t="s">
        <v>2641</v>
      </c>
      <c r="K1554" s="163" t="s">
        <v>2642</v>
      </c>
      <c r="L1554" s="163" t="s">
        <v>7716</v>
      </c>
      <c r="M1554" s="163" t="s">
        <v>7717</v>
      </c>
      <c r="N1554" s="163" t="s">
        <v>2645</v>
      </c>
      <c r="O1554" s="163" t="s">
        <v>2646</v>
      </c>
      <c r="P1554" s="163" t="s">
        <v>2673</v>
      </c>
      <c r="Q1554" s="163" t="s">
        <v>2648</v>
      </c>
      <c r="R1554" s="506">
        <v>45764.78194444445</v>
      </c>
      <c r="S1554" s="509"/>
      <c r="T1554" s="509"/>
      <c r="U1554" s="163" t="s">
        <v>7718</v>
      </c>
      <c r="V1554" s="510"/>
      <c r="W1554" s="510"/>
      <c r="X1554" s="510"/>
      <c r="Y1554" s="510"/>
      <c r="Z1554" s="510"/>
      <c r="AA1554" s="510"/>
      <c r="AB1554" s="163" t="s">
        <v>7719</v>
      </c>
      <c r="AC1554" s="507">
        <v>9.086622966E9</v>
      </c>
      <c r="AD1554" s="509"/>
      <c r="AE1554" s="509"/>
      <c r="AF1554" s="509"/>
      <c r="AG1554" s="509"/>
      <c r="AH1554" s="509"/>
      <c r="AI1554" s="509"/>
      <c r="AJ1554" s="163" t="s">
        <v>2651</v>
      </c>
      <c r="AK1554" s="509"/>
      <c r="AL1554" s="509"/>
      <c r="AM1554" s="163" t="s">
        <v>7720</v>
      </c>
      <c r="AN1554" s="510"/>
      <c r="AO1554" s="509"/>
      <c r="AP1554" s="509"/>
      <c r="AQ1554" s="509"/>
      <c r="AR1554" s="509"/>
      <c r="AS1554" s="509"/>
      <c r="AT1554" s="163" t="s">
        <v>2653</v>
      </c>
      <c r="AU1554" s="507">
        <v>2524.0</v>
      </c>
      <c r="AV1554" s="507">
        <v>7.0</v>
      </c>
      <c r="AW1554" s="507">
        <v>2025.0</v>
      </c>
      <c r="AX1554" s="163" t="s">
        <v>2677</v>
      </c>
      <c r="AY1554" s="163" t="s">
        <v>2717</v>
      </c>
      <c r="AZ1554" s="163" t="s">
        <v>2655</v>
      </c>
    </row>
    <row r="1555">
      <c r="A1555" s="163" t="s">
        <v>11951</v>
      </c>
      <c r="B1555" s="163" t="s">
        <v>7715</v>
      </c>
      <c r="C1555" s="163" t="s">
        <v>2638</v>
      </c>
      <c r="D1555" s="163" t="s">
        <v>2639</v>
      </c>
      <c r="E1555" s="506">
        <v>45764.78055555555</v>
      </c>
      <c r="F1555" s="507">
        <v>2980.0</v>
      </c>
      <c r="G1555" s="163" t="s">
        <v>2640</v>
      </c>
      <c r="H1555" s="507">
        <v>2980.0</v>
      </c>
      <c r="I1555" s="163" t="s">
        <v>2640</v>
      </c>
      <c r="J1555" s="163" t="s">
        <v>2641</v>
      </c>
      <c r="K1555" s="163" t="s">
        <v>2642</v>
      </c>
      <c r="L1555" s="163" t="s">
        <v>7716</v>
      </c>
      <c r="M1555" s="163" t="s">
        <v>11952</v>
      </c>
      <c r="N1555" s="163" t="s">
        <v>2645</v>
      </c>
      <c r="O1555" s="163" t="s">
        <v>2646</v>
      </c>
      <c r="P1555" s="163" t="s">
        <v>2673</v>
      </c>
      <c r="Q1555" s="163" t="s">
        <v>2648</v>
      </c>
      <c r="R1555" s="506">
        <v>45764.77916666667</v>
      </c>
      <c r="S1555" s="509"/>
      <c r="T1555" s="509"/>
      <c r="U1555" s="163" t="s">
        <v>11953</v>
      </c>
      <c r="V1555" s="510"/>
      <c r="W1555" s="510"/>
      <c r="X1555" s="510"/>
      <c r="Y1555" s="510"/>
      <c r="Z1555" s="510"/>
      <c r="AA1555" s="510"/>
      <c r="AB1555" s="163" t="s">
        <v>7719</v>
      </c>
      <c r="AC1555" s="507">
        <v>9.086622966E9</v>
      </c>
      <c r="AD1555" s="510"/>
      <c r="AE1555" s="509"/>
      <c r="AF1555" s="509"/>
      <c r="AG1555" s="509"/>
      <c r="AH1555" s="509"/>
      <c r="AI1555" s="509"/>
      <c r="AJ1555" s="163" t="s">
        <v>2651</v>
      </c>
      <c r="AK1555" s="509"/>
      <c r="AL1555" s="509"/>
      <c r="AM1555" s="163" t="s">
        <v>7720</v>
      </c>
      <c r="AN1555" s="510"/>
      <c r="AO1555" s="510"/>
      <c r="AP1555" s="509"/>
      <c r="AQ1555" s="509"/>
      <c r="AR1555" s="509"/>
      <c r="AS1555" s="509"/>
      <c r="AT1555" s="163" t="s">
        <v>2653</v>
      </c>
      <c r="AU1555" s="507">
        <v>2524.0</v>
      </c>
      <c r="AV1555" s="507">
        <v>7.0</v>
      </c>
      <c r="AW1555" s="507">
        <v>2025.0</v>
      </c>
      <c r="AX1555" s="163" t="s">
        <v>2677</v>
      </c>
      <c r="AY1555" s="163" t="s">
        <v>2717</v>
      </c>
      <c r="AZ1555" s="163" t="s">
        <v>2655</v>
      </c>
    </row>
    <row r="1556">
      <c r="A1556" s="163" t="s">
        <v>11954</v>
      </c>
      <c r="B1556" s="163" t="s">
        <v>11942</v>
      </c>
      <c r="C1556" s="163" t="s">
        <v>2638</v>
      </c>
      <c r="D1556" s="163" t="s">
        <v>2639</v>
      </c>
      <c r="E1556" s="506">
        <v>45764.77569444444</v>
      </c>
      <c r="F1556" s="507">
        <v>2980.0</v>
      </c>
      <c r="G1556" s="163" t="s">
        <v>2640</v>
      </c>
      <c r="H1556" s="507">
        <v>2980.0</v>
      </c>
      <c r="I1556" s="163" t="s">
        <v>2640</v>
      </c>
      <c r="J1556" s="163" t="s">
        <v>2641</v>
      </c>
      <c r="K1556" s="163" t="s">
        <v>2642</v>
      </c>
      <c r="L1556" s="163" t="s">
        <v>11943</v>
      </c>
      <c r="M1556" s="163" t="s">
        <v>11955</v>
      </c>
      <c r="N1556" s="163" t="s">
        <v>2645</v>
      </c>
      <c r="O1556" s="163" t="s">
        <v>2646</v>
      </c>
      <c r="P1556" s="163" t="s">
        <v>2673</v>
      </c>
      <c r="Q1556" s="163" t="s">
        <v>2648</v>
      </c>
      <c r="R1556" s="506">
        <v>45764.774305555555</v>
      </c>
      <c r="S1556" s="509"/>
      <c r="T1556" s="509"/>
      <c r="U1556" s="163" t="s">
        <v>11956</v>
      </c>
      <c r="V1556" s="510"/>
      <c r="W1556" s="510"/>
      <c r="X1556" s="510"/>
      <c r="Y1556" s="510"/>
      <c r="Z1556" s="510"/>
      <c r="AA1556" s="510"/>
      <c r="AB1556" s="163" t="s">
        <v>11946</v>
      </c>
      <c r="AC1556" s="507">
        <v>9.075483947E9</v>
      </c>
      <c r="AD1556" s="510"/>
      <c r="AE1556" s="509"/>
      <c r="AF1556" s="509"/>
      <c r="AG1556" s="509"/>
      <c r="AH1556" s="509"/>
      <c r="AI1556" s="509"/>
      <c r="AJ1556" s="163" t="s">
        <v>2651</v>
      </c>
      <c r="AK1556" s="509"/>
      <c r="AL1556" s="509"/>
      <c r="AM1556" s="163" t="s">
        <v>11947</v>
      </c>
      <c r="AN1556" s="510"/>
      <c r="AO1556" s="510"/>
      <c r="AP1556" s="509"/>
      <c r="AQ1556" s="509"/>
      <c r="AR1556" s="509"/>
      <c r="AS1556" s="509"/>
      <c r="AT1556" s="163" t="s">
        <v>2653</v>
      </c>
      <c r="AU1556" s="507">
        <v>9372.0</v>
      </c>
      <c r="AV1556" s="507">
        <v>1.0</v>
      </c>
      <c r="AW1556" s="507">
        <v>2026.0</v>
      </c>
      <c r="AX1556" s="163" t="s">
        <v>2677</v>
      </c>
      <c r="AY1556" s="163" t="s">
        <v>2678</v>
      </c>
      <c r="AZ1556" s="163" t="s">
        <v>2655</v>
      </c>
    </row>
    <row r="1557">
      <c r="A1557" s="163" t="s">
        <v>11957</v>
      </c>
      <c r="B1557" s="163" t="s">
        <v>11958</v>
      </c>
      <c r="C1557" s="163" t="s">
        <v>2638</v>
      </c>
      <c r="D1557" s="163" t="s">
        <v>2639</v>
      </c>
      <c r="E1557" s="506">
        <v>45764.76111111111</v>
      </c>
      <c r="F1557" s="507">
        <v>2980.0</v>
      </c>
      <c r="G1557" s="163" t="s">
        <v>2640</v>
      </c>
      <c r="H1557" s="507">
        <v>2980.0</v>
      </c>
      <c r="I1557" s="163" t="s">
        <v>2640</v>
      </c>
      <c r="J1557" s="163" t="s">
        <v>2641</v>
      </c>
      <c r="K1557" s="163" t="s">
        <v>2642</v>
      </c>
      <c r="L1557" s="163" t="s">
        <v>11959</v>
      </c>
      <c r="M1557" s="163" t="s">
        <v>11960</v>
      </c>
      <c r="N1557" s="163" t="s">
        <v>2645</v>
      </c>
      <c r="O1557" s="163" t="s">
        <v>2646</v>
      </c>
      <c r="P1557" s="163" t="s">
        <v>2673</v>
      </c>
      <c r="Q1557" s="163" t="s">
        <v>2648</v>
      </c>
      <c r="R1557" s="506">
        <v>45764.760416666664</v>
      </c>
      <c r="S1557" s="509"/>
      <c r="T1557" s="509"/>
      <c r="U1557" s="163" t="s">
        <v>11961</v>
      </c>
      <c r="V1557" s="510"/>
      <c r="W1557" s="510"/>
      <c r="X1557" s="510"/>
      <c r="Y1557" s="510"/>
      <c r="Z1557" s="510"/>
      <c r="AA1557" s="510"/>
      <c r="AB1557" s="163" t="s">
        <v>11962</v>
      </c>
      <c r="AC1557" s="507">
        <v>8.03008691E9</v>
      </c>
      <c r="AD1557" s="510"/>
      <c r="AE1557" s="509"/>
      <c r="AF1557" s="509"/>
      <c r="AG1557" s="509"/>
      <c r="AH1557" s="509"/>
      <c r="AI1557" s="509"/>
      <c r="AJ1557" s="163" t="s">
        <v>2651</v>
      </c>
      <c r="AK1557" s="509"/>
      <c r="AL1557" s="509"/>
      <c r="AM1557" s="163" t="s">
        <v>11963</v>
      </c>
      <c r="AN1557" s="510"/>
      <c r="AO1557" s="509"/>
      <c r="AP1557" s="509"/>
      <c r="AQ1557" s="509"/>
      <c r="AR1557" s="509"/>
      <c r="AS1557" s="509"/>
      <c r="AT1557" s="163" t="s">
        <v>2653</v>
      </c>
      <c r="AU1557" s="507">
        <v>1312.0</v>
      </c>
      <c r="AV1557" s="507">
        <v>4.0</v>
      </c>
      <c r="AW1557" s="507">
        <v>2030.0</v>
      </c>
      <c r="AX1557" s="163" t="s">
        <v>2687</v>
      </c>
      <c r="AY1557" s="163" t="s">
        <v>2893</v>
      </c>
      <c r="AZ1557" s="163" t="s">
        <v>2655</v>
      </c>
    </row>
    <row r="1558">
      <c r="A1558" s="163" t="s">
        <v>11964</v>
      </c>
      <c r="B1558" s="163" t="s">
        <v>11965</v>
      </c>
      <c r="C1558" s="163" t="s">
        <v>2638</v>
      </c>
      <c r="D1558" s="163" t="s">
        <v>2639</v>
      </c>
      <c r="E1558" s="506">
        <v>45764.75486111111</v>
      </c>
      <c r="F1558" s="507">
        <v>2980.0</v>
      </c>
      <c r="G1558" s="163" t="s">
        <v>2640</v>
      </c>
      <c r="H1558" s="507">
        <v>2980.0</v>
      </c>
      <c r="I1558" s="163" t="s">
        <v>2640</v>
      </c>
      <c r="J1558" s="163" t="s">
        <v>2641</v>
      </c>
      <c r="K1558" s="163" t="s">
        <v>2642</v>
      </c>
      <c r="L1558" s="163" t="s">
        <v>11966</v>
      </c>
      <c r="M1558" s="163" t="s">
        <v>11967</v>
      </c>
      <c r="N1558" s="163" t="s">
        <v>2645</v>
      </c>
      <c r="O1558" s="163" t="s">
        <v>2646</v>
      </c>
      <c r="P1558" s="163" t="s">
        <v>2660</v>
      </c>
      <c r="Q1558" s="163" t="s">
        <v>2648</v>
      </c>
      <c r="R1558" s="506">
        <v>45764.75486111111</v>
      </c>
      <c r="S1558" s="509"/>
      <c r="T1558" s="509"/>
      <c r="U1558" s="163" t="s">
        <v>11968</v>
      </c>
      <c r="V1558" s="510"/>
      <c r="W1558" s="510"/>
      <c r="X1558" s="510"/>
      <c r="Y1558" s="510"/>
      <c r="Z1558" s="510"/>
      <c r="AA1558" s="510"/>
      <c r="AB1558" s="163" t="s">
        <v>11969</v>
      </c>
      <c r="AC1558" s="507">
        <v>9.065857129E9</v>
      </c>
      <c r="AD1558" s="510"/>
      <c r="AE1558" s="509"/>
      <c r="AF1558" s="509"/>
      <c r="AG1558" s="509"/>
      <c r="AH1558" s="509"/>
      <c r="AI1558" s="509"/>
      <c r="AJ1558" s="163" t="s">
        <v>2651</v>
      </c>
      <c r="AK1558" s="509"/>
      <c r="AL1558" s="509"/>
      <c r="AM1558" s="163" t="s">
        <v>11970</v>
      </c>
      <c r="AN1558" s="510"/>
      <c r="AO1558" s="509"/>
      <c r="AP1558" s="509"/>
      <c r="AQ1558" s="509"/>
      <c r="AR1558" s="509"/>
      <c r="AS1558" s="509"/>
      <c r="AT1558" s="163" t="s">
        <v>2653</v>
      </c>
      <c r="AU1558" s="507">
        <v>1007.0</v>
      </c>
      <c r="AV1558" s="507">
        <v>3.0</v>
      </c>
      <c r="AW1558" s="507">
        <v>2030.0</v>
      </c>
      <c r="AX1558" s="163" t="s">
        <v>2664</v>
      </c>
      <c r="AY1558" s="163" t="s">
        <v>3133</v>
      </c>
      <c r="AZ1558" s="163" t="s">
        <v>2655</v>
      </c>
    </row>
    <row r="1559">
      <c r="A1559" s="163" t="s">
        <v>11971</v>
      </c>
      <c r="B1559" s="163" t="s">
        <v>11972</v>
      </c>
      <c r="C1559" s="163" t="s">
        <v>2638</v>
      </c>
      <c r="D1559" s="163" t="s">
        <v>2639</v>
      </c>
      <c r="E1559" s="506">
        <v>45764.75069444445</v>
      </c>
      <c r="F1559" s="507">
        <v>2980.0</v>
      </c>
      <c r="G1559" s="163" t="s">
        <v>2640</v>
      </c>
      <c r="H1559" s="507">
        <v>2980.0</v>
      </c>
      <c r="I1559" s="163" t="s">
        <v>2640</v>
      </c>
      <c r="J1559" s="163" t="s">
        <v>2641</v>
      </c>
      <c r="K1559" s="163" t="s">
        <v>2642</v>
      </c>
      <c r="L1559" s="163" t="s">
        <v>11973</v>
      </c>
      <c r="M1559" s="163" t="s">
        <v>11974</v>
      </c>
      <c r="N1559" s="163" t="s">
        <v>2645</v>
      </c>
      <c r="O1559" s="163" t="s">
        <v>2646</v>
      </c>
      <c r="P1559" s="163" t="s">
        <v>2673</v>
      </c>
      <c r="Q1559" s="163" t="s">
        <v>2648</v>
      </c>
      <c r="R1559" s="506">
        <v>45764.748611111114</v>
      </c>
      <c r="S1559" s="509"/>
      <c r="T1559" s="509"/>
      <c r="U1559" s="163" t="s">
        <v>11975</v>
      </c>
      <c r="V1559" s="510"/>
      <c r="W1559" s="510"/>
      <c r="X1559" s="510"/>
      <c r="Y1559" s="510"/>
      <c r="Z1559" s="510"/>
      <c r="AA1559" s="510"/>
      <c r="AB1559" s="163" t="s">
        <v>11976</v>
      </c>
      <c r="AC1559" s="507">
        <v>9.015166865E9</v>
      </c>
      <c r="AD1559" s="510"/>
      <c r="AE1559" s="509"/>
      <c r="AF1559" s="509"/>
      <c r="AG1559" s="509"/>
      <c r="AH1559" s="509"/>
      <c r="AI1559" s="509"/>
      <c r="AJ1559" s="163" t="s">
        <v>2651</v>
      </c>
      <c r="AK1559" s="509"/>
      <c r="AL1559" s="513"/>
      <c r="AM1559" s="163" t="s">
        <v>11977</v>
      </c>
      <c r="AN1559" s="510"/>
      <c r="AO1559" s="509"/>
      <c r="AP1559" s="509"/>
      <c r="AQ1559" s="509"/>
      <c r="AR1559" s="509"/>
      <c r="AS1559" s="509"/>
      <c r="AT1559" s="163" t="s">
        <v>2653</v>
      </c>
      <c r="AU1559" s="507">
        <v>6003.0</v>
      </c>
      <c r="AV1559" s="507">
        <v>4.0</v>
      </c>
      <c r="AW1559" s="507">
        <v>2029.0</v>
      </c>
      <c r="AX1559" s="163" t="s">
        <v>2677</v>
      </c>
      <c r="AY1559" s="163" t="s">
        <v>2779</v>
      </c>
      <c r="AZ1559" s="163" t="s">
        <v>2655</v>
      </c>
    </row>
    <row r="1560">
      <c r="A1560" s="163" t="s">
        <v>11978</v>
      </c>
      <c r="B1560" s="163" t="s">
        <v>11979</v>
      </c>
      <c r="C1560" s="163" t="s">
        <v>2638</v>
      </c>
      <c r="D1560" s="163" t="s">
        <v>2639</v>
      </c>
      <c r="E1560" s="506">
        <v>45764.74375</v>
      </c>
      <c r="F1560" s="507">
        <v>2980.0</v>
      </c>
      <c r="G1560" s="163" t="s">
        <v>2640</v>
      </c>
      <c r="H1560" s="507">
        <v>2980.0</v>
      </c>
      <c r="I1560" s="163" t="s">
        <v>2640</v>
      </c>
      <c r="J1560" s="163" t="s">
        <v>2641</v>
      </c>
      <c r="K1560" s="163" t="s">
        <v>2642</v>
      </c>
      <c r="L1560" s="163" t="s">
        <v>11980</v>
      </c>
      <c r="M1560" s="163" t="s">
        <v>11981</v>
      </c>
      <c r="N1560" s="163" t="s">
        <v>2645</v>
      </c>
      <c r="O1560" s="163" t="s">
        <v>2646</v>
      </c>
      <c r="P1560" s="163" t="s">
        <v>2673</v>
      </c>
      <c r="Q1560" s="163" t="s">
        <v>2648</v>
      </c>
      <c r="R1560" s="506">
        <v>45764.74236111111</v>
      </c>
      <c r="S1560" s="509"/>
      <c r="T1560" s="509"/>
      <c r="U1560" s="163" t="s">
        <v>11982</v>
      </c>
      <c r="V1560" s="510"/>
      <c r="W1560" s="510"/>
      <c r="X1560" s="510"/>
      <c r="Y1560" s="510"/>
      <c r="Z1560" s="510"/>
      <c r="AA1560" s="510"/>
      <c r="AB1560" s="163" t="s">
        <v>11983</v>
      </c>
      <c r="AC1560" s="507">
        <v>8.01304727E9</v>
      </c>
      <c r="AD1560" s="510"/>
      <c r="AE1560" s="509"/>
      <c r="AF1560" s="509"/>
      <c r="AG1560" s="509"/>
      <c r="AH1560" s="509"/>
      <c r="AI1560" s="509"/>
      <c r="AJ1560" s="163" t="s">
        <v>2651</v>
      </c>
      <c r="AK1560" s="509"/>
      <c r="AL1560" s="509"/>
      <c r="AM1560" s="163" t="s">
        <v>11984</v>
      </c>
      <c r="AN1560" s="510"/>
      <c r="AO1560" s="509"/>
      <c r="AP1560" s="509"/>
      <c r="AQ1560" s="509"/>
      <c r="AR1560" s="509"/>
      <c r="AS1560" s="509"/>
      <c r="AT1560" s="163" t="s">
        <v>2653</v>
      </c>
      <c r="AU1560" s="507">
        <v>8795.0</v>
      </c>
      <c r="AV1560" s="507">
        <v>6.0</v>
      </c>
      <c r="AW1560" s="507">
        <v>2029.0</v>
      </c>
      <c r="AX1560" s="163" t="s">
        <v>2687</v>
      </c>
      <c r="AY1560" s="163" t="s">
        <v>2800</v>
      </c>
      <c r="AZ1560" s="163" t="s">
        <v>2655</v>
      </c>
    </row>
    <row r="1561">
      <c r="A1561" s="163" t="s">
        <v>11920</v>
      </c>
      <c r="B1561" s="163" t="s">
        <v>11921</v>
      </c>
      <c r="C1561" s="163" t="s">
        <v>2638</v>
      </c>
      <c r="D1561" s="163" t="s">
        <v>2639</v>
      </c>
      <c r="E1561" s="506">
        <v>45764.71944444445</v>
      </c>
      <c r="F1561" s="507">
        <v>9800.0</v>
      </c>
      <c r="G1561" s="163" t="s">
        <v>2640</v>
      </c>
      <c r="H1561" s="507">
        <v>9800.0</v>
      </c>
      <c r="I1561" s="163" t="s">
        <v>2640</v>
      </c>
      <c r="J1561" s="163" t="s">
        <v>2641</v>
      </c>
      <c r="K1561" s="163" t="s">
        <v>2642</v>
      </c>
      <c r="L1561" s="163" t="s">
        <v>11922</v>
      </c>
      <c r="M1561" s="163" t="s">
        <v>11923</v>
      </c>
      <c r="N1561" s="163" t="s">
        <v>2645</v>
      </c>
      <c r="O1561" s="163" t="s">
        <v>2646</v>
      </c>
      <c r="P1561" s="163" t="s">
        <v>2647</v>
      </c>
      <c r="Q1561" s="163" t="s">
        <v>2648</v>
      </c>
      <c r="R1561" s="506">
        <v>45764.71944444445</v>
      </c>
      <c r="S1561" s="509"/>
      <c r="T1561" s="509"/>
      <c r="U1561" s="163" t="s">
        <v>11924</v>
      </c>
      <c r="V1561" s="510"/>
      <c r="W1561" s="510"/>
      <c r="X1561" s="510"/>
      <c r="Y1561" s="510"/>
      <c r="Z1561" s="510"/>
      <c r="AA1561" s="510"/>
      <c r="AB1561" s="163" t="s">
        <v>11925</v>
      </c>
      <c r="AC1561" s="507">
        <v>7.023306034E9</v>
      </c>
      <c r="AD1561" s="510"/>
      <c r="AE1561" s="509"/>
      <c r="AF1561" s="509"/>
      <c r="AG1561" s="509"/>
      <c r="AH1561" s="509"/>
      <c r="AI1561" s="509"/>
      <c r="AJ1561" s="163" t="s">
        <v>2651</v>
      </c>
      <c r="AK1561" s="509"/>
      <c r="AL1561" s="509"/>
      <c r="AM1561" s="163" t="s">
        <v>11926</v>
      </c>
      <c r="AN1561" s="510"/>
      <c r="AO1561" s="509"/>
      <c r="AP1561" s="509"/>
      <c r="AQ1561" s="509"/>
      <c r="AR1561" s="509"/>
      <c r="AS1561" s="509"/>
      <c r="AT1561" s="163" t="s">
        <v>2653</v>
      </c>
      <c r="AU1561" s="507">
        <v>1026.0</v>
      </c>
      <c r="AV1561" s="507">
        <v>3.0</v>
      </c>
      <c r="AW1561" s="507">
        <v>2030.0</v>
      </c>
      <c r="AX1561" s="163" t="s">
        <v>2730</v>
      </c>
      <c r="AY1561" s="510"/>
      <c r="AZ1561" s="163" t="s">
        <v>2655</v>
      </c>
    </row>
    <row r="1562">
      <c r="A1562" s="163" t="s">
        <v>11985</v>
      </c>
      <c r="B1562" s="163" t="s">
        <v>11986</v>
      </c>
      <c r="C1562" s="163" t="s">
        <v>2638</v>
      </c>
      <c r="D1562" s="163" t="s">
        <v>2639</v>
      </c>
      <c r="E1562" s="506">
        <v>45764.714583333334</v>
      </c>
      <c r="F1562" s="507">
        <v>2980.0</v>
      </c>
      <c r="G1562" s="163" t="s">
        <v>2640</v>
      </c>
      <c r="H1562" s="507">
        <v>2980.0</v>
      </c>
      <c r="I1562" s="163" t="s">
        <v>2640</v>
      </c>
      <c r="J1562" s="163" t="s">
        <v>2641</v>
      </c>
      <c r="K1562" s="163" t="s">
        <v>2642</v>
      </c>
      <c r="L1562" s="163" t="s">
        <v>11987</v>
      </c>
      <c r="M1562" s="163" t="s">
        <v>11988</v>
      </c>
      <c r="N1562" s="163" t="s">
        <v>2645</v>
      </c>
      <c r="O1562" s="163" t="s">
        <v>2646</v>
      </c>
      <c r="P1562" s="163" t="s">
        <v>2673</v>
      </c>
      <c r="Q1562" s="163" t="s">
        <v>2648</v>
      </c>
      <c r="R1562" s="506">
        <v>45764.71388888889</v>
      </c>
      <c r="S1562" s="509"/>
      <c r="T1562" s="509"/>
      <c r="U1562" s="163" t="s">
        <v>11989</v>
      </c>
      <c r="V1562" s="510"/>
      <c r="W1562" s="510"/>
      <c r="X1562" s="510"/>
      <c r="Y1562" s="510"/>
      <c r="Z1562" s="510"/>
      <c r="AA1562" s="510"/>
      <c r="AB1562" s="163" t="s">
        <v>11990</v>
      </c>
      <c r="AC1562" s="507">
        <v>9.034818569E9</v>
      </c>
      <c r="AD1562" s="510"/>
      <c r="AE1562" s="509"/>
      <c r="AF1562" s="509"/>
      <c r="AG1562" s="509"/>
      <c r="AH1562" s="509"/>
      <c r="AI1562" s="509"/>
      <c r="AJ1562" s="163" t="s">
        <v>2651</v>
      </c>
      <c r="AK1562" s="509"/>
      <c r="AL1562" s="509"/>
      <c r="AM1562" s="163" t="s">
        <v>11991</v>
      </c>
      <c r="AN1562" s="510"/>
      <c r="AO1562" s="510"/>
      <c r="AP1562" s="509"/>
      <c r="AQ1562" s="509"/>
      <c r="AR1562" s="509"/>
      <c r="AS1562" s="509"/>
      <c r="AT1562" s="163" t="s">
        <v>2700</v>
      </c>
      <c r="AU1562" s="507">
        <v>6211.0</v>
      </c>
      <c r="AV1562" s="507">
        <v>11.0</v>
      </c>
      <c r="AW1562" s="507">
        <v>2031.0</v>
      </c>
      <c r="AX1562" s="163" t="s">
        <v>2677</v>
      </c>
      <c r="AY1562" s="163" t="s">
        <v>2709</v>
      </c>
      <c r="AZ1562" s="163" t="s">
        <v>2655</v>
      </c>
    </row>
    <row r="1563">
      <c r="A1563" s="163" t="s">
        <v>11992</v>
      </c>
      <c r="B1563" s="163" t="s">
        <v>11921</v>
      </c>
      <c r="C1563" s="163" t="s">
        <v>2638</v>
      </c>
      <c r="D1563" s="163" t="s">
        <v>2639</v>
      </c>
      <c r="E1563" s="506">
        <v>45764.714583333334</v>
      </c>
      <c r="F1563" s="507">
        <v>2980.0</v>
      </c>
      <c r="G1563" s="163" t="s">
        <v>2640</v>
      </c>
      <c r="H1563" s="507">
        <v>2980.0</v>
      </c>
      <c r="I1563" s="163" t="s">
        <v>2640</v>
      </c>
      <c r="J1563" s="163" t="s">
        <v>2641</v>
      </c>
      <c r="K1563" s="163" t="s">
        <v>2642</v>
      </c>
      <c r="L1563" s="163" t="s">
        <v>11922</v>
      </c>
      <c r="M1563" s="163" t="s">
        <v>11993</v>
      </c>
      <c r="N1563" s="163" t="s">
        <v>2645</v>
      </c>
      <c r="O1563" s="163" t="s">
        <v>2646</v>
      </c>
      <c r="P1563" s="163" t="s">
        <v>2647</v>
      </c>
      <c r="Q1563" s="163" t="s">
        <v>2648</v>
      </c>
      <c r="R1563" s="506">
        <v>45764.714583333334</v>
      </c>
      <c r="S1563" s="509"/>
      <c r="T1563" s="509"/>
      <c r="U1563" s="163" t="s">
        <v>11994</v>
      </c>
      <c r="V1563" s="510"/>
      <c r="W1563" s="510"/>
      <c r="X1563" s="510"/>
      <c r="Y1563" s="510"/>
      <c r="Z1563" s="510"/>
      <c r="AA1563" s="510"/>
      <c r="AB1563" s="163" t="s">
        <v>11925</v>
      </c>
      <c r="AC1563" s="507">
        <v>7.023306034E9</v>
      </c>
      <c r="AD1563" s="510"/>
      <c r="AE1563" s="509"/>
      <c r="AF1563" s="509"/>
      <c r="AG1563" s="509"/>
      <c r="AH1563" s="509"/>
      <c r="AI1563" s="509"/>
      <c r="AJ1563" s="163" t="s">
        <v>2651</v>
      </c>
      <c r="AK1563" s="509"/>
      <c r="AL1563" s="509"/>
      <c r="AM1563" s="163" t="s">
        <v>11926</v>
      </c>
      <c r="AN1563" s="510"/>
      <c r="AO1563" s="510"/>
      <c r="AP1563" s="509"/>
      <c r="AQ1563" s="509"/>
      <c r="AR1563" s="509"/>
      <c r="AS1563" s="509"/>
      <c r="AT1563" s="163" t="s">
        <v>2653</v>
      </c>
      <c r="AU1563" s="507">
        <v>1026.0</v>
      </c>
      <c r="AV1563" s="507">
        <v>3.0</v>
      </c>
      <c r="AW1563" s="507">
        <v>2030.0</v>
      </c>
      <c r="AX1563" s="163" t="s">
        <v>2730</v>
      </c>
      <c r="AY1563" s="510"/>
      <c r="AZ1563" s="163" t="s">
        <v>2655</v>
      </c>
    </row>
    <row r="1564">
      <c r="A1564" s="163" t="s">
        <v>11543</v>
      </c>
      <c r="B1564" s="163" t="s">
        <v>11537</v>
      </c>
      <c r="C1564" s="163" t="s">
        <v>2638</v>
      </c>
      <c r="D1564" s="163" t="s">
        <v>2639</v>
      </c>
      <c r="E1564" s="506">
        <v>45764.68541666667</v>
      </c>
      <c r="F1564" s="507">
        <v>9800.0</v>
      </c>
      <c r="G1564" s="163" t="s">
        <v>2640</v>
      </c>
      <c r="H1564" s="507">
        <v>9800.0</v>
      </c>
      <c r="I1564" s="163" t="s">
        <v>2640</v>
      </c>
      <c r="J1564" s="163" t="s">
        <v>2641</v>
      </c>
      <c r="K1564" s="163" t="s">
        <v>2642</v>
      </c>
      <c r="L1564" s="163" t="s">
        <v>11538</v>
      </c>
      <c r="M1564" s="163" t="s">
        <v>11544</v>
      </c>
      <c r="N1564" s="163" t="s">
        <v>2645</v>
      </c>
      <c r="O1564" s="163" t="s">
        <v>2646</v>
      </c>
      <c r="P1564" s="163" t="s">
        <v>2673</v>
      </c>
      <c r="Q1564" s="163" t="s">
        <v>2648</v>
      </c>
      <c r="R1564" s="506">
        <v>45764.68263888889</v>
      </c>
      <c r="S1564" s="509"/>
      <c r="T1564" s="509"/>
      <c r="U1564" s="163" t="s">
        <v>11545</v>
      </c>
      <c r="V1564" s="510"/>
      <c r="W1564" s="510"/>
      <c r="X1564" s="510"/>
      <c r="Y1564" s="510"/>
      <c r="Z1564" s="510"/>
      <c r="AA1564" s="510"/>
      <c r="AB1564" s="163" t="s">
        <v>11541</v>
      </c>
      <c r="AC1564" s="511">
        <v>9.055244785E9</v>
      </c>
      <c r="AD1564" s="510"/>
      <c r="AE1564" s="510"/>
      <c r="AF1564" s="510"/>
      <c r="AG1564" s="510"/>
      <c r="AH1564" s="510"/>
      <c r="AI1564" s="509"/>
      <c r="AJ1564" s="163" t="s">
        <v>2651</v>
      </c>
      <c r="AK1564" s="510"/>
      <c r="AL1564" s="510"/>
      <c r="AM1564" s="163" t="s">
        <v>11542</v>
      </c>
      <c r="AN1564" s="510"/>
      <c r="AO1564" s="509"/>
      <c r="AP1564" s="509"/>
      <c r="AQ1564" s="509"/>
      <c r="AR1564" s="509"/>
      <c r="AS1564" s="509"/>
      <c r="AT1564" s="163" t="s">
        <v>2653</v>
      </c>
      <c r="AU1564" s="507">
        <v>6940.0</v>
      </c>
      <c r="AV1564" s="507">
        <v>4.0</v>
      </c>
      <c r="AW1564" s="507">
        <v>2030.0</v>
      </c>
      <c r="AX1564" s="163" t="s">
        <v>2687</v>
      </c>
      <c r="AY1564" s="163" t="s">
        <v>2800</v>
      </c>
      <c r="AZ1564" s="163" t="s">
        <v>2655</v>
      </c>
    </row>
    <row r="1565">
      <c r="A1565" s="163" t="s">
        <v>11536</v>
      </c>
      <c r="B1565" s="163" t="s">
        <v>11537</v>
      </c>
      <c r="C1565" s="163" t="s">
        <v>2638</v>
      </c>
      <c r="D1565" s="163" t="s">
        <v>2639</v>
      </c>
      <c r="E1565" s="506">
        <v>45764.67986111111</v>
      </c>
      <c r="F1565" s="507">
        <v>2980.0</v>
      </c>
      <c r="G1565" s="163" t="s">
        <v>2640</v>
      </c>
      <c r="H1565" s="507">
        <v>2980.0</v>
      </c>
      <c r="I1565" s="163" t="s">
        <v>2640</v>
      </c>
      <c r="J1565" s="163" t="s">
        <v>2641</v>
      </c>
      <c r="K1565" s="163" t="s">
        <v>2642</v>
      </c>
      <c r="L1565" s="163" t="s">
        <v>11538</v>
      </c>
      <c r="M1565" s="163" t="s">
        <v>11539</v>
      </c>
      <c r="N1565" s="163" t="s">
        <v>2645</v>
      </c>
      <c r="O1565" s="163" t="s">
        <v>2646</v>
      </c>
      <c r="P1565" s="163" t="s">
        <v>2673</v>
      </c>
      <c r="Q1565" s="163" t="s">
        <v>2648</v>
      </c>
      <c r="R1565" s="506">
        <v>45764.67847222222</v>
      </c>
      <c r="S1565" s="509"/>
      <c r="T1565" s="509"/>
      <c r="U1565" s="163" t="s">
        <v>11540</v>
      </c>
      <c r="V1565" s="510"/>
      <c r="W1565" s="510"/>
      <c r="X1565" s="510"/>
      <c r="Y1565" s="510"/>
      <c r="Z1565" s="510"/>
      <c r="AA1565" s="510"/>
      <c r="AB1565" s="163" t="s">
        <v>11541</v>
      </c>
      <c r="AC1565" s="507">
        <v>9.055244785E9</v>
      </c>
      <c r="AD1565" s="510"/>
      <c r="AE1565" s="510"/>
      <c r="AF1565" s="510"/>
      <c r="AG1565" s="510"/>
      <c r="AH1565" s="510"/>
      <c r="AI1565" s="509"/>
      <c r="AJ1565" s="163" t="s">
        <v>2651</v>
      </c>
      <c r="AK1565" s="512"/>
      <c r="AL1565" s="513"/>
      <c r="AM1565" s="163" t="s">
        <v>11542</v>
      </c>
      <c r="AN1565" s="510"/>
      <c r="AO1565" s="510"/>
      <c r="AP1565" s="509"/>
      <c r="AQ1565" s="509"/>
      <c r="AR1565" s="509"/>
      <c r="AS1565" s="509"/>
      <c r="AT1565" s="163" t="s">
        <v>2653</v>
      </c>
      <c r="AU1565" s="507">
        <v>6940.0</v>
      </c>
      <c r="AV1565" s="507">
        <v>4.0</v>
      </c>
      <c r="AW1565" s="507">
        <v>2030.0</v>
      </c>
      <c r="AX1565" s="163" t="s">
        <v>2687</v>
      </c>
      <c r="AY1565" s="163" t="s">
        <v>2800</v>
      </c>
      <c r="AZ1565" s="163" t="s">
        <v>2655</v>
      </c>
    </row>
    <row r="1566">
      <c r="A1566" s="163" t="s">
        <v>11995</v>
      </c>
      <c r="B1566" s="163" t="s">
        <v>11996</v>
      </c>
      <c r="C1566" s="163" t="s">
        <v>2638</v>
      </c>
      <c r="D1566" s="163" t="s">
        <v>2639</v>
      </c>
      <c r="E1566" s="506">
        <v>45764.65694444445</v>
      </c>
      <c r="F1566" s="507">
        <v>2980.0</v>
      </c>
      <c r="G1566" s="163" t="s">
        <v>2640</v>
      </c>
      <c r="H1566" s="507">
        <v>2980.0</v>
      </c>
      <c r="I1566" s="163" t="s">
        <v>2640</v>
      </c>
      <c r="J1566" s="163" t="s">
        <v>2641</v>
      </c>
      <c r="K1566" s="163" t="s">
        <v>2642</v>
      </c>
      <c r="L1566" s="163" t="s">
        <v>11997</v>
      </c>
      <c r="M1566" s="163" t="s">
        <v>11998</v>
      </c>
      <c r="N1566" s="163" t="s">
        <v>2645</v>
      </c>
      <c r="O1566" s="163" t="s">
        <v>2646</v>
      </c>
      <c r="P1566" s="163" t="s">
        <v>2673</v>
      </c>
      <c r="Q1566" s="163" t="s">
        <v>2648</v>
      </c>
      <c r="R1566" s="506">
        <v>45764.65555555555</v>
      </c>
      <c r="S1566" s="509"/>
      <c r="T1566" s="509"/>
      <c r="U1566" s="163" t="s">
        <v>11999</v>
      </c>
      <c r="V1566" s="510"/>
      <c r="W1566" s="510"/>
      <c r="X1566" s="510"/>
      <c r="Y1566" s="510"/>
      <c r="Z1566" s="510"/>
      <c r="AA1566" s="510"/>
      <c r="AB1566" s="163" t="s">
        <v>12000</v>
      </c>
      <c r="AC1566" s="511">
        <v>1.72400681E8</v>
      </c>
      <c r="AD1566" s="510"/>
      <c r="AE1566" s="510"/>
      <c r="AF1566" s="510"/>
      <c r="AG1566" s="510"/>
      <c r="AH1566" s="510"/>
      <c r="AI1566" s="509"/>
      <c r="AJ1566" s="163" t="s">
        <v>2651</v>
      </c>
      <c r="AK1566" s="512"/>
      <c r="AL1566" s="513"/>
      <c r="AM1566" s="163" t="s">
        <v>12001</v>
      </c>
      <c r="AN1566" s="510"/>
      <c r="AO1566" s="510"/>
      <c r="AP1566" s="509"/>
      <c r="AQ1566" s="509"/>
      <c r="AR1566" s="509"/>
      <c r="AS1566" s="509"/>
      <c r="AT1566" s="163" t="s">
        <v>2653</v>
      </c>
      <c r="AU1566" s="507">
        <v>3017.0</v>
      </c>
      <c r="AV1566" s="507">
        <v>2.0</v>
      </c>
      <c r="AW1566" s="507">
        <v>2030.0</v>
      </c>
      <c r="AX1566" s="163" t="s">
        <v>2677</v>
      </c>
      <c r="AY1566" s="163" t="s">
        <v>2779</v>
      </c>
      <c r="AZ1566" s="163" t="s">
        <v>2655</v>
      </c>
    </row>
    <row r="1567">
      <c r="A1567" s="163" t="s">
        <v>12002</v>
      </c>
      <c r="B1567" s="163" t="s">
        <v>12003</v>
      </c>
      <c r="C1567" s="163" t="s">
        <v>2638</v>
      </c>
      <c r="D1567" s="163" t="s">
        <v>2639</v>
      </c>
      <c r="E1567" s="506">
        <v>45764.65625</v>
      </c>
      <c r="F1567" s="507">
        <v>9800.0</v>
      </c>
      <c r="G1567" s="163" t="s">
        <v>2640</v>
      </c>
      <c r="H1567" s="507">
        <v>9800.0</v>
      </c>
      <c r="I1567" s="163" t="s">
        <v>2640</v>
      </c>
      <c r="J1567" s="163" t="s">
        <v>2641</v>
      </c>
      <c r="K1567" s="163" t="s">
        <v>2642</v>
      </c>
      <c r="L1567" s="163" t="s">
        <v>12004</v>
      </c>
      <c r="M1567" s="163" t="s">
        <v>12005</v>
      </c>
      <c r="N1567" s="163" t="s">
        <v>2645</v>
      </c>
      <c r="O1567" s="163" t="s">
        <v>2646</v>
      </c>
      <c r="P1567" s="163" t="s">
        <v>2647</v>
      </c>
      <c r="Q1567" s="163" t="s">
        <v>2648</v>
      </c>
      <c r="R1567" s="506">
        <v>45764.65625</v>
      </c>
      <c r="S1567" s="509"/>
      <c r="T1567" s="509"/>
      <c r="U1567" s="163" t="s">
        <v>12006</v>
      </c>
      <c r="V1567" s="510"/>
      <c r="W1567" s="510"/>
      <c r="X1567" s="510"/>
      <c r="Y1567" s="510"/>
      <c r="Z1567" s="510"/>
      <c r="AA1567" s="510"/>
      <c r="AB1567" s="163" t="s">
        <v>12007</v>
      </c>
      <c r="AC1567" s="507">
        <v>9.039362931E9</v>
      </c>
      <c r="AD1567" s="510"/>
      <c r="AE1567" s="510"/>
      <c r="AF1567" s="510"/>
      <c r="AG1567" s="510"/>
      <c r="AH1567" s="510"/>
      <c r="AI1567" s="509"/>
      <c r="AJ1567" s="163" t="s">
        <v>2651</v>
      </c>
      <c r="AK1567" s="512"/>
      <c r="AL1567" s="513"/>
      <c r="AM1567" s="163" t="s">
        <v>12008</v>
      </c>
      <c r="AN1567" s="509"/>
      <c r="AO1567" s="509"/>
      <c r="AP1567" s="509"/>
      <c r="AQ1567" s="509"/>
      <c r="AR1567" s="509"/>
      <c r="AS1567" s="509"/>
      <c r="AT1567" s="163" t="s">
        <v>2653</v>
      </c>
      <c r="AU1567" s="507">
        <v>1051.0</v>
      </c>
      <c r="AV1567" s="507">
        <v>9.0</v>
      </c>
      <c r="AW1567" s="507">
        <v>2030.0</v>
      </c>
      <c r="AX1567" s="163" t="s">
        <v>2730</v>
      </c>
      <c r="AY1567" s="510"/>
      <c r="AZ1567" s="163" t="s">
        <v>2655</v>
      </c>
    </row>
    <row r="1568">
      <c r="A1568" s="163" t="s">
        <v>12009</v>
      </c>
      <c r="B1568" s="163" t="s">
        <v>12003</v>
      </c>
      <c r="C1568" s="163" t="s">
        <v>2638</v>
      </c>
      <c r="D1568" s="163" t="s">
        <v>2639</v>
      </c>
      <c r="E1568" s="506">
        <v>45764.65555555555</v>
      </c>
      <c r="F1568" s="507">
        <v>2980.0</v>
      </c>
      <c r="G1568" s="163" t="s">
        <v>2640</v>
      </c>
      <c r="H1568" s="507">
        <v>2980.0</v>
      </c>
      <c r="I1568" s="163" t="s">
        <v>2640</v>
      </c>
      <c r="J1568" s="163" t="s">
        <v>2641</v>
      </c>
      <c r="K1568" s="163" t="s">
        <v>2642</v>
      </c>
      <c r="L1568" s="163" t="s">
        <v>12004</v>
      </c>
      <c r="M1568" s="163" t="s">
        <v>12010</v>
      </c>
      <c r="N1568" s="163" t="s">
        <v>2645</v>
      </c>
      <c r="O1568" s="163" t="s">
        <v>2646</v>
      </c>
      <c r="P1568" s="163" t="s">
        <v>2647</v>
      </c>
      <c r="Q1568" s="163" t="s">
        <v>2648</v>
      </c>
      <c r="R1568" s="506">
        <v>45764.65555555555</v>
      </c>
      <c r="S1568" s="509"/>
      <c r="T1568" s="509"/>
      <c r="U1568" s="163" t="s">
        <v>12011</v>
      </c>
      <c r="V1568" s="510"/>
      <c r="W1568" s="510"/>
      <c r="X1568" s="510"/>
      <c r="Y1568" s="510"/>
      <c r="Z1568" s="510"/>
      <c r="AA1568" s="510"/>
      <c r="AB1568" s="163" t="s">
        <v>12007</v>
      </c>
      <c r="AC1568" s="511">
        <v>9.039362931E9</v>
      </c>
      <c r="AD1568" s="510"/>
      <c r="AE1568" s="510"/>
      <c r="AF1568" s="510"/>
      <c r="AG1568" s="510"/>
      <c r="AH1568" s="510"/>
      <c r="AI1568" s="509"/>
      <c r="AJ1568" s="163" t="s">
        <v>2651</v>
      </c>
      <c r="AK1568" s="510"/>
      <c r="AL1568" s="510"/>
      <c r="AM1568" s="163" t="s">
        <v>12008</v>
      </c>
      <c r="AN1568" s="509"/>
      <c r="AO1568" s="509"/>
      <c r="AP1568" s="509"/>
      <c r="AQ1568" s="509"/>
      <c r="AR1568" s="509"/>
      <c r="AS1568" s="509"/>
      <c r="AT1568" s="163" t="s">
        <v>2653</v>
      </c>
      <c r="AU1568" s="507">
        <v>1051.0</v>
      </c>
      <c r="AV1568" s="507">
        <v>9.0</v>
      </c>
      <c r="AW1568" s="507">
        <v>2030.0</v>
      </c>
      <c r="AX1568" s="163" t="s">
        <v>2730</v>
      </c>
      <c r="AY1568" s="510"/>
      <c r="AZ1568" s="163" t="s">
        <v>2655</v>
      </c>
    </row>
    <row r="1569">
      <c r="A1569" s="163" t="s">
        <v>12012</v>
      </c>
      <c r="B1569" s="163" t="s">
        <v>12013</v>
      </c>
      <c r="C1569" s="163" t="s">
        <v>2638</v>
      </c>
      <c r="D1569" s="163" t="s">
        <v>2639</v>
      </c>
      <c r="E1569" s="506">
        <v>45764.65138888889</v>
      </c>
      <c r="F1569" s="507">
        <v>2980.0</v>
      </c>
      <c r="G1569" s="163" t="s">
        <v>2640</v>
      </c>
      <c r="H1569" s="507">
        <v>2980.0</v>
      </c>
      <c r="I1569" s="163" t="s">
        <v>2640</v>
      </c>
      <c r="J1569" s="163" t="s">
        <v>2641</v>
      </c>
      <c r="K1569" s="163" t="s">
        <v>2642</v>
      </c>
      <c r="L1569" s="163" t="s">
        <v>12014</v>
      </c>
      <c r="M1569" s="163" t="s">
        <v>12015</v>
      </c>
      <c r="N1569" s="163" t="s">
        <v>2645</v>
      </c>
      <c r="O1569" s="163" t="s">
        <v>2646</v>
      </c>
      <c r="P1569" s="163" t="s">
        <v>2683</v>
      </c>
      <c r="Q1569" s="163" t="s">
        <v>2648</v>
      </c>
      <c r="R1569" s="506">
        <v>45764.64861111111</v>
      </c>
      <c r="S1569" s="509"/>
      <c r="T1569" s="509"/>
      <c r="U1569" s="163" t="s">
        <v>12016</v>
      </c>
      <c r="V1569" s="510"/>
      <c r="W1569" s="510"/>
      <c r="X1569" s="510"/>
      <c r="Y1569" s="510"/>
      <c r="Z1569" s="510"/>
      <c r="AA1569" s="510"/>
      <c r="AB1569" s="163" t="s">
        <v>12017</v>
      </c>
      <c r="AC1569" s="507">
        <v>9.041755844E9</v>
      </c>
      <c r="AD1569" s="510"/>
      <c r="AE1569" s="510"/>
      <c r="AF1569" s="510"/>
      <c r="AG1569" s="510"/>
      <c r="AH1569" s="510"/>
      <c r="AI1569" s="509"/>
      <c r="AJ1569" s="163" t="s">
        <v>2651</v>
      </c>
      <c r="AK1569" s="512"/>
      <c r="AL1569" s="513"/>
      <c r="AM1569" s="163" t="s">
        <v>12018</v>
      </c>
      <c r="AN1569" s="510"/>
      <c r="AO1569" s="509"/>
      <c r="AP1569" s="509"/>
      <c r="AQ1569" s="509"/>
      <c r="AR1569" s="509"/>
      <c r="AS1569" s="509"/>
      <c r="AT1569" s="163" t="s">
        <v>2653</v>
      </c>
      <c r="AU1569" s="507">
        <v>8028.0</v>
      </c>
      <c r="AV1569" s="507">
        <v>11.0</v>
      </c>
      <c r="AW1569" s="507">
        <v>2026.0</v>
      </c>
      <c r="AX1569" s="510"/>
      <c r="AY1569" s="163" t="s">
        <v>6145</v>
      </c>
      <c r="AZ1569" s="163" t="s">
        <v>2655</v>
      </c>
    </row>
    <row r="1570">
      <c r="A1570" s="163" t="s">
        <v>8386</v>
      </c>
      <c r="B1570" s="163" t="s">
        <v>8387</v>
      </c>
      <c r="C1570" s="163" t="s">
        <v>2638</v>
      </c>
      <c r="D1570" s="163" t="s">
        <v>2639</v>
      </c>
      <c r="E1570" s="506">
        <v>45764.62569444445</v>
      </c>
      <c r="F1570" s="507">
        <v>2980.0</v>
      </c>
      <c r="G1570" s="163" t="s">
        <v>2640</v>
      </c>
      <c r="H1570" s="507">
        <v>2980.0</v>
      </c>
      <c r="I1570" s="163" t="s">
        <v>2640</v>
      </c>
      <c r="J1570" s="163" t="s">
        <v>2641</v>
      </c>
      <c r="K1570" s="163" t="s">
        <v>2642</v>
      </c>
      <c r="L1570" s="163" t="s">
        <v>8388</v>
      </c>
      <c r="M1570" s="163" t="s">
        <v>8389</v>
      </c>
      <c r="N1570" s="163" t="s">
        <v>2645</v>
      </c>
      <c r="O1570" s="163" t="s">
        <v>2646</v>
      </c>
      <c r="P1570" s="163" t="s">
        <v>2647</v>
      </c>
      <c r="Q1570" s="163" t="s">
        <v>2648</v>
      </c>
      <c r="R1570" s="506">
        <v>45764.62569444445</v>
      </c>
      <c r="S1570" s="509"/>
      <c r="T1570" s="509"/>
      <c r="U1570" s="163" t="s">
        <v>3975</v>
      </c>
      <c r="V1570" s="510"/>
      <c r="W1570" s="510"/>
      <c r="X1570" s="510"/>
      <c r="Y1570" s="510"/>
      <c r="Z1570" s="510"/>
      <c r="AA1570" s="510"/>
      <c r="AB1570" s="163" t="s">
        <v>8390</v>
      </c>
      <c r="AC1570" s="511">
        <v>9.068517695E9</v>
      </c>
      <c r="AD1570" s="510"/>
      <c r="AE1570" s="510"/>
      <c r="AF1570" s="510"/>
      <c r="AG1570" s="510"/>
      <c r="AH1570" s="510"/>
      <c r="AI1570" s="509"/>
      <c r="AJ1570" s="163" t="s">
        <v>2651</v>
      </c>
      <c r="AK1570" s="512"/>
      <c r="AL1570" s="513"/>
      <c r="AM1570" s="163" t="s">
        <v>8391</v>
      </c>
      <c r="AN1570" s="510"/>
      <c r="AO1570" s="509"/>
      <c r="AP1570" s="509"/>
      <c r="AQ1570" s="509"/>
      <c r="AR1570" s="509"/>
      <c r="AS1570" s="509"/>
      <c r="AT1570" s="163" t="s">
        <v>2653</v>
      </c>
      <c r="AU1570" s="507">
        <v>7401.0</v>
      </c>
      <c r="AV1570" s="507">
        <v>12.0</v>
      </c>
      <c r="AW1570" s="507">
        <v>2029.0</v>
      </c>
      <c r="AX1570" s="510"/>
      <c r="AY1570" s="163" t="s">
        <v>2654</v>
      </c>
      <c r="AZ1570" s="163" t="s">
        <v>2655</v>
      </c>
    </row>
    <row r="1571">
      <c r="A1571" s="163" t="s">
        <v>12019</v>
      </c>
      <c r="B1571" s="163" t="s">
        <v>12020</v>
      </c>
      <c r="C1571" s="163" t="s">
        <v>2638</v>
      </c>
      <c r="D1571" s="163" t="s">
        <v>2639</v>
      </c>
      <c r="E1571" s="506">
        <v>45764.6125</v>
      </c>
      <c r="F1571" s="507">
        <v>9800.0</v>
      </c>
      <c r="G1571" s="163" t="s">
        <v>2640</v>
      </c>
      <c r="H1571" s="507">
        <v>9800.0</v>
      </c>
      <c r="I1571" s="163" t="s">
        <v>2640</v>
      </c>
      <c r="J1571" s="163" t="s">
        <v>2641</v>
      </c>
      <c r="K1571" s="163" t="s">
        <v>2642</v>
      </c>
      <c r="L1571" s="163" t="s">
        <v>12021</v>
      </c>
      <c r="M1571" s="163" t="s">
        <v>12022</v>
      </c>
      <c r="N1571" s="163" t="s">
        <v>2645</v>
      </c>
      <c r="O1571" s="163" t="s">
        <v>2646</v>
      </c>
      <c r="P1571" s="163" t="s">
        <v>2673</v>
      </c>
      <c r="Q1571" s="163" t="s">
        <v>2648</v>
      </c>
      <c r="R1571" s="506">
        <v>45764.61111111111</v>
      </c>
      <c r="S1571" s="509"/>
      <c r="T1571" s="509"/>
      <c r="U1571" s="163" t="s">
        <v>12023</v>
      </c>
      <c r="V1571" s="510"/>
      <c r="W1571" s="510"/>
      <c r="X1571" s="510"/>
      <c r="Y1571" s="510"/>
      <c r="Z1571" s="510"/>
      <c r="AA1571" s="510"/>
      <c r="AB1571" s="163" t="s">
        <v>12024</v>
      </c>
      <c r="AC1571" s="507">
        <v>9.099128178E9</v>
      </c>
      <c r="AD1571" s="510"/>
      <c r="AE1571" s="510"/>
      <c r="AF1571" s="510"/>
      <c r="AG1571" s="510"/>
      <c r="AH1571" s="510"/>
      <c r="AI1571" s="509"/>
      <c r="AJ1571" s="163" t="s">
        <v>2651</v>
      </c>
      <c r="AK1571" s="512"/>
      <c r="AL1571" s="513"/>
      <c r="AM1571" s="163" t="s">
        <v>12025</v>
      </c>
      <c r="AN1571" s="510"/>
      <c r="AO1571" s="509"/>
      <c r="AP1571" s="509"/>
      <c r="AQ1571" s="509"/>
      <c r="AR1571" s="509"/>
      <c r="AS1571" s="509"/>
      <c r="AT1571" s="163" t="s">
        <v>2700</v>
      </c>
      <c r="AU1571" s="507">
        <v>7816.0</v>
      </c>
      <c r="AV1571" s="507">
        <v>1.0</v>
      </c>
      <c r="AW1571" s="507">
        <v>2027.0</v>
      </c>
      <c r="AX1571" s="163" t="s">
        <v>2677</v>
      </c>
      <c r="AY1571" s="163" t="s">
        <v>2709</v>
      </c>
      <c r="AZ1571" s="163" t="s">
        <v>2655</v>
      </c>
    </row>
    <row r="1572">
      <c r="A1572" s="163" t="s">
        <v>12026</v>
      </c>
      <c r="B1572" s="163" t="s">
        <v>12020</v>
      </c>
      <c r="C1572" s="163" t="s">
        <v>2638</v>
      </c>
      <c r="D1572" s="163" t="s">
        <v>2639</v>
      </c>
      <c r="E1572" s="506">
        <v>45764.6125</v>
      </c>
      <c r="F1572" s="507">
        <v>2980.0</v>
      </c>
      <c r="G1572" s="163" t="s">
        <v>2640</v>
      </c>
      <c r="H1572" s="507">
        <v>2980.0</v>
      </c>
      <c r="I1572" s="163" t="s">
        <v>2640</v>
      </c>
      <c r="J1572" s="163" t="s">
        <v>2641</v>
      </c>
      <c r="K1572" s="163" t="s">
        <v>2642</v>
      </c>
      <c r="L1572" s="163" t="s">
        <v>12021</v>
      </c>
      <c r="M1572" s="163" t="s">
        <v>12027</v>
      </c>
      <c r="N1572" s="163" t="s">
        <v>2645</v>
      </c>
      <c r="O1572" s="163" t="s">
        <v>2646</v>
      </c>
      <c r="P1572" s="163" t="s">
        <v>2673</v>
      </c>
      <c r="Q1572" s="163" t="s">
        <v>2648</v>
      </c>
      <c r="R1572" s="506">
        <v>45764.61111111111</v>
      </c>
      <c r="S1572" s="509"/>
      <c r="T1572" s="509"/>
      <c r="U1572" s="163" t="s">
        <v>12028</v>
      </c>
      <c r="V1572" s="510"/>
      <c r="W1572" s="510"/>
      <c r="X1572" s="510"/>
      <c r="Y1572" s="510"/>
      <c r="Z1572" s="510"/>
      <c r="AA1572" s="510"/>
      <c r="AB1572" s="163" t="s">
        <v>12024</v>
      </c>
      <c r="AC1572" s="507">
        <v>9.099128178E9</v>
      </c>
      <c r="AD1572" s="510"/>
      <c r="AE1572" s="509"/>
      <c r="AF1572" s="509"/>
      <c r="AG1572" s="509"/>
      <c r="AH1572" s="509"/>
      <c r="AI1572" s="509"/>
      <c r="AJ1572" s="163" t="s">
        <v>2651</v>
      </c>
      <c r="AK1572" s="509"/>
      <c r="AL1572" s="509"/>
      <c r="AM1572" s="163" t="s">
        <v>12025</v>
      </c>
      <c r="AN1572" s="510"/>
      <c r="AO1572" s="510"/>
      <c r="AP1572" s="509"/>
      <c r="AQ1572" s="509"/>
      <c r="AR1572" s="509"/>
      <c r="AS1572" s="509"/>
      <c r="AT1572" s="163" t="s">
        <v>2700</v>
      </c>
      <c r="AU1572" s="507">
        <v>7816.0</v>
      </c>
      <c r="AV1572" s="507">
        <v>1.0</v>
      </c>
      <c r="AW1572" s="507">
        <v>2027.0</v>
      </c>
      <c r="AX1572" s="163" t="s">
        <v>2677</v>
      </c>
      <c r="AY1572" s="163" t="s">
        <v>2709</v>
      </c>
      <c r="AZ1572" s="163" t="s">
        <v>2655</v>
      </c>
    </row>
    <row r="1573">
      <c r="A1573" s="163" t="s">
        <v>12029</v>
      </c>
      <c r="B1573" s="163" t="s">
        <v>12030</v>
      </c>
      <c r="C1573" s="163" t="s">
        <v>2638</v>
      </c>
      <c r="D1573" s="163" t="s">
        <v>2639</v>
      </c>
      <c r="E1573" s="506">
        <v>45764.59583333333</v>
      </c>
      <c r="F1573" s="507">
        <v>9800.0</v>
      </c>
      <c r="G1573" s="163" t="s">
        <v>2640</v>
      </c>
      <c r="H1573" s="507">
        <v>9800.0</v>
      </c>
      <c r="I1573" s="163" t="s">
        <v>2640</v>
      </c>
      <c r="J1573" s="163" t="s">
        <v>2641</v>
      </c>
      <c r="K1573" s="163" t="s">
        <v>2642</v>
      </c>
      <c r="L1573" s="163" t="s">
        <v>12031</v>
      </c>
      <c r="M1573" s="163" t="s">
        <v>12032</v>
      </c>
      <c r="N1573" s="163" t="s">
        <v>2645</v>
      </c>
      <c r="O1573" s="163" t="s">
        <v>2646</v>
      </c>
      <c r="P1573" s="163" t="s">
        <v>2673</v>
      </c>
      <c r="Q1573" s="163" t="s">
        <v>2648</v>
      </c>
      <c r="R1573" s="506">
        <v>45764.59444444445</v>
      </c>
      <c r="S1573" s="509"/>
      <c r="T1573" s="509"/>
      <c r="U1573" s="163" t="s">
        <v>12033</v>
      </c>
      <c r="V1573" s="510"/>
      <c r="W1573" s="510"/>
      <c r="X1573" s="510"/>
      <c r="Y1573" s="510"/>
      <c r="Z1573" s="510"/>
      <c r="AA1573" s="510"/>
      <c r="AB1573" s="163" t="s">
        <v>12034</v>
      </c>
      <c r="AC1573" s="507">
        <v>8.017485384E9</v>
      </c>
      <c r="AD1573" s="510"/>
      <c r="AE1573" s="509"/>
      <c r="AF1573" s="509"/>
      <c r="AG1573" s="509"/>
      <c r="AH1573" s="509"/>
      <c r="AI1573" s="509"/>
      <c r="AJ1573" s="163" t="s">
        <v>2651</v>
      </c>
      <c r="AK1573" s="509"/>
      <c r="AL1573" s="509"/>
      <c r="AM1573" s="163" t="s">
        <v>12035</v>
      </c>
      <c r="AN1573" s="510"/>
      <c r="AO1573" s="510"/>
      <c r="AP1573" s="509"/>
      <c r="AQ1573" s="509"/>
      <c r="AR1573" s="509"/>
      <c r="AS1573" s="509"/>
      <c r="AT1573" s="163" t="s">
        <v>2653</v>
      </c>
      <c r="AU1573" s="507">
        <v>2781.0</v>
      </c>
      <c r="AV1573" s="507">
        <v>11.0</v>
      </c>
      <c r="AW1573" s="507">
        <v>2028.0</v>
      </c>
      <c r="AX1573" s="163" t="s">
        <v>2677</v>
      </c>
      <c r="AY1573" s="163" t="s">
        <v>2678</v>
      </c>
      <c r="AZ1573" s="163" t="s">
        <v>2655</v>
      </c>
    </row>
    <row r="1574">
      <c r="A1574" s="163" t="s">
        <v>12036</v>
      </c>
      <c r="B1574" s="163" t="s">
        <v>12030</v>
      </c>
      <c r="C1574" s="163" t="s">
        <v>2638</v>
      </c>
      <c r="D1574" s="163" t="s">
        <v>2639</v>
      </c>
      <c r="E1574" s="506">
        <v>45764.59097222222</v>
      </c>
      <c r="F1574" s="507">
        <v>2980.0</v>
      </c>
      <c r="G1574" s="163" t="s">
        <v>2640</v>
      </c>
      <c r="H1574" s="507">
        <v>2980.0</v>
      </c>
      <c r="I1574" s="163" t="s">
        <v>2640</v>
      </c>
      <c r="J1574" s="163" t="s">
        <v>2641</v>
      </c>
      <c r="K1574" s="163" t="s">
        <v>2642</v>
      </c>
      <c r="L1574" s="163" t="s">
        <v>12031</v>
      </c>
      <c r="M1574" s="163" t="s">
        <v>12037</v>
      </c>
      <c r="N1574" s="163" t="s">
        <v>2645</v>
      </c>
      <c r="O1574" s="163" t="s">
        <v>2646</v>
      </c>
      <c r="P1574" s="163" t="s">
        <v>2673</v>
      </c>
      <c r="Q1574" s="163" t="s">
        <v>2648</v>
      </c>
      <c r="R1574" s="506">
        <v>45764.589583333334</v>
      </c>
      <c r="S1574" s="509"/>
      <c r="T1574" s="509"/>
      <c r="U1574" s="163" t="s">
        <v>12038</v>
      </c>
      <c r="V1574" s="510"/>
      <c r="W1574" s="510"/>
      <c r="X1574" s="510"/>
      <c r="Y1574" s="510"/>
      <c r="Z1574" s="510"/>
      <c r="AA1574" s="510"/>
      <c r="AB1574" s="163" t="s">
        <v>12034</v>
      </c>
      <c r="AC1574" s="507">
        <v>8.017485384E9</v>
      </c>
      <c r="AD1574" s="510"/>
      <c r="AE1574" s="509"/>
      <c r="AF1574" s="509"/>
      <c r="AG1574" s="509"/>
      <c r="AH1574" s="509"/>
      <c r="AI1574" s="509"/>
      <c r="AJ1574" s="163" t="s">
        <v>2651</v>
      </c>
      <c r="AK1574" s="509"/>
      <c r="AL1574" s="509"/>
      <c r="AM1574" s="163" t="s">
        <v>12035</v>
      </c>
      <c r="AN1574" s="510"/>
      <c r="AO1574" s="509"/>
      <c r="AP1574" s="509"/>
      <c r="AQ1574" s="509"/>
      <c r="AR1574" s="509"/>
      <c r="AS1574" s="509"/>
      <c r="AT1574" s="163" t="s">
        <v>2653</v>
      </c>
      <c r="AU1574" s="507">
        <v>2781.0</v>
      </c>
      <c r="AV1574" s="507">
        <v>11.0</v>
      </c>
      <c r="AW1574" s="507">
        <v>2028.0</v>
      </c>
      <c r="AX1574" s="163" t="s">
        <v>2677</v>
      </c>
      <c r="AY1574" s="163" t="s">
        <v>2678</v>
      </c>
      <c r="AZ1574" s="163" t="s">
        <v>2655</v>
      </c>
    </row>
    <row r="1575">
      <c r="A1575" s="163" t="s">
        <v>12039</v>
      </c>
      <c r="B1575" s="163" t="s">
        <v>12040</v>
      </c>
      <c r="C1575" s="163" t="s">
        <v>2638</v>
      </c>
      <c r="D1575" s="163" t="s">
        <v>2639</v>
      </c>
      <c r="E1575" s="506">
        <v>45764.561111111114</v>
      </c>
      <c r="F1575" s="507">
        <v>2980.0</v>
      </c>
      <c r="G1575" s="163" t="s">
        <v>2640</v>
      </c>
      <c r="H1575" s="507">
        <v>2980.0</v>
      </c>
      <c r="I1575" s="163" t="s">
        <v>2640</v>
      </c>
      <c r="J1575" s="163" t="s">
        <v>2641</v>
      </c>
      <c r="K1575" s="163" t="s">
        <v>2642</v>
      </c>
      <c r="L1575" s="163" t="s">
        <v>12041</v>
      </c>
      <c r="M1575" s="163" t="s">
        <v>12042</v>
      </c>
      <c r="N1575" s="163" t="s">
        <v>2645</v>
      </c>
      <c r="O1575" s="163" t="s">
        <v>2646</v>
      </c>
      <c r="P1575" s="163" t="s">
        <v>2673</v>
      </c>
      <c r="Q1575" s="163" t="s">
        <v>2648</v>
      </c>
      <c r="R1575" s="506">
        <v>45764.55972222222</v>
      </c>
      <c r="S1575" s="509"/>
      <c r="T1575" s="509"/>
      <c r="U1575" s="163" t="s">
        <v>12043</v>
      </c>
      <c r="V1575" s="510"/>
      <c r="W1575" s="510"/>
      <c r="X1575" s="510"/>
      <c r="Y1575" s="510"/>
      <c r="Z1575" s="510"/>
      <c r="AA1575" s="510"/>
      <c r="AB1575" s="163" t="s">
        <v>12044</v>
      </c>
      <c r="AC1575" s="507">
        <v>9.063994169E9</v>
      </c>
      <c r="AD1575" s="510"/>
      <c r="AE1575" s="509"/>
      <c r="AF1575" s="509"/>
      <c r="AG1575" s="509"/>
      <c r="AH1575" s="509"/>
      <c r="AI1575" s="509"/>
      <c r="AJ1575" s="163" t="s">
        <v>2651</v>
      </c>
      <c r="AK1575" s="509"/>
      <c r="AL1575" s="509"/>
      <c r="AM1575" s="163" t="s">
        <v>12045</v>
      </c>
      <c r="AN1575" s="510"/>
      <c r="AO1575" s="510"/>
      <c r="AP1575" s="509"/>
      <c r="AQ1575" s="509"/>
      <c r="AR1575" s="509"/>
      <c r="AS1575" s="509"/>
      <c r="AT1575" s="163" t="s">
        <v>2700</v>
      </c>
      <c r="AU1575" s="507">
        <v>1620.0</v>
      </c>
      <c r="AV1575" s="507">
        <v>2.0</v>
      </c>
      <c r="AW1575" s="507">
        <v>2030.0</v>
      </c>
      <c r="AX1575" s="163" t="s">
        <v>2677</v>
      </c>
      <c r="AY1575" s="163" t="s">
        <v>3444</v>
      </c>
      <c r="AZ1575" s="163" t="s">
        <v>2655</v>
      </c>
    </row>
    <row r="1576">
      <c r="A1576" s="163" t="s">
        <v>12046</v>
      </c>
      <c r="B1576" s="163" t="s">
        <v>12047</v>
      </c>
      <c r="C1576" s="163" t="s">
        <v>2638</v>
      </c>
      <c r="D1576" s="163" t="s">
        <v>2639</v>
      </c>
      <c r="E1576" s="506">
        <v>45764.52222222222</v>
      </c>
      <c r="F1576" s="507">
        <v>2980.0</v>
      </c>
      <c r="G1576" s="163" t="s">
        <v>2640</v>
      </c>
      <c r="H1576" s="507">
        <v>2980.0</v>
      </c>
      <c r="I1576" s="163" t="s">
        <v>2640</v>
      </c>
      <c r="J1576" s="163" t="s">
        <v>2641</v>
      </c>
      <c r="K1576" s="163" t="s">
        <v>2642</v>
      </c>
      <c r="L1576" s="163" t="s">
        <v>12048</v>
      </c>
      <c r="M1576" s="163" t="s">
        <v>12049</v>
      </c>
      <c r="N1576" s="163" t="s">
        <v>2645</v>
      </c>
      <c r="O1576" s="163" t="s">
        <v>2646</v>
      </c>
      <c r="P1576" s="163" t="s">
        <v>2673</v>
      </c>
      <c r="Q1576" s="163" t="s">
        <v>2648</v>
      </c>
      <c r="R1576" s="506">
        <v>45764.521527777775</v>
      </c>
      <c r="S1576" s="509"/>
      <c r="T1576" s="509"/>
      <c r="U1576" s="163" t="s">
        <v>12050</v>
      </c>
      <c r="V1576" s="510"/>
      <c r="W1576" s="510"/>
      <c r="X1576" s="510"/>
      <c r="Y1576" s="510"/>
      <c r="Z1576" s="510"/>
      <c r="AA1576" s="510"/>
      <c r="AB1576" s="163" t="s">
        <v>12051</v>
      </c>
      <c r="AC1576" s="507">
        <v>9.089371022E9</v>
      </c>
      <c r="AD1576" s="510"/>
      <c r="AE1576" s="510"/>
      <c r="AF1576" s="509"/>
      <c r="AG1576" s="509"/>
      <c r="AH1576" s="509"/>
      <c r="AI1576" s="509"/>
      <c r="AJ1576" s="163" t="s">
        <v>2651</v>
      </c>
      <c r="AK1576" s="509"/>
      <c r="AL1576" s="509"/>
      <c r="AM1576" s="163" t="s">
        <v>12052</v>
      </c>
      <c r="AN1576" s="510"/>
      <c r="AO1576" s="510"/>
      <c r="AP1576" s="509"/>
      <c r="AQ1576" s="509"/>
      <c r="AR1576" s="509"/>
      <c r="AS1576" s="509"/>
      <c r="AT1576" s="163" t="s">
        <v>2653</v>
      </c>
      <c r="AU1576" s="507">
        <v>7764.0</v>
      </c>
      <c r="AV1576" s="507">
        <v>7.0</v>
      </c>
      <c r="AW1576" s="507">
        <v>2029.0</v>
      </c>
      <c r="AX1576" s="163" t="s">
        <v>2677</v>
      </c>
      <c r="AY1576" s="163" t="s">
        <v>2750</v>
      </c>
      <c r="AZ1576" s="163" t="s">
        <v>2655</v>
      </c>
    </row>
    <row r="1577">
      <c r="A1577" s="163" t="s">
        <v>11403</v>
      </c>
      <c r="B1577" s="163" t="s">
        <v>11390</v>
      </c>
      <c r="C1577" s="163" t="s">
        <v>2638</v>
      </c>
      <c r="D1577" s="163" t="s">
        <v>2639</v>
      </c>
      <c r="E1577" s="506">
        <v>45764.518055555556</v>
      </c>
      <c r="F1577" s="507">
        <v>9800.0</v>
      </c>
      <c r="G1577" s="163" t="s">
        <v>2640</v>
      </c>
      <c r="H1577" s="507">
        <v>9800.0</v>
      </c>
      <c r="I1577" s="163" t="s">
        <v>2640</v>
      </c>
      <c r="J1577" s="163" t="s">
        <v>2641</v>
      </c>
      <c r="K1577" s="163" t="s">
        <v>2642</v>
      </c>
      <c r="L1577" s="163" t="s">
        <v>11391</v>
      </c>
      <c r="M1577" s="163" t="s">
        <v>11404</v>
      </c>
      <c r="N1577" s="163" t="s">
        <v>2645</v>
      </c>
      <c r="O1577" s="163" t="s">
        <v>2646</v>
      </c>
      <c r="P1577" s="163" t="s">
        <v>2673</v>
      </c>
      <c r="Q1577" s="163" t="s">
        <v>2648</v>
      </c>
      <c r="R1577" s="506">
        <v>45764.51736111111</v>
      </c>
      <c r="S1577" s="509"/>
      <c r="T1577" s="509"/>
      <c r="U1577" s="163" t="s">
        <v>11405</v>
      </c>
      <c r="V1577" s="510"/>
      <c r="W1577" s="510"/>
      <c r="X1577" s="510"/>
      <c r="Y1577" s="510"/>
      <c r="Z1577" s="510"/>
      <c r="AA1577" s="510"/>
      <c r="AB1577" s="163" t="s">
        <v>11394</v>
      </c>
      <c r="AC1577" s="507">
        <v>8.09521165E9</v>
      </c>
      <c r="AD1577" s="510"/>
      <c r="AE1577" s="510"/>
      <c r="AF1577" s="509"/>
      <c r="AG1577" s="509"/>
      <c r="AH1577" s="509"/>
      <c r="AI1577" s="509"/>
      <c r="AJ1577" s="163" t="s">
        <v>2651</v>
      </c>
      <c r="AK1577" s="509"/>
      <c r="AL1577" s="509"/>
      <c r="AM1577" s="163" t="s">
        <v>11395</v>
      </c>
      <c r="AN1577" s="510"/>
      <c r="AO1577" s="510"/>
      <c r="AP1577" s="509"/>
      <c r="AQ1577" s="509"/>
      <c r="AR1577" s="509"/>
      <c r="AS1577" s="509"/>
      <c r="AT1577" s="163" t="s">
        <v>2653</v>
      </c>
      <c r="AU1577" s="507">
        <v>9660.0</v>
      </c>
      <c r="AV1577" s="507">
        <v>11.0</v>
      </c>
      <c r="AW1577" s="507">
        <v>2027.0</v>
      </c>
      <c r="AX1577" s="163" t="s">
        <v>2687</v>
      </c>
      <c r="AY1577" s="163" t="s">
        <v>2800</v>
      </c>
      <c r="AZ1577" s="163" t="s">
        <v>2655</v>
      </c>
    </row>
    <row r="1578">
      <c r="A1578" s="163" t="s">
        <v>11389</v>
      </c>
      <c r="B1578" s="163" t="s">
        <v>11390</v>
      </c>
      <c r="C1578" s="163" t="s">
        <v>2638</v>
      </c>
      <c r="D1578" s="163" t="s">
        <v>2639</v>
      </c>
      <c r="E1578" s="506">
        <v>45764.51458333333</v>
      </c>
      <c r="F1578" s="507">
        <v>2980.0</v>
      </c>
      <c r="G1578" s="163" t="s">
        <v>2640</v>
      </c>
      <c r="H1578" s="507">
        <v>2980.0</v>
      </c>
      <c r="I1578" s="163" t="s">
        <v>2640</v>
      </c>
      <c r="J1578" s="163" t="s">
        <v>2641</v>
      </c>
      <c r="K1578" s="163" t="s">
        <v>2642</v>
      </c>
      <c r="L1578" s="163" t="s">
        <v>11391</v>
      </c>
      <c r="M1578" s="163" t="s">
        <v>11392</v>
      </c>
      <c r="N1578" s="163" t="s">
        <v>2645</v>
      </c>
      <c r="O1578" s="163" t="s">
        <v>2646</v>
      </c>
      <c r="P1578" s="163" t="s">
        <v>2673</v>
      </c>
      <c r="Q1578" s="163" t="s">
        <v>2648</v>
      </c>
      <c r="R1578" s="506">
        <v>45764.5125</v>
      </c>
      <c r="S1578" s="509"/>
      <c r="T1578" s="509"/>
      <c r="U1578" s="163" t="s">
        <v>11393</v>
      </c>
      <c r="V1578" s="510"/>
      <c r="W1578" s="510"/>
      <c r="X1578" s="510"/>
      <c r="Y1578" s="510"/>
      <c r="Z1578" s="510"/>
      <c r="AA1578" s="510"/>
      <c r="AB1578" s="163" t="s">
        <v>11394</v>
      </c>
      <c r="AC1578" s="507">
        <v>8.09521165E9</v>
      </c>
      <c r="AD1578" s="510"/>
      <c r="AE1578" s="510"/>
      <c r="AF1578" s="509"/>
      <c r="AG1578" s="509"/>
      <c r="AH1578" s="509"/>
      <c r="AI1578" s="509"/>
      <c r="AJ1578" s="163" t="s">
        <v>2651</v>
      </c>
      <c r="AK1578" s="509"/>
      <c r="AL1578" s="509"/>
      <c r="AM1578" s="163" t="s">
        <v>11395</v>
      </c>
      <c r="AN1578" s="510"/>
      <c r="AO1578" s="510"/>
      <c r="AP1578" s="509"/>
      <c r="AQ1578" s="509"/>
      <c r="AR1578" s="509"/>
      <c r="AS1578" s="509"/>
      <c r="AT1578" s="163" t="s">
        <v>2653</v>
      </c>
      <c r="AU1578" s="507">
        <v>9660.0</v>
      </c>
      <c r="AV1578" s="507">
        <v>11.0</v>
      </c>
      <c r="AW1578" s="507">
        <v>2027.0</v>
      </c>
      <c r="AX1578" s="163" t="s">
        <v>2687</v>
      </c>
      <c r="AY1578" s="163" t="s">
        <v>2800</v>
      </c>
      <c r="AZ1578" s="163" t="s">
        <v>2655</v>
      </c>
    </row>
    <row r="1579">
      <c r="A1579" s="163" t="s">
        <v>12053</v>
      </c>
      <c r="B1579" s="163" t="s">
        <v>12054</v>
      </c>
      <c r="C1579" s="163" t="s">
        <v>2638</v>
      </c>
      <c r="D1579" s="163" t="s">
        <v>2639</v>
      </c>
      <c r="E1579" s="506">
        <v>45764.50486111111</v>
      </c>
      <c r="F1579" s="507">
        <v>2980.0</v>
      </c>
      <c r="G1579" s="163" t="s">
        <v>2640</v>
      </c>
      <c r="H1579" s="507">
        <v>2980.0</v>
      </c>
      <c r="I1579" s="163" t="s">
        <v>2640</v>
      </c>
      <c r="J1579" s="163" t="s">
        <v>2641</v>
      </c>
      <c r="K1579" s="163" t="s">
        <v>2642</v>
      </c>
      <c r="L1579" s="163" t="s">
        <v>12055</v>
      </c>
      <c r="M1579" s="163" t="s">
        <v>12056</v>
      </c>
      <c r="N1579" s="163" t="s">
        <v>2645</v>
      </c>
      <c r="O1579" s="163" t="s">
        <v>2646</v>
      </c>
      <c r="P1579" s="163" t="s">
        <v>2673</v>
      </c>
      <c r="Q1579" s="163" t="s">
        <v>2648</v>
      </c>
      <c r="R1579" s="506">
        <v>45764.50347222222</v>
      </c>
      <c r="S1579" s="509"/>
      <c r="T1579" s="509"/>
      <c r="U1579" s="163" t="s">
        <v>12057</v>
      </c>
      <c r="V1579" s="510"/>
      <c r="W1579" s="510"/>
      <c r="X1579" s="510"/>
      <c r="Y1579" s="510"/>
      <c r="Z1579" s="510"/>
      <c r="AA1579" s="510"/>
      <c r="AB1579" s="163" t="s">
        <v>12058</v>
      </c>
      <c r="AC1579" s="507">
        <v>9.038356581E9</v>
      </c>
      <c r="AD1579" s="510"/>
      <c r="AE1579" s="509"/>
      <c r="AF1579" s="509"/>
      <c r="AG1579" s="509"/>
      <c r="AH1579" s="509"/>
      <c r="AI1579" s="509"/>
      <c r="AJ1579" s="163" t="s">
        <v>2651</v>
      </c>
      <c r="AK1579" s="509"/>
      <c r="AL1579" s="509"/>
      <c r="AM1579" s="163" t="s">
        <v>12059</v>
      </c>
      <c r="AN1579" s="510"/>
      <c r="AO1579" s="509"/>
      <c r="AP1579" s="509"/>
      <c r="AQ1579" s="509"/>
      <c r="AR1579" s="509"/>
      <c r="AS1579" s="509"/>
      <c r="AT1579" s="163" t="s">
        <v>2653</v>
      </c>
      <c r="AU1579" s="507">
        <v>6493.0</v>
      </c>
      <c r="AV1579" s="507">
        <v>12.0</v>
      </c>
      <c r="AW1579" s="507">
        <v>2028.0</v>
      </c>
      <c r="AX1579" s="163" t="s">
        <v>2687</v>
      </c>
      <c r="AY1579" s="163" t="s">
        <v>2893</v>
      </c>
      <c r="AZ1579" s="163" t="s">
        <v>2655</v>
      </c>
    </row>
    <row r="1580">
      <c r="A1580" s="163" t="s">
        <v>12060</v>
      </c>
      <c r="B1580" s="163" t="s">
        <v>12061</v>
      </c>
      <c r="C1580" s="163" t="s">
        <v>2638</v>
      </c>
      <c r="D1580" s="163" t="s">
        <v>2639</v>
      </c>
      <c r="E1580" s="506">
        <v>45764.48263888889</v>
      </c>
      <c r="F1580" s="507">
        <v>9800.0</v>
      </c>
      <c r="G1580" s="163" t="s">
        <v>2640</v>
      </c>
      <c r="H1580" s="507">
        <v>9800.0</v>
      </c>
      <c r="I1580" s="163" t="s">
        <v>2640</v>
      </c>
      <c r="J1580" s="163" t="s">
        <v>2641</v>
      </c>
      <c r="K1580" s="163" t="s">
        <v>2642</v>
      </c>
      <c r="L1580" s="163" t="s">
        <v>12062</v>
      </c>
      <c r="M1580" s="163" t="s">
        <v>12063</v>
      </c>
      <c r="N1580" s="163" t="s">
        <v>2645</v>
      </c>
      <c r="O1580" s="163" t="s">
        <v>2646</v>
      </c>
      <c r="P1580" s="163" t="s">
        <v>2673</v>
      </c>
      <c r="Q1580" s="163" t="s">
        <v>2852</v>
      </c>
      <c r="R1580" s="506">
        <v>45762.43958333333</v>
      </c>
      <c r="S1580" s="509"/>
      <c r="T1580" s="509"/>
      <c r="U1580" s="163" t="s">
        <v>12064</v>
      </c>
      <c r="V1580" s="506">
        <v>45764.481944444444</v>
      </c>
      <c r="W1580" s="163" t="s">
        <v>2795</v>
      </c>
      <c r="X1580" s="163" t="s">
        <v>2902</v>
      </c>
      <c r="Y1580" s="507">
        <v>9800.0</v>
      </c>
      <c r="Z1580" s="163" t="s">
        <v>2640</v>
      </c>
      <c r="AA1580" s="163" t="s">
        <v>2641</v>
      </c>
      <c r="AB1580" s="163" t="s">
        <v>12065</v>
      </c>
      <c r="AC1580" s="507">
        <v>8.093862456E9</v>
      </c>
      <c r="AD1580" s="510"/>
      <c r="AE1580" s="509"/>
      <c r="AF1580" s="509"/>
      <c r="AG1580" s="509"/>
      <c r="AH1580" s="509"/>
      <c r="AI1580" s="509"/>
      <c r="AJ1580" s="163" t="s">
        <v>2651</v>
      </c>
      <c r="AK1580" s="509"/>
      <c r="AL1580" s="509"/>
      <c r="AM1580" s="163" t="s">
        <v>12066</v>
      </c>
      <c r="AN1580" s="510"/>
      <c r="AO1580" s="509"/>
      <c r="AP1580" s="509"/>
      <c r="AQ1580" s="509"/>
      <c r="AR1580" s="509"/>
      <c r="AS1580" s="509"/>
      <c r="AT1580" s="163" t="s">
        <v>2653</v>
      </c>
      <c r="AU1580" s="507">
        <v>9979.0</v>
      </c>
      <c r="AV1580" s="507">
        <v>4.0</v>
      </c>
      <c r="AW1580" s="507">
        <v>2030.0</v>
      </c>
      <c r="AX1580" s="163" t="s">
        <v>2677</v>
      </c>
      <c r="AY1580" s="163" t="s">
        <v>2717</v>
      </c>
      <c r="AZ1580" s="163" t="s">
        <v>2655</v>
      </c>
    </row>
    <row r="1581">
      <c r="A1581" s="163" t="s">
        <v>12067</v>
      </c>
      <c r="B1581" s="163" t="s">
        <v>12061</v>
      </c>
      <c r="C1581" s="163" t="s">
        <v>2638</v>
      </c>
      <c r="D1581" s="163" t="s">
        <v>2639</v>
      </c>
      <c r="E1581" s="506">
        <v>45764.48125</v>
      </c>
      <c r="F1581" s="507">
        <v>2980.0</v>
      </c>
      <c r="G1581" s="163" t="s">
        <v>2640</v>
      </c>
      <c r="H1581" s="507">
        <v>2980.0</v>
      </c>
      <c r="I1581" s="163" t="s">
        <v>2640</v>
      </c>
      <c r="J1581" s="163" t="s">
        <v>2641</v>
      </c>
      <c r="K1581" s="163" t="s">
        <v>2642</v>
      </c>
      <c r="L1581" s="163" t="s">
        <v>12062</v>
      </c>
      <c r="M1581" s="163" t="s">
        <v>12068</v>
      </c>
      <c r="N1581" s="163" t="s">
        <v>2645</v>
      </c>
      <c r="O1581" s="163" t="s">
        <v>2646</v>
      </c>
      <c r="P1581" s="163" t="s">
        <v>2673</v>
      </c>
      <c r="Q1581" s="163" t="s">
        <v>2852</v>
      </c>
      <c r="R1581" s="506">
        <v>45762.43402777778</v>
      </c>
      <c r="S1581" s="509"/>
      <c r="T1581" s="509"/>
      <c r="U1581" s="163" t="s">
        <v>12069</v>
      </c>
      <c r="V1581" s="506">
        <v>45764.48055555556</v>
      </c>
      <c r="W1581" s="163" t="s">
        <v>2795</v>
      </c>
      <c r="X1581" s="163" t="s">
        <v>2902</v>
      </c>
      <c r="Y1581" s="507">
        <v>2980.0</v>
      </c>
      <c r="Z1581" s="163" t="s">
        <v>2640</v>
      </c>
      <c r="AA1581" s="163" t="s">
        <v>2641</v>
      </c>
      <c r="AB1581" s="163" t="s">
        <v>12065</v>
      </c>
      <c r="AC1581" s="507">
        <v>8.093862456E9</v>
      </c>
      <c r="AD1581" s="510"/>
      <c r="AE1581" s="509"/>
      <c r="AF1581" s="509"/>
      <c r="AG1581" s="509"/>
      <c r="AH1581" s="509"/>
      <c r="AI1581" s="509"/>
      <c r="AJ1581" s="163" t="s">
        <v>2651</v>
      </c>
      <c r="AK1581" s="509"/>
      <c r="AL1581" s="509"/>
      <c r="AM1581" s="163" t="s">
        <v>12066</v>
      </c>
      <c r="AN1581" s="510"/>
      <c r="AO1581" s="510"/>
      <c r="AP1581" s="509"/>
      <c r="AQ1581" s="509"/>
      <c r="AR1581" s="509"/>
      <c r="AS1581" s="509"/>
      <c r="AT1581" s="163" t="s">
        <v>2653</v>
      </c>
      <c r="AU1581" s="507">
        <v>9979.0</v>
      </c>
      <c r="AV1581" s="507">
        <v>4.0</v>
      </c>
      <c r="AW1581" s="507">
        <v>2030.0</v>
      </c>
      <c r="AX1581" s="163" t="s">
        <v>2677</v>
      </c>
      <c r="AY1581" s="163" t="s">
        <v>2717</v>
      </c>
      <c r="AZ1581" s="163" t="s">
        <v>2655</v>
      </c>
    </row>
    <row r="1582">
      <c r="A1582" s="163" t="s">
        <v>12070</v>
      </c>
      <c r="B1582" s="163" t="s">
        <v>12071</v>
      </c>
      <c r="C1582" s="163" t="s">
        <v>2638</v>
      </c>
      <c r="D1582" s="163" t="s">
        <v>2639</v>
      </c>
      <c r="E1582" s="506">
        <v>45764.47638888889</v>
      </c>
      <c r="F1582" s="507">
        <v>2980.0</v>
      </c>
      <c r="G1582" s="163" t="s">
        <v>2640</v>
      </c>
      <c r="H1582" s="507">
        <v>2980.0</v>
      </c>
      <c r="I1582" s="163" t="s">
        <v>2640</v>
      </c>
      <c r="J1582" s="163" t="s">
        <v>2641</v>
      </c>
      <c r="K1582" s="163" t="s">
        <v>2642</v>
      </c>
      <c r="L1582" s="163" t="s">
        <v>12072</v>
      </c>
      <c r="M1582" s="163" t="s">
        <v>12073</v>
      </c>
      <c r="N1582" s="163" t="s">
        <v>2645</v>
      </c>
      <c r="O1582" s="163" t="s">
        <v>2646</v>
      </c>
      <c r="P1582" s="163" t="s">
        <v>2673</v>
      </c>
      <c r="Q1582" s="163" t="s">
        <v>2852</v>
      </c>
      <c r="R1582" s="506">
        <v>45758.42222222222</v>
      </c>
      <c r="S1582" s="509"/>
      <c r="T1582" s="509"/>
      <c r="U1582" s="163" t="s">
        <v>12074</v>
      </c>
      <c r="V1582" s="506">
        <v>45764.475</v>
      </c>
      <c r="W1582" s="510"/>
      <c r="X1582" s="163" t="s">
        <v>4400</v>
      </c>
      <c r="Y1582" s="507">
        <v>2980.0</v>
      </c>
      <c r="Z1582" s="163" t="s">
        <v>2640</v>
      </c>
      <c r="AA1582" s="163" t="s">
        <v>2641</v>
      </c>
      <c r="AB1582" s="163" t="s">
        <v>12075</v>
      </c>
      <c r="AC1582" s="507">
        <v>9.06403855E9</v>
      </c>
      <c r="AD1582" s="510"/>
      <c r="AE1582" s="509"/>
      <c r="AF1582" s="509"/>
      <c r="AG1582" s="509"/>
      <c r="AH1582" s="509"/>
      <c r="AI1582" s="509"/>
      <c r="AJ1582" s="163" t="s">
        <v>2651</v>
      </c>
      <c r="AK1582" s="509"/>
      <c r="AL1582" s="509"/>
      <c r="AM1582" s="163" t="s">
        <v>12076</v>
      </c>
      <c r="AN1582" s="510"/>
      <c r="AO1582" s="509"/>
      <c r="AP1582" s="509"/>
      <c r="AQ1582" s="509"/>
      <c r="AR1582" s="509"/>
      <c r="AS1582" s="509"/>
      <c r="AT1582" s="163" t="s">
        <v>2653</v>
      </c>
      <c r="AU1582" s="507">
        <v>6503.0</v>
      </c>
      <c r="AV1582" s="507">
        <v>8.0</v>
      </c>
      <c r="AW1582" s="507">
        <v>2029.0</v>
      </c>
      <c r="AX1582" s="163" t="s">
        <v>2677</v>
      </c>
      <c r="AY1582" s="163" t="s">
        <v>3763</v>
      </c>
      <c r="AZ1582" s="163" t="s">
        <v>2655</v>
      </c>
    </row>
    <row r="1583">
      <c r="A1583" s="163" t="s">
        <v>12077</v>
      </c>
      <c r="B1583" s="163" t="s">
        <v>12071</v>
      </c>
      <c r="C1583" s="163" t="s">
        <v>2638</v>
      </c>
      <c r="D1583" s="163" t="s">
        <v>2639</v>
      </c>
      <c r="E1583" s="506">
        <v>45764.47430555556</v>
      </c>
      <c r="F1583" s="507">
        <v>9800.0</v>
      </c>
      <c r="G1583" s="163" t="s">
        <v>2640</v>
      </c>
      <c r="H1583" s="507">
        <v>9800.0</v>
      </c>
      <c r="I1583" s="163" t="s">
        <v>2640</v>
      </c>
      <c r="J1583" s="163" t="s">
        <v>2641</v>
      </c>
      <c r="K1583" s="163" t="s">
        <v>2642</v>
      </c>
      <c r="L1583" s="163" t="s">
        <v>12072</v>
      </c>
      <c r="M1583" s="163" t="s">
        <v>12078</v>
      </c>
      <c r="N1583" s="163" t="s">
        <v>2645</v>
      </c>
      <c r="O1583" s="163" t="s">
        <v>2646</v>
      </c>
      <c r="P1583" s="163" t="s">
        <v>2673</v>
      </c>
      <c r="Q1583" s="163" t="s">
        <v>2852</v>
      </c>
      <c r="R1583" s="506">
        <v>45758.427777777775</v>
      </c>
      <c r="S1583" s="509"/>
      <c r="T1583" s="509"/>
      <c r="U1583" s="163" t="s">
        <v>12079</v>
      </c>
      <c r="V1583" s="506">
        <v>45764.47222222222</v>
      </c>
      <c r="W1583" s="510"/>
      <c r="X1583" s="163" t="s">
        <v>4400</v>
      </c>
      <c r="Y1583" s="507">
        <v>9800.0</v>
      </c>
      <c r="Z1583" s="163" t="s">
        <v>2640</v>
      </c>
      <c r="AA1583" s="163" t="s">
        <v>2641</v>
      </c>
      <c r="AB1583" s="163" t="s">
        <v>12075</v>
      </c>
      <c r="AC1583" s="507">
        <v>9.06403855E9</v>
      </c>
      <c r="AD1583" s="510"/>
      <c r="AE1583" s="509"/>
      <c r="AF1583" s="509"/>
      <c r="AG1583" s="509"/>
      <c r="AH1583" s="509"/>
      <c r="AI1583" s="509"/>
      <c r="AJ1583" s="163" t="s">
        <v>2651</v>
      </c>
      <c r="AK1583" s="509"/>
      <c r="AL1583" s="513"/>
      <c r="AM1583" s="163" t="s">
        <v>12076</v>
      </c>
      <c r="AN1583" s="510"/>
      <c r="AO1583" s="510"/>
      <c r="AP1583" s="509"/>
      <c r="AQ1583" s="509"/>
      <c r="AR1583" s="509"/>
      <c r="AS1583" s="509"/>
      <c r="AT1583" s="163" t="s">
        <v>2653</v>
      </c>
      <c r="AU1583" s="507">
        <v>6503.0</v>
      </c>
      <c r="AV1583" s="507">
        <v>8.0</v>
      </c>
      <c r="AW1583" s="507">
        <v>2029.0</v>
      </c>
      <c r="AX1583" s="163" t="s">
        <v>2677</v>
      </c>
      <c r="AY1583" s="163" t="s">
        <v>3763</v>
      </c>
      <c r="AZ1583" s="163" t="s">
        <v>2655</v>
      </c>
    </row>
    <row r="1584">
      <c r="A1584" s="163" t="s">
        <v>12080</v>
      </c>
      <c r="B1584" s="163" t="s">
        <v>12081</v>
      </c>
      <c r="C1584" s="163" t="s">
        <v>2638</v>
      </c>
      <c r="D1584" s="163" t="s">
        <v>2639</v>
      </c>
      <c r="E1584" s="506">
        <v>45764.461805555555</v>
      </c>
      <c r="F1584" s="507">
        <v>2980.0</v>
      </c>
      <c r="G1584" s="163" t="s">
        <v>2640</v>
      </c>
      <c r="H1584" s="507">
        <v>2980.0</v>
      </c>
      <c r="I1584" s="163" t="s">
        <v>2640</v>
      </c>
      <c r="J1584" s="163" t="s">
        <v>2641</v>
      </c>
      <c r="K1584" s="163" t="s">
        <v>2642</v>
      </c>
      <c r="L1584" s="163" t="s">
        <v>12082</v>
      </c>
      <c r="M1584" s="163" t="s">
        <v>12083</v>
      </c>
      <c r="N1584" s="163" t="s">
        <v>2645</v>
      </c>
      <c r="O1584" s="163" t="s">
        <v>2646</v>
      </c>
      <c r="P1584" s="163" t="s">
        <v>2660</v>
      </c>
      <c r="Q1584" s="163" t="s">
        <v>2648</v>
      </c>
      <c r="R1584" s="506">
        <v>45764.461805555555</v>
      </c>
      <c r="S1584" s="509"/>
      <c r="T1584" s="509"/>
      <c r="U1584" s="163" t="s">
        <v>12084</v>
      </c>
      <c r="V1584" s="510"/>
      <c r="W1584" s="510"/>
      <c r="X1584" s="510"/>
      <c r="Y1584" s="510"/>
      <c r="Z1584" s="510"/>
      <c r="AA1584" s="510"/>
      <c r="AB1584" s="163" t="s">
        <v>12085</v>
      </c>
      <c r="AC1584" s="507">
        <v>7.023854911E9</v>
      </c>
      <c r="AD1584" s="510"/>
      <c r="AE1584" s="509"/>
      <c r="AF1584" s="509"/>
      <c r="AG1584" s="509"/>
      <c r="AH1584" s="509"/>
      <c r="AI1584" s="509"/>
      <c r="AJ1584" s="163" t="s">
        <v>2651</v>
      </c>
      <c r="AK1584" s="509"/>
      <c r="AL1584" s="509"/>
      <c r="AM1584" s="163" t="s">
        <v>12086</v>
      </c>
      <c r="AN1584" s="510"/>
      <c r="AO1584" s="509"/>
      <c r="AP1584" s="509"/>
      <c r="AQ1584" s="509"/>
      <c r="AR1584" s="509"/>
      <c r="AS1584" s="509"/>
      <c r="AT1584" s="163" t="s">
        <v>2653</v>
      </c>
      <c r="AU1584" s="507">
        <v>1010.0</v>
      </c>
      <c r="AV1584" s="507">
        <v>11.0</v>
      </c>
      <c r="AW1584" s="507">
        <v>2028.0</v>
      </c>
      <c r="AX1584" s="163" t="s">
        <v>2664</v>
      </c>
      <c r="AY1584" s="163" t="s">
        <v>3133</v>
      </c>
      <c r="AZ1584" s="163" t="s">
        <v>2655</v>
      </c>
    </row>
    <row r="1585">
      <c r="A1585" s="163" t="s">
        <v>12087</v>
      </c>
      <c r="B1585" s="163" t="s">
        <v>12088</v>
      </c>
      <c r="C1585" s="163" t="s">
        <v>2638</v>
      </c>
      <c r="D1585" s="163" t="s">
        <v>2639</v>
      </c>
      <c r="E1585" s="506">
        <v>45764.44513888889</v>
      </c>
      <c r="F1585" s="507">
        <v>9800.0</v>
      </c>
      <c r="G1585" s="163" t="s">
        <v>2640</v>
      </c>
      <c r="H1585" s="507">
        <v>9800.0</v>
      </c>
      <c r="I1585" s="163" t="s">
        <v>2640</v>
      </c>
      <c r="J1585" s="163" t="s">
        <v>2641</v>
      </c>
      <c r="K1585" s="163" t="s">
        <v>2642</v>
      </c>
      <c r="L1585" s="163" t="s">
        <v>12089</v>
      </c>
      <c r="M1585" s="163" t="s">
        <v>12090</v>
      </c>
      <c r="N1585" s="163" t="s">
        <v>2645</v>
      </c>
      <c r="O1585" s="163" t="s">
        <v>2646</v>
      </c>
      <c r="P1585" s="163" t="s">
        <v>2673</v>
      </c>
      <c r="Q1585" s="163" t="s">
        <v>2852</v>
      </c>
      <c r="R1585" s="506">
        <v>45753.95486111111</v>
      </c>
      <c r="S1585" s="509"/>
      <c r="T1585" s="509"/>
      <c r="U1585" s="163" t="s">
        <v>12091</v>
      </c>
      <c r="V1585" s="506">
        <v>45764.44375</v>
      </c>
      <c r="W1585" s="163" t="s">
        <v>2795</v>
      </c>
      <c r="X1585" s="163" t="s">
        <v>2854</v>
      </c>
      <c r="Y1585" s="507">
        <v>9800.0</v>
      </c>
      <c r="Z1585" s="163" t="s">
        <v>2640</v>
      </c>
      <c r="AA1585" s="163" t="s">
        <v>2641</v>
      </c>
      <c r="AB1585" s="163" t="s">
        <v>12092</v>
      </c>
      <c r="AC1585" s="507">
        <v>7.083684731E9</v>
      </c>
      <c r="AD1585" s="510"/>
      <c r="AE1585" s="509"/>
      <c r="AF1585" s="509"/>
      <c r="AG1585" s="509"/>
      <c r="AH1585" s="509"/>
      <c r="AI1585" s="509"/>
      <c r="AJ1585" s="163" t="s">
        <v>2651</v>
      </c>
      <c r="AK1585" s="512"/>
      <c r="AL1585" s="513"/>
      <c r="AM1585" s="163" t="s">
        <v>2856</v>
      </c>
      <c r="AN1585" s="510"/>
      <c r="AO1585" s="509"/>
      <c r="AP1585" s="509"/>
      <c r="AQ1585" s="509"/>
      <c r="AR1585" s="509"/>
      <c r="AS1585" s="509"/>
      <c r="AT1585" s="163" t="s">
        <v>2653</v>
      </c>
      <c r="AU1585" s="507">
        <v>6632.0</v>
      </c>
      <c r="AV1585" s="507">
        <v>2.0</v>
      </c>
      <c r="AW1585" s="507">
        <v>2027.0</v>
      </c>
      <c r="AX1585" s="163" t="s">
        <v>2677</v>
      </c>
      <c r="AY1585" s="163" t="s">
        <v>2678</v>
      </c>
      <c r="AZ1585" s="163" t="s">
        <v>2655</v>
      </c>
    </row>
    <row r="1586">
      <c r="A1586" s="163" t="s">
        <v>12093</v>
      </c>
      <c r="B1586" s="163" t="s">
        <v>12088</v>
      </c>
      <c r="C1586" s="163" t="s">
        <v>2638</v>
      </c>
      <c r="D1586" s="163" t="s">
        <v>2639</v>
      </c>
      <c r="E1586" s="506">
        <v>45764.444444444445</v>
      </c>
      <c r="F1586" s="507">
        <v>2980.0</v>
      </c>
      <c r="G1586" s="163" t="s">
        <v>2640</v>
      </c>
      <c r="H1586" s="507">
        <v>2980.0</v>
      </c>
      <c r="I1586" s="163" t="s">
        <v>2640</v>
      </c>
      <c r="J1586" s="163" t="s">
        <v>2641</v>
      </c>
      <c r="K1586" s="163" t="s">
        <v>2642</v>
      </c>
      <c r="L1586" s="163" t="s">
        <v>12089</v>
      </c>
      <c r="M1586" s="163" t="s">
        <v>12094</v>
      </c>
      <c r="N1586" s="163" t="s">
        <v>2645</v>
      </c>
      <c r="O1586" s="163" t="s">
        <v>2646</v>
      </c>
      <c r="P1586" s="163" t="s">
        <v>2673</v>
      </c>
      <c r="Q1586" s="163" t="s">
        <v>2852</v>
      </c>
      <c r="R1586" s="506">
        <v>45753.950694444444</v>
      </c>
      <c r="S1586" s="509"/>
      <c r="T1586" s="509"/>
      <c r="U1586" s="163" t="s">
        <v>12095</v>
      </c>
      <c r="V1586" s="506">
        <v>45764.44375</v>
      </c>
      <c r="W1586" s="163" t="s">
        <v>2795</v>
      </c>
      <c r="X1586" s="163" t="s">
        <v>2854</v>
      </c>
      <c r="Y1586" s="507">
        <v>2980.0</v>
      </c>
      <c r="Z1586" s="163" t="s">
        <v>2640</v>
      </c>
      <c r="AA1586" s="163" t="s">
        <v>2641</v>
      </c>
      <c r="AB1586" s="163" t="s">
        <v>12092</v>
      </c>
      <c r="AC1586" s="507">
        <v>7.083684731E9</v>
      </c>
      <c r="AD1586" s="510"/>
      <c r="AE1586" s="509"/>
      <c r="AF1586" s="509"/>
      <c r="AG1586" s="509"/>
      <c r="AH1586" s="509"/>
      <c r="AI1586" s="509"/>
      <c r="AJ1586" s="163" t="s">
        <v>2651</v>
      </c>
      <c r="AK1586" s="509"/>
      <c r="AL1586" s="509"/>
      <c r="AM1586" s="163" t="s">
        <v>2856</v>
      </c>
      <c r="AN1586" s="510"/>
      <c r="AO1586" s="509"/>
      <c r="AP1586" s="509"/>
      <c r="AQ1586" s="509"/>
      <c r="AR1586" s="509"/>
      <c r="AS1586" s="509"/>
      <c r="AT1586" s="163" t="s">
        <v>2653</v>
      </c>
      <c r="AU1586" s="507">
        <v>6632.0</v>
      </c>
      <c r="AV1586" s="507">
        <v>2.0</v>
      </c>
      <c r="AW1586" s="507">
        <v>2027.0</v>
      </c>
      <c r="AX1586" s="163" t="s">
        <v>2677</v>
      </c>
      <c r="AY1586" s="163" t="s">
        <v>2678</v>
      </c>
      <c r="AZ1586" s="163" t="s">
        <v>2655</v>
      </c>
    </row>
    <row r="1587">
      <c r="A1587" s="163" t="s">
        <v>12096</v>
      </c>
      <c r="B1587" s="163" t="s">
        <v>12097</v>
      </c>
      <c r="C1587" s="163" t="s">
        <v>2638</v>
      </c>
      <c r="D1587" s="163" t="s">
        <v>2639</v>
      </c>
      <c r="E1587" s="506">
        <v>45764.438888888886</v>
      </c>
      <c r="F1587" s="507">
        <v>2980.0</v>
      </c>
      <c r="G1587" s="163" t="s">
        <v>2640</v>
      </c>
      <c r="H1587" s="507">
        <v>2980.0</v>
      </c>
      <c r="I1587" s="163" t="s">
        <v>2640</v>
      </c>
      <c r="J1587" s="163" t="s">
        <v>2641</v>
      </c>
      <c r="K1587" s="163" t="s">
        <v>2642</v>
      </c>
      <c r="L1587" s="163" t="s">
        <v>12098</v>
      </c>
      <c r="M1587" s="163" t="s">
        <v>12099</v>
      </c>
      <c r="N1587" s="163" t="s">
        <v>2645</v>
      </c>
      <c r="O1587" s="163" t="s">
        <v>2646</v>
      </c>
      <c r="P1587" s="163" t="s">
        <v>2683</v>
      </c>
      <c r="Q1587" s="163" t="s">
        <v>2648</v>
      </c>
      <c r="R1587" s="506">
        <v>45764.436111111114</v>
      </c>
      <c r="S1587" s="509"/>
      <c r="T1587" s="509"/>
      <c r="U1587" s="163" t="s">
        <v>12100</v>
      </c>
      <c r="V1587" s="510"/>
      <c r="W1587" s="510"/>
      <c r="X1587" s="510"/>
      <c r="Y1587" s="510"/>
      <c r="Z1587" s="510"/>
      <c r="AA1587" s="510"/>
      <c r="AB1587" s="163" t="s">
        <v>12101</v>
      </c>
      <c r="AC1587" s="507">
        <v>9.026668958E9</v>
      </c>
      <c r="AD1587" s="510"/>
      <c r="AE1587" s="509"/>
      <c r="AF1587" s="509"/>
      <c r="AG1587" s="509"/>
      <c r="AH1587" s="509"/>
      <c r="AI1587" s="509"/>
      <c r="AJ1587" s="163" t="s">
        <v>2651</v>
      </c>
      <c r="AK1587" s="509"/>
      <c r="AL1587" s="509"/>
      <c r="AM1587" s="163" t="s">
        <v>12102</v>
      </c>
      <c r="AN1587" s="510"/>
      <c r="AO1587" s="509"/>
      <c r="AP1587" s="509"/>
      <c r="AQ1587" s="509"/>
      <c r="AR1587" s="509"/>
      <c r="AS1587" s="509"/>
      <c r="AT1587" s="163" t="s">
        <v>2653</v>
      </c>
      <c r="AU1587" s="507">
        <v>4414.0</v>
      </c>
      <c r="AV1587" s="507">
        <v>8.0</v>
      </c>
      <c r="AW1587" s="507">
        <v>2031.0</v>
      </c>
      <c r="AX1587" s="163" t="s">
        <v>2730</v>
      </c>
      <c r="AY1587" s="163" t="s">
        <v>2937</v>
      </c>
      <c r="AZ1587" s="163" t="s">
        <v>2655</v>
      </c>
    </row>
    <row r="1588">
      <c r="A1588" s="163" t="s">
        <v>12103</v>
      </c>
      <c r="B1588" s="163" t="s">
        <v>12104</v>
      </c>
      <c r="C1588" s="163" t="s">
        <v>2638</v>
      </c>
      <c r="D1588" s="163" t="s">
        <v>2639</v>
      </c>
      <c r="E1588" s="506">
        <v>45764.4375</v>
      </c>
      <c r="F1588" s="507">
        <v>2980.0</v>
      </c>
      <c r="G1588" s="163" t="s">
        <v>2640</v>
      </c>
      <c r="H1588" s="507">
        <v>2980.0</v>
      </c>
      <c r="I1588" s="163" t="s">
        <v>2640</v>
      </c>
      <c r="J1588" s="163" t="s">
        <v>2641</v>
      </c>
      <c r="K1588" s="163" t="s">
        <v>2642</v>
      </c>
      <c r="L1588" s="163" t="s">
        <v>12105</v>
      </c>
      <c r="M1588" s="163" t="s">
        <v>12106</v>
      </c>
      <c r="N1588" s="163" t="s">
        <v>2645</v>
      </c>
      <c r="O1588" s="163" t="s">
        <v>2646</v>
      </c>
      <c r="P1588" s="163" t="s">
        <v>2647</v>
      </c>
      <c r="Q1588" s="163" t="s">
        <v>2648</v>
      </c>
      <c r="R1588" s="506">
        <v>45764.4375</v>
      </c>
      <c r="S1588" s="509"/>
      <c r="T1588" s="509"/>
      <c r="U1588" s="163" t="s">
        <v>12107</v>
      </c>
      <c r="V1588" s="510"/>
      <c r="W1588" s="510"/>
      <c r="X1588" s="510"/>
      <c r="Y1588" s="510"/>
      <c r="Z1588" s="510"/>
      <c r="AA1588" s="510"/>
      <c r="AB1588" s="163" t="s">
        <v>12108</v>
      </c>
      <c r="AC1588" s="507">
        <v>9.028531412E9</v>
      </c>
      <c r="AD1588" s="510"/>
      <c r="AE1588" s="509"/>
      <c r="AF1588" s="509"/>
      <c r="AG1588" s="509"/>
      <c r="AH1588" s="509"/>
      <c r="AI1588" s="509"/>
      <c r="AJ1588" s="163" t="s">
        <v>2651</v>
      </c>
      <c r="AK1588" s="509"/>
      <c r="AL1588" s="509"/>
      <c r="AM1588" s="163" t="s">
        <v>12109</v>
      </c>
      <c r="AN1588" s="510"/>
      <c r="AO1588" s="509"/>
      <c r="AP1588" s="509"/>
      <c r="AQ1588" s="509"/>
      <c r="AR1588" s="509"/>
      <c r="AS1588" s="509"/>
      <c r="AT1588" s="163" t="s">
        <v>2653</v>
      </c>
      <c r="AU1588" s="507">
        <v>7806.0</v>
      </c>
      <c r="AV1588" s="507">
        <v>1.0</v>
      </c>
      <c r="AW1588" s="507">
        <v>2028.0</v>
      </c>
      <c r="AX1588" s="510"/>
      <c r="AY1588" s="163" t="s">
        <v>2654</v>
      </c>
      <c r="AZ1588" s="163" t="s">
        <v>2655</v>
      </c>
    </row>
    <row r="1589">
      <c r="A1589" s="163" t="s">
        <v>12110</v>
      </c>
      <c r="B1589" s="163" t="s">
        <v>12111</v>
      </c>
      <c r="C1589" s="163" t="s">
        <v>2638</v>
      </c>
      <c r="D1589" s="163" t="s">
        <v>2639</v>
      </c>
      <c r="E1589" s="506">
        <v>45764.436111111114</v>
      </c>
      <c r="F1589" s="507">
        <v>2980.0</v>
      </c>
      <c r="G1589" s="163" t="s">
        <v>2640</v>
      </c>
      <c r="H1589" s="507">
        <v>2980.0</v>
      </c>
      <c r="I1589" s="163" t="s">
        <v>2640</v>
      </c>
      <c r="J1589" s="163" t="s">
        <v>2641</v>
      </c>
      <c r="K1589" s="163" t="s">
        <v>2642</v>
      </c>
      <c r="L1589" s="163" t="s">
        <v>12112</v>
      </c>
      <c r="M1589" s="163" t="s">
        <v>12113</v>
      </c>
      <c r="N1589" s="163" t="s">
        <v>2645</v>
      </c>
      <c r="O1589" s="163" t="s">
        <v>2646</v>
      </c>
      <c r="P1589" s="163" t="s">
        <v>2647</v>
      </c>
      <c r="Q1589" s="163" t="s">
        <v>2648</v>
      </c>
      <c r="R1589" s="506">
        <v>45764.436111111114</v>
      </c>
      <c r="S1589" s="509"/>
      <c r="T1589" s="509"/>
      <c r="U1589" s="163" t="s">
        <v>12114</v>
      </c>
      <c r="V1589" s="510"/>
      <c r="W1589" s="510"/>
      <c r="X1589" s="510"/>
      <c r="Y1589" s="510"/>
      <c r="Z1589" s="510"/>
      <c r="AA1589" s="510"/>
      <c r="AB1589" s="163" t="s">
        <v>12115</v>
      </c>
      <c r="AC1589" s="507">
        <v>8.034004831E9</v>
      </c>
      <c r="AD1589" s="510"/>
      <c r="AE1589" s="509"/>
      <c r="AF1589" s="509"/>
      <c r="AG1589" s="509"/>
      <c r="AH1589" s="509"/>
      <c r="AI1589" s="509"/>
      <c r="AJ1589" s="163" t="s">
        <v>2651</v>
      </c>
      <c r="AK1589" s="509"/>
      <c r="AL1589" s="509"/>
      <c r="AM1589" s="163" t="s">
        <v>12116</v>
      </c>
      <c r="AN1589" s="510"/>
      <c r="AO1589" s="509"/>
      <c r="AP1589" s="509"/>
      <c r="AQ1589" s="509"/>
      <c r="AR1589" s="509"/>
      <c r="AS1589" s="509"/>
      <c r="AT1589" s="163" t="s">
        <v>2653</v>
      </c>
      <c r="AU1589" s="507">
        <v>1014.0</v>
      </c>
      <c r="AV1589" s="507">
        <v>12.0</v>
      </c>
      <c r="AW1589" s="507">
        <v>2029.0</v>
      </c>
      <c r="AX1589" s="163" t="s">
        <v>2936</v>
      </c>
      <c r="AY1589" s="510"/>
      <c r="AZ1589" s="163" t="s">
        <v>2655</v>
      </c>
    </row>
    <row r="1590">
      <c r="A1590" s="163" t="s">
        <v>12117</v>
      </c>
      <c r="B1590" s="163" t="s">
        <v>12118</v>
      </c>
      <c r="C1590" s="163" t="s">
        <v>2638</v>
      </c>
      <c r="D1590" s="163" t="s">
        <v>2639</v>
      </c>
      <c r="E1590" s="506">
        <v>45764.436111111114</v>
      </c>
      <c r="F1590" s="507">
        <v>2980.0</v>
      </c>
      <c r="G1590" s="163" t="s">
        <v>2640</v>
      </c>
      <c r="H1590" s="507">
        <v>2980.0</v>
      </c>
      <c r="I1590" s="163" t="s">
        <v>2640</v>
      </c>
      <c r="J1590" s="163" t="s">
        <v>2641</v>
      </c>
      <c r="K1590" s="163" t="s">
        <v>2642</v>
      </c>
      <c r="L1590" s="163" t="s">
        <v>12119</v>
      </c>
      <c r="M1590" s="163" t="s">
        <v>12120</v>
      </c>
      <c r="N1590" s="163" t="s">
        <v>2645</v>
      </c>
      <c r="O1590" s="163" t="s">
        <v>2646</v>
      </c>
      <c r="P1590" s="163" t="s">
        <v>2683</v>
      </c>
      <c r="Q1590" s="163" t="s">
        <v>2648</v>
      </c>
      <c r="R1590" s="506">
        <v>45764.43402777778</v>
      </c>
      <c r="S1590" s="509"/>
      <c r="T1590" s="509"/>
      <c r="U1590" s="163" t="s">
        <v>12121</v>
      </c>
      <c r="V1590" s="510"/>
      <c r="W1590" s="510"/>
      <c r="X1590" s="510"/>
      <c r="Y1590" s="510"/>
      <c r="Z1590" s="510"/>
      <c r="AA1590" s="510"/>
      <c r="AB1590" s="163" t="s">
        <v>12122</v>
      </c>
      <c r="AC1590" s="507">
        <v>9.084142528E9</v>
      </c>
      <c r="AD1590" s="510"/>
      <c r="AE1590" s="509"/>
      <c r="AF1590" s="509"/>
      <c r="AG1590" s="509"/>
      <c r="AH1590" s="509"/>
      <c r="AI1590" s="509"/>
      <c r="AJ1590" s="163" t="s">
        <v>2651</v>
      </c>
      <c r="AK1590" s="509"/>
      <c r="AL1590" s="509"/>
      <c r="AM1590" s="163" t="s">
        <v>12123</v>
      </c>
      <c r="AN1590" s="510"/>
      <c r="AO1590" s="510"/>
      <c r="AP1590" s="509"/>
      <c r="AQ1590" s="509"/>
      <c r="AR1590" s="509"/>
      <c r="AS1590" s="509"/>
      <c r="AT1590" s="163" t="s">
        <v>2700</v>
      </c>
      <c r="AU1590" s="507">
        <v>6974.0</v>
      </c>
      <c r="AV1590" s="507">
        <v>3.0</v>
      </c>
      <c r="AW1590" s="507">
        <v>2029.0</v>
      </c>
      <c r="AX1590" s="163" t="s">
        <v>2749</v>
      </c>
      <c r="AY1590" s="163" t="s">
        <v>2701</v>
      </c>
      <c r="AZ1590" s="163" t="s">
        <v>2655</v>
      </c>
    </row>
    <row r="1591">
      <c r="A1591" s="163" t="s">
        <v>12124</v>
      </c>
      <c r="B1591" s="163" t="s">
        <v>12125</v>
      </c>
      <c r="C1591" s="163" t="s">
        <v>2638</v>
      </c>
      <c r="D1591" s="163" t="s">
        <v>2639</v>
      </c>
      <c r="E1591" s="506">
        <v>45764.43263888889</v>
      </c>
      <c r="F1591" s="507">
        <v>4980.0</v>
      </c>
      <c r="G1591" s="163" t="s">
        <v>2640</v>
      </c>
      <c r="H1591" s="507">
        <v>4980.0</v>
      </c>
      <c r="I1591" s="163" t="s">
        <v>2640</v>
      </c>
      <c r="J1591" s="163" t="s">
        <v>2641</v>
      </c>
      <c r="K1591" s="163" t="s">
        <v>2642</v>
      </c>
      <c r="L1591" s="163" t="s">
        <v>12126</v>
      </c>
      <c r="M1591" s="163" t="s">
        <v>12127</v>
      </c>
      <c r="N1591" s="163" t="s">
        <v>2645</v>
      </c>
      <c r="O1591" s="163" t="s">
        <v>2646</v>
      </c>
      <c r="P1591" s="163" t="s">
        <v>2647</v>
      </c>
      <c r="Q1591" s="163" t="s">
        <v>2648</v>
      </c>
      <c r="R1591" s="506">
        <v>45764.43263888889</v>
      </c>
      <c r="S1591" s="509"/>
      <c r="T1591" s="509"/>
      <c r="U1591" s="163" t="s">
        <v>3253</v>
      </c>
      <c r="V1591" s="510"/>
      <c r="W1591" s="510"/>
      <c r="X1591" s="510"/>
      <c r="Y1591" s="510"/>
      <c r="Z1591" s="510"/>
      <c r="AA1591" s="510"/>
      <c r="AB1591" s="163" t="s">
        <v>12128</v>
      </c>
      <c r="AC1591" s="507">
        <v>7.040123517E9</v>
      </c>
      <c r="AD1591" s="510"/>
      <c r="AE1591" s="510"/>
      <c r="AF1591" s="509"/>
      <c r="AG1591" s="509"/>
      <c r="AH1591" s="509"/>
      <c r="AI1591" s="509"/>
      <c r="AJ1591" s="163" t="s">
        <v>2651</v>
      </c>
      <c r="AK1591" s="509"/>
      <c r="AL1591" s="509"/>
      <c r="AM1591" s="163" t="s">
        <v>12129</v>
      </c>
      <c r="AN1591" s="510"/>
      <c r="AO1591" s="509"/>
      <c r="AP1591" s="509"/>
      <c r="AQ1591" s="509"/>
      <c r="AR1591" s="509"/>
      <c r="AS1591" s="509"/>
      <c r="AT1591" s="163" t="s">
        <v>2653</v>
      </c>
      <c r="AU1591" s="507">
        <v>9382.0</v>
      </c>
      <c r="AV1591" s="507">
        <v>2.0</v>
      </c>
      <c r="AW1591" s="507">
        <v>2026.0</v>
      </c>
      <c r="AX1591" s="510"/>
      <c r="AY1591" s="163" t="s">
        <v>2654</v>
      </c>
      <c r="AZ1591" s="163" t="s">
        <v>2655</v>
      </c>
    </row>
    <row r="1592">
      <c r="A1592" s="163" t="s">
        <v>12130</v>
      </c>
      <c r="B1592" s="163" t="s">
        <v>12131</v>
      </c>
      <c r="C1592" s="163" t="s">
        <v>2638</v>
      </c>
      <c r="D1592" s="163" t="s">
        <v>2639</v>
      </c>
      <c r="E1592" s="506">
        <v>45764.43194444444</v>
      </c>
      <c r="F1592" s="507">
        <v>2980.0</v>
      </c>
      <c r="G1592" s="163" t="s">
        <v>2640</v>
      </c>
      <c r="H1592" s="507">
        <v>2980.0</v>
      </c>
      <c r="I1592" s="163" t="s">
        <v>2640</v>
      </c>
      <c r="J1592" s="163" t="s">
        <v>2641</v>
      </c>
      <c r="K1592" s="163" t="s">
        <v>2642</v>
      </c>
      <c r="L1592" s="163" t="s">
        <v>12132</v>
      </c>
      <c r="M1592" s="163" t="s">
        <v>12133</v>
      </c>
      <c r="N1592" s="163" t="s">
        <v>2645</v>
      </c>
      <c r="O1592" s="163" t="s">
        <v>2646</v>
      </c>
      <c r="P1592" s="163" t="s">
        <v>2673</v>
      </c>
      <c r="Q1592" s="163" t="s">
        <v>2648</v>
      </c>
      <c r="R1592" s="506">
        <v>45764.42986111111</v>
      </c>
      <c r="S1592" s="509"/>
      <c r="T1592" s="509"/>
      <c r="U1592" s="163" t="s">
        <v>12134</v>
      </c>
      <c r="V1592" s="510"/>
      <c r="W1592" s="510"/>
      <c r="X1592" s="510"/>
      <c r="Y1592" s="510"/>
      <c r="Z1592" s="510"/>
      <c r="AA1592" s="510"/>
      <c r="AB1592" s="163" t="s">
        <v>12135</v>
      </c>
      <c r="AC1592" s="507">
        <v>9.082364091E9</v>
      </c>
      <c r="AD1592" s="510"/>
      <c r="AE1592" s="509"/>
      <c r="AF1592" s="509"/>
      <c r="AG1592" s="509"/>
      <c r="AH1592" s="509"/>
      <c r="AI1592" s="509"/>
      <c r="AJ1592" s="163" t="s">
        <v>2651</v>
      </c>
      <c r="AK1592" s="509"/>
      <c r="AL1592" s="509"/>
      <c r="AM1592" s="163" t="s">
        <v>12136</v>
      </c>
      <c r="AN1592" s="510"/>
      <c r="AO1592" s="509"/>
      <c r="AP1592" s="509"/>
      <c r="AQ1592" s="509"/>
      <c r="AR1592" s="509"/>
      <c r="AS1592" s="509"/>
      <c r="AT1592" s="163" t="s">
        <v>2653</v>
      </c>
      <c r="AU1592" s="507">
        <v>493.0</v>
      </c>
      <c r="AV1592" s="507">
        <v>5.0</v>
      </c>
      <c r="AW1592" s="507">
        <v>2026.0</v>
      </c>
      <c r="AX1592" s="163" t="s">
        <v>2677</v>
      </c>
      <c r="AY1592" s="163" t="s">
        <v>2750</v>
      </c>
      <c r="AZ1592" s="163" t="s">
        <v>2655</v>
      </c>
    </row>
    <row r="1593">
      <c r="A1593" s="163" t="s">
        <v>12137</v>
      </c>
      <c r="B1593" s="163" t="s">
        <v>12138</v>
      </c>
      <c r="C1593" s="163" t="s">
        <v>2638</v>
      </c>
      <c r="D1593" s="163" t="s">
        <v>2639</v>
      </c>
      <c r="E1593" s="506">
        <v>45764.43194444444</v>
      </c>
      <c r="F1593" s="507">
        <v>2980.0</v>
      </c>
      <c r="G1593" s="163" t="s">
        <v>2640</v>
      </c>
      <c r="H1593" s="507">
        <v>2980.0</v>
      </c>
      <c r="I1593" s="163" t="s">
        <v>2640</v>
      </c>
      <c r="J1593" s="163" t="s">
        <v>2641</v>
      </c>
      <c r="K1593" s="163" t="s">
        <v>2642</v>
      </c>
      <c r="L1593" s="163" t="s">
        <v>12139</v>
      </c>
      <c r="M1593" s="163" t="s">
        <v>12140</v>
      </c>
      <c r="N1593" s="163" t="s">
        <v>2645</v>
      </c>
      <c r="O1593" s="163" t="s">
        <v>2646</v>
      </c>
      <c r="P1593" s="163" t="s">
        <v>2647</v>
      </c>
      <c r="Q1593" s="163" t="s">
        <v>2648</v>
      </c>
      <c r="R1593" s="506">
        <v>45764.43194444444</v>
      </c>
      <c r="S1593" s="509"/>
      <c r="T1593" s="509"/>
      <c r="U1593" s="163" t="s">
        <v>12141</v>
      </c>
      <c r="V1593" s="510"/>
      <c r="W1593" s="510"/>
      <c r="X1593" s="510"/>
      <c r="Y1593" s="510"/>
      <c r="Z1593" s="510"/>
      <c r="AA1593" s="510"/>
      <c r="AB1593" s="163" t="s">
        <v>12142</v>
      </c>
      <c r="AC1593" s="507">
        <v>9.040880028E9</v>
      </c>
      <c r="AD1593" s="510"/>
      <c r="AE1593" s="509"/>
      <c r="AF1593" s="509"/>
      <c r="AG1593" s="509"/>
      <c r="AH1593" s="509"/>
      <c r="AI1593" s="509"/>
      <c r="AJ1593" s="163" t="s">
        <v>2651</v>
      </c>
      <c r="AK1593" s="509"/>
      <c r="AL1593" s="509"/>
      <c r="AM1593" s="163" t="s">
        <v>12143</v>
      </c>
      <c r="AN1593" s="510"/>
      <c r="AO1593" s="509"/>
      <c r="AP1593" s="509"/>
      <c r="AQ1593" s="509"/>
      <c r="AR1593" s="509"/>
      <c r="AS1593" s="509"/>
      <c r="AT1593" s="163" t="s">
        <v>2653</v>
      </c>
      <c r="AU1593" s="507">
        <v>1163.0</v>
      </c>
      <c r="AV1593" s="507">
        <v>8.0</v>
      </c>
      <c r="AW1593" s="507">
        <v>2029.0</v>
      </c>
      <c r="AX1593" s="163" t="s">
        <v>2936</v>
      </c>
      <c r="AY1593" s="163" t="s">
        <v>11350</v>
      </c>
      <c r="AZ1593" s="163" t="s">
        <v>2655</v>
      </c>
    </row>
    <row r="1594">
      <c r="A1594" s="163" t="s">
        <v>12144</v>
      </c>
      <c r="B1594" s="163" t="s">
        <v>12145</v>
      </c>
      <c r="C1594" s="163" t="s">
        <v>2638</v>
      </c>
      <c r="D1594" s="163" t="s">
        <v>2639</v>
      </c>
      <c r="E1594" s="506">
        <v>45764.43125</v>
      </c>
      <c r="F1594" s="507">
        <v>9800.0</v>
      </c>
      <c r="G1594" s="163" t="s">
        <v>2640</v>
      </c>
      <c r="H1594" s="507">
        <v>9800.0</v>
      </c>
      <c r="I1594" s="163" t="s">
        <v>2640</v>
      </c>
      <c r="J1594" s="163" t="s">
        <v>2641</v>
      </c>
      <c r="K1594" s="163" t="s">
        <v>2642</v>
      </c>
      <c r="L1594" s="163" t="s">
        <v>12146</v>
      </c>
      <c r="M1594" s="163" t="s">
        <v>12147</v>
      </c>
      <c r="N1594" s="163" t="s">
        <v>2645</v>
      </c>
      <c r="O1594" s="163" t="s">
        <v>2646</v>
      </c>
      <c r="P1594" s="163" t="s">
        <v>2673</v>
      </c>
      <c r="Q1594" s="163" t="s">
        <v>2852</v>
      </c>
      <c r="R1594" s="506">
        <v>45755.51875</v>
      </c>
      <c r="S1594" s="509"/>
      <c r="T1594" s="509"/>
      <c r="U1594" s="163" t="s">
        <v>12148</v>
      </c>
      <c r="V1594" s="506">
        <v>45764.430555555555</v>
      </c>
      <c r="W1594" s="510"/>
      <c r="X1594" s="163" t="s">
        <v>4400</v>
      </c>
      <c r="Y1594" s="507">
        <v>9800.0</v>
      </c>
      <c r="Z1594" s="163" t="s">
        <v>2640</v>
      </c>
      <c r="AA1594" s="163" t="s">
        <v>2641</v>
      </c>
      <c r="AB1594" s="163" t="s">
        <v>12149</v>
      </c>
      <c r="AC1594" s="507">
        <v>8.066710661E9</v>
      </c>
      <c r="AD1594" s="509"/>
      <c r="AE1594" s="509"/>
      <c r="AF1594" s="509"/>
      <c r="AG1594" s="509"/>
      <c r="AH1594" s="509"/>
      <c r="AI1594" s="509"/>
      <c r="AJ1594" s="163" t="s">
        <v>2651</v>
      </c>
      <c r="AK1594" s="509"/>
      <c r="AL1594" s="509"/>
      <c r="AM1594" s="163" t="s">
        <v>12150</v>
      </c>
      <c r="AN1594" s="510"/>
      <c r="AO1594" s="509"/>
      <c r="AP1594" s="509"/>
      <c r="AQ1594" s="509"/>
      <c r="AR1594" s="509"/>
      <c r="AS1594" s="509"/>
      <c r="AT1594" s="163" t="s">
        <v>2653</v>
      </c>
      <c r="AU1594" s="507">
        <v>8006.0</v>
      </c>
      <c r="AV1594" s="507">
        <v>9.0</v>
      </c>
      <c r="AW1594" s="507">
        <v>2029.0</v>
      </c>
      <c r="AX1594" s="163" t="s">
        <v>2687</v>
      </c>
      <c r="AY1594" s="163" t="s">
        <v>3763</v>
      </c>
      <c r="AZ1594" s="163" t="s">
        <v>2655</v>
      </c>
    </row>
    <row r="1595">
      <c r="A1595" s="163" t="s">
        <v>12151</v>
      </c>
      <c r="B1595" s="163" t="s">
        <v>12152</v>
      </c>
      <c r="C1595" s="163" t="s">
        <v>2638</v>
      </c>
      <c r="D1595" s="163" t="s">
        <v>2639</v>
      </c>
      <c r="E1595" s="506">
        <v>45764.41736111111</v>
      </c>
      <c r="F1595" s="507">
        <v>9800.0</v>
      </c>
      <c r="G1595" s="163" t="s">
        <v>2640</v>
      </c>
      <c r="H1595" s="507">
        <v>9800.0</v>
      </c>
      <c r="I1595" s="163" t="s">
        <v>2640</v>
      </c>
      <c r="J1595" s="163" t="s">
        <v>2641</v>
      </c>
      <c r="K1595" s="163" t="s">
        <v>2642</v>
      </c>
      <c r="L1595" s="163" t="s">
        <v>12153</v>
      </c>
      <c r="M1595" s="163" t="s">
        <v>12154</v>
      </c>
      <c r="N1595" s="163" t="s">
        <v>2645</v>
      </c>
      <c r="O1595" s="163" t="s">
        <v>2646</v>
      </c>
      <c r="P1595" s="163" t="s">
        <v>2673</v>
      </c>
      <c r="Q1595" s="163" t="s">
        <v>2648</v>
      </c>
      <c r="R1595" s="506">
        <v>45764.415972222225</v>
      </c>
      <c r="S1595" s="509"/>
      <c r="T1595" s="509"/>
      <c r="U1595" s="163" t="s">
        <v>12155</v>
      </c>
      <c r="V1595" s="510"/>
      <c r="W1595" s="510"/>
      <c r="X1595" s="510"/>
      <c r="Y1595" s="510"/>
      <c r="Z1595" s="510"/>
      <c r="AA1595" s="510"/>
      <c r="AB1595" s="163" t="s">
        <v>12156</v>
      </c>
      <c r="AC1595" s="507">
        <v>8.012139296E9</v>
      </c>
      <c r="AD1595" s="510"/>
      <c r="AE1595" s="510"/>
      <c r="AF1595" s="510"/>
      <c r="AG1595" s="510"/>
      <c r="AH1595" s="510"/>
      <c r="AI1595" s="509"/>
      <c r="AJ1595" s="163" t="s">
        <v>2651</v>
      </c>
      <c r="AK1595" s="512"/>
      <c r="AL1595" s="513"/>
      <c r="AM1595" s="163" t="s">
        <v>12157</v>
      </c>
      <c r="AN1595" s="510"/>
      <c r="AO1595" s="509"/>
      <c r="AP1595" s="509"/>
      <c r="AQ1595" s="509"/>
      <c r="AR1595" s="509"/>
      <c r="AS1595" s="509"/>
      <c r="AT1595" s="163" t="s">
        <v>2653</v>
      </c>
      <c r="AU1595" s="507">
        <v>3653.0</v>
      </c>
      <c r="AV1595" s="507">
        <v>4.0</v>
      </c>
      <c r="AW1595" s="507">
        <v>2028.0</v>
      </c>
      <c r="AX1595" s="163" t="s">
        <v>2687</v>
      </c>
      <c r="AY1595" s="163" t="s">
        <v>2800</v>
      </c>
      <c r="AZ1595" s="163" t="s">
        <v>2655</v>
      </c>
    </row>
    <row r="1596">
      <c r="A1596" s="163" t="s">
        <v>12158</v>
      </c>
      <c r="B1596" s="163" t="s">
        <v>12159</v>
      </c>
      <c r="C1596" s="163" t="s">
        <v>2638</v>
      </c>
      <c r="D1596" s="163" t="s">
        <v>2639</v>
      </c>
      <c r="E1596" s="506">
        <v>45764.41527777778</v>
      </c>
      <c r="F1596" s="507">
        <v>9800.0</v>
      </c>
      <c r="G1596" s="163" t="s">
        <v>2640</v>
      </c>
      <c r="H1596" s="507">
        <v>9800.0</v>
      </c>
      <c r="I1596" s="163" t="s">
        <v>2640</v>
      </c>
      <c r="J1596" s="163" t="s">
        <v>2641</v>
      </c>
      <c r="K1596" s="163" t="s">
        <v>2642</v>
      </c>
      <c r="L1596" s="163" t="s">
        <v>12160</v>
      </c>
      <c r="M1596" s="163" t="s">
        <v>12161</v>
      </c>
      <c r="N1596" s="163" t="s">
        <v>2645</v>
      </c>
      <c r="O1596" s="163" t="s">
        <v>2646</v>
      </c>
      <c r="P1596" s="163" t="s">
        <v>2673</v>
      </c>
      <c r="Q1596" s="163" t="s">
        <v>2648</v>
      </c>
      <c r="R1596" s="506">
        <v>45764.41458333333</v>
      </c>
      <c r="S1596" s="509"/>
      <c r="T1596" s="509"/>
      <c r="U1596" s="163" t="s">
        <v>12162</v>
      </c>
      <c r="V1596" s="510"/>
      <c r="W1596" s="510"/>
      <c r="X1596" s="510"/>
      <c r="Y1596" s="510"/>
      <c r="Z1596" s="510"/>
      <c r="AA1596" s="510"/>
      <c r="AB1596" s="163" t="s">
        <v>12163</v>
      </c>
      <c r="AC1596" s="507">
        <v>9.012131431E9</v>
      </c>
      <c r="AD1596" s="509"/>
      <c r="AE1596" s="509"/>
      <c r="AF1596" s="509"/>
      <c r="AG1596" s="509"/>
      <c r="AH1596" s="509"/>
      <c r="AI1596" s="509"/>
      <c r="AJ1596" s="163" t="s">
        <v>2651</v>
      </c>
      <c r="AK1596" s="509"/>
      <c r="AL1596" s="509"/>
      <c r="AM1596" s="163" t="s">
        <v>12164</v>
      </c>
      <c r="AN1596" s="509"/>
      <c r="AO1596" s="509"/>
      <c r="AP1596" s="509"/>
      <c r="AQ1596" s="509"/>
      <c r="AR1596" s="509"/>
      <c r="AS1596" s="509"/>
      <c r="AT1596" s="163" t="s">
        <v>2653</v>
      </c>
      <c r="AU1596" s="507">
        <v>6026.0</v>
      </c>
      <c r="AV1596" s="507">
        <v>3.0</v>
      </c>
      <c r="AW1596" s="507">
        <v>2030.0</v>
      </c>
      <c r="AX1596" s="163" t="s">
        <v>2677</v>
      </c>
      <c r="AY1596" s="163" t="s">
        <v>2779</v>
      </c>
      <c r="AZ1596" s="163" t="s">
        <v>2655</v>
      </c>
    </row>
    <row r="1597">
      <c r="A1597" s="163" t="s">
        <v>12165</v>
      </c>
      <c r="B1597" s="163" t="s">
        <v>12152</v>
      </c>
      <c r="C1597" s="163" t="s">
        <v>2638</v>
      </c>
      <c r="D1597" s="163" t="s">
        <v>2639</v>
      </c>
      <c r="E1597" s="506">
        <v>45764.41458333333</v>
      </c>
      <c r="F1597" s="507">
        <v>2980.0</v>
      </c>
      <c r="G1597" s="163" t="s">
        <v>2640</v>
      </c>
      <c r="H1597" s="507">
        <v>2980.0</v>
      </c>
      <c r="I1597" s="163" t="s">
        <v>2640</v>
      </c>
      <c r="J1597" s="163" t="s">
        <v>2641</v>
      </c>
      <c r="K1597" s="163" t="s">
        <v>2642</v>
      </c>
      <c r="L1597" s="163" t="s">
        <v>12153</v>
      </c>
      <c r="M1597" s="163" t="s">
        <v>12166</v>
      </c>
      <c r="N1597" s="163" t="s">
        <v>2645</v>
      </c>
      <c r="O1597" s="163" t="s">
        <v>2646</v>
      </c>
      <c r="P1597" s="163" t="s">
        <v>2673</v>
      </c>
      <c r="Q1597" s="163" t="s">
        <v>2648</v>
      </c>
      <c r="R1597" s="506">
        <v>45764.413194444445</v>
      </c>
      <c r="S1597" s="509"/>
      <c r="T1597" s="509"/>
      <c r="U1597" s="163" t="s">
        <v>12167</v>
      </c>
      <c r="V1597" s="510"/>
      <c r="W1597" s="510"/>
      <c r="X1597" s="510"/>
      <c r="Y1597" s="510"/>
      <c r="Z1597" s="510"/>
      <c r="AA1597" s="510"/>
      <c r="AB1597" s="163" t="s">
        <v>12156</v>
      </c>
      <c r="AC1597" s="507">
        <v>8.012139296E9</v>
      </c>
      <c r="AD1597" s="510"/>
      <c r="AE1597" s="509"/>
      <c r="AF1597" s="509"/>
      <c r="AG1597" s="509"/>
      <c r="AH1597" s="509"/>
      <c r="AI1597" s="509"/>
      <c r="AJ1597" s="163" t="s">
        <v>2651</v>
      </c>
      <c r="AK1597" s="509"/>
      <c r="AL1597" s="509"/>
      <c r="AM1597" s="163" t="s">
        <v>12157</v>
      </c>
      <c r="AN1597" s="510"/>
      <c r="AO1597" s="509"/>
      <c r="AP1597" s="509"/>
      <c r="AQ1597" s="509"/>
      <c r="AR1597" s="509"/>
      <c r="AS1597" s="509"/>
      <c r="AT1597" s="163" t="s">
        <v>2653</v>
      </c>
      <c r="AU1597" s="507">
        <v>3653.0</v>
      </c>
      <c r="AV1597" s="507">
        <v>4.0</v>
      </c>
      <c r="AW1597" s="507">
        <v>2028.0</v>
      </c>
      <c r="AX1597" s="163" t="s">
        <v>2687</v>
      </c>
      <c r="AY1597" s="163" t="s">
        <v>2800</v>
      </c>
      <c r="AZ1597" s="163" t="s">
        <v>2655</v>
      </c>
    </row>
    <row r="1598">
      <c r="A1598" s="163" t="s">
        <v>12168</v>
      </c>
      <c r="B1598" s="163" t="s">
        <v>12169</v>
      </c>
      <c r="C1598" s="163" t="s">
        <v>2638</v>
      </c>
      <c r="D1598" s="163" t="s">
        <v>2639</v>
      </c>
      <c r="E1598" s="506">
        <v>45764.41180555556</v>
      </c>
      <c r="F1598" s="507">
        <v>9800.0</v>
      </c>
      <c r="G1598" s="163" t="s">
        <v>2640</v>
      </c>
      <c r="H1598" s="507">
        <v>9800.0</v>
      </c>
      <c r="I1598" s="163" t="s">
        <v>2640</v>
      </c>
      <c r="J1598" s="163" t="s">
        <v>2641</v>
      </c>
      <c r="K1598" s="163" t="s">
        <v>2642</v>
      </c>
      <c r="L1598" s="163" t="s">
        <v>12170</v>
      </c>
      <c r="M1598" s="163" t="s">
        <v>12171</v>
      </c>
      <c r="N1598" s="163" t="s">
        <v>2645</v>
      </c>
      <c r="O1598" s="163" t="s">
        <v>2646</v>
      </c>
      <c r="P1598" s="163" t="s">
        <v>2683</v>
      </c>
      <c r="Q1598" s="163" t="s">
        <v>2648</v>
      </c>
      <c r="R1598" s="506">
        <v>45764.410416666666</v>
      </c>
      <c r="S1598" s="509"/>
      <c r="T1598" s="509"/>
      <c r="U1598" s="163" t="s">
        <v>12172</v>
      </c>
      <c r="V1598" s="510"/>
      <c r="W1598" s="510"/>
      <c r="X1598" s="510"/>
      <c r="Y1598" s="510"/>
      <c r="Z1598" s="510"/>
      <c r="AA1598" s="510"/>
      <c r="AB1598" s="163" t="s">
        <v>12173</v>
      </c>
      <c r="AC1598" s="507">
        <v>8.014584429E9</v>
      </c>
      <c r="AD1598" s="510"/>
      <c r="AE1598" s="509"/>
      <c r="AF1598" s="509"/>
      <c r="AG1598" s="509"/>
      <c r="AH1598" s="509"/>
      <c r="AI1598" s="509"/>
      <c r="AJ1598" s="163" t="s">
        <v>2651</v>
      </c>
      <c r="AK1598" s="509"/>
      <c r="AL1598" s="509"/>
      <c r="AM1598" s="163" t="s">
        <v>12174</v>
      </c>
      <c r="AN1598" s="510"/>
      <c r="AO1598" s="510"/>
      <c r="AP1598" s="509"/>
      <c r="AQ1598" s="509"/>
      <c r="AR1598" s="509"/>
      <c r="AS1598" s="509"/>
      <c r="AT1598" s="163" t="s">
        <v>2653</v>
      </c>
      <c r="AU1598" s="507">
        <v>9055.0</v>
      </c>
      <c r="AV1598" s="507">
        <v>6.0</v>
      </c>
      <c r="AW1598" s="507">
        <v>2027.0</v>
      </c>
      <c r="AX1598" s="163" t="s">
        <v>2749</v>
      </c>
      <c r="AY1598" s="163" t="s">
        <v>2750</v>
      </c>
      <c r="AZ1598" s="163" t="s">
        <v>2655</v>
      </c>
    </row>
    <row r="1599">
      <c r="A1599" s="163" t="s">
        <v>12175</v>
      </c>
      <c r="B1599" s="163" t="s">
        <v>12159</v>
      </c>
      <c r="C1599" s="163" t="s">
        <v>2638</v>
      </c>
      <c r="D1599" s="163" t="s">
        <v>2639</v>
      </c>
      <c r="E1599" s="506">
        <v>45764.410416666666</v>
      </c>
      <c r="F1599" s="507">
        <v>2980.0</v>
      </c>
      <c r="G1599" s="163" t="s">
        <v>2640</v>
      </c>
      <c r="H1599" s="507">
        <v>2980.0</v>
      </c>
      <c r="I1599" s="163" t="s">
        <v>2640</v>
      </c>
      <c r="J1599" s="163" t="s">
        <v>2641</v>
      </c>
      <c r="K1599" s="163" t="s">
        <v>2642</v>
      </c>
      <c r="L1599" s="163" t="s">
        <v>12160</v>
      </c>
      <c r="M1599" s="163" t="s">
        <v>12176</v>
      </c>
      <c r="N1599" s="163" t="s">
        <v>2645</v>
      </c>
      <c r="O1599" s="163" t="s">
        <v>2646</v>
      </c>
      <c r="P1599" s="163" t="s">
        <v>2673</v>
      </c>
      <c r="Q1599" s="163" t="s">
        <v>2648</v>
      </c>
      <c r="R1599" s="506">
        <v>45764.40972222222</v>
      </c>
      <c r="S1599" s="509"/>
      <c r="T1599" s="509"/>
      <c r="U1599" s="163" t="s">
        <v>12177</v>
      </c>
      <c r="V1599" s="510"/>
      <c r="W1599" s="510"/>
      <c r="X1599" s="510"/>
      <c r="Y1599" s="510"/>
      <c r="Z1599" s="510"/>
      <c r="AA1599" s="510"/>
      <c r="AB1599" s="163" t="s">
        <v>12163</v>
      </c>
      <c r="AC1599" s="507">
        <v>9.012131431E9</v>
      </c>
      <c r="AD1599" s="510"/>
      <c r="AE1599" s="509"/>
      <c r="AF1599" s="509"/>
      <c r="AG1599" s="509"/>
      <c r="AH1599" s="509"/>
      <c r="AI1599" s="509"/>
      <c r="AJ1599" s="163" t="s">
        <v>2651</v>
      </c>
      <c r="AK1599" s="509"/>
      <c r="AL1599" s="509"/>
      <c r="AM1599" s="163" t="s">
        <v>12164</v>
      </c>
      <c r="AN1599" s="510"/>
      <c r="AO1599" s="509"/>
      <c r="AP1599" s="509"/>
      <c r="AQ1599" s="509"/>
      <c r="AR1599" s="509"/>
      <c r="AS1599" s="509"/>
      <c r="AT1599" s="163" t="s">
        <v>2653</v>
      </c>
      <c r="AU1599" s="507">
        <v>6026.0</v>
      </c>
      <c r="AV1599" s="507">
        <v>3.0</v>
      </c>
      <c r="AW1599" s="507">
        <v>2030.0</v>
      </c>
      <c r="AX1599" s="163" t="s">
        <v>2677</v>
      </c>
      <c r="AY1599" s="163" t="s">
        <v>2779</v>
      </c>
      <c r="AZ1599" s="163" t="s">
        <v>2655</v>
      </c>
    </row>
    <row r="1600">
      <c r="A1600" s="163" t="s">
        <v>12178</v>
      </c>
      <c r="B1600" s="163" t="s">
        <v>12169</v>
      </c>
      <c r="C1600" s="163" t="s">
        <v>2638</v>
      </c>
      <c r="D1600" s="163" t="s">
        <v>2639</v>
      </c>
      <c r="E1600" s="506">
        <v>45764.40416666667</v>
      </c>
      <c r="F1600" s="507">
        <v>2980.0</v>
      </c>
      <c r="G1600" s="163" t="s">
        <v>2640</v>
      </c>
      <c r="H1600" s="507">
        <v>2980.0</v>
      </c>
      <c r="I1600" s="163" t="s">
        <v>2640</v>
      </c>
      <c r="J1600" s="163" t="s">
        <v>2641</v>
      </c>
      <c r="K1600" s="163" t="s">
        <v>2642</v>
      </c>
      <c r="L1600" s="163" t="s">
        <v>12170</v>
      </c>
      <c r="M1600" s="163" t="s">
        <v>12179</v>
      </c>
      <c r="N1600" s="163" t="s">
        <v>2645</v>
      </c>
      <c r="O1600" s="163" t="s">
        <v>2646</v>
      </c>
      <c r="P1600" s="163" t="s">
        <v>2683</v>
      </c>
      <c r="Q1600" s="163" t="s">
        <v>2648</v>
      </c>
      <c r="R1600" s="506">
        <v>45764.40347222222</v>
      </c>
      <c r="S1600" s="509"/>
      <c r="T1600" s="509"/>
      <c r="U1600" s="163" t="s">
        <v>12180</v>
      </c>
      <c r="V1600" s="510"/>
      <c r="W1600" s="510"/>
      <c r="X1600" s="510"/>
      <c r="Y1600" s="510"/>
      <c r="Z1600" s="510"/>
      <c r="AA1600" s="510"/>
      <c r="AB1600" s="163" t="s">
        <v>12173</v>
      </c>
      <c r="AC1600" s="507">
        <v>8.014584429E9</v>
      </c>
      <c r="AD1600" s="510"/>
      <c r="AE1600" s="509"/>
      <c r="AF1600" s="509"/>
      <c r="AG1600" s="509"/>
      <c r="AH1600" s="509"/>
      <c r="AI1600" s="509"/>
      <c r="AJ1600" s="163" t="s">
        <v>2651</v>
      </c>
      <c r="AK1600" s="509"/>
      <c r="AL1600" s="509"/>
      <c r="AM1600" s="163" t="s">
        <v>12174</v>
      </c>
      <c r="AN1600" s="510"/>
      <c r="AO1600" s="509"/>
      <c r="AP1600" s="509"/>
      <c r="AQ1600" s="509"/>
      <c r="AR1600" s="509"/>
      <c r="AS1600" s="509"/>
      <c r="AT1600" s="163" t="s">
        <v>2653</v>
      </c>
      <c r="AU1600" s="507">
        <v>9055.0</v>
      </c>
      <c r="AV1600" s="507">
        <v>6.0</v>
      </c>
      <c r="AW1600" s="507">
        <v>2027.0</v>
      </c>
      <c r="AX1600" s="163" t="s">
        <v>2749</v>
      </c>
      <c r="AY1600" s="163" t="s">
        <v>2750</v>
      </c>
      <c r="AZ1600" s="163" t="s">
        <v>2655</v>
      </c>
    </row>
    <row r="1601">
      <c r="A1601" s="163" t="s">
        <v>12181</v>
      </c>
      <c r="B1601" s="163" t="s">
        <v>12182</v>
      </c>
      <c r="C1601" s="163" t="s">
        <v>2638</v>
      </c>
      <c r="D1601" s="163" t="s">
        <v>2639</v>
      </c>
      <c r="E1601" s="506">
        <v>45764.40138888889</v>
      </c>
      <c r="F1601" s="507">
        <v>4980.0</v>
      </c>
      <c r="G1601" s="163" t="s">
        <v>2640</v>
      </c>
      <c r="H1601" s="507">
        <v>4980.0</v>
      </c>
      <c r="I1601" s="163" t="s">
        <v>2640</v>
      </c>
      <c r="J1601" s="163" t="s">
        <v>2641</v>
      </c>
      <c r="K1601" s="163" t="s">
        <v>2642</v>
      </c>
      <c r="L1601" s="163" t="s">
        <v>12183</v>
      </c>
      <c r="M1601" s="163" t="s">
        <v>12184</v>
      </c>
      <c r="N1601" s="163" t="s">
        <v>2645</v>
      </c>
      <c r="O1601" s="163" t="s">
        <v>2646</v>
      </c>
      <c r="P1601" s="163" t="s">
        <v>2673</v>
      </c>
      <c r="Q1601" s="163" t="s">
        <v>2648</v>
      </c>
      <c r="R1601" s="506">
        <v>45764.40069444444</v>
      </c>
      <c r="S1601" s="509"/>
      <c r="T1601" s="509"/>
      <c r="U1601" s="163" t="s">
        <v>12185</v>
      </c>
      <c r="V1601" s="510"/>
      <c r="W1601" s="510"/>
      <c r="X1601" s="510"/>
      <c r="Y1601" s="510"/>
      <c r="Z1601" s="510"/>
      <c r="AA1601" s="510"/>
      <c r="AB1601" s="163" t="s">
        <v>12186</v>
      </c>
      <c r="AC1601" s="507">
        <v>7.023346868E9</v>
      </c>
      <c r="AD1601" s="510"/>
      <c r="AE1601" s="509"/>
      <c r="AF1601" s="509"/>
      <c r="AG1601" s="509"/>
      <c r="AH1601" s="509"/>
      <c r="AI1601" s="509"/>
      <c r="AJ1601" s="163" t="s">
        <v>2651</v>
      </c>
      <c r="AK1601" s="509"/>
      <c r="AL1601" s="509"/>
      <c r="AM1601" s="163" t="s">
        <v>12187</v>
      </c>
      <c r="AN1601" s="510"/>
      <c r="AO1601" s="509"/>
      <c r="AP1601" s="509"/>
      <c r="AQ1601" s="509"/>
      <c r="AR1601" s="509"/>
      <c r="AS1601" s="509"/>
      <c r="AT1601" s="163" t="s">
        <v>2653</v>
      </c>
      <c r="AU1601" s="507">
        <v>3588.0</v>
      </c>
      <c r="AV1601" s="507">
        <v>6.0</v>
      </c>
      <c r="AW1601" s="507">
        <v>2027.0</v>
      </c>
      <c r="AX1601" s="163" t="s">
        <v>2936</v>
      </c>
      <c r="AY1601" s="163" t="s">
        <v>2717</v>
      </c>
      <c r="AZ1601" s="163" t="s">
        <v>2655</v>
      </c>
    </row>
    <row r="1602">
      <c r="A1602" s="163" t="s">
        <v>12188</v>
      </c>
      <c r="B1602" s="163" t="s">
        <v>12189</v>
      </c>
      <c r="C1602" s="163" t="s">
        <v>2638</v>
      </c>
      <c r="D1602" s="163" t="s">
        <v>2639</v>
      </c>
      <c r="E1602" s="506">
        <v>45764.39236111111</v>
      </c>
      <c r="F1602" s="507">
        <v>9800.0</v>
      </c>
      <c r="G1602" s="163" t="s">
        <v>2640</v>
      </c>
      <c r="H1602" s="507">
        <v>9800.0</v>
      </c>
      <c r="I1602" s="163" t="s">
        <v>2640</v>
      </c>
      <c r="J1602" s="163" t="s">
        <v>2641</v>
      </c>
      <c r="K1602" s="163" t="s">
        <v>2642</v>
      </c>
      <c r="L1602" s="163" t="s">
        <v>12190</v>
      </c>
      <c r="M1602" s="163" t="s">
        <v>12191</v>
      </c>
      <c r="N1602" s="163" t="s">
        <v>2645</v>
      </c>
      <c r="O1602" s="163" t="s">
        <v>2646</v>
      </c>
      <c r="P1602" s="163" t="s">
        <v>2683</v>
      </c>
      <c r="Q1602" s="163" t="s">
        <v>2648</v>
      </c>
      <c r="R1602" s="506">
        <v>45764.39097222222</v>
      </c>
      <c r="S1602" s="509"/>
      <c r="T1602" s="509"/>
      <c r="U1602" s="163" t="s">
        <v>12192</v>
      </c>
      <c r="V1602" s="510"/>
      <c r="W1602" s="510"/>
      <c r="X1602" s="510"/>
      <c r="Y1602" s="510"/>
      <c r="Z1602" s="510"/>
      <c r="AA1602" s="510"/>
      <c r="AB1602" s="163" t="s">
        <v>12193</v>
      </c>
      <c r="AC1602" s="507">
        <v>9.045872122E9</v>
      </c>
      <c r="AD1602" s="510"/>
      <c r="AE1602" s="509"/>
      <c r="AF1602" s="509"/>
      <c r="AG1602" s="509"/>
      <c r="AH1602" s="509"/>
      <c r="AI1602" s="509"/>
      <c r="AJ1602" s="163" t="s">
        <v>2651</v>
      </c>
      <c r="AK1602" s="509"/>
      <c r="AL1602" s="509"/>
      <c r="AM1602" s="163" t="s">
        <v>12194</v>
      </c>
      <c r="AN1602" s="510"/>
      <c r="AO1602" s="509"/>
      <c r="AP1602" s="509"/>
      <c r="AQ1602" s="509"/>
      <c r="AR1602" s="509"/>
      <c r="AS1602" s="509"/>
      <c r="AT1602" s="163" t="s">
        <v>2653</v>
      </c>
      <c r="AU1602" s="507">
        <v>3331.0</v>
      </c>
      <c r="AV1602" s="507">
        <v>2.0</v>
      </c>
      <c r="AW1602" s="507">
        <v>2028.0</v>
      </c>
      <c r="AX1602" s="163" t="s">
        <v>2749</v>
      </c>
      <c r="AY1602" s="163" t="s">
        <v>2750</v>
      </c>
      <c r="AZ1602" s="163" t="s">
        <v>2655</v>
      </c>
    </row>
    <row r="1603">
      <c r="A1603" s="163" t="s">
        <v>12195</v>
      </c>
      <c r="B1603" s="163" t="s">
        <v>12189</v>
      </c>
      <c r="C1603" s="163" t="s">
        <v>2638</v>
      </c>
      <c r="D1603" s="163" t="s">
        <v>2639</v>
      </c>
      <c r="E1603" s="506">
        <v>45764.38680555556</v>
      </c>
      <c r="F1603" s="507">
        <v>2980.0</v>
      </c>
      <c r="G1603" s="163" t="s">
        <v>2640</v>
      </c>
      <c r="H1603" s="507">
        <v>2980.0</v>
      </c>
      <c r="I1603" s="163" t="s">
        <v>2640</v>
      </c>
      <c r="J1603" s="163" t="s">
        <v>2641</v>
      </c>
      <c r="K1603" s="163" t="s">
        <v>2642</v>
      </c>
      <c r="L1603" s="163" t="s">
        <v>12190</v>
      </c>
      <c r="M1603" s="163" t="s">
        <v>12196</v>
      </c>
      <c r="N1603" s="163" t="s">
        <v>2645</v>
      </c>
      <c r="O1603" s="163" t="s">
        <v>2646</v>
      </c>
      <c r="P1603" s="163" t="s">
        <v>2683</v>
      </c>
      <c r="Q1603" s="163" t="s">
        <v>2648</v>
      </c>
      <c r="R1603" s="506">
        <v>45764.385416666664</v>
      </c>
      <c r="S1603" s="509"/>
      <c r="T1603" s="509"/>
      <c r="U1603" s="163" t="s">
        <v>12197</v>
      </c>
      <c r="V1603" s="510"/>
      <c r="W1603" s="510"/>
      <c r="X1603" s="510"/>
      <c r="Y1603" s="510"/>
      <c r="Z1603" s="510"/>
      <c r="AA1603" s="510"/>
      <c r="AB1603" s="163" t="s">
        <v>12193</v>
      </c>
      <c r="AC1603" s="507">
        <v>9.045872122E9</v>
      </c>
      <c r="AD1603" s="510"/>
      <c r="AE1603" s="509"/>
      <c r="AF1603" s="509"/>
      <c r="AG1603" s="509"/>
      <c r="AH1603" s="509"/>
      <c r="AI1603" s="509"/>
      <c r="AJ1603" s="163" t="s">
        <v>2651</v>
      </c>
      <c r="AK1603" s="509"/>
      <c r="AL1603" s="509"/>
      <c r="AM1603" s="163" t="s">
        <v>12194</v>
      </c>
      <c r="AN1603" s="510"/>
      <c r="AO1603" s="509"/>
      <c r="AP1603" s="509"/>
      <c r="AQ1603" s="509"/>
      <c r="AR1603" s="509"/>
      <c r="AS1603" s="509"/>
      <c r="AT1603" s="163" t="s">
        <v>2653</v>
      </c>
      <c r="AU1603" s="507">
        <v>3331.0</v>
      </c>
      <c r="AV1603" s="507">
        <v>2.0</v>
      </c>
      <c r="AW1603" s="507">
        <v>2028.0</v>
      </c>
      <c r="AX1603" s="163" t="s">
        <v>2749</v>
      </c>
      <c r="AY1603" s="163" t="s">
        <v>2750</v>
      </c>
      <c r="AZ1603" s="163" t="s">
        <v>2655</v>
      </c>
    </row>
    <row r="1604">
      <c r="A1604" s="163" t="s">
        <v>12198</v>
      </c>
      <c r="B1604" s="163" t="s">
        <v>12199</v>
      </c>
      <c r="C1604" s="163" t="s">
        <v>2638</v>
      </c>
      <c r="D1604" s="163" t="s">
        <v>2639</v>
      </c>
      <c r="E1604" s="506">
        <v>45764.36875</v>
      </c>
      <c r="F1604" s="507">
        <v>2980.0</v>
      </c>
      <c r="G1604" s="163" t="s">
        <v>2640</v>
      </c>
      <c r="H1604" s="507">
        <v>2980.0</v>
      </c>
      <c r="I1604" s="163" t="s">
        <v>2640</v>
      </c>
      <c r="J1604" s="163" t="s">
        <v>2641</v>
      </c>
      <c r="K1604" s="163" t="s">
        <v>2642</v>
      </c>
      <c r="L1604" s="163" t="s">
        <v>12200</v>
      </c>
      <c r="M1604" s="163" t="s">
        <v>12201</v>
      </c>
      <c r="N1604" s="163" t="s">
        <v>2645</v>
      </c>
      <c r="O1604" s="163" t="s">
        <v>2646</v>
      </c>
      <c r="P1604" s="163" t="s">
        <v>2673</v>
      </c>
      <c r="Q1604" s="163" t="s">
        <v>2648</v>
      </c>
      <c r="R1604" s="506">
        <v>45764.36736111111</v>
      </c>
      <c r="S1604" s="509"/>
      <c r="T1604" s="509"/>
      <c r="U1604" s="163" t="s">
        <v>12202</v>
      </c>
      <c r="V1604" s="510"/>
      <c r="W1604" s="510"/>
      <c r="X1604" s="510"/>
      <c r="Y1604" s="510"/>
      <c r="Z1604" s="510"/>
      <c r="AA1604" s="510"/>
      <c r="AB1604" s="163" t="s">
        <v>12203</v>
      </c>
      <c r="AC1604" s="507">
        <v>9.01613659E9</v>
      </c>
      <c r="AD1604" s="510"/>
      <c r="AE1604" s="509"/>
      <c r="AF1604" s="509"/>
      <c r="AG1604" s="509"/>
      <c r="AH1604" s="509"/>
      <c r="AI1604" s="509"/>
      <c r="AJ1604" s="163" t="s">
        <v>2651</v>
      </c>
      <c r="AK1604" s="509"/>
      <c r="AL1604" s="509"/>
      <c r="AM1604" s="163" t="s">
        <v>12204</v>
      </c>
      <c r="AN1604" s="510"/>
      <c r="AO1604" s="509"/>
      <c r="AP1604" s="509"/>
      <c r="AQ1604" s="509"/>
      <c r="AR1604" s="509"/>
      <c r="AS1604" s="509"/>
      <c r="AT1604" s="163" t="s">
        <v>2700</v>
      </c>
      <c r="AU1604" s="507">
        <v>9091.0</v>
      </c>
      <c r="AV1604" s="507">
        <v>12.0</v>
      </c>
      <c r="AW1604" s="507">
        <v>2027.0</v>
      </c>
      <c r="AX1604" s="163" t="s">
        <v>2677</v>
      </c>
      <c r="AY1604" s="163" t="s">
        <v>2717</v>
      </c>
      <c r="AZ1604" s="163" t="s">
        <v>2655</v>
      </c>
    </row>
    <row r="1605">
      <c r="A1605" s="163" t="s">
        <v>12205</v>
      </c>
      <c r="B1605" s="163" t="s">
        <v>12206</v>
      </c>
      <c r="C1605" s="163" t="s">
        <v>2638</v>
      </c>
      <c r="D1605" s="163" t="s">
        <v>2639</v>
      </c>
      <c r="E1605" s="506">
        <v>45764.3625</v>
      </c>
      <c r="F1605" s="507">
        <v>2980.0</v>
      </c>
      <c r="G1605" s="163" t="s">
        <v>2640</v>
      </c>
      <c r="H1605" s="507">
        <v>2980.0</v>
      </c>
      <c r="I1605" s="163" t="s">
        <v>2640</v>
      </c>
      <c r="J1605" s="163" t="s">
        <v>2641</v>
      </c>
      <c r="K1605" s="163" t="s">
        <v>2642</v>
      </c>
      <c r="L1605" s="163" t="s">
        <v>12207</v>
      </c>
      <c r="M1605" s="163" t="s">
        <v>12208</v>
      </c>
      <c r="N1605" s="163" t="s">
        <v>2645</v>
      </c>
      <c r="O1605" s="163" t="s">
        <v>2646</v>
      </c>
      <c r="P1605" s="163" t="s">
        <v>2683</v>
      </c>
      <c r="Q1605" s="163" t="s">
        <v>2648</v>
      </c>
      <c r="R1605" s="506">
        <v>45764.361805555556</v>
      </c>
      <c r="S1605" s="509"/>
      <c r="T1605" s="509"/>
      <c r="U1605" s="163" t="s">
        <v>12209</v>
      </c>
      <c r="V1605" s="510"/>
      <c r="W1605" s="510"/>
      <c r="X1605" s="510"/>
      <c r="Y1605" s="510"/>
      <c r="Z1605" s="510"/>
      <c r="AA1605" s="510"/>
      <c r="AB1605" s="163" t="s">
        <v>12210</v>
      </c>
      <c r="AC1605" s="507">
        <v>9.083374567E9</v>
      </c>
      <c r="AD1605" s="510"/>
      <c r="AE1605" s="509"/>
      <c r="AF1605" s="509"/>
      <c r="AG1605" s="509"/>
      <c r="AH1605" s="509"/>
      <c r="AI1605" s="509"/>
      <c r="AJ1605" s="163" t="s">
        <v>2651</v>
      </c>
      <c r="AK1605" s="509"/>
      <c r="AL1605" s="509"/>
      <c r="AM1605" s="163" t="s">
        <v>12211</v>
      </c>
      <c r="AN1605" s="510"/>
      <c r="AO1605" s="509"/>
      <c r="AP1605" s="509"/>
      <c r="AQ1605" s="509"/>
      <c r="AR1605" s="509"/>
      <c r="AS1605" s="509"/>
      <c r="AT1605" s="163" t="s">
        <v>2653</v>
      </c>
      <c r="AU1605" s="507">
        <v>3273.0</v>
      </c>
      <c r="AV1605" s="507">
        <v>11.0</v>
      </c>
      <c r="AW1605" s="507">
        <v>2029.0</v>
      </c>
      <c r="AX1605" s="163" t="s">
        <v>2687</v>
      </c>
      <c r="AY1605" s="163" t="s">
        <v>2688</v>
      </c>
      <c r="AZ1605" s="163" t="s">
        <v>2655</v>
      </c>
    </row>
    <row r="1606">
      <c r="A1606" s="163" t="s">
        <v>12212</v>
      </c>
      <c r="B1606" s="163" t="s">
        <v>12213</v>
      </c>
      <c r="C1606" s="163" t="s">
        <v>2638</v>
      </c>
      <c r="D1606" s="163" t="s">
        <v>2639</v>
      </c>
      <c r="E1606" s="506">
        <v>45764.356944444444</v>
      </c>
      <c r="F1606" s="507">
        <v>2980.0</v>
      </c>
      <c r="G1606" s="163" t="s">
        <v>2640</v>
      </c>
      <c r="H1606" s="507">
        <v>2980.0</v>
      </c>
      <c r="I1606" s="163" t="s">
        <v>2640</v>
      </c>
      <c r="J1606" s="163" t="s">
        <v>2641</v>
      </c>
      <c r="K1606" s="163" t="s">
        <v>2642</v>
      </c>
      <c r="L1606" s="163" t="s">
        <v>12214</v>
      </c>
      <c r="M1606" s="163" t="s">
        <v>12215</v>
      </c>
      <c r="N1606" s="163" t="s">
        <v>2645</v>
      </c>
      <c r="O1606" s="163" t="s">
        <v>2646</v>
      </c>
      <c r="P1606" s="163" t="s">
        <v>2673</v>
      </c>
      <c r="Q1606" s="163" t="s">
        <v>2648</v>
      </c>
      <c r="R1606" s="506">
        <v>45764.35555555556</v>
      </c>
      <c r="S1606" s="509"/>
      <c r="T1606" s="509"/>
      <c r="U1606" s="163" t="s">
        <v>12216</v>
      </c>
      <c r="V1606" s="510"/>
      <c r="W1606" s="510"/>
      <c r="X1606" s="510"/>
      <c r="Y1606" s="510"/>
      <c r="Z1606" s="510"/>
      <c r="AA1606" s="510"/>
      <c r="AB1606" s="163" t="s">
        <v>12217</v>
      </c>
      <c r="AC1606" s="507">
        <v>8.039795385E9</v>
      </c>
      <c r="AD1606" s="510"/>
      <c r="AE1606" s="509"/>
      <c r="AF1606" s="509"/>
      <c r="AG1606" s="509"/>
      <c r="AH1606" s="509"/>
      <c r="AI1606" s="509"/>
      <c r="AJ1606" s="163" t="s">
        <v>2651</v>
      </c>
      <c r="AK1606" s="509"/>
      <c r="AL1606" s="509"/>
      <c r="AM1606" s="163" t="s">
        <v>12218</v>
      </c>
      <c r="AN1606" s="510"/>
      <c r="AO1606" s="510"/>
      <c r="AP1606" s="509"/>
      <c r="AQ1606" s="509"/>
      <c r="AR1606" s="509"/>
      <c r="AS1606" s="509"/>
      <c r="AT1606" s="163" t="s">
        <v>2653</v>
      </c>
      <c r="AU1606" s="507">
        <v>726.0</v>
      </c>
      <c r="AV1606" s="507">
        <v>2.0</v>
      </c>
      <c r="AW1606" s="507">
        <v>2029.0</v>
      </c>
      <c r="AX1606" s="163" t="s">
        <v>2687</v>
      </c>
      <c r="AY1606" s="163" t="s">
        <v>2750</v>
      </c>
      <c r="AZ1606" s="163" t="s">
        <v>2655</v>
      </c>
    </row>
    <row r="1607">
      <c r="A1607" s="163" t="s">
        <v>12219</v>
      </c>
      <c r="B1607" s="163" t="s">
        <v>12220</v>
      </c>
      <c r="C1607" s="163" t="s">
        <v>2638</v>
      </c>
      <c r="D1607" s="163" t="s">
        <v>2639</v>
      </c>
      <c r="E1607" s="506">
        <v>45764.354166666664</v>
      </c>
      <c r="F1607" s="507">
        <v>2980.0</v>
      </c>
      <c r="G1607" s="163" t="s">
        <v>2640</v>
      </c>
      <c r="H1607" s="507">
        <v>2980.0</v>
      </c>
      <c r="I1607" s="163" t="s">
        <v>2640</v>
      </c>
      <c r="J1607" s="163" t="s">
        <v>2641</v>
      </c>
      <c r="K1607" s="163" t="s">
        <v>2642</v>
      </c>
      <c r="L1607" s="163" t="s">
        <v>12221</v>
      </c>
      <c r="M1607" s="163" t="s">
        <v>12222</v>
      </c>
      <c r="N1607" s="163" t="s">
        <v>2645</v>
      </c>
      <c r="O1607" s="163" t="s">
        <v>2646</v>
      </c>
      <c r="P1607" s="163" t="s">
        <v>2673</v>
      </c>
      <c r="Q1607" s="163" t="s">
        <v>2648</v>
      </c>
      <c r="R1607" s="506">
        <v>45764.35277777778</v>
      </c>
      <c r="S1607" s="509"/>
      <c r="T1607" s="509"/>
      <c r="U1607" s="163" t="s">
        <v>12223</v>
      </c>
      <c r="V1607" s="510"/>
      <c r="W1607" s="510"/>
      <c r="X1607" s="510"/>
      <c r="Y1607" s="510"/>
      <c r="Z1607" s="510"/>
      <c r="AA1607" s="510"/>
      <c r="AB1607" s="163" t="s">
        <v>12224</v>
      </c>
      <c r="AC1607" s="507">
        <v>8.087209782E9</v>
      </c>
      <c r="AD1607" s="510"/>
      <c r="AE1607" s="509"/>
      <c r="AF1607" s="509"/>
      <c r="AG1607" s="509"/>
      <c r="AH1607" s="509"/>
      <c r="AI1607" s="509"/>
      <c r="AJ1607" s="163" t="s">
        <v>2651</v>
      </c>
      <c r="AK1607" s="509"/>
      <c r="AL1607" s="509"/>
      <c r="AM1607" s="163" t="s">
        <v>12225</v>
      </c>
      <c r="AN1607" s="510"/>
      <c r="AO1607" s="510"/>
      <c r="AP1607" s="509"/>
      <c r="AQ1607" s="509"/>
      <c r="AR1607" s="509"/>
      <c r="AS1607" s="509"/>
      <c r="AT1607" s="163" t="s">
        <v>2700</v>
      </c>
      <c r="AU1607" s="507">
        <v>6247.0</v>
      </c>
      <c r="AV1607" s="507">
        <v>8.0</v>
      </c>
      <c r="AW1607" s="507">
        <v>2026.0</v>
      </c>
      <c r="AX1607" s="163" t="s">
        <v>2677</v>
      </c>
      <c r="AY1607" s="163" t="s">
        <v>8057</v>
      </c>
      <c r="AZ1607" s="163" t="s">
        <v>2655</v>
      </c>
    </row>
    <row r="1608">
      <c r="A1608" s="163" t="s">
        <v>12226</v>
      </c>
      <c r="B1608" s="163" t="s">
        <v>12227</v>
      </c>
      <c r="C1608" s="163" t="s">
        <v>2638</v>
      </c>
      <c r="D1608" s="163" t="s">
        <v>2639</v>
      </c>
      <c r="E1608" s="506">
        <v>45764.35208333333</v>
      </c>
      <c r="F1608" s="507">
        <v>2980.0</v>
      </c>
      <c r="G1608" s="163" t="s">
        <v>2640</v>
      </c>
      <c r="H1608" s="507">
        <v>2980.0</v>
      </c>
      <c r="I1608" s="163" t="s">
        <v>2640</v>
      </c>
      <c r="J1608" s="163" t="s">
        <v>2641</v>
      </c>
      <c r="K1608" s="163" t="s">
        <v>2642</v>
      </c>
      <c r="L1608" s="163" t="s">
        <v>12228</v>
      </c>
      <c r="M1608" s="163" t="s">
        <v>12229</v>
      </c>
      <c r="N1608" s="163" t="s">
        <v>2645</v>
      </c>
      <c r="O1608" s="163" t="s">
        <v>2646</v>
      </c>
      <c r="P1608" s="163" t="s">
        <v>2660</v>
      </c>
      <c r="Q1608" s="163" t="s">
        <v>2648</v>
      </c>
      <c r="R1608" s="506">
        <v>45764.35208333333</v>
      </c>
      <c r="S1608" s="509"/>
      <c r="T1608" s="509"/>
      <c r="U1608" s="163" t="s">
        <v>12230</v>
      </c>
      <c r="V1608" s="510"/>
      <c r="W1608" s="510"/>
      <c r="X1608" s="510"/>
      <c r="Y1608" s="510"/>
      <c r="Z1608" s="510"/>
      <c r="AA1608" s="510"/>
      <c r="AB1608" s="163" t="s">
        <v>12231</v>
      </c>
      <c r="AC1608" s="507">
        <v>8.093388211E9</v>
      </c>
      <c r="AD1608" s="510"/>
      <c r="AE1608" s="509"/>
      <c r="AF1608" s="509"/>
      <c r="AG1608" s="509"/>
      <c r="AH1608" s="509"/>
      <c r="AI1608" s="509"/>
      <c r="AJ1608" s="163" t="s">
        <v>2651</v>
      </c>
      <c r="AK1608" s="509"/>
      <c r="AL1608" s="509"/>
      <c r="AM1608" s="163" t="s">
        <v>12232</v>
      </c>
      <c r="AN1608" s="510"/>
      <c r="AO1608" s="509"/>
      <c r="AP1608" s="509"/>
      <c r="AQ1608" s="509"/>
      <c r="AR1608" s="509"/>
      <c r="AS1608" s="509"/>
      <c r="AT1608" s="163" t="s">
        <v>2653</v>
      </c>
      <c r="AU1608" s="507">
        <v>2308.0</v>
      </c>
      <c r="AV1608" s="507">
        <v>8.0</v>
      </c>
      <c r="AW1608" s="507">
        <v>2028.0</v>
      </c>
      <c r="AX1608" s="163" t="s">
        <v>2664</v>
      </c>
      <c r="AY1608" s="163" t="s">
        <v>2665</v>
      </c>
      <c r="AZ1608" s="163" t="s">
        <v>2655</v>
      </c>
    </row>
    <row r="1609">
      <c r="A1609" s="163" t="s">
        <v>9000</v>
      </c>
      <c r="B1609" s="163" t="s">
        <v>8994</v>
      </c>
      <c r="C1609" s="163" t="s">
        <v>2638</v>
      </c>
      <c r="D1609" s="163" t="s">
        <v>2639</v>
      </c>
      <c r="E1609" s="506">
        <v>45764.336805555555</v>
      </c>
      <c r="F1609" s="507">
        <v>9800.0</v>
      </c>
      <c r="G1609" s="163" t="s">
        <v>2640</v>
      </c>
      <c r="H1609" s="507">
        <v>9800.0</v>
      </c>
      <c r="I1609" s="163" t="s">
        <v>2640</v>
      </c>
      <c r="J1609" s="163" t="s">
        <v>2641</v>
      </c>
      <c r="K1609" s="163" t="s">
        <v>2642</v>
      </c>
      <c r="L1609" s="163" t="s">
        <v>8995</v>
      </c>
      <c r="M1609" s="163" t="s">
        <v>9001</v>
      </c>
      <c r="N1609" s="163" t="s">
        <v>2645</v>
      </c>
      <c r="O1609" s="163" t="s">
        <v>2646</v>
      </c>
      <c r="P1609" s="163" t="s">
        <v>2673</v>
      </c>
      <c r="Q1609" s="163" t="s">
        <v>2648</v>
      </c>
      <c r="R1609" s="506">
        <v>45764.33541666667</v>
      </c>
      <c r="S1609" s="509"/>
      <c r="T1609" s="509"/>
      <c r="U1609" s="163" t="s">
        <v>9002</v>
      </c>
      <c r="V1609" s="510"/>
      <c r="W1609" s="510"/>
      <c r="X1609" s="510"/>
      <c r="Y1609" s="510"/>
      <c r="Z1609" s="510"/>
      <c r="AA1609" s="510"/>
      <c r="AB1609" s="163" t="s">
        <v>8998</v>
      </c>
      <c r="AC1609" s="507">
        <v>8.031465854E9</v>
      </c>
      <c r="AD1609" s="510"/>
      <c r="AE1609" s="509"/>
      <c r="AF1609" s="509"/>
      <c r="AG1609" s="509"/>
      <c r="AH1609" s="509"/>
      <c r="AI1609" s="509"/>
      <c r="AJ1609" s="163" t="s">
        <v>2651</v>
      </c>
      <c r="AK1609" s="509"/>
      <c r="AL1609" s="509"/>
      <c r="AM1609" s="163" t="s">
        <v>8999</v>
      </c>
      <c r="AN1609" s="510"/>
      <c r="AO1609" s="509"/>
      <c r="AP1609" s="509"/>
      <c r="AQ1609" s="509"/>
      <c r="AR1609" s="509"/>
      <c r="AS1609" s="509"/>
      <c r="AT1609" s="163" t="s">
        <v>2653</v>
      </c>
      <c r="AU1609" s="507">
        <v>5235.0</v>
      </c>
      <c r="AV1609" s="507">
        <v>1.0</v>
      </c>
      <c r="AW1609" s="507">
        <v>2026.0</v>
      </c>
      <c r="AX1609" s="163" t="s">
        <v>2749</v>
      </c>
      <c r="AY1609" s="163" t="s">
        <v>2893</v>
      </c>
      <c r="AZ1609" s="163" t="s">
        <v>2655</v>
      </c>
    </row>
    <row r="1610">
      <c r="A1610" s="163" t="s">
        <v>12233</v>
      </c>
      <c r="B1610" s="163" t="s">
        <v>12234</v>
      </c>
      <c r="C1610" s="163" t="s">
        <v>2638</v>
      </c>
      <c r="D1610" s="163" t="s">
        <v>2639</v>
      </c>
      <c r="E1610" s="506">
        <v>45764.33263888889</v>
      </c>
      <c r="F1610" s="507">
        <v>9800.0</v>
      </c>
      <c r="G1610" s="163" t="s">
        <v>2640</v>
      </c>
      <c r="H1610" s="507">
        <v>9800.0</v>
      </c>
      <c r="I1610" s="163" t="s">
        <v>2640</v>
      </c>
      <c r="J1610" s="163" t="s">
        <v>2641</v>
      </c>
      <c r="K1610" s="163" t="s">
        <v>2642</v>
      </c>
      <c r="L1610" s="163" t="s">
        <v>12235</v>
      </c>
      <c r="M1610" s="163" t="s">
        <v>12236</v>
      </c>
      <c r="N1610" s="163" t="s">
        <v>2645</v>
      </c>
      <c r="O1610" s="163" t="s">
        <v>2646</v>
      </c>
      <c r="P1610" s="163" t="s">
        <v>2683</v>
      </c>
      <c r="Q1610" s="163" t="s">
        <v>2648</v>
      </c>
      <c r="R1610" s="506">
        <v>45764.33125</v>
      </c>
      <c r="S1610" s="509"/>
      <c r="T1610" s="509"/>
      <c r="U1610" s="163" t="s">
        <v>12237</v>
      </c>
      <c r="V1610" s="510"/>
      <c r="W1610" s="510"/>
      <c r="X1610" s="510"/>
      <c r="Y1610" s="510"/>
      <c r="Z1610" s="510"/>
      <c r="AA1610" s="510"/>
      <c r="AB1610" s="163" t="s">
        <v>12238</v>
      </c>
      <c r="AC1610" s="507">
        <v>8.013898583E9</v>
      </c>
      <c r="AD1610" s="510"/>
      <c r="AE1610" s="509"/>
      <c r="AF1610" s="509"/>
      <c r="AG1610" s="509"/>
      <c r="AH1610" s="509"/>
      <c r="AI1610" s="509"/>
      <c r="AJ1610" s="163" t="s">
        <v>2651</v>
      </c>
      <c r="AK1610" s="509"/>
      <c r="AL1610" s="509"/>
      <c r="AM1610" s="163" t="s">
        <v>12239</v>
      </c>
      <c r="AN1610" s="510"/>
      <c r="AO1610" s="509"/>
      <c r="AP1610" s="509"/>
      <c r="AQ1610" s="509"/>
      <c r="AR1610" s="509"/>
      <c r="AS1610" s="509"/>
      <c r="AT1610" s="163" t="s">
        <v>2653</v>
      </c>
      <c r="AU1610" s="507">
        <v>9007.0</v>
      </c>
      <c r="AV1610" s="507">
        <v>6.0</v>
      </c>
      <c r="AW1610" s="507">
        <v>2030.0</v>
      </c>
      <c r="AX1610" s="510"/>
      <c r="AY1610" s="163" t="s">
        <v>4339</v>
      </c>
      <c r="AZ1610" s="163" t="s">
        <v>2655</v>
      </c>
    </row>
    <row r="1611">
      <c r="A1611" s="163" t="s">
        <v>12240</v>
      </c>
      <c r="B1611" s="163" t="s">
        <v>12234</v>
      </c>
      <c r="C1611" s="163" t="s">
        <v>2638</v>
      </c>
      <c r="D1611" s="163" t="s">
        <v>2639</v>
      </c>
      <c r="E1611" s="506">
        <v>45764.32986111111</v>
      </c>
      <c r="F1611" s="507">
        <v>2980.0</v>
      </c>
      <c r="G1611" s="163" t="s">
        <v>2640</v>
      </c>
      <c r="H1611" s="507">
        <v>2980.0</v>
      </c>
      <c r="I1611" s="163" t="s">
        <v>2640</v>
      </c>
      <c r="J1611" s="163" t="s">
        <v>2641</v>
      </c>
      <c r="K1611" s="163" t="s">
        <v>2642</v>
      </c>
      <c r="L1611" s="163" t="s">
        <v>12235</v>
      </c>
      <c r="M1611" s="163" t="s">
        <v>12241</v>
      </c>
      <c r="N1611" s="163" t="s">
        <v>2645</v>
      </c>
      <c r="O1611" s="163" t="s">
        <v>2646</v>
      </c>
      <c r="P1611" s="163" t="s">
        <v>2683</v>
      </c>
      <c r="Q1611" s="163" t="s">
        <v>2648</v>
      </c>
      <c r="R1611" s="506">
        <v>45764.32777777778</v>
      </c>
      <c r="S1611" s="509"/>
      <c r="T1611" s="509"/>
      <c r="U1611" s="163" t="s">
        <v>12242</v>
      </c>
      <c r="V1611" s="510"/>
      <c r="W1611" s="510"/>
      <c r="X1611" s="510"/>
      <c r="Y1611" s="510"/>
      <c r="Z1611" s="510"/>
      <c r="AA1611" s="510"/>
      <c r="AB1611" s="163" t="s">
        <v>12238</v>
      </c>
      <c r="AC1611" s="507">
        <v>8.013898583E9</v>
      </c>
      <c r="AD1611" s="510"/>
      <c r="AE1611" s="509"/>
      <c r="AF1611" s="509"/>
      <c r="AG1611" s="509"/>
      <c r="AH1611" s="509"/>
      <c r="AI1611" s="509"/>
      <c r="AJ1611" s="163" t="s">
        <v>2651</v>
      </c>
      <c r="AK1611" s="509"/>
      <c r="AL1611" s="509"/>
      <c r="AM1611" s="163" t="s">
        <v>12239</v>
      </c>
      <c r="AN1611" s="510"/>
      <c r="AO1611" s="509"/>
      <c r="AP1611" s="509"/>
      <c r="AQ1611" s="509"/>
      <c r="AR1611" s="509"/>
      <c r="AS1611" s="509"/>
      <c r="AT1611" s="163" t="s">
        <v>2653</v>
      </c>
      <c r="AU1611" s="507">
        <v>9007.0</v>
      </c>
      <c r="AV1611" s="507">
        <v>6.0</v>
      </c>
      <c r="AW1611" s="507">
        <v>2030.0</v>
      </c>
      <c r="AX1611" s="510"/>
      <c r="AY1611" s="163" t="s">
        <v>4339</v>
      </c>
      <c r="AZ1611" s="163" t="s">
        <v>2655</v>
      </c>
    </row>
    <row r="1612">
      <c r="A1612" s="163" t="s">
        <v>8993</v>
      </c>
      <c r="B1612" s="163" t="s">
        <v>8994</v>
      </c>
      <c r="C1612" s="163" t="s">
        <v>2638</v>
      </c>
      <c r="D1612" s="163" t="s">
        <v>2639</v>
      </c>
      <c r="E1612" s="506">
        <v>45764.32638888889</v>
      </c>
      <c r="F1612" s="507">
        <v>2980.0</v>
      </c>
      <c r="G1612" s="163" t="s">
        <v>2640</v>
      </c>
      <c r="H1612" s="507">
        <v>2980.0</v>
      </c>
      <c r="I1612" s="163" t="s">
        <v>2640</v>
      </c>
      <c r="J1612" s="163" t="s">
        <v>2641</v>
      </c>
      <c r="K1612" s="163" t="s">
        <v>2642</v>
      </c>
      <c r="L1612" s="163" t="s">
        <v>8995</v>
      </c>
      <c r="M1612" s="163" t="s">
        <v>8996</v>
      </c>
      <c r="N1612" s="163" t="s">
        <v>2645</v>
      </c>
      <c r="O1612" s="163" t="s">
        <v>2646</v>
      </c>
      <c r="P1612" s="163" t="s">
        <v>2673</v>
      </c>
      <c r="Q1612" s="163" t="s">
        <v>2648</v>
      </c>
      <c r="R1612" s="506">
        <v>45764.325694444444</v>
      </c>
      <c r="S1612" s="509"/>
      <c r="T1612" s="509"/>
      <c r="U1612" s="163" t="s">
        <v>8997</v>
      </c>
      <c r="V1612" s="510"/>
      <c r="W1612" s="510"/>
      <c r="X1612" s="510"/>
      <c r="Y1612" s="510"/>
      <c r="Z1612" s="510"/>
      <c r="AA1612" s="510"/>
      <c r="AB1612" s="163" t="s">
        <v>8998</v>
      </c>
      <c r="AC1612" s="507">
        <v>8.031465854E9</v>
      </c>
      <c r="AD1612" s="510"/>
      <c r="AE1612" s="509"/>
      <c r="AF1612" s="509"/>
      <c r="AG1612" s="509"/>
      <c r="AH1612" s="509"/>
      <c r="AI1612" s="509"/>
      <c r="AJ1612" s="163" t="s">
        <v>2651</v>
      </c>
      <c r="AK1612" s="509"/>
      <c r="AL1612" s="509"/>
      <c r="AM1612" s="163" t="s">
        <v>8999</v>
      </c>
      <c r="AN1612" s="510"/>
      <c r="AO1612" s="509"/>
      <c r="AP1612" s="509"/>
      <c r="AQ1612" s="509"/>
      <c r="AR1612" s="509"/>
      <c r="AS1612" s="509"/>
      <c r="AT1612" s="163" t="s">
        <v>2653</v>
      </c>
      <c r="AU1612" s="507">
        <v>5235.0</v>
      </c>
      <c r="AV1612" s="507">
        <v>1.0</v>
      </c>
      <c r="AW1612" s="507">
        <v>2026.0</v>
      </c>
      <c r="AX1612" s="163" t="s">
        <v>2749</v>
      </c>
      <c r="AY1612" s="163" t="s">
        <v>2893</v>
      </c>
      <c r="AZ1612" s="163" t="s">
        <v>2655</v>
      </c>
    </row>
    <row r="1613">
      <c r="A1613" s="163" t="s">
        <v>12243</v>
      </c>
      <c r="B1613" s="163" t="s">
        <v>12244</v>
      </c>
      <c r="C1613" s="163" t="s">
        <v>2638</v>
      </c>
      <c r="D1613" s="163" t="s">
        <v>2639</v>
      </c>
      <c r="E1613" s="506">
        <v>45764.30416666667</v>
      </c>
      <c r="F1613" s="507">
        <v>2980.0</v>
      </c>
      <c r="G1613" s="163" t="s">
        <v>2640</v>
      </c>
      <c r="H1613" s="507">
        <v>2980.0</v>
      </c>
      <c r="I1613" s="163" t="s">
        <v>2640</v>
      </c>
      <c r="J1613" s="163" t="s">
        <v>2641</v>
      </c>
      <c r="K1613" s="163" t="s">
        <v>2642</v>
      </c>
      <c r="L1613" s="163" t="s">
        <v>12245</v>
      </c>
      <c r="M1613" s="163" t="s">
        <v>12246</v>
      </c>
      <c r="N1613" s="163" t="s">
        <v>2645</v>
      </c>
      <c r="O1613" s="163" t="s">
        <v>2646</v>
      </c>
      <c r="P1613" s="163" t="s">
        <v>2673</v>
      </c>
      <c r="Q1613" s="163" t="s">
        <v>2648</v>
      </c>
      <c r="R1613" s="506">
        <v>45764.30347222222</v>
      </c>
      <c r="S1613" s="509"/>
      <c r="T1613" s="509"/>
      <c r="U1613" s="163" t="s">
        <v>12247</v>
      </c>
      <c r="V1613" s="510"/>
      <c r="W1613" s="510"/>
      <c r="X1613" s="510"/>
      <c r="Y1613" s="510"/>
      <c r="Z1613" s="510"/>
      <c r="AA1613" s="510"/>
      <c r="AB1613" s="163" t="s">
        <v>12248</v>
      </c>
      <c r="AC1613" s="507">
        <v>7.013735136E9</v>
      </c>
      <c r="AD1613" s="510"/>
      <c r="AE1613" s="509"/>
      <c r="AF1613" s="509"/>
      <c r="AG1613" s="509"/>
      <c r="AH1613" s="509"/>
      <c r="AI1613" s="509"/>
      <c r="AJ1613" s="163" t="s">
        <v>2651</v>
      </c>
      <c r="AK1613" s="509"/>
      <c r="AL1613" s="509"/>
      <c r="AM1613" s="163" t="s">
        <v>12249</v>
      </c>
      <c r="AN1613" s="510"/>
      <c r="AO1613" s="509"/>
      <c r="AP1613" s="509"/>
      <c r="AQ1613" s="509"/>
      <c r="AR1613" s="509"/>
      <c r="AS1613" s="509"/>
      <c r="AT1613" s="163" t="s">
        <v>2653</v>
      </c>
      <c r="AU1613" s="507">
        <v>237.0</v>
      </c>
      <c r="AV1613" s="507">
        <v>3.0</v>
      </c>
      <c r="AW1613" s="507">
        <v>2028.0</v>
      </c>
      <c r="AX1613" s="163" t="s">
        <v>2687</v>
      </c>
      <c r="AY1613" s="163" t="s">
        <v>2893</v>
      </c>
      <c r="AZ1613" s="163" t="s">
        <v>2655</v>
      </c>
    </row>
    <row r="1614">
      <c r="A1614" s="163" t="s">
        <v>12250</v>
      </c>
      <c r="B1614" s="163" t="s">
        <v>12251</v>
      </c>
      <c r="C1614" s="163" t="s">
        <v>2638</v>
      </c>
      <c r="D1614" s="163" t="s">
        <v>2639</v>
      </c>
      <c r="E1614" s="506">
        <v>45764.30138888889</v>
      </c>
      <c r="F1614" s="507">
        <v>14900.0</v>
      </c>
      <c r="G1614" s="163" t="s">
        <v>2640</v>
      </c>
      <c r="H1614" s="507">
        <v>14900.0</v>
      </c>
      <c r="I1614" s="163" t="s">
        <v>2640</v>
      </c>
      <c r="J1614" s="163" t="s">
        <v>2641</v>
      </c>
      <c r="K1614" s="163" t="s">
        <v>2642</v>
      </c>
      <c r="L1614" s="163" t="s">
        <v>12252</v>
      </c>
      <c r="M1614" s="163" t="s">
        <v>12252</v>
      </c>
      <c r="N1614" s="163" t="s">
        <v>2645</v>
      </c>
      <c r="O1614" s="163" t="s">
        <v>2646</v>
      </c>
      <c r="P1614" s="163" t="s">
        <v>2683</v>
      </c>
      <c r="Q1614" s="163" t="s">
        <v>2648</v>
      </c>
      <c r="R1614" s="506">
        <v>45764.3</v>
      </c>
      <c r="S1614" s="509"/>
      <c r="T1614" s="509"/>
      <c r="U1614" s="163" t="s">
        <v>12253</v>
      </c>
      <c r="V1614" s="510"/>
      <c r="W1614" s="510"/>
      <c r="X1614" s="510"/>
      <c r="Y1614" s="510"/>
      <c r="Z1614" s="510"/>
      <c r="AA1614" s="510"/>
      <c r="AB1614" s="163" t="s">
        <v>12254</v>
      </c>
      <c r="AC1614" s="507">
        <v>8.02796589E9</v>
      </c>
      <c r="AD1614" s="163" t="s">
        <v>12255</v>
      </c>
      <c r="AE1614" s="507">
        <v>357600.0</v>
      </c>
      <c r="AF1614" s="163" t="s">
        <v>2640</v>
      </c>
      <c r="AG1614" s="163" t="s">
        <v>3096</v>
      </c>
      <c r="AH1614" s="507">
        <v>24.0</v>
      </c>
      <c r="AI1614" s="509"/>
      <c r="AJ1614" s="163" t="s">
        <v>2651</v>
      </c>
      <c r="AK1614" s="514">
        <v>45794.0</v>
      </c>
      <c r="AL1614" s="506">
        <v>45764.3</v>
      </c>
      <c r="AM1614" s="163" t="s">
        <v>12256</v>
      </c>
      <c r="AN1614" s="510"/>
      <c r="AO1614" s="509"/>
      <c r="AP1614" s="509"/>
      <c r="AQ1614" s="509"/>
      <c r="AR1614" s="509"/>
      <c r="AS1614" s="509"/>
      <c r="AT1614" s="163" t="s">
        <v>2653</v>
      </c>
      <c r="AU1614" s="507">
        <v>9601.0</v>
      </c>
      <c r="AV1614" s="507">
        <v>12.0</v>
      </c>
      <c r="AW1614" s="507">
        <v>2027.0</v>
      </c>
      <c r="AX1614" s="163" t="s">
        <v>3039</v>
      </c>
      <c r="AY1614" s="163" t="s">
        <v>6134</v>
      </c>
      <c r="AZ1614" s="163" t="s">
        <v>2655</v>
      </c>
    </row>
    <row r="1615">
      <c r="A1615" s="163" t="s">
        <v>12257</v>
      </c>
      <c r="B1615" s="163" t="s">
        <v>12258</v>
      </c>
      <c r="C1615" s="163" t="s">
        <v>2638</v>
      </c>
      <c r="D1615" s="163" t="s">
        <v>2639</v>
      </c>
      <c r="E1615" s="506">
        <v>45764.30069444444</v>
      </c>
      <c r="F1615" s="507">
        <v>24985.0</v>
      </c>
      <c r="G1615" s="163" t="s">
        <v>2640</v>
      </c>
      <c r="H1615" s="507">
        <v>24985.0</v>
      </c>
      <c r="I1615" s="163" t="s">
        <v>2640</v>
      </c>
      <c r="J1615" s="163" t="s">
        <v>2641</v>
      </c>
      <c r="K1615" s="163" t="s">
        <v>2642</v>
      </c>
      <c r="L1615" s="163" t="s">
        <v>12259</v>
      </c>
      <c r="M1615" s="163" t="s">
        <v>12259</v>
      </c>
      <c r="N1615" s="163" t="s">
        <v>2645</v>
      </c>
      <c r="O1615" s="163" t="s">
        <v>2646</v>
      </c>
      <c r="P1615" s="163" t="s">
        <v>2673</v>
      </c>
      <c r="Q1615" s="163" t="s">
        <v>2648</v>
      </c>
      <c r="R1615" s="506">
        <v>45764.299305555556</v>
      </c>
      <c r="S1615" s="509"/>
      <c r="T1615" s="509"/>
      <c r="U1615" s="163" t="s">
        <v>12260</v>
      </c>
      <c r="V1615" s="510"/>
      <c r="W1615" s="510"/>
      <c r="X1615" s="510"/>
      <c r="Y1615" s="510"/>
      <c r="Z1615" s="510"/>
      <c r="AA1615" s="510"/>
      <c r="AB1615" s="163" t="s">
        <v>12261</v>
      </c>
      <c r="AC1615" s="510"/>
      <c r="AD1615" s="163" t="s">
        <v>12262</v>
      </c>
      <c r="AE1615" s="507">
        <v>599640.0</v>
      </c>
      <c r="AF1615" s="163" t="s">
        <v>2640</v>
      </c>
      <c r="AG1615" s="163" t="s">
        <v>3096</v>
      </c>
      <c r="AH1615" s="507">
        <v>24.0</v>
      </c>
      <c r="AI1615" s="509"/>
      <c r="AJ1615" s="163" t="s">
        <v>2651</v>
      </c>
      <c r="AK1615" s="514">
        <v>45794.0</v>
      </c>
      <c r="AL1615" s="506">
        <v>45764.299305555556</v>
      </c>
      <c r="AM1615" s="163" t="s">
        <v>12263</v>
      </c>
      <c r="AN1615" s="510"/>
      <c r="AO1615" s="509"/>
      <c r="AP1615" s="509"/>
      <c r="AQ1615" s="509"/>
      <c r="AR1615" s="509"/>
      <c r="AS1615" s="509"/>
      <c r="AT1615" s="163" t="s">
        <v>2653</v>
      </c>
      <c r="AU1615" s="507">
        <v>5474.0</v>
      </c>
      <c r="AV1615" s="507">
        <v>4.0</v>
      </c>
      <c r="AW1615" s="507">
        <v>2029.0</v>
      </c>
      <c r="AX1615" s="163" t="s">
        <v>2677</v>
      </c>
      <c r="AY1615" s="163" t="s">
        <v>2893</v>
      </c>
      <c r="AZ1615" s="163" t="s">
        <v>2655</v>
      </c>
    </row>
    <row r="1616">
      <c r="A1616" s="163" t="s">
        <v>12264</v>
      </c>
      <c r="B1616" s="163" t="s">
        <v>12265</v>
      </c>
      <c r="C1616" s="163" t="s">
        <v>2638</v>
      </c>
      <c r="D1616" s="163" t="s">
        <v>2639</v>
      </c>
      <c r="E1616" s="506">
        <v>45764.3</v>
      </c>
      <c r="F1616" s="507">
        <v>24985.0</v>
      </c>
      <c r="G1616" s="163" t="s">
        <v>2640</v>
      </c>
      <c r="H1616" s="507">
        <v>24985.0</v>
      </c>
      <c r="I1616" s="163" t="s">
        <v>2640</v>
      </c>
      <c r="J1616" s="163" t="s">
        <v>2641</v>
      </c>
      <c r="K1616" s="163" t="s">
        <v>2642</v>
      </c>
      <c r="L1616" s="163" t="s">
        <v>12266</v>
      </c>
      <c r="M1616" s="163" t="s">
        <v>12266</v>
      </c>
      <c r="N1616" s="163" t="s">
        <v>2645</v>
      </c>
      <c r="O1616" s="163" t="s">
        <v>2646</v>
      </c>
      <c r="P1616" s="163" t="s">
        <v>2673</v>
      </c>
      <c r="Q1616" s="163" t="s">
        <v>2648</v>
      </c>
      <c r="R1616" s="506">
        <v>45764.29861111111</v>
      </c>
      <c r="S1616" s="509"/>
      <c r="T1616" s="509"/>
      <c r="U1616" s="163" t="s">
        <v>12267</v>
      </c>
      <c r="V1616" s="510"/>
      <c r="W1616" s="510"/>
      <c r="X1616" s="510"/>
      <c r="Y1616" s="510"/>
      <c r="Z1616" s="510"/>
      <c r="AA1616" s="510"/>
      <c r="AB1616" s="163" t="s">
        <v>12268</v>
      </c>
      <c r="AC1616" s="507">
        <v>9.062813446E9</v>
      </c>
      <c r="AD1616" s="163" t="s">
        <v>12269</v>
      </c>
      <c r="AE1616" s="507">
        <v>699640.0</v>
      </c>
      <c r="AF1616" s="163" t="s">
        <v>2640</v>
      </c>
      <c r="AG1616" s="163" t="s">
        <v>3096</v>
      </c>
      <c r="AH1616" s="507">
        <v>24.0</v>
      </c>
      <c r="AI1616" s="509"/>
      <c r="AJ1616" s="163" t="s">
        <v>2651</v>
      </c>
      <c r="AK1616" s="514">
        <v>45817.0</v>
      </c>
      <c r="AL1616" s="506">
        <v>45786.29861111111</v>
      </c>
      <c r="AM1616" s="163" t="s">
        <v>12270</v>
      </c>
      <c r="AN1616" s="510"/>
      <c r="AO1616" s="509"/>
      <c r="AP1616" s="509"/>
      <c r="AQ1616" s="509"/>
      <c r="AR1616" s="509"/>
      <c r="AS1616" s="509"/>
      <c r="AT1616" s="163" t="s">
        <v>2700</v>
      </c>
      <c r="AU1616" s="507">
        <v>1808.0</v>
      </c>
      <c r="AV1616" s="507">
        <v>4.0</v>
      </c>
      <c r="AW1616" s="507">
        <v>2026.0</v>
      </c>
      <c r="AX1616" s="163" t="s">
        <v>2677</v>
      </c>
      <c r="AY1616" s="163" t="s">
        <v>2701</v>
      </c>
      <c r="AZ1616" s="163" t="s">
        <v>2655</v>
      </c>
    </row>
    <row r="1617">
      <c r="A1617" s="163" t="s">
        <v>12271</v>
      </c>
      <c r="B1617" s="163" t="s">
        <v>12272</v>
      </c>
      <c r="C1617" s="163" t="s">
        <v>2638</v>
      </c>
      <c r="D1617" s="163" t="s">
        <v>2639</v>
      </c>
      <c r="E1617" s="506">
        <v>45764.299305555556</v>
      </c>
      <c r="F1617" s="507">
        <v>21700.0</v>
      </c>
      <c r="G1617" s="163" t="s">
        <v>2640</v>
      </c>
      <c r="H1617" s="507">
        <v>21700.0</v>
      </c>
      <c r="I1617" s="163" t="s">
        <v>2640</v>
      </c>
      <c r="J1617" s="163" t="s">
        <v>2641</v>
      </c>
      <c r="K1617" s="163" t="s">
        <v>2642</v>
      </c>
      <c r="L1617" s="163" t="s">
        <v>12273</v>
      </c>
      <c r="M1617" s="163" t="s">
        <v>12273</v>
      </c>
      <c r="N1617" s="163" t="s">
        <v>2645</v>
      </c>
      <c r="O1617" s="163" t="s">
        <v>2646</v>
      </c>
      <c r="P1617" s="163" t="s">
        <v>2673</v>
      </c>
      <c r="Q1617" s="163" t="s">
        <v>2648</v>
      </c>
      <c r="R1617" s="506">
        <v>45764.29791666667</v>
      </c>
      <c r="S1617" s="509"/>
      <c r="T1617" s="509"/>
      <c r="U1617" s="163" t="s">
        <v>12274</v>
      </c>
      <c r="V1617" s="510"/>
      <c r="W1617" s="510"/>
      <c r="X1617" s="510"/>
      <c r="Y1617" s="510"/>
      <c r="Z1617" s="510"/>
      <c r="AA1617" s="510"/>
      <c r="AB1617" s="163" t="s">
        <v>12275</v>
      </c>
      <c r="AC1617" s="507">
        <v>7.021714024E9</v>
      </c>
      <c r="AD1617" s="163" t="s">
        <v>12276</v>
      </c>
      <c r="AE1617" s="507">
        <v>759500.0</v>
      </c>
      <c r="AF1617" s="163" t="s">
        <v>2640</v>
      </c>
      <c r="AG1617" s="163" t="s">
        <v>3096</v>
      </c>
      <c r="AH1617" s="507">
        <v>35.0</v>
      </c>
      <c r="AI1617" s="509"/>
      <c r="AJ1617" s="163" t="s">
        <v>2651</v>
      </c>
      <c r="AK1617" s="514">
        <v>45794.0</v>
      </c>
      <c r="AL1617" s="506">
        <v>45764.29791666667</v>
      </c>
      <c r="AM1617" s="163" t="s">
        <v>4854</v>
      </c>
      <c r="AN1617" s="510"/>
      <c r="AO1617" s="509"/>
      <c r="AP1617" s="509"/>
      <c r="AQ1617" s="509"/>
      <c r="AR1617" s="509"/>
      <c r="AS1617" s="509"/>
      <c r="AT1617" s="163" t="s">
        <v>2653</v>
      </c>
      <c r="AU1617" s="507">
        <v>3969.0</v>
      </c>
      <c r="AV1617" s="507">
        <v>4.0</v>
      </c>
      <c r="AW1617" s="507">
        <v>2027.0</v>
      </c>
      <c r="AX1617" s="163" t="s">
        <v>2677</v>
      </c>
      <c r="AY1617" s="163" t="s">
        <v>2750</v>
      </c>
      <c r="AZ1617" s="163" t="s">
        <v>2655</v>
      </c>
    </row>
    <row r="1618">
      <c r="A1618" s="163" t="s">
        <v>12277</v>
      </c>
      <c r="B1618" s="163" t="s">
        <v>12278</v>
      </c>
      <c r="C1618" s="163" t="s">
        <v>2638</v>
      </c>
      <c r="D1618" s="163" t="s">
        <v>2639</v>
      </c>
      <c r="E1618" s="506">
        <v>45764.299305555556</v>
      </c>
      <c r="F1618" s="507">
        <v>21900.0</v>
      </c>
      <c r="G1618" s="163" t="s">
        <v>2640</v>
      </c>
      <c r="H1618" s="507">
        <v>21900.0</v>
      </c>
      <c r="I1618" s="163" t="s">
        <v>2640</v>
      </c>
      <c r="J1618" s="163" t="s">
        <v>2641</v>
      </c>
      <c r="K1618" s="163" t="s">
        <v>2642</v>
      </c>
      <c r="L1618" s="163" t="s">
        <v>12279</v>
      </c>
      <c r="M1618" s="163" t="s">
        <v>12279</v>
      </c>
      <c r="N1618" s="163" t="s">
        <v>2645</v>
      </c>
      <c r="O1618" s="163" t="s">
        <v>2646</v>
      </c>
      <c r="P1618" s="163" t="s">
        <v>2660</v>
      </c>
      <c r="Q1618" s="163" t="s">
        <v>2648</v>
      </c>
      <c r="R1618" s="506">
        <v>45764.299305555556</v>
      </c>
      <c r="S1618" s="509"/>
      <c r="T1618" s="509"/>
      <c r="U1618" s="163" t="s">
        <v>12280</v>
      </c>
      <c r="V1618" s="510"/>
      <c r="W1618" s="510"/>
      <c r="X1618" s="510"/>
      <c r="Y1618" s="510"/>
      <c r="Z1618" s="510"/>
      <c r="AA1618" s="510"/>
      <c r="AB1618" s="163" t="s">
        <v>12281</v>
      </c>
      <c r="AC1618" s="507">
        <v>8.042658287E9</v>
      </c>
      <c r="AD1618" s="163" t="s">
        <v>12282</v>
      </c>
      <c r="AE1618" s="507">
        <v>766500.0</v>
      </c>
      <c r="AF1618" s="163" t="s">
        <v>2640</v>
      </c>
      <c r="AG1618" s="163" t="s">
        <v>3096</v>
      </c>
      <c r="AH1618" s="507">
        <v>35.0</v>
      </c>
      <c r="AI1618" s="509"/>
      <c r="AJ1618" s="163" t="s">
        <v>2651</v>
      </c>
      <c r="AK1618" s="514">
        <v>45794.0</v>
      </c>
      <c r="AL1618" s="506">
        <v>45764.299305555556</v>
      </c>
      <c r="AM1618" s="163" t="s">
        <v>12283</v>
      </c>
      <c r="AN1618" s="510"/>
      <c r="AO1618" s="509"/>
      <c r="AP1618" s="509"/>
      <c r="AQ1618" s="509"/>
      <c r="AR1618" s="509"/>
      <c r="AS1618" s="509"/>
      <c r="AT1618" s="163" t="s">
        <v>2653</v>
      </c>
      <c r="AU1618" s="507">
        <v>2000.0</v>
      </c>
      <c r="AV1618" s="507">
        <v>2.0</v>
      </c>
      <c r="AW1618" s="507">
        <v>2029.0</v>
      </c>
      <c r="AX1618" s="163" t="s">
        <v>2664</v>
      </c>
      <c r="AY1618" s="510"/>
      <c r="AZ1618" s="163" t="s">
        <v>2655</v>
      </c>
    </row>
    <row r="1619">
      <c r="A1619" s="163" t="s">
        <v>12284</v>
      </c>
      <c r="B1619" s="163" t="s">
        <v>12285</v>
      </c>
      <c r="C1619" s="163" t="s">
        <v>4698</v>
      </c>
      <c r="D1619" s="163" t="s">
        <v>2639</v>
      </c>
      <c r="E1619" s="506">
        <v>45764.299305555556</v>
      </c>
      <c r="F1619" s="507">
        <v>21400.0</v>
      </c>
      <c r="G1619" s="163" t="s">
        <v>2640</v>
      </c>
      <c r="H1619" s="507">
        <v>21400.0</v>
      </c>
      <c r="I1619" s="163" t="s">
        <v>2640</v>
      </c>
      <c r="J1619" s="163" t="s">
        <v>2641</v>
      </c>
      <c r="K1619" s="163" t="s">
        <v>2642</v>
      </c>
      <c r="L1619" s="163" t="s">
        <v>12286</v>
      </c>
      <c r="M1619" s="163" t="s">
        <v>12287</v>
      </c>
      <c r="N1619" s="163" t="s">
        <v>2645</v>
      </c>
      <c r="O1619" s="163" t="s">
        <v>2646</v>
      </c>
      <c r="P1619" s="163" t="s">
        <v>2683</v>
      </c>
      <c r="Q1619" s="163" t="s">
        <v>2648</v>
      </c>
      <c r="R1619" s="506">
        <v>45764.29791666667</v>
      </c>
      <c r="S1619" s="509"/>
      <c r="T1619" s="509"/>
      <c r="U1619" s="163" t="s">
        <v>12288</v>
      </c>
      <c r="V1619" s="510"/>
      <c r="W1619" s="510"/>
      <c r="X1619" s="510"/>
      <c r="Y1619" s="510"/>
      <c r="Z1619" s="510"/>
      <c r="AA1619" s="510"/>
      <c r="AB1619" s="163" t="s">
        <v>12289</v>
      </c>
      <c r="AC1619" s="510"/>
      <c r="AD1619" s="163" t="s">
        <v>12290</v>
      </c>
      <c r="AE1619" s="507">
        <v>749000.0</v>
      </c>
      <c r="AF1619" s="163" t="s">
        <v>2640</v>
      </c>
      <c r="AG1619" s="163" t="s">
        <v>3096</v>
      </c>
      <c r="AH1619" s="507">
        <v>35.0</v>
      </c>
      <c r="AI1619" s="509"/>
      <c r="AJ1619" s="515" t="b">
        <v>0</v>
      </c>
      <c r="AK1619" s="514">
        <v>45794.0</v>
      </c>
      <c r="AL1619" s="506">
        <v>45764.29791666667</v>
      </c>
      <c r="AM1619" s="163" t="s">
        <v>12291</v>
      </c>
      <c r="AN1619" s="510"/>
      <c r="AO1619" s="509"/>
      <c r="AP1619" s="509"/>
      <c r="AQ1619" s="509"/>
      <c r="AR1619" s="509"/>
      <c r="AS1619" s="509"/>
      <c r="AT1619" s="163" t="s">
        <v>2653</v>
      </c>
      <c r="AU1619" s="507">
        <v>1727.0</v>
      </c>
      <c r="AV1619" s="507">
        <v>7.0</v>
      </c>
      <c r="AW1619" s="507">
        <v>2029.0</v>
      </c>
      <c r="AX1619" s="163" t="s">
        <v>2749</v>
      </c>
      <c r="AY1619" s="163" t="s">
        <v>2688</v>
      </c>
      <c r="AZ1619" s="163" t="s">
        <v>2655</v>
      </c>
    </row>
    <row r="1620">
      <c r="A1620" s="163" t="s">
        <v>12292</v>
      </c>
      <c r="B1620" s="163" t="s">
        <v>12293</v>
      </c>
      <c r="C1620" s="163" t="s">
        <v>2638</v>
      </c>
      <c r="D1620" s="163" t="s">
        <v>2639</v>
      </c>
      <c r="E1620" s="506">
        <v>45764.29861111111</v>
      </c>
      <c r="F1620" s="507">
        <v>19580.0</v>
      </c>
      <c r="G1620" s="163" t="s">
        <v>2640</v>
      </c>
      <c r="H1620" s="507">
        <v>19580.0</v>
      </c>
      <c r="I1620" s="163" t="s">
        <v>2640</v>
      </c>
      <c r="J1620" s="163" t="s">
        <v>2641</v>
      </c>
      <c r="K1620" s="163" t="s">
        <v>2642</v>
      </c>
      <c r="L1620" s="163" t="s">
        <v>12294</v>
      </c>
      <c r="M1620" s="163" t="s">
        <v>12294</v>
      </c>
      <c r="N1620" s="163" t="s">
        <v>2645</v>
      </c>
      <c r="O1620" s="163" t="s">
        <v>2646</v>
      </c>
      <c r="P1620" s="163" t="s">
        <v>2673</v>
      </c>
      <c r="Q1620" s="163" t="s">
        <v>2648</v>
      </c>
      <c r="R1620" s="506">
        <v>45764.29791666667</v>
      </c>
      <c r="S1620" s="509"/>
      <c r="T1620" s="509"/>
      <c r="U1620" s="163" t="s">
        <v>12295</v>
      </c>
      <c r="V1620" s="510"/>
      <c r="W1620" s="510"/>
      <c r="X1620" s="510"/>
      <c r="Y1620" s="510"/>
      <c r="Z1620" s="510"/>
      <c r="AA1620" s="510"/>
      <c r="AB1620" s="163" t="s">
        <v>12296</v>
      </c>
      <c r="AC1620" s="507">
        <v>9.029827718E9</v>
      </c>
      <c r="AD1620" s="163" t="s">
        <v>12297</v>
      </c>
      <c r="AE1620" s="507">
        <v>704880.0</v>
      </c>
      <c r="AF1620" s="163" t="s">
        <v>2640</v>
      </c>
      <c r="AG1620" s="163" t="s">
        <v>3096</v>
      </c>
      <c r="AH1620" s="507">
        <v>36.0</v>
      </c>
      <c r="AI1620" s="509"/>
      <c r="AJ1620" s="163" t="s">
        <v>2651</v>
      </c>
      <c r="AK1620" s="514">
        <v>45805.0</v>
      </c>
      <c r="AL1620" s="506">
        <v>45789.299305555556</v>
      </c>
      <c r="AM1620" s="163" t="s">
        <v>12298</v>
      </c>
      <c r="AN1620" s="510"/>
      <c r="AO1620" s="509"/>
      <c r="AP1620" s="509"/>
      <c r="AQ1620" s="509"/>
      <c r="AR1620" s="509"/>
      <c r="AS1620" s="509"/>
      <c r="AT1620" s="163" t="s">
        <v>2700</v>
      </c>
      <c r="AU1620" s="507">
        <v>3611.0</v>
      </c>
      <c r="AV1620" s="507">
        <v>4.0</v>
      </c>
      <c r="AW1620" s="507">
        <v>2028.0</v>
      </c>
      <c r="AX1620" s="163" t="s">
        <v>2677</v>
      </c>
      <c r="AY1620" s="163" t="s">
        <v>3444</v>
      </c>
      <c r="AZ1620" s="163" t="s">
        <v>2655</v>
      </c>
    </row>
    <row r="1621">
      <c r="A1621" s="163" t="s">
        <v>12299</v>
      </c>
      <c r="B1621" s="163" t="s">
        <v>12300</v>
      </c>
      <c r="C1621" s="163" t="s">
        <v>2638</v>
      </c>
      <c r="D1621" s="163" t="s">
        <v>2639</v>
      </c>
      <c r="E1621" s="506">
        <v>45764.29861111111</v>
      </c>
      <c r="F1621" s="507">
        <v>21300.0</v>
      </c>
      <c r="G1621" s="163" t="s">
        <v>2640</v>
      </c>
      <c r="H1621" s="507">
        <v>21300.0</v>
      </c>
      <c r="I1621" s="163" t="s">
        <v>2640</v>
      </c>
      <c r="J1621" s="163" t="s">
        <v>2641</v>
      </c>
      <c r="K1621" s="163" t="s">
        <v>2642</v>
      </c>
      <c r="L1621" s="163" t="s">
        <v>12301</v>
      </c>
      <c r="M1621" s="163" t="s">
        <v>12301</v>
      </c>
      <c r="N1621" s="163" t="s">
        <v>2645</v>
      </c>
      <c r="O1621" s="163" t="s">
        <v>2646</v>
      </c>
      <c r="P1621" s="163" t="s">
        <v>2673</v>
      </c>
      <c r="Q1621" s="163" t="s">
        <v>2648</v>
      </c>
      <c r="R1621" s="506">
        <v>45764.29791666667</v>
      </c>
      <c r="S1621" s="509"/>
      <c r="T1621" s="509"/>
      <c r="U1621" s="163" t="s">
        <v>12302</v>
      </c>
      <c r="V1621" s="510"/>
      <c r="W1621" s="510"/>
      <c r="X1621" s="510"/>
      <c r="Y1621" s="510"/>
      <c r="Z1621" s="510"/>
      <c r="AA1621" s="510"/>
      <c r="AB1621" s="163" t="s">
        <v>12296</v>
      </c>
      <c r="AC1621" s="507">
        <v>9.029827718E9</v>
      </c>
      <c r="AD1621" s="163" t="s">
        <v>12303</v>
      </c>
      <c r="AE1621" s="507">
        <v>702900.0</v>
      </c>
      <c r="AF1621" s="163" t="s">
        <v>2640</v>
      </c>
      <c r="AG1621" s="163" t="s">
        <v>3096</v>
      </c>
      <c r="AH1621" s="507">
        <v>33.0</v>
      </c>
      <c r="AI1621" s="509"/>
      <c r="AJ1621" s="163" t="s">
        <v>2651</v>
      </c>
      <c r="AK1621" s="514">
        <v>45805.0</v>
      </c>
      <c r="AL1621" s="506">
        <v>45789.299305555556</v>
      </c>
      <c r="AM1621" s="163" t="s">
        <v>12298</v>
      </c>
      <c r="AN1621" s="510"/>
      <c r="AO1621" s="509"/>
      <c r="AP1621" s="509"/>
      <c r="AQ1621" s="509"/>
      <c r="AR1621" s="509"/>
      <c r="AS1621" s="509"/>
      <c r="AT1621" s="163" t="s">
        <v>2700</v>
      </c>
      <c r="AU1621" s="507">
        <v>3611.0</v>
      </c>
      <c r="AV1621" s="507">
        <v>4.0</v>
      </c>
      <c r="AW1621" s="507">
        <v>2028.0</v>
      </c>
      <c r="AX1621" s="163" t="s">
        <v>2677</v>
      </c>
      <c r="AY1621" s="163" t="s">
        <v>3444</v>
      </c>
      <c r="AZ1621" s="163" t="s">
        <v>2655</v>
      </c>
    </row>
    <row r="1622">
      <c r="A1622" s="163" t="s">
        <v>12304</v>
      </c>
      <c r="B1622" s="163" t="s">
        <v>12305</v>
      </c>
      <c r="C1622" s="163" t="s">
        <v>2638</v>
      </c>
      <c r="D1622" s="163" t="s">
        <v>2639</v>
      </c>
      <c r="E1622" s="506">
        <v>45764.29861111111</v>
      </c>
      <c r="F1622" s="507">
        <v>19580.0</v>
      </c>
      <c r="G1622" s="163" t="s">
        <v>2640</v>
      </c>
      <c r="H1622" s="507">
        <v>19580.0</v>
      </c>
      <c r="I1622" s="163" t="s">
        <v>2640</v>
      </c>
      <c r="J1622" s="163" t="s">
        <v>2641</v>
      </c>
      <c r="K1622" s="163" t="s">
        <v>2642</v>
      </c>
      <c r="L1622" s="163" t="s">
        <v>12306</v>
      </c>
      <c r="M1622" s="163" t="s">
        <v>12306</v>
      </c>
      <c r="N1622" s="163" t="s">
        <v>2645</v>
      </c>
      <c r="O1622" s="163" t="s">
        <v>2646</v>
      </c>
      <c r="P1622" s="163" t="s">
        <v>2647</v>
      </c>
      <c r="Q1622" s="163" t="s">
        <v>2648</v>
      </c>
      <c r="R1622" s="506">
        <v>45764.29861111111</v>
      </c>
      <c r="S1622" s="509"/>
      <c r="T1622" s="509"/>
      <c r="U1622" s="163" t="s">
        <v>5023</v>
      </c>
      <c r="V1622" s="510"/>
      <c r="W1622" s="510"/>
      <c r="X1622" s="510"/>
      <c r="Y1622" s="510"/>
      <c r="Z1622" s="510"/>
      <c r="AA1622" s="510"/>
      <c r="AB1622" s="163" t="s">
        <v>12307</v>
      </c>
      <c r="AC1622" s="507">
        <v>9.013275479E9</v>
      </c>
      <c r="AD1622" s="163" t="s">
        <v>12308</v>
      </c>
      <c r="AE1622" s="507">
        <v>665720.0</v>
      </c>
      <c r="AF1622" s="163" t="s">
        <v>2640</v>
      </c>
      <c r="AG1622" s="163" t="s">
        <v>3096</v>
      </c>
      <c r="AH1622" s="507">
        <v>34.0</v>
      </c>
      <c r="AI1622" s="509"/>
      <c r="AJ1622" s="163" t="s">
        <v>2651</v>
      </c>
      <c r="AK1622" s="514">
        <v>45794.0</v>
      </c>
      <c r="AL1622" s="506">
        <v>45764.29861111111</v>
      </c>
      <c r="AM1622" s="163" t="s">
        <v>12309</v>
      </c>
      <c r="AN1622" s="510"/>
      <c r="AO1622" s="510"/>
      <c r="AP1622" s="509"/>
      <c r="AQ1622" s="509"/>
      <c r="AR1622" s="509"/>
      <c r="AS1622" s="509"/>
      <c r="AT1622" s="163" t="s">
        <v>2653</v>
      </c>
      <c r="AU1622" s="507">
        <v>8139.0</v>
      </c>
      <c r="AV1622" s="507">
        <v>3.0</v>
      </c>
      <c r="AW1622" s="507">
        <v>2027.0</v>
      </c>
      <c r="AX1622" s="510"/>
      <c r="AY1622" s="163" t="s">
        <v>2654</v>
      </c>
      <c r="AZ1622" s="163" t="s">
        <v>2655</v>
      </c>
    </row>
    <row r="1623">
      <c r="A1623" s="163" t="s">
        <v>12310</v>
      </c>
      <c r="B1623" s="163" t="s">
        <v>12311</v>
      </c>
      <c r="C1623" s="163" t="s">
        <v>2638</v>
      </c>
      <c r="D1623" s="163" t="s">
        <v>2639</v>
      </c>
      <c r="E1623" s="506">
        <v>45764.29861111111</v>
      </c>
      <c r="F1623" s="507">
        <v>21900.0</v>
      </c>
      <c r="G1623" s="163" t="s">
        <v>2640</v>
      </c>
      <c r="H1623" s="507">
        <v>21900.0</v>
      </c>
      <c r="I1623" s="163" t="s">
        <v>2640</v>
      </c>
      <c r="J1623" s="163" t="s">
        <v>2641</v>
      </c>
      <c r="K1623" s="163" t="s">
        <v>2642</v>
      </c>
      <c r="L1623" s="163" t="s">
        <v>12312</v>
      </c>
      <c r="M1623" s="163" t="s">
        <v>12312</v>
      </c>
      <c r="N1623" s="163" t="s">
        <v>2645</v>
      </c>
      <c r="O1623" s="163" t="s">
        <v>2646</v>
      </c>
      <c r="P1623" s="163" t="s">
        <v>2647</v>
      </c>
      <c r="Q1623" s="163" t="s">
        <v>2648</v>
      </c>
      <c r="R1623" s="506">
        <v>45764.29861111111</v>
      </c>
      <c r="S1623" s="509"/>
      <c r="T1623" s="509"/>
      <c r="U1623" s="163" t="s">
        <v>12313</v>
      </c>
      <c r="V1623" s="510"/>
      <c r="W1623" s="510"/>
      <c r="X1623" s="510"/>
      <c r="Y1623" s="510"/>
      <c r="Z1623" s="510"/>
      <c r="AA1623" s="510"/>
      <c r="AB1623" s="163" t="s">
        <v>12314</v>
      </c>
      <c r="AC1623" s="507">
        <v>9.085004478E9</v>
      </c>
      <c r="AD1623" s="163" t="s">
        <v>12315</v>
      </c>
      <c r="AE1623" s="507">
        <v>766500.0</v>
      </c>
      <c r="AF1623" s="163" t="s">
        <v>2640</v>
      </c>
      <c r="AG1623" s="163" t="s">
        <v>3096</v>
      </c>
      <c r="AH1623" s="507">
        <v>35.0</v>
      </c>
      <c r="AI1623" s="509"/>
      <c r="AJ1623" s="163" t="s">
        <v>2651</v>
      </c>
      <c r="AK1623" s="514">
        <v>45809.0</v>
      </c>
      <c r="AL1623" s="506">
        <v>45778.32361111111</v>
      </c>
      <c r="AM1623" s="163" t="s">
        <v>12316</v>
      </c>
      <c r="AN1623" s="510"/>
      <c r="AO1623" s="509"/>
      <c r="AP1623" s="509"/>
      <c r="AQ1623" s="509"/>
      <c r="AR1623" s="509"/>
      <c r="AS1623" s="509"/>
      <c r="AT1623" s="163" t="s">
        <v>2653</v>
      </c>
      <c r="AU1623" s="507">
        <v>6997.0</v>
      </c>
      <c r="AV1623" s="507">
        <v>7.0</v>
      </c>
      <c r="AW1623" s="507">
        <v>2026.0</v>
      </c>
      <c r="AX1623" s="163" t="s">
        <v>2730</v>
      </c>
      <c r="AY1623" s="510"/>
      <c r="AZ1623" s="163" t="s">
        <v>2655</v>
      </c>
    </row>
    <row r="1624">
      <c r="A1624" s="163" t="s">
        <v>12317</v>
      </c>
      <c r="B1624" s="163" t="s">
        <v>12318</v>
      </c>
      <c r="C1624" s="163" t="s">
        <v>2638</v>
      </c>
      <c r="D1624" s="163" t="s">
        <v>2639</v>
      </c>
      <c r="E1624" s="506">
        <v>45764.21111111111</v>
      </c>
      <c r="F1624" s="507">
        <v>2980.0</v>
      </c>
      <c r="G1624" s="163" t="s">
        <v>2640</v>
      </c>
      <c r="H1624" s="507">
        <v>2980.0</v>
      </c>
      <c r="I1624" s="163" t="s">
        <v>2640</v>
      </c>
      <c r="J1624" s="163" t="s">
        <v>2641</v>
      </c>
      <c r="K1624" s="163" t="s">
        <v>2642</v>
      </c>
      <c r="L1624" s="163" t="s">
        <v>12319</v>
      </c>
      <c r="M1624" s="163" t="s">
        <v>12320</v>
      </c>
      <c r="N1624" s="163" t="s">
        <v>2645</v>
      </c>
      <c r="O1624" s="163" t="s">
        <v>2646</v>
      </c>
      <c r="P1624" s="163" t="s">
        <v>2683</v>
      </c>
      <c r="Q1624" s="163" t="s">
        <v>2648</v>
      </c>
      <c r="R1624" s="506">
        <v>45764.20972222222</v>
      </c>
      <c r="S1624" s="509"/>
      <c r="T1624" s="509"/>
      <c r="U1624" s="163" t="s">
        <v>12321</v>
      </c>
      <c r="V1624" s="510"/>
      <c r="W1624" s="510"/>
      <c r="X1624" s="510"/>
      <c r="Y1624" s="510"/>
      <c r="Z1624" s="510"/>
      <c r="AA1624" s="510"/>
      <c r="AB1624" s="163" t="s">
        <v>12322</v>
      </c>
      <c r="AC1624" s="507">
        <v>8.038260663E9</v>
      </c>
      <c r="AD1624" s="510"/>
      <c r="AE1624" s="509"/>
      <c r="AF1624" s="509"/>
      <c r="AG1624" s="509"/>
      <c r="AH1624" s="509"/>
      <c r="AI1624" s="509"/>
      <c r="AJ1624" s="163" t="s">
        <v>2651</v>
      </c>
      <c r="AK1624" s="509"/>
      <c r="AL1624" s="509"/>
      <c r="AM1624" s="163" t="s">
        <v>12323</v>
      </c>
      <c r="AN1624" s="510"/>
      <c r="AO1624" s="509"/>
      <c r="AP1624" s="509"/>
      <c r="AQ1624" s="509"/>
      <c r="AR1624" s="509"/>
      <c r="AS1624" s="509"/>
      <c r="AT1624" s="163" t="s">
        <v>2653</v>
      </c>
      <c r="AU1624" s="507">
        <v>3027.0</v>
      </c>
      <c r="AV1624" s="507">
        <v>3.0</v>
      </c>
      <c r="AW1624" s="507">
        <v>2030.0</v>
      </c>
      <c r="AX1624" s="163" t="s">
        <v>2846</v>
      </c>
      <c r="AY1624" s="163" t="s">
        <v>2921</v>
      </c>
      <c r="AZ1624" s="163" t="s">
        <v>2655</v>
      </c>
    </row>
    <row r="1625">
      <c r="A1625" s="163" t="s">
        <v>12324</v>
      </c>
      <c r="B1625" s="163" t="s">
        <v>12325</v>
      </c>
      <c r="C1625" s="163" t="s">
        <v>2638</v>
      </c>
      <c r="D1625" s="163" t="s">
        <v>2639</v>
      </c>
      <c r="E1625" s="506">
        <v>45764.174305555556</v>
      </c>
      <c r="F1625" s="507">
        <v>2980.0</v>
      </c>
      <c r="G1625" s="163" t="s">
        <v>2640</v>
      </c>
      <c r="H1625" s="507">
        <v>2980.0</v>
      </c>
      <c r="I1625" s="163" t="s">
        <v>2640</v>
      </c>
      <c r="J1625" s="163" t="s">
        <v>2641</v>
      </c>
      <c r="K1625" s="163" t="s">
        <v>2642</v>
      </c>
      <c r="L1625" s="163" t="s">
        <v>12326</v>
      </c>
      <c r="M1625" s="163" t="s">
        <v>12327</v>
      </c>
      <c r="N1625" s="163" t="s">
        <v>2645</v>
      </c>
      <c r="O1625" s="163" t="s">
        <v>2646</v>
      </c>
      <c r="P1625" s="163" t="s">
        <v>2683</v>
      </c>
      <c r="Q1625" s="163" t="s">
        <v>2648</v>
      </c>
      <c r="R1625" s="506">
        <v>45764.17361111111</v>
      </c>
      <c r="S1625" s="509"/>
      <c r="T1625" s="509"/>
      <c r="U1625" s="163" t="s">
        <v>12328</v>
      </c>
      <c r="V1625" s="513"/>
      <c r="W1625" s="510"/>
      <c r="X1625" s="510"/>
      <c r="Y1625" s="510"/>
      <c r="Z1625" s="510"/>
      <c r="AA1625" s="510"/>
      <c r="AB1625" s="163" t="s">
        <v>12329</v>
      </c>
      <c r="AC1625" s="507">
        <v>9.028405208E9</v>
      </c>
      <c r="AD1625" s="510"/>
      <c r="AE1625" s="510"/>
      <c r="AF1625" s="510"/>
      <c r="AG1625" s="510"/>
      <c r="AH1625" s="510"/>
      <c r="AI1625" s="509"/>
      <c r="AJ1625" s="163" t="s">
        <v>2651</v>
      </c>
      <c r="AK1625" s="512"/>
      <c r="AL1625" s="513"/>
      <c r="AM1625" s="163" t="s">
        <v>12330</v>
      </c>
      <c r="AN1625" s="510"/>
      <c r="AO1625" s="510"/>
      <c r="AP1625" s="509"/>
      <c r="AQ1625" s="509"/>
      <c r="AR1625" s="509"/>
      <c r="AS1625" s="509"/>
      <c r="AT1625" s="163" t="s">
        <v>2653</v>
      </c>
      <c r="AU1625" s="507">
        <v>9024.0</v>
      </c>
      <c r="AV1625" s="507">
        <v>8.0</v>
      </c>
      <c r="AW1625" s="507">
        <v>2027.0</v>
      </c>
      <c r="AX1625" s="510"/>
      <c r="AY1625" s="163" t="s">
        <v>6145</v>
      </c>
      <c r="AZ1625" s="163" t="s">
        <v>2655</v>
      </c>
    </row>
    <row r="1626">
      <c r="A1626" s="163" t="s">
        <v>12331</v>
      </c>
      <c r="B1626" s="163" t="s">
        <v>12332</v>
      </c>
      <c r="C1626" s="163" t="s">
        <v>2638</v>
      </c>
      <c r="D1626" s="163" t="s">
        <v>2639</v>
      </c>
      <c r="E1626" s="506">
        <v>45764.15972222222</v>
      </c>
      <c r="F1626" s="507">
        <v>2980.0</v>
      </c>
      <c r="G1626" s="163" t="s">
        <v>2640</v>
      </c>
      <c r="H1626" s="507">
        <v>2980.0</v>
      </c>
      <c r="I1626" s="163" t="s">
        <v>2640</v>
      </c>
      <c r="J1626" s="163" t="s">
        <v>2641</v>
      </c>
      <c r="K1626" s="163" t="s">
        <v>2642</v>
      </c>
      <c r="L1626" s="163" t="s">
        <v>12333</v>
      </c>
      <c r="M1626" s="163" t="s">
        <v>12334</v>
      </c>
      <c r="N1626" s="163" t="s">
        <v>2645</v>
      </c>
      <c r="O1626" s="163" t="s">
        <v>2646</v>
      </c>
      <c r="P1626" s="163" t="s">
        <v>2673</v>
      </c>
      <c r="Q1626" s="163" t="s">
        <v>2648</v>
      </c>
      <c r="R1626" s="506">
        <v>45764.15902777778</v>
      </c>
      <c r="S1626" s="509"/>
      <c r="T1626" s="509"/>
      <c r="U1626" s="163" t="s">
        <v>12335</v>
      </c>
      <c r="V1626" s="510"/>
      <c r="W1626" s="510"/>
      <c r="X1626" s="510"/>
      <c r="Y1626" s="510"/>
      <c r="Z1626" s="510"/>
      <c r="AA1626" s="510"/>
      <c r="AB1626" s="163" t="s">
        <v>12336</v>
      </c>
      <c r="AC1626" s="507">
        <v>8.064442312E9</v>
      </c>
      <c r="AD1626" s="510"/>
      <c r="AE1626" s="509"/>
      <c r="AF1626" s="509"/>
      <c r="AG1626" s="509"/>
      <c r="AH1626" s="509"/>
      <c r="AI1626" s="509"/>
      <c r="AJ1626" s="163" t="s">
        <v>2651</v>
      </c>
      <c r="AK1626" s="509"/>
      <c r="AL1626" s="509"/>
      <c r="AM1626" s="163" t="s">
        <v>3064</v>
      </c>
      <c r="AN1626" s="510"/>
      <c r="AO1626" s="510"/>
      <c r="AP1626" s="509"/>
      <c r="AQ1626" s="509"/>
      <c r="AR1626" s="509"/>
      <c r="AS1626" s="509"/>
      <c r="AT1626" s="163" t="s">
        <v>2700</v>
      </c>
      <c r="AU1626" s="507">
        <v>4285.0</v>
      </c>
      <c r="AV1626" s="507">
        <v>4.0</v>
      </c>
      <c r="AW1626" s="507">
        <v>2030.0</v>
      </c>
      <c r="AX1626" s="163" t="s">
        <v>3065</v>
      </c>
      <c r="AY1626" s="163" t="s">
        <v>3066</v>
      </c>
      <c r="AZ1626" s="163" t="s">
        <v>2655</v>
      </c>
    </row>
    <row r="1627">
      <c r="A1627" s="163" t="s">
        <v>12337</v>
      </c>
      <c r="B1627" s="163" t="s">
        <v>12338</v>
      </c>
      <c r="C1627" s="163" t="s">
        <v>2638</v>
      </c>
      <c r="D1627" s="163" t="s">
        <v>2639</v>
      </c>
      <c r="E1627" s="506">
        <v>45764.10833333333</v>
      </c>
      <c r="F1627" s="507">
        <v>2980.0</v>
      </c>
      <c r="G1627" s="163" t="s">
        <v>2640</v>
      </c>
      <c r="H1627" s="507">
        <v>2980.0</v>
      </c>
      <c r="I1627" s="163" t="s">
        <v>2640</v>
      </c>
      <c r="J1627" s="163" t="s">
        <v>2641</v>
      </c>
      <c r="K1627" s="163" t="s">
        <v>2642</v>
      </c>
      <c r="L1627" s="163" t="s">
        <v>12339</v>
      </c>
      <c r="M1627" s="163" t="s">
        <v>12340</v>
      </c>
      <c r="N1627" s="163" t="s">
        <v>2645</v>
      </c>
      <c r="O1627" s="163" t="s">
        <v>2646</v>
      </c>
      <c r="P1627" s="163" t="s">
        <v>2673</v>
      </c>
      <c r="Q1627" s="163" t="s">
        <v>2648</v>
      </c>
      <c r="R1627" s="506">
        <v>45764.10555555556</v>
      </c>
      <c r="S1627" s="509"/>
      <c r="T1627" s="509"/>
      <c r="U1627" s="163" t="s">
        <v>12341</v>
      </c>
      <c r="V1627" s="510"/>
      <c r="W1627" s="510"/>
      <c r="X1627" s="510"/>
      <c r="Y1627" s="510"/>
      <c r="Z1627" s="510"/>
      <c r="AA1627" s="510"/>
      <c r="AB1627" s="163" t="s">
        <v>12342</v>
      </c>
      <c r="AC1627" s="507">
        <v>8.061229559E9</v>
      </c>
      <c r="AD1627" s="510"/>
      <c r="AE1627" s="509"/>
      <c r="AF1627" s="509"/>
      <c r="AG1627" s="509"/>
      <c r="AH1627" s="509"/>
      <c r="AI1627" s="509"/>
      <c r="AJ1627" s="163" t="s">
        <v>2651</v>
      </c>
      <c r="AK1627" s="509"/>
      <c r="AL1627" s="509"/>
      <c r="AM1627" s="163" t="s">
        <v>12343</v>
      </c>
      <c r="AN1627" s="510"/>
      <c r="AO1627" s="509"/>
      <c r="AP1627" s="509"/>
      <c r="AQ1627" s="509"/>
      <c r="AR1627" s="509"/>
      <c r="AS1627" s="509"/>
      <c r="AT1627" s="163" t="s">
        <v>2653</v>
      </c>
      <c r="AU1627" s="507">
        <v>117.0</v>
      </c>
      <c r="AV1627" s="507">
        <v>12.0</v>
      </c>
      <c r="AW1627" s="507">
        <v>2027.0</v>
      </c>
      <c r="AX1627" s="163" t="s">
        <v>2677</v>
      </c>
      <c r="AY1627" s="163" t="s">
        <v>2678</v>
      </c>
      <c r="AZ1627" s="163" t="s">
        <v>2655</v>
      </c>
    </row>
    <row r="1628">
      <c r="A1628" s="163" t="s">
        <v>12344</v>
      </c>
      <c r="B1628" s="163" t="s">
        <v>12345</v>
      </c>
      <c r="C1628" s="163" t="s">
        <v>2638</v>
      </c>
      <c r="D1628" s="163" t="s">
        <v>2639</v>
      </c>
      <c r="E1628" s="506">
        <v>45764.05069444444</v>
      </c>
      <c r="F1628" s="507">
        <v>2980.0</v>
      </c>
      <c r="G1628" s="163" t="s">
        <v>2640</v>
      </c>
      <c r="H1628" s="507">
        <v>2980.0</v>
      </c>
      <c r="I1628" s="163" t="s">
        <v>2640</v>
      </c>
      <c r="J1628" s="163" t="s">
        <v>2641</v>
      </c>
      <c r="K1628" s="163" t="s">
        <v>2642</v>
      </c>
      <c r="L1628" s="163" t="s">
        <v>12346</v>
      </c>
      <c r="M1628" s="163" t="s">
        <v>12347</v>
      </c>
      <c r="N1628" s="163" t="s">
        <v>2645</v>
      </c>
      <c r="O1628" s="163" t="s">
        <v>2646</v>
      </c>
      <c r="P1628" s="163" t="s">
        <v>2673</v>
      </c>
      <c r="Q1628" s="163" t="s">
        <v>2648</v>
      </c>
      <c r="R1628" s="506">
        <v>45764.04861111111</v>
      </c>
      <c r="S1628" s="509"/>
      <c r="T1628" s="509"/>
      <c r="U1628" s="163" t="s">
        <v>12348</v>
      </c>
      <c r="V1628" s="513"/>
      <c r="W1628" s="510"/>
      <c r="X1628" s="510"/>
      <c r="Y1628" s="510"/>
      <c r="Z1628" s="510"/>
      <c r="AA1628" s="510"/>
      <c r="AB1628" s="163" t="s">
        <v>12349</v>
      </c>
      <c r="AC1628" s="507">
        <v>9.056386E9</v>
      </c>
      <c r="AD1628" s="509"/>
      <c r="AE1628" s="509"/>
      <c r="AF1628" s="509"/>
      <c r="AG1628" s="509"/>
      <c r="AH1628" s="509"/>
      <c r="AI1628" s="509"/>
      <c r="AJ1628" s="163" t="s">
        <v>2651</v>
      </c>
      <c r="AK1628" s="509"/>
      <c r="AL1628" s="509"/>
      <c r="AM1628" s="163" t="s">
        <v>12350</v>
      </c>
      <c r="AN1628" s="510"/>
      <c r="AO1628" s="509"/>
      <c r="AP1628" s="509"/>
      <c r="AQ1628" s="509"/>
      <c r="AR1628" s="509"/>
      <c r="AS1628" s="509"/>
      <c r="AT1628" s="163" t="s">
        <v>2700</v>
      </c>
      <c r="AU1628" s="507">
        <v>7337.0</v>
      </c>
      <c r="AV1628" s="507">
        <v>9.0</v>
      </c>
      <c r="AW1628" s="507">
        <v>2029.0</v>
      </c>
      <c r="AX1628" s="163" t="s">
        <v>2677</v>
      </c>
      <c r="AY1628" s="163" t="s">
        <v>3089</v>
      </c>
      <c r="AZ1628" s="163" t="s">
        <v>2655</v>
      </c>
    </row>
    <row r="1629">
      <c r="A1629" s="163" t="s">
        <v>12351</v>
      </c>
      <c r="B1629" s="163" t="s">
        <v>12352</v>
      </c>
      <c r="C1629" s="163" t="s">
        <v>2638</v>
      </c>
      <c r="D1629" s="163" t="s">
        <v>2639</v>
      </c>
      <c r="E1629" s="506">
        <v>45764.02222222222</v>
      </c>
      <c r="F1629" s="507">
        <v>2980.0</v>
      </c>
      <c r="G1629" s="163" t="s">
        <v>2640</v>
      </c>
      <c r="H1629" s="507">
        <v>2980.0</v>
      </c>
      <c r="I1629" s="163" t="s">
        <v>2640</v>
      </c>
      <c r="J1629" s="163" t="s">
        <v>2641</v>
      </c>
      <c r="K1629" s="163" t="s">
        <v>2642</v>
      </c>
      <c r="L1629" s="163" t="s">
        <v>12353</v>
      </c>
      <c r="M1629" s="163" t="s">
        <v>12354</v>
      </c>
      <c r="N1629" s="163" t="s">
        <v>2645</v>
      </c>
      <c r="O1629" s="163" t="s">
        <v>2646</v>
      </c>
      <c r="P1629" s="163" t="s">
        <v>2683</v>
      </c>
      <c r="Q1629" s="163" t="s">
        <v>2648</v>
      </c>
      <c r="R1629" s="506">
        <v>45764.020833333336</v>
      </c>
      <c r="S1629" s="509"/>
      <c r="T1629" s="509"/>
      <c r="U1629" s="163" t="s">
        <v>12355</v>
      </c>
      <c r="V1629" s="510"/>
      <c r="W1629" s="510"/>
      <c r="X1629" s="510"/>
      <c r="Y1629" s="510"/>
      <c r="Z1629" s="510"/>
      <c r="AA1629" s="510"/>
      <c r="AB1629" s="163" t="s">
        <v>12356</v>
      </c>
      <c r="AC1629" s="507">
        <v>7.085222345E9</v>
      </c>
      <c r="AD1629" s="510"/>
      <c r="AE1629" s="509"/>
      <c r="AF1629" s="509"/>
      <c r="AG1629" s="509"/>
      <c r="AH1629" s="509"/>
      <c r="AI1629" s="509"/>
      <c r="AJ1629" s="163" t="s">
        <v>2651</v>
      </c>
      <c r="AK1629" s="509"/>
      <c r="AL1629" s="509"/>
      <c r="AM1629" s="163" t="s">
        <v>12357</v>
      </c>
      <c r="AN1629" s="510"/>
      <c r="AO1629" s="509"/>
      <c r="AP1629" s="509"/>
      <c r="AQ1629" s="509"/>
      <c r="AR1629" s="509"/>
      <c r="AS1629" s="509"/>
      <c r="AT1629" s="163" t="s">
        <v>2700</v>
      </c>
      <c r="AU1629" s="507">
        <v>1370.0</v>
      </c>
      <c r="AV1629" s="507">
        <v>5.0</v>
      </c>
      <c r="AW1629" s="507">
        <v>2029.0</v>
      </c>
      <c r="AX1629" s="163" t="s">
        <v>2749</v>
      </c>
      <c r="AY1629" s="163" t="s">
        <v>2701</v>
      </c>
      <c r="AZ1629" s="163" t="s">
        <v>2655</v>
      </c>
    </row>
    <row r="1630">
      <c r="A1630" s="163" t="s">
        <v>12358</v>
      </c>
      <c r="B1630" s="163" t="s">
        <v>12359</v>
      </c>
      <c r="C1630" s="163" t="s">
        <v>2638</v>
      </c>
      <c r="D1630" s="163" t="s">
        <v>2639</v>
      </c>
      <c r="E1630" s="506">
        <v>45764.0</v>
      </c>
      <c r="F1630" s="507">
        <v>2980.0</v>
      </c>
      <c r="G1630" s="163" t="s">
        <v>2640</v>
      </c>
      <c r="H1630" s="507">
        <v>2980.0</v>
      </c>
      <c r="I1630" s="163" t="s">
        <v>2640</v>
      </c>
      <c r="J1630" s="163" t="s">
        <v>2641</v>
      </c>
      <c r="K1630" s="163" t="s">
        <v>2642</v>
      </c>
      <c r="L1630" s="163" t="s">
        <v>12360</v>
      </c>
      <c r="M1630" s="163" t="s">
        <v>12361</v>
      </c>
      <c r="N1630" s="163" t="s">
        <v>2645</v>
      </c>
      <c r="O1630" s="163" t="s">
        <v>2646</v>
      </c>
      <c r="P1630" s="163" t="s">
        <v>2673</v>
      </c>
      <c r="Q1630" s="163" t="s">
        <v>2648</v>
      </c>
      <c r="R1630" s="506">
        <v>45763.99791666667</v>
      </c>
      <c r="S1630" s="509"/>
      <c r="T1630" s="509"/>
      <c r="U1630" s="163" t="s">
        <v>12362</v>
      </c>
      <c r="V1630" s="513"/>
      <c r="W1630" s="510"/>
      <c r="X1630" s="510"/>
      <c r="Y1630" s="510"/>
      <c r="Z1630" s="510"/>
      <c r="AA1630" s="510"/>
      <c r="AB1630" s="163" t="s">
        <v>12363</v>
      </c>
      <c r="AC1630" s="507">
        <v>8.07324718E9</v>
      </c>
      <c r="AD1630" s="510"/>
      <c r="AE1630" s="509"/>
      <c r="AF1630" s="509"/>
      <c r="AG1630" s="509"/>
      <c r="AH1630" s="509"/>
      <c r="AI1630" s="509"/>
      <c r="AJ1630" s="163" t="s">
        <v>2651</v>
      </c>
      <c r="AK1630" s="509"/>
      <c r="AL1630" s="509"/>
      <c r="AM1630" s="163" t="s">
        <v>12364</v>
      </c>
      <c r="AN1630" s="510"/>
      <c r="AO1630" s="509"/>
      <c r="AP1630" s="509"/>
      <c r="AQ1630" s="509"/>
      <c r="AR1630" s="509"/>
      <c r="AS1630" s="509"/>
      <c r="AT1630" s="163" t="s">
        <v>2700</v>
      </c>
      <c r="AU1630" s="507">
        <v>8141.0</v>
      </c>
      <c r="AV1630" s="507">
        <v>3.0</v>
      </c>
      <c r="AW1630" s="507">
        <v>2027.0</v>
      </c>
      <c r="AX1630" s="163" t="s">
        <v>4494</v>
      </c>
      <c r="AY1630" s="163" t="s">
        <v>4495</v>
      </c>
      <c r="AZ1630" s="163" t="s">
        <v>2655</v>
      </c>
    </row>
    <row r="1631">
      <c r="A1631" s="163" t="s">
        <v>12365</v>
      </c>
      <c r="B1631" s="163" t="s">
        <v>12366</v>
      </c>
      <c r="C1631" s="163" t="s">
        <v>2638</v>
      </c>
      <c r="D1631" s="163" t="s">
        <v>2639</v>
      </c>
      <c r="E1631" s="506">
        <v>45763.99236111111</v>
      </c>
      <c r="F1631" s="507">
        <v>2980.0</v>
      </c>
      <c r="G1631" s="163" t="s">
        <v>2640</v>
      </c>
      <c r="H1631" s="507">
        <v>2980.0</v>
      </c>
      <c r="I1631" s="163" t="s">
        <v>2640</v>
      </c>
      <c r="J1631" s="163" t="s">
        <v>2641</v>
      </c>
      <c r="K1631" s="163" t="s">
        <v>2642</v>
      </c>
      <c r="L1631" s="163" t="s">
        <v>12367</v>
      </c>
      <c r="M1631" s="163" t="s">
        <v>12368</v>
      </c>
      <c r="N1631" s="163" t="s">
        <v>2645</v>
      </c>
      <c r="O1631" s="163" t="s">
        <v>2646</v>
      </c>
      <c r="P1631" s="163" t="s">
        <v>2673</v>
      </c>
      <c r="Q1631" s="163" t="s">
        <v>2648</v>
      </c>
      <c r="R1631" s="506">
        <v>45763.99097222222</v>
      </c>
      <c r="S1631" s="509"/>
      <c r="T1631" s="509"/>
      <c r="U1631" s="163" t="s">
        <v>12369</v>
      </c>
      <c r="V1631" s="513"/>
      <c r="W1631" s="510"/>
      <c r="X1631" s="510"/>
      <c r="Y1631" s="510"/>
      <c r="Z1631" s="510"/>
      <c r="AA1631" s="510"/>
      <c r="AB1631" s="163" t="s">
        <v>12370</v>
      </c>
      <c r="AC1631" s="507">
        <v>9.064829044E9</v>
      </c>
      <c r="AD1631" s="510"/>
      <c r="AE1631" s="510"/>
      <c r="AF1631" s="510"/>
      <c r="AG1631" s="510"/>
      <c r="AH1631" s="510"/>
      <c r="AI1631" s="509"/>
      <c r="AJ1631" s="163" t="s">
        <v>2651</v>
      </c>
      <c r="AK1631" s="512"/>
      <c r="AL1631" s="513"/>
      <c r="AM1631" s="163" t="s">
        <v>12371</v>
      </c>
      <c r="AN1631" s="510"/>
      <c r="AO1631" s="509"/>
      <c r="AP1631" s="509"/>
      <c r="AQ1631" s="509"/>
      <c r="AR1631" s="509"/>
      <c r="AS1631" s="509"/>
      <c r="AT1631" s="163" t="s">
        <v>2653</v>
      </c>
      <c r="AU1631" s="507">
        <v>1322.0</v>
      </c>
      <c r="AV1631" s="507">
        <v>5.0</v>
      </c>
      <c r="AW1631" s="507">
        <v>2029.0</v>
      </c>
      <c r="AX1631" s="163" t="s">
        <v>2677</v>
      </c>
      <c r="AY1631" s="163" t="s">
        <v>3896</v>
      </c>
      <c r="AZ1631" s="163" t="s">
        <v>2655</v>
      </c>
    </row>
    <row r="1632">
      <c r="A1632" s="163" t="s">
        <v>12372</v>
      </c>
      <c r="B1632" s="163" t="s">
        <v>12373</v>
      </c>
      <c r="C1632" s="163" t="s">
        <v>2638</v>
      </c>
      <c r="D1632" s="163" t="s">
        <v>2639</v>
      </c>
      <c r="E1632" s="506">
        <v>45763.98333333333</v>
      </c>
      <c r="F1632" s="507">
        <v>2980.0</v>
      </c>
      <c r="G1632" s="163" t="s">
        <v>2640</v>
      </c>
      <c r="H1632" s="507">
        <v>2980.0</v>
      </c>
      <c r="I1632" s="163" t="s">
        <v>2640</v>
      </c>
      <c r="J1632" s="163" t="s">
        <v>2641</v>
      </c>
      <c r="K1632" s="163" t="s">
        <v>2642</v>
      </c>
      <c r="L1632" s="163" t="s">
        <v>12374</v>
      </c>
      <c r="M1632" s="163" t="s">
        <v>12375</v>
      </c>
      <c r="N1632" s="163" t="s">
        <v>2645</v>
      </c>
      <c r="O1632" s="163" t="s">
        <v>2646</v>
      </c>
      <c r="P1632" s="163" t="s">
        <v>2673</v>
      </c>
      <c r="Q1632" s="163" t="s">
        <v>2648</v>
      </c>
      <c r="R1632" s="506">
        <v>45763.98125</v>
      </c>
      <c r="S1632" s="509"/>
      <c r="T1632" s="509"/>
      <c r="U1632" s="163" t="s">
        <v>12376</v>
      </c>
      <c r="V1632" s="510"/>
      <c r="W1632" s="510"/>
      <c r="X1632" s="510"/>
      <c r="Y1632" s="510"/>
      <c r="Z1632" s="510"/>
      <c r="AA1632" s="510"/>
      <c r="AB1632" s="163" t="s">
        <v>12377</v>
      </c>
      <c r="AC1632" s="507">
        <v>9.082244688E9</v>
      </c>
      <c r="AD1632" s="510"/>
      <c r="AE1632" s="509"/>
      <c r="AF1632" s="509"/>
      <c r="AG1632" s="509"/>
      <c r="AH1632" s="509"/>
      <c r="AI1632" s="509"/>
      <c r="AJ1632" s="163" t="s">
        <v>2651</v>
      </c>
      <c r="AK1632" s="509"/>
      <c r="AL1632" s="509"/>
      <c r="AM1632" s="163" t="s">
        <v>12378</v>
      </c>
      <c r="AN1632" s="510"/>
      <c r="AO1632" s="509"/>
      <c r="AP1632" s="509"/>
      <c r="AQ1632" s="509"/>
      <c r="AR1632" s="509"/>
      <c r="AS1632" s="509"/>
      <c r="AT1632" s="163" t="s">
        <v>2653</v>
      </c>
      <c r="AU1632" s="507">
        <v>1916.0</v>
      </c>
      <c r="AV1632" s="507">
        <v>2.0</v>
      </c>
      <c r="AW1632" s="507">
        <v>2031.0</v>
      </c>
      <c r="AX1632" s="163" t="s">
        <v>2677</v>
      </c>
      <c r="AY1632" s="163" t="s">
        <v>12379</v>
      </c>
      <c r="AZ1632" s="163" t="s">
        <v>2655</v>
      </c>
    </row>
    <row r="1633">
      <c r="A1633" s="163" t="s">
        <v>12380</v>
      </c>
      <c r="B1633" s="163" t="s">
        <v>12381</v>
      </c>
      <c r="C1633" s="163" t="s">
        <v>2638</v>
      </c>
      <c r="D1633" s="163" t="s">
        <v>2639</v>
      </c>
      <c r="E1633" s="506">
        <v>45763.981944444444</v>
      </c>
      <c r="F1633" s="507">
        <v>2980.0</v>
      </c>
      <c r="G1633" s="163" t="s">
        <v>2640</v>
      </c>
      <c r="H1633" s="507">
        <v>2980.0</v>
      </c>
      <c r="I1633" s="163" t="s">
        <v>2640</v>
      </c>
      <c r="J1633" s="163" t="s">
        <v>2641</v>
      </c>
      <c r="K1633" s="163" t="s">
        <v>2642</v>
      </c>
      <c r="L1633" s="163" t="s">
        <v>12382</v>
      </c>
      <c r="M1633" s="163" t="s">
        <v>12383</v>
      </c>
      <c r="N1633" s="163" t="s">
        <v>2645</v>
      </c>
      <c r="O1633" s="163" t="s">
        <v>2646</v>
      </c>
      <c r="P1633" s="163" t="s">
        <v>2647</v>
      </c>
      <c r="Q1633" s="163" t="s">
        <v>2648</v>
      </c>
      <c r="R1633" s="506">
        <v>45763.981944444444</v>
      </c>
      <c r="S1633" s="509"/>
      <c r="T1633" s="509"/>
      <c r="U1633" s="163" t="s">
        <v>12384</v>
      </c>
      <c r="V1633" s="513"/>
      <c r="W1633" s="510"/>
      <c r="X1633" s="510"/>
      <c r="Y1633" s="510"/>
      <c r="Z1633" s="510"/>
      <c r="AA1633" s="510"/>
      <c r="AB1633" s="163" t="s">
        <v>12385</v>
      </c>
      <c r="AC1633" s="507">
        <v>8.028081852E9</v>
      </c>
      <c r="AD1633" s="510"/>
      <c r="AE1633" s="510"/>
      <c r="AF1633" s="509"/>
      <c r="AG1633" s="509"/>
      <c r="AH1633" s="509"/>
      <c r="AI1633" s="509"/>
      <c r="AJ1633" s="163" t="s">
        <v>2651</v>
      </c>
      <c r="AK1633" s="509"/>
      <c r="AL1633" s="509"/>
      <c r="AM1633" s="163" t="s">
        <v>12386</v>
      </c>
      <c r="AN1633" s="510"/>
      <c r="AO1633" s="509"/>
      <c r="AP1633" s="509"/>
      <c r="AQ1633" s="509"/>
      <c r="AR1633" s="509"/>
      <c r="AS1633" s="509"/>
      <c r="AT1633" s="163" t="s">
        <v>2653</v>
      </c>
      <c r="AU1633" s="507">
        <v>1149.0</v>
      </c>
      <c r="AV1633" s="507">
        <v>3.0</v>
      </c>
      <c r="AW1633" s="507">
        <v>2029.0</v>
      </c>
      <c r="AX1633" s="163" t="s">
        <v>2730</v>
      </c>
      <c r="AY1633" s="510"/>
      <c r="AZ1633" s="163" t="s">
        <v>2655</v>
      </c>
    </row>
    <row r="1634">
      <c r="A1634" s="163" t="s">
        <v>12387</v>
      </c>
      <c r="B1634" s="163" t="s">
        <v>12388</v>
      </c>
      <c r="C1634" s="163" t="s">
        <v>2638</v>
      </c>
      <c r="D1634" s="163" t="s">
        <v>2639</v>
      </c>
      <c r="E1634" s="506">
        <v>45763.93958333333</v>
      </c>
      <c r="F1634" s="507">
        <v>9800.0</v>
      </c>
      <c r="G1634" s="163" t="s">
        <v>2640</v>
      </c>
      <c r="H1634" s="507">
        <v>9800.0</v>
      </c>
      <c r="I1634" s="163" t="s">
        <v>2640</v>
      </c>
      <c r="J1634" s="163" t="s">
        <v>2641</v>
      </c>
      <c r="K1634" s="163" t="s">
        <v>2642</v>
      </c>
      <c r="L1634" s="163" t="s">
        <v>12389</v>
      </c>
      <c r="M1634" s="163" t="s">
        <v>12390</v>
      </c>
      <c r="N1634" s="163" t="s">
        <v>2645</v>
      </c>
      <c r="O1634" s="163" t="s">
        <v>2646</v>
      </c>
      <c r="P1634" s="163" t="s">
        <v>2673</v>
      </c>
      <c r="Q1634" s="163" t="s">
        <v>2648</v>
      </c>
      <c r="R1634" s="506">
        <v>45763.93819444445</v>
      </c>
      <c r="S1634" s="509"/>
      <c r="T1634" s="509"/>
      <c r="U1634" s="163" t="s">
        <v>12391</v>
      </c>
      <c r="V1634" s="510"/>
      <c r="W1634" s="510"/>
      <c r="X1634" s="510"/>
      <c r="Y1634" s="510"/>
      <c r="Z1634" s="510"/>
      <c r="AA1634" s="510"/>
      <c r="AB1634" s="163" t="s">
        <v>12392</v>
      </c>
      <c r="AC1634" s="507">
        <v>8.033338791E9</v>
      </c>
      <c r="AD1634" s="510"/>
      <c r="AE1634" s="509"/>
      <c r="AF1634" s="509"/>
      <c r="AG1634" s="509"/>
      <c r="AH1634" s="509"/>
      <c r="AI1634" s="509"/>
      <c r="AJ1634" s="163" t="s">
        <v>2651</v>
      </c>
      <c r="AK1634" s="509"/>
      <c r="AL1634" s="509"/>
      <c r="AM1634" s="163" t="s">
        <v>12393</v>
      </c>
      <c r="AN1634" s="510"/>
      <c r="AO1634" s="509"/>
      <c r="AP1634" s="509"/>
      <c r="AQ1634" s="509"/>
      <c r="AR1634" s="509"/>
      <c r="AS1634" s="509"/>
      <c r="AT1634" s="163" t="s">
        <v>2700</v>
      </c>
      <c r="AU1634" s="507">
        <v>3526.0</v>
      </c>
      <c r="AV1634" s="507">
        <v>6.0</v>
      </c>
      <c r="AW1634" s="507">
        <v>2029.0</v>
      </c>
      <c r="AX1634" s="163" t="s">
        <v>2677</v>
      </c>
      <c r="AY1634" s="163" t="s">
        <v>3089</v>
      </c>
      <c r="AZ1634" s="163" t="s">
        <v>2655</v>
      </c>
    </row>
    <row r="1635">
      <c r="A1635" s="163" t="s">
        <v>12394</v>
      </c>
      <c r="B1635" s="163" t="s">
        <v>12388</v>
      </c>
      <c r="C1635" s="163" t="s">
        <v>2638</v>
      </c>
      <c r="D1635" s="163" t="s">
        <v>2639</v>
      </c>
      <c r="E1635" s="506">
        <v>45763.93680555555</v>
      </c>
      <c r="F1635" s="507">
        <v>2980.0</v>
      </c>
      <c r="G1635" s="163" t="s">
        <v>2640</v>
      </c>
      <c r="H1635" s="507">
        <v>2980.0</v>
      </c>
      <c r="I1635" s="163" t="s">
        <v>2640</v>
      </c>
      <c r="J1635" s="163" t="s">
        <v>2641</v>
      </c>
      <c r="K1635" s="163" t="s">
        <v>2642</v>
      </c>
      <c r="L1635" s="163" t="s">
        <v>12389</v>
      </c>
      <c r="M1635" s="163" t="s">
        <v>12395</v>
      </c>
      <c r="N1635" s="163" t="s">
        <v>2645</v>
      </c>
      <c r="O1635" s="163" t="s">
        <v>2646</v>
      </c>
      <c r="P1635" s="163" t="s">
        <v>2673</v>
      </c>
      <c r="Q1635" s="163" t="s">
        <v>2648</v>
      </c>
      <c r="R1635" s="506">
        <v>45763.93541666667</v>
      </c>
      <c r="S1635" s="509"/>
      <c r="T1635" s="509"/>
      <c r="U1635" s="163" t="s">
        <v>12396</v>
      </c>
      <c r="V1635" s="513"/>
      <c r="W1635" s="510"/>
      <c r="X1635" s="510"/>
      <c r="Y1635" s="510"/>
      <c r="Z1635" s="510"/>
      <c r="AA1635" s="510"/>
      <c r="AB1635" s="163" t="s">
        <v>12392</v>
      </c>
      <c r="AC1635" s="507">
        <v>8.033338791E9</v>
      </c>
      <c r="AD1635" s="510"/>
      <c r="AE1635" s="510"/>
      <c r="AF1635" s="509"/>
      <c r="AG1635" s="509"/>
      <c r="AH1635" s="509"/>
      <c r="AI1635" s="509"/>
      <c r="AJ1635" s="163" t="s">
        <v>2651</v>
      </c>
      <c r="AK1635" s="509"/>
      <c r="AL1635" s="509"/>
      <c r="AM1635" s="163" t="s">
        <v>12393</v>
      </c>
      <c r="AN1635" s="510"/>
      <c r="AO1635" s="510"/>
      <c r="AP1635" s="509"/>
      <c r="AQ1635" s="509"/>
      <c r="AR1635" s="509"/>
      <c r="AS1635" s="509"/>
      <c r="AT1635" s="163" t="s">
        <v>2700</v>
      </c>
      <c r="AU1635" s="507">
        <v>3526.0</v>
      </c>
      <c r="AV1635" s="507">
        <v>6.0</v>
      </c>
      <c r="AW1635" s="507">
        <v>2029.0</v>
      </c>
      <c r="AX1635" s="163" t="s">
        <v>2677</v>
      </c>
      <c r="AY1635" s="163" t="s">
        <v>3089</v>
      </c>
      <c r="AZ1635" s="163" t="s">
        <v>2655</v>
      </c>
    </row>
    <row r="1636">
      <c r="A1636" s="163" t="s">
        <v>12397</v>
      </c>
      <c r="B1636" s="163" t="s">
        <v>12398</v>
      </c>
      <c r="C1636" s="163" t="s">
        <v>2638</v>
      </c>
      <c r="D1636" s="163" t="s">
        <v>2639</v>
      </c>
      <c r="E1636" s="506">
        <v>45763.92638888889</v>
      </c>
      <c r="F1636" s="507">
        <v>2980.0</v>
      </c>
      <c r="G1636" s="163" t="s">
        <v>2640</v>
      </c>
      <c r="H1636" s="507">
        <v>2980.0</v>
      </c>
      <c r="I1636" s="163" t="s">
        <v>2640</v>
      </c>
      <c r="J1636" s="163" t="s">
        <v>2641</v>
      </c>
      <c r="K1636" s="163" t="s">
        <v>2642</v>
      </c>
      <c r="L1636" s="163" t="s">
        <v>12399</v>
      </c>
      <c r="M1636" s="163" t="s">
        <v>12400</v>
      </c>
      <c r="N1636" s="163" t="s">
        <v>2645</v>
      </c>
      <c r="O1636" s="163" t="s">
        <v>2646</v>
      </c>
      <c r="P1636" s="163" t="s">
        <v>2660</v>
      </c>
      <c r="Q1636" s="163" t="s">
        <v>2648</v>
      </c>
      <c r="R1636" s="506">
        <v>45763.92638888889</v>
      </c>
      <c r="S1636" s="509"/>
      <c r="T1636" s="509"/>
      <c r="U1636" s="163" t="s">
        <v>12401</v>
      </c>
      <c r="V1636" s="510"/>
      <c r="W1636" s="510"/>
      <c r="X1636" s="510"/>
      <c r="Y1636" s="510"/>
      <c r="Z1636" s="510"/>
      <c r="AA1636" s="510"/>
      <c r="AB1636" s="163" t="s">
        <v>12402</v>
      </c>
      <c r="AC1636" s="507">
        <v>9.038403815E9</v>
      </c>
      <c r="AD1636" s="509"/>
      <c r="AE1636" s="509"/>
      <c r="AF1636" s="509"/>
      <c r="AG1636" s="509"/>
      <c r="AH1636" s="509"/>
      <c r="AI1636" s="509"/>
      <c r="AJ1636" s="163" t="s">
        <v>2651</v>
      </c>
      <c r="AK1636" s="509"/>
      <c r="AL1636" s="509"/>
      <c r="AM1636" s="163" t="s">
        <v>12403</v>
      </c>
      <c r="AN1636" s="510"/>
      <c r="AO1636" s="509"/>
      <c r="AP1636" s="509"/>
      <c r="AQ1636" s="509"/>
      <c r="AR1636" s="509"/>
      <c r="AS1636" s="509"/>
      <c r="AT1636" s="163" t="s">
        <v>2653</v>
      </c>
      <c r="AU1636" s="507">
        <v>1009.0</v>
      </c>
      <c r="AV1636" s="507">
        <v>10.0</v>
      </c>
      <c r="AW1636" s="507">
        <v>2027.0</v>
      </c>
      <c r="AX1636" s="163" t="s">
        <v>2664</v>
      </c>
      <c r="AY1636" s="163" t="s">
        <v>3133</v>
      </c>
      <c r="AZ1636" s="163" t="s">
        <v>2655</v>
      </c>
    </row>
    <row r="1637">
      <c r="A1637" s="163" t="s">
        <v>12404</v>
      </c>
      <c r="B1637" s="163" t="s">
        <v>12405</v>
      </c>
      <c r="C1637" s="163" t="s">
        <v>2638</v>
      </c>
      <c r="D1637" s="163" t="s">
        <v>2639</v>
      </c>
      <c r="E1637" s="506">
        <v>45763.90902777778</v>
      </c>
      <c r="F1637" s="507">
        <v>2980.0</v>
      </c>
      <c r="G1637" s="163" t="s">
        <v>2640</v>
      </c>
      <c r="H1637" s="507">
        <v>2980.0</v>
      </c>
      <c r="I1637" s="163" t="s">
        <v>2640</v>
      </c>
      <c r="J1637" s="163" t="s">
        <v>2641</v>
      </c>
      <c r="K1637" s="163" t="s">
        <v>2642</v>
      </c>
      <c r="L1637" s="163" t="s">
        <v>12406</v>
      </c>
      <c r="M1637" s="163" t="s">
        <v>12407</v>
      </c>
      <c r="N1637" s="163" t="s">
        <v>2645</v>
      </c>
      <c r="O1637" s="163" t="s">
        <v>2646</v>
      </c>
      <c r="P1637" s="163" t="s">
        <v>2673</v>
      </c>
      <c r="Q1637" s="163" t="s">
        <v>2648</v>
      </c>
      <c r="R1637" s="506">
        <v>45763.907638888886</v>
      </c>
      <c r="S1637" s="509"/>
      <c r="T1637" s="509"/>
      <c r="U1637" s="163" t="s">
        <v>12408</v>
      </c>
      <c r="V1637" s="510"/>
      <c r="W1637" s="510"/>
      <c r="X1637" s="510"/>
      <c r="Y1637" s="510"/>
      <c r="Z1637" s="510"/>
      <c r="AA1637" s="510"/>
      <c r="AB1637" s="163" t="s">
        <v>12409</v>
      </c>
      <c r="AC1637" s="507">
        <v>8.043778135E9</v>
      </c>
      <c r="AD1637" s="510"/>
      <c r="AE1637" s="509"/>
      <c r="AF1637" s="509"/>
      <c r="AG1637" s="509"/>
      <c r="AH1637" s="509"/>
      <c r="AI1637" s="509"/>
      <c r="AJ1637" s="163" t="s">
        <v>2651</v>
      </c>
      <c r="AK1637" s="509"/>
      <c r="AL1637" s="509"/>
      <c r="AM1637" s="163" t="s">
        <v>12410</v>
      </c>
      <c r="AN1637" s="510"/>
      <c r="AO1637" s="509"/>
      <c r="AP1637" s="509"/>
      <c r="AQ1637" s="509"/>
      <c r="AR1637" s="509"/>
      <c r="AS1637" s="509"/>
      <c r="AT1637" s="163" t="s">
        <v>2700</v>
      </c>
      <c r="AU1637" s="507">
        <v>5562.0</v>
      </c>
      <c r="AV1637" s="507">
        <v>11.0</v>
      </c>
      <c r="AW1637" s="507">
        <v>2031.0</v>
      </c>
      <c r="AX1637" s="163" t="s">
        <v>2677</v>
      </c>
      <c r="AY1637" s="163" t="s">
        <v>2717</v>
      </c>
      <c r="AZ1637" s="163" t="s">
        <v>2655</v>
      </c>
    </row>
    <row r="1638">
      <c r="A1638" s="163" t="s">
        <v>12411</v>
      </c>
      <c r="B1638" s="163" t="s">
        <v>12412</v>
      </c>
      <c r="C1638" s="163" t="s">
        <v>2638</v>
      </c>
      <c r="D1638" s="163" t="s">
        <v>2639</v>
      </c>
      <c r="E1638" s="506">
        <v>45763.904861111114</v>
      </c>
      <c r="F1638" s="507">
        <v>9800.0</v>
      </c>
      <c r="G1638" s="163" t="s">
        <v>2640</v>
      </c>
      <c r="H1638" s="507">
        <v>9800.0</v>
      </c>
      <c r="I1638" s="163" t="s">
        <v>2640</v>
      </c>
      <c r="J1638" s="163" t="s">
        <v>2641</v>
      </c>
      <c r="K1638" s="163" t="s">
        <v>2642</v>
      </c>
      <c r="L1638" s="163" t="s">
        <v>12413</v>
      </c>
      <c r="M1638" s="163" t="s">
        <v>12414</v>
      </c>
      <c r="N1638" s="163" t="s">
        <v>2645</v>
      </c>
      <c r="O1638" s="163" t="s">
        <v>2646</v>
      </c>
      <c r="P1638" s="163" t="s">
        <v>2673</v>
      </c>
      <c r="Q1638" s="163" t="s">
        <v>2648</v>
      </c>
      <c r="R1638" s="506">
        <v>45763.90347222222</v>
      </c>
      <c r="S1638" s="509"/>
      <c r="T1638" s="509"/>
      <c r="U1638" s="163" t="s">
        <v>12415</v>
      </c>
      <c r="V1638" s="510"/>
      <c r="W1638" s="509"/>
      <c r="X1638" s="510"/>
      <c r="Y1638" s="510"/>
      <c r="Z1638" s="510"/>
      <c r="AA1638" s="510"/>
      <c r="AB1638" s="163" t="s">
        <v>12416</v>
      </c>
      <c r="AC1638" s="507">
        <v>9.074330212E9</v>
      </c>
      <c r="AD1638" s="510"/>
      <c r="AE1638" s="509"/>
      <c r="AF1638" s="509"/>
      <c r="AG1638" s="509"/>
      <c r="AH1638" s="509"/>
      <c r="AI1638" s="509"/>
      <c r="AJ1638" s="163" t="s">
        <v>2651</v>
      </c>
      <c r="AK1638" s="509"/>
      <c r="AL1638" s="509"/>
      <c r="AM1638" s="163" t="s">
        <v>12417</v>
      </c>
      <c r="AN1638" s="510"/>
      <c r="AO1638" s="510"/>
      <c r="AP1638" s="509"/>
      <c r="AQ1638" s="509"/>
      <c r="AR1638" s="509"/>
      <c r="AS1638" s="509"/>
      <c r="AT1638" s="163" t="s">
        <v>2653</v>
      </c>
      <c r="AU1638" s="507">
        <v>6221.0</v>
      </c>
      <c r="AV1638" s="507">
        <v>12.0</v>
      </c>
      <c r="AW1638" s="507">
        <v>2029.0</v>
      </c>
      <c r="AX1638" s="163" t="s">
        <v>2687</v>
      </c>
      <c r="AY1638" s="163" t="s">
        <v>2800</v>
      </c>
      <c r="AZ1638" s="163" t="s">
        <v>2655</v>
      </c>
    </row>
    <row r="1639">
      <c r="A1639" s="163" t="s">
        <v>12418</v>
      </c>
      <c r="B1639" s="163" t="s">
        <v>12412</v>
      </c>
      <c r="C1639" s="163" t="s">
        <v>2638</v>
      </c>
      <c r="D1639" s="163" t="s">
        <v>2639</v>
      </c>
      <c r="E1639" s="506">
        <v>45763.90069444444</v>
      </c>
      <c r="F1639" s="507">
        <v>2980.0</v>
      </c>
      <c r="G1639" s="163" t="s">
        <v>2640</v>
      </c>
      <c r="H1639" s="507">
        <v>2980.0</v>
      </c>
      <c r="I1639" s="163" t="s">
        <v>2640</v>
      </c>
      <c r="J1639" s="163" t="s">
        <v>2641</v>
      </c>
      <c r="K1639" s="163" t="s">
        <v>2642</v>
      </c>
      <c r="L1639" s="163" t="s">
        <v>12413</v>
      </c>
      <c r="M1639" s="163" t="s">
        <v>12419</v>
      </c>
      <c r="N1639" s="163" t="s">
        <v>2645</v>
      </c>
      <c r="O1639" s="163" t="s">
        <v>2646</v>
      </c>
      <c r="P1639" s="163" t="s">
        <v>2673</v>
      </c>
      <c r="Q1639" s="163" t="s">
        <v>2648</v>
      </c>
      <c r="R1639" s="506">
        <v>45763.89791666667</v>
      </c>
      <c r="S1639" s="509"/>
      <c r="T1639" s="509"/>
      <c r="U1639" s="163" t="s">
        <v>12420</v>
      </c>
      <c r="V1639" s="513"/>
      <c r="W1639" s="510"/>
      <c r="X1639" s="510"/>
      <c r="Y1639" s="510"/>
      <c r="Z1639" s="510"/>
      <c r="AA1639" s="510"/>
      <c r="AB1639" s="163" t="s">
        <v>12416</v>
      </c>
      <c r="AC1639" s="507">
        <v>9.074330212E9</v>
      </c>
      <c r="AD1639" s="509"/>
      <c r="AE1639" s="509"/>
      <c r="AF1639" s="509"/>
      <c r="AG1639" s="509"/>
      <c r="AH1639" s="509"/>
      <c r="AI1639" s="509"/>
      <c r="AJ1639" s="163" t="s">
        <v>2651</v>
      </c>
      <c r="AK1639" s="509"/>
      <c r="AL1639" s="509"/>
      <c r="AM1639" s="163" t="s">
        <v>12417</v>
      </c>
      <c r="AN1639" s="510"/>
      <c r="AO1639" s="509"/>
      <c r="AP1639" s="509"/>
      <c r="AQ1639" s="509"/>
      <c r="AR1639" s="509"/>
      <c r="AS1639" s="509"/>
      <c r="AT1639" s="163" t="s">
        <v>2653</v>
      </c>
      <c r="AU1639" s="507">
        <v>6221.0</v>
      </c>
      <c r="AV1639" s="507">
        <v>12.0</v>
      </c>
      <c r="AW1639" s="507">
        <v>2029.0</v>
      </c>
      <c r="AX1639" s="163" t="s">
        <v>2687</v>
      </c>
      <c r="AY1639" s="163" t="s">
        <v>2800</v>
      </c>
      <c r="AZ1639" s="163" t="s">
        <v>2655</v>
      </c>
    </row>
    <row r="1640">
      <c r="A1640" s="163" t="s">
        <v>12421</v>
      </c>
      <c r="B1640" s="163" t="s">
        <v>12422</v>
      </c>
      <c r="C1640" s="163" t="s">
        <v>2638</v>
      </c>
      <c r="D1640" s="163" t="s">
        <v>2639</v>
      </c>
      <c r="E1640" s="506">
        <v>45763.89375</v>
      </c>
      <c r="F1640" s="507">
        <v>2980.0</v>
      </c>
      <c r="G1640" s="163" t="s">
        <v>2640</v>
      </c>
      <c r="H1640" s="507">
        <v>2980.0</v>
      </c>
      <c r="I1640" s="163" t="s">
        <v>2640</v>
      </c>
      <c r="J1640" s="163" t="s">
        <v>2641</v>
      </c>
      <c r="K1640" s="163" t="s">
        <v>2642</v>
      </c>
      <c r="L1640" s="163" t="s">
        <v>12423</v>
      </c>
      <c r="M1640" s="163" t="s">
        <v>12424</v>
      </c>
      <c r="N1640" s="163" t="s">
        <v>2645</v>
      </c>
      <c r="O1640" s="163" t="s">
        <v>2646</v>
      </c>
      <c r="P1640" s="163" t="s">
        <v>2673</v>
      </c>
      <c r="Q1640" s="163" t="s">
        <v>2648</v>
      </c>
      <c r="R1640" s="506">
        <v>45763.89236111111</v>
      </c>
      <c r="S1640" s="509"/>
      <c r="T1640" s="509"/>
      <c r="U1640" s="163" t="s">
        <v>12425</v>
      </c>
      <c r="V1640" s="510"/>
      <c r="W1640" s="510"/>
      <c r="X1640" s="510"/>
      <c r="Y1640" s="510"/>
      <c r="Z1640" s="510"/>
      <c r="AA1640" s="510"/>
      <c r="AB1640" s="163" t="s">
        <v>12426</v>
      </c>
      <c r="AC1640" s="507">
        <v>9.031619738E9</v>
      </c>
      <c r="AD1640" s="510"/>
      <c r="AE1640" s="509"/>
      <c r="AF1640" s="509"/>
      <c r="AG1640" s="509"/>
      <c r="AH1640" s="509"/>
      <c r="AI1640" s="509"/>
      <c r="AJ1640" s="163" t="s">
        <v>2651</v>
      </c>
      <c r="AK1640" s="509"/>
      <c r="AL1640" s="509"/>
      <c r="AM1640" s="163" t="s">
        <v>12427</v>
      </c>
      <c r="AN1640" s="510"/>
      <c r="AO1640" s="509"/>
      <c r="AP1640" s="509"/>
      <c r="AQ1640" s="509"/>
      <c r="AR1640" s="509"/>
      <c r="AS1640" s="509"/>
      <c r="AT1640" s="163" t="s">
        <v>2653</v>
      </c>
      <c r="AU1640" s="507">
        <v>3493.0</v>
      </c>
      <c r="AV1640" s="507">
        <v>12.0</v>
      </c>
      <c r="AW1640" s="507">
        <v>2026.0</v>
      </c>
      <c r="AX1640" s="163" t="s">
        <v>2677</v>
      </c>
      <c r="AY1640" s="163" t="s">
        <v>2678</v>
      </c>
      <c r="AZ1640" s="163" t="s">
        <v>2655</v>
      </c>
    </row>
    <row r="1641">
      <c r="A1641" s="163" t="s">
        <v>12428</v>
      </c>
      <c r="B1641" s="163" t="s">
        <v>12429</v>
      </c>
      <c r="C1641" s="163" t="s">
        <v>2638</v>
      </c>
      <c r="D1641" s="163" t="s">
        <v>2639</v>
      </c>
      <c r="E1641" s="506">
        <v>45763.85763888889</v>
      </c>
      <c r="F1641" s="507">
        <v>2980.0</v>
      </c>
      <c r="G1641" s="163" t="s">
        <v>2640</v>
      </c>
      <c r="H1641" s="507">
        <v>2980.0</v>
      </c>
      <c r="I1641" s="163" t="s">
        <v>2640</v>
      </c>
      <c r="J1641" s="163" t="s">
        <v>2641</v>
      </c>
      <c r="K1641" s="163" t="s">
        <v>2642</v>
      </c>
      <c r="L1641" s="163" t="s">
        <v>12430</v>
      </c>
      <c r="M1641" s="163" t="s">
        <v>12431</v>
      </c>
      <c r="N1641" s="163" t="s">
        <v>2645</v>
      </c>
      <c r="O1641" s="163" t="s">
        <v>2646</v>
      </c>
      <c r="P1641" s="163" t="s">
        <v>2673</v>
      </c>
      <c r="Q1641" s="163" t="s">
        <v>2648</v>
      </c>
      <c r="R1641" s="506">
        <v>45763.85555555556</v>
      </c>
      <c r="S1641" s="509"/>
      <c r="T1641" s="509"/>
      <c r="U1641" s="163" t="s">
        <v>12432</v>
      </c>
      <c r="V1641" s="510"/>
      <c r="W1641" s="510"/>
      <c r="X1641" s="510"/>
      <c r="Y1641" s="510"/>
      <c r="Z1641" s="510"/>
      <c r="AA1641" s="510"/>
      <c r="AB1641" s="163" t="s">
        <v>12433</v>
      </c>
      <c r="AC1641" s="507">
        <v>9.070225712E9</v>
      </c>
      <c r="AD1641" s="510"/>
      <c r="AE1641" s="509"/>
      <c r="AF1641" s="509"/>
      <c r="AG1641" s="509"/>
      <c r="AH1641" s="509"/>
      <c r="AI1641" s="509"/>
      <c r="AJ1641" s="163" t="s">
        <v>2651</v>
      </c>
      <c r="AK1641" s="509"/>
      <c r="AL1641" s="509"/>
      <c r="AM1641" s="163" t="s">
        <v>12434</v>
      </c>
      <c r="AN1641" s="510"/>
      <c r="AO1641" s="509"/>
      <c r="AP1641" s="509"/>
      <c r="AQ1641" s="509"/>
      <c r="AR1641" s="509"/>
      <c r="AS1641" s="509"/>
      <c r="AT1641" s="163" t="s">
        <v>2653</v>
      </c>
      <c r="AU1641" s="507">
        <v>7419.0</v>
      </c>
      <c r="AV1641" s="507">
        <v>3.0</v>
      </c>
      <c r="AW1641" s="507">
        <v>2031.0</v>
      </c>
      <c r="AX1641" s="163" t="s">
        <v>2677</v>
      </c>
      <c r="AY1641" s="163" t="s">
        <v>4297</v>
      </c>
      <c r="AZ1641" s="163" t="s">
        <v>2655</v>
      </c>
    </row>
    <row r="1642">
      <c r="A1642" s="163" t="s">
        <v>12435</v>
      </c>
      <c r="B1642" s="163" t="s">
        <v>12436</v>
      </c>
      <c r="C1642" s="163" t="s">
        <v>2638</v>
      </c>
      <c r="D1642" s="163" t="s">
        <v>2639</v>
      </c>
      <c r="E1642" s="506">
        <v>45763.83194444444</v>
      </c>
      <c r="F1642" s="507">
        <v>9800.0</v>
      </c>
      <c r="G1642" s="163" t="s">
        <v>2640</v>
      </c>
      <c r="H1642" s="507">
        <v>9800.0</v>
      </c>
      <c r="I1642" s="163" t="s">
        <v>2640</v>
      </c>
      <c r="J1642" s="163" t="s">
        <v>2641</v>
      </c>
      <c r="K1642" s="163" t="s">
        <v>2642</v>
      </c>
      <c r="L1642" s="163" t="s">
        <v>12437</v>
      </c>
      <c r="M1642" s="163" t="s">
        <v>12438</v>
      </c>
      <c r="N1642" s="163" t="s">
        <v>2645</v>
      </c>
      <c r="O1642" s="163" t="s">
        <v>2646</v>
      </c>
      <c r="P1642" s="163" t="s">
        <v>2673</v>
      </c>
      <c r="Q1642" s="163" t="s">
        <v>2648</v>
      </c>
      <c r="R1642" s="506">
        <v>45763.830555555556</v>
      </c>
      <c r="S1642" s="509"/>
      <c r="T1642" s="509"/>
      <c r="U1642" s="163" t="s">
        <v>12439</v>
      </c>
      <c r="V1642" s="510"/>
      <c r="W1642" s="510"/>
      <c r="X1642" s="510"/>
      <c r="Y1642" s="510"/>
      <c r="Z1642" s="510"/>
      <c r="AA1642" s="510"/>
      <c r="AB1642" s="163" t="s">
        <v>12440</v>
      </c>
      <c r="AC1642" s="507">
        <v>8.042171907E9</v>
      </c>
      <c r="AD1642" s="510"/>
      <c r="AE1642" s="509"/>
      <c r="AF1642" s="509"/>
      <c r="AG1642" s="509"/>
      <c r="AH1642" s="509"/>
      <c r="AI1642" s="509"/>
      <c r="AJ1642" s="163" t="s">
        <v>2651</v>
      </c>
      <c r="AK1642" s="509"/>
      <c r="AL1642" s="509"/>
      <c r="AM1642" s="163" t="s">
        <v>12441</v>
      </c>
      <c r="AN1642" s="510"/>
      <c r="AO1642" s="509"/>
      <c r="AP1642" s="509"/>
      <c r="AQ1642" s="509"/>
      <c r="AR1642" s="509"/>
      <c r="AS1642" s="509"/>
      <c r="AT1642" s="163" t="s">
        <v>2653</v>
      </c>
      <c r="AU1642" s="507">
        <v>5894.0</v>
      </c>
      <c r="AV1642" s="507">
        <v>2.0</v>
      </c>
      <c r="AW1642" s="507">
        <v>2030.0</v>
      </c>
      <c r="AX1642" s="163" t="s">
        <v>2677</v>
      </c>
      <c r="AY1642" s="163" t="s">
        <v>2893</v>
      </c>
      <c r="AZ1642" s="163" t="s">
        <v>2655</v>
      </c>
    </row>
    <row r="1643">
      <c r="A1643" s="163" t="s">
        <v>12442</v>
      </c>
      <c r="B1643" s="163" t="s">
        <v>12436</v>
      </c>
      <c r="C1643" s="163" t="s">
        <v>2638</v>
      </c>
      <c r="D1643" s="163" t="s">
        <v>2639</v>
      </c>
      <c r="E1643" s="506">
        <v>45763.82916666667</v>
      </c>
      <c r="F1643" s="507">
        <v>2980.0</v>
      </c>
      <c r="G1643" s="163" t="s">
        <v>2640</v>
      </c>
      <c r="H1643" s="507">
        <v>2980.0</v>
      </c>
      <c r="I1643" s="163" t="s">
        <v>2640</v>
      </c>
      <c r="J1643" s="163" t="s">
        <v>2641</v>
      </c>
      <c r="K1643" s="163" t="s">
        <v>2642</v>
      </c>
      <c r="L1643" s="163" t="s">
        <v>12437</v>
      </c>
      <c r="M1643" s="163" t="s">
        <v>12443</v>
      </c>
      <c r="N1643" s="163" t="s">
        <v>2645</v>
      </c>
      <c r="O1643" s="163" t="s">
        <v>2646</v>
      </c>
      <c r="P1643" s="163" t="s">
        <v>2673</v>
      </c>
      <c r="Q1643" s="163" t="s">
        <v>2648</v>
      </c>
      <c r="R1643" s="506">
        <v>45763.82777777778</v>
      </c>
      <c r="S1643" s="509"/>
      <c r="T1643" s="509"/>
      <c r="U1643" s="163" t="s">
        <v>12444</v>
      </c>
      <c r="V1643" s="510"/>
      <c r="W1643" s="510"/>
      <c r="X1643" s="510"/>
      <c r="Y1643" s="510"/>
      <c r="Z1643" s="510"/>
      <c r="AA1643" s="510"/>
      <c r="AB1643" s="163" t="s">
        <v>12440</v>
      </c>
      <c r="AC1643" s="507">
        <v>8.042171907E9</v>
      </c>
      <c r="AD1643" s="510"/>
      <c r="AE1643" s="509"/>
      <c r="AF1643" s="509"/>
      <c r="AG1643" s="509"/>
      <c r="AH1643" s="509"/>
      <c r="AI1643" s="509"/>
      <c r="AJ1643" s="163" t="s">
        <v>2651</v>
      </c>
      <c r="AK1643" s="509"/>
      <c r="AL1643" s="509"/>
      <c r="AM1643" s="163" t="s">
        <v>12441</v>
      </c>
      <c r="AN1643" s="510"/>
      <c r="AO1643" s="509"/>
      <c r="AP1643" s="509"/>
      <c r="AQ1643" s="509"/>
      <c r="AR1643" s="509"/>
      <c r="AS1643" s="509"/>
      <c r="AT1643" s="163" t="s">
        <v>2653</v>
      </c>
      <c r="AU1643" s="507">
        <v>5894.0</v>
      </c>
      <c r="AV1643" s="507">
        <v>2.0</v>
      </c>
      <c r="AW1643" s="507">
        <v>2030.0</v>
      </c>
      <c r="AX1643" s="163" t="s">
        <v>2677</v>
      </c>
      <c r="AY1643" s="163" t="s">
        <v>2893</v>
      </c>
      <c r="AZ1643" s="163" t="s">
        <v>2655</v>
      </c>
    </row>
    <row r="1644">
      <c r="A1644" s="163" t="s">
        <v>12445</v>
      </c>
      <c r="B1644" s="163" t="s">
        <v>12446</v>
      </c>
      <c r="C1644" s="163" t="s">
        <v>2638</v>
      </c>
      <c r="D1644" s="163" t="s">
        <v>2639</v>
      </c>
      <c r="E1644" s="506">
        <v>45763.80416666667</v>
      </c>
      <c r="F1644" s="507">
        <v>9800.0</v>
      </c>
      <c r="G1644" s="163" t="s">
        <v>2640</v>
      </c>
      <c r="H1644" s="507">
        <v>9800.0</v>
      </c>
      <c r="I1644" s="163" t="s">
        <v>2640</v>
      </c>
      <c r="J1644" s="163" t="s">
        <v>2641</v>
      </c>
      <c r="K1644" s="163" t="s">
        <v>2642</v>
      </c>
      <c r="L1644" s="163" t="s">
        <v>12447</v>
      </c>
      <c r="M1644" s="163" t="s">
        <v>12448</v>
      </c>
      <c r="N1644" s="163" t="s">
        <v>2645</v>
      </c>
      <c r="O1644" s="163" t="s">
        <v>2646</v>
      </c>
      <c r="P1644" s="163" t="s">
        <v>2647</v>
      </c>
      <c r="Q1644" s="163" t="s">
        <v>2648</v>
      </c>
      <c r="R1644" s="506">
        <v>45763.80416666667</v>
      </c>
      <c r="S1644" s="509"/>
      <c r="T1644" s="509"/>
      <c r="U1644" s="163" t="s">
        <v>12449</v>
      </c>
      <c r="V1644" s="510"/>
      <c r="W1644" s="510"/>
      <c r="X1644" s="510"/>
      <c r="Y1644" s="510"/>
      <c r="Z1644" s="510"/>
      <c r="AA1644" s="510"/>
      <c r="AB1644" s="163" t="s">
        <v>12450</v>
      </c>
      <c r="AC1644" s="507">
        <v>9.012695248E9</v>
      </c>
      <c r="AD1644" s="510"/>
      <c r="AE1644" s="509"/>
      <c r="AF1644" s="509"/>
      <c r="AG1644" s="509"/>
      <c r="AH1644" s="509"/>
      <c r="AI1644" s="509"/>
      <c r="AJ1644" s="163" t="s">
        <v>2651</v>
      </c>
      <c r="AK1644" s="509"/>
      <c r="AL1644" s="509"/>
      <c r="AM1644" s="163" t="s">
        <v>12451</v>
      </c>
      <c r="AN1644" s="510"/>
      <c r="AO1644" s="510"/>
      <c r="AP1644" s="509"/>
      <c r="AQ1644" s="509"/>
      <c r="AR1644" s="509"/>
      <c r="AS1644" s="509"/>
      <c r="AT1644" s="163" t="s">
        <v>2653</v>
      </c>
      <c r="AU1644" s="507">
        <v>1061.0</v>
      </c>
      <c r="AV1644" s="507">
        <v>2.0</v>
      </c>
      <c r="AW1644" s="507">
        <v>2031.0</v>
      </c>
      <c r="AX1644" s="163" t="s">
        <v>2730</v>
      </c>
      <c r="AY1644" s="510"/>
      <c r="AZ1644" s="163" t="s">
        <v>2655</v>
      </c>
    </row>
    <row r="1645">
      <c r="A1645" s="163" t="s">
        <v>12452</v>
      </c>
      <c r="B1645" s="163" t="s">
        <v>12446</v>
      </c>
      <c r="C1645" s="163" t="s">
        <v>2638</v>
      </c>
      <c r="D1645" s="163" t="s">
        <v>2639</v>
      </c>
      <c r="E1645" s="506">
        <v>45763.80138888889</v>
      </c>
      <c r="F1645" s="507">
        <v>2980.0</v>
      </c>
      <c r="G1645" s="163" t="s">
        <v>2640</v>
      </c>
      <c r="H1645" s="507">
        <v>2980.0</v>
      </c>
      <c r="I1645" s="163" t="s">
        <v>2640</v>
      </c>
      <c r="J1645" s="163" t="s">
        <v>2641</v>
      </c>
      <c r="K1645" s="163" t="s">
        <v>2642</v>
      </c>
      <c r="L1645" s="163" t="s">
        <v>12447</v>
      </c>
      <c r="M1645" s="163" t="s">
        <v>12453</v>
      </c>
      <c r="N1645" s="163" t="s">
        <v>2645</v>
      </c>
      <c r="O1645" s="163" t="s">
        <v>2646</v>
      </c>
      <c r="P1645" s="163" t="s">
        <v>2647</v>
      </c>
      <c r="Q1645" s="163" t="s">
        <v>2648</v>
      </c>
      <c r="R1645" s="506">
        <v>45763.80138888889</v>
      </c>
      <c r="S1645" s="509"/>
      <c r="T1645" s="509"/>
      <c r="U1645" s="163" t="s">
        <v>12454</v>
      </c>
      <c r="V1645" s="510"/>
      <c r="W1645" s="510"/>
      <c r="X1645" s="510"/>
      <c r="Y1645" s="510"/>
      <c r="Z1645" s="510"/>
      <c r="AA1645" s="510"/>
      <c r="AB1645" s="163" t="s">
        <v>12450</v>
      </c>
      <c r="AC1645" s="507">
        <v>9.012695248E9</v>
      </c>
      <c r="AD1645" s="510"/>
      <c r="AE1645" s="509"/>
      <c r="AF1645" s="509"/>
      <c r="AG1645" s="509"/>
      <c r="AH1645" s="509"/>
      <c r="AI1645" s="509"/>
      <c r="AJ1645" s="163" t="s">
        <v>2651</v>
      </c>
      <c r="AK1645" s="509"/>
      <c r="AL1645" s="509"/>
      <c r="AM1645" s="163" t="s">
        <v>12451</v>
      </c>
      <c r="AN1645" s="510"/>
      <c r="AO1645" s="510"/>
      <c r="AP1645" s="509"/>
      <c r="AQ1645" s="509"/>
      <c r="AR1645" s="509"/>
      <c r="AS1645" s="509"/>
      <c r="AT1645" s="163" t="s">
        <v>2653</v>
      </c>
      <c r="AU1645" s="507">
        <v>1061.0</v>
      </c>
      <c r="AV1645" s="507">
        <v>2.0</v>
      </c>
      <c r="AW1645" s="507">
        <v>2031.0</v>
      </c>
      <c r="AX1645" s="163" t="s">
        <v>2730</v>
      </c>
      <c r="AY1645" s="510"/>
      <c r="AZ1645" s="163" t="s">
        <v>2655</v>
      </c>
    </row>
    <row r="1646">
      <c r="A1646" s="163" t="s">
        <v>12455</v>
      </c>
      <c r="B1646" s="163" t="s">
        <v>12456</v>
      </c>
      <c r="C1646" s="163" t="s">
        <v>2638</v>
      </c>
      <c r="D1646" s="163" t="s">
        <v>2639</v>
      </c>
      <c r="E1646" s="506">
        <v>45763.79027777778</v>
      </c>
      <c r="F1646" s="507">
        <v>2980.0</v>
      </c>
      <c r="G1646" s="163" t="s">
        <v>2640</v>
      </c>
      <c r="H1646" s="507">
        <v>2980.0</v>
      </c>
      <c r="I1646" s="163" t="s">
        <v>2640</v>
      </c>
      <c r="J1646" s="163" t="s">
        <v>2641</v>
      </c>
      <c r="K1646" s="163" t="s">
        <v>2642</v>
      </c>
      <c r="L1646" s="163" t="s">
        <v>12457</v>
      </c>
      <c r="M1646" s="163" t="s">
        <v>12458</v>
      </c>
      <c r="N1646" s="163" t="s">
        <v>2645</v>
      </c>
      <c r="O1646" s="163" t="s">
        <v>2646</v>
      </c>
      <c r="P1646" s="163" t="s">
        <v>2647</v>
      </c>
      <c r="Q1646" s="163" t="s">
        <v>2648</v>
      </c>
      <c r="R1646" s="506">
        <v>45763.79027777778</v>
      </c>
      <c r="S1646" s="509"/>
      <c r="T1646" s="509"/>
      <c r="U1646" s="163" t="s">
        <v>11863</v>
      </c>
      <c r="V1646" s="510"/>
      <c r="W1646" s="510"/>
      <c r="X1646" s="510"/>
      <c r="Y1646" s="510"/>
      <c r="Z1646" s="510"/>
      <c r="AA1646" s="510"/>
      <c r="AB1646" s="163" t="s">
        <v>12459</v>
      </c>
      <c r="AC1646" s="507">
        <v>8.095645548E9</v>
      </c>
      <c r="AD1646" s="509"/>
      <c r="AE1646" s="509"/>
      <c r="AF1646" s="509"/>
      <c r="AG1646" s="509"/>
      <c r="AH1646" s="509"/>
      <c r="AI1646" s="509"/>
      <c r="AJ1646" s="163" t="s">
        <v>2651</v>
      </c>
      <c r="AK1646" s="509"/>
      <c r="AL1646" s="509"/>
      <c r="AM1646" s="163" t="s">
        <v>12460</v>
      </c>
      <c r="AN1646" s="510"/>
      <c r="AO1646" s="509"/>
      <c r="AP1646" s="509"/>
      <c r="AQ1646" s="509"/>
      <c r="AR1646" s="509"/>
      <c r="AS1646" s="509"/>
      <c r="AT1646" s="163" t="s">
        <v>2653</v>
      </c>
      <c r="AU1646" s="507">
        <v>5437.0</v>
      </c>
      <c r="AV1646" s="507">
        <v>12.0</v>
      </c>
      <c r="AW1646" s="507">
        <v>2028.0</v>
      </c>
      <c r="AX1646" s="510"/>
      <c r="AY1646" s="163" t="s">
        <v>2654</v>
      </c>
      <c r="AZ1646" s="163" t="s">
        <v>2655</v>
      </c>
    </row>
    <row r="1647">
      <c r="A1647" s="163" t="s">
        <v>12461</v>
      </c>
      <c r="B1647" s="163" t="s">
        <v>12462</v>
      </c>
      <c r="C1647" s="163" t="s">
        <v>2638</v>
      </c>
      <c r="D1647" s="163" t="s">
        <v>2639</v>
      </c>
      <c r="E1647" s="506">
        <v>45763.7375</v>
      </c>
      <c r="F1647" s="507">
        <v>2980.0</v>
      </c>
      <c r="G1647" s="163" t="s">
        <v>2640</v>
      </c>
      <c r="H1647" s="507">
        <v>2980.0</v>
      </c>
      <c r="I1647" s="163" t="s">
        <v>2640</v>
      </c>
      <c r="J1647" s="163" t="s">
        <v>2641</v>
      </c>
      <c r="K1647" s="163" t="s">
        <v>2642</v>
      </c>
      <c r="L1647" s="163" t="s">
        <v>12463</v>
      </c>
      <c r="M1647" s="163" t="s">
        <v>12464</v>
      </c>
      <c r="N1647" s="163" t="s">
        <v>2645</v>
      </c>
      <c r="O1647" s="163" t="s">
        <v>2646</v>
      </c>
      <c r="P1647" s="163" t="s">
        <v>2673</v>
      </c>
      <c r="Q1647" s="163" t="s">
        <v>2648</v>
      </c>
      <c r="R1647" s="506">
        <v>45763.73611111111</v>
      </c>
      <c r="S1647" s="509"/>
      <c r="T1647" s="509"/>
      <c r="U1647" s="163" t="s">
        <v>12465</v>
      </c>
      <c r="V1647" s="510"/>
      <c r="W1647" s="510"/>
      <c r="X1647" s="510"/>
      <c r="Y1647" s="510"/>
      <c r="Z1647" s="510"/>
      <c r="AA1647" s="510"/>
      <c r="AB1647" s="163" t="s">
        <v>12466</v>
      </c>
      <c r="AC1647" s="507">
        <v>8.048416211E9</v>
      </c>
      <c r="AD1647" s="510"/>
      <c r="AE1647" s="509"/>
      <c r="AF1647" s="509"/>
      <c r="AG1647" s="509"/>
      <c r="AH1647" s="509"/>
      <c r="AI1647" s="509"/>
      <c r="AJ1647" s="163" t="s">
        <v>2651</v>
      </c>
      <c r="AK1647" s="509"/>
      <c r="AL1647" s="509"/>
      <c r="AM1647" s="163" t="s">
        <v>12467</v>
      </c>
      <c r="AN1647" s="510"/>
      <c r="AO1647" s="510"/>
      <c r="AP1647" s="509"/>
      <c r="AQ1647" s="509"/>
      <c r="AR1647" s="509"/>
      <c r="AS1647" s="509"/>
      <c r="AT1647" s="163" t="s">
        <v>2653</v>
      </c>
      <c r="AU1647" s="507">
        <v>2049.0</v>
      </c>
      <c r="AV1647" s="507">
        <v>8.0</v>
      </c>
      <c r="AW1647" s="507">
        <v>2026.0</v>
      </c>
      <c r="AX1647" s="163" t="s">
        <v>2677</v>
      </c>
      <c r="AY1647" s="163" t="s">
        <v>2678</v>
      </c>
      <c r="AZ1647" s="163" t="s">
        <v>2655</v>
      </c>
    </row>
    <row r="1648">
      <c r="A1648" s="163" t="s">
        <v>11365</v>
      </c>
      <c r="B1648" s="163" t="s">
        <v>11366</v>
      </c>
      <c r="C1648" s="163" t="s">
        <v>2638</v>
      </c>
      <c r="D1648" s="163" t="s">
        <v>2639</v>
      </c>
      <c r="E1648" s="506">
        <v>45763.73611111111</v>
      </c>
      <c r="F1648" s="507">
        <v>2980.0</v>
      </c>
      <c r="G1648" s="163" t="s">
        <v>2640</v>
      </c>
      <c r="H1648" s="507">
        <v>2980.0</v>
      </c>
      <c r="I1648" s="163" t="s">
        <v>2640</v>
      </c>
      <c r="J1648" s="163" t="s">
        <v>2641</v>
      </c>
      <c r="K1648" s="163" t="s">
        <v>2642</v>
      </c>
      <c r="L1648" s="163" t="s">
        <v>11367</v>
      </c>
      <c r="M1648" s="163" t="s">
        <v>11368</v>
      </c>
      <c r="N1648" s="163" t="s">
        <v>2645</v>
      </c>
      <c r="O1648" s="163" t="s">
        <v>2646</v>
      </c>
      <c r="P1648" s="163" t="s">
        <v>2647</v>
      </c>
      <c r="Q1648" s="163" t="s">
        <v>2648</v>
      </c>
      <c r="R1648" s="506">
        <v>45763.73611111111</v>
      </c>
      <c r="S1648" s="509"/>
      <c r="T1648" s="509"/>
      <c r="U1648" s="163" t="s">
        <v>11369</v>
      </c>
      <c r="V1648" s="510"/>
      <c r="W1648" s="510"/>
      <c r="X1648" s="510"/>
      <c r="Y1648" s="510"/>
      <c r="Z1648" s="510"/>
      <c r="AA1648" s="510"/>
      <c r="AB1648" s="163" t="s">
        <v>11370</v>
      </c>
      <c r="AC1648" s="507">
        <v>9.060685258E9</v>
      </c>
      <c r="AD1648" s="510"/>
      <c r="AE1648" s="509"/>
      <c r="AF1648" s="509"/>
      <c r="AG1648" s="509"/>
      <c r="AH1648" s="509"/>
      <c r="AI1648" s="509"/>
      <c r="AJ1648" s="163" t="s">
        <v>2651</v>
      </c>
      <c r="AK1648" s="509"/>
      <c r="AL1648" s="509"/>
      <c r="AM1648" s="163" t="s">
        <v>11371</v>
      </c>
      <c r="AN1648" s="510"/>
      <c r="AO1648" s="509"/>
      <c r="AP1648" s="509"/>
      <c r="AQ1648" s="509"/>
      <c r="AR1648" s="509"/>
      <c r="AS1648" s="509"/>
      <c r="AT1648" s="163" t="s">
        <v>2653</v>
      </c>
      <c r="AU1648" s="507">
        <v>8123.0</v>
      </c>
      <c r="AV1648" s="507">
        <v>4.0</v>
      </c>
      <c r="AW1648" s="507">
        <v>2029.0</v>
      </c>
      <c r="AX1648" s="510"/>
      <c r="AY1648" s="510"/>
      <c r="AZ1648" s="163" t="s">
        <v>2655</v>
      </c>
    </row>
    <row r="1649">
      <c r="A1649" s="163" t="s">
        <v>12468</v>
      </c>
      <c r="B1649" s="163" t="s">
        <v>12469</v>
      </c>
      <c r="C1649" s="163" t="s">
        <v>2638</v>
      </c>
      <c r="D1649" s="163" t="s">
        <v>2639</v>
      </c>
      <c r="E1649" s="506">
        <v>45763.72222222222</v>
      </c>
      <c r="F1649" s="507">
        <v>9800.0</v>
      </c>
      <c r="G1649" s="163" t="s">
        <v>2640</v>
      </c>
      <c r="H1649" s="507">
        <v>9800.0</v>
      </c>
      <c r="I1649" s="163" t="s">
        <v>2640</v>
      </c>
      <c r="J1649" s="163" t="s">
        <v>2641</v>
      </c>
      <c r="K1649" s="163" t="s">
        <v>2642</v>
      </c>
      <c r="L1649" s="163" t="s">
        <v>12470</v>
      </c>
      <c r="M1649" s="163" t="s">
        <v>12471</v>
      </c>
      <c r="N1649" s="163" t="s">
        <v>2645</v>
      </c>
      <c r="O1649" s="163" t="s">
        <v>2646</v>
      </c>
      <c r="P1649" s="163" t="s">
        <v>2673</v>
      </c>
      <c r="Q1649" s="163" t="s">
        <v>2648</v>
      </c>
      <c r="R1649" s="506">
        <v>45763.72083333333</v>
      </c>
      <c r="S1649" s="509"/>
      <c r="T1649" s="509"/>
      <c r="U1649" s="163" t="s">
        <v>12472</v>
      </c>
      <c r="V1649" s="510"/>
      <c r="W1649" s="510"/>
      <c r="X1649" s="510"/>
      <c r="Y1649" s="510"/>
      <c r="Z1649" s="510"/>
      <c r="AA1649" s="510"/>
      <c r="AB1649" s="163" t="s">
        <v>12473</v>
      </c>
      <c r="AC1649" s="507">
        <v>9.085120837E9</v>
      </c>
      <c r="AD1649" s="510"/>
      <c r="AE1649" s="509"/>
      <c r="AF1649" s="509"/>
      <c r="AG1649" s="509"/>
      <c r="AH1649" s="509"/>
      <c r="AI1649" s="509"/>
      <c r="AJ1649" s="163" t="s">
        <v>2651</v>
      </c>
      <c r="AK1649" s="509"/>
      <c r="AL1649" s="509"/>
      <c r="AM1649" s="163" t="s">
        <v>12474</v>
      </c>
      <c r="AN1649" s="510"/>
      <c r="AO1649" s="509"/>
      <c r="AP1649" s="509"/>
      <c r="AQ1649" s="509"/>
      <c r="AR1649" s="509"/>
      <c r="AS1649" s="509"/>
      <c r="AT1649" s="163" t="s">
        <v>2653</v>
      </c>
      <c r="AU1649" s="507">
        <v>8574.0</v>
      </c>
      <c r="AV1649" s="507">
        <v>8.0</v>
      </c>
      <c r="AW1649" s="507">
        <v>2027.0</v>
      </c>
      <c r="AX1649" s="163" t="s">
        <v>2677</v>
      </c>
      <c r="AY1649" s="163" t="s">
        <v>2893</v>
      </c>
      <c r="AZ1649" s="163" t="s">
        <v>2655</v>
      </c>
    </row>
    <row r="1650">
      <c r="A1650" s="163" t="s">
        <v>12475</v>
      </c>
      <c r="B1650" s="163" t="s">
        <v>12469</v>
      </c>
      <c r="C1650" s="163" t="s">
        <v>2638</v>
      </c>
      <c r="D1650" s="163" t="s">
        <v>2639</v>
      </c>
      <c r="E1650" s="506">
        <v>45763.709027777775</v>
      </c>
      <c r="F1650" s="507">
        <v>2980.0</v>
      </c>
      <c r="G1650" s="163" t="s">
        <v>2640</v>
      </c>
      <c r="H1650" s="507">
        <v>2980.0</v>
      </c>
      <c r="I1650" s="163" t="s">
        <v>2640</v>
      </c>
      <c r="J1650" s="163" t="s">
        <v>2641</v>
      </c>
      <c r="K1650" s="163" t="s">
        <v>2642</v>
      </c>
      <c r="L1650" s="163" t="s">
        <v>12470</v>
      </c>
      <c r="M1650" s="163" t="s">
        <v>12476</v>
      </c>
      <c r="N1650" s="163" t="s">
        <v>2645</v>
      </c>
      <c r="O1650" s="163" t="s">
        <v>2646</v>
      </c>
      <c r="P1650" s="163" t="s">
        <v>2673</v>
      </c>
      <c r="Q1650" s="163" t="s">
        <v>2648</v>
      </c>
      <c r="R1650" s="506">
        <v>45763.70625</v>
      </c>
      <c r="S1650" s="509"/>
      <c r="T1650" s="509"/>
      <c r="U1650" s="163" t="s">
        <v>12477</v>
      </c>
      <c r="V1650" s="510"/>
      <c r="W1650" s="510"/>
      <c r="X1650" s="510"/>
      <c r="Y1650" s="510"/>
      <c r="Z1650" s="510"/>
      <c r="AA1650" s="510"/>
      <c r="AB1650" s="163" t="s">
        <v>12473</v>
      </c>
      <c r="AC1650" s="507">
        <v>9.085120837E9</v>
      </c>
      <c r="AD1650" s="510"/>
      <c r="AE1650" s="509"/>
      <c r="AF1650" s="509"/>
      <c r="AG1650" s="509"/>
      <c r="AH1650" s="509"/>
      <c r="AI1650" s="509"/>
      <c r="AJ1650" s="163" t="s">
        <v>2651</v>
      </c>
      <c r="AK1650" s="509"/>
      <c r="AL1650" s="509"/>
      <c r="AM1650" s="163" t="s">
        <v>12474</v>
      </c>
      <c r="AN1650" s="510"/>
      <c r="AO1650" s="510"/>
      <c r="AP1650" s="509"/>
      <c r="AQ1650" s="509"/>
      <c r="AR1650" s="509"/>
      <c r="AS1650" s="509"/>
      <c r="AT1650" s="163" t="s">
        <v>2653</v>
      </c>
      <c r="AU1650" s="507">
        <v>8574.0</v>
      </c>
      <c r="AV1650" s="507">
        <v>8.0</v>
      </c>
      <c r="AW1650" s="507">
        <v>2027.0</v>
      </c>
      <c r="AX1650" s="163" t="s">
        <v>2677</v>
      </c>
      <c r="AY1650" s="163" t="s">
        <v>2893</v>
      </c>
      <c r="AZ1650" s="163" t="s">
        <v>2655</v>
      </c>
    </row>
    <row r="1651">
      <c r="A1651" s="163" t="s">
        <v>12478</v>
      </c>
      <c r="B1651" s="163" t="s">
        <v>12479</v>
      </c>
      <c r="C1651" s="163" t="s">
        <v>2638</v>
      </c>
      <c r="D1651" s="163" t="s">
        <v>2639</v>
      </c>
      <c r="E1651" s="506">
        <v>45763.68194444444</v>
      </c>
      <c r="F1651" s="507">
        <v>2980.0</v>
      </c>
      <c r="G1651" s="163" t="s">
        <v>2640</v>
      </c>
      <c r="H1651" s="507">
        <v>2980.0</v>
      </c>
      <c r="I1651" s="163" t="s">
        <v>2640</v>
      </c>
      <c r="J1651" s="163" t="s">
        <v>2641</v>
      </c>
      <c r="K1651" s="163" t="s">
        <v>2642</v>
      </c>
      <c r="L1651" s="163" t="s">
        <v>12480</v>
      </c>
      <c r="M1651" s="163" t="s">
        <v>12481</v>
      </c>
      <c r="N1651" s="163" t="s">
        <v>2645</v>
      </c>
      <c r="O1651" s="163" t="s">
        <v>2646</v>
      </c>
      <c r="P1651" s="163" t="s">
        <v>2683</v>
      </c>
      <c r="Q1651" s="163" t="s">
        <v>2648</v>
      </c>
      <c r="R1651" s="506">
        <v>45763.67986111111</v>
      </c>
      <c r="S1651" s="509"/>
      <c r="T1651" s="509"/>
      <c r="U1651" s="163" t="s">
        <v>12482</v>
      </c>
      <c r="V1651" s="510"/>
      <c r="W1651" s="510"/>
      <c r="X1651" s="510"/>
      <c r="Y1651" s="510"/>
      <c r="Z1651" s="510"/>
      <c r="AA1651" s="510"/>
      <c r="AB1651" s="163" t="s">
        <v>12483</v>
      </c>
      <c r="AC1651" s="507">
        <v>9.016164789E9</v>
      </c>
      <c r="AD1651" s="510"/>
      <c r="AE1651" s="509"/>
      <c r="AF1651" s="509"/>
      <c r="AG1651" s="509"/>
      <c r="AH1651" s="509"/>
      <c r="AI1651" s="509"/>
      <c r="AJ1651" s="163" t="s">
        <v>2651</v>
      </c>
      <c r="AK1651" s="509"/>
      <c r="AL1651" s="509"/>
      <c r="AM1651" s="163" t="s">
        <v>12484</v>
      </c>
      <c r="AN1651" s="510"/>
      <c r="AO1651" s="509"/>
      <c r="AP1651" s="509"/>
      <c r="AQ1651" s="509"/>
      <c r="AR1651" s="509"/>
      <c r="AS1651" s="509"/>
      <c r="AT1651" s="163" t="s">
        <v>2653</v>
      </c>
      <c r="AU1651" s="507">
        <v>7700.0</v>
      </c>
      <c r="AV1651" s="507">
        <v>5.0</v>
      </c>
      <c r="AW1651" s="507">
        <v>2027.0</v>
      </c>
      <c r="AX1651" s="163" t="s">
        <v>2846</v>
      </c>
      <c r="AY1651" s="163" t="s">
        <v>2921</v>
      </c>
      <c r="AZ1651" s="163" t="s">
        <v>2655</v>
      </c>
    </row>
    <row r="1652">
      <c r="A1652" s="163" t="s">
        <v>12485</v>
      </c>
      <c r="B1652" s="163" t="s">
        <v>12486</v>
      </c>
      <c r="C1652" s="163" t="s">
        <v>2638</v>
      </c>
      <c r="D1652" s="163" t="s">
        <v>2639</v>
      </c>
      <c r="E1652" s="506">
        <v>45763.663194444445</v>
      </c>
      <c r="F1652" s="507">
        <v>9800.0</v>
      </c>
      <c r="G1652" s="163" t="s">
        <v>2640</v>
      </c>
      <c r="H1652" s="507">
        <v>9800.0</v>
      </c>
      <c r="I1652" s="163" t="s">
        <v>2640</v>
      </c>
      <c r="J1652" s="163" t="s">
        <v>2641</v>
      </c>
      <c r="K1652" s="163" t="s">
        <v>2642</v>
      </c>
      <c r="L1652" s="163" t="s">
        <v>12487</v>
      </c>
      <c r="M1652" s="163" t="s">
        <v>12488</v>
      </c>
      <c r="N1652" s="163" t="s">
        <v>2645</v>
      </c>
      <c r="O1652" s="163" t="s">
        <v>2646</v>
      </c>
      <c r="P1652" s="163" t="s">
        <v>2673</v>
      </c>
      <c r="Q1652" s="163" t="s">
        <v>2648</v>
      </c>
      <c r="R1652" s="506">
        <v>45763.66180555556</v>
      </c>
      <c r="S1652" s="509"/>
      <c r="T1652" s="509"/>
      <c r="U1652" s="163" t="s">
        <v>12489</v>
      </c>
      <c r="V1652" s="510"/>
      <c r="W1652" s="510"/>
      <c r="X1652" s="510"/>
      <c r="Y1652" s="510"/>
      <c r="Z1652" s="510"/>
      <c r="AA1652" s="510"/>
      <c r="AB1652" s="163" t="s">
        <v>12490</v>
      </c>
      <c r="AC1652" s="507">
        <v>9.026677362E9</v>
      </c>
      <c r="AD1652" s="510"/>
      <c r="AE1652" s="509"/>
      <c r="AF1652" s="509"/>
      <c r="AG1652" s="509"/>
      <c r="AH1652" s="509"/>
      <c r="AI1652" s="509"/>
      <c r="AJ1652" s="163" t="s">
        <v>2651</v>
      </c>
      <c r="AK1652" s="509"/>
      <c r="AL1652" s="509"/>
      <c r="AM1652" s="163" t="s">
        <v>12491</v>
      </c>
      <c r="AN1652" s="510"/>
      <c r="AO1652" s="509"/>
      <c r="AP1652" s="509"/>
      <c r="AQ1652" s="509"/>
      <c r="AR1652" s="509"/>
      <c r="AS1652" s="509"/>
      <c r="AT1652" s="163" t="s">
        <v>2700</v>
      </c>
      <c r="AU1652" s="507">
        <v>4853.0</v>
      </c>
      <c r="AV1652" s="507">
        <v>1.0</v>
      </c>
      <c r="AW1652" s="507">
        <v>2031.0</v>
      </c>
      <c r="AX1652" s="163" t="s">
        <v>2677</v>
      </c>
      <c r="AY1652" s="163" t="s">
        <v>2717</v>
      </c>
      <c r="AZ1652" s="163" t="s">
        <v>2655</v>
      </c>
    </row>
    <row r="1653">
      <c r="A1653" s="163" t="s">
        <v>12492</v>
      </c>
      <c r="B1653" s="163" t="s">
        <v>12486</v>
      </c>
      <c r="C1653" s="163" t="s">
        <v>2638</v>
      </c>
      <c r="D1653" s="163" t="s">
        <v>2639</v>
      </c>
      <c r="E1653" s="506">
        <v>45763.6625</v>
      </c>
      <c r="F1653" s="507">
        <v>2980.0</v>
      </c>
      <c r="G1653" s="163" t="s">
        <v>2640</v>
      </c>
      <c r="H1653" s="507">
        <v>2980.0</v>
      </c>
      <c r="I1653" s="163" t="s">
        <v>2640</v>
      </c>
      <c r="J1653" s="163" t="s">
        <v>2641</v>
      </c>
      <c r="K1653" s="163" t="s">
        <v>2642</v>
      </c>
      <c r="L1653" s="163" t="s">
        <v>12487</v>
      </c>
      <c r="M1653" s="163" t="s">
        <v>12493</v>
      </c>
      <c r="N1653" s="163" t="s">
        <v>2645</v>
      </c>
      <c r="O1653" s="163" t="s">
        <v>2646</v>
      </c>
      <c r="P1653" s="163" t="s">
        <v>2673</v>
      </c>
      <c r="Q1653" s="163" t="s">
        <v>2648</v>
      </c>
      <c r="R1653" s="506">
        <v>45763.660416666666</v>
      </c>
      <c r="S1653" s="509"/>
      <c r="T1653" s="509"/>
      <c r="U1653" s="163" t="s">
        <v>12494</v>
      </c>
      <c r="V1653" s="510"/>
      <c r="W1653" s="510"/>
      <c r="X1653" s="510"/>
      <c r="Y1653" s="510"/>
      <c r="Z1653" s="510"/>
      <c r="AA1653" s="510"/>
      <c r="AB1653" s="163" t="s">
        <v>12490</v>
      </c>
      <c r="AC1653" s="507">
        <v>9.026677362E9</v>
      </c>
      <c r="AD1653" s="510"/>
      <c r="AE1653" s="509"/>
      <c r="AF1653" s="509"/>
      <c r="AG1653" s="509"/>
      <c r="AH1653" s="509"/>
      <c r="AI1653" s="509"/>
      <c r="AJ1653" s="163" t="s">
        <v>2651</v>
      </c>
      <c r="AK1653" s="509"/>
      <c r="AL1653" s="509"/>
      <c r="AM1653" s="163" t="s">
        <v>12491</v>
      </c>
      <c r="AN1653" s="510"/>
      <c r="AO1653" s="509"/>
      <c r="AP1653" s="509"/>
      <c r="AQ1653" s="509"/>
      <c r="AR1653" s="509"/>
      <c r="AS1653" s="509"/>
      <c r="AT1653" s="163" t="s">
        <v>2700</v>
      </c>
      <c r="AU1653" s="507">
        <v>4853.0</v>
      </c>
      <c r="AV1653" s="507">
        <v>1.0</v>
      </c>
      <c r="AW1653" s="507">
        <v>2031.0</v>
      </c>
      <c r="AX1653" s="163" t="s">
        <v>2677</v>
      </c>
      <c r="AY1653" s="163" t="s">
        <v>2717</v>
      </c>
      <c r="AZ1653" s="163" t="s">
        <v>2655</v>
      </c>
    </row>
    <row r="1654">
      <c r="A1654" s="163" t="s">
        <v>12495</v>
      </c>
      <c r="B1654" s="163" t="s">
        <v>12496</v>
      </c>
      <c r="C1654" s="163" t="s">
        <v>2638</v>
      </c>
      <c r="D1654" s="163" t="s">
        <v>2639</v>
      </c>
      <c r="E1654" s="506">
        <v>45763.64375</v>
      </c>
      <c r="F1654" s="507">
        <v>2980.0</v>
      </c>
      <c r="G1654" s="163" t="s">
        <v>2640</v>
      </c>
      <c r="H1654" s="507">
        <v>2980.0</v>
      </c>
      <c r="I1654" s="163" t="s">
        <v>2640</v>
      </c>
      <c r="J1654" s="163" t="s">
        <v>2641</v>
      </c>
      <c r="K1654" s="163" t="s">
        <v>2642</v>
      </c>
      <c r="L1654" s="163" t="s">
        <v>12497</v>
      </c>
      <c r="M1654" s="163" t="s">
        <v>12498</v>
      </c>
      <c r="N1654" s="163" t="s">
        <v>2645</v>
      </c>
      <c r="O1654" s="163" t="s">
        <v>2646</v>
      </c>
      <c r="P1654" s="163" t="s">
        <v>2673</v>
      </c>
      <c r="Q1654" s="163" t="s">
        <v>2648</v>
      </c>
      <c r="R1654" s="506">
        <v>45763.643055555556</v>
      </c>
      <c r="S1654" s="509"/>
      <c r="T1654" s="509"/>
      <c r="U1654" s="163" t="s">
        <v>12499</v>
      </c>
      <c r="V1654" s="510"/>
      <c r="W1654" s="510"/>
      <c r="X1654" s="510"/>
      <c r="Y1654" s="510"/>
      <c r="Z1654" s="510"/>
      <c r="AA1654" s="510"/>
      <c r="AB1654" s="163" t="s">
        <v>12500</v>
      </c>
      <c r="AC1654" s="507">
        <v>8.065971151E9</v>
      </c>
      <c r="AD1654" s="510"/>
      <c r="AE1654" s="509"/>
      <c r="AF1654" s="509"/>
      <c r="AG1654" s="509"/>
      <c r="AH1654" s="509"/>
      <c r="AI1654" s="509"/>
      <c r="AJ1654" s="163" t="s">
        <v>2651</v>
      </c>
      <c r="AK1654" s="509"/>
      <c r="AL1654" s="509"/>
      <c r="AM1654" s="163" t="s">
        <v>12501</v>
      </c>
      <c r="AN1654" s="510"/>
      <c r="AO1654" s="509"/>
      <c r="AP1654" s="509"/>
      <c r="AQ1654" s="509"/>
      <c r="AR1654" s="509"/>
      <c r="AS1654" s="509"/>
      <c r="AT1654" s="163" t="s">
        <v>2700</v>
      </c>
      <c r="AU1654" s="507">
        <v>7008.0</v>
      </c>
      <c r="AV1654" s="507">
        <v>11.0</v>
      </c>
      <c r="AW1654" s="507">
        <v>2027.0</v>
      </c>
      <c r="AX1654" s="163" t="s">
        <v>2677</v>
      </c>
      <c r="AY1654" s="163" t="s">
        <v>2717</v>
      </c>
      <c r="AZ1654" s="163" t="s">
        <v>2655</v>
      </c>
    </row>
    <row r="1655">
      <c r="A1655" s="163" t="s">
        <v>12502</v>
      </c>
      <c r="B1655" s="163" t="s">
        <v>12503</v>
      </c>
      <c r="C1655" s="163" t="s">
        <v>2638</v>
      </c>
      <c r="D1655" s="163" t="s">
        <v>2639</v>
      </c>
      <c r="E1655" s="506">
        <v>45763.59166666667</v>
      </c>
      <c r="F1655" s="507">
        <v>2980.0</v>
      </c>
      <c r="G1655" s="163" t="s">
        <v>2640</v>
      </c>
      <c r="H1655" s="507">
        <v>2980.0</v>
      </c>
      <c r="I1655" s="163" t="s">
        <v>2640</v>
      </c>
      <c r="J1655" s="163" t="s">
        <v>2641</v>
      </c>
      <c r="K1655" s="163" t="s">
        <v>2642</v>
      </c>
      <c r="L1655" s="163" t="s">
        <v>12504</v>
      </c>
      <c r="M1655" s="163" t="s">
        <v>12505</v>
      </c>
      <c r="N1655" s="163" t="s">
        <v>2645</v>
      </c>
      <c r="O1655" s="163" t="s">
        <v>2646</v>
      </c>
      <c r="P1655" s="163" t="s">
        <v>2673</v>
      </c>
      <c r="Q1655" s="163" t="s">
        <v>2648</v>
      </c>
      <c r="R1655" s="506">
        <v>45763.59027777778</v>
      </c>
      <c r="S1655" s="509"/>
      <c r="T1655" s="509"/>
      <c r="U1655" s="163" t="s">
        <v>12506</v>
      </c>
      <c r="V1655" s="510"/>
      <c r="W1655" s="510"/>
      <c r="X1655" s="510"/>
      <c r="Y1655" s="510"/>
      <c r="Z1655" s="510"/>
      <c r="AA1655" s="510"/>
      <c r="AB1655" s="163" t="s">
        <v>12507</v>
      </c>
      <c r="AC1655" s="507">
        <v>8.027178719E9</v>
      </c>
      <c r="AD1655" s="510"/>
      <c r="AE1655" s="509"/>
      <c r="AF1655" s="509"/>
      <c r="AG1655" s="509"/>
      <c r="AH1655" s="509"/>
      <c r="AI1655" s="509"/>
      <c r="AJ1655" s="163" t="s">
        <v>2651</v>
      </c>
      <c r="AK1655" s="509"/>
      <c r="AL1655" s="509"/>
      <c r="AM1655" s="163" t="s">
        <v>12508</v>
      </c>
      <c r="AN1655" s="510"/>
      <c r="AO1655" s="509"/>
      <c r="AP1655" s="509"/>
      <c r="AQ1655" s="509"/>
      <c r="AR1655" s="509"/>
      <c r="AS1655" s="509"/>
      <c r="AT1655" s="163" t="s">
        <v>2653</v>
      </c>
      <c r="AU1655" s="507">
        <v>6530.0</v>
      </c>
      <c r="AV1655" s="507">
        <v>12.0</v>
      </c>
      <c r="AW1655" s="507">
        <v>2029.0</v>
      </c>
      <c r="AX1655" s="163" t="s">
        <v>2677</v>
      </c>
      <c r="AY1655" s="163" t="s">
        <v>2678</v>
      </c>
      <c r="AZ1655" s="163" t="s">
        <v>2655</v>
      </c>
    </row>
    <row r="1656">
      <c r="A1656" s="163" t="s">
        <v>12509</v>
      </c>
      <c r="B1656" s="163" t="s">
        <v>12510</v>
      </c>
      <c r="C1656" s="163" t="s">
        <v>2638</v>
      </c>
      <c r="D1656" s="163" t="s">
        <v>2639</v>
      </c>
      <c r="E1656" s="506">
        <v>45763.56805555556</v>
      </c>
      <c r="F1656" s="507">
        <v>110000.0</v>
      </c>
      <c r="G1656" s="163" t="s">
        <v>2640</v>
      </c>
      <c r="H1656" s="507">
        <v>110000.0</v>
      </c>
      <c r="I1656" s="163" t="s">
        <v>2640</v>
      </c>
      <c r="J1656" s="163" t="s">
        <v>2641</v>
      </c>
      <c r="K1656" s="163" t="s">
        <v>2642</v>
      </c>
      <c r="L1656" s="163" t="s">
        <v>12511</v>
      </c>
      <c r="M1656" s="163" t="s">
        <v>12511</v>
      </c>
      <c r="N1656" s="163" t="s">
        <v>2645</v>
      </c>
      <c r="O1656" s="163" t="s">
        <v>2646</v>
      </c>
      <c r="P1656" s="163" t="s">
        <v>2647</v>
      </c>
      <c r="Q1656" s="163" t="s">
        <v>2793</v>
      </c>
      <c r="R1656" s="506">
        <v>45656.413194444445</v>
      </c>
      <c r="S1656" s="509"/>
      <c r="T1656" s="509"/>
      <c r="U1656" s="163" t="s">
        <v>12512</v>
      </c>
      <c r="V1656" s="506">
        <v>45763.56805555556</v>
      </c>
      <c r="W1656" s="510"/>
      <c r="X1656" s="510"/>
      <c r="Y1656" s="507">
        <v>110000.0</v>
      </c>
      <c r="Z1656" s="163" t="s">
        <v>2640</v>
      </c>
      <c r="AA1656" s="163" t="s">
        <v>2641</v>
      </c>
      <c r="AB1656" s="163" t="s">
        <v>5707</v>
      </c>
      <c r="AC1656" s="507">
        <v>9.091770106E9</v>
      </c>
      <c r="AD1656" s="163" t="s">
        <v>12513</v>
      </c>
      <c r="AE1656" s="507">
        <v>110000.0</v>
      </c>
      <c r="AF1656" s="163" t="s">
        <v>2640</v>
      </c>
      <c r="AG1656" s="163" t="s">
        <v>2798</v>
      </c>
      <c r="AH1656" s="509"/>
      <c r="AI1656" s="509"/>
      <c r="AJ1656" s="515" t="b">
        <v>0</v>
      </c>
      <c r="AK1656" s="509"/>
      <c r="AL1656" s="506">
        <v>45687.342361111114</v>
      </c>
      <c r="AM1656" s="163" t="s">
        <v>5709</v>
      </c>
      <c r="AN1656" s="510"/>
      <c r="AO1656" s="509"/>
      <c r="AP1656" s="509"/>
      <c r="AQ1656" s="509"/>
      <c r="AR1656" s="509"/>
      <c r="AS1656" s="509"/>
      <c r="AT1656" s="163" t="s">
        <v>2653</v>
      </c>
      <c r="AU1656" s="507">
        <v>2088.0</v>
      </c>
      <c r="AV1656" s="507">
        <v>3.0</v>
      </c>
      <c r="AW1656" s="507">
        <v>2030.0</v>
      </c>
      <c r="AX1656" s="163" t="s">
        <v>2730</v>
      </c>
      <c r="AY1656" s="510"/>
      <c r="AZ1656" s="163" t="s">
        <v>2655</v>
      </c>
    </row>
    <row r="1657">
      <c r="A1657" s="163" t="s">
        <v>12514</v>
      </c>
      <c r="B1657" s="163" t="s">
        <v>12510</v>
      </c>
      <c r="C1657" s="163" t="s">
        <v>2638</v>
      </c>
      <c r="D1657" s="163" t="s">
        <v>2639</v>
      </c>
      <c r="E1657" s="506">
        <v>45763.56805555556</v>
      </c>
      <c r="F1657" s="507">
        <v>110000.0</v>
      </c>
      <c r="G1657" s="163" t="s">
        <v>2640</v>
      </c>
      <c r="H1657" s="507">
        <v>110000.0</v>
      </c>
      <c r="I1657" s="163" t="s">
        <v>2640</v>
      </c>
      <c r="J1657" s="163" t="s">
        <v>2641</v>
      </c>
      <c r="K1657" s="163" t="s">
        <v>2642</v>
      </c>
      <c r="L1657" s="163" t="s">
        <v>12511</v>
      </c>
      <c r="M1657" s="163" t="s">
        <v>12511</v>
      </c>
      <c r="N1657" s="163" t="s">
        <v>2645</v>
      </c>
      <c r="O1657" s="163" t="s">
        <v>2646</v>
      </c>
      <c r="P1657" s="163" t="s">
        <v>2647</v>
      </c>
      <c r="Q1657" s="163" t="s">
        <v>2793</v>
      </c>
      <c r="R1657" s="506">
        <v>45687.342361111114</v>
      </c>
      <c r="S1657" s="509"/>
      <c r="T1657" s="509"/>
      <c r="U1657" s="163" t="s">
        <v>12515</v>
      </c>
      <c r="V1657" s="506">
        <v>45763.56805555556</v>
      </c>
      <c r="W1657" s="510"/>
      <c r="X1657" s="510"/>
      <c r="Y1657" s="507">
        <v>110000.0</v>
      </c>
      <c r="Z1657" s="163" t="s">
        <v>2640</v>
      </c>
      <c r="AA1657" s="163" t="s">
        <v>2641</v>
      </c>
      <c r="AB1657" s="163" t="s">
        <v>5707</v>
      </c>
      <c r="AC1657" s="507">
        <v>9.091770106E9</v>
      </c>
      <c r="AD1657" s="163" t="s">
        <v>12513</v>
      </c>
      <c r="AE1657" s="507">
        <v>110000.0</v>
      </c>
      <c r="AF1657" s="163" t="s">
        <v>2640</v>
      </c>
      <c r="AG1657" s="163" t="s">
        <v>2798</v>
      </c>
      <c r="AH1657" s="509"/>
      <c r="AI1657" s="509"/>
      <c r="AJ1657" s="515" t="b">
        <v>0</v>
      </c>
      <c r="AK1657" s="512"/>
      <c r="AL1657" s="506">
        <v>45687.342361111114</v>
      </c>
      <c r="AM1657" s="163" t="s">
        <v>5709</v>
      </c>
      <c r="AN1657" s="510"/>
      <c r="AO1657" s="510"/>
      <c r="AP1657" s="509"/>
      <c r="AQ1657" s="509"/>
      <c r="AR1657" s="509"/>
      <c r="AS1657" s="509"/>
      <c r="AT1657" s="163" t="s">
        <v>2653</v>
      </c>
      <c r="AU1657" s="507">
        <v>2088.0</v>
      </c>
      <c r="AV1657" s="507">
        <v>3.0</v>
      </c>
      <c r="AW1657" s="507">
        <v>2030.0</v>
      </c>
      <c r="AX1657" s="163" t="s">
        <v>2730</v>
      </c>
      <c r="AY1657" s="510"/>
      <c r="AZ1657" s="163" t="s">
        <v>2655</v>
      </c>
    </row>
    <row r="1658">
      <c r="A1658" s="163" t="s">
        <v>12516</v>
      </c>
      <c r="B1658" s="163" t="s">
        <v>12517</v>
      </c>
      <c r="C1658" s="163" t="s">
        <v>2638</v>
      </c>
      <c r="D1658" s="163" t="s">
        <v>2639</v>
      </c>
      <c r="E1658" s="506">
        <v>45763.55069444444</v>
      </c>
      <c r="F1658" s="507">
        <v>9800.0</v>
      </c>
      <c r="G1658" s="163" t="s">
        <v>2640</v>
      </c>
      <c r="H1658" s="507">
        <v>9800.0</v>
      </c>
      <c r="I1658" s="163" t="s">
        <v>2640</v>
      </c>
      <c r="J1658" s="163" t="s">
        <v>2641</v>
      </c>
      <c r="K1658" s="163" t="s">
        <v>2642</v>
      </c>
      <c r="L1658" s="163" t="s">
        <v>12518</v>
      </c>
      <c r="M1658" s="163" t="s">
        <v>12519</v>
      </c>
      <c r="N1658" s="163" t="s">
        <v>2645</v>
      </c>
      <c r="O1658" s="163" t="s">
        <v>2646</v>
      </c>
      <c r="P1658" s="163" t="s">
        <v>2673</v>
      </c>
      <c r="Q1658" s="163" t="s">
        <v>2852</v>
      </c>
      <c r="R1658" s="506">
        <v>45758.933333333334</v>
      </c>
      <c r="S1658" s="509"/>
      <c r="T1658" s="509"/>
      <c r="U1658" s="163" t="s">
        <v>12520</v>
      </c>
      <c r="V1658" s="506">
        <v>45763.549305555556</v>
      </c>
      <c r="W1658" s="509"/>
      <c r="X1658" s="163" t="s">
        <v>4400</v>
      </c>
      <c r="Y1658" s="507">
        <v>9800.0</v>
      </c>
      <c r="Z1658" s="163" t="s">
        <v>2640</v>
      </c>
      <c r="AA1658" s="163" t="s">
        <v>2641</v>
      </c>
      <c r="AB1658" s="163" t="s">
        <v>12521</v>
      </c>
      <c r="AC1658" s="507">
        <v>8.058487991E9</v>
      </c>
      <c r="AD1658" s="510"/>
      <c r="AE1658" s="510"/>
      <c r="AF1658" s="510"/>
      <c r="AG1658" s="510"/>
      <c r="AH1658" s="510"/>
      <c r="AI1658" s="509"/>
      <c r="AJ1658" s="163" t="s">
        <v>2651</v>
      </c>
      <c r="AK1658" s="512"/>
      <c r="AL1658" s="513"/>
      <c r="AM1658" s="163" t="s">
        <v>12522</v>
      </c>
      <c r="AN1658" s="510"/>
      <c r="AO1658" s="509"/>
      <c r="AP1658" s="509"/>
      <c r="AQ1658" s="509"/>
      <c r="AR1658" s="509"/>
      <c r="AS1658" s="509"/>
      <c r="AT1658" s="163" t="s">
        <v>2653</v>
      </c>
      <c r="AU1658" s="507">
        <v>1578.0</v>
      </c>
      <c r="AV1658" s="507">
        <v>7.0</v>
      </c>
      <c r="AW1658" s="507">
        <v>2025.0</v>
      </c>
      <c r="AX1658" s="163" t="s">
        <v>2677</v>
      </c>
      <c r="AY1658" s="163" t="s">
        <v>2678</v>
      </c>
      <c r="AZ1658" s="163" t="s">
        <v>2655</v>
      </c>
    </row>
    <row r="1659">
      <c r="A1659" s="163" t="s">
        <v>12523</v>
      </c>
      <c r="B1659" s="163" t="s">
        <v>12517</v>
      </c>
      <c r="C1659" s="163" t="s">
        <v>2638</v>
      </c>
      <c r="D1659" s="163" t="s">
        <v>2639</v>
      </c>
      <c r="E1659" s="506">
        <v>45763.54861111111</v>
      </c>
      <c r="F1659" s="507">
        <v>2980.0</v>
      </c>
      <c r="G1659" s="163" t="s">
        <v>2640</v>
      </c>
      <c r="H1659" s="507">
        <v>2980.0</v>
      </c>
      <c r="I1659" s="163" t="s">
        <v>2640</v>
      </c>
      <c r="J1659" s="163" t="s">
        <v>2641</v>
      </c>
      <c r="K1659" s="163" t="s">
        <v>2642</v>
      </c>
      <c r="L1659" s="163" t="s">
        <v>12518</v>
      </c>
      <c r="M1659" s="163" t="s">
        <v>12524</v>
      </c>
      <c r="N1659" s="163" t="s">
        <v>2645</v>
      </c>
      <c r="O1659" s="163" t="s">
        <v>2646</v>
      </c>
      <c r="P1659" s="163" t="s">
        <v>2673</v>
      </c>
      <c r="Q1659" s="163" t="s">
        <v>2852</v>
      </c>
      <c r="R1659" s="506">
        <v>45758.933333333334</v>
      </c>
      <c r="S1659" s="509"/>
      <c r="T1659" s="509"/>
      <c r="U1659" s="163" t="s">
        <v>12525</v>
      </c>
      <c r="V1659" s="506">
        <v>45763.54791666667</v>
      </c>
      <c r="W1659" s="510"/>
      <c r="X1659" s="163" t="s">
        <v>4400</v>
      </c>
      <c r="Y1659" s="507">
        <v>2980.0</v>
      </c>
      <c r="Z1659" s="163" t="s">
        <v>2640</v>
      </c>
      <c r="AA1659" s="163" t="s">
        <v>2641</v>
      </c>
      <c r="AB1659" s="163" t="s">
        <v>12521</v>
      </c>
      <c r="AC1659" s="507">
        <v>8.058487991E9</v>
      </c>
      <c r="AD1659" s="510"/>
      <c r="AE1659" s="510"/>
      <c r="AF1659" s="510"/>
      <c r="AG1659" s="510"/>
      <c r="AH1659" s="510"/>
      <c r="AI1659" s="509"/>
      <c r="AJ1659" s="163" t="s">
        <v>2651</v>
      </c>
      <c r="AK1659" s="510"/>
      <c r="AL1659" s="510"/>
      <c r="AM1659" s="163" t="s">
        <v>12522</v>
      </c>
      <c r="AN1659" s="510"/>
      <c r="AO1659" s="510"/>
      <c r="AP1659" s="509"/>
      <c r="AQ1659" s="509"/>
      <c r="AR1659" s="509"/>
      <c r="AS1659" s="509"/>
      <c r="AT1659" s="163" t="s">
        <v>2653</v>
      </c>
      <c r="AU1659" s="507">
        <v>1578.0</v>
      </c>
      <c r="AV1659" s="507">
        <v>7.0</v>
      </c>
      <c r="AW1659" s="507">
        <v>2025.0</v>
      </c>
      <c r="AX1659" s="163" t="s">
        <v>2677</v>
      </c>
      <c r="AY1659" s="163" t="s">
        <v>2678</v>
      </c>
      <c r="AZ1659" s="163" t="s">
        <v>2655</v>
      </c>
    </row>
    <row r="1660">
      <c r="A1660" s="163" t="s">
        <v>12526</v>
      </c>
      <c r="B1660" s="163" t="s">
        <v>12527</v>
      </c>
      <c r="C1660" s="163" t="s">
        <v>2638</v>
      </c>
      <c r="D1660" s="163" t="s">
        <v>2639</v>
      </c>
      <c r="E1660" s="506">
        <v>45763.525</v>
      </c>
      <c r="F1660" s="507">
        <v>2980.0</v>
      </c>
      <c r="G1660" s="163" t="s">
        <v>2640</v>
      </c>
      <c r="H1660" s="507">
        <v>2980.0</v>
      </c>
      <c r="I1660" s="163" t="s">
        <v>2640</v>
      </c>
      <c r="J1660" s="163" t="s">
        <v>2641</v>
      </c>
      <c r="K1660" s="163" t="s">
        <v>2642</v>
      </c>
      <c r="L1660" s="163" t="s">
        <v>12528</v>
      </c>
      <c r="M1660" s="163" t="s">
        <v>12529</v>
      </c>
      <c r="N1660" s="163" t="s">
        <v>2645</v>
      </c>
      <c r="O1660" s="163" t="s">
        <v>2646</v>
      </c>
      <c r="P1660" s="163" t="s">
        <v>2647</v>
      </c>
      <c r="Q1660" s="163" t="s">
        <v>2648</v>
      </c>
      <c r="R1660" s="506">
        <v>45763.525</v>
      </c>
      <c r="S1660" s="509"/>
      <c r="T1660" s="509"/>
      <c r="U1660" s="163" t="s">
        <v>12530</v>
      </c>
      <c r="V1660" s="510"/>
      <c r="W1660" s="510"/>
      <c r="X1660" s="510"/>
      <c r="Y1660" s="510"/>
      <c r="Z1660" s="510"/>
      <c r="AA1660" s="510"/>
      <c r="AB1660" s="163" t="s">
        <v>12531</v>
      </c>
      <c r="AC1660" s="507">
        <v>8.052390411E9</v>
      </c>
      <c r="AD1660" s="510"/>
      <c r="AE1660" s="510"/>
      <c r="AF1660" s="510"/>
      <c r="AG1660" s="510"/>
      <c r="AH1660" s="510"/>
      <c r="AI1660" s="509"/>
      <c r="AJ1660" s="163" t="s">
        <v>2651</v>
      </c>
      <c r="AK1660" s="512"/>
      <c r="AL1660" s="513"/>
      <c r="AM1660" s="163" t="s">
        <v>12532</v>
      </c>
      <c r="AN1660" s="510"/>
      <c r="AO1660" s="509"/>
      <c r="AP1660" s="509"/>
      <c r="AQ1660" s="509"/>
      <c r="AR1660" s="509"/>
      <c r="AS1660" s="509"/>
      <c r="AT1660" s="163" t="s">
        <v>2653</v>
      </c>
      <c r="AU1660" s="507">
        <v>1494.0</v>
      </c>
      <c r="AV1660" s="507">
        <v>4.0</v>
      </c>
      <c r="AW1660" s="507">
        <v>2030.0</v>
      </c>
      <c r="AX1660" s="510"/>
      <c r="AY1660" s="510"/>
      <c r="AZ1660" s="163" t="s">
        <v>2655</v>
      </c>
    </row>
    <row r="1661">
      <c r="A1661" s="163" t="s">
        <v>12533</v>
      </c>
      <c r="B1661" s="163" t="s">
        <v>12534</v>
      </c>
      <c r="C1661" s="163" t="s">
        <v>2638</v>
      </c>
      <c r="D1661" s="163" t="s">
        <v>2639</v>
      </c>
      <c r="E1661" s="506">
        <v>45763.524305555555</v>
      </c>
      <c r="F1661" s="507">
        <v>2980.0</v>
      </c>
      <c r="G1661" s="163" t="s">
        <v>2640</v>
      </c>
      <c r="H1661" s="507">
        <v>2980.0</v>
      </c>
      <c r="I1661" s="163" t="s">
        <v>2640</v>
      </c>
      <c r="J1661" s="163" t="s">
        <v>2641</v>
      </c>
      <c r="K1661" s="163" t="s">
        <v>2642</v>
      </c>
      <c r="L1661" s="163" t="s">
        <v>12535</v>
      </c>
      <c r="M1661" s="163" t="s">
        <v>12536</v>
      </c>
      <c r="N1661" s="163" t="s">
        <v>2645</v>
      </c>
      <c r="O1661" s="163" t="s">
        <v>2646</v>
      </c>
      <c r="P1661" s="163" t="s">
        <v>2673</v>
      </c>
      <c r="Q1661" s="163" t="s">
        <v>2648</v>
      </c>
      <c r="R1661" s="506">
        <v>45763.52361111111</v>
      </c>
      <c r="S1661" s="509"/>
      <c r="T1661" s="509"/>
      <c r="U1661" s="163" t="s">
        <v>12537</v>
      </c>
      <c r="V1661" s="510"/>
      <c r="W1661" s="510"/>
      <c r="X1661" s="510"/>
      <c r="Y1661" s="510"/>
      <c r="Z1661" s="510"/>
      <c r="AA1661" s="510"/>
      <c r="AB1661" s="163" t="s">
        <v>12538</v>
      </c>
      <c r="AC1661" s="507">
        <v>9.042082406E9</v>
      </c>
      <c r="AD1661" s="510"/>
      <c r="AE1661" s="510"/>
      <c r="AF1661" s="510"/>
      <c r="AG1661" s="510"/>
      <c r="AH1661" s="510"/>
      <c r="AI1661" s="509"/>
      <c r="AJ1661" s="163" t="s">
        <v>2651</v>
      </c>
      <c r="AK1661" s="512"/>
      <c r="AL1661" s="513"/>
      <c r="AM1661" s="163" t="s">
        <v>12539</v>
      </c>
      <c r="AN1661" s="510"/>
      <c r="AO1661" s="510"/>
      <c r="AP1661" s="509"/>
      <c r="AQ1661" s="509"/>
      <c r="AR1661" s="509"/>
      <c r="AS1661" s="509"/>
      <c r="AT1661" s="163" t="s">
        <v>2653</v>
      </c>
      <c r="AU1661" s="507">
        <v>4203.0</v>
      </c>
      <c r="AV1661" s="507">
        <v>3.0</v>
      </c>
      <c r="AW1661" s="507">
        <v>2027.0</v>
      </c>
      <c r="AX1661" s="163" t="s">
        <v>2677</v>
      </c>
      <c r="AY1661" s="163" t="s">
        <v>3896</v>
      </c>
      <c r="AZ1661" s="163" t="s">
        <v>2655</v>
      </c>
    </row>
    <row r="1662">
      <c r="A1662" s="163" t="s">
        <v>12540</v>
      </c>
      <c r="B1662" s="163" t="s">
        <v>12541</v>
      </c>
      <c r="C1662" s="163" t="s">
        <v>2638</v>
      </c>
      <c r="D1662" s="163" t="s">
        <v>2639</v>
      </c>
      <c r="E1662" s="506">
        <v>45763.51944444444</v>
      </c>
      <c r="F1662" s="507">
        <v>9800.0</v>
      </c>
      <c r="G1662" s="163" t="s">
        <v>2640</v>
      </c>
      <c r="H1662" s="507">
        <v>9800.0</v>
      </c>
      <c r="I1662" s="163" t="s">
        <v>2640</v>
      </c>
      <c r="J1662" s="163" t="s">
        <v>2641</v>
      </c>
      <c r="K1662" s="163" t="s">
        <v>2642</v>
      </c>
      <c r="L1662" s="163" t="s">
        <v>12542</v>
      </c>
      <c r="M1662" s="163" t="s">
        <v>12543</v>
      </c>
      <c r="N1662" s="163" t="s">
        <v>2645</v>
      </c>
      <c r="O1662" s="163" t="s">
        <v>2646</v>
      </c>
      <c r="P1662" s="163" t="s">
        <v>2673</v>
      </c>
      <c r="Q1662" s="163" t="s">
        <v>2648</v>
      </c>
      <c r="R1662" s="506">
        <v>45763.51875</v>
      </c>
      <c r="S1662" s="509"/>
      <c r="T1662" s="509"/>
      <c r="U1662" s="163" t="s">
        <v>12544</v>
      </c>
      <c r="V1662" s="510"/>
      <c r="W1662" s="510"/>
      <c r="X1662" s="510"/>
      <c r="Y1662" s="510"/>
      <c r="Z1662" s="510"/>
      <c r="AA1662" s="510"/>
      <c r="AB1662" s="163" t="s">
        <v>12545</v>
      </c>
      <c r="AC1662" s="507">
        <v>9.050140404E9</v>
      </c>
      <c r="AD1662" s="510"/>
      <c r="AE1662" s="510"/>
      <c r="AF1662" s="510"/>
      <c r="AG1662" s="510"/>
      <c r="AH1662" s="510"/>
      <c r="AI1662" s="509"/>
      <c r="AJ1662" s="163" t="s">
        <v>2651</v>
      </c>
      <c r="AK1662" s="512"/>
      <c r="AL1662" s="513"/>
      <c r="AM1662" s="163" t="s">
        <v>12546</v>
      </c>
      <c r="AN1662" s="510"/>
      <c r="AO1662" s="510"/>
      <c r="AP1662" s="509"/>
      <c r="AQ1662" s="509"/>
      <c r="AR1662" s="509"/>
      <c r="AS1662" s="509"/>
      <c r="AT1662" s="163" t="s">
        <v>2700</v>
      </c>
      <c r="AU1662" s="507">
        <v>6996.0</v>
      </c>
      <c r="AV1662" s="507">
        <v>2.0</v>
      </c>
      <c r="AW1662" s="507">
        <v>2030.0</v>
      </c>
      <c r="AX1662" s="163" t="s">
        <v>2677</v>
      </c>
      <c r="AY1662" s="163" t="s">
        <v>2717</v>
      </c>
      <c r="AZ1662" s="163" t="s">
        <v>2655</v>
      </c>
    </row>
    <row r="1663">
      <c r="A1663" s="163" t="s">
        <v>12547</v>
      </c>
      <c r="B1663" s="163" t="s">
        <v>12541</v>
      </c>
      <c r="C1663" s="163" t="s">
        <v>2638</v>
      </c>
      <c r="D1663" s="163" t="s">
        <v>2639</v>
      </c>
      <c r="E1663" s="506">
        <v>45763.51666666667</v>
      </c>
      <c r="F1663" s="507">
        <v>2980.0</v>
      </c>
      <c r="G1663" s="163" t="s">
        <v>2640</v>
      </c>
      <c r="H1663" s="507">
        <v>2980.0</v>
      </c>
      <c r="I1663" s="163" t="s">
        <v>2640</v>
      </c>
      <c r="J1663" s="163" t="s">
        <v>2641</v>
      </c>
      <c r="K1663" s="163" t="s">
        <v>2642</v>
      </c>
      <c r="L1663" s="163" t="s">
        <v>12542</v>
      </c>
      <c r="M1663" s="163" t="s">
        <v>12548</v>
      </c>
      <c r="N1663" s="163" t="s">
        <v>2645</v>
      </c>
      <c r="O1663" s="163" t="s">
        <v>2646</v>
      </c>
      <c r="P1663" s="163" t="s">
        <v>2673</v>
      </c>
      <c r="Q1663" s="163" t="s">
        <v>2648</v>
      </c>
      <c r="R1663" s="506">
        <v>45763.51527777778</v>
      </c>
      <c r="S1663" s="509"/>
      <c r="T1663" s="509"/>
      <c r="U1663" s="163" t="s">
        <v>12549</v>
      </c>
      <c r="V1663" s="510"/>
      <c r="W1663" s="510"/>
      <c r="X1663" s="510"/>
      <c r="Y1663" s="510"/>
      <c r="Z1663" s="510"/>
      <c r="AA1663" s="510"/>
      <c r="AB1663" s="163" t="s">
        <v>12545</v>
      </c>
      <c r="AC1663" s="507">
        <v>9.050140404E9</v>
      </c>
      <c r="AD1663" s="510"/>
      <c r="AE1663" s="510"/>
      <c r="AF1663" s="510"/>
      <c r="AG1663" s="510"/>
      <c r="AH1663" s="510"/>
      <c r="AI1663" s="509"/>
      <c r="AJ1663" s="163" t="s">
        <v>2651</v>
      </c>
      <c r="AK1663" s="510"/>
      <c r="AL1663" s="510"/>
      <c r="AM1663" s="163" t="s">
        <v>12546</v>
      </c>
      <c r="AN1663" s="510"/>
      <c r="AO1663" s="509"/>
      <c r="AP1663" s="509"/>
      <c r="AQ1663" s="509"/>
      <c r="AR1663" s="509"/>
      <c r="AS1663" s="509"/>
      <c r="AT1663" s="163" t="s">
        <v>2700</v>
      </c>
      <c r="AU1663" s="507">
        <v>6996.0</v>
      </c>
      <c r="AV1663" s="507">
        <v>2.0</v>
      </c>
      <c r="AW1663" s="507">
        <v>2030.0</v>
      </c>
      <c r="AX1663" s="163" t="s">
        <v>2677</v>
      </c>
      <c r="AY1663" s="163" t="s">
        <v>2717</v>
      </c>
      <c r="AZ1663" s="163" t="s">
        <v>2655</v>
      </c>
    </row>
    <row r="1664">
      <c r="A1664" s="163" t="s">
        <v>12550</v>
      </c>
      <c r="B1664" s="163" t="s">
        <v>12551</v>
      </c>
      <c r="C1664" s="163" t="s">
        <v>2638</v>
      </c>
      <c r="D1664" s="163" t="s">
        <v>2639</v>
      </c>
      <c r="E1664" s="506">
        <v>45763.48819444444</v>
      </c>
      <c r="F1664" s="507">
        <v>2980.0</v>
      </c>
      <c r="G1664" s="163" t="s">
        <v>2640</v>
      </c>
      <c r="H1664" s="507">
        <v>2980.0</v>
      </c>
      <c r="I1664" s="163" t="s">
        <v>2640</v>
      </c>
      <c r="J1664" s="163" t="s">
        <v>2641</v>
      </c>
      <c r="K1664" s="163" t="s">
        <v>2642</v>
      </c>
      <c r="L1664" s="163" t="s">
        <v>12552</v>
      </c>
      <c r="M1664" s="163" t="s">
        <v>12553</v>
      </c>
      <c r="N1664" s="163" t="s">
        <v>2645</v>
      </c>
      <c r="O1664" s="163" t="s">
        <v>2646</v>
      </c>
      <c r="P1664" s="163" t="s">
        <v>2647</v>
      </c>
      <c r="Q1664" s="163" t="s">
        <v>2648</v>
      </c>
      <c r="R1664" s="506">
        <v>45763.48819444444</v>
      </c>
      <c r="S1664" s="509"/>
      <c r="T1664" s="509"/>
      <c r="U1664" s="163" t="s">
        <v>12554</v>
      </c>
      <c r="V1664" s="510"/>
      <c r="W1664" s="510"/>
      <c r="X1664" s="510"/>
      <c r="Y1664" s="510"/>
      <c r="Z1664" s="510"/>
      <c r="AA1664" s="510"/>
      <c r="AB1664" s="163" t="s">
        <v>12555</v>
      </c>
      <c r="AC1664" s="507">
        <v>9.039425724E9</v>
      </c>
      <c r="AD1664" s="510"/>
      <c r="AE1664" s="510"/>
      <c r="AF1664" s="510"/>
      <c r="AG1664" s="510"/>
      <c r="AH1664" s="510"/>
      <c r="AI1664" s="509"/>
      <c r="AJ1664" s="163" t="s">
        <v>2651</v>
      </c>
      <c r="AK1664" s="512"/>
      <c r="AL1664" s="513"/>
      <c r="AM1664" s="163" t="s">
        <v>12556</v>
      </c>
      <c r="AN1664" s="510"/>
      <c r="AO1664" s="510"/>
      <c r="AP1664" s="510"/>
      <c r="AQ1664" s="509"/>
      <c r="AR1664" s="509"/>
      <c r="AS1664" s="509"/>
      <c r="AT1664" s="163" t="s">
        <v>2653</v>
      </c>
      <c r="AU1664" s="507">
        <v>2660.0</v>
      </c>
      <c r="AV1664" s="507">
        <v>12.0</v>
      </c>
      <c r="AW1664" s="507">
        <v>2026.0</v>
      </c>
      <c r="AX1664" s="510"/>
      <c r="AY1664" s="163" t="s">
        <v>2654</v>
      </c>
      <c r="AZ1664" s="163" t="s">
        <v>2655</v>
      </c>
    </row>
    <row r="1665">
      <c r="A1665" s="163" t="s">
        <v>12557</v>
      </c>
      <c r="B1665" s="163" t="s">
        <v>12558</v>
      </c>
      <c r="C1665" s="163" t="s">
        <v>2638</v>
      </c>
      <c r="D1665" s="163" t="s">
        <v>2639</v>
      </c>
      <c r="E1665" s="506">
        <v>45763.48819444444</v>
      </c>
      <c r="F1665" s="507">
        <v>2980.0</v>
      </c>
      <c r="G1665" s="163" t="s">
        <v>2640</v>
      </c>
      <c r="H1665" s="507">
        <v>2980.0</v>
      </c>
      <c r="I1665" s="163" t="s">
        <v>2640</v>
      </c>
      <c r="J1665" s="163" t="s">
        <v>2641</v>
      </c>
      <c r="K1665" s="163" t="s">
        <v>2642</v>
      </c>
      <c r="L1665" s="163" t="s">
        <v>12559</v>
      </c>
      <c r="M1665" s="163" t="s">
        <v>12560</v>
      </c>
      <c r="N1665" s="163" t="s">
        <v>2645</v>
      </c>
      <c r="O1665" s="163" t="s">
        <v>2646</v>
      </c>
      <c r="P1665" s="163" t="s">
        <v>2660</v>
      </c>
      <c r="Q1665" s="163" t="s">
        <v>2648</v>
      </c>
      <c r="R1665" s="506">
        <v>45763.4875</v>
      </c>
      <c r="S1665" s="509"/>
      <c r="T1665" s="509"/>
      <c r="U1665" s="163" t="s">
        <v>12561</v>
      </c>
      <c r="V1665" s="510"/>
      <c r="W1665" s="510"/>
      <c r="X1665" s="510"/>
      <c r="Y1665" s="510"/>
      <c r="Z1665" s="510"/>
      <c r="AA1665" s="510"/>
      <c r="AB1665" s="163" t="s">
        <v>12562</v>
      </c>
      <c r="AC1665" s="511">
        <v>9.027007462E9</v>
      </c>
      <c r="AD1665" s="510"/>
      <c r="AE1665" s="510"/>
      <c r="AF1665" s="510"/>
      <c r="AG1665" s="510"/>
      <c r="AH1665" s="510"/>
      <c r="AI1665" s="509"/>
      <c r="AJ1665" s="163" t="s">
        <v>2651</v>
      </c>
      <c r="AK1665" s="512"/>
      <c r="AL1665" s="513"/>
      <c r="AM1665" s="163" t="s">
        <v>12563</v>
      </c>
      <c r="AN1665" s="510"/>
      <c r="AO1665" s="510"/>
      <c r="AP1665" s="509"/>
      <c r="AQ1665" s="509"/>
      <c r="AR1665" s="509"/>
      <c r="AS1665" s="509"/>
      <c r="AT1665" s="163" t="s">
        <v>2653</v>
      </c>
      <c r="AU1665" s="507">
        <v>901.0</v>
      </c>
      <c r="AV1665" s="507">
        <v>12.0</v>
      </c>
      <c r="AW1665" s="507">
        <v>2029.0</v>
      </c>
      <c r="AX1665" s="163" t="s">
        <v>2664</v>
      </c>
      <c r="AY1665" s="163" t="s">
        <v>2665</v>
      </c>
      <c r="AZ1665" s="163" t="s">
        <v>2655</v>
      </c>
    </row>
    <row r="1666">
      <c r="A1666" s="163" t="s">
        <v>12564</v>
      </c>
      <c r="B1666" s="163" t="s">
        <v>12565</v>
      </c>
      <c r="C1666" s="163" t="s">
        <v>2638</v>
      </c>
      <c r="D1666" s="163" t="s">
        <v>2639</v>
      </c>
      <c r="E1666" s="506">
        <v>45763.45694444444</v>
      </c>
      <c r="F1666" s="507">
        <v>2980.0</v>
      </c>
      <c r="G1666" s="163" t="s">
        <v>2640</v>
      </c>
      <c r="H1666" s="507">
        <v>2980.0</v>
      </c>
      <c r="I1666" s="163" t="s">
        <v>2640</v>
      </c>
      <c r="J1666" s="163" t="s">
        <v>2641</v>
      </c>
      <c r="K1666" s="163" t="s">
        <v>2642</v>
      </c>
      <c r="L1666" s="163" t="s">
        <v>12566</v>
      </c>
      <c r="M1666" s="163" t="s">
        <v>12567</v>
      </c>
      <c r="N1666" s="163" t="s">
        <v>2645</v>
      </c>
      <c r="O1666" s="163" t="s">
        <v>2646</v>
      </c>
      <c r="P1666" s="163" t="s">
        <v>2673</v>
      </c>
      <c r="Q1666" s="163" t="s">
        <v>2852</v>
      </c>
      <c r="R1666" s="506">
        <v>45759.98472222222</v>
      </c>
      <c r="S1666" s="509"/>
      <c r="T1666" s="509"/>
      <c r="U1666" s="163" t="s">
        <v>12568</v>
      </c>
      <c r="V1666" s="506">
        <v>45763.455555555556</v>
      </c>
      <c r="W1666" s="510"/>
      <c r="X1666" s="163" t="s">
        <v>4400</v>
      </c>
      <c r="Y1666" s="507">
        <v>2980.0</v>
      </c>
      <c r="Z1666" s="163" t="s">
        <v>2640</v>
      </c>
      <c r="AA1666" s="163" t="s">
        <v>2641</v>
      </c>
      <c r="AB1666" s="163" t="s">
        <v>12569</v>
      </c>
      <c r="AC1666" s="511">
        <v>8.097023966E9</v>
      </c>
      <c r="AD1666" s="510"/>
      <c r="AE1666" s="510"/>
      <c r="AF1666" s="510"/>
      <c r="AG1666" s="510"/>
      <c r="AH1666" s="510"/>
      <c r="AI1666" s="509"/>
      <c r="AJ1666" s="163" t="s">
        <v>2651</v>
      </c>
      <c r="AK1666" s="512"/>
      <c r="AL1666" s="513"/>
      <c r="AM1666" s="163" t="s">
        <v>12570</v>
      </c>
      <c r="AN1666" s="510"/>
      <c r="AO1666" s="509"/>
      <c r="AP1666" s="509"/>
      <c r="AQ1666" s="509"/>
      <c r="AR1666" s="509"/>
      <c r="AS1666" s="509"/>
      <c r="AT1666" s="163" t="s">
        <v>2653</v>
      </c>
      <c r="AU1666" s="507">
        <v>8.0</v>
      </c>
      <c r="AV1666" s="507">
        <v>1.0</v>
      </c>
      <c r="AW1666" s="507">
        <v>2030.0</v>
      </c>
      <c r="AX1666" s="163" t="s">
        <v>2687</v>
      </c>
      <c r="AY1666" s="163" t="s">
        <v>2779</v>
      </c>
      <c r="AZ1666" s="163" t="s">
        <v>2655</v>
      </c>
    </row>
    <row r="1667">
      <c r="A1667" s="163" t="s">
        <v>12571</v>
      </c>
      <c r="B1667" s="163" t="s">
        <v>12572</v>
      </c>
      <c r="C1667" s="163" t="s">
        <v>2638</v>
      </c>
      <c r="D1667" s="163" t="s">
        <v>2639</v>
      </c>
      <c r="E1667" s="506">
        <v>45763.45416666667</v>
      </c>
      <c r="F1667" s="507">
        <v>2980.0</v>
      </c>
      <c r="G1667" s="163" t="s">
        <v>2640</v>
      </c>
      <c r="H1667" s="507">
        <v>2980.0</v>
      </c>
      <c r="I1667" s="163" t="s">
        <v>2640</v>
      </c>
      <c r="J1667" s="163" t="s">
        <v>2641</v>
      </c>
      <c r="K1667" s="163" t="s">
        <v>2642</v>
      </c>
      <c r="L1667" s="163" t="s">
        <v>12573</v>
      </c>
      <c r="M1667" s="163" t="s">
        <v>12574</v>
      </c>
      <c r="N1667" s="163" t="s">
        <v>2645</v>
      </c>
      <c r="O1667" s="163" t="s">
        <v>2646</v>
      </c>
      <c r="P1667" s="163" t="s">
        <v>2660</v>
      </c>
      <c r="Q1667" s="163" t="s">
        <v>2852</v>
      </c>
      <c r="R1667" s="506">
        <v>45760.77291666667</v>
      </c>
      <c r="S1667" s="509"/>
      <c r="T1667" s="509"/>
      <c r="U1667" s="163" t="s">
        <v>12575</v>
      </c>
      <c r="V1667" s="506">
        <v>45763.45416666667</v>
      </c>
      <c r="W1667" s="510"/>
      <c r="X1667" s="163" t="s">
        <v>4400</v>
      </c>
      <c r="Y1667" s="507">
        <v>2980.0</v>
      </c>
      <c r="Z1667" s="163" t="s">
        <v>2640</v>
      </c>
      <c r="AA1667" s="163" t="s">
        <v>2641</v>
      </c>
      <c r="AB1667" s="163" t="s">
        <v>12576</v>
      </c>
      <c r="AC1667" s="507">
        <v>9.049292362E9</v>
      </c>
      <c r="AD1667" s="510"/>
      <c r="AE1667" s="510"/>
      <c r="AF1667" s="510"/>
      <c r="AG1667" s="510"/>
      <c r="AH1667" s="510"/>
      <c r="AI1667" s="509"/>
      <c r="AJ1667" s="163" t="s">
        <v>2651</v>
      </c>
      <c r="AK1667" s="512"/>
      <c r="AL1667" s="513"/>
      <c r="AM1667" s="163" t="s">
        <v>12577</v>
      </c>
      <c r="AN1667" s="510"/>
      <c r="AO1667" s="509"/>
      <c r="AP1667" s="509"/>
      <c r="AQ1667" s="509"/>
      <c r="AR1667" s="509"/>
      <c r="AS1667" s="509"/>
      <c r="AT1667" s="163" t="s">
        <v>2653</v>
      </c>
      <c r="AU1667" s="507">
        <v>1006.0</v>
      </c>
      <c r="AV1667" s="507">
        <v>7.0</v>
      </c>
      <c r="AW1667" s="507">
        <v>2027.0</v>
      </c>
      <c r="AX1667" s="163" t="s">
        <v>2664</v>
      </c>
      <c r="AY1667" s="163" t="s">
        <v>3133</v>
      </c>
      <c r="AZ1667" s="163" t="s">
        <v>2655</v>
      </c>
    </row>
    <row r="1668">
      <c r="A1668" s="163" t="s">
        <v>12578</v>
      </c>
      <c r="B1668" s="163" t="s">
        <v>12579</v>
      </c>
      <c r="C1668" s="163" t="s">
        <v>2638</v>
      </c>
      <c r="D1668" s="163" t="s">
        <v>2639</v>
      </c>
      <c r="E1668" s="506">
        <v>45763.433333333334</v>
      </c>
      <c r="F1668" s="507">
        <v>2980.0</v>
      </c>
      <c r="G1668" s="163" t="s">
        <v>2640</v>
      </c>
      <c r="H1668" s="507">
        <v>2980.0</v>
      </c>
      <c r="I1668" s="163" t="s">
        <v>2640</v>
      </c>
      <c r="J1668" s="163" t="s">
        <v>2641</v>
      </c>
      <c r="K1668" s="163" t="s">
        <v>2642</v>
      </c>
      <c r="L1668" s="163" t="s">
        <v>12580</v>
      </c>
      <c r="M1668" s="163" t="s">
        <v>12581</v>
      </c>
      <c r="N1668" s="163" t="s">
        <v>2645</v>
      </c>
      <c r="O1668" s="163" t="s">
        <v>2646</v>
      </c>
      <c r="P1668" s="163" t="s">
        <v>2647</v>
      </c>
      <c r="Q1668" s="163" t="s">
        <v>2648</v>
      </c>
      <c r="R1668" s="506">
        <v>45763.433333333334</v>
      </c>
      <c r="S1668" s="509"/>
      <c r="T1668" s="509"/>
      <c r="U1668" s="163" t="s">
        <v>12582</v>
      </c>
      <c r="V1668" s="510"/>
      <c r="W1668" s="510"/>
      <c r="X1668" s="510"/>
      <c r="Y1668" s="510"/>
      <c r="Z1668" s="510"/>
      <c r="AA1668" s="510"/>
      <c r="AB1668" s="163" t="s">
        <v>12583</v>
      </c>
      <c r="AC1668" s="511">
        <v>8.017588811E9</v>
      </c>
      <c r="AD1668" s="510"/>
      <c r="AE1668" s="510"/>
      <c r="AF1668" s="510"/>
      <c r="AG1668" s="510"/>
      <c r="AH1668" s="510"/>
      <c r="AI1668" s="509"/>
      <c r="AJ1668" s="163" t="s">
        <v>2651</v>
      </c>
      <c r="AK1668" s="512"/>
      <c r="AL1668" s="513"/>
      <c r="AM1668" s="163" t="s">
        <v>12584</v>
      </c>
      <c r="AN1668" s="510"/>
      <c r="AO1668" s="509"/>
      <c r="AP1668" s="509"/>
      <c r="AQ1668" s="509"/>
      <c r="AR1668" s="509"/>
      <c r="AS1668" s="509"/>
      <c r="AT1668" s="163" t="s">
        <v>2653</v>
      </c>
      <c r="AU1668" s="507">
        <v>1066.0</v>
      </c>
      <c r="AV1668" s="507">
        <v>2.0</v>
      </c>
      <c r="AW1668" s="507">
        <v>2029.0</v>
      </c>
      <c r="AX1668" s="163" t="s">
        <v>2730</v>
      </c>
      <c r="AY1668" s="510"/>
      <c r="AZ1668" s="163" t="s">
        <v>2655</v>
      </c>
    </row>
    <row r="1669">
      <c r="A1669" s="163" t="s">
        <v>12585</v>
      </c>
      <c r="B1669" s="163" t="s">
        <v>12586</v>
      </c>
      <c r="C1669" s="163" t="s">
        <v>2638</v>
      </c>
      <c r="D1669" s="163" t="s">
        <v>2639</v>
      </c>
      <c r="E1669" s="506">
        <v>45763.425</v>
      </c>
      <c r="F1669" s="507">
        <v>2980.0</v>
      </c>
      <c r="G1669" s="163" t="s">
        <v>2640</v>
      </c>
      <c r="H1669" s="507">
        <v>2980.0</v>
      </c>
      <c r="I1669" s="163" t="s">
        <v>2640</v>
      </c>
      <c r="J1669" s="163" t="s">
        <v>2641</v>
      </c>
      <c r="K1669" s="163" t="s">
        <v>2642</v>
      </c>
      <c r="L1669" s="163" t="s">
        <v>12587</v>
      </c>
      <c r="M1669" s="163" t="s">
        <v>12588</v>
      </c>
      <c r="N1669" s="163" t="s">
        <v>2645</v>
      </c>
      <c r="O1669" s="163" t="s">
        <v>2646</v>
      </c>
      <c r="P1669" s="163" t="s">
        <v>2647</v>
      </c>
      <c r="Q1669" s="163" t="s">
        <v>2648</v>
      </c>
      <c r="R1669" s="506">
        <v>45763.425</v>
      </c>
      <c r="S1669" s="509"/>
      <c r="T1669" s="509"/>
      <c r="U1669" s="163" t="s">
        <v>12589</v>
      </c>
      <c r="V1669" s="510"/>
      <c r="W1669" s="510"/>
      <c r="X1669" s="510"/>
      <c r="Y1669" s="510"/>
      <c r="Z1669" s="510"/>
      <c r="AA1669" s="510"/>
      <c r="AB1669" s="163" t="s">
        <v>12590</v>
      </c>
      <c r="AC1669" s="511">
        <v>9.010743137E9</v>
      </c>
      <c r="AD1669" s="510"/>
      <c r="AE1669" s="510"/>
      <c r="AF1669" s="510"/>
      <c r="AG1669" s="510"/>
      <c r="AH1669" s="510"/>
      <c r="AI1669" s="509"/>
      <c r="AJ1669" s="163" t="s">
        <v>2651</v>
      </c>
      <c r="AK1669" s="512"/>
      <c r="AL1669" s="513"/>
      <c r="AM1669" s="163" t="s">
        <v>12591</v>
      </c>
      <c r="AN1669" s="510"/>
      <c r="AO1669" s="509"/>
      <c r="AP1669" s="509"/>
      <c r="AQ1669" s="509"/>
      <c r="AR1669" s="509"/>
      <c r="AS1669" s="509"/>
      <c r="AT1669" s="163" t="s">
        <v>2700</v>
      </c>
      <c r="AU1669" s="507">
        <v>1073.0</v>
      </c>
      <c r="AV1669" s="507">
        <v>7.0</v>
      </c>
      <c r="AW1669" s="507">
        <v>2027.0</v>
      </c>
      <c r="AX1669" s="510"/>
      <c r="AY1669" s="510"/>
      <c r="AZ1669" s="163" t="s">
        <v>2655</v>
      </c>
    </row>
    <row r="1670">
      <c r="A1670" s="163" t="s">
        <v>12592</v>
      </c>
      <c r="B1670" s="163" t="s">
        <v>12593</v>
      </c>
      <c r="C1670" s="163" t="s">
        <v>2638</v>
      </c>
      <c r="D1670" s="163" t="s">
        <v>2639</v>
      </c>
      <c r="E1670" s="506">
        <v>45763.41180555556</v>
      </c>
      <c r="F1670" s="507">
        <v>2980.0</v>
      </c>
      <c r="G1670" s="163" t="s">
        <v>2640</v>
      </c>
      <c r="H1670" s="507">
        <v>2980.0</v>
      </c>
      <c r="I1670" s="163" t="s">
        <v>2640</v>
      </c>
      <c r="J1670" s="163" t="s">
        <v>2641</v>
      </c>
      <c r="K1670" s="163" t="s">
        <v>2642</v>
      </c>
      <c r="L1670" s="163" t="s">
        <v>12594</v>
      </c>
      <c r="M1670" s="163" t="s">
        <v>12595</v>
      </c>
      <c r="N1670" s="163" t="s">
        <v>2645</v>
      </c>
      <c r="O1670" s="163" t="s">
        <v>2646</v>
      </c>
      <c r="P1670" s="163" t="s">
        <v>2673</v>
      </c>
      <c r="Q1670" s="163" t="s">
        <v>2648</v>
      </c>
      <c r="R1670" s="506">
        <v>45763.410416666666</v>
      </c>
      <c r="S1670" s="509"/>
      <c r="T1670" s="509"/>
      <c r="U1670" s="163" t="s">
        <v>12596</v>
      </c>
      <c r="V1670" s="510"/>
      <c r="W1670" s="510"/>
      <c r="X1670" s="510"/>
      <c r="Y1670" s="510"/>
      <c r="Z1670" s="510"/>
      <c r="AA1670" s="510"/>
      <c r="AB1670" s="163" t="s">
        <v>12597</v>
      </c>
      <c r="AC1670" s="511">
        <v>8.080209577E9</v>
      </c>
      <c r="AD1670" s="510"/>
      <c r="AE1670" s="510"/>
      <c r="AF1670" s="510"/>
      <c r="AG1670" s="510"/>
      <c r="AH1670" s="510"/>
      <c r="AI1670" s="509"/>
      <c r="AJ1670" s="163" t="s">
        <v>2651</v>
      </c>
      <c r="AK1670" s="512"/>
      <c r="AL1670" s="513"/>
      <c r="AM1670" s="163" t="s">
        <v>12598</v>
      </c>
      <c r="AN1670" s="510"/>
      <c r="AO1670" s="509"/>
      <c r="AP1670" s="509"/>
      <c r="AQ1670" s="509"/>
      <c r="AR1670" s="509"/>
      <c r="AS1670" s="509"/>
      <c r="AT1670" s="163" t="s">
        <v>2653</v>
      </c>
      <c r="AU1670" s="507">
        <v>3091.0</v>
      </c>
      <c r="AV1670" s="507">
        <v>11.0</v>
      </c>
      <c r="AW1670" s="507">
        <v>2026.0</v>
      </c>
      <c r="AX1670" s="163" t="s">
        <v>2677</v>
      </c>
      <c r="AY1670" s="163" t="s">
        <v>2678</v>
      </c>
      <c r="AZ1670" s="163" t="s">
        <v>2655</v>
      </c>
    </row>
    <row r="1671">
      <c r="A1671" s="163" t="s">
        <v>10875</v>
      </c>
      <c r="B1671" s="163" t="s">
        <v>10876</v>
      </c>
      <c r="C1671" s="163" t="s">
        <v>2638</v>
      </c>
      <c r="D1671" s="163" t="s">
        <v>2639</v>
      </c>
      <c r="E1671" s="506">
        <v>45763.40833333333</v>
      </c>
      <c r="F1671" s="507">
        <v>9800.0</v>
      </c>
      <c r="G1671" s="163" t="s">
        <v>2640</v>
      </c>
      <c r="H1671" s="507">
        <v>9800.0</v>
      </c>
      <c r="I1671" s="163" t="s">
        <v>2640</v>
      </c>
      <c r="J1671" s="163" t="s">
        <v>2641</v>
      </c>
      <c r="K1671" s="163" t="s">
        <v>2642</v>
      </c>
      <c r="L1671" s="163" t="s">
        <v>10877</v>
      </c>
      <c r="M1671" s="163" t="s">
        <v>10878</v>
      </c>
      <c r="N1671" s="163" t="s">
        <v>2645</v>
      </c>
      <c r="O1671" s="163" t="s">
        <v>2646</v>
      </c>
      <c r="P1671" s="163" t="s">
        <v>2673</v>
      </c>
      <c r="Q1671" s="163" t="s">
        <v>2648</v>
      </c>
      <c r="R1671" s="506">
        <v>45763.407638888886</v>
      </c>
      <c r="S1671" s="509"/>
      <c r="T1671" s="509"/>
      <c r="U1671" s="163" t="s">
        <v>10879</v>
      </c>
      <c r="V1671" s="510"/>
      <c r="W1671" s="510"/>
      <c r="X1671" s="510"/>
      <c r="Y1671" s="510"/>
      <c r="Z1671" s="510"/>
      <c r="AA1671" s="510"/>
      <c r="AB1671" s="163" t="s">
        <v>10880</v>
      </c>
      <c r="AC1671" s="511">
        <v>8.04702222E9</v>
      </c>
      <c r="AD1671" s="510"/>
      <c r="AE1671" s="510"/>
      <c r="AF1671" s="510"/>
      <c r="AG1671" s="510"/>
      <c r="AH1671" s="510"/>
      <c r="AI1671" s="509"/>
      <c r="AJ1671" s="163" t="s">
        <v>2651</v>
      </c>
      <c r="AK1671" s="512"/>
      <c r="AL1671" s="513"/>
      <c r="AM1671" s="163" t="s">
        <v>10881</v>
      </c>
      <c r="AN1671" s="510"/>
      <c r="AO1671" s="509"/>
      <c r="AP1671" s="509"/>
      <c r="AQ1671" s="509"/>
      <c r="AR1671" s="509"/>
      <c r="AS1671" s="509"/>
      <c r="AT1671" s="163" t="s">
        <v>2700</v>
      </c>
      <c r="AU1671" s="507">
        <v>2211.0</v>
      </c>
      <c r="AV1671" s="507">
        <v>3.0</v>
      </c>
      <c r="AW1671" s="507">
        <v>2030.0</v>
      </c>
      <c r="AX1671" s="163" t="s">
        <v>2677</v>
      </c>
      <c r="AY1671" s="163" t="s">
        <v>3444</v>
      </c>
      <c r="AZ1671" s="163" t="s">
        <v>2655</v>
      </c>
    </row>
    <row r="1672">
      <c r="A1672" s="163" t="s">
        <v>12599</v>
      </c>
      <c r="B1672" s="163" t="s">
        <v>12600</v>
      </c>
      <c r="C1672" s="163" t="s">
        <v>2638</v>
      </c>
      <c r="D1672" s="163" t="s">
        <v>2639</v>
      </c>
      <c r="E1672" s="506">
        <v>45763.40138888889</v>
      </c>
      <c r="F1672" s="507">
        <v>2980.0</v>
      </c>
      <c r="G1672" s="163" t="s">
        <v>2640</v>
      </c>
      <c r="H1672" s="507">
        <v>2980.0</v>
      </c>
      <c r="I1672" s="163" t="s">
        <v>2640</v>
      </c>
      <c r="J1672" s="163" t="s">
        <v>2641</v>
      </c>
      <c r="K1672" s="163" t="s">
        <v>2642</v>
      </c>
      <c r="L1672" s="163" t="s">
        <v>12601</v>
      </c>
      <c r="M1672" s="163" t="s">
        <v>12602</v>
      </c>
      <c r="N1672" s="163" t="s">
        <v>2645</v>
      </c>
      <c r="O1672" s="163" t="s">
        <v>2646</v>
      </c>
      <c r="P1672" s="163" t="s">
        <v>2673</v>
      </c>
      <c r="Q1672" s="163" t="s">
        <v>2648</v>
      </c>
      <c r="R1672" s="506">
        <v>45763.4</v>
      </c>
      <c r="S1672" s="509"/>
      <c r="T1672" s="509"/>
      <c r="U1672" s="163" t="s">
        <v>12603</v>
      </c>
      <c r="V1672" s="510"/>
      <c r="W1672" s="510"/>
      <c r="X1672" s="510"/>
      <c r="Y1672" s="510"/>
      <c r="Z1672" s="510"/>
      <c r="AA1672" s="510"/>
      <c r="AB1672" s="163" t="s">
        <v>12604</v>
      </c>
      <c r="AC1672" s="507">
        <v>8.077388131E9</v>
      </c>
      <c r="AD1672" s="510"/>
      <c r="AE1672" s="510"/>
      <c r="AF1672" s="510"/>
      <c r="AG1672" s="510"/>
      <c r="AH1672" s="510"/>
      <c r="AI1672" s="509"/>
      <c r="AJ1672" s="163" t="s">
        <v>2651</v>
      </c>
      <c r="AK1672" s="512"/>
      <c r="AL1672" s="513"/>
      <c r="AM1672" s="163" t="s">
        <v>12605</v>
      </c>
      <c r="AN1672" s="510"/>
      <c r="AO1672" s="510"/>
      <c r="AP1672" s="509"/>
      <c r="AQ1672" s="509"/>
      <c r="AR1672" s="509"/>
      <c r="AS1672" s="509"/>
      <c r="AT1672" s="163" t="s">
        <v>2653</v>
      </c>
      <c r="AU1672" s="507">
        <v>3341.0</v>
      </c>
      <c r="AV1672" s="507">
        <v>7.0</v>
      </c>
      <c r="AW1672" s="507">
        <v>2027.0</v>
      </c>
      <c r="AX1672" s="163" t="s">
        <v>2687</v>
      </c>
      <c r="AY1672" s="163" t="s">
        <v>2905</v>
      </c>
      <c r="AZ1672" s="163" t="s">
        <v>2655</v>
      </c>
    </row>
    <row r="1673">
      <c r="A1673" s="163" t="s">
        <v>12606</v>
      </c>
      <c r="B1673" s="163" t="s">
        <v>12607</v>
      </c>
      <c r="C1673" s="163" t="s">
        <v>2638</v>
      </c>
      <c r="D1673" s="163" t="s">
        <v>2639</v>
      </c>
      <c r="E1673" s="506">
        <v>45763.39861111111</v>
      </c>
      <c r="F1673" s="507">
        <v>2980.0</v>
      </c>
      <c r="G1673" s="163" t="s">
        <v>2640</v>
      </c>
      <c r="H1673" s="507">
        <v>2980.0</v>
      </c>
      <c r="I1673" s="163" t="s">
        <v>2640</v>
      </c>
      <c r="J1673" s="163" t="s">
        <v>2641</v>
      </c>
      <c r="K1673" s="163" t="s">
        <v>2642</v>
      </c>
      <c r="L1673" s="163" t="s">
        <v>12608</v>
      </c>
      <c r="M1673" s="163" t="s">
        <v>12609</v>
      </c>
      <c r="N1673" s="163" t="s">
        <v>2645</v>
      </c>
      <c r="O1673" s="163" t="s">
        <v>2646</v>
      </c>
      <c r="P1673" s="163" t="s">
        <v>2683</v>
      </c>
      <c r="Q1673" s="163" t="s">
        <v>2648</v>
      </c>
      <c r="R1673" s="506">
        <v>45763.39722222222</v>
      </c>
      <c r="S1673" s="509"/>
      <c r="T1673" s="509"/>
      <c r="U1673" s="163" t="s">
        <v>12610</v>
      </c>
      <c r="V1673" s="510"/>
      <c r="W1673" s="510"/>
      <c r="X1673" s="510"/>
      <c r="Y1673" s="510"/>
      <c r="Z1673" s="510"/>
      <c r="AA1673" s="510"/>
      <c r="AB1673" s="163" t="s">
        <v>12611</v>
      </c>
      <c r="AC1673" s="507">
        <v>8.066460789E9</v>
      </c>
      <c r="AD1673" s="510"/>
      <c r="AE1673" s="509"/>
      <c r="AF1673" s="509"/>
      <c r="AG1673" s="509"/>
      <c r="AH1673" s="509"/>
      <c r="AI1673" s="509"/>
      <c r="AJ1673" s="163" t="s">
        <v>2651</v>
      </c>
      <c r="AK1673" s="509"/>
      <c r="AL1673" s="509"/>
      <c r="AM1673" s="163" t="s">
        <v>12612</v>
      </c>
      <c r="AN1673" s="510"/>
      <c r="AO1673" s="509"/>
      <c r="AP1673" s="509"/>
      <c r="AQ1673" s="509"/>
      <c r="AR1673" s="509"/>
      <c r="AS1673" s="509"/>
      <c r="AT1673" s="163" t="s">
        <v>2653</v>
      </c>
      <c r="AU1673" s="507">
        <v>6982.0</v>
      </c>
      <c r="AV1673" s="507">
        <v>6.0</v>
      </c>
      <c r="AW1673" s="507">
        <v>2026.0</v>
      </c>
      <c r="AX1673" s="163" t="s">
        <v>2687</v>
      </c>
      <c r="AY1673" s="163" t="s">
        <v>2688</v>
      </c>
      <c r="AZ1673" s="163" t="s">
        <v>2655</v>
      </c>
    </row>
    <row r="1674">
      <c r="A1674" s="163" t="s">
        <v>12613</v>
      </c>
      <c r="B1674" s="163" t="s">
        <v>10876</v>
      </c>
      <c r="C1674" s="163" t="s">
        <v>2638</v>
      </c>
      <c r="D1674" s="163" t="s">
        <v>2639</v>
      </c>
      <c r="E1674" s="506">
        <v>45763.39444444444</v>
      </c>
      <c r="F1674" s="507">
        <v>2980.0</v>
      </c>
      <c r="G1674" s="163" t="s">
        <v>2640</v>
      </c>
      <c r="H1674" s="507">
        <v>2980.0</v>
      </c>
      <c r="I1674" s="163" t="s">
        <v>2640</v>
      </c>
      <c r="J1674" s="163" t="s">
        <v>2641</v>
      </c>
      <c r="K1674" s="163" t="s">
        <v>2642</v>
      </c>
      <c r="L1674" s="163" t="s">
        <v>10877</v>
      </c>
      <c r="M1674" s="163" t="s">
        <v>12614</v>
      </c>
      <c r="N1674" s="163" t="s">
        <v>2645</v>
      </c>
      <c r="O1674" s="163" t="s">
        <v>2646</v>
      </c>
      <c r="P1674" s="163" t="s">
        <v>2673</v>
      </c>
      <c r="Q1674" s="163" t="s">
        <v>2648</v>
      </c>
      <c r="R1674" s="506">
        <v>45763.39375</v>
      </c>
      <c r="S1674" s="509"/>
      <c r="T1674" s="509"/>
      <c r="U1674" s="163" t="s">
        <v>12615</v>
      </c>
      <c r="V1674" s="510"/>
      <c r="W1674" s="509"/>
      <c r="X1674" s="510"/>
      <c r="Y1674" s="510"/>
      <c r="Z1674" s="510"/>
      <c r="AA1674" s="510"/>
      <c r="AB1674" s="163" t="s">
        <v>10880</v>
      </c>
      <c r="AC1674" s="507">
        <v>8.04702222E9</v>
      </c>
      <c r="AD1674" s="510"/>
      <c r="AE1674" s="509"/>
      <c r="AF1674" s="509"/>
      <c r="AG1674" s="509"/>
      <c r="AH1674" s="509"/>
      <c r="AI1674" s="509"/>
      <c r="AJ1674" s="163" t="s">
        <v>2651</v>
      </c>
      <c r="AK1674" s="509"/>
      <c r="AL1674" s="509"/>
      <c r="AM1674" s="163" t="s">
        <v>10881</v>
      </c>
      <c r="AN1674" s="510"/>
      <c r="AO1674" s="510"/>
      <c r="AP1674" s="510"/>
      <c r="AQ1674" s="509"/>
      <c r="AR1674" s="509"/>
      <c r="AS1674" s="509"/>
      <c r="AT1674" s="163" t="s">
        <v>2700</v>
      </c>
      <c r="AU1674" s="507">
        <v>2211.0</v>
      </c>
      <c r="AV1674" s="507">
        <v>3.0</v>
      </c>
      <c r="AW1674" s="507">
        <v>2030.0</v>
      </c>
      <c r="AX1674" s="163" t="s">
        <v>2677</v>
      </c>
      <c r="AY1674" s="163" t="s">
        <v>3444</v>
      </c>
      <c r="AZ1674" s="163" t="s">
        <v>2655</v>
      </c>
    </row>
    <row r="1675">
      <c r="A1675" s="163" t="s">
        <v>12616</v>
      </c>
      <c r="B1675" s="163" t="s">
        <v>12617</v>
      </c>
      <c r="C1675" s="163" t="s">
        <v>2638</v>
      </c>
      <c r="D1675" s="163" t="s">
        <v>2639</v>
      </c>
      <c r="E1675" s="506">
        <v>45763.38611111111</v>
      </c>
      <c r="F1675" s="507">
        <v>2980.0</v>
      </c>
      <c r="G1675" s="163" t="s">
        <v>2640</v>
      </c>
      <c r="H1675" s="507">
        <v>2980.0</v>
      </c>
      <c r="I1675" s="163" t="s">
        <v>2640</v>
      </c>
      <c r="J1675" s="163" t="s">
        <v>2641</v>
      </c>
      <c r="K1675" s="163" t="s">
        <v>2642</v>
      </c>
      <c r="L1675" s="163" t="s">
        <v>12618</v>
      </c>
      <c r="M1675" s="163" t="s">
        <v>12619</v>
      </c>
      <c r="N1675" s="163" t="s">
        <v>2645</v>
      </c>
      <c r="O1675" s="163" t="s">
        <v>2646</v>
      </c>
      <c r="P1675" s="163" t="s">
        <v>2673</v>
      </c>
      <c r="Q1675" s="163" t="s">
        <v>2648</v>
      </c>
      <c r="R1675" s="506">
        <v>45763.384722222225</v>
      </c>
      <c r="S1675" s="509"/>
      <c r="T1675" s="509"/>
      <c r="U1675" s="163" t="s">
        <v>12620</v>
      </c>
      <c r="V1675" s="513"/>
      <c r="W1675" s="509"/>
      <c r="X1675" s="510"/>
      <c r="Y1675" s="510"/>
      <c r="Z1675" s="510"/>
      <c r="AA1675" s="510"/>
      <c r="AB1675" s="163" t="s">
        <v>12621</v>
      </c>
      <c r="AC1675" s="507">
        <v>7.75002074E8</v>
      </c>
      <c r="AD1675" s="510"/>
      <c r="AE1675" s="509"/>
      <c r="AF1675" s="509"/>
      <c r="AG1675" s="509"/>
      <c r="AH1675" s="509"/>
      <c r="AI1675" s="509"/>
      <c r="AJ1675" s="163" t="s">
        <v>2651</v>
      </c>
      <c r="AK1675" s="509"/>
      <c r="AL1675" s="509"/>
      <c r="AM1675" s="163" t="s">
        <v>12622</v>
      </c>
      <c r="AN1675" s="510"/>
      <c r="AO1675" s="510"/>
      <c r="AP1675" s="510"/>
      <c r="AQ1675" s="509"/>
      <c r="AR1675" s="509"/>
      <c r="AS1675" s="509"/>
      <c r="AT1675" s="163" t="s">
        <v>2653</v>
      </c>
      <c r="AU1675" s="507">
        <v>4286.0</v>
      </c>
      <c r="AV1675" s="507">
        <v>10.0</v>
      </c>
      <c r="AW1675" s="507">
        <v>2028.0</v>
      </c>
      <c r="AX1675" s="163" t="s">
        <v>2687</v>
      </c>
      <c r="AY1675" s="163" t="s">
        <v>2678</v>
      </c>
      <c r="AZ1675" s="163" t="s">
        <v>2655</v>
      </c>
    </row>
    <row r="1676">
      <c r="A1676" s="163" t="s">
        <v>12623</v>
      </c>
      <c r="B1676" s="163" t="s">
        <v>12624</v>
      </c>
      <c r="C1676" s="163" t="s">
        <v>2638</v>
      </c>
      <c r="D1676" s="163" t="s">
        <v>2639</v>
      </c>
      <c r="E1676" s="506">
        <v>45763.37013888889</v>
      </c>
      <c r="F1676" s="507">
        <v>9800.0</v>
      </c>
      <c r="G1676" s="163" t="s">
        <v>2640</v>
      </c>
      <c r="H1676" s="507">
        <v>9800.0</v>
      </c>
      <c r="I1676" s="163" t="s">
        <v>2640</v>
      </c>
      <c r="J1676" s="163" t="s">
        <v>2641</v>
      </c>
      <c r="K1676" s="163" t="s">
        <v>2642</v>
      </c>
      <c r="L1676" s="163" t="s">
        <v>12625</v>
      </c>
      <c r="M1676" s="163" t="s">
        <v>12626</v>
      </c>
      <c r="N1676" s="163" t="s">
        <v>2645</v>
      </c>
      <c r="O1676" s="163" t="s">
        <v>2646</v>
      </c>
      <c r="P1676" s="163" t="s">
        <v>2683</v>
      </c>
      <c r="Q1676" s="163" t="s">
        <v>2648</v>
      </c>
      <c r="R1676" s="506">
        <v>45763.36875</v>
      </c>
      <c r="S1676" s="509"/>
      <c r="T1676" s="509"/>
      <c r="U1676" s="163" t="s">
        <v>12627</v>
      </c>
      <c r="V1676" s="513"/>
      <c r="W1676" s="510"/>
      <c r="X1676" s="510"/>
      <c r="Y1676" s="510"/>
      <c r="Z1676" s="510"/>
      <c r="AA1676" s="510"/>
      <c r="AB1676" s="163" t="s">
        <v>12628</v>
      </c>
      <c r="AC1676" s="507">
        <v>9.083347984E9</v>
      </c>
      <c r="AD1676" s="510"/>
      <c r="AE1676" s="509"/>
      <c r="AF1676" s="509"/>
      <c r="AG1676" s="509"/>
      <c r="AH1676" s="509"/>
      <c r="AI1676" s="509"/>
      <c r="AJ1676" s="163" t="s">
        <v>2651</v>
      </c>
      <c r="AK1676" s="509"/>
      <c r="AL1676" s="509"/>
      <c r="AM1676" s="163" t="s">
        <v>12629</v>
      </c>
      <c r="AN1676" s="510"/>
      <c r="AO1676" s="510"/>
      <c r="AP1676" s="509"/>
      <c r="AQ1676" s="509"/>
      <c r="AR1676" s="509"/>
      <c r="AS1676" s="509"/>
      <c r="AT1676" s="163" t="s">
        <v>2653</v>
      </c>
      <c r="AU1676" s="507">
        <v>2283.0</v>
      </c>
      <c r="AV1676" s="507">
        <v>10.0</v>
      </c>
      <c r="AW1676" s="507">
        <v>2026.0</v>
      </c>
      <c r="AX1676" s="510"/>
      <c r="AY1676" s="163" t="s">
        <v>3047</v>
      </c>
      <c r="AZ1676" s="163" t="s">
        <v>2655</v>
      </c>
    </row>
    <row r="1677">
      <c r="A1677" s="163" t="s">
        <v>12630</v>
      </c>
      <c r="B1677" s="163" t="s">
        <v>12624</v>
      </c>
      <c r="C1677" s="163" t="s">
        <v>2638</v>
      </c>
      <c r="D1677" s="163" t="s">
        <v>2639</v>
      </c>
      <c r="E1677" s="506">
        <v>45763.368055555555</v>
      </c>
      <c r="F1677" s="507">
        <v>2980.0</v>
      </c>
      <c r="G1677" s="163" t="s">
        <v>2640</v>
      </c>
      <c r="H1677" s="507">
        <v>2980.0</v>
      </c>
      <c r="I1677" s="163" t="s">
        <v>2640</v>
      </c>
      <c r="J1677" s="163" t="s">
        <v>2641</v>
      </c>
      <c r="K1677" s="163" t="s">
        <v>2642</v>
      </c>
      <c r="L1677" s="163" t="s">
        <v>12625</v>
      </c>
      <c r="M1677" s="163" t="s">
        <v>12631</v>
      </c>
      <c r="N1677" s="163" t="s">
        <v>2645</v>
      </c>
      <c r="O1677" s="163" t="s">
        <v>2646</v>
      </c>
      <c r="P1677" s="163" t="s">
        <v>2683</v>
      </c>
      <c r="Q1677" s="163" t="s">
        <v>2648</v>
      </c>
      <c r="R1677" s="506">
        <v>45763.36736111111</v>
      </c>
      <c r="S1677" s="509"/>
      <c r="T1677" s="509"/>
      <c r="U1677" s="163" t="s">
        <v>12632</v>
      </c>
      <c r="V1677" s="510"/>
      <c r="W1677" s="510"/>
      <c r="X1677" s="510"/>
      <c r="Y1677" s="510"/>
      <c r="Z1677" s="510"/>
      <c r="AA1677" s="510"/>
      <c r="AB1677" s="163" t="s">
        <v>12628</v>
      </c>
      <c r="AC1677" s="507">
        <v>9.083347984E9</v>
      </c>
      <c r="AD1677" s="510"/>
      <c r="AE1677" s="509"/>
      <c r="AF1677" s="509"/>
      <c r="AG1677" s="509"/>
      <c r="AH1677" s="509"/>
      <c r="AI1677" s="509"/>
      <c r="AJ1677" s="163" t="s">
        <v>2651</v>
      </c>
      <c r="AK1677" s="509"/>
      <c r="AL1677" s="509"/>
      <c r="AM1677" s="163" t="s">
        <v>12629</v>
      </c>
      <c r="AN1677" s="510"/>
      <c r="AO1677" s="509"/>
      <c r="AP1677" s="509"/>
      <c r="AQ1677" s="509"/>
      <c r="AR1677" s="509"/>
      <c r="AS1677" s="509"/>
      <c r="AT1677" s="163" t="s">
        <v>2653</v>
      </c>
      <c r="AU1677" s="507">
        <v>2283.0</v>
      </c>
      <c r="AV1677" s="507">
        <v>10.0</v>
      </c>
      <c r="AW1677" s="507">
        <v>2026.0</v>
      </c>
      <c r="AX1677" s="510"/>
      <c r="AY1677" s="163" t="s">
        <v>3047</v>
      </c>
      <c r="AZ1677" s="163" t="s">
        <v>2655</v>
      </c>
    </row>
    <row r="1678">
      <c r="A1678" s="163" t="s">
        <v>12633</v>
      </c>
      <c r="B1678" s="163" t="s">
        <v>12634</v>
      </c>
      <c r="C1678" s="163" t="s">
        <v>2638</v>
      </c>
      <c r="D1678" s="163" t="s">
        <v>2639</v>
      </c>
      <c r="E1678" s="506">
        <v>45763.330555555556</v>
      </c>
      <c r="F1678" s="507">
        <v>2980.0</v>
      </c>
      <c r="G1678" s="163" t="s">
        <v>2640</v>
      </c>
      <c r="H1678" s="507">
        <v>2980.0</v>
      </c>
      <c r="I1678" s="163" t="s">
        <v>2640</v>
      </c>
      <c r="J1678" s="163" t="s">
        <v>2641</v>
      </c>
      <c r="K1678" s="163" t="s">
        <v>2642</v>
      </c>
      <c r="L1678" s="163" t="s">
        <v>12635</v>
      </c>
      <c r="M1678" s="163" t="s">
        <v>12636</v>
      </c>
      <c r="N1678" s="163" t="s">
        <v>2645</v>
      </c>
      <c r="O1678" s="163" t="s">
        <v>2646</v>
      </c>
      <c r="P1678" s="163" t="s">
        <v>2660</v>
      </c>
      <c r="Q1678" s="163" t="s">
        <v>2648</v>
      </c>
      <c r="R1678" s="506">
        <v>45763.330555555556</v>
      </c>
      <c r="S1678" s="509"/>
      <c r="T1678" s="509"/>
      <c r="U1678" s="163" t="s">
        <v>12637</v>
      </c>
      <c r="V1678" s="510"/>
      <c r="W1678" s="510"/>
      <c r="X1678" s="510"/>
      <c r="Y1678" s="510"/>
      <c r="Z1678" s="510"/>
      <c r="AA1678" s="510"/>
      <c r="AB1678" s="163" t="s">
        <v>12638</v>
      </c>
      <c r="AC1678" s="507">
        <v>9.058736E9</v>
      </c>
      <c r="AD1678" s="510"/>
      <c r="AE1678" s="510"/>
      <c r="AF1678" s="509"/>
      <c r="AG1678" s="509"/>
      <c r="AH1678" s="509"/>
      <c r="AI1678" s="509"/>
      <c r="AJ1678" s="163" t="s">
        <v>2651</v>
      </c>
      <c r="AK1678" s="509"/>
      <c r="AL1678" s="509"/>
      <c r="AM1678" s="163" t="s">
        <v>12639</v>
      </c>
      <c r="AN1678" s="510"/>
      <c r="AO1678" s="509"/>
      <c r="AP1678" s="509"/>
      <c r="AQ1678" s="509"/>
      <c r="AR1678" s="509"/>
      <c r="AS1678" s="509"/>
      <c r="AT1678" s="163" t="s">
        <v>2653</v>
      </c>
      <c r="AU1678" s="507">
        <v>2002.0</v>
      </c>
      <c r="AV1678" s="507">
        <v>5.0</v>
      </c>
      <c r="AW1678" s="507">
        <v>2027.0</v>
      </c>
      <c r="AX1678" s="163" t="s">
        <v>2664</v>
      </c>
      <c r="AY1678" s="163" t="s">
        <v>3133</v>
      </c>
      <c r="AZ1678" s="163" t="s">
        <v>2655</v>
      </c>
    </row>
    <row r="1679">
      <c r="A1679" s="163" t="s">
        <v>12640</v>
      </c>
      <c r="B1679" s="163" t="s">
        <v>12641</v>
      </c>
      <c r="C1679" s="163" t="s">
        <v>2638</v>
      </c>
      <c r="D1679" s="163" t="s">
        <v>2639</v>
      </c>
      <c r="E1679" s="506">
        <v>45763.30694444444</v>
      </c>
      <c r="F1679" s="507">
        <v>4980.0</v>
      </c>
      <c r="G1679" s="163" t="s">
        <v>2640</v>
      </c>
      <c r="H1679" s="507">
        <v>4980.0</v>
      </c>
      <c r="I1679" s="163" t="s">
        <v>2640</v>
      </c>
      <c r="J1679" s="163" t="s">
        <v>2641</v>
      </c>
      <c r="K1679" s="163" t="s">
        <v>2642</v>
      </c>
      <c r="L1679" s="163" t="s">
        <v>6501</v>
      </c>
      <c r="M1679" s="163" t="s">
        <v>12642</v>
      </c>
      <c r="N1679" s="163" t="s">
        <v>2645</v>
      </c>
      <c r="O1679" s="163" t="s">
        <v>2646</v>
      </c>
      <c r="P1679" s="163" t="s">
        <v>2673</v>
      </c>
      <c r="Q1679" s="163" t="s">
        <v>2648</v>
      </c>
      <c r="R1679" s="506">
        <v>45763.305555555555</v>
      </c>
      <c r="S1679" s="509"/>
      <c r="T1679" s="509"/>
      <c r="U1679" s="163" t="s">
        <v>12643</v>
      </c>
      <c r="V1679" s="510"/>
      <c r="W1679" s="510"/>
      <c r="X1679" s="510"/>
      <c r="Y1679" s="510"/>
      <c r="Z1679" s="510"/>
      <c r="AA1679" s="510"/>
      <c r="AB1679" s="163" t="s">
        <v>12644</v>
      </c>
      <c r="AC1679" s="510"/>
      <c r="AD1679" s="163" t="s">
        <v>12645</v>
      </c>
      <c r="AE1679" s="507">
        <v>14940.0</v>
      </c>
      <c r="AF1679" s="163" t="s">
        <v>2640</v>
      </c>
      <c r="AG1679" s="163" t="s">
        <v>3096</v>
      </c>
      <c r="AH1679" s="507">
        <v>3.0</v>
      </c>
      <c r="AI1679" s="509"/>
      <c r="AJ1679" s="163" t="s">
        <v>2651</v>
      </c>
      <c r="AK1679" s="509"/>
      <c r="AL1679" s="506">
        <v>45763.305555555555</v>
      </c>
      <c r="AM1679" s="163" t="s">
        <v>12646</v>
      </c>
      <c r="AN1679" s="510"/>
      <c r="AO1679" s="509"/>
      <c r="AP1679" s="509"/>
      <c r="AQ1679" s="509"/>
      <c r="AR1679" s="509"/>
      <c r="AS1679" s="509"/>
      <c r="AT1679" s="163" t="s">
        <v>2653</v>
      </c>
      <c r="AU1679" s="507">
        <v>9763.0</v>
      </c>
      <c r="AV1679" s="507">
        <v>11.0</v>
      </c>
      <c r="AW1679" s="507">
        <v>2028.0</v>
      </c>
      <c r="AX1679" s="163" t="s">
        <v>2677</v>
      </c>
      <c r="AY1679" s="163" t="s">
        <v>2678</v>
      </c>
      <c r="AZ1679" s="163" t="s">
        <v>2655</v>
      </c>
    </row>
    <row r="1680">
      <c r="A1680" s="163" t="s">
        <v>12647</v>
      </c>
      <c r="B1680" s="163" t="s">
        <v>12648</v>
      </c>
      <c r="C1680" s="163" t="s">
        <v>2638</v>
      </c>
      <c r="D1680" s="163" t="s">
        <v>2639</v>
      </c>
      <c r="E1680" s="506">
        <v>45763.30694444444</v>
      </c>
      <c r="F1680" s="507">
        <v>4980.0</v>
      </c>
      <c r="G1680" s="163" t="s">
        <v>2640</v>
      </c>
      <c r="H1680" s="507">
        <v>4980.0</v>
      </c>
      <c r="I1680" s="163" t="s">
        <v>2640</v>
      </c>
      <c r="J1680" s="163" t="s">
        <v>2641</v>
      </c>
      <c r="K1680" s="163" t="s">
        <v>2642</v>
      </c>
      <c r="L1680" s="163" t="s">
        <v>6501</v>
      </c>
      <c r="M1680" s="163" t="s">
        <v>12649</v>
      </c>
      <c r="N1680" s="163" t="s">
        <v>2645</v>
      </c>
      <c r="O1680" s="163" t="s">
        <v>2646</v>
      </c>
      <c r="P1680" s="163" t="s">
        <v>2673</v>
      </c>
      <c r="Q1680" s="163" t="s">
        <v>2648</v>
      </c>
      <c r="R1680" s="506">
        <v>45763.30625</v>
      </c>
      <c r="S1680" s="509"/>
      <c r="T1680" s="509"/>
      <c r="U1680" s="163" t="s">
        <v>12650</v>
      </c>
      <c r="V1680" s="510"/>
      <c r="W1680" s="510"/>
      <c r="X1680" s="510"/>
      <c r="Y1680" s="510"/>
      <c r="Z1680" s="510"/>
      <c r="AA1680" s="510"/>
      <c r="AB1680" s="163" t="s">
        <v>12651</v>
      </c>
      <c r="AC1680" s="510"/>
      <c r="AD1680" s="163" t="s">
        <v>12652</v>
      </c>
      <c r="AE1680" s="507">
        <v>14940.0</v>
      </c>
      <c r="AF1680" s="163" t="s">
        <v>2640</v>
      </c>
      <c r="AG1680" s="163" t="s">
        <v>3096</v>
      </c>
      <c r="AH1680" s="507">
        <v>3.0</v>
      </c>
      <c r="AI1680" s="509"/>
      <c r="AJ1680" s="163" t="s">
        <v>2651</v>
      </c>
      <c r="AK1680" s="509"/>
      <c r="AL1680" s="506">
        <v>45763.30625</v>
      </c>
      <c r="AM1680" s="163" t="s">
        <v>12653</v>
      </c>
      <c r="AN1680" s="510"/>
      <c r="AO1680" s="509"/>
      <c r="AP1680" s="509"/>
      <c r="AQ1680" s="509"/>
      <c r="AR1680" s="509"/>
      <c r="AS1680" s="509"/>
      <c r="AT1680" s="163" t="s">
        <v>2653</v>
      </c>
      <c r="AU1680" s="507">
        <v>4276.0</v>
      </c>
      <c r="AV1680" s="507">
        <v>11.0</v>
      </c>
      <c r="AW1680" s="507">
        <v>2029.0</v>
      </c>
      <c r="AX1680" s="163" t="s">
        <v>2687</v>
      </c>
      <c r="AY1680" s="163" t="s">
        <v>2678</v>
      </c>
      <c r="AZ1680" s="163" t="s">
        <v>2655</v>
      </c>
    </row>
    <row r="1681">
      <c r="A1681" s="163" t="s">
        <v>12654</v>
      </c>
      <c r="B1681" s="163" t="s">
        <v>12655</v>
      </c>
      <c r="C1681" s="163" t="s">
        <v>2638</v>
      </c>
      <c r="D1681" s="163" t="s">
        <v>2639</v>
      </c>
      <c r="E1681" s="506">
        <v>45763.30694444444</v>
      </c>
      <c r="F1681" s="507">
        <v>4980.0</v>
      </c>
      <c r="G1681" s="163" t="s">
        <v>2640</v>
      </c>
      <c r="H1681" s="507">
        <v>4980.0</v>
      </c>
      <c r="I1681" s="163" t="s">
        <v>2640</v>
      </c>
      <c r="J1681" s="163" t="s">
        <v>2641</v>
      </c>
      <c r="K1681" s="163" t="s">
        <v>2642</v>
      </c>
      <c r="L1681" s="163" t="s">
        <v>6501</v>
      </c>
      <c r="M1681" s="163" t="s">
        <v>12656</v>
      </c>
      <c r="N1681" s="163" t="s">
        <v>2645</v>
      </c>
      <c r="O1681" s="163" t="s">
        <v>2646</v>
      </c>
      <c r="P1681" s="163" t="s">
        <v>2673</v>
      </c>
      <c r="Q1681" s="163" t="s">
        <v>2648</v>
      </c>
      <c r="R1681" s="506">
        <v>45763.305555555555</v>
      </c>
      <c r="S1681" s="509"/>
      <c r="T1681" s="509"/>
      <c r="U1681" s="163" t="s">
        <v>12657</v>
      </c>
      <c r="V1681" s="510"/>
      <c r="W1681" s="510"/>
      <c r="X1681" s="510"/>
      <c r="Y1681" s="510"/>
      <c r="Z1681" s="510"/>
      <c r="AA1681" s="510"/>
      <c r="AB1681" s="163" t="s">
        <v>12658</v>
      </c>
      <c r="AC1681" s="510"/>
      <c r="AD1681" s="163" t="s">
        <v>12659</v>
      </c>
      <c r="AE1681" s="507">
        <v>14940.0</v>
      </c>
      <c r="AF1681" s="163" t="s">
        <v>2640</v>
      </c>
      <c r="AG1681" s="163" t="s">
        <v>3096</v>
      </c>
      <c r="AH1681" s="507">
        <v>3.0</v>
      </c>
      <c r="AI1681" s="509"/>
      <c r="AJ1681" s="163" t="s">
        <v>2651</v>
      </c>
      <c r="AK1681" s="512"/>
      <c r="AL1681" s="506">
        <v>45763.305555555555</v>
      </c>
      <c r="AM1681" s="163" t="s">
        <v>12660</v>
      </c>
      <c r="AN1681" s="510"/>
      <c r="AO1681" s="510"/>
      <c r="AP1681" s="509"/>
      <c r="AQ1681" s="509"/>
      <c r="AR1681" s="509"/>
      <c r="AS1681" s="509"/>
      <c r="AT1681" s="163" t="s">
        <v>2653</v>
      </c>
      <c r="AU1681" s="507">
        <v>3612.0</v>
      </c>
      <c r="AV1681" s="507">
        <v>9.0</v>
      </c>
      <c r="AW1681" s="507">
        <v>2026.0</v>
      </c>
      <c r="AX1681" s="163" t="s">
        <v>2677</v>
      </c>
      <c r="AY1681" s="163" t="s">
        <v>3763</v>
      </c>
      <c r="AZ1681" s="163" t="s">
        <v>2655</v>
      </c>
    </row>
    <row r="1682">
      <c r="A1682" s="163" t="s">
        <v>12661</v>
      </c>
      <c r="B1682" s="163" t="s">
        <v>12662</v>
      </c>
      <c r="C1682" s="163" t="s">
        <v>2638</v>
      </c>
      <c r="D1682" s="163" t="s">
        <v>2639</v>
      </c>
      <c r="E1682" s="506">
        <v>45763.30625</v>
      </c>
      <c r="F1682" s="507">
        <v>14940.0</v>
      </c>
      <c r="G1682" s="163" t="s">
        <v>2640</v>
      </c>
      <c r="H1682" s="507">
        <v>14940.0</v>
      </c>
      <c r="I1682" s="163" t="s">
        <v>2640</v>
      </c>
      <c r="J1682" s="163" t="s">
        <v>2641</v>
      </c>
      <c r="K1682" s="163" t="s">
        <v>2642</v>
      </c>
      <c r="L1682" s="163" t="s">
        <v>6501</v>
      </c>
      <c r="M1682" s="163" t="s">
        <v>12663</v>
      </c>
      <c r="N1682" s="163" t="s">
        <v>2645</v>
      </c>
      <c r="O1682" s="163" t="s">
        <v>2646</v>
      </c>
      <c r="P1682" s="163" t="s">
        <v>2683</v>
      </c>
      <c r="Q1682" s="163" t="s">
        <v>2648</v>
      </c>
      <c r="R1682" s="506">
        <v>45763.305555555555</v>
      </c>
      <c r="S1682" s="509"/>
      <c r="T1682" s="509"/>
      <c r="U1682" s="163" t="s">
        <v>12664</v>
      </c>
      <c r="V1682" s="510"/>
      <c r="W1682" s="510"/>
      <c r="X1682" s="510"/>
      <c r="Y1682" s="510"/>
      <c r="Z1682" s="510"/>
      <c r="AA1682" s="510"/>
      <c r="AB1682" s="163" t="s">
        <v>12665</v>
      </c>
      <c r="AC1682" s="510"/>
      <c r="AD1682" s="163" t="s">
        <v>12666</v>
      </c>
      <c r="AE1682" s="507">
        <v>44820.0</v>
      </c>
      <c r="AF1682" s="163" t="s">
        <v>2640</v>
      </c>
      <c r="AG1682" s="163" t="s">
        <v>3096</v>
      </c>
      <c r="AH1682" s="507">
        <v>3.0</v>
      </c>
      <c r="AI1682" s="509"/>
      <c r="AJ1682" s="163" t="s">
        <v>2651</v>
      </c>
      <c r="AK1682" s="509"/>
      <c r="AL1682" s="506">
        <v>45763.305555555555</v>
      </c>
      <c r="AM1682" s="163" t="s">
        <v>12667</v>
      </c>
      <c r="AN1682" s="510"/>
      <c r="AO1682" s="510"/>
      <c r="AP1682" s="509"/>
      <c r="AQ1682" s="509"/>
      <c r="AR1682" s="509"/>
      <c r="AS1682" s="509"/>
      <c r="AT1682" s="163" t="s">
        <v>2653</v>
      </c>
      <c r="AU1682" s="507">
        <v>212.0</v>
      </c>
      <c r="AV1682" s="507">
        <v>6.0</v>
      </c>
      <c r="AW1682" s="507">
        <v>2028.0</v>
      </c>
      <c r="AX1682" s="163" t="s">
        <v>2749</v>
      </c>
      <c r="AY1682" s="163" t="s">
        <v>3047</v>
      </c>
      <c r="AZ1682" s="163" t="s">
        <v>2655</v>
      </c>
    </row>
    <row r="1683">
      <c r="A1683" s="163" t="s">
        <v>12668</v>
      </c>
      <c r="B1683" s="163" t="s">
        <v>12669</v>
      </c>
      <c r="C1683" s="163" t="s">
        <v>2638</v>
      </c>
      <c r="D1683" s="163" t="s">
        <v>2639</v>
      </c>
      <c r="E1683" s="506">
        <v>45763.305555555555</v>
      </c>
      <c r="F1683" s="507">
        <v>4980.0</v>
      </c>
      <c r="G1683" s="163" t="s">
        <v>2640</v>
      </c>
      <c r="H1683" s="507">
        <v>4980.0</v>
      </c>
      <c r="I1683" s="163" t="s">
        <v>2640</v>
      </c>
      <c r="J1683" s="163" t="s">
        <v>2641</v>
      </c>
      <c r="K1683" s="163" t="s">
        <v>2642</v>
      </c>
      <c r="L1683" s="163" t="s">
        <v>6501</v>
      </c>
      <c r="M1683" s="163" t="s">
        <v>12670</v>
      </c>
      <c r="N1683" s="163" t="s">
        <v>2645</v>
      </c>
      <c r="O1683" s="163" t="s">
        <v>2646</v>
      </c>
      <c r="P1683" s="163" t="s">
        <v>2660</v>
      </c>
      <c r="Q1683" s="163" t="s">
        <v>2648</v>
      </c>
      <c r="R1683" s="506">
        <v>45763.305555555555</v>
      </c>
      <c r="S1683" s="509"/>
      <c r="T1683" s="509"/>
      <c r="U1683" s="163" t="s">
        <v>12671</v>
      </c>
      <c r="V1683" s="510"/>
      <c r="W1683" s="510"/>
      <c r="X1683" s="510"/>
      <c r="Y1683" s="510"/>
      <c r="Z1683" s="510"/>
      <c r="AA1683" s="510"/>
      <c r="AB1683" s="163" t="s">
        <v>12672</v>
      </c>
      <c r="AC1683" s="510"/>
      <c r="AD1683" s="163" t="s">
        <v>12673</v>
      </c>
      <c r="AE1683" s="507">
        <v>14940.0</v>
      </c>
      <c r="AF1683" s="163" t="s">
        <v>2640</v>
      </c>
      <c r="AG1683" s="163" t="s">
        <v>3096</v>
      </c>
      <c r="AH1683" s="507">
        <v>3.0</v>
      </c>
      <c r="AI1683" s="509"/>
      <c r="AJ1683" s="163" t="s">
        <v>2651</v>
      </c>
      <c r="AK1683" s="509"/>
      <c r="AL1683" s="506">
        <v>45763.305555555555</v>
      </c>
      <c r="AM1683" s="163" t="s">
        <v>12674</v>
      </c>
      <c r="AN1683" s="510"/>
      <c r="AO1683" s="509"/>
      <c r="AP1683" s="509"/>
      <c r="AQ1683" s="509"/>
      <c r="AR1683" s="509"/>
      <c r="AS1683" s="509"/>
      <c r="AT1683" s="163" t="s">
        <v>2653</v>
      </c>
      <c r="AU1683" s="507">
        <v>1002.0</v>
      </c>
      <c r="AV1683" s="507">
        <v>4.0</v>
      </c>
      <c r="AW1683" s="507">
        <v>2029.0</v>
      </c>
      <c r="AX1683" s="163" t="s">
        <v>2664</v>
      </c>
      <c r="AY1683" s="163" t="s">
        <v>3133</v>
      </c>
      <c r="AZ1683" s="163" t="s">
        <v>2655</v>
      </c>
    </row>
    <row r="1684">
      <c r="A1684" s="163" t="s">
        <v>12675</v>
      </c>
      <c r="B1684" s="163" t="s">
        <v>12676</v>
      </c>
      <c r="C1684" s="163" t="s">
        <v>2638</v>
      </c>
      <c r="D1684" s="163" t="s">
        <v>2639</v>
      </c>
      <c r="E1684" s="506">
        <v>45763.30486111111</v>
      </c>
      <c r="F1684" s="507">
        <v>21300.0</v>
      </c>
      <c r="G1684" s="163" t="s">
        <v>2640</v>
      </c>
      <c r="H1684" s="507">
        <v>21300.0</v>
      </c>
      <c r="I1684" s="163" t="s">
        <v>2640</v>
      </c>
      <c r="J1684" s="163" t="s">
        <v>2641</v>
      </c>
      <c r="K1684" s="163" t="s">
        <v>2642</v>
      </c>
      <c r="L1684" s="163" t="s">
        <v>12677</v>
      </c>
      <c r="M1684" s="163" t="s">
        <v>12677</v>
      </c>
      <c r="N1684" s="163" t="s">
        <v>2645</v>
      </c>
      <c r="O1684" s="163" t="s">
        <v>2646</v>
      </c>
      <c r="P1684" s="163" t="s">
        <v>2673</v>
      </c>
      <c r="Q1684" s="163" t="s">
        <v>2648</v>
      </c>
      <c r="R1684" s="506">
        <v>45763.30416666667</v>
      </c>
      <c r="S1684" s="509"/>
      <c r="T1684" s="509"/>
      <c r="U1684" s="163" t="s">
        <v>12678</v>
      </c>
      <c r="V1684" s="510"/>
      <c r="W1684" s="510"/>
      <c r="X1684" s="510"/>
      <c r="Y1684" s="510"/>
      <c r="Z1684" s="510"/>
      <c r="AA1684" s="510"/>
      <c r="AB1684" s="163" t="s">
        <v>12679</v>
      </c>
      <c r="AC1684" s="507">
        <v>8.066202469E9</v>
      </c>
      <c r="AD1684" s="163" t="s">
        <v>12680</v>
      </c>
      <c r="AE1684" s="507">
        <v>191700.0</v>
      </c>
      <c r="AF1684" s="163" t="s">
        <v>2640</v>
      </c>
      <c r="AG1684" s="163" t="s">
        <v>3096</v>
      </c>
      <c r="AH1684" s="507">
        <v>10.0</v>
      </c>
      <c r="AI1684" s="509"/>
      <c r="AJ1684" s="515" t="b">
        <v>1</v>
      </c>
      <c r="AK1684" s="514">
        <v>45777.0</v>
      </c>
      <c r="AL1684" s="506">
        <v>45789.305555555555</v>
      </c>
      <c r="AM1684" s="163" t="s">
        <v>12681</v>
      </c>
      <c r="AN1684" s="510"/>
      <c r="AO1684" s="509"/>
      <c r="AP1684" s="509"/>
      <c r="AQ1684" s="509"/>
      <c r="AR1684" s="509"/>
      <c r="AS1684" s="509"/>
      <c r="AT1684" s="163" t="s">
        <v>2700</v>
      </c>
      <c r="AU1684" s="507">
        <v>118.0</v>
      </c>
      <c r="AV1684" s="507">
        <v>12.0</v>
      </c>
      <c r="AW1684" s="507">
        <v>2026.0</v>
      </c>
      <c r="AX1684" s="163" t="s">
        <v>2677</v>
      </c>
      <c r="AY1684" s="163" t="s">
        <v>3444</v>
      </c>
      <c r="AZ1684" s="163" t="s">
        <v>2655</v>
      </c>
    </row>
    <row r="1685">
      <c r="A1685" s="163" t="s">
        <v>12682</v>
      </c>
      <c r="B1685" s="163" t="s">
        <v>12683</v>
      </c>
      <c r="C1685" s="163" t="s">
        <v>2638</v>
      </c>
      <c r="D1685" s="163" t="s">
        <v>2639</v>
      </c>
      <c r="E1685" s="506">
        <v>45763.3</v>
      </c>
      <c r="F1685" s="507">
        <v>19985.0</v>
      </c>
      <c r="G1685" s="163" t="s">
        <v>2640</v>
      </c>
      <c r="H1685" s="507">
        <v>19985.0</v>
      </c>
      <c r="I1685" s="163" t="s">
        <v>2640</v>
      </c>
      <c r="J1685" s="163" t="s">
        <v>2641</v>
      </c>
      <c r="K1685" s="163" t="s">
        <v>2642</v>
      </c>
      <c r="L1685" s="163" t="s">
        <v>12684</v>
      </c>
      <c r="M1685" s="163" t="s">
        <v>12684</v>
      </c>
      <c r="N1685" s="163" t="s">
        <v>2645</v>
      </c>
      <c r="O1685" s="163" t="s">
        <v>2646</v>
      </c>
      <c r="P1685" s="163" t="s">
        <v>2673</v>
      </c>
      <c r="Q1685" s="163" t="s">
        <v>2648</v>
      </c>
      <c r="R1685" s="506">
        <v>45763.29791666667</v>
      </c>
      <c r="S1685" s="509"/>
      <c r="T1685" s="509"/>
      <c r="U1685" s="163" t="s">
        <v>12685</v>
      </c>
      <c r="V1685" s="510"/>
      <c r="W1685" s="510"/>
      <c r="X1685" s="510"/>
      <c r="Y1685" s="510"/>
      <c r="Z1685" s="510"/>
      <c r="AA1685" s="510"/>
      <c r="AB1685" s="163" t="s">
        <v>12686</v>
      </c>
      <c r="AC1685" s="507">
        <v>8.064958685E9</v>
      </c>
      <c r="AD1685" s="163" t="s">
        <v>12687</v>
      </c>
      <c r="AE1685" s="507">
        <v>479640.0</v>
      </c>
      <c r="AF1685" s="163" t="s">
        <v>2640</v>
      </c>
      <c r="AG1685" s="163" t="s">
        <v>3096</v>
      </c>
      <c r="AH1685" s="507">
        <v>24.0</v>
      </c>
      <c r="AI1685" s="509"/>
      <c r="AJ1685" s="163" t="s">
        <v>2651</v>
      </c>
      <c r="AK1685" s="514">
        <v>45791.0</v>
      </c>
      <c r="AL1685" s="506">
        <v>45763.29791666667</v>
      </c>
      <c r="AM1685" s="163" t="s">
        <v>12688</v>
      </c>
      <c r="AN1685" s="510"/>
      <c r="AO1685" s="509"/>
      <c r="AP1685" s="509"/>
      <c r="AQ1685" s="509"/>
      <c r="AR1685" s="509"/>
      <c r="AS1685" s="509"/>
      <c r="AT1685" s="163" t="s">
        <v>2700</v>
      </c>
      <c r="AU1685" s="507">
        <v>5027.0</v>
      </c>
      <c r="AV1685" s="507">
        <v>6.0</v>
      </c>
      <c r="AW1685" s="507">
        <v>2029.0</v>
      </c>
      <c r="AX1685" s="163" t="s">
        <v>2677</v>
      </c>
      <c r="AY1685" s="163" t="s">
        <v>2988</v>
      </c>
      <c r="AZ1685" s="163" t="s">
        <v>2655</v>
      </c>
    </row>
    <row r="1686">
      <c r="A1686" s="163" t="s">
        <v>12689</v>
      </c>
      <c r="B1686" s="163" t="s">
        <v>12690</v>
      </c>
      <c r="C1686" s="163" t="s">
        <v>2638</v>
      </c>
      <c r="D1686" s="163" t="s">
        <v>2639</v>
      </c>
      <c r="E1686" s="506">
        <v>45763.299305555556</v>
      </c>
      <c r="F1686" s="507">
        <v>14970.0</v>
      </c>
      <c r="G1686" s="163" t="s">
        <v>2640</v>
      </c>
      <c r="H1686" s="507">
        <v>14970.0</v>
      </c>
      <c r="I1686" s="163" t="s">
        <v>2640</v>
      </c>
      <c r="J1686" s="163" t="s">
        <v>2641</v>
      </c>
      <c r="K1686" s="163" t="s">
        <v>2642</v>
      </c>
      <c r="L1686" s="163" t="s">
        <v>12691</v>
      </c>
      <c r="M1686" s="163" t="s">
        <v>12691</v>
      </c>
      <c r="N1686" s="163" t="s">
        <v>2645</v>
      </c>
      <c r="O1686" s="163" t="s">
        <v>2646</v>
      </c>
      <c r="P1686" s="163" t="s">
        <v>2647</v>
      </c>
      <c r="Q1686" s="163" t="s">
        <v>2648</v>
      </c>
      <c r="R1686" s="506">
        <v>45763.299305555556</v>
      </c>
      <c r="S1686" s="509"/>
      <c r="T1686" s="509"/>
      <c r="U1686" s="163" t="s">
        <v>12692</v>
      </c>
      <c r="V1686" s="510"/>
      <c r="W1686" s="510"/>
      <c r="X1686" s="510"/>
      <c r="Y1686" s="510"/>
      <c r="Z1686" s="510"/>
      <c r="AA1686" s="510"/>
      <c r="AB1686" s="163" t="s">
        <v>12693</v>
      </c>
      <c r="AC1686" s="507">
        <v>9.066451099E9</v>
      </c>
      <c r="AD1686" s="163" t="s">
        <v>12694</v>
      </c>
      <c r="AE1686" s="507">
        <v>659280.0</v>
      </c>
      <c r="AF1686" s="163" t="s">
        <v>2640</v>
      </c>
      <c r="AG1686" s="163" t="s">
        <v>3096</v>
      </c>
      <c r="AH1686" s="507">
        <v>24.0</v>
      </c>
      <c r="AI1686" s="509"/>
      <c r="AJ1686" s="163" t="s">
        <v>2651</v>
      </c>
      <c r="AK1686" s="514">
        <v>45793.0</v>
      </c>
      <c r="AL1686" s="506">
        <v>45763.299305555556</v>
      </c>
      <c r="AM1686" s="163" t="s">
        <v>12695</v>
      </c>
      <c r="AN1686" s="510"/>
      <c r="AO1686" s="509"/>
      <c r="AP1686" s="509"/>
      <c r="AQ1686" s="509"/>
      <c r="AR1686" s="509"/>
      <c r="AS1686" s="509"/>
      <c r="AT1686" s="163" t="s">
        <v>2653</v>
      </c>
      <c r="AU1686" s="507">
        <v>1826.0</v>
      </c>
      <c r="AV1686" s="507">
        <v>11.0</v>
      </c>
      <c r="AW1686" s="507">
        <v>2026.0</v>
      </c>
      <c r="AX1686" s="163" t="s">
        <v>2730</v>
      </c>
      <c r="AY1686" s="163" t="s">
        <v>5710</v>
      </c>
      <c r="AZ1686" s="163" t="s">
        <v>2655</v>
      </c>
    </row>
    <row r="1687">
      <c r="A1687" s="163" t="s">
        <v>12696</v>
      </c>
      <c r="B1687" s="163" t="s">
        <v>12697</v>
      </c>
      <c r="C1687" s="163" t="s">
        <v>2638</v>
      </c>
      <c r="D1687" s="163" t="s">
        <v>2639</v>
      </c>
      <c r="E1687" s="506">
        <v>45763.299305555556</v>
      </c>
      <c r="F1687" s="507">
        <v>24985.0</v>
      </c>
      <c r="G1687" s="163" t="s">
        <v>2640</v>
      </c>
      <c r="H1687" s="507">
        <v>24985.0</v>
      </c>
      <c r="I1687" s="163" t="s">
        <v>2640</v>
      </c>
      <c r="J1687" s="163" t="s">
        <v>2641</v>
      </c>
      <c r="K1687" s="163" t="s">
        <v>2642</v>
      </c>
      <c r="L1687" s="163" t="s">
        <v>12698</v>
      </c>
      <c r="M1687" s="163" t="s">
        <v>12698</v>
      </c>
      <c r="N1687" s="163" t="s">
        <v>2645</v>
      </c>
      <c r="O1687" s="163" t="s">
        <v>2646</v>
      </c>
      <c r="P1687" s="163" t="s">
        <v>2673</v>
      </c>
      <c r="Q1687" s="163" t="s">
        <v>2648</v>
      </c>
      <c r="R1687" s="506">
        <v>45763.29791666667</v>
      </c>
      <c r="S1687" s="509"/>
      <c r="T1687" s="509"/>
      <c r="U1687" s="163" t="s">
        <v>12699</v>
      </c>
      <c r="V1687" s="510"/>
      <c r="W1687" s="510"/>
      <c r="X1687" s="510"/>
      <c r="Y1687" s="510"/>
      <c r="Z1687" s="510"/>
      <c r="AA1687" s="510"/>
      <c r="AB1687" s="163" t="s">
        <v>12700</v>
      </c>
      <c r="AC1687" s="507">
        <v>9.039310534E9</v>
      </c>
      <c r="AD1687" s="163" t="s">
        <v>12701</v>
      </c>
      <c r="AE1687" s="507">
        <v>699640.0</v>
      </c>
      <c r="AF1687" s="163" t="s">
        <v>2640</v>
      </c>
      <c r="AG1687" s="163" t="s">
        <v>3096</v>
      </c>
      <c r="AH1687" s="507">
        <v>24.0</v>
      </c>
      <c r="AI1687" s="509"/>
      <c r="AJ1687" s="163" t="s">
        <v>2651</v>
      </c>
      <c r="AK1687" s="514">
        <v>45793.0</v>
      </c>
      <c r="AL1687" s="506">
        <v>45763.29791666667</v>
      </c>
      <c r="AM1687" s="163" t="s">
        <v>12702</v>
      </c>
      <c r="AN1687" s="510"/>
      <c r="AO1687" s="509"/>
      <c r="AP1687" s="509"/>
      <c r="AQ1687" s="509"/>
      <c r="AR1687" s="509"/>
      <c r="AS1687" s="509"/>
      <c r="AT1687" s="163" t="s">
        <v>2653</v>
      </c>
      <c r="AU1687" s="507">
        <v>2006.0</v>
      </c>
      <c r="AV1687" s="507">
        <v>3.0</v>
      </c>
      <c r="AW1687" s="507">
        <v>2026.0</v>
      </c>
      <c r="AX1687" s="163" t="s">
        <v>2687</v>
      </c>
      <c r="AY1687" s="163" t="s">
        <v>3763</v>
      </c>
      <c r="AZ1687" s="163" t="s">
        <v>2655</v>
      </c>
    </row>
    <row r="1688">
      <c r="A1688" s="163" t="s">
        <v>12703</v>
      </c>
      <c r="B1688" s="163" t="s">
        <v>12704</v>
      </c>
      <c r="C1688" s="163" t="s">
        <v>2638</v>
      </c>
      <c r="D1688" s="163" t="s">
        <v>2639</v>
      </c>
      <c r="E1688" s="506">
        <v>45763.299305555556</v>
      </c>
      <c r="F1688" s="507">
        <v>24985.0</v>
      </c>
      <c r="G1688" s="163" t="s">
        <v>2640</v>
      </c>
      <c r="H1688" s="507">
        <v>24985.0</v>
      </c>
      <c r="I1688" s="163" t="s">
        <v>2640</v>
      </c>
      <c r="J1688" s="163" t="s">
        <v>2641</v>
      </c>
      <c r="K1688" s="163" t="s">
        <v>2642</v>
      </c>
      <c r="L1688" s="163" t="s">
        <v>12705</v>
      </c>
      <c r="M1688" s="163" t="s">
        <v>12705</v>
      </c>
      <c r="N1688" s="163" t="s">
        <v>2645</v>
      </c>
      <c r="O1688" s="163" t="s">
        <v>2646</v>
      </c>
      <c r="P1688" s="163" t="s">
        <v>2673</v>
      </c>
      <c r="Q1688" s="163" t="s">
        <v>2648</v>
      </c>
      <c r="R1688" s="506">
        <v>45763.29791666667</v>
      </c>
      <c r="S1688" s="509"/>
      <c r="T1688" s="509"/>
      <c r="U1688" s="163" t="s">
        <v>12706</v>
      </c>
      <c r="V1688" s="510"/>
      <c r="W1688" s="510"/>
      <c r="X1688" s="510"/>
      <c r="Y1688" s="510"/>
      <c r="Z1688" s="510"/>
      <c r="AA1688" s="510"/>
      <c r="AB1688" s="163" t="s">
        <v>12707</v>
      </c>
      <c r="AC1688" s="507">
        <v>8.047194733E9</v>
      </c>
      <c r="AD1688" s="163" t="s">
        <v>12708</v>
      </c>
      <c r="AE1688" s="507">
        <v>699640.0</v>
      </c>
      <c r="AF1688" s="163" t="s">
        <v>2640</v>
      </c>
      <c r="AG1688" s="163" t="s">
        <v>3096</v>
      </c>
      <c r="AH1688" s="507">
        <v>24.0</v>
      </c>
      <c r="AI1688" s="509"/>
      <c r="AJ1688" s="163" t="s">
        <v>2651</v>
      </c>
      <c r="AK1688" s="514">
        <v>45793.0</v>
      </c>
      <c r="AL1688" s="506">
        <v>45763.29791666667</v>
      </c>
      <c r="AM1688" s="163" t="s">
        <v>12709</v>
      </c>
      <c r="AN1688" s="510"/>
      <c r="AO1688" s="509"/>
      <c r="AP1688" s="509"/>
      <c r="AQ1688" s="509"/>
      <c r="AR1688" s="509"/>
      <c r="AS1688" s="509"/>
      <c r="AT1688" s="163" t="s">
        <v>2653</v>
      </c>
      <c r="AU1688" s="507">
        <v>4838.0</v>
      </c>
      <c r="AV1688" s="507">
        <v>6.0</v>
      </c>
      <c r="AW1688" s="507">
        <v>2025.0</v>
      </c>
      <c r="AX1688" s="163" t="s">
        <v>2687</v>
      </c>
      <c r="AY1688" s="163" t="s">
        <v>2893</v>
      </c>
      <c r="AZ1688" s="163" t="s">
        <v>2655</v>
      </c>
    </row>
    <row r="1689">
      <c r="A1689" s="163" t="s">
        <v>12710</v>
      </c>
      <c r="B1689" s="163" t="s">
        <v>12711</v>
      </c>
      <c r="C1689" s="163" t="s">
        <v>2638</v>
      </c>
      <c r="D1689" s="163" t="s">
        <v>2639</v>
      </c>
      <c r="E1689" s="506">
        <v>45763.29791666667</v>
      </c>
      <c r="F1689" s="507">
        <v>21900.0</v>
      </c>
      <c r="G1689" s="163" t="s">
        <v>2640</v>
      </c>
      <c r="H1689" s="507">
        <v>21900.0</v>
      </c>
      <c r="I1689" s="163" t="s">
        <v>2640</v>
      </c>
      <c r="J1689" s="163" t="s">
        <v>2641</v>
      </c>
      <c r="K1689" s="163" t="s">
        <v>2642</v>
      </c>
      <c r="L1689" s="163" t="s">
        <v>12712</v>
      </c>
      <c r="M1689" s="163" t="s">
        <v>12712</v>
      </c>
      <c r="N1689" s="163" t="s">
        <v>2645</v>
      </c>
      <c r="O1689" s="163" t="s">
        <v>2646</v>
      </c>
      <c r="P1689" s="163" t="s">
        <v>2673</v>
      </c>
      <c r="Q1689" s="163" t="s">
        <v>2648</v>
      </c>
      <c r="R1689" s="506">
        <v>45763.29722222222</v>
      </c>
      <c r="S1689" s="509"/>
      <c r="T1689" s="509"/>
      <c r="U1689" s="163" t="s">
        <v>12713</v>
      </c>
      <c r="V1689" s="510"/>
      <c r="W1689" s="510"/>
      <c r="X1689" s="510"/>
      <c r="Y1689" s="510"/>
      <c r="Z1689" s="510"/>
      <c r="AA1689" s="510"/>
      <c r="AB1689" s="163" t="s">
        <v>12714</v>
      </c>
      <c r="AC1689" s="507">
        <v>7.015148514E9</v>
      </c>
      <c r="AD1689" s="163" t="s">
        <v>12715</v>
      </c>
      <c r="AE1689" s="507">
        <v>766500.0</v>
      </c>
      <c r="AF1689" s="163" t="s">
        <v>2640</v>
      </c>
      <c r="AG1689" s="163" t="s">
        <v>3096</v>
      </c>
      <c r="AH1689" s="507">
        <v>35.0</v>
      </c>
      <c r="AI1689" s="509"/>
      <c r="AJ1689" s="163" t="s">
        <v>2651</v>
      </c>
      <c r="AK1689" s="514">
        <v>45810.0</v>
      </c>
      <c r="AL1689" s="506">
        <v>45779.299305555556</v>
      </c>
      <c r="AM1689" s="163" t="s">
        <v>3064</v>
      </c>
      <c r="AN1689" s="510"/>
      <c r="AO1689" s="509"/>
      <c r="AP1689" s="509"/>
      <c r="AQ1689" s="509"/>
      <c r="AR1689" s="509"/>
      <c r="AS1689" s="509"/>
      <c r="AT1689" s="163" t="s">
        <v>2700</v>
      </c>
      <c r="AU1689" s="507">
        <v>3840.0</v>
      </c>
      <c r="AV1689" s="507">
        <v>3.0</v>
      </c>
      <c r="AW1689" s="507">
        <v>2029.0</v>
      </c>
      <c r="AX1689" s="163" t="s">
        <v>3065</v>
      </c>
      <c r="AY1689" s="163" t="s">
        <v>3066</v>
      </c>
      <c r="AZ1689" s="163" t="s">
        <v>2655</v>
      </c>
    </row>
    <row r="1690">
      <c r="A1690" s="163" t="s">
        <v>12716</v>
      </c>
      <c r="B1690" s="163" t="s">
        <v>12717</v>
      </c>
      <c r="C1690" s="163" t="s">
        <v>2638</v>
      </c>
      <c r="D1690" s="163" t="s">
        <v>2639</v>
      </c>
      <c r="E1690" s="506">
        <v>45763.29722222222</v>
      </c>
      <c r="F1690" s="507">
        <v>16280.0</v>
      </c>
      <c r="G1690" s="163" t="s">
        <v>2640</v>
      </c>
      <c r="H1690" s="507">
        <v>16280.0</v>
      </c>
      <c r="I1690" s="163" t="s">
        <v>2640</v>
      </c>
      <c r="J1690" s="163" t="s">
        <v>2641</v>
      </c>
      <c r="K1690" s="163" t="s">
        <v>2642</v>
      </c>
      <c r="L1690" s="163" t="s">
        <v>12718</v>
      </c>
      <c r="M1690" s="163" t="s">
        <v>12719</v>
      </c>
      <c r="N1690" s="163" t="s">
        <v>2645</v>
      </c>
      <c r="O1690" s="163" t="s">
        <v>2646</v>
      </c>
      <c r="P1690" s="163" t="s">
        <v>2647</v>
      </c>
      <c r="Q1690" s="163" t="s">
        <v>2648</v>
      </c>
      <c r="R1690" s="506">
        <v>45763.29722222222</v>
      </c>
      <c r="S1690" s="509"/>
      <c r="T1690" s="509"/>
      <c r="U1690" s="163" t="s">
        <v>12720</v>
      </c>
      <c r="V1690" s="510"/>
      <c r="W1690" s="510"/>
      <c r="X1690" s="510"/>
      <c r="Y1690" s="510"/>
      <c r="Z1690" s="510"/>
      <c r="AA1690" s="510"/>
      <c r="AB1690" s="163" t="s">
        <v>12721</v>
      </c>
      <c r="AC1690" s="507">
        <v>9.013314801E9</v>
      </c>
      <c r="AD1690" s="163" t="s">
        <v>12722</v>
      </c>
      <c r="AE1690" s="507">
        <v>667480.0</v>
      </c>
      <c r="AF1690" s="163" t="s">
        <v>2640</v>
      </c>
      <c r="AG1690" s="163" t="s">
        <v>3096</v>
      </c>
      <c r="AH1690" s="507">
        <v>41.0</v>
      </c>
      <c r="AI1690" s="509"/>
      <c r="AJ1690" s="163" t="s">
        <v>2651</v>
      </c>
      <c r="AK1690" s="514">
        <v>45793.0</v>
      </c>
      <c r="AL1690" s="506">
        <v>45763.29722222222</v>
      </c>
      <c r="AM1690" s="163" t="s">
        <v>12723</v>
      </c>
      <c r="AN1690" s="510"/>
      <c r="AO1690" s="509"/>
      <c r="AP1690" s="509"/>
      <c r="AQ1690" s="509"/>
      <c r="AR1690" s="509"/>
      <c r="AS1690" s="509"/>
      <c r="AT1690" s="163" t="s">
        <v>2653</v>
      </c>
      <c r="AU1690" s="507">
        <v>3917.0</v>
      </c>
      <c r="AV1690" s="507">
        <v>10.0</v>
      </c>
      <c r="AW1690" s="507">
        <v>2029.0</v>
      </c>
      <c r="AX1690" s="510"/>
      <c r="AY1690" s="510"/>
      <c r="AZ1690" s="163" t="s">
        <v>2655</v>
      </c>
    </row>
    <row r="1691">
      <c r="A1691" s="163" t="s">
        <v>12724</v>
      </c>
      <c r="B1691" s="163" t="s">
        <v>12725</v>
      </c>
      <c r="C1691" s="163" t="s">
        <v>2638</v>
      </c>
      <c r="D1691" s="163" t="s">
        <v>2639</v>
      </c>
      <c r="E1691" s="506">
        <v>45763.29652777778</v>
      </c>
      <c r="F1691" s="507">
        <v>19985.0</v>
      </c>
      <c r="G1691" s="163" t="s">
        <v>2640</v>
      </c>
      <c r="H1691" s="507">
        <v>19985.0</v>
      </c>
      <c r="I1691" s="163" t="s">
        <v>2640</v>
      </c>
      <c r="J1691" s="163" t="s">
        <v>2641</v>
      </c>
      <c r="K1691" s="163" t="s">
        <v>2642</v>
      </c>
      <c r="L1691" s="163" t="s">
        <v>12726</v>
      </c>
      <c r="M1691" s="163" t="s">
        <v>12726</v>
      </c>
      <c r="N1691" s="163" t="s">
        <v>2645</v>
      </c>
      <c r="O1691" s="163" t="s">
        <v>2646</v>
      </c>
      <c r="P1691" s="163" t="s">
        <v>2647</v>
      </c>
      <c r="Q1691" s="163" t="s">
        <v>2648</v>
      </c>
      <c r="R1691" s="506">
        <v>45763.29652777778</v>
      </c>
      <c r="S1691" s="509"/>
      <c r="T1691" s="509"/>
      <c r="U1691" s="163" t="s">
        <v>12727</v>
      </c>
      <c r="V1691" s="510"/>
      <c r="W1691" s="510"/>
      <c r="X1691" s="510"/>
      <c r="Y1691" s="510"/>
      <c r="Z1691" s="510"/>
      <c r="AA1691" s="510"/>
      <c r="AB1691" s="163" t="s">
        <v>12728</v>
      </c>
      <c r="AC1691" s="507">
        <v>9.032334949E9</v>
      </c>
      <c r="AD1691" s="163" t="s">
        <v>12729</v>
      </c>
      <c r="AE1691" s="507">
        <v>679640.0</v>
      </c>
      <c r="AF1691" s="163" t="s">
        <v>2640</v>
      </c>
      <c r="AG1691" s="163" t="s">
        <v>3096</v>
      </c>
      <c r="AH1691" s="507">
        <v>24.0</v>
      </c>
      <c r="AI1691" s="509"/>
      <c r="AJ1691" s="163" t="s">
        <v>2651</v>
      </c>
      <c r="AK1691" s="514">
        <v>45793.0</v>
      </c>
      <c r="AL1691" s="506">
        <v>45763.29652777778</v>
      </c>
      <c r="AM1691" s="163" t="s">
        <v>12730</v>
      </c>
      <c r="AN1691" s="510"/>
      <c r="AO1691" s="510"/>
      <c r="AP1691" s="509"/>
      <c r="AQ1691" s="509"/>
      <c r="AR1691" s="509"/>
      <c r="AS1691" s="509"/>
      <c r="AT1691" s="163" t="s">
        <v>2653</v>
      </c>
      <c r="AU1691" s="507">
        <v>9115.0</v>
      </c>
      <c r="AV1691" s="507">
        <v>1.0</v>
      </c>
      <c r="AW1691" s="507">
        <v>2029.0</v>
      </c>
      <c r="AX1691" s="510"/>
      <c r="AY1691" s="510"/>
      <c r="AZ1691" s="163" t="s">
        <v>2655</v>
      </c>
    </row>
    <row r="1692">
      <c r="A1692" s="163" t="s">
        <v>12731</v>
      </c>
      <c r="B1692" s="163" t="s">
        <v>12732</v>
      </c>
      <c r="C1692" s="163" t="s">
        <v>2638</v>
      </c>
      <c r="D1692" s="163" t="s">
        <v>2639</v>
      </c>
      <c r="E1692" s="506">
        <v>45763.29652777778</v>
      </c>
      <c r="F1692" s="507">
        <v>14800.0</v>
      </c>
      <c r="G1692" s="163" t="s">
        <v>2640</v>
      </c>
      <c r="H1692" s="507">
        <v>14800.0</v>
      </c>
      <c r="I1692" s="163" t="s">
        <v>2640</v>
      </c>
      <c r="J1692" s="163" t="s">
        <v>2641</v>
      </c>
      <c r="K1692" s="163" t="s">
        <v>2642</v>
      </c>
      <c r="L1692" s="163" t="s">
        <v>12733</v>
      </c>
      <c r="M1692" s="163" t="s">
        <v>12733</v>
      </c>
      <c r="N1692" s="163" t="s">
        <v>2645</v>
      </c>
      <c r="O1692" s="163" t="s">
        <v>2646</v>
      </c>
      <c r="P1692" s="163" t="s">
        <v>2647</v>
      </c>
      <c r="Q1692" s="163" t="s">
        <v>2648</v>
      </c>
      <c r="R1692" s="506">
        <v>45763.29652777778</v>
      </c>
      <c r="S1692" s="509"/>
      <c r="T1692" s="509"/>
      <c r="U1692" s="163" t="s">
        <v>12734</v>
      </c>
      <c r="V1692" s="510"/>
      <c r="W1692" s="510"/>
      <c r="X1692" s="510"/>
      <c r="Y1692" s="510"/>
      <c r="Z1692" s="510"/>
      <c r="AA1692" s="510"/>
      <c r="AB1692" s="163" t="s">
        <v>12735</v>
      </c>
      <c r="AC1692" s="507">
        <v>8.044336663E9</v>
      </c>
      <c r="AD1692" s="163" t="s">
        <v>12736</v>
      </c>
      <c r="AE1692" s="507">
        <v>651200.0</v>
      </c>
      <c r="AF1692" s="163" t="s">
        <v>2640</v>
      </c>
      <c r="AG1692" s="163" t="s">
        <v>3096</v>
      </c>
      <c r="AH1692" s="507">
        <v>44.0</v>
      </c>
      <c r="AI1692" s="509"/>
      <c r="AJ1692" s="163" t="s">
        <v>2651</v>
      </c>
      <c r="AK1692" s="514">
        <v>45793.0</v>
      </c>
      <c r="AL1692" s="506">
        <v>45763.29652777778</v>
      </c>
      <c r="AM1692" s="163" t="s">
        <v>12737</v>
      </c>
      <c r="AN1692" s="510"/>
      <c r="AO1692" s="509"/>
      <c r="AP1692" s="509"/>
      <c r="AQ1692" s="509"/>
      <c r="AR1692" s="509"/>
      <c r="AS1692" s="509"/>
      <c r="AT1692" s="163" t="s">
        <v>2653</v>
      </c>
      <c r="AU1692" s="507">
        <v>1075.0</v>
      </c>
      <c r="AV1692" s="507">
        <v>5.0</v>
      </c>
      <c r="AW1692" s="507">
        <v>2030.0</v>
      </c>
      <c r="AX1692" s="163" t="s">
        <v>2730</v>
      </c>
      <c r="AY1692" s="510"/>
      <c r="AZ1692" s="163" t="s">
        <v>2655</v>
      </c>
    </row>
    <row r="1693">
      <c r="A1693" s="163" t="s">
        <v>8454</v>
      </c>
      <c r="B1693" s="163" t="s">
        <v>8455</v>
      </c>
      <c r="C1693" s="163" t="s">
        <v>2638</v>
      </c>
      <c r="D1693" s="163" t="s">
        <v>2639</v>
      </c>
      <c r="E1693" s="506">
        <v>45763.28611111111</v>
      </c>
      <c r="F1693" s="507">
        <v>9800.0</v>
      </c>
      <c r="G1693" s="163" t="s">
        <v>2640</v>
      </c>
      <c r="H1693" s="507">
        <v>9800.0</v>
      </c>
      <c r="I1693" s="163" t="s">
        <v>2640</v>
      </c>
      <c r="J1693" s="163" t="s">
        <v>2641</v>
      </c>
      <c r="K1693" s="163" t="s">
        <v>2642</v>
      </c>
      <c r="L1693" s="163" t="s">
        <v>8456</v>
      </c>
      <c r="M1693" s="163" t="s">
        <v>8457</v>
      </c>
      <c r="N1693" s="163" t="s">
        <v>2645</v>
      </c>
      <c r="O1693" s="163" t="s">
        <v>2646</v>
      </c>
      <c r="P1693" s="163" t="s">
        <v>2647</v>
      </c>
      <c r="Q1693" s="163" t="s">
        <v>2648</v>
      </c>
      <c r="R1693" s="506">
        <v>45763.28611111111</v>
      </c>
      <c r="S1693" s="509"/>
      <c r="T1693" s="509"/>
      <c r="U1693" s="163" t="s">
        <v>8458</v>
      </c>
      <c r="V1693" s="510"/>
      <c r="W1693" s="510"/>
      <c r="X1693" s="510"/>
      <c r="Y1693" s="510"/>
      <c r="Z1693" s="510"/>
      <c r="AA1693" s="510"/>
      <c r="AB1693" s="163" t="s">
        <v>8459</v>
      </c>
      <c r="AC1693" s="507">
        <v>8.09124522E9</v>
      </c>
      <c r="AD1693" s="510"/>
      <c r="AE1693" s="510"/>
      <c r="AF1693" s="509"/>
      <c r="AG1693" s="509"/>
      <c r="AH1693" s="509"/>
      <c r="AI1693" s="509"/>
      <c r="AJ1693" s="163" t="s">
        <v>2651</v>
      </c>
      <c r="AK1693" s="509"/>
      <c r="AL1693" s="509"/>
      <c r="AM1693" s="163" t="s">
        <v>8460</v>
      </c>
      <c r="AN1693" s="510"/>
      <c r="AO1693" s="509"/>
      <c r="AP1693" s="509"/>
      <c r="AQ1693" s="509"/>
      <c r="AR1693" s="509"/>
      <c r="AS1693" s="509"/>
      <c r="AT1693" s="163" t="s">
        <v>2653</v>
      </c>
      <c r="AU1693" s="507">
        <v>3537.0</v>
      </c>
      <c r="AV1693" s="507">
        <v>9.0</v>
      </c>
      <c r="AW1693" s="507">
        <v>2026.0</v>
      </c>
      <c r="AX1693" s="510"/>
      <c r="AY1693" s="163" t="s">
        <v>2654</v>
      </c>
      <c r="AZ1693" s="163" t="s">
        <v>2655</v>
      </c>
    </row>
    <row r="1694">
      <c r="A1694" s="163" t="s">
        <v>8461</v>
      </c>
      <c r="B1694" s="163" t="s">
        <v>8455</v>
      </c>
      <c r="C1694" s="163" t="s">
        <v>2638</v>
      </c>
      <c r="D1694" s="163" t="s">
        <v>2639</v>
      </c>
      <c r="E1694" s="506">
        <v>45763.27638888889</v>
      </c>
      <c r="F1694" s="507">
        <v>2980.0</v>
      </c>
      <c r="G1694" s="163" t="s">
        <v>2640</v>
      </c>
      <c r="H1694" s="507">
        <v>2980.0</v>
      </c>
      <c r="I1694" s="163" t="s">
        <v>2640</v>
      </c>
      <c r="J1694" s="163" t="s">
        <v>2641</v>
      </c>
      <c r="K1694" s="163" t="s">
        <v>2642</v>
      </c>
      <c r="L1694" s="163" t="s">
        <v>8456</v>
      </c>
      <c r="M1694" s="163" t="s">
        <v>8462</v>
      </c>
      <c r="N1694" s="163" t="s">
        <v>2645</v>
      </c>
      <c r="O1694" s="163" t="s">
        <v>2646</v>
      </c>
      <c r="P1694" s="163" t="s">
        <v>2647</v>
      </c>
      <c r="Q1694" s="163" t="s">
        <v>2648</v>
      </c>
      <c r="R1694" s="506">
        <v>45763.27638888889</v>
      </c>
      <c r="S1694" s="509"/>
      <c r="T1694" s="509"/>
      <c r="U1694" s="163" t="s">
        <v>4091</v>
      </c>
      <c r="V1694" s="510"/>
      <c r="W1694" s="510"/>
      <c r="X1694" s="510"/>
      <c r="Y1694" s="510"/>
      <c r="Z1694" s="510"/>
      <c r="AA1694" s="510"/>
      <c r="AB1694" s="163" t="s">
        <v>8459</v>
      </c>
      <c r="AC1694" s="507">
        <v>8.09124522E9</v>
      </c>
      <c r="AD1694" s="510"/>
      <c r="AE1694" s="509"/>
      <c r="AF1694" s="509"/>
      <c r="AG1694" s="509"/>
      <c r="AH1694" s="509"/>
      <c r="AI1694" s="509"/>
      <c r="AJ1694" s="163" t="s">
        <v>2651</v>
      </c>
      <c r="AK1694" s="509"/>
      <c r="AL1694" s="509"/>
      <c r="AM1694" s="163" t="s">
        <v>8460</v>
      </c>
      <c r="AN1694" s="510"/>
      <c r="AO1694" s="509"/>
      <c r="AP1694" s="509"/>
      <c r="AQ1694" s="509"/>
      <c r="AR1694" s="509"/>
      <c r="AS1694" s="509"/>
      <c r="AT1694" s="163" t="s">
        <v>2653</v>
      </c>
      <c r="AU1694" s="507">
        <v>3537.0</v>
      </c>
      <c r="AV1694" s="507">
        <v>9.0</v>
      </c>
      <c r="AW1694" s="507">
        <v>2026.0</v>
      </c>
      <c r="AX1694" s="510"/>
      <c r="AY1694" s="163" t="s">
        <v>2654</v>
      </c>
      <c r="AZ1694" s="163" t="s">
        <v>2655</v>
      </c>
    </row>
    <row r="1695">
      <c r="A1695" s="163" t="s">
        <v>12738</v>
      </c>
      <c r="B1695" s="163" t="s">
        <v>12739</v>
      </c>
      <c r="C1695" s="163" t="s">
        <v>2638</v>
      </c>
      <c r="D1695" s="163" t="s">
        <v>2639</v>
      </c>
      <c r="E1695" s="506">
        <v>45763.18819444445</v>
      </c>
      <c r="F1695" s="507">
        <v>9800.0</v>
      </c>
      <c r="G1695" s="163" t="s">
        <v>2640</v>
      </c>
      <c r="H1695" s="507">
        <v>9800.0</v>
      </c>
      <c r="I1695" s="163" t="s">
        <v>2640</v>
      </c>
      <c r="J1695" s="163" t="s">
        <v>2641</v>
      </c>
      <c r="K1695" s="163" t="s">
        <v>2642</v>
      </c>
      <c r="L1695" s="163" t="s">
        <v>12740</v>
      </c>
      <c r="M1695" s="163" t="s">
        <v>12741</v>
      </c>
      <c r="N1695" s="163" t="s">
        <v>2645</v>
      </c>
      <c r="O1695" s="163" t="s">
        <v>2646</v>
      </c>
      <c r="P1695" s="163" t="s">
        <v>2647</v>
      </c>
      <c r="Q1695" s="163" t="s">
        <v>2648</v>
      </c>
      <c r="R1695" s="506">
        <v>45763.18819444445</v>
      </c>
      <c r="S1695" s="509"/>
      <c r="T1695" s="509"/>
      <c r="U1695" s="163" t="s">
        <v>12742</v>
      </c>
      <c r="V1695" s="510"/>
      <c r="W1695" s="510"/>
      <c r="X1695" s="510"/>
      <c r="Y1695" s="510"/>
      <c r="Z1695" s="510"/>
      <c r="AA1695" s="510"/>
      <c r="AB1695" s="163" t="s">
        <v>12743</v>
      </c>
      <c r="AC1695" s="507">
        <v>8.089057485E9</v>
      </c>
      <c r="AD1695" s="510"/>
      <c r="AE1695" s="509"/>
      <c r="AF1695" s="509"/>
      <c r="AG1695" s="509"/>
      <c r="AH1695" s="509"/>
      <c r="AI1695" s="509"/>
      <c r="AJ1695" s="163" t="s">
        <v>2651</v>
      </c>
      <c r="AK1695" s="509"/>
      <c r="AL1695" s="513"/>
      <c r="AM1695" s="163" t="s">
        <v>12744</v>
      </c>
      <c r="AN1695" s="510"/>
      <c r="AO1695" s="510"/>
      <c r="AP1695" s="509"/>
      <c r="AQ1695" s="509"/>
      <c r="AR1695" s="509"/>
      <c r="AS1695" s="509"/>
      <c r="AT1695" s="163" t="s">
        <v>2653</v>
      </c>
      <c r="AU1695" s="507">
        <v>1077.0</v>
      </c>
      <c r="AV1695" s="507">
        <v>12.0</v>
      </c>
      <c r="AW1695" s="507">
        <v>2025.0</v>
      </c>
      <c r="AX1695" s="163" t="s">
        <v>2730</v>
      </c>
      <c r="AY1695" s="163" t="s">
        <v>8962</v>
      </c>
      <c r="AZ1695" s="163" t="s">
        <v>2655</v>
      </c>
    </row>
    <row r="1696">
      <c r="A1696" s="163" t="s">
        <v>12745</v>
      </c>
      <c r="B1696" s="163" t="s">
        <v>12739</v>
      </c>
      <c r="C1696" s="163" t="s">
        <v>2638</v>
      </c>
      <c r="D1696" s="163" t="s">
        <v>2639</v>
      </c>
      <c r="E1696" s="506">
        <v>45763.18472222222</v>
      </c>
      <c r="F1696" s="507">
        <v>2980.0</v>
      </c>
      <c r="G1696" s="163" t="s">
        <v>2640</v>
      </c>
      <c r="H1696" s="507">
        <v>2980.0</v>
      </c>
      <c r="I1696" s="163" t="s">
        <v>2640</v>
      </c>
      <c r="J1696" s="163" t="s">
        <v>2641</v>
      </c>
      <c r="K1696" s="163" t="s">
        <v>2642</v>
      </c>
      <c r="L1696" s="163" t="s">
        <v>12740</v>
      </c>
      <c r="M1696" s="163" t="s">
        <v>12746</v>
      </c>
      <c r="N1696" s="163" t="s">
        <v>2645</v>
      </c>
      <c r="O1696" s="163" t="s">
        <v>2646</v>
      </c>
      <c r="P1696" s="163" t="s">
        <v>2647</v>
      </c>
      <c r="Q1696" s="163" t="s">
        <v>2648</v>
      </c>
      <c r="R1696" s="506">
        <v>45763.18472222222</v>
      </c>
      <c r="S1696" s="509"/>
      <c r="T1696" s="509"/>
      <c r="U1696" s="163" t="s">
        <v>12747</v>
      </c>
      <c r="V1696" s="510"/>
      <c r="W1696" s="510"/>
      <c r="X1696" s="510"/>
      <c r="Y1696" s="510"/>
      <c r="Z1696" s="510"/>
      <c r="AA1696" s="510"/>
      <c r="AB1696" s="163" t="s">
        <v>12743</v>
      </c>
      <c r="AC1696" s="507">
        <v>8.089057485E9</v>
      </c>
      <c r="AD1696" s="510"/>
      <c r="AE1696" s="509"/>
      <c r="AF1696" s="509"/>
      <c r="AG1696" s="509"/>
      <c r="AH1696" s="509"/>
      <c r="AI1696" s="509"/>
      <c r="AJ1696" s="163" t="s">
        <v>2651</v>
      </c>
      <c r="AK1696" s="509"/>
      <c r="AL1696" s="509"/>
      <c r="AM1696" s="163" t="s">
        <v>12744</v>
      </c>
      <c r="AN1696" s="510"/>
      <c r="AO1696" s="509"/>
      <c r="AP1696" s="509"/>
      <c r="AQ1696" s="509"/>
      <c r="AR1696" s="509"/>
      <c r="AS1696" s="509"/>
      <c r="AT1696" s="163" t="s">
        <v>2653</v>
      </c>
      <c r="AU1696" s="507">
        <v>1077.0</v>
      </c>
      <c r="AV1696" s="507">
        <v>12.0</v>
      </c>
      <c r="AW1696" s="507">
        <v>2025.0</v>
      </c>
      <c r="AX1696" s="163" t="s">
        <v>2730</v>
      </c>
      <c r="AY1696" s="163" t="s">
        <v>8962</v>
      </c>
      <c r="AZ1696" s="163" t="s">
        <v>2655</v>
      </c>
    </row>
    <row r="1697">
      <c r="A1697" s="163" t="s">
        <v>12748</v>
      </c>
      <c r="B1697" s="163" t="s">
        <v>12749</v>
      </c>
      <c r="C1697" s="163" t="s">
        <v>2638</v>
      </c>
      <c r="D1697" s="163" t="s">
        <v>2639</v>
      </c>
      <c r="E1697" s="506">
        <v>45763.11111111111</v>
      </c>
      <c r="F1697" s="507">
        <v>2980.0</v>
      </c>
      <c r="G1697" s="163" t="s">
        <v>2640</v>
      </c>
      <c r="H1697" s="507">
        <v>2980.0</v>
      </c>
      <c r="I1697" s="163" t="s">
        <v>2640</v>
      </c>
      <c r="J1697" s="163" t="s">
        <v>2641</v>
      </c>
      <c r="K1697" s="163" t="s">
        <v>2642</v>
      </c>
      <c r="L1697" s="163" t="s">
        <v>12750</v>
      </c>
      <c r="M1697" s="163" t="s">
        <v>12751</v>
      </c>
      <c r="N1697" s="163" t="s">
        <v>2645</v>
      </c>
      <c r="O1697" s="163" t="s">
        <v>2646</v>
      </c>
      <c r="P1697" s="163" t="s">
        <v>2647</v>
      </c>
      <c r="Q1697" s="163" t="s">
        <v>2648</v>
      </c>
      <c r="R1697" s="506">
        <v>45763.11111111111</v>
      </c>
      <c r="S1697" s="509"/>
      <c r="T1697" s="509"/>
      <c r="U1697" s="163" t="s">
        <v>12752</v>
      </c>
      <c r="V1697" s="510"/>
      <c r="W1697" s="510"/>
      <c r="X1697" s="510"/>
      <c r="Y1697" s="510"/>
      <c r="Z1697" s="510"/>
      <c r="AA1697" s="510"/>
      <c r="AB1697" s="163" t="s">
        <v>12753</v>
      </c>
      <c r="AC1697" s="507">
        <v>7.036150405E9</v>
      </c>
      <c r="AD1697" s="510"/>
      <c r="AE1697" s="509"/>
      <c r="AF1697" s="509"/>
      <c r="AG1697" s="509"/>
      <c r="AH1697" s="509"/>
      <c r="AI1697" s="509"/>
      <c r="AJ1697" s="163" t="s">
        <v>2651</v>
      </c>
      <c r="AK1697" s="509"/>
      <c r="AL1697" s="509"/>
      <c r="AM1697" s="163" t="s">
        <v>12754</v>
      </c>
      <c r="AN1697" s="510"/>
      <c r="AO1697" s="510"/>
      <c r="AP1697" s="509"/>
      <c r="AQ1697" s="509"/>
      <c r="AR1697" s="509"/>
      <c r="AS1697" s="509"/>
      <c r="AT1697" s="163" t="s">
        <v>2653</v>
      </c>
      <c r="AU1697" s="507">
        <v>1395.0</v>
      </c>
      <c r="AV1697" s="507">
        <v>9.0</v>
      </c>
      <c r="AW1697" s="507">
        <v>2029.0</v>
      </c>
      <c r="AX1697" s="163" t="s">
        <v>2730</v>
      </c>
      <c r="AY1697" s="510"/>
      <c r="AZ1697" s="163" t="s">
        <v>2655</v>
      </c>
    </row>
    <row r="1698">
      <c r="A1698" s="163" t="s">
        <v>12755</v>
      </c>
      <c r="B1698" s="163" t="s">
        <v>12756</v>
      </c>
      <c r="C1698" s="163" t="s">
        <v>2638</v>
      </c>
      <c r="D1698" s="163" t="s">
        <v>2639</v>
      </c>
      <c r="E1698" s="506">
        <v>45763.06041666667</v>
      </c>
      <c r="F1698" s="507">
        <v>2980.0</v>
      </c>
      <c r="G1698" s="163" t="s">
        <v>2640</v>
      </c>
      <c r="H1698" s="507">
        <v>2980.0</v>
      </c>
      <c r="I1698" s="163" t="s">
        <v>2640</v>
      </c>
      <c r="J1698" s="163" t="s">
        <v>2641</v>
      </c>
      <c r="K1698" s="163" t="s">
        <v>2642</v>
      </c>
      <c r="L1698" s="163" t="s">
        <v>12757</v>
      </c>
      <c r="M1698" s="163" t="s">
        <v>12758</v>
      </c>
      <c r="N1698" s="163" t="s">
        <v>2645</v>
      </c>
      <c r="O1698" s="163" t="s">
        <v>2646</v>
      </c>
      <c r="P1698" s="163" t="s">
        <v>2673</v>
      </c>
      <c r="Q1698" s="163" t="s">
        <v>2648</v>
      </c>
      <c r="R1698" s="506">
        <v>45763.05902777778</v>
      </c>
      <c r="S1698" s="509"/>
      <c r="T1698" s="509"/>
      <c r="U1698" s="163" t="s">
        <v>12759</v>
      </c>
      <c r="V1698" s="510"/>
      <c r="W1698" s="510"/>
      <c r="X1698" s="510"/>
      <c r="Y1698" s="510"/>
      <c r="Z1698" s="510"/>
      <c r="AA1698" s="510"/>
      <c r="AB1698" s="163" t="s">
        <v>12760</v>
      </c>
      <c r="AC1698" s="507">
        <v>9.075950237E9</v>
      </c>
      <c r="AD1698" s="510"/>
      <c r="AE1698" s="509"/>
      <c r="AF1698" s="509"/>
      <c r="AG1698" s="509"/>
      <c r="AH1698" s="509"/>
      <c r="AI1698" s="509"/>
      <c r="AJ1698" s="163" t="s">
        <v>2651</v>
      </c>
      <c r="AK1698" s="509"/>
      <c r="AL1698" s="509"/>
      <c r="AM1698" s="163" t="s">
        <v>12761</v>
      </c>
      <c r="AN1698" s="510"/>
      <c r="AO1698" s="509"/>
      <c r="AP1698" s="509"/>
      <c r="AQ1698" s="509"/>
      <c r="AR1698" s="509"/>
      <c r="AS1698" s="509"/>
      <c r="AT1698" s="163" t="s">
        <v>2653</v>
      </c>
      <c r="AU1698" s="507">
        <v>4801.0</v>
      </c>
      <c r="AV1698" s="507">
        <v>8.0</v>
      </c>
      <c r="AW1698" s="507">
        <v>2025.0</v>
      </c>
      <c r="AX1698" s="163" t="s">
        <v>2677</v>
      </c>
      <c r="AY1698" s="163" t="s">
        <v>3308</v>
      </c>
      <c r="AZ1698" s="163" t="s">
        <v>2655</v>
      </c>
    </row>
    <row r="1699">
      <c r="A1699" s="163" t="s">
        <v>12762</v>
      </c>
      <c r="B1699" s="163" t="s">
        <v>12763</v>
      </c>
      <c r="C1699" s="163" t="s">
        <v>2638</v>
      </c>
      <c r="D1699" s="163" t="s">
        <v>2639</v>
      </c>
      <c r="E1699" s="506">
        <v>45763.04513888889</v>
      </c>
      <c r="F1699" s="507">
        <v>2980.0</v>
      </c>
      <c r="G1699" s="163" t="s">
        <v>2640</v>
      </c>
      <c r="H1699" s="507">
        <v>2980.0</v>
      </c>
      <c r="I1699" s="163" t="s">
        <v>2640</v>
      </c>
      <c r="J1699" s="163" t="s">
        <v>2641</v>
      </c>
      <c r="K1699" s="163" t="s">
        <v>2642</v>
      </c>
      <c r="L1699" s="163" t="s">
        <v>12764</v>
      </c>
      <c r="M1699" s="163" t="s">
        <v>12765</v>
      </c>
      <c r="N1699" s="163" t="s">
        <v>2645</v>
      </c>
      <c r="O1699" s="163" t="s">
        <v>2646</v>
      </c>
      <c r="P1699" s="163" t="s">
        <v>2673</v>
      </c>
      <c r="Q1699" s="163" t="s">
        <v>2648</v>
      </c>
      <c r="R1699" s="506">
        <v>45763.04305555556</v>
      </c>
      <c r="S1699" s="509"/>
      <c r="T1699" s="509"/>
      <c r="U1699" s="163" t="s">
        <v>12766</v>
      </c>
      <c r="V1699" s="510"/>
      <c r="W1699" s="510"/>
      <c r="X1699" s="510"/>
      <c r="Y1699" s="510"/>
      <c r="Z1699" s="510"/>
      <c r="AA1699" s="510"/>
      <c r="AB1699" s="163" t="s">
        <v>12767</v>
      </c>
      <c r="AC1699" s="507">
        <v>8.084236465E9</v>
      </c>
      <c r="AD1699" s="510"/>
      <c r="AE1699" s="509"/>
      <c r="AF1699" s="509"/>
      <c r="AG1699" s="509"/>
      <c r="AH1699" s="509"/>
      <c r="AI1699" s="509"/>
      <c r="AJ1699" s="163" t="s">
        <v>2651</v>
      </c>
      <c r="AK1699" s="509"/>
      <c r="AL1699" s="509"/>
      <c r="AM1699" s="163" t="s">
        <v>12768</v>
      </c>
      <c r="AN1699" s="510"/>
      <c r="AO1699" s="509"/>
      <c r="AP1699" s="509"/>
      <c r="AQ1699" s="509"/>
      <c r="AR1699" s="509"/>
      <c r="AS1699" s="509"/>
      <c r="AT1699" s="163" t="s">
        <v>2653</v>
      </c>
      <c r="AU1699" s="507">
        <v>9572.0</v>
      </c>
      <c r="AV1699" s="507">
        <v>6.0</v>
      </c>
      <c r="AW1699" s="507">
        <v>2028.0</v>
      </c>
      <c r="AX1699" s="163" t="s">
        <v>2677</v>
      </c>
      <c r="AY1699" s="163" t="s">
        <v>2678</v>
      </c>
      <c r="AZ1699" s="163" t="s">
        <v>2655</v>
      </c>
    </row>
    <row r="1700">
      <c r="A1700" s="163" t="s">
        <v>12769</v>
      </c>
      <c r="B1700" s="163" t="s">
        <v>12770</v>
      </c>
      <c r="C1700" s="163" t="s">
        <v>2638</v>
      </c>
      <c r="D1700" s="163" t="s">
        <v>2639</v>
      </c>
      <c r="E1700" s="506">
        <v>45763.04027777778</v>
      </c>
      <c r="F1700" s="507">
        <v>2980.0</v>
      </c>
      <c r="G1700" s="163" t="s">
        <v>2640</v>
      </c>
      <c r="H1700" s="507">
        <v>2980.0</v>
      </c>
      <c r="I1700" s="163" t="s">
        <v>2640</v>
      </c>
      <c r="J1700" s="163" t="s">
        <v>2641</v>
      </c>
      <c r="K1700" s="163" t="s">
        <v>2642</v>
      </c>
      <c r="L1700" s="163" t="s">
        <v>12771</v>
      </c>
      <c r="M1700" s="163" t="s">
        <v>12772</v>
      </c>
      <c r="N1700" s="163" t="s">
        <v>2645</v>
      </c>
      <c r="O1700" s="163" t="s">
        <v>2646</v>
      </c>
      <c r="P1700" s="163" t="s">
        <v>2673</v>
      </c>
      <c r="Q1700" s="163" t="s">
        <v>2648</v>
      </c>
      <c r="R1700" s="506">
        <v>45763.03958333333</v>
      </c>
      <c r="S1700" s="509"/>
      <c r="T1700" s="509"/>
      <c r="U1700" s="163" t="s">
        <v>12773</v>
      </c>
      <c r="V1700" s="510"/>
      <c r="W1700" s="510"/>
      <c r="X1700" s="510"/>
      <c r="Y1700" s="510"/>
      <c r="Z1700" s="510"/>
      <c r="AA1700" s="510"/>
      <c r="AB1700" s="163" t="s">
        <v>12774</v>
      </c>
      <c r="AC1700" s="507">
        <v>9.066678629E9</v>
      </c>
      <c r="AD1700" s="510"/>
      <c r="AE1700" s="509"/>
      <c r="AF1700" s="509"/>
      <c r="AG1700" s="509"/>
      <c r="AH1700" s="509"/>
      <c r="AI1700" s="509"/>
      <c r="AJ1700" s="163" t="s">
        <v>2651</v>
      </c>
      <c r="AK1700" s="509"/>
      <c r="AL1700" s="509"/>
      <c r="AM1700" s="163" t="s">
        <v>12775</v>
      </c>
      <c r="AN1700" s="510"/>
      <c r="AO1700" s="509"/>
      <c r="AP1700" s="509"/>
      <c r="AQ1700" s="509"/>
      <c r="AR1700" s="509"/>
      <c r="AS1700" s="509"/>
      <c r="AT1700" s="163" t="s">
        <v>2653</v>
      </c>
      <c r="AU1700" s="507">
        <v>2007.0</v>
      </c>
      <c r="AV1700" s="507">
        <v>4.0</v>
      </c>
      <c r="AW1700" s="507">
        <v>2028.0</v>
      </c>
      <c r="AX1700" s="163" t="s">
        <v>2677</v>
      </c>
      <c r="AY1700" s="163" t="s">
        <v>2717</v>
      </c>
      <c r="AZ1700" s="163" t="s">
        <v>2655</v>
      </c>
    </row>
    <row r="1701">
      <c r="A1701" s="163" t="s">
        <v>12776</v>
      </c>
      <c r="B1701" s="163" t="s">
        <v>12777</v>
      </c>
      <c r="C1701" s="163" t="s">
        <v>2638</v>
      </c>
      <c r="D1701" s="163" t="s">
        <v>2639</v>
      </c>
      <c r="E1701" s="506">
        <v>45763.03888888889</v>
      </c>
      <c r="F1701" s="507">
        <v>2980.0</v>
      </c>
      <c r="G1701" s="163" t="s">
        <v>2640</v>
      </c>
      <c r="H1701" s="507">
        <v>2980.0</v>
      </c>
      <c r="I1701" s="163" t="s">
        <v>2640</v>
      </c>
      <c r="J1701" s="163" t="s">
        <v>2641</v>
      </c>
      <c r="K1701" s="163" t="s">
        <v>2642</v>
      </c>
      <c r="L1701" s="163" t="s">
        <v>12778</v>
      </c>
      <c r="M1701" s="163" t="s">
        <v>12779</v>
      </c>
      <c r="N1701" s="163" t="s">
        <v>2645</v>
      </c>
      <c r="O1701" s="163" t="s">
        <v>2646</v>
      </c>
      <c r="P1701" s="163" t="s">
        <v>2673</v>
      </c>
      <c r="Q1701" s="163" t="s">
        <v>2648</v>
      </c>
      <c r="R1701" s="506">
        <v>45763.038194444445</v>
      </c>
      <c r="S1701" s="509"/>
      <c r="T1701" s="509"/>
      <c r="U1701" s="163" t="s">
        <v>12780</v>
      </c>
      <c r="V1701" s="510"/>
      <c r="W1701" s="510"/>
      <c r="X1701" s="510"/>
      <c r="Y1701" s="510"/>
      <c r="Z1701" s="510"/>
      <c r="AA1701" s="510"/>
      <c r="AB1701" s="163" t="s">
        <v>12781</v>
      </c>
      <c r="AC1701" s="507">
        <v>7.018235346E9</v>
      </c>
      <c r="AD1701" s="510"/>
      <c r="AE1701" s="509"/>
      <c r="AF1701" s="509"/>
      <c r="AG1701" s="509"/>
      <c r="AH1701" s="509"/>
      <c r="AI1701" s="509"/>
      <c r="AJ1701" s="163" t="s">
        <v>2651</v>
      </c>
      <c r="AK1701" s="509"/>
      <c r="AL1701" s="509"/>
      <c r="AM1701" s="163" t="s">
        <v>12782</v>
      </c>
      <c r="AN1701" s="510"/>
      <c r="AO1701" s="510"/>
      <c r="AP1701" s="509"/>
      <c r="AQ1701" s="509"/>
      <c r="AR1701" s="509"/>
      <c r="AS1701" s="509"/>
      <c r="AT1701" s="163" t="s">
        <v>2700</v>
      </c>
      <c r="AU1701" s="507">
        <v>2151.0</v>
      </c>
      <c r="AV1701" s="507">
        <v>1.0</v>
      </c>
      <c r="AW1701" s="507">
        <v>2030.0</v>
      </c>
      <c r="AX1701" s="163" t="s">
        <v>2677</v>
      </c>
      <c r="AY1701" s="163" t="s">
        <v>2717</v>
      </c>
      <c r="AZ1701" s="163" t="s">
        <v>2655</v>
      </c>
    </row>
    <row r="1702">
      <c r="A1702" s="163" t="s">
        <v>12783</v>
      </c>
      <c r="B1702" s="163" t="s">
        <v>12784</v>
      </c>
      <c r="C1702" s="163" t="s">
        <v>2638</v>
      </c>
      <c r="D1702" s="163" t="s">
        <v>2639</v>
      </c>
      <c r="E1702" s="506">
        <v>45763.004166666666</v>
      </c>
      <c r="F1702" s="507">
        <v>2980.0</v>
      </c>
      <c r="G1702" s="163" t="s">
        <v>2640</v>
      </c>
      <c r="H1702" s="507">
        <v>2980.0</v>
      </c>
      <c r="I1702" s="163" t="s">
        <v>2640</v>
      </c>
      <c r="J1702" s="163" t="s">
        <v>2641</v>
      </c>
      <c r="K1702" s="163" t="s">
        <v>2642</v>
      </c>
      <c r="L1702" s="163" t="s">
        <v>12785</v>
      </c>
      <c r="M1702" s="163" t="s">
        <v>12786</v>
      </c>
      <c r="N1702" s="163" t="s">
        <v>2645</v>
      </c>
      <c r="O1702" s="163" t="s">
        <v>2646</v>
      </c>
      <c r="P1702" s="163" t="s">
        <v>2673</v>
      </c>
      <c r="Q1702" s="163" t="s">
        <v>2648</v>
      </c>
      <c r="R1702" s="506">
        <v>45763.00277777778</v>
      </c>
      <c r="S1702" s="509"/>
      <c r="T1702" s="509"/>
      <c r="U1702" s="163" t="s">
        <v>12787</v>
      </c>
      <c r="V1702" s="510"/>
      <c r="W1702" s="510"/>
      <c r="X1702" s="510"/>
      <c r="Y1702" s="510"/>
      <c r="Z1702" s="510"/>
      <c r="AA1702" s="510"/>
      <c r="AB1702" s="163" t="s">
        <v>12788</v>
      </c>
      <c r="AC1702" s="507">
        <v>9.086944796E9</v>
      </c>
      <c r="AD1702" s="510"/>
      <c r="AE1702" s="509"/>
      <c r="AF1702" s="509"/>
      <c r="AG1702" s="509"/>
      <c r="AH1702" s="509"/>
      <c r="AI1702" s="509"/>
      <c r="AJ1702" s="163" t="s">
        <v>2651</v>
      </c>
      <c r="AK1702" s="509"/>
      <c r="AL1702" s="509"/>
      <c r="AM1702" s="163" t="s">
        <v>12789</v>
      </c>
      <c r="AN1702" s="510"/>
      <c r="AO1702" s="510"/>
      <c r="AP1702" s="509"/>
      <c r="AQ1702" s="509"/>
      <c r="AR1702" s="509"/>
      <c r="AS1702" s="509"/>
      <c r="AT1702" s="163" t="s">
        <v>2700</v>
      </c>
      <c r="AU1702" s="507">
        <v>2311.0</v>
      </c>
      <c r="AV1702" s="507">
        <v>3.0</v>
      </c>
      <c r="AW1702" s="507">
        <v>2028.0</v>
      </c>
      <c r="AX1702" s="163" t="s">
        <v>2936</v>
      </c>
      <c r="AY1702" s="163" t="s">
        <v>3444</v>
      </c>
      <c r="AZ1702" s="163" t="s">
        <v>2655</v>
      </c>
    </row>
    <row r="1703">
      <c r="A1703" s="163" t="s">
        <v>12790</v>
      </c>
      <c r="B1703" s="163" t="s">
        <v>12791</v>
      </c>
      <c r="C1703" s="163" t="s">
        <v>2638</v>
      </c>
      <c r="D1703" s="163" t="s">
        <v>2639</v>
      </c>
      <c r="E1703" s="506">
        <v>45762.99166666667</v>
      </c>
      <c r="F1703" s="507">
        <v>9800.0</v>
      </c>
      <c r="G1703" s="163" t="s">
        <v>2640</v>
      </c>
      <c r="H1703" s="507">
        <v>9800.0</v>
      </c>
      <c r="I1703" s="163" t="s">
        <v>2640</v>
      </c>
      <c r="J1703" s="163" t="s">
        <v>2641</v>
      </c>
      <c r="K1703" s="163" t="s">
        <v>2642</v>
      </c>
      <c r="L1703" s="163" t="s">
        <v>12792</v>
      </c>
      <c r="M1703" s="163" t="s">
        <v>12793</v>
      </c>
      <c r="N1703" s="163" t="s">
        <v>2645</v>
      </c>
      <c r="O1703" s="163" t="s">
        <v>2646</v>
      </c>
      <c r="P1703" s="163" t="s">
        <v>2673</v>
      </c>
      <c r="Q1703" s="163" t="s">
        <v>2648</v>
      </c>
      <c r="R1703" s="506">
        <v>45762.989583333336</v>
      </c>
      <c r="S1703" s="509"/>
      <c r="T1703" s="509"/>
      <c r="U1703" s="163" t="s">
        <v>12794</v>
      </c>
      <c r="V1703" s="510"/>
      <c r="W1703" s="510"/>
      <c r="X1703" s="510"/>
      <c r="Y1703" s="510"/>
      <c r="Z1703" s="510"/>
      <c r="AA1703" s="510"/>
      <c r="AB1703" s="163" t="s">
        <v>12795</v>
      </c>
      <c r="AC1703" s="507">
        <v>8.013071021E9</v>
      </c>
      <c r="AD1703" s="510"/>
      <c r="AE1703" s="509"/>
      <c r="AF1703" s="509"/>
      <c r="AG1703" s="509"/>
      <c r="AH1703" s="509"/>
      <c r="AI1703" s="509"/>
      <c r="AJ1703" s="163" t="s">
        <v>2651</v>
      </c>
      <c r="AK1703" s="509"/>
      <c r="AL1703" s="509"/>
      <c r="AM1703" s="163" t="s">
        <v>12796</v>
      </c>
      <c r="AN1703" s="510"/>
      <c r="AO1703" s="509"/>
      <c r="AP1703" s="509"/>
      <c r="AQ1703" s="509"/>
      <c r="AR1703" s="509"/>
      <c r="AS1703" s="509"/>
      <c r="AT1703" s="163" t="s">
        <v>2700</v>
      </c>
      <c r="AU1703" s="507">
        <v>2194.0</v>
      </c>
      <c r="AV1703" s="507">
        <v>3.0</v>
      </c>
      <c r="AW1703" s="507">
        <v>2030.0</v>
      </c>
      <c r="AX1703" s="163" t="s">
        <v>2677</v>
      </c>
      <c r="AY1703" s="163" t="s">
        <v>3017</v>
      </c>
      <c r="AZ1703" s="163" t="s">
        <v>2655</v>
      </c>
    </row>
    <row r="1704">
      <c r="A1704" s="163" t="s">
        <v>12797</v>
      </c>
      <c r="B1704" s="163" t="s">
        <v>12791</v>
      </c>
      <c r="C1704" s="163" t="s">
        <v>2638</v>
      </c>
      <c r="D1704" s="163" t="s">
        <v>2639</v>
      </c>
      <c r="E1704" s="506">
        <v>45762.99097222222</v>
      </c>
      <c r="F1704" s="507">
        <v>2980.0</v>
      </c>
      <c r="G1704" s="163" t="s">
        <v>2640</v>
      </c>
      <c r="H1704" s="507">
        <v>2980.0</v>
      </c>
      <c r="I1704" s="163" t="s">
        <v>2640</v>
      </c>
      <c r="J1704" s="163" t="s">
        <v>2641</v>
      </c>
      <c r="K1704" s="163" t="s">
        <v>2642</v>
      </c>
      <c r="L1704" s="163" t="s">
        <v>12792</v>
      </c>
      <c r="M1704" s="163" t="s">
        <v>12798</v>
      </c>
      <c r="N1704" s="163" t="s">
        <v>2645</v>
      </c>
      <c r="O1704" s="163" t="s">
        <v>2646</v>
      </c>
      <c r="P1704" s="163" t="s">
        <v>2673</v>
      </c>
      <c r="Q1704" s="163" t="s">
        <v>2648</v>
      </c>
      <c r="R1704" s="506">
        <v>45762.98888888889</v>
      </c>
      <c r="S1704" s="509"/>
      <c r="T1704" s="509"/>
      <c r="U1704" s="163" t="s">
        <v>12799</v>
      </c>
      <c r="V1704" s="510"/>
      <c r="W1704" s="510"/>
      <c r="X1704" s="510"/>
      <c r="Y1704" s="510"/>
      <c r="Z1704" s="510"/>
      <c r="AA1704" s="510"/>
      <c r="AB1704" s="163" t="s">
        <v>12795</v>
      </c>
      <c r="AC1704" s="507">
        <v>8.013071021E9</v>
      </c>
      <c r="AD1704" s="510"/>
      <c r="AE1704" s="509"/>
      <c r="AF1704" s="509"/>
      <c r="AG1704" s="509"/>
      <c r="AH1704" s="509"/>
      <c r="AI1704" s="509"/>
      <c r="AJ1704" s="163" t="s">
        <v>2651</v>
      </c>
      <c r="AK1704" s="509"/>
      <c r="AL1704" s="509"/>
      <c r="AM1704" s="163" t="s">
        <v>12796</v>
      </c>
      <c r="AN1704" s="510"/>
      <c r="AO1704" s="509"/>
      <c r="AP1704" s="509"/>
      <c r="AQ1704" s="509"/>
      <c r="AR1704" s="509"/>
      <c r="AS1704" s="509"/>
      <c r="AT1704" s="163" t="s">
        <v>2700</v>
      </c>
      <c r="AU1704" s="507">
        <v>2194.0</v>
      </c>
      <c r="AV1704" s="507">
        <v>3.0</v>
      </c>
      <c r="AW1704" s="507">
        <v>2030.0</v>
      </c>
      <c r="AX1704" s="163" t="s">
        <v>2677</v>
      </c>
      <c r="AY1704" s="163" t="s">
        <v>3017</v>
      </c>
      <c r="AZ1704" s="163" t="s">
        <v>2655</v>
      </c>
    </row>
    <row r="1705">
      <c r="A1705" s="163" t="s">
        <v>12800</v>
      </c>
      <c r="B1705" s="163" t="s">
        <v>12801</v>
      </c>
      <c r="C1705" s="163" t="s">
        <v>2638</v>
      </c>
      <c r="D1705" s="163" t="s">
        <v>2639</v>
      </c>
      <c r="E1705" s="506">
        <v>45762.98402777778</v>
      </c>
      <c r="F1705" s="507">
        <v>9800.0</v>
      </c>
      <c r="G1705" s="163" t="s">
        <v>2640</v>
      </c>
      <c r="H1705" s="507">
        <v>9800.0</v>
      </c>
      <c r="I1705" s="163" t="s">
        <v>2640</v>
      </c>
      <c r="J1705" s="163" t="s">
        <v>2641</v>
      </c>
      <c r="K1705" s="163" t="s">
        <v>2642</v>
      </c>
      <c r="L1705" s="163" t="s">
        <v>12802</v>
      </c>
      <c r="M1705" s="163" t="s">
        <v>12803</v>
      </c>
      <c r="N1705" s="163" t="s">
        <v>2645</v>
      </c>
      <c r="O1705" s="163" t="s">
        <v>2646</v>
      </c>
      <c r="P1705" s="163" t="s">
        <v>2647</v>
      </c>
      <c r="Q1705" s="163" t="s">
        <v>2648</v>
      </c>
      <c r="R1705" s="506">
        <v>45762.98402777778</v>
      </c>
      <c r="S1705" s="509"/>
      <c r="T1705" s="509"/>
      <c r="U1705" s="163" t="s">
        <v>6801</v>
      </c>
      <c r="V1705" s="510"/>
      <c r="W1705" s="510"/>
      <c r="X1705" s="510"/>
      <c r="Y1705" s="510"/>
      <c r="Z1705" s="510"/>
      <c r="AA1705" s="510"/>
      <c r="AB1705" s="163" t="s">
        <v>12804</v>
      </c>
      <c r="AC1705" s="507">
        <v>7.091265252E9</v>
      </c>
      <c r="AD1705" s="510"/>
      <c r="AE1705" s="510"/>
      <c r="AF1705" s="510"/>
      <c r="AG1705" s="510"/>
      <c r="AH1705" s="510"/>
      <c r="AI1705" s="509"/>
      <c r="AJ1705" s="163" t="s">
        <v>2651</v>
      </c>
      <c r="AK1705" s="509"/>
      <c r="AL1705" s="513"/>
      <c r="AM1705" s="163" t="s">
        <v>12805</v>
      </c>
      <c r="AN1705" s="510"/>
      <c r="AO1705" s="509"/>
      <c r="AP1705" s="509"/>
      <c r="AQ1705" s="509"/>
      <c r="AR1705" s="509"/>
      <c r="AS1705" s="509"/>
      <c r="AT1705" s="163" t="s">
        <v>2653</v>
      </c>
      <c r="AU1705" s="507">
        <v>899.0</v>
      </c>
      <c r="AV1705" s="507">
        <v>12.0</v>
      </c>
      <c r="AW1705" s="507">
        <v>2027.0</v>
      </c>
      <c r="AX1705" s="510"/>
      <c r="AY1705" s="163" t="s">
        <v>2654</v>
      </c>
      <c r="AZ1705" s="163" t="s">
        <v>2655</v>
      </c>
    </row>
    <row r="1706">
      <c r="A1706" s="163" t="s">
        <v>12806</v>
      </c>
      <c r="B1706" s="163" t="s">
        <v>12807</v>
      </c>
      <c r="C1706" s="163" t="s">
        <v>2638</v>
      </c>
      <c r="D1706" s="163" t="s">
        <v>2639</v>
      </c>
      <c r="E1706" s="506">
        <v>45762.96805555555</v>
      </c>
      <c r="F1706" s="507">
        <v>9800.0</v>
      </c>
      <c r="G1706" s="163" t="s">
        <v>2640</v>
      </c>
      <c r="H1706" s="507">
        <v>9800.0</v>
      </c>
      <c r="I1706" s="163" t="s">
        <v>2640</v>
      </c>
      <c r="J1706" s="163" t="s">
        <v>2641</v>
      </c>
      <c r="K1706" s="163" t="s">
        <v>2642</v>
      </c>
      <c r="L1706" s="163" t="s">
        <v>12808</v>
      </c>
      <c r="M1706" s="163" t="s">
        <v>12809</v>
      </c>
      <c r="N1706" s="163" t="s">
        <v>2645</v>
      </c>
      <c r="O1706" s="163" t="s">
        <v>2646</v>
      </c>
      <c r="P1706" s="163" t="s">
        <v>2647</v>
      </c>
      <c r="Q1706" s="163" t="s">
        <v>2648</v>
      </c>
      <c r="R1706" s="506">
        <v>45762.96805555555</v>
      </c>
      <c r="S1706" s="509"/>
      <c r="T1706" s="509"/>
      <c r="U1706" s="163" t="s">
        <v>12810</v>
      </c>
      <c r="V1706" s="510"/>
      <c r="W1706" s="510"/>
      <c r="X1706" s="510"/>
      <c r="Y1706" s="510"/>
      <c r="Z1706" s="510"/>
      <c r="AA1706" s="510"/>
      <c r="AB1706" s="163" t="s">
        <v>12811</v>
      </c>
      <c r="AC1706" s="507">
        <v>7.02389009E9</v>
      </c>
      <c r="AD1706" s="510"/>
      <c r="AE1706" s="509"/>
      <c r="AF1706" s="509"/>
      <c r="AG1706" s="509"/>
      <c r="AH1706" s="509"/>
      <c r="AI1706" s="509"/>
      <c r="AJ1706" s="163" t="s">
        <v>2651</v>
      </c>
      <c r="AK1706" s="509"/>
      <c r="AL1706" s="509"/>
      <c r="AM1706" s="163" t="s">
        <v>12812</v>
      </c>
      <c r="AN1706" s="510"/>
      <c r="AO1706" s="509"/>
      <c r="AP1706" s="509"/>
      <c r="AQ1706" s="509"/>
      <c r="AR1706" s="509"/>
      <c r="AS1706" s="509"/>
      <c r="AT1706" s="163" t="s">
        <v>2700</v>
      </c>
      <c r="AU1706" s="507">
        <v>1064.0</v>
      </c>
      <c r="AV1706" s="507">
        <v>2.0</v>
      </c>
      <c r="AW1706" s="507">
        <v>2031.0</v>
      </c>
      <c r="AX1706" s="510"/>
      <c r="AY1706" s="510"/>
      <c r="AZ1706" s="163" t="s">
        <v>2655</v>
      </c>
    </row>
    <row r="1707">
      <c r="A1707" s="163" t="s">
        <v>12813</v>
      </c>
      <c r="B1707" s="163" t="s">
        <v>12807</v>
      </c>
      <c r="C1707" s="163" t="s">
        <v>2638</v>
      </c>
      <c r="D1707" s="163" t="s">
        <v>2639</v>
      </c>
      <c r="E1707" s="506">
        <v>45762.96805555555</v>
      </c>
      <c r="F1707" s="507">
        <v>2980.0</v>
      </c>
      <c r="G1707" s="163" t="s">
        <v>2640</v>
      </c>
      <c r="H1707" s="507">
        <v>2980.0</v>
      </c>
      <c r="I1707" s="163" t="s">
        <v>2640</v>
      </c>
      <c r="J1707" s="163" t="s">
        <v>2641</v>
      </c>
      <c r="K1707" s="163" t="s">
        <v>2642</v>
      </c>
      <c r="L1707" s="163" t="s">
        <v>12808</v>
      </c>
      <c r="M1707" s="163" t="s">
        <v>12814</v>
      </c>
      <c r="N1707" s="163" t="s">
        <v>2645</v>
      </c>
      <c r="O1707" s="163" t="s">
        <v>2646</v>
      </c>
      <c r="P1707" s="163" t="s">
        <v>2647</v>
      </c>
      <c r="Q1707" s="163" t="s">
        <v>2648</v>
      </c>
      <c r="R1707" s="506">
        <v>45762.96805555555</v>
      </c>
      <c r="S1707" s="509"/>
      <c r="T1707" s="509"/>
      <c r="U1707" s="163" t="s">
        <v>12815</v>
      </c>
      <c r="V1707" s="510"/>
      <c r="W1707" s="510"/>
      <c r="X1707" s="510"/>
      <c r="Y1707" s="510"/>
      <c r="Z1707" s="510"/>
      <c r="AA1707" s="510"/>
      <c r="AB1707" s="163" t="s">
        <v>12811</v>
      </c>
      <c r="AC1707" s="507">
        <v>7.02389009E9</v>
      </c>
      <c r="AD1707" s="509"/>
      <c r="AE1707" s="509"/>
      <c r="AF1707" s="509"/>
      <c r="AG1707" s="509"/>
      <c r="AH1707" s="509"/>
      <c r="AI1707" s="509"/>
      <c r="AJ1707" s="163" t="s">
        <v>2651</v>
      </c>
      <c r="AK1707" s="509"/>
      <c r="AL1707" s="509"/>
      <c r="AM1707" s="163" t="s">
        <v>12812</v>
      </c>
      <c r="AN1707" s="510"/>
      <c r="AO1707" s="510"/>
      <c r="AP1707" s="509"/>
      <c r="AQ1707" s="509"/>
      <c r="AR1707" s="509"/>
      <c r="AS1707" s="509"/>
      <c r="AT1707" s="163" t="s">
        <v>2700</v>
      </c>
      <c r="AU1707" s="507">
        <v>1064.0</v>
      </c>
      <c r="AV1707" s="507">
        <v>2.0</v>
      </c>
      <c r="AW1707" s="507">
        <v>2031.0</v>
      </c>
      <c r="AX1707" s="510"/>
      <c r="AY1707" s="510"/>
      <c r="AZ1707" s="163" t="s">
        <v>2655</v>
      </c>
    </row>
    <row r="1708">
      <c r="A1708" s="163" t="s">
        <v>12816</v>
      </c>
      <c r="B1708" s="163" t="s">
        <v>12817</v>
      </c>
      <c r="C1708" s="163" t="s">
        <v>2638</v>
      </c>
      <c r="D1708" s="163" t="s">
        <v>2639</v>
      </c>
      <c r="E1708" s="506">
        <v>45762.96527777778</v>
      </c>
      <c r="F1708" s="507">
        <v>2980.0</v>
      </c>
      <c r="G1708" s="163" t="s">
        <v>2640</v>
      </c>
      <c r="H1708" s="507">
        <v>2980.0</v>
      </c>
      <c r="I1708" s="163" t="s">
        <v>2640</v>
      </c>
      <c r="J1708" s="163" t="s">
        <v>2641</v>
      </c>
      <c r="K1708" s="163" t="s">
        <v>2642</v>
      </c>
      <c r="L1708" s="163" t="s">
        <v>12818</v>
      </c>
      <c r="M1708" s="163" t="s">
        <v>12819</v>
      </c>
      <c r="N1708" s="163" t="s">
        <v>2645</v>
      </c>
      <c r="O1708" s="163" t="s">
        <v>2646</v>
      </c>
      <c r="P1708" s="163" t="s">
        <v>2673</v>
      </c>
      <c r="Q1708" s="163" t="s">
        <v>2648</v>
      </c>
      <c r="R1708" s="506">
        <v>45762.96388888889</v>
      </c>
      <c r="S1708" s="509"/>
      <c r="T1708" s="509"/>
      <c r="U1708" s="163" t="s">
        <v>12820</v>
      </c>
      <c r="V1708" s="510"/>
      <c r="W1708" s="510"/>
      <c r="X1708" s="510"/>
      <c r="Y1708" s="510"/>
      <c r="Z1708" s="510"/>
      <c r="AA1708" s="510"/>
      <c r="AB1708" s="163" t="s">
        <v>12821</v>
      </c>
      <c r="AC1708" s="507">
        <v>7.024730729E9</v>
      </c>
      <c r="AD1708" s="510"/>
      <c r="AE1708" s="509"/>
      <c r="AF1708" s="509"/>
      <c r="AG1708" s="509"/>
      <c r="AH1708" s="509"/>
      <c r="AI1708" s="509"/>
      <c r="AJ1708" s="163" t="s">
        <v>2651</v>
      </c>
      <c r="AK1708" s="512"/>
      <c r="AL1708" s="513"/>
      <c r="AM1708" s="163" t="s">
        <v>12822</v>
      </c>
      <c r="AN1708" s="510"/>
      <c r="AO1708" s="510"/>
      <c r="AP1708" s="509"/>
      <c r="AQ1708" s="509"/>
      <c r="AR1708" s="509"/>
      <c r="AS1708" s="509"/>
      <c r="AT1708" s="163" t="s">
        <v>2700</v>
      </c>
      <c r="AU1708" s="507">
        <v>4973.0</v>
      </c>
      <c r="AV1708" s="507">
        <v>8.0</v>
      </c>
      <c r="AW1708" s="507">
        <v>2026.0</v>
      </c>
      <c r="AX1708" s="163" t="s">
        <v>4494</v>
      </c>
      <c r="AY1708" s="163" t="s">
        <v>4495</v>
      </c>
      <c r="AZ1708" s="163" t="s">
        <v>2655</v>
      </c>
    </row>
    <row r="1709">
      <c r="A1709" s="163" t="s">
        <v>12823</v>
      </c>
      <c r="B1709" s="163" t="s">
        <v>12801</v>
      </c>
      <c r="C1709" s="163" t="s">
        <v>2638</v>
      </c>
      <c r="D1709" s="163" t="s">
        <v>2639</v>
      </c>
      <c r="E1709" s="506">
        <v>45762.96388888889</v>
      </c>
      <c r="F1709" s="507">
        <v>2980.0</v>
      </c>
      <c r="G1709" s="163" t="s">
        <v>2640</v>
      </c>
      <c r="H1709" s="507">
        <v>2980.0</v>
      </c>
      <c r="I1709" s="163" t="s">
        <v>2640</v>
      </c>
      <c r="J1709" s="163" t="s">
        <v>2641</v>
      </c>
      <c r="K1709" s="163" t="s">
        <v>2642</v>
      </c>
      <c r="L1709" s="163" t="s">
        <v>12802</v>
      </c>
      <c r="M1709" s="163" t="s">
        <v>12824</v>
      </c>
      <c r="N1709" s="163" t="s">
        <v>2645</v>
      </c>
      <c r="O1709" s="163" t="s">
        <v>2646</v>
      </c>
      <c r="P1709" s="163" t="s">
        <v>2647</v>
      </c>
      <c r="Q1709" s="163" t="s">
        <v>2648</v>
      </c>
      <c r="R1709" s="506">
        <v>45762.96388888889</v>
      </c>
      <c r="S1709" s="509"/>
      <c r="T1709" s="509"/>
      <c r="U1709" s="163" t="s">
        <v>8854</v>
      </c>
      <c r="V1709" s="510"/>
      <c r="W1709" s="510"/>
      <c r="X1709" s="510"/>
      <c r="Y1709" s="510"/>
      <c r="Z1709" s="510"/>
      <c r="AA1709" s="510"/>
      <c r="AB1709" s="163" t="s">
        <v>12804</v>
      </c>
      <c r="AC1709" s="507">
        <v>7.091265252E9</v>
      </c>
      <c r="AD1709" s="510"/>
      <c r="AE1709" s="509"/>
      <c r="AF1709" s="509"/>
      <c r="AG1709" s="509"/>
      <c r="AH1709" s="509"/>
      <c r="AI1709" s="509"/>
      <c r="AJ1709" s="163" t="s">
        <v>2651</v>
      </c>
      <c r="AK1709" s="509"/>
      <c r="AL1709" s="509"/>
      <c r="AM1709" s="163" t="s">
        <v>12805</v>
      </c>
      <c r="AN1709" s="510"/>
      <c r="AO1709" s="509"/>
      <c r="AP1709" s="509"/>
      <c r="AQ1709" s="509"/>
      <c r="AR1709" s="509"/>
      <c r="AS1709" s="509"/>
      <c r="AT1709" s="163" t="s">
        <v>2653</v>
      </c>
      <c r="AU1709" s="507">
        <v>899.0</v>
      </c>
      <c r="AV1709" s="507">
        <v>12.0</v>
      </c>
      <c r="AW1709" s="507">
        <v>2027.0</v>
      </c>
      <c r="AX1709" s="510"/>
      <c r="AY1709" s="163" t="s">
        <v>2654</v>
      </c>
      <c r="AZ1709" s="163" t="s">
        <v>2655</v>
      </c>
    </row>
    <row r="1710">
      <c r="A1710" s="163" t="s">
        <v>12825</v>
      </c>
      <c r="B1710" s="163" t="s">
        <v>12826</v>
      </c>
      <c r="C1710" s="163" t="s">
        <v>2638</v>
      </c>
      <c r="D1710" s="163" t="s">
        <v>2639</v>
      </c>
      <c r="E1710" s="506">
        <v>45762.94583333333</v>
      </c>
      <c r="F1710" s="507">
        <v>9800.0</v>
      </c>
      <c r="G1710" s="163" t="s">
        <v>2640</v>
      </c>
      <c r="H1710" s="507">
        <v>9800.0</v>
      </c>
      <c r="I1710" s="163" t="s">
        <v>2640</v>
      </c>
      <c r="J1710" s="163" t="s">
        <v>2641</v>
      </c>
      <c r="K1710" s="163" t="s">
        <v>2642</v>
      </c>
      <c r="L1710" s="163" t="s">
        <v>12827</v>
      </c>
      <c r="M1710" s="163" t="s">
        <v>12828</v>
      </c>
      <c r="N1710" s="163" t="s">
        <v>2645</v>
      </c>
      <c r="O1710" s="163" t="s">
        <v>2646</v>
      </c>
      <c r="P1710" s="163" t="s">
        <v>2647</v>
      </c>
      <c r="Q1710" s="163" t="s">
        <v>2648</v>
      </c>
      <c r="R1710" s="506">
        <v>45762.94583333333</v>
      </c>
      <c r="S1710" s="509"/>
      <c r="T1710" s="509"/>
      <c r="U1710" s="163" t="s">
        <v>12829</v>
      </c>
      <c r="V1710" s="510"/>
      <c r="W1710" s="510"/>
      <c r="X1710" s="510"/>
      <c r="Y1710" s="510"/>
      <c r="Z1710" s="510"/>
      <c r="AA1710" s="510"/>
      <c r="AB1710" s="163" t="s">
        <v>12830</v>
      </c>
      <c r="AC1710" s="507">
        <v>8.0460693E9</v>
      </c>
      <c r="AD1710" s="510"/>
      <c r="AE1710" s="509"/>
      <c r="AF1710" s="509"/>
      <c r="AG1710" s="509"/>
      <c r="AH1710" s="509"/>
      <c r="AI1710" s="509"/>
      <c r="AJ1710" s="163" t="s">
        <v>2651</v>
      </c>
      <c r="AK1710" s="512"/>
      <c r="AL1710" s="513"/>
      <c r="AM1710" s="163" t="s">
        <v>12831</v>
      </c>
      <c r="AN1710" s="510"/>
      <c r="AO1710" s="509"/>
      <c r="AP1710" s="509"/>
      <c r="AQ1710" s="509"/>
      <c r="AR1710" s="509"/>
      <c r="AS1710" s="509"/>
      <c r="AT1710" s="163" t="s">
        <v>2653</v>
      </c>
      <c r="AU1710" s="507">
        <v>4408.0</v>
      </c>
      <c r="AV1710" s="507">
        <v>12.0</v>
      </c>
      <c r="AW1710" s="507">
        <v>2030.0</v>
      </c>
      <c r="AX1710" s="163" t="s">
        <v>2730</v>
      </c>
      <c r="AY1710" s="163" t="s">
        <v>3640</v>
      </c>
      <c r="AZ1710" s="163" t="s">
        <v>2655</v>
      </c>
    </row>
    <row r="1711">
      <c r="A1711" s="163" t="s">
        <v>12832</v>
      </c>
      <c r="B1711" s="163" t="s">
        <v>12826</v>
      </c>
      <c r="C1711" s="163" t="s">
        <v>2638</v>
      </c>
      <c r="D1711" s="163" t="s">
        <v>2639</v>
      </c>
      <c r="E1711" s="506">
        <v>45762.944444444445</v>
      </c>
      <c r="F1711" s="507">
        <v>2980.0</v>
      </c>
      <c r="G1711" s="163" t="s">
        <v>2640</v>
      </c>
      <c r="H1711" s="507">
        <v>2980.0</v>
      </c>
      <c r="I1711" s="163" t="s">
        <v>2640</v>
      </c>
      <c r="J1711" s="163" t="s">
        <v>2641</v>
      </c>
      <c r="K1711" s="163" t="s">
        <v>2642</v>
      </c>
      <c r="L1711" s="163" t="s">
        <v>12827</v>
      </c>
      <c r="M1711" s="163" t="s">
        <v>12833</v>
      </c>
      <c r="N1711" s="163" t="s">
        <v>2645</v>
      </c>
      <c r="O1711" s="163" t="s">
        <v>2646</v>
      </c>
      <c r="P1711" s="163" t="s">
        <v>2647</v>
      </c>
      <c r="Q1711" s="163" t="s">
        <v>2648</v>
      </c>
      <c r="R1711" s="506">
        <v>45762.944444444445</v>
      </c>
      <c r="S1711" s="509"/>
      <c r="T1711" s="509"/>
      <c r="U1711" s="163" t="s">
        <v>12834</v>
      </c>
      <c r="V1711" s="510"/>
      <c r="W1711" s="510"/>
      <c r="X1711" s="510"/>
      <c r="Y1711" s="510"/>
      <c r="Z1711" s="510"/>
      <c r="AA1711" s="510"/>
      <c r="AB1711" s="163" t="s">
        <v>12830</v>
      </c>
      <c r="AC1711" s="507">
        <v>8.0460693E9</v>
      </c>
      <c r="AD1711" s="510"/>
      <c r="AE1711" s="509"/>
      <c r="AF1711" s="509"/>
      <c r="AG1711" s="509"/>
      <c r="AH1711" s="509"/>
      <c r="AI1711" s="509"/>
      <c r="AJ1711" s="163" t="s">
        <v>2651</v>
      </c>
      <c r="AK1711" s="509"/>
      <c r="AL1711" s="509"/>
      <c r="AM1711" s="163" t="s">
        <v>12831</v>
      </c>
      <c r="AN1711" s="510"/>
      <c r="AO1711" s="509"/>
      <c r="AP1711" s="509"/>
      <c r="AQ1711" s="509"/>
      <c r="AR1711" s="509"/>
      <c r="AS1711" s="509"/>
      <c r="AT1711" s="163" t="s">
        <v>2653</v>
      </c>
      <c r="AU1711" s="507">
        <v>4408.0</v>
      </c>
      <c r="AV1711" s="507">
        <v>12.0</v>
      </c>
      <c r="AW1711" s="507">
        <v>2030.0</v>
      </c>
      <c r="AX1711" s="163" t="s">
        <v>2730</v>
      </c>
      <c r="AY1711" s="163" t="s">
        <v>3640</v>
      </c>
      <c r="AZ1711" s="163" t="s">
        <v>2655</v>
      </c>
    </row>
    <row r="1712">
      <c r="A1712" s="163" t="s">
        <v>12835</v>
      </c>
      <c r="B1712" s="163" t="s">
        <v>12836</v>
      </c>
      <c r="C1712" s="163" t="s">
        <v>2638</v>
      </c>
      <c r="D1712" s="163" t="s">
        <v>2639</v>
      </c>
      <c r="E1712" s="506">
        <v>45762.88958333333</v>
      </c>
      <c r="F1712" s="507">
        <v>110000.0</v>
      </c>
      <c r="G1712" s="163" t="s">
        <v>2640</v>
      </c>
      <c r="H1712" s="507">
        <v>110000.0</v>
      </c>
      <c r="I1712" s="163" t="s">
        <v>2640</v>
      </c>
      <c r="J1712" s="163" t="s">
        <v>2641</v>
      </c>
      <c r="K1712" s="163" t="s">
        <v>2642</v>
      </c>
      <c r="L1712" s="163" t="s">
        <v>12837</v>
      </c>
      <c r="M1712" s="163" t="s">
        <v>12837</v>
      </c>
      <c r="N1712" s="163" t="s">
        <v>2645</v>
      </c>
      <c r="O1712" s="163" t="s">
        <v>2646</v>
      </c>
      <c r="P1712" s="163" t="s">
        <v>2673</v>
      </c>
      <c r="Q1712" s="163" t="s">
        <v>2793</v>
      </c>
      <c r="R1712" s="506">
        <v>45636.30625</v>
      </c>
      <c r="S1712" s="509"/>
      <c r="T1712" s="509"/>
      <c r="U1712" s="163" t="s">
        <v>12838</v>
      </c>
      <c r="V1712" s="506">
        <v>45762.888194444444</v>
      </c>
      <c r="W1712" s="510"/>
      <c r="X1712" s="510"/>
      <c r="Y1712" s="507">
        <v>110000.0</v>
      </c>
      <c r="Z1712" s="163" t="s">
        <v>2640</v>
      </c>
      <c r="AA1712" s="163" t="s">
        <v>2641</v>
      </c>
      <c r="AB1712" s="163" t="s">
        <v>12839</v>
      </c>
      <c r="AC1712" s="507">
        <v>8.021240001E9</v>
      </c>
      <c r="AD1712" s="163" t="s">
        <v>12840</v>
      </c>
      <c r="AE1712" s="507">
        <v>110000.0</v>
      </c>
      <c r="AF1712" s="163" t="s">
        <v>2640</v>
      </c>
      <c r="AG1712" s="163" t="s">
        <v>2798</v>
      </c>
      <c r="AH1712" s="509"/>
      <c r="AI1712" s="509"/>
      <c r="AJ1712" s="163" t="s">
        <v>2651</v>
      </c>
      <c r="AK1712" s="509"/>
      <c r="AL1712" s="506">
        <v>45667.30486111111</v>
      </c>
      <c r="AM1712" s="163" t="s">
        <v>12841</v>
      </c>
      <c r="AN1712" s="510"/>
      <c r="AO1712" s="509"/>
      <c r="AP1712" s="509"/>
      <c r="AQ1712" s="509"/>
      <c r="AR1712" s="509"/>
      <c r="AS1712" s="509"/>
      <c r="AT1712" s="163" t="s">
        <v>2653</v>
      </c>
      <c r="AU1712" s="507">
        <v>3570.0</v>
      </c>
      <c r="AV1712" s="507">
        <v>5.0</v>
      </c>
      <c r="AW1712" s="507">
        <v>2027.0</v>
      </c>
      <c r="AX1712" s="163" t="s">
        <v>2687</v>
      </c>
      <c r="AY1712" s="163" t="s">
        <v>2893</v>
      </c>
      <c r="AZ1712" s="163" t="s">
        <v>2655</v>
      </c>
    </row>
    <row r="1713">
      <c r="A1713" s="163" t="s">
        <v>12842</v>
      </c>
      <c r="B1713" s="163" t="s">
        <v>12836</v>
      </c>
      <c r="C1713" s="163" t="s">
        <v>2638</v>
      </c>
      <c r="D1713" s="163" t="s">
        <v>2639</v>
      </c>
      <c r="E1713" s="506">
        <v>45762.87847222222</v>
      </c>
      <c r="F1713" s="507">
        <v>110000.0</v>
      </c>
      <c r="G1713" s="163" t="s">
        <v>2640</v>
      </c>
      <c r="H1713" s="507">
        <v>110000.0</v>
      </c>
      <c r="I1713" s="163" t="s">
        <v>2640</v>
      </c>
      <c r="J1713" s="163" t="s">
        <v>2641</v>
      </c>
      <c r="K1713" s="163" t="s">
        <v>2642</v>
      </c>
      <c r="L1713" s="163" t="s">
        <v>12837</v>
      </c>
      <c r="M1713" s="163" t="s">
        <v>12837</v>
      </c>
      <c r="N1713" s="163" t="s">
        <v>2645</v>
      </c>
      <c r="O1713" s="163" t="s">
        <v>2646</v>
      </c>
      <c r="P1713" s="163" t="s">
        <v>2673</v>
      </c>
      <c r="Q1713" s="163" t="s">
        <v>2793</v>
      </c>
      <c r="R1713" s="506">
        <v>45667.30486111111</v>
      </c>
      <c r="S1713" s="509"/>
      <c r="T1713" s="509"/>
      <c r="U1713" s="163" t="s">
        <v>12843</v>
      </c>
      <c r="V1713" s="506">
        <v>45762.876388888886</v>
      </c>
      <c r="W1713" s="510"/>
      <c r="X1713" s="510"/>
      <c r="Y1713" s="507">
        <v>110000.0</v>
      </c>
      <c r="Z1713" s="163" t="s">
        <v>2640</v>
      </c>
      <c r="AA1713" s="163" t="s">
        <v>2641</v>
      </c>
      <c r="AB1713" s="163" t="s">
        <v>12839</v>
      </c>
      <c r="AC1713" s="507">
        <v>8.021240001E9</v>
      </c>
      <c r="AD1713" s="163" t="s">
        <v>12840</v>
      </c>
      <c r="AE1713" s="507">
        <v>110000.0</v>
      </c>
      <c r="AF1713" s="163" t="s">
        <v>2640</v>
      </c>
      <c r="AG1713" s="163" t="s">
        <v>2798</v>
      </c>
      <c r="AH1713" s="510"/>
      <c r="AI1713" s="509"/>
      <c r="AJ1713" s="163" t="s">
        <v>2651</v>
      </c>
      <c r="AK1713" s="509"/>
      <c r="AL1713" s="506">
        <v>45667.30486111111</v>
      </c>
      <c r="AM1713" s="163" t="s">
        <v>12841</v>
      </c>
      <c r="AN1713" s="509"/>
      <c r="AO1713" s="509"/>
      <c r="AP1713" s="509"/>
      <c r="AQ1713" s="509"/>
      <c r="AR1713" s="509"/>
      <c r="AS1713" s="509"/>
      <c r="AT1713" s="163" t="s">
        <v>2653</v>
      </c>
      <c r="AU1713" s="507">
        <v>3570.0</v>
      </c>
      <c r="AV1713" s="507">
        <v>5.0</v>
      </c>
      <c r="AW1713" s="507">
        <v>2027.0</v>
      </c>
      <c r="AX1713" s="163" t="s">
        <v>2687</v>
      </c>
      <c r="AY1713" s="163" t="s">
        <v>2893</v>
      </c>
      <c r="AZ1713" s="163" t="s">
        <v>2655</v>
      </c>
    </row>
    <row r="1714">
      <c r="A1714" s="163" t="s">
        <v>12844</v>
      </c>
      <c r="B1714" s="163" t="s">
        <v>12845</v>
      </c>
      <c r="C1714" s="163" t="s">
        <v>2638</v>
      </c>
      <c r="D1714" s="163" t="s">
        <v>2639</v>
      </c>
      <c r="E1714" s="506">
        <v>45762.87708333333</v>
      </c>
      <c r="F1714" s="507">
        <v>2980.0</v>
      </c>
      <c r="G1714" s="163" t="s">
        <v>2640</v>
      </c>
      <c r="H1714" s="507">
        <v>2980.0</v>
      </c>
      <c r="I1714" s="163" t="s">
        <v>2640</v>
      </c>
      <c r="J1714" s="163" t="s">
        <v>2641</v>
      </c>
      <c r="K1714" s="163" t="s">
        <v>2642</v>
      </c>
      <c r="L1714" s="163" t="s">
        <v>12846</v>
      </c>
      <c r="M1714" s="163" t="s">
        <v>12847</v>
      </c>
      <c r="N1714" s="163" t="s">
        <v>2645</v>
      </c>
      <c r="O1714" s="163" t="s">
        <v>2646</v>
      </c>
      <c r="P1714" s="163" t="s">
        <v>2673</v>
      </c>
      <c r="Q1714" s="163" t="s">
        <v>2648</v>
      </c>
      <c r="R1714" s="506">
        <v>45762.875</v>
      </c>
      <c r="S1714" s="509"/>
      <c r="T1714" s="509"/>
      <c r="U1714" s="163" t="s">
        <v>12848</v>
      </c>
      <c r="V1714" s="510"/>
      <c r="W1714" s="510"/>
      <c r="X1714" s="510"/>
      <c r="Y1714" s="510"/>
      <c r="Z1714" s="510"/>
      <c r="AA1714" s="510"/>
      <c r="AB1714" s="163" t="s">
        <v>12849</v>
      </c>
      <c r="AC1714" s="507">
        <v>9.017089984E9</v>
      </c>
      <c r="AD1714" s="510"/>
      <c r="AE1714" s="509"/>
      <c r="AF1714" s="509"/>
      <c r="AG1714" s="509"/>
      <c r="AH1714" s="509"/>
      <c r="AI1714" s="509"/>
      <c r="AJ1714" s="163" t="s">
        <v>2651</v>
      </c>
      <c r="AK1714" s="509"/>
      <c r="AL1714" s="509"/>
      <c r="AM1714" s="163" t="s">
        <v>12850</v>
      </c>
      <c r="AN1714" s="510"/>
      <c r="AO1714" s="509"/>
      <c r="AP1714" s="509"/>
      <c r="AQ1714" s="509"/>
      <c r="AR1714" s="509"/>
      <c r="AS1714" s="509"/>
      <c r="AT1714" s="163" t="s">
        <v>2653</v>
      </c>
      <c r="AU1714" s="507">
        <v>9928.0</v>
      </c>
      <c r="AV1714" s="507">
        <v>3.0</v>
      </c>
      <c r="AW1714" s="507">
        <v>2026.0</v>
      </c>
      <c r="AX1714" s="163" t="s">
        <v>2677</v>
      </c>
      <c r="AY1714" s="163" t="s">
        <v>2717</v>
      </c>
      <c r="AZ1714" s="163" t="s">
        <v>2655</v>
      </c>
    </row>
    <row r="1715">
      <c r="A1715" s="163" t="s">
        <v>12851</v>
      </c>
      <c r="B1715" s="163" t="s">
        <v>12852</v>
      </c>
      <c r="C1715" s="163" t="s">
        <v>2638</v>
      </c>
      <c r="D1715" s="163" t="s">
        <v>2639</v>
      </c>
      <c r="E1715" s="506">
        <v>45762.84305555555</v>
      </c>
      <c r="F1715" s="507">
        <v>2980.0</v>
      </c>
      <c r="G1715" s="163" t="s">
        <v>2640</v>
      </c>
      <c r="H1715" s="507">
        <v>2980.0</v>
      </c>
      <c r="I1715" s="163" t="s">
        <v>2640</v>
      </c>
      <c r="J1715" s="163" t="s">
        <v>2641</v>
      </c>
      <c r="K1715" s="163" t="s">
        <v>2642</v>
      </c>
      <c r="L1715" s="163" t="s">
        <v>12853</v>
      </c>
      <c r="M1715" s="163" t="s">
        <v>12854</v>
      </c>
      <c r="N1715" s="163" t="s">
        <v>2645</v>
      </c>
      <c r="O1715" s="163" t="s">
        <v>2646</v>
      </c>
      <c r="P1715" s="163" t="s">
        <v>2673</v>
      </c>
      <c r="Q1715" s="163" t="s">
        <v>2648</v>
      </c>
      <c r="R1715" s="506">
        <v>45762.842361111114</v>
      </c>
      <c r="S1715" s="509"/>
      <c r="T1715" s="509"/>
      <c r="U1715" s="163" t="s">
        <v>12855</v>
      </c>
      <c r="V1715" s="510"/>
      <c r="W1715" s="510"/>
      <c r="X1715" s="510"/>
      <c r="Y1715" s="510"/>
      <c r="Z1715" s="510"/>
      <c r="AA1715" s="510"/>
      <c r="AB1715" s="163" t="s">
        <v>12856</v>
      </c>
      <c r="AC1715" s="507">
        <v>8.025817714E9</v>
      </c>
      <c r="AD1715" s="510"/>
      <c r="AE1715" s="509"/>
      <c r="AF1715" s="509"/>
      <c r="AG1715" s="509"/>
      <c r="AH1715" s="509"/>
      <c r="AI1715" s="509"/>
      <c r="AJ1715" s="163" t="s">
        <v>2651</v>
      </c>
      <c r="AK1715" s="509"/>
      <c r="AL1715" s="509"/>
      <c r="AM1715" s="163" t="s">
        <v>12857</v>
      </c>
      <c r="AN1715" s="510"/>
      <c r="AO1715" s="510"/>
      <c r="AP1715" s="509"/>
      <c r="AQ1715" s="509"/>
      <c r="AR1715" s="509"/>
      <c r="AS1715" s="509"/>
      <c r="AT1715" s="163" t="s">
        <v>2653</v>
      </c>
      <c r="AU1715" s="507">
        <v>3711.0</v>
      </c>
      <c r="AV1715" s="507">
        <v>6.0</v>
      </c>
      <c r="AW1715" s="507">
        <v>2029.0</v>
      </c>
      <c r="AX1715" s="163" t="s">
        <v>2687</v>
      </c>
      <c r="AY1715" s="163" t="s">
        <v>2800</v>
      </c>
      <c r="AZ1715" s="163" t="s">
        <v>2655</v>
      </c>
    </row>
    <row r="1716">
      <c r="A1716" s="163" t="s">
        <v>12858</v>
      </c>
      <c r="B1716" s="163" t="s">
        <v>12859</v>
      </c>
      <c r="C1716" s="163" t="s">
        <v>2638</v>
      </c>
      <c r="D1716" s="163" t="s">
        <v>2639</v>
      </c>
      <c r="E1716" s="506">
        <v>45762.82708333333</v>
      </c>
      <c r="F1716" s="507">
        <v>2980.0</v>
      </c>
      <c r="G1716" s="163" t="s">
        <v>2640</v>
      </c>
      <c r="H1716" s="507">
        <v>2980.0</v>
      </c>
      <c r="I1716" s="163" t="s">
        <v>2640</v>
      </c>
      <c r="J1716" s="163" t="s">
        <v>2641</v>
      </c>
      <c r="K1716" s="163" t="s">
        <v>2642</v>
      </c>
      <c r="L1716" s="163" t="s">
        <v>12860</v>
      </c>
      <c r="M1716" s="163" t="s">
        <v>12861</v>
      </c>
      <c r="N1716" s="163" t="s">
        <v>2645</v>
      </c>
      <c r="O1716" s="163" t="s">
        <v>2646</v>
      </c>
      <c r="P1716" s="163" t="s">
        <v>2673</v>
      </c>
      <c r="Q1716" s="163" t="s">
        <v>2648</v>
      </c>
      <c r="R1716" s="506">
        <v>45762.82638888889</v>
      </c>
      <c r="S1716" s="509"/>
      <c r="T1716" s="509"/>
      <c r="U1716" s="163" t="s">
        <v>12862</v>
      </c>
      <c r="V1716" s="510"/>
      <c r="W1716" s="510"/>
      <c r="X1716" s="510"/>
      <c r="Y1716" s="510"/>
      <c r="Z1716" s="510"/>
      <c r="AA1716" s="510"/>
      <c r="AB1716" s="163" t="s">
        <v>12863</v>
      </c>
      <c r="AC1716" s="507">
        <v>9.010092353E9</v>
      </c>
      <c r="AD1716" s="510"/>
      <c r="AE1716" s="510"/>
      <c r="AF1716" s="510"/>
      <c r="AG1716" s="510"/>
      <c r="AH1716" s="510"/>
      <c r="AI1716" s="509"/>
      <c r="AJ1716" s="163" t="s">
        <v>2651</v>
      </c>
      <c r="AK1716" s="512"/>
      <c r="AL1716" s="513"/>
      <c r="AM1716" s="163" t="s">
        <v>12864</v>
      </c>
      <c r="AN1716" s="510"/>
      <c r="AO1716" s="510"/>
      <c r="AP1716" s="509"/>
      <c r="AQ1716" s="509"/>
      <c r="AR1716" s="509"/>
      <c r="AS1716" s="509"/>
      <c r="AT1716" s="163" t="s">
        <v>2653</v>
      </c>
      <c r="AU1716" s="507">
        <v>1780.0</v>
      </c>
      <c r="AV1716" s="507">
        <v>3.0</v>
      </c>
      <c r="AW1716" s="507">
        <v>2026.0</v>
      </c>
      <c r="AX1716" s="163" t="s">
        <v>2687</v>
      </c>
      <c r="AY1716" s="163" t="s">
        <v>3308</v>
      </c>
      <c r="AZ1716" s="163" t="s">
        <v>2655</v>
      </c>
    </row>
    <row r="1717">
      <c r="A1717" s="163" t="s">
        <v>12865</v>
      </c>
      <c r="B1717" s="163" t="s">
        <v>12866</v>
      </c>
      <c r="C1717" s="163" t="s">
        <v>2638</v>
      </c>
      <c r="D1717" s="163" t="s">
        <v>2639</v>
      </c>
      <c r="E1717" s="506">
        <v>45762.788194444445</v>
      </c>
      <c r="F1717" s="507">
        <v>100000.0</v>
      </c>
      <c r="G1717" s="163" t="s">
        <v>2640</v>
      </c>
      <c r="H1717" s="507">
        <v>100000.0</v>
      </c>
      <c r="I1717" s="163" t="s">
        <v>2640</v>
      </c>
      <c r="J1717" s="163" t="s">
        <v>2641</v>
      </c>
      <c r="K1717" s="163" t="s">
        <v>2642</v>
      </c>
      <c r="L1717" s="163" t="s">
        <v>12867</v>
      </c>
      <c r="M1717" s="163" t="s">
        <v>12867</v>
      </c>
      <c r="N1717" s="163" t="s">
        <v>2645</v>
      </c>
      <c r="O1717" s="163" t="s">
        <v>2646</v>
      </c>
      <c r="P1717" s="163" t="s">
        <v>2683</v>
      </c>
      <c r="Q1717" s="163" t="s">
        <v>2852</v>
      </c>
      <c r="R1717" s="506">
        <v>45753.90694444445</v>
      </c>
      <c r="S1717" s="509"/>
      <c r="T1717" s="509"/>
      <c r="U1717" s="163" t="s">
        <v>12868</v>
      </c>
      <c r="V1717" s="506">
        <v>45762.7875</v>
      </c>
      <c r="W1717" s="163" t="s">
        <v>2795</v>
      </c>
      <c r="X1717" s="163" t="s">
        <v>3886</v>
      </c>
      <c r="Y1717" s="507">
        <v>100000.0</v>
      </c>
      <c r="Z1717" s="163" t="s">
        <v>2640</v>
      </c>
      <c r="AA1717" s="163" t="s">
        <v>2641</v>
      </c>
      <c r="AB1717" s="163" t="s">
        <v>12869</v>
      </c>
      <c r="AC1717" s="507">
        <v>8.085136761E9</v>
      </c>
      <c r="AD1717" s="163" t="s">
        <v>12870</v>
      </c>
      <c r="AE1717" s="507">
        <v>49800.0</v>
      </c>
      <c r="AF1717" s="163" t="s">
        <v>2640</v>
      </c>
      <c r="AG1717" s="163" t="s">
        <v>2798</v>
      </c>
      <c r="AH1717" s="509"/>
      <c r="AI1717" s="509"/>
      <c r="AJ1717" s="163" t="s">
        <v>2651</v>
      </c>
      <c r="AK1717" s="514">
        <v>45783.0</v>
      </c>
      <c r="AL1717" s="506">
        <v>45753.90694444445</v>
      </c>
      <c r="AM1717" s="163" t="s">
        <v>12871</v>
      </c>
      <c r="AN1717" s="510"/>
      <c r="AO1717" s="509"/>
      <c r="AP1717" s="509"/>
      <c r="AQ1717" s="509"/>
      <c r="AR1717" s="509"/>
      <c r="AS1717" s="509"/>
      <c r="AT1717" s="163" t="s">
        <v>2653</v>
      </c>
      <c r="AU1717" s="507">
        <v>47.0</v>
      </c>
      <c r="AV1717" s="507">
        <v>2.0</v>
      </c>
      <c r="AW1717" s="507">
        <v>2029.0</v>
      </c>
      <c r="AX1717" s="163" t="s">
        <v>2936</v>
      </c>
      <c r="AY1717" s="163" t="s">
        <v>2921</v>
      </c>
      <c r="AZ1717" s="163" t="s">
        <v>2655</v>
      </c>
    </row>
    <row r="1718">
      <c r="A1718" s="163" t="s">
        <v>12872</v>
      </c>
      <c r="B1718" s="163" t="s">
        <v>12873</v>
      </c>
      <c r="C1718" s="163" t="s">
        <v>2638</v>
      </c>
      <c r="D1718" s="163" t="s">
        <v>2639</v>
      </c>
      <c r="E1718" s="506">
        <v>45762.785416666666</v>
      </c>
      <c r="F1718" s="507">
        <v>9800.0</v>
      </c>
      <c r="G1718" s="163" t="s">
        <v>2640</v>
      </c>
      <c r="H1718" s="507">
        <v>9800.0</v>
      </c>
      <c r="I1718" s="163" t="s">
        <v>2640</v>
      </c>
      <c r="J1718" s="163" t="s">
        <v>2641</v>
      </c>
      <c r="K1718" s="163" t="s">
        <v>2642</v>
      </c>
      <c r="L1718" s="163" t="s">
        <v>12874</v>
      </c>
      <c r="M1718" s="163" t="s">
        <v>12875</v>
      </c>
      <c r="N1718" s="163" t="s">
        <v>2645</v>
      </c>
      <c r="O1718" s="163" t="s">
        <v>2646</v>
      </c>
      <c r="P1718" s="163" t="s">
        <v>2673</v>
      </c>
      <c r="Q1718" s="163" t="s">
        <v>2648</v>
      </c>
      <c r="R1718" s="506">
        <v>45762.78402777778</v>
      </c>
      <c r="S1718" s="509"/>
      <c r="T1718" s="509"/>
      <c r="U1718" s="163" t="s">
        <v>12876</v>
      </c>
      <c r="V1718" s="510"/>
      <c r="W1718" s="510"/>
      <c r="X1718" s="510"/>
      <c r="Y1718" s="510"/>
      <c r="Z1718" s="510"/>
      <c r="AA1718" s="510"/>
      <c r="AB1718" s="163" t="s">
        <v>12877</v>
      </c>
      <c r="AC1718" s="507">
        <v>9.039067556E9</v>
      </c>
      <c r="AD1718" s="510"/>
      <c r="AE1718" s="509"/>
      <c r="AF1718" s="509"/>
      <c r="AG1718" s="509"/>
      <c r="AH1718" s="509"/>
      <c r="AI1718" s="509"/>
      <c r="AJ1718" s="163" t="s">
        <v>2651</v>
      </c>
      <c r="AK1718" s="509"/>
      <c r="AL1718" s="509"/>
      <c r="AM1718" s="163" t="s">
        <v>12878</v>
      </c>
      <c r="AN1718" s="509"/>
      <c r="AO1718" s="509"/>
      <c r="AP1718" s="509"/>
      <c r="AQ1718" s="509"/>
      <c r="AR1718" s="509"/>
      <c r="AS1718" s="509"/>
      <c r="AT1718" s="163" t="s">
        <v>2653</v>
      </c>
      <c r="AU1718" s="507">
        <v>1412.0</v>
      </c>
      <c r="AV1718" s="507">
        <v>3.0</v>
      </c>
      <c r="AW1718" s="507">
        <v>2032.0</v>
      </c>
      <c r="AX1718" s="163" t="s">
        <v>2677</v>
      </c>
      <c r="AY1718" s="163" t="s">
        <v>2717</v>
      </c>
      <c r="AZ1718" s="163" t="s">
        <v>2655</v>
      </c>
    </row>
    <row r="1719">
      <c r="A1719" s="163" t="s">
        <v>12879</v>
      </c>
      <c r="B1719" s="163" t="s">
        <v>12880</v>
      </c>
      <c r="C1719" s="163" t="s">
        <v>2638</v>
      </c>
      <c r="D1719" s="163" t="s">
        <v>2639</v>
      </c>
      <c r="E1719" s="506">
        <v>45762.78402777778</v>
      </c>
      <c r="F1719" s="507">
        <v>122100.0</v>
      </c>
      <c r="G1719" s="163" t="s">
        <v>2640</v>
      </c>
      <c r="H1719" s="507">
        <v>122100.0</v>
      </c>
      <c r="I1719" s="163" t="s">
        <v>2640</v>
      </c>
      <c r="J1719" s="163" t="s">
        <v>2641</v>
      </c>
      <c r="K1719" s="163" t="s">
        <v>2642</v>
      </c>
      <c r="L1719" s="163" t="s">
        <v>12881</v>
      </c>
      <c r="M1719" s="163" t="s">
        <v>12881</v>
      </c>
      <c r="N1719" s="163" t="s">
        <v>2645</v>
      </c>
      <c r="O1719" s="163" t="s">
        <v>2646</v>
      </c>
      <c r="P1719" s="163" t="s">
        <v>2673</v>
      </c>
      <c r="Q1719" s="163" t="s">
        <v>2648</v>
      </c>
      <c r="R1719" s="506">
        <v>45762.78333333333</v>
      </c>
      <c r="S1719" s="509"/>
      <c r="T1719" s="509"/>
      <c r="U1719" s="163" t="s">
        <v>12882</v>
      </c>
      <c r="V1719" s="510"/>
      <c r="W1719" s="510"/>
      <c r="X1719" s="510"/>
      <c r="Y1719" s="510"/>
      <c r="Z1719" s="510"/>
      <c r="AA1719" s="510"/>
      <c r="AB1719" s="163" t="s">
        <v>12883</v>
      </c>
      <c r="AC1719" s="507">
        <v>8.016203555E9</v>
      </c>
      <c r="AD1719" s="510"/>
      <c r="AE1719" s="509"/>
      <c r="AF1719" s="509"/>
      <c r="AG1719" s="509"/>
      <c r="AH1719" s="509"/>
      <c r="AI1719" s="509"/>
      <c r="AJ1719" s="163" t="s">
        <v>2651</v>
      </c>
      <c r="AK1719" s="509"/>
      <c r="AL1719" s="509"/>
      <c r="AM1719" s="163" t="s">
        <v>12884</v>
      </c>
      <c r="AN1719" s="510"/>
      <c r="AO1719" s="509"/>
      <c r="AP1719" s="509"/>
      <c r="AQ1719" s="509"/>
      <c r="AR1719" s="509"/>
      <c r="AS1719" s="509"/>
      <c r="AT1719" s="163" t="s">
        <v>2653</v>
      </c>
      <c r="AU1719" s="507">
        <v>356.0</v>
      </c>
      <c r="AV1719" s="507">
        <v>11.0</v>
      </c>
      <c r="AW1719" s="507">
        <v>2030.0</v>
      </c>
      <c r="AX1719" s="163" t="s">
        <v>2677</v>
      </c>
      <c r="AY1719" s="163" t="s">
        <v>2717</v>
      </c>
      <c r="AZ1719" s="163" t="s">
        <v>2655</v>
      </c>
    </row>
    <row r="1720">
      <c r="A1720" s="163" t="s">
        <v>12885</v>
      </c>
      <c r="B1720" s="163" t="s">
        <v>12873</v>
      </c>
      <c r="C1720" s="163" t="s">
        <v>2638</v>
      </c>
      <c r="D1720" s="163" t="s">
        <v>2639</v>
      </c>
      <c r="E1720" s="506">
        <v>45762.77916666667</v>
      </c>
      <c r="F1720" s="507">
        <v>2980.0</v>
      </c>
      <c r="G1720" s="163" t="s">
        <v>2640</v>
      </c>
      <c r="H1720" s="507">
        <v>2980.0</v>
      </c>
      <c r="I1720" s="163" t="s">
        <v>2640</v>
      </c>
      <c r="J1720" s="163" t="s">
        <v>2641</v>
      </c>
      <c r="K1720" s="163" t="s">
        <v>2642</v>
      </c>
      <c r="L1720" s="163" t="s">
        <v>12874</v>
      </c>
      <c r="M1720" s="163" t="s">
        <v>12886</v>
      </c>
      <c r="N1720" s="163" t="s">
        <v>2645</v>
      </c>
      <c r="O1720" s="163" t="s">
        <v>2646</v>
      </c>
      <c r="P1720" s="163" t="s">
        <v>2673</v>
      </c>
      <c r="Q1720" s="163" t="s">
        <v>2648</v>
      </c>
      <c r="R1720" s="506">
        <v>45762.77777777778</v>
      </c>
      <c r="S1720" s="509"/>
      <c r="T1720" s="509"/>
      <c r="U1720" s="163" t="s">
        <v>12887</v>
      </c>
      <c r="V1720" s="510"/>
      <c r="W1720" s="510"/>
      <c r="X1720" s="510"/>
      <c r="Y1720" s="510"/>
      <c r="Z1720" s="510"/>
      <c r="AA1720" s="510"/>
      <c r="AB1720" s="163" t="s">
        <v>12877</v>
      </c>
      <c r="AC1720" s="507">
        <v>9.039067556E9</v>
      </c>
      <c r="AD1720" s="510"/>
      <c r="AE1720" s="509"/>
      <c r="AF1720" s="509"/>
      <c r="AG1720" s="509"/>
      <c r="AH1720" s="509"/>
      <c r="AI1720" s="509"/>
      <c r="AJ1720" s="163" t="s">
        <v>2651</v>
      </c>
      <c r="AK1720" s="509"/>
      <c r="AL1720" s="509"/>
      <c r="AM1720" s="163" t="s">
        <v>12878</v>
      </c>
      <c r="AN1720" s="510"/>
      <c r="AO1720" s="509"/>
      <c r="AP1720" s="509"/>
      <c r="AQ1720" s="509"/>
      <c r="AR1720" s="509"/>
      <c r="AS1720" s="509"/>
      <c r="AT1720" s="163" t="s">
        <v>2653</v>
      </c>
      <c r="AU1720" s="507">
        <v>1412.0</v>
      </c>
      <c r="AV1720" s="507">
        <v>3.0</v>
      </c>
      <c r="AW1720" s="507">
        <v>2032.0</v>
      </c>
      <c r="AX1720" s="163" t="s">
        <v>2677</v>
      </c>
      <c r="AY1720" s="163" t="s">
        <v>2717</v>
      </c>
      <c r="AZ1720" s="163" t="s">
        <v>2655</v>
      </c>
    </row>
    <row r="1721">
      <c r="A1721" s="163" t="s">
        <v>12888</v>
      </c>
      <c r="B1721" s="163" t="s">
        <v>12889</v>
      </c>
      <c r="C1721" s="163" t="s">
        <v>2638</v>
      </c>
      <c r="D1721" s="163" t="s">
        <v>2639</v>
      </c>
      <c r="E1721" s="506">
        <v>45762.77777777778</v>
      </c>
      <c r="F1721" s="507">
        <v>2980.0</v>
      </c>
      <c r="G1721" s="163" t="s">
        <v>2640</v>
      </c>
      <c r="H1721" s="507">
        <v>2980.0</v>
      </c>
      <c r="I1721" s="163" t="s">
        <v>2640</v>
      </c>
      <c r="J1721" s="163" t="s">
        <v>2641</v>
      </c>
      <c r="K1721" s="163" t="s">
        <v>2642</v>
      </c>
      <c r="L1721" s="163" t="s">
        <v>12890</v>
      </c>
      <c r="M1721" s="163" t="s">
        <v>12891</v>
      </c>
      <c r="N1721" s="163" t="s">
        <v>2645</v>
      </c>
      <c r="O1721" s="163" t="s">
        <v>2646</v>
      </c>
      <c r="P1721" s="163" t="s">
        <v>2683</v>
      </c>
      <c r="Q1721" s="163" t="s">
        <v>2852</v>
      </c>
      <c r="R1721" s="506">
        <v>45760.56180555555</v>
      </c>
      <c r="S1721" s="509"/>
      <c r="T1721" s="509"/>
      <c r="U1721" s="163" t="s">
        <v>12892</v>
      </c>
      <c r="V1721" s="506">
        <v>45762.777083333334</v>
      </c>
      <c r="W1721" s="163" t="s">
        <v>2795</v>
      </c>
      <c r="X1721" s="163" t="s">
        <v>2854</v>
      </c>
      <c r="Y1721" s="507">
        <v>2980.0</v>
      </c>
      <c r="Z1721" s="163" t="s">
        <v>2640</v>
      </c>
      <c r="AA1721" s="163" t="s">
        <v>2641</v>
      </c>
      <c r="AB1721" s="163" t="s">
        <v>12893</v>
      </c>
      <c r="AC1721" s="507">
        <v>9.040731651E9</v>
      </c>
      <c r="AD1721" s="510"/>
      <c r="AE1721" s="509"/>
      <c r="AF1721" s="509"/>
      <c r="AG1721" s="509"/>
      <c r="AH1721" s="509"/>
      <c r="AI1721" s="509"/>
      <c r="AJ1721" s="163" t="s">
        <v>2651</v>
      </c>
      <c r="AK1721" s="509"/>
      <c r="AL1721" s="509"/>
      <c r="AM1721" s="163" t="s">
        <v>12894</v>
      </c>
      <c r="AN1721" s="510"/>
      <c r="AO1721" s="509"/>
      <c r="AP1721" s="509"/>
      <c r="AQ1721" s="509"/>
      <c r="AR1721" s="509"/>
      <c r="AS1721" s="509"/>
      <c r="AT1721" s="163" t="s">
        <v>2653</v>
      </c>
      <c r="AU1721" s="507">
        <v>6671.0</v>
      </c>
      <c r="AV1721" s="507">
        <v>5.0</v>
      </c>
      <c r="AW1721" s="507">
        <v>2029.0</v>
      </c>
      <c r="AX1721" s="163" t="s">
        <v>3039</v>
      </c>
      <c r="AY1721" s="163" t="s">
        <v>6134</v>
      </c>
      <c r="AZ1721" s="163" t="s">
        <v>2655</v>
      </c>
    </row>
    <row r="1722">
      <c r="A1722" s="163" t="s">
        <v>12895</v>
      </c>
      <c r="B1722" s="163" t="s">
        <v>12896</v>
      </c>
      <c r="C1722" s="163" t="s">
        <v>2638</v>
      </c>
      <c r="D1722" s="163" t="s">
        <v>2639</v>
      </c>
      <c r="E1722" s="506">
        <v>45762.77013888889</v>
      </c>
      <c r="F1722" s="507">
        <v>2980.0</v>
      </c>
      <c r="G1722" s="163" t="s">
        <v>2640</v>
      </c>
      <c r="H1722" s="507">
        <v>2980.0</v>
      </c>
      <c r="I1722" s="163" t="s">
        <v>2640</v>
      </c>
      <c r="J1722" s="163" t="s">
        <v>2641</v>
      </c>
      <c r="K1722" s="163" t="s">
        <v>2642</v>
      </c>
      <c r="L1722" s="163" t="s">
        <v>12897</v>
      </c>
      <c r="M1722" s="163" t="s">
        <v>12898</v>
      </c>
      <c r="N1722" s="163" t="s">
        <v>2645</v>
      </c>
      <c r="O1722" s="163" t="s">
        <v>2646</v>
      </c>
      <c r="P1722" s="163" t="s">
        <v>2647</v>
      </c>
      <c r="Q1722" s="163" t="s">
        <v>2648</v>
      </c>
      <c r="R1722" s="506">
        <v>45762.77013888889</v>
      </c>
      <c r="S1722" s="509"/>
      <c r="T1722" s="509"/>
      <c r="U1722" s="163" t="s">
        <v>12899</v>
      </c>
      <c r="V1722" s="510"/>
      <c r="W1722" s="510"/>
      <c r="X1722" s="510"/>
      <c r="Y1722" s="510"/>
      <c r="Z1722" s="510"/>
      <c r="AA1722" s="510"/>
      <c r="AB1722" s="163" t="s">
        <v>12900</v>
      </c>
      <c r="AC1722" s="507">
        <v>9.060121342E9</v>
      </c>
      <c r="AD1722" s="510"/>
      <c r="AE1722" s="509"/>
      <c r="AF1722" s="509"/>
      <c r="AG1722" s="509"/>
      <c r="AH1722" s="509"/>
      <c r="AI1722" s="509"/>
      <c r="AJ1722" s="163" t="s">
        <v>2651</v>
      </c>
      <c r="AK1722" s="512"/>
      <c r="AL1722" s="513"/>
      <c r="AM1722" s="163" t="s">
        <v>12901</v>
      </c>
      <c r="AN1722" s="510"/>
      <c r="AO1722" s="509"/>
      <c r="AP1722" s="509"/>
      <c r="AQ1722" s="509"/>
      <c r="AR1722" s="509"/>
      <c r="AS1722" s="509"/>
      <c r="AT1722" s="163" t="s">
        <v>2653</v>
      </c>
      <c r="AU1722" s="507">
        <v>2381.0</v>
      </c>
      <c r="AV1722" s="507">
        <v>6.0</v>
      </c>
      <c r="AW1722" s="507">
        <v>2027.0</v>
      </c>
      <c r="AX1722" s="510"/>
      <c r="AY1722" s="510"/>
      <c r="AZ1722" s="163" t="s">
        <v>2655</v>
      </c>
    </row>
    <row r="1723">
      <c r="A1723" s="163" t="s">
        <v>12902</v>
      </c>
      <c r="B1723" s="163" t="s">
        <v>12903</v>
      </c>
      <c r="C1723" s="163" t="s">
        <v>2638</v>
      </c>
      <c r="D1723" s="163" t="s">
        <v>2639</v>
      </c>
      <c r="E1723" s="506">
        <v>45762.71805555555</v>
      </c>
      <c r="F1723" s="507">
        <v>550000.0</v>
      </c>
      <c r="G1723" s="163" t="s">
        <v>2640</v>
      </c>
      <c r="H1723" s="507">
        <v>550000.0</v>
      </c>
      <c r="I1723" s="163" t="s">
        <v>2640</v>
      </c>
      <c r="J1723" s="163" t="s">
        <v>2641</v>
      </c>
      <c r="K1723" s="163" t="s">
        <v>2642</v>
      </c>
      <c r="L1723" s="163" t="s">
        <v>12904</v>
      </c>
      <c r="M1723" s="163" t="s">
        <v>12904</v>
      </c>
      <c r="N1723" s="163" t="s">
        <v>2645</v>
      </c>
      <c r="O1723" s="163" t="s">
        <v>2646</v>
      </c>
      <c r="P1723" s="163" t="s">
        <v>2660</v>
      </c>
      <c r="Q1723" s="163" t="s">
        <v>2648</v>
      </c>
      <c r="R1723" s="506">
        <v>45762.71805555555</v>
      </c>
      <c r="S1723" s="509"/>
      <c r="T1723" s="509"/>
      <c r="U1723" s="163" t="s">
        <v>12905</v>
      </c>
      <c r="V1723" s="510"/>
      <c r="W1723" s="510"/>
      <c r="X1723" s="510"/>
      <c r="Y1723" s="510"/>
      <c r="Z1723" s="510"/>
      <c r="AA1723" s="510"/>
      <c r="AB1723" s="163" t="s">
        <v>12906</v>
      </c>
      <c r="AC1723" s="507">
        <v>8.038651665E9</v>
      </c>
      <c r="AD1723" s="163" t="s">
        <v>12907</v>
      </c>
      <c r="AE1723" s="507">
        <v>550000.0</v>
      </c>
      <c r="AF1723" s="163" t="s">
        <v>2640</v>
      </c>
      <c r="AG1723" s="163" t="s">
        <v>2798</v>
      </c>
      <c r="AH1723" s="509"/>
      <c r="AI1723" s="509"/>
      <c r="AJ1723" s="163" t="s">
        <v>2651</v>
      </c>
      <c r="AK1723" s="514">
        <v>45792.0</v>
      </c>
      <c r="AL1723" s="506">
        <v>45762.71805555555</v>
      </c>
      <c r="AM1723" s="163" t="s">
        <v>12908</v>
      </c>
      <c r="AN1723" s="510"/>
      <c r="AO1723" s="509"/>
      <c r="AP1723" s="509"/>
      <c r="AQ1723" s="509"/>
      <c r="AR1723" s="509"/>
      <c r="AS1723" s="509"/>
      <c r="AT1723" s="163" t="s">
        <v>2653</v>
      </c>
      <c r="AU1723" s="507">
        <v>2000.0</v>
      </c>
      <c r="AV1723" s="507">
        <v>10.0</v>
      </c>
      <c r="AW1723" s="507">
        <v>2027.0</v>
      </c>
      <c r="AX1723" s="163" t="s">
        <v>2664</v>
      </c>
      <c r="AY1723" s="163" t="s">
        <v>3133</v>
      </c>
      <c r="AZ1723" s="163" t="s">
        <v>2655</v>
      </c>
    </row>
    <row r="1724">
      <c r="A1724" s="163" t="s">
        <v>12909</v>
      </c>
      <c r="B1724" s="163" t="s">
        <v>12910</v>
      </c>
      <c r="C1724" s="163" t="s">
        <v>2638</v>
      </c>
      <c r="D1724" s="163" t="s">
        <v>2639</v>
      </c>
      <c r="E1724" s="506">
        <v>45762.70972222222</v>
      </c>
      <c r="F1724" s="507">
        <v>9800.0</v>
      </c>
      <c r="G1724" s="163" t="s">
        <v>2640</v>
      </c>
      <c r="H1724" s="507">
        <v>9800.0</v>
      </c>
      <c r="I1724" s="163" t="s">
        <v>2640</v>
      </c>
      <c r="J1724" s="163" t="s">
        <v>2641</v>
      </c>
      <c r="K1724" s="163" t="s">
        <v>2642</v>
      </c>
      <c r="L1724" s="163" t="s">
        <v>12911</v>
      </c>
      <c r="M1724" s="163" t="s">
        <v>12912</v>
      </c>
      <c r="N1724" s="163" t="s">
        <v>2645</v>
      </c>
      <c r="O1724" s="163" t="s">
        <v>2646</v>
      </c>
      <c r="P1724" s="163" t="s">
        <v>2660</v>
      </c>
      <c r="Q1724" s="163" t="s">
        <v>2852</v>
      </c>
      <c r="R1724" s="506">
        <v>45762.614583333336</v>
      </c>
      <c r="S1724" s="509"/>
      <c r="T1724" s="509"/>
      <c r="U1724" s="163" t="s">
        <v>12913</v>
      </c>
      <c r="V1724" s="506">
        <v>45762.70972222222</v>
      </c>
      <c r="W1724" s="510"/>
      <c r="X1724" s="163" t="s">
        <v>4400</v>
      </c>
      <c r="Y1724" s="507">
        <v>9800.0</v>
      </c>
      <c r="Z1724" s="163" t="s">
        <v>2640</v>
      </c>
      <c r="AA1724" s="163" t="s">
        <v>2641</v>
      </c>
      <c r="AB1724" s="163" t="s">
        <v>12914</v>
      </c>
      <c r="AC1724" s="507">
        <v>9.096233721E9</v>
      </c>
      <c r="AD1724" s="510"/>
      <c r="AE1724" s="509"/>
      <c r="AF1724" s="509"/>
      <c r="AG1724" s="509"/>
      <c r="AH1724" s="509"/>
      <c r="AI1724" s="509"/>
      <c r="AJ1724" s="163" t="s">
        <v>2651</v>
      </c>
      <c r="AK1724" s="509"/>
      <c r="AL1724" s="509"/>
      <c r="AM1724" s="163" t="s">
        <v>12915</v>
      </c>
      <c r="AN1724" s="510"/>
      <c r="AO1724" s="509"/>
      <c r="AP1724" s="509"/>
      <c r="AQ1724" s="509"/>
      <c r="AR1724" s="509"/>
      <c r="AS1724" s="509"/>
      <c r="AT1724" s="163" t="s">
        <v>2653</v>
      </c>
      <c r="AU1724" s="507">
        <v>1000.0</v>
      </c>
      <c r="AV1724" s="507">
        <v>11.0</v>
      </c>
      <c r="AW1724" s="507">
        <v>2029.0</v>
      </c>
      <c r="AX1724" s="163" t="s">
        <v>2664</v>
      </c>
      <c r="AY1724" s="163" t="s">
        <v>3133</v>
      </c>
      <c r="AZ1724" s="163" t="s">
        <v>2655</v>
      </c>
    </row>
    <row r="1725">
      <c r="A1725" s="163" t="s">
        <v>12916</v>
      </c>
      <c r="B1725" s="163" t="s">
        <v>12917</v>
      </c>
      <c r="C1725" s="163" t="s">
        <v>2638</v>
      </c>
      <c r="D1725" s="163" t="s">
        <v>2639</v>
      </c>
      <c r="E1725" s="506">
        <v>45762.700694444444</v>
      </c>
      <c r="F1725" s="507">
        <v>2980.0</v>
      </c>
      <c r="G1725" s="163" t="s">
        <v>2640</v>
      </c>
      <c r="H1725" s="507">
        <v>2980.0</v>
      </c>
      <c r="I1725" s="163" t="s">
        <v>2640</v>
      </c>
      <c r="J1725" s="163" t="s">
        <v>2641</v>
      </c>
      <c r="K1725" s="163" t="s">
        <v>2642</v>
      </c>
      <c r="L1725" s="163" t="s">
        <v>12918</v>
      </c>
      <c r="M1725" s="163" t="s">
        <v>12919</v>
      </c>
      <c r="N1725" s="163" t="s">
        <v>2645</v>
      </c>
      <c r="O1725" s="163" t="s">
        <v>2646</v>
      </c>
      <c r="P1725" s="163" t="s">
        <v>2673</v>
      </c>
      <c r="Q1725" s="163" t="s">
        <v>2852</v>
      </c>
      <c r="R1725" s="506">
        <v>45761.36388888889</v>
      </c>
      <c r="S1725" s="509"/>
      <c r="T1725" s="509"/>
      <c r="U1725" s="163" t="s">
        <v>12920</v>
      </c>
      <c r="V1725" s="506">
        <v>45762.69861111111</v>
      </c>
      <c r="W1725" s="510"/>
      <c r="X1725" s="163" t="s">
        <v>4400</v>
      </c>
      <c r="Y1725" s="507">
        <v>2980.0</v>
      </c>
      <c r="Z1725" s="163" t="s">
        <v>2640</v>
      </c>
      <c r="AA1725" s="163" t="s">
        <v>2641</v>
      </c>
      <c r="AB1725" s="163" t="s">
        <v>12921</v>
      </c>
      <c r="AC1725" s="507">
        <v>9.059286176E9</v>
      </c>
      <c r="AD1725" s="510"/>
      <c r="AE1725" s="509"/>
      <c r="AF1725" s="509"/>
      <c r="AG1725" s="509"/>
      <c r="AH1725" s="509"/>
      <c r="AI1725" s="509"/>
      <c r="AJ1725" s="163" t="s">
        <v>2651</v>
      </c>
      <c r="AK1725" s="509"/>
      <c r="AL1725" s="509"/>
      <c r="AM1725" s="163" t="s">
        <v>12922</v>
      </c>
      <c r="AN1725" s="510"/>
      <c r="AO1725" s="509"/>
      <c r="AP1725" s="509"/>
      <c r="AQ1725" s="509"/>
      <c r="AR1725" s="509"/>
      <c r="AS1725" s="509"/>
      <c r="AT1725" s="163" t="s">
        <v>2653</v>
      </c>
      <c r="AU1725" s="507">
        <v>9161.0</v>
      </c>
      <c r="AV1725" s="507">
        <v>2.0</v>
      </c>
      <c r="AW1725" s="507">
        <v>2029.0</v>
      </c>
      <c r="AX1725" s="163" t="s">
        <v>2677</v>
      </c>
      <c r="AY1725" s="163" t="s">
        <v>2717</v>
      </c>
      <c r="AZ1725" s="163" t="s">
        <v>2655</v>
      </c>
    </row>
    <row r="1726">
      <c r="A1726" s="163" t="s">
        <v>12923</v>
      </c>
      <c r="B1726" s="163" t="s">
        <v>12924</v>
      </c>
      <c r="C1726" s="163" t="s">
        <v>2638</v>
      </c>
      <c r="D1726" s="163" t="s">
        <v>2639</v>
      </c>
      <c r="E1726" s="506">
        <v>45762.69027777778</v>
      </c>
      <c r="F1726" s="507">
        <v>9800.0</v>
      </c>
      <c r="G1726" s="163" t="s">
        <v>2640</v>
      </c>
      <c r="H1726" s="507">
        <v>9800.0</v>
      </c>
      <c r="I1726" s="163" t="s">
        <v>2640</v>
      </c>
      <c r="J1726" s="163" t="s">
        <v>2641</v>
      </c>
      <c r="K1726" s="163" t="s">
        <v>2642</v>
      </c>
      <c r="L1726" s="163" t="s">
        <v>12925</v>
      </c>
      <c r="M1726" s="163" t="s">
        <v>12926</v>
      </c>
      <c r="N1726" s="163" t="s">
        <v>2645</v>
      </c>
      <c r="O1726" s="163" t="s">
        <v>2646</v>
      </c>
      <c r="P1726" s="163" t="s">
        <v>2673</v>
      </c>
      <c r="Q1726" s="163" t="s">
        <v>2852</v>
      </c>
      <c r="R1726" s="506">
        <v>45758.731944444444</v>
      </c>
      <c r="S1726" s="509"/>
      <c r="T1726" s="509"/>
      <c r="U1726" s="163" t="s">
        <v>12927</v>
      </c>
      <c r="V1726" s="506">
        <v>45762.68958333333</v>
      </c>
      <c r="W1726" s="510"/>
      <c r="X1726" s="163" t="s">
        <v>4400</v>
      </c>
      <c r="Y1726" s="507">
        <v>9800.0</v>
      </c>
      <c r="Z1726" s="163" t="s">
        <v>2640</v>
      </c>
      <c r="AA1726" s="163" t="s">
        <v>2641</v>
      </c>
      <c r="AB1726" s="163" t="s">
        <v>12928</v>
      </c>
      <c r="AC1726" s="507">
        <v>9.069213752E9</v>
      </c>
      <c r="AD1726" s="510"/>
      <c r="AE1726" s="509"/>
      <c r="AF1726" s="509"/>
      <c r="AG1726" s="509"/>
      <c r="AH1726" s="509"/>
      <c r="AI1726" s="509"/>
      <c r="AJ1726" s="163" t="s">
        <v>2651</v>
      </c>
      <c r="AK1726" s="512"/>
      <c r="AL1726" s="513"/>
      <c r="AM1726" s="163" t="s">
        <v>12929</v>
      </c>
      <c r="AN1726" s="510"/>
      <c r="AO1726" s="509"/>
      <c r="AP1726" s="509"/>
      <c r="AQ1726" s="509"/>
      <c r="AR1726" s="509"/>
      <c r="AS1726" s="509"/>
      <c r="AT1726" s="163" t="s">
        <v>2653</v>
      </c>
      <c r="AU1726" s="507">
        <v>5601.0</v>
      </c>
      <c r="AV1726" s="507">
        <v>4.0</v>
      </c>
      <c r="AW1726" s="507">
        <v>2030.0</v>
      </c>
      <c r="AX1726" s="163" t="s">
        <v>2677</v>
      </c>
      <c r="AY1726" s="163" t="s">
        <v>3308</v>
      </c>
      <c r="AZ1726" s="163" t="s">
        <v>2655</v>
      </c>
    </row>
    <row r="1727">
      <c r="A1727" s="163" t="s">
        <v>12930</v>
      </c>
      <c r="B1727" s="163" t="s">
        <v>12931</v>
      </c>
      <c r="C1727" s="163" t="s">
        <v>2638</v>
      </c>
      <c r="D1727" s="163" t="s">
        <v>2639</v>
      </c>
      <c r="E1727" s="506">
        <v>45762.65416666667</v>
      </c>
      <c r="F1727" s="507">
        <v>9800.0</v>
      </c>
      <c r="G1727" s="163" t="s">
        <v>2640</v>
      </c>
      <c r="H1727" s="507">
        <v>9800.0</v>
      </c>
      <c r="I1727" s="163" t="s">
        <v>2640</v>
      </c>
      <c r="J1727" s="163" t="s">
        <v>2641</v>
      </c>
      <c r="K1727" s="163" t="s">
        <v>2642</v>
      </c>
      <c r="L1727" s="163" t="s">
        <v>12932</v>
      </c>
      <c r="M1727" s="163" t="s">
        <v>12933</v>
      </c>
      <c r="N1727" s="163" t="s">
        <v>2645</v>
      </c>
      <c r="O1727" s="163" t="s">
        <v>2646</v>
      </c>
      <c r="P1727" s="163" t="s">
        <v>2673</v>
      </c>
      <c r="Q1727" s="163" t="s">
        <v>2648</v>
      </c>
      <c r="R1727" s="506">
        <v>45762.65277777778</v>
      </c>
      <c r="S1727" s="509"/>
      <c r="T1727" s="509"/>
      <c r="U1727" s="163" t="s">
        <v>12934</v>
      </c>
      <c r="V1727" s="510"/>
      <c r="W1727" s="510"/>
      <c r="X1727" s="510"/>
      <c r="Y1727" s="510"/>
      <c r="Z1727" s="510"/>
      <c r="AA1727" s="510"/>
      <c r="AB1727" s="163" t="s">
        <v>12935</v>
      </c>
      <c r="AC1727" s="507">
        <v>9.028532531E9</v>
      </c>
      <c r="AD1727" s="510"/>
      <c r="AE1727" s="509"/>
      <c r="AF1727" s="509"/>
      <c r="AG1727" s="509"/>
      <c r="AH1727" s="509"/>
      <c r="AI1727" s="509"/>
      <c r="AJ1727" s="163" t="s">
        <v>2651</v>
      </c>
      <c r="AK1727" s="509"/>
      <c r="AL1727" s="509"/>
      <c r="AM1727" s="163" t="s">
        <v>12936</v>
      </c>
      <c r="AN1727" s="510"/>
      <c r="AO1727" s="509"/>
      <c r="AP1727" s="509"/>
      <c r="AQ1727" s="509"/>
      <c r="AR1727" s="509"/>
      <c r="AS1727" s="509"/>
      <c r="AT1727" s="163" t="s">
        <v>2653</v>
      </c>
      <c r="AU1727" s="507">
        <v>9343.0</v>
      </c>
      <c r="AV1727" s="507">
        <v>1.0</v>
      </c>
      <c r="AW1727" s="507">
        <v>2026.0</v>
      </c>
      <c r="AX1727" s="163" t="s">
        <v>2687</v>
      </c>
      <c r="AY1727" s="163" t="s">
        <v>2678</v>
      </c>
      <c r="AZ1727" s="163" t="s">
        <v>2655</v>
      </c>
    </row>
    <row r="1728">
      <c r="A1728" s="163" t="s">
        <v>12937</v>
      </c>
      <c r="B1728" s="163" t="s">
        <v>12931</v>
      </c>
      <c r="C1728" s="163" t="s">
        <v>2638</v>
      </c>
      <c r="D1728" s="163" t="s">
        <v>2639</v>
      </c>
      <c r="E1728" s="506">
        <v>45762.64791666667</v>
      </c>
      <c r="F1728" s="507">
        <v>2980.0</v>
      </c>
      <c r="G1728" s="163" t="s">
        <v>2640</v>
      </c>
      <c r="H1728" s="507">
        <v>2980.0</v>
      </c>
      <c r="I1728" s="163" t="s">
        <v>2640</v>
      </c>
      <c r="J1728" s="163" t="s">
        <v>2641</v>
      </c>
      <c r="K1728" s="163" t="s">
        <v>2642</v>
      </c>
      <c r="L1728" s="163" t="s">
        <v>12932</v>
      </c>
      <c r="M1728" s="163" t="s">
        <v>12938</v>
      </c>
      <c r="N1728" s="163" t="s">
        <v>2645</v>
      </c>
      <c r="O1728" s="163" t="s">
        <v>2646</v>
      </c>
      <c r="P1728" s="163" t="s">
        <v>2673</v>
      </c>
      <c r="Q1728" s="163" t="s">
        <v>2648</v>
      </c>
      <c r="R1728" s="506">
        <v>45762.646527777775</v>
      </c>
      <c r="S1728" s="509"/>
      <c r="T1728" s="509"/>
      <c r="U1728" s="163" t="s">
        <v>12939</v>
      </c>
      <c r="V1728" s="510"/>
      <c r="W1728" s="510"/>
      <c r="X1728" s="510"/>
      <c r="Y1728" s="510"/>
      <c r="Z1728" s="510"/>
      <c r="AA1728" s="510"/>
      <c r="AB1728" s="163" t="s">
        <v>12935</v>
      </c>
      <c r="AC1728" s="507">
        <v>9.028532531E9</v>
      </c>
      <c r="AD1728" s="510"/>
      <c r="AE1728" s="509"/>
      <c r="AF1728" s="509"/>
      <c r="AG1728" s="509"/>
      <c r="AH1728" s="509"/>
      <c r="AI1728" s="509"/>
      <c r="AJ1728" s="163" t="s">
        <v>2651</v>
      </c>
      <c r="AK1728" s="512"/>
      <c r="AL1728" s="513"/>
      <c r="AM1728" s="163" t="s">
        <v>12936</v>
      </c>
      <c r="AN1728" s="510"/>
      <c r="AO1728" s="510"/>
      <c r="AP1728" s="509"/>
      <c r="AQ1728" s="509"/>
      <c r="AR1728" s="509"/>
      <c r="AS1728" s="509"/>
      <c r="AT1728" s="163" t="s">
        <v>2653</v>
      </c>
      <c r="AU1728" s="507">
        <v>9343.0</v>
      </c>
      <c r="AV1728" s="507">
        <v>1.0</v>
      </c>
      <c r="AW1728" s="507">
        <v>2026.0</v>
      </c>
      <c r="AX1728" s="163" t="s">
        <v>2687</v>
      </c>
      <c r="AY1728" s="163" t="s">
        <v>2678</v>
      </c>
      <c r="AZ1728" s="163" t="s">
        <v>2655</v>
      </c>
    </row>
    <row r="1729">
      <c r="A1729" s="163" t="s">
        <v>12940</v>
      </c>
      <c r="B1729" s="163" t="s">
        <v>12941</v>
      </c>
      <c r="C1729" s="163" t="s">
        <v>2638</v>
      </c>
      <c r="D1729" s="163" t="s">
        <v>2639</v>
      </c>
      <c r="E1729" s="506">
        <v>45762.643055555556</v>
      </c>
      <c r="F1729" s="507">
        <v>550000.0</v>
      </c>
      <c r="G1729" s="163" t="s">
        <v>2640</v>
      </c>
      <c r="H1729" s="507">
        <v>550000.0</v>
      </c>
      <c r="I1729" s="163" t="s">
        <v>2640</v>
      </c>
      <c r="J1729" s="163" t="s">
        <v>2641</v>
      </c>
      <c r="K1729" s="163" t="s">
        <v>2642</v>
      </c>
      <c r="L1729" s="163" t="s">
        <v>12942</v>
      </c>
      <c r="M1729" s="163" t="s">
        <v>12942</v>
      </c>
      <c r="N1729" s="163" t="s">
        <v>2645</v>
      </c>
      <c r="O1729" s="163" t="s">
        <v>2646</v>
      </c>
      <c r="P1729" s="163" t="s">
        <v>2660</v>
      </c>
      <c r="Q1729" s="163" t="s">
        <v>2648</v>
      </c>
      <c r="R1729" s="506">
        <v>45762.643055555556</v>
      </c>
      <c r="S1729" s="509"/>
      <c r="T1729" s="509"/>
      <c r="U1729" s="163" t="s">
        <v>12943</v>
      </c>
      <c r="V1729" s="510"/>
      <c r="W1729" s="510"/>
      <c r="X1729" s="510"/>
      <c r="Y1729" s="510"/>
      <c r="Z1729" s="510"/>
      <c r="AA1729" s="510"/>
      <c r="AB1729" s="163" t="s">
        <v>12944</v>
      </c>
      <c r="AC1729" s="507">
        <v>8.078856853E9</v>
      </c>
      <c r="AD1729" s="163" t="s">
        <v>12945</v>
      </c>
      <c r="AE1729" s="507">
        <v>550000.0</v>
      </c>
      <c r="AF1729" s="163" t="s">
        <v>2640</v>
      </c>
      <c r="AG1729" s="163" t="s">
        <v>2798</v>
      </c>
      <c r="AH1729" s="510"/>
      <c r="AI1729" s="509"/>
      <c r="AJ1729" s="163" t="s">
        <v>2651</v>
      </c>
      <c r="AK1729" s="514">
        <v>45792.0</v>
      </c>
      <c r="AL1729" s="506">
        <v>45762.643055555556</v>
      </c>
      <c r="AM1729" s="163" t="s">
        <v>12946</v>
      </c>
      <c r="AN1729" s="510"/>
      <c r="AO1729" s="509"/>
      <c r="AP1729" s="509"/>
      <c r="AQ1729" s="509"/>
      <c r="AR1729" s="509"/>
      <c r="AS1729" s="509"/>
      <c r="AT1729" s="163" t="s">
        <v>2653</v>
      </c>
      <c r="AU1729" s="507">
        <v>1009.0</v>
      </c>
      <c r="AV1729" s="507">
        <v>7.0</v>
      </c>
      <c r="AW1729" s="507">
        <v>2029.0</v>
      </c>
      <c r="AX1729" s="163" t="s">
        <v>2664</v>
      </c>
      <c r="AY1729" s="163" t="s">
        <v>3133</v>
      </c>
      <c r="AZ1729" s="163" t="s">
        <v>2655</v>
      </c>
    </row>
    <row r="1730">
      <c r="A1730" s="163" t="s">
        <v>12947</v>
      </c>
      <c r="B1730" s="163" t="s">
        <v>12948</v>
      </c>
      <c r="C1730" s="163" t="s">
        <v>2638</v>
      </c>
      <c r="D1730" s="163" t="s">
        <v>2639</v>
      </c>
      <c r="E1730" s="506">
        <v>45762.62013888889</v>
      </c>
      <c r="F1730" s="507">
        <v>9800.0</v>
      </c>
      <c r="G1730" s="163" t="s">
        <v>2640</v>
      </c>
      <c r="H1730" s="507">
        <v>9800.0</v>
      </c>
      <c r="I1730" s="163" t="s">
        <v>2640</v>
      </c>
      <c r="J1730" s="163" t="s">
        <v>2641</v>
      </c>
      <c r="K1730" s="163" t="s">
        <v>2642</v>
      </c>
      <c r="L1730" s="163" t="s">
        <v>12949</v>
      </c>
      <c r="M1730" s="163" t="s">
        <v>12950</v>
      </c>
      <c r="N1730" s="163" t="s">
        <v>2645</v>
      </c>
      <c r="O1730" s="163" t="s">
        <v>2646</v>
      </c>
      <c r="P1730" s="163" t="s">
        <v>2673</v>
      </c>
      <c r="Q1730" s="163" t="s">
        <v>2852</v>
      </c>
      <c r="R1730" s="506">
        <v>45761.916666666664</v>
      </c>
      <c r="S1730" s="509"/>
      <c r="T1730" s="509"/>
      <c r="U1730" s="163" t="s">
        <v>12951</v>
      </c>
      <c r="V1730" s="506">
        <v>45762.61875</v>
      </c>
      <c r="W1730" s="163" t="s">
        <v>2795</v>
      </c>
      <c r="X1730" s="163" t="s">
        <v>2854</v>
      </c>
      <c r="Y1730" s="507">
        <v>9800.0</v>
      </c>
      <c r="Z1730" s="163" t="s">
        <v>2640</v>
      </c>
      <c r="AA1730" s="163" t="s">
        <v>2641</v>
      </c>
      <c r="AB1730" s="163" t="s">
        <v>12952</v>
      </c>
      <c r="AC1730" s="507">
        <v>9.05151488E9</v>
      </c>
      <c r="AD1730" s="510"/>
      <c r="AE1730" s="509"/>
      <c r="AF1730" s="509"/>
      <c r="AG1730" s="509"/>
      <c r="AH1730" s="509"/>
      <c r="AI1730" s="509"/>
      <c r="AJ1730" s="163" t="s">
        <v>2651</v>
      </c>
      <c r="AK1730" s="509"/>
      <c r="AL1730" s="513"/>
      <c r="AM1730" s="163" t="s">
        <v>12953</v>
      </c>
      <c r="AN1730" s="510"/>
      <c r="AO1730" s="510"/>
      <c r="AP1730" s="509"/>
      <c r="AQ1730" s="509"/>
      <c r="AR1730" s="509"/>
      <c r="AS1730" s="509"/>
      <c r="AT1730" s="163" t="s">
        <v>2653</v>
      </c>
      <c r="AU1730" s="507">
        <v>8809.0</v>
      </c>
      <c r="AV1730" s="507">
        <v>11.0</v>
      </c>
      <c r="AW1730" s="507">
        <v>2029.0</v>
      </c>
      <c r="AX1730" s="163" t="s">
        <v>2677</v>
      </c>
      <c r="AY1730" s="163" t="s">
        <v>2678</v>
      </c>
      <c r="AZ1730" s="163" t="s">
        <v>2655</v>
      </c>
    </row>
    <row r="1731">
      <c r="A1731" s="163" t="s">
        <v>12954</v>
      </c>
      <c r="B1731" s="163" t="s">
        <v>12948</v>
      </c>
      <c r="C1731" s="163" t="s">
        <v>2638</v>
      </c>
      <c r="D1731" s="163" t="s">
        <v>2639</v>
      </c>
      <c r="E1731" s="506">
        <v>45762.61944444444</v>
      </c>
      <c r="F1731" s="507">
        <v>2980.0</v>
      </c>
      <c r="G1731" s="163" t="s">
        <v>2640</v>
      </c>
      <c r="H1731" s="507">
        <v>2980.0</v>
      </c>
      <c r="I1731" s="163" t="s">
        <v>2640</v>
      </c>
      <c r="J1731" s="163" t="s">
        <v>2641</v>
      </c>
      <c r="K1731" s="163" t="s">
        <v>2642</v>
      </c>
      <c r="L1731" s="163" t="s">
        <v>12949</v>
      </c>
      <c r="M1731" s="163" t="s">
        <v>12955</v>
      </c>
      <c r="N1731" s="163" t="s">
        <v>2645</v>
      </c>
      <c r="O1731" s="163" t="s">
        <v>2646</v>
      </c>
      <c r="P1731" s="163" t="s">
        <v>2673</v>
      </c>
      <c r="Q1731" s="163" t="s">
        <v>2852</v>
      </c>
      <c r="R1731" s="506">
        <v>45761.91180555556</v>
      </c>
      <c r="S1731" s="509"/>
      <c r="T1731" s="509"/>
      <c r="U1731" s="163" t="s">
        <v>12956</v>
      </c>
      <c r="V1731" s="506">
        <v>45762.61875</v>
      </c>
      <c r="W1731" s="163" t="s">
        <v>2795</v>
      </c>
      <c r="X1731" s="163" t="s">
        <v>2854</v>
      </c>
      <c r="Y1731" s="507">
        <v>2980.0</v>
      </c>
      <c r="Z1731" s="163" t="s">
        <v>2640</v>
      </c>
      <c r="AA1731" s="163" t="s">
        <v>2641</v>
      </c>
      <c r="AB1731" s="163" t="s">
        <v>12952</v>
      </c>
      <c r="AC1731" s="507">
        <v>9.05151488E9</v>
      </c>
      <c r="AD1731" s="510"/>
      <c r="AE1731" s="510"/>
      <c r="AF1731" s="510"/>
      <c r="AG1731" s="510"/>
      <c r="AH1731" s="510"/>
      <c r="AI1731" s="509"/>
      <c r="AJ1731" s="163" t="s">
        <v>2651</v>
      </c>
      <c r="AK1731" s="512"/>
      <c r="AL1731" s="513"/>
      <c r="AM1731" s="163" t="s">
        <v>12953</v>
      </c>
      <c r="AN1731" s="510"/>
      <c r="AO1731" s="509"/>
      <c r="AP1731" s="509"/>
      <c r="AQ1731" s="509"/>
      <c r="AR1731" s="509"/>
      <c r="AS1731" s="509"/>
      <c r="AT1731" s="163" t="s">
        <v>2653</v>
      </c>
      <c r="AU1731" s="507">
        <v>8809.0</v>
      </c>
      <c r="AV1731" s="507">
        <v>11.0</v>
      </c>
      <c r="AW1731" s="507">
        <v>2029.0</v>
      </c>
      <c r="AX1731" s="163" t="s">
        <v>2677</v>
      </c>
      <c r="AY1731" s="163" t="s">
        <v>2678</v>
      </c>
      <c r="AZ1731" s="163" t="s">
        <v>2655</v>
      </c>
    </row>
    <row r="1732">
      <c r="A1732" s="163" t="s">
        <v>12957</v>
      </c>
      <c r="B1732" s="163" t="s">
        <v>12958</v>
      </c>
      <c r="C1732" s="163" t="s">
        <v>2638</v>
      </c>
      <c r="D1732" s="163" t="s">
        <v>2639</v>
      </c>
      <c r="E1732" s="506">
        <v>45762.61736111111</v>
      </c>
      <c r="F1732" s="507">
        <v>2980.0</v>
      </c>
      <c r="G1732" s="163" t="s">
        <v>2640</v>
      </c>
      <c r="H1732" s="507">
        <v>2980.0</v>
      </c>
      <c r="I1732" s="163" t="s">
        <v>2640</v>
      </c>
      <c r="J1732" s="163" t="s">
        <v>2641</v>
      </c>
      <c r="K1732" s="163" t="s">
        <v>2642</v>
      </c>
      <c r="L1732" s="163" t="s">
        <v>12959</v>
      </c>
      <c r="M1732" s="163" t="s">
        <v>12960</v>
      </c>
      <c r="N1732" s="163" t="s">
        <v>2645</v>
      </c>
      <c r="O1732" s="163" t="s">
        <v>2646</v>
      </c>
      <c r="P1732" s="163" t="s">
        <v>2683</v>
      </c>
      <c r="Q1732" s="163" t="s">
        <v>2648</v>
      </c>
      <c r="R1732" s="506">
        <v>45762.615277777775</v>
      </c>
      <c r="S1732" s="509"/>
      <c r="T1732" s="509"/>
      <c r="U1732" s="163" t="s">
        <v>12961</v>
      </c>
      <c r="V1732" s="510"/>
      <c r="W1732" s="510"/>
      <c r="X1732" s="510"/>
      <c r="Y1732" s="510"/>
      <c r="Z1732" s="510"/>
      <c r="AA1732" s="510"/>
      <c r="AB1732" s="163" t="s">
        <v>12962</v>
      </c>
      <c r="AC1732" s="507">
        <v>8.069297707E9</v>
      </c>
      <c r="AD1732" s="510"/>
      <c r="AE1732" s="509"/>
      <c r="AF1732" s="509"/>
      <c r="AG1732" s="509"/>
      <c r="AH1732" s="509"/>
      <c r="AI1732" s="509"/>
      <c r="AJ1732" s="163" t="s">
        <v>2651</v>
      </c>
      <c r="AK1732" s="509"/>
      <c r="AL1732" s="509"/>
      <c r="AM1732" s="163" t="s">
        <v>12963</v>
      </c>
      <c r="AN1732" s="510"/>
      <c r="AO1732" s="509"/>
      <c r="AP1732" s="509"/>
      <c r="AQ1732" s="509"/>
      <c r="AR1732" s="509"/>
      <c r="AS1732" s="509"/>
      <c r="AT1732" s="163" t="s">
        <v>2653</v>
      </c>
      <c r="AU1732" s="507">
        <v>7109.0</v>
      </c>
      <c r="AV1732" s="507">
        <v>4.0</v>
      </c>
      <c r="AW1732" s="507">
        <v>2030.0</v>
      </c>
      <c r="AX1732" s="510"/>
      <c r="AY1732" s="163" t="s">
        <v>3308</v>
      </c>
      <c r="AZ1732" s="163" t="s">
        <v>2655</v>
      </c>
    </row>
    <row r="1733">
      <c r="A1733" s="163" t="s">
        <v>12909</v>
      </c>
      <c r="B1733" s="163" t="s">
        <v>12910</v>
      </c>
      <c r="C1733" s="163" t="s">
        <v>2638</v>
      </c>
      <c r="D1733" s="163" t="s">
        <v>2639</v>
      </c>
      <c r="E1733" s="506">
        <v>45762.614583333336</v>
      </c>
      <c r="F1733" s="507">
        <v>9800.0</v>
      </c>
      <c r="G1733" s="163" t="s">
        <v>2640</v>
      </c>
      <c r="H1733" s="507">
        <v>9800.0</v>
      </c>
      <c r="I1733" s="163" t="s">
        <v>2640</v>
      </c>
      <c r="J1733" s="163" t="s">
        <v>2641</v>
      </c>
      <c r="K1733" s="163" t="s">
        <v>2642</v>
      </c>
      <c r="L1733" s="163" t="s">
        <v>12911</v>
      </c>
      <c r="M1733" s="163" t="s">
        <v>12912</v>
      </c>
      <c r="N1733" s="163" t="s">
        <v>2645</v>
      </c>
      <c r="O1733" s="163" t="s">
        <v>2646</v>
      </c>
      <c r="P1733" s="163" t="s">
        <v>2660</v>
      </c>
      <c r="Q1733" s="163" t="s">
        <v>2648</v>
      </c>
      <c r="R1733" s="506">
        <v>45762.614583333336</v>
      </c>
      <c r="S1733" s="509"/>
      <c r="T1733" s="509"/>
      <c r="U1733" s="163" t="s">
        <v>12913</v>
      </c>
      <c r="V1733" s="510"/>
      <c r="W1733" s="510"/>
      <c r="X1733" s="510"/>
      <c r="Y1733" s="510"/>
      <c r="Z1733" s="510"/>
      <c r="AA1733" s="510"/>
      <c r="AB1733" s="163" t="s">
        <v>12914</v>
      </c>
      <c r="AC1733" s="507">
        <v>9.096233721E9</v>
      </c>
      <c r="AD1733" s="510"/>
      <c r="AE1733" s="509"/>
      <c r="AF1733" s="509"/>
      <c r="AG1733" s="509"/>
      <c r="AH1733" s="509"/>
      <c r="AI1733" s="509"/>
      <c r="AJ1733" s="163" t="s">
        <v>2651</v>
      </c>
      <c r="AK1733" s="509"/>
      <c r="AL1733" s="509"/>
      <c r="AM1733" s="163" t="s">
        <v>12915</v>
      </c>
      <c r="AN1733" s="510"/>
      <c r="AO1733" s="509"/>
      <c r="AP1733" s="509"/>
      <c r="AQ1733" s="509"/>
      <c r="AR1733" s="509"/>
      <c r="AS1733" s="509"/>
      <c r="AT1733" s="163" t="s">
        <v>2653</v>
      </c>
      <c r="AU1733" s="507">
        <v>1000.0</v>
      </c>
      <c r="AV1733" s="507">
        <v>11.0</v>
      </c>
      <c r="AW1733" s="507">
        <v>2029.0</v>
      </c>
      <c r="AX1733" s="163" t="s">
        <v>2664</v>
      </c>
      <c r="AY1733" s="163" t="s">
        <v>3133</v>
      </c>
      <c r="AZ1733" s="163" t="s">
        <v>2655</v>
      </c>
    </row>
    <row r="1734">
      <c r="A1734" s="163" t="s">
        <v>12964</v>
      </c>
      <c r="B1734" s="163" t="s">
        <v>12910</v>
      </c>
      <c r="C1734" s="163" t="s">
        <v>2638</v>
      </c>
      <c r="D1734" s="163" t="s">
        <v>2639</v>
      </c>
      <c r="E1734" s="506">
        <v>45762.61111111111</v>
      </c>
      <c r="F1734" s="507">
        <v>2980.0</v>
      </c>
      <c r="G1734" s="163" t="s">
        <v>2640</v>
      </c>
      <c r="H1734" s="507">
        <v>2980.0</v>
      </c>
      <c r="I1734" s="163" t="s">
        <v>2640</v>
      </c>
      <c r="J1734" s="163" t="s">
        <v>2641</v>
      </c>
      <c r="K1734" s="163" t="s">
        <v>2642</v>
      </c>
      <c r="L1734" s="163" t="s">
        <v>12911</v>
      </c>
      <c r="M1734" s="163" t="s">
        <v>12965</v>
      </c>
      <c r="N1734" s="163" t="s">
        <v>2645</v>
      </c>
      <c r="O1734" s="163" t="s">
        <v>2646</v>
      </c>
      <c r="P1734" s="163" t="s">
        <v>2660</v>
      </c>
      <c r="Q1734" s="163" t="s">
        <v>2648</v>
      </c>
      <c r="R1734" s="506">
        <v>45762.61111111111</v>
      </c>
      <c r="S1734" s="509"/>
      <c r="T1734" s="509"/>
      <c r="U1734" s="163" t="s">
        <v>12966</v>
      </c>
      <c r="V1734" s="510"/>
      <c r="W1734" s="510"/>
      <c r="X1734" s="510"/>
      <c r="Y1734" s="510"/>
      <c r="Z1734" s="510"/>
      <c r="AA1734" s="510"/>
      <c r="AB1734" s="163" t="s">
        <v>12914</v>
      </c>
      <c r="AC1734" s="507">
        <v>9.096233721E9</v>
      </c>
      <c r="AD1734" s="510"/>
      <c r="AE1734" s="509"/>
      <c r="AF1734" s="509"/>
      <c r="AG1734" s="509"/>
      <c r="AH1734" s="509"/>
      <c r="AI1734" s="509"/>
      <c r="AJ1734" s="163" t="s">
        <v>2651</v>
      </c>
      <c r="AK1734" s="509"/>
      <c r="AL1734" s="509"/>
      <c r="AM1734" s="163" t="s">
        <v>12915</v>
      </c>
      <c r="AN1734" s="510"/>
      <c r="AO1734" s="509"/>
      <c r="AP1734" s="509"/>
      <c r="AQ1734" s="509"/>
      <c r="AR1734" s="509"/>
      <c r="AS1734" s="509"/>
      <c r="AT1734" s="163" t="s">
        <v>2653</v>
      </c>
      <c r="AU1734" s="507">
        <v>1000.0</v>
      </c>
      <c r="AV1734" s="507">
        <v>11.0</v>
      </c>
      <c r="AW1734" s="507">
        <v>2029.0</v>
      </c>
      <c r="AX1734" s="163" t="s">
        <v>2664</v>
      </c>
      <c r="AY1734" s="163" t="s">
        <v>3133</v>
      </c>
      <c r="AZ1734" s="163" t="s">
        <v>2655</v>
      </c>
    </row>
    <row r="1735">
      <c r="A1735" s="163" t="s">
        <v>10838</v>
      </c>
      <c r="B1735" s="163" t="s">
        <v>10832</v>
      </c>
      <c r="C1735" s="163" t="s">
        <v>2638</v>
      </c>
      <c r="D1735" s="163" t="s">
        <v>2639</v>
      </c>
      <c r="E1735" s="506">
        <v>45762.60833333333</v>
      </c>
      <c r="F1735" s="507">
        <v>9800.0</v>
      </c>
      <c r="G1735" s="163" t="s">
        <v>2640</v>
      </c>
      <c r="H1735" s="507">
        <v>9800.0</v>
      </c>
      <c r="I1735" s="163" t="s">
        <v>2640</v>
      </c>
      <c r="J1735" s="163" t="s">
        <v>2641</v>
      </c>
      <c r="K1735" s="163" t="s">
        <v>2642</v>
      </c>
      <c r="L1735" s="163" t="s">
        <v>10833</v>
      </c>
      <c r="M1735" s="163" t="s">
        <v>10839</v>
      </c>
      <c r="N1735" s="163" t="s">
        <v>2645</v>
      </c>
      <c r="O1735" s="163" t="s">
        <v>2646</v>
      </c>
      <c r="P1735" s="163" t="s">
        <v>2673</v>
      </c>
      <c r="Q1735" s="163" t="s">
        <v>2648</v>
      </c>
      <c r="R1735" s="506">
        <v>45762.60625</v>
      </c>
      <c r="S1735" s="509"/>
      <c r="T1735" s="509"/>
      <c r="U1735" s="163" t="s">
        <v>10840</v>
      </c>
      <c r="V1735" s="510"/>
      <c r="W1735" s="509"/>
      <c r="X1735" s="510"/>
      <c r="Y1735" s="510"/>
      <c r="Z1735" s="510"/>
      <c r="AA1735" s="510"/>
      <c r="AB1735" s="163" t="s">
        <v>10836</v>
      </c>
      <c r="AC1735" s="507">
        <v>8.09140844E9</v>
      </c>
      <c r="AD1735" s="510"/>
      <c r="AE1735" s="509"/>
      <c r="AF1735" s="509"/>
      <c r="AG1735" s="509"/>
      <c r="AH1735" s="509"/>
      <c r="AI1735" s="509"/>
      <c r="AJ1735" s="163" t="s">
        <v>2651</v>
      </c>
      <c r="AK1735" s="509"/>
      <c r="AL1735" s="509"/>
      <c r="AM1735" s="163" t="s">
        <v>10837</v>
      </c>
      <c r="AN1735" s="510"/>
      <c r="AO1735" s="509"/>
      <c r="AP1735" s="509"/>
      <c r="AQ1735" s="509"/>
      <c r="AR1735" s="509"/>
      <c r="AS1735" s="509"/>
      <c r="AT1735" s="163" t="s">
        <v>2653</v>
      </c>
      <c r="AU1735" s="507">
        <v>5.0</v>
      </c>
      <c r="AV1735" s="507">
        <v>3.0</v>
      </c>
      <c r="AW1735" s="507">
        <v>2028.0</v>
      </c>
      <c r="AX1735" s="163" t="s">
        <v>2687</v>
      </c>
      <c r="AY1735" s="163" t="s">
        <v>3763</v>
      </c>
      <c r="AZ1735" s="163" t="s">
        <v>2655</v>
      </c>
    </row>
    <row r="1736">
      <c r="A1736" s="163" t="s">
        <v>10831</v>
      </c>
      <c r="B1736" s="163" t="s">
        <v>10832</v>
      </c>
      <c r="C1736" s="163" t="s">
        <v>2638</v>
      </c>
      <c r="D1736" s="163" t="s">
        <v>2639</v>
      </c>
      <c r="E1736" s="506">
        <v>45762.60138888889</v>
      </c>
      <c r="F1736" s="507">
        <v>2980.0</v>
      </c>
      <c r="G1736" s="163" t="s">
        <v>2640</v>
      </c>
      <c r="H1736" s="507">
        <v>2980.0</v>
      </c>
      <c r="I1736" s="163" t="s">
        <v>2640</v>
      </c>
      <c r="J1736" s="163" t="s">
        <v>2641</v>
      </c>
      <c r="K1736" s="163" t="s">
        <v>2642</v>
      </c>
      <c r="L1736" s="163" t="s">
        <v>10833</v>
      </c>
      <c r="M1736" s="163" t="s">
        <v>10834</v>
      </c>
      <c r="N1736" s="163" t="s">
        <v>2645</v>
      </c>
      <c r="O1736" s="163" t="s">
        <v>2646</v>
      </c>
      <c r="P1736" s="163" t="s">
        <v>2673</v>
      </c>
      <c r="Q1736" s="163" t="s">
        <v>2648</v>
      </c>
      <c r="R1736" s="506">
        <v>45762.6</v>
      </c>
      <c r="S1736" s="509"/>
      <c r="T1736" s="509"/>
      <c r="U1736" s="163" t="s">
        <v>10835</v>
      </c>
      <c r="V1736" s="513"/>
      <c r="W1736" s="510"/>
      <c r="X1736" s="510"/>
      <c r="Y1736" s="510"/>
      <c r="Z1736" s="510"/>
      <c r="AA1736" s="510"/>
      <c r="AB1736" s="163" t="s">
        <v>10836</v>
      </c>
      <c r="AC1736" s="507">
        <v>8.09140844E9</v>
      </c>
      <c r="AD1736" s="510"/>
      <c r="AE1736" s="509"/>
      <c r="AF1736" s="509"/>
      <c r="AG1736" s="509"/>
      <c r="AH1736" s="509"/>
      <c r="AI1736" s="509"/>
      <c r="AJ1736" s="163" t="s">
        <v>2651</v>
      </c>
      <c r="AK1736" s="509"/>
      <c r="AL1736" s="509"/>
      <c r="AM1736" s="163" t="s">
        <v>10837</v>
      </c>
      <c r="AN1736" s="510"/>
      <c r="AO1736" s="510"/>
      <c r="AP1736" s="509"/>
      <c r="AQ1736" s="509"/>
      <c r="AR1736" s="509"/>
      <c r="AS1736" s="509"/>
      <c r="AT1736" s="163" t="s">
        <v>2653</v>
      </c>
      <c r="AU1736" s="507">
        <v>5.0</v>
      </c>
      <c r="AV1736" s="507">
        <v>3.0</v>
      </c>
      <c r="AW1736" s="507">
        <v>2028.0</v>
      </c>
      <c r="AX1736" s="163" t="s">
        <v>2687</v>
      </c>
      <c r="AY1736" s="163" t="s">
        <v>3763</v>
      </c>
      <c r="AZ1736" s="163" t="s">
        <v>2655</v>
      </c>
    </row>
    <row r="1737">
      <c r="A1737" s="163" t="s">
        <v>12967</v>
      </c>
      <c r="B1737" s="163" t="s">
        <v>12968</v>
      </c>
      <c r="C1737" s="163" t="s">
        <v>2638</v>
      </c>
      <c r="D1737" s="163" t="s">
        <v>2639</v>
      </c>
      <c r="E1737" s="506">
        <v>45762.59722222222</v>
      </c>
      <c r="F1737" s="507">
        <v>9800.0</v>
      </c>
      <c r="G1737" s="163" t="s">
        <v>2640</v>
      </c>
      <c r="H1737" s="507">
        <v>9800.0</v>
      </c>
      <c r="I1737" s="163" t="s">
        <v>2640</v>
      </c>
      <c r="J1737" s="163" t="s">
        <v>2641</v>
      </c>
      <c r="K1737" s="163" t="s">
        <v>2642</v>
      </c>
      <c r="L1737" s="163" t="s">
        <v>12969</v>
      </c>
      <c r="M1737" s="163" t="s">
        <v>12970</v>
      </c>
      <c r="N1737" s="163" t="s">
        <v>2645</v>
      </c>
      <c r="O1737" s="163" t="s">
        <v>2646</v>
      </c>
      <c r="P1737" s="163" t="s">
        <v>2647</v>
      </c>
      <c r="Q1737" s="163" t="s">
        <v>2648</v>
      </c>
      <c r="R1737" s="506">
        <v>45762.59722222222</v>
      </c>
      <c r="S1737" s="509"/>
      <c r="T1737" s="509"/>
      <c r="U1737" s="163" t="s">
        <v>11863</v>
      </c>
      <c r="V1737" s="510"/>
      <c r="W1737" s="510"/>
      <c r="X1737" s="510"/>
      <c r="Y1737" s="510"/>
      <c r="Z1737" s="510"/>
      <c r="AA1737" s="510"/>
      <c r="AB1737" s="163" t="s">
        <v>12971</v>
      </c>
      <c r="AC1737" s="507">
        <v>9.037950375E9</v>
      </c>
      <c r="AD1737" s="510"/>
      <c r="AE1737" s="509"/>
      <c r="AF1737" s="509"/>
      <c r="AG1737" s="509"/>
      <c r="AH1737" s="509"/>
      <c r="AI1737" s="509"/>
      <c r="AJ1737" s="163" t="s">
        <v>2651</v>
      </c>
      <c r="AK1737" s="509"/>
      <c r="AL1737" s="509"/>
      <c r="AM1737" s="163" t="s">
        <v>12972</v>
      </c>
      <c r="AN1737" s="510"/>
      <c r="AO1737" s="509"/>
      <c r="AP1737" s="509"/>
      <c r="AQ1737" s="509"/>
      <c r="AR1737" s="509"/>
      <c r="AS1737" s="509"/>
      <c r="AT1737" s="163" t="s">
        <v>2653</v>
      </c>
      <c r="AU1737" s="507">
        <v>3028.0</v>
      </c>
      <c r="AV1737" s="507">
        <v>1.0</v>
      </c>
      <c r="AW1737" s="507">
        <v>2030.0</v>
      </c>
      <c r="AX1737" s="510"/>
      <c r="AY1737" s="163" t="s">
        <v>2654</v>
      </c>
      <c r="AZ1737" s="163" t="s">
        <v>2655</v>
      </c>
    </row>
    <row r="1738">
      <c r="A1738" s="163" t="s">
        <v>12973</v>
      </c>
      <c r="B1738" s="163" t="s">
        <v>12968</v>
      </c>
      <c r="C1738" s="163" t="s">
        <v>2638</v>
      </c>
      <c r="D1738" s="163" t="s">
        <v>2639</v>
      </c>
      <c r="E1738" s="506">
        <v>45762.59305555555</v>
      </c>
      <c r="F1738" s="507">
        <v>2980.0</v>
      </c>
      <c r="G1738" s="163" t="s">
        <v>2640</v>
      </c>
      <c r="H1738" s="507">
        <v>2980.0</v>
      </c>
      <c r="I1738" s="163" t="s">
        <v>2640</v>
      </c>
      <c r="J1738" s="163" t="s">
        <v>2641</v>
      </c>
      <c r="K1738" s="163" t="s">
        <v>2642</v>
      </c>
      <c r="L1738" s="163" t="s">
        <v>12969</v>
      </c>
      <c r="M1738" s="163" t="s">
        <v>12974</v>
      </c>
      <c r="N1738" s="163" t="s">
        <v>2645</v>
      </c>
      <c r="O1738" s="163" t="s">
        <v>2646</v>
      </c>
      <c r="P1738" s="163" t="s">
        <v>2647</v>
      </c>
      <c r="Q1738" s="163" t="s">
        <v>2648</v>
      </c>
      <c r="R1738" s="506">
        <v>45762.59305555555</v>
      </c>
      <c r="S1738" s="509"/>
      <c r="T1738" s="509"/>
      <c r="U1738" s="163" t="s">
        <v>12975</v>
      </c>
      <c r="V1738" s="510"/>
      <c r="W1738" s="510"/>
      <c r="X1738" s="510"/>
      <c r="Y1738" s="510"/>
      <c r="Z1738" s="510"/>
      <c r="AA1738" s="510"/>
      <c r="AB1738" s="163" t="s">
        <v>12971</v>
      </c>
      <c r="AC1738" s="507">
        <v>9.037950375E9</v>
      </c>
      <c r="AD1738" s="510"/>
      <c r="AE1738" s="509"/>
      <c r="AF1738" s="509"/>
      <c r="AG1738" s="509"/>
      <c r="AH1738" s="509"/>
      <c r="AI1738" s="509"/>
      <c r="AJ1738" s="163" t="s">
        <v>2651</v>
      </c>
      <c r="AK1738" s="509"/>
      <c r="AL1738" s="509"/>
      <c r="AM1738" s="163" t="s">
        <v>12972</v>
      </c>
      <c r="AN1738" s="510"/>
      <c r="AO1738" s="509"/>
      <c r="AP1738" s="509"/>
      <c r="AQ1738" s="509"/>
      <c r="AR1738" s="509"/>
      <c r="AS1738" s="509"/>
      <c r="AT1738" s="163" t="s">
        <v>2653</v>
      </c>
      <c r="AU1738" s="507">
        <v>3028.0</v>
      </c>
      <c r="AV1738" s="507">
        <v>1.0</v>
      </c>
      <c r="AW1738" s="507">
        <v>2030.0</v>
      </c>
      <c r="AX1738" s="510"/>
      <c r="AY1738" s="163" t="s">
        <v>2654</v>
      </c>
      <c r="AZ1738" s="163" t="s">
        <v>2655</v>
      </c>
    </row>
    <row r="1739">
      <c r="A1739" s="163" t="s">
        <v>12976</v>
      </c>
      <c r="B1739" s="163" t="s">
        <v>12977</v>
      </c>
      <c r="C1739" s="163" t="s">
        <v>2638</v>
      </c>
      <c r="D1739" s="163" t="s">
        <v>2639</v>
      </c>
      <c r="E1739" s="506">
        <v>45762.580555555556</v>
      </c>
      <c r="F1739" s="507">
        <v>2980.0</v>
      </c>
      <c r="G1739" s="163" t="s">
        <v>2640</v>
      </c>
      <c r="H1739" s="507">
        <v>2980.0</v>
      </c>
      <c r="I1739" s="163" t="s">
        <v>2640</v>
      </c>
      <c r="J1739" s="163" t="s">
        <v>2641</v>
      </c>
      <c r="K1739" s="163" t="s">
        <v>2642</v>
      </c>
      <c r="L1739" s="163" t="s">
        <v>12978</v>
      </c>
      <c r="M1739" s="163" t="s">
        <v>12979</v>
      </c>
      <c r="N1739" s="163" t="s">
        <v>2645</v>
      </c>
      <c r="O1739" s="163" t="s">
        <v>2646</v>
      </c>
      <c r="P1739" s="163" t="s">
        <v>2683</v>
      </c>
      <c r="Q1739" s="163" t="s">
        <v>2648</v>
      </c>
      <c r="R1739" s="506">
        <v>45762.57986111111</v>
      </c>
      <c r="S1739" s="509"/>
      <c r="T1739" s="509"/>
      <c r="U1739" s="163" t="s">
        <v>12980</v>
      </c>
      <c r="V1739" s="510"/>
      <c r="W1739" s="510"/>
      <c r="X1739" s="510"/>
      <c r="Y1739" s="510"/>
      <c r="Z1739" s="510"/>
      <c r="AA1739" s="510"/>
      <c r="AB1739" s="163" t="s">
        <v>12981</v>
      </c>
      <c r="AC1739" s="507">
        <v>8.065080225E9</v>
      </c>
      <c r="AD1739" s="510"/>
      <c r="AE1739" s="509"/>
      <c r="AF1739" s="509"/>
      <c r="AG1739" s="509"/>
      <c r="AH1739" s="509"/>
      <c r="AI1739" s="509"/>
      <c r="AJ1739" s="163" t="s">
        <v>2651</v>
      </c>
      <c r="AK1739" s="509"/>
      <c r="AL1739" s="509"/>
      <c r="AM1739" s="163" t="s">
        <v>12982</v>
      </c>
      <c r="AN1739" s="510"/>
      <c r="AO1739" s="509"/>
      <c r="AP1739" s="509"/>
      <c r="AQ1739" s="509"/>
      <c r="AR1739" s="509"/>
      <c r="AS1739" s="509"/>
      <c r="AT1739" s="163" t="s">
        <v>2653</v>
      </c>
      <c r="AU1739" s="507">
        <v>1430.0</v>
      </c>
      <c r="AV1739" s="507">
        <v>10.0</v>
      </c>
      <c r="AW1739" s="507">
        <v>2029.0</v>
      </c>
      <c r="AX1739" s="163" t="s">
        <v>2749</v>
      </c>
      <c r="AY1739" s="163" t="s">
        <v>2688</v>
      </c>
      <c r="AZ1739" s="163" t="s">
        <v>2655</v>
      </c>
    </row>
    <row r="1740">
      <c r="A1740" s="163" t="s">
        <v>12983</v>
      </c>
      <c r="B1740" s="163" t="s">
        <v>12984</v>
      </c>
      <c r="C1740" s="163" t="s">
        <v>2638</v>
      </c>
      <c r="D1740" s="163" t="s">
        <v>2639</v>
      </c>
      <c r="E1740" s="506">
        <v>45762.56527777778</v>
      </c>
      <c r="F1740" s="507">
        <v>2980.0</v>
      </c>
      <c r="G1740" s="163" t="s">
        <v>2640</v>
      </c>
      <c r="H1740" s="507">
        <v>2980.0</v>
      </c>
      <c r="I1740" s="163" t="s">
        <v>2640</v>
      </c>
      <c r="J1740" s="163" t="s">
        <v>2641</v>
      </c>
      <c r="K1740" s="163" t="s">
        <v>2642</v>
      </c>
      <c r="L1740" s="163" t="s">
        <v>12985</v>
      </c>
      <c r="M1740" s="163" t="s">
        <v>12986</v>
      </c>
      <c r="N1740" s="163" t="s">
        <v>2645</v>
      </c>
      <c r="O1740" s="163" t="s">
        <v>2646</v>
      </c>
      <c r="P1740" s="163" t="s">
        <v>2673</v>
      </c>
      <c r="Q1740" s="163" t="s">
        <v>2648</v>
      </c>
      <c r="R1740" s="506">
        <v>45762.563888888886</v>
      </c>
      <c r="S1740" s="509"/>
      <c r="T1740" s="509"/>
      <c r="U1740" s="163" t="s">
        <v>12987</v>
      </c>
      <c r="V1740" s="510"/>
      <c r="W1740" s="510"/>
      <c r="X1740" s="510"/>
      <c r="Y1740" s="510"/>
      <c r="Z1740" s="510"/>
      <c r="AA1740" s="510"/>
      <c r="AB1740" s="163" t="s">
        <v>12988</v>
      </c>
      <c r="AC1740" s="507">
        <v>9.02587939E9</v>
      </c>
      <c r="AD1740" s="510"/>
      <c r="AE1740" s="509"/>
      <c r="AF1740" s="509"/>
      <c r="AG1740" s="509"/>
      <c r="AH1740" s="509"/>
      <c r="AI1740" s="509"/>
      <c r="AJ1740" s="163" t="s">
        <v>2651</v>
      </c>
      <c r="AK1740" s="509"/>
      <c r="AL1740" s="509"/>
      <c r="AM1740" s="163" t="s">
        <v>3064</v>
      </c>
      <c r="AN1740" s="510"/>
      <c r="AO1740" s="509"/>
      <c r="AP1740" s="509"/>
      <c r="AQ1740" s="509"/>
      <c r="AR1740" s="509"/>
      <c r="AS1740" s="509"/>
      <c r="AT1740" s="163" t="s">
        <v>2700</v>
      </c>
      <c r="AU1740" s="507">
        <v>1314.0</v>
      </c>
      <c r="AV1740" s="507">
        <v>4.0</v>
      </c>
      <c r="AW1740" s="507">
        <v>2030.0</v>
      </c>
      <c r="AX1740" s="163" t="s">
        <v>3065</v>
      </c>
      <c r="AY1740" s="163" t="s">
        <v>3066</v>
      </c>
      <c r="AZ1740" s="163" t="s">
        <v>2655</v>
      </c>
    </row>
    <row r="1741">
      <c r="A1741" s="163" t="s">
        <v>12989</v>
      </c>
      <c r="B1741" s="163" t="s">
        <v>12990</v>
      </c>
      <c r="C1741" s="163" t="s">
        <v>2638</v>
      </c>
      <c r="D1741" s="163" t="s">
        <v>2639</v>
      </c>
      <c r="E1741" s="506">
        <v>45762.53333333333</v>
      </c>
      <c r="F1741" s="507">
        <v>2980.0</v>
      </c>
      <c r="G1741" s="163" t="s">
        <v>2640</v>
      </c>
      <c r="H1741" s="507">
        <v>2980.0</v>
      </c>
      <c r="I1741" s="163" t="s">
        <v>2640</v>
      </c>
      <c r="J1741" s="163" t="s">
        <v>2641</v>
      </c>
      <c r="K1741" s="163" t="s">
        <v>2642</v>
      </c>
      <c r="L1741" s="163" t="s">
        <v>12991</v>
      </c>
      <c r="M1741" s="163" t="s">
        <v>12992</v>
      </c>
      <c r="N1741" s="163" t="s">
        <v>2645</v>
      </c>
      <c r="O1741" s="163" t="s">
        <v>2646</v>
      </c>
      <c r="P1741" s="163" t="s">
        <v>2660</v>
      </c>
      <c r="Q1741" s="163" t="s">
        <v>2648</v>
      </c>
      <c r="R1741" s="506">
        <v>45762.53333333333</v>
      </c>
      <c r="S1741" s="509"/>
      <c r="T1741" s="509"/>
      <c r="U1741" s="163" t="s">
        <v>12993</v>
      </c>
      <c r="V1741" s="510"/>
      <c r="W1741" s="510"/>
      <c r="X1741" s="510"/>
      <c r="Y1741" s="510"/>
      <c r="Z1741" s="510"/>
      <c r="AA1741" s="510"/>
      <c r="AB1741" s="163" t="s">
        <v>12994</v>
      </c>
      <c r="AC1741" s="507">
        <v>9.026728136E9</v>
      </c>
      <c r="AD1741" s="510"/>
      <c r="AE1741" s="509"/>
      <c r="AF1741" s="509"/>
      <c r="AG1741" s="509"/>
      <c r="AH1741" s="509"/>
      <c r="AI1741" s="509"/>
      <c r="AJ1741" s="163" t="s">
        <v>2651</v>
      </c>
      <c r="AK1741" s="509"/>
      <c r="AL1741" s="509"/>
      <c r="AM1741" s="163" t="s">
        <v>12995</v>
      </c>
      <c r="AN1741" s="510"/>
      <c r="AO1741" s="510"/>
      <c r="AP1741" s="509"/>
      <c r="AQ1741" s="509"/>
      <c r="AR1741" s="509"/>
      <c r="AS1741" s="509"/>
      <c r="AT1741" s="163" t="s">
        <v>2653</v>
      </c>
      <c r="AU1741" s="507">
        <v>1010.0</v>
      </c>
      <c r="AV1741" s="507">
        <v>4.0</v>
      </c>
      <c r="AW1741" s="507">
        <v>2028.0</v>
      </c>
      <c r="AX1741" s="163" t="s">
        <v>2664</v>
      </c>
      <c r="AY1741" s="163" t="s">
        <v>3133</v>
      </c>
      <c r="AZ1741" s="163" t="s">
        <v>2655</v>
      </c>
    </row>
    <row r="1742">
      <c r="A1742" s="163" t="s">
        <v>12996</v>
      </c>
      <c r="B1742" s="163" t="s">
        <v>12997</v>
      </c>
      <c r="C1742" s="163" t="s">
        <v>2638</v>
      </c>
      <c r="D1742" s="163" t="s">
        <v>2639</v>
      </c>
      <c r="E1742" s="506">
        <v>45762.53055555555</v>
      </c>
      <c r="F1742" s="507">
        <v>2980.0</v>
      </c>
      <c r="G1742" s="163" t="s">
        <v>2640</v>
      </c>
      <c r="H1742" s="507">
        <v>2980.0</v>
      </c>
      <c r="I1742" s="163" t="s">
        <v>2640</v>
      </c>
      <c r="J1742" s="163" t="s">
        <v>2641</v>
      </c>
      <c r="K1742" s="163" t="s">
        <v>2642</v>
      </c>
      <c r="L1742" s="163" t="s">
        <v>12998</v>
      </c>
      <c r="M1742" s="163" t="s">
        <v>12999</v>
      </c>
      <c r="N1742" s="163" t="s">
        <v>2645</v>
      </c>
      <c r="O1742" s="163" t="s">
        <v>2646</v>
      </c>
      <c r="P1742" s="163" t="s">
        <v>2673</v>
      </c>
      <c r="Q1742" s="163" t="s">
        <v>2648</v>
      </c>
      <c r="R1742" s="506">
        <v>45762.52916666667</v>
      </c>
      <c r="S1742" s="509"/>
      <c r="T1742" s="509"/>
      <c r="U1742" s="163" t="s">
        <v>13000</v>
      </c>
      <c r="V1742" s="510"/>
      <c r="W1742" s="510"/>
      <c r="X1742" s="510"/>
      <c r="Y1742" s="510"/>
      <c r="Z1742" s="510"/>
      <c r="AA1742" s="510"/>
      <c r="AB1742" s="163" t="s">
        <v>13001</v>
      </c>
      <c r="AC1742" s="507">
        <v>9.021427375E9</v>
      </c>
      <c r="AD1742" s="510"/>
      <c r="AE1742" s="509"/>
      <c r="AF1742" s="509"/>
      <c r="AG1742" s="509"/>
      <c r="AH1742" s="509"/>
      <c r="AI1742" s="509"/>
      <c r="AJ1742" s="163" t="s">
        <v>2651</v>
      </c>
      <c r="AK1742" s="509"/>
      <c r="AL1742" s="509"/>
      <c r="AM1742" s="163" t="s">
        <v>13002</v>
      </c>
      <c r="AN1742" s="510"/>
      <c r="AO1742" s="510"/>
      <c r="AP1742" s="509"/>
      <c r="AQ1742" s="509"/>
      <c r="AR1742" s="509"/>
      <c r="AS1742" s="509"/>
      <c r="AT1742" s="163" t="s">
        <v>2653</v>
      </c>
      <c r="AU1742" s="507">
        <v>1273.0</v>
      </c>
      <c r="AV1742" s="507">
        <v>8.0</v>
      </c>
      <c r="AW1742" s="507">
        <v>2025.0</v>
      </c>
      <c r="AX1742" s="163" t="s">
        <v>2749</v>
      </c>
      <c r="AY1742" s="163" t="s">
        <v>2717</v>
      </c>
      <c r="AZ1742" s="163" t="s">
        <v>2655</v>
      </c>
    </row>
    <row r="1743">
      <c r="A1743" s="163" t="s">
        <v>13003</v>
      </c>
      <c r="B1743" s="163" t="s">
        <v>13004</v>
      </c>
      <c r="C1743" s="163" t="s">
        <v>2638</v>
      </c>
      <c r="D1743" s="163" t="s">
        <v>2639</v>
      </c>
      <c r="E1743" s="506">
        <v>45762.52291666667</v>
      </c>
      <c r="F1743" s="507">
        <v>2980.0</v>
      </c>
      <c r="G1743" s="163" t="s">
        <v>2640</v>
      </c>
      <c r="H1743" s="507">
        <v>2980.0</v>
      </c>
      <c r="I1743" s="163" t="s">
        <v>2640</v>
      </c>
      <c r="J1743" s="163" t="s">
        <v>2641</v>
      </c>
      <c r="K1743" s="163" t="s">
        <v>2642</v>
      </c>
      <c r="L1743" s="163" t="s">
        <v>13005</v>
      </c>
      <c r="M1743" s="163" t="s">
        <v>13006</v>
      </c>
      <c r="N1743" s="163" t="s">
        <v>2645</v>
      </c>
      <c r="O1743" s="163" t="s">
        <v>2646</v>
      </c>
      <c r="P1743" s="163" t="s">
        <v>2673</v>
      </c>
      <c r="Q1743" s="163" t="s">
        <v>2648</v>
      </c>
      <c r="R1743" s="506">
        <v>45762.52013888889</v>
      </c>
      <c r="S1743" s="509"/>
      <c r="T1743" s="509"/>
      <c r="U1743" s="163" t="s">
        <v>13007</v>
      </c>
      <c r="V1743" s="510"/>
      <c r="W1743" s="510"/>
      <c r="X1743" s="510"/>
      <c r="Y1743" s="510"/>
      <c r="Z1743" s="510"/>
      <c r="AA1743" s="510"/>
      <c r="AB1743" s="163" t="s">
        <v>13008</v>
      </c>
      <c r="AC1743" s="507">
        <v>9.010808561E9</v>
      </c>
      <c r="AD1743" s="510"/>
      <c r="AE1743" s="509"/>
      <c r="AF1743" s="509"/>
      <c r="AG1743" s="509"/>
      <c r="AH1743" s="509"/>
      <c r="AI1743" s="509"/>
      <c r="AJ1743" s="163" t="s">
        <v>2651</v>
      </c>
      <c r="AK1743" s="509"/>
      <c r="AL1743" s="509"/>
      <c r="AM1743" s="163" t="s">
        <v>13009</v>
      </c>
      <c r="AN1743" s="510"/>
      <c r="AO1743" s="509"/>
      <c r="AP1743" s="509"/>
      <c r="AQ1743" s="509"/>
      <c r="AR1743" s="509"/>
      <c r="AS1743" s="509"/>
      <c r="AT1743" s="163" t="s">
        <v>2653</v>
      </c>
      <c r="AU1743" s="507">
        <v>9822.0</v>
      </c>
      <c r="AV1743" s="507">
        <v>2.0</v>
      </c>
      <c r="AW1743" s="507">
        <v>2030.0</v>
      </c>
      <c r="AX1743" s="163" t="s">
        <v>2687</v>
      </c>
      <c r="AY1743" s="163" t="s">
        <v>2678</v>
      </c>
      <c r="AZ1743" s="163" t="s">
        <v>2655</v>
      </c>
    </row>
    <row r="1744">
      <c r="A1744" s="163" t="s">
        <v>13010</v>
      </c>
      <c r="B1744" s="163" t="s">
        <v>13011</v>
      </c>
      <c r="C1744" s="163" t="s">
        <v>2638</v>
      </c>
      <c r="D1744" s="163" t="s">
        <v>2639</v>
      </c>
      <c r="E1744" s="506">
        <v>45762.518055555556</v>
      </c>
      <c r="F1744" s="507">
        <v>2980.0</v>
      </c>
      <c r="G1744" s="163" t="s">
        <v>2640</v>
      </c>
      <c r="H1744" s="507">
        <v>2980.0</v>
      </c>
      <c r="I1744" s="163" t="s">
        <v>2640</v>
      </c>
      <c r="J1744" s="163" t="s">
        <v>2641</v>
      </c>
      <c r="K1744" s="163" t="s">
        <v>2642</v>
      </c>
      <c r="L1744" s="163" t="s">
        <v>13012</v>
      </c>
      <c r="M1744" s="163" t="s">
        <v>13013</v>
      </c>
      <c r="N1744" s="163" t="s">
        <v>2645</v>
      </c>
      <c r="O1744" s="163" t="s">
        <v>2646</v>
      </c>
      <c r="P1744" s="163" t="s">
        <v>2683</v>
      </c>
      <c r="Q1744" s="163" t="s">
        <v>2648</v>
      </c>
      <c r="R1744" s="506">
        <v>45762.51666666667</v>
      </c>
      <c r="S1744" s="509"/>
      <c r="T1744" s="509"/>
      <c r="U1744" s="163" t="s">
        <v>13014</v>
      </c>
      <c r="V1744" s="510"/>
      <c r="W1744" s="510"/>
      <c r="X1744" s="510"/>
      <c r="Y1744" s="510"/>
      <c r="Z1744" s="510"/>
      <c r="AA1744" s="510"/>
      <c r="AB1744" s="163" t="s">
        <v>13015</v>
      </c>
      <c r="AC1744" s="507">
        <v>8.043220123E9</v>
      </c>
      <c r="AD1744" s="510"/>
      <c r="AE1744" s="509"/>
      <c r="AF1744" s="509"/>
      <c r="AG1744" s="509"/>
      <c r="AH1744" s="509"/>
      <c r="AI1744" s="509"/>
      <c r="AJ1744" s="163" t="s">
        <v>2651</v>
      </c>
      <c r="AK1744" s="509"/>
      <c r="AL1744" s="509"/>
      <c r="AM1744" s="163" t="s">
        <v>13016</v>
      </c>
      <c r="AN1744" s="510"/>
      <c r="AO1744" s="509"/>
      <c r="AP1744" s="509"/>
      <c r="AQ1744" s="509"/>
      <c r="AR1744" s="509"/>
      <c r="AS1744" s="509"/>
      <c r="AT1744" s="163" t="s">
        <v>2653</v>
      </c>
      <c r="AU1744" s="507">
        <v>4200.0</v>
      </c>
      <c r="AV1744" s="507">
        <v>2.0</v>
      </c>
      <c r="AW1744" s="507">
        <v>2032.0</v>
      </c>
      <c r="AX1744" s="163" t="s">
        <v>2687</v>
      </c>
      <c r="AY1744" s="163" t="s">
        <v>4339</v>
      </c>
      <c r="AZ1744" s="163" t="s">
        <v>2655</v>
      </c>
    </row>
    <row r="1745">
      <c r="A1745" s="163" t="s">
        <v>13017</v>
      </c>
      <c r="B1745" s="163" t="s">
        <v>13018</v>
      </c>
      <c r="C1745" s="163" t="s">
        <v>2638</v>
      </c>
      <c r="D1745" s="163" t="s">
        <v>2639</v>
      </c>
      <c r="E1745" s="506">
        <v>45762.49722222222</v>
      </c>
      <c r="F1745" s="507">
        <v>9800.0</v>
      </c>
      <c r="G1745" s="163" t="s">
        <v>2640</v>
      </c>
      <c r="H1745" s="507">
        <v>9800.0</v>
      </c>
      <c r="I1745" s="163" t="s">
        <v>2640</v>
      </c>
      <c r="J1745" s="163" t="s">
        <v>2641</v>
      </c>
      <c r="K1745" s="163" t="s">
        <v>2642</v>
      </c>
      <c r="L1745" s="163" t="s">
        <v>13019</v>
      </c>
      <c r="M1745" s="163" t="s">
        <v>13020</v>
      </c>
      <c r="N1745" s="163" t="s">
        <v>2645</v>
      </c>
      <c r="O1745" s="163" t="s">
        <v>2646</v>
      </c>
      <c r="P1745" s="163" t="s">
        <v>2683</v>
      </c>
      <c r="Q1745" s="163" t="s">
        <v>2852</v>
      </c>
      <c r="R1745" s="506">
        <v>45761.782638888886</v>
      </c>
      <c r="S1745" s="509"/>
      <c r="T1745" s="509"/>
      <c r="U1745" s="163" t="s">
        <v>13021</v>
      </c>
      <c r="V1745" s="506">
        <v>45762.49652777778</v>
      </c>
      <c r="W1745" s="510"/>
      <c r="X1745" s="163" t="s">
        <v>4400</v>
      </c>
      <c r="Y1745" s="507">
        <v>9800.0</v>
      </c>
      <c r="Z1745" s="163" t="s">
        <v>2640</v>
      </c>
      <c r="AA1745" s="163" t="s">
        <v>2641</v>
      </c>
      <c r="AB1745" s="163" t="s">
        <v>13022</v>
      </c>
      <c r="AC1745" s="507">
        <v>8.028840139E9</v>
      </c>
      <c r="AD1745" s="510"/>
      <c r="AE1745" s="509"/>
      <c r="AF1745" s="509"/>
      <c r="AG1745" s="509"/>
      <c r="AH1745" s="509"/>
      <c r="AI1745" s="509"/>
      <c r="AJ1745" s="163" t="s">
        <v>2651</v>
      </c>
      <c r="AK1745" s="509"/>
      <c r="AL1745" s="509"/>
      <c r="AM1745" s="163" t="s">
        <v>13023</v>
      </c>
      <c r="AN1745" s="510"/>
      <c r="AO1745" s="509"/>
      <c r="AP1745" s="509"/>
      <c r="AQ1745" s="509"/>
      <c r="AR1745" s="509"/>
      <c r="AS1745" s="509"/>
      <c r="AT1745" s="163" t="s">
        <v>2653</v>
      </c>
      <c r="AU1745" s="507">
        <v>5507.0</v>
      </c>
      <c r="AV1745" s="507">
        <v>3.0</v>
      </c>
      <c r="AW1745" s="507">
        <v>2030.0</v>
      </c>
      <c r="AX1745" s="163" t="s">
        <v>2687</v>
      </c>
      <c r="AY1745" s="163" t="s">
        <v>4339</v>
      </c>
      <c r="AZ1745" s="163" t="s">
        <v>2655</v>
      </c>
    </row>
    <row r="1746">
      <c r="A1746" s="163" t="s">
        <v>13024</v>
      </c>
      <c r="B1746" s="163" t="s">
        <v>13025</v>
      </c>
      <c r="C1746" s="163" t="s">
        <v>2638</v>
      </c>
      <c r="D1746" s="163" t="s">
        <v>2639</v>
      </c>
      <c r="E1746" s="506">
        <v>45762.48888888889</v>
      </c>
      <c r="F1746" s="507">
        <v>550000.0</v>
      </c>
      <c r="G1746" s="163" t="s">
        <v>2640</v>
      </c>
      <c r="H1746" s="507">
        <v>550000.0</v>
      </c>
      <c r="I1746" s="163" t="s">
        <v>2640</v>
      </c>
      <c r="J1746" s="163" t="s">
        <v>2641</v>
      </c>
      <c r="K1746" s="163" t="s">
        <v>2642</v>
      </c>
      <c r="L1746" s="163" t="s">
        <v>13026</v>
      </c>
      <c r="M1746" s="163" t="s">
        <v>13026</v>
      </c>
      <c r="N1746" s="163" t="s">
        <v>2645</v>
      </c>
      <c r="O1746" s="163" t="s">
        <v>2646</v>
      </c>
      <c r="P1746" s="163" t="s">
        <v>2660</v>
      </c>
      <c r="Q1746" s="163" t="s">
        <v>2648</v>
      </c>
      <c r="R1746" s="506">
        <v>45762.48888888889</v>
      </c>
      <c r="S1746" s="509"/>
      <c r="T1746" s="509"/>
      <c r="U1746" s="163" t="s">
        <v>13027</v>
      </c>
      <c r="V1746" s="510"/>
      <c r="W1746" s="510"/>
      <c r="X1746" s="510"/>
      <c r="Y1746" s="510"/>
      <c r="Z1746" s="510"/>
      <c r="AA1746" s="510"/>
      <c r="AB1746" s="163" t="s">
        <v>13028</v>
      </c>
      <c r="AC1746" s="507">
        <v>7.052533385E9</v>
      </c>
      <c r="AD1746" s="163" t="s">
        <v>13029</v>
      </c>
      <c r="AE1746" s="507">
        <v>550000.0</v>
      </c>
      <c r="AF1746" s="163" t="s">
        <v>2640</v>
      </c>
      <c r="AG1746" s="163" t="s">
        <v>2798</v>
      </c>
      <c r="AH1746" s="509"/>
      <c r="AI1746" s="509"/>
      <c r="AJ1746" s="163" t="s">
        <v>2651</v>
      </c>
      <c r="AK1746" s="514">
        <v>45792.0</v>
      </c>
      <c r="AL1746" s="506">
        <v>45762.48888888889</v>
      </c>
      <c r="AM1746" s="163" t="s">
        <v>13030</v>
      </c>
      <c r="AN1746" s="509"/>
      <c r="AO1746" s="509"/>
      <c r="AP1746" s="509"/>
      <c r="AQ1746" s="509"/>
      <c r="AR1746" s="509"/>
      <c r="AS1746" s="509"/>
      <c r="AT1746" s="163" t="s">
        <v>2653</v>
      </c>
      <c r="AU1746" s="507">
        <v>4007.0</v>
      </c>
      <c r="AV1746" s="507">
        <v>9.0</v>
      </c>
      <c r="AW1746" s="507">
        <v>2028.0</v>
      </c>
      <c r="AX1746" s="163" t="s">
        <v>2664</v>
      </c>
      <c r="AY1746" s="163" t="s">
        <v>3133</v>
      </c>
      <c r="AZ1746" s="163" t="s">
        <v>2655</v>
      </c>
    </row>
    <row r="1747">
      <c r="A1747" s="163" t="s">
        <v>13031</v>
      </c>
      <c r="B1747" s="163" t="s">
        <v>13032</v>
      </c>
      <c r="C1747" s="163" t="s">
        <v>2638</v>
      </c>
      <c r="D1747" s="163" t="s">
        <v>2639</v>
      </c>
      <c r="E1747" s="506">
        <v>45762.48472222222</v>
      </c>
      <c r="F1747" s="507">
        <v>2980.0</v>
      </c>
      <c r="G1747" s="163" t="s">
        <v>2640</v>
      </c>
      <c r="H1747" s="507">
        <v>2980.0</v>
      </c>
      <c r="I1747" s="163" t="s">
        <v>2640</v>
      </c>
      <c r="J1747" s="163" t="s">
        <v>2641</v>
      </c>
      <c r="K1747" s="163" t="s">
        <v>2642</v>
      </c>
      <c r="L1747" s="163" t="s">
        <v>13033</v>
      </c>
      <c r="M1747" s="163" t="s">
        <v>13034</v>
      </c>
      <c r="N1747" s="163" t="s">
        <v>2645</v>
      </c>
      <c r="O1747" s="163" t="s">
        <v>2646</v>
      </c>
      <c r="P1747" s="163" t="s">
        <v>2673</v>
      </c>
      <c r="Q1747" s="163" t="s">
        <v>2648</v>
      </c>
      <c r="R1747" s="506">
        <v>45762.48333333333</v>
      </c>
      <c r="S1747" s="509"/>
      <c r="T1747" s="509"/>
      <c r="U1747" s="163" t="s">
        <v>13035</v>
      </c>
      <c r="V1747" s="510"/>
      <c r="W1747" s="510"/>
      <c r="X1747" s="510"/>
      <c r="Y1747" s="510"/>
      <c r="Z1747" s="510"/>
      <c r="AA1747" s="510"/>
      <c r="AB1747" s="163" t="s">
        <v>13036</v>
      </c>
      <c r="AC1747" s="507">
        <v>9.072366029E9</v>
      </c>
      <c r="AD1747" s="509"/>
      <c r="AE1747" s="509"/>
      <c r="AF1747" s="509"/>
      <c r="AG1747" s="509"/>
      <c r="AH1747" s="509"/>
      <c r="AI1747" s="509"/>
      <c r="AJ1747" s="163" t="s">
        <v>2651</v>
      </c>
      <c r="AK1747" s="509"/>
      <c r="AL1747" s="509"/>
      <c r="AM1747" s="163" t="s">
        <v>13037</v>
      </c>
      <c r="AN1747" s="510"/>
      <c r="AO1747" s="510"/>
      <c r="AP1747" s="509"/>
      <c r="AQ1747" s="509"/>
      <c r="AR1747" s="509"/>
      <c r="AS1747" s="509"/>
      <c r="AT1747" s="163" t="s">
        <v>2700</v>
      </c>
      <c r="AU1747" s="507">
        <v>1273.0</v>
      </c>
      <c r="AV1747" s="507">
        <v>3.0</v>
      </c>
      <c r="AW1747" s="507">
        <v>2026.0</v>
      </c>
      <c r="AX1747" s="163" t="s">
        <v>3065</v>
      </c>
      <c r="AY1747" s="163" t="s">
        <v>4297</v>
      </c>
      <c r="AZ1747" s="163" t="s">
        <v>2655</v>
      </c>
    </row>
    <row r="1748">
      <c r="A1748" s="163" t="s">
        <v>13038</v>
      </c>
      <c r="B1748" s="163" t="s">
        <v>13039</v>
      </c>
      <c r="C1748" s="163" t="s">
        <v>2638</v>
      </c>
      <c r="D1748" s="163" t="s">
        <v>2639</v>
      </c>
      <c r="E1748" s="506">
        <v>45762.48263888889</v>
      </c>
      <c r="F1748" s="507">
        <v>2980.0</v>
      </c>
      <c r="G1748" s="163" t="s">
        <v>2640</v>
      </c>
      <c r="H1748" s="507">
        <v>2980.0</v>
      </c>
      <c r="I1748" s="163" t="s">
        <v>2640</v>
      </c>
      <c r="J1748" s="163" t="s">
        <v>2641</v>
      </c>
      <c r="K1748" s="163" t="s">
        <v>2642</v>
      </c>
      <c r="L1748" s="163" t="s">
        <v>13040</v>
      </c>
      <c r="M1748" s="163" t="s">
        <v>13041</v>
      </c>
      <c r="N1748" s="163" t="s">
        <v>2645</v>
      </c>
      <c r="O1748" s="163" t="s">
        <v>2646</v>
      </c>
      <c r="P1748" s="163" t="s">
        <v>2683</v>
      </c>
      <c r="Q1748" s="163" t="s">
        <v>2648</v>
      </c>
      <c r="R1748" s="506">
        <v>45762.48055555556</v>
      </c>
      <c r="S1748" s="509"/>
      <c r="T1748" s="509"/>
      <c r="U1748" s="163" t="s">
        <v>13042</v>
      </c>
      <c r="V1748" s="510"/>
      <c r="W1748" s="510"/>
      <c r="X1748" s="510"/>
      <c r="Y1748" s="510"/>
      <c r="Z1748" s="510"/>
      <c r="AA1748" s="510"/>
      <c r="AB1748" s="163" t="s">
        <v>13043</v>
      </c>
      <c r="AC1748" s="507">
        <v>8.016536643E9</v>
      </c>
      <c r="AD1748" s="510"/>
      <c r="AE1748" s="509"/>
      <c r="AF1748" s="509"/>
      <c r="AG1748" s="509"/>
      <c r="AH1748" s="509"/>
      <c r="AI1748" s="509"/>
      <c r="AJ1748" s="163" t="s">
        <v>2651</v>
      </c>
      <c r="AK1748" s="509"/>
      <c r="AL1748" s="509"/>
      <c r="AM1748" s="163" t="s">
        <v>13044</v>
      </c>
      <c r="AN1748" s="510"/>
      <c r="AO1748" s="509"/>
      <c r="AP1748" s="509"/>
      <c r="AQ1748" s="509"/>
      <c r="AR1748" s="509"/>
      <c r="AS1748" s="509"/>
      <c r="AT1748" s="163" t="s">
        <v>2653</v>
      </c>
      <c r="AU1748" s="507">
        <v>6100.0</v>
      </c>
      <c r="AV1748" s="507">
        <v>2.0</v>
      </c>
      <c r="AW1748" s="507">
        <v>2030.0</v>
      </c>
      <c r="AX1748" s="510"/>
      <c r="AY1748" s="163" t="s">
        <v>3896</v>
      </c>
      <c r="AZ1748" s="163" t="s">
        <v>2655</v>
      </c>
    </row>
    <row r="1749">
      <c r="A1749" s="163" t="s">
        <v>13045</v>
      </c>
      <c r="B1749" s="163" t="s">
        <v>13046</v>
      </c>
      <c r="C1749" s="163" t="s">
        <v>2638</v>
      </c>
      <c r="D1749" s="163" t="s">
        <v>2639</v>
      </c>
      <c r="E1749" s="506">
        <v>45762.472916666666</v>
      </c>
      <c r="F1749" s="507">
        <v>9800.0</v>
      </c>
      <c r="G1749" s="163" t="s">
        <v>2640</v>
      </c>
      <c r="H1749" s="507">
        <v>9800.0</v>
      </c>
      <c r="I1749" s="163" t="s">
        <v>2640</v>
      </c>
      <c r="J1749" s="163" t="s">
        <v>2641</v>
      </c>
      <c r="K1749" s="163" t="s">
        <v>2642</v>
      </c>
      <c r="L1749" s="163" t="s">
        <v>13047</v>
      </c>
      <c r="M1749" s="163" t="s">
        <v>13048</v>
      </c>
      <c r="N1749" s="163" t="s">
        <v>2645</v>
      </c>
      <c r="O1749" s="163" t="s">
        <v>2646</v>
      </c>
      <c r="P1749" s="163" t="s">
        <v>2647</v>
      </c>
      <c r="Q1749" s="163" t="s">
        <v>2648</v>
      </c>
      <c r="R1749" s="506">
        <v>45762.472916666666</v>
      </c>
      <c r="S1749" s="509"/>
      <c r="T1749" s="509"/>
      <c r="U1749" s="163" t="s">
        <v>13049</v>
      </c>
      <c r="V1749" s="510"/>
      <c r="W1749" s="510"/>
      <c r="X1749" s="510"/>
      <c r="Y1749" s="510"/>
      <c r="Z1749" s="510"/>
      <c r="AA1749" s="510"/>
      <c r="AB1749" s="163" t="s">
        <v>13050</v>
      </c>
      <c r="AC1749" s="507">
        <v>9.099833155E9</v>
      </c>
      <c r="AD1749" s="510"/>
      <c r="AE1749" s="509"/>
      <c r="AF1749" s="509"/>
      <c r="AG1749" s="509"/>
      <c r="AH1749" s="509"/>
      <c r="AI1749" s="509"/>
      <c r="AJ1749" s="163" t="s">
        <v>2651</v>
      </c>
      <c r="AK1749" s="509"/>
      <c r="AL1749" s="509"/>
      <c r="AM1749" s="163" t="s">
        <v>13051</v>
      </c>
      <c r="AN1749" s="510"/>
      <c r="AO1749" s="509"/>
      <c r="AP1749" s="509"/>
      <c r="AQ1749" s="509"/>
      <c r="AR1749" s="509"/>
      <c r="AS1749" s="509"/>
      <c r="AT1749" s="163" t="s">
        <v>2653</v>
      </c>
      <c r="AU1749" s="507">
        <v>1061.0</v>
      </c>
      <c r="AV1749" s="507">
        <v>1.0</v>
      </c>
      <c r="AW1749" s="507">
        <v>2028.0</v>
      </c>
      <c r="AX1749" s="163" t="s">
        <v>2730</v>
      </c>
      <c r="AY1749" s="510"/>
      <c r="AZ1749" s="163" t="s">
        <v>2655</v>
      </c>
    </row>
    <row r="1750">
      <c r="A1750" s="163" t="s">
        <v>13052</v>
      </c>
      <c r="B1750" s="163" t="s">
        <v>13046</v>
      </c>
      <c r="C1750" s="163" t="s">
        <v>2638</v>
      </c>
      <c r="D1750" s="163" t="s">
        <v>2639</v>
      </c>
      <c r="E1750" s="506">
        <v>45762.464583333334</v>
      </c>
      <c r="F1750" s="507">
        <v>2980.0</v>
      </c>
      <c r="G1750" s="163" t="s">
        <v>2640</v>
      </c>
      <c r="H1750" s="507">
        <v>2980.0</v>
      </c>
      <c r="I1750" s="163" t="s">
        <v>2640</v>
      </c>
      <c r="J1750" s="163" t="s">
        <v>2641</v>
      </c>
      <c r="K1750" s="163" t="s">
        <v>2642</v>
      </c>
      <c r="L1750" s="163" t="s">
        <v>13047</v>
      </c>
      <c r="M1750" s="163" t="s">
        <v>13053</v>
      </c>
      <c r="N1750" s="163" t="s">
        <v>2645</v>
      </c>
      <c r="O1750" s="163" t="s">
        <v>2646</v>
      </c>
      <c r="P1750" s="163" t="s">
        <v>2647</v>
      </c>
      <c r="Q1750" s="163" t="s">
        <v>2648</v>
      </c>
      <c r="R1750" s="506">
        <v>45762.464583333334</v>
      </c>
      <c r="S1750" s="509"/>
      <c r="T1750" s="509"/>
      <c r="U1750" s="163" t="s">
        <v>13054</v>
      </c>
      <c r="V1750" s="510"/>
      <c r="W1750" s="510"/>
      <c r="X1750" s="510"/>
      <c r="Y1750" s="510"/>
      <c r="Z1750" s="510"/>
      <c r="AA1750" s="510"/>
      <c r="AB1750" s="163" t="s">
        <v>13050</v>
      </c>
      <c r="AC1750" s="507">
        <v>9.099833155E9</v>
      </c>
      <c r="AD1750" s="510"/>
      <c r="AE1750" s="509"/>
      <c r="AF1750" s="509"/>
      <c r="AG1750" s="509"/>
      <c r="AH1750" s="509"/>
      <c r="AI1750" s="509"/>
      <c r="AJ1750" s="163" t="s">
        <v>2651</v>
      </c>
      <c r="AK1750" s="509"/>
      <c r="AL1750" s="509"/>
      <c r="AM1750" s="163" t="s">
        <v>13051</v>
      </c>
      <c r="AN1750" s="510"/>
      <c r="AO1750" s="509"/>
      <c r="AP1750" s="509"/>
      <c r="AQ1750" s="509"/>
      <c r="AR1750" s="509"/>
      <c r="AS1750" s="509"/>
      <c r="AT1750" s="163" t="s">
        <v>2653</v>
      </c>
      <c r="AU1750" s="507">
        <v>1061.0</v>
      </c>
      <c r="AV1750" s="507">
        <v>1.0</v>
      </c>
      <c r="AW1750" s="507">
        <v>2028.0</v>
      </c>
      <c r="AX1750" s="163" t="s">
        <v>2730</v>
      </c>
      <c r="AY1750" s="510"/>
      <c r="AZ1750" s="163" t="s">
        <v>2655</v>
      </c>
    </row>
    <row r="1751">
      <c r="A1751" s="163" t="s">
        <v>13055</v>
      </c>
      <c r="B1751" s="163" t="s">
        <v>13056</v>
      </c>
      <c r="C1751" s="163" t="s">
        <v>2638</v>
      </c>
      <c r="D1751" s="163" t="s">
        <v>2639</v>
      </c>
      <c r="E1751" s="506">
        <v>45762.45625</v>
      </c>
      <c r="F1751" s="507">
        <v>2980.0</v>
      </c>
      <c r="G1751" s="163" t="s">
        <v>2640</v>
      </c>
      <c r="H1751" s="507">
        <v>2980.0</v>
      </c>
      <c r="I1751" s="163" t="s">
        <v>2640</v>
      </c>
      <c r="J1751" s="163" t="s">
        <v>2641</v>
      </c>
      <c r="K1751" s="163" t="s">
        <v>2642</v>
      </c>
      <c r="L1751" s="163" t="s">
        <v>13057</v>
      </c>
      <c r="M1751" s="163" t="s">
        <v>13058</v>
      </c>
      <c r="N1751" s="163" t="s">
        <v>2645</v>
      </c>
      <c r="O1751" s="163" t="s">
        <v>2646</v>
      </c>
      <c r="P1751" s="163" t="s">
        <v>2683</v>
      </c>
      <c r="Q1751" s="163" t="s">
        <v>2648</v>
      </c>
      <c r="R1751" s="506">
        <v>45762.455555555556</v>
      </c>
      <c r="S1751" s="509"/>
      <c r="T1751" s="509"/>
      <c r="U1751" s="163" t="s">
        <v>13059</v>
      </c>
      <c r="V1751" s="510"/>
      <c r="W1751" s="510"/>
      <c r="X1751" s="510"/>
      <c r="Y1751" s="510"/>
      <c r="Z1751" s="510"/>
      <c r="AA1751" s="510"/>
      <c r="AB1751" s="163" t="s">
        <v>13060</v>
      </c>
      <c r="AC1751" s="507">
        <v>7.085124091E9</v>
      </c>
      <c r="AD1751" s="510"/>
      <c r="AE1751" s="509"/>
      <c r="AF1751" s="509"/>
      <c r="AG1751" s="509"/>
      <c r="AH1751" s="509"/>
      <c r="AI1751" s="509"/>
      <c r="AJ1751" s="163" t="s">
        <v>2651</v>
      </c>
      <c r="AK1751" s="509"/>
      <c r="AL1751" s="509"/>
      <c r="AM1751" s="163" t="s">
        <v>13061</v>
      </c>
      <c r="AN1751" s="510"/>
      <c r="AO1751" s="509"/>
      <c r="AP1751" s="509"/>
      <c r="AQ1751" s="509"/>
      <c r="AR1751" s="509"/>
      <c r="AS1751" s="509"/>
      <c r="AT1751" s="163" t="s">
        <v>2653</v>
      </c>
      <c r="AU1751" s="507">
        <v>9130.0</v>
      </c>
      <c r="AV1751" s="507">
        <v>6.0</v>
      </c>
      <c r="AW1751" s="507">
        <v>2029.0</v>
      </c>
      <c r="AX1751" s="163" t="s">
        <v>2687</v>
      </c>
      <c r="AY1751" s="163" t="s">
        <v>2688</v>
      </c>
      <c r="AZ1751" s="163" t="s">
        <v>2655</v>
      </c>
    </row>
    <row r="1752">
      <c r="A1752" s="163" t="s">
        <v>13062</v>
      </c>
      <c r="B1752" s="163" t="s">
        <v>13063</v>
      </c>
      <c r="C1752" s="163" t="s">
        <v>2638</v>
      </c>
      <c r="D1752" s="163" t="s">
        <v>2639</v>
      </c>
      <c r="E1752" s="506">
        <v>45762.45347222222</v>
      </c>
      <c r="F1752" s="507">
        <v>2980.0</v>
      </c>
      <c r="G1752" s="163" t="s">
        <v>2640</v>
      </c>
      <c r="H1752" s="507">
        <v>2980.0</v>
      </c>
      <c r="I1752" s="163" t="s">
        <v>2640</v>
      </c>
      <c r="J1752" s="163" t="s">
        <v>2641</v>
      </c>
      <c r="K1752" s="163" t="s">
        <v>2642</v>
      </c>
      <c r="L1752" s="163" t="s">
        <v>13064</v>
      </c>
      <c r="M1752" s="163" t="s">
        <v>13065</v>
      </c>
      <c r="N1752" s="163" t="s">
        <v>2645</v>
      </c>
      <c r="O1752" s="163" t="s">
        <v>2646</v>
      </c>
      <c r="P1752" s="163" t="s">
        <v>2673</v>
      </c>
      <c r="Q1752" s="163" t="s">
        <v>2648</v>
      </c>
      <c r="R1752" s="506">
        <v>45762.45277777778</v>
      </c>
      <c r="S1752" s="509"/>
      <c r="T1752" s="509"/>
      <c r="U1752" s="163" t="s">
        <v>13066</v>
      </c>
      <c r="V1752" s="510"/>
      <c r="W1752" s="510"/>
      <c r="X1752" s="510"/>
      <c r="Y1752" s="510"/>
      <c r="Z1752" s="510"/>
      <c r="AA1752" s="510"/>
      <c r="AB1752" s="163" t="s">
        <v>13067</v>
      </c>
      <c r="AC1752" s="507">
        <v>7.089995264E9</v>
      </c>
      <c r="AD1752" s="510"/>
      <c r="AE1752" s="509"/>
      <c r="AF1752" s="509"/>
      <c r="AG1752" s="509"/>
      <c r="AH1752" s="509"/>
      <c r="AI1752" s="509"/>
      <c r="AJ1752" s="163" t="s">
        <v>2651</v>
      </c>
      <c r="AK1752" s="509"/>
      <c r="AL1752" s="509"/>
      <c r="AM1752" s="163" t="s">
        <v>13068</v>
      </c>
      <c r="AN1752" s="510"/>
      <c r="AO1752" s="510"/>
      <c r="AP1752" s="509"/>
      <c r="AQ1752" s="509"/>
      <c r="AR1752" s="509"/>
      <c r="AS1752" s="509"/>
      <c r="AT1752" s="163" t="s">
        <v>2653</v>
      </c>
      <c r="AU1752" s="507">
        <v>8516.0</v>
      </c>
      <c r="AV1752" s="507">
        <v>4.0</v>
      </c>
      <c r="AW1752" s="507">
        <v>2027.0</v>
      </c>
      <c r="AX1752" s="163" t="s">
        <v>2936</v>
      </c>
      <c r="AY1752" s="163" t="s">
        <v>2717</v>
      </c>
      <c r="AZ1752" s="163" t="s">
        <v>2655</v>
      </c>
    </row>
    <row r="1753">
      <c r="A1753" s="163" t="s">
        <v>13069</v>
      </c>
      <c r="B1753" s="163" t="s">
        <v>13070</v>
      </c>
      <c r="C1753" s="163" t="s">
        <v>2638</v>
      </c>
      <c r="D1753" s="163" t="s">
        <v>2639</v>
      </c>
      <c r="E1753" s="506">
        <v>45762.450694444444</v>
      </c>
      <c r="F1753" s="507">
        <v>2980.0</v>
      </c>
      <c r="G1753" s="163" t="s">
        <v>2640</v>
      </c>
      <c r="H1753" s="507">
        <v>2980.0</v>
      </c>
      <c r="I1753" s="163" t="s">
        <v>2640</v>
      </c>
      <c r="J1753" s="163" t="s">
        <v>2641</v>
      </c>
      <c r="K1753" s="163" t="s">
        <v>2642</v>
      </c>
      <c r="L1753" s="163" t="s">
        <v>13071</v>
      </c>
      <c r="M1753" s="163" t="s">
        <v>13072</v>
      </c>
      <c r="N1753" s="163" t="s">
        <v>2645</v>
      </c>
      <c r="O1753" s="163" t="s">
        <v>2646</v>
      </c>
      <c r="P1753" s="163" t="s">
        <v>2673</v>
      </c>
      <c r="Q1753" s="163" t="s">
        <v>2648</v>
      </c>
      <c r="R1753" s="506">
        <v>45762.44861111111</v>
      </c>
      <c r="S1753" s="509"/>
      <c r="T1753" s="509"/>
      <c r="U1753" s="163" t="s">
        <v>13073</v>
      </c>
      <c r="V1753" s="510"/>
      <c r="W1753" s="510"/>
      <c r="X1753" s="510"/>
      <c r="Y1753" s="510"/>
      <c r="Z1753" s="510"/>
      <c r="AA1753" s="510"/>
      <c r="AB1753" s="163" t="s">
        <v>13074</v>
      </c>
      <c r="AC1753" s="507">
        <v>9.090609067E9</v>
      </c>
      <c r="AD1753" s="510"/>
      <c r="AE1753" s="509"/>
      <c r="AF1753" s="509"/>
      <c r="AG1753" s="509"/>
      <c r="AH1753" s="509"/>
      <c r="AI1753" s="509"/>
      <c r="AJ1753" s="163" t="s">
        <v>2651</v>
      </c>
      <c r="AK1753" s="509"/>
      <c r="AL1753" s="509"/>
      <c r="AM1753" s="163" t="s">
        <v>13075</v>
      </c>
      <c r="AN1753" s="510"/>
      <c r="AO1753" s="509"/>
      <c r="AP1753" s="509"/>
      <c r="AQ1753" s="509"/>
      <c r="AR1753" s="509"/>
      <c r="AS1753" s="509"/>
      <c r="AT1753" s="163" t="s">
        <v>2653</v>
      </c>
      <c r="AU1753" s="507">
        <v>8009.0</v>
      </c>
      <c r="AV1753" s="507">
        <v>12.0</v>
      </c>
      <c r="AW1753" s="507">
        <v>2031.0</v>
      </c>
      <c r="AX1753" s="163" t="s">
        <v>2749</v>
      </c>
      <c r="AY1753" s="163" t="s">
        <v>2717</v>
      </c>
      <c r="AZ1753" s="163" t="s">
        <v>2655</v>
      </c>
    </row>
    <row r="1754">
      <c r="A1754" s="163" t="s">
        <v>13076</v>
      </c>
      <c r="B1754" s="163" t="s">
        <v>13077</v>
      </c>
      <c r="C1754" s="163" t="s">
        <v>2638</v>
      </c>
      <c r="D1754" s="163" t="s">
        <v>2639</v>
      </c>
      <c r="E1754" s="506">
        <v>45762.44375</v>
      </c>
      <c r="F1754" s="507">
        <v>2980.0</v>
      </c>
      <c r="G1754" s="163" t="s">
        <v>2640</v>
      </c>
      <c r="H1754" s="507">
        <v>2980.0</v>
      </c>
      <c r="I1754" s="163" t="s">
        <v>2640</v>
      </c>
      <c r="J1754" s="163" t="s">
        <v>2641</v>
      </c>
      <c r="K1754" s="163" t="s">
        <v>2642</v>
      </c>
      <c r="L1754" s="163" t="s">
        <v>13078</v>
      </c>
      <c r="M1754" s="163" t="s">
        <v>13079</v>
      </c>
      <c r="N1754" s="163" t="s">
        <v>2645</v>
      </c>
      <c r="O1754" s="163" t="s">
        <v>2646</v>
      </c>
      <c r="P1754" s="163" t="s">
        <v>2647</v>
      </c>
      <c r="Q1754" s="163" t="s">
        <v>2648</v>
      </c>
      <c r="R1754" s="506">
        <v>45762.44375</v>
      </c>
      <c r="S1754" s="509"/>
      <c r="T1754" s="509"/>
      <c r="U1754" s="163" t="s">
        <v>13080</v>
      </c>
      <c r="V1754" s="510"/>
      <c r="W1754" s="509"/>
      <c r="X1754" s="510"/>
      <c r="Y1754" s="510"/>
      <c r="Z1754" s="510"/>
      <c r="AA1754" s="510"/>
      <c r="AB1754" s="163" t="s">
        <v>13081</v>
      </c>
      <c r="AC1754" s="507">
        <v>9.066181113E9</v>
      </c>
      <c r="AD1754" s="510"/>
      <c r="AE1754" s="509"/>
      <c r="AF1754" s="509"/>
      <c r="AG1754" s="509"/>
      <c r="AH1754" s="509"/>
      <c r="AI1754" s="509"/>
      <c r="AJ1754" s="163" t="s">
        <v>2651</v>
      </c>
      <c r="AK1754" s="509"/>
      <c r="AL1754" s="509"/>
      <c r="AM1754" s="163" t="s">
        <v>13082</v>
      </c>
      <c r="AN1754" s="510"/>
      <c r="AO1754" s="509"/>
      <c r="AP1754" s="509"/>
      <c r="AQ1754" s="509"/>
      <c r="AR1754" s="509"/>
      <c r="AS1754" s="509"/>
      <c r="AT1754" s="163" t="s">
        <v>2653</v>
      </c>
      <c r="AU1754" s="507">
        <v>6592.0</v>
      </c>
      <c r="AV1754" s="507">
        <v>10.0</v>
      </c>
      <c r="AW1754" s="507">
        <v>2028.0</v>
      </c>
      <c r="AX1754" s="510"/>
      <c r="AY1754" s="163" t="s">
        <v>2654</v>
      </c>
      <c r="AZ1754" s="163" t="s">
        <v>2655</v>
      </c>
    </row>
    <row r="1755">
      <c r="A1755" s="163" t="s">
        <v>13083</v>
      </c>
      <c r="B1755" s="163" t="s">
        <v>13084</v>
      </c>
      <c r="C1755" s="163" t="s">
        <v>2638</v>
      </c>
      <c r="D1755" s="163" t="s">
        <v>2639</v>
      </c>
      <c r="E1755" s="506">
        <v>45762.44097222222</v>
      </c>
      <c r="F1755" s="507">
        <v>2980.0</v>
      </c>
      <c r="G1755" s="163" t="s">
        <v>2640</v>
      </c>
      <c r="H1755" s="507">
        <v>2980.0</v>
      </c>
      <c r="I1755" s="163" t="s">
        <v>2640</v>
      </c>
      <c r="J1755" s="163" t="s">
        <v>2641</v>
      </c>
      <c r="K1755" s="163" t="s">
        <v>2642</v>
      </c>
      <c r="L1755" s="163" t="s">
        <v>13085</v>
      </c>
      <c r="M1755" s="163" t="s">
        <v>13086</v>
      </c>
      <c r="N1755" s="163" t="s">
        <v>2645</v>
      </c>
      <c r="O1755" s="163" t="s">
        <v>2646</v>
      </c>
      <c r="P1755" s="163" t="s">
        <v>2660</v>
      </c>
      <c r="Q1755" s="163" t="s">
        <v>2648</v>
      </c>
      <c r="R1755" s="506">
        <v>45762.44097222222</v>
      </c>
      <c r="S1755" s="509"/>
      <c r="T1755" s="509"/>
      <c r="U1755" s="163" t="s">
        <v>13087</v>
      </c>
      <c r="V1755" s="513"/>
      <c r="W1755" s="510"/>
      <c r="X1755" s="510"/>
      <c r="Y1755" s="510"/>
      <c r="Z1755" s="510"/>
      <c r="AA1755" s="510"/>
      <c r="AB1755" s="163" t="s">
        <v>13088</v>
      </c>
      <c r="AC1755" s="507">
        <v>8.055285573E9</v>
      </c>
      <c r="AD1755" s="510"/>
      <c r="AE1755" s="509"/>
      <c r="AF1755" s="509"/>
      <c r="AG1755" s="509"/>
      <c r="AH1755" s="509"/>
      <c r="AI1755" s="509"/>
      <c r="AJ1755" s="163" t="s">
        <v>2651</v>
      </c>
      <c r="AK1755" s="509"/>
      <c r="AL1755" s="509"/>
      <c r="AM1755" s="163" t="s">
        <v>13089</v>
      </c>
      <c r="AN1755" s="510"/>
      <c r="AO1755" s="509"/>
      <c r="AP1755" s="509"/>
      <c r="AQ1755" s="509"/>
      <c r="AR1755" s="509"/>
      <c r="AS1755" s="509"/>
      <c r="AT1755" s="163" t="s">
        <v>2653</v>
      </c>
      <c r="AU1755" s="507">
        <v>9020.0</v>
      </c>
      <c r="AV1755" s="507">
        <v>6.0</v>
      </c>
      <c r="AW1755" s="507">
        <v>2026.0</v>
      </c>
      <c r="AX1755" s="163" t="s">
        <v>2664</v>
      </c>
      <c r="AY1755" s="163" t="s">
        <v>11778</v>
      </c>
      <c r="AZ1755" s="163" t="s">
        <v>2655</v>
      </c>
    </row>
    <row r="1756">
      <c r="A1756" s="163" t="s">
        <v>12060</v>
      </c>
      <c r="B1756" s="163" t="s">
        <v>12061</v>
      </c>
      <c r="C1756" s="163" t="s">
        <v>2638</v>
      </c>
      <c r="D1756" s="163" t="s">
        <v>2639</v>
      </c>
      <c r="E1756" s="506">
        <v>45762.44027777778</v>
      </c>
      <c r="F1756" s="507">
        <v>9800.0</v>
      </c>
      <c r="G1756" s="163" t="s">
        <v>2640</v>
      </c>
      <c r="H1756" s="507">
        <v>9800.0</v>
      </c>
      <c r="I1756" s="163" t="s">
        <v>2640</v>
      </c>
      <c r="J1756" s="163" t="s">
        <v>2641</v>
      </c>
      <c r="K1756" s="163" t="s">
        <v>2642</v>
      </c>
      <c r="L1756" s="163" t="s">
        <v>12062</v>
      </c>
      <c r="M1756" s="163" t="s">
        <v>12063</v>
      </c>
      <c r="N1756" s="163" t="s">
        <v>2645</v>
      </c>
      <c r="O1756" s="163" t="s">
        <v>2646</v>
      </c>
      <c r="P1756" s="163" t="s">
        <v>2673</v>
      </c>
      <c r="Q1756" s="163" t="s">
        <v>2648</v>
      </c>
      <c r="R1756" s="506">
        <v>45762.43958333333</v>
      </c>
      <c r="S1756" s="509"/>
      <c r="T1756" s="509"/>
      <c r="U1756" s="163" t="s">
        <v>12064</v>
      </c>
      <c r="V1756" s="510"/>
      <c r="W1756" s="509"/>
      <c r="X1756" s="510"/>
      <c r="Y1756" s="510"/>
      <c r="Z1756" s="510"/>
      <c r="AA1756" s="510"/>
      <c r="AB1756" s="163" t="s">
        <v>12065</v>
      </c>
      <c r="AC1756" s="507">
        <v>8.093862456E9</v>
      </c>
      <c r="AD1756" s="510"/>
      <c r="AE1756" s="509"/>
      <c r="AF1756" s="509"/>
      <c r="AG1756" s="509"/>
      <c r="AH1756" s="509"/>
      <c r="AI1756" s="509"/>
      <c r="AJ1756" s="163" t="s">
        <v>2651</v>
      </c>
      <c r="AK1756" s="509"/>
      <c r="AL1756" s="509"/>
      <c r="AM1756" s="163" t="s">
        <v>12066</v>
      </c>
      <c r="AN1756" s="510"/>
      <c r="AO1756" s="509"/>
      <c r="AP1756" s="509"/>
      <c r="AQ1756" s="509"/>
      <c r="AR1756" s="509"/>
      <c r="AS1756" s="509"/>
      <c r="AT1756" s="163" t="s">
        <v>2653</v>
      </c>
      <c r="AU1756" s="507">
        <v>9979.0</v>
      </c>
      <c r="AV1756" s="507">
        <v>4.0</v>
      </c>
      <c r="AW1756" s="507">
        <v>2030.0</v>
      </c>
      <c r="AX1756" s="163" t="s">
        <v>2677</v>
      </c>
      <c r="AY1756" s="163" t="s">
        <v>2717</v>
      </c>
      <c r="AZ1756" s="163" t="s">
        <v>2655</v>
      </c>
    </row>
    <row r="1757">
      <c r="A1757" s="163" t="s">
        <v>12067</v>
      </c>
      <c r="B1757" s="163" t="s">
        <v>12061</v>
      </c>
      <c r="C1757" s="163" t="s">
        <v>2638</v>
      </c>
      <c r="D1757" s="163" t="s">
        <v>2639</v>
      </c>
      <c r="E1757" s="506">
        <v>45762.43541666667</v>
      </c>
      <c r="F1757" s="507">
        <v>2980.0</v>
      </c>
      <c r="G1757" s="163" t="s">
        <v>2640</v>
      </c>
      <c r="H1757" s="507">
        <v>2980.0</v>
      </c>
      <c r="I1757" s="163" t="s">
        <v>2640</v>
      </c>
      <c r="J1757" s="163" t="s">
        <v>2641</v>
      </c>
      <c r="K1757" s="163" t="s">
        <v>2642</v>
      </c>
      <c r="L1757" s="163" t="s">
        <v>12062</v>
      </c>
      <c r="M1757" s="163" t="s">
        <v>12068</v>
      </c>
      <c r="N1757" s="163" t="s">
        <v>2645</v>
      </c>
      <c r="O1757" s="163" t="s">
        <v>2646</v>
      </c>
      <c r="P1757" s="163" t="s">
        <v>2673</v>
      </c>
      <c r="Q1757" s="163" t="s">
        <v>2648</v>
      </c>
      <c r="R1757" s="506">
        <v>45762.43402777778</v>
      </c>
      <c r="S1757" s="509"/>
      <c r="T1757" s="509"/>
      <c r="U1757" s="163" t="s">
        <v>12069</v>
      </c>
      <c r="V1757" s="513"/>
      <c r="W1757" s="510"/>
      <c r="X1757" s="510"/>
      <c r="Y1757" s="510"/>
      <c r="Z1757" s="510"/>
      <c r="AA1757" s="510"/>
      <c r="AB1757" s="163" t="s">
        <v>12065</v>
      </c>
      <c r="AC1757" s="507">
        <v>8.093862456E9</v>
      </c>
      <c r="AD1757" s="510"/>
      <c r="AE1757" s="509"/>
      <c r="AF1757" s="509"/>
      <c r="AG1757" s="509"/>
      <c r="AH1757" s="509"/>
      <c r="AI1757" s="509"/>
      <c r="AJ1757" s="163" t="s">
        <v>2651</v>
      </c>
      <c r="AK1757" s="509"/>
      <c r="AL1757" s="509"/>
      <c r="AM1757" s="163" t="s">
        <v>12066</v>
      </c>
      <c r="AN1757" s="510"/>
      <c r="AO1757" s="509"/>
      <c r="AP1757" s="509"/>
      <c r="AQ1757" s="509"/>
      <c r="AR1757" s="509"/>
      <c r="AS1757" s="509"/>
      <c r="AT1757" s="163" t="s">
        <v>2653</v>
      </c>
      <c r="AU1757" s="507">
        <v>9979.0</v>
      </c>
      <c r="AV1757" s="507">
        <v>4.0</v>
      </c>
      <c r="AW1757" s="507">
        <v>2030.0</v>
      </c>
      <c r="AX1757" s="163" t="s">
        <v>2677</v>
      </c>
      <c r="AY1757" s="163" t="s">
        <v>2717</v>
      </c>
      <c r="AZ1757" s="163" t="s">
        <v>2655</v>
      </c>
    </row>
    <row r="1758">
      <c r="A1758" s="163" t="s">
        <v>13090</v>
      </c>
      <c r="B1758" s="163" t="s">
        <v>13091</v>
      </c>
      <c r="C1758" s="163" t="s">
        <v>2638</v>
      </c>
      <c r="D1758" s="163" t="s">
        <v>2639</v>
      </c>
      <c r="E1758" s="506">
        <v>45762.39791666667</v>
      </c>
      <c r="F1758" s="507">
        <v>2980.0</v>
      </c>
      <c r="G1758" s="163" t="s">
        <v>2640</v>
      </c>
      <c r="H1758" s="507">
        <v>2980.0</v>
      </c>
      <c r="I1758" s="163" t="s">
        <v>2640</v>
      </c>
      <c r="J1758" s="163" t="s">
        <v>2641</v>
      </c>
      <c r="K1758" s="163" t="s">
        <v>2642</v>
      </c>
      <c r="L1758" s="163" t="s">
        <v>13092</v>
      </c>
      <c r="M1758" s="163" t="s">
        <v>13093</v>
      </c>
      <c r="N1758" s="163" t="s">
        <v>2645</v>
      </c>
      <c r="O1758" s="163" t="s">
        <v>2646</v>
      </c>
      <c r="P1758" s="163" t="s">
        <v>2683</v>
      </c>
      <c r="Q1758" s="163" t="s">
        <v>2648</v>
      </c>
      <c r="R1758" s="506">
        <v>45762.396527777775</v>
      </c>
      <c r="S1758" s="509"/>
      <c r="T1758" s="509"/>
      <c r="U1758" s="163" t="s">
        <v>13094</v>
      </c>
      <c r="V1758" s="513"/>
      <c r="W1758" s="510"/>
      <c r="X1758" s="510"/>
      <c r="Y1758" s="510"/>
      <c r="Z1758" s="510"/>
      <c r="AA1758" s="510"/>
      <c r="AB1758" s="163" t="s">
        <v>13095</v>
      </c>
      <c r="AC1758" s="507">
        <v>9.015148056E9</v>
      </c>
      <c r="AD1758" s="510"/>
      <c r="AE1758" s="509"/>
      <c r="AF1758" s="509"/>
      <c r="AG1758" s="509"/>
      <c r="AH1758" s="509"/>
      <c r="AI1758" s="509"/>
      <c r="AJ1758" s="163" t="s">
        <v>2651</v>
      </c>
      <c r="AK1758" s="509"/>
      <c r="AL1758" s="509"/>
      <c r="AM1758" s="163" t="s">
        <v>13096</v>
      </c>
      <c r="AN1758" s="510"/>
      <c r="AO1758" s="509"/>
      <c r="AP1758" s="509"/>
      <c r="AQ1758" s="509"/>
      <c r="AR1758" s="509"/>
      <c r="AS1758" s="509"/>
      <c r="AT1758" s="163" t="s">
        <v>2653</v>
      </c>
      <c r="AU1758" s="507">
        <v>3666.0</v>
      </c>
      <c r="AV1758" s="507">
        <v>8.0</v>
      </c>
      <c r="AW1758" s="507">
        <v>2025.0</v>
      </c>
      <c r="AX1758" s="163" t="s">
        <v>2749</v>
      </c>
      <c r="AY1758" s="163" t="s">
        <v>2688</v>
      </c>
      <c r="AZ1758" s="163" t="s">
        <v>2655</v>
      </c>
    </row>
    <row r="1759">
      <c r="A1759" s="163" t="s">
        <v>13097</v>
      </c>
      <c r="B1759" s="163" t="s">
        <v>13098</v>
      </c>
      <c r="C1759" s="163" t="s">
        <v>2638</v>
      </c>
      <c r="D1759" s="163" t="s">
        <v>2639</v>
      </c>
      <c r="E1759" s="506">
        <v>45762.388194444444</v>
      </c>
      <c r="F1759" s="507">
        <v>9800.0</v>
      </c>
      <c r="G1759" s="163" t="s">
        <v>2640</v>
      </c>
      <c r="H1759" s="507">
        <v>9800.0</v>
      </c>
      <c r="I1759" s="163" t="s">
        <v>2640</v>
      </c>
      <c r="J1759" s="163" t="s">
        <v>2641</v>
      </c>
      <c r="K1759" s="163" t="s">
        <v>2642</v>
      </c>
      <c r="L1759" s="163" t="s">
        <v>13099</v>
      </c>
      <c r="M1759" s="163" t="s">
        <v>13100</v>
      </c>
      <c r="N1759" s="163" t="s">
        <v>2645</v>
      </c>
      <c r="O1759" s="163" t="s">
        <v>2646</v>
      </c>
      <c r="P1759" s="163" t="s">
        <v>2673</v>
      </c>
      <c r="Q1759" s="163" t="s">
        <v>2648</v>
      </c>
      <c r="R1759" s="506">
        <v>45762.385416666664</v>
      </c>
      <c r="S1759" s="509"/>
      <c r="T1759" s="509"/>
      <c r="U1759" s="163" t="s">
        <v>13101</v>
      </c>
      <c r="V1759" s="513"/>
      <c r="W1759" s="510"/>
      <c r="X1759" s="510"/>
      <c r="Y1759" s="510"/>
      <c r="Z1759" s="510"/>
      <c r="AA1759" s="510"/>
      <c r="AB1759" s="163" t="s">
        <v>13102</v>
      </c>
      <c r="AC1759" s="507">
        <v>9.033450757E9</v>
      </c>
      <c r="AD1759" s="510"/>
      <c r="AE1759" s="509"/>
      <c r="AF1759" s="509"/>
      <c r="AG1759" s="509"/>
      <c r="AH1759" s="509"/>
      <c r="AI1759" s="509"/>
      <c r="AJ1759" s="163" t="s">
        <v>2651</v>
      </c>
      <c r="AK1759" s="509"/>
      <c r="AL1759" s="509"/>
      <c r="AM1759" s="163" t="s">
        <v>13103</v>
      </c>
      <c r="AN1759" s="510"/>
      <c r="AO1759" s="509"/>
      <c r="AP1759" s="509"/>
      <c r="AQ1759" s="509"/>
      <c r="AR1759" s="509"/>
      <c r="AS1759" s="509"/>
      <c r="AT1759" s="163" t="s">
        <v>2653</v>
      </c>
      <c r="AU1759" s="507">
        <v>1125.0</v>
      </c>
      <c r="AV1759" s="507">
        <v>6.0</v>
      </c>
      <c r="AW1759" s="507">
        <v>2025.0</v>
      </c>
      <c r="AX1759" s="163" t="s">
        <v>2677</v>
      </c>
      <c r="AY1759" s="163" t="s">
        <v>6890</v>
      </c>
      <c r="AZ1759" s="163" t="s">
        <v>2655</v>
      </c>
    </row>
    <row r="1760">
      <c r="A1760" s="163" t="s">
        <v>13104</v>
      </c>
      <c r="B1760" s="163" t="s">
        <v>13105</v>
      </c>
      <c r="C1760" s="163" t="s">
        <v>2638</v>
      </c>
      <c r="D1760" s="163" t="s">
        <v>2639</v>
      </c>
      <c r="E1760" s="506">
        <v>45762.38680555556</v>
      </c>
      <c r="F1760" s="507">
        <v>2980.0</v>
      </c>
      <c r="G1760" s="163" t="s">
        <v>2640</v>
      </c>
      <c r="H1760" s="507">
        <v>2980.0</v>
      </c>
      <c r="I1760" s="163" t="s">
        <v>2640</v>
      </c>
      <c r="J1760" s="163" t="s">
        <v>2641</v>
      </c>
      <c r="K1760" s="163" t="s">
        <v>2642</v>
      </c>
      <c r="L1760" s="163" t="s">
        <v>13106</v>
      </c>
      <c r="M1760" s="163" t="s">
        <v>13107</v>
      </c>
      <c r="N1760" s="163" t="s">
        <v>2645</v>
      </c>
      <c r="O1760" s="163" t="s">
        <v>2646</v>
      </c>
      <c r="P1760" s="163" t="s">
        <v>2647</v>
      </c>
      <c r="Q1760" s="163" t="s">
        <v>2648</v>
      </c>
      <c r="R1760" s="506">
        <v>45762.38680555556</v>
      </c>
      <c r="S1760" s="509"/>
      <c r="T1760" s="509"/>
      <c r="U1760" s="163" t="s">
        <v>13108</v>
      </c>
      <c r="V1760" s="510"/>
      <c r="W1760" s="510"/>
      <c r="X1760" s="510"/>
      <c r="Y1760" s="510"/>
      <c r="Z1760" s="510"/>
      <c r="AA1760" s="510"/>
      <c r="AB1760" s="163" t="s">
        <v>13109</v>
      </c>
      <c r="AC1760" s="507">
        <v>9.051683786E9</v>
      </c>
      <c r="AD1760" s="510"/>
      <c r="AE1760" s="509"/>
      <c r="AF1760" s="509"/>
      <c r="AG1760" s="509"/>
      <c r="AH1760" s="509"/>
      <c r="AI1760" s="509"/>
      <c r="AJ1760" s="163" t="s">
        <v>2651</v>
      </c>
      <c r="AK1760" s="509"/>
      <c r="AL1760" s="509"/>
      <c r="AM1760" s="163" t="s">
        <v>13110</v>
      </c>
      <c r="AN1760" s="510"/>
      <c r="AO1760" s="509"/>
      <c r="AP1760" s="509"/>
      <c r="AQ1760" s="509"/>
      <c r="AR1760" s="509"/>
      <c r="AS1760" s="509"/>
      <c r="AT1760" s="163" t="s">
        <v>2653</v>
      </c>
      <c r="AU1760" s="507">
        <v>8502.0</v>
      </c>
      <c r="AV1760" s="507">
        <v>3.0</v>
      </c>
      <c r="AW1760" s="507">
        <v>2030.0</v>
      </c>
      <c r="AX1760" s="163" t="s">
        <v>2730</v>
      </c>
      <c r="AY1760" s="163" t="s">
        <v>5490</v>
      </c>
      <c r="AZ1760" s="163" t="s">
        <v>2655</v>
      </c>
    </row>
    <row r="1761">
      <c r="A1761" s="163" t="s">
        <v>13111</v>
      </c>
      <c r="B1761" s="163" t="s">
        <v>13098</v>
      </c>
      <c r="C1761" s="163" t="s">
        <v>2638</v>
      </c>
      <c r="D1761" s="163" t="s">
        <v>2639</v>
      </c>
      <c r="E1761" s="506">
        <v>45762.38333333333</v>
      </c>
      <c r="F1761" s="507">
        <v>2980.0</v>
      </c>
      <c r="G1761" s="163" t="s">
        <v>2640</v>
      </c>
      <c r="H1761" s="507">
        <v>2980.0</v>
      </c>
      <c r="I1761" s="163" t="s">
        <v>2640</v>
      </c>
      <c r="J1761" s="163" t="s">
        <v>2641</v>
      </c>
      <c r="K1761" s="163" t="s">
        <v>2642</v>
      </c>
      <c r="L1761" s="163" t="s">
        <v>13099</v>
      </c>
      <c r="M1761" s="163" t="s">
        <v>13112</v>
      </c>
      <c r="N1761" s="163" t="s">
        <v>2645</v>
      </c>
      <c r="O1761" s="163" t="s">
        <v>2646</v>
      </c>
      <c r="P1761" s="163" t="s">
        <v>2673</v>
      </c>
      <c r="Q1761" s="163" t="s">
        <v>2648</v>
      </c>
      <c r="R1761" s="506">
        <v>45762.381944444445</v>
      </c>
      <c r="S1761" s="509"/>
      <c r="T1761" s="509"/>
      <c r="U1761" s="163" t="s">
        <v>13113</v>
      </c>
      <c r="V1761" s="510"/>
      <c r="W1761" s="510"/>
      <c r="X1761" s="510"/>
      <c r="Y1761" s="510"/>
      <c r="Z1761" s="510"/>
      <c r="AA1761" s="510"/>
      <c r="AB1761" s="163" t="s">
        <v>13102</v>
      </c>
      <c r="AC1761" s="507">
        <v>9.033450757E9</v>
      </c>
      <c r="AD1761" s="510"/>
      <c r="AE1761" s="509"/>
      <c r="AF1761" s="509"/>
      <c r="AG1761" s="509"/>
      <c r="AH1761" s="509"/>
      <c r="AI1761" s="509"/>
      <c r="AJ1761" s="163" t="s">
        <v>2651</v>
      </c>
      <c r="AK1761" s="509"/>
      <c r="AL1761" s="509"/>
      <c r="AM1761" s="163" t="s">
        <v>13103</v>
      </c>
      <c r="AN1761" s="510"/>
      <c r="AO1761" s="510"/>
      <c r="AP1761" s="509"/>
      <c r="AQ1761" s="509"/>
      <c r="AR1761" s="509"/>
      <c r="AS1761" s="509"/>
      <c r="AT1761" s="163" t="s">
        <v>2653</v>
      </c>
      <c r="AU1761" s="507">
        <v>1125.0</v>
      </c>
      <c r="AV1761" s="507">
        <v>6.0</v>
      </c>
      <c r="AW1761" s="507">
        <v>2025.0</v>
      </c>
      <c r="AX1761" s="163" t="s">
        <v>2677</v>
      </c>
      <c r="AY1761" s="163" t="s">
        <v>6890</v>
      </c>
      <c r="AZ1761" s="163" t="s">
        <v>2655</v>
      </c>
    </row>
    <row r="1762">
      <c r="A1762" s="163" t="s">
        <v>13114</v>
      </c>
      <c r="B1762" s="163" t="s">
        <v>13115</v>
      </c>
      <c r="C1762" s="163" t="s">
        <v>2638</v>
      </c>
      <c r="D1762" s="163" t="s">
        <v>2639</v>
      </c>
      <c r="E1762" s="506">
        <v>45762.381944444445</v>
      </c>
      <c r="F1762" s="507">
        <v>2980.0</v>
      </c>
      <c r="G1762" s="163" t="s">
        <v>2640</v>
      </c>
      <c r="H1762" s="507">
        <v>2980.0</v>
      </c>
      <c r="I1762" s="163" t="s">
        <v>2640</v>
      </c>
      <c r="J1762" s="163" t="s">
        <v>2641</v>
      </c>
      <c r="K1762" s="163" t="s">
        <v>2642</v>
      </c>
      <c r="L1762" s="163" t="s">
        <v>13116</v>
      </c>
      <c r="M1762" s="163" t="s">
        <v>13117</v>
      </c>
      <c r="N1762" s="163" t="s">
        <v>2645</v>
      </c>
      <c r="O1762" s="163" t="s">
        <v>2646</v>
      </c>
      <c r="P1762" s="163" t="s">
        <v>2647</v>
      </c>
      <c r="Q1762" s="163" t="s">
        <v>2648</v>
      </c>
      <c r="R1762" s="506">
        <v>45762.381944444445</v>
      </c>
      <c r="S1762" s="509"/>
      <c r="T1762" s="509"/>
      <c r="U1762" s="163" t="s">
        <v>13118</v>
      </c>
      <c r="V1762" s="510"/>
      <c r="W1762" s="510"/>
      <c r="X1762" s="510"/>
      <c r="Y1762" s="510"/>
      <c r="Z1762" s="510"/>
      <c r="AA1762" s="510"/>
      <c r="AB1762" s="163" t="s">
        <v>13119</v>
      </c>
      <c r="AC1762" s="507">
        <v>8.02913186E9</v>
      </c>
      <c r="AD1762" s="510"/>
      <c r="AE1762" s="510"/>
      <c r="AF1762" s="510"/>
      <c r="AG1762" s="510"/>
      <c r="AH1762" s="510"/>
      <c r="AI1762" s="509"/>
      <c r="AJ1762" s="163" t="s">
        <v>2651</v>
      </c>
      <c r="AK1762" s="509"/>
      <c r="AL1762" s="510"/>
      <c r="AM1762" s="163" t="s">
        <v>13120</v>
      </c>
      <c r="AN1762" s="510"/>
      <c r="AO1762" s="509"/>
      <c r="AP1762" s="509"/>
      <c r="AQ1762" s="509"/>
      <c r="AR1762" s="509"/>
      <c r="AS1762" s="509"/>
      <c r="AT1762" s="163" t="s">
        <v>2653</v>
      </c>
      <c r="AU1762" s="507">
        <v>3720.0</v>
      </c>
      <c r="AV1762" s="507">
        <v>10.0</v>
      </c>
      <c r="AW1762" s="507">
        <v>2026.0</v>
      </c>
      <c r="AX1762" s="510"/>
      <c r="AY1762" s="163" t="s">
        <v>2654</v>
      </c>
      <c r="AZ1762" s="163" t="s">
        <v>2655</v>
      </c>
    </row>
    <row r="1763">
      <c r="A1763" s="163" t="s">
        <v>13121</v>
      </c>
      <c r="B1763" s="163" t="s">
        <v>13122</v>
      </c>
      <c r="C1763" s="163" t="s">
        <v>2638</v>
      </c>
      <c r="D1763" s="163" t="s">
        <v>2639</v>
      </c>
      <c r="E1763" s="506">
        <v>45762.375</v>
      </c>
      <c r="F1763" s="507">
        <v>21850.0</v>
      </c>
      <c r="G1763" s="163" t="s">
        <v>2640</v>
      </c>
      <c r="H1763" s="507">
        <v>21850.0</v>
      </c>
      <c r="I1763" s="163" t="s">
        <v>2640</v>
      </c>
      <c r="J1763" s="163" t="s">
        <v>2641</v>
      </c>
      <c r="K1763" s="163" t="s">
        <v>2642</v>
      </c>
      <c r="L1763" s="163" t="s">
        <v>13123</v>
      </c>
      <c r="M1763" s="163" t="s">
        <v>13123</v>
      </c>
      <c r="N1763" s="163" t="s">
        <v>2645</v>
      </c>
      <c r="O1763" s="163" t="s">
        <v>2646</v>
      </c>
      <c r="P1763" s="163" t="s">
        <v>2647</v>
      </c>
      <c r="Q1763" s="163" t="s">
        <v>2648</v>
      </c>
      <c r="R1763" s="506">
        <v>45762.375</v>
      </c>
      <c r="S1763" s="509"/>
      <c r="T1763" s="509"/>
      <c r="U1763" s="163" t="s">
        <v>13124</v>
      </c>
      <c r="V1763" s="510"/>
      <c r="W1763" s="510"/>
      <c r="X1763" s="510"/>
      <c r="Y1763" s="510"/>
      <c r="Z1763" s="510"/>
      <c r="AA1763" s="510"/>
      <c r="AB1763" s="163" t="s">
        <v>13125</v>
      </c>
      <c r="AC1763" s="510"/>
      <c r="AD1763" s="163" t="s">
        <v>13126</v>
      </c>
      <c r="AE1763" s="507">
        <v>786600.0</v>
      </c>
      <c r="AF1763" s="163" t="s">
        <v>2640</v>
      </c>
      <c r="AG1763" s="163" t="s">
        <v>3096</v>
      </c>
      <c r="AH1763" s="507">
        <v>36.0</v>
      </c>
      <c r="AI1763" s="509"/>
      <c r="AJ1763" s="163" t="s">
        <v>2651</v>
      </c>
      <c r="AK1763" s="514">
        <v>45685.0</v>
      </c>
      <c r="AL1763" s="506">
        <v>45789.375</v>
      </c>
      <c r="AM1763" s="163" t="s">
        <v>13127</v>
      </c>
      <c r="AN1763" s="510"/>
      <c r="AO1763" s="509"/>
      <c r="AP1763" s="509"/>
      <c r="AQ1763" s="509"/>
      <c r="AR1763" s="509"/>
      <c r="AS1763" s="509"/>
      <c r="AT1763" s="163" t="s">
        <v>2700</v>
      </c>
      <c r="AU1763" s="507">
        <v>1017.0</v>
      </c>
      <c r="AV1763" s="507">
        <v>6.0</v>
      </c>
      <c r="AW1763" s="507">
        <v>2031.0</v>
      </c>
      <c r="AX1763" s="510"/>
      <c r="AY1763" s="510"/>
      <c r="AZ1763" s="163" t="s">
        <v>2655</v>
      </c>
    </row>
    <row r="1764">
      <c r="A1764" s="163" t="s">
        <v>13128</v>
      </c>
      <c r="B1764" s="163" t="s">
        <v>13129</v>
      </c>
      <c r="C1764" s="163" t="s">
        <v>2638</v>
      </c>
      <c r="D1764" s="163" t="s">
        <v>2639</v>
      </c>
      <c r="E1764" s="506">
        <v>45762.373611111114</v>
      </c>
      <c r="F1764" s="507">
        <v>9800.0</v>
      </c>
      <c r="G1764" s="163" t="s">
        <v>2640</v>
      </c>
      <c r="H1764" s="507">
        <v>9800.0</v>
      </c>
      <c r="I1764" s="163" t="s">
        <v>2640</v>
      </c>
      <c r="J1764" s="163" t="s">
        <v>2641</v>
      </c>
      <c r="K1764" s="163" t="s">
        <v>2642</v>
      </c>
      <c r="L1764" s="163" t="s">
        <v>13130</v>
      </c>
      <c r="M1764" s="163" t="s">
        <v>13131</v>
      </c>
      <c r="N1764" s="163" t="s">
        <v>2645</v>
      </c>
      <c r="O1764" s="163" t="s">
        <v>2646</v>
      </c>
      <c r="P1764" s="163" t="s">
        <v>2673</v>
      </c>
      <c r="Q1764" s="163" t="s">
        <v>2648</v>
      </c>
      <c r="R1764" s="506">
        <v>45762.37291666667</v>
      </c>
      <c r="S1764" s="509"/>
      <c r="T1764" s="509"/>
      <c r="U1764" s="163" t="s">
        <v>13132</v>
      </c>
      <c r="V1764" s="510"/>
      <c r="W1764" s="510"/>
      <c r="X1764" s="510"/>
      <c r="Y1764" s="510"/>
      <c r="Z1764" s="510"/>
      <c r="AA1764" s="510"/>
      <c r="AB1764" s="163" t="s">
        <v>13133</v>
      </c>
      <c r="AC1764" s="507">
        <v>9.013083878E9</v>
      </c>
      <c r="AD1764" s="510"/>
      <c r="AE1764" s="510"/>
      <c r="AF1764" s="510"/>
      <c r="AG1764" s="510"/>
      <c r="AH1764" s="510"/>
      <c r="AI1764" s="509"/>
      <c r="AJ1764" s="163" t="s">
        <v>2651</v>
      </c>
      <c r="AK1764" s="512"/>
      <c r="AL1764" s="513"/>
      <c r="AM1764" s="163" t="s">
        <v>13134</v>
      </c>
      <c r="AN1764" s="510"/>
      <c r="AO1764" s="509"/>
      <c r="AP1764" s="509"/>
      <c r="AQ1764" s="509"/>
      <c r="AR1764" s="509"/>
      <c r="AS1764" s="509"/>
      <c r="AT1764" s="163" t="s">
        <v>2700</v>
      </c>
      <c r="AU1764" s="507">
        <v>9875.0</v>
      </c>
      <c r="AV1764" s="507">
        <v>12.0</v>
      </c>
      <c r="AW1764" s="507">
        <v>2025.0</v>
      </c>
      <c r="AX1764" s="163" t="s">
        <v>2677</v>
      </c>
      <c r="AY1764" s="163" t="s">
        <v>13135</v>
      </c>
      <c r="AZ1764" s="163" t="s">
        <v>2655</v>
      </c>
    </row>
    <row r="1765">
      <c r="A1765" s="163" t="s">
        <v>13136</v>
      </c>
      <c r="B1765" s="163" t="s">
        <v>13137</v>
      </c>
      <c r="C1765" s="163" t="s">
        <v>2638</v>
      </c>
      <c r="D1765" s="163" t="s">
        <v>2639</v>
      </c>
      <c r="E1765" s="506">
        <v>45762.36875</v>
      </c>
      <c r="F1765" s="507">
        <v>2980.0</v>
      </c>
      <c r="G1765" s="163" t="s">
        <v>2640</v>
      </c>
      <c r="H1765" s="507">
        <v>2980.0</v>
      </c>
      <c r="I1765" s="163" t="s">
        <v>2640</v>
      </c>
      <c r="J1765" s="163" t="s">
        <v>2641</v>
      </c>
      <c r="K1765" s="163" t="s">
        <v>2642</v>
      </c>
      <c r="L1765" s="163" t="s">
        <v>13138</v>
      </c>
      <c r="M1765" s="163" t="s">
        <v>13139</v>
      </c>
      <c r="N1765" s="163" t="s">
        <v>2645</v>
      </c>
      <c r="O1765" s="163" t="s">
        <v>2646</v>
      </c>
      <c r="P1765" s="163" t="s">
        <v>2647</v>
      </c>
      <c r="Q1765" s="163" t="s">
        <v>2648</v>
      </c>
      <c r="R1765" s="506">
        <v>45762.36875</v>
      </c>
      <c r="S1765" s="509"/>
      <c r="T1765" s="509"/>
      <c r="U1765" s="163" t="s">
        <v>13140</v>
      </c>
      <c r="V1765" s="510"/>
      <c r="W1765" s="510"/>
      <c r="X1765" s="510"/>
      <c r="Y1765" s="510"/>
      <c r="Z1765" s="510"/>
      <c r="AA1765" s="510"/>
      <c r="AB1765" s="163" t="s">
        <v>13141</v>
      </c>
      <c r="AC1765" s="507">
        <v>9.06045511E9</v>
      </c>
      <c r="AD1765" s="510"/>
      <c r="AE1765" s="510"/>
      <c r="AF1765" s="510"/>
      <c r="AG1765" s="510"/>
      <c r="AH1765" s="510"/>
      <c r="AI1765" s="509"/>
      <c r="AJ1765" s="163" t="s">
        <v>2651</v>
      </c>
      <c r="AK1765" s="509"/>
      <c r="AL1765" s="513"/>
      <c r="AM1765" s="163" t="s">
        <v>13142</v>
      </c>
      <c r="AN1765" s="510"/>
      <c r="AO1765" s="509"/>
      <c r="AP1765" s="509"/>
      <c r="AQ1765" s="509"/>
      <c r="AR1765" s="509"/>
      <c r="AS1765" s="509"/>
      <c r="AT1765" s="163" t="s">
        <v>2653</v>
      </c>
      <c r="AU1765" s="507">
        <v>1032.0</v>
      </c>
      <c r="AV1765" s="507">
        <v>9.0</v>
      </c>
      <c r="AW1765" s="507">
        <v>2031.0</v>
      </c>
      <c r="AX1765" s="163" t="s">
        <v>2730</v>
      </c>
      <c r="AY1765" s="510"/>
      <c r="AZ1765" s="163" t="s">
        <v>2655</v>
      </c>
    </row>
    <row r="1766">
      <c r="A1766" s="163" t="s">
        <v>13143</v>
      </c>
      <c r="B1766" s="163" t="s">
        <v>13129</v>
      </c>
      <c r="C1766" s="163" t="s">
        <v>2638</v>
      </c>
      <c r="D1766" s="163" t="s">
        <v>2639</v>
      </c>
      <c r="E1766" s="506">
        <v>45762.36875</v>
      </c>
      <c r="F1766" s="507">
        <v>2980.0</v>
      </c>
      <c r="G1766" s="163" t="s">
        <v>2640</v>
      </c>
      <c r="H1766" s="507">
        <v>2980.0</v>
      </c>
      <c r="I1766" s="163" t="s">
        <v>2640</v>
      </c>
      <c r="J1766" s="163" t="s">
        <v>2641</v>
      </c>
      <c r="K1766" s="163" t="s">
        <v>2642</v>
      </c>
      <c r="L1766" s="163" t="s">
        <v>13130</v>
      </c>
      <c r="M1766" s="163" t="s">
        <v>13144</v>
      </c>
      <c r="N1766" s="163" t="s">
        <v>2645</v>
      </c>
      <c r="O1766" s="163" t="s">
        <v>2646</v>
      </c>
      <c r="P1766" s="163" t="s">
        <v>2673</v>
      </c>
      <c r="Q1766" s="163" t="s">
        <v>2648</v>
      </c>
      <c r="R1766" s="506">
        <v>45762.36736111111</v>
      </c>
      <c r="S1766" s="509"/>
      <c r="T1766" s="509"/>
      <c r="U1766" s="163" t="s">
        <v>13145</v>
      </c>
      <c r="V1766" s="510"/>
      <c r="W1766" s="510"/>
      <c r="X1766" s="510"/>
      <c r="Y1766" s="510"/>
      <c r="Z1766" s="510"/>
      <c r="AA1766" s="510"/>
      <c r="AB1766" s="163" t="s">
        <v>13133</v>
      </c>
      <c r="AC1766" s="507">
        <v>9.013083878E9</v>
      </c>
      <c r="AD1766" s="510"/>
      <c r="AE1766" s="510"/>
      <c r="AF1766" s="510"/>
      <c r="AG1766" s="510"/>
      <c r="AH1766" s="510"/>
      <c r="AI1766" s="509"/>
      <c r="AJ1766" s="163" t="s">
        <v>2651</v>
      </c>
      <c r="AK1766" s="510"/>
      <c r="AL1766" s="513"/>
      <c r="AM1766" s="163" t="s">
        <v>13134</v>
      </c>
      <c r="AN1766" s="510"/>
      <c r="AO1766" s="510"/>
      <c r="AP1766" s="509"/>
      <c r="AQ1766" s="509"/>
      <c r="AR1766" s="509"/>
      <c r="AS1766" s="509"/>
      <c r="AT1766" s="163" t="s">
        <v>2700</v>
      </c>
      <c r="AU1766" s="507">
        <v>9875.0</v>
      </c>
      <c r="AV1766" s="507">
        <v>12.0</v>
      </c>
      <c r="AW1766" s="507">
        <v>2025.0</v>
      </c>
      <c r="AX1766" s="163" t="s">
        <v>2677</v>
      </c>
      <c r="AY1766" s="163" t="s">
        <v>13135</v>
      </c>
      <c r="AZ1766" s="163" t="s">
        <v>2655</v>
      </c>
    </row>
    <row r="1767">
      <c r="A1767" s="163" t="s">
        <v>13146</v>
      </c>
      <c r="B1767" s="163" t="s">
        <v>13147</v>
      </c>
      <c r="C1767" s="163" t="s">
        <v>2638</v>
      </c>
      <c r="D1767" s="163" t="s">
        <v>2639</v>
      </c>
      <c r="E1767" s="506">
        <v>45762.342361111114</v>
      </c>
      <c r="F1767" s="507">
        <v>9800.0</v>
      </c>
      <c r="G1767" s="163" t="s">
        <v>2640</v>
      </c>
      <c r="H1767" s="507">
        <v>9800.0</v>
      </c>
      <c r="I1767" s="163" t="s">
        <v>2640</v>
      </c>
      <c r="J1767" s="163" t="s">
        <v>2641</v>
      </c>
      <c r="K1767" s="163" t="s">
        <v>2642</v>
      </c>
      <c r="L1767" s="163" t="s">
        <v>13148</v>
      </c>
      <c r="M1767" s="163" t="s">
        <v>13149</v>
      </c>
      <c r="N1767" s="163" t="s">
        <v>2645</v>
      </c>
      <c r="O1767" s="163" t="s">
        <v>2646</v>
      </c>
      <c r="P1767" s="163" t="s">
        <v>2647</v>
      </c>
      <c r="Q1767" s="163" t="s">
        <v>2648</v>
      </c>
      <c r="R1767" s="506">
        <v>45762.342361111114</v>
      </c>
      <c r="S1767" s="509"/>
      <c r="T1767" s="509"/>
      <c r="U1767" s="163" t="s">
        <v>13150</v>
      </c>
      <c r="V1767" s="510"/>
      <c r="W1767" s="510"/>
      <c r="X1767" s="510"/>
      <c r="Y1767" s="510"/>
      <c r="Z1767" s="510"/>
      <c r="AA1767" s="510"/>
      <c r="AB1767" s="163" t="s">
        <v>13151</v>
      </c>
      <c r="AC1767" s="507">
        <v>9.051101422E9</v>
      </c>
      <c r="AD1767" s="510"/>
      <c r="AE1767" s="510"/>
      <c r="AF1767" s="510"/>
      <c r="AG1767" s="510"/>
      <c r="AH1767" s="510"/>
      <c r="AI1767" s="509"/>
      <c r="AJ1767" s="163" t="s">
        <v>2651</v>
      </c>
      <c r="AK1767" s="512"/>
      <c r="AL1767" s="513"/>
      <c r="AM1767" s="163" t="s">
        <v>13152</v>
      </c>
      <c r="AN1767" s="510"/>
      <c r="AO1767" s="509"/>
      <c r="AP1767" s="509"/>
      <c r="AQ1767" s="509"/>
      <c r="AR1767" s="509"/>
      <c r="AS1767" s="509"/>
      <c r="AT1767" s="163" t="s">
        <v>2700</v>
      </c>
      <c r="AU1767" s="507">
        <v>6528.0</v>
      </c>
      <c r="AV1767" s="507">
        <v>10.0</v>
      </c>
      <c r="AW1767" s="507">
        <v>2030.0</v>
      </c>
      <c r="AX1767" s="510"/>
      <c r="AY1767" s="510"/>
      <c r="AZ1767" s="163" t="s">
        <v>2655</v>
      </c>
    </row>
    <row r="1768">
      <c r="A1768" s="163" t="s">
        <v>13153</v>
      </c>
      <c r="B1768" s="163" t="s">
        <v>13154</v>
      </c>
      <c r="C1768" s="163" t="s">
        <v>2638</v>
      </c>
      <c r="D1768" s="163" t="s">
        <v>2639</v>
      </c>
      <c r="E1768" s="506">
        <v>45762.33472222222</v>
      </c>
      <c r="F1768" s="507">
        <v>9800.0</v>
      </c>
      <c r="G1768" s="163" t="s">
        <v>2640</v>
      </c>
      <c r="H1768" s="507">
        <v>9800.0</v>
      </c>
      <c r="I1768" s="163" t="s">
        <v>2640</v>
      </c>
      <c r="J1768" s="163" t="s">
        <v>2641</v>
      </c>
      <c r="K1768" s="163" t="s">
        <v>2642</v>
      </c>
      <c r="L1768" s="163" t="s">
        <v>13155</v>
      </c>
      <c r="M1768" s="163" t="s">
        <v>13156</v>
      </c>
      <c r="N1768" s="163" t="s">
        <v>2645</v>
      </c>
      <c r="O1768" s="163" t="s">
        <v>2646</v>
      </c>
      <c r="P1768" s="163" t="s">
        <v>2683</v>
      </c>
      <c r="Q1768" s="163" t="s">
        <v>2648</v>
      </c>
      <c r="R1768" s="506">
        <v>45762.333333333336</v>
      </c>
      <c r="S1768" s="509"/>
      <c r="T1768" s="509"/>
      <c r="U1768" s="163" t="s">
        <v>13157</v>
      </c>
      <c r="V1768" s="510"/>
      <c r="W1768" s="509"/>
      <c r="X1768" s="510"/>
      <c r="Y1768" s="510"/>
      <c r="Z1768" s="510"/>
      <c r="AA1768" s="510"/>
      <c r="AB1768" s="163" t="s">
        <v>13158</v>
      </c>
      <c r="AC1768" s="507">
        <v>8.064171626E9</v>
      </c>
      <c r="AD1768" s="510"/>
      <c r="AE1768" s="510"/>
      <c r="AF1768" s="510"/>
      <c r="AG1768" s="510"/>
      <c r="AH1768" s="510"/>
      <c r="AI1768" s="509"/>
      <c r="AJ1768" s="163" t="s">
        <v>2651</v>
      </c>
      <c r="AK1768" s="512"/>
      <c r="AL1768" s="513"/>
      <c r="AM1768" s="163" t="s">
        <v>13159</v>
      </c>
      <c r="AN1768" s="510"/>
      <c r="AO1768" s="509"/>
      <c r="AP1768" s="509"/>
      <c r="AQ1768" s="509"/>
      <c r="AR1768" s="509"/>
      <c r="AS1768" s="509"/>
      <c r="AT1768" s="163" t="s">
        <v>2653</v>
      </c>
      <c r="AU1768" s="507">
        <v>8374.0</v>
      </c>
      <c r="AV1768" s="507">
        <v>8.0</v>
      </c>
      <c r="AW1768" s="507">
        <v>2029.0</v>
      </c>
      <c r="AX1768" s="163" t="s">
        <v>2687</v>
      </c>
      <c r="AY1768" s="163" t="s">
        <v>2688</v>
      </c>
      <c r="AZ1768" s="163" t="s">
        <v>2655</v>
      </c>
    </row>
    <row r="1769">
      <c r="A1769" s="163" t="s">
        <v>13160</v>
      </c>
      <c r="B1769" s="163" t="s">
        <v>13147</v>
      </c>
      <c r="C1769" s="163" t="s">
        <v>2638</v>
      </c>
      <c r="D1769" s="163" t="s">
        <v>2639</v>
      </c>
      <c r="E1769" s="506">
        <v>45762.33194444444</v>
      </c>
      <c r="F1769" s="507">
        <v>2980.0</v>
      </c>
      <c r="G1769" s="163" t="s">
        <v>2640</v>
      </c>
      <c r="H1769" s="507">
        <v>2980.0</v>
      </c>
      <c r="I1769" s="163" t="s">
        <v>2640</v>
      </c>
      <c r="J1769" s="163" t="s">
        <v>2641</v>
      </c>
      <c r="K1769" s="163" t="s">
        <v>2642</v>
      </c>
      <c r="L1769" s="163" t="s">
        <v>13148</v>
      </c>
      <c r="M1769" s="163" t="s">
        <v>13161</v>
      </c>
      <c r="N1769" s="163" t="s">
        <v>2645</v>
      </c>
      <c r="O1769" s="163" t="s">
        <v>2646</v>
      </c>
      <c r="P1769" s="163" t="s">
        <v>2647</v>
      </c>
      <c r="Q1769" s="163" t="s">
        <v>2648</v>
      </c>
      <c r="R1769" s="506">
        <v>45762.33194444444</v>
      </c>
      <c r="S1769" s="509"/>
      <c r="T1769" s="509"/>
      <c r="U1769" s="163" t="s">
        <v>13162</v>
      </c>
      <c r="V1769" s="513"/>
      <c r="W1769" s="509"/>
      <c r="X1769" s="510"/>
      <c r="Y1769" s="510"/>
      <c r="Z1769" s="510"/>
      <c r="AA1769" s="510"/>
      <c r="AB1769" s="163" t="s">
        <v>13151</v>
      </c>
      <c r="AC1769" s="507">
        <v>9.051101422E9</v>
      </c>
      <c r="AD1769" s="510"/>
      <c r="AE1769" s="509"/>
      <c r="AF1769" s="509"/>
      <c r="AG1769" s="509"/>
      <c r="AH1769" s="509"/>
      <c r="AI1769" s="509"/>
      <c r="AJ1769" s="163" t="s">
        <v>2651</v>
      </c>
      <c r="AK1769" s="512"/>
      <c r="AL1769" s="513"/>
      <c r="AM1769" s="163" t="s">
        <v>13152</v>
      </c>
      <c r="AN1769" s="510"/>
      <c r="AO1769" s="509"/>
      <c r="AP1769" s="509"/>
      <c r="AQ1769" s="509"/>
      <c r="AR1769" s="509"/>
      <c r="AS1769" s="509"/>
      <c r="AT1769" s="163" t="s">
        <v>2700</v>
      </c>
      <c r="AU1769" s="507">
        <v>6528.0</v>
      </c>
      <c r="AV1769" s="507">
        <v>10.0</v>
      </c>
      <c r="AW1769" s="507">
        <v>2030.0</v>
      </c>
      <c r="AX1769" s="510"/>
      <c r="AY1769" s="510"/>
      <c r="AZ1769" s="163" t="s">
        <v>2655</v>
      </c>
    </row>
    <row r="1770">
      <c r="A1770" s="163" t="s">
        <v>13163</v>
      </c>
      <c r="B1770" s="163" t="s">
        <v>13154</v>
      </c>
      <c r="C1770" s="163" t="s">
        <v>2638</v>
      </c>
      <c r="D1770" s="163" t="s">
        <v>2639</v>
      </c>
      <c r="E1770" s="506">
        <v>45762.33125</v>
      </c>
      <c r="F1770" s="507">
        <v>2980.0</v>
      </c>
      <c r="G1770" s="163" t="s">
        <v>2640</v>
      </c>
      <c r="H1770" s="507">
        <v>2980.0</v>
      </c>
      <c r="I1770" s="163" t="s">
        <v>2640</v>
      </c>
      <c r="J1770" s="163" t="s">
        <v>2641</v>
      </c>
      <c r="K1770" s="163" t="s">
        <v>2642</v>
      </c>
      <c r="L1770" s="163" t="s">
        <v>13155</v>
      </c>
      <c r="M1770" s="163" t="s">
        <v>13164</v>
      </c>
      <c r="N1770" s="163" t="s">
        <v>2645</v>
      </c>
      <c r="O1770" s="163" t="s">
        <v>2646</v>
      </c>
      <c r="P1770" s="163" t="s">
        <v>2683</v>
      </c>
      <c r="Q1770" s="163" t="s">
        <v>2648</v>
      </c>
      <c r="R1770" s="506">
        <v>45762.32986111111</v>
      </c>
      <c r="S1770" s="509"/>
      <c r="T1770" s="509"/>
      <c r="U1770" s="163" t="s">
        <v>13165</v>
      </c>
      <c r="V1770" s="513"/>
      <c r="W1770" s="510"/>
      <c r="X1770" s="510"/>
      <c r="Y1770" s="510"/>
      <c r="Z1770" s="510"/>
      <c r="AA1770" s="510"/>
      <c r="AB1770" s="163" t="s">
        <v>13158</v>
      </c>
      <c r="AC1770" s="511">
        <v>8.064171626E9</v>
      </c>
      <c r="AD1770" s="510"/>
      <c r="AE1770" s="510"/>
      <c r="AF1770" s="510"/>
      <c r="AG1770" s="510"/>
      <c r="AH1770" s="510"/>
      <c r="AI1770" s="509"/>
      <c r="AJ1770" s="163" t="s">
        <v>2651</v>
      </c>
      <c r="AK1770" s="510"/>
      <c r="AL1770" s="510"/>
      <c r="AM1770" s="163" t="s">
        <v>13159</v>
      </c>
      <c r="AN1770" s="510"/>
      <c r="AO1770" s="509"/>
      <c r="AP1770" s="509"/>
      <c r="AQ1770" s="509"/>
      <c r="AR1770" s="509"/>
      <c r="AS1770" s="509"/>
      <c r="AT1770" s="163" t="s">
        <v>2653</v>
      </c>
      <c r="AU1770" s="507">
        <v>8374.0</v>
      </c>
      <c r="AV1770" s="507">
        <v>8.0</v>
      </c>
      <c r="AW1770" s="507">
        <v>2029.0</v>
      </c>
      <c r="AX1770" s="163" t="s">
        <v>2687</v>
      </c>
      <c r="AY1770" s="163" t="s">
        <v>2688</v>
      </c>
      <c r="AZ1770" s="163" t="s">
        <v>2655</v>
      </c>
    </row>
    <row r="1771">
      <c r="A1771" s="163" t="s">
        <v>13166</v>
      </c>
      <c r="B1771" s="163" t="s">
        <v>13167</v>
      </c>
      <c r="C1771" s="163" t="s">
        <v>2638</v>
      </c>
      <c r="D1771" s="163" t="s">
        <v>2639</v>
      </c>
      <c r="E1771" s="506">
        <v>45762.31875</v>
      </c>
      <c r="F1771" s="507">
        <v>2980.0</v>
      </c>
      <c r="G1771" s="163" t="s">
        <v>2640</v>
      </c>
      <c r="H1771" s="507">
        <v>2980.0</v>
      </c>
      <c r="I1771" s="163" t="s">
        <v>2640</v>
      </c>
      <c r="J1771" s="163" t="s">
        <v>2641</v>
      </c>
      <c r="K1771" s="163" t="s">
        <v>2642</v>
      </c>
      <c r="L1771" s="163" t="s">
        <v>13168</v>
      </c>
      <c r="M1771" s="163" t="s">
        <v>13169</v>
      </c>
      <c r="N1771" s="163" t="s">
        <v>2645</v>
      </c>
      <c r="O1771" s="163" t="s">
        <v>2646</v>
      </c>
      <c r="P1771" s="163" t="s">
        <v>2647</v>
      </c>
      <c r="Q1771" s="163" t="s">
        <v>2648</v>
      </c>
      <c r="R1771" s="506">
        <v>45762.31805555556</v>
      </c>
      <c r="S1771" s="509"/>
      <c r="T1771" s="509"/>
      <c r="U1771" s="163" t="s">
        <v>13170</v>
      </c>
      <c r="V1771" s="510"/>
      <c r="W1771" s="510"/>
      <c r="X1771" s="510"/>
      <c r="Y1771" s="510"/>
      <c r="Z1771" s="510"/>
      <c r="AA1771" s="510"/>
      <c r="AB1771" s="163" t="s">
        <v>13171</v>
      </c>
      <c r="AC1771" s="511">
        <v>8.031183519E9</v>
      </c>
      <c r="AD1771" s="510"/>
      <c r="AE1771" s="510"/>
      <c r="AF1771" s="510"/>
      <c r="AG1771" s="510"/>
      <c r="AH1771" s="510"/>
      <c r="AI1771" s="509"/>
      <c r="AJ1771" s="163" t="s">
        <v>2651</v>
      </c>
      <c r="AK1771" s="512"/>
      <c r="AL1771" s="513"/>
      <c r="AM1771" s="163" t="s">
        <v>13172</v>
      </c>
      <c r="AN1771" s="510"/>
      <c r="AO1771" s="509"/>
      <c r="AP1771" s="509"/>
      <c r="AQ1771" s="509"/>
      <c r="AR1771" s="509"/>
      <c r="AS1771" s="509"/>
      <c r="AT1771" s="163" t="s">
        <v>2653</v>
      </c>
      <c r="AU1771" s="507">
        <v>3350.0</v>
      </c>
      <c r="AV1771" s="507">
        <v>10.0</v>
      </c>
      <c r="AW1771" s="507">
        <v>2028.0</v>
      </c>
      <c r="AX1771" s="510"/>
      <c r="AY1771" s="510"/>
      <c r="AZ1771" s="163" t="s">
        <v>2655</v>
      </c>
    </row>
    <row r="1772">
      <c r="A1772" s="163" t="s">
        <v>13173</v>
      </c>
      <c r="B1772" s="163" t="s">
        <v>13174</v>
      </c>
      <c r="C1772" s="163" t="s">
        <v>2638</v>
      </c>
      <c r="D1772" s="163" t="s">
        <v>2639</v>
      </c>
      <c r="E1772" s="506">
        <v>45762.31458333333</v>
      </c>
      <c r="F1772" s="507">
        <v>4980.0</v>
      </c>
      <c r="G1772" s="163" t="s">
        <v>2640</v>
      </c>
      <c r="H1772" s="507">
        <v>4980.0</v>
      </c>
      <c r="I1772" s="163" t="s">
        <v>2640</v>
      </c>
      <c r="J1772" s="163" t="s">
        <v>2641</v>
      </c>
      <c r="K1772" s="163" t="s">
        <v>2642</v>
      </c>
      <c r="L1772" s="163" t="s">
        <v>6501</v>
      </c>
      <c r="M1772" s="163" t="s">
        <v>13175</v>
      </c>
      <c r="N1772" s="163" t="s">
        <v>2645</v>
      </c>
      <c r="O1772" s="163" t="s">
        <v>2646</v>
      </c>
      <c r="P1772" s="163" t="s">
        <v>2673</v>
      </c>
      <c r="Q1772" s="163" t="s">
        <v>2648</v>
      </c>
      <c r="R1772" s="506">
        <v>45762.31319444445</v>
      </c>
      <c r="S1772" s="509"/>
      <c r="T1772" s="509"/>
      <c r="U1772" s="163" t="s">
        <v>13176</v>
      </c>
      <c r="V1772" s="510"/>
      <c r="W1772" s="510"/>
      <c r="X1772" s="510"/>
      <c r="Y1772" s="510"/>
      <c r="Z1772" s="510"/>
      <c r="AA1772" s="510"/>
      <c r="AB1772" s="163" t="s">
        <v>13177</v>
      </c>
      <c r="AC1772" s="516"/>
      <c r="AD1772" s="163" t="s">
        <v>13178</v>
      </c>
      <c r="AE1772" s="507">
        <v>14940.0</v>
      </c>
      <c r="AF1772" s="163" t="s">
        <v>2640</v>
      </c>
      <c r="AG1772" s="163" t="s">
        <v>3096</v>
      </c>
      <c r="AH1772" s="507">
        <v>3.0</v>
      </c>
      <c r="AI1772" s="509"/>
      <c r="AJ1772" s="163" t="s">
        <v>2651</v>
      </c>
      <c r="AK1772" s="512"/>
      <c r="AL1772" s="506">
        <v>45762.31319444445</v>
      </c>
      <c r="AM1772" s="163" t="s">
        <v>13179</v>
      </c>
      <c r="AN1772" s="510"/>
      <c r="AO1772" s="509"/>
      <c r="AP1772" s="509"/>
      <c r="AQ1772" s="509"/>
      <c r="AR1772" s="509"/>
      <c r="AS1772" s="509"/>
      <c r="AT1772" s="163" t="s">
        <v>2653</v>
      </c>
      <c r="AU1772" s="507">
        <v>7107.0</v>
      </c>
      <c r="AV1772" s="507">
        <v>3.0</v>
      </c>
      <c r="AW1772" s="507">
        <v>2029.0</v>
      </c>
      <c r="AX1772" s="163" t="s">
        <v>2936</v>
      </c>
      <c r="AY1772" s="163" t="s">
        <v>2717</v>
      </c>
      <c r="AZ1772" s="163" t="s">
        <v>2655</v>
      </c>
    </row>
    <row r="1773">
      <c r="A1773" s="163" t="s">
        <v>13180</v>
      </c>
      <c r="B1773" s="163" t="s">
        <v>13181</v>
      </c>
      <c r="C1773" s="163" t="s">
        <v>2638</v>
      </c>
      <c r="D1773" s="163" t="s">
        <v>2639</v>
      </c>
      <c r="E1773" s="506">
        <v>45762.3125</v>
      </c>
      <c r="F1773" s="507">
        <v>2980.0</v>
      </c>
      <c r="G1773" s="163" t="s">
        <v>2640</v>
      </c>
      <c r="H1773" s="507">
        <v>2980.0</v>
      </c>
      <c r="I1773" s="163" t="s">
        <v>2640</v>
      </c>
      <c r="J1773" s="163" t="s">
        <v>2641</v>
      </c>
      <c r="K1773" s="163" t="s">
        <v>2642</v>
      </c>
      <c r="L1773" s="163" t="s">
        <v>13182</v>
      </c>
      <c r="M1773" s="163" t="s">
        <v>13183</v>
      </c>
      <c r="N1773" s="163" t="s">
        <v>2645</v>
      </c>
      <c r="O1773" s="163" t="s">
        <v>2646</v>
      </c>
      <c r="P1773" s="163" t="s">
        <v>2673</v>
      </c>
      <c r="Q1773" s="163" t="s">
        <v>2648</v>
      </c>
      <c r="R1773" s="506">
        <v>45762.31180555555</v>
      </c>
      <c r="S1773" s="509"/>
      <c r="T1773" s="509"/>
      <c r="U1773" s="163" t="s">
        <v>13184</v>
      </c>
      <c r="V1773" s="510"/>
      <c r="W1773" s="509"/>
      <c r="X1773" s="510"/>
      <c r="Y1773" s="510"/>
      <c r="Z1773" s="510"/>
      <c r="AA1773" s="510"/>
      <c r="AB1773" s="163" t="s">
        <v>13185</v>
      </c>
      <c r="AC1773" s="507">
        <v>9.087689109E9</v>
      </c>
      <c r="AD1773" s="510"/>
      <c r="AE1773" s="510"/>
      <c r="AF1773" s="510"/>
      <c r="AG1773" s="510"/>
      <c r="AH1773" s="510"/>
      <c r="AI1773" s="509"/>
      <c r="AJ1773" s="163" t="s">
        <v>2651</v>
      </c>
      <c r="AK1773" s="512"/>
      <c r="AL1773" s="513"/>
      <c r="AM1773" s="163" t="s">
        <v>13186</v>
      </c>
      <c r="AN1773" s="510"/>
      <c r="AO1773" s="509"/>
      <c r="AP1773" s="509"/>
      <c r="AQ1773" s="509"/>
      <c r="AR1773" s="509"/>
      <c r="AS1773" s="509"/>
      <c r="AT1773" s="163" t="s">
        <v>2700</v>
      </c>
      <c r="AU1773" s="507">
        <v>5983.0</v>
      </c>
      <c r="AV1773" s="507">
        <v>5.0</v>
      </c>
      <c r="AW1773" s="507">
        <v>2030.0</v>
      </c>
      <c r="AX1773" s="163" t="s">
        <v>2677</v>
      </c>
      <c r="AY1773" s="163" t="s">
        <v>8057</v>
      </c>
      <c r="AZ1773" s="163" t="s">
        <v>2655</v>
      </c>
    </row>
    <row r="1774">
      <c r="A1774" s="163" t="s">
        <v>13187</v>
      </c>
      <c r="B1774" s="163" t="s">
        <v>13188</v>
      </c>
      <c r="C1774" s="163" t="s">
        <v>2638</v>
      </c>
      <c r="D1774" s="163" t="s">
        <v>2639</v>
      </c>
      <c r="E1774" s="506">
        <v>45762.31180555555</v>
      </c>
      <c r="F1774" s="507">
        <v>4980.0</v>
      </c>
      <c r="G1774" s="163" t="s">
        <v>2640</v>
      </c>
      <c r="H1774" s="507">
        <v>4980.0</v>
      </c>
      <c r="I1774" s="163" t="s">
        <v>2640</v>
      </c>
      <c r="J1774" s="163" t="s">
        <v>2641</v>
      </c>
      <c r="K1774" s="163" t="s">
        <v>2642</v>
      </c>
      <c r="L1774" s="163" t="s">
        <v>6501</v>
      </c>
      <c r="M1774" s="163" t="s">
        <v>13189</v>
      </c>
      <c r="N1774" s="163" t="s">
        <v>2645</v>
      </c>
      <c r="O1774" s="163" t="s">
        <v>2646</v>
      </c>
      <c r="P1774" s="163" t="s">
        <v>2683</v>
      </c>
      <c r="Q1774" s="163" t="s">
        <v>2648</v>
      </c>
      <c r="R1774" s="506">
        <v>45762.31041666667</v>
      </c>
      <c r="S1774" s="509"/>
      <c r="T1774" s="509"/>
      <c r="U1774" s="163" t="s">
        <v>13190</v>
      </c>
      <c r="V1774" s="513"/>
      <c r="W1774" s="510"/>
      <c r="X1774" s="510"/>
      <c r="Y1774" s="510"/>
      <c r="Z1774" s="510"/>
      <c r="AA1774" s="510"/>
      <c r="AB1774" s="163" t="s">
        <v>1093</v>
      </c>
      <c r="AC1774" s="510"/>
      <c r="AD1774" s="163" t="s">
        <v>13191</v>
      </c>
      <c r="AE1774" s="507">
        <v>14940.0</v>
      </c>
      <c r="AF1774" s="163" t="s">
        <v>2640</v>
      </c>
      <c r="AG1774" s="163" t="s">
        <v>3096</v>
      </c>
      <c r="AH1774" s="507">
        <v>3.0</v>
      </c>
      <c r="AI1774" s="509"/>
      <c r="AJ1774" s="163" t="s">
        <v>2651</v>
      </c>
      <c r="AK1774" s="509"/>
      <c r="AL1774" s="506">
        <v>45762.31041666667</v>
      </c>
      <c r="AM1774" s="163" t="s">
        <v>13192</v>
      </c>
      <c r="AN1774" s="510"/>
      <c r="AO1774" s="509"/>
      <c r="AP1774" s="509"/>
      <c r="AQ1774" s="509"/>
      <c r="AR1774" s="509"/>
      <c r="AS1774" s="509"/>
      <c r="AT1774" s="163" t="s">
        <v>2653</v>
      </c>
      <c r="AU1774" s="507">
        <v>7617.0</v>
      </c>
      <c r="AV1774" s="507">
        <v>11.0</v>
      </c>
      <c r="AW1774" s="507">
        <v>2025.0</v>
      </c>
      <c r="AX1774" s="163" t="s">
        <v>2846</v>
      </c>
      <c r="AY1774" s="163" t="s">
        <v>2921</v>
      </c>
      <c r="AZ1774" s="163" t="s">
        <v>2655</v>
      </c>
    </row>
    <row r="1775">
      <c r="A1775" s="163" t="s">
        <v>13193</v>
      </c>
      <c r="B1775" s="163" t="s">
        <v>13194</v>
      </c>
      <c r="C1775" s="163" t="s">
        <v>2638</v>
      </c>
      <c r="D1775" s="163" t="s">
        <v>2639</v>
      </c>
      <c r="E1775" s="506">
        <v>45762.31180555555</v>
      </c>
      <c r="F1775" s="507">
        <v>4980.0</v>
      </c>
      <c r="G1775" s="163" t="s">
        <v>2640</v>
      </c>
      <c r="H1775" s="507">
        <v>4980.0</v>
      </c>
      <c r="I1775" s="163" t="s">
        <v>2640</v>
      </c>
      <c r="J1775" s="163" t="s">
        <v>2641</v>
      </c>
      <c r="K1775" s="163" t="s">
        <v>2642</v>
      </c>
      <c r="L1775" s="163" t="s">
        <v>6501</v>
      </c>
      <c r="M1775" s="163" t="s">
        <v>13195</v>
      </c>
      <c r="N1775" s="163" t="s">
        <v>2645</v>
      </c>
      <c r="O1775" s="163" t="s">
        <v>2646</v>
      </c>
      <c r="P1775" s="163" t="s">
        <v>2683</v>
      </c>
      <c r="Q1775" s="163" t="s">
        <v>2648</v>
      </c>
      <c r="R1775" s="506">
        <v>45762.31041666667</v>
      </c>
      <c r="S1775" s="509"/>
      <c r="T1775" s="509"/>
      <c r="U1775" s="163" t="s">
        <v>13196</v>
      </c>
      <c r="V1775" s="510"/>
      <c r="W1775" s="510"/>
      <c r="X1775" s="510"/>
      <c r="Y1775" s="510"/>
      <c r="Z1775" s="510"/>
      <c r="AA1775" s="510"/>
      <c r="AB1775" s="163" t="s">
        <v>10136</v>
      </c>
      <c r="AC1775" s="510"/>
      <c r="AD1775" s="163" t="s">
        <v>13197</v>
      </c>
      <c r="AE1775" s="507">
        <v>14940.0</v>
      </c>
      <c r="AF1775" s="163" t="s">
        <v>2640</v>
      </c>
      <c r="AG1775" s="163" t="s">
        <v>3096</v>
      </c>
      <c r="AH1775" s="507">
        <v>3.0</v>
      </c>
      <c r="AI1775" s="509"/>
      <c r="AJ1775" s="163" t="s">
        <v>2651</v>
      </c>
      <c r="AK1775" s="509"/>
      <c r="AL1775" s="506">
        <v>45762.31041666667</v>
      </c>
      <c r="AM1775" s="163" t="s">
        <v>10138</v>
      </c>
      <c r="AN1775" s="510"/>
      <c r="AO1775" s="509"/>
      <c r="AP1775" s="509"/>
      <c r="AQ1775" s="509"/>
      <c r="AR1775" s="509"/>
      <c r="AS1775" s="509"/>
      <c r="AT1775" s="163" t="s">
        <v>2653</v>
      </c>
      <c r="AU1775" s="507">
        <v>407.0</v>
      </c>
      <c r="AV1775" s="507">
        <v>12.0</v>
      </c>
      <c r="AW1775" s="507">
        <v>2027.0</v>
      </c>
      <c r="AX1775" s="163" t="s">
        <v>2687</v>
      </c>
      <c r="AY1775" s="163" t="s">
        <v>4339</v>
      </c>
      <c r="AZ1775" s="163" t="s">
        <v>2655</v>
      </c>
    </row>
    <row r="1776">
      <c r="A1776" s="163" t="s">
        <v>13198</v>
      </c>
      <c r="B1776" s="163" t="s">
        <v>13199</v>
      </c>
      <c r="C1776" s="163" t="s">
        <v>2638</v>
      </c>
      <c r="D1776" s="163" t="s">
        <v>2639</v>
      </c>
      <c r="E1776" s="506">
        <v>45762.30694444444</v>
      </c>
      <c r="F1776" s="507">
        <v>9800.0</v>
      </c>
      <c r="G1776" s="163" t="s">
        <v>2640</v>
      </c>
      <c r="H1776" s="507">
        <v>9800.0</v>
      </c>
      <c r="I1776" s="163" t="s">
        <v>2640</v>
      </c>
      <c r="J1776" s="163" t="s">
        <v>2641</v>
      </c>
      <c r="K1776" s="163" t="s">
        <v>2642</v>
      </c>
      <c r="L1776" s="163" t="s">
        <v>13200</v>
      </c>
      <c r="M1776" s="163" t="s">
        <v>13201</v>
      </c>
      <c r="N1776" s="163" t="s">
        <v>2645</v>
      </c>
      <c r="O1776" s="163" t="s">
        <v>2646</v>
      </c>
      <c r="P1776" s="163" t="s">
        <v>2673</v>
      </c>
      <c r="Q1776" s="163" t="s">
        <v>2648</v>
      </c>
      <c r="R1776" s="506">
        <v>45762.30625</v>
      </c>
      <c r="S1776" s="509"/>
      <c r="T1776" s="509"/>
      <c r="U1776" s="163" t="s">
        <v>13202</v>
      </c>
      <c r="V1776" s="510"/>
      <c r="W1776" s="510"/>
      <c r="X1776" s="510"/>
      <c r="Y1776" s="510"/>
      <c r="Z1776" s="510"/>
      <c r="AA1776" s="510"/>
      <c r="AB1776" s="163" t="s">
        <v>13203</v>
      </c>
      <c r="AC1776" s="507">
        <v>9.099361519E9</v>
      </c>
      <c r="AD1776" s="510"/>
      <c r="AE1776" s="509"/>
      <c r="AF1776" s="509"/>
      <c r="AG1776" s="509"/>
      <c r="AH1776" s="509"/>
      <c r="AI1776" s="509"/>
      <c r="AJ1776" s="163" t="s">
        <v>2651</v>
      </c>
      <c r="AK1776" s="509"/>
      <c r="AL1776" s="509"/>
      <c r="AM1776" s="163" t="s">
        <v>13204</v>
      </c>
      <c r="AN1776" s="510"/>
      <c r="AO1776" s="509"/>
      <c r="AP1776" s="509"/>
      <c r="AQ1776" s="509"/>
      <c r="AR1776" s="509"/>
      <c r="AS1776" s="509"/>
      <c r="AT1776" s="163" t="s">
        <v>2653</v>
      </c>
      <c r="AU1776" s="507">
        <v>2908.0</v>
      </c>
      <c r="AV1776" s="507">
        <v>11.0</v>
      </c>
      <c r="AW1776" s="507">
        <v>2027.0</v>
      </c>
      <c r="AX1776" s="163" t="s">
        <v>2677</v>
      </c>
      <c r="AY1776" s="163" t="s">
        <v>5629</v>
      </c>
      <c r="AZ1776" s="163" t="s">
        <v>2655</v>
      </c>
    </row>
    <row r="1777">
      <c r="A1777" s="163" t="s">
        <v>13205</v>
      </c>
      <c r="B1777" s="163" t="s">
        <v>13206</v>
      </c>
      <c r="C1777" s="163" t="s">
        <v>2638</v>
      </c>
      <c r="D1777" s="163" t="s">
        <v>2639</v>
      </c>
      <c r="E1777" s="506">
        <v>45762.30416666667</v>
      </c>
      <c r="F1777" s="507">
        <v>24985.0</v>
      </c>
      <c r="G1777" s="163" t="s">
        <v>2640</v>
      </c>
      <c r="H1777" s="507">
        <v>24985.0</v>
      </c>
      <c r="I1777" s="163" t="s">
        <v>2640</v>
      </c>
      <c r="J1777" s="163" t="s">
        <v>2641</v>
      </c>
      <c r="K1777" s="163" t="s">
        <v>2642</v>
      </c>
      <c r="L1777" s="163" t="s">
        <v>13207</v>
      </c>
      <c r="M1777" s="163" t="s">
        <v>13207</v>
      </c>
      <c r="N1777" s="163" t="s">
        <v>2645</v>
      </c>
      <c r="O1777" s="163" t="s">
        <v>2646</v>
      </c>
      <c r="P1777" s="163" t="s">
        <v>2673</v>
      </c>
      <c r="Q1777" s="163" t="s">
        <v>2648</v>
      </c>
      <c r="R1777" s="506">
        <v>45762.302083333336</v>
      </c>
      <c r="S1777" s="509"/>
      <c r="T1777" s="509"/>
      <c r="U1777" s="163" t="s">
        <v>13208</v>
      </c>
      <c r="V1777" s="510"/>
      <c r="W1777" s="510"/>
      <c r="X1777" s="510"/>
      <c r="Y1777" s="510"/>
      <c r="Z1777" s="510"/>
      <c r="AA1777" s="510"/>
      <c r="AB1777" s="163" t="s">
        <v>13209</v>
      </c>
      <c r="AC1777" s="507">
        <v>9.078432028E9</v>
      </c>
      <c r="AD1777" s="163" t="s">
        <v>13210</v>
      </c>
      <c r="AE1777" s="507">
        <v>599640.0</v>
      </c>
      <c r="AF1777" s="163" t="s">
        <v>2640</v>
      </c>
      <c r="AG1777" s="163" t="s">
        <v>3096</v>
      </c>
      <c r="AH1777" s="507">
        <v>24.0</v>
      </c>
      <c r="AI1777" s="509"/>
      <c r="AJ1777" s="163" t="s">
        <v>2651</v>
      </c>
      <c r="AK1777" s="514">
        <v>45792.0</v>
      </c>
      <c r="AL1777" s="506">
        <v>45762.302083333336</v>
      </c>
      <c r="AM1777" s="163" t="s">
        <v>13211</v>
      </c>
      <c r="AN1777" s="510"/>
      <c r="AO1777" s="509"/>
      <c r="AP1777" s="509"/>
      <c r="AQ1777" s="509"/>
      <c r="AR1777" s="509"/>
      <c r="AS1777" s="509"/>
      <c r="AT1777" s="163" t="s">
        <v>2700</v>
      </c>
      <c r="AU1777" s="507">
        <v>4859.0</v>
      </c>
      <c r="AV1777" s="507">
        <v>3.0</v>
      </c>
      <c r="AW1777" s="507">
        <v>2029.0</v>
      </c>
      <c r="AX1777" s="163" t="s">
        <v>3065</v>
      </c>
      <c r="AY1777" s="163" t="s">
        <v>3066</v>
      </c>
      <c r="AZ1777" s="163" t="s">
        <v>2655</v>
      </c>
    </row>
    <row r="1778">
      <c r="A1778" s="163" t="s">
        <v>13212</v>
      </c>
      <c r="B1778" s="163" t="s">
        <v>13213</v>
      </c>
      <c r="C1778" s="163" t="s">
        <v>2638</v>
      </c>
      <c r="D1778" s="163" t="s">
        <v>2639</v>
      </c>
      <c r="E1778" s="506">
        <v>45762.30347222222</v>
      </c>
      <c r="F1778" s="507">
        <v>21300.0</v>
      </c>
      <c r="G1778" s="163" t="s">
        <v>2640</v>
      </c>
      <c r="H1778" s="507">
        <v>21300.0</v>
      </c>
      <c r="I1778" s="163" t="s">
        <v>2640</v>
      </c>
      <c r="J1778" s="163" t="s">
        <v>2641</v>
      </c>
      <c r="K1778" s="163" t="s">
        <v>2642</v>
      </c>
      <c r="L1778" s="163" t="s">
        <v>13214</v>
      </c>
      <c r="M1778" s="163" t="s">
        <v>13214</v>
      </c>
      <c r="N1778" s="163" t="s">
        <v>2645</v>
      </c>
      <c r="O1778" s="163" t="s">
        <v>2646</v>
      </c>
      <c r="P1778" s="163" t="s">
        <v>2673</v>
      </c>
      <c r="Q1778" s="163" t="s">
        <v>2648</v>
      </c>
      <c r="R1778" s="506">
        <v>45762.30069444444</v>
      </c>
      <c r="S1778" s="509"/>
      <c r="T1778" s="509"/>
      <c r="U1778" s="163" t="s">
        <v>13215</v>
      </c>
      <c r="V1778" s="510"/>
      <c r="W1778" s="510"/>
      <c r="X1778" s="510"/>
      <c r="Y1778" s="510"/>
      <c r="Z1778" s="510"/>
      <c r="AA1778" s="510"/>
      <c r="AB1778" s="163" t="s">
        <v>13216</v>
      </c>
      <c r="AC1778" s="507">
        <v>9.039771683E9</v>
      </c>
      <c r="AD1778" s="163" t="s">
        <v>13217</v>
      </c>
      <c r="AE1778" s="507">
        <v>745500.0</v>
      </c>
      <c r="AF1778" s="163" t="s">
        <v>2640</v>
      </c>
      <c r="AG1778" s="163" t="s">
        <v>3096</v>
      </c>
      <c r="AH1778" s="507">
        <v>35.0</v>
      </c>
      <c r="AI1778" s="509"/>
      <c r="AJ1778" s="163" t="s">
        <v>2651</v>
      </c>
      <c r="AK1778" s="514">
        <v>45773.0</v>
      </c>
      <c r="AL1778" s="506">
        <v>45789.299305555556</v>
      </c>
      <c r="AM1778" s="163" t="s">
        <v>13218</v>
      </c>
      <c r="AN1778" s="510"/>
      <c r="AO1778" s="509"/>
      <c r="AP1778" s="509"/>
      <c r="AQ1778" s="509"/>
      <c r="AR1778" s="509"/>
      <c r="AS1778" s="509"/>
      <c r="AT1778" s="163" t="s">
        <v>2700</v>
      </c>
      <c r="AU1778" s="507">
        <v>6227.0</v>
      </c>
      <c r="AV1778" s="507">
        <v>5.0</v>
      </c>
      <c r="AW1778" s="507">
        <v>2028.0</v>
      </c>
      <c r="AX1778" s="163" t="s">
        <v>2677</v>
      </c>
      <c r="AY1778" s="163" t="s">
        <v>3089</v>
      </c>
      <c r="AZ1778" s="163" t="s">
        <v>2655</v>
      </c>
    </row>
    <row r="1779">
      <c r="A1779" s="163" t="s">
        <v>13219</v>
      </c>
      <c r="B1779" s="163" t="s">
        <v>13220</v>
      </c>
      <c r="C1779" s="163" t="s">
        <v>4698</v>
      </c>
      <c r="D1779" s="163" t="s">
        <v>2639</v>
      </c>
      <c r="E1779" s="506">
        <v>45762.302777777775</v>
      </c>
      <c r="F1779" s="507">
        <v>19900.0</v>
      </c>
      <c r="G1779" s="163" t="s">
        <v>2640</v>
      </c>
      <c r="H1779" s="507">
        <v>19900.0</v>
      </c>
      <c r="I1779" s="163" t="s">
        <v>2640</v>
      </c>
      <c r="J1779" s="163" t="s">
        <v>2641</v>
      </c>
      <c r="K1779" s="163" t="s">
        <v>2642</v>
      </c>
      <c r="L1779" s="163" t="s">
        <v>13221</v>
      </c>
      <c r="M1779" s="163" t="s">
        <v>13222</v>
      </c>
      <c r="N1779" s="163" t="s">
        <v>2645</v>
      </c>
      <c r="O1779" s="163" t="s">
        <v>2646</v>
      </c>
      <c r="P1779" s="163" t="s">
        <v>2683</v>
      </c>
      <c r="Q1779" s="163" t="s">
        <v>2648</v>
      </c>
      <c r="R1779" s="506">
        <v>45762.302083333336</v>
      </c>
      <c r="S1779" s="509"/>
      <c r="T1779" s="509"/>
      <c r="U1779" s="163" t="s">
        <v>13223</v>
      </c>
      <c r="V1779" s="510"/>
      <c r="W1779" s="510"/>
      <c r="X1779" s="510"/>
      <c r="Y1779" s="510"/>
      <c r="Z1779" s="510"/>
      <c r="AA1779" s="510"/>
      <c r="AB1779" s="163" t="s">
        <v>13224</v>
      </c>
      <c r="AC1779" s="510"/>
      <c r="AD1779" s="163" t="s">
        <v>13225</v>
      </c>
      <c r="AE1779" s="507">
        <v>696500.0</v>
      </c>
      <c r="AF1779" s="163" t="s">
        <v>2640</v>
      </c>
      <c r="AG1779" s="163" t="s">
        <v>3096</v>
      </c>
      <c r="AH1779" s="507">
        <v>35.0</v>
      </c>
      <c r="AI1779" s="509"/>
      <c r="AJ1779" s="515" t="b">
        <v>0</v>
      </c>
      <c r="AK1779" s="514">
        <v>45792.0</v>
      </c>
      <c r="AL1779" s="506">
        <v>45762.302083333336</v>
      </c>
      <c r="AM1779" s="163" t="s">
        <v>13226</v>
      </c>
      <c r="AN1779" s="510"/>
      <c r="AO1779" s="509"/>
      <c r="AP1779" s="509"/>
      <c r="AQ1779" s="509"/>
      <c r="AR1779" s="509"/>
      <c r="AS1779" s="509"/>
      <c r="AT1779" s="163" t="s">
        <v>2700</v>
      </c>
      <c r="AU1779" s="507">
        <v>3636.0</v>
      </c>
      <c r="AV1779" s="507">
        <v>2.0</v>
      </c>
      <c r="AW1779" s="507">
        <v>2027.0</v>
      </c>
      <c r="AX1779" s="163" t="s">
        <v>2749</v>
      </c>
      <c r="AY1779" s="163" t="s">
        <v>2701</v>
      </c>
      <c r="AZ1779" s="163" t="s">
        <v>2655</v>
      </c>
    </row>
    <row r="1780">
      <c r="A1780" s="163" t="s">
        <v>13227</v>
      </c>
      <c r="B1780" s="163" t="s">
        <v>13228</v>
      </c>
      <c r="C1780" s="163" t="s">
        <v>2638</v>
      </c>
      <c r="D1780" s="163" t="s">
        <v>2639</v>
      </c>
      <c r="E1780" s="506">
        <v>45762.302777777775</v>
      </c>
      <c r="F1780" s="507">
        <v>19900.0</v>
      </c>
      <c r="G1780" s="163" t="s">
        <v>2640</v>
      </c>
      <c r="H1780" s="507">
        <v>19900.0</v>
      </c>
      <c r="I1780" s="163" t="s">
        <v>2640</v>
      </c>
      <c r="J1780" s="163" t="s">
        <v>2641</v>
      </c>
      <c r="K1780" s="163" t="s">
        <v>2642</v>
      </c>
      <c r="L1780" s="163" t="s">
        <v>13229</v>
      </c>
      <c r="M1780" s="163" t="s">
        <v>13229</v>
      </c>
      <c r="N1780" s="163" t="s">
        <v>2645</v>
      </c>
      <c r="O1780" s="163" t="s">
        <v>2646</v>
      </c>
      <c r="P1780" s="163" t="s">
        <v>2683</v>
      </c>
      <c r="Q1780" s="163" t="s">
        <v>2648</v>
      </c>
      <c r="R1780" s="506">
        <v>45762.30138888889</v>
      </c>
      <c r="S1780" s="509"/>
      <c r="T1780" s="509"/>
      <c r="U1780" s="163" t="s">
        <v>13230</v>
      </c>
      <c r="V1780" s="510"/>
      <c r="W1780" s="510"/>
      <c r="X1780" s="510"/>
      <c r="Y1780" s="510"/>
      <c r="Z1780" s="510"/>
      <c r="AA1780" s="510"/>
      <c r="AB1780" s="163" t="s">
        <v>13231</v>
      </c>
      <c r="AC1780" s="507">
        <v>9.082734488E9</v>
      </c>
      <c r="AD1780" s="163" t="s">
        <v>13232</v>
      </c>
      <c r="AE1780" s="507">
        <v>636800.0</v>
      </c>
      <c r="AF1780" s="163" t="s">
        <v>2640</v>
      </c>
      <c r="AG1780" s="163" t="s">
        <v>3096</v>
      </c>
      <c r="AH1780" s="507">
        <v>32.0</v>
      </c>
      <c r="AI1780" s="509"/>
      <c r="AJ1780" s="163" t="s">
        <v>2651</v>
      </c>
      <c r="AK1780" s="514">
        <v>45792.0</v>
      </c>
      <c r="AL1780" s="506">
        <v>45762.30138888889</v>
      </c>
      <c r="AM1780" s="163" t="s">
        <v>13233</v>
      </c>
      <c r="AN1780" s="510"/>
      <c r="AO1780" s="509"/>
      <c r="AP1780" s="509"/>
      <c r="AQ1780" s="509"/>
      <c r="AR1780" s="509"/>
      <c r="AS1780" s="509"/>
      <c r="AT1780" s="163" t="s">
        <v>2700</v>
      </c>
      <c r="AU1780" s="507">
        <v>6863.0</v>
      </c>
      <c r="AV1780" s="507">
        <v>10.0</v>
      </c>
      <c r="AW1780" s="507">
        <v>2027.0</v>
      </c>
      <c r="AX1780" s="163" t="s">
        <v>2749</v>
      </c>
      <c r="AY1780" s="163" t="s">
        <v>2701</v>
      </c>
      <c r="AZ1780" s="163" t="s">
        <v>2655</v>
      </c>
    </row>
    <row r="1781">
      <c r="A1781" s="163" t="s">
        <v>13234</v>
      </c>
      <c r="B1781" s="163" t="s">
        <v>13235</v>
      </c>
      <c r="C1781" s="163" t="s">
        <v>2638</v>
      </c>
      <c r="D1781" s="163" t="s">
        <v>2639</v>
      </c>
      <c r="E1781" s="506">
        <v>45762.302083333336</v>
      </c>
      <c r="F1781" s="507">
        <v>19580.0</v>
      </c>
      <c r="G1781" s="163" t="s">
        <v>2640</v>
      </c>
      <c r="H1781" s="507">
        <v>19580.0</v>
      </c>
      <c r="I1781" s="163" t="s">
        <v>2640</v>
      </c>
      <c r="J1781" s="163" t="s">
        <v>2641</v>
      </c>
      <c r="K1781" s="163" t="s">
        <v>2642</v>
      </c>
      <c r="L1781" s="163" t="s">
        <v>6501</v>
      </c>
      <c r="M1781" s="163" t="s">
        <v>13236</v>
      </c>
      <c r="N1781" s="163" t="s">
        <v>2645</v>
      </c>
      <c r="O1781" s="163" t="s">
        <v>2646</v>
      </c>
      <c r="P1781" s="163" t="s">
        <v>2683</v>
      </c>
      <c r="Q1781" s="163" t="s">
        <v>2648</v>
      </c>
      <c r="R1781" s="506">
        <v>45762.30138888889</v>
      </c>
      <c r="S1781" s="509"/>
      <c r="T1781" s="509"/>
      <c r="U1781" s="163" t="s">
        <v>13237</v>
      </c>
      <c r="V1781" s="510"/>
      <c r="W1781" s="510"/>
      <c r="X1781" s="510"/>
      <c r="Y1781" s="510"/>
      <c r="Z1781" s="510"/>
      <c r="AA1781" s="510"/>
      <c r="AB1781" s="163" t="s">
        <v>13238</v>
      </c>
      <c r="AC1781" s="510"/>
      <c r="AD1781" s="163" t="s">
        <v>13239</v>
      </c>
      <c r="AE1781" s="507">
        <v>704880.0</v>
      </c>
      <c r="AF1781" s="163" t="s">
        <v>2640</v>
      </c>
      <c r="AG1781" s="163" t="s">
        <v>3096</v>
      </c>
      <c r="AH1781" s="507">
        <v>36.0</v>
      </c>
      <c r="AI1781" s="509"/>
      <c r="AJ1781" s="515" t="b">
        <v>0</v>
      </c>
      <c r="AK1781" s="514">
        <v>45792.0</v>
      </c>
      <c r="AL1781" s="506">
        <v>45762.30138888889</v>
      </c>
      <c r="AM1781" s="163" t="s">
        <v>13240</v>
      </c>
      <c r="AN1781" s="510"/>
      <c r="AO1781" s="509"/>
      <c r="AP1781" s="509"/>
      <c r="AQ1781" s="509"/>
      <c r="AR1781" s="509"/>
      <c r="AS1781" s="509"/>
      <c r="AT1781" s="163" t="s">
        <v>2653</v>
      </c>
      <c r="AU1781" s="507">
        <v>691.0</v>
      </c>
      <c r="AV1781" s="507">
        <v>10.0</v>
      </c>
      <c r="AW1781" s="507">
        <v>2026.0</v>
      </c>
      <c r="AX1781" s="510"/>
      <c r="AY1781" s="163" t="s">
        <v>3047</v>
      </c>
      <c r="AZ1781" s="163" t="s">
        <v>2655</v>
      </c>
    </row>
    <row r="1782">
      <c r="A1782" s="163" t="s">
        <v>13241</v>
      </c>
      <c r="B1782" s="163" t="s">
        <v>12683</v>
      </c>
      <c r="C1782" s="163" t="s">
        <v>2638</v>
      </c>
      <c r="D1782" s="163" t="s">
        <v>2639</v>
      </c>
      <c r="E1782" s="506">
        <v>45762.302083333336</v>
      </c>
      <c r="F1782" s="507">
        <v>19985.0</v>
      </c>
      <c r="G1782" s="163" t="s">
        <v>2640</v>
      </c>
      <c r="H1782" s="507">
        <v>19985.0</v>
      </c>
      <c r="I1782" s="163" t="s">
        <v>2640</v>
      </c>
      <c r="J1782" s="163" t="s">
        <v>2641</v>
      </c>
      <c r="K1782" s="163" t="s">
        <v>2642</v>
      </c>
      <c r="L1782" s="163" t="s">
        <v>12684</v>
      </c>
      <c r="M1782" s="163" t="s">
        <v>12684</v>
      </c>
      <c r="N1782" s="163" t="s">
        <v>2645</v>
      </c>
      <c r="O1782" s="163" t="s">
        <v>2646</v>
      </c>
      <c r="P1782" s="163" t="s">
        <v>2673</v>
      </c>
      <c r="Q1782" s="163" t="s">
        <v>2648</v>
      </c>
      <c r="R1782" s="506">
        <v>45762.3</v>
      </c>
      <c r="S1782" s="509"/>
      <c r="T1782" s="509"/>
      <c r="U1782" s="163" t="s">
        <v>13242</v>
      </c>
      <c r="V1782" s="510"/>
      <c r="W1782" s="510"/>
      <c r="X1782" s="510"/>
      <c r="Y1782" s="510"/>
      <c r="Z1782" s="510"/>
      <c r="AA1782" s="510"/>
      <c r="AB1782" s="163" t="s">
        <v>12686</v>
      </c>
      <c r="AC1782" s="507">
        <v>8.064958685E9</v>
      </c>
      <c r="AD1782" s="163" t="s">
        <v>12687</v>
      </c>
      <c r="AE1782" s="507">
        <v>479640.0</v>
      </c>
      <c r="AF1782" s="163" t="s">
        <v>2640</v>
      </c>
      <c r="AG1782" s="163" t="s">
        <v>3096</v>
      </c>
      <c r="AH1782" s="507">
        <v>24.0</v>
      </c>
      <c r="AI1782" s="509"/>
      <c r="AJ1782" s="163" t="s">
        <v>2651</v>
      </c>
      <c r="AK1782" s="514">
        <v>45791.0</v>
      </c>
      <c r="AL1782" s="506">
        <v>45763.29791666667</v>
      </c>
      <c r="AM1782" s="163" t="s">
        <v>12688</v>
      </c>
      <c r="AN1782" s="510"/>
      <c r="AO1782" s="509"/>
      <c r="AP1782" s="509"/>
      <c r="AQ1782" s="509"/>
      <c r="AR1782" s="509"/>
      <c r="AS1782" s="509"/>
      <c r="AT1782" s="163" t="s">
        <v>2700</v>
      </c>
      <c r="AU1782" s="507">
        <v>5027.0</v>
      </c>
      <c r="AV1782" s="507">
        <v>6.0</v>
      </c>
      <c r="AW1782" s="507">
        <v>2029.0</v>
      </c>
      <c r="AX1782" s="163" t="s">
        <v>2677</v>
      </c>
      <c r="AY1782" s="163" t="s">
        <v>2988</v>
      </c>
      <c r="AZ1782" s="163" t="s">
        <v>2655</v>
      </c>
    </row>
    <row r="1783">
      <c r="A1783" s="163" t="s">
        <v>13243</v>
      </c>
      <c r="B1783" s="163" t="s">
        <v>13244</v>
      </c>
      <c r="C1783" s="163" t="s">
        <v>2638</v>
      </c>
      <c r="D1783" s="163" t="s">
        <v>2639</v>
      </c>
      <c r="E1783" s="506">
        <v>45762.302083333336</v>
      </c>
      <c r="F1783" s="507">
        <v>21300.0</v>
      </c>
      <c r="G1783" s="163" t="s">
        <v>2640</v>
      </c>
      <c r="H1783" s="507">
        <v>21300.0</v>
      </c>
      <c r="I1783" s="163" t="s">
        <v>2640</v>
      </c>
      <c r="J1783" s="163" t="s">
        <v>2641</v>
      </c>
      <c r="K1783" s="163" t="s">
        <v>2642</v>
      </c>
      <c r="L1783" s="163" t="s">
        <v>13245</v>
      </c>
      <c r="M1783" s="163" t="s">
        <v>13245</v>
      </c>
      <c r="N1783" s="163" t="s">
        <v>2645</v>
      </c>
      <c r="O1783" s="163" t="s">
        <v>2646</v>
      </c>
      <c r="P1783" s="163" t="s">
        <v>2673</v>
      </c>
      <c r="Q1783" s="163" t="s">
        <v>2648</v>
      </c>
      <c r="R1783" s="506">
        <v>45762.30138888889</v>
      </c>
      <c r="S1783" s="509"/>
      <c r="T1783" s="509"/>
      <c r="U1783" s="163" t="s">
        <v>13246</v>
      </c>
      <c r="V1783" s="510"/>
      <c r="W1783" s="510"/>
      <c r="X1783" s="510"/>
      <c r="Y1783" s="510"/>
      <c r="Z1783" s="510"/>
      <c r="AA1783" s="510"/>
      <c r="AB1783" s="163" t="s">
        <v>13247</v>
      </c>
      <c r="AC1783" s="510"/>
      <c r="AD1783" s="163" t="s">
        <v>13248</v>
      </c>
      <c r="AE1783" s="507">
        <v>745500.0</v>
      </c>
      <c r="AF1783" s="163" t="s">
        <v>2640</v>
      </c>
      <c r="AG1783" s="163" t="s">
        <v>3096</v>
      </c>
      <c r="AH1783" s="507">
        <v>35.0</v>
      </c>
      <c r="AI1783" s="509"/>
      <c r="AJ1783" s="163" t="s">
        <v>2651</v>
      </c>
      <c r="AK1783" s="514">
        <v>45792.0</v>
      </c>
      <c r="AL1783" s="506">
        <v>45762.30138888889</v>
      </c>
      <c r="AM1783" s="163" t="s">
        <v>13249</v>
      </c>
      <c r="AN1783" s="510"/>
      <c r="AO1783" s="509"/>
      <c r="AP1783" s="509"/>
      <c r="AQ1783" s="509"/>
      <c r="AR1783" s="509"/>
      <c r="AS1783" s="509"/>
      <c r="AT1783" s="163" t="s">
        <v>2653</v>
      </c>
      <c r="AU1783" s="507">
        <v>4368.0</v>
      </c>
      <c r="AV1783" s="507">
        <v>2.0</v>
      </c>
      <c r="AW1783" s="507">
        <v>2030.0</v>
      </c>
      <c r="AX1783" s="163" t="s">
        <v>2687</v>
      </c>
      <c r="AY1783" s="163" t="s">
        <v>2678</v>
      </c>
      <c r="AZ1783" s="163" t="s">
        <v>2655</v>
      </c>
    </row>
    <row r="1784">
      <c r="A1784" s="163" t="s">
        <v>13250</v>
      </c>
      <c r="B1784" s="163" t="s">
        <v>13199</v>
      </c>
      <c r="C1784" s="163" t="s">
        <v>2638</v>
      </c>
      <c r="D1784" s="163" t="s">
        <v>2639</v>
      </c>
      <c r="E1784" s="506">
        <v>45762.299305555556</v>
      </c>
      <c r="F1784" s="507">
        <v>2980.0</v>
      </c>
      <c r="G1784" s="163" t="s">
        <v>2640</v>
      </c>
      <c r="H1784" s="507">
        <v>2980.0</v>
      </c>
      <c r="I1784" s="163" t="s">
        <v>2640</v>
      </c>
      <c r="J1784" s="163" t="s">
        <v>2641</v>
      </c>
      <c r="K1784" s="163" t="s">
        <v>2642</v>
      </c>
      <c r="L1784" s="163" t="s">
        <v>13200</v>
      </c>
      <c r="M1784" s="163" t="s">
        <v>13251</v>
      </c>
      <c r="N1784" s="163" t="s">
        <v>2645</v>
      </c>
      <c r="O1784" s="163" t="s">
        <v>2646</v>
      </c>
      <c r="P1784" s="163" t="s">
        <v>2673</v>
      </c>
      <c r="Q1784" s="163" t="s">
        <v>2648</v>
      </c>
      <c r="R1784" s="506">
        <v>45762.29791666667</v>
      </c>
      <c r="S1784" s="509"/>
      <c r="T1784" s="509"/>
      <c r="U1784" s="163" t="s">
        <v>13252</v>
      </c>
      <c r="V1784" s="510"/>
      <c r="W1784" s="510"/>
      <c r="X1784" s="510"/>
      <c r="Y1784" s="510"/>
      <c r="Z1784" s="510"/>
      <c r="AA1784" s="510"/>
      <c r="AB1784" s="163" t="s">
        <v>13203</v>
      </c>
      <c r="AC1784" s="507">
        <v>9.099361519E9</v>
      </c>
      <c r="AD1784" s="510"/>
      <c r="AE1784" s="509"/>
      <c r="AF1784" s="509"/>
      <c r="AG1784" s="509"/>
      <c r="AH1784" s="509"/>
      <c r="AI1784" s="509"/>
      <c r="AJ1784" s="163" t="s">
        <v>2651</v>
      </c>
      <c r="AK1784" s="509"/>
      <c r="AL1784" s="509"/>
      <c r="AM1784" s="163" t="s">
        <v>13204</v>
      </c>
      <c r="AN1784" s="510"/>
      <c r="AO1784" s="509"/>
      <c r="AP1784" s="509"/>
      <c r="AQ1784" s="509"/>
      <c r="AR1784" s="509"/>
      <c r="AS1784" s="509"/>
      <c r="AT1784" s="163" t="s">
        <v>2653</v>
      </c>
      <c r="AU1784" s="507">
        <v>2908.0</v>
      </c>
      <c r="AV1784" s="507">
        <v>11.0</v>
      </c>
      <c r="AW1784" s="507">
        <v>2027.0</v>
      </c>
      <c r="AX1784" s="163" t="s">
        <v>2677</v>
      </c>
      <c r="AY1784" s="163" t="s">
        <v>5629</v>
      </c>
      <c r="AZ1784" s="163" t="s">
        <v>2655</v>
      </c>
    </row>
    <row r="1785">
      <c r="A1785" s="163" t="s">
        <v>13253</v>
      </c>
      <c r="B1785" s="163" t="s">
        <v>13254</v>
      </c>
      <c r="C1785" s="163" t="s">
        <v>2638</v>
      </c>
      <c r="D1785" s="163" t="s">
        <v>2639</v>
      </c>
      <c r="E1785" s="506">
        <v>45762.294444444444</v>
      </c>
      <c r="F1785" s="507">
        <v>2980.0</v>
      </c>
      <c r="G1785" s="163" t="s">
        <v>2640</v>
      </c>
      <c r="H1785" s="507">
        <v>2980.0</v>
      </c>
      <c r="I1785" s="163" t="s">
        <v>2640</v>
      </c>
      <c r="J1785" s="163" t="s">
        <v>2641</v>
      </c>
      <c r="K1785" s="163" t="s">
        <v>2642</v>
      </c>
      <c r="L1785" s="163" t="s">
        <v>13255</v>
      </c>
      <c r="M1785" s="163" t="s">
        <v>13256</v>
      </c>
      <c r="N1785" s="163" t="s">
        <v>2645</v>
      </c>
      <c r="O1785" s="163" t="s">
        <v>2646</v>
      </c>
      <c r="P1785" s="163" t="s">
        <v>2673</v>
      </c>
      <c r="Q1785" s="163" t="s">
        <v>2648</v>
      </c>
      <c r="R1785" s="506">
        <v>45762.29305555556</v>
      </c>
      <c r="S1785" s="509"/>
      <c r="T1785" s="509"/>
      <c r="U1785" s="163" t="s">
        <v>13257</v>
      </c>
      <c r="V1785" s="510"/>
      <c r="W1785" s="510"/>
      <c r="X1785" s="510"/>
      <c r="Y1785" s="510"/>
      <c r="Z1785" s="510"/>
      <c r="AA1785" s="510"/>
      <c r="AB1785" s="163" t="s">
        <v>13258</v>
      </c>
      <c r="AC1785" s="507">
        <v>9.038076271E9</v>
      </c>
      <c r="AD1785" s="510"/>
      <c r="AE1785" s="509"/>
      <c r="AF1785" s="509"/>
      <c r="AG1785" s="509"/>
      <c r="AH1785" s="509"/>
      <c r="AI1785" s="509"/>
      <c r="AJ1785" s="163" t="s">
        <v>2651</v>
      </c>
      <c r="AK1785" s="509"/>
      <c r="AL1785" s="509"/>
      <c r="AM1785" s="163" t="s">
        <v>13259</v>
      </c>
      <c r="AN1785" s="510"/>
      <c r="AO1785" s="509"/>
      <c r="AP1785" s="509"/>
      <c r="AQ1785" s="509"/>
      <c r="AR1785" s="509"/>
      <c r="AS1785" s="509"/>
      <c r="AT1785" s="163" t="s">
        <v>2700</v>
      </c>
      <c r="AU1785" s="507">
        <v>324.0</v>
      </c>
      <c r="AV1785" s="507">
        <v>6.0</v>
      </c>
      <c r="AW1785" s="507">
        <v>2030.0</v>
      </c>
      <c r="AX1785" s="163" t="s">
        <v>2677</v>
      </c>
      <c r="AY1785" s="163" t="s">
        <v>8057</v>
      </c>
      <c r="AZ1785" s="163" t="s">
        <v>2655</v>
      </c>
    </row>
    <row r="1786">
      <c r="A1786" s="163" t="s">
        <v>9130</v>
      </c>
      <c r="B1786" s="163" t="s">
        <v>9124</v>
      </c>
      <c r="C1786" s="163" t="s">
        <v>2638</v>
      </c>
      <c r="D1786" s="163" t="s">
        <v>2639</v>
      </c>
      <c r="E1786" s="506">
        <v>45762.27291666667</v>
      </c>
      <c r="F1786" s="507">
        <v>9800.0</v>
      </c>
      <c r="G1786" s="163" t="s">
        <v>2640</v>
      </c>
      <c r="H1786" s="507">
        <v>9800.0</v>
      </c>
      <c r="I1786" s="163" t="s">
        <v>2640</v>
      </c>
      <c r="J1786" s="163" t="s">
        <v>2641</v>
      </c>
      <c r="K1786" s="163" t="s">
        <v>2642</v>
      </c>
      <c r="L1786" s="163" t="s">
        <v>9125</v>
      </c>
      <c r="M1786" s="163" t="s">
        <v>9131</v>
      </c>
      <c r="N1786" s="163" t="s">
        <v>2645</v>
      </c>
      <c r="O1786" s="163" t="s">
        <v>2646</v>
      </c>
      <c r="P1786" s="163" t="s">
        <v>2683</v>
      </c>
      <c r="Q1786" s="163" t="s">
        <v>2648</v>
      </c>
      <c r="R1786" s="506">
        <v>45762.271527777775</v>
      </c>
      <c r="S1786" s="509"/>
      <c r="T1786" s="509"/>
      <c r="U1786" s="163" t="s">
        <v>9132</v>
      </c>
      <c r="V1786" s="510"/>
      <c r="W1786" s="510"/>
      <c r="X1786" s="510"/>
      <c r="Y1786" s="510"/>
      <c r="Z1786" s="510"/>
      <c r="AA1786" s="510"/>
      <c r="AB1786" s="163" t="s">
        <v>9128</v>
      </c>
      <c r="AC1786" s="507">
        <v>8.03984023E9</v>
      </c>
      <c r="AD1786" s="510"/>
      <c r="AE1786" s="510"/>
      <c r="AF1786" s="509"/>
      <c r="AG1786" s="509"/>
      <c r="AH1786" s="509"/>
      <c r="AI1786" s="509"/>
      <c r="AJ1786" s="163" t="s">
        <v>2651</v>
      </c>
      <c r="AK1786" s="509"/>
      <c r="AL1786" s="509"/>
      <c r="AM1786" s="163" t="s">
        <v>9129</v>
      </c>
      <c r="AN1786" s="510"/>
      <c r="AO1786" s="509"/>
      <c r="AP1786" s="509"/>
      <c r="AQ1786" s="509"/>
      <c r="AR1786" s="509"/>
      <c r="AS1786" s="509"/>
      <c r="AT1786" s="163" t="s">
        <v>2653</v>
      </c>
      <c r="AU1786" s="507">
        <v>3904.0</v>
      </c>
      <c r="AV1786" s="507">
        <v>3.0</v>
      </c>
      <c r="AW1786" s="507">
        <v>2030.0</v>
      </c>
      <c r="AX1786" s="163" t="s">
        <v>3039</v>
      </c>
      <c r="AY1786" s="163" t="s">
        <v>4339</v>
      </c>
      <c r="AZ1786" s="163" t="s">
        <v>2655</v>
      </c>
    </row>
    <row r="1787">
      <c r="A1787" s="163" t="s">
        <v>13260</v>
      </c>
      <c r="B1787" s="163" t="s">
        <v>13261</v>
      </c>
      <c r="C1787" s="163" t="s">
        <v>2638</v>
      </c>
      <c r="D1787" s="163" t="s">
        <v>2639</v>
      </c>
      <c r="E1787" s="506">
        <v>45762.27013888889</v>
      </c>
      <c r="F1787" s="507">
        <v>9800.0</v>
      </c>
      <c r="G1787" s="163" t="s">
        <v>2640</v>
      </c>
      <c r="H1787" s="507">
        <v>9800.0</v>
      </c>
      <c r="I1787" s="163" t="s">
        <v>2640</v>
      </c>
      <c r="J1787" s="163" t="s">
        <v>2641</v>
      </c>
      <c r="K1787" s="163" t="s">
        <v>2642</v>
      </c>
      <c r="L1787" s="163" t="s">
        <v>13262</v>
      </c>
      <c r="M1787" s="163" t="s">
        <v>13263</v>
      </c>
      <c r="N1787" s="163" t="s">
        <v>2645</v>
      </c>
      <c r="O1787" s="163" t="s">
        <v>2646</v>
      </c>
      <c r="P1787" s="163" t="s">
        <v>2673</v>
      </c>
      <c r="Q1787" s="163" t="s">
        <v>2648</v>
      </c>
      <c r="R1787" s="506">
        <v>45762.26944444444</v>
      </c>
      <c r="S1787" s="509"/>
      <c r="T1787" s="509"/>
      <c r="U1787" s="163" t="s">
        <v>13264</v>
      </c>
      <c r="V1787" s="510"/>
      <c r="W1787" s="510"/>
      <c r="X1787" s="510"/>
      <c r="Y1787" s="510"/>
      <c r="Z1787" s="510"/>
      <c r="AA1787" s="510"/>
      <c r="AB1787" s="163" t="s">
        <v>13265</v>
      </c>
      <c r="AC1787" s="507">
        <v>8.021637406E9</v>
      </c>
      <c r="AD1787" s="510"/>
      <c r="AE1787" s="510"/>
      <c r="AF1787" s="509"/>
      <c r="AG1787" s="509"/>
      <c r="AH1787" s="509"/>
      <c r="AI1787" s="509"/>
      <c r="AJ1787" s="163" t="s">
        <v>2651</v>
      </c>
      <c r="AK1787" s="509"/>
      <c r="AL1787" s="509"/>
      <c r="AM1787" s="163" t="s">
        <v>13266</v>
      </c>
      <c r="AN1787" s="510"/>
      <c r="AO1787" s="509"/>
      <c r="AP1787" s="509"/>
      <c r="AQ1787" s="509"/>
      <c r="AR1787" s="509"/>
      <c r="AS1787" s="509"/>
      <c r="AT1787" s="163" t="s">
        <v>2653</v>
      </c>
      <c r="AU1787" s="507">
        <v>8039.0</v>
      </c>
      <c r="AV1787" s="507">
        <v>3.0</v>
      </c>
      <c r="AW1787" s="507">
        <v>2028.0</v>
      </c>
      <c r="AX1787" s="163" t="s">
        <v>2677</v>
      </c>
      <c r="AY1787" s="163" t="s">
        <v>2893</v>
      </c>
      <c r="AZ1787" s="163" t="s">
        <v>2655</v>
      </c>
    </row>
    <row r="1788">
      <c r="A1788" s="163" t="s">
        <v>9123</v>
      </c>
      <c r="B1788" s="163" t="s">
        <v>9124</v>
      </c>
      <c r="C1788" s="163" t="s">
        <v>2638</v>
      </c>
      <c r="D1788" s="163" t="s">
        <v>2639</v>
      </c>
      <c r="E1788" s="506">
        <v>45762.26597222222</v>
      </c>
      <c r="F1788" s="507">
        <v>2980.0</v>
      </c>
      <c r="G1788" s="163" t="s">
        <v>2640</v>
      </c>
      <c r="H1788" s="507">
        <v>2980.0</v>
      </c>
      <c r="I1788" s="163" t="s">
        <v>2640</v>
      </c>
      <c r="J1788" s="163" t="s">
        <v>2641</v>
      </c>
      <c r="K1788" s="163" t="s">
        <v>2642</v>
      </c>
      <c r="L1788" s="163" t="s">
        <v>9125</v>
      </c>
      <c r="M1788" s="163" t="s">
        <v>9126</v>
      </c>
      <c r="N1788" s="163" t="s">
        <v>2645</v>
      </c>
      <c r="O1788" s="163" t="s">
        <v>2646</v>
      </c>
      <c r="P1788" s="163" t="s">
        <v>2683</v>
      </c>
      <c r="Q1788" s="163" t="s">
        <v>2648</v>
      </c>
      <c r="R1788" s="506">
        <v>45762.26458333333</v>
      </c>
      <c r="S1788" s="509"/>
      <c r="T1788" s="509"/>
      <c r="U1788" s="163" t="s">
        <v>9127</v>
      </c>
      <c r="V1788" s="510"/>
      <c r="W1788" s="510"/>
      <c r="X1788" s="510"/>
      <c r="Y1788" s="510"/>
      <c r="Z1788" s="510"/>
      <c r="AA1788" s="510"/>
      <c r="AB1788" s="163" t="s">
        <v>9128</v>
      </c>
      <c r="AC1788" s="507">
        <v>8.03984023E9</v>
      </c>
      <c r="AD1788" s="510"/>
      <c r="AE1788" s="510"/>
      <c r="AF1788" s="509"/>
      <c r="AG1788" s="509"/>
      <c r="AH1788" s="509"/>
      <c r="AI1788" s="509"/>
      <c r="AJ1788" s="163" t="s">
        <v>2651</v>
      </c>
      <c r="AK1788" s="509"/>
      <c r="AL1788" s="509"/>
      <c r="AM1788" s="163" t="s">
        <v>9129</v>
      </c>
      <c r="AN1788" s="510"/>
      <c r="AO1788" s="509"/>
      <c r="AP1788" s="509"/>
      <c r="AQ1788" s="509"/>
      <c r="AR1788" s="509"/>
      <c r="AS1788" s="509"/>
      <c r="AT1788" s="163" t="s">
        <v>2653</v>
      </c>
      <c r="AU1788" s="507">
        <v>3904.0</v>
      </c>
      <c r="AV1788" s="507">
        <v>3.0</v>
      </c>
      <c r="AW1788" s="507">
        <v>2030.0</v>
      </c>
      <c r="AX1788" s="163" t="s">
        <v>3039</v>
      </c>
      <c r="AY1788" s="163" t="s">
        <v>4339</v>
      </c>
      <c r="AZ1788" s="163" t="s">
        <v>2655</v>
      </c>
    </row>
    <row r="1789">
      <c r="A1789" s="163" t="s">
        <v>13267</v>
      </c>
      <c r="B1789" s="163" t="s">
        <v>13261</v>
      </c>
      <c r="C1789" s="163" t="s">
        <v>2638</v>
      </c>
      <c r="D1789" s="163" t="s">
        <v>2639</v>
      </c>
      <c r="E1789" s="506">
        <v>45762.26111111111</v>
      </c>
      <c r="F1789" s="507">
        <v>2980.0</v>
      </c>
      <c r="G1789" s="163" t="s">
        <v>2640</v>
      </c>
      <c r="H1789" s="507">
        <v>2980.0</v>
      </c>
      <c r="I1789" s="163" t="s">
        <v>2640</v>
      </c>
      <c r="J1789" s="163" t="s">
        <v>2641</v>
      </c>
      <c r="K1789" s="163" t="s">
        <v>2642</v>
      </c>
      <c r="L1789" s="163" t="s">
        <v>13262</v>
      </c>
      <c r="M1789" s="163" t="s">
        <v>13268</v>
      </c>
      <c r="N1789" s="163" t="s">
        <v>2645</v>
      </c>
      <c r="O1789" s="163" t="s">
        <v>2646</v>
      </c>
      <c r="P1789" s="163" t="s">
        <v>2673</v>
      </c>
      <c r="Q1789" s="163" t="s">
        <v>2648</v>
      </c>
      <c r="R1789" s="506">
        <v>45762.259722222225</v>
      </c>
      <c r="S1789" s="509"/>
      <c r="T1789" s="509"/>
      <c r="U1789" s="163" t="s">
        <v>13269</v>
      </c>
      <c r="V1789" s="510"/>
      <c r="W1789" s="510"/>
      <c r="X1789" s="510"/>
      <c r="Y1789" s="510"/>
      <c r="Z1789" s="510"/>
      <c r="AA1789" s="510"/>
      <c r="AB1789" s="163" t="s">
        <v>13265</v>
      </c>
      <c r="AC1789" s="507">
        <v>8.021637406E9</v>
      </c>
      <c r="AD1789" s="510"/>
      <c r="AE1789" s="509"/>
      <c r="AF1789" s="509"/>
      <c r="AG1789" s="509"/>
      <c r="AH1789" s="509"/>
      <c r="AI1789" s="509"/>
      <c r="AJ1789" s="163" t="s">
        <v>2651</v>
      </c>
      <c r="AK1789" s="509"/>
      <c r="AL1789" s="509"/>
      <c r="AM1789" s="163" t="s">
        <v>13266</v>
      </c>
      <c r="AN1789" s="510"/>
      <c r="AO1789" s="509"/>
      <c r="AP1789" s="509"/>
      <c r="AQ1789" s="509"/>
      <c r="AR1789" s="509"/>
      <c r="AS1789" s="509"/>
      <c r="AT1789" s="163" t="s">
        <v>2653</v>
      </c>
      <c r="AU1789" s="507">
        <v>8039.0</v>
      </c>
      <c r="AV1789" s="507">
        <v>3.0</v>
      </c>
      <c r="AW1789" s="507">
        <v>2028.0</v>
      </c>
      <c r="AX1789" s="163" t="s">
        <v>2677</v>
      </c>
      <c r="AY1789" s="163" t="s">
        <v>2893</v>
      </c>
      <c r="AZ1789" s="163" t="s">
        <v>2655</v>
      </c>
    </row>
    <row r="1790">
      <c r="A1790" s="163" t="s">
        <v>13270</v>
      </c>
      <c r="B1790" s="163" t="s">
        <v>13271</v>
      </c>
      <c r="C1790" s="163" t="s">
        <v>2638</v>
      </c>
      <c r="D1790" s="163" t="s">
        <v>2639</v>
      </c>
      <c r="E1790" s="506">
        <v>45762.25208333333</v>
      </c>
      <c r="F1790" s="507">
        <v>9800.0</v>
      </c>
      <c r="G1790" s="163" t="s">
        <v>2640</v>
      </c>
      <c r="H1790" s="507">
        <v>9800.0</v>
      </c>
      <c r="I1790" s="163" t="s">
        <v>2640</v>
      </c>
      <c r="J1790" s="163" t="s">
        <v>2641</v>
      </c>
      <c r="K1790" s="163" t="s">
        <v>2642</v>
      </c>
      <c r="L1790" s="163" t="s">
        <v>13272</v>
      </c>
      <c r="M1790" s="163" t="s">
        <v>13273</v>
      </c>
      <c r="N1790" s="163" t="s">
        <v>2645</v>
      </c>
      <c r="O1790" s="163" t="s">
        <v>2646</v>
      </c>
      <c r="P1790" s="163" t="s">
        <v>2683</v>
      </c>
      <c r="Q1790" s="163" t="s">
        <v>2648</v>
      </c>
      <c r="R1790" s="506">
        <v>45762.25069444445</v>
      </c>
      <c r="S1790" s="509"/>
      <c r="T1790" s="509"/>
      <c r="U1790" s="163" t="s">
        <v>13274</v>
      </c>
      <c r="V1790" s="510"/>
      <c r="W1790" s="510"/>
      <c r="X1790" s="510"/>
      <c r="Y1790" s="510"/>
      <c r="Z1790" s="510"/>
      <c r="AA1790" s="510"/>
      <c r="AB1790" s="163" t="s">
        <v>13275</v>
      </c>
      <c r="AC1790" s="507">
        <v>9.033358878E9</v>
      </c>
      <c r="AD1790" s="510"/>
      <c r="AE1790" s="509"/>
      <c r="AF1790" s="509"/>
      <c r="AG1790" s="509"/>
      <c r="AH1790" s="509"/>
      <c r="AI1790" s="509"/>
      <c r="AJ1790" s="163" t="s">
        <v>2651</v>
      </c>
      <c r="AK1790" s="509"/>
      <c r="AL1790" s="509"/>
      <c r="AM1790" s="163" t="s">
        <v>13276</v>
      </c>
      <c r="AN1790" s="510"/>
      <c r="AO1790" s="509"/>
      <c r="AP1790" s="509"/>
      <c r="AQ1790" s="509"/>
      <c r="AR1790" s="509"/>
      <c r="AS1790" s="509"/>
      <c r="AT1790" s="163" t="s">
        <v>2653</v>
      </c>
      <c r="AU1790" s="507">
        <v>1920.0</v>
      </c>
      <c r="AV1790" s="507">
        <v>8.0</v>
      </c>
      <c r="AW1790" s="507">
        <v>2029.0</v>
      </c>
      <c r="AX1790" s="163" t="s">
        <v>2749</v>
      </c>
      <c r="AY1790" s="163" t="s">
        <v>2688</v>
      </c>
      <c r="AZ1790" s="163" t="s">
        <v>2655</v>
      </c>
    </row>
    <row r="1791">
      <c r="A1791" s="163" t="s">
        <v>13277</v>
      </c>
      <c r="B1791" s="163" t="s">
        <v>13271</v>
      </c>
      <c r="C1791" s="163" t="s">
        <v>2638</v>
      </c>
      <c r="D1791" s="163" t="s">
        <v>2639</v>
      </c>
      <c r="E1791" s="506">
        <v>45762.24722222222</v>
      </c>
      <c r="F1791" s="507">
        <v>2980.0</v>
      </c>
      <c r="G1791" s="163" t="s">
        <v>2640</v>
      </c>
      <c r="H1791" s="507">
        <v>2980.0</v>
      </c>
      <c r="I1791" s="163" t="s">
        <v>2640</v>
      </c>
      <c r="J1791" s="163" t="s">
        <v>2641</v>
      </c>
      <c r="K1791" s="163" t="s">
        <v>2642</v>
      </c>
      <c r="L1791" s="163" t="s">
        <v>13272</v>
      </c>
      <c r="M1791" s="163" t="s">
        <v>13278</v>
      </c>
      <c r="N1791" s="163" t="s">
        <v>2645</v>
      </c>
      <c r="O1791" s="163" t="s">
        <v>2646</v>
      </c>
      <c r="P1791" s="163" t="s">
        <v>2683</v>
      </c>
      <c r="Q1791" s="163" t="s">
        <v>2648</v>
      </c>
      <c r="R1791" s="506">
        <v>45762.245833333334</v>
      </c>
      <c r="S1791" s="509"/>
      <c r="T1791" s="509"/>
      <c r="U1791" s="163" t="s">
        <v>13279</v>
      </c>
      <c r="V1791" s="510"/>
      <c r="W1791" s="510"/>
      <c r="X1791" s="510"/>
      <c r="Y1791" s="510"/>
      <c r="Z1791" s="510"/>
      <c r="AA1791" s="510"/>
      <c r="AB1791" s="163" t="s">
        <v>13275</v>
      </c>
      <c r="AC1791" s="507">
        <v>9.033358878E9</v>
      </c>
      <c r="AD1791" s="510"/>
      <c r="AE1791" s="509"/>
      <c r="AF1791" s="509"/>
      <c r="AG1791" s="509"/>
      <c r="AH1791" s="509"/>
      <c r="AI1791" s="509"/>
      <c r="AJ1791" s="163" t="s">
        <v>2651</v>
      </c>
      <c r="AK1791" s="509"/>
      <c r="AL1791" s="509"/>
      <c r="AM1791" s="163" t="s">
        <v>13276</v>
      </c>
      <c r="AN1791" s="510"/>
      <c r="AO1791" s="509"/>
      <c r="AP1791" s="509"/>
      <c r="AQ1791" s="509"/>
      <c r="AR1791" s="509"/>
      <c r="AS1791" s="509"/>
      <c r="AT1791" s="163" t="s">
        <v>2653</v>
      </c>
      <c r="AU1791" s="507">
        <v>1920.0</v>
      </c>
      <c r="AV1791" s="507">
        <v>8.0</v>
      </c>
      <c r="AW1791" s="507">
        <v>2029.0</v>
      </c>
      <c r="AX1791" s="163" t="s">
        <v>2749</v>
      </c>
      <c r="AY1791" s="163" t="s">
        <v>2688</v>
      </c>
      <c r="AZ1791" s="163" t="s">
        <v>2655</v>
      </c>
    </row>
    <row r="1792">
      <c r="A1792" s="163" t="s">
        <v>13280</v>
      </c>
      <c r="B1792" s="163" t="s">
        <v>13281</v>
      </c>
      <c r="C1792" s="163" t="s">
        <v>2638</v>
      </c>
      <c r="D1792" s="163" t="s">
        <v>2639</v>
      </c>
      <c r="E1792" s="506">
        <v>45762.23819444444</v>
      </c>
      <c r="F1792" s="507">
        <v>9800.0</v>
      </c>
      <c r="G1792" s="163" t="s">
        <v>2640</v>
      </c>
      <c r="H1792" s="507">
        <v>9800.0</v>
      </c>
      <c r="I1792" s="163" t="s">
        <v>2640</v>
      </c>
      <c r="J1792" s="163" t="s">
        <v>2641</v>
      </c>
      <c r="K1792" s="163" t="s">
        <v>2642</v>
      </c>
      <c r="L1792" s="163" t="s">
        <v>13282</v>
      </c>
      <c r="M1792" s="163" t="s">
        <v>13283</v>
      </c>
      <c r="N1792" s="163" t="s">
        <v>2645</v>
      </c>
      <c r="O1792" s="163" t="s">
        <v>2646</v>
      </c>
      <c r="P1792" s="163" t="s">
        <v>2683</v>
      </c>
      <c r="Q1792" s="163" t="s">
        <v>2648</v>
      </c>
      <c r="R1792" s="506">
        <v>45762.236805555556</v>
      </c>
      <c r="S1792" s="509"/>
      <c r="T1792" s="509"/>
      <c r="U1792" s="163" t="s">
        <v>13284</v>
      </c>
      <c r="V1792" s="510"/>
      <c r="W1792" s="510"/>
      <c r="X1792" s="510"/>
      <c r="Y1792" s="510"/>
      <c r="Z1792" s="510"/>
      <c r="AA1792" s="510"/>
      <c r="AB1792" s="163" t="s">
        <v>13285</v>
      </c>
      <c r="AC1792" s="507">
        <v>9.083092992E9</v>
      </c>
      <c r="AD1792" s="510"/>
      <c r="AE1792" s="509"/>
      <c r="AF1792" s="509"/>
      <c r="AG1792" s="509"/>
      <c r="AH1792" s="509"/>
      <c r="AI1792" s="509"/>
      <c r="AJ1792" s="163" t="s">
        <v>2651</v>
      </c>
      <c r="AK1792" s="509"/>
      <c r="AL1792" s="509"/>
      <c r="AM1792" s="163" t="s">
        <v>13286</v>
      </c>
      <c r="AN1792" s="510"/>
      <c r="AO1792" s="509"/>
      <c r="AP1792" s="509"/>
      <c r="AQ1792" s="509"/>
      <c r="AR1792" s="509"/>
      <c r="AS1792" s="509"/>
      <c r="AT1792" s="163" t="s">
        <v>2653</v>
      </c>
      <c r="AU1792" s="507">
        <v>3488.0</v>
      </c>
      <c r="AV1792" s="507">
        <v>6.0</v>
      </c>
      <c r="AW1792" s="507">
        <v>2025.0</v>
      </c>
      <c r="AX1792" s="163" t="s">
        <v>2749</v>
      </c>
      <c r="AY1792" s="163" t="s">
        <v>2688</v>
      </c>
      <c r="AZ1792" s="163" t="s">
        <v>2655</v>
      </c>
    </row>
    <row r="1793">
      <c r="A1793" s="163" t="s">
        <v>13287</v>
      </c>
      <c r="B1793" s="163" t="s">
        <v>13288</v>
      </c>
      <c r="C1793" s="163" t="s">
        <v>2638</v>
      </c>
      <c r="D1793" s="163" t="s">
        <v>2639</v>
      </c>
      <c r="E1793" s="506">
        <v>45762.23819444444</v>
      </c>
      <c r="F1793" s="507">
        <v>9800.0</v>
      </c>
      <c r="G1793" s="163" t="s">
        <v>2640</v>
      </c>
      <c r="H1793" s="507">
        <v>9800.0</v>
      </c>
      <c r="I1793" s="163" t="s">
        <v>2640</v>
      </c>
      <c r="J1793" s="163" t="s">
        <v>2641</v>
      </c>
      <c r="K1793" s="163" t="s">
        <v>2642</v>
      </c>
      <c r="L1793" s="163" t="s">
        <v>13289</v>
      </c>
      <c r="M1793" s="163" t="s">
        <v>13290</v>
      </c>
      <c r="N1793" s="163" t="s">
        <v>2645</v>
      </c>
      <c r="O1793" s="163" t="s">
        <v>2646</v>
      </c>
      <c r="P1793" s="163" t="s">
        <v>2647</v>
      </c>
      <c r="Q1793" s="163" t="s">
        <v>2648</v>
      </c>
      <c r="R1793" s="506">
        <v>45762.23819444444</v>
      </c>
      <c r="S1793" s="509"/>
      <c r="T1793" s="509"/>
      <c r="U1793" s="163" t="s">
        <v>13291</v>
      </c>
      <c r="V1793" s="510"/>
      <c r="W1793" s="510"/>
      <c r="X1793" s="510"/>
      <c r="Y1793" s="510"/>
      <c r="Z1793" s="510"/>
      <c r="AA1793" s="510"/>
      <c r="AB1793" s="163" t="s">
        <v>13292</v>
      </c>
      <c r="AC1793" s="507">
        <v>9.068674131E9</v>
      </c>
      <c r="AD1793" s="510"/>
      <c r="AE1793" s="509"/>
      <c r="AF1793" s="509"/>
      <c r="AG1793" s="509"/>
      <c r="AH1793" s="509"/>
      <c r="AI1793" s="509"/>
      <c r="AJ1793" s="163" t="s">
        <v>2651</v>
      </c>
      <c r="AK1793" s="509"/>
      <c r="AL1793" s="509"/>
      <c r="AM1793" s="163" t="s">
        <v>13293</v>
      </c>
      <c r="AN1793" s="510"/>
      <c r="AO1793" s="509"/>
      <c r="AP1793" s="509"/>
      <c r="AQ1793" s="509"/>
      <c r="AR1793" s="509"/>
      <c r="AS1793" s="509"/>
      <c r="AT1793" s="163" t="s">
        <v>2653</v>
      </c>
      <c r="AU1793" s="507">
        <v>3025.0</v>
      </c>
      <c r="AV1793" s="507">
        <v>3.0</v>
      </c>
      <c r="AW1793" s="507">
        <v>2030.0</v>
      </c>
      <c r="AX1793" s="510"/>
      <c r="AY1793" s="510"/>
      <c r="AZ1793" s="163" t="s">
        <v>2655</v>
      </c>
    </row>
    <row r="1794">
      <c r="A1794" s="163" t="s">
        <v>13294</v>
      </c>
      <c r="B1794" s="163" t="s">
        <v>13281</v>
      </c>
      <c r="C1794" s="163" t="s">
        <v>2638</v>
      </c>
      <c r="D1794" s="163" t="s">
        <v>2639</v>
      </c>
      <c r="E1794" s="506">
        <v>45762.23541666667</v>
      </c>
      <c r="F1794" s="507">
        <v>2980.0</v>
      </c>
      <c r="G1794" s="163" t="s">
        <v>2640</v>
      </c>
      <c r="H1794" s="507">
        <v>2980.0</v>
      </c>
      <c r="I1794" s="163" t="s">
        <v>2640</v>
      </c>
      <c r="J1794" s="163" t="s">
        <v>2641</v>
      </c>
      <c r="K1794" s="163" t="s">
        <v>2642</v>
      </c>
      <c r="L1794" s="163" t="s">
        <v>13282</v>
      </c>
      <c r="M1794" s="163" t="s">
        <v>13295</v>
      </c>
      <c r="N1794" s="163" t="s">
        <v>2645</v>
      </c>
      <c r="O1794" s="163" t="s">
        <v>2646</v>
      </c>
      <c r="P1794" s="163" t="s">
        <v>2683</v>
      </c>
      <c r="Q1794" s="163" t="s">
        <v>2648</v>
      </c>
      <c r="R1794" s="506">
        <v>45762.23402777778</v>
      </c>
      <c r="S1794" s="509"/>
      <c r="T1794" s="509"/>
      <c r="U1794" s="163" t="s">
        <v>13296</v>
      </c>
      <c r="V1794" s="510"/>
      <c r="W1794" s="510"/>
      <c r="X1794" s="510"/>
      <c r="Y1794" s="510"/>
      <c r="Z1794" s="510"/>
      <c r="AA1794" s="510"/>
      <c r="AB1794" s="163" t="s">
        <v>13285</v>
      </c>
      <c r="AC1794" s="507">
        <v>9.083092992E9</v>
      </c>
      <c r="AD1794" s="510"/>
      <c r="AE1794" s="509"/>
      <c r="AF1794" s="509"/>
      <c r="AG1794" s="509"/>
      <c r="AH1794" s="509"/>
      <c r="AI1794" s="509"/>
      <c r="AJ1794" s="163" t="s">
        <v>2651</v>
      </c>
      <c r="AK1794" s="509"/>
      <c r="AL1794" s="509"/>
      <c r="AM1794" s="163" t="s">
        <v>13286</v>
      </c>
      <c r="AN1794" s="510"/>
      <c r="AO1794" s="509"/>
      <c r="AP1794" s="509"/>
      <c r="AQ1794" s="509"/>
      <c r="AR1794" s="509"/>
      <c r="AS1794" s="509"/>
      <c r="AT1794" s="163" t="s">
        <v>2653</v>
      </c>
      <c r="AU1794" s="507">
        <v>3488.0</v>
      </c>
      <c r="AV1794" s="507">
        <v>6.0</v>
      </c>
      <c r="AW1794" s="507">
        <v>2025.0</v>
      </c>
      <c r="AX1794" s="163" t="s">
        <v>2749</v>
      </c>
      <c r="AY1794" s="163" t="s">
        <v>2688</v>
      </c>
      <c r="AZ1794" s="163" t="s">
        <v>2655</v>
      </c>
    </row>
    <row r="1795">
      <c r="A1795" s="163" t="s">
        <v>13297</v>
      </c>
      <c r="B1795" s="163" t="s">
        <v>13288</v>
      </c>
      <c r="C1795" s="163" t="s">
        <v>2638</v>
      </c>
      <c r="D1795" s="163" t="s">
        <v>2639</v>
      </c>
      <c r="E1795" s="506">
        <v>45762.23402777778</v>
      </c>
      <c r="F1795" s="507">
        <v>2980.0</v>
      </c>
      <c r="G1795" s="163" t="s">
        <v>2640</v>
      </c>
      <c r="H1795" s="507">
        <v>2980.0</v>
      </c>
      <c r="I1795" s="163" t="s">
        <v>2640</v>
      </c>
      <c r="J1795" s="163" t="s">
        <v>2641</v>
      </c>
      <c r="K1795" s="163" t="s">
        <v>2642</v>
      </c>
      <c r="L1795" s="163" t="s">
        <v>13289</v>
      </c>
      <c r="M1795" s="163" t="s">
        <v>13298</v>
      </c>
      <c r="N1795" s="163" t="s">
        <v>2645</v>
      </c>
      <c r="O1795" s="163" t="s">
        <v>2646</v>
      </c>
      <c r="P1795" s="163" t="s">
        <v>2647</v>
      </c>
      <c r="Q1795" s="163" t="s">
        <v>2648</v>
      </c>
      <c r="R1795" s="506">
        <v>45762.23402777778</v>
      </c>
      <c r="S1795" s="509"/>
      <c r="T1795" s="509"/>
      <c r="U1795" s="163" t="s">
        <v>13299</v>
      </c>
      <c r="V1795" s="510"/>
      <c r="W1795" s="510"/>
      <c r="X1795" s="510"/>
      <c r="Y1795" s="510"/>
      <c r="Z1795" s="510"/>
      <c r="AA1795" s="510"/>
      <c r="AB1795" s="163" t="s">
        <v>13292</v>
      </c>
      <c r="AC1795" s="507">
        <v>9.068674131E9</v>
      </c>
      <c r="AD1795" s="510"/>
      <c r="AE1795" s="509"/>
      <c r="AF1795" s="509"/>
      <c r="AG1795" s="509"/>
      <c r="AH1795" s="509"/>
      <c r="AI1795" s="509"/>
      <c r="AJ1795" s="163" t="s">
        <v>2651</v>
      </c>
      <c r="AK1795" s="509"/>
      <c r="AL1795" s="509"/>
      <c r="AM1795" s="163" t="s">
        <v>13293</v>
      </c>
      <c r="AN1795" s="510"/>
      <c r="AO1795" s="509"/>
      <c r="AP1795" s="509"/>
      <c r="AQ1795" s="509"/>
      <c r="AR1795" s="509"/>
      <c r="AS1795" s="509"/>
      <c r="AT1795" s="163" t="s">
        <v>2653</v>
      </c>
      <c r="AU1795" s="507">
        <v>3025.0</v>
      </c>
      <c r="AV1795" s="507">
        <v>3.0</v>
      </c>
      <c r="AW1795" s="507">
        <v>2030.0</v>
      </c>
      <c r="AX1795" s="510"/>
      <c r="AY1795" s="510"/>
      <c r="AZ1795" s="163" t="s">
        <v>2655</v>
      </c>
    </row>
    <row r="1796">
      <c r="A1796" s="163" t="s">
        <v>13300</v>
      </c>
      <c r="B1796" s="163" t="s">
        <v>13301</v>
      </c>
      <c r="C1796" s="163" t="s">
        <v>2638</v>
      </c>
      <c r="D1796" s="163" t="s">
        <v>2639</v>
      </c>
      <c r="E1796" s="506">
        <v>45762.00486111111</v>
      </c>
      <c r="F1796" s="507">
        <v>2980.0</v>
      </c>
      <c r="G1796" s="163" t="s">
        <v>2640</v>
      </c>
      <c r="H1796" s="507">
        <v>2980.0</v>
      </c>
      <c r="I1796" s="163" t="s">
        <v>2640</v>
      </c>
      <c r="J1796" s="163" t="s">
        <v>2641</v>
      </c>
      <c r="K1796" s="163" t="s">
        <v>2642</v>
      </c>
      <c r="L1796" s="163" t="s">
        <v>13302</v>
      </c>
      <c r="M1796" s="163" t="s">
        <v>13303</v>
      </c>
      <c r="N1796" s="163" t="s">
        <v>2645</v>
      </c>
      <c r="O1796" s="163" t="s">
        <v>2646</v>
      </c>
      <c r="P1796" s="163" t="s">
        <v>2673</v>
      </c>
      <c r="Q1796" s="163" t="s">
        <v>2648</v>
      </c>
      <c r="R1796" s="506">
        <v>45762.00277777778</v>
      </c>
      <c r="S1796" s="509"/>
      <c r="T1796" s="509"/>
      <c r="U1796" s="163" t="s">
        <v>13304</v>
      </c>
      <c r="V1796" s="510"/>
      <c r="W1796" s="510"/>
      <c r="X1796" s="510"/>
      <c r="Y1796" s="510"/>
      <c r="Z1796" s="510"/>
      <c r="AA1796" s="510"/>
      <c r="AB1796" s="163" t="s">
        <v>13305</v>
      </c>
      <c r="AC1796" s="507">
        <v>9.055803853E9</v>
      </c>
      <c r="AD1796" s="510"/>
      <c r="AE1796" s="509"/>
      <c r="AF1796" s="509"/>
      <c r="AG1796" s="509"/>
      <c r="AH1796" s="509"/>
      <c r="AI1796" s="509"/>
      <c r="AJ1796" s="163" t="s">
        <v>2651</v>
      </c>
      <c r="AK1796" s="509"/>
      <c r="AL1796" s="509"/>
      <c r="AM1796" s="163" t="s">
        <v>13306</v>
      </c>
      <c r="AN1796" s="510"/>
      <c r="AO1796" s="509"/>
      <c r="AP1796" s="509"/>
      <c r="AQ1796" s="509"/>
      <c r="AR1796" s="509"/>
      <c r="AS1796" s="509"/>
      <c r="AT1796" s="163" t="s">
        <v>2653</v>
      </c>
      <c r="AU1796" s="507">
        <v>9962.0</v>
      </c>
      <c r="AV1796" s="507">
        <v>1.0</v>
      </c>
      <c r="AW1796" s="507">
        <v>2029.0</v>
      </c>
      <c r="AX1796" s="163" t="s">
        <v>2749</v>
      </c>
      <c r="AY1796" s="163" t="s">
        <v>2893</v>
      </c>
      <c r="AZ1796" s="163" t="s">
        <v>2655</v>
      </c>
    </row>
    <row r="1797">
      <c r="A1797" s="163" t="s">
        <v>13307</v>
      </c>
      <c r="B1797" s="163" t="s">
        <v>13308</v>
      </c>
      <c r="C1797" s="163" t="s">
        <v>2638</v>
      </c>
      <c r="D1797" s="163" t="s">
        <v>2639</v>
      </c>
      <c r="E1797" s="506">
        <v>45761.98402777778</v>
      </c>
      <c r="F1797" s="507">
        <v>2980.0</v>
      </c>
      <c r="G1797" s="163" t="s">
        <v>2640</v>
      </c>
      <c r="H1797" s="507">
        <v>2980.0</v>
      </c>
      <c r="I1797" s="163" t="s">
        <v>2640</v>
      </c>
      <c r="J1797" s="163" t="s">
        <v>2641</v>
      </c>
      <c r="K1797" s="163" t="s">
        <v>2642</v>
      </c>
      <c r="L1797" s="163" t="s">
        <v>13309</v>
      </c>
      <c r="M1797" s="163" t="s">
        <v>13310</v>
      </c>
      <c r="N1797" s="163" t="s">
        <v>2645</v>
      </c>
      <c r="O1797" s="163" t="s">
        <v>2646</v>
      </c>
      <c r="P1797" s="163" t="s">
        <v>2647</v>
      </c>
      <c r="Q1797" s="163" t="s">
        <v>2648</v>
      </c>
      <c r="R1797" s="506">
        <v>45761.98402777778</v>
      </c>
      <c r="S1797" s="509"/>
      <c r="T1797" s="509"/>
      <c r="U1797" s="163" t="s">
        <v>13311</v>
      </c>
      <c r="V1797" s="510"/>
      <c r="W1797" s="510"/>
      <c r="X1797" s="510"/>
      <c r="Y1797" s="510"/>
      <c r="Z1797" s="510"/>
      <c r="AA1797" s="510"/>
      <c r="AB1797" s="163" t="s">
        <v>13312</v>
      </c>
      <c r="AC1797" s="507">
        <v>8.098358424E9</v>
      </c>
      <c r="AD1797" s="510"/>
      <c r="AE1797" s="509"/>
      <c r="AF1797" s="509"/>
      <c r="AG1797" s="509"/>
      <c r="AH1797" s="509"/>
      <c r="AI1797" s="509"/>
      <c r="AJ1797" s="163" t="s">
        <v>2651</v>
      </c>
      <c r="AK1797" s="509"/>
      <c r="AL1797" s="509"/>
      <c r="AM1797" s="163" t="s">
        <v>13313</v>
      </c>
      <c r="AN1797" s="510"/>
      <c r="AO1797" s="509"/>
      <c r="AP1797" s="509"/>
      <c r="AQ1797" s="509"/>
      <c r="AR1797" s="509"/>
      <c r="AS1797" s="509"/>
      <c r="AT1797" s="163" t="s">
        <v>2653</v>
      </c>
      <c r="AU1797" s="507">
        <v>1026.0</v>
      </c>
      <c r="AV1797" s="507">
        <v>9.0</v>
      </c>
      <c r="AW1797" s="507">
        <v>2030.0</v>
      </c>
      <c r="AX1797" s="163" t="s">
        <v>2730</v>
      </c>
      <c r="AY1797" s="510"/>
      <c r="AZ1797" s="163" t="s">
        <v>2655</v>
      </c>
    </row>
    <row r="1798">
      <c r="A1798" s="163" t="s">
        <v>13314</v>
      </c>
      <c r="B1798" s="163" t="s">
        <v>13315</v>
      </c>
      <c r="C1798" s="163" t="s">
        <v>2638</v>
      </c>
      <c r="D1798" s="163" t="s">
        <v>2639</v>
      </c>
      <c r="E1798" s="506">
        <v>45761.96805555555</v>
      </c>
      <c r="F1798" s="507">
        <v>2980.0</v>
      </c>
      <c r="G1798" s="163" t="s">
        <v>2640</v>
      </c>
      <c r="H1798" s="507">
        <v>2980.0</v>
      </c>
      <c r="I1798" s="163" t="s">
        <v>2640</v>
      </c>
      <c r="J1798" s="163" t="s">
        <v>2641</v>
      </c>
      <c r="K1798" s="163" t="s">
        <v>2642</v>
      </c>
      <c r="L1798" s="163" t="s">
        <v>13316</v>
      </c>
      <c r="M1798" s="163" t="s">
        <v>13317</v>
      </c>
      <c r="N1798" s="163" t="s">
        <v>2645</v>
      </c>
      <c r="O1798" s="163" t="s">
        <v>2646</v>
      </c>
      <c r="P1798" s="163" t="s">
        <v>2683</v>
      </c>
      <c r="Q1798" s="163" t="s">
        <v>2648</v>
      </c>
      <c r="R1798" s="506">
        <v>45761.96666666667</v>
      </c>
      <c r="S1798" s="509"/>
      <c r="T1798" s="509"/>
      <c r="U1798" s="163" t="s">
        <v>13318</v>
      </c>
      <c r="V1798" s="510"/>
      <c r="W1798" s="510"/>
      <c r="X1798" s="510"/>
      <c r="Y1798" s="510"/>
      <c r="Z1798" s="510"/>
      <c r="AA1798" s="510"/>
      <c r="AB1798" s="163" t="s">
        <v>13319</v>
      </c>
      <c r="AC1798" s="507">
        <v>9.070324601E9</v>
      </c>
      <c r="AD1798" s="510"/>
      <c r="AE1798" s="509"/>
      <c r="AF1798" s="509"/>
      <c r="AG1798" s="509"/>
      <c r="AH1798" s="509"/>
      <c r="AI1798" s="509"/>
      <c r="AJ1798" s="163" t="s">
        <v>2651</v>
      </c>
      <c r="AK1798" s="509"/>
      <c r="AL1798" s="509"/>
      <c r="AM1798" s="163" t="s">
        <v>13320</v>
      </c>
      <c r="AN1798" s="510"/>
      <c r="AO1798" s="509"/>
      <c r="AP1798" s="509"/>
      <c r="AQ1798" s="509"/>
      <c r="AR1798" s="509"/>
      <c r="AS1798" s="509"/>
      <c r="AT1798" s="163" t="s">
        <v>2653</v>
      </c>
      <c r="AU1798" s="507">
        <v>7852.0</v>
      </c>
      <c r="AV1798" s="507">
        <v>7.0</v>
      </c>
      <c r="AW1798" s="507">
        <v>2029.0</v>
      </c>
      <c r="AX1798" s="163" t="s">
        <v>2687</v>
      </c>
      <c r="AY1798" s="163" t="s">
        <v>2688</v>
      </c>
      <c r="AZ1798" s="163" t="s">
        <v>2655</v>
      </c>
    </row>
    <row r="1799">
      <c r="A1799" s="163" t="s">
        <v>13321</v>
      </c>
      <c r="B1799" s="163" t="s">
        <v>13322</v>
      </c>
      <c r="C1799" s="163" t="s">
        <v>2638</v>
      </c>
      <c r="D1799" s="163" t="s">
        <v>2639</v>
      </c>
      <c r="E1799" s="506">
        <v>45761.95972222222</v>
      </c>
      <c r="F1799" s="507">
        <v>2980.0</v>
      </c>
      <c r="G1799" s="163" t="s">
        <v>2640</v>
      </c>
      <c r="H1799" s="507">
        <v>2980.0</v>
      </c>
      <c r="I1799" s="163" t="s">
        <v>2640</v>
      </c>
      <c r="J1799" s="163" t="s">
        <v>2641</v>
      </c>
      <c r="K1799" s="163" t="s">
        <v>2642</v>
      </c>
      <c r="L1799" s="163" t="s">
        <v>13323</v>
      </c>
      <c r="M1799" s="163" t="s">
        <v>13324</v>
      </c>
      <c r="N1799" s="163" t="s">
        <v>2645</v>
      </c>
      <c r="O1799" s="163" t="s">
        <v>2646</v>
      </c>
      <c r="P1799" s="163" t="s">
        <v>2673</v>
      </c>
      <c r="Q1799" s="163" t="s">
        <v>2648</v>
      </c>
      <c r="R1799" s="506">
        <v>45761.95694444444</v>
      </c>
      <c r="S1799" s="509"/>
      <c r="T1799" s="509"/>
      <c r="U1799" s="163" t="s">
        <v>13325</v>
      </c>
      <c r="V1799" s="510"/>
      <c r="W1799" s="510"/>
      <c r="X1799" s="510"/>
      <c r="Y1799" s="510"/>
      <c r="Z1799" s="510"/>
      <c r="AA1799" s="510"/>
      <c r="AB1799" s="163" t="s">
        <v>13326</v>
      </c>
      <c r="AC1799" s="507">
        <v>8.069615936E9</v>
      </c>
      <c r="AD1799" s="510"/>
      <c r="AE1799" s="509"/>
      <c r="AF1799" s="509"/>
      <c r="AG1799" s="509"/>
      <c r="AH1799" s="509"/>
      <c r="AI1799" s="509"/>
      <c r="AJ1799" s="163" t="s">
        <v>2651</v>
      </c>
      <c r="AK1799" s="509"/>
      <c r="AL1799" s="509"/>
      <c r="AM1799" s="163" t="s">
        <v>13327</v>
      </c>
      <c r="AN1799" s="510"/>
      <c r="AO1799" s="510"/>
      <c r="AP1799" s="509"/>
      <c r="AQ1799" s="509"/>
      <c r="AR1799" s="509"/>
      <c r="AS1799" s="509"/>
      <c r="AT1799" s="163" t="s">
        <v>2653</v>
      </c>
      <c r="AU1799" s="507">
        <v>6094.0</v>
      </c>
      <c r="AV1799" s="507">
        <v>12.0</v>
      </c>
      <c r="AW1799" s="507">
        <v>2029.0</v>
      </c>
      <c r="AX1799" s="163" t="s">
        <v>2687</v>
      </c>
      <c r="AY1799" s="163" t="s">
        <v>2678</v>
      </c>
      <c r="AZ1799" s="163" t="s">
        <v>2655</v>
      </c>
    </row>
    <row r="1800">
      <c r="A1800" s="163" t="s">
        <v>13328</v>
      </c>
      <c r="B1800" s="163" t="s">
        <v>13329</v>
      </c>
      <c r="C1800" s="163" t="s">
        <v>2638</v>
      </c>
      <c r="D1800" s="163" t="s">
        <v>2639</v>
      </c>
      <c r="E1800" s="506">
        <v>45761.947222222225</v>
      </c>
      <c r="F1800" s="507">
        <v>2980.0</v>
      </c>
      <c r="G1800" s="163" t="s">
        <v>2640</v>
      </c>
      <c r="H1800" s="507">
        <v>2980.0</v>
      </c>
      <c r="I1800" s="163" t="s">
        <v>2640</v>
      </c>
      <c r="J1800" s="163" t="s">
        <v>2641</v>
      </c>
      <c r="K1800" s="163" t="s">
        <v>2642</v>
      </c>
      <c r="L1800" s="163" t="s">
        <v>13330</v>
      </c>
      <c r="M1800" s="163" t="s">
        <v>13331</v>
      </c>
      <c r="N1800" s="163" t="s">
        <v>2645</v>
      </c>
      <c r="O1800" s="163" t="s">
        <v>2646</v>
      </c>
      <c r="P1800" s="163" t="s">
        <v>2673</v>
      </c>
      <c r="Q1800" s="163" t="s">
        <v>2648</v>
      </c>
      <c r="R1800" s="506">
        <v>45761.94652777778</v>
      </c>
      <c r="S1800" s="509"/>
      <c r="T1800" s="509"/>
      <c r="U1800" s="163" t="s">
        <v>13332</v>
      </c>
      <c r="V1800" s="510"/>
      <c r="W1800" s="510"/>
      <c r="X1800" s="510"/>
      <c r="Y1800" s="510"/>
      <c r="Z1800" s="510"/>
      <c r="AA1800" s="510"/>
      <c r="AB1800" s="163" t="s">
        <v>13333</v>
      </c>
      <c r="AC1800" s="507">
        <v>8.040845849E9</v>
      </c>
      <c r="AD1800" s="510"/>
      <c r="AE1800" s="509"/>
      <c r="AF1800" s="509"/>
      <c r="AG1800" s="509"/>
      <c r="AH1800" s="509"/>
      <c r="AI1800" s="509"/>
      <c r="AJ1800" s="163" t="s">
        <v>2651</v>
      </c>
      <c r="AK1800" s="509"/>
      <c r="AL1800" s="509"/>
      <c r="AM1800" s="163" t="s">
        <v>13334</v>
      </c>
      <c r="AN1800" s="510"/>
      <c r="AO1800" s="509"/>
      <c r="AP1800" s="509"/>
      <c r="AQ1800" s="509"/>
      <c r="AR1800" s="509"/>
      <c r="AS1800" s="509"/>
      <c r="AT1800" s="163" t="s">
        <v>2700</v>
      </c>
      <c r="AU1800" s="507">
        <v>8102.0</v>
      </c>
      <c r="AV1800" s="507">
        <v>5.0</v>
      </c>
      <c r="AW1800" s="507">
        <v>2031.0</v>
      </c>
      <c r="AX1800" s="163" t="s">
        <v>2677</v>
      </c>
      <c r="AY1800" s="163" t="s">
        <v>2709</v>
      </c>
      <c r="AZ1800" s="163" t="s">
        <v>2655</v>
      </c>
    </row>
    <row r="1801">
      <c r="A1801" s="163" t="s">
        <v>13335</v>
      </c>
      <c r="B1801" s="163" t="s">
        <v>13336</v>
      </c>
      <c r="C1801" s="163" t="s">
        <v>2638</v>
      </c>
      <c r="D1801" s="163" t="s">
        <v>2639</v>
      </c>
      <c r="E1801" s="506">
        <v>45761.92083333333</v>
      </c>
      <c r="F1801" s="507">
        <v>9800.0</v>
      </c>
      <c r="G1801" s="163" t="s">
        <v>2640</v>
      </c>
      <c r="H1801" s="507">
        <v>9800.0</v>
      </c>
      <c r="I1801" s="163" t="s">
        <v>2640</v>
      </c>
      <c r="J1801" s="163" t="s">
        <v>2641</v>
      </c>
      <c r="K1801" s="163" t="s">
        <v>2642</v>
      </c>
      <c r="L1801" s="163" t="s">
        <v>6501</v>
      </c>
      <c r="M1801" s="163" t="s">
        <v>13337</v>
      </c>
      <c r="N1801" s="163" t="s">
        <v>2645</v>
      </c>
      <c r="O1801" s="163" t="s">
        <v>2646</v>
      </c>
      <c r="P1801" s="163" t="s">
        <v>2660</v>
      </c>
      <c r="Q1801" s="163" t="s">
        <v>2793</v>
      </c>
      <c r="R1801" s="506">
        <v>45739.802083333336</v>
      </c>
      <c r="S1801" s="509"/>
      <c r="T1801" s="509"/>
      <c r="U1801" s="163" t="s">
        <v>13338</v>
      </c>
      <c r="V1801" s="506">
        <v>45761.92083333333</v>
      </c>
      <c r="W1801" s="163" t="s">
        <v>2795</v>
      </c>
      <c r="X1801" s="163" t="s">
        <v>13339</v>
      </c>
      <c r="Y1801" s="507">
        <v>9800.0</v>
      </c>
      <c r="Z1801" s="163" t="s">
        <v>2640</v>
      </c>
      <c r="AA1801" s="163" t="s">
        <v>2641</v>
      </c>
      <c r="AB1801" s="163" t="s">
        <v>13340</v>
      </c>
      <c r="AC1801" s="510"/>
      <c r="AD1801" s="510"/>
      <c r="AE1801" s="509"/>
      <c r="AF1801" s="509"/>
      <c r="AG1801" s="509"/>
      <c r="AH1801" s="509"/>
      <c r="AI1801" s="509"/>
      <c r="AJ1801" s="163" t="s">
        <v>2651</v>
      </c>
      <c r="AK1801" s="509"/>
      <c r="AL1801" s="509"/>
      <c r="AM1801" s="163" t="s">
        <v>13341</v>
      </c>
      <c r="AN1801" s="510"/>
      <c r="AO1801" s="509"/>
      <c r="AP1801" s="509"/>
      <c r="AQ1801" s="509"/>
      <c r="AR1801" s="509"/>
      <c r="AS1801" s="509"/>
      <c r="AT1801" s="163" t="s">
        <v>2653</v>
      </c>
      <c r="AU1801" s="507">
        <v>2009.0</v>
      </c>
      <c r="AV1801" s="507">
        <v>6.0</v>
      </c>
      <c r="AW1801" s="507">
        <v>2026.0</v>
      </c>
      <c r="AX1801" s="163" t="s">
        <v>2664</v>
      </c>
      <c r="AY1801" s="163" t="s">
        <v>3133</v>
      </c>
      <c r="AZ1801" s="163" t="s">
        <v>2655</v>
      </c>
    </row>
    <row r="1802">
      <c r="A1802" s="163" t="s">
        <v>13342</v>
      </c>
      <c r="B1802" s="163" t="s">
        <v>13336</v>
      </c>
      <c r="C1802" s="163" t="s">
        <v>2638</v>
      </c>
      <c r="D1802" s="163" t="s">
        <v>2639</v>
      </c>
      <c r="E1802" s="506">
        <v>45761.92083333333</v>
      </c>
      <c r="F1802" s="507">
        <v>2980.0</v>
      </c>
      <c r="G1802" s="163" t="s">
        <v>2640</v>
      </c>
      <c r="H1802" s="507">
        <v>2980.0</v>
      </c>
      <c r="I1802" s="163" t="s">
        <v>2640</v>
      </c>
      <c r="J1802" s="163" t="s">
        <v>2641</v>
      </c>
      <c r="K1802" s="163" t="s">
        <v>2642</v>
      </c>
      <c r="L1802" s="163" t="s">
        <v>6501</v>
      </c>
      <c r="M1802" s="163" t="s">
        <v>13343</v>
      </c>
      <c r="N1802" s="163" t="s">
        <v>2645</v>
      </c>
      <c r="O1802" s="163" t="s">
        <v>2646</v>
      </c>
      <c r="P1802" s="163" t="s">
        <v>2660</v>
      </c>
      <c r="Q1802" s="163" t="s">
        <v>2793</v>
      </c>
      <c r="R1802" s="506">
        <v>45739.79791666667</v>
      </c>
      <c r="S1802" s="509"/>
      <c r="T1802" s="509"/>
      <c r="U1802" s="163" t="s">
        <v>13344</v>
      </c>
      <c r="V1802" s="506">
        <v>45761.92083333333</v>
      </c>
      <c r="W1802" s="163" t="s">
        <v>2795</v>
      </c>
      <c r="X1802" s="163" t="s">
        <v>13339</v>
      </c>
      <c r="Y1802" s="507">
        <v>2980.0</v>
      </c>
      <c r="Z1802" s="163" t="s">
        <v>2640</v>
      </c>
      <c r="AA1802" s="163" t="s">
        <v>2641</v>
      </c>
      <c r="AB1802" s="163" t="s">
        <v>13340</v>
      </c>
      <c r="AC1802" s="510"/>
      <c r="AD1802" s="510"/>
      <c r="AE1802" s="509"/>
      <c r="AF1802" s="509"/>
      <c r="AG1802" s="509"/>
      <c r="AH1802" s="509"/>
      <c r="AI1802" s="509"/>
      <c r="AJ1802" s="163" t="s">
        <v>2651</v>
      </c>
      <c r="AK1802" s="509"/>
      <c r="AL1802" s="509"/>
      <c r="AM1802" s="163" t="s">
        <v>13341</v>
      </c>
      <c r="AN1802" s="510"/>
      <c r="AO1802" s="509"/>
      <c r="AP1802" s="509"/>
      <c r="AQ1802" s="509"/>
      <c r="AR1802" s="509"/>
      <c r="AS1802" s="509"/>
      <c r="AT1802" s="163" t="s">
        <v>2653</v>
      </c>
      <c r="AU1802" s="507">
        <v>2009.0</v>
      </c>
      <c r="AV1802" s="507">
        <v>6.0</v>
      </c>
      <c r="AW1802" s="507">
        <v>2026.0</v>
      </c>
      <c r="AX1802" s="163" t="s">
        <v>2664</v>
      </c>
      <c r="AY1802" s="163" t="s">
        <v>3133</v>
      </c>
      <c r="AZ1802" s="163" t="s">
        <v>2655</v>
      </c>
    </row>
    <row r="1803">
      <c r="A1803" s="163" t="s">
        <v>12947</v>
      </c>
      <c r="B1803" s="163" t="s">
        <v>12948</v>
      </c>
      <c r="C1803" s="163" t="s">
        <v>2638</v>
      </c>
      <c r="D1803" s="163" t="s">
        <v>2639</v>
      </c>
      <c r="E1803" s="506">
        <v>45761.91875</v>
      </c>
      <c r="F1803" s="507">
        <v>9800.0</v>
      </c>
      <c r="G1803" s="163" t="s">
        <v>2640</v>
      </c>
      <c r="H1803" s="507">
        <v>9800.0</v>
      </c>
      <c r="I1803" s="163" t="s">
        <v>2640</v>
      </c>
      <c r="J1803" s="163" t="s">
        <v>2641</v>
      </c>
      <c r="K1803" s="163" t="s">
        <v>2642</v>
      </c>
      <c r="L1803" s="163" t="s">
        <v>12949</v>
      </c>
      <c r="M1803" s="163" t="s">
        <v>12950</v>
      </c>
      <c r="N1803" s="163" t="s">
        <v>2645</v>
      </c>
      <c r="O1803" s="163" t="s">
        <v>2646</v>
      </c>
      <c r="P1803" s="163" t="s">
        <v>2673</v>
      </c>
      <c r="Q1803" s="163" t="s">
        <v>2648</v>
      </c>
      <c r="R1803" s="506">
        <v>45761.916666666664</v>
      </c>
      <c r="S1803" s="509"/>
      <c r="T1803" s="509"/>
      <c r="U1803" s="163" t="s">
        <v>12951</v>
      </c>
      <c r="V1803" s="510"/>
      <c r="W1803" s="510"/>
      <c r="X1803" s="510"/>
      <c r="Y1803" s="510"/>
      <c r="Z1803" s="510"/>
      <c r="AA1803" s="510"/>
      <c r="AB1803" s="163" t="s">
        <v>12952</v>
      </c>
      <c r="AC1803" s="507">
        <v>9.05151488E9</v>
      </c>
      <c r="AD1803" s="510"/>
      <c r="AE1803" s="510"/>
      <c r="AF1803" s="510"/>
      <c r="AG1803" s="510"/>
      <c r="AH1803" s="510"/>
      <c r="AI1803" s="509"/>
      <c r="AJ1803" s="163" t="s">
        <v>2651</v>
      </c>
      <c r="AK1803" s="512"/>
      <c r="AL1803" s="513"/>
      <c r="AM1803" s="163" t="s">
        <v>12953</v>
      </c>
      <c r="AN1803" s="510"/>
      <c r="AO1803" s="509"/>
      <c r="AP1803" s="509"/>
      <c r="AQ1803" s="509"/>
      <c r="AR1803" s="509"/>
      <c r="AS1803" s="509"/>
      <c r="AT1803" s="163" t="s">
        <v>2653</v>
      </c>
      <c r="AU1803" s="507">
        <v>8809.0</v>
      </c>
      <c r="AV1803" s="507">
        <v>11.0</v>
      </c>
      <c r="AW1803" s="507">
        <v>2029.0</v>
      </c>
      <c r="AX1803" s="163" t="s">
        <v>2677</v>
      </c>
      <c r="AY1803" s="163" t="s">
        <v>2678</v>
      </c>
      <c r="AZ1803" s="163" t="s">
        <v>2655</v>
      </c>
    </row>
    <row r="1804">
      <c r="A1804" s="163" t="s">
        <v>12954</v>
      </c>
      <c r="B1804" s="163" t="s">
        <v>12948</v>
      </c>
      <c r="C1804" s="163" t="s">
        <v>2638</v>
      </c>
      <c r="D1804" s="163" t="s">
        <v>2639</v>
      </c>
      <c r="E1804" s="506">
        <v>45761.913194444445</v>
      </c>
      <c r="F1804" s="507">
        <v>2980.0</v>
      </c>
      <c r="G1804" s="163" t="s">
        <v>2640</v>
      </c>
      <c r="H1804" s="507">
        <v>2980.0</v>
      </c>
      <c r="I1804" s="163" t="s">
        <v>2640</v>
      </c>
      <c r="J1804" s="163" t="s">
        <v>2641</v>
      </c>
      <c r="K1804" s="163" t="s">
        <v>2642</v>
      </c>
      <c r="L1804" s="163" t="s">
        <v>12949</v>
      </c>
      <c r="M1804" s="163" t="s">
        <v>12955</v>
      </c>
      <c r="N1804" s="163" t="s">
        <v>2645</v>
      </c>
      <c r="O1804" s="163" t="s">
        <v>2646</v>
      </c>
      <c r="P1804" s="163" t="s">
        <v>2673</v>
      </c>
      <c r="Q1804" s="163" t="s">
        <v>2648</v>
      </c>
      <c r="R1804" s="506">
        <v>45761.91180555556</v>
      </c>
      <c r="S1804" s="509"/>
      <c r="T1804" s="509"/>
      <c r="U1804" s="163" t="s">
        <v>12956</v>
      </c>
      <c r="V1804" s="510"/>
      <c r="W1804" s="510"/>
      <c r="X1804" s="510"/>
      <c r="Y1804" s="510"/>
      <c r="Z1804" s="510"/>
      <c r="AA1804" s="510"/>
      <c r="AB1804" s="163" t="s">
        <v>12952</v>
      </c>
      <c r="AC1804" s="507">
        <v>9.05151488E9</v>
      </c>
      <c r="AD1804" s="510"/>
      <c r="AE1804" s="510"/>
      <c r="AF1804" s="510"/>
      <c r="AG1804" s="510"/>
      <c r="AH1804" s="510"/>
      <c r="AI1804" s="509"/>
      <c r="AJ1804" s="163" t="s">
        <v>2651</v>
      </c>
      <c r="AK1804" s="512"/>
      <c r="AL1804" s="513"/>
      <c r="AM1804" s="163" t="s">
        <v>12953</v>
      </c>
      <c r="AN1804" s="510"/>
      <c r="AO1804" s="509"/>
      <c r="AP1804" s="509"/>
      <c r="AQ1804" s="509"/>
      <c r="AR1804" s="509"/>
      <c r="AS1804" s="509"/>
      <c r="AT1804" s="163" t="s">
        <v>2653</v>
      </c>
      <c r="AU1804" s="507">
        <v>8809.0</v>
      </c>
      <c r="AV1804" s="507">
        <v>11.0</v>
      </c>
      <c r="AW1804" s="507">
        <v>2029.0</v>
      </c>
      <c r="AX1804" s="163" t="s">
        <v>2677</v>
      </c>
      <c r="AY1804" s="163" t="s">
        <v>2678</v>
      </c>
      <c r="AZ1804" s="163" t="s">
        <v>2655</v>
      </c>
    </row>
    <row r="1805">
      <c r="A1805" s="163" t="s">
        <v>13345</v>
      </c>
      <c r="B1805" s="163" t="s">
        <v>13346</v>
      </c>
      <c r="C1805" s="163" t="s">
        <v>2638</v>
      </c>
      <c r="D1805" s="163" t="s">
        <v>2639</v>
      </c>
      <c r="E1805" s="506">
        <v>45761.895833333336</v>
      </c>
      <c r="F1805" s="507">
        <v>2980.0</v>
      </c>
      <c r="G1805" s="163" t="s">
        <v>2640</v>
      </c>
      <c r="H1805" s="507">
        <v>2980.0</v>
      </c>
      <c r="I1805" s="163" t="s">
        <v>2640</v>
      </c>
      <c r="J1805" s="163" t="s">
        <v>2641</v>
      </c>
      <c r="K1805" s="163" t="s">
        <v>2642</v>
      </c>
      <c r="L1805" s="163" t="s">
        <v>13347</v>
      </c>
      <c r="M1805" s="163" t="s">
        <v>13348</v>
      </c>
      <c r="N1805" s="163" t="s">
        <v>2645</v>
      </c>
      <c r="O1805" s="163" t="s">
        <v>2646</v>
      </c>
      <c r="P1805" s="163" t="s">
        <v>2647</v>
      </c>
      <c r="Q1805" s="163" t="s">
        <v>2648</v>
      </c>
      <c r="R1805" s="506">
        <v>45761.895833333336</v>
      </c>
      <c r="S1805" s="509"/>
      <c r="T1805" s="509"/>
      <c r="U1805" s="163" t="s">
        <v>13349</v>
      </c>
      <c r="V1805" s="510"/>
      <c r="W1805" s="510"/>
      <c r="X1805" s="510"/>
      <c r="Y1805" s="510"/>
      <c r="Z1805" s="510"/>
      <c r="AA1805" s="510"/>
      <c r="AB1805" s="163" t="s">
        <v>13350</v>
      </c>
      <c r="AC1805" s="507">
        <v>8.062619286E9</v>
      </c>
      <c r="AD1805" s="510"/>
      <c r="AE1805" s="510"/>
      <c r="AF1805" s="510"/>
      <c r="AG1805" s="510"/>
      <c r="AH1805" s="510"/>
      <c r="AI1805" s="509"/>
      <c r="AJ1805" s="163" t="s">
        <v>2651</v>
      </c>
      <c r="AK1805" s="512"/>
      <c r="AL1805" s="513"/>
      <c r="AM1805" s="163" t="s">
        <v>13351</v>
      </c>
      <c r="AN1805" s="510"/>
      <c r="AO1805" s="509"/>
      <c r="AP1805" s="509"/>
      <c r="AQ1805" s="509"/>
      <c r="AR1805" s="509"/>
      <c r="AS1805" s="509"/>
      <c r="AT1805" s="163" t="s">
        <v>2653</v>
      </c>
      <c r="AU1805" s="507">
        <v>4918.0</v>
      </c>
      <c r="AV1805" s="507">
        <v>7.0</v>
      </c>
      <c r="AW1805" s="507">
        <v>2027.0</v>
      </c>
      <c r="AX1805" s="510"/>
      <c r="AY1805" s="510"/>
      <c r="AZ1805" s="163" t="s">
        <v>2655</v>
      </c>
    </row>
    <row r="1806">
      <c r="A1806" s="163" t="s">
        <v>13352</v>
      </c>
      <c r="B1806" s="163" t="s">
        <v>13353</v>
      </c>
      <c r="C1806" s="163" t="s">
        <v>2638</v>
      </c>
      <c r="D1806" s="163" t="s">
        <v>2639</v>
      </c>
      <c r="E1806" s="506">
        <v>45761.87777777778</v>
      </c>
      <c r="F1806" s="507">
        <v>2980.0</v>
      </c>
      <c r="G1806" s="163" t="s">
        <v>2640</v>
      </c>
      <c r="H1806" s="507">
        <v>2980.0</v>
      </c>
      <c r="I1806" s="163" t="s">
        <v>2640</v>
      </c>
      <c r="J1806" s="163" t="s">
        <v>2641</v>
      </c>
      <c r="K1806" s="163" t="s">
        <v>2642</v>
      </c>
      <c r="L1806" s="163" t="s">
        <v>13354</v>
      </c>
      <c r="M1806" s="163" t="s">
        <v>13355</v>
      </c>
      <c r="N1806" s="163" t="s">
        <v>2645</v>
      </c>
      <c r="O1806" s="163" t="s">
        <v>2646</v>
      </c>
      <c r="P1806" s="163" t="s">
        <v>2683</v>
      </c>
      <c r="Q1806" s="163" t="s">
        <v>2648</v>
      </c>
      <c r="R1806" s="506">
        <v>45761.876388888886</v>
      </c>
      <c r="S1806" s="509"/>
      <c r="T1806" s="509"/>
      <c r="U1806" s="163" t="s">
        <v>13356</v>
      </c>
      <c r="V1806" s="510"/>
      <c r="W1806" s="510"/>
      <c r="X1806" s="510"/>
      <c r="Y1806" s="510"/>
      <c r="Z1806" s="510"/>
      <c r="AA1806" s="510"/>
      <c r="AB1806" s="163" t="s">
        <v>13357</v>
      </c>
      <c r="AC1806" s="507">
        <v>9.025351871E9</v>
      </c>
      <c r="AD1806" s="510"/>
      <c r="AE1806" s="509"/>
      <c r="AF1806" s="509"/>
      <c r="AG1806" s="509"/>
      <c r="AH1806" s="509"/>
      <c r="AI1806" s="509"/>
      <c r="AJ1806" s="163" t="s">
        <v>2651</v>
      </c>
      <c r="AK1806" s="509"/>
      <c r="AL1806" s="509"/>
      <c r="AM1806" s="163" t="s">
        <v>13358</v>
      </c>
      <c r="AN1806" s="510"/>
      <c r="AO1806" s="510"/>
      <c r="AP1806" s="509"/>
      <c r="AQ1806" s="509"/>
      <c r="AR1806" s="509"/>
      <c r="AS1806" s="509"/>
      <c r="AT1806" s="163" t="s">
        <v>2653</v>
      </c>
      <c r="AU1806" s="507">
        <v>3895.0</v>
      </c>
      <c r="AV1806" s="507">
        <v>7.0</v>
      </c>
      <c r="AW1806" s="507">
        <v>2029.0</v>
      </c>
      <c r="AX1806" s="163" t="s">
        <v>2687</v>
      </c>
      <c r="AY1806" s="163" t="s">
        <v>2688</v>
      </c>
      <c r="AZ1806" s="163" t="s">
        <v>2655</v>
      </c>
    </row>
    <row r="1807">
      <c r="A1807" s="163" t="s">
        <v>13359</v>
      </c>
      <c r="B1807" s="163" t="s">
        <v>13360</v>
      </c>
      <c r="C1807" s="163" t="s">
        <v>2638</v>
      </c>
      <c r="D1807" s="163" t="s">
        <v>2639</v>
      </c>
      <c r="E1807" s="506">
        <v>45761.870833333334</v>
      </c>
      <c r="F1807" s="507">
        <v>9800.0</v>
      </c>
      <c r="G1807" s="163" t="s">
        <v>2640</v>
      </c>
      <c r="H1807" s="507">
        <v>9800.0</v>
      </c>
      <c r="I1807" s="163" t="s">
        <v>2640</v>
      </c>
      <c r="J1807" s="163" t="s">
        <v>2641</v>
      </c>
      <c r="K1807" s="163" t="s">
        <v>2642</v>
      </c>
      <c r="L1807" s="163" t="s">
        <v>13361</v>
      </c>
      <c r="M1807" s="163" t="s">
        <v>13362</v>
      </c>
      <c r="N1807" s="163" t="s">
        <v>2645</v>
      </c>
      <c r="O1807" s="163" t="s">
        <v>2646</v>
      </c>
      <c r="P1807" s="163" t="s">
        <v>2673</v>
      </c>
      <c r="Q1807" s="163" t="s">
        <v>2648</v>
      </c>
      <c r="R1807" s="506">
        <v>45761.86875</v>
      </c>
      <c r="S1807" s="509"/>
      <c r="T1807" s="509"/>
      <c r="U1807" s="163" t="s">
        <v>13363</v>
      </c>
      <c r="V1807" s="510"/>
      <c r="W1807" s="510"/>
      <c r="X1807" s="510"/>
      <c r="Y1807" s="510"/>
      <c r="Z1807" s="510"/>
      <c r="AA1807" s="510"/>
      <c r="AB1807" s="163" t="s">
        <v>13364</v>
      </c>
      <c r="AC1807" s="507">
        <v>8.027979607E9</v>
      </c>
      <c r="AD1807" s="510"/>
      <c r="AE1807" s="510"/>
      <c r="AF1807" s="510"/>
      <c r="AG1807" s="510"/>
      <c r="AH1807" s="510"/>
      <c r="AI1807" s="509"/>
      <c r="AJ1807" s="163" t="s">
        <v>2651</v>
      </c>
      <c r="AK1807" s="512"/>
      <c r="AL1807" s="513"/>
      <c r="AM1807" s="163" t="s">
        <v>13365</v>
      </c>
      <c r="AN1807" s="510"/>
      <c r="AO1807" s="509"/>
      <c r="AP1807" s="509"/>
      <c r="AQ1807" s="509"/>
      <c r="AR1807" s="509"/>
      <c r="AS1807" s="509"/>
      <c r="AT1807" s="163" t="s">
        <v>2653</v>
      </c>
      <c r="AU1807" s="507">
        <v>3722.0</v>
      </c>
      <c r="AV1807" s="507">
        <v>11.0</v>
      </c>
      <c r="AW1807" s="507">
        <v>2029.0</v>
      </c>
      <c r="AX1807" s="163" t="s">
        <v>2677</v>
      </c>
      <c r="AY1807" s="163" t="s">
        <v>2678</v>
      </c>
      <c r="AZ1807" s="163" t="s">
        <v>2655</v>
      </c>
    </row>
    <row r="1808">
      <c r="A1808" s="163" t="s">
        <v>13366</v>
      </c>
      <c r="B1808" s="163" t="s">
        <v>13367</v>
      </c>
      <c r="C1808" s="163" t="s">
        <v>2638</v>
      </c>
      <c r="D1808" s="163" t="s">
        <v>2639</v>
      </c>
      <c r="E1808" s="506">
        <v>45761.870833333334</v>
      </c>
      <c r="F1808" s="507">
        <v>2980.0</v>
      </c>
      <c r="G1808" s="163" t="s">
        <v>2640</v>
      </c>
      <c r="H1808" s="507">
        <v>2980.0</v>
      </c>
      <c r="I1808" s="163" t="s">
        <v>2640</v>
      </c>
      <c r="J1808" s="163" t="s">
        <v>2641</v>
      </c>
      <c r="K1808" s="163" t="s">
        <v>2642</v>
      </c>
      <c r="L1808" s="163" t="s">
        <v>13368</v>
      </c>
      <c r="M1808" s="163" t="s">
        <v>13369</v>
      </c>
      <c r="N1808" s="163" t="s">
        <v>2645</v>
      </c>
      <c r="O1808" s="163" t="s">
        <v>2646</v>
      </c>
      <c r="P1808" s="163" t="s">
        <v>2660</v>
      </c>
      <c r="Q1808" s="163" t="s">
        <v>2648</v>
      </c>
      <c r="R1808" s="506">
        <v>45761.870833333334</v>
      </c>
      <c r="S1808" s="509"/>
      <c r="T1808" s="509"/>
      <c r="U1808" s="163" t="s">
        <v>13370</v>
      </c>
      <c r="V1808" s="510"/>
      <c r="W1808" s="510"/>
      <c r="X1808" s="510"/>
      <c r="Y1808" s="510"/>
      <c r="Z1808" s="510"/>
      <c r="AA1808" s="510"/>
      <c r="AB1808" s="163" t="s">
        <v>13371</v>
      </c>
      <c r="AC1808" s="507">
        <v>8.088583422E9</v>
      </c>
      <c r="AD1808" s="510"/>
      <c r="AE1808" s="510"/>
      <c r="AF1808" s="510"/>
      <c r="AG1808" s="510"/>
      <c r="AH1808" s="510"/>
      <c r="AI1808" s="509"/>
      <c r="AJ1808" s="163" t="s">
        <v>2651</v>
      </c>
      <c r="AK1808" s="512"/>
      <c r="AL1808" s="513"/>
      <c r="AM1808" s="163" t="s">
        <v>13372</v>
      </c>
      <c r="AN1808" s="510"/>
      <c r="AO1808" s="509"/>
      <c r="AP1808" s="509"/>
      <c r="AQ1808" s="509"/>
      <c r="AR1808" s="509"/>
      <c r="AS1808" s="509"/>
      <c r="AT1808" s="163" t="s">
        <v>2653</v>
      </c>
      <c r="AU1808" s="507">
        <v>2000.0</v>
      </c>
      <c r="AV1808" s="507">
        <v>12.0</v>
      </c>
      <c r="AW1808" s="507">
        <v>2029.0</v>
      </c>
      <c r="AX1808" s="163" t="s">
        <v>2664</v>
      </c>
      <c r="AY1808" s="163" t="s">
        <v>2665</v>
      </c>
      <c r="AZ1808" s="163" t="s">
        <v>2655</v>
      </c>
    </row>
    <row r="1809">
      <c r="A1809" s="163" t="s">
        <v>13373</v>
      </c>
      <c r="B1809" s="163" t="s">
        <v>13374</v>
      </c>
      <c r="C1809" s="163" t="s">
        <v>2638</v>
      </c>
      <c r="D1809" s="163" t="s">
        <v>2639</v>
      </c>
      <c r="E1809" s="506">
        <v>45761.86875</v>
      </c>
      <c r="F1809" s="507">
        <v>2980.0</v>
      </c>
      <c r="G1809" s="163" t="s">
        <v>2640</v>
      </c>
      <c r="H1809" s="507">
        <v>2980.0</v>
      </c>
      <c r="I1809" s="163" t="s">
        <v>2640</v>
      </c>
      <c r="J1809" s="163" t="s">
        <v>2641</v>
      </c>
      <c r="K1809" s="163" t="s">
        <v>2642</v>
      </c>
      <c r="L1809" s="163" t="s">
        <v>13375</v>
      </c>
      <c r="M1809" s="163" t="s">
        <v>13376</v>
      </c>
      <c r="N1809" s="163" t="s">
        <v>2645</v>
      </c>
      <c r="O1809" s="163" t="s">
        <v>2646</v>
      </c>
      <c r="P1809" s="163" t="s">
        <v>2660</v>
      </c>
      <c r="Q1809" s="163" t="s">
        <v>2648</v>
      </c>
      <c r="R1809" s="506">
        <v>45761.86875</v>
      </c>
      <c r="S1809" s="509"/>
      <c r="T1809" s="509"/>
      <c r="U1809" s="163" t="s">
        <v>13377</v>
      </c>
      <c r="V1809" s="510"/>
      <c r="W1809" s="510"/>
      <c r="X1809" s="510"/>
      <c r="Y1809" s="510"/>
      <c r="Z1809" s="510"/>
      <c r="AA1809" s="510"/>
      <c r="AB1809" s="163" t="s">
        <v>13378</v>
      </c>
      <c r="AC1809" s="507">
        <v>7.089836612E9</v>
      </c>
      <c r="AD1809" s="510"/>
      <c r="AE1809" s="510"/>
      <c r="AF1809" s="510"/>
      <c r="AG1809" s="510"/>
      <c r="AH1809" s="510"/>
      <c r="AI1809" s="509"/>
      <c r="AJ1809" s="163" t="s">
        <v>2651</v>
      </c>
      <c r="AK1809" s="512"/>
      <c r="AL1809" s="513"/>
      <c r="AM1809" s="163" t="s">
        <v>13379</v>
      </c>
      <c r="AN1809" s="510"/>
      <c r="AO1809" s="510"/>
      <c r="AP1809" s="509"/>
      <c r="AQ1809" s="509"/>
      <c r="AR1809" s="509"/>
      <c r="AS1809" s="509"/>
      <c r="AT1809" s="163" t="s">
        <v>2653</v>
      </c>
      <c r="AU1809" s="507">
        <v>1106.0</v>
      </c>
      <c r="AV1809" s="507">
        <v>11.0</v>
      </c>
      <c r="AW1809" s="507">
        <v>2029.0</v>
      </c>
      <c r="AX1809" s="163" t="s">
        <v>2664</v>
      </c>
      <c r="AY1809" s="163" t="s">
        <v>11778</v>
      </c>
      <c r="AZ1809" s="163" t="s">
        <v>2655</v>
      </c>
    </row>
    <row r="1810">
      <c r="A1810" s="163" t="s">
        <v>13380</v>
      </c>
      <c r="B1810" s="163" t="s">
        <v>13360</v>
      </c>
      <c r="C1810" s="163" t="s">
        <v>2638</v>
      </c>
      <c r="D1810" s="163" t="s">
        <v>2639</v>
      </c>
      <c r="E1810" s="506">
        <v>45761.8625</v>
      </c>
      <c r="F1810" s="507">
        <v>2980.0</v>
      </c>
      <c r="G1810" s="163" t="s">
        <v>2640</v>
      </c>
      <c r="H1810" s="507">
        <v>2980.0</v>
      </c>
      <c r="I1810" s="163" t="s">
        <v>2640</v>
      </c>
      <c r="J1810" s="163" t="s">
        <v>2641</v>
      </c>
      <c r="K1810" s="163" t="s">
        <v>2642</v>
      </c>
      <c r="L1810" s="163" t="s">
        <v>13361</v>
      </c>
      <c r="M1810" s="163" t="s">
        <v>13381</v>
      </c>
      <c r="N1810" s="163" t="s">
        <v>2645</v>
      </c>
      <c r="O1810" s="163" t="s">
        <v>2646</v>
      </c>
      <c r="P1810" s="163" t="s">
        <v>2673</v>
      </c>
      <c r="Q1810" s="163" t="s">
        <v>2648</v>
      </c>
      <c r="R1810" s="506">
        <v>45761.861805555556</v>
      </c>
      <c r="S1810" s="509"/>
      <c r="T1810" s="509"/>
      <c r="U1810" s="163" t="s">
        <v>13382</v>
      </c>
      <c r="V1810" s="510"/>
      <c r="W1810" s="510"/>
      <c r="X1810" s="510"/>
      <c r="Y1810" s="510"/>
      <c r="Z1810" s="510"/>
      <c r="AA1810" s="510"/>
      <c r="AB1810" s="163" t="s">
        <v>13364</v>
      </c>
      <c r="AC1810" s="507">
        <v>8.027979607E9</v>
      </c>
      <c r="AD1810" s="510"/>
      <c r="AE1810" s="509"/>
      <c r="AF1810" s="509"/>
      <c r="AG1810" s="509"/>
      <c r="AH1810" s="509"/>
      <c r="AI1810" s="509"/>
      <c r="AJ1810" s="163" t="s">
        <v>2651</v>
      </c>
      <c r="AK1810" s="509"/>
      <c r="AL1810" s="509"/>
      <c r="AM1810" s="163" t="s">
        <v>13365</v>
      </c>
      <c r="AN1810" s="510"/>
      <c r="AO1810" s="510"/>
      <c r="AP1810" s="509"/>
      <c r="AQ1810" s="509"/>
      <c r="AR1810" s="509"/>
      <c r="AS1810" s="509"/>
      <c r="AT1810" s="163" t="s">
        <v>2653</v>
      </c>
      <c r="AU1810" s="507">
        <v>3722.0</v>
      </c>
      <c r="AV1810" s="507">
        <v>11.0</v>
      </c>
      <c r="AW1810" s="507">
        <v>2029.0</v>
      </c>
      <c r="AX1810" s="163" t="s">
        <v>2677</v>
      </c>
      <c r="AY1810" s="163" t="s">
        <v>2678</v>
      </c>
      <c r="AZ1810" s="163" t="s">
        <v>2655</v>
      </c>
    </row>
    <row r="1811">
      <c r="A1811" s="163" t="s">
        <v>13383</v>
      </c>
      <c r="B1811" s="163" t="s">
        <v>13384</v>
      </c>
      <c r="C1811" s="163" t="s">
        <v>2638</v>
      </c>
      <c r="D1811" s="163" t="s">
        <v>2639</v>
      </c>
      <c r="E1811" s="506">
        <v>45761.847916666666</v>
      </c>
      <c r="F1811" s="507">
        <v>2980.0</v>
      </c>
      <c r="G1811" s="163" t="s">
        <v>2640</v>
      </c>
      <c r="H1811" s="507">
        <v>2980.0</v>
      </c>
      <c r="I1811" s="163" t="s">
        <v>2640</v>
      </c>
      <c r="J1811" s="163" t="s">
        <v>2641</v>
      </c>
      <c r="K1811" s="163" t="s">
        <v>2642</v>
      </c>
      <c r="L1811" s="163" t="s">
        <v>13385</v>
      </c>
      <c r="M1811" s="163" t="s">
        <v>13386</v>
      </c>
      <c r="N1811" s="163" t="s">
        <v>2645</v>
      </c>
      <c r="O1811" s="163" t="s">
        <v>2646</v>
      </c>
      <c r="P1811" s="163" t="s">
        <v>2673</v>
      </c>
      <c r="Q1811" s="163" t="s">
        <v>2648</v>
      </c>
      <c r="R1811" s="506">
        <v>45761.84652777778</v>
      </c>
      <c r="S1811" s="509"/>
      <c r="T1811" s="509"/>
      <c r="U1811" s="163" t="s">
        <v>13387</v>
      </c>
      <c r="V1811" s="510"/>
      <c r="W1811" s="510"/>
      <c r="X1811" s="510"/>
      <c r="Y1811" s="510"/>
      <c r="Z1811" s="510"/>
      <c r="AA1811" s="510"/>
      <c r="AB1811" s="163" t="s">
        <v>13388</v>
      </c>
      <c r="AC1811" s="507">
        <v>7.075671873E9</v>
      </c>
      <c r="AD1811" s="510"/>
      <c r="AE1811" s="509"/>
      <c r="AF1811" s="509"/>
      <c r="AG1811" s="509"/>
      <c r="AH1811" s="509"/>
      <c r="AI1811" s="509"/>
      <c r="AJ1811" s="163" t="s">
        <v>2651</v>
      </c>
      <c r="AK1811" s="509"/>
      <c r="AL1811" s="509"/>
      <c r="AM1811" s="163" t="s">
        <v>13389</v>
      </c>
      <c r="AN1811" s="510"/>
      <c r="AO1811" s="510"/>
      <c r="AP1811" s="509"/>
      <c r="AQ1811" s="509"/>
      <c r="AR1811" s="509"/>
      <c r="AS1811" s="509"/>
      <c r="AT1811" s="163" t="s">
        <v>2653</v>
      </c>
      <c r="AU1811" s="507">
        <v>8678.0</v>
      </c>
      <c r="AV1811" s="507">
        <v>9.0</v>
      </c>
      <c r="AW1811" s="507">
        <v>2029.0</v>
      </c>
      <c r="AX1811" s="163" t="s">
        <v>2677</v>
      </c>
      <c r="AY1811" s="163" t="s">
        <v>2893</v>
      </c>
      <c r="AZ1811" s="163" t="s">
        <v>2655</v>
      </c>
    </row>
    <row r="1812">
      <c r="A1812" s="163" t="s">
        <v>13390</v>
      </c>
      <c r="B1812" s="163" t="s">
        <v>13391</v>
      </c>
      <c r="C1812" s="163" t="s">
        <v>2638</v>
      </c>
      <c r="D1812" s="163" t="s">
        <v>2639</v>
      </c>
      <c r="E1812" s="506">
        <v>45761.84375</v>
      </c>
      <c r="F1812" s="507">
        <v>9800.0</v>
      </c>
      <c r="G1812" s="163" t="s">
        <v>2640</v>
      </c>
      <c r="H1812" s="507">
        <v>9800.0</v>
      </c>
      <c r="I1812" s="163" t="s">
        <v>2640</v>
      </c>
      <c r="J1812" s="163" t="s">
        <v>2641</v>
      </c>
      <c r="K1812" s="163" t="s">
        <v>2642</v>
      </c>
      <c r="L1812" s="163" t="s">
        <v>13392</v>
      </c>
      <c r="M1812" s="163" t="s">
        <v>13393</v>
      </c>
      <c r="N1812" s="163" t="s">
        <v>2645</v>
      </c>
      <c r="O1812" s="163" t="s">
        <v>2646</v>
      </c>
      <c r="P1812" s="163" t="s">
        <v>2673</v>
      </c>
      <c r="Q1812" s="163" t="s">
        <v>2648</v>
      </c>
      <c r="R1812" s="506">
        <v>45761.842361111114</v>
      </c>
      <c r="S1812" s="509"/>
      <c r="T1812" s="509"/>
      <c r="U1812" s="163" t="s">
        <v>13394</v>
      </c>
      <c r="V1812" s="510"/>
      <c r="W1812" s="510"/>
      <c r="X1812" s="510"/>
      <c r="Y1812" s="510"/>
      <c r="Z1812" s="510"/>
      <c r="AA1812" s="510"/>
      <c r="AB1812" s="163" t="s">
        <v>13395</v>
      </c>
      <c r="AC1812" s="507">
        <v>8.057965484E9</v>
      </c>
      <c r="AD1812" s="510"/>
      <c r="AE1812" s="509"/>
      <c r="AF1812" s="509"/>
      <c r="AG1812" s="509"/>
      <c r="AH1812" s="509"/>
      <c r="AI1812" s="509"/>
      <c r="AJ1812" s="163" t="s">
        <v>2651</v>
      </c>
      <c r="AK1812" s="509"/>
      <c r="AL1812" s="509"/>
      <c r="AM1812" s="163" t="s">
        <v>13396</v>
      </c>
      <c r="AN1812" s="510"/>
      <c r="AO1812" s="509"/>
      <c r="AP1812" s="509"/>
      <c r="AQ1812" s="509"/>
      <c r="AR1812" s="509"/>
      <c r="AS1812" s="509"/>
      <c r="AT1812" s="163" t="s">
        <v>2653</v>
      </c>
      <c r="AU1812" s="507">
        <v>9709.0</v>
      </c>
      <c r="AV1812" s="507">
        <v>9.0</v>
      </c>
      <c r="AW1812" s="507">
        <v>2029.0</v>
      </c>
      <c r="AX1812" s="163" t="s">
        <v>2677</v>
      </c>
      <c r="AY1812" s="163" t="s">
        <v>2750</v>
      </c>
      <c r="AZ1812" s="163" t="s">
        <v>2655</v>
      </c>
    </row>
    <row r="1813">
      <c r="A1813" s="163" t="s">
        <v>13397</v>
      </c>
      <c r="B1813" s="163" t="s">
        <v>13398</v>
      </c>
      <c r="C1813" s="163" t="s">
        <v>2638</v>
      </c>
      <c r="D1813" s="163" t="s">
        <v>2639</v>
      </c>
      <c r="E1813" s="506">
        <v>45761.84097222222</v>
      </c>
      <c r="F1813" s="507">
        <v>9800.0</v>
      </c>
      <c r="G1813" s="163" t="s">
        <v>2640</v>
      </c>
      <c r="H1813" s="507">
        <v>9800.0</v>
      </c>
      <c r="I1813" s="163" t="s">
        <v>2640</v>
      </c>
      <c r="J1813" s="163" t="s">
        <v>2641</v>
      </c>
      <c r="K1813" s="163" t="s">
        <v>2642</v>
      </c>
      <c r="L1813" s="163" t="s">
        <v>13399</v>
      </c>
      <c r="M1813" s="163" t="s">
        <v>13400</v>
      </c>
      <c r="N1813" s="163" t="s">
        <v>2645</v>
      </c>
      <c r="O1813" s="163" t="s">
        <v>2646</v>
      </c>
      <c r="P1813" s="163" t="s">
        <v>2673</v>
      </c>
      <c r="Q1813" s="163" t="s">
        <v>2648</v>
      </c>
      <c r="R1813" s="506">
        <v>45761.839583333334</v>
      </c>
      <c r="S1813" s="509"/>
      <c r="T1813" s="509"/>
      <c r="U1813" s="163" t="s">
        <v>13401</v>
      </c>
      <c r="V1813" s="510"/>
      <c r="W1813" s="510"/>
      <c r="X1813" s="510"/>
      <c r="Y1813" s="510"/>
      <c r="Z1813" s="510"/>
      <c r="AA1813" s="510"/>
      <c r="AB1813" s="163" t="s">
        <v>13402</v>
      </c>
      <c r="AC1813" s="507">
        <v>9.017974673E9</v>
      </c>
      <c r="AD1813" s="510"/>
      <c r="AE1813" s="509"/>
      <c r="AF1813" s="509"/>
      <c r="AG1813" s="509"/>
      <c r="AH1813" s="509"/>
      <c r="AI1813" s="509"/>
      <c r="AJ1813" s="163" t="s">
        <v>2651</v>
      </c>
      <c r="AK1813" s="509"/>
      <c r="AL1813" s="509"/>
      <c r="AM1813" s="163" t="s">
        <v>13403</v>
      </c>
      <c r="AN1813" s="510"/>
      <c r="AO1813" s="509"/>
      <c r="AP1813" s="509"/>
      <c r="AQ1813" s="509"/>
      <c r="AR1813" s="509"/>
      <c r="AS1813" s="509"/>
      <c r="AT1813" s="163" t="s">
        <v>2700</v>
      </c>
      <c r="AU1813" s="507">
        <v>2056.0</v>
      </c>
      <c r="AV1813" s="507">
        <v>5.0</v>
      </c>
      <c r="AW1813" s="507">
        <v>2030.0</v>
      </c>
      <c r="AX1813" s="163" t="s">
        <v>2677</v>
      </c>
      <c r="AY1813" s="163" t="s">
        <v>8057</v>
      </c>
      <c r="AZ1813" s="163" t="s">
        <v>2655</v>
      </c>
    </row>
    <row r="1814">
      <c r="A1814" s="163" t="s">
        <v>13404</v>
      </c>
      <c r="B1814" s="163" t="s">
        <v>13391</v>
      </c>
      <c r="C1814" s="163" t="s">
        <v>2638</v>
      </c>
      <c r="D1814" s="163" t="s">
        <v>2639</v>
      </c>
      <c r="E1814" s="506">
        <v>45761.84027777778</v>
      </c>
      <c r="F1814" s="507">
        <v>2980.0</v>
      </c>
      <c r="G1814" s="163" t="s">
        <v>2640</v>
      </c>
      <c r="H1814" s="507">
        <v>2980.0</v>
      </c>
      <c r="I1814" s="163" t="s">
        <v>2640</v>
      </c>
      <c r="J1814" s="163" t="s">
        <v>2641</v>
      </c>
      <c r="K1814" s="163" t="s">
        <v>2642</v>
      </c>
      <c r="L1814" s="163" t="s">
        <v>13392</v>
      </c>
      <c r="M1814" s="163" t="s">
        <v>13405</v>
      </c>
      <c r="N1814" s="163" t="s">
        <v>2645</v>
      </c>
      <c r="O1814" s="163" t="s">
        <v>2646</v>
      </c>
      <c r="P1814" s="163" t="s">
        <v>2673</v>
      </c>
      <c r="Q1814" s="163" t="s">
        <v>2648</v>
      </c>
      <c r="R1814" s="506">
        <v>45761.83888888889</v>
      </c>
      <c r="S1814" s="509"/>
      <c r="T1814" s="509"/>
      <c r="U1814" s="163" t="s">
        <v>13406</v>
      </c>
      <c r="V1814" s="510"/>
      <c r="W1814" s="510"/>
      <c r="X1814" s="510"/>
      <c r="Y1814" s="510"/>
      <c r="Z1814" s="510"/>
      <c r="AA1814" s="510"/>
      <c r="AB1814" s="163" t="s">
        <v>13395</v>
      </c>
      <c r="AC1814" s="507">
        <v>8.057965484E9</v>
      </c>
      <c r="AD1814" s="510"/>
      <c r="AE1814" s="510"/>
      <c r="AF1814" s="510"/>
      <c r="AG1814" s="509"/>
      <c r="AH1814" s="509"/>
      <c r="AI1814" s="509"/>
      <c r="AJ1814" s="163" t="s">
        <v>2651</v>
      </c>
      <c r="AK1814" s="509"/>
      <c r="AL1814" s="513"/>
      <c r="AM1814" s="163" t="s">
        <v>13396</v>
      </c>
      <c r="AN1814" s="510"/>
      <c r="AO1814" s="509"/>
      <c r="AP1814" s="509"/>
      <c r="AQ1814" s="509"/>
      <c r="AR1814" s="509"/>
      <c r="AS1814" s="509"/>
      <c r="AT1814" s="163" t="s">
        <v>2653</v>
      </c>
      <c r="AU1814" s="507">
        <v>9709.0</v>
      </c>
      <c r="AV1814" s="507">
        <v>9.0</v>
      </c>
      <c r="AW1814" s="507">
        <v>2029.0</v>
      </c>
      <c r="AX1814" s="163" t="s">
        <v>2677</v>
      </c>
      <c r="AY1814" s="163" t="s">
        <v>2750</v>
      </c>
      <c r="AZ1814" s="163" t="s">
        <v>2655</v>
      </c>
    </row>
    <row r="1815">
      <c r="A1815" s="163" t="s">
        <v>13407</v>
      </c>
      <c r="B1815" s="163" t="s">
        <v>13398</v>
      </c>
      <c r="C1815" s="163" t="s">
        <v>2638</v>
      </c>
      <c r="D1815" s="163" t="s">
        <v>2639</v>
      </c>
      <c r="E1815" s="506">
        <v>45761.836805555555</v>
      </c>
      <c r="F1815" s="507">
        <v>2980.0</v>
      </c>
      <c r="G1815" s="163" t="s">
        <v>2640</v>
      </c>
      <c r="H1815" s="507">
        <v>2980.0</v>
      </c>
      <c r="I1815" s="163" t="s">
        <v>2640</v>
      </c>
      <c r="J1815" s="163" t="s">
        <v>2641</v>
      </c>
      <c r="K1815" s="163" t="s">
        <v>2642</v>
      </c>
      <c r="L1815" s="163" t="s">
        <v>13399</v>
      </c>
      <c r="M1815" s="163" t="s">
        <v>13408</v>
      </c>
      <c r="N1815" s="163" t="s">
        <v>2645</v>
      </c>
      <c r="O1815" s="163" t="s">
        <v>2646</v>
      </c>
      <c r="P1815" s="163" t="s">
        <v>2673</v>
      </c>
      <c r="Q1815" s="163" t="s">
        <v>2648</v>
      </c>
      <c r="R1815" s="506">
        <v>45761.83472222222</v>
      </c>
      <c r="S1815" s="509"/>
      <c r="T1815" s="509"/>
      <c r="U1815" s="163" t="s">
        <v>13409</v>
      </c>
      <c r="V1815" s="510"/>
      <c r="W1815" s="510"/>
      <c r="X1815" s="510"/>
      <c r="Y1815" s="510"/>
      <c r="Z1815" s="510"/>
      <c r="AA1815" s="510"/>
      <c r="AB1815" s="163" t="s">
        <v>13402</v>
      </c>
      <c r="AC1815" s="507">
        <v>9.017974673E9</v>
      </c>
      <c r="AD1815" s="510"/>
      <c r="AE1815" s="510"/>
      <c r="AF1815" s="510"/>
      <c r="AG1815" s="509"/>
      <c r="AH1815" s="509"/>
      <c r="AI1815" s="509"/>
      <c r="AJ1815" s="163" t="s">
        <v>2651</v>
      </c>
      <c r="AK1815" s="509"/>
      <c r="AL1815" s="509"/>
      <c r="AM1815" s="163" t="s">
        <v>13403</v>
      </c>
      <c r="AN1815" s="510"/>
      <c r="AO1815" s="509"/>
      <c r="AP1815" s="509"/>
      <c r="AQ1815" s="509"/>
      <c r="AR1815" s="509"/>
      <c r="AS1815" s="509"/>
      <c r="AT1815" s="163" t="s">
        <v>2700</v>
      </c>
      <c r="AU1815" s="507">
        <v>2056.0</v>
      </c>
      <c r="AV1815" s="507">
        <v>5.0</v>
      </c>
      <c r="AW1815" s="507">
        <v>2030.0</v>
      </c>
      <c r="AX1815" s="163" t="s">
        <v>2677</v>
      </c>
      <c r="AY1815" s="163" t="s">
        <v>8057</v>
      </c>
      <c r="AZ1815" s="163" t="s">
        <v>2655</v>
      </c>
    </row>
    <row r="1816">
      <c r="A1816" s="163" t="s">
        <v>13410</v>
      </c>
      <c r="B1816" s="163" t="s">
        <v>13411</v>
      </c>
      <c r="C1816" s="163" t="s">
        <v>2638</v>
      </c>
      <c r="D1816" s="163" t="s">
        <v>2639</v>
      </c>
      <c r="E1816" s="506">
        <v>45761.794444444444</v>
      </c>
      <c r="F1816" s="507">
        <v>2980.0</v>
      </c>
      <c r="G1816" s="163" t="s">
        <v>2640</v>
      </c>
      <c r="H1816" s="507">
        <v>2980.0</v>
      </c>
      <c r="I1816" s="163" t="s">
        <v>2640</v>
      </c>
      <c r="J1816" s="163" t="s">
        <v>2641</v>
      </c>
      <c r="K1816" s="163" t="s">
        <v>2642</v>
      </c>
      <c r="L1816" s="163" t="s">
        <v>13412</v>
      </c>
      <c r="M1816" s="163" t="s">
        <v>13413</v>
      </c>
      <c r="N1816" s="163" t="s">
        <v>2645</v>
      </c>
      <c r="O1816" s="163" t="s">
        <v>2646</v>
      </c>
      <c r="P1816" s="163" t="s">
        <v>2683</v>
      </c>
      <c r="Q1816" s="163" t="s">
        <v>2648</v>
      </c>
      <c r="R1816" s="506">
        <v>45761.79375</v>
      </c>
      <c r="S1816" s="509"/>
      <c r="T1816" s="509"/>
      <c r="U1816" s="163" t="s">
        <v>13414</v>
      </c>
      <c r="V1816" s="510"/>
      <c r="W1816" s="510"/>
      <c r="X1816" s="510"/>
      <c r="Y1816" s="510"/>
      <c r="Z1816" s="510"/>
      <c r="AA1816" s="510"/>
      <c r="AB1816" s="163" t="s">
        <v>13415</v>
      </c>
      <c r="AC1816" s="507">
        <v>9.049897989E9</v>
      </c>
      <c r="AD1816" s="510"/>
      <c r="AE1816" s="510"/>
      <c r="AF1816" s="510"/>
      <c r="AG1816" s="510"/>
      <c r="AH1816" s="510"/>
      <c r="AI1816" s="509"/>
      <c r="AJ1816" s="163" t="s">
        <v>2651</v>
      </c>
      <c r="AK1816" s="512"/>
      <c r="AL1816" s="513"/>
      <c r="AM1816" s="163" t="s">
        <v>13416</v>
      </c>
      <c r="AN1816" s="510"/>
      <c r="AO1816" s="509"/>
      <c r="AP1816" s="509"/>
      <c r="AQ1816" s="509"/>
      <c r="AR1816" s="509"/>
      <c r="AS1816" s="509"/>
      <c r="AT1816" s="163" t="s">
        <v>2653</v>
      </c>
      <c r="AU1816" s="507">
        <v>4726.0</v>
      </c>
      <c r="AV1816" s="507">
        <v>10.0</v>
      </c>
      <c r="AW1816" s="507">
        <v>2028.0</v>
      </c>
      <c r="AX1816" s="163" t="s">
        <v>2749</v>
      </c>
      <c r="AY1816" s="163" t="s">
        <v>2750</v>
      </c>
      <c r="AZ1816" s="163" t="s">
        <v>2655</v>
      </c>
    </row>
    <row r="1817">
      <c r="A1817" s="163" t="s">
        <v>13417</v>
      </c>
      <c r="B1817" s="163" t="s">
        <v>13418</v>
      </c>
      <c r="C1817" s="163" t="s">
        <v>2638</v>
      </c>
      <c r="D1817" s="163" t="s">
        <v>2639</v>
      </c>
      <c r="E1817" s="506">
        <v>45761.79305555556</v>
      </c>
      <c r="F1817" s="507">
        <v>9800.0</v>
      </c>
      <c r="G1817" s="163" t="s">
        <v>2640</v>
      </c>
      <c r="H1817" s="507">
        <v>9800.0</v>
      </c>
      <c r="I1817" s="163" t="s">
        <v>2640</v>
      </c>
      <c r="J1817" s="163" t="s">
        <v>2641</v>
      </c>
      <c r="K1817" s="163" t="s">
        <v>2642</v>
      </c>
      <c r="L1817" s="163" t="s">
        <v>13419</v>
      </c>
      <c r="M1817" s="163" t="s">
        <v>13420</v>
      </c>
      <c r="N1817" s="163" t="s">
        <v>2645</v>
      </c>
      <c r="O1817" s="163" t="s">
        <v>2646</v>
      </c>
      <c r="P1817" s="163" t="s">
        <v>2673</v>
      </c>
      <c r="Q1817" s="163" t="s">
        <v>2648</v>
      </c>
      <c r="R1817" s="506">
        <v>45761.791666666664</v>
      </c>
      <c r="S1817" s="509"/>
      <c r="T1817" s="509"/>
      <c r="U1817" s="163" t="s">
        <v>13421</v>
      </c>
      <c r="V1817" s="510"/>
      <c r="W1817" s="510"/>
      <c r="X1817" s="510"/>
      <c r="Y1817" s="510"/>
      <c r="Z1817" s="510"/>
      <c r="AA1817" s="510"/>
      <c r="AB1817" s="163" t="s">
        <v>13422</v>
      </c>
      <c r="AC1817" s="507">
        <v>8.032091624E9</v>
      </c>
      <c r="AD1817" s="510"/>
      <c r="AE1817" s="509"/>
      <c r="AF1817" s="509"/>
      <c r="AG1817" s="509"/>
      <c r="AH1817" s="509"/>
      <c r="AI1817" s="509"/>
      <c r="AJ1817" s="163" t="s">
        <v>2651</v>
      </c>
      <c r="AK1817" s="509"/>
      <c r="AL1817" s="509"/>
      <c r="AM1817" s="163" t="s">
        <v>13423</v>
      </c>
      <c r="AN1817" s="510"/>
      <c r="AO1817" s="509"/>
      <c r="AP1817" s="509"/>
      <c r="AQ1817" s="509"/>
      <c r="AR1817" s="509"/>
      <c r="AS1817" s="509"/>
      <c r="AT1817" s="163" t="s">
        <v>2653</v>
      </c>
      <c r="AU1817" s="507">
        <v>1134.0</v>
      </c>
      <c r="AV1817" s="507">
        <v>6.0</v>
      </c>
      <c r="AW1817" s="507">
        <v>2028.0</v>
      </c>
      <c r="AX1817" s="163" t="s">
        <v>2677</v>
      </c>
      <c r="AY1817" s="163" t="s">
        <v>2717</v>
      </c>
      <c r="AZ1817" s="163" t="s">
        <v>2655</v>
      </c>
    </row>
    <row r="1818">
      <c r="A1818" s="163" t="s">
        <v>13424</v>
      </c>
      <c r="B1818" s="163" t="s">
        <v>13418</v>
      </c>
      <c r="C1818" s="163" t="s">
        <v>2638</v>
      </c>
      <c r="D1818" s="163" t="s">
        <v>2639</v>
      </c>
      <c r="E1818" s="506">
        <v>45761.78888888889</v>
      </c>
      <c r="F1818" s="507">
        <v>2980.0</v>
      </c>
      <c r="G1818" s="163" t="s">
        <v>2640</v>
      </c>
      <c r="H1818" s="507">
        <v>2980.0</v>
      </c>
      <c r="I1818" s="163" t="s">
        <v>2640</v>
      </c>
      <c r="J1818" s="163" t="s">
        <v>2641</v>
      </c>
      <c r="K1818" s="163" t="s">
        <v>2642</v>
      </c>
      <c r="L1818" s="163" t="s">
        <v>13419</v>
      </c>
      <c r="M1818" s="163" t="s">
        <v>13425</v>
      </c>
      <c r="N1818" s="163" t="s">
        <v>2645</v>
      </c>
      <c r="O1818" s="163" t="s">
        <v>2646</v>
      </c>
      <c r="P1818" s="163" t="s">
        <v>2673</v>
      </c>
      <c r="Q1818" s="163" t="s">
        <v>2648</v>
      </c>
      <c r="R1818" s="506">
        <v>45761.7875</v>
      </c>
      <c r="S1818" s="509"/>
      <c r="T1818" s="509"/>
      <c r="U1818" s="163" t="s">
        <v>13426</v>
      </c>
      <c r="V1818" s="510"/>
      <c r="W1818" s="510"/>
      <c r="X1818" s="510"/>
      <c r="Y1818" s="510"/>
      <c r="Z1818" s="510"/>
      <c r="AA1818" s="510"/>
      <c r="AB1818" s="163" t="s">
        <v>13422</v>
      </c>
      <c r="AC1818" s="507">
        <v>8.032091624E9</v>
      </c>
      <c r="AD1818" s="510"/>
      <c r="AE1818" s="509"/>
      <c r="AF1818" s="509"/>
      <c r="AG1818" s="509"/>
      <c r="AH1818" s="509"/>
      <c r="AI1818" s="509"/>
      <c r="AJ1818" s="163" t="s">
        <v>2651</v>
      </c>
      <c r="AK1818" s="509"/>
      <c r="AL1818" s="509"/>
      <c r="AM1818" s="163" t="s">
        <v>13423</v>
      </c>
      <c r="AN1818" s="510"/>
      <c r="AO1818" s="509"/>
      <c r="AP1818" s="509"/>
      <c r="AQ1818" s="509"/>
      <c r="AR1818" s="509"/>
      <c r="AS1818" s="509"/>
      <c r="AT1818" s="163" t="s">
        <v>2653</v>
      </c>
      <c r="AU1818" s="507">
        <v>1134.0</v>
      </c>
      <c r="AV1818" s="507">
        <v>6.0</v>
      </c>
      <c r="AW1818" s="507">
        <v>2028.0</v>
      </c>
      <c r="AX1818" s="163" t="s">
        <v>2677</v>
      </c>
      <c r="AY1818" s="163" t="s">
        <v>2717</v>
      </c>
      <c r="AZ1818" s="163" t="s">
        <v>2655</v>
      </c>
    </row>
    <row r="1819">
      <c r="A1819" s="163" t="s">
        <v>13017</v>
      </c>
      <c r="B1819" s="163" t="s">
        <v>13018</v>
      </c>
      <c r="C1819" s="163" t="s">
        <v>2638</v>
      </c>
      <c r="D1819" s="163" t="s">
        <v>2639</v>
      </c>
      <c r="E1819" s="506">
        <v>45761.78402777778</v>
      </c>
      <c r="F1819" s="507">
        <v>9800.0</v>
      </c>
      <c r="G1819" s="163" t="s">
        <v>2640</v>
      </c>
      <c r="H1819" s="507">
        <v>9800.0</v>
      </c>
      <c r="I1819" s="163" t="s">
        <v>2640</v>
      </c>
      <c r="J1819" s="163" t="s">
        <v>2641</v>
      </c>
      <c r="K1819" s="163" t="s">
        <v>2642</v>
      </c>
      <c r="L1819" s="163" t="s">
        <v>13019</v>
      </c>
      <c r="M1819" s="163" t="s">
        <v>13020</v>
      </c>
      <c r="N1819" s="163" t="s">
        <v>2645</v>
      </c>
      <c r="O1819" s="163" t="s">
        <v>2646</v>
      </c>
      <c r="P1819" s="163" t="s">
        <v>2683</v>
      </c>
      <c r="Q1819" s="163" t="s">
        <v>2648</v>
      </c>
      <c r="R1819" s="506">
        <v>45761.782638888886</v>
      </c>
      <c r="S1819" s="509"/>
      <c r="T1819" s="509"/>
      <c r="U1819" s="163" t="s">
        <v>13021</v>
      </c>
      <c r="V1819" s="510"/>
      <c r="W1819" s="510"/>
      <c r="X1819" s="510"/>
      <c r="Y1819" s="510"/>
      <c r="Z1819" s="510"/>
      <c r="AA1819" s="510"/>
      <c r="AB1819" s="163" t="s">
        <v>13022</v>
      </c>
      <c r="AC1819" s="507">
        <v>8.028840139E9</v>
      </c>
      <c r="AD1819" s="510"/>
      <c r="AE1819" s="509"/>
      <c r="AF1819" s="509"/>
      <c r="AG1819" s="509"/>
      <c r="AH1819" s="509"/>
      <c r="AI1819" s="509"/>
      <c r="AJ1819" s="163" t="s">
        <v>2651</v>
      </c>
      <c r="AK1819" s="509"/>
      <c r="AL1819" s="509"/>
      <c r="AM1819" s="163" t="s">
        <v>13023</v>
      </c>
      <c r="AN1819" s="510"/>
      <c r="AO1819" s="509"/>
      <c r="AP1819" s="509"/>
      <c r="AQ1819" s="509"/>
      <c r="AR1819" s="509"/>
      <c r="AS1819" s="509"/>
      <c r="AT1819" s="163" t="s">
        <v>2653</v>
      </c>
      <c r="AU1819" s="507">
        <v>5507.0</v>
      </c>
      <c r="AV1819" s="507">
        <v>3.0</v>
      </c>
      <c r="AW1819" s="507">
        <v>2030.0</v>
      </c>
      <c r="AX1819" s="163" t="s">
        <v>2687</v>
      </c>
      <c r="AY1819" s="163" t="s">
        <v>4339</v>
      </c>
      <c r="AZ1819" s="163" t="s">
        <v>2655</v>
      </c>
    </row>
    <row r="1820">
      <c r="A1820" s="163" t="s">
        <v>13427</v>
      </c>
      <c r="B1820" s="163" t="s">
        <v>13018</v>
      </c>
      <c r="C1820" s="163" t="s">
        <v>2638</v>
      </c>
      <c r="D1820" s="163" t="s">
        <v>2639</v>
      </c>
      <c r="E1820" s="506">
        <v>45761.77847222222</v>
      </c>
      <c r="F1820" s="507">
        <v>2980.0</v>
      </c>
      <c r="G1820" s="163" t="s">
        <v>2640</v>
      </c>
      <c r="H1820" s="507">
        <v>2980.0</v>
      </c>
      <c r="I1820" s="163" t="s">
        <v>2640</v>
      </c>
      <c r="J1820" s="163" t="s">
        <v>2641</v>
      </c>
      <c r="K1820" s="163" t="s">
        <v>2642</v>
      </c>
      <c r="L1820" s="163" t="s">
        <v>13019</v>
      </c>
      <c r="M1820" s="163" t="s">
        <v>13428</v>
      </c>
      <c r="N1820" s="163" t="s">
        <v>2645</v>
      </c>
      <c r="O1820" s="163" t="s">
        <v>2646</v>
      </c>
      <c r="P1820" s="163" t="s">
        <v>2683</v>
      </c>
      <c r="Q1820" s="163" t="s">
        <v>2648</v>
      </c>
      <c r="R1820" s="506">
        <v>45761.77638888889</v>
      </c>
      <c r="S1820" s="509"/>
      <c r="T1820" s="509"/>
      <c r="U1820" s="163" t="s">
        <v>13429</v>
      </c>
      <c r="V1820" s="510"/>
      <c r="W1820" s="510"/>
      <c r="X1820" s="510"/>
      <c r="Y1820" s="510"/>
      <c r="Z1820" s="510"/>
      <c r="AA1820" s="510"/>
      <c r="AB1820" s="163" t="s">
        <v>13022</v>
      </c>
      <c r="AC1820" s="507">
        <v>8.028840139E9</v>
      </c>
      <c r="AD1820" s="510"/>
      <c r="AE1820" s="509"/>
      <c r="AF1820" s="509"/>
      <c r="AG1820" s="509"/>
      <c r="AH1820" s="509"/>
      <c r="AI1820" s="509"/>
      <c r="AJ1820" s="163" t="s">
        <v>2651</v>
      </c>
      <c r="AK1820" s="509"/>
      <c r="AL1820" s="509"/>
      <c r="AM1820" s="163" t="s">
        <v>13023</v>
      </c>
      <c r="AN1820" s="510"/>
      <c r="AO1820" s="509"/>
      <c r="AP1820" s="509"/>
      <c r="AQ1820" s="509"/>
      <c r="AR1820" s="509"/>
      <c r="AS1820" s="509"/>
      <c r="AT1820" s="163" t="s">
        <v>2653</v>
      </c>
      <c r="AU1820" s="507">
        <v>5507.0</v>
      </c>
      <c r="AV1820" s="507">
        <v>3.0</v>
      </c>
      <c r="AW1820" s="507">
        <v>2030.0</v>
      </c>
      <c r="AX1820" s="163" t="s">
        <v>2687</v>
      </c>
      <c r="AY1820" s="163" t="s">
        <v>4339</v>
      </c>
      <c r="AZ1820" s="163" t="s">
        <v>2655</v>
      </c>
    </row>
    <row r="1821">
      <c r="A1821" s="163" t="s">
        <v>13430</v>
      </c>
      <c r="B1821" s="163" t="s">
        <v>13431</v>
      </c>
      <c r="C1821" s="163" t="s">
        <v>2638</v>
      </c>
      <c r="D1821" s="163" t="s">
        <v>2639</v>
      </c>
      <c r="E1821" s="506">
        <v>45761.76458333333</v>
      </c>
      <c r="F1821" s="507">
        <v>9800.0</v>
      </c>
      <c r="G1821" s="163" t="s">
        <v>2640</v>
      </c>
      <c r="H1821" s="507">
        <v>9800.0</v>
      </c>
      <c r="I1821" s="163" t="s">
        <v>2640</v>
      </c>
      <c r="J1821" s="163" t="s">
        <v>2641</v>
      </c>
      <c r="K1821" s="163" t="s">
        <v>2642</v>
      </c>
      <c r="L1821" s="163" t="s">
        <v>13432</v>
      </c>
      <c r="M1821" s="163" t="s">
        <v>13433</v>
      </c>
      <c r="N1821" s="163" t="s">
        <v>2645</v>
      </c>
      <c r="O1821" s="163" t="s">
        <v>2646</v>
      </c>
      <c r="P1821" s="163" t="s">
        <v>2647</v>
      </c>
      <c r="Q1821" s="163" t="s">
        <v>2852</v>
      </c>
      <c r="R1821" s="506">
        <v>45756.63263888889</v>
      </c>
      <c r="S1821" s="509"/>
      <c r="T1821" s="509"/>
      <c r="U1821" s="163" t="s">
        <v>2963</v>
      </c>
      <c r="V1821" s="506">
        <v>45761.76458333333</v>
      </c>
      <c r="W1821" s="163" t="s">
        <v>2795</v>
      </c>
      <c r="X1821" s="163" t="s">
        <v>2854</v>
      </c>
      <c r="Y1821" s="507">
        <v>9800.0</v>
      </c>
      <c r="Z1821" s="163" t="s">
        <v>2640</v>
      </c>
      <c r="AA1821" s="163" t="s">
        <v>2641</v>
      </c>
      <c r="AB1821" s="163" t="s">
        <v>13434</v>
      </c>
      <c r="AC1821" s="507">
        <v>8.092727079E9</v>
      </c>
      <c r="AD1821" s="510"/>
      <c r="AE1821" s="509"/>
      <c r="AF1821" s="509"/>
      <c r="AG1821" s="509"/>
      <c r="AH1821" s="509"/>
      <c r="AI1821" s="509"/>
      <c r="AJ1821" s="163" t="s">
        <v>2651</v>
      </c>
      <c r="AK1821" s="509"/>
      <c r="AL1821" s="509"/>
      <c r="AM1821" s="163" t="s">
        <v>13435</v>
      </c>
      <c r="AN1821" s="510"/>
      <c r="AO1821" s="509"/>
      <c r="AP1821" s="509"/>
      <c r="AQ1821" s="509"/>
      <c r="AR1821" s="509"/>
      <c r="AS1821" s="509"/>
      <c r="AT1821" s="163" t="s">
        <v>2653</v>
      </c>
      <c r="AU1821" s="507">
        <v>7154.0</v>
      </c>
      <c r="AV1821" s="507">
        <v>1.0</v>
      </c>
      <c r="AW1821" s="507">
        <v>2030.0</v>
      </c>
      <c r="AX1821" s="510"/>
      <c r="AY1821" s="163" t="s">
        <v>2654</v>
      </c>
      <c r="AZ1821" s="163" t="s">
        <v>2655</v>
      </c>
    </row>
    <row r="1822">
      <c r="A1822" s="163" t="s">
        <v>13436</v>
      </c>
      <c r="B1822" s="163" t="s">
        <v>13437</v>
      </c>
      <c r="C1822" s="163" t="s">
        <v>2638</v>
      </c>
      <c r="D1822" s="163" t="s">
        <v>2639</v>
      </c>
      <c r="E1822" s="506">
        <v>45761.760416666664</v>
      </c>
      <c r="F1822" s="507">
        <v>2980.0</v>
      </c>
      <c r="G1822" s="163" t="s">
        <v>2640</v>
      </c>
      <c r="H1822" s="507">
        <v>2980.0</v>
      </c>
      <c r="I1822" s="163" t="s">
        <v>2640</v>
      </c>
      <c r="J1822" s="163" t="s">
        <v>2641</v>
      </c>
      <c r="K1822" s="163" t="s">
        <v>2642</v>
      </c>
      <c r="L1822" s="163" t="s">
        <v>13438</v>
      </c>
      <c r="M1822" s="163" t="s">
        <v>13439</v>
      </c>
      <c r="N1822" s="163" t="s">
        <v>2645</v>
      </c>
      <c r="O1822" s="163" t="s">
        <v>2646</v>
      </c>
      <c r="P1822" s="163" t="s">
        <v>2647</v>
      </c>
      <c r="Q1822" s="163" t="s">
        <v>2648</v>
      </c>
      <c r="R1822" s="506">
        <v>45761.760416666664</v>
      </c>
      <c r="S1822" s="509"/>
      <c r="T1822" s="509"/>
      <c r="U1822" s="163" t="s">
        <v>13440</v>
      </c>
      <c r="V1822" s="510"/>
      <c r="W1822" s="510"/>
      <c r="X1822" s="510"/>
      <c r="Y1822" s="510"/>
      <c r="Z1822" s="510"/>
      <c r="AA1822" s="510"/>
      <c r="AB1822" s="163" t="s">
        <v>13441</v>
      </c>
      <c r="AC1822" s="507">
        <v>9.075705126E9</v>
      </c>
      <c r="AD1822" s="510"/>
      <c r="AE1822" s="509"/>
      <c r="AF1822" s="509"/>
      <c r="AG1822" s="509"/>
      <c r="AH1822" s="509"/>
      <c r="AI1822" s="509"/>
      <c r="AJ1822" s="163" t="s">
        <v>2651</v>
      </c>
      <c r="AK1822" s="509"/>
      <c r="AL1822" s="509"/>
      <c r="AM1822" s="163" t="s">
        <v>13442</v>
      </c>
      <c r="AN1822" s="510"/>
      <c r="AO1822" s="509"/>
      <c r="AP1822" s="509"/>
      <c r="AQ1822" s="509"/>
      <c r="AR1822" s="509"/>
      <c r="AS1822" s="509"/>
      <c r="AT1822" s="163" t="s">
        <v>2653</v>
      </c>
      <c r="AU1822" s="507">
        <v>2439.0</v>
      </c>
      <c r="AV1822" s="507">
        <v>5.0</v>
      </c>
      <c r="AW1822" s="507">
        <v>2028.0</v>
      </c>
      <c r="AX1822" s="510"/>
      <c r="AY1822" s="510"/>
      <c r="AZ1822" s="163" t="s">
        <v>2655</v>
      </c>
    </row>
    <row r="1823">
      <c r="A1823" s="163" t="s">
        <v>13443</v>
      </c>
      <c r="B1823" s="163" t="s">
        <v>13444</v>
      </c>
      <c r="C1823" s="163" t="s">
        <v>2638</v>
      </c>
      <c r="D1823" s="163" t="s">
        <v>2639</v>
      </c>
      <c r="E1823" s="506">
        <v>45761.74097222222</v>
      </c>
      <c r="F1823" s="507">
        <v>2980.0</v>
      </c>
      <c r="G1823" s="163" t="s">
        <v>2640</v>
      </c>
      <c r="H1823" s="507">
        <v>2980.0</v>
      </c>
      <c r="I1823" s="163" t="s">
        <v>2640</v>
      </c>
      <c r="J1823" s="163" t="s">
        <v>2641</v>
      </c>
      <c r="K1823" s="163" t="s">
        <v>2642</v>
      </c>
      <c r="L1823" s="163" t="s">
        <v>13445</v>
      </c>
      <c r="M1823" s="163" t="s">
        <v>13446</v>
      </c>
      <c r="N1823" s="163" t="s">
        <v>2645</v>
      </c>
      <c r="O1823" s="163" t="s">
        <v>2646</v>
      </c>
      <c r="P1823" s="163" t="s">
        <v>2647</v>
      </c>
      <c r="Q1823" s="163" t="s">
        <v>2648</v>
      </c>
      <c r="R1823" s="506">
        <v>45761.74097222222</v>
      </c>
      <c r="S1823" s="509"/>
      <c r="T1823" s="509"/>
      <c r="U1823" s="163" t="s">
        <v>13447</v>
      </c>
      <c r="V1823" s="510"/>
      <c r="W1823" s="510"/>
      <c r="X1823" s="510"/>
      <c r="Y1823" s="510"/>
      <c r="Z1823" s="510"/>
      <c r="AA1823" s="510"/>
      <c r="AB1823" s="163" t="s">
        <v>13448</v>
      </c>
      <c r="AC1823" s="507">
        <v>8.015103616E9</v>
      </c>
      <c r="AD1823" s="510"/>
      <c r="AE1823" s="509"/>
      <c r="AF1823" s="509"/>
      <c r="AG1823" s="509"/>
      <c r="AH1823" s="509"/>
      <c r="AI1823" s="509"/>
      <c r="AJ1823" s="163" t="s">
        <v>2651</v>
      </c>
      <c r="AK1823" s="509"/>
      <c r="AL1823" s="509"/>
      <c r="AM1823" s="163" t="s">
        <v>13449</v>
      </c>
      <c r="AN1823" s="510"/>
      <c r="AO1823" s="510"/>
      <c r="AP1823" s="509"/>
      <c r="AQ1823" s="509"/>
      <c r="AR1823" s="509"/>
      <c r="AS1823" s="509"/>
      <c r="AT1823" s="163" t="s">
        <v>2653</v>
      </c>
      <c r="AU1823" s="507">
        <v>91.0</v>
      </c>
      <c r="AV1823" s="507">
        <v>6.0</v>
      </c>
      <c r="AW1823" s="507">
        <v>2027.0</v>
      </c>
      <c r="AX1823" s="510"/>
      <c r="AY1823" s="163" t="s">
        <v>4617</v>
      </c>
      <c r="AZ1823" s="163" t="s">
        <v>2655</v>
      </c>
    </row>
    <row r="1824">
      <c r="A1824" s="163" t="s">
        <v>13450</v>
      </c>
      <c r="B1824" s="163" t="s">
        <v>13451</v>
      </c>
      <c r="C1824" s="163" t="s">
        <v>2638</v>
      </c>
      <c r="D1824" s="163" t="s">
        <v>2639</v>
      </c>
      <c r="E1824" s="506">
        <v>45761.729166666664</v>
      </c>
      <c r="F1824" s="507">
        <v>9800.0</v>
      </c>
      <c r="G1824" s="163" t="s">
        <v>2640</v>
      </c>
      <c r="H1824" s="507">
        <v>9800.0</v>
      </c>
      <c r="I1824" s="163" t="s">
        <v>2640</v>
      </c>
      <c r="J1824" s="163" t="s">
        <v>2641</v>
      </c>
      <c r="K1824" s="163" t="s">
        <v>2642</v>
      </c>
      <c r="L1824" s="163" t="s">
        <v>13452</v>
      </c>
      <c r="M1824" s="163" t="s">
        <v>13453</v>
      </c>
      <c r="N1824" s="163" t="s">
        <v>2645</v>
      </c>
      <c r="O1824" s="163" t="s">
        <v>2646</v>
      </c>
      <c r="P1824" s="163" t="s">
        <v>2673</v>
      </c>
      <c r="Q1824" s="163" t="s">
        <v>2648</v>
      </c>
      <c r="R1824" s="506">
        <v>45761.72777777778</v>
      </c>
      <c r="S1824" s="509"/>
      <c r="T1824" s="509"/>
      <c r="U1824" s="163" t="s">
        <v>13454</v>
      </c>
      <c r="V1824" s="510"/>
      <c r="W1824" s="510"/>
      <c r="X1824" s="510"/>
      <c r="Y1824" s="510"/>
      <c r="Z1824" s="510"/>
      <c r="AA1824" s="510"/>
      <c r="AB1824" s="163" t="s">
        <v>13455</v>
      </c>
      <c r="AC1824" s="507">
        <v>9.043623784E9</v>
      </c>
      <c r="AD1824" s="510"/>
      <c r="AE1824" s="509"/>
      <c r="AF1824" s="509"/>
      <c r="AG1824" s="509"/>
      <c r="AH1824" s="509"/>
      <c r="AI1824" s="509"/>
      <c r="AJ1824" s="163" t="s">
        <v>2651</v>
      </c>
      <c r="AK1824" s="509"/>
      <c r="AL1824" s="509"/>
      <c r="AM1824" s="163" t="s">
        <v>13456</v>
      </c>
      <c r="AN1824" s="510"/>
      <c r="AO1824" s="509"/>
      <c r="AP1824" s="509"/>
      <c r="AQ1824" s="509"/>
      <c r="AR1824" s="509"/>
      <c r="AS1824" s="509"/>
      <c r="AT1824" s="163" t="s">
        <v>2653</v>
      </c>
      <c r="AU1824" s="507">
        <v>2537.0</v>
      </c>
      <c r="AV1824" s="507">
        <v>10.0</v>
      </c>
      <c r="AW1824" s="507">
        <v>2029.0</v>
      </c>
      <c r="AX1824" s="163" t="s">
        <v>2677</v>
      </c>
      <c r="AY1824" s="163" t="s">
        <v>2893</v>
      </c>
      <c r="AZ1824" s="163" t="s">
        <v>2655</v>
      </c>
    </row>
    <row r="1825">
      <c r="A1825" s="163" t="s">
        <v>13457</v>
      </c>
      <c r="B1825" s="163" t="s">
        <v>13458</v>
      </c>
      <c r="C1825" s="163" t="s">
        <v>2638</v>
      </c>
      <c r="D1825" s="163" t="s">
        <v>2639</v>
      </c>
      <c r="E1825" s="506">
        <v>45761.72152777778</v>
      </c>
      <c r="F1825" s="507">
        <v>2980.0</v>
      </c>
      <c r="G1825" s="163" t="s">
        <v>2640</v>
      </c>
      <c r="H1825" s="507">
        <v>2980.0</v>
      </c>
      <c r="I1825" s="163" t="s">
        <v>2640</v>
      </c>
      <c r="J1825" s="163" t="s">
        <v>2641</v>
      </c>
      <c r="K1825" s="163" t="s">
        <v>2642</v>
      </c>
      <c r="L1825" s="163" t="s">
        <v>13459</v>
      </c>
      <c r="M1825" s="163" t="s">
        <v>13460</v>
      </c>
      <c r="N1825" s="163" t="s">
        <v>2645</v>
      </c>
      <c r="O1825" s="163" t="s">
        <v>2646</v>
      </c>
      <c r="P1825" s="163" t="s">
        <v>2683</v>
      </c>
      <c r="Q1825" s="163" t="s">
        <v>2852</v>
      </c>
      <c r="R1825" s="506">
        <v>45753.490277777775</v>
      </c>
      <c r="S1825" s="509"/>
      <c r="T1825" s="509"/>
      <c r="U1825" s="163" t="s">
        <v>13461</v>
      </c>
      <c r="V1825" s="506">
        <v>45761.720138888886</v>
      </c>
      <c r="W1825" s="163" t="s">
        <v>2795</v>
      </c>
      <c r="X1825" s="163" t="s">
        <v>2854</v>
      </c>
      <c r="Y1825" s="507">
        <v>2980.0</v>
      </c>
      <c r="Z1825" s="163" t="s">
        <v>2640</v>
      </c>
      <c r="AA1825" s="163" t="s">
        <v>2641</v>
      </c>
      <c r="AB1825" s="163" t="s">
        <v>13462</v>
      </c>
      <c r="AC1825" s="507">
        <v>9.051017711E9</v>
      </c>
      <c r="AD1825" s="510"/>
      <c r="AE1825" s="509"/>
      <c r="AF1825" s="509"/>
      <c r="AG1825" s="509"/>
      <c r="AH1825" s="509"/>
      <c r="AI1825" s="509"/>
      <c r="AJ1825" s="163" t="s">
        <v>2651</v>
      </c>
      <c r="AK1825" s="509"/>
      <c r="AL1825" s="509"/>
      <c r="AM1825" s="163" t="s">
        <v>13463</v>
      </c>
      <c r="AN1825" s="510"/>
      <c r="AO1825" s="510"/>
      <c r="AP1825" s="509"/>
      <c r="AQ1825" s="509"/>
      <c r="AR1825" s="509"/>
      <c r="AS1825" s="509"/>
      <c r="AT1825" s="163" t="s">
        <v>2653</v>
      </c>
      <c r="AU1825" s="507">
        <v>1027.0</v>
      </c>
      <c r="AV1825" s="507">
        <v>4.0</v>
      </c>
      <c r="AW1825" s="507">
        <v>2028.0</v>
      </c>
      <c r="AX1825" s="163" t="s">
        <v>2687</v>
      </c>
      <c r="AY1825" s="163" t="s">
        <v>3047</v>
      </c>
      <c r="AZ1825" s="163" t="s">
        <v>2655</v>
      </c>
    </row>
    <row r="1826">
      <c r="A1826" s="163" t="s">
        <v>13464</v>
      </c>
      <c r="B1826" s="163" t="s">
        <v>13458</v>
      </c>
      <c r="C1826" s="163" t="s">
        <v>2638</v>
      </c>
      <c r="D1826" s="163" t="s">
        <v>2639</v>
      </c>
      <c r="E1826" s="506">
        <v>45761.72083333333</v>
      </c>
      <c r="F1826" s="507">
        <v>9800.0</v>
      </c>
      <c r="G1826" s="163" t="s">
        <v>2640</v>
      </c>
      <c r="H1826" s="507">
        <v>9800.0</v>
      </c>
      <c r="I1826" s="163" t="s">
        <v>2640</v>
      </c>
      <c r="J1826" s="163" t="s">
        <v>2641</v>
      </c>
      <c r="K1826" s="163" t="s">
        <v>2642</v>
      </c>
      <c r="L1826" s="163" t="s">
        <v>13459</v>
      </c>
      <c r="M1826" s="163" t="s">
        <v>13465</v>
      </c>
      <c r="N1826" s="163" t="s">
        <v>2645</v>
      </c>
      <c r="O1826" s="163" t="s">
        <v>2646</v>
      </c>
      <c r="P1826" s="163" t="s">
        <v>2683</v>
      </c>
      <c r="Q1826" s="163" t="s">
        <v>2852</v>
      </c>
      <c r="R1826" s="506">
        <v>45753.49444444444</v>
      </c>
      <c r="S1826" s="509"/>
      <c r="T1826" s="509"/>
      <c r="U1826" s="163" t="s">
        <v>13466</v>
      </c>
      <c r="V1826" s="506">
        <v>45761.720138888886</v>
      </c>
      <c r="W1826" s="163" t="s">
        <v>2795</v>
      </c>
      <c r="X1826" s="163" t="s">
        <v>2854</v>
      </c>
      <c r="Y1826" s="507">
        <v>9800.0</v>
      </c>
      <c r="Z1826" s="163" t="s">
        <v>2640</v>
      </c>
      <c r="AA1826" s="163" t="s">
        <v>2641</v>
      </c>
      <c r="AB1826" s="163" t="s">
        <v>13462</v>
      </c>
      <c r="AC1826" s="507">
        <v>9.051017711E9</v>
      </c>
      <c r="AD1826" s="510"/>
      <c r="AE1826" s="509"/>
      <c r="AF1826" s="509"/>
      <c r="AG1826" s="509"/>
      <c r="AH1826" s="509"/>
      <c r="AI1826" s="509"/>
      <c r="AJ1826" s="163" t="s">
        <v>2651</v>
      </c>
      <c r="AK1826" s="509"/>
      <c r="AL1826" s="509"/>
      <c r="AM1826" s="163" t="s">
        <v>13463</v>
      </c>
      <c r="AN1826" s="510"/>
      <c r="AO1826" s="510"/>
      <c r="AP1826" s="509"/>
      <c r="AQ1826" s="509"/>
      <c r="AR1826" s="509"/>
      <c r="AS1826" s="509"/>
      <c r="AT1826" s="163" t="s">
        <v>2653</v>
      </c>
      <c r="AU1826" s="507">
        <v>1027.0</v>
      </c>
      <c r="AV1826" s="507">
        <v>4.0</v>
      </c>
      <c r="AW1826" s="507">
        <v>2028.0</v>
      </c>
      <c r="AX1826" s="163" t="s">
        <v>2687</v>
      </c>
      <c r="AY1826" s="163" t="s">
        <v>3047</v>
      </c>
      <c r="AZ1826" s="163" t="s">
        <v>2655</v>
      </c>
    </row>
    <row r="1827">
      <c r="A1827" s="163" t="s">
        <v>13467</v>
      </c>
      <c r="B1827" s="163" t="s">
        <v>13451</v>
      </c>
      <c r="C1827" s="163" t="s">
        <v>2638</v>
      </c>
      <c r="D1827" s="163" t="s">
        <v>2639</v>
      </c>
      <c r="E1827" s="506">
        <v>45761.72083333333</v>
      </c>
      <c r="F1827" s="507">
        <v>2980.0</v>
      </c>
      <c r="G1827" s="163" t="s">
        <v>2640</v>
      </c>
      <c r="H1827" s="507">
        <v>2980.0</v>
      </c>
      <c r="I1827" s="163" t="s">
        <v>2640</v>
      </c>
      <c r="J1827" s="163" t="s">
        <v>2641</v>
      </c>
      <c r="K1827" s="163" t="s">
        <v>2642</v>
      </c>
      <c r="L1827" s="163" t="s">
        <v>13452</v>
      </c>
      <c r="M1827" s="163" t="s">
        <v>13468</v>
      </c>
      <c r="N1827" s="163" t="s">
        <v>2645</v>
      </c>
      <c r="O1827" s="163" t="s">
        <v>2646</v>
      </c>
      <c r="P1827" s="163" t="s">
        <v>2673</v>
      </c>
      <c r="Q1827" s="163" t="s">
        <v>2648</v>
      </c>
      <c r="R1827" s="506">
        <v>45761.71875</v>
      </c>
      <c r="S1827" s="509"/>
      <c r="T1827" s="509"/>
      <c r="U1827" s="163" t="s">
        <v>13469</v>
      </c>
      <c r="V1827" s="510"/>
      <c r="W1827" s="510"/>
      <c r="X1827" s="510"/>
      <c r="Y1827" s="510"/>
      <c r="Z1827" s="510"/>
      <c r="AA1827" s="510"/>
      <c r="AB1827" s="163" t="s">
        <v>13455</v>
      </c>
      <c r="AC1827" s="507">
        <v>9.043623784E9</v>
      </c>
      <c r="AD1827" s="510"/>
      <c r="AE1827" s="510"/>
      <c r="AF1827" s="510"/>
      <c r="AG1827" s="510"/>
      <c r="AH1827" s="510"/>
      <c r="AI1827" s="509"/>
      <c r="AJ1827" s="163" t="s">
        <v>2651</v>
      </c>
      <c r="AK1827" s="512"/>
      <c r="AL1827" s="513"/>
      <c r="AM1827" s="163" t="s">
        <v>13456</v>
      </c>
      <c r="AN1827" s="510"/>
      <c r="AO1827" s="509"/>
      <c r="AP1827" s="509"/>
      <c r="AQ1827" s="509"/>
      <c r="AR1827" s="509"/>
      <c r="AS1827" s="509"/>
      <c r="AT1827" s="163" t="s">
        <v>2653</v>
      </c>
      <c r="AU1827" s="507">
        <v>2537.0</v>
      </c>
      <c r="AV1827" s="507">
        <v>10.0</v>
      </c>
      <c r="AW1827" s="507">
        <v>2029.0</v>
      </c>
      <c r="AX1827" s="163" t="s">
        <v>2677</v>
      </c>
      <c r="AY1827" s="163" t="s">
        <v>2893</v>
      </c>
      <c r="AZ1827" s="163" t="s">
        <v>2655</v>
      </c>
    </row>
    <row r="1828">
      <c r="A1828" s="163" t="s">
        <v>13470</v>
      </c>
      <c r="B1828" s="163" t="s">
        <v>13471</v>
      </c>
      <c r="C1828" s="163" t="s">
        <v>2638</v>
      </c>
      <c r="D1828" s="163" t="s">
        <v>2639</v>
      </c>
      <c r="E1828" s="506">
        <v>45761.71875</v>
      </c>
      <c r="F1828" s="507">
        <v>2980.0</v>
      </c>
      <c r="G1828" s="163" t="s">
        <v>2640</v>
      </c>
      <c r="H1828" s="507">
        <v>2980.0</v>
      </c>
      <c r="I1828" s="163" t="s">
        <v>2640</v>
      </c>
      <c r="J1828" s="163" t="s">
        <v>2641</v>
      </c>
      <c r="K1828" s="163" t="s">
        <v>2642</v>
      </c>
      <c r="L1828" s="163" t="s">
        <v>13472</v>
      </c>
      <c r="M1828" s="163" t="s">
        <v>13473</v>
      </c>
      <c r="N1828" s="163" t="s">
        <v>2645</v>
      </c>
      <c r="O1828" s="163" t="s">
        <v>2646</v>
      </c>
      <c r="P1828" s="163" t="s">
        <v>2673</v>
      </c>
      <c r="Q1828" s="163" t="s">
        <v>2648</v>
      </c>
      <c r="R1828" s="506">
        <v>45761.71666666667</v>
      </c>
      <c r="S1828" s="509"/>
      <c r="T1828" s="509"/>
      <c r="U1828" s="163" t="s">
        <v>13474</v>
      </c>
      <c r="V1828" s="510"/>
      <c r="W1828" s="510"/>
      <c r="X1828" s="510"/>
      <c r="Y1828" s="510"/>
      <c r="Z1828" s="510"/>
      <c r="AA1828" s="510"/>
      <c r="AB1828" s="163" t="s">
        <v>13475</v>
      </c>
      <c r="AC1828" s="507">
        <v>9.076934242E9</v>
      </c>
      <c r="AD1828" s="509"/>
      <c r="AE1828" s="509"/>
      <c r="AF1828" s="509"/>
      <c r="AG1828" s="509"/>
      <c r="AH1828" s="509"/>
      <c r="AI1828" s="509"/>
      <c r="AJ1828" s="163" t="s">
        <v>2651</v>
      </c>
      <c r="AK1828" s="509"/>
      <c r="AL1828" s="509"/>
      <c r="AM1828" s="163" t="s">
        <v>13476</v>
      </c>
      <c r="AN1828" s="510"/>
      <c r="AO1828" s="509"/>
      <c r="AP1828" s="509"/>
      <c r="AQ1828" s="509"/>
      <c r="AR1828" s="509"/>
      <c r="AS1828" s="509"/>
      <c r="AT1828" s="163" t="s">
        <v>2653</v>
      </c>
      <c r="AU1828" s="507">
        <v>9828.0</v>
      </c>
      <c r="AV1828" s="507">
        <v>12.0</v>
      </c>
      <c r="AW1828" s="507">
        <v>2027.0</v>
      </c>
      <c r="AX1828" s="163" t="s">
        <v>2687</v>
      </c>
      <c r="AY1828" s="163" t="s">
        <v>2893</v>
      </c>
      <c r="AZ1828" s="163" t="s">
        <v>2655</v>
      </c>
    </row>
    <row r="1829">
      <c r="A1829" s="163" t="s">
        <v>13477</v>
      </c>
      <c r="B1829" s="163" t="s">
        <v>13478</v>
      </c>
      <c r="C1829" s="163" t="s">
        <v>2638</v>
      </c>
      <c r="D1829" s="163" t="s">
        <v>2639</v>
      </c>
      <c r="E1829" s="506">
        <v>45761.705555555556</v>
      </c>
      <c r="F1829" s="507">
        <v>2980.0</v>
      </c>
      <c r="G1829" s="163" t="s">
        <v>2640</v>
      </c>
      <c r="H1829" s="507">
        <v>2980.0</v>
      </c>
      <c r="I1829" s="163" t="s">
        <v>2640</v>
      </c>
      <c r="J1829" s="163" t="s">
        <v>2641</v>
      </c>
      <c r="K1829" s="163" t="s">
        <v>2642</v>
      </c>
      <c r="L1829" s="163" t="s">
        <v>13479</v>
      </c>
      <c r="M1829" s="163" t="s">
        <v>13480</v>
      </c>
      <c r="N1829" s="163" t="s">
        <v>2645</v>
      </c>
      <c r="O1829" s="163" t="s">
        <v>2646</v>
      </c>
      <c r="P1829" s="163" t="s">
        <v>2673</v>
      </c>
      <c r="Q1829" s="163" t="s">
        <v>2648</v>
      </c>
      <c r="R1829" s="506">
        <v>45761.70416666667</v>
      </c>
      <c r="S1829" s="509"/>
      <c r="T1829" s="509"/>
      <c r="U1829" s="163" t="s">
        <v>13481</v>
      </c>
      <c r="V1829" s="510"/>
      <c r="W1829" s="510"/>
      <c r="X1829" s="510"/>
      <c r="Y1829" s="510"/>
      <c r="Z1829" s="510"/>
      <c r="AA1829" s="510"/>
      <c r="AB1829" s="163" t="s">
        <v>13482</v>
      </c>
      <c r="AC1829" s="507">
        <v>8.09995332E9</v>
      </c>
      <c r="AD1829" s="510"/>
      <c r="AE1829" s="509"/>
      <c r="AF1829" s="509"/>
      <c r="AG1829" s="509"/>
      <c r="AH1829" s="509"/>
      <c r="AI1829" s="509"/>
      <c r="AJ1829" s="163" t="s">
        <v>2651</v>
      </c>
      <c r="AK1829" s="509"/>
      <c r="AL1829" s="509"/>
      <c r="AM1829" s="163" t="s">
        <v>13483</v>
      </c>
      <c r="AN1829" s="510"/>
      <c r="AO1829" s="509"/>
      <c r="AP1829" s="509"/>
      <c r="AQ1829" s="509"/>
      <c r="AR1829" s="509"/>
      <c r="AS1829" s="509"/>
      <c r="AT1829" s="163" t="s">
        <v>2653</v>
      </c>
      <c r="AU1829" s="507">
        <v>4099.0</v>
      </c>
      <c r="AV1829" s="507">
        <v>5.0</v>
      </c>
      <c r="AW1829" s="507">
        <v>2029.0</v>
      </c>
      <c r="AX1829" s="163" t="s">
        <v>2677</v>
      </c>
      <c r="AY1829" s="163" t="s">
        <v>2678</v>
      </c>
      <c r="AZ1829" s="163" t="s">
        <v>2655</v>
      </c>
    </row>
    <row r="1830">
      <c r="A1830" s="163" t="s">
        <v>13484</v>
      </c>
      <c r="B1830" s="163" t="s">
        <v>13485</v>
      </c>
      <c r="C1830" s="163" t="s">
        <v>2638</v>
      </c>
      <c r="D1830" s="163" t="s">
        <v>2639</v>
      </c>
      <c r="E1830" s="506">
        <v>45761.69861111111</v>
      </c>
      <c r="F1830" s="507">
        <v>9800.0</v>
      </c>
      <c r="G1830" s="163" t="s">
        <v>2640</v>
      </c>
      <c r="H1830" s="507">
        <v>9800.0</v>
      </c>
      <c r="I1830" s="163" t="s">
        <v>2640</v>
      </c>
      <c r="J1830" s="163" t="s">
        <v>2641</v>
      </c>
      <c r="K1830" s="163" t="s">
        <v>2642</v>
      </c>
      <c r="L1830" s="163" t="s">
        <v>13486</v>
      </c>
      <c r="M1830" s="163" t="s">
        <v>13487</v>
      </c>
      <c r="N1830" s="163" t="s">
        <v>2645</v>
      </c>
      <c r="O1830" s="163" t="s">
        <v>2646</v>
      </c>
      <c r="P1830" s="163" t="s">
        <v>2673</v>
      </c>
      <c r="Q1830" s="163" t="s">
        <v>2852</v>
      </c>
      <c r="R1830" s="506">
        <v>45761.59444444445</v>
      </c>
      <c r="S1830" s="509"/>
      <c r="T1830" s="509"/>
      <c r="U1830" s="163" t="s">
        <v>13488</v>
      </c>
      <c r="V1830" s="506">
        <v>45761.697916666664</v>
      </c>
      <c r="W1830" s="163" t="s">
        <v>2795</v>
      </c>
      <c r="X1830" s="163" t="s">
        <v>2854</v>
      </c>
      <c r="Y1830" s="507">
        <v>9800.0</v>
      </c>
      <c r="Z1830" s="163" t="s">
        <v>2640</v>
      </c>
      <c r="AA1830" s="163" t="s">
        <v>2641</v>
      </c>
      <c r="AB1830" s="163" t="s">
        <v>13489</v>
      </c>
      <c r="AC1830" s="507">
        <v>8.049156108E9</v>
      </c>
      <c r="AD1830" s="509"/>
      <c r="AE1830" s="509"/>
      <c r="AF1830" s="509"/>
      <c r="AG1830" s="509"/>
      <c r="AH1830" s="509"/>
      <c r="AI1830" s="509"/>
      <c r="AJ1830" s="163" t="s">
        <v>2651</v>
      </c>
      <c r="AK1830" s="509"/>
      <c r="AL1830" s="509"/>
      <c r="AM1830" s="163" t="s">
        <v>4778</v>
      </c>
      <c r="AN1830" s="510"/>
      <c r="AO1830" s="509"/>
      <c r="AP1830" s="509"/>
      <c r="AQ1830" s="509"/>
      <c r="AR1830" s="509"/>
      <c r="AS1830" s="509"/>
      <c r="AT1830" s="163" t="s">
        <v>2700</v>
      </c>
      <c r="AU1830" s="507">
        <v>3315.0</v>
      </c>
      <c r="AV1830" s="507">
        <v>12.0</v>
      </c>
      <c r="AW1830" s="507">
        <v>2031.0</v>
      </c>
      <c r="AX1830" s="163" t="s">
        <v>2677</v>
      </c>
      <c r="AY1830" s="163" t="s">
        <v>2717</v>
      </c>
      <c r="AZ1830" s="163" t="s">
        <v>2655</v>
      </c>
    </row>
    <row r="1831">
      <c r="A1831" s="163" t="s">
        <v>13490</v>
      </c>
      <c r="B1831" s="163" t="s">
        <v>13491</v>
      </c>
      <c r="C1831" s="163" t="s">
        <v>2638</v>
      </c>
      <c r="D1831" s="163" t="s">
        <v>2639</v>
      </c>
      <c r="E1831" s="506">
        <v>45761.68263888889</v>
      </c>
      <c r="F1831" s="507">
        <v>2980.0</v>
      </c>
      <c r="G1831" s="163" t="s">
        <v>2640</v>
      </c>
      <c r="H1831" s="507">
        <v>2980.0</v>
      </c>
      <c r="I1831" s="163" t="s">
        <v>2640</v>
      </c>
      <c r="J1831" s="163" t="s">
        <v>2641</v>
      </c>
      <c r="K1831" s="163" t="s">
        <v>2642</v>
      </c>
      <c r="L1831" s="163" t="s">
        <v>6501</v>
      </c>
      <c r="M1831" s="163" t="s">
        <v>13492</v>
      </c>
      <c r="N1831" s="163" t="s">
        <v>2645</v>
      </c>
      <c r="O1831" s="163" t="s">
        <v>2646</v>
      </c>
      <c r="P1831" s="163" t="s">
        <v>2683</v>
      </c>
      <c r="Q1831" s="163" t="s">
        <v>2793</v>
      </c>
      <c r="R1831" s="506">
        <v>45725.4125</v>
      </c>
      <c r="S1831" s="509"/>
      <c r="T1831" s="509"/>
      <c r="U1831" s="163" t="s">
        <v>13493</v>
      </c>
      <c r="V1831" s="506">
        <v>45761.68125</v>
      </c>
      <c r="W1831" s="163" t="s">
        <v>2795</v>
      </c>
      <c r="X1831" s="163" t="s">
        <v>4453</v>
      </c>
      <c r="Y1831" s="507">
        <v>2980.0</v>
      </c>
      <c r="Z1831" s="163" t="s">
        <v>2640</v>
      </c>
      <c r="AA1831" s="163" t="s">
        <v>2641</v>
      </c>
      <c r="AB1831" s="163" t="s">
        <v>13494</v>
      </c>
      <c r="AC1831" s="510"/>
      <c r="AD1831" s="510"/>
      <c r="AE1831" s="510"/>
      <c r="AF1831" s="509"/>
      <c r="AG1831" s="509"/>
      <c r="AH1831" s="509"/>
      <c r="AI1831" s="509"/>
      <c r="AJ1831" s="163" t="s">
        <v>2651</v>
      </c>
      <c r="AK1831" s="509"/>
      <c r="AL1831" s="509"/>
      <c r="AM1831" s="163" t="s">
        <v>13495</v>
      </c>
      <c r="AN1831" s="510"/>
      <c r="AO1831" s="509"/>
      <c r="AP1831" s="509"/>
      <c r="AQ1831" s="509"/>
      <c r="AR1831" s="509"/>
      <c r="AS1831" s="509"/>
      <c r="AT1831" s="163" t="s">
        <v>2653</v>
      </c>
      <c r="AU1831" s="507">
        <v>1734.0</v>
      </c>
      <c r="AV1831" s="507">
        <v>1.0</v>
      </c>
      <c r="AW1831" s="507">
        <v>2028.0</v>
      </c>
      <c r="AX1831" s="163" t="s">
        <v>2846</v>
      </c>
      <c r="AY1831" s="163" t="s">
        <v>13496</v>
      </c>
      <c r="AZ1831" s="163" t="s">
        <v>4172</v>
      </c>
    </row>
    <row r="1832">
      <c r="A1832" s="163" t="s">
        <v>13497</v>
      </c>
      <c r="B1832" s="163" t="s">
        <v>13498</v>
      </c>
      <c r="C1832" s="163" t="s">
        <v>2638</v>
      </c>
      <c r="D1832" s="163" t="s">
        <v>2639</v>
      </c>
      <c r="E1832" s="506">
        <v>45761.67916666667</v>
      </c>
      <c r="F1832" s="507">
        <v>2980.0</v>
      </c>
      <c r="G1832" s="163" t="s">
        <v>2640</v>
      </c>
      <c r="H1832" s="507">
        <v>2980.0</v>
      </c>
      <c r="I1832" s="163" t="s">
        <v>2640</v>
      </c>
      <c r="J1832" s="163" t="s">
        <v>2641</v>
      </c>
      <c r="K1832" s="163" t="s">
        <v>2642</v>
      </c>
      <c r="L1832" s="163" t="s">
        <v>13499</v>
      </c>
      <c r="M1832" s="163" t="s">
        <v>13500</v>
      </c>
      <c r="N1832" s="163" t="s">
        <v>2645</v>
      </c>
      <c r="O1832" s="163" t="s">
        <v>2646</v>
      </c>
      <c r="P1832" s="163" t="s">
        <v>2673</v>
      </c>
      <c r="Q1832" s="163" t="s">
        <v>2648</v>
      </c>
      <c r="R1832" s="506">
        <v>45761.677777777775</v>
      </c>
      <c r="S1832" s="509"/>
      <c r="T1832" s="509"/>
      <c r="U1832" s="163" t="s">
        <v>13501</v>
      </c>
      <c r="V1832" s="510"/>
      <c r="W1832" s="510"/>
      <c r="X1832" s="510"/>
      <c r="Y1832" s="510"/>
      <c r="Z1832" s="510"/>
      <c r="AA1832" s="510"/>
      <c r="AB1832" s="163" t="s">
        <v>13502</v>
      </c>
      <c r="AC1832" s="507">
        <v>7.090363205E9</v>
      </c>
      <c r="AD1832" s="510"/>
      <c r="AE1832" s="509"/>
      <c r="AF1832" s="509"/>
      <c r="AG1832" s="509"/>
      <c r="AH1832" s="509"/>
      <c r="AI1832" s="509"/>
      <c r="AJ1832" s="163" t="s">
        <v>2651</v>
      </c>
      <c r="AK1832" s="509"/>
      <c r="AL1832" s="509"/>
      <c r="AM1832" s="163" t="s">
        <v>13503</v>
      </c>
      <c r="AN1832" s="510"/>
      <c r="AO1832" s="509"/>
      <c r="AP1832" s="509"/>
      <c r="AQ1832" s="509"/>
      <c r="AR1832" s="509"/>
      <c r="AS1832" s="509"/>
      <c r="AT1832" s="163" t="s">
        <v>2700</v>
      </c>
      <c r="AU1832" s="507">
        <v>3213.0</v>
      </c>
      <c r="AV1832" s="507">
        <v>4.0</v>
      </c>
      <c r="AW1832" s="507">
        <v>2031.0</v>
      </c>
      <c r="AX1832" s="163" t="s">
        <v>2677</v>
      </c>
      <c r="AY1832" s="163" t="s">
        <v>2717</v>
      </c>
      <c r="AZ1832" s="163" t="s">
        <v>2655</v>
      </c>
    </row>
    <row r="1833">
      <c r="A1833" s="163" t="s">
        <v>13504</v>
      </c>
      <c r="B1833" s="163" t="s">
        <v>13505</v>
      </c>
      <c r="C1833" s="163" t="s">
        <v>2638</v>
      </c>
      <c r="D1833" s="163" t="s">
        <v>2639</v>
      </c>
      <c r="E1833" s="506">
        <v>45761.67638888889</v>
      </c>
      <c r="F1833" s="507">
        <v>2980.0</v>
      </c>
      <c r="G1833" s="163" t="s">
        <v>2640</v>
      </c>
      <c r="H1833" s="507">
        <v>2980.0</v>
      </c>
      <c r="I1833" s="163" t="s">
        <v>2640</v>
      </c>
      <c r="J1833" s="163" t="s">
        <v>2641</v>
      </c>
      <c r="K1833" s="163" t="s">
        <v>2642</v>
      </c>
      <c r="L1833" s="163" t="s">
        <v>13506</v>
      </c>
      <c r="M1833" s="163" t="s">
        <v>13507</v>
      </c>
      <c r="N1833" s="163" t="s">
        <v>2645</v>
      </c>
      <c r="O1833" s="163" t="s">
        <v>2646</v>
      </c>
      <c r="P1833" s="163" t="s">
        <v>2673</v>
      </c>
      <c r="Q1833" s="163" t="s">
        <v>2648</v>
      </c>
      <c r="R1833" s="506">
        <v>45761.67569444444</v>
      </c>
      <c r="S1833" s="509"/>
      <c r="T1833" s="509"/>
      <c r="U1833" s="163" t="s">
        <v>13508</v>
      </c>
      <c r="V1833" s="510"/>
      <c r="W1833" s="510"/>
      <c r="X1833" s="510"/>
      <c r="Y1833" s="510"/>
      <c r="Z1833" s="510"/>
      <c r="AA1833" s="510"/>
      <c r="AB1833" s="163" t="s">
        <v>13509</v>
      </c>
      <c r="AC1833" s="507">
        <v>7.04438483E9</v>
      </c>
      <c r="AD1833" s="510"/>
      <c r="AE1833" s="510"/>
      <c r="AF1833" s="509"/>
      <c r="AG1833" s="509"/>
      <c r="AH1833" s="509"/>
      <c r="AI1833" s="509"/>
      <c r="AJ1833" s="163" t="s">
        <v>2651</v>
      </c>
      <c r="AK1833" s="509"/>
      <c r="AL1833" s="509"/>
      <c r="AM1833" s="163" t="s">
        <v>13510</v>
      </c>
      <c r="AN1833" s="510"/>
      <c r="AO1833" s="509"/>
      <c r="AP1833" s="509"/>
      <c r="AQ1833" s="509"/>
      <c r="AR1833" s="509"/>
      <c r="AS1833" s="509"/>
      <c r="AT1833" s="163" t="s">
        <v>2700</v>
      </c>
      <c r="AU1833" s="507">
        <v>8473.0</v>
      </c>
      <c r="AV1833" s="507">
        <v>10.0</v>
      </c>
      <c r="AW1833" s="507">
        <v>2031.0</v>
      </c>
      <c r="AX1833" s="163" t="s">
        <v>2677</v>
      </c>
      <c r="AY1833" s="163" t="s">
        <v>2717</v>
      </c>
      <c r="AZ1833" s="163" t="s">
        <v>2655</v>
      </c>
    </row>
    <row r="1834">
      <c r="A1834" s="163" t="s">
        <v>13511</v>
      </c>
      <c r="B1834" s="163" t="s">
        <v>13512</v>
      </c>
      <c r="C1834" s="163" t="s">
        <v>2638</v>
      </c>
      <c r="D1834" s="163" t="s">
        <v>2639</v>
      </c>
      <c r="E1834" s="506">
        <v>45761.67083333333</v>
      </c>
      <c r="F1834" s="507">
        <v>2980.0</v>
      </c>
      <c r="G1834" s="163" t="s">
        <v>2640</v>
      </c>
      <c r="H1834" s="507">
        <v>2980.0</v>
      </c>
      <c r="I1834" s="163" t="s">
        <v>2640</v>
      </c>
      <c r="J1834" s="163" t="s">
        <v>2641</v>
      </c>
      <c r="K1834" s="163" t="s">
        <v>2642</v>
      </c>
      <c r="L1834" s="163" t="s">
        <v>13513</v>
      </c>
      <c r="M1834" s="163" t="s">
        <v>13514</v>
      </c>
      <c r="N1834" s="163" t="s">
        <v>2645</v>
      </c>
      <c r="O1834" s="163" t="s">
        <v>2646</v>
      </c>
      <c r="P1834" s="163" t="s">
        <v>2660</v>
      </c>
      <c r="Q1834" s="163" t="s">
        <v>2648</v>
      </c>
      <c r="R1834" s="506">
        <v>45761.67083333333</v>
      </c>
      <c r="S1834" s="509"/>
      <c r="T1834" s="509"/>
      <c r="U1834" s="163" t="s">
        <v>13515</v>
      </c>
      <c r="V1834" s="510"/>
      <c r="W1834" s="510"/>
      <c r="X1834" s="510"/>
      <c r="Y1834" s="510"/>
      <c r="Z1834" s="510"/>
      <c r="AA1834" s="510"/>
      <c r="AB1834" s="163" t="s">
        <v>13516</v>
      </c>
      <c r="AC1834" s="507">
        <v>9.075561107E9</v>
      </c>
      <c r="AD1834" s="510"/>
      <c r="AE1834" s="509"/>
      <c r="AF1834" s="509"/>
      <c r="AG1834" s="509"/>
      <c r="AH1834" s="509"/>
      <c r="AI1834" s="509"/>
      <c r="AJ1834" s="163" t="s">
        <v>2651</v>
      </c>
      <c r="AK1834" s="509"/>
      <c r="AL1834" s="509"/>
      <c r="AM1834" s="163" t="s">
        <v>13517</v>
      </c>
      <c r="AN1834" s="510"/>
      <c r="AO1834" s="510"/>
      <c r="AP1834" s="509"/>
      <c r="AQ1834" s="509"/>
      <c r="AR1834" s="509"/>
      <c r="AS1834" s="509"/>
      <c r="AT1834" s="163" t="s">
        <v>2653</v>
      </c>
      <c r="AU1834" s="507">
        <v>1004.0</v>
      </c>
      <c r="AV1834" s="507">
        <v>6.0</v>
      </c>
      <c r="AW1834" s="507">
        <v>2029.0</v>
      </c>
      <c r="AX1834" s="163" t="s">
        <v>2664</v>
      </c>
      <c r="AY1834" s="163" t="s">
        <v>3133</v>
      </c>
      <c r="AZ1834" s="163" t="s">
        <v>2655</v>
      </c>
    </row>
    <row r="1835">
      <c r="A1835" s="163" t="s">
        <v>13518</v>
      </c>
      <c r="B1835" s="163" t="s">
        <v>13519</v>
      </c>
      <c r="C1835" s="163" t="s">
        <v>2638</v>
      </c>
      <c r="D1835" s="163" t="s">
        <v>2639</v>
      </c>
      <c r="E1835" s="506">
        <v>45761.669444444444</v>
      </c>
      <c r="F1835" s="507">
        <v>2980.0</v>
      </c>
      <c r="G1835" s="163" t="s">
        <v>2640</v>
      </c>
      <c r="H1835" s="507">
        <v>2980.0</v>
      </c>
      <c r="I1835" s="163" t="s">
        <v>2640</v>
      </c>
      <c r="J1835" s="163" t="s">
        <v>2641</v>
      </c>
      <c r="K1835" s="163" t="s">
        <v>2642</v>
      </c>
      <c r="L1835" s="163" t="s">
        <v>13520</v>
      </c>
      <c r="M1835" s="163" t="s">
        <v>13521</v>
      </c>
      <c r="N1835" s="163" t="s">
        <v>2645</v>
      </c>
      <c r="O1835" s="163" t="s">
        <v>2646</v>
      </c>
      <c r="P1835" s="163" t="s">
        <v>2673</v>
      </c>
      <c r="Q1835" s="163" t="s">
        <v>2648</v>
      </c>
      <c r="R1835" s="506">
        <v>45761.66736111111</v>
      </c>
      <c r="S1835" s="509"/>
      <c r="T1835" s="509"/>
      <c r="U1835" s="163" t="s">
        <v>13522</v>
      </c>
      <c r="V1835" s="510"/>
      <c r="W1835" s="510"/>
      <c r="X1835" s="510"/>
      <c r="Y1835" s="510"/>
      <c r="Z1835" s="510"/>
      <c r="AA1835" s="510"/>
      <c r="AB1835" s="163" t="s">
        <v>13523</v>
      </c>
      <c r="AC1835" s="507">
        <v>9.014316107E9</v>
      </c>
      <c r="AD1835" s="510"/>
      <c r="AE1835" s="509"/>
      <c r="AF1835" s="509"/>
      <c r="AG1835" s="509"/>
      <c r="AH1835" s="509"/>
      <c r="AI1835" s="509"/>
      <c r="AJ1835" s="163" t="s">
        <v>2651</v>
      </c>
      <c r="AK1835" s="509"/>
      <c r="AL1835" s="509"/>
      <c r="AM1835" s="163" t="s">
        <v>13524</v>
      </c>
      <c r="AN1835" s="510"/>
      <c r="AO1835" s="509"/>
      <c r="AP1835" s="509"/>
      <c r="AQ1835" s="509"/>
      <c r="AR1835" s="509"/>
      <c r="AS1835" s="509"/>
      <c r="AT1835" s="163" t="s">
        <v>2653</v>
      </c>
      <c r="AU1835" s="507">
        <v>8000.0</v>
      </c>
      <c r="AV1835" s="507">
        <v>3.0</v>
      </c>
      <c r="AW1835" s="507">
        <v>2030.0</v>
      </c>
      <c r="AX1835" s="163" t="s">
        <v>2677</v>
      </c>
      <c r="AY1835" s="163" t="s">
        <v>2779</v>
      </c>
      <c r="AZ1835" s="163" t="s">
        <v>2655</v>
      </c>
    </row>
    <row r="1836">
      <c r="A1836" s="163" t="s">
        <v>13525</v>
      </c>
      <c r="B1836" s="163" t="s">
        <v>13526</v>
      </c>
      <c r="C1836" s="163" t="s">
        <v>2638</v>
      </c>
      <c r="D1836" s="163" t="s">
        <v>2639</v>
      </c>
      <c r="E1836" s="506">
        <v>45761.64444444444</v>
      </c>
      <c r="F1836" s="507">
        <v>2980.0</v>
      </c>
      <c r="G1836" s="163" t="s">
        <v>2640</v>
      </c>
      <c r="H1836" s="507">
        <v>2980.0</v>
      </c>
      <c r="I1836" s="163" t="s">
        <v>2640</v>
      </c>
      <c r="J1836" s="163" t="s">
        <v>2641</v>
      </c>
      <c r="K1836" s="163" t="s">
        <v>2642</v>
      </c>
      <c r="L1836" s="163" t="s">
        <v>13527</v>
      </c>
      <c r="M1836" s="163" t="s">
        <v>13528</v>
      </c>
      <c r="N1836" s="163" t="s">
        <v>2645</v>
      </c>
      <c r="O1836" s="163" t="s">
        <v>2646</v>
      </c>
      <c r="P1836" s="163" t="s">
        <v>2647</v>
      </c>
      <c r="Q1836" s="163" t="s">
        <v>2648</v>
      </c>
      <c r="R1836" s="506">
        <v>45761.64444444444</v>
      </c>
      <c r="S1836" s="509"/>
      <c r="T1836" s="509"/>
      <c r="U1836" s="163" t="s">
        <v>13529</v>
      </c>
      <c r="V1836" s="510"/>
      <c r="W1836" s="510"/>
      <c r="X1836" s="510"/>
      <c r="Y1836" s="510"/>
      <c r="Z1836" s="510"/>
      <c r="AA1836" s="510"/>
      <c r="AB1836" s="163" t="s">
        <v>13530</v>
      </c>
      <c r="AC1836" s="507">
        <v>9.073937352E9</v>
      </c>
      <c r="AD1836" s="510"/>
      <c r="AE1836" s="509"/>
      <c r="AF1836" s="509"/>
      <c r="AG1836" s="509"/>
      <c r="AH1836" s="509"/>
      <c r="AI1836" s="509"/>
      <c r="AJ1836" s="163" t="s">
        <v>2651</v>
      </c>
      <c r="AK1836" s="509"/>
      <c r="AL1836" s="509"/>
      <c r="AM1836" s="163" t="s">
        <v>13531</v>
      </c>
      <c r="AN1836" s="510"/>
      <c r="AO1836" s="510"/>
      <c r="AP1836" s="509"/>
      <c r="AQ1836" s="509"/>
      <c r="AR1836" s="509"/>
      <c r="AS1836" s="509"/>
      <c r="AT1836" s="163" t="s">
        <v>2653</v>
      </c>
      <c r="AU1836" s="507">
        <v>916.0</v>
      </c>
      <c r="AV1836" s="507">
        <v>10.0</v>
      </c>
      <c r="AW1836" s="507">
        <v>2029.0</v>
      </c>
      <c r="AX1836" s="163" t="s">
        <v>2730</v>
      </c>
      <c r="AY1836" s="163" t="s">
        <v>5141</v>
      </c>
      <c r="AZ1836" s="163" t="s">
        <v>2655</v>
      </c>
    </row>
    <row r="1837">
      <c r="A1837" s="163" t="s">
        <v>13532</v>
      </c>
      <c r="B1837" s="163" t="s">
        <v>13533</v>
      </c>
      <c r="C1837" s="163" t="s">
        <v>2638</v>
      </c>
      <c r="D1837" s="163" t="s">
        <v>2639</v>
      </c>
      <c r="E1837" s="506">
        <v>45761.63263888889</v>
      </c>
      <c r="F1837" s="507">
        <v>2980.0</v>
      </c>
      <c r="G1837" s="163" t="s">
        <v>2640</v>
      </c>
      <c r="H1837" s="507">
        <v>2980.0</v>
      </c>
      <c r="I1837" s="163" t="s">
        <v>2640</v>
      </c>
      <c r="J1837" s="163" t="s">
        <v>2641</v>
      </c>
      <c r="K1837" s="163" t="s">
        <v>2642</v>
      </c>
      <c r="L1837" s="163" t="s">
        <v>13534</v>
      </c>
      <c r="M1837" s="163" t="s">
        <v>13535</v>
      </c>
      <c r="N1837" s="163" t="s">
        <v>2645</v>
      </c>
      <c r="O1837" s="163" t="s">
        <v>2646</v>
      </c>
      <c r="P1837" s="163" t="s">
        <v>2673</v>
      </c>
      <c r="Q1837" s="163" t="s">
        <v>2648</v>
      </c>
      <c r="R1837" s="506">
        <v>45761.631944444445</v>
      </c>
      <c r="S1837" s="509"/>
      <c r="T1837" s="509"/>
      <c r="U1837" s="163" t="s">
        <v>13536</v>
      </c>
      <c r="V1837" s="510"/>
      <c r="W1837" s="510"/>
      <c r="X1837" s="510"/>
      <c r="Y1837" s="510"/>
      <c r="Z1837" s="510"/>
      <c r="AA1837" s="510"/>
      <c r="AB1837" s="163" t="s">
        <v>13537</v>
      </c>
      <c r="AC1837" s="507">
        <v>9.034706231E9</v>
      </c>
      <c r="AD1837" s="510"/>
      <c r="AE1837" s="509"/>
      <c r="AF1837" s="509"/>
      <c r="AG1837" s="509"/>
      <c r="AH1837" s="509"/>
      <c r="AI1837" s="509"/>
      <c r="AJ1837" s="163" t="s">
        <v>2651</v>
      </c>
      <c r="AK1837" s="509"/>
      <c r="AL1837" s="509"/>
      <c r="AM1837" s="163" t="s">
        <v>13538</v>
      </c>
      <c r="AN1837" s="510"/>
      <c r="AO1837" s="509"/>
      <c r="AP1837" s="509"/>
      <c r="AQ1837" s="509"/>
      <c r="AR1837" s="509"/>
      <c r="AS1837" s="509"/>
      <c r="AT1837" s="163" t="s">
        <v>2653</v>
      </c>
      <c r="AU1837" s="507">
        <v>8835.0</v>
      </c>
      <c r="AV1837" s="507">
        <v>8.0</v>
      </c>
      <c r="AW1837" s="507">
        <v>2029.0</v>
      </c>
      <c r="AX1837" s="163" t="s">
        <v>2687</v>
      </c>
      <c r="AY1837" s="163" t="s">
        <v>2800</v>
      </c>
      <c r="AZ1837" s="163" t="s">
        <v>2655</v>
      </c>
    </row>
    <row r="1838">
      <c r="A1838" s="163" t="s">
        <v>13484</v>
      </c>
      <c r="B1838" s="163" t="s">
        <v>13485</v>
      </c>
      <c r="C1838" s="163" t="s">
        <v>2638</v>
      </c>
      <c r="D1838" s="163" t="s">
        <v>2639</v>
      </c>
      <c r="E1838" s="506">
        <v>45761.59652777778</v>
      </c>
      <c r="F1838" s="507">
        <v>9800.0</v>
      </c>
      <c r="G1838" s="163" t="s">
        <v>2640</v>
      </c>
      <c r="H1838" s="507">
        <v>9800.0</v>
      </c>
      <c r="I1838" s="163" t="s">
        <v>2640</v>
      </c>
      <c r="J1838" s="163" t="s">
        <v>2641</v>
      </c>
      <c r="K1838" s="163" t="s">
        <v>2642</v>
      </c>
      <c r="L1838" s="163" t="s">
        <v>13486</v>
      </c>
      <c r="M1838" s="163" t="s">
        <v>13487</v>
      </c>
      <c r="N1838" s="163" t="s">
        <v>2645</v>
      </c>
      <c r="O1838" s="163" t="s">
        <v>2646</v>
      </c>
      <c r="P1838" s="163" t="s">
        <v>2673</v>
      </c>
      <c r="Q1838" s="163" t="s">
        <v>2648</v>
      </c>
      <c r="R1838" s="506">
        <v>45761.59444444445</v>
      </c>
      <c r="S1838" s="509"/>
      <c r="T1838" s="509"/>
      <c r="U1838" s="163" t="s">
        <v>13488</v>
      </c>
      <c r="V1838" s="510"/>
      <c r="W1838" s="510"/>
      <c r="X1838" s="510"/>
      <c r="Y1838" s="510"/>
      <c r="Z1838" s="510"/>
      <c r="AA1838" s="510"/>
      <c r="AB1838" s="163" t="s">
        <v>13489</v>
      </c>
      <c r="AC1838" s="507">
        <v>8.049156108E9</v>
      </c>
      <c r="AD1838" s="510"/>
      <c r="AE1838" s="509"/>
      <c r="AF1838" s="509"/>
      <c r="AG1838" s="509"/>
      <c r="AH1838" s="509"/>
      <c r="AI1838" s="509"/>
      <c r="AJ1838" s="163" t="s">
        <v>2651</v>
      </c>
      <c r="AK1838" s="509"/>
      <c r="AL1838" s="509"/>
      <c r="AM1838" s="163" t="s">
        <v>4778</v>
      </c>
      <c r="AN1838" s="510"/>
      <c r="AO1838" s="509"/>
      <c r="AP1838" s="509"/>
      <c r="AQ1838" s="509"/>
      <c r="AR1838" s="509"/>
      <c r="AS1838" s="509"/>
      <c r="AT1838" s="163" t="s">
        <v>2700</v>
      </c>
      <c r="AU1838" s="507">
        <v>3315.0</v>
      </c>
      <c r="AV1838" s="507">
        <v>12.0</v>
      </c>
      <c r="AW1838" s="507">
        <v>2031.0</v>
      </c>
      <c r="AX1838" s="163" t="s">
        <v>2677</v>
      </c>
      <c r="AY1838" s="163" t="s">
        <v>2717</v>
      </c>
      <c r="AZ1838" s="163" t="s">
        <v>2655</v>
      </c>
    </row>
    <row r="1839">
      <c r="A1839" s="163" t="s">
        <v>13539</v>
      </c>
      <c r="B1839" s="163" t="s">
        <v>13485</v>
      </c>
      <c r="C1839" s="163" t="s">
        <v>2638</v>
      </c>
      <c r="D1839" s="163" t="s">
        <v>2639</v>
      </c>
      <c r="E1839" s="506">
        <v>45761.595138888886</v>
      </c>
      <c r="F1839" s="507">
        <v>2980.0</v>
      </c>
      <c r="G1839" s="163" t="s">
        <v>2640</v>
      </c>
      <c r="H1839" s="507">
        <v>2980.0</v>
      </c>
      <c r="I1839" s="163" t="s">
        <v>2640</v>
      </c>
      <c r="J1839" s="163" t="s">
        <v>2641</v>
      </c>
      <c r="K1839" s="163" t="s">
        <v>2642</v>
      </c>
      <c r="L1839" s="163" t="s">
        <v>13486</v>
      </c>
      <c r="M1839" s="163" t="s">
        <v>13540</v>
      </c>
      <c r="N1839" s="163" t="s">
        <v>2645</v>
      </c>
      <c r="O1839" s="163" t="s">
        <v>2646</v>
      </c>
      <c r="P1839" s="163" t="s">
        <v>2673</v>
      </c>
      <c r="Q1839" s="163" t="s">
        <v>2648</v>
      </c>
      <c r="R1839" s="506">
        <v>45761.59375</v>
      </c>
      <c r="S1839" s="509"/>
      <c r="T1839" s="509"/>
      <c r="U1839" s="163" t="s">
        <v>13541</v>
      </c>
      <c r="V1839" s="510"/>
      <c r="W1839" s="510"/>
      <c r="X1839" s="510"/>
      <c r="Y1839" s="510"/>
      <c r="Z1839" s="510"/>
      <c r="AA1839" s="510"/>
      <c r="AB1839" s="163" t="s">
        <v>13489</v>
      </c>
      <c r="AC1839" s="507">
        <v>8.049156108E9</v>
      </c>
      <c r="AD1839" s="510"/>
      <c r="AE1839" s="509"/>
      <c r="AF1839" s="509"/>
      <c r="AG1839" s="509"/>
      <c r="AH1839" s="509"/>
      <c r="AI1839" s="509"/>
      <c r="AJ1839" s="163" t="s">
        <v>2651</v>
      </c>
      <c r="AK1839" s="509"/>
      <c r="AL1839" s="509"/>
      <c r="AM1839" s="163" t="s">
        <v>4778</v>
      </c>
      <c r="AN1839" s="510"/>
      <c r="AO1839" s="509"/>
      <c r="AP1839" s="509"/>
      <c r="AQ1839" s="509"/>
      <c r="AR1839" s="509"/>
      <c r="AS1839" s="509"/>
      <c r="AT1839" s="163" t="s">
        <v>2700</v>
      </c>
      <c r="AU1839" s="507">
        <v>3315.0</v>
      </c>
      <c r="AV1839" s="507">
        <v>12.0</v>
      </c>
      <c r="AW1839" s="507">
        <v>2031.0</v>
      </c>
      <c r="AX1839" s="163" t="s">
        <v>2677</v>
      </c>
      <c r="AY1839" s="163" t="s">
        <v>2717</v>
      </c>
      <c r="AZ1839" s="163" t="s">
        <v>2655</v>
      </c>
    </row>
    <row r="1840">
      <c r="A1840" s="163" t="s">
        <v>13542</v>
      </c>
      <c r="B1840" s="163" t="s">
        <v>13543</v>
      </c>
      <c r="C1840" s="163" t="s">
        <v>2638</v>
      </c>
      <c r="D1840" s="163" t="s">
        <v>2639</v>
      </c>
      <c r="E1840" s="506">
        <v>45761.58888888889</v>
      </c>
      <c r="F1840" s="507">
        <v>2980.0</v>
      </c>
      <c r="G1840" s="163" t="s">
        <v>2640</v>
      </c>
      <c r="H1840" s="507">
        <v>2980.0</v>
      </c>
      <c r="I1840" s="163" t="s">
        <v>2640</v>
      </c>
      <c r="J1840" s="163" t="s">
        <v>2641</v>
      </c>
      <c r="K1840" s="163" t="s">
        <v>2642</v>
      </c>
      <c r="L1840" s="163" t="s">
        <v>13544</v>
      </c>
      <c r="M1840" s="163" t="s">
        <v>13545</v>
      </c>
      <c r="N1840" s="163" t="s">
        <v>2645</v>
      </c>
      <c r="O1840" s="163" t="s">
        <v>2646</v>
      </c>
      <c r="P1840" s="163" t="s">
        <v>2673</v>
      </c>
      <c r="Q1840" s="163" t="s">
        <v>2852</v>
      </c>
      <c r="R1840" s="506">
        <v>45760.876388888886</v>
      </c>
      <c r="S1840" s="509"/>
      <c r="T1840" s="509"/>
      <c r="U1840" s="163" t="s">
        <v>13546</v>
      </c>
      <c r="V1840" s="506">
        <v>45761.586805555555</v>
      </c>
      <c r="W1840" s="510"/>
      <c r="X1840" s="163" t="s">
        <v>4400</v>
      </c>
      <c r="Y1840" s="507">
        <v>2980.0</v>
      </c>
      <c r="Z1840" s="163" t="s">
        <v>2640</v>
      </c>
      <c r="AA1840" s="163" t="s">
        <v>2641</v>
      </c>
      <c r="AB1840" s="163" t="s">
        <v>13547</v>
      </c>
      <c r="AC1840" s="511">
        <v>8.027535141E9</v>
      </c>
      <c r="AD1840" s="510"/>
      <c r="AE1840" s="510"/>
      <c r="AF1840" s="510"/>
      <c r="AG1840" s="510"/>
      <c r="AH1840" s="510"/>
      <c r="AI1840" s="509"/>
      <c r="AJ1840" s="163" t="s">
        <v>2651</v>
      </c>
      <c r="AK1840" s="510"/>
      <c r="AL1840" s="510"/>
      <c r="AM1840" s="163" t="s">
        <v>13548</v>
      </c>
      <c r="AN1840" s="510"/>
      <c r="AO1840" s="509"/>
      <c r="AP1840" s="509"/>
      <c r="AQ1840" s="509"/>
      <c r="AR1840" s="509"/>
      <c r="AS1840" s="509"/>
      <c r="AT1840" s="163" t="s">
        <v>2653</v>
      </c>
      <c r="AU1840" s="507">
        <v>8579.0</v>
      </c>
      <c r="AV1840" s="507">
        <v>6.0</v>
      </c>
      <c r="AW1840" s="507">
        <v>2029.0</v>
      </c>
      <c r="AX1840" s="163" t="s">
        <v>2677</v>
      </c>
      <c r="AY1840" s="163" t="s">
        <v>2893</v>
      </c>
      <c r="AZ1840" s="163" t="s">
        <v>2655</v>
      </c>
    </row>
    <row r="1841">
      <c r="A1841" s="163" t="s">
        <v>13549</v>
      </c>
      <c r="B1841" s="163" t="s">
        <v>13550</v>
      </c>
      <c r="C1841" s="163" t="s">
        <v>2638</v>
      </c>
      <c r="D1841" s="163" t="s">
        <v>2639</v>
      </c>
      <c r="E1841" s="506">
        <v>45761.566666666666</v>
      </c>
      <c r="F1841" s="507">
        <v>2980.0</v>
      </c>
      <c r="G1841" s="163" t="s">
        <v>2640</v>
      </c>
      <c r="H1841" s="507">
        <v>2980.0</v>
      </c>
      <c r="I1841" s="163" t="s">
        <v>2640</v>
      </c>
      <c r="J1841" s="163" t="s">
        <v>2641</v>
      </c>
      <c r="K1841" s="163" t="s">
        <v>2642</v>
      </c>
      <c r="L1841" s="163" t="s">
        <v>13551</v>
      </c>
      <c r="M1841" s="163" t="s">
        <v>13552</v>
      </c>
      <c r="N1841" s="163" t="s">
        <v>2645</v>
      </c>
      <c r="O1841" s="163" t="s">
        <v>2646</v>
      </c>
      <c r="P1841" s="163" t="s">
        <v>2673</v>
      </c>
      <c r="Q1841" s="163" t="s">
        <v>2648</v>
      </c>
      <c r="R1841" s="506">
        <v>45761.56527777778</v>
      </c>
      <c r="S1841" s="509"/>
      <c r="T1841" s="509"/>
      <c r="U1841" s="163" t="s">
        <v>13553</v>
      </c>
      <c r="V1841" s="510"/>
      <c r="W1841" s="510"/>
      <c r="X1841" s="510"/>
      <c r="Y1841" s="510"/>
      <c r="Z1841" s="510"/>
      <c r="AA1841" s="510"/>
      <c r="AB1841" s="163" t="s">
        <v>13554</v>
      </c>
      <c r="AC1841" s="507">
        <v>9.065603678E9</v>
      </c>
      <c r="AD1841" s="510"/>
      <c r="AE1841" s="510"/>
      <c r="AF1841" s="510"/>
      <c r="AG1841" s="510"/>
      <c r="AH1841" s="510"/>
      <c r="AI1841" s="509"/>
      <c r="AJ1841" s="163" t="s">
        <v>2651</v>
      </c>
      <c r="AK1841" s="512"/>
      <c r="AL1841" s="513"/>
      <c r="AM1841" s="163" t="s">
        <v>13555</v>
      </c>
      <c r="AN1841" s="510"/>
      <c r="AO1841" s="509"/>
      <c r="AP1841" s="509"/>
      <c r="AQ1841" s="509"/>
      <c r="AR1841" s="509"/>
      <c r="AS1841" s="509"/>
      <c r="AT1841" s="163" t="s">
        <v>2653</v>
      </c>
      <c r="AU1841" s="507">
        <v>1156.0</v>
      </c>
      <c r="AV1841" s="507">
        <v>3.0</v>
      </c>
      <c r="AW1841" s="507">
        <v>2029.0</v>
      </c>
      <c r="AX1841" s="163" t="s">
        <v>2677</v>
      </c>
      <c r="AY1841" s="163" t="s">
        <v>2717</v>
      </c>
      <c r="AZ1841" s="163" t="s">
        <v>2655</v>
      </c>
    </row>
    <row r="1842">
      <c r="A1842" s="163" t="s">
        <v>13556</v>
      </c>
      <c r="B1842" s="163" t="s">
        <v>13557</v>
      </c>
      <c r="C1842" s="163" t="s">
        <v>2638</v>
      </c>
      <c r="D1842" s="163" t="s">
        <v>2639</v>
      </c>
      <c r="E1842" s="506">
        <v>45761.55763888889</v>
      </c>
      <c r="F1842" s="507">
        <v>2980.0</v>
      </c>
      <c r="G1842" s="163" t="s">
        <v>2640</v>
      </c>
      <c r="H1842" s="507">
        <v>2980.0</v>
      </c>
      <c r="I1842" s="163" t="s">
        <v>2640</v>
      </c>
      <c r="J1842" s="163" t="s">
        <v>2641</v>
      </c>
      <c r="K1842" s="163" t="s">
        <v>2642</v>
      </c>
      <c r="L1842" s="163" t="s">
        <v>13558</v>
      </c>
      <c r="M1842" s="163" t="s">
        <v>13559</v>
      </c>
      <c r="N1842" s="163" t="s">
        <v>2645</v>
      </c>
      <c r="O1842" s="163" t="s">
        <v>2646</v>
      </c>
      <c r="P1842" s="163" t="s">
        <v>2647</v>
      </c>
      <c r="Q1842" s="163" t="s">
        <v>2648</v>
      </c>
      <c r="R1842" s="506">
        <v>45761.55763888889</v>
      </c>
      <c r="S1842" s="509"/>
      <c r="T1842" s="509"/>
      <c r="U1842" s="163" t="s">
        <v>13560</v>
      </c>
      <c r="V1842" s="510"/>
      <c r="W1842" s="510"/>
      <c r="X1842" s="510"/>
      <c r="Y1842" s="510"/>
      <c r="Z1842" s="510"/>
      <c r="AA1842" s="510"/>
      <c r="AB1842" s="163" t="s">
        <v>13561</v>
      </c>
      <c r="AC1842" s="507">
        <v>9.073808833E9</v>
      </c>
      <c r="AD1842" s="510"/>
      <c r="AE1842" s="509"/>
      <c r="AF1842" s="509"/>
      <c r="AG1842" s="509"/>
      <c r="AH1842" s="509"/>
      <c r="AI1842" s="509"/>
      <c r="AJ1842" s="163" t="s">
        <v>2651</v>
      </c>
      <c r="AK1842" s="509"/>
      <c r="AL1842" s="509"/>
      <c r="AM1842" s="163" t="s">
        <v>13562</v>
      </c>
      <c r="AN1842" s="510"/>
      <c r="AO1842" s="510"/>
      <c r="AP1842" s="509"/>
      <c r="AQ1842" s="509"/>
      <c r="AR1842" s="509"/>
      <c r="AS1842" s="509"/>
      <c r="AT1842" s="163" t="s">
        <v>2700</v>
      </c>
      <c r="AU1842" s="507">
        <v>1091.0</v>
      </c>
      <c r="AV1842" s="507">
        <v>5.0</v>
      </c>
      <c r="AW1842" s="507">
        <v>2029.0</v>
      </c>
      <c r="AX1842" s="510"/>
      <c r="AY1842" s="510"/>
      <c r="AZ1842" s="163" t="s">
        <v>2655</v>
      </c>
    </row>
    <row r="1843">
      <c r="A1843" s="163" t="s">
        <v>13563</v>
      </c>
      <c r="B1843" s="163" t="s">
        <v>13564</v>
      </c>
      <c r="C1843" s="163" t="s">
        <v>2638</v>
      </c>
      <c r="D1843" s="163" t="s">
        <v>2639</v>
      </c>
      <c r="E1843" s="506">
        <v>45761.55</v>
      </c>
      <c r="F1843" s="507">
        <v>2980.0</v>
      </c>
      <c r="G1843" s="163" t="s">
        <v>2640</v>
      </c>
      <c r="H1843" s="507">
        <v>2980.0</v>
      </c>
      <c r="I1843" s="163" t="s">
        <v>2640</v>
      </c>
      <c r="J1843" s="163" t="s">
        <v>2641</v>
      </c>
      <c r="K1843" s="163" t="s">
        <v>2642</v>
      </c>
      <c r="L1843" s="163" t="s">
        <v>13565</v>
      </c>
      <c r="M1843" s="163" t="s">
        <v>13566</v>
      </c>
      <c r="N1843" s="163" t="s">
        <v>2645</v>
      </c>
      <c r="O1843" s="163" t="s">
        <v>2646</v>
      </c>
      <c r="P1843" s="163" t="s">
        <v>2660</v>
      </c>
      <c r="Q1843" s="163" t="s">
        <v>2648</v>
      </c>
      <c r="R1843" s="506">
        <v>45761.55</v>
      </c>
      <c r="S1843" s="509"/>
      <c r="T1843" s="509"/>
      <c r="U1843" s="163" t="s">
        <v>13567</v>
      </c>
      <c r="V1843" s="510"/>
      <c r="W1843" s="510"/>
      <c r="X1843" s="510"/>
      <c r="Y1843" s="510"/>
      <c r="Z1843" s="510"/>
      <c r="AA1843" s="510"/>
      <c r="AB1843" s="163" t="s">
        <v>13568</v>
      </c>
      <c r="AC1843" s="507">
        <v>9.028752935E9</v>
      </c>
      <c r="AD1843" s="510"/>
      <c r="AE1843" s="509"/>
      <c r="AF1843" s="509"/>
      <c r="AG1843" s="509"/>
      <c r="AH1843" s="509"/>
      <c r="AI1843" s="509"/>
      <c r="AJ1843" s="163" t="s">
        <v>2651</v>
      </c>
      <c r="AK1843" s="509"/>
      <c r="AL1843" s="509"/>
      <c r="AM1843" s="163" t="s">
        <v>13569</v>
      </c>
      <c r="AN1843" s="510"/>
      <c r="AO1843" s="509"/>
      <c r="AP1843" s="509"/>
      <c r="AQ1843" s="509"/>
      <c r="AR1843" s="509"/>
      <c r="AS1843" s="509"/>
      <c r="AT1843" s="163" t="s">
        <v>2653</v>
      </c>
      <c r="AU1843" s="507">
        <v>7503.0</v>
      </c>
      <c r="AV1843" s="507">
        <v>11.0</v>
      </c>
      <c r="AW1843" s="507">
        <v>2026.0</v>
      </c>
      <c r="AX1843" s="163" t="s">
        <v>2664</v>
      </c>
      <c r="AY1843" s="163" t="s">
        <v>2665</v>
      </c>
      <c r="AZ1843" s="163" t="s">
        <v>2655</v>
      </c>
    </row>
    <row r="1844">
      <c r="A1844" s="163" t="s">
        <v>13570</v>
      </c>
      <c r="B1844" s="163" t="s">
        <v>13571</v>
      </c>
      <c r="C1844" s="163" t="s">
        <v>2638</v>
      </c>
      <c r="D1844" s="163" t="s">
        <v>2639</v>
      </c>
      <c r="E1844" s="506">
        <v>45761.53888888889</v>
      </c>
      <c r="F1844" s="507">
        <v>9800.0</v>
      </c>
      <c r="G1844" s="163" t="s">
        <v>2640</v>
      </c>
      <c r="H1844" s="507">
        <v>9800.0</v>
      </c>
      <c r="I1844" s="163" t="s">
        <v>2640</v>
      </c>
      <c r="J1844" s="163" t="s">
        <v>2641</v>
      </c>
      <c r="K1844" s="163" t="s">
        <v>2642</v>
      </c>
      <c r="L1844" s="163" t="s">
        <v>13572</v>
      </c>
      <c r="M1844" s="163" t="s">
        <v>13573</v>
      </c>
      <c r="N1844" s="163" t="s">
        <v>2645</v>
      </c>
      <c r="O1844" s="163" t="s">
        <v>2646</v>
      </c>
      <c r="P1844" s="163" t="s">
        <v>2673</v>
      </c>
      <c r="Q1844" s="163" t="s">
        <v>2648</v>
      </c>
      <c r="R1844" s="506">
        <v>45761.53680555556</v>
      </c>
      <c r="S1844" s="509"/>
      <c r="T1844" s="509"/>
      <c r="U1844" s="163" t="s">
        <v>13574</v>
      </c>
      <c r="V1844" s="510"/>
      <c r="W1844" s="510"/>
      <c r="X1844" s="510"/>
      <c r="Y1844" s="510"/>
      <c r="Z1844" s="510"/>
      <c r="AA1844" s="510"/>
      <c r="AB1844" s="163" t="s">
        <v>13575</v>
      </c>
      <c r="AC1844" s="507">
        <v>9.098678091E9</v>
      </c>
      <c r="AD1844" s="509"/>
      <c r="AE1844" s="509"/>
      <c r="AF1844" s="509"/>
      <c r="AG1844" s="509"/>
      <c r="AH1844" s="509"/>
      <c r="AI1844" s="509"/>
      <c r="AJ1844" s="163" t="s">
        <v>2651</v>
      </c>
      <c r="AK1844" s="509"/>
      <c r="AL1844" s="509"/>
      <c r="AM1844" s="163" t="s">
        <v>13576</v>
      </c>
      <c r="AN1844" s="510"/>
      <c r="AO1844" s="509"/>
      <c r="AP1844" s="509"/>
      <c r="AQ1844" s="509"/>
      <c r="AR1844" s="509"/>
      <c r="AS1844" s="509"/>
      <c r="AT1844" s="163" t="s">
        <v>2700</v>
      </c>
      <c r="AU1844" s="507">
        <v>818.0</v>
      </c>
      <c r="AV1844" s="507">
        <v>6.0</v>
      </c>
      <c r="AW1844" s="507">
        <v>2030.0</v>
      </c>
      <c r="AX1844" s="163" t="s">
        <v>2677</v>
      </c>
      <c r="AY1844" s="163" t="s">
        <v>2717</v>
      </c>
      <c r="AZ1844" s="163" t="s">
        <v>2655</v>
      </c>
    </row>
    <row r="1845">
      <c r="A1845" s="163" t="s">
        <v>13577</v>
      </c>
      <c r="B1845" s="163" t="s">
        <v>13578</v>
      </c>
      <c r="C1845" s="163" t="s">
        <v>2638</v>
      </c>
      <c r="D1845" s="163" t="s">
        <v>2639</v>
      </c>
      <c r="E1845" s="506">
        <v>45761.524305555555</v>
      </c>
      <c r="F1845" s="507">
        <v>2980.0</v>
      </c>
      <c r="G1845" s="163" t="s">
        <v>2640</v>
      </c>
      <c r="H1845" s="507">
        <v>2980.0</v>
      </c>
      <c r="I1845" s="163" t="s">
        <v>2640</v>
      </c>
      <c r="J1845" s="163" t="s">
        <v>2641</v>
      </c>
      <c r="K1845" s="163" t="s">
        <v>2642</v>
      </c>
      <c r="L1845" s="163" t="s">
        <v>13579</v>
      </c>
      <c r="M1845" s="163" t="s">
        <v>13580</v>
      </c>
      <c r="N1845" s="163" t="s">
        <v>2645</v>
      </c>
      <c r="O1845" s="163" t="s">
        <v>2646</v>
      </c>
      <c r="P1845" s="163" t="s">
        <v>2673</v>
      </c>
      <c r="Q1845" s="163" t="s">
        <v>2648</v>
      </c>
      <c r="R1845" s="506">
        <v>45761.52222222222</v>
      </c>
      <c r="S1845" s="509"/>
      <c r="T1845" s="509"/>
      <c r="U1845" s="163" t="s">
        <v>13581</v>
      </c>
      <c r="V1845" s="510"/>
      <c r="W1845" s="510"/>
      <c r="X1845" s="510"/>
      <c r="Y1845" s="510"/>
      <c r="Z1845" s="510"/>
      <c r="AA1845" s="510"/>
      <c r="AB1845" s="163" t="s">
        <v>13582</v>
      </c>
      <c r="AC1845" s="507">
        <v>9.02311906E9</v>
      </c>
      <c r="AD1845" s="510"/>
      <c r="AE1845" s="509"/>
      <c r="AF1845" s="509"/>
      <c r="AG1845" s="509"/>
      <c r="AH1845" s="509"/>
      <c r="AI1845" s="509"/>
      <c r="AJ1845" s="163" t="s">
        <v>2651</v>
      </c>
      <c r="AK1845" s="509"/>
      <c r="AL1845" s="509"/>
      <c r="AM1845" s="163" t="s">
        <v>13583</v>
      </c>
      <c r="AN1845" s="510"/>
      <c r="AO1845" s="509"/>
      <c r="AP1845" s="509"/>
      <c r="AQ1845" s="509"/>
      <c r="AR1845" s="509"/>
      <c r="AS1845" s="509"/>
      <c r="AT1845" s="163" t="s">
        <v>2653</v>
      </c>
      <c r="AU1845" s="507">
        <v>6908.0</v>
      </c>
      <c r="AV1845" s="507">
        <v>11.0</v>
      </c>
      <c r="AW1845" s="507">
        <v>2028.0</v>
      </c>
      <c r="AX1845" s="163" t="s">
        <v>2677</v>
      </c>
      <c r="AY1845" s="163" t="s">
        <v>2678</v>
      </c>
      <c r="AZ1845" s="163" t="s">
        <v>2655</v>
      </c>
    </row>
    <row r="1846">
      <c r="A1846" s="163" t="s">
        <v>13584</v>
      </c>
      <c r="B1846" s="163" t="s">
        <v>13571</v>
      </c>
      <c r="C1846" s="163" t="s">
        <v>2638</v>
      </c>
      <c r="D1846" s="163" t="s">
        <v>2639</v>
      </c>
      <c r="E1846" s="506">
        <v>45761.52222222222</v>
      </c>
      <c r="F1846" s="507">
        <v>2980.0</v>
      </c>
      <c r="G1846" s="163" t="s">
        <v>2640</v>
      </c>
      <c r="H1846" s="507">
        <v>2980.0</v>
      </c>
      <c r="I1846" s="163" t="s">
        <v>2640</v>
      </c>
      <c r="J1846" s="163" t="s">
        <v>2641</v>
      </c>
      <c r="K1846" s="163" t="s">
        <v>2642</v>
      </c>
      <c r="L1846" s="163" t="s">
        <v>13572</v>
      </c>
      <c r="M1846" s="163" t="s">
        <v>13585</v>
      </c>
      <c r="N1846" s="163" t="s">
        <v>2645</v>
      </c>
      <c r="O1846" s="163" t="s">
        <v>2646</v>
      </c>
      <c r="P1846" s="163" t="s">
        <v>2673</v>
      </c>
      <c r="Q1846" s="163" t="s">
        <v>2648</v>
      </c>
      <c r="R1846" s="506">
        <v>45761.520833333336</v>
      </c>
      <c r="S1846" s="509"/>
      <c r="T1846" s="509"/>
      <c r="U1846" s="163" t="s">
        <v>13586</v>
      </c>
      <c r="V1846" s="510"/>
      <c r="W1846" s="509"/>
      <c r="X1846" s="510"/>
      <c r="Y1846" s="510"/>
      <c r="Z1846" s="510"/>
      <c r="AA1846" s="510"/>
      <c r="AB1846" s="163" t="s">
        <v>13575</v>
      </c>
      <c r="AC1846" s="507">
        <v>9.098678091E9</v>
      </c>
      <c r="AD1846" s="510"/>
      <c r="AE1846" s="509"/>
      <c r="AF1846" s="509"/>
      <c r="AG1846" s="509"/>
      <c r="AH1846" s="509"/>
      <c r="AI1846" s="509"/>
      <c r="AJ1846" s="163" t="s">
        <v>2651</v>
      </c>
      <c r="AK1846" s="509"/>
      <c r="AL1846" s="509"/>
      <c r="AM1846" s="163" t="s">
        <v>13576</v>
      </c>
      <c r="AN1846" s="510"/>
      <c r="AO1846" s="509"/>
      <c r="AP1846" s="509"/>
      <c r="AQ1846" s="509"/>
      <c r="AR1846" s="509"/>
      <c r="AS1846" s="509"/>
      <c r="AT1846" s="163" t="s">
        <v>2700</v>
      </c>
      <c r="AU1846" s="507">
        <v>818.0</v>
      </c>
      <c r="AV1846" s="507">
        <v>6.0</v>
      </c>
      <c r="AW1846" s="507">
        <v>2030.0</v>
      </c>
      <c r="AX1846" s="163" t="s">
        <v>2677</v>
      </c>
      <c r="AY1846" s="163" t="s">
        <v>2717</v>
      </c>
      <c r="AZ1846" s="163" t="s">
        <v>2655</v>
      </c>
    </row>
    <row r="1847">
      <c r="A1847" s="163" t="s">
        <v>13587</v>
      </c>
      <c r="B1847" s="163" t="s">
        <v>13588</v>
      </c>
      <c r="C1847" s="163" t="s">
        <v>2638</v>
      </c>
      <c r="D1847" s="163" t="s">
        <v>2639</v>
      </c>
      <c r="E1847" s="506">
        <v>45761.52222222222</v>
      </c>
      <c r="F1847" s="507">
        <v>9800.0</v>
      </c>
      <c r="G1847" s="163" t="s">
        <v>2640</v>
      </c>
      <c r="H1847" s="507">
        <v>9800.0</v>
      </c>
      <c r="I1847" s="163" t="s">
        <v>2640</v>
      </c>
      <c r="J1847" s="163" t="s">
        <v>2641</v>
      </c>
      <c r="K1847" s="163" t="s">
        <v>2642</v>
      </c>
      <c r="L1847" s="163" t="s">
        <v>13589</v>
      </c>
      <c r="M1847" s="163" t="s">
        <v>13590</v>
      </c>
      <c r="N1847" s="163" t="s">
        <v>2645</v>
      </c>
      <c r="O1847" s="163" t="s">
        <v>2646</v>
      </c>
      <c r="P1847" s="163" t="s">
        <v>2683</v>
      </c>
      <c r="Q1847" s="163" t="s">
        <v>2852</v>
      </c>
      <c r="R1847" s="506">
        <v>45756.001388888886</v>
      </c>
      <c r="S1847" s="509"/>
      <c r="T1847" s="509"/>
      <c r="U1847" s="163" t="s">
        <v>13591</v>
      </c>
      <c r="V1847" s="506">
        <v>45761.52013888889</v>
      </c>
      <c r="W1847" s="163" t="s">
        <v>2795</v>
      </c>
      <c r="X1847" s="163" t="s">
        <v>13592</v>
      </c>
      <c r="Y1847" s="507">
        <v>9800.0</v>
      </c>
      <c r="Z1847" s="163" t="s">
        <v>2640</v>
      </c>
      <c r="AA1847" s="163" t="s">
        <v>2641</v>
      </c>
      <c r="AB1847" s="163" t="s">
        <v>13593</v>
      </c>
      <c r="AC1847" s="507">
        <v>8.094075158E9</v>
      </c>
      <c r="AD1847" s="510"/>
      <c r="AE1847" s="509"/>
      <c r="AF1847" s="509"/>
      <c r="AG1847" s="509"/>
      <c r="AH1847" s="509"/>
      <c r="AI1847" s="509"/>
      <c r="AJ1847" s="163" t="s">
        <v>2651</v>
      </c>
      <c r="AK1847" s="509"/>
      <c r="AL1847" s="509"/>
      <c r="AM1847" s="163" t="s">
        <v>13594</v>
      </c>
      <c r="AN1847" s="510"/>
      <c r="AO1847" s="510"/>
      <c r="AP1847" s="509"/>
      <c r="AQ1847" s="509"/>
      <c r="AR1847" s="509"/>
      <c r="AS1847" s="509"/>
      <c r="AT1847" s="163" t="s">
        <v>2653</v>
      </c>
      <c r="AU1847" s="507">
        <v>7215.0</v>
      </c>
      <c r="AV1847" s="507">
        <v>4.0</v>
      </c>
      <c r="AW1847" s="507">
        <v>2026.0</v>
      </c>
      <c r="AX1847" s="163" t="s">
        <v>2687</v>
      </c>
      <c r="AY1847" s="163" t="s">
        <v>2688</v>
      </c>
      <c r="AZ1847" s="163" t="s">
        <v>2655</v>
      </c>
    </row>
    <row r="1848">
      <c r="A1848" s="163" t="s">
        <v>13595</v>
      </c>
      <c r="B1848" s="163" t="s">
        <v>13596</v>
      </c>
      <c r="C1848" s="163" t="s">
        <v>2638</v>
      </c>
      <c r="D1848" s="163" t="s">
        <v>2639</v>
      </c>
      <c r="E1848" s="506">
        <v>45761.49097222222</v>
      </c>
      <c r="F1848" s="507">
        <v>2980.0</v>
      </c>
      <c r="G1848" s="163" t="s">
        <v>2640</v>
      </c>
      <c r="H1848" s="507">
        <v>2980.0</v>
      </c>
      <c r="I1848" s="163" t="s">
        <v>2640</v>
      </c>
      <c r="J1848" s="163" t="s">
        <v>2641</v>
      </c>
      <c r="K1848" s="163" t="s">
        <v>2642</v>
      </c>
      <c r="L1848" s="163" t="s">
        <v>13597</v>
      </c>
      <c r="M1848" s="163" t="s">
        <v>13598</v>
      </c>
      <c r="N1848" s="163" t="s">
        <v>2645</v>
      </c>
      <c r="O1848" s="163" t="s">
        <v>2646</v>
      </c>
      <c r="P1848" s="163" t="s">
        <v>2683</v>
      </c>
      <c r="Q1848" s="163" t="s">
        <v>2648</v>
      </c>
      <c r="R1848" s="506">
        <v>45761.490277777775</v>
      </c>
      <c r="S1848" s="509"/>
      <c r="T1848" s="509"/>
      <c r="U1848" s="163" t="s">
        <v>13599</v>
      </c>
      <c r="V1848" s="510"/>
      <c r="W1848" s="510"/>
      <c r="X1848" s="510"/>
      <c r="Y1848" s="510"/>
      <c r="Z1848" s="510"/>
      <c r="AA1848" s="510"/>
      <c r="AB1848" s="163" t="s">
        <v>13600</v>
      </c>
      <c r="AC1848" s="507">
        <v>9.054294083E9</v>
      </c>
      <c r="AD1848" s="510"/>
      <c r="AE1848" s="509"/>
      <c r="AF1848" s="509"/>
      <c r="AG1848" s="509"/>
      <c r="AH1848" s="509"/>
      <c r="AI1848" s="509"/>
      <c r="AJ1848" s="163" t="s">
        <v>2651</v>
      </c>
      <c r="AK1848" s="509"/>
      <c r="AL1848" s="509"/>
      <c r="AM1848" s="163" t="s">
        <v>13601</v>
      </c>
      <c r="AN1848" s="510"/>
      <c r="AO1848" s="509"/>
      <c r="AP1848" s="509"/>
      <c r="AQ1848" s="509"/>
      <c r="AR1848" s="509"/>
      <c r="AS1848" s="509"/>
      <c r="AT1848" s="163" t="s">
        <v>2653</v>
      </c>
      <c r="AU1848" s="507">
        <v>8003.0</v>
      </c>
      <c r="AV1848" s="507">
        <v>9.0</v>
      </c>
      <c r="AW1848" s="507">
        <v>2028.0</v>
      </c>
      <c r="AX1848" s="510"/>
      <c r="AY1848" s="163" t="s">
        <v>3896</v>
      </c>
      <c r="AZ1848" s="163" t="s">
        <v>2655</v>
      </c>
    </row>
    <row r="1849">
      <c r="A1849" s="163" t="s">
        <v>13602</v>
      </c>
      <c r="B1849" s="163" t="s">
        <v>13603</v>
      </c>
      <c r="C1849" s="163" t="s">
        <v>2638</v>
      </c>
      <c r="D1849" s="163" t="s">
        <v>2639</v>
      </c>
      <c r="E1849" s="506">
        <v>45761.490277777775</v>
      </c>
      <c r="F1849" s="507">
        <v>2980.0</v>
      </c>
      <c r="G1849" s="163" t="s">
        <v>2640</v>
      </c>
      <c r="H1849" s="507">
        <v>2980.0</v>
      </c>
      <c r="I1849" s="163" t="s">
        <v>2640</v>
      </c>
      <c r="J1849" s="163" t="s">
        <v>2641</v>
      </c>
      <c r="K1849" s="163" t="s">
        <v>2642</v>
      </c>
      <c r="L1849" s="163" t="s">
        <v>13604</v>
      </c>
      <c r="M1849" s="163" t="s">
        <v>13605</v>
      </c>
      <c r="N1849" s="163" t="s">
        <v>2645</v>
      </c>
      <c r="O1849" s="163" t="s">
        <v>2646</v>
      </c>
      <c r="P1849" s="163" t="s">
        <v>2673</v>
      </c>
      <c r="Q1849" s="163" t="s">
        <v>2648</v>
      </c>
      <c r="R1849" s="506">
        <v>45761.48888888889</v>
      </c>
      <c r="S1849" s="509"/>
      <c r="T1849" s="509"/>
      <c r="U1849" s="163" t="s">
        <v>13606</v>
      </c>
      <c r="V1849" s="510"/>
      <c r="W1849" s="510"/>
      <c r="X1849" s="510"/>
      <c r="Y1849" s="510"/>
      <c r="Z1849" s="510"/>
      <c r="AA1849" s="510"/>
      <c r="AB1849" s="163" t="s">
        <v>13607</v>
      </c>
      <c r="AC1849" s="507">
        <v>9.057918416E9</v>
      </c>
      <c r="AD1849" s="510"/>
      <c r="AE1849" s="509"/>
      <c r="AF1849" s="509"/>
      <c r="AG1849" s="509"/>
      <c r="AH1849" s="509"/>
      <c r="AI1849" s="509"/>
      <c r="AJ1849" s="163" t="s">
        <v>2651</v>
      </c>
      <c r="AK1849" s="509"/>
      <c r="AL1849" s="509"/>
      <c r="AM1849" s="163" t="s">
        <v>13608</v>
      </c>
      <c r="AN1849" s="510"/>
      <c r="AO1849" s="509"/>
      <c r="AP1849" s="509"/>
      <c r="AQ1849" s="509"/>
      <c r="AR1849" s="509"/>
      <c r="AS1849" s="509"/>
      <c r="AT1849" s="163" t="s">
        <v>2700</v>
      </c>
      <c r="AU1849" s="507">
        <v>876.0</v>
      </c>
      <c r="AV1849" s="507">
        <v>7.0</v>
      </c>
      <c r="AW1849" s="507">
        <v>2028.0</v>
      </c>
      <c r="AX1849" s="163" t="s">
        <v>2936</v>
      </c>
      <c r="AY1849" s="163" t="s">
        <v>4741</v>
      </c>
      <c r="AZ1849" s="163" t="s">
        <v>2655</v>
      </c>
    </row>
    <row r="1850">
      <c r="A1850" s="163" t="s">
        <v>13609</v>
      </c>
      <c r="B1850" s="163" t="s">
        <v>13610</v>
      </c>
      <c r="C1850" s="163" t="s">
        <v>2638</v>
      </c>
      <c r="D1850" s="163" t="s">
        <v>2639</v>
      </c>
      <c r="E1850" s="506">
        <v>45761.47986111111</v>
      </c>
      <c r="F1850" s="507">
        <v>2980.0</v>
      </c>
      <c r="G1850" s="163" t="s">
        <v>2640</v>
      </c>
      <c r="H1850" s="507">
        <v>2980.0</v>
      </c>
      <c r="I1850" s="163" t="s">
        <v>2640</v>
      </c>
      <c r="J1850" s="163" t="s">
        <v>2641</v>
      </c>
      <c r="K1850" s="163" t="s">
        <v>2642</v>
      </c>
      <c r="L1850" s="163" t="s">
        <v>13611</v>
      </c>
      <c r="M1850" s="163" t="s">
        <v>13612</v>
      </c>
      <c r="N1850" s="163" t="s">
        <v>2645</v>
      </c>
      <c r="O1850" s="163" t="s">
        <v>2646</v>
      </c>
      <c r="P1850" s="163" t="s">
        <v>2673</v>
      </c>
      <c r="Q1850" s="163" t="s">
        <v>2648</v>
      </c>
      <c r="R1850" s="506">
        <v>45761.47777777778</v>
      </c>
      <c r="S1850" s="509"/>
      <c r="T1850" s="509"/>
      <c r="U1850" s="163" t="s">
        <v>13613</v>
      </c>
      <c r="V1850" s="510"/>
      <c r="W1850" s="510"/>
      <c r="X1850" s="510"/>
      <c r="Y1850" s="510"/>
      <c r="Z1850" s="510"/>
      <c r="AA1850" s="510"/>
      <c r="AB1850" s="163" t="s">
        <v>13614</v>
      </c>
      <c r="AC1850" s="507">
        <v>8.059450724E9</v>
      </c>
      <c r="AD1850" s="510"/>
      <c r="AE1850" s="509"/>
      <c r="AF1850" s="509"/>
      <c r="AG1850" s="509"/>
      <c r="AH1850" s="509"/>
      <c r="AI1850" s="509"/>
      <c r="AJ1850" s="163" t="s">
        <v>2651</v>
      </c>
      <c r="AK1850" s="509"/>
      <c r="AL1850" s="509"/>
      <c r="AM1850" s="163" t="s">
        <v>13615</v>
      </c>
      <c r="AN1850" s="510"/>
      <c r="AO1850" s="509"/>
      <c r="AP1850" s="509"/>
      <c r="AQ1850" s="509"/>
      <c r="AR1850" s="509"/>
      <c r="AS1850" s="509"/>
      <c r="AT1850" s="163" t="s">
        <v>2653</v>
      </c>
      <c r="AU1850" s="507">
        <v>1233.0</v>
      </c>
      <c r="AV1850" s="507">
        <v>2.0</v>
      </c>
      <c r="AW1850" s="507">
        <v>2026.0</v>
      </c>
      <c r="AX1850" s="163" t="s">
        <v>2677</v>
      </c>
      <c r="AY1850" s="163" t="s">
        <v>2717</v>
      </c>
      <c r="AZ1850" s="163" t="s">
        <v>2655</v>
      </c>
    </row>
    <row r="1851">
      <c r="A1851" s="163" t="s">
        <v>13616</v>
      </c>
      <c r="B1851" s="163" t="s">
        <v>13617</v>
      </c>
      <c r="C1851" s="163" t="s">
        <v>2638</v>
      </c>
      <c r="D1851" s="163" t="s">
        <v>2639</v>
      </c>
      <c r="E1851" s="506">
        <v>45761.45625</v>
      </c>
      <c r="F1851" s="507">
        <v>9800.0</v>
      </c>
      <c r="G1851" s="163" t="s">
        <v>2640</v>
      </c>
      <c r="H1851" s="507">
        <v>9800.0</v>
      </c>
      <c r="I1851" s="163" t="s">
        <v>2640</v>
      </c>
      <c r="J1851" s="163" t="s">
        <v>2641</v>
      </c>
      <c r="K1851" s="163" t="s">
        <v>2642</v>
      </c>
      <c r="L1851" s="163" t="s">
        <v>13618</v>
      </c>
      <c r="M1851" s="163" t="s">
        <v>13619</v>
      </c>
      <c r="N1851" s="163" t="s">
        <v>2645</v>
      </c>
      <c r="O1851" s="163" t="s">
        <v>2646</v>
      </c>
      <c r="P1851" s="163" t="s">
        <v>2647</v>
      </c>
      <c r="Q1851" s="163" t="s">
        <v>2852</v>
      </c>
      <c r="R1851" s="506">
        <v>45760.89444444444</v>
      </c>
      <c r="S1851" s="509"/>
      <c r="T1851" s="509"/>
      <c r="U1851" s="163" t="s">
        <v>13620</v>
      </c>
      <c r="V1851" s="506">
        <v>45761.45625</v>
      </c>
      <c r="W1851" s="510"/>
      <c r="X1851" s="163" t="s">
        <v>4400</v>
      </c>
      <c r="Y1851" s="507">
        <v>9800.0</v>
      </c>
      <c r="Z1851" s="163" t="s">
        <v>2640</v>
      </c>
      <c r="AA1851" s="163" t="s">
        <v>2641</v>
      </c>
      <c r="AB1851" s="163" t="s">
        <v>13621</v>
      </c>
      <c r="AC1851" s="507">
        <v>7.026281938E9</v>
      </c>
      <c r="AD1851" s="510"/>
      <c r="AE1851" s="509"/>
      <c r="AF1851" s="509"/>
      <c r="AG1851" s="509"/>
      <c r="AH1851" s="509"/>
      <c r="AI1851" s="509"/>
      <c r="AJ1851" s="163" t="s">
        <v>2651</v>
      </c>
      <c r="AK1851" s="509"/>
      <c r="AL1851" s="509"/>
      <c r="AM1851" s="163" t="s">
        <v>13622</v>
      </c>
      <c r="AN1851" s="510"/>
      <c r="AO1851" s="509"/>
      <c r="AP1851" s="509"/>
      <c r="AQ1851" s="509"/>
      <c r="AR1851" s="509"/>
      <c r="AS1851" s="509"/>
      <c r="AT1851" s="163" t="s">
        <v>2653</v>
      </c>
      <c r="AU1851" s="507">
        <v>1018.0</v>
      </c>
      <c r="AV1851" s="507">
        <v>3.0</v>
      </c>
      <c r="AW1851" s="507">
        <v>2031.0</v>
      </c>
      <c r="AX1851" s="163" t="s">
        <v>2730</v>
      </c>
      <c r="AY1851" s="510"/>
      <c r="AZ1851" s="163" t="s">
        <v>2655</v>
      </c>
    </row>
    <row r="1852">
      <c r="A1852" s="163" t="s">
        <v>9961</v>
      </c>
      <c r="B1852" s="163" t="s">
        <v>9962</v>
      </c>
      <c r="C1852" s="163" t="s">
        <v>2638</v>
      </c>
      <c r="D1852" s="163" t="s">
        <v>2639</v>
      </c>
      <c r="E1852" s="506">
        <v>45761.45</v>
      </c>
      <c r="F1852" s="507">
        <v>9800.0</v>
      </c>
      <c r="G1852" s="163" t="s">
        <v>2640</v>
      </c>
      <c r="H1852" s="507">
        <v>9800.0</v>
      </c>
      <c r="I1852" s="163" t="s">
        <v>2640</v>
      </c>
      <c r="J1852" s="163" t="s">
        <v>2641</v>
      </c>
      <c r="K1852" s="163" t="s">
        <v>2642</v>
      </c>
      <c r="L1852" s="163" t="s">
        <v>9963</v>
      </c>
      <c r="M1852" s="163" t="s">
        <v>9964</v>
      </c>
      <c r="N1852" s="163" t="s">
        <v>2645</v>
      </c>
      <c r="O1852" s="163" t="s">
        <v>2646</v>
      </c>
      <c r="P1852" s="163" t="s">
        <v>2673</v>
      </c>
      <c r="Q1852" s="163" t="s">
        <v>2648</v>
      </c>
      <c r="R1852" s="506">
        <v>45761.447916666664</v>
      </c>
      <c r="S1852" s="509"/>
      <c r="T1852" s="509"/>
      <c r="U1852" s="163" t="s">
        <v>9965</v>
      </c>
      <c r="V1852" s="510"/>
      <c r="W1852" s="510"/>
      <c r="X1852" s="510"/>
      <c r="Y1852" s="510"/>
      <c r="Z1852" s="510"/>
      <c r="AA1852" s="510"/>
      <c r="AB1852" s="163" t="s">
        <v>9966</v>
      </c>
      <c r="AC1852" s="507">
        <v>9.027749759E9</v>
      </c>
      <c r="AD1852" s="510"/>
      <c r="AE1852" s="509"/>
      <c r="AF1852" s="509"/>
      <c r="AG1852" s="509"/>
      <c r="AH1852" s="509"/>
      <c r="AI1852" s="509"/>
      <c r="AJ1852" s="163" t="s">
        <v>2651</v>
      </c>
      <c r="AK1852" s="509"/>
      <c r="AL1852" s="509"/>
      <c r="AM1852" s="163" t="s">
        <v>9967</v>
      </c>
      <c r="AN1852" s="510"/>
      <c r="AO1852" s="509"/>
      <c r="AP1852" s="509"/>
      <c r="AQ1852" s="509"/>
      <c r="AR1852" s="509"/>
      <c r="AS1852" s="509"/>
      <c r="AT1852" s="163" t="s">
        <v>2653</v>
      </c>
      <c r="AU1852" s="507">
        <v>5839.0</v>
      </c>
      <c r="AV1852" s="507">
        <v>7.0</v>
      </c>
      <c r="AW1852" s="507">
        <v>2029.0</v>
      </c>
      <c r="AX1852" s="163" t="s">
        <v>2677</v>
      </c>
      <c r="AY1852" s="163" t="s">
        <v>2678</v>
      </c>
      <c r="AZ1852" s="163" t="s">
        <v>2655</v>
      </c>
    </row>
    <row r="1853">
      <c r="A1853" s="163" t="s">
        <v>9968</v>
      </c>
      <c r="B1853" s="163" t="s">
        <v>9962</v>
      </c>
      <c r="C1853" s="163" t="s">
        <v>2638</v>
      </c>
      <c r="D1853" s="163" t="s">
        <v>2639</v>
      </c>
      <c r="E1853" s="506">
        <v>45761.44861111111</v>
      </c>
      <c r="F1853" s="507">
        <v>2980.0</v>
      </c>
      <c r="G1853" s="163" t="s">
        <v>2640</v>
      </c>
      <c r="H1853" s="507">
        <v>2980.0</v>
      </c>
      <c r="I1853" s="163" t="s">
        <v>2640</v>
      </c>
      <c r="J1853" s="163" t="s">
        <v>2641</v>
      </c>
      <c r="K1853" s="163" t="s">
        <v>2642</v>
      </c>
      <c r="L1853" s="163" t="s">
        <v>9963</v>
      </c>
      <c r="M1853" s="163" t="s">
        <v>9969</v>
      </c>
      <c r="N1853" s="163" t="s">
        <v>2645</v>
      </c>
      <c r="O1853" s="163" t="s">
        <v>2646</v>
      </c>
      <c r="P1853" s="163" t="s">
        <v>2673</v>
      </c>
      <c r="Q1853" s="163" t="s">
        <v>2648</v>
      </c>
      <c r="R1853" s="506">
        <v>45761.447222222225</v>
      </c>
      <c r="S1853" s="509"/>
      <c r="T1853" s="509"/>
      <c r="U1853" s="163" t="s">
        <v>9970</v>
      </c>
      <c r="V1853" s="510"/>
      <c r="W1853" s="510"/>
      <c r="X1853" s="510"/>
      <c r="Y1853" s="510"/>
      <c r="Z1853" s="510"/>
      <c r="AA1853" s="510"/>
      <c r="AB1853" s="163" t="s">
        <v>9966</v>
      </c>
      <c r="AC1853" s="507">
        <v>9.027749759E9</v>
      </c>
      <c r="AD1853" s="510"/>
      <c r="AE1853" s="510"/>
      <c r="AF1853" s="509"/>
      <c r="AG1853" s="509"/>
      <c r="AH1853" s="509"/>
      <c r="AI1853" s="509"/>
      <c r="AJ1853" s="163" t="s">
        <v>2651</v>
      </c>
      <c r="AK1853" s="509"/>
      <c r="AL1853" s="509"/>
      <c r="AM1853" s="163" t="s">
        <v>9967</v>
      </c>
      <c r="AN1853" s="510"/>
      <c r="AO1853" s="509"/>
      <c r="AP1853" s="509"/>
      <c r="AQ1853" s="509"/>
      <c r="AR1853" s="509"/>
      <c r="AS1853" s="509"/>
      <c r="AT1853" s="163" t="s">
        <v>2653</v>
      </c>
      <c r="AU1853" s="507">
        <v>5839.0</v>
      </c>
      <c r="AV1853" s="507">
        <v>7.0</v>
      </c>
      <c r="AW1853" s="507">
        <v>2029.0</v>
      </c>
      <c r="AX1853" s="163" t="s">
        <v>2677</v>
      </c>
      <c r="AY1853" s="163" t="s">
        <v>2678</v>
      </c>
      <c r="AZ1853" s="163" t="s">
        <v>2655</v>
      </c>
    </row>
    <row r="1854">
      <c r="A1854" s="163" t="s">
        <v>13623</v>
      </c>
      <c r="B1854" s="163" t="s">
        <v>13624</v>
      </c>
      <c r="C1854" s="163" t="s">
        <v>2638</v>
      </c>
      <c r="D1854" s="163" t="s">
        <v>2639</v>
      </c>
      <c r="E1854" s="506">
        <v>45761.425</v>
      </c>
      <c r="F1854" s="507">
        <v>2980.0</v>
      </c>
      <c r="G1854" s="163" t="s">
        <v>2640</v>
      </c>
      <c r="H1854" s="507">
        <v>2980.0</v>
      </c>
      <c r="I1854" s="163" t="s">
        <v>2640</v>
      </c>
      <c r="J1854" s="163" t="s">
        <v>2641</v>
      </c>
      <c r="K1854" s="163" t="s">
        <v>2642</v>
      </c>
      <c r="L1854" s="163" t="s">
        <v>13625</v>
      </c>
      <c r="M1854" s="163" t="s">
        <v>13626</v>
      </c>
      <c r="N1854" s="163" t="s">
        <v>2645</v>
      </c>
      <c r="O1854" s="163" t="s">
        <v>2646</v>
      </c>
      <c r="P1854" s="163" t="s">
        <v>2673</v>
      </c>
      <c r="Q1854" s="163" t="s">
        <v>2648</v>
      </c>
      <c r="R1854" s="506">
        <v>45761.424305555556</v>
      </c>
      <c r="S1854" s="509"/>
      <c r="T1854" s="509"/>
      <c r="U1854" s="163" t="s">
        <v>13627</v>
      </c>
      <c r="V1854" s="510"/>
      <c r="W1854" s="510"/>
      <c r="X1854" s="510"/>
      <c r="Y1854" s="510"/>
      <c r="Z1854" s="510"/>
      <c r="AA1854" s="510"/>
      <c r="AB1854" s="163" t="s">
        <v>13628</v>
      </c>
      <c r="AC1854" s="507">
        <v>8.036121005E9</v>
      </c>
      <c r="AD1854" s="510"/>
      <c r="AE1854" s="510"/>
      <c r="AF1854" s="510"/>
      <c r="AG1854" s="510"/>
      <c r="AH1854" s="510"/>
      <c r="AI1854" s="509"/>
      <c r="AJ1854" s="163" t="s">
        <v>2651</v>
      </c>
      <c r="AK1854" s="512"/>
      <c r="AL1854" s="513"/>
      <c r="AM1854" s="163" t="s">
        <v>13629</v>
      </c>
      <c r="AN1854" s="510"/>
      <c r="AO1854" s="510"/>
      <c r="AP1854" s="509"/>
      <c r="AQ1854" s="509"/>
      <c r="AR1854" s="509"/>
      <c r="AS1854" s="509"/>
      <c r="AT1854" s="163" t="s">
        <v>2700</v>
      </c>
      <c r="AU1854" s="507">
        <v>4620.0</v>
      </c>
      <c r="AV1854" s="507">
        <v>5.0</v>
      </c>
      <c r="AW1854" s="507">
        <v>2030.0</v>
      </c>
      <c r="AX1854" s="163" t="s">
        <v>2677</v>
      </c>
      <c r="AY1854" s="163" t="s">
        <v>2717</v>
      </c>
      <c r="AZ1854" s="163" t="s">
        <v>2655</v>
      </c>
    </row>
    <row r="1855">
      <c r="A1855" s="163" t="s">
        <v>13630</v>
      </c>
      <c r="B1855" s="163" t="s">
        <v>13631</v>
      </c>
      <c r="C1855" s="163" t="s">
        <v>2638</v>
      </c>
      <c r="D1855" s="163" t="s">
        <v>2639</v>
      </c>
      <c r="E1855" s="506">
        <v>45761.384722222225</v>
      </c>
      <c r="F1855" s="507">
        <v>2980.0</v>
      </c>
      <c r="G1855" s="163" t="s">
        <v>2640</v>
      </c>
      <c r="H1855" s="507">
        <v>2980.0</v>
      </c>
      <c r="I1855" s="163" t="s">
        <v>2640</v>
      </c>
      <c r="J1855" s="163" t="s">
        <v>2641</v>
      </c>
      <c r="K1855" s="163" t="s">
        <v>2642</v>
      </c>
      <c r="L1855" s="163" t="s">
        <v>13632</v>
      </c>
      <c r="M1855" s="163" t="s">
        <v>13633</v>
      </c>
      <c r="N1855" s="163" t="s">
        <v>2645</v>
      </c>
      <c r="O1855" s="163" t="s">
        <v>2646</v>
      </c>
      <c r="P1855" s="163" t="s">
        <v>2660</v>
      </c>
      <c r="Q1855" s="163" t="s">
        <v>2648</v>
      </c>
      <c r="R1855" s="506">
        <v>45761.384722222225</v>
      </c>
      <c r="S1855" s="509"/>
      <c r="T1855" s="509"/>
      <c r="U1855" s="163" t="s">
        <v>13634</v>
      </c>
      <c r="V1855" s="510"/>
      <c r="W1855" s="510"/>
      <c r="X1855" s="510"/>
      <c r="Y1855" s="510"/>
      <c r="Z1855" s="510"/>
      <c r="AA1855" s="510"/>
      <c r="AB1855" s="163" t="s">
        <v>13635</v>
      </c>
      <c r="AC1855" s="511">
        <v>9.061422361E9</v>
      </c>
      <c r="AD1855" s="510"/>
      <c r="AE1855" s="510"/>
      <c r="AF1855" s="510"/>
      <c r="AG1855" s="510"/>
      <c r="AH1855" s="509"/>
      <c r="AI1855" s="509"/>
      <c r="AJ1855" s="163" t="s">
        <v>2651</v>
      </c>
      <c r="AK1855" s="510"/>
      <c r="AL1855" s="510"/>
      <c r="AM1855" s="163" t="s">
        <v>13636</v>
      </c>
      <c r="AN1855" s="510"/>
      <c r="AO1855" s="510"/>
      <c r="AP1855" s="509"/>
      <c r="AQ1855" s="509"/>
      <c r="AR1855" s="509"/>
      <c r="AS1855" s="509"/>
      <c r="AT1855" s="163" t="s">
        <v>2653</v>
      </c>
      <c r="AU1855" s="507">
        <v>5002.0</v>
      </c>
      <c r="AV1855" s="507">
        <v>10.0</v>
      </c>
      <c r="AW1855" s="507">
        <v>2025.0</v>
      </c>
      <c r="AX1855" s="163" t="s">
        <v>2664</v>
      </c>
      <c r="AY1855" s="163" t="s">
        <v>3133</v>
      </c>
      <c r="AZ1855" s="163" t="s">
        <v>2655</v>
      </c>
    </row>
    <row r="1856">
      <c r="A1856" s="163" t="s">
        <v>13637</v>
      </c>
      <c r="B1856" s="163" t="s">
        <v>13638</v>
      </c>
      <c r="C1856" s="163" t="s">
        <v>2638</v>
      </c>
      <c r="D1856" s="163" t="s">
        <v>2639</v>
      </c>
      <c r="E1856" s="506">
        <v>45761.38125</v>
      </c>
      <c r="F1856" s="507">
        <v>2980.0</v>
      </c>
      <c r="G1856" s="163" t="s">
        <v>2640</v>
      </c>
      <c r="H1856" s="507">
        <v>2980.0</v>
      </c>
      <c r="I1856" s="163" t="s">
        <v>2640</v>
      </c>
      <c r="J1856" s="163" t="s">
        <v>2641</v>
      </c>
      <c r="K1856" s="163" t="s">
        <v>2642</v>
      </c>
      <c r="L1856" s="163" t="s">
        <v>13639</v>
      </c>
      <c r="M1856" s="163" t="s">
        <v>13640</v>
      </c>
      <c r="N1856" s="163" t="s">
        <v>2645</v>
      </c>
      <c r="O1856" s="163" t="s">
        <v>2646</v>
      </c>
      <c r="P1856" s="163" t="s">
        <v>2673</v>
      </c>
      <c r="Q1856" s="163" t="s">
        <v>2648</v>
      </c>
      <c r="R1856" s="506">
        <v>45761.37986111111</v>
      </c>
      <c r="S1856" s="509"/>
      <c r="T1856" s="509"/>
      <c r="U1856" s="163" t="s">
        <v>13641</v>
      </c>
      <c r="V1856" s="510"/>
      <c r="W1856" s="510"/>
      <c r="X1856" s="510"/>
      <c r="Y1856" s="510"/>
      <c r="Z1856" s="510"/>
      <c r="AA1856" s="510"/>
      <c r="AB1856" s="163" t="s">
        <v>13642</v>
      </c>
      <c r="AC1856" s="507">
        <v>8.061448818E9</v>
      </c>
      <c r="AD1856" s="510"/>
      <c r="AE1856" s="510"/>
      <c r="AF1856" s="510"/>
      <c r="AG1856" s="510"/>
      <c r="AH1856" s="510"/>
      <c r="AI1856" s="509"/>
      <c r="AJ1856" s="163" t="s">
        <v>2651</v>
      </c>
      <c r="AK1856" s="512"/>
      <c r="AL1856" s="513"/>
      <c r="AM1856" s="163" t="s">
        <v>13643</v>
      </c>
      <c r="AN1856" s="510"/>
      <c r="AO1856" s="510"/>
      <c r="AP1856" s="509"/>
      <c r="AQ1856" s="509"/>
      <c r="AR1856" s="509"/>
      <c r="AS1856" s="509"/>
      <c r="AT1856" s="163" t="s">
        <v>2653</v>
      </c>
      <c r="AU1856" s="507">
        <v>5928.0</v>
      </c>
      <c r="AV1856" s="507">
        <v>4.0</v>
      </c>
      <c r="AW1856" s="507">
        <v>2028.0</v>
      </c>
      <c r="AX1856" s="163" t="s">
        <v>2687</v>
      </c>
      <c r="AY1856" s="163" t="s">
        <v>2893</v>
      </c>
      <c r="AZ1856" s="163" t="s">
        <v>2655</v>
      </c>
    </row>
    <row r="1857">
      <c r="A1857" s="163" t="s">
        <v>12916</v>
      </c>
      <c r="B1857" s="163" t="s">
        <v>12917</v>
      </c>
      <c r="C1857" s="163" t="s">
        <v>2638</v>
      </c>
      <c r="D1857" s="163" t="s">
        <v>2639</v>
      </c>
      <c r="E1857" s="506">
        <v>45761.365277777775</v>
      </c>
      <c r="F1857" s="507">
        <v>2980.0</v>
      </c>
      <c r="G1857" s="163" t="s">
        <v>2640</v>
      </c>
      <c r="H1857" s="507">
        <v>2980.0</v>
      </c>
      <c r="I1857" s="163" t="s">
        <v>2640</v>
      </c>
      <c r="J1857" s="163" t="s">
        <v>2641</v>
      </c>
      <c r="K1857" s="163" t="s">
        <v>2642</v>
      </c>
      <c r="L1857" s="163" t="s">
        <v>12918</v>
      </c>
      <c r="M1857" s="163" t="s">
        <v>12919</v>
      </c>
      <c r="N1857" s="163" t="s">
        <v>2645</v>
      </c>
      <c r="O1857" s="163" t="s">
        <v>2646</v>
      </c>
      <c r="P1857" s="163" t="s">
        <v>2673</v>
      </c>
      <c r="Q1857" s="163" t="s">
        <v>2648</v>
      </c>
      <c r="R1857" s="506">
        <v>45761.36388888889</v>
      </c>
      <c r="S1857" s="509"/>
      <c r="T1857" s="509"/>
      <c r="U1857" s="163" t="s">
        <v>12920</v>
      </c>
      <c r="V1857" s="510"/>
      <c r="W1857" s="510"/>
      <c r="X1857" s="510"/>
      <c r="Y1857" s="510"/>
      <c r="Z1857" s="510"/>
      <c r="AA1857" s="510"/>
      <c r="AB1857" s="163" t="s">
        <v>12921</v>
      </c>
      <c r="AC1857" s="507">
        <v>9.059286176E9</v>
      </c>
      <c r="AD1857" s="509"/>
      <c r="AE1857" s="509"/>
      <c r="AF1857" s="509"/>
      <c r="AG1857" s="509"/>
      <c r="AH1857" s="509"/>
      <c r="AI1857" s="509"/>
      <c r="AJ1857" s="163" t="s">
        <v>2651</v>
      </c>
      <c r="AK1857" s="509"/>
      <c r="AL1857" s="509"/>
      <c r="AM1857" s="163" t="s">
        <v>12922</v>
      </c>
      <c r="AN1857" s="510"/>
      <c r="AO1857" s="509"/>
      <c r="AP1857" s="509"/>
      <c r="AQ1857" s="509"/>
      <c r="AR1857" s="509"/>
      <c r="AS1857" s="509"/>
      <c r="AT1857" s="163" t="s">
        <v>2653</v>
      </c>
      <c r="AU1857" s="507">
        <v>9161.0</v>
      </c>
      <c r="AV1857" s="507">
        <v>2.0</v>
      </c>
      <c r="AW1857" s="507">
        <v>2029.0</v>
      </c>
      <c r="AX1857" s="163" t="s">
        <v>2677</v>
      </c>
      <c r="AY1857" s="163" t="s">
        <v>2717</v>
      </c>
      <c r="AZ1857" s="163" t="s">
        <v>2655</v>
      </c>
    </row>
    <row r="1858">
      <c r="A1858" s="163" t="s">
        <v>13644</v>
      </c>
      <c r="B1858" s="163" t="s">
        <v>13645</v>
      </c>
      <c r="C1858" s="163" t="s">
        <v>2638</v>
      </c>
      <c r="D1858" s="163" t="s">
        <v>2639</v>
      </c>
      <c r="E1858" s="506">
        <v>45761.33819444444</v>
      </c>
      <c r="F1858" s="507">
        <v>9800.0</v>
      </c>
      <c r="G1858" s="163" t="s">
        <v>2640</v>
      </c>
      <c r="H1858" s="507">
        <v>9800.0</v>
      </c>
      <c r="I1858" s="163" t="s">
        <v>2640</v>
      </c>
      <c r="J1858" s="163" t="s">
        <v>2641</v>
      </c>
      <c r="K1858" s="163" t="s">
        <v>2642</v>
      </c>
      <c r="L1858" s="163" t="s">
        <v>13646</v>
      </c>
      <c r="M1858" s="163" t="s">
        <v>13647</v>
      </c>
      <c r="N1858" s="163" t="s">
        <v>2645</v>
      </c>
      <c r="O1858" s="163" t="s">
        <v>2646</v>
      </c>
      <c r="P1858" s="163" t="s">
        <v>2673</v>
      </c>
      <c r="Q1858" s="163" t="s">
        <v>2648</v>
      </c>
      <c r="R1858" s="506">
        <v>45761.3375</v>
      </c>
      <c r="S1858" s="509"/>
      <c r="T1858" s="509"/>
      <c r="U1858" s="163" t="s">
        <v>13648</v>
      </c>
      <c r="V1858" s="510"/>
      <c r="W1858" s="510"/>
      <c r="X1858" s="510"/>
      <c r="Y1858" s="510"/>
      <c r="Z1858" s="510"/>
      <c r="AA1858" s="510"/>
      <c r="AB1858" s="163" t="s">
        <v>13649</v>
      </c>
      <c r="AC1858" s="507">
        <v>9.015973768E9</v>
      </c>
      <c r="AD1858" s="510"/>
      <c r="AE1858" s="510"/>
      <c r="AF1858" s="509"/>
      <c r="AG1858" s="509"/>
      <c r="AH1858" s="509"/>
      <c r="AI1858" s="509"/>
      <c r="AJ1858" s="163" t="s">
        <v>2651</v>
      </c>
      <c r="AK1858" s="509"/>
      <c r="AL1858" s="509"/>
      <c r="AM1858" s="163" t="s">
        <v>13650</v>
      </c>
      <c r="AN1858" s="510"/>
      <c r="AO1858" s="510"/>
      <c r="AP1858" s="509"/>
      <c r="AQ1858" s="509"/>
      <c r="AR1858" s="509"/>
      <c r="AS1858" s="509"/>
      <c r="AT1858" s="163" t="s">
        <v>2653</v>
      </c>
      <c r="AU1858" s="507">
        <v>5278.0</v>
      </c>
      <c r="AV1858" s="507">
        <v>6.0</v>
      </c>
      <c r="AW1858" s="507">
        <v>2027.0</v>
      </c>
      <c r="AX1858" s="163" t="s">
        <v>2677</v>
      </c>
      <c r="AY1858" s="163" t="s">
        <v>2717</v>
      </c>
      <c r="AZ1858" s="163" t="s">
        <v>2655</v>
      </c>
    </row>
    <row r="1859">
      <c r="A1859" s="163" t="s">
        <v>13651</v>
      </c>
      <c r="B1859" s="163" t="s">
        <v>13652</v>
      </c>
      <c r="C1859" s="163" t="s">
        <v>2638</v>
      </c>
      <c r="D1859" s="163" t="s">
        <v>2639</v>
      </c>
      <c r="E1859" s="506">
        <v>45761.3375</v>
      </c>
      <c r="F1859" s="507">
        <v>9800.0</v>
      </c>
      <c r="G1859" s="163" t="s">
        <v>2640</v>
      </c>
      <c r="H1859" s="507">
        <v>9800.0</v>
      </c>
      <c r="I1859" s="163" t="s">
        <v>2640</v>
      </c>
      <c r="J1859" s="163" t="s">
        <v>2641</v>
      </c>
      <c r="K1859" s="163" t="s">
        <v>2642</v>
      </c>
      <c r="L1859" s="163" t="s">
        <v>13653</v>
      </c>
      <c r="M1859" s="163" t="s">
        <v>13654</v>
      </c>
      <c r="N1859" s="163" t="s">
        <v>2645</v>
      </c>
      <c r="O1859" s="163" t="s">
        <v>2646</v>
      </c>
      <c r="P1859" s="163" t="s">
        <v>2683</v>
      </c>
      <c r="Q1859" s="163" t="s">
        <v>2648</v>
      </c>
      <c r="R1859" s="506">
        <v>45761.33611111111</v>
      </c>
      <c r="S1859" s="509"/>
      <c r="T1859" s="509"/>
      <c r="U1859" s="163" t="s">
        <v>13655</v>
      </c>
      <c r="V1859" s="510"/>
      <c r="W1859" s="510"/>
      <c r="X1859" s="510"/>
      <c r="Y1859" s="510"/>
      <c r="Z1859" s="510"/>
      <c r="AA1859" s="510"/>
      <c r="AB1859" s="163" t="s">
        <v>13656</v>
      </c>
      <c r="AC1859" s="507">
        <v>9.010061313E9</v>
      </c>
      <c r="AD1859" s="509"/>
      <c r="AE1859" s="509"/>
      <c r="AF1859" s="509"/>
      <c r="AG1859" s="509"/>
      <c r="AH1859" s="509"/>
      <c r="AI1859" s="509"/>
      <c r="AJ1859" s="163" t="s">
        <v>2651</v>
      </c>
      <c r="AK1859" s="509"/>
      <c r="AL1859" s="509"/>
      <c r="AM1859" s="163" t="s">
        <v>13657</v>
      </c>
      <c r="AN1859" s="510"/>
      <c r="AO1859" s="510"/>
      <c r="AP1859" s="509"/>
      <c r="AQ1859" s="509"/>
      <c r="AR1859" s="509"/>
      <c r="AS1859" s="509"/>
      <c r="AT1859" s="163" t="s">
        <v>2653</v>
      </c>
      <c r="AU1859" s="507">
        <v>1601.0</v>
      </c>
      <c r="AV1859" s="507">
        <v>5.0</v>
      </c>
      <c r="AW1859" s="507">
        <v>2025.0</v>
      </c>
      <c r="AX1859" s="163" t="s">
        <v>2846</v>
      </c>
      <c r="AY1859" s="163" t="s">
        <v>2921</v>
      </c>
      <c r="AZ1859" s="163" t="s">
        <v>2655</v>
      </c>
    </row>
    <row r="1860">
      <c r="A1860" s="163" t="s">
        <v>13658</v>
      </c>
      <c r="B1860" s="163" t="s">
        <v>13652</v>
      </c>
      <c r="C1860" s="163" t="s">
        <v>2638</v>
      </c>
      <c r="D1860" s="163" t="s">
        <v>2639</v>
      </c>
      <c r="E1860" s="506">
        <v>45761.33541666667</v>
      </c>
      <c r="F1860" s="507">
        <v>2980.0</v>
      </c>
      <c r="G1860" s="163" t="s">
        <v>2640</v>
      </c>
      <c r="H1860" s="507">
        <v>2980.0</v>
      </c>
      <c r="I1860" s="163" t="s">
        <v>2640</v>
      </c>
      <c r="J1860" s="163" t="s">
        <v>2641</v>
      </c>
      <c r="K1860" s="163" t="s">
        <v>2642</v>
      </c>
      <c r="L1860" s="163" t="s">
        <v>13653</v>
      </c>
      <c r="M1860" s="163" t="s">
        <v>13659</v>
      </c>
      <c r="N1860" s="163" t="s">
        <v>2645</v>
      </c>
      <c r="O1860" s="163" t="s">
        <v>2646</v>
      </c>
      <c r="P1860" s="163" t="s">
        <v>2683</v>
      </c>
      <c r="Q1860" s="163" t="s">
        <v>2648</v>
      </c>
      <c r="R1860" s="506">
        <v>45761.333333333336</v>
      </c>
      <c r="S1860" s="509"/>
      <c r="T1860" s="509"/>
      <c r="U1860" s="163" t="s">
        <v>13660</v>
      </c>
      <c r="V1860" s="510"/>
      <c r="W1860" s="510"/>
      <c r="X1860" s="510"/>
      <c r="Y1860" s="510"/>
      <c r="Z1860" s="510"/>
      <c r="AA1860" s="510"/>
      <c r="AB1860" s="163" t="s">
        <v>13656</v>
      </c>
      <c r="AC1860" s="507">
        <v>9.010061313E9</v>
      </c>
      <c r="AD1860" s="510"/>
      <c r="AE1860" s="510"/>
      <c r="AF1860" s="510"/>
      <c r="AG1860" s="510"/>
      <c r="AH1860" s="510"/>
      <c r="AI1860" s="509"/>
      <c r="AJ1860" s="163" t="s">
        <v>2651</v>
      </c>
      <c r="AK1860" s="512"/>
      <c r="AL1860" s="513"/>
      <c r="AM1860" s="163" t="s">
        <v>13657</v>
      </c>
      <c r="AN1860" s="510"/>
      <c r="AO1860" s="509"/>
      <c r="AP1860" s="509"/>
      <c r="AQ1860" s="509"/>
      <c r="AR1860" s="509"/>
      <c r="AS1860" s="509"/>
      <c r="AT1860" s="163" t="s">
        <v>2653</v>
      </c>
      <c r="AU1860" s="507">
        <v>1601.0</v>
      </c>
      <c r="AV1860" s="507">
        <v>5.0</v>
      </c>
      <c r="AW1860" s="507">
        <v>2025.0</v>
      </c>
      <c r="AX1860" s="163" t="s">
        <v>2846</v>
      </c>
      <c r="AY1860" s="163" t="s">
        <v>2921</v>
      </c>
      <c r="AZ1860" s="163" t="s">
        <v>2655</v>
      </c>
    </row>
    <row r="1861">
      <c r="A1861" s="163" t="s">
        <v>13661</v>
      </c>
      <c r="B1861" s="163" t="s">
        <v>13645</v>
      </c>
      <c r="C1861" s="163" t="s">
        <v>2638</v>
      </c>
      <c r="D1861" s="163" t="s">
        <v>2639</v>
      </c>
      <c r="E1861" s="506">
        <v>45761.33472222222</v>
      </c>
      <c r="F1861" s="507">
        <v>2980.0</v>
      </c>
      <c r="G1861" s="163" t="s">
        <v>2640</v>
      </c>
      <c r="H1861" s="507">
        <v>2980.0</v>
      </c>
      <c r="I1861" s="163" t="s">
        <v>2640</v>
      </c>
      <c r="J1861" s="163" t="s">
        <v>2641</v>
      </c>
      <c r="K1861" s="163" t="s">
        <v>2642</v>
      </c>
      <c r="L1861" s="163" t="s">
        <v>13646</v>
      </c>
      <c r="M1861" s="163" t="s">
        <v>13662</v>
      </c>
      <c r="N1861" s="163" t="s">
        <v>2645</v>
      </c>
      <c r="O1861" s="163" t="s">
        <v>2646</v>
      </c>
      <c r="P1861" s="163" t="s">
        <v>2673</v>
      </c>
      <c r="Q1861" s="163" t="s">
        <v>2648</v>
      </c>
      <c r="R1861" s="506">
        <v>45761.33263888889</v>
      </c>
      <c r="S1861" s="509"/>
      <c r="T1861" s="509"/>
      <c r="U1861" s="163" t="s">
        <v>13663</v>
      </c>
      <c r="V1861" s="510"/>
      <c r="W1861" s="510"/>
      <c r="X1861" s="510"/>
      <c r="Y1861" s="510"/>
      <c r="Z1861" s="510"/>
      <c r="AA1861" s="510"/>
      <c r="AB1861" s="163" t="s">
        <v>13649</v>
      </c>
      <c r="AC1861" s="507">
        <v>9.015973768E9</v>
      </c>
      <c r="AD1861" s="510"/>
      <c r="AE1861" s="509"/>
      <c r="AF1861" s="509"/>
      <c r="AG1861" s="509"/>
      <c r="AH1861" s="509"/>
      <c r="AI1861" s="509"/>
      <c r="AJ1861" s="163" t="s">
        <v>2651</v>
      </c>
      <c r="AK1861" s="509"/>
      <c r="AL1861" s="509"/>
      <c r="AM1861" s="163" t="s">
        <v>13650</v>
      </c>
      <c r="AN1861" s="510"/>
      <c r="AO1861" s="509"/>
      <c r="AP1861" s="509"/>
      <c r="AQ1861" s="509"/>
      <c r="AR1861" s="509"/>
      <c r="AS1861" s="509"/>
      <c r="AT1861" s="163" t="s">
        <v>2653</v>
      </c>
      <c r="AU1861" s="507">
        <v>5278.0</v>
      </c>
      <c r="AV1861" s="507">
        <v>6.0</v>
      </c>
      <c r="AW1861" s="507">
        <v>2027.0</v>
      </c>
      <c r="AX1861" s="163" t="s">
        <v>2677</v>
      </c>
      <c r="AY1861" s="163" t="s">
        <v>2717</v>
      </c>
      <c r="AZ1861" s="163" t="s">
        <v>2655</v>
      </c>
    </row>
    <row r="1862">
      <c r="A1862" s="163" t="s">
        <v>13664</v>
      </c>
      <c r="B1862" s="163" t="s">
        <v>13665</v>
      </c>
      <c r="C1862" s="163" t="s">
        <v>2638</v>
      </c>
      <c r="D1862" s="163" t="s">
        <v>2639</v>
      </c>
      <c r="E1862" s="506">
        <v>45761.30763888889</v>
      </c>
      <c r="F1862" s="507">
        <v>21800.0</v>
      </c>
      <c r="G1862" s="163" t="s">
        <v>2640</v>
      </c>
      <c r="H1862" s="507">
        <v>21800.0</v>
      </c>
      <c r="I1862" s="163" t="s">
        <v>2640</v>
      </c>
      <c r="J1862" s="163" t="s">
        <v>2641</v>
      </c>
      <c r="K1862" s="163" t="s">
        <v>2642</v>
      </c>
      <c r="L1862" s="163" t="s">
        <v>13666</v>
      </c>
      <c r="M1862" s="163" t="s">
        <v>13666</v>
      </c>
      <c r="N1862" s="163" t="s">
        <v>2645</v>
      </c>
      <c r="O1862" s="163" t="s">
        <v>2646</v>
      </c>
      <c r="P1862" s="163" t="s">
        <v>2673</v>
      </c>
      <c r="Q1862" s="163" t="s">
        <v>2648</v>
      </c>
      <c r="R1862" s="506">
        <v>45761.305555555555</v>
      </c>
      <c r="S1862" s="509"/>
      <c r="T1862" s="509"/>
      <c r="U1862" s="163" t="s">
        <v>13667</v>
      </c>
      <c r="V1862" s="510"/>
      <c r="W1862" s="510"/>
      <c r="X1862" s="510"/>
      <c r="Y1862" s="510"/>
      <c r="Z1862" s="510"/>
      <c r="AA1862" s="510"/>
      <c r="AB1862" s="163" t="s">
        <v>13668</v>
      </c>
      <c r="AC1862" s="507">
        <v>9.096960229E9</v>
      </c>
      <c r="AD1862" s="163" t="s">
        <v>13669</v>
      </c>
      <c r="AE1862" s="507">
        <v>348800.0</v>
      </c>
      <c r="AF1862" s="163" t="s">
        <v>2640</v>
      </c>
      <c r="AG1862" s="163" t="s">
        <v>3096</v>
      </c>
      <c r="AH1862" s="507">
        <v>16.0</v>
      </c>
      <c r="AI1862" s="509"/>
      <c r="AJ1862" s="163" t="s">
        <v>2651</v>
      </c>
      <c r="AK1862" s="514">
        <v>45791.0</v>
      </c>
      <c r="AL1862" s="506">
        <v>45761.305555555555</v>
      </c>
      <c r="AM1862" s="163" t="s">
        <v>13670</v>
      </c>
      <c r="AN1862" s="510"/>
      <c r="AO1862" s="509"/>
      <c r="AP1862" s="509"/>
      <c r="AQ1862" s="509"/>
      <c r="AR1862" s="509"/>
      <c r="AS1862" s="509"/>
      <c r="AT1862" s="163" t="s">
        <v>2653</v>
      </c>
      <c r="AU1862" s="507">
        <v>144.0</v>
      </c>
      <c r="AV1862" s="507">
        <v>12.0</v>
      </c>
      <c r="AW1862" s="507">
        <v>2030.0</v>
      </c>
      <c r="AX1862" s="163" t="s">
        <v>2677</v>
      </c>
      <c r="AY1862" s="163" t="s">
        <v>12379</v>
      </c>
      <c r="AZ1862" s="163" t="s">
        <v>2655</v>
      </c>
    </row>
    <row r="1863">
      <c r="A1863" s="163" t="s">
        <v>13671</v>
      </c>
      <c r="B1863" s="163" t="s">
        <v>13672</v>
      </c>
      <c r="C1863" s="163" t="s">
        <v>2638</v>
      </c>
      <c r="D1863" s="163" t="s">
        <v>2639</v>
      </c>
      <c r="E1863" s="506">
        <v>45761.30763888889</v>
      </c>
      <c r="F1863" s="507">
        <v>19800.0</v>
      </c>
      <c r="G1863" s="163" t="s">
        <v>2640</v>
      </c>
      <c r="H1863" s="507">
        <v>19800.0</v>
      </c>
      <c r="I1863" s="163" t="s">
        <v>2640</v>
      </c>
      <c r="J1863" s="163" t="s">
        <v>2641</v>
      </c>
      <c r="K1863" s="163" t="s">
        <v>2642</v>
      </c>
      <c r="L1863" s="163" t="s">
        <v>13673</v>
      </c>
      <c r="M1863" s="163" t="s">
        <v>13673</v>
      </c>
      <c r="N1863" s="163" t="s">
        <v>2645</v>
      </c>
      <c r="O1863" s="163" t="s">
        <v>2646</v>
      </c>
      <c r="P1863" s="163" t="s">
        <v>2673</v>
      </c>
      <c r="Q1863" s="163" t="s">
        <v>2648</v>
      </c>
      <c r="R1863" s="506">
        <v>45761.30625</v>
      </c>
      <c r="S1863" s="509"/>
      <c r="T1863" s="509"/>
      <c r="U1863" s="163" t="s">
        <v>13674</v>
      </c>
      <c r="V1863" s="510"/>
      <c r="W1863" s="510"/>
      <c r="X1863" s="510"/>
      <c r="Y1863" s="510"/>
      <c r="Z1863" s="510"/>
      <c r="AA1863" s="510"/>
      <c r="AB1863" s="163" t="s">
        <v>13675</v>
      </c>
      <c r="AC1863" s="507">
        <v>8.064482549E9</v>
      </c>
      <c r="AD1863" s="163" t="s">
        <v>13676</v>
      </c>
      <c r="AE1863" s="507">
        <v>19800.0</v>
      </c>
      <c r="AF1863" s="163" t="s">
        <v>2640</v>
      </c>
      <c r="AG1863" s="163" t="s">
        <v>2798</v>
      </c>
      <c r="AH1863" s="509"/>
      <c r="AI1863" s="509"/>
      <c r="AJ1863" s="163" t="s">
        <v>2651</v>
      </c>
      <c r="AK1863" s="514">
        <v>45791.0</v>
      </c>
      <c r="AL1863" s="506">
        <v>45761.30625</v>
      </c>
      <c r="AM1863" s="163" t="s">
        <v>13677</v>
      </c>
      <c r="AN1863" s="510"/>
      <c r="AO1863" s="509"/>
      <c r="AP1863" s="509"/>
      <c r="AQ1863" s="509"/>
      <c r="AR1863" s="509"/>
      <c r="AS1863" s="509"/>
      <c r="AT1863" s="163" t="s">
        <v>2653</v>
      </c>
      <c r="AU1863" s="507">
        <v>4532.0</v>
      </c>
      <c r="AV1863" s="507">
        <v>2.0</v>
      </c>
      <c r="AW1863" s="507">
        <v>2030.0</v>
      </c>
      <c r="AX1863" s="163" t="s">
        <v>2677</v>
      </c>
      <c r="AY1863" s="163" t="s">
        <v>2872</v>
      </c>
      <c r="AZ1863" s="163" t="s">
        <v>2655</v>
      </c>
    </row>
    <row r="1864">
      <c r="A1864" s="163" t="s">
        <v>13678</v>
      </c>
      <c r="B1864" s="163" t="s">
        <v>13679</v>
      </c>
      <c r="C1864" s="163" t="s">
        <v>2638</v>
      </c>
      <c r="D1864" s="163" t="s">
        <v>2639</v>
      </c>
      <c r="E1864" s="506">
        <v>45761.30694444444</v>
      </c>
      <c r="F1864" s="507">
        <v>14940.0</v>
      </c>
      <c r="G1864" s="163" t="s">
        <v>2640</v>
      </c>
      <c r="H1864" s="507">
        <v>14940.0</v>
      </c>
      <c r="I1864" s="163" t="s">
        <v>2640</v>
      </c>
      <c r="J1864" s="163" t="s">
        <v>2641</v>
      </c>
      <c r="K1864" s="163" t="s">
        <v>2642</v>
      </c>
      <c r="L1864" s="163" t="s">
        <v>6501</v>
      </c>
      <c r="M1864" s="163" t="s">
        <v>13680</v>
      </c>
      <c r="N1864" s="163" t="s">
        <v>2645</v>
      </c>
      <c r="O1864" s="163" t="s">
        <v>2646</v>
      </c>
      <c r="P1864" s="163" t="s">
        <v>2683</v>
      </c>
      <c r="Q1864" s="163" t="s">
        <v>2648</v>
      </c>
      <c r="R1864" s="506">
        <v>45761.30486111111</v>
      </c>
      <c r="S1864" s="509"/>
      <c r="T1864" s="509"/>
      <c r="U1864" s="163" t="s">
        <v>13681</v>
      </c>
      <c r="V1864" s="510"/>
      <c r="W1864" s="510"/>
      <c r="X1864" s="510"/>
      <c r="Y1864" s="510"/>
      <c r="Z1864" s="510"/>
      <c r="AA1864" s="510"/>
      <c r="AB1864" s="163" t="s">
        <v>13682</v>
      </c>
      <c r="AC1864" s="510"/>
      <c r="AD1864" s="163" t="s">
        <v>13683</v>
      </c>
      <c r="AE1864" s="507">
        <v>44820.0</v>
      </c>
      <c r="AF1864" s="163" t="s">
        <v>2640</v>
      </c>
      <c r="AG1864" s="163" t="s">
        <v>3096</v>
      </c>
      <c r="AH1864" s="507">
        <v>3.0</v>
      </c>
      <c r="AI1864" s="509"/>
      <c r="AJ1864" s="163" t="s">
        <v>2651</v>
      </c>
      <c r="AK1864" s="509"/>
      <c r="AL1864" s="506">
        <v>45761.30486111111</v>
      </c>
      <c r="AM1864" s="163" t="s">
        <v>13684</v>
      </c>
      <c r="AN1864" s="509"/>
      <c r="AO1864" s="509"/>
      <c r="AP1864" s="509"/>
      <c r="AQ1864" s="509"/>
      <c r="AR1864" s="509"/>
      <c r="AS1864" s="509"/>
      <c r="AT1864" s="163" t="s">
        <v>2653</v>
      </c>
      <c r="AU1864" s="507">
        <v>979.0</v>
      </c>
      <c r="AV1864" s="507">
        <v>4.0</v>
      </c>
      <c r="AW1864" s="507">
        <v>2031.0</v>
      </c>
      <c r="AX1864" s="163" t="s">
        <v>2846</v>
      </c>
      <c r="AY1864" s="163" t="s">
        <v>2921</v>
      </c>
      <c r="AZ1864" s="163" t="s">
        <v>2655</v>
      </c>
    </row>
    <row r="1865">
      <c r="A1865" s="163" t="s">
        <v>13685</v>
      </c>
      <c r="B1865" s="163" t="s">
        <v>13686</v>
      </c>
      <c r="C1865" s="163" t="s">
        <v>2638</v>
      </c>
      <c r="D1865" s="163" t="s">
        <v>2639</v>
      </c>
      <c r="E1865" s="506">
        <v>45761.30694444444</v>
      </c>
      <c r="F1865" s="507">
        <v>4980.0</v>
      </c>
      <c r="G1865" s="163" t="s">
        <v>2640</v>
      </c>
      <c r="H1865" s="507">
        <v>4980.0</v>
      </c>
      <c r="I1865" s="163" t="s">
        <v>2640</v>
      </c>
      <c r="J1865" s="163" t="s">
        <v>2641</v>
      </c>
      <c r="K1865" s="163" t="s">
        <v>2642</v>
      </c>
      <c r="L1865" s="163" t="s">
        <v>6501</v>
      </c>
      <c r="M1865" s="163" t="s">
        <v>13687</v>
      </c>
      <c r="N1865" s="163" t="s">
        <v>2645</v>
      </c>
      <c r="O1865" s="163" t="s">
        <v>2646</v>
      </c>
      <c r="P1865" s="163" t="s">
        <v>2673</v>
      </c>
      <c r="Q1865" s="163" t="s">
        <v>2648</v>
      </c>
      <c r="R1865" s="506">
        <v>45761.30486111111</v>
      </c>
      <c r="S1865" s="509"/>
      <c r="T1865" s="509"/>
      <c r="U1865" s="163" t="s">
        <v>13688</v>
      </c>
      <c r="V1865" s="510"/>
      <c r="W1865" s="510"/>
      <c r="X1865" s="510"/>
      <c r="Y1865" s="510"/>
      <c r="Z1865" s="510"/>
      <c r="AA1865" s="510"/>
      <c r="AB1865" s="163" t="s">
        <v>13689</v>
      </c>
      <c r="AC1865" s="510"/>
      <c r="AD1865" s="163" t="s">
        <v>13690</v>
      </c>
      <c r="AE1865" s="507">
        <v>14940.0</v>
      </c>
      <c r="AF1865" s="163" t="s">
        <v>2640</v>
      </c>
      <c r="AG1865" s="163" t="s">
        <v>3096</v>
      </c>
      <c r="AH1865" s="507">
        <v>3.0</v>
      </c>
      <c r="AI1865" s="509"/>
      <c r="AJ1865" s="163" t="s">
        <v>2651</v>
      </c>
      <c r="AK1865" s="512"/>
      <c r="AL1865" s="506">
        <v>45761.30486111111</v>
      </c>
      <c r="AM1865" s="163" t="s">
        <v>13691</v>
      </c>
      <c r="AN1865" s="510"/>
      <c r="AO1865" s="509"/>
      <c r="AP1865" s="509"/>
      <c r="AQ1865" s="509"/>
      <c r="AR1865" s="509"/>
      <c r="AS1865" s="509"/>
      <c r="AT1865" s="163" t="s">
        <v>2653</v>
      </c>
      <c r="AU1865" s="507">
        <v>5056.0</v>
      </c>
      <c r="AV1865" s="507">
        <v>3.0</v>
      </c>
      <c r="AW1865" s="507">
        <v>2027.0</v>
      </c>
      <c r="AX1865" s="163" t="s">
        <v>2677</v>
      </c>
      <c r="AY1865" s="163" t="s">
        <v>2678</v>
      </c>
      <c r="AZ1865" s="163" t="s">
        <v>2655</v>
      </c>
    </row>
    <row r="1866">
      <c r="A1866" s="163" t="s">
        <v>13692</v>
      </c>
      <c r="B1866" s="163" t="s">
        <v>13693</v>
      </c>
      <c r="C1866" s="163" t="s">
        <v>2638</v>
      </c>
      <c r="D1866" s="163" t="s">
        <v>2639</v>
      </c>
      <c r="E1866" s="506">
        <v>45761.30625</v>
      </c>
      <c r="F1866" s="507">
        <v>4980.0</v>
      </c>
      <c r="G1866" s="163" t="s">
        <v>2640</v>
      </c>
      <c r="H1866" s="507">
        <v>4980.0</v>
      </c>
      <c r="I1866" s="163" t="s">
        <v>2640</v>
      </c>
      <c r="J1866" s="163" t="s">
        <v>2641</v>
      </c>
      <c r="K1866" s="163" t="s">
        <v>2642</v>
      </c>
      <c r="L1866" s="163" t="s">
        <v>6501</v>
      </c>
      <c r="M1866" s="163" t="s">
        <v>13694</v>
      </c>
      <c r="N1866" s="163" t="s">
        <v>2645</v>
      </c>
      <c r="O1866" s="163" t="s">
        <v>2646</v>
      </c>
      <c r="P1866" s="163" t="s">
        <v>2673</v>
      </c>
      <c r="Q1866" s="163" t="s">
        <v>2648</v>
      </c>
      <c r="R1866" s="506">
        <v>45761.30486111111</v>
      </c>
      <c r="S1866" s="509"/>
      <c r="T1866" s="509"/>
      <c r="U1866" s="163" t="s">
        <v>13695</v>
      </c>
      <c r="V1866" s="510"/>
      <c r="W1866" s="510"/>
      <c r="X1866" s="510"/>
      <c r="Y1866" s="510"/>
      <c r="Z1866" s="510"/>
      <c r="AA1866" s="510"/>
      <c r="AB1866" s="163" t="s">
        <v>13696</v>
      </c>
      <c r="AC1866" s="510"/>
      <c r="AD1866" s="163" t="s">
        <v>13697</v>
      </c>
      <c r="AE1866" s="507">
        <v>14940.0</v>
      </c>
      <c r="AF1866" s="163" t="s">
        <v>2640</v>
      </c>
      <c r="AG1866" s="163" t="s">
        <v>3096</v>
      </c>
      <c r="AH1866" s="507">
        <v>3.0</v>
      </c>
      <c r="AI1866" s="509"/>
      <c r="AJ1866" s="163" t="s">
        <v>2651</v>
      </c>
      <c r="AK1866" s="512"/>
      <c r="AL1866" s="506">
        <v>45761.30486111111</v>
      </c>
      <c r="AM1866" s="163" t="s">
        <v>13698</v>
      </c>
      <c r="AN1866" s="510"/>
      <c r="AO1866" s="510"/>
      <c r="AP1866" s="509"/>
      <c r="AQ1866" s="509"/>
      <c r="AR1866" s="509"/>
      <c r="AS1866" s="509"/>
      <c r="AT1866" s="163" t="s">
        <v>2653</v>
      </c>
      <c r="AU1866" s="507">
        <v>3866.0</v>
      </c>
      <c r="AV1866" s="507">
        <v>6.0</v>
      </c>
      <c r="AW1866" s="507">
        <v>2029.0</v>
      </c>
      <c r="AX1866" s="163" t="s">
        <v>2936</v>
      </c>
      <c r="AY1866" s="163" t="s">
        <v>4297</v>
      </c>
      <c r="AZ1866" s="163" t="s">
        <v>2655</v>
      </c>
    </row>
    <row r="1867">
      <c r="A1867" s="163" t="s">
        <v>13699</v>
      </c>
      <c r="B1867" s="163" t="s">
        <v>13700</v>
      </c>
      <c r="C1867" s="163" t="s">
        <v>2638</v>
      </c>
      <c r="D1867" s="163" t="s">
        <v>2639</v>
      </c>
      <c r="E1867" s="506">
        <v>45761.305555555555</v>
      </c>
      <c r="F1867" s="507">
        <v>14940.0</v>
      </c>
      <c r="G1867" s="163" t="s">
        <v>2640</v>
      </c>
      <c r="H1867" s="507">
        <v>14940.0</v>
      </c>
      <c r="I1867" s="163" t="s">
        <v>2640</v>
      </c>
      <c r="J1867" s="163" t="s">
        <v>2641</v>
      </c>
      <c r="K1867" s="163" t="s">
        <v>2642</v>
      </c>
      <c r="L1867" s="163" t="s">
        <v>6501</v>
      </c>
      <c r="M1867" s="163" t="s">
        <v>13701</v>
      </c>
      <c r="N1867" s="163" t="s">
        <v>2645</v>
      </c>
      <c r="O1867" s="163" t="s">
        <v>2646</v>
      </c>
      <c r="P1867" s="163" t="s">
        <v>2673</v>
      </c>
      <c r="Q1867" s="163" t="s">
        <v>2648</v>
      </c>
      <c r="R1867" s="506">
        <v>45761.30486111111</v>
      </c>
      <c r="S1867" s="509"/>
      <c r="T1867" s="509"/>
      <c r="U1867" s="163" t="s">
        <v>13702</v>
      </c>
      <c r="V1867" s="510"/>
      <c r="W1867" s="510"/>
      <c r="X1867" s="510"/>
      <c r="Y1867" s="510"/>
      <c r="Z1867" s="510"/>
      <c r="AA1867" s="510"/>
      <c r="AB1867" s="163" t="s">
        <v>13703</v>
      </c>
      <c r="AC1867" s="510"/>
      <c r="AD1867" s="163" t="s">
        <v>13704</v>
      </c>
      <c r="AE1867" s="507">
        <v>44820.0</v>
      </c>
      <c r="AF1867" s="163" t="s">
        <v>2640</v>
      </c>
      <c r="AG1867" s="163" t="s">
        <v>3096</v>
      </c>
      <c r="AH1867" s="507">
        <v>3.0</v>
      </c>
      <c r="AI1867" s="509"/>
      <c r="AJ1867" s="163" t="s">
        <v>2651</v>
      </c>
      <c r="AK1867" s="512"/>
      <c r="AL1867" s="506">
        <v>45761.30486111111</v>
      </c>
      <c r="AM1867" s="163" t="s">
        <v>13705</v>
      </c>
      <c r="AN1867" s="510"/>
      <c r="AO1867" s="509"/>
      <c r="AP1867" s="509"/>
      <c r="AQ1867" s="509"/>
      <c r="AR1867" s="509"/>
      <c r="AS1867" s="509"/>
      <c r="AT1867" s="163" t="s">
        <v>2653</v>
      </c>
      <c r="AU1867" s="507">
        <v>7001.0</v>
      </c>
      <c r="AV1867" s="507">
        <v>11.0</v>
      </c>
      <c r="AW1867" s="507">
        <v>2030.0</v>
      </c>
      <c r="AX1867" s="163" t="s">
        <v>2677</v>
      </c>
      <c r="AY1867" s="163" t="s">
        <v>2779</v>
      </c>
      <c r="AZ1867" s="163" t="s">
        <v>2655</v>
      </c>
    </row>
    <row r="1868">
      <c r="A1868" s="163" t="s">
        <v>13706</v>
      </c>
      <c r="B1868" s="163" t="s">
        <v>13707</v>
      </c>
      <c r="C1868" s="163" t="s">
        <v>2638</v>
      </c>
      <c r="D1868" s="163" t="s">
        <v>2639</v>
      </c>
      <c r="E1868" s="506">
        <v>45761.30486111111</v>
      </c>
      <c r="F1868" s="507">
        <v>4980.0</v>
      </c>
      <c r="G1868" s="163" t="s">
        <v>2640</v>
      </c>
      <c r="H1868" s="507">
        <v>4980.0</v>
      </c>
      <c r="I1868" s="163" t="s">
        <v>2640</v>
      </c>
      <c r="J1868" s="163" t="s">
        <v>2641</v>
      </c>
      <c r="K1868" s="163" t="s">
        <v>2642</v>
      </c>
      <c r="L1868" s="163" t="s">
        <v>6501</v>
      </c>
      <c r="M1868" s="163" t="s">
        <v>13708</v>
      </c>
      <c r="N1868" s="163" t="s">
        <v>2645</v>
      </c>
      <c r="O1868" s="163" t="s">
        <v>2646</v>
      </c>
      <c r="P1868" s="163" t="s">
        <v>2647</v>
      </c>
      <c r="Q1868" s="163" t="s">
        <v>2648</v>
      </c>
      <c r="R1868" s="506">
        <v>45761.30486111111</v>
      </c>
      <c r="S1868" s="509"/>
      <c r="T1868" s="509"/>
      <c r="U1868" s="163" t="s">
        <v>13709</v>
      </c>
      <c r="V1868" s="510"/>
      <c r="W1868" s="510"/>
      <c r="X1868" s="510"/>
      <c r="Y1868" s="510"/>
      <c r="Z1868" s="510"/>
      <c r="AA1868" s="510"/>
      <c r="AB1868" s="163" t="s">
        <v>13710</v>
      </c>
      <c r="AC1868" s="510"/>
      <c r="AD1868" s="163" t="s">
        <v>13711</v>
      </c>
      <c r="AE1868" s="507">
        <v>14940.0</v>
      </c>
      <c r="AF1868" s="163" t="s">
        <v>2640</v>
      </c>
      <c r="AG1868" s="163" t="s">
        <v>3096</v>
      </c>
      <c r="AH1868" s="507">
        <v>3.0</v>
      </c>
      <c r="AI1868" s="509"/>
      <c r="AJ1868" s="163" t="s">
        <v>2651</v>
      </c>
      <c r="AK1868" s="512"/>
      <c r="AL1868" s="506">
        <v>45761.30486111111</v>
      </c>
      <c r="AM1868" s="163" t="s">
        <v>13712</v>
      </c>
      <c r="AN1868" s="510"/>
      <c r="AO1868" s="509"/>
      <c r="AP1868" s="509"/>
      <c r="AQ1868" s="509"/>
      <c r="AR1868" s="509"/>
      <c r="AS1868" s="509"/>
      <c r="AT1868" s="163" t="s">
        <v>2653</v>
      </c>
      <c r="AU1868" s="507">
        <v>6308.0</v>
      </c>
      <c r="AV1868" s="507">
        <v>12.0</v>
      </c>
      <c r="AW1868" s="507">
        <v>2030.0</v>
      </c>
      <c r="AX1868" s="163" t="s">
        <v>2730</v>
      </c>
      <c r="AY1868" s="163" t="s">
        <v>3640</v>
      </c>
      <c r="AZ1868" s="163" t="s">
        <v>2655</v>
      </c>
    </row>
    <row r="1869">
      <c r="A1869" s="163" t="s">
        <v>13713</v>
      </c>
      <c r="B1869" s="163" t="s">
        <v>13714</v>
      </c>
      <c r="C1869" s="163" t="s">
        <v>2638</v>
      </c>
      <c r="D1869" s="163" t="s">
        <v>2639</v>
      </c>
      <c r="E1869" s="506">
        <v>45761.29861111111</v>
      </c>
      <c r="F1869" s="507">
        <v>21400.0</v>
      </c>
      <c r="G1869" s="163" t="s">
        <v>2640</v>
      </c>
      <c r="H1869" s="507">
        <v>21400.0</v>
      </c>
      <c r="I1869" s="163" t="s">
        <v>2640</v>
      </c>
      <c r="J1869" s="163" t="s">
        <v>2641</v>
      </c>
      <c r="K1869" s="163" t="s">
        <v>2642</v>
      </c>
      <c r="L1869" s="163" t="s">
        <v>13715</v>
      </c>
      <c r="M1869" s="163" t="s">
        <v>13716</v>
      </c>
      <c r="N1869" s="163" t="s">
        <v>2645</v>
      </c>
      <c r="O1869" s="163" t="s">
        <v>2646</v>
      </c>
      <c r="P1869" s="163" t="s">
        <v>2673</v>
      </c>
      <c r="Q1869" s="163" t="s">
        <v>2648</v>
      </c>
      <c r="R1869" s="506">
        <v>45761.29722222222</v>
      </c>
      <c r="S1869" s="509"/>
      <c r="T1869" s="509"/>
      <c r="U1869" s="163" t="s">
        <v>13717</v>
      </c>
      <c r="V1869" s="510"/>
      <c r="W1869" s="510"/>
      <c r="X1869" s="510"/>
      <c r="Y1869" s="510"/>
      <c r="Z1869" s="510"/>
      <c r="AA1869" s="510"/>
      <c r="AB1869" s="163" t="s">
        <v>13718</v>
      </c>
      <c r="AC1869" s="507">
        <v>8.78537208E8</v>
      </c>
      <c r="AD1869" s="163" t="s">
        <v>13719</v>
      </c>
      <c r="AE1869" s="507">
        <v>749000.0</v>
      </c>
      <c r="AF1869" s="163" t="s">
        <v>2640</v>
      </c>
      <c r="AG1869" s="163" t="s">
        <v>3096</v>
      </c>
      <c r="AH1869" s="507">
        <v>35.0</v>
      </c>
      <c r="AI1869" s="509"/>
      <c r="AJ1869" s="163" t="s">
        <v>2651</v>
      </c>
      <c r="AK1869" s="514">
        <v>45791.0</v>
      </c>
      <c r="AL1869" s="506">
        <v>45761.29722222222</v>
      </c>
      <c r="AM1869" s="163" t="s">
        <v>13720</v>
      </c>
      <c r="AN1869" s="510"/>
      <c r="AO1869" s="509"/>
      <c r="AP1869" s="509"/>
      <c r="AQ1869" s="509"/>
      <c r="AR1869" s="509"/>
      <c r="AS1869" s="509"/>
      <c r="AT1869" s="163" t="s">
        <v>2653</v>
      </c>
      <c r="AU1869" s="507">
        <v>7985.0</v>
      </c>
      <c r="AV1869" s="507">
        <v>2.0</v>
      </c>
      <c r="AW1869" s="507">
        <v>2030.0</v>
      </c>
      <c r="AX1869" s="163" t="s">
        <v>2677</v>
      </c>
      <c r="AY1869" s="163" t="s">
        <v>2800</v>
      </c>
      <c r="AZ1869" s="163" t="s">
        <v>2655</v>
      </c>
    </row>
    <row r="1870">
      <c r="A1870" s="163" t="s">
        <v>13721</v>
      </c>
      <c r="B1870" s="163" t="s">
        <v>13722</v>
      </c>
      <c r="C1870" s="163" t="s">
        <v>2638</v>
      </c>
      <c r="D1870" s="163" t="s">
        <v>2639</v>
      </c>
      <c r="E1870" s="506">
        <v>45761.29791666667</v>
      </c>
      <c r="F1870" s="507">
        <v>32780.0</v>
      </c>
      <c r="G1870" s="163" t="s">
        <v>2640</v>
      </c>
      <c r="H1870" s="507">
        <v>32780.0</v>
      </c>
      <c r="I1870" s="163" t="s">
        <v>2640</v>
      </c>
      <c r="J1870" s="163" t="s">
        <v>2641</v>
      </c>
      <c r="K1870" s="163" t="s">
        <v>2642</v>
      </c>
      <c r="L1870" s="163" t="s">
        <v>13723</v>
      </c>
      <c r="M1870" s="163" t="s">
        <v>13723</v>
      </c>
      <c r="N1870" s="163" t="s">
        <v>2645</v>
      </c>
      <c r="O1870" s="163" t="s">
        <v>2646</v>
      </c>
      <c r="P1870" s="163" t="s">
        <v>2673</v>
      </c>
      <c r="Q1870" s="163" t="s">
        <v>2648</v>
      </c>
      <c r="R1870" s="506">
        <v>45761.29652777778</v>
      </c>
      <c r="S1870" s="509"/>
      <c r="T1870" s="509"/>
      <c r="U1870" s="163" t="s">
        <v>13724</v>
      </c>
      <c r="V1870" s="510"/>
      <c r="W1870" s="510"/>
      <c r="X1870" s="510"/>
      <c r="Y1870" s="510"/>
      <c r="Z1870" s="510"/>
      <c r="AA1870" s="510"/>
      <c r="AB1870" s="163" t="s">
        <v>13725</v>
      </c>
      <c r="AC1870" s="507">
        <v>7.085776602E9</v>
      </c>
      <c r="AD1870" s="163" t="s">
        <v>13726</v>
      </c>
      <c r="AE1870" s="507">
        <v>885060.0</v>
      </c>
      <c r="AF1870" s="163" t="s">
        <v>2640</v>
      </c>
      <c r="AG1870" s="163" t="s">
        <v>3096</v>
      </c>
      <c r="AH1870" s="507">
        <v>27.0</v>
      </c>
      <c r="AI1870" s="509"/>
      <c r="AJ1870" s="163" t="s">
        <v>2651</v>
      </c>
      <c r="AK1870" s="514">
        <v>45791.0</v>
      </c>
      <c r="AL1870" s="506">
        <v>45761.29652777778</v>
      </c>
      <c r="AM1870" s="163" t="s">
        <v>13727</v>
      </c>
      <c r="AN1870" s="510"/>
      <c r="AO1870" s="509"/>
      <c r="AP1870" s="509"/>
      <c r="AQ1870" s="509"/>
      <c r="AR1870" s="509"/>
      <c r="AS1870" s="509"/>
      <c r="AT1870" s="163" t="s">
        <v>2653</v>
      </c>
      <c r="AU1870" s="507">
        <v>2505.0</v>
      </c>
      <c r="AV1870" s="507">
        <v>10.0</v>
      </c>
      <c r="AW1870" s="507">
        <v>2025.0</v>
      </c>
      <c r="AX1870" s="163" t="s">
        <v>2677</v>
      </c>
      <c r="AY1870" s="163" t="s">
        <v>2678</v>
      </c>
      <c r="AZ1870" s="163" t="s">
        <v>2655</v>
      </c>
    </row>
    <row r="1871">
      <c r="A1871" s="163" t="s">
        <v>13728</v>
      </c>
      <c r="B1871" s="163" t="s">
        <v>13729</v>
      </c>
      <c r="C1871" s="163" t="s">
        <v>2638</v>
      </c>
      <c r="D1871" s="163" t="s">
        <v>2639</v>
      </c>
      <c r="E1871" s="506">
        <v>45761.29791666667</v>
      </c>
      <c r="F1871" s="507">
        <v>21900.0</v>
      </c>
      <c r="G1871" s="163" t="s">
        <v>2640</v>
      </c>
      <c r="H1871" s="507">
        <v>21900.0</v>
      </c>
      <c r="I1871" s="163" t="s">
        <v>2640</v>
      </c>
      <c r="J1871" s="163" t="s">
        <v>2641</v>
      </c>
      <c r="K1871" s="163" t="s">
        <v>2642</v>
      </c>
      <c r="L1871" s="163" t="s">
        <v>13730</v>
      </c>
      <c r="M1871" s="163" t="s">
        <v>13730</v>
      </c>
      <c r="N1871" s="163" t="s">
        <v>2645</v>
      </c>
      <c r="O1871" s="163" t="s">
        <v>2646</v>
      </c>
      <c r="P1871" s="163" t="s">
        <v>2673</v>
      </c>
      <c r="Q1871" s="163" t="s">
        <v>2648</v>
      </c>
      <c r="R1871" s="506">
        <v>45761.29722222222</v>
      </c>
      <c r="S1871" s="509"/>
      <c r="T1871" s="509"/>
      <c r="U1871" s="163" t="s">
        <v>13731</v>
      </c>
      <c r="V1871" s="510"/>
      <c r="W1871" s="510"/>
      <c r="X1871" s="510"/>
      <c r="Y1871" s="510"/>
      <c r="Z1871" s="510"/>
      <c r="AA1871" s="510"/>
      <c r="AB1871" s="163" t="s">
        <v>13732</v>
      </c>
      <c r="AC1871" s="507">
        <v>8.015213369E9</v>
      </c>
      <c r="AD1871" s="163" t="s">
        <v>13733</v>
      </c>
      <c r="AE1871" s="507">
        <v>766500.0</v>
      </c>
      <c r="AF1871" s="163" t="s">
        <v>2640</v>
      </c>
      <c r="AG1871" s="163" t="s">
        <v>3096</v>
      </c>
      <c r="AH1871" s="507">
        <v>35.0</v>
      </c>
      <c r="AI1871" s="509"/>
      <c r="AJ1871" s="163" t="s">
        <v>2651</v>
      </c>
      <c r="AK1871" s="514">
        <v>45791.0</v>
      </c>
      <c r="AL1871" s="506">
        <v>45761.29722222222</v>
      </c>
      <c r="AM1871" s="163" t="s">
        <v>13734</v>
      </c>
      <c r="AN1871" s="510"/>
      <c r="AO1871" s="510"/>
      <c r="AP1871" s="509"/>
      <c r="AQ1871" s="509"/>
      <c r="AR1871" s="509"/>
      <c r="AS1871" s="509"/>
      <c r="AT1871" s="163" t="s">
        <v>2700</v>
      </c>
      <c r="AU1871" s="507">
        <v>3093.0</v>
      </c>
      <c r="AV1871" s="507">
        <v>2.0</v>
      </c>
      <c r="AW1871" s="507">
        <v>2029.0</v>
      </c>
      <c r="AX1871" s="163" t="s">
        <v>2677</v>
      </c>
      <c r="AY1871" s="163" t="s">
        <v>3089</v>
      </c>
      <c r="AZ1871" s="163" t="s">
        <v>2655</v>
      </c>
    </row>
    <row r="1872">
      <c r="A1872" s="163" t="s">
        <v>13735</v>
      </c>
      <c r="B1872" s="163" t="s">
        <v>13736</v>
      </c>
      <c r="C1872" s="163" t="s">
        <v>2638</v>
      </c>
      <c r="D1872" s="163" t="s">
        <v>2639</v>
      </c>
      <c r="E1872" s="506">
        <v>45761.29791666667</v>
      </c>
      <c r="F1872" s="507">
        <v>21400.0</v>
      </c>
      <c r="G1872" s="163" t="s">
        <v>2640</v>
      </c>
      <c r="H1872" s="507">
        <v>21400.0</v>
      </c>
      <c r="I1872" s="163" t="s">
        <v>2640</v>
      </c>
      <c r="J1872" s="163" t="s">
        <v>2641</v>
      </c>
      <c r="K1872" s="163" t="s">
        <v>2642</v>
      </c>
      <c r="L1872" s="163" t="s">
        <v>13737</v>
      </c>
      <c r="M1872" s="163" t="s">
        <v>13737</v>
      </c>
      <c r="N1872" s="163" t="s">
        <v>2645</v>
      </c>
      <c r="O1872" s="163" t="s">
        <v>2646</v>
      </c>
      <c r="P1872" s="163" t="s">
        <v>2673</v>
      </c>
      <c r="Q1872" s="163" t="s">
        <v>2648</v>
      </c>
      <c r="R1872" s="506">
        <v>45761.29652777778</v>
      </c>
      <c r="S1872" s="509"/>
      <c r="T1872" s="509"/>
      <c r="U1872" s="163" t="s">
        <v>13738</v>
      </c>
      <c r="V1872" s="510"/>
      <c r="W1872" s="510"/>
      <c r="X1872" s="510"/>
      <c r="Y1872" s="510"/>
      <c r="Z1872" s="510"/>
      <c r="AA1872" s="510"/>
      <c r="AB1872" s="163" t="s">
        <v>13739</v>
      </c>
      <c r="AC1872" s="507">
        <v>8.03580807E9</v>
      </c>
      <c r="AD1872" s="163" t="s">
        <v>13740</v>
      </c>
      <c r="AE1872" s="507">
        <v>663400.0</v>
      </c>
      <c r="AF1872" s="163" t="s">
        <v>2640</v>
      </c>
      <c r="AG1872" s="163" t="s">
        <v>3096</v>
      </c>
      <c r="AH1872" s="507">
        <v>31.0</v>
      </c>
      <c r="AI1872" s="509"/>
      <c r="AJ1872" s="163" t="s">
        <v>2651</v>
      </c>
      <c r="AK1872" s="514">
        <v>45791.0</v>
      </c>
      <c r="AL1872" s="506">
        <v>45761.29652777778</v>
      </c>
      <c r="AM1872" s="163" t="s">
        <v>13741</v>
      </c>
      <c r="AN1872" s="510"/>
      <c r="AO1872" s="509"/>
      <c r="AP1872" s="509"/>
      <c r="AQ1872" s="509"/>
      <c r="AR1872" s="509"/>
      <c r="AS1872" s="509"/>
      <c r="AT1872" s="163" t="s">
        <v>2653</v>
      </c>
      <c r="AU1872" s="507">
        <v>4183.0</v>
      </c>
      <c r="AV1872" s="507">
        <v>6.0</v>
      </c>
      <c r="AW1872" s="507">
        <v>2028.0</v>
      </c>
      <c r="AX1872" s="163" t="s">
        <v>2687</v>
      </c>
      <c r="AY1872" s="163" t="s">
        <v>2893</v>
      </c>
      <c r="AZ1872" s="163" t="s">
        <v>2655</v>
      </c>
    </row>
    <row r="1873">
      <c r="A1873" s="163" t="s">
        <v>13742</v>
      </c>
      <c r="B1873" s="163" t="s">
        <v>13743</v>
      </c>
      <c r="C1873" s="163" t="s">
        <v>2638</v>
      </c>
      <c r="D1873" s="163" t="s">
        <v>2639</v>
      </c>
      <c r="E1873" s="506">
        <v>45761.29791666667</v>
      </c>
      <c r="F1873" s="507">
        <v>19580.0</v>
      </c>
      <c r="G1873" s="163" t="s">
        <v>2640</v>
      </c>
      <c r="H1873" s="507">
        <v>19580.0</v>
      </c>
      <c r="I1873" s="163" t="s">
        <v>2640</v>
      </c>
      <c r="J1873" s="163" t="s">
        <v>2641</v>
      </c>
      <c r="K1873" s="163" t="s">
        <v>2642</v>
      </c>
      <c r="L1873" s="163" t="s">
        <v>13744</v>
      </c>
      <c r="M1873" s="163" t="s">
        <v>13744</v>
      </c>
      <c r="N1873" s="163" t="s">
        <v>2645</v>
      </c>
      <c r="O1873" s="163" t="s">
        <v>2646</v>
      </c>
      <c r="P1873" s="163" t="s">
        <v>2673</v>
      </c>
      <c r="Q1873" s="163" t="s">
        <v>2648</v>
      </c>
      <c r="R1873" s="506">
        <v>45761.29652777778</v>
      </c>
      <c r="S1873" s="509"/>
      <c r="T1873" s="509"/>
      <c r="U1873" s="163" t="s">
        <v>13745</v>
      </c>
      <c r="V1873" s="510"/>
      <c r="W1873" s="510"/>
      <c r="X1873" s="510"/>
      <c r="Y1873" s="510"/>
      <c r="Z1873" s="510"/>
      <c r="AA1873" s="510"/>
      <c r="AB1873" s="163" t="s">
        <v>13746</v>
      </c>
      <c r="AC1873" s="510"/>
      <c r="AD1873" s="163" t="s">
        <v>13747</v>
      </c>
      <c r="AE1873" s="507">
        <v>685300.0</v>
      </c>
      <c r="AF1873" s="163" t="s">
        <v>2640</v>
      </c>
      <c r="AG1873" s="163" t="s">
        <v>3096</v>
      </c>
      <c r="AH1873" s="507">
        <v>35.0</v>
      </c>
      <c r="AI1873" s="509"/>
      <c r="AJ1873" s="163" t="s">
        <v>2651</v>
      </c>
      <c r="AK1873" s="514">
        <v>45791.0</v>
      </c>
      <c r="AL1873" s="506">
        <v>45761.29652777778</v>
      </c>
      <c r="AM1873" s="163" t="s">
        <v>3064</v>
      </c>
      <c r="AN1873" s="510"/>
      <c r="AO1873" s="509"/>
      <c r="AP1873" s="509"/>
      <c r="AQ1873" s="509"/>
      <c r="AR1873" s="509"/>
      <c r="AS1873" s="509"/>
      <c r="AT1873" s="163" t="s">
        <v>2700</v>
      </c>
      <c r="AU1873" s="507">
        <v>5998.0</v>
      </c>
      <c r="AV1873" s="507">
        <v>12.0</v>
      </c>
      <c r="AW1873" s="507">
        <v>2028.0</v>
      </c>
      <c r="AX1873" s="163" t="s">
        <v>3065</v>
      </c>
      <c r="AY1873" s="163" t="s">
        <v>3066</v>
      </c>
      <c r="AZ1873" s="163" t="s">
        <v>2655</v>
      </c>
    </row>
    <row r="1874">
      <c r="A1874" s="163" t="s">
        <v>13748</v>
      </c>
      <c r="B1874" s="163" t="s">
        <v>13749</v>
      </c>
      <c r="C1874" s="163" t="s">
        <v>2638</v>
      </c>
      <c r="D1874" s="163" t="s">
        <v>2639</v>
      </c>
      <c r="E1874" s="506">
        <v>45761.29791666667</v>
      </c>
      <c r="F1874" s="507">
        <v>21900.0</v>
      </c>
      <c r="G1874" s="163" t="s">
        <v>2640</v>
      </c>
      <c r="H1874" s="507">
        <v>21900.0</v>
      </c>
      <c r="I1874" s="163" t="s">
        <v>2640</v>
      </c>
      <c r="J1874" s="163" t="s">
        <v>2641</v>
      </c>
      <c r="K1874" s="163" t="s">
        <v>2642</v>
      </c>
      <c r="L1874" s="163" t="s">
        <v>13750</v>
      </c>
      <c r="M1874" s="163" t="s">
        <v>13750</v>
      </c>
      <c r="N1874" s="163" t="s">
        <v>2645</v>
      </c>
      <c r="O1874" s="163" t="s">
        <v>2646</v>
      </c>
      <c r="P1874" s="163" t="s">
        <v>2673</v>
      </c>
      <c r="Q1874" s="163" t="s">
        <v>2648</v>
      </c>
      <c r="R1874" s="506">
        <v>45761.29652777778</v>
      </c>
      <c r="S1874" s="509"/>
      <c r="T1874" s="509"/>
      <c r="U1874" s="163" t="s">
        <v>13751</v>
      </c>
      <c r="V1874" s="510"/>
      <c r="W1874" s="510"/>
      <c r="X1874" s="510"/>
      <c r="Y1874" s="510"/>
      <c r="Z1874" s="510"/>
      <c r="AA1874" s="510"/>
      <c r="AB1874" s="163" t="s">
        <v>13752</v>
      </c>
      <c r="AC1874" s="507">
        <v>9.012085555E9</v>
      </c>
      <c r="AD1874" s="163" t="s">
        <v>13753</v>
      </c>
      <c r="AE1874" s="507">
        <v>722700.0</v>
      </c>
      <c r="AF1874" s="163" t="s">
        <v>2640</v>
      </c>
      <c r="AG1874" s="163" t="s">
        <v>3096</v>
      </c>
      <c r="AH1874" s="507">
        <v>33.0</v>
      </c>
      <c r="AI1874" s="509"/>
      <c r="AJ1874" s="163" t="s">
        <v>2651</v>
      </c>
      <c r="AK1874" s="514">
        <v>45812.0</v>
      </c>
      <c r="AL1874" s="506">
        <v>45789.299305555556</v>
      </c>
      <c r="AM1874" s="163" t="s">
        <v>3064</v>
      </c>
      <c r="AN1874" s="510"/>
      <c r="AO1874" s="509"/>
      <c r="AP1874" s="509"/>
      <c r="AQ1874" s="509"/>
      <c r="AR1874" s="509"/>
      <c r="AS1874" s="509"/>
      <c r="AT1874" s="163" t="s">
        <v>2700</v>
      </c>
      <c r="AU1874" s="507">
        <v>2385.0</v>
      </c>
      <c r="AV1874" s="507">
        <v>11.0</v>
      </c>
      <c r="AW1874" s="507">
        <v>2028.0</v>
      </c>
      <c r="AX1874" s="163" t="s">
        <v>3065</v>
      </c>
      <c r="AY1874" s="163" t="s">
        <v>3066</v>
      </c>
      <c r="AZ1874" s="163" t="s">
        <v>2655</v>
      </c>
    </row>
    <row r="1875">
      <c r="A1875" s="163" t="s">
        <v>13754</v>
      </c>
      <c r="B1875" s="163" t="s">
        <v>13755</v>
      </c>
      <c r="C1875" s="163" t="s">
        <v>2638</v>
      </c>
      <c r="D1875" s="163" t="s">
        <v>2639</v>
      </c>
      <c r="E1875" s="506">
        <v>45761.29652777778</v>
      </c>
      <c r="F1875" s="507">
        <v>14800.0</v>
      </c>
      <c r="G1875" s="163" t="s">
        <v>2640</v>
      </c>
      <c r="H1875" s="507">
        <v>14800.0</v>
      </c>
      <c r="I1875" s="163" t="s">
        <v>2640</v>
      </c>
      <c r="J1875" s="163" t="s">
        <v>2641</v>
      </c>
      <c r="K1875" s="163" t="s">
        <v>2642</v>
      </c>
      <c r="L1875" s="163" t="s">
        <v>13756</v>
      </c>
      <c r="M1875" s="163" t="s">
        <v>13756</v>
      </c>
      <c r="N1875" s="163" t="s">
        <v>2645</v>
      </c>
      <c r="O1875" s="163" t="s">
        <v>2646</v>
      </c>
      <c r="P1875" s="163" t="s">
        <v>2647</v>
      </c>
      <c r="Q1875" s="163" t="s">
        <v>2648</v>
      </c>
      <c r="R1875" s="506">
        <v>45761.29652777778</v>
      </c>
      <c r="S1875" s="509"/>
      <c r="T1875" s="509"/>
      <c r="U1875" s="163" t="s">
        <v>13757</v>
      </c>
      <c r="V1875" s="510"/>
      <c r="W1875" s="510"/>
      <c r="X1875" s="510"/>
      <c r="Y1875" s="510"/>
      <c r="Z1875" s="510"/>
      <c r="AA1875" s="510"/>
      <c r="AB1875" s="163" t="s">
        <v>13758</v>
      </c>
      <c r="AC1875" s="507">
        <v>9.094714061E9</v>
      </c>
      <c r="AD1875" s="163" t="s">
        <v>13759</v>
      </c>
      <c r="AE1875" s="507">
        <v>562400.0</v>
      </c>
      <c r="AF1875" s="163" t="s">
        <v>2640</v>
      </c>
      <c r="AG1875" s="163" t="s">
        <v>3096</v>
      </c>
      <c r="AH1875" s="507">
        <v>38.0</v>
      </c>
      <c r="AI1875" s="509"/>
      <c r="AJ1875" s="163" t="s">
        <v>2651</v>
      </c>
      <c r="AK1875" s="514">
        <v>45791.0</v>
      </c>
      <c r="AL1875" s="506">
        <v>45761.29652777778</v>
      </c>
      <c r="AM1875" s="163" t="s">
        <v>13760</v>
      </c>
      <c r="AN1875" s="510"/>
      <c r="AO1875" s="510"/>
      <c r="AP1875" s="509"/>
      <c r="AQ1875" s="509"/>
      <c r="AR1875" s="509"/>
      <c r="AS1875" s="509"/>
      <c r="AT1875" s="163" t="s">
        <v>2700</v>
      </c>
      <c r="AU1875" s="507">
        <v>1017.0</v>
      </c>
      <c r="AV1875" s="507">
        <v>7.0</v>
      </c>
      <c r="AW1875" s="507">
        <v>2030.0</v>
      </c>
      <c r="AX1875" s="510"/>
      <c r="AY1875" s="510"/>
      <c r="AZ1875" s="163" t="s">
        <v>2655</v>
      </c>
    </row>
    <row r="1876">
      <c r="A1876" s="163" t="s">
        <v>13761</v>
      </c>
      <c r="B1876" s="163" t="s">
        <v>13762</v>
      </c>
      <c r="C1876" s="163" t="s">
        <v>2638</v>
      </c>
      <c r="D1876" s="163" t="s">
        <v>2639</v>
      </c>
      <c r="E1876" s="506">
        <v>45761.26944444444</v>
      </c>
      <c r="F1876" s="507">
        <v>2980.0</v>
      </c>
      <c r="G1876" s="163" t="s">
        <v>2640</v>
      </c>
      <c r="H1876" s="507">
        <v>2980.0</v>
      </c>
      <c r="I1876" s="163" t="s">
        <v>2640</v>
      </c>
      <c r="J1876" s="163" t="s">
        <v>2641</v>
      </c>
      <c r="K1876" s="163" t="s">
        <v>2642</v>
      </c>
      <c r="L1876" s="163" t="s">
        <v>13763</v>
      </c>
      <c r="M1876" s="163" t="s">
        <v>13764</v>
      </c>
      <c r="N1876" s="163" t="s">
        <v>2645</v>
      </c>
      <c r="O1876" s="163" t="s">
        <v>2646</v>
      </c>
      <c r="P1876" s="163" t="s">
        <v>2647</v>
      </c>
      <c r="Q1876" s="163" t="s">
        <v>2648</v>
      </c>
      <c r="R1876" s="506">
        <v>45761.26944444444</v>
      </c>
      <c r="S1876" s="509"/>
      <c r="T1876" s="509"/>
      <c r="U1876" s="163" t="s">
        <v>4091</v>
      </c>
      <c r="V1876" s="510"/>
      <c r="W1876" s="510"/>
      <c r="X1876" s="510"/>
      <c r="Y1876" s="510"/>
      <c r="Z1876" s="510"/>
      <c r="AA1876" s="510"/>
      <c r="AB1876" s="163" t="s">
        <v>13765</v>
      </c>
      <c r="AC1876" s="507">
        <v>8.024472941E9</v>
      </c>
      <c r="AD1876" s="510"/>
      <c r="AE1876" s="510"/>
      <c r="AF1876" s="510"/>
      <c r="AG1876" s="510"/>
      <c r="AH1876" s="510"/>
      <c r="AI1876" s="509"/>
      <c r="AJ1876" s="163" t="s">
        <v>2651</v>
      </c>
      <c r="AK1876" s="509"/>
      <c r="AL1876" s="513"/>
      <c r="AM1876" s="163" t="s">
        <v>13766</v>
      </c>
      <c r="AN1876" s="510"/>
      <c r="AO1876" s="510"/>
      <c r="AP1876" s="509"/>
      <c r="AQ1876" s="509"/>
      <c r="AR1876" s="509"/>
      <c r="AS1876" s="509"/>
      <c r="AT1876" s="163" t="s">
        <v>2653</v>
      </c>
      <c r="AU1876" s="507">
        <v>5849.0</v>
      </c>
      <c r="AV1876" s="507">
        <v>12.0</v>
      </c>
      <c r="AW1876" s="507">
        <v>2025.0</v>
      </c>
      <c r="AX1876" s="510"/>
      <c r="AY1876" s="163" t="s">
        <v>2654</v>
      </c>
      <c r="AZ1876" s="163" t="s">
        <v>2655</v>
      </c>
    </row>
    <row r="1877">
      <c r="A1877" s="163" t="s">
        <v>13767</v>
      </c>
      <c r="B1877" s="163" t="s">
        <v>13768</v>
      </c>
      <c r="C1877" s="163" t="s">
        <v>2638</v>
      </c>
      <c r="D1877" s="163" t="s">
        <v>2639</v>
      </c>
      <c r="E1877" s="506">
        <v>45761.18125</v>
      </c>
      <c r="F1877" s="507">
        <v>2980.0</v>
      </c>
      <c r="G1877" s="163" t="s">
        <v>2640</v>
      </c>
      <c r="H1877" s="507">
        <v>2980.0</v>
      </c>
      <c r="I1877" s="163" t="s">
        <v>2640</v>
      </c>
      <c r="J1877" s="163" t="s">
        <v>2641</v>
      </c>
      <c r="K1877" s="163" t="s">
        <v>2642</v>
      </c>
      <c r="L1877" s="163" t="s">
        <v>13769</v>
      </c>
      <c r="M1877" s="163" t="s">
        <v>13770</v>
      </c>
      <c r="N1877" s="163" t="s">
        <v>2645</v>
      </c>
      <c r="O1877" s="163" t="s">
        <v>2646</v>
      </c>
      <c r="P1877" s="163" t="s">
        <v>2673</v>
      </c>
      <c r="Q1877" s="163" t="s">
        <v>2648</v>
      </c>
      <c r="R1877" s="506">
        <v>45761.180555555555</v>
      </c>
      <c r="S1877" s="509"/>
      <c r="T1877" s="509"/>
      <c r="U1877" s="163" t="s">
        <v>13771</v>
      </c>
      <c r="V1877" s="510"/>
      <c r="W1877" s="510"/>
      <c r="X1877" s="510"/>
      <c r="Y1877" s="510"/>
      <c r="Z1877" s="510"/>
      <c r="AA1877" s="510"/>
      <c r="AB1877" s="163" t="s">
        <v>13772</v>
      </c>
      <c r="AC1877" s="507">
        <v>9.030332288E9</v>
      </c>
      <c r="AD1877" s="510"/>
      <c r="AE1877" s="510"/>
      <c r="AF1877" s="510"/>
      <c r="AG1877" s="510"/>
      <c r="AH1877" s="510"/>
      <c r="AI1877" s="509"/>
      <c r="AJ1877" s="163" t="s">
        <v>2651</v>
      </c>
      <c r="AK1877" s="510"/>
      <c r="AL1877" s="513"/>
      <c r="AM1877" s="163" t="s">
        <v>13773</v>
      </c>
      <c r="AN1877" s="510"/>
      <c r="AO1877" s="510"/>
      <c r="AP1877" s="509"/>
      <c r="AQ1877" s="509"/>
      <c r="AR1877" s="509"/>
      <c r="AS1877" s="509"/>
      <c r="AT1877" s="163" t="s">
        <v>2653</v>
      </c>
      <c r="AU1877" s="507">
        <v>5871.0</v>
      </c>
      <c r="AV1877" s="507">
        <v>7.0</v>
      </c>
      <c r="AW1877" s="507">
        <v>2030.0</v>
      </c>
      <c r="AX1877" s="163" t="s">
        <v>2677</v>
      </c>
      <c r="AY1877" s="163" t="s">
        <v>2717</v>
      </c>
      <c r="AZ1877" s="163" t="s">
        <v>2655</v>
      </c>
    </row>
    <row r="1878">
      <c r="A1878" s="163" t="s">
        <v>13774</v>
      </c>
      <c r="B1878" s="163" t="s">
        <v>13775</v>
      </c>
      <c r="C1878" s="163" t="s">
        <v>2638</v>
      </c>
      <c r="D1878" s="163" t="s">
        <v>2639</v>
      </c>
      <c r="E1878" s="506">
        <v>45761.177777777775</v>
      </c>
      <c r="F1878" s="507">
        <v>2980.0</v>
      </c>
      <c r="G1878" s="163" t="s">
        <v>2640</v>
      </c>
      <c r="H1878" s="507">
        <v>2980.0</v>
      </c>
      <c r="I1878" s="163" t="s">
        <v>2640</v>
      </c>
      <c r="J1878" s="163" t="s">
        <v>2641</v>
      </c>
      <c r="K1878" s="163" t="s">
        <v>2642</v>
      </c>
      <c r="L1878" s="163" t="s">
        <v>13776</v>
      </c>
      <c r="M1878" s="163" t="s">
        <v>13777</v>
      </c>
      <c r="N1878" s="163" t="s">
        <v>2645</v>
      </c>
      <c r="O1878" s="163" t="s">
        <v>2646</v>
      </c>
      <c r="P1878" s="163" t="s">
        <v>2673</v>
      </c>
      <c r="Q1878" s="163" t="s">
        <v>2648</v>
      </c>
      <c r="R1878" s="506">
        <v>45761.17638888889</v>
      </c>
      <c r="S1878" s="509"/>
      <c r="T1878" s="509"/>
      <c r="U1878" s="163" t="s">
        <v>13778</v>
      </c>
      <c r="V1878" s="510"/>
      <c r="W1878" s="510"/>
      <c r="X1878" s="510"/>
      <c r="Y1878" s="510"/>
      <c r="Z1878" s="510"/>
      <c r="AA1878" s="510"/>
      <c r="AB1878" s="163" t="s">
        <v>13779</v>
      </c>
      <c r="AC1878" s="511">
        <v>8.02250165E9</v>
      </c>
      <c r="AD1878" s="510"/>
      <c r="AE1878" s="510"/>
      <c r="AF1878" s="510"/>
      <c r="AG1878" s="510"/>
      <c r="AH1878" s="510"/>
      <c r="AI1878" s="509"/>
      <c r="AJ1878" s="163" t="s">
        <v>2651</v>
      </c>
      <c r="AK1878" s="512"/>
      <c r="AL1878" s="513"/>
      <c r="AM1878" s="163" t="s">
        <v>13780</v>
      </c>
      <c r="AN1878" s="510"/>
      <c r="AO1878" s="510"/>
      <c r="AP1878" s="509"/>
      <c r="AQ1878" s="509"/>
      <c r="AR1878" s="509"/>
      <c r="AS1878" s="509"/>
      <c r="AT1878" s="163" t="s">
        <v>2653</v>
      </c>
      <c r="AU1878" s="507">
        <v>5952.0</v>
      </c>
      <c r="AV1878" s="507">
        <v>1.0</v>
      </c>
      <c r="AW1878" s="507">
        <v>2029.0</v>
      </c>
      <c r="AX1878" s="163" t="s">
        <v>2677</v>
      </c>
      <c r="AY1878" s="163" t="s">
        <v>2800</v>
      </c>
      <c r="AZ1878" s="163" t="s">
        <v>2655</v>
      </c>
    </row>
    <row r="1879">
      <c r="A1879" s="163" t="s">
        <v>13781</v>
      </c>
      <c r="B1879" s="163" t="s">
        <v>13782</v>
      </c>
      <c r="C1879" s="163" t="s">
        <v>2638</v>
      </c>
      <c r="D1879" s="163" t="s">
        <v>2639</v>
      </c>
      <c r="E1879" s="506">
        <v>45761.17013888889</v>
      </c>
      <c r="F1879" s="507">
        <v>9800.0</v>
      </c>
      <c r="G1879" s="163" t="s">
        <v>2640</v>
      </c>
      <c r="H1879" s="507">
        <v>9800.0</v>
      </c>
      <c r="I1879" s="163" t="s">
        <v>2640</v>
      </c>
      <c r="J1879" s="163" t="s">
        <v>2641</v>
      </c>
      <c r="K1879" s="163" t="s">
        <v>2642</v>
      </c>
      <c r="L1879" s="163" t="s">
        <v>13783</v>
      </c>
      <c r="M1879" s="163" t="s">
        <v>13784</v>
      </c>
      <c r="N1879" s="163" t="s">
        <v>2645</v>
      </c>
      <c r="O1879" s="163" t="s">
        <v>2646</v>
      </c>
      <c r="P1879" s="163" t="s">
        <v>2647</v>
      </c>
      <c r="Q1879" s="163" t="s">
        <v>2648</v>
      </c>
      <c r="R1879" s="506">
        <v>45761.17013888889</v>
      </c>
      <c r="S1879" s="509"/>
      <c r="T1879" s="509"/>
      <c r="U1879" s="163" t="s">
        <v>13785</v>
      </c>
      <c r="V1879" s="510"/>
      <c r="W1879" s="510"/>
      <c r="X1879" s="510"/>
      <c r="Y1879" s="510"/>
      <c r="Z1879" s="510"/>
      <c r="AA1879" s="510"/>
      <c r="AB1879" s="163" t="s">
        <v>13786</v>
      </c>
      <c r="AC1879" s="511">
        <v>9.088026755E9</v>
      </c>
      <c r="AD1879" s="510"/>
      <c r="AE1879" s="510"/>
      <c r="AF1879" s="510"/>
      <c r="AG1879" s="510"/>
      <c r="AH1879" s="510"/>
      <c r="AI1879" s="509"/>
      <c r="AJ1879" s="163" t="s">
        <v>2651</v>
      </c>
      <c r="AK1879" s="512"/>
      <c r="AL1879" s="513"/>
      <c r="AM1879" s="163" t="s">
        <v>13787</v>
      </c>
      <c r="AN1879" s="510"/>
      <c r="AO1879" s="509"/>
      <c r="AP1879" s="509"/>
      <c r="AQ1879" s="509"/>
      <c r="AR1879" s="509"/>
      <c r="AS1879" s="509"/>
      <c r="AT1879" s="163" t="s">
        <v>2653</v>
      </c>
      <c r="AU1879" s="507">
        <v>1297.0</v>
      </c>
      <c r="AV1879" s="507">
        <v>1.0</v>
      </c>
      <c r="AW1879" s="507">
        <v>2028.0</v>
      </c>
      <c r="AX1879" s="510"/>
      <c r="AY1879" s="510"/>
      <c r="AZ1879" s="163" t="s">
        <v>2655</v>
      </c>
    </row>
    <row r="1880">
      <c r="A1880" s="163" t="s">
        <v>13788</v>
      </c>
      <c r="B1880" s="163" t="s">
        <v>13782</v>
      </c>
      <c r="C1880" s="163" t="s">
        <v>2638</v>
      </c>
      <c r="D1880" s="163" t="s">
        <v>2639</v>
      </c>
      <c r="E1880" s="506">
        <v>45761.15694444445</v>
      </c>
      <c r="F1880" s="507">
        <v>2980.0</v>
      </c>
      <c r="G1880" s="163" t="s">
        <v>2640</v>
      </c>
      <c r="H1880" s="507">
        <v>2980.0</v>
      </c>
      <c r="I1880" s="163" t="s">
        <v>2640</v>
      </c>
      <c r="J1880" s="163" t="s">
        <v>2641</v>
      </c>
      <c r="K1880" s="163" t="s">
        <v>2642</v>
      </c>
      <c r="L1880" s="163" t="s">
        <v>13783</v>
      </c>
      <c r="M1880" s="163" t="s">
        <v>13789</v>
      </c>
      <c r="N1880" s="163" t="s">
        <v>2645</v>
      </c>
      <c r="O1880" s="163" t="s">
        <v>2646</v>
      </c>
      <c r="P1880" s="163" t="s">
        <v>2647</v>
      </c>
      <c r="Q1880" s="163" t="s">
        <v>2648</v>
      </c>
      <c r="R1880" s="506">
        <v>45761.15694444445</v>
      </c>
      <c r="S1880" s="509"/>
      <c r="T1880" s="509"/>
      <c r="U1880" s="163" t="s">
        <v>13790</v>
      </c>
      <c r="V1880" s="510"/>
      <c r="W1880" s="510"/>
      <c r="X1880" s="510"/>
      <c r="Y1880" s="510"/>
      <c r="Z1880" s="510"/>
      <c r="AA1880" s="510"/>
      <c r="AB1880" s="163" t="s">
        <v>13786</v>
      </c>
      <c r="AC1880" s="511">
        <v>9.088026755E9</v>
      </c>
      <c r="AD1880" s="510"/>
      <c r="AE1880" s="510"/>
      <c r="AF1880" s="510"/>
      <c r="AG1880" s="510"/>
      <c r="AH1880" s="510"/>
      <c r="AI1880" s="509"/>
      <c r="AJ1880" s="163" t="s">
        <v>2651</v>
      </c>
      <c r="AK1880" s="512"/>
      <c r="AL1880" s="513"/>
      <c r="AM1880" s="163" t="s">
        <v>13787</v>
      </c>
      <c r="AN1880" s="510"/>
      <c r="AO1880" s="509"/>
      <c r="AP1880" s="509"/>
      <c r="AQ1880" s="509"/>
      <c r="AR1880" s="509"/>
      <c r="AS1880" s="509"/>
      <c r="AT1880" s="163" t="s">
        <v>2653</v>
      </c>
      <c r="AU1880" s="507">
        <v>1297.0</v>
      </c>
      <c r="AV1880" s="507">
        <v>1.0</v>
      </c>
      <c r="AW1880" s="507">
        <v>2028.0</v>
      </c>
      <c r="AX1880" s="510"/>
      <c r="AY1880" s="510"/>
      <c r="AZ1880" s="163" t="s">
        <v>2655</v>
      </c>
    </row>
    <row r="1881">
      <c r="A1881" s="163" t="s">
        <v>13791</v>
      </c>
      <c r="B1881" s="163" t="s">
        <v>13792</v>
      </c>
      <c r="C1881" s="163" t="s">
        <v>2638</v>
      </c>
      <c r="D1881" s="163" t="s">
        <v>2639</v>
      </c>
      <c r="E1881" s="506">
        <v>45761.09166666667</v>
      </c>
      <c r="F1881" s="507">
        <v>2980.0</v>
      </c>
      <c r="G1881" s="163" t="s">
        <v>2640</v>
      </c>
      <c r="H1881" s="507">
        <v>2980.0</v>
      </c>
      <c r="I1881" s="163" t="s">
        <v>2640</v>
      </c>
      <c r="J1881" s="163" t="s">
        <v>2641</v>
      </c>
      <c r="K1881" s="163" t="s">
        <v>2642</v>
      </c>
      <c r="L1881" s="163" t="s">
        <v>13793</v>
      </c>
      <c r="M1881" s="163" t="s">
        <v>13794</v>
      </c>
      <c r="N1881" s="163" t="s">
        <v>2645</v>
      </c>
      <c r="O1881" s="163" t="s">
        <v>2646</v>
      </c>
      <c r="P1881" s="163" t="s">
        <v>2683</v>
      </c>
      <c r="Q1881" s="163" t="s">
        <v>2648</v>
      </c>
      <c r="R1881" s="506">
        <v>45761.09027777778</v>
      </c>
      <c r="S1881" s="509"/>
      <c r="T1881" s="509"/>
      <c r="U1881" s="163" t="s">
        <v>13795</v>
      </c>
      <c r="V1881" s="510"/>
      <c r="W1881" s="510"/>
      <c r="X1881" s="510"/>
      <c r="Y1881" s="510"/>
      <c r="Z1881" s="510"/>
      <c r="AA1881" s="510"/>
      <c r="AB1881" s="163" t="s">
        <v>13796</v>
      </c>
      <c r="AC1881" s="511">
        <v>7.05341405E9</v>
      </c>
      <c r="AD1881" s="510"/>
      <c r="AE1881" s="510"/>
      <c r="AF1881" s="510"/>
      <c r="AG1881" s="510"/>
      <c r="AH1881" s="510"/>
      <c r="AI1881" s="509"/>
      <c r="AJ1881" s="163" t="s">
        <v>2651</v>
      </c>
      <c r="AK1881" s="512"/>
      <c r="AL1881" s="513"/>
      <c r="AM1881" s="163" t="s">
        <v>13797</v>
      </c>
      <c r="AN1881" s="510"/>
      <c r="AO1881" s="510"/>
      <c r="AP1881" s="509"/>
      <c r="AQ1881" s="509"/>
      <c r="AR1881" s="509"/>
      <c r="AS1881" s="509"/>
      <c r="AT1881" s="163" t="s">
        <v>2653</v>
      </c>
      <c r="AU1881" s="507">
        <v>4342.0</v>
      </c>
      <c r="AV1881" s="507">
        <v>9.0</v>
      </c>
      <c r="AW1881" s="507">
        <v>2028.0</v>
      </c>
      <c r="AX1881" s="163" t="s">
        <v>2687</v>
      </c>
      <c r="AY1881" s="163" t="s">
        <v>2688</v>
      </c>
      <c r="AZ1881" s="163" t="s">
        <v>2655</v>
      </c>
    </row>
    <row r="1882">
      <c r="A1882" s="163" t="s">
        <v>13798</v>
      </c>
      <c r="B1882" s="163" t="s">
        <v>13799</v>
      </c>
      <c r="C1882" s="163" t="s">
        <v>2638</v>
      </c>
      <c r="D1882" s="163" t="s">
        <v>2639</v>
      </c>
      <c r="E1882" s="506">
        <v>45761.09166666667</v>
      </c>
      <c r="F1882" s="507">
        <v>2980.0</v>
      </c>
      <c r="G1882" s="163" t="s">
        <v>2640</v>
      </c>
      <c r="H1882" s="507">
        <v>2980.0</v>
      </c>
      <c r="I1882" s="163" t="s">
        <v>2640</v>
      </c>
      <c r="J1882" s="163" t="s">
        <v>2641</v>
      </c>
      <c r="K1882" s="163" t="s">
        <v>2642</v>
      </c>
      <c r="L1882" s="163" t="s">
        <v>13800</v>
      </c>
      <c r="M1882" s="163" t="s">
        <v>13801</v>
      </c>
      <c r="N1882" s="163" t="s">
        <v>2645</v>
      </c>
      <c r="O1882" s="163" t="s">
        <v>2646</v>
      </c>
      <c r="P1882" s="163" t="s">
        <v>2673</v>
      </c>
      <c r="Q1882" s="163" t="s">
        <v>2648</v>
      </c>
      <c r="R1882" s="506">
        <v>45761.09027777778</v>
      </c>
      <c r="S1882" s="509"/>
      <c r="T1882" s="509"/>
      <c r="U1882" s="163" t="s">
        <v>13802</v>
      </c>
      <c r="V1882" s="510"/>
      <c r="W1882" s="510"/>
      <c r="X1882" s="510"/>
      <c r="Y1882" s="510"/>
      <c r="Z1882" s="510"/>
      <c r="AA1882" s="510"/>
      <c r="AB1882" s="163" t="s">
        <v>13803</v>
      </c>
      <c r="AC1882" s="511">
        <v>9.048408641E9</v>
      </c>
      <c r="AD1882" s="510"/>
      <c r="AE1882" s="510"/>
      <c r="AF1882" s="510"/>
      <c r="AG1882" s="510"/>
      <c r="AH1882" s="510"/>
      <c r="AI1882" s="509"/>
      <c r="AJ1882" s="163" t="s">
        <v>2651</v>
      </c>
      <c r="AK1882" s="512"/>
      <c r="AL1882" s="513"/>
      <c r="AM1882" s="163" t="s">
        <v>13804</v>
      </c>
      <c r="AN1882" s="510"/>
      <c r="AO1882" s="509"/>
      <c r="AP1882" s="509"/>
      <c r="AQ1882" s="509"/>
      <c r="AR1882" s="509"/>
      <c r="AS1882" s="509"/>
      <c r="AT1882" s="163" t="s">
        <v>2700</v>
      </c>
      <c r="AU1882" s="507">
        <v>8541.0</v>
      </c>
      <c r="AV1882" s="507">
        <v>8.0</v>
      </c>
      <c r="AW1882" s="507">
        <v>2031.0</v>
      </c>
      <c r="AX1882" s="163" t="s">
        <v>2677</v>
      </c>
      <c r="AY1882" s="163" t="s">
        <v>2717</v>
      </c>
      <c r="AZ1882" s="163" t="s">
        <v>2655</v>
      </c>
    </row>
    <row r="1883">
      <c r="A1883" s="163" t="s">
        <v>13805</v>
      </c>
      <c r="B1883" s="163" t="s">
        <v>13806</v>
      </c>
      <c r="C1883" s="163" t="s">
        <v>2638</v>
      </c>
      <c r="D1883" s="163" t="s">
        <v>2639</v>
      </c>
      <c r="E1883" s="506">
        <v>45761.084027777775</v>
      </c>
      <c r="F1883" s="507">
        <v>2980.0</v>
      </c>
      <c r="G1883" s="163" t="s">
        <v>2640</v>
      </c>
      <c r="H1883" s="507">
        <v>2980.0</v>
      </c>
      <c r="I1883" s="163" t="s">
        <v>2640</v>
      </c>
      <c r="J1883" s="163" t="s">
        <v>2641</v>
      </c>
      <c r="K1883" s="163" t="s">
        <v>2642</v>
      </c>
      <c r="L1883" s="163" t="s">
        <v>13807</v>
      </c>
      <c r="M1883" s="163" t="s">
        <v>13808</v>
      </c>
      <c r="N1883" s="163" t="s">
        <v>2645</v>
      </c>
      <c r="O1883" s="163" t="s">
        <v>2646</v>
      </c>
      <c r="P1883" s="163" t="s">
        <v>2673</v>
      </c>
      <c r="Q1883" s="163" t="s">
        <v>2648</v>
      </c>
      <c r="R1883" s="506">
        <v>45761.08194444444</v>
      </c>
      <c r="S1883" s="509"/>
      <c r="T1883" s="509"/>
      <c r="U1883" s="163" t="s">
        <v>13809</v>
      </c>
      <c r="V1883" s="510"/>
      <c r="W1883" s="510"/>
      <c r="X1883" s="510"/>
      <c r="Y1883" s="510"/>
      <c r="Z1883" s="510"/>
      <c r="AA1883" s="510"/>
      <c r="AB1883" s="163" t="s">
        <v>13810</v>
      </c>
      <c r="AC1883" s="507">
        <v>8.02661501E9</v>
      </c>
      <c r="AD1883" s="510"/>
      <c r="AE1883" s="510"/>
      <c r="AF1883" s="510"/>
      <c r="AG1883" s="510"/>
      <c r="AH1883" s="510"/>
      <c r="AI1883" s="509"/>
      <c r="AJ1883" s="163" t="s">
        <v>2651</v>
      </c>
      <c r="AK1883" s="512"/>
      <c r="AL1883" s="513"/>
      <c r="AM1883" s="163" t="s">
        <v>13811</v>
      </c>
      <c r="AN1883" s="510"/>
      <c r="AO1883" s="510"/>
      <c r="AP1883" s="509"/>
      <c r="AQ1883" s="509"/>
      <c r="AR1883" s="509"/>
      <c r="AS1883" s="509"/>
      <c r="AT1883" s="163" t="s">
        <v>2653</v>
      </c>
      <c r="AU1883" s="507">
        <v>938.0</v>
      </c>
      <c r="AV1883" s="507">
        <v>5.0</v>
      </c>
      <c r="AW1883" s="507">
        <v>2027.0</v>
      </c>
      <c r="AX1883" s="163" t="s">
        <v>2687</v>
      </c>
      <c r="AY1883" s="163" t="s">
        <v>2893</v>
      </c>
      <c r="AZ1883" s="163" t="s">
        <v>2655</v>
      </c>
    </row>
    <row r="1884">
      <c r="A1884" s="163" t="s">
        <v>13812</v>
      </c>
      <c r="B1884" s="163" t="s">
        <v>13813</v>
      </c>
      <c r="C1884" s="163" t="s">
        <v>2638</v>
      </c>
      <c r="D1884" s="163" t="s">
        <v>2639</v>
      </c>
      <c r="E1884" s="506">
        <v>45761.044444444444</v>
      </c>
      <c r="F1884" s="507">
        <v>2980.0</v>
      </c>
      <c r="G1884" s="163" t="s">
        <v>2640</v>
      </c>
      <c r="H1884" s="507">
        <v>2980.0</v>
      </c>
      <c r="I1884" s="163" t="s">
        <v>2640</v>
      </c>
      <c r="J1884" s="163" t="s">
        <v>2641</v>
      </c>
      <c r="K1884" s="163" t="s">
        <v>2642</v>
      </c>
      <c r="L1884" s="163" t="s">
        <v>13814</v>
      </c>
      <c r="M1884" s="163" t="s">
        <v>13815</v>
      </c>
      <c r="N1884" s="163" t="s">
        <v>2645</v>
      </c>
      <c r="O1884" s="163" t="s">
        <v>2646</v>
      </c>
      <c r="P1884" s="163" t="s">
        <v>2647</v>
      </c>
      <c r="Q1884" s="163" t="s">
        <v>2648</v>
      </c>
      <c r="R1884" s="506">
        <v>45761.044444444444</v>
      </c>
      <c r="S1884" s="509"/>
      <c r="T1884" s="509"/>
      <c r="U1884" s="163" t="s">
        <v>13816</v>
      </c>
      <c r="V1884" s="510"/>
      <c r="W1884" s="510"/>
      <c r="X1884" s="510"/>
      <c r="Y1884" s="510"/>
      <c r="Z1884" s="510"/>
      <c r="AA1884" s="510"/>
      <c r="AB1884" s="163" t="s">
        <v>13817</v>
      </c>
      <c r="AC1884" s="507">
        <v>8.04992665E9</v>
      </c>
      <c r="AD1884" s="510"/>
      <c r="AE1884" s="510"/>
      <c r="AF1884" s="510"/>
      <c r="AG1884" s="510"/>
      <c r="AH1884" s="510"/>
      <c r="AI1884" s="509"/>
      <c r="AJ1884" s="163" t="s">
        <v>2651</v>
      </c>
      <c r="AK1884" s="512"/>
      <c r="AL1884" s="513"/>
      <c r="AM1884" s="163" t="s">
        <v>13818</v>
      </c>
      <c r="AN1884" s="510"/>
      <c r="AO1884" s="509"/>
      <c r="AP1884" s="509"/>
      <c r="AQ1884" s="509"/>
      <c r="AR1884" s="509"/>
      <c r="AS1884" s="509"/>
      <c r="AT1884" s="163" t="s">
        <v>2653</v>
      </c>
      <c r="AU1884" s="507">
        <v>6508.0</v>
      </c>
      <c r="AV1884" s="507">
        <v>10.0</v>
      </c>
      <c r="AW1884" s="507">
        <v>2027.0</v>
      </c>
      <c r="AX1884" s="163" t="s">
        <v>2730</v>
      </c>
      <c r="AY1884" s="163" t="s">
        <v>3640</v>
      </c>
      <c r="AZ1884" s="163" t="s">
        <v>2655</v>
      </c>
    </row>
    <row r="1885">
      <c r="A1885" s="163" t="s">
        <v>13819</v>
      </c>
      <c r="B1885" s="163" t="s">
        <v>13820</v>
      </c>
      <c r="C1885" s="163" t="s">
        <v>2638</v>
      </c>
      <c r="D1885" s="163" t="s">
        <v>2639</v>
      </c>
      <c r="E1885" s="506">
        <v>45761.00277777778</v>
      </c>
      <c r="F1885" s="507">
        <v>9800.0</v>
      </c>
      <c r="G1885" s="163" t="s">
        <v>2640</v>
      </c>
      <c r="H1885" s="507">
        <v>9800.0</v>
      </c>
      <c r="I1885" s="163" t="s">
        <v>2640</v>
      </c>
      <c r="J1885" s="163" t="s">
        <v>2641</v>
      </c>
      <c r="K1885" s="163" t="s">
        <v>2642</v>
      </c>
      <c r="L1885" s="163" t="s">
        <v>13821</v>
      </c>
      <c r="M1885" s="163" t="s">
        <v>13822</v>
      </c>
      <c r="N1885" s="163" t="s">
        <v>2645</v>
      </c>
      <c r="O1885" s="163" t="s">
        <v>2646</v>
      </c>
      <c r="P1885" s="163" t="s">
        <v>2683</v>
      </c>
      <c r="Q1885" s="163" t="s">
        <v>2648</v>
      </c>
      <c r="R1885" s="506">
        <v>45761.00069444445</v>
      </c>
      <c r="S1885" s="509"/>
      <c r="T1885" s="509"/>
      <c r="U1885" s="163" t="s">
        <v>13823</v>
      </c>
      <c r="V1885" s="510"/>
      <c r="W1885" s="510"/>
      <c r="X1885" s="510"/>
      <c r="Y1885" s="510"/>
      <c r="Z1885" s="510"/>
      <c r="AA1885" s="510"/>
      <c r="AB1885" s="163" t="s">
        <v>13824</v>
      </c>
      <c r="AC1885" s="507">
        <v>8.085419611E9</v>
      </c>
      <c r="AD1885" s="510"/>
      <c r="AE1885" s="510"/>
      <c r="AF1885" s="509"/>
      <c r="AG1885" s="509"/>
      <c r="AH1885" s="509"/>
      <c r="AI1885" s="509"/>
      <c r="AJ1885" s="163" t="s">
        <v>2651</v>
      </c>
      <c r="AK1885" s="509"/>
      <c r="AL1885" s="509"/>
      <c r="AM1885" s="163" t="s">
        <v>13825</v>
      </c>
      <c r="AN1885" s="510"/>
      <c r="AO1885" s="509"/>
      <c r="AP1885" s="509"/>
      <c r="AQ1885" s="509"/>
      <c r="AR1885" s="509"/>
      <c r="AS1885" s="509"/>
      <c r="AT1885" s="163" t="s">
        <v>2653</v>
      </c>
      <c r="AU1885" s="507">
        <v>6043.0</v>
      </c>
      <c r="AV1885" s="507">
        <v>8.0</v>
      </c>
      <c r="AW1885" s="507">
        <v>2025.0</v>
      </c>
      <c r="AX1885" s="163" t="s">
        <v>2846</v>
      </c>
      <c r="AY1885" s="163" t="s">
        <v>2921</v>
      </c>
      <c r="AZ1885" s="163" t="s">
        <v>2655</v>
      </c>
    </row>
    <row r="1886">
      <c r="A1886" s="163" t="s">
        <v>13826</v>
      </c>
      <c r="B1886" s="163" t="s">
        <v>13820</v>
      </c>
      <c r="C1886" s="163" t="s">
        <v>2638</v>
      </c>
      <c r="D1886" s="163" t="s">
        <v>2639</v>
      </c>
      <c r="E1886" s="506">
        <v>45760.99513888889</v>
      </c>
      <c r="F1886" s="507">
        <v>2980.0</v>
      </c>
      <c r="G1886" s="163" t="s">
        <v>2640</v>
      </c>
      <c r="H1886" s="507">
        <v>2980.0</v>
      </c>
      <c r="I1886" s="163" t="s">
        <v>2640</v>
      </c>
      <c r="J1886" s="163" t="s">
        <v>2641</v>
      </c>
      <c r="K1886" s="163" t="s">
        <v>2642</v>
      </c>
      <c r="L1886" s="163" t="s">
        <v>13821</v>
      </c>
      <c r="M1886" s="163" t="s">
        <v>13827</v>
      </c>
      <c r="N1886" s="163" t="s">
        <v>2645</v>
      </c>
      <c r="O1886" s="163" t="s">
        <v>2646</v>
      </c>
      <c r="P1886" s="163" t="s">
        <v>2683</v>
      </c>
      <c r="Q1886" s="163" t="s">
        <v>2648</v>
      </c>
      <c r="R1886" s="506">
        <v>45760.99375</v>
      </c>
      <c r="S1886" s="509"/>
      <c r="T1886" s="509"/>
      <c r="U1886" s="163" t="s">
        <v>13828</v>
      </c>
      <c r="V1886" s="510"/>
      <c r="W1886" s="510"/>
      <c r="X1886" s="510"/>
      <c r="Y1886" s="510"/>
      <c r="Z1886" s="510"/>
      <c r="AA1886" s="510"/>
      <c r="AB1886" s="163" t="s">
        <v>13824</v>
      </c>
      <c r="AC1886" s="507">
        <v>8.085419611E9</v>
      </c>
      <c r="AD1886" s="510"/>
      <c r="AE1886" s="510"/>
      <c r="AF1886" s="509"/>
      <c r="AG1886" s="509"/>
      <c r="AH1886" s="509"/>
      <c r="AI1886" s="509"/>
      <c r="AJ1886" s="163" t="s">
        <v>2651</v>
      </c>
      <c r="AK1886" s="509"/>
      <c r="AL1886" s="509"/>
      <c r="AM1886" s="163" t="s">
        <v>13825</v>
      </c>
      <c r="AN1886" s="510"/>
      <c r="AO1886" s="509"/>
      <c r="AP1886" s="509"/>
      <c r="AQ1886" s="509"/>
      <c r="AR1886" s="509"/>
      <c r="AS1886" s="509"/>
      <c r="AT1886" s="163" t="s">
        <v>2653</v>
      </c>
      <c r="AU1886" s="507">
        <v>6043.0</v>
      </c>
      <c r="AV1886" s="507">
        <v>8.0</v>
      </c>
      <c r="AW1886" s="507">
        <v>2025.0</v>
      </c>
      <c r="AX1886" s="163" t="s">
        <v>2846</v>
      </c>
      <c r="AY1886" s="163" t="s">
        <v>2921</v>
      </c>
      <c r="AZ1886" s="163" t="s">
        <v>2655</v>
      </c>
    </row>
    <row r="1887">
      <c r="A1887" s="163" t="s">
        <v>13829</v>
      </c>
      <c r="B1887" s="163" t="s">
        <v>13830</v>
      </c>
      <c r="C1887" s="163" t="s">
        <v>2638</v>
      </c>
      <c r="D1887" s="163" t="s">
        <v>2639</v>
      </c>
      <c r="E1887" s="506">
        <v>45760.97638888889</v>
      </c>
      <c r="F1887" s="507">
        <v>2980.0</v>
      </c>
      <c r="G1887" s="163" t="s">
        <v>2640</v>
      </c>
      <c r="H1887" s="507">
        <v>2980.0</v>
      </c>
      <c r="I1887" s="163" t="s">
        <v>2640</v>
      </c>
      <c r="J1887" s="163" t="s">
        <v>2641</v>
      </c>
      <c r="K1887" s="163" t="s">
        <v>2642</v>
      </c>
      <c r="L1887" s="163" t="s">
        <v>13831</v>
      </c>
      <c r="M1887" s="163" t="s">
        <v>13832</v>
      </c>
      <c r="N1887" s="163" t="s">
        <v>2645</v>
      </c>
      <c r="O1887" s="163" t="s">
        <v>2646</v>
      </c>
      <c r="P1887" s="163" t="s">
        <v>2673</v>
      </c>
      <c r="Q1887" s="163" t="s">
        <v>2648</v>
      </c>
      <c r="R1887" s="506">
        <v>45760.97430555556</v>
      </c>
      <c r="S1887" s="509"/>
      <c r="T1887" s="509"/>
      <c r="U1887" s="163" t="s">
        <v>13833</v>
      </c>
      <c r="V1887" s="510"/>
      <c r="W1887" s="510"/>
      <c r="X1887" s="510"/>
      <c r="Y1887" s="510"/>
      <c r="Z1887" s="510"/>
      <c r="AA1887" s="510"/>
      <c r="AB1887" s="163" t="s">
        <v>13834</v>
      </c>
      <c r="AC1887" s="507">
        <v>7.047492559E9</v>
      </c>
      <c r="AD1887" s="510"/>
      <c r="AE1887" s="509"/>
      <c r="AF1887" s="509"/>
      <c r="AG1887" s="509"/>
      <c r="AH1887" s="509"/>
      <c r="AI1887" s="509"/>
      <c r="AJ1887" s="163" t="s">
        <v>2651</v>
      </c>
      <c r="AK1887" s="509"/>
      <c r="AL1887" s="509"/>
      <c r="AM1887" s="163" t="s">
        <v>13835</v>
      </c>
      <c r="AN1887" s="510"/>
      <c r="AO1887" s="509"/>
      <c r="AP1887" s="509"/>
      <c r="AQ1887" s="509"/>
      <c r="AR1887" s="509"/>
      <c r="AS1887" s="509"/>
      <c r="AT1887" s="163" t="s">
        <v>2653</v>
      </c>
      <c r="AU1887" s="507">
        <v>4634.0</v>
      </c>
      <c r="AV1887" s="507">
        <v>5.0</v>
      </c>
      <c r="AW1887" s="507">
        <v>2029.0</v>
      </c>
      <c r="AX1887" s="163" t="s">
        <v>2687</v>
      </c>
      <c r="AY1887" s="163" t="s">
        <v>2893</v>
      </c>
      <c r="AZ1887" s="163" t="s">
        <v>2655</v>
      </c>
    </row>
    <row r="1888">
      <c r="A1888" s="163" t="s">
        <v>13836</v>
      </c>
      <c r="B1888" s="163" t="s">
        <v>13837</v>
      </c>
      <c r="C1888" s="163" t="s">
        <v>2638</v>
      </c>
      <c r="D1888" s="163" t="s">
        <v>2639</v>
      </c>
      <c r="E1888" s="506">
        <v>45760.97430555556</v>
      </c>
      <c r="F1888" s="507">
        <v>2980.0</v>
      </c>
      <c r="G1888" s="163" t="s">
        <v>2640</v>
      </c>
      <c r="H1888" s="507">
        <v>2980.0</v>
      </c>
      <c r="I1888" s="163" t="s">
        <v>2640</v>
      </c>
      <c r="J1888" s="163" t="s">
        <v>2641</v>
      </c>
      <c r="K1888" s="163" t="s">
        <v>2642</v>
      </c>
      <c r="L1888" s="163" t="s">
        <v>13838</v>
      </c>
      <c r="M1888" s="163" t="s">
        <v>13839</v>
      </c>
      <c r="N1888" s="163" t="s">
        <v>2645</v>
      </c>
      <c r="O1888" s="163" t="s">
        <v>2646</v>
      </c>
      <c r="P1888" s="163" t="s">
        <v>2673</v>
      </c>
      <c r="Q1888" s="163" t="s">
        <v>2648</v>
      </c>
      <c r="R1888" s="506">
        <v>45760.97361111111</v>
      </c>
      <c r="S1888" s="509"/>
      <c r="T1888" s="509"/>
      <c r="U1888" s="163" t="s">
        <v>13840</v>
      </c>
      <c r="V1888" s="510"/>
      <c r="W1888" s="510"/>
      <c r="X1888" s="510"/>
      <c r="Y1888" s="510"/>
      <c r="Z1888" s="510"/>
      <c r="AA1888" s="510"/>
      <c r="AB1888" s="163" t="s">
        <v>13841</v>
      </c>
      <c r="AC1888" s="507">
        <v>9.068643796E9</v>
      </c>
      <c r="AD1888" s="510"/>
      <c r="AE1888" s="509"/>
      <c r="AF1888" s="509"/>
      <c r="AG1888" s="509"/>
      <c r="AH1888" s="509"/>
      <c r="AI1888" s="509"/>
      <c r="AJ1888" s="163" t="s">
        <v>2651</v>
      </c>
      <c r="AK1888" s="509"/>
      <c r="AL1888" s="509"/>
      <c r="AM1888" s="163" t="s">
        <v>13842</v>
      </c>
      <c r="AN1888" s="509"/>
      <c r="AO1888" s="509"/>
      <c r="AP1888" s="509"/>
      <c r="AQ1888" s="509"/>
      <c r="AR1888" s="509"/>
      <c r="AS1888" s="509"/>
      <c r="AT1888" s="163" t="s">
        <v>2653</v>
      </c>
      <c r="AU1888" s="507">
        <v>9.0</v>
      </c>
      <c r="AV1888" s="507">
        <v>11.0</v>
      </c>
      <c r="AW1888" s="507">
        <v>2026.0</v>
      </c>
      <c r="AX1888" s="163" t="s">
        <v>2687</v>
      </c>
      <c r="AY1888" s="163" t="s">
        <v>3763</v>
      </c>
      <c r="AZ1888" s="163" t="s">
        <v>2655</v>
      </c>
    </row>
    <row r="1889">
      <c r="A1889" s="163" t="s">
        <v>13843</v>
      </c>
      <c r="B1889" s="163" t="s">
        <v>13844</v>
      </c>
      <c r="C1889" s="163" t="s">
        <v>2638</v>
      </c>
      <c r="D1889" s="163" t="s">
        <v>2639</v>
      </c>
      <c r="E1889" s="506">
        <v>45760.95694444444</v>
      </c>
      <c r="F1889" s="507">
        <v>9800.0</v>
      </c>
      <c r="G1889" s="163" t="s">
        <v>2640</v>
      </c>
      <c r="H1889" s="507">
        <v>9800.0</v>
      </c>
      <c r="I1889" s="163" t="s">
        <v>2640</v>
      </c>
      <c r="J1889" s="163" t="s">
        <v>2641</v>
      </c>
      <c r="K1889" s="163" t="s">
        <v>2642</v>
      </c>
      <c r="L1889" s="163" t="s">
        <v>13845</v>
      </c>
      <c r="M1889" s="163" t="s">
        <v>13846</v>
      </c>
      <c r="N1889" s="163" t="s">
        <v>2645</v>
      </c>
      <c r="O1889" s="163" t="s">
        <v>2646</v>
      </c>
      <c r="P1889" s="163" t="s">
        <v>2673</v>
      </c>
      <c r="Q1889" s="163" t="s">
        <v>2648</v>
      </c>
      <c r="R1889" s="506">
        <v>45760.955555555556</v>
      </c>
      <c r="S1889" s="509"/>
      <c r="T1889" s="509"/>
      <c r="U1889" s="163" t="s">
        <v>13847</v>
      </c>
      <c r="V1889" s="510"/>
      <c r="W1889" s="510"/>
      <c r="X1889" s="510"/>
      <c r="Y1889" s="510"/>
      <c r="Z1889" s="510"/>
      <c r="AA1889" s="510"/>
      <c r="AB1889" s="163" t="s">
        <v>12856</v>
      </c>
      <c r="AC1889" s="507">
        <v>8.025817714E9</v>
      </c>
      <c r="AD1889" s="510"/>
      <c r="AE1889" s="509"/>
      <c r="AF1889" s="509"/>
      <c r="AG1889" s="509"/>
      <c r="AH1889" s="509"/>
      <c r="AI1889" s="509"/>
      <c r="AJ1889" s="163" t="s">
        <v>2651</v>
      </c>
      <c r="AK1889" s="509"/>
      <c r="AL1889" s="509"/>
      <c r="AM1889" s="163" t="s">
        <v>12857</v>
      </c>
      <c r="AN1889" s="509"/>
      <c r="AO1889" s="509"/>
      <c r="AP1889" s="509"/>
      <c r="AQ1889" s="509"/>
      <c r="AR1889" s="509"/>
      <c r="AS1889" s="509"/>
      <c r="AT1889" s="163" t="s">
        <v>2653</v>
      </c>
      <c r="AU1889" s="507">
        <v>3711.0</v>
      </c>
      <c r="AV1889" s="507">
        <v>6.0</v>
      </c>
      <c r="AW1889" s="507">
        <v>2029.0</v>
      </c>
      <c r="AX1889" s="163" t="s">
        <v>2687</v>
      </c>
      <c r="AY1889" s="163" t="s">
        <v>2800</v>
      </c>
      <c r="AZ1889" s="163" t="s">
        <v>2655</v>
      </c>
    </row>
    <row r="1890">
      <c r="A1890" s="163" t="s">
        <v>13848</v>
      </c>
      <c r="B1890" s="163" t="s">
        <v>13849</v>
      </c>
      <c r="C1890" s="163" t="s">
        <v>2638</v>
      </c>
      <c r="D1890" s="163" t="s">
        <v>2639</v>
      </c>
      <c r="E1890" s="506">
        <v>45760.95486111111</v>
      </c>
      <c r="F1890" s="507">
        <v>2980.0</v>
      </c>
      <c r="G1890" s="163" t="s">
        <v>2640</v>
      </c>
      <c r="H1890" s="507">
        <v>2980.0</v>
      </c>
      <c r="I1890" s="163" t="s">
        <v>2640</v>
      </c>
      <c r="J1890" s="163" t="s">
        <v>2641</v>
      </c>
      <c r="K1890" s="163" t="s">
        <v>2642</v>
      </c>
      <c r="L1890" s="163" t="s">
        <v>13850</v>
      </c>
      <c r="M1890" s="163" t="s">
        <v>13851</v>
      </c>
      <c r="N1890" s="163" t="s">
        <v>2645</v>
      </c>
      <c r="O1890" s="163" t="s">
        <v>2646</v>
      </c>
      <c r="P1890" s="163" t="s">
        <v>2673</v>
      </c>
      <c r="Q1890" s="163" t="s">
        <v>2648</v>
      </c>
      <c r="R1890" s="506">
        <v>45760.95277777778</v>
      </c>
      <c r="S1890" s="509"/>
      <c r="T1890" s="509"/>
      <c r="U1890" s="163" t="s">
        <v>13852</v>
      </c>
      <c r="V1890" s="510"/>
      <c r="W1890" s="510"/>
      <c r="X1890" s="510"/>
      <c r="Y1890" s="510"/>
      <c r="Z1890" s="510"/>
      <c r="AA1890" s="510"/>
      <c r="AB1890" s="163" t="s">
        <v>13853</v>
      </c>
      <c r="AC1890" s="507">
        <v>9.04866236E9</v>
      </c>
      <c r="AD1890" s="510"/>
      <c r="AE1890" s="509"/>
      <c r="AF1890" s="509"/>
      <c r="AG1890" s="509"/>
      <c r="AH1890" s="509"/>
      <c r="AI1890" s="509"/>
      <c r="AJ1890" s="163" t="s">
        <v>2651</v>
      </c>
      <c r="AK1890" s="509"/>
      <c r="AL1890" s="509"/>
      <c r="AM1890" s="163" t="s">
        <v>13854</v>
      </c>
      <c r="AN1890" s="510"/>
      <c r="AO1890" s="510"/>
      <c r="AP1890" s="509"/>
      <c r="AQ1890" s="509"/>
      <c r="AR1890" s="509"/>
      <c r="AS1890" s="509"/>
      <c r="AT1890" s="163" t="s">
        <v>2653</v>
      </c>
      <c r="AU1890" s="507">
        <v>7851.0</v>
      </c>
      <c r="AV1890" s="507">
        <v>12.0</v>
      </c>
      <c r="AW1890" s="507">
        <v>2026.0</v>
      </c>
      <c r="AX1890" s="163" t="s">
        <v>2677</v>
      </c>
      <c r="AY1890" s="163" t="s">
        <v>4339</v>
      </c>
      <c r="AZ1890" s="163" t="s">
        <v>2655</v>
      </c>
    </row>
    <row r="1891">
      <c r="A1891" s="163" t="s">
        <v>13855</v>
      </c>
      <c r="B1891" s="163" t="s">
        <v>13856</v>
      </c>
      <c r="C1891" s="163" t="s">
        <v>2638</v>
      </c>
      <c r="D1891" s="163" t="s">
        <v>2639</v>
      </c>
      <c r="E1891" s="506">
        <v>45760.95486111111</v>
      </c>
      <c r="F1891" s="507">
        <v>2980.0</v>
      </c>
      <c r="G1891" s="163" t="s">
        <v>2640</v>
      </c>
      <c r="H1891" s="507">
        <v>2980.0</v>
      </c>
      <c r="I1891" s="163" t="s">
        <v>2640</v>
      </c>
      <c r="J1891" s="163" t="s">
        <v>2641</v>
      </c>
      <c r="K1891" s="163" t="s">
        <v>2642</v>
      </c>
      <c r="L1891" s="163" t="s">
        <v>13857</v>
      </c>
      <c r="M1891" s="163" t="s">
        <v>13858</v>
      </c>
      <c r="N1891" s="163" t="s">
        <v>2645</v>
      </c>
      <c r="O1891" s="163" t="s">
        <v>2646</v>
      </c>
      <c r="P1891" s="163" t="s">
        <v>2660</v>
      </c>
      <c r="Q1891" s="163" t="s">
        <v>2648</v>
      </c>
      <c r="R1891" s="506">
        <v>45760.95486111111</v>
      </c>
      <c r="S1891" s="509"/>
      <c r="T1891" s="509"/>
      <c r="U1891" s="163" t="s">
        <v>13859</v>
      </c>
      <c r="V1891" s="510"/>
      <c r="W1891" s="510"/>
      <c r="X1891" s="510"/>
      <c r="Y1891" s="510"/>
      <c r="Z1891" s="510"/>
      <c r="AA1891" s="510"/>
      <c r="AB1891" s="163" t="s">
        <v>13860</v>
      </c>
      <c r="AC1891" s="511">
        <v>8.19067E11</v>
      </c>
      <c r="AD1891" s="510"/>
      <c r="AE1891" s="509"/>
      <c r="AF1891" s="509"/>
      <c r="AG1891" s="509"/>
      <c r="AH1891" s="509"/>
      <c r="AI1891" s="509"/>
      <c r="AJ1891" s="163" t="s">
        <v>2651</v>
      </c>
      <c r="AK1891" s="509"/>
      <c r="AL1891" s="509"/>
      <c r="AM1891" s="163" t="s">
        <v>13861</v>
      </c>
      <c r="AN1891" s="510"/>
      <c r="AO1891" s="509"/>
      <c r="AP1891" s="509"/>
      <c r="AQ1891" s="509"/>
      <c r="AR1891" s="509"/>
      <c r="AS1891" s="509"/>
      <c r="AT1891" s="163" t="s">
        <v>2653</v>
      </c>
      <c r="AU1891" s="507">
        <v>112.0</v>
      </c>
      <c r="AV1891" s="507">
        <v>2.0</v>
      </c>
      <c r="AW1891" s="507">
        <v>2029.0</v>
      </c>
      <c r="AX1891" s="163" t="s">
        <v>2664</v>
      </c>
      <c r="AY1891" s="163" t="s">
        <v>13862</v>
      </c>
      <c r="AZ1891" s="163" t="s">
        <v>2655</v>
      </c>
    </row>
    <row r="1892">
      <c r="A1892" s="163" t="s">
        <v>13863</v>
      </c>
      <c r="B1892" s="163" t="s">
        <v>13844</v>
      </c>
      <c r="C1892" s="163" t="s">
        <v>2638</v>
      </c>
      <c r="D1892" s="163" t="s">
        <v>2639</v>
      </c>
      <c r="E1892" s="506">
        <v>45760.95208333333</v>
      </c>
      <c r="F1892" s="507">
        <v>2980.0</v>
      </c>
      <c r="G1892" s="163" t="s">
        <v>2640</v>
      </c>
      <c r="H1892" s="507">
        <v>2980.0</v>
      </c>
      <c r="I1892" s="163" t="s">
        <v>2640</v>
      </c>
      <c r="J1892" s="163" t="s">
        <v>2641</v>
      </c>
      <c r="K1892" s="163" t="s">
        <v>2642</v>
      </c>
      <c r="L1892" s="163" t="s">
        <v>13845</v>
      </c>
      <c r="M1892" s="163" t="s">
        <v>13864</v>
      </c>
      <c r="N1892" s="163" t="s">
        <v>2645</v>
      </c>
      <c r="O1892" s="163" t="s">
        <v>2646</v>
      </c>
      <c r="P1892" s="163" t="s">
        <v>2673</v>
      </c>
      <c r="Q1892" s="163" t="s">
        <v>2648</v>
      </c>
      <c r="R1892" s="506">
        <v>45760.95138888889</v>
      </c>
      <c r="S1892" s="509"/>
      <c r="T1892" s="509"/>
      <c r="U1892" s="163" t="s">
        <v>13865</v>
      </c>
      <c r="V1892" s="510"/>
      <c r="W1892" s="510"/>
      <c r="X1892" s="510"/>
      <c r="Y1892" s="510"/>
      <c r="Z1892" s="510"/>
      <c r="AA1892" s="510"/>
      <c r="AB1892" s="163" t="s">
        <v>12856</v>
      </c>
      <c r="AC1892" s="507">
        <v>8.025817714E9</v>
      </c>
      <c r="AD1892" s="510"/>
      <c r="AE1892" s="509"/>
      <c r="AF1892" s="509"/>
      <c r="AG1892" s="509"/>
      <c r="AH1892" s="509"/>
      <c r="AI1892" s="509"/>
      <c r="AJ1892" s="163" t="s">
        <v>2651</v>
      </c>
      <c r="AK1892" s="509"/>
      <c r="AL1892" s="509"/>
      <c r="AM1892" s="163" t="s">
        <v>12857</v>
      </c>
      <c r="AN1892" s="510"/>
      <c r="AO1892" s="509"/>
      <c r="AP1892" s="509"/>
      <c r="AQ1892" s="509"/>
      <c r="AR1892" s="509"/>
      <c r="AS1892" s="509"/>
      <c r="AT1892" s="163" t="s">
        <v>2653</v>
      </c>
      <c r="AU1892" s="507">
        <v>3711.0</v>
      </c>
      <c r="AV1892" s="507">
        <v>6.0</v>
      </c>
      <c r="AW1892" s="507">
        <v>2029.0</v>
      </c>
      <c r="AX1892" s="163" t="s">
        <v>2687</v>
      </c>
      <c r="AY1892" s="163" t="s">
        <v>2800</v>
      </c>
      <c r="AZ1892" s="163" t="s">
        <v>2655</v>
      </c>
    </row>
    <row r="1893">
      <c r="A1893" s="163" t="s">
        <v>13866</v>
      </c>
      <c r="B1893" s="163" t="s">
        <v>13867</v>
      </c>
      <c r="C1893" s="163" t="s">
        <v>2638</v>
      </c>
      <c r="D1893" s="163" t="s">
        <v>2639</v>
      </c>
      <c r="E1893" s="506">
        <v>45760.94097222222</v>
      </c>
      <c r="F1893" s="507">
        <v>2980.0</v>
      </c>
      <c r="G1893" s="163" t="s">
        <v>2640</v>
      </c>
      <c r="H1893" s="507">
        <v>2980.0</v>
      </c>
      <c r="I1893" s="163" t="s">
        <v>2640</v>
      </c>
      <c r="J1893" s="163" t="s">
        <v>2641</v>
      </c>
      <c r="K1893" s="163" t="s">
        <v>2642</v>
      </c>
      <c r="L1893" s="163" t="s">
        <v>13868</v>
      </c>
      <c r="M1893" s="163" t="s">
        <v>13869</v>
      </c>
      <c r="N1893" s="163" t="s">
        <v>2645</v>
      </c>
      <c r="O1893" s="163" t="s">
        <v>2646</v>
      </c>
      <c r="P1893" s="163" t="s">
        <v>2660</v>
      </c>
      <c r="Q1893" s="163" t="s">
        <v>2648</v>
      </c>
      <c r="R1893" s="506">
        <v>45760.94097222222</v>
      </c>
      <c r="S1893" s="509"/>
      <c r="T1893" s="509"/>
      <c r="U1893" s="163" t="s">
        <v>13870</v>
      </c>
      <c r="V1893" s="510"/>
      <c r="W1893" s="510"/>
      <c r="X1893" s="510"/>
      <c r="Y1893" s="510"/>
      <c r="Z1893" s="510"/>
      <c r="AA1893" s="510"/>
      <c r="AB1893" s="163" t="s">
        <v>13871</v>
      </c>
      <c r="AC1893" s="507">
        <v>9.065452732E9</v>
      </c>
      <c r="AD1893" s="510"/>
      <c r="AE1893" s="509"/>
      <c r="AF1893" s="509"/>
      <c r="AG1893" s="509"/>
      <c r="AH1893" s="509"/>
      <c r="AI1893" s="509"/>
      <c r="AJ1893" s="163" t="s">
        <v>2651</v>
      </c>
      <c r="AK1893" s="509"/>
      <c r="AL1893" s="509"/>
      <c r="AM1893" s="163" t="s">
        <v>13872</v>
      </c>
      <c r="AN1893" s="510"/>
      <c r="AO1893" s="509"/>
      <c r="AP1893" s="509"/>
      <c r="AQ1893" s="509"/>
      <c r="AR1893" s="509"/>
      <c r="AS1893" s="509"/>
      <c r="AT1893" s="163" t="s">
        <v>2653</v>
      </c>
      <c r="AU1893" s="507">
        <v>7003.0</v>
      </c>
      <c r="AV1893" s="507">
        <v>10.0</v>
      </c>
      <c r="AW1893" s="507">
        <v>2029.0</v>
      </c>
      <c r="AX1893" s="163" t="s">
        <v>2664</v>
      </c>
      <c r="AY1893" s="163" t="s">
        <v>2665</v>
      </c>
      <c r="AZ1893" s="163" t="s">
        <v>2655</v>
      </c>
    </row>
    <row r="1894">
      <c r="A1894" s="163" t="s">
        <v>13873</v>
      </c>
      <c r="B1894" s="163" t="s">
        <v>13874</v>
      </c>
      <c r="C1894" s="163" t="s">
        <v>2638</v>
      </c>
      <c r="D1894" s="163" t="s">
        <v>2639</v>
      </c>
      <c r="E1894" s="506">
        <v>45760.925</v>
      </c>
      <c r="F1894" s="507">
        <v>2980.0</v>
      </c>
      <c r="G1894" s="163" t="s">
        <v>2640</v>
      </c>
      <c r="H1894" s="507">
        <v>2980.0</v>
      </c>
      <c r="I1894" s="163" t="s">
        <v>2640</v>
      </c>
      <c r="J1894" s="163" t="s">
        <v>2641</v>
      </c>
      <c r="K1894" s="163" t="s">
        <v>2642</v>
      </c>
      <c r="L1894" s="163" t="s">
        <v>13875</v>
      </c>
      <c r="M1894" s="163" t="s">
        <v>13876</v>
      </c>
      <c r="N1894" s="163" t="s">
        <v>2645</v>
      </c>
      <c r="O1894" s="163" t="s">
        <v>2646</v>
      </c>
      <c r="P1894" s="163" t="s">
        <v>2673</v>
      </c>
      <c r="Q1894" s="163" t="s">
        <v>2648</v>
      </c>
      <c r="R1894" s="506">
        <v>45760.924305555556</v>
      </c>
      <c r="S1894" s="509"/>
      <c r="T1894" s="509"/>
      <c r="U1894" s="163" t="s">
        <v>13877</v>
      </c>
      <c r="V1894" s="510"/>
      <c r="W1894" s="510"/>
      <c r="X1894" s="510"/>
      <c r="Y1894" s="510"/>
      <c r="Z1894" s="510"/>
      <c r="AA1894" s="510"/>
      <c r="AB1894" s="163" t="s">
        <v>13878</v>
      </c>
      <c r="AC1894" s="507">
        <v>9.077967869E9</v>
      </c>
      <c r="AD1894" s="510"/>
      <c r="AE1894" s="509"/>
      <c r="AF1894" s="509"/>
      <c r="AG1894" s="509"/>
      <c r="AH1894" s="509"/>
      <c r="AI1894" s="509"/>
      <c r="AJ1894" s="163" t="s">
        <v>2651</v>
      </c>
      <c r="AK1894" s="509"/>
      <c r="AL1894" s="509"/>
      <c r="AM1894" s="163" t="s">
        <v>13879</v>
      </c>
      <c r="AN1894" s="510"/>
      <c r="AO1894" s="509"/>
      <c r="AP1894" s="509"/>
      <c r="AQ1894" s="509"/>
      <c r="AR1894" s="509"/>
      <c r="AS1894" s="509"/>
      <c r="AT1894" s="163" t="s">
        <v>2653</v>
      </c>
      <c r="AU1894" s="507">
        <v>1896.0</v>
      </c>
      <c r="AV1894" s="507">
        <v>11.0</v>
      </c>
      <c r="AW1894" s="507">
        <v>2027.0</v>
      </c>
      <c r="AX1894" s="163" t="s">
        <v>2687</v>
      </c>
      <c r="AY1894" s="163" t="s">
        <v>2893</v>
      </c>
      <c r="AZ1894" s="163" t="s">
        <v>2655</v>
      </c>
    </row>
    <row r="1895">
      <c r="A1895" s="163" t="s">
        <v>13880</v>
      </c>
      <c r="B1895" s="163" t="s">
        <v>13881</v>
      </c>
      <c r="C1895" s="163" t="s">
        <v>2638</v>
      </c>
      <c r="D1895" s="163" t="s">
        <v>2639</v>
      </c>
      <c r="E1895" s="506">
        <v>45760.89513888889</v>
      </c>
      <c r="F1895" s="507">
        <v>2980.0</v>
      </c>
      <c r="G1895" s="163" t="s">
        <v>2640</v>
      </c>
      <c r="H1895" s="507">
        <v>2980.0</v>
      </c>
      <c r="I1895" s="163" t="s">
        <v>2640</v>
      </c>
      <c r="J1895" s="163" t="s">
        <v>2641</v>
      </c>
      <c r="K1895" s="163" t="s">
        <v>2642</v>
      </c>
      <c r="L1895" s="163" t="s">
        <v>13882</v>
      </c>
      <c r="M1895" s="163" t="s">
        <v>13883</v>
      </c>
      <c r="N1895" s="163" t="s">
        <v>2645</v>
      </c>
      <c r="O1895" s="163" t="s">
        <v>2646</v>
      </c>
      <c r="P1895" s="163" t="s">
        <v>2660</v>
      </c>
      <c r="Q1895" s="163" t="s">
        <v>2648</v>
      </c>
      <c r="R1895" s="506">
        <v>45760.89513888889</v>
      </c>
      <c r="S1895" s="509"/>
      <c r="T1895" s="509"/>
      <c r="U1895" s="163" t="s">
        <v>13884</v>
      </c>
      <c r="V1895" s="510"/>
      <c r="W1895" s="510"/>
      <c r="X1895" s="510"/>
      <c r="Y1895" s="510"/>
      <c r="Z1895" s="510"/>
      <c r="AA1895" s="510"/>
      <c r="AB1895" s="163" t="s">
        <v>13885</v>
      </c>
      <c r="AC1895" s="507">
        <v>9.087263546E9</v>
      </c>
      <c r="AD1895" s="509"/>
      <c r="AE1895" s="509"/>
      <c r="AF1895" s="509"/>
      <c r="AG1895" s="509"/>
      <c r="AH1895" s="509"/>
      <c r="AI1895" s="509"/>
      <c r="AJ1895" s="163" t="s">
        <v>2651</v>
      </c>
      <c r="AK1895" s="509"/>
      <c r="AL1895" s="509"/>
      <c r="AM1895" s="163" t="s">
        <v>13886</v>
      </c>
      <c r="AN1895" s="510"/>
      <c r="AO1895" s="510"/>
      <c r="AP1895" s="509"/>
      <c r="AQ1895" s="509"/>
      <c r="AR1895" s="509"/>
      <c r="AS1895" s="509"/>
      <c r="AT1895" s="163" t="s">
        <v>2653</v>
      </c>
      <c r="AU1895" s="507">
        <v>1003.0</v>
      </c>
      <c r="AV1895" s="507">
        <v>5.0</v>
      </c>
      <c r="AW1895" s="507">
        <v>2026.0</v>
      </c>
      <c r="AX1895" s="163" t="s">
        <v>2664</v>
      </c>
      <c r="AY1895" s="163" t="s">
        <v>3133</v>
      </c>
      <c r="AZ1895" s="163" t="s">
        <v>2655</v>
      </c>
    </row>
    <row r="1896">
      <c r="A1896" s="163" t="s">
        <v>13616</v>
      </c>
      <c r="B1896" s="163" t="s">
        <v>13617</v>
      </c>
      <c r="C1896" s="163" t="s">
        <v>2638</v>
      </c>
      <c r="D1896" s="163" t="s">
        <v>2639</v>
      </c>
      <c r="E1896" s="506">
        <v>45760.89444444444</v>
      </c>
      <c r="F1896" s="507">
        <v>9800.0</v>
      </c>
      <c r="G1896" s="163" t="s">
        <v>2640</v>
      </c>
      <c r="H1896" s="507">
        <v>9800.0</v>
      </c>
      <c r="I1896" s="163" t="s">
        <v>2640</v>
      </c>
      <c r="J1896" s="163" t="s">
        <v>2641</v>
      </c>
      <c r="K1896" s="163" t="s">
        <v>2642</v>
      </c>
      <c r="L1896" s="163" t="s">
        <v>13618</v>
      </c>
      <c r="M1896" s="163" t="s">
        <v>13619</v>
      </c>
      <c r="N1896" s="163" t="s">
        <v>2645</v>
      </c>
      <c r="O1896" s="163" t="s">
        <v>2646</v>
      </c>
      <c r="P1896" s="163" t="s">
        <v>2647</v>
      </c>
      <c r="Q1896" s="163" t="s">
        <v>2648</v>
      </c>
      <c r="R1896" s="506">
        <v>45760.89444444444</v>
      </c>
      <c r="S1896" s="509"/>
      <c r="T1896" s="509"/>
      <c r="U1896" s="163" t="s">
        <v>13620</v>
      </c>
      <c r="V1896" s="510"/>
      <c r="W1896" s="510"/>
      <c r="X1896" s="510"/>
      <c r="Y1896" s="510"/>
      <c r="Z1896" s="510"/>
      <c r="AA1896" s="510"/>
      <c r="AB1896" s="163" t="s">
        <v>13621</v>
      </c>
      <c r="AC1896" s="507">
        <v>7.026281938E9</v>
      </c>
      <c r="AD1896" s="510"/>
      <c r="AE1896" s="509"/>
      <c r="AF1896" s="509"/>
      <c r="AG1896" s="509"/>
      <c r="AH1896" s="509"/>
      <c r="AI1896" s="509"/>
      <c r="AJ1896" s="163" t="s">
        <v>2651</v>
      </c>
      <c r="AK1896" s="509"/>
      <c r="AL1896" s="509"/>
      <c r="AM1896" s="163" t="s">
        <v>13622</v>
      </c>
      <c r="AN1896" s="510"/>
      <c r="AO1896" s="509"/>
      <c r="AP1896" s="509"/>
      <c r="AQ1896" s="509"/>
      <c r="AR1896" s="509"/>
      <c r="AS1896" s="509"/>
      <c r="AT1896" s="163" t="s">
        <v>2653</v>
      </c>
      <c r="AU1896" s="507">
        <v>1018.0</v>
      </c>
      <c r="AV1896" s="507">
        <v>3.0</v>
      </c>
      <c r="AW1896" s="507">
        <v>2031.0</v>
      </c>
      <c r="AX1896" s="163" t="s">
        <v>2730</v>
      </c>
      <c r="AY1896" s="510"/>
      <c r="AZ1896" s="163" t="s">
        <v>2655</v>
      </c>
    </row>
    <row r="1897">
      <c r="A1897" s="163" t="s">
        <v>13887</v>
      </c>
      <c r="B1897" s="163" t="s">
        <v>13617</v>
      </c>
      <c r="C1897" s="163" t="s">
        <v>2638</v>
      </c>
      <c r="D1897" s="163" t="s">
        <v>2639</v>
      </c>
      <c r="E1897" s="506">
        <v>45760.89375</v>
      </c>
      <c r="F1897" s="507">
        <v>2980.0</v>
      </c>
      <c r="G1897" s="163" t="s">
        <v>2640</v>
      </c>
      <c r="H1897" s="507">
        <v>2980.0</v>
      </c>
      <c r="I1897" s="163" t="s">
        <v>2640</v>
      </c>
      <c r="J1897" s="163" t="s">
        <v>2641</v>
      </c>
      <c r="K1897" s="163" t="s">
        <v>2642</v>
      </c>
      <c r="L1897" s="163" t="s">
        <v>13618</v>
      </c>
      <c r="M1897" s="163" t="s">
        <v>13888</v>
      </c>
      <c r="N1897" s="163" t="s">
        <v>2645</v>
      </c>
      <c r="O1897" s="163" t="s">
        <v>2646</v>
      </c>
      <c r="P1897" s="163" t="s">
        <v>2647</v>
      </c>
      <c r="Q1897" s="163" t="s">
        <v>2648</v>
      </c>
      <c r="R1897" s="506">
        <v>45760.89375</v>
      </c>
      <c r="S1897" s="509"/>
      <c r="T1897" s="509"/>
      <c r="U1897" s="163" t="s">
        <v>13889</v>
      </c>
      <c r="V1897" s="510"/>
      <c r="W1897" s="510"/>
      <c r="X1897" s="510"/>
      <c r="Y1897" s="510"/>
      <c r="Z1897" s="510"/>
      <c r="AA1897" s="510"/>
      <c r="AB1897" s="163" t="s">
        <v>13621</v>
      </c>
      <c r="AC1897" s="507">
        <v>7.026281938E9</v>
      </c>
      <c r="AD1897" s="510"/>
      <c r="AE1897" s="509"/>
      <c r="AF1897" s="509"/>
      <c r="AG1897" s="509"/>
      <c r="AH1897" s="509"/>
      <c r="AI1897" s="509"/>
      <c r="AJ1897" s="163" t="s">
        <v>2651</v>
      </c>
      <c r="AK1897" s="509"/>
      <c r="AL1897" s="509"/>
      <c r="AM1897" s="163" t="s">
        <v>13622</v>
      </c>
      <c r="AN1897" s="510"/>
      <c r="AO1897" s="509"/>
      <c r="AP1897" s="509"/>
      <c r="AQ1897" s="509"/>
      <c r="AR1897" s="509"/>
      <c r="AS1897" s="509"/>
      <c r="AT1897" s="163" t="s">
        <v>2653</v>
      </c>
      <c r="AU1897" s="507">
        <v>1018.0</v>
      </c>
      <c r="AV1897" s="507">
        <v>3.0</v>
      </c>
      <c r="AW1897" s="507">
        <v>2031.0</v>
      </c>
      <c r="AX1897" s="163" t="s">
        <v>2730</v>
      </c>
      <c r="AY1897" s="510"/>
      <c r="AZ1897" s="163" t="s">
        <v>2655</v>
      </c>
    </row>
    <row r="1898">
      <c r="A1898" s="163" t="s">
        <v>13542</v>
      </c>
      <c r="B1898" s="163" t="s">
        <v>13543</v>
      </c>
      <c r="C1898" s="163" t="s">
        <v>2638</v>
      </c>
      <c r="D1898" s="163" t="s">
        <v>2639</v>
      </c>
      <c r="E1898" s="506">
        <v>45760.87777777778</v>
      </c>
      <c r="F1898" s="507">
        <v>2980.0</v>
      </c>
      <c r="G1898" s="163" t="s">
        <v>2640</v>
      </c>
      <c r="H1898" s="507">
        <v>2980.0</v>
      </c>
      <c r="I1898" s="163" t="s">
        <v>2640</v>
      </c>
      <c r="J1898" s="163" t="s">
        <v>2641</v>
      </c>
      <c r="K1898" s="163" t="s">
        <v>2642</v>
      </c>
      <c r="L1898" s="163" t="s">
        <v>13544</v>
      </c>
      <c r="M1898" s="163" t="s">
        <v>13545</v>
      </c>
      <c r="N1898" s="163" t="s">
        <v>2645</v>
      </c>
      <c r="O1898" s="163" t="s">
        <v>2646</v>
      </c>
      <c r="P1898" s="163" t="s">
        <v>2673</v>
      </c>
      <c r="Q1898" s="163" t="s">
        <v>2648</v>
      </c>
      <c r="R1898" s="506">
        <v>45760.876388888886</v>
      </c>
      <c r="S1898" s="509"/>
      <c r="T1898" s="509"/>
      <c r="U1898" s="163" t="s">
        <v>13546</v>
      </c>
      <c r="V1898" s="510"/>
      <c r="W1898" s="510"/>
      <c r="X1898" s="510"/>
      <c r="Y1898" s="510"/>
      <c r="Z1898" s="510"/>
      <c r="AA1898" s="510"/>
      <c r="AB1898" s="163" t="s">
        <v>13547</v>
      </c>
      <c r="AC1898" s="507">
        <v>8.027535141E9</v>
      </c>
      <c r="AD1898" s="510"/>
      <c r="AE1898" s="510"/>
      <c r="AF1898" s="509"/>
      <c r="AG1898" s="509"/>
      <c r="AH1898" s="509"/>
      <c r="AI1898" s="509"/>
      <c r="AJ1898" s="163" t="s">
        <v>2651</v>
      </c>
      <c r="AK1898" s="509"/>
      <c r="AL1898" s="509"/>
      <c r="AM1898" s="163" t="s">
        <v>13548</v>
      </c>
      <c r="AN1898" s="510"/>
      <c r="AO1898" s="509"/>
      <c r="AP1898" s="509"/>
      <c r="AQ1898" s="509"/>
      <c r="AR1898" s="509"/>
      <c r="AS1898" s="509"/>
      <c r="AT1898" s="163" t="s">
        <v>2653</v>
      </c>
      <c r="AU1898" s="507">
        <v>8579.0</v>
      </c>
      <c r="AV1898" s="507">
        <v>6.0</v>
      </c>
      <c r="AW1898" s="507">
        <v>2029.0</v>
      </c>
      <c r="AX1898" s="163" t="s">
        <v>2677</v>
      </c>
      <c r="AY1898" s="163" t="s">
        <v>2893</v>
      </c>
      <c r="AZ1898" s="163" t="s">
        <v>2655</v>
      </c>
    </row>
    <row r="1899">
      <c r="A1899" s="163" t="s">
        <v>13890</v>
      </c>
      <c r="B1899" s="163" t="s">
        <v>13891</v>
      </c>
      <c r="C1899" s="163" t="s">
        <v>2638</v>
      </c>
      <c r="D1899" s="163" t="s">
        <v>2639</v>
      </c>
      <c r="E1899" s="506">
        <v>45760.865277777775</v>
      </c>
      <c r="F1899" s="507">
        <v>9800.0</v>
      </c>
      <c r="G1899" s="163" t="s">
        <v>2640</v>
      </c>
      <c r="H1899" s="507">
        <v>9800.0</v>
      </c>
      <c r="I1899" s="163" t="s">
        <v>2640</v>
      </c>
      <c r="J1899" s="163" t="s">
        <v>2641</v>
      </c>
      <c r="K1899" s="163" t="s">
        <v>2642</v>
      </c>
      <c r="L1899" s="163" t="s">
        <v>13892</v>
      </c>
      <c r="M1899" s="163" t="s">
        <v>13893</v>
      </c>
      <c r="N1899" s="163" t="s">
        <v>2645</v>
      </c>
      <c r="O1899" s="163" t="s">
        <v>2646</v>
      </c>
      <c r="P1899" s="163" t="s">
        <v>2673</v>
      </c>
      <c r="Q1899" s="163" t="s">
        <v>2648</v>
      </c>
      <c r="R1899" s="506">
        <v>45760.86388888889</v>
      </c>
      <c r="S1899" s="509"/>
      <c r="T1899" s="509"/>
      <c r="U1899" s="163" t="s">
        <v>13894</v>
      </c>
      <c r="V1899" s="510"/>
      <c r="W1899" s="510"/>
      <c r="X1899" s="510"/>
      <c r="Y1899" s="510"/>
      <c r="Z1899" s="510"/>
      <c r="AA1899" s="510"/>
      <c r="AB1899" s="163" t="s">
        <v>13895</v>
      </c>
      <c r="AC1899" s="507">
        <v>7.040709992E9</v>
      </c>
      <c r="AD1899" s="510"/>
      <c r="AE1899" s="510"/>
      <c r="AF1899" s="509"/>
      <c r="AG1899" s="509"/>
      <c r="AH1899" s="509"/>
      <c r="AI1899" s="509"/>
      <c r="AJ1899" s="163" t="s">
        <v>2651</v>
      </c>
      <c r="AK1899" s="509"/>
      <c r="AL1899" s="509"/>
      <c r="AM1899" s="163" t="s">
        <v>13896</v>
      </c>
      <c r="AN1899" s="510"/>
      <c r="AO1899" s="509"/>
      <c r="AP1899" s="509"/>
      <c r="AQ1899" s="509"/>
      <c r="AR1899" s="509"/>
      <c r="AS1899" s="509"/>
      <c r="AT1899" s="163" t="s">
        <v>2653</v>
      </c>
      <c r="AU1899" s="507">
        <v>4633.0</v>
      </c>
      <c r="AV1899" s="507">
        <v>7.0</v>
      </c>
      <c r="AW1899" s="507">
        <v>2028.0</v>
      </c>
      <c r="AX1899" s="163" t="s">
        <v>2687</v>
      </c>
      <c r="AY1899" s="163" t="s">
        <v>2678</v>
      </c>
      <c r="AZ1899" s="163" t="s">
        <v>2655</v>
      </c>
    </row>
    <row r="1900">
      <c r="A1900" s="163" t="s">
        <v>13897</v>
      </c>
      <c r="B1900" s="163" t="s">
        <v>13898</v>
      </c>
      <c r="C1900" s="163" t="s">
        <v>2638</v>
      </c>
      <c r="D1900" s="163" t="s">
        <v>2639</v>
      </c>
      <c r="E1900" s="506">
        <v>45760.86388888889</v>
      </c>
      <c r="F1900" s="507">
        <v>2980.0</v>
      </c>
      <c r="G1900" s="163" t="s">
        <v>2640</v>
      </c>
      <c r="H1900" s="507">
        <v>2980.0</v>
      </c>
      <c r="I1900" s="163" t="s">
        <v>2640</v>
      </c>
      <c r="J1900" s="163" t="s">
        <v>2641</v>
      </c>
      <c r="K1900" s="163" t="s">
        <v>2642</v>
      </c>
      <c r="L1900" s="163" t="s">
        <v>13899</v>
      </c>
      <c r="M1900" s="163" t="s">
        <v>13900</v>
      </c>
      <c r="N1900" s="163" t="s">
        <v>2645</v>
      </c>
      <c r="O1900" s="163" t="s">
        <v>2646</v>
      </c>
      <c r="P1900" s="163" t="s">
        <v>2673</v>
      </c>
      <c r="Q1900" s="163" t="s">
        <v>2648</v>
      </c>
      <c r="R1900" s="506">
        <v>45760.8625</v>
      </c>
      <c r="S1900" s="509"/>
      <c r="T1900" s="509"/>
      <c r="U1900" s="163" t="s">
        <v>13901</v>
      </c>
      <c r="V1900" s="510"/>
      <c r="W1900" s="510"/>
      <c r="X1900" s="510"/>
      <c r="Y1900" s="510"/>
      <c r="Z1900" s="510"/>
      <c r="AA1900" s="510"/>
      <c r="AB1900" s="163" t="s">
        <v>13902</v>
      </c>
      <c r="AC1900" s="507">
        <v>7.056472729E9</v>
      </c>
      <c r="AD1900" s="510"/>
      <c r="AE1900" s="509"/>
      <c r="AF1900" s="509"/>
      <c r="AG1900" s="509"/>
      <c r="AH1900" s="509"/>
      <c r="AI1900" s="509"/>
      <c r="AJ1900" s="163" t="s">
        <v>2651</v>
      </c>
      <c r="AK1900" s="509"/>
      <c r="AL1900" s="509"/>
      <c r="AM1900" s="163" t="s">
        <v>13903</v>
      </c>
      <c r="AN1900" s="510"/>
      <c r="AO1900" s="509"/>
      <c r="AP1900" s="509"/>
      <c r="AQ1900" s="509"/>
      <c r="AR1900" s="509"/>
      <c r="AS1900" s="509"/>
      <c r="AT1900" s="163" t="s">
        <v>2653</v>
      </c>
      <c r="AU1900" s="507">
        <v>2171.0</v>
      </c>
      <c r="AV1900" s="507">
        <v>7.0</v>
      </c>
      <c r="AW1900" s="507">
        <v>2026.0</v>
      </c>
      <c r="AX1900" s="163" t="s">
        <v>2687</v>
      </c>
      <c r="AY1900" s="163" t="s">
        <v>2905</v>
      </c>
      <c r="AZ1900" s="163" t="s">
        <v>2655</v>
      </c>
    </row>
    <row r="1901">
      <c r="A1901" s="163" t="s">
        <v>13904</v>
      </c>
      <c r="B1901" s="163" t="s">
        <v>13891</v>
      </c>
      <c r="C1901" s="163" t="s">
        <v>2638</v>
      </c>
      <c r="D1901" s="163" t="s">
        <v>2639</v>
      </c>
      <c r="E1901" s="506">
        <v>45760.8625</v>
      </c>
      <c r="F1901" s="507">
        <v>2980.0</v>
      </c>
      <c r="G1901" s="163" t="s">
        <v>2640</v>
      </c>
      <c r="H1901" s="507">
        <v>2980.0</v>
      </c>
      <c r="I1901" s="163" t="s">
        <v>2640</v>
      </c>
      <c r="J1901" s="163" t="s">
        <v>2641</v>
      </c>
      <c r="K1901" s="163" t="s">
        <v>2642</v>
      </c>
      <c r="L1901" s="163" t="s">
        <v>13892</v>
      </c>
      <c r="M1901" s="163" t="s">
        <v>13905</v>
      </c>
      <c r="N1901" s="163" t="s">
        <v>2645</v>
      </c>
      <c r="O1901" s="163" t="s">
        <v>2646</v>
      </c>
      <c r="P1901" s="163" t="s">
        <v>2673</v>
      </c>
      <c r="Q1901" s="163" t="s">
        <v>2648</v>
      </c>
      <c r="R1901" s="506">
        <v>45760.86111111111</v>
      </c>
      <c r="S1901" s="509"/>
      <c r="T1901" s="509"/>
      <c r="U1901" s="163" t="s">
        <v>13906</v>
      </c>
      <c r="V1901" s="510"/>
      <c r="W1901" s="510"/>
      <c r="X1901" s="510"/>
      <c r="Y1901" s="510"/>
      <c r="Z1901" s="510"/>
      <c r="AA1901" s="510"/>
      <c r="AB1901" s="163" t="s">
        <v>13895</v>
      </c>
      <c r="AC1901" s="507">
        <v>7.040709992E9</v>
      </c>
      <c r="AD1901" s="510"/>
      <c r="AE1901" s="510"/>
      <c r="AF1901" s="509"/>
      <c r="AG1901" s="509"/>
      <c r="AH1901" s="509"/>
      <c r="AI1901" s="509"/>
      <c r="AJ1901" s="163" t="s">
        <v>2651</v>
      </c>
      <c r="AK1901" s="509"/>
      <c r="AL1901" s="509"/>
      <c r="AM1901" s="163" t="s">
        <v>13896</v>
      </c>
      <c r="AN1901" s="510"/>
      <c r="AO1901" s="509"/>
      <c r="AP1901" s="509"/>
      <c r="AQ1901" s="509"/>
      <c r="AR1901" s="509"/>
      <c r="AS1901" s="509"/>
      <c r="AT1901" s="163" t="s">
        <v>2653</v>
      </c>
      <c r="AU1901" s="507">
        <v>4633.0</v>
      </c>
      <c r="AV1901" s="507">
        <v>7.0</v>
      </c>
      <c r="AW1901" s="507">
        <v>2028.0</v>
      </c>
      <c r="AX1901" s="163" t="s">
        <v>2687</v>
      </c>
      <c r="AY1901" s="163" t="s">
        <v>2678</v>
      </c>
      <c r="AZ1901" s="163" t="s">
        <v>2655</v>
      </c>
    </row>
    <row r="1902">
      <c r="A1902" s="163" t="s">
        <v>13907</v>
      </c>
      <c r="B1902" s="163" t="s">
        <v>13908</v>
      </c>
      <c r="C1902" s="163" t="s">
        <v>2638</v>
      </c>
      <c r="D1902" s="163" t="s">
        <v>2639</v>
      </c>
      <c r="E1902" s="506">
        <v>45760.856944444444</v>
      </c>
      <c r="F1902" s="507">
        <v>2980.0</v>
      </c>
      <c r="G1902" s="163" t="s">
        <v>2640</v>
      </c>
      <c r="H1902" s="507">
        <v>2980.0</v>
      </c>
      <c r="I1902" s="163" t="s">
        <v>2640</v>
      </c>
      <c r="J1902" s="163" t="s">
        <v>2641</v>
      </c>
      <c r="K1902" s="163" t="s">
        <v>2642</v>
      </c>
      <c r="L1902" s="163" t="s">
        <v>13909</v>
      </c>
      <c r="M1902" s="163" t="s">
        <v>13910</v>
      </c>
      <c r="N1902" s="163" t="s">
        <v>2645</v>
      </c>
      <c r="O1902" s="163" t="s">
        <v>2646</v>
      </c>
      <c r="P1902" s="163" t="s">
        <v>2673</v>
      </c>
      <c r="Q1902" s="163" t="s">
        <v>2648</v>
      </c>
      <c r="R1902" s="506">
        <v>45760.85555555556</v>
      </c>
      <c r="S1902" s="509"/>
      <c r="T1902" s="509"/>
      <c r="U1902" s="163" t="s">
        <v>13911</v>
      </c>
      <c r="V1902" s="510"/>
      <c r="W1902" s="510"/>
      <c r="X1902" s="510"/>
      <c r="Y1902" s="510"/>
      <c r="Z1902" s="510"/>
      <c r="AA1902" s="510"/>
      <c r="AB1902" s="163" t="s">
        <v>13912</v>
      </c>
      <c r="AC1902" s="507">
        <v>9.085083722E9</v>
      </c>
      <c r="AD1902" s="510"/>
      <c r="AE1902" s="509"/>
      <c r="AF1902" s="509"/>
      <c r="AG1902" s="509"/>
      <c r="AH1902" s="509"/>
      <c r="AI1902" s="509"/>
      <c r="AJ1902" s="163" t="s">
        <v>2651</v>
      </c>
      <c r="AK1902" s="509"/>
      <c r="AL1902" s="509"/>
      <c r="AM1902" s="163" t="s">
        <v>13913</v>
      </c>
      <c r="AN1902" s="510"/>
      <c r="AO1902" s="509"/>
      <c r="AP1902" s="509"/>
      <c r="AQ1902" s="509"/>
      <c r="AR1902" s="509"/>
      <c r="AS1902" s="509"/>
      <c r="AT1902" s="163" t="s">
        <v>2700</v>
      </c>
      <c r="AU1902" s="507">
        <v>4689.0</v>
      </c>
      <c r="AV1902" s="507">
        <v>1.0</v>
      </c>
      <c r="AW1902" s="507">
        <v>2026.0</v>
      </c>
      <c r="AX1902" s="163" t="s">
        <v>2677</v>
      </c>
      <c r="AY1902" s="163" t="s">
        <v>3352</v>
      </c>
      <c r="AZ1902" s="163" t="s">
        <v>2655</v>
      </c>
    </row>
    <row r="1903">
      <c r="A1903" s="163" t="s">
        <v>13914</v>
      </c>
      <c r="B1903" s="163" t="s">
        <v>13915</v>
      </c>
      <c r="C1903" s="163" t="s">
        <v>2638</v>
      </c>
      <c r="D1903" s="163" t="s">
        <v>2639</v>
      </c>
      <c r="E1903" s="506">
        <v>45760.85555555556</v>
      </c>
      <c r="F1903" s="507">
        <v>9800.0</v>
      </c>
      <c r="G1903" s="163" t="s">
        <v>2640</v>
      </c>
      <c r="H1903" s="507">
        <v>9800.0</v>
      </c>
      <c r="I1903" s="163" t="s">
        <v>2640</v>
      </c>
      <c r="J1903" s="163" t="s">
        <v>2641</v>
      </c>
      <c r="K1903" s="163" t="s">
        <v>2642</v>
      </c>
      <c r="L1903" s="163" t="s">
        <v>13916</v>
      </c>
      <c r="M1903" s="163" t="s">
        <v>13917</v>
      </c>
      <c r="N1903" s="163" t="s">
        <v>2645</v>
      </c>
      <c r="O1903" s="163" t="s">
        <v>2646</v>
      </c>
      <c r="P1903" s="163" t="s">
        <v>2673</v>
      </c>
      <c r="Q1903" s="163" t="s">
        <v>2648</v>
      </c>
      <c r="R1903" s="506">
        <v>45760.85486111111</v>
      </c>
      <c r="S1903" s="509"/>
      <c r="T1903" s="509"/>
      <c r="U1903" s="163" t="s">
        <v>13918</v>
      </c>
      <c r="V1903" s="510"/>
      <c r="W1903" s="510"/>
      <c r="X1903" s="510"/>
      <c r="Y1903" s="510"/>
      <c r="Z1903" s="510"/>
      <c r="AA1903" s="510"/>
      <c r="AB1903" s="163" t="s">
        <v>13919</v>
      </c>
      <c r="AC1903" s="507">
        <v>8.088460009E9</v>
      </c>
      <c r="AD1903" s="510"/>
      <c r="AE1903" s="509"/>
      <c r="AF1903" s="509"/>
      <c r="AG1903" s="509"/>
      <c r="AH1903" s="509"/>
      <c r="AI1903" s="509"/>
      <c r="AJ1903" s="163" t="s">
        <v>2651</v>
      </c>
      <c r="AK1903" s="509"/>
      <c r="AL1903" s="509"/>
      <c r="AM1903" s="163" t="s">
        <v>13920</v>
      </c>
      <c r="AN1903" s="510"/>
      <c r="AO1903" s="509"/>
      <c r="AP1903" s="509"/>
      <c r="AQ1903" s="509"/>
      <c r="AR1903" s="509"/>
      <c r="AS1903" s="509"/>
      <c r="AT1903" s="163" t="s">
        <v>2700</v>
      </c>
      <c r="AU1903" s="507">
        <v>8909.0</v>
      </c>
      <c r="AV1903" s="507">
        <v>9.0</v>
      </c>
      <c r="AW1903" s="507">
        <v>2029.0</v>
      </c>
      <c r="AX1903" s="163" t="s">
        <v>2677</v>
      </c>
      <c r="AY1903" s="163" t="s">
        <v>8057</v>
      </c>
      <c r="AZ1903" s="163" t="s">
        <v>2655</v>
      </c>
    </row>
    <row r="1904">
      <c r="A1904" s="163" t="s">
        <v>13921</v>
      </c>
      <c r="B1904" s="163" t="s">
        <v>13915</v>
      </c>
      <c r="C1904" s="163" t="s">
        <v>2638</v>
      </c>
      <c r="D1904" s="163" t="s">
        <v>2639</v>
      </c>
      <c r="E1904" s="506">
        <v>45760.85555555556</v>
      </c>
      <c r="F1904" s="507">
        <v>2980.0</v>
      </c>
      <c r="G1904" s="163" t="s">
        <v>2640</v>
      </c>
      <c r="H1904" s="507">
        <v>2980.0</v>
      </c>
      <c r="I1904" s="163" t="s">
        <v>2640</v>
      </c>
      <c r="J1904" s="163" t="s">
        <v>2641</v>
      </c>
      <c r="K1904" s="163" t="s">
        <v>2642</v>
      </c>
      <c r="L1904" s="163" t="s">
        <v>13916</v>
      </c>
      <c r="M1904" s="163" t="s">
        <v>13922</v>
      </c>
      <c r="N1904" s="163" t="s">
        <v>2645</v>
      </c>
      <c r="O1904" s="163" t="s">
        <v>2646</v>
      </c>
      <c r="P1904" s="163" t="s">
        <v>2673</v>
      </c>
      <c r="Q1904" s="163" t="s">
        <v>2648</v>
      </c>
      <c r="R1904" s="506">
        <v>45760.854166666664</v>
      </c>
      <c r="S1904" s="509"/>
      <c r="T1904" s="509"/>
      <c r="U1904" s="163" t="s">
        <v>13923</v>
      </c>
      <c r="V1904" s="510"/>
      <c r="W1904" s="510"/>
      <c r="X1904" s="510"/>
      <c r="Y1904" s="510"/>
      <c r="Z1904" s="510"/>
      <c r="AA1904" s="510"/>
      <c r="AB1904" s="163" t="s">
        <v>13919</v>
      </c>
      <c r="AC1904" s="507">
        <v>8.088460009E9</v>
      </c>
      <c r="AD1904" s="510"/>
      <c r="AE1904" s="509"/>
      <c r="AF1904" s="509"/>
      <c r="AG1904" s="509"/>
      <c r="AH1904" s="509"/>
      <c r="AI1904" s="509"/>
      <c r="AJ1904" s="163" t="s">
        <v>2651</v>
      </c>
      <c r="AK1904" s="509"/>
      <c r="AL1904" s="509"/>
      <c r="AM1904" s="163" t="s">
        <v>13920</v>
      </c>
      <c r="AN1904" s="510"/>
      <c r="AO1904" s="509"/>
      <c r="AP1904" s="509"/>
      <c r="AQ1904" s="509"/>
      <c r="AR1904" s="509"/>
      <c r="AS1904" s="509"/>
      <c r="AT1904" s="163" t="s">
        <v>2700</v>
      </c>
      <c r="AU1904" s="507">
        <v>8909.0</v>
      </c>
      <c r="AV1904" s="507">
        <v>9.0</v>
      </c>
      <c r="AW1904" s="507">
        <v>2029.0</v>
      </c>
      <c r="AX1904" s="163" t="s">
        <v>2677</v>
      </c>
      <c r="AY1904" s="163" t="s">
        <v>8057</v>
      </c>
      <c r="AZ1904" s="163" t="s">
        <v>2655</v>
      </c>
    </row>
    <row r="1905">
      <c r="A1905" s="163" t="s">
        <v>13924</v>
      </c>
      <c r="B1905" s="163" t="s">
        <v>13925</v>
      </c>
      <c r="C1905" s="163" t="s">
        <v>2638</v>
      </c>
      <c r="D1905" s="163" t="s">
        <v>2639</v>
      </c>
      <c r="E1905" s="506">
        <v>45760.84652777778</v>
      </c>
      <c r="F1905" s="507">
        <v>2980.0</v>
      </c>
      <c r="G1905" s="163" t="s">
        <v>2640</v>
      </c>
      <c r="H1905" s="507">
        <v>2980.0</v>
      </c>
      <c r="I1905" s="163" t="s">
        <v>2640</v>
      </c>
      <c r="J1905" s="163" t="s">
        <v>2641</v>
      </c>
      <c r="K1905" s="163" t="s">
        <v>2642</v>
      </c>
      <c r="L1905" s="163" t="s">
        <v>13926</v>
      </c>
      <c r="M1905" s="163" t="s">
        <v>13927</v>
      </c>
      <c r="N1905" s="163" t="s">
        <v>2645</v>
      </c>
      <c r="O1905" s="163" t="s">
        <v>2646</v>
      </c>
      <c r="P1905" s="163" t="s">
        <v>2673</v>
      </c>
      <c r="Q1905" s="163" t="s">
        <v>2648</v>
      </c>
      <c r="R1905" s="506">
        <v>45760.84583333333</v>
      </c>
      <c r="S1905" s="509"/>
      <c r="T1905" s="509"/>
      <c r="U1905" s="163" t="s">
        <v>13928</v>
      </c>
      <c r="V1905" s="510"/>
      <c r="W1905" s="510"/>
      <c r="X1905" s="510"/>
      <c r="Y1905" s="510"/>
      <c r="Z1905" s="510"/>
      <c r="AA1905" s="510"/>
      <c r="AB1905" s="163" t="s">
        <v>13929</v>
      </c>
      <c r="AC1905" s="507">
        <v>7.013729131E9</v>
      </c>
      <c r="AD1905" s="510"/>
      <c r="AE1905" s="509"/>
      <c r="AF1905" s="509"/>
      <c r="AG1905" s="509"/>
      <c r="AH1905" s="509"/>
      <c r="AI1905" s="509"/>
      <c r="AJ1905" s="163" t="s">
        <v>2651</v>
      </c>
      <c r="AK1905" s="509"/>
      <c r="AL1905" s="509"/>
      <c r="AM1905" s="163" t="s">
        <v>13930</v>
      </c>
      <c r="AN1905" s="510"/>
      <c r="AO1905" s="509"/>
      <c r="AP1905" s="509"/>
      <c r="AQ1905" s="509"/>
      <c r="AR1905" s="509"/>
      <c r="AS1905" s="509"/>
      <c r="AT1905" s="163" t="s">
        <v>2700</v>
      </c>
      <c r="AU1905" s="507">
        <v>3508.0</v>
      </c>
      <c r="AV1905" s="507">
        <v>3.0</v>
      </c>
      <c r="AW1905" s="507">
        <v>2028.0</v>
      </c>
      <c r="AX1905" s="163" t="s">
        <v>2677</v>
      </c>
      <c r="AY1905" s="163" t="s">
        <v>2717</v>
      </c>
      <c r="AZ1905" s="163" t="s">
        <v>2655</v>
      </c>
    </row>
    <row r="1906">
      <c r="A1906" s="163" t="s">
        <v>13931</v>
      </c>
      <c r="B1906" s="163" t="s">
        <v>13932</v>
      </c>
      <c r="C1906" s="163" t="s">
        <v>2638</v>
      </c>
      <c r="D1906" s="163" t="s">
        <v>2639</v>
      </c>
      <c r="E1906" s="506">
        <v>45760.83472222222</v>
      </c>
      <c r="F1906" s="507">
        <v>2980.0</v>
      </c>
      <c r="G1906" s="163" t="s">
        <v>2640</v>
      </c>
      <c r="H1906" s="507">
        <v>2980.0</v>
      </c>
      <c r="I1906" s="163" t="s">
        <v>2640</v>
      </c>
      <c r="J1906" s="163" t="s">
        <v>2641</v>
      </c>
      <c r="K1906" s="163" t="s">
        <v>2642</v>
      </c>
      <c r="L1906" s="163" t="s">
        <v>13933</v>
      </c>
      <c r="M1906" s="163" t="s">
        <v>13934</v>
      </c>
      <c r="N1906" s="163" t="s">
        <v>2645</v>
      </c>
      <c r="O1906" s="163" t="s">
        <v>2646</v>
      </c>
      <c r="P1906" s="163" t="s">
        <v>2683</v>
      </c>
      <c r="Q1906" s="163" t="s">
        <v>2648</v>
      </c>
      <c r="R1906" s="506">
        <v>45760.83194444444</v>
      </c>
      <c r="S1906" s="509"/>
      <c r="T1906" s="509"/>
      <c r="U1906" s="163" t="s">
        <v>13935</v>
      </c>
      <c r="V1906" s="510"/>
      <c r="W1906" s="510"/>
      <c r="X1906" s="510"/>
      <c r="Y1906" s="510"/>
      <c r="Z1906" s="510"/>
      <c r="AA1906" s="510"/>
      <c r="AB1906" s="163" t="s">
        <v>13936</v>
      </c>
      <c r="AC1906" s="507">
        <v>9.036082494E9</v>
      </c>
      <c r="AD1906" s="510"/>
      <c r="AE1906" s="509"/>
      <c r="AF1906" s="509"/>
      <c r="AG1906" s="509"/>
      <c r="AH1906" s="509"/>
      <c r="AI1906" s="509"/>
      <c r="AJ1906" s="163" t="s">
        <v>2651</v>
      </c>
      <c r="AK1906" s="509"/>
      <c r="AL1906" s="509"/>
      <c r="AM1906" s="163" t="s">
        <v>13937</v>
      </c>
      <c r="AN1906" s="510"/>
      <c r="AO1906" s="509"/>
      <c r="AP1906" s="509"/>
      <c r="AQ1906" s="509"/>
      <c r="AR1906" s="509"/>
      <c r="AS1906" s="509"/>
      <c r="AT1906" s="163" t="s">
        <v>2653</v>
      </c>
      <c r="AU1906" s="507">
        <v>1066.0</v>
      </c>
      <c r="AV1906" s="507">
        <v>4.0</v>
      </c>
      <c r="AW1906" s="507">
        <v>2027.0</v>
      </c>
      <c r="AX1906" s="163" t="s">
        <v>2730</v>
      </c>
      <c r="AY1906" s="163" t="s">
        <v>3047</v>
      </c>
      <c r="AZ1906" s="163" t="s">
        <v>2655</v>
      </c>
    </row>
    <row r="1907">
      <c r="A1907" s="163" t="s">
        <v>13938</v>
      </c>
      <c r="B1907" s="163" t="s">
        <v>13939</v>
      </c>
      <c r="C1907" s="163" t="s">
        <v>2638</v>
      </c>
      <c r="D1907" s="163" t="s">
        <v>2639</v>
      </c>
      <c r="E1907" s="506">
        <v>45760.82361111111</v>
      </c>
      <c r="F1907" s="507">
        <v>2980.0</v>
      </c>
      <c r="G1907" s="163" t="s">
        <v>2640</v>
      </c>
      <c r="H1907" s="507">
        <v>2980.0</v>
      </c>
      <c r="I1907" s="163" t="s">
        <v>2640</v>
      </c>
      <c r="J1907" s="163" t="s">
        <v>2641</v>
      </c>
      <c r="K1907" s="163" t="s">
        <v>2642</v>
      </c>
      <c r="L1907" s="163" t="s">
        <v>13940</v>
      </c>
      <c r="M1907" s="163" t="s">
        <v>13941</v>
      </c>
      <c r="N1907" s="163" t="s">
        <v>2645</v>
      </c>
      <c r="O1907" s="163" t="s">
        <v>2646</v>
      </c>
      <c r="P1907" s="163" t="s">
        <v>2673</v>
      </c>
      <c r="Q1907" s="163" t="s">
        <v>2648</v>
      </c>
      <c r="R1907" s="506">
        <v>45760.822222222225</v>
      </c>
      <c r="S1907" s="509"/>
      <c r="T1907" s="509"/>
      <c r="U1907" s="163" t="s">
        <v>13942</v>
      </c>
      <c r="V1907" s="510"/>
      <c r="W1907" s="510"/>
      <c r="X1907" s="510"/>
      <c r="Y1907" s="510"/>
      <c r="Z1907" s="510"/>
      <c r="AA1907" s="510"/>
      <c r="AB1907" s="163" t="s">
        <v>13943</v>
      </c>
      <c r="AC1907" s="507">
        <v>9.042175532E9</v>
      </c>
      <c r="AD1907" s="510"/>
      <c r="AE1907" s="509"/>
      <c r="AF1907" s="509"/>
      <c r="AG1907" s="509"/>
      <c r="AH1907" s="509"/>
      <c r="AI1907" s="509"/>
      <c r="AJ1907" s="163" t="s">
        <v>2651</v>
      </c>
      <c r="AK1907" s="509"/>
      <c r="AL1907" s="509"/>
      <c r="AM1907" s="163" t="s">
        <v>13944</v>
      </c>
      <c r="AN1907" s="510"/>
      <c r="AO1907" s="509"/>
      <c r="AP1907" s="509"/>
      <c r="AQ1907" s="509"/>
      <c r="AR1907" s="509"/>
      <c r="AS1907" s="509"/>
      <c r="AT1907" s="163" t="s">
        <v>2700</v>
      </c>
      <c r="AU1907" s="507">
        <v>7241.0</v>
      </c>
      <c r="AV1907" s="507">
        <v>4.0</v>
      </c>
      <c r="AW1907" s="507">
        <v>2030.0</v>
      </c>
      <c r="AX1907" s="163" t="s">
        <v>3065</v>
      </c>
      <c r="AY1907" s="163" t="s">
        <v>3066</v>
      </c>
      <c r="AZ1907" s="163" t="s">
        <v>2655</v>
      </c>
    </row>
    <row r="1908">
      <c r="A1908" s="163" t="s">
        <v>13945</v>
      </c>
      <c r="B1908" s="163" t="s">
        <v>13946</v>
      </c>
      <c r="C1908" s="163" t="s">
        <v>2638</v>
      </c>
      <c r="D1908" s="163" t="s">
        <v>2639</v>
      </c>
      <c r="E1908" s="506">
        <v>45760.79305555556</v>
      </c>
      <c r="F1908" s="507">
        <v>2980.0</v>
      </c>
      <c r="G1908" s="163" t="s">
        <v>2640</v>
      </c>
      <c r="H1908" s="507">
        <v>2980.0</v>
      </c>
      <c r="I1908" s="163" t="s">
        <v>2640</v>
      </c>
      <c r="J1908" s="163" t="s">
        <v>2641</v>
      </c>
      <c r="K1908" s="163" t="s">
        <v>2642</v>
      </c>
      <c r="L1908" s="163" t="s">
        <v>13947</v>
      </c>
      <c r="M1908" s="163" t="s">
        <v>13948</v>
      </c>
      <c r="N1908" s="163" t="s">
        <v>2645</v>
      </c>
      <c r="O1908" s="163" t="s">
        <v>2646</v>
      </c>
      <c r="P1908" s="163" t="s">
        <v>2683</v>
      </c>
      <c r="Q1908" s="163" t="s">
        <v>2648</v>
      </c>
      <c r="R1908" s="506">
        <v>45760.791666666664</v>
      </c>
      <c r="S1908" s="509"/>
      <c r="T1908" s="509"/>
      <c r="U1908" s="163" t="s">
        <v>13949</v>
      </c>
      <c r="V1908" s="510"/>
      <c r="W1908" s="510"/>
      <c r="X1908" s="510"/>
      <c r="Y1908" s="510"/>
      <c r="Z1908" s="510"/>
      <c r="AA1908" s="510"/>
      <c r="AB1908" s="163" t="s">
        <v>13950</v>
      </c>
      <c r="AC1908" s="507">
        <v>8.010860972E9</v>
      </c>
      <c r="AD1908" s="510"/>
      <c r="AE1908" s="510"/>
      <c r="AF1908" s="509"/>
      <c r="AG1908" s="509"/>
      <c r="AH1908" s="509"/>
      <c r="AI1908" s="509"/>
      <c r="AJ1908" s="163" t="s">
        <v>2651</v>
      </c>
      <c r="AK1908" s="509"/>
      <c r="AL1908" s="509"/>
      <c r="AM1908" s="163" t="s">
        <v>13951</v>
      </c>
      <c r="AN1908" s="510"/>
      <c r="AO1908" s="509"/>
      <c r="AP1908" s="509"/>
      <c r="AQ1908" s="509"/>
      <c r="AR1908" s="509"/>
      <c r="AS1908" s="509"/>
      <c r="AT1908" s="163" t="s">
        <v>2653</v>
      </c>
      <c r="AU1908" s="507">
        <v>4204.0</v>
      </c>
      <c r="AV1908" s="507">
        <v>6.0</v>
      </c>
      <c r="AW1908" s="507">
        <v>2029.0</v>
      </c>
      <c r="AX1908" s="163" t="s">
        <v>2687</v>
      </c>
      <c r="AY1908" s="163" t="s">
        <v>4339</v>
      </c>
      <c r="AZ1908" s="163" t="s">
        <v>2655</v>
      </c>
    </row>
    <row r="1909">
      <c r="A1909" s="163" t="s">
        <v>13952</v>
      </c>
      <c r="B1909" s="163" t="s">
        <v>13953</v>
      </c>
      <c r="C1909" s="163" t="s">
        <v>2638</v>
      </c>
      <c r="D1909" s="163" t="s">
        <v>2639</v>
      </c>
      <c r="E1909" s="506">
        <v>45760.775</v>
      </c>
      <c r="F1909" s="507">
        <v>9800.0</v>
      </c>
      <c r="G1909" s="163" t="s">
        <v>2640</v>
      </c>
      <c r="H1909" s="507">
        <v>9800.0</v>
      </c>
      <c r="I1909" s="163" t="s">
        <v>2640</v>
      </c>
      <c r="J1909" s="163" t="s">
        <v>2641</v>
      </c>
      <c r="K1909" s="163" t="s">
        <v>2642</v>
      </c>
      <c r="L1909" s="163" t="s">
        <v>13954</v>
      </c>
      <c r="M1909" s="163" t="s">
        <v>13955</v>
      </c>
      <c r="N1909" s="163" t="s">
        <v>2645</v>
      </c>
      <c r="O1909" s="163" t="s">
        <v>2646</v>
      </c>
      <c r="P1909" s="163" t="s">
        <v>2660</v>
      </c>
      <c r="Q1909" s="163" t="s">
        <v>2648</v>
      </c>
      <c r="R1909" s="506">
        <v>45760.775</v>
      </c>
      <c r="S1909" s="509"/>
      <c r="T1909" s="509"/>
      <c r="U1909" s="163" t="s">
        <v>13956</v>
      </c>
      <c r="V1909" s="510"/>
      <c r="W1909" s="510"/>
      <c r="X1909" s="510"/>
      <c r="Y1909" s="510"/>
      <c r="Z1909" s="510"/>
      <c r="AA1909" s="510"/>
      <c r="AB1909" s="163" t="s">
        <v>13957</v>
      </c>
      <c r="AC1909" s="507">
        <v>9.043062918E9</v>
      </c>
      <c r="AD1909" s="510"/>
      <c r="AE1909" s="509"/>
      <c r="AF1909" s="509"/>
      <c r="AG1909" s="509"/>
      <c r="AH1909" s="509"/>
      <c r="AI1909" s="509"/>
      <c r="AJ1909" s="163" t="s">
        <v>2651</v>
      </c>
      <c r="AK1909" s="509"/>
      <c r="AL1909" s="509"/>
      <c r="AM1909" s="163" t="s">
        <v>13958</v>
      </c>
      <c r="AN1909" s="510"/>
      <c r="AO1909" s="509"/>
      <c r="AP1909" s="509"/>
      <c r="AQ1909" s="509"/>
      <c r="AR1909" s="509"/>
      <c r="AS1909" s="509"/>
      <c r="AT1909" s="163" t="s">
        <v>2653</v>
      </c>
      <c r="AU1909" s="507">
        <v>3006.0</v>
      </c>
      <c r="AV1909" s="507">
        <v>10.0</v>
      </c>
      <c r="AW1909" s="507">
        <v>2025.0</v>
      </c>
      <c r="AX1909" s="163" t="s">
        <v>2664</v>
      </c>
      <c r="AY1909" s="163" t="s">
        <v>3133</v>
      </c>
      <c r="AZ1909" s="163" t="s">
        <v>2655</v>
      </c>
    </row>
    <row r="1910">
      <c r="A1910" s="163" t="s">
        <v>12571</v>
      </c>
      <c r="B1910" s="163" t="s">
        <v>12572</v>
      </c>
      <c r="C1910" s="163" t="s">
        <v>2638</v>
      </c>
      <c r="D1910" s="163" t="s">
        <v>2639</v>
      </c>
      <c r="E1910" s="506">
        <v>45760.77291666667</v>
      </c>
      <c r="F1910" s="507">
        <v>2980.0</v>
      </c>
      <c r="G1910" s="163" t="s">
        <v>2640</v>
      </c>
      <c r="H1910" s="507">
        <v>2980.0</v>
      </c>
      <c r="I1910" s="163" t="s">
        <v>2640</v>
      </c>
      <c r="J1910" s="163" t="s">
        <v>2641</v>
      </c>
      <c r="K1910" s="163" t="s">
        <v>2642</v>
      </c>
      <c r="L1910" s="163" t="s">
        <v>12573</v>
      </c>
      <c r="M1910" s="163" t="s">
        <v>12574</v>
      </c>
      <c r="N1910" s="163" t="s">
        <v>2645</v>
      </c>
      <c r="O1910" s="163" t="s">
        <v>2646</v>
      </c>
      <c r="P1910" s="163" t="s">
        <v>2660</v>
      </c>
      <c r="Q1910" s="163" t="s">
        <v>2648</v>
      </c>
      <c r="R1910" s="506">
        <v>45760.77291666667</v>
      </c>
      <c r="S1910" s="509"/>
      <c r="T1910" s="509"/>
      <c r="U1910" s="163" t="s">
        <v>12575</v>
      </c>
      <c r="V1910" s="510"/>
      <c r="W1910" s="510"/>
      <c r="X1910" s="510"/>
      <c r="Y1910" s="510"/>
      <c r="Z1910" s="510"/>
      <c r="AA1910" s="510"/>
      <c r="AB1910" s="163" t="s">
        <v>12576</v>
      </c>
      <c r="AC1910" s="507">
        <v>9.049292362E9</v>
      </c>
      <c r="AD1910" s="510"/>
      <c r="AE1910" s="509"/>
      <c r="AF1910" s="509"/>
      <c r="AG1910" s="509"/>
      <c r="AH1910" s="509"/>
      <c r="AI1910" s="509"/>
      <c r="AJ1910" s="163" t="s">
        <v>2651</v>
      </c>
      <c r="AK1910" s="509"/>
      <c r="AL1910" s="509"/>
      <c r="AM1910" s="163" t="s">
        <v>12577</v>
      </c>
      <c r="AN1910" s="510"/>
      <c r="AO1910" s="509"/>
      <c r="AP1910" s="509"/>
      <c r="AQ1910" s="509"/>
      <c r="AR1910" s="509"/>
      <c r="AS1910" s="509"/>
      <c r="AT1910" s="163" t="s">
        <v>2653</v>
      </c>
      <c r="AU1910" s="507">
        <v>1006.0</v>
      </c>
      <c r="AV1910" s="507">
        <v>7.0</v>
      </c>
      <c r="AW1910" s="507">
        <v>2027.0</v>
      </c>
      <c r="AX1910" s="163" t="s">
        <v>2664</v>
      </c>
      <c r="AY1910" s="163" t="s">
        <v>3133</v>
      </c>
      <c r="AZ1910" s="163" t="s">
        <v>2655</v>
      </c>
    </row>
    <row r="1911">
      <c r="A1911" s="163" t="s">
        <v>13959</v>
      </c>
      <c r="B1911" s="163" t="s">
        <v>13960</v>
      </c>
      <c r="C1911" s="163" t="s">
        <v>2638</v>
      </c>
      <c r="D1911" s="163" t="s">
        <v>2639</v>
      </c>
      <c r="E1911" s="506">
        <v>45760.76944444444</v>
      </c>
      <c r="F1911" s="507">
        <v>9800.0</v>
      </c>
      <c r="G1911" s="163" t="s">
        <v>2640</v>
      </c>
      <c r="H1911" s="507">
        <v>9800.0</v>
      </c>
      <c r="I1911" s="163" t="s">
        <v>2640</v>
      </c>
      <c r="J1911" s="163" t="s">
        <v>2641</v>
      </c>
      <c r="K1911" s="163" t="s">
        <v>2642</v>
      </c>
      <c r="L1911" s="163" t="s">
        <v>13961</v>
      </c>
      <c r="M1911" s="163" t="s">
        <v>13962</v>
      </c>
      <c r="N1911" s="163" t="s">
        <v>2645</v>
      </c>
      <c r="O1911" s="163" t="s">
        <v>2646</v>
      </c>
      <c r="P1911" s="163" t="s">
        <v>2647</v>
      </c>
      <c r="Q1911" s="163" t="s">
        <v>2648</v>
      </c>
      <c r="R1911" s="506">
        <v>45760.76944444444</v>
      </c>
      <c r="S1911" s="509"/>
      <c r="T1911" s="509"/>
      <c r="U1911" s="163" t="s">
        <v>13963</v>
      </c>
      <c r="V1911" s="510"/>
      <c r="W1911" s="510"/>
      <c r="X1911" s="510"/>
      <c r="Y1911" s="510"/>
      <c r="Z1911" s="510"/>
      <c r="AA1911" s="510"/>
      <c r="AB1911" s="163" t="s">
        <v>13964</v>
      </c>
      <c r="AC1911" s="507">
        <v>8.015600693E9</v>
      </c>
      <c r="AD1911" s="510"/>
      <c r="AE1911" s="509"/>
      <c r="AF1911" s="509"/>
      <c r="AG1911" s="509"/>
      <c r="AH1911" s="509"/>
      <c r="AI1911" s="509"/>
      <c r="AJ1911" s="163" t="s">
        <v>2651</v>
      </c>
      <c r="AK1911" s="509"/>
      <c r="AL1911" s="509"/>
      <c r="AM1911" s="163" t="s">
        <v>13965</v>
      </c>
      <c r="AN1911" s="510"/>
      <c r="AO1911" s="509"/>
      <c r="AP1911" s="509"/>
      <c r="AQ1911" s="509"/>
      <c r="AR1911" s="509"/>
      <c r="AS1911" s="509"/>
      <c r="AT1911" s="163" t="s">
        <v>2653</v>
      </c>
      <c r="AU1911" s="507">
        <v>1019.0</v>
      </c>
      <c r="AV1911" s="507">
        <v>5.0</v>
      </c>
      <c r="AW1911" s="507">
        <v>2031.0</v>
      </c>
      <c r="AX1911" s="163" t="s">
        <v>2730</v>
      </c>
      <c r="AY1911" s="510"/>
      <c r="AZ1911" s="163" t="s">
        <v>2655</v>
      </c>
    </row>
    <row r="1912">
      <c r="A1912" s="163" t="s">
        <v>13966</v>
      </c>
      <c r="B1912" s="163" t="s">
        <v>13953</v>
      </c>
      <c r="C1912" s="163" t="s">
        <v>2638</v>
      </c>
      <c r="D1912" s="163" t="s">
        <v>2639</v>
      </c>
      <c r="E1912" s="506">
        <v>45760.76875</v>
      </c>
      <c r="F1912" s="507">
        <v>2980.0</v>
      </c>
      <c r="G1912" s="163" t="s">
        <v>2640</v>
      </c>
      <c r="H1912" s="507">
        <v>2980.0</v>
      </c>
      <c r="I1912" s="163" t="s">
        <v>2640</v>
      </c>
      <c r="J1912" s="163" t="s">
        <v>2641</v>
      </c>
      <c r="K1912" s="163" t="s">
        <v>2642</v>
      </c>
      <c r="L1912" s="163" t="s">
        <v>13954</v>
      </c>
      <c r="M1912" s="163" t="s">
        <v>13967</v>
      </c>
      <c r="N1912" s="163" t="s">
        <v>2645</v>
      </c>
      <c r="O1912" s="163" t="s">
        <v>2646</v>
      </c>
      <c r="P1912" s="163" t="s">
        <v>2660</v>
      </c>
      <c r="Q1912" s="163" t="s">
        <v>2648</v>
      </c>
      <c r="R1912" s="506">
        <v>45760.76875</v>
      </c>
      <c r="S1912" s="509"/>
      <c r="T1912" s="509"/>
      <c r="U1912" s="163" t="s">
        <v>13968</v>
      </c>
      <c r="V1912" s="510"/>
      <c r="W1912" s="510"/>
      <c r="X1912" s="510"/>
      <c r="Y1912" s="510"/>
      <c r="Z1912" s="510"/>
      <c r="AA1912" s="510"/>
      <c r="AB1912" s="163" t="s">
        <v>13957</v>
      </c>
      <c r="AC1912" s="507">
        <v>9.043062918E9</v>
      </c>
      <c r="AD1912" s="510"/>
      <c r="AE1912" s="509"/>
      <c r="AF1912" s="509"/>
      <c r="AG1912" s="509"/>
      <c r="AH1912" s="509"/>
      <c r="AI1912" s="509"/>
      <c r="AJ1912" s="163" t="s">
        <v>2651</v>
      </c>
      <c r="AK1912" s="509"/>
      <c r="AL1912" s="509"/>
      <c r="AM1912" s="163" t="s">
        <v>13958</v>
      </c>
      <c r="AN1912" s="510"/>
      <c r="AO1912" s="509"/>
      <c r="AP1912" s="509"/>
      <c r="AQ1912" s="509"/>
      <c r="AR1912" s="509"/>
      <c r="AS1912" s="509"/>
      <c r="AT1912" s="163" t="s">
        <v>2653</v>
      </c>
      <c r="AU1912" s="507">
        <v>3006.0</v>
      </c>
      <c r="AV1912" s="507">
        <v>10.0</v>
      </c>
      <c r="AW1912" s="507">
        <v>2025.0</v>
      </c>
      <c r="AX1912" s="163" t="s">
        <v>2664</v>
      </c>
      <c r="AY1912" s="163" t="s">
        <v>3133</v>
      </c>
      <c r="AZ1912" s="163" t="s">
        <v>2655</v>
      </c>
    </row>
    <row r="1913">
      <c r="A1913" s="163" t="s">
        <v>13969</v>
      </c>
      <c r="B1913" s="163" t="s">
        <v>13970</v>
      </c>
      <c r="C1913" s="163" t="s">
        <v>2638</v>
      </c>
      <c r="D1913" s="163" t="s">
        <v>2639</v>
      </c>
      <c r="E1913" s="506">
        <v>45760.76527777778</v>
      </c>
      <c r="F1913" s="507">
        <v>2980.0</v>
      </c>
      <c r="G1913" s="163" t="s">
        <v>2640</v>
      </c>
      <c r="H1913" s="507">
        <v>2980.0</v>
      </c>
      <c r="I1913" s="163" t="s">
        <v>2640</v>
      </c>
      <c r="J1913" s="163" t="s">
        <v>2641</v>
      </c>
      <c r="K1913" s="163" t="s">
        <v>2642</v>
      </c>
      <c r="L1913" s="163" t="s">
        <v>13971</v>
      </c>
      <c r="M1913" s="163" t="s">
        <v>13972</v>
      </c>
      <c r="N1913" s="163" t="s">
        <v>2645</v>
      </c>
      <c r="O1913" s="163" t="s">
        <v>2646</v>
      </c>
      <c r="P1913" s="163" t="s">
        <v>2683</v>
      </c>
      <c r="Q1913" s="163" t="s">
        <v>2648</v>
      </c>
      <c r="R1913" s="506">
        <v>45760.763194444444</v>
      </c>
      <c r="S1913" s="509"/>
      <c r="T1913" s="509"/>
      <c r="U1913" s="163" t="s">
        <v>13973</v>
      </c>
      <c r="V1913" s="510"/>
      <c r="W1913" s="510"/>
      <c r="X1913" s="510"/>
      <c r="Y1913" s="510"/>
      <c r="Z1913" s="510"/>
      <c r="AA1913" s="510"/>
      <c r="AB1913" s="163" t="s">
        <v>13974</v>
      </c>
      <c r="AC1913" s="507">
        <v>9.09747803E9</v>
      </c>
      <c r="AD1913" s="510"/>
      <c r="AE1913" s="509"/>
      <c r="AF1913" s="509"/>
      <c r="AG1913" s="509"/>
      <c r="AH1913" s="509"/>
      <c r="AI1913" s="509"/>
      <c r="AJ1913" s="163" t="s">
        <v>2651</v>
      </c>
      <c r="AK1913" s="509"/>
      <c r="AL1913" s="509"/>
      <c r="AM1913" s="163" t="s">
        <v>13975</v>
      </c>
      <c r="AN1913" s="510"/>
      <c r="AO1913" s="509"/>
      <c r="AP1913" s="509"/>
      <c r="AQ1913" s="509"/>
      <c r="AR1913" s="509"/>
      <c r="AS1913" s="509"/>
      <c r="AT1913" s="163" t="s">
        <v>2653</v>
      </c>
      <c r="AU1913" s="507">
        <v>7194.0</v>
      </c>
      <c r="AV1913" s="507">
        <v>2.0</v>
      </c>
      <c r="AW1913" s="507">
        <v>2028.0</v>
      </c>
      <c r="AX1913" s="163" t="s">
        <v>2749</v>
      </c>
      <c r="AY1913" s="163" t="s">
        <v>2688</v>
      </c>
      <c r="AZ1913" s="163" t="s">
        <v>2655</v>
      </c>
    </row>
    <row r="1914">
      <c r="A1914" s="163" t="s">
        <v>13976</v>
      </c>
      <c r="B1914" s="163" t="s">
        <v>13960</v>
      </c>
      <c r="C1914" s="163" t="s">
        <v>2638</v>
      </c>
      <c r="D1914" s="163" t="s">
        <v>2639</v>
      </c>
      <c r="E1914" s="506">
        <v>45760.76458333333</v>
      </c>
      <c r="F1914" s="507">
        <v>2980.0</v>
      </c>
      <c r="G1914" s="163" t="s">
        <v>2640</v>
      </c>
      <c r="H1914" s="507">
        <v>2980.0</v>
      </c>
      <c r="I1914" s="163" t="s">
        <v>2640</v>
      </c>
      <c r="J1914" s="163" t="s">
        <v>2641</v>
      </c>
      <c r="K1914" s="163" t="s">
        <v>2642</v>
      </c>
      <c r="L1914" s="163" t="s">
        <v>13961</v>
      </c>
      <c r="M1914" s="163" t="s">
        <v>13977</v>
      </c>
      <c r="N1914" s="163" t="s">
        <v>2645</v>
      </c>
      <c r="O1914" s="163" t="s">
        <v>2646</v>
      </c>
      <c r="P1914" s="163" t="s">
        <v>2647</v>
      </c>
      <c r="Q1914" s="163" t="s">
        <v>2648</v>
      </c>
      <c r="R1914" s="506">
        <v>45760.76458333333</v>
      </c>
      <c r="S1914" s="509"/>
      <c r="T1914" s="509"/>
      <c r="U1914" s="163" t="s">
        <v>13978</v>
      </c>
      <c r="V1914" s="510"/>
      <c r="W1914" s="510"/>
      <c r="X1914" s="510"/>
      <c r="Y1914" s="510"/>
      <c r="Z1914" s="510"/>
      <c r="AA1914" s="510"/>
      <c r="AB1914" s="163" t="s">
        <v>13964</v>
      </c>
      <c r="AC1914" s="507">
        <v>8.015600693E9</v>
      </c>
      <c r="AD1914" s="510"/>
      <c r="AE1914" s="509"/>
      <c r="AF1914" s="509"/>
      <c r="AG1914" s="509"/>
      <c r="AH1914" s="509"/>
      <c r="AI1914" s="509"/>
      <c r="AJ1914" s="163" t="s">
        <v>2651</v>
      </c>
      <c r="AK1914" s="509"/>
      <c r="AL1914" s="509"/>
      <c r="AM1914" s="163" t="s">
        <v>13965</v>
      </c>
      <c r="AN1914" s="510"/>
      <c r="AO1914" s="509"/>
      <c r="AP1914" s="509"/>
      <c r="AQ1914" s="509"/>
      <c r="AR1914" s="509"/>
      <c r="AS1914" s="509"/>
      <c r="AT1914" s="163" t="s">
        <v>2653</v>
      </c>
      <c r="AU1914" s="507">
        <v>1019.0</v>
      </c>
      <c r="AV1914" s="507">
        <v>5.0</v>
      </c>
      <c r="AW1914" s="507">
        <v>2031.0</v>
      </c>
      <c r="AX1914" s="163" t="s">
        <v>2730</v>
      </c>
      <c r="AY1914" s="510"/>
      <c r="AZ1914" s="163" t="s">
        <v>2655</v>
      </c>
    </row>
    <row r="1915">
      <c r="A1915" s="163" t="s">
        <v>13979</v>
      </c>
      <c r="B1915" s="163" t="s">
        <v>13980</v>
      </c>
      <c r="C1915" s="163" t="s">
        <v>2638</v>
      </c>
      <c r="D1915" s="163" t="s">
        <v>2639</v>
      </c>
      <c r="E1915" s="506">
        <v>45760.76180555556</v>
      </c>
      <c r="F1915" s="507">
        <v>2980.0</v>
      </c>
      <c r="G1915" s="163" t="s">
        <v>2640</v>
      </c>
      <c r="H1915" s="507">
        <v>2980.0</v>
      </c>
      <c r="I1915" s="163" t="s">
        <v>2640</v>
      </c>
      <c r="J1915" s="163" t="s">
        <v>2641</v>
      </c>
      <c r="K1915" s="163" t="s">
        <v>2642</v>
      </c>
      <c r="L1915" s="163" t="s">
        <v>13981</v>
      </c>
      <c r="M1915" s="163" t="s">
        <v>13982</v>
      </c>
      <c r="N1915" s="163" t="s">
        <v>2645</v>
      </c>
      <c r="O1915" s="163" t="s">
        <v>2646</v>
      </c>
      <c r="P1915" s="163" t="s">
        <v>2683</v>
      </c>
      <c r="Q1915" s="163" t="s">
        <v>2648</v>
      </c>
      <c r="R1915" s="506">
        <v>45760.76111111111</v>
      </c>
      <c r="S1915" s="509"/>
      <c r="T1915" s="509"/>
      <c r="U1915" s="163" t="s">
        <v>13983</v>
      </c>
      <c r="V1915" s="510"/>
      <c r="W1915" s="510"/>
      <c r="X1915" s="510"/>
      <c r="Y1915" s="510"/>
      <c r="Z1915" s="510"/>
      <c r="AA1915" s="510"/>
      <c r="AB1915" s="163" t="s">
        <v>13984</v>
      </c>
      <c r="AC1915" s="507">
        <v>7.011892809E9</v>
      </c>
      <c r="AD1915" s="510"/>
      <c r="AE1915" s="509"/>
      <c r="AF1915" s="509"/>
      <c r="AG1915" s="509"/>
      <c r="AH1915" s="509"/>
      <c r="AI1915" s="509"/>
      <c r="AJ1915" s="163" t="s">
        <v>2651</v>
      </c>
      <c r="AK1915" s="509"/>
      <c r="AL1915" s="509"/>
      <c r="AM1915" s="163" t="s">
        <v>13985</v>
      </c>
      <c r="AN1915" s="510"/>
      <c r="AO1915" s="509"/>
      <c r="AP1915" s="509"/>
      <c r="AQ1915" s="509"/>
      <c r="AR1915" s="509"/>
      <c r="AS1915" s="509"/>
      <c r="AT1915" s="163" t="s">
        <v>2653</v>
      </c>
      <c r="AU1915" s="507">
        <v>6220.0</v>
      </c>
      <c r="AV1915" s="507">
        <v>4.0</v>
      </c>
      <c r="AW1915" s="507">
        <v>2031.0</v>
      </c>
      <c r="AX1915" s="163" t="s">
        <v>2846</v>
      </c>
      <c r="AY1915" s="163" t="s">
        <v>2921</v>
      </c>
      <c r="AZ1915" s="163" t="s">
        <v>2655</v>
      </c>
    </row>
    <row r="1916">
      <c r="A1916" s="163" t="s">
        <v>13986</v>
      </c>
      <c r="B1916" s="163" t="s">
        <v>13987</v>
      </c>
      <c r="C1916" s="163" t="s">
        <v>2638</v>
      </c>
      <c r="D1916" s="163" t="s">
        <v>2639</v>
      </c>
      <c r="E1916" s="506">
        <v>45760.74513888889</v>
      </c>
      <c r="F1916" s="507">
        <v>2980.0</v>
      </c>
      <c r="G1916" s="163" t="s">
        <v>2640</v>
      </c>
      <c r="H1916" s="507">
        <v>2980.0</v>
      </c>
      <c r="I1916" s="163" t="s">
        <v>2640</v>
      </c>
      <c r="J1916" s="163" t="s">
        <v>2641</v>
      </c>
      <c r="K1916" s="163" t="s">
        <v>2642</v>
      </c>
      <c r="L1916" s="163" t="s">
        <v>13988</v>
      </c>
      <c r="M1916" s="163" t="s">
        <v>13989</v>
      </c>
      <c r="N1916" s="163" t="s">
        <v>2645</v>
      </c>
      <c r="O1916" s="163" t="s">
        <v>2646</v>
      </c>
      <c r="P1916" s="163" t="s">
        <v>2673</v>
      </c>
      <c r="Q1916" s="163" t="s">
        <v>2648</v>
      </c>
      <c r="R1916" s="506">
        <v>45760.74444444444</v>
      </c>
      <c r="S1916" s="509"/>
      <c r="T1916" s="509"/>
      <c r="U1916" s="163" t="s">
        <v>13990</v>
      </c>
      <c r="V1916" s="510"/>
      <c r="W1916" s="510"/>
      <c r="X1916" s="510"/>
      <c r="Y1916" s="510"/>
      <c r="Z1916" s="510"/>
      <c r="AA1916" s="510"/>
      <c r="AB1916" s="163" t="s">
        <v>13991</v>
      </c>
      <c r="AC1916" s="507">
        <v>8.023595693E9</v>
      </c>
      <c r="AD1916" s="510"/>
      <c r="AE1916" s="509"/>
      <c r="AF1916" s="509"/>
      <c r="AG1916" s="509"/>
      <c r="AH1916" s="509"/>
      <c r="AI1916" s="509"/>
      <c r="AJ1916" s="163" t="s">
        <v>2651</v>
      </c>
      <c r="AK1916" s="509"/>
      <c r="AL1916" s="509"/>
      <c r="AM1916" s="163" t="s">
        <v>13886</v>
      </c>
      <c r="AN1916" s="510"/>
      <c r="AO1916" s="509"/>
      <c r="AP1916" s="509"/>
      <c r="AQ1916" s="509"/>
      <c r="AR1916" s="509"/>
      <c r="AS1916" s="509"/>
      <c r="AT1916" s="163" t="s">
        <v>2653</v>
      </c>
      <c r="AU1916" s="507">
        <v>3909.0</v>
      </c>
      <c r="AV1916" s="507">
        <v>11.0</v>
      </c>
      <c r="AW1916" s="507">
        <v>2025.0</v>
      </c>
      <c r="AX1916" s="163" t="s">
        <v>2677</v>
      </c>
      <c r="AY1916" s="163" t="s">
        <v>3308</v>
      </c>
      <c r="AZ1916" s="163" t="s">
        <v>2655</v>
      </c>
    </row>
    <row r="1917">
      <c r="A1917" s="163" t="s">
        <v>13992</v>
      </c>
      <c r="B1917" s="163" t="s">
        <v>13993</v>
      </c>
      <c r="C1917" s="163" t="s">
        <v>2638</v>
      </c>
      <c r="D1917" s="163" t="s">
        <v>2639</v>
      </c>
      <c r="E1917" s="506">
        <v>45760.71805555555</v>
      </c>
      <c r="F1917" s="507">
        <v>9800.0</v>
      </c>
      <c r="G1917" s="163" t="s">
        <v>2640</v>
      </c>
      <c r="H1917" s="507">
        <v>9800.0</v>
      </c>
      <c r="I1917" s="163" t="s">
        <v>2640</v>
      </c>
      <c r="J1917" s="163" t="s">
        <v>2641</v>
      </c>
      <c r="K1917" s="163" t="s">
        <v>2642</v>
      </c>
      <c r="L1917" s="163" t="s">
        <v>13994</v>
      </c>
      <c r="M1917" s="163" t="s">
        <v>13995</v>
      </c>
      <c r="N1917" s="163" t="s">
        <v>2645</v>
      </c>
      <c r="O1917" s="163" t="s">
        <v>2646</v>
      </c>
      <c r="P1917" s="163" t="s">
        <v>11766</v>
      </c>
      <c r="Q1917" s="163" t="s">
        <v>2648</v>
      </c>
      <c r="R1917" s="506">
        <v>45760.71805555555</v>
      </c>
      <c r="S1917" s="509"/>
      <c r="T1917" s="509"/>
      <c r="U1917" s="163" t="s">
        <v>13996</v>
      </c>
      <c r="V1917" s="510"/>
      <c r="W1917" s="510"/>
      <c r="X1917" s="510"/>
      <c r="Y1917" s="510"/>
      <c r="Z1917" s="510"/>
      <c r="AA1917" s="510"/>
      <c r="AB1917" s="163" t="s">
        <v>13997</v>
      </c>
      <c r="AC1917" s="507">
        <v>9.032128616E9</v>
      </c>
      <c r="AD1917" s="510"/>
      <c r="AE1917" s="510"/>
      <c r="AF1917" s="509"/>
      <c r="AG1917" s="509"/>
      <c r="AH1917" s="509"/>
      <c r="AI1917" s="509"/>
      <c r="AJ1917" s="163" t="s">
        <v>2651</v>
      </c>
      <c r="AK1917" s="509"/>
      <c r="AL1917" s="509"/>
      <c r="AM1917" s="163" t="s">
        <v>13998</v>
      </c>
      <c r="AN1917" s="510"/>
      <c r="AO1917" s="509"/>
      <c r="AP1917" s="509"/>
      <c r="AQ1917" s="509"/>
      <c r="AR1917" s="509"/>
      <c r="AS1917" s="509"/>
      <c r="AT1917" s="163" t="s">
        <v>2653</v>
      </c>
      <c r="AU1917" s="507">
        <v>31.0</v>
      </c>
      <c r="AV1917" s="507">
        <v>9.0</v>
      </c>
      <c r="AW1917" s="507">
        <v>2026.0</v>
      </c>
      <c r="AX1917" s="163" t="s">
        <v>2664</v>
      </c>
      <c r="AY1917" s="163" t="s">
        <v>11770</v>
      </c>
      <c r="AZ1917" s="163" t="s">
        <v>2655</v>
      </c>
    </row>
    <row r="1918">
      <c r="A1918" s="163" t="s">
        <v>13999</v>
      </c>
      <c r="B1918" s="163" t="s">
        <v>13993</v>
      </c>
      <c r="C1918" s="163" t="s">
        <v>2638</v>
      </c>
      <c r="D1918" s="163" t="s">
        <v>2639</v>
      </c>
      <c r="E1918" s="506">
        <v>45760.71041666667</v>
      </c>
      <c r="F1918" s="507">
        <v>2980.0</v>
      </c>
      <c r="G1918" s="163" t="s">
        <v>2640</v>
      </c>
      <c r="H1918" s="507">
        <v>2980.0</v>
      </c>
      <c r="I1918" s="163" t="s">
        <v>2640</v>
      </c>
      <c r="J1918" s="163" t="s">
        <v>2641</v>
      </c>
      <c r="K1918" s="163" t="s">
        <v>2642</v>
      </c>
      <c r="L1918" s="163" t="s">
        <v>13994</v>
      </c>
      <c r="M1918" s="163" t="s">
        <v>14000</v>
      </c>
      <c r="N1918" s="163" t="s">
        <v>2645</v>
      </c>
      <c r="O1918" s="163" t="s">
        <v>2646</v>
      </c>
      <c r="P1918" s="163" t="s">
        <v>11766</v>
      </c>
      <c r="Q1918" s="163" t="s">
        <v>2648</v>
      </c>
      <c r="R1918" s="506">
        <v>45760.71041666667</v>
      </c>
      <c r="S1918" s="509"/>
      <c r="T1918" s="509"/>
      <c r="U1918" s="163" t="s">
        <v>14001</v>
      </c>
      <c r="V1918" s="510"/>
      <c r="W1918" s="510"/>
      <c r="X1918" s="510"/>
      <c r="Y1918" s="510"/>
      <c r="Z1918" s="510"/>
      <c r="AA1918" s="510"/>
      <c r="AB1918" s="163" t="s">
        <v>13997</v>
      </c>
      <c r="AC1918" s="507">
        <v>9.032128616E9</v>
      </c>
      <c r="AD1918" s="510"/>
      <c r="AE1918" s="509"/>
      <c r="AF1918" s="509"/>
      <c r="AG1918" s="509"/>
      <c r="AH1918" s="509"/>
      <c r="AI1918" s="509"/>
      <c r="AJ1918" s="163" t="s">
        <v>2651</v>
      </c>
      <c r="AK1918" s="509"/>
      <c r="AL1918" s="509"/>
      <c r="AM1918" s="163" t="s">
        <v>13998</v>
      </c>
      <c r="AN1918" s="510"/>
      <c r="AO1918" s="509"/>
      <c r="AP1918" s="509"/>
      <c r="AQ1918" s="509"/>
      <c r="AR1918" s="509"/>
      <c r="AS1918" s="509"/>
      <c r="AT1918" s="163" t="s">
        <v>2653</v>
      </c>
      <c r="AU1918" s="507">
        <v>31.0</v>
      </c>
      <c r="AV1918" s="507">
        <v>9.0</v>
      </c>
      <c r="AW1918" s="507">
        <v>2026.0</v>
      </c>
      <c r="AX1918" s="163" t="s">
        <v>2664</v>
      </c>
      <c r="AY1918" s="163" t="s">
        <v>11770</v>
      </c>
      <c r="AZ1918" s="163" t="s">
        <v>2655</v>
      </c>
    </row>
    <row r="1919">
      <c r="A1919" s="163" t="s">
        <v>14002</v>
      </c>
      <c r="B1919" s="163" t="s">
        <v>14003</v>
      </c>
      <c r="C1919" s="163" t="s">
        <v>2638</v>
      </c>
      <c r="D1919" s="163" t="s">
        <v>2639</v>
      </c>
      <c r="E1919" s="506">
        <v>45760.69583333333</v>
      </c>
      <c r="F1919" s="507">
        <v>2980.0</v>
      </c>
      <c r="G1919" s="163" t="s">
        <v>2640</v>
      </c>
      <c r="H1919" s="507">
        <v>2980.0</v>
      </c>
      <c r="I1919" s="163" t="s">
        <v>2640</v>
      </c>
      <c r="J1919" s="163" t="s">
        <v>2641</v>
      </c>
      <c r="K1919" s="163" t="s">
        <v>2642</v>
      </c>
      <c r="L1919" s="163" t="s">
        <v>14004</v>
      </c>
      <c r="M1919" s="163" t="s">
        <v>14005</v>
      </c>
      <c r="N1919" s="163" t="s">
        <v>2645</v>
      </c>
      <c r="O1919" s="163" t="s">
        <v>2646</v>
      </c>
      <c r="P1919" s="163" t="s">
        <v>2673</v>
      </c>
      <c r="Q1919" s="163" t="s">
        <v>2648</v>
      </c>
      <c r="R1919" s="506">
        <v>45760.69513888889</v>
      </c>
      <c r="S1919" s="509"/>
      <c r="T1919" s="509"/>
      <c r="U1919" s="163" t="s">
        <v>14006</v>
      </c>
      <c r="V1919" s="510"/>
      <c r="W1919" s="510"/>
      <c r="X1919" s="510"/>
      <c r="Y1919" s="510"/>
      <c r="Z1919" s="510"/>
      <c r="AA1919" s="510"/>
      <c r="AB1919" s="163" t="s">
        <v>14007</v>
      </c>
      <c r="AC1919" s="507">
        <v>8.034737264E9</v>
      </c>
      <c r="AD1919" s="510"/>
      <c r="AE1919" s="510"/>
      <c r="AF1919" s="509"/>
      <c r="AG1919" s="509"/>
      <c r="AH1919" s="509"/>
      <c r="AI1919" s="509"/>
      <c r="AJ1919" s="163" t="s">
        <v>2651</v>
      </c>
      <c r="AK1919" s="509"/>
      <c r="AL1919" s="509"/>
      <c r="AM1919" s="163" t="s">
        <v>14008</v>
      </c>
      <c r="AN1919" s="510"/>
      <c r="AO1919" s="509"/>
      <c r="AP1919" s="509"/>
      <c r="AQ1919" s="509"/>
      <c r="AR1919" s="509"/>
      <c r="AS1919" s="509"/>
      <c r="AT1919" s="163" t="s">
        <v>2700</v>
      </c>
      <c r="AU1919" s="507">
        <v>8767.0</v>
      </c>
      <c r="AV1919" s="507">
        <v>3.0</v>
      </c>
      <c r="AW1919" s="507">
        <v>2031.0</v>
      </c>
      <c r="AX1919" s="163" t="s">
        <v>2677</v>
      </c>
      <c r="AY1919" s="163" t="s">
        <v>2717</v>
      </c>
      <c r="AZ1919" s="163" t="s">
        <v>2655</v>
      </c>
    </row>
    <row r="1920">
      <c r="A1920" s="163" t="s">
        <v>14009</v>
      </c>
      <c r="B1920" s="163" t="s">
        <v>12565</v>
      </c>
      <c r="C1920" s="163" t="s">
        <v>2638</v>
      </c>
      <c r="D1920" s="163" t="s">
        <v>2639</v>
      </c>
      <c r="E1920" s="506">
        <v>45760.67986111111</v>
      </c>
      <c r="F1920" s="507">
        <v>9800.0</v>
      </c>
      <c r="G1920" s="163" t="s">
        <v>2640</v>
      </c>
      <c r="H1920" s="507">
        <v>9800.0</v>
      </c>
      <c r="I1920" s="163" t="s">
        <v>2640</v>
      </c>
      <c r="J1920" s="163" t="s">
        <v>2641</v>
      </c>
      <c r="K1920" s="163" t="s">
        <v>2642</v>
      </c>
      <c r="L1920" s="163" t="s">
        <v>12566</v>
      </c>
      <c r="M1920" s="163" t="s">
        <v>14010</v>
      </c>
      <c r="N1920" s="163" t="s">
        <v>2645</v>
      </c>
      <c r="O1920" s="163" t="s">
        <v>2646</v>
      </c>
      <c r="P1920" s="163" t="s">
        <v>2673</v>
      </c>
      <c r="Q1920" s="163" t="s">
        <v>2852</v>
      </c>
      <c r="R1920" s="506">
        <v>45759.98541666667</v>
      </c>
      <c r="S1920" s="509"/>
      <c r="T1920" s="509"/>
      <c r="U1920" s="163" t="s">
        <v>14011</v>
      </c>
      <c r="V1920" s="506">
        <v>45760.67916666667</v>
      </c>
      <c r="W1920" s="510"/>
      <c r="X1920" s="163" t="s">
        <v>3909</v>
      </c>
      <c r="Y1920" s="507">
        <v>9800.0</v>
      </c>
      <c r="Z1920" s="163" t="s">
        <v>2640</v>
      </c>
      <c r="AA1920" s="163" t="s">
        <v>2641</v>
      </c>
      <c r="AB1920" s="163" t="s">
        <v>12569</v>
      </c>
      <c r="AC1920" s="507">
        <v>8.097023966E9</v>
      </c>
      <c r="AD1920" s="510"/>
      <c r="AE1920" s="509"/>
      <c r="AF1920" s="509"/>
      <c r="AG1920" s="509"/>
      <c r="AH1920" s="509"/>
      <c r="AI1920" s="509"/>
      <c r="AJ1920" s="163" t="s">
        <v>2651</v>
      </c>
      <c r="AK1920" s="509"/>
      <c r="AL1920" s="509"/>
      <c r="AM1920" s="163" t="s">
        <v>12570</v>
      </c>
      <c r="AN1920" s="510"/>
      <c r="AO1920" s="509"/>
      <c r="AP1920" s="509"/>
      <c r="AQ1920" s="509"/>
      <c r="AR1920" s="509"/>
      <c r="AS1920" s="509"/>
      <c r="AT1920" s="163" t="s">
        <v>2653</v>
      </c>
      <c r="AU1920" s="507">
        <v>8.0</v>
      </c>
      <c r="AV1920" s="507">
        <v>1.0</v>
      </c>
      <c r="AW1920" s="507">
        <v>2030.0</v>
      </c>
      <c r="AX1920" s="163" t="s">
        <v>2687</v>
      </c>
      <c r="AY1920" s="163" t="s">
        <v>2779</v>
      </c>
      <c r="AZ1920" s="163" t="s">
        <v>2655</v>
      </c>
    </row>
    <row r="1921">
      <c r="A1921" s="163" t="s">
        <v>14012</v>
      </c>
      <c r="B1921" s="163" t="s">
        <v>14013</v>
      </c>
      <c r="C1921" s="163" t="s">
        <v>2638</v>
      </c>
      <c r="D1921" s="163" t="s">
        <v>2639</v>
      </c>
      <c r="E1921" s="506">
        <v>45760.677777777775</v>
      </c>
      <c r="F1921" s="507">
        <v>2980.0</v>
      </c>
      <c r="G1921" s="163" t="s">
        <v>2640</v>
      </c>
      <c r="H1921" s="507">
        <v>2980.0</v>
      </c>
      <c r="I1921" s="163" t="s">
        <v>2640</v>
      </c>
      <c r="J1921" s="163" t="s">
        <v>2641</v>
      </c>
      <c r="K1921" s="163" t="s">
        <v>2642</v>
      </c>
      <c r="L1921" s="163" t="s">
        <v>14014</v>
      </c>
      <c r="M1921" s="163" t="s">
        <v>14015</v>
      </c>
      <c r="N1921" s="163" t="s">
        <v>2645</v>
      </c>
      <c r="O1921" s="163" t="s">
        <v>2646</v>
      </c>
      <c r="P1921" s="163" t="s">
        <v>2673</v>
      </c>
      <c r="Q1921" s="163" t="s">
        <v>2648</v>
      </c>
      <c r="R1921" s="506">
        <v>45760.67638888889</v>
      </c>
      <c r="S1921" s="509"/>
      <c r="T1921" s="509"/>
      <c r="U1921" s="163" t="s">
        <v>14016</v>
      </c>
      <c r="V1921" s="510"/>
      <c r="W1921" s="510"/>
      <c r="X1921" s="510"/>
      <c r="Y1921" s="510"/>
      <c r="Z1921" s="510"/>
      <c r="AA1921" s="510"/>
      <c r="AB1921" s="163" t="s">
        <v>14017</v>
      </c>
      <c r="AC1921" s="507">
        <v>8.42136828E8</v>
      </c>
      <c r="AD1921" s="510"/>
      <c r="AE1921" s="509"/>
      <c r="AF1921" s="509"/>
      <c r="AG1921" s="509"/>
      <c r="AH1921" s="509"/>
      <c r="AI1921" s="509"/>
      <c r="AJ1921" s="163" t="s">
        <v>2651</v>
      </c>
      <c r="AK1921" s="509"/>
      <c r="AL1921" s="509"/>
      <c r="AM1921" s="163" t="s">
        <v>14018</v>
      </c>
      <c r="AN1921" s="510"/>
      <c r="AO1921" s="509"/>
      <c r="AP1921" s="509"/>
      <c r="AQ1921" s="509"/>
      <c r="AR1921" s="509"/>
      <c r="AS1921" s="509"/>
      <c r="AT1921" s="163" t="s">
        <v>2653</v>
      </c>
      <c r="AU1921" s="507">
        <v>9043.0</v>
      </c>
      <c r="AV1921" s="507">
        <v>7.0</v>
      </c>
      <c r="AW1921" s="507">
        <v>2028.0</v>
      </c>
      <c r="AX1921" s="163" t="s">
        <v>2687</v>
      </c>
      <c r="AY1921" s="163" t="s">
        <v>2893</v>
      </c>
      <c r="AZ1921" s="163" t="s">
        <v>2655</v>
      </c>
    </row>
    <row r="1922">
      <c r="A1922" s="163" t="s">
        <v>14019</v>
      </c>
      <c r="B1922" s="163" t="s">
        <v>14020</v>
      </c>
      <c r="C1922" s="163" t="s">
        <v>2638</v>
      </c>
      <c r="D1922" s="163" t="s">
        <v>2639</v>
      </c>
      <c r="E1922" s="506">
        <v>45760.665972222225</v>
      </c>
      <c r="F1922" s="507">
        <v>2980.0</v>
      </c>
      <c r="G1922" s="163" t="s">
        <v>2640</v>
      </c>
      <c r="H1922" s="507">
        <v>2980.0</v>
      </c>
      <c r="I1922" s="163" t="s">
        <v>2640</v>
      </c>
      <c r="J1922" s="163" t="s">
        <v>2641</v>
      </c>
      <c r="K1922" s="163" t="s">
        <v>2642</v>
      </c>
      <c r="L1922" s="163" t="s">
        <v>14021</v>
      </c>
      <c r="M1922" s="163" t="s">
        <v>14022</v>
      </c>
      <c r="N1922" s="163" t="s">
        <v>2645</v>
      </c>
      <c r="O1922" s="163" t="s">
        <v>2646</v>
      </c>
      <c r="P1922" s="163" t="s">
        <v>2683</v>
      </c>
      <c r="Q1922" s="163" t="s">
        <v>2648</v>
      </c>
      <c r="R1922" s="506">
        <v>45760.66458333333</v>
      </c>
      <c r="S1922" s="509"/>
      <c r="T1922" s="509"/>
      <c r="U1922" s="163" t="s">
        <v>14023</v>
      </c>
      <c r="V1922" s="510"/>
      <c r="W1922" s="510"/>
      <c r="X1922" s="510"/>
      <c r="Y1922" s="510"/>
      <c r="Z1922" s="510"/>
      <c r="AA1922" s="510"/>
      <c r="AB1922" s="163" t="s">
        <v>14024</v>
      </c>
      <c r="AC1922" s="507">
        <v>8.076398114E9</v>
      </c>
      <c r="AD1922" s="510"/>
      <c r="AE1922" s="509"/>
      <c r="AF1922" s="509"/>
      <c r="AG1922" s="509"/>
      <c r="AH1922" s="509"/>
      <c r="AI1922" s="509"/>
      <c r="AJ1922" s="163" t="s">
        <v>2651</v>
      </c>
      <c r="AK1922" s="509"/>
      <c r="AL1922" s="509"/>
      <c r="AM1922" s="163" t="s">
        <v>14025</v>
      </c>
      <c r="AN1922" s="510"/>
      <c r="AO1922" s="509"/>
      <c r="AP1922" s="509"/>
      <c r="AQ1922" s="509"/>
      <c r="AR1922" s="509"/>
      <c r="AS1922" s="509"/>
      <c r="AT1922" s="163" t="s">
        <v>2653</v>
      </c>
      <c r="AU1922" s="507">
        <v>5617.0</v>
      </c>
      <c r="AV1922" s="507">
        <v>12.0</v>
      </c>
      <c r="AW1922" s="507">
        <v>2029.0</v>
      </c>
      <c r="AX1922" s="163" t="s">
        <v>2687</v>
      </c>
      <c r="AY1922" s="163" t="s">
        <v>2688</v>
      </c>
      <c r="AZ1922" s="163" t="s">
        <v>2655</v>
      </c>
    </row>
    <row r="1923">
      <c r="A1923" s="163" t="s">
        <v>14026</v>
      </c>
      <c r="B1923" s="163" t="s">
        <v>14027</v>
      </c>
      <c r="C1923" s="163" t="s">
        <v>2638</v>
      </c>
      <c r="D1923" s="163" t="s">
        <v>2639</v>
      </c>
      <c r="E1923" s="506">
        <v>45760.60625</v>
      </c>
      <c r="F1923" s="507">
        <v>9800.0</v>
      </c>
      <c r="G1923" s="163" t="s">
        <v>2640</v>
      </c>
      <c r="H1923" s="507">
        <v>9800.0</v>
      </c>
      <c r="I1923" s="163" t="s">
        <v>2640</v>
      </c>
      <c r="J1923" s="163" t="s">
        <v>2641</v>
      </c>
      <c r="K1923" s="163" t="s">
        <v>2642</v>
      </c>
      <c r="L1923" s="163" t="s">
        <v>14028</v>
      </c>
      <c r="M1923" s="163" t="s">
        <v>14029</v>
      </c>
      <c r="N1923" s="163" t="s">
        <v>2645</v>
      </c>
      <c r="O1923" s="163" t="s">
        <v>2646</v>
      </c>
      <c r="P1923" s="163" t="s">
        <v>2673</v>
      </c>
      <c r="Q1923" s="163" t="s">
        <v>2648</v>
      </c>
      <c r="R1923" s="506">
        <v>45760.60555555556</v>
      </c>
      <c r="S1923" s="509"/>
      <c r="T1923" s="509"/>
      <c r="U1923" s="163" t="s">
        <v>14030</v>
      </c>
      <c r="V1923" s="510"/>
      <c r="W1923" s="510"/>
      <c r="X1923" s="510"/>
      <c r="Y1923" s="510"/>
      <c r="Z1923" s="510"/>
      <c r="AA1923" s="510"/>
      <c r="AB1923" s="163" t="s">
        <v>14031</v>
      </c>
      <c r="AC1923" s="507">
        <v>8.048334917E9</v>
      </c>
      <c r="AD1923" s="510"/>
      <c r="AE1923" s="510"/>
      <c r="AF1923" s="510"/>
      <c r="AG1923" s="510"/>
      <c r="AH1923" s="510"/>
      <c r="AI1923" s="509"/>
      <c r="AJ1923" s="163" t="s">
        <v>2651</v>
      </c>
      <c r="AK1923" s="512"/>
      <c r="AL1923" s="513"/>
      <c r="AM1923" s="163" t="s">
        <v>14032</v>
      </c>
      <c r="AN1923" s="510"/>
      <c r="AO1923" s="510"/>
      <c r="AP1923" s="509"/>
      <c r="AQ1923" s="509"/>
      <c r="AR1923" s="509"/>
      <c r="AS1923" s="509"/>
      <c r="AT1923" s="163" t="s">
        <v>2653</v>
      </c>
      <c r="AU1923" s="507">
        <v>1094.0</v>
      </c>
      <c r="AV1923" s="507">
        <v>3.0</v>
      </c>
      <c r="AW1923" s="507">
        <v>2027.0</v>
      </c>
      <c r="AX1923" s="163" t="s">
        <v>2677</v>
      </c>
      <c r="AY1923" s="163" t="s">
        <v>3763</v>
      </c>
      <c r="AZ1923" s="163" t="s">
        <v>2655</v>
      </c>
    </row>
    <row r="1924">
      <c r="A1924" s="163" t="s">
        <v>14033</v>
      </c>
      <c r="B1924" s="163" t="s">
        <v>14027</v>
      </c>
      <c r="C1924" s="163" t="s">
        <v>2638</v>
      </c>
      <c r="D1924" s="163" t="s">
        <v>2639</v>
      </c>
      <c r="E1924" s="506">
        <v>45760.60625</v>
      </c>
      <c r="F1924" s="507">
        <v>2980.0</v>
      </c>
      <c r="G1924" s="163" t="s">
        <v>2640</v>
      </c>
      <c r="H1924" s="507">
        <v>2980.0</v>
      </c>
      <c r="I1924" s="163" t="s">
        <v>2640</v>
      </c>
      <c r="J1924" s="163" t="s">
        <v>2641</v>
      </c>
      <c r="K1924" s="163" t="s">
        <v>2642</v>
      </c>
      <c r="L1924" s="163" t="s">
        <v>14028</v>
      </c>
      <c r="M1924" s="163" t="s">
        <v>14034</v>
      </c>
      <c r="N1924" s="163" t="s">
        <v>2645</v>
      </c>
      <c r="O1924" s="163" t="s">
        <v>2646</v>
      </c>
      <c r="P1924" s="163" t="s">
        <v>2673</v>
      </c>
      <c r="Q1924" s="163" t="s">
        <v>2648</v>
      </c>
      <c r="R1924" s="506">
        <v>45760.60486111111</v>
      </c>
      <c r="S1924" s="509"/>
      <c r="T1924" s="509"/>
      <c r="U1924" s="163" t="s">
        <v>14035</v>
      </c>
      <c r="V1924" s="510"/>
      <c r="W1924" s="510"/>
      <c r="X1924" s="510"/>
      <c r="Y1924" s="510"/>
      <c r="Z1924" s="510"/>
      <c r="AA1924" s="510"/>
      <c r="AB1924" s="163" t="s">
        <v>14031</v>
      </c>
      <c r="AC1924" s="507">
        <v>8.048334917E9</v>
      </c>
      <c r="AD1924" s="510"/>
      <c r="AE1924" s="510"/>
      <c r="AF1924" s="510"/>
      <c r="AG1924" s="510"/>
      <c r="AH1924" s="510"/>
      <c r="AI1924" s="509"/>
      <c r="AJ1924" s="163" t="s">
        <v>2651</v>
      </c>
      <c r="AK1924" s="512"/>
      <c r="AL1924" s="513"/>
      <c r="AM1924" s="163" t="s">
        <v>14032</v>
      </c>
      <c r="AN1924" s="510"/>
      <c r="AO1924" s="510"/>
      <c r="AP1924" s="509"/>
      <c r="AQ1924" s="509"/>
      <c r="AR1924" s="509"/>
      <c r="AS1924" s="509"/>
      <c r="AT1924" s="163" t="s">
        <v>2653</v>
      </c>
      <c r="AU1924" s="507">
        <v>1094.0</v>
      </c>
      <c r="AV1924" s="507">
        <v>3.0</v>
      </c>
      <c r="AW1924" s="507">
        <v>2027.0</v>
      </c>
      <c r="AX1924" s="163" t="s">
        <v>2677</v>
      </c>
      <c r="AY1924" s="163" t="s">
        <v>3763</v>
      </c>
      <c r="AZ1924" s="163" t="s">
        <v>2655</v>
      </c>
    </row>
    <row r="1925">
      <c r="A1925" s="163" t="s">
        <v>14036</v>
      </c>
      <c r="B1925" s="163" t="s">
        <v>14037</v>
      </c>
      <c r="C1925" s="163" t="s">
        <v>2638</v>
      </c>
      <c r="D1925" s="163" t="s">
        <v>2639</v>
      </c>
      <c r="E1925" s="506">
        <v>45760.59722222222</v>
      </c>
      <c r="F1925" s="507">
        <v>2980.0</v>
      </c>
      <c r="G1925" s="163" t="s">
        <v>2640</v>
      </c>
      <c r="H1925" s="507">
        <v>2980.0</v>
      </c>
      <c r="I1925" s="163" t="s">
        <v>2640</v>
      </c>
      <c r="J1925" s="163" t="s">
        <v>2641</v>
      </c>
      <c r="K1925" s="163" t="s">
        <v>2642</v>
      </c>
      <c r="L1925" s="163" t="s">
        <v>14038</v>
      </c>
      <c r="M1925" s="163" t="s">
        <v>14039</v>
      </c>
      <c r="N1925" s="163" t="s">
        <v>2645</v>
      </c>
      <c r="O1925" s="163" t="s">
        <v>2646</v>
      </c>
      <c r="P1925" s="163" t="s">
        <v>2673</v>
      </c>
      <c r="Q1925" s="163" t="s">
        <v>2648</v>
      </c>
      <c r="R1925" s="506">
        <v>45760.59583333333</v>
      </c>
      <c r="S1925" s="509"/>
      <c r="T1925" s="509"/>
      <c r="U1925" s="163" t="s">
        <v>14040</v>
      </c>
      <c r="V1925" s="510"/>
      <c r="W1925" s="510"/>
      <c r="X1925" s="510"/>
      <c r="Y1925" s="510"/>
      <c r="Z1925" s="510"/>
      <c r="AA1925" s="510"/>
      <c r="AB1925" s="163" t="s">
        <v>14041</v>
      </c>
      <c r="AC1925" s="507">
        <v>9.039709128E9</v>
      </c>
      <c r="AD1925" s="510"/>
      <c r="AE1925" s="510"/>
      <c r="AF1925" s="509"/>
      <c r="AG1925" s="509"/>
      <c r="AH1925" s="509"/>
      <c r="AI1925" s="509"/>
      <c r="AJ1925" s="163" t="s">
        <v>2651</v>
      </c>
      <c r="AK1925" s="509"/>
      <c r="AL1925" s="509"/>
      <c r="AM1925" s="163" t="s">
        <v>14042</v>
      </c>
      <c r="AN1925" s="510"/>
      <c r="AO1925" s="509"/>
      <c r="AP1925" s="509"/>
      <c r="AQ1925" s="509"/>
      <c r="AR1925" s="509"/>
      <c r="AS1925" s="509"/>
      <c r="AT1925" s="163" t="s">
        <v>2653</v>
      </c>
      <c r="AU1925" s="507">
        <v>7437.0</v>
      </c>
      <c r="AV1925" s="507">
        <v>7.0</v>
      </c>
      <c r="AW1925" s="507">
        <v>2029.0</v>
      </c>
      <c r="AX1925" s="163" t="s">
        <v>2677</v>
      </c>
      <c r="AY1925" s="163" t="s">
        <v>2678</v>
      </c>
      <c r="AZ1925" s="163" t="s">
        <v>2655</v>
      </c>
    </row>
    <row r="1926">
      <c r="A1926" s="163" t="s">
        <v>14043</v>
      </c>
      <c r="B1926" s="163" t="s">
        <v>14044</v>
      </c>
      <c r="C1926" s="163" t="s">
        <v>2638</v>
      </c>
      <c r="D1926" s="163" t="s">
        <v>2639</v>
      </c>
      <c r="E1926" s="506">
        <v>45760.589583333334</v>
      </c>
      <c r="F1926" s="507">
        <v>2980.0</v>
      </c>
      <c r="G1926" s="163" t="s">
        <v>2640</v>
      </c>
      <c r="H1926" s="507">
        <v>2980.0</v>
      </c>
      <c r="I1926" s="163" t="s">
        <v>2640</v>
      </c>
      <c r="J1926" s="163" t="s">
        <v>2641</v>
      </c>
      <c r="K1926" s="163" t="s">
        <v>2642</v>
      </c>
      <c r="L1926" s="163" t="s">
        <v>14045</v>
      </c>
      <c r="M1926" s="163" t="s">
        <v>14046</v>
      </c>
      <c r="N1926" s="163" t="s">
        <v>2645</v>
      </c>
      <c r="O1926" s="163" t="s">
        <v>2646</v>
      </c>
      <c r="P1926" s="163" t="s">
        <v>2673</v>
      </c>
      <c r="Q1926" s="163" t="s">
        <v>2648</v>
      </c>
      <c r="R1926" s="506">
        <v>45760.58819444444</v>
      </c>
      <c r="S1926" s="509"/>
      <c r="T1926" s="509"/>
      <c r="U1926" s="163" t="s">
        <v>14047</v>
      </c>
      <c r="V1926" s="510"/>
      <c r="W1926" s="510"/>
      <c r="X1926" s="510"/>
      <c r="Y1926" s="510"/>
      <c r="Z1926" s="510"/>
      <c r="AA1926" s="510"/>
      <c r="AB1926" s="163" t="s">
        <v>14048</v>
      </c>
      <c r="AC1926" s="507">
        <v>8.057220704E9</v>
      </c>
      <c r="AD1926" s="510"/>
      <c r="AE1926" s="509"/>
      <c r="AF1926" s="509"/>
      <c r="AG1926" s="509"/>
      <c r="AH1926" s="509"/>
      <c r="AI1926" s="509"/>
      <c r="AJ1926" s="163" t="s">
        <v>2651</v>
      </c>
      <c r="AK1926" s="509"/>
      <c r="AL1926" s="509"/>
      <c r="AM1926" s="163" t="s">
        <v>14049</v>
      </c>
      <c r="AN1926" s="510"/>
      <c r="AO1926" s="509"/>
      <c r="AP1926" s="509"/>
      <c r="AQ1926" s="509"/>
      <c r="AR1926" s="509"/>
      <c r="AS1926" s="509"/>
      <c r="AT1926" s="163" t="s">
        <v>2700</v>
      </c>
      <c r="AU1926" s="507">
        <v>2913.0</v>
      </c>
      <c r="AV1926" s="507">
        <v>9.0</v>
      </c>
      <c r="AW1926" s="507">
        <v>2026.0</v>
      </c>
      <c r="AX1926" s="163" t="s">
        <v>2677</v>
      </c>
      <c r="AY1926" s="163" t="s">
        <v>3444</v>
      </c>
      <c r="AZ1926" s="163" t="s">
        <v>2655</v>
      </c>
    </row>
    <row r="1927">
      <c r="A1927" s="163" t="s">
        <v>14050</v>
      </c>
      <c r="B1927" s="163" t="s">
        <v>14051</v>
      </c>
      <c r="C1927" s="163" t="s">
        <v>2638</v>
      </c>
      <c r="D1927" s="163" t="s">
        <v>2639</v>
      </c>
      <c r="E1927" s="506">
        <v>45760.58611111111</v>
      </c>
      <c r="F1927" s="507">
        <v>100000.0</v>
      </c>
      <c r="G1927" s="163" t="s">
        <v>2640</v>
      </c>
      <c r="H1927" s="507">
        <v>100000.0</v>
      </c>
      <c r="I1927" s="163" t="s">
        <v>2640</v>
      </c>
      <c r="J1927" s="163" t="s">
        <v>2641</v>
      </c>
      <c r="K1927" s="163" t="s">
        <v>2642</v>
      </c>
      <c r="L1927" s="163" t="s">
        <v>14052</v>
      </c>
      <c r="M1927" s="163" t="s">
        <v>14052</v>
      </c>
      <c r="N1927" s="163" t="s">
        <v>2645</v>
      </c>
      <c r="O1927" s="163" t="s">
        <v>2646</v>
      </c>
      <c r="P1927" s="163" t="s">
        <v>2673</v>
      </c>
      <c r="Q1927" s="163" t="s">
        <v>2648</v>
      </c>
      <c r="R1927" s="506">
        <v>45760.58541666667</v>
      </c>
      <c r="S1927" s="509"/>
      <c r="T1927" s="509"/>
      <c r="U1927" s="163" t="s">
        <v>14053</v>
      </c>
      <c r="V1927" s="510"/>
      <c r="W1927" s="510"/>
      <c r="X1927" s="510"/>
      <c r="Y1927" s="510"/>
      <c r="Z1927" s="510"/>
      <c r="AA1927" s="510"/>
      <c r="AB1927" s="163" t="s">
        <v>14054</v>
      </c>
      <c r="AC1927" s="507">
        <v>7.047642224E9</v>
      </c>
      <c r="AD1927" s="163" t="s">
        <v>14055</v>
      </c>
      <c r="AE1927" s="507">
        <v>4980.0</v>
      </c>
      <c r="AF1927" s="163" t="s">
        <v>2640</v>
      </c>
      <c r="AG1927" s="163" t="s">
        <v>2798</v>
      </c>
      <c r="AH1927" s="509"/>
      <c r="AI1927" s="509"/>
      <c r="AJ1927" s="163" t="s">
        <v>2651</v>
      </c>
      <c r="AK1927" s="514">
        <v>45790.0</v>
      </c>
      <c r="AL1927" s="506">
        <v>45760.58541666667</v>
      </c>
      <c r="AM1927" s="163" t="s">
        <v>14056</v>
      </c>
      <c r="AN1927" s="510"/>
      <c r="AO1927" s="509"/>
      <c r="AP1927" s="509"/>
      <c r="AQ1927" s="509"/>
      <c r="AR1927" s="509"/>
      <c r="AS1927" s="509"/>
      <c r="AT1927" s="163" t="s">
        <v>2653</v>
      </c>
      <c r="AU1927" s="507">
        <v>9180.0</v>
      </c>
      <c r="AV1927" s="507">
        <v>7.0</v>
      </c>
      <c r="AW1927" s="507">
        <v>2026.0</v>
      </c>
      <c r="AX1927" s="163" t="s">
        <v>2687</v>
      </c>
      <c r="AY1927" s="163" t="s">
        <v>2905</v>
      </c>
      <c r="AZ1927" s="163" t="s">
        <v>2655</v>
      </c>
    </row>
    <row r="1928">
      <c r="A1928" s="163" t="s">
        <v>14057</v>
      </c>
      <c r="B1928" s="163" t="s">
        <v>14058</v>
      </c>
      <c r="C1928" s="163" t="s">
        <v>2638</v>
      </c>
      <c r="D1928" s="163" t="s">
        <v>2639</v>
      </c>
      <c r="E1928" s="506">
        <v>45760.58541666667</v>
      </c>
      <c r="F1928" s="507">
        <v>2980.0</v>
      </c>
      <c r="G1928" s="163" t="s">
        <v>2640</v>
      </c>
      <c r="H1928" s="507">
        <v>2980.0</v>
      </c>
      <c r="I1928" s="163" t="s">
        <v>2640</v>
      </c>
      <c r="J1928" s="163" t="s">
        <v>2641</v>
      </c>
      <c r="K1928" s="163" t="s">
        <v>2642</v>
      </c>
      <c r="L1928" s="163" t="s">
        <v>14059</v>
      </c>
      <c r="M1928" s="163" t="s">
        <v>14060</v>
      </c>
      <c r="N1928" s="163" t="s">
        <v>2645</v>
      </c>
      <c r="O1928" s="163" t="s">
        <v>2646</v>
      </c>
      <c r="P1928" s="163" t="s">
        <v>2673</v>
      </c>
      <c r="Q1928" s="163" t="s">
        <v>2648</v>
      </c>
      <c r="R1928" s="506">
        <v>45760.584027777775</v>
      </c>
      <c r="S1928" s="509"/>
      <c r="T1928" s="509"/>
      <c r="U1928" s="163" t="s">
        <v>14061</v>
      </c>
      <c r="V1928" s="510"/>
      <c r="W1928" s="510"/>
      <c r="X1928" s="510"/>
      <c r="Y1928" s="510"/>
      <c r="Z1928" s="510"/>
      <c r="AA1928" s="510"/>
      <c r="AB1928" s="163" t="s">
        <v>14062</v>
      </c>
      <c r="AC1928" s="507">
        <v>9.012379641E9</v>
      </c>
      <c r="AD1928" s="510"/>
      <c r="AE1928" s="509"/>
      <c r="AF1928" s="509"/>
      <c r="AG1928" s="509"/>
      <c r="AH1928" s="509"/>
      <c r="AI1928" s="509"/>
      <c r="AJ1928" s="163" t="s">
        <v>2651</v>
      </c>
      <c r="AK1928" s="509"/>
      <c r="AL1928" s="509"/>
      <c r="AM1928" s="163" t="s">
        <v>14063</v>
      </c>
      <c r="AN1928" s="510"/>
      <c r="AO1928" s="509"/>
      <c r="AP1928" s="509"/>
      <c r="AQ1928" s="509"/>
      <c r="AR1928" s="509"/>
      <c r="AS1928" s="509"/>
      <c r="AT1928" s="163" t="s">
        <v>2653</v>
      </c>
      <c r="AU1928" s="507">
        <v>3939.0</v>
      </c>
      <c r="AV1928" s="507">
        <v>7.0</v>
      </c>
      <c r="AW1928" s="507">
        <v>2029.0</v>
      </c>
      <c r="AX1928" s="163" t="s">
        <v>2677</v>
      </c>
      <c r="AY1928" s="163" t="s">
        <v>2678</v>
      </c>
      <c r="AZ1928" s="163" t="s">
        <v>2655</v>
      </c>
    </row>
    <row r="1929">
      <c r="A1929" s="163" t="s">
        <v>12888</v>
      </c>
      <c r="B1929" s="163" t="s">
        <v>12889</v>
      </c>
      <c r="C1929" s="163" t="s">
        <v>2638</v>
      </c>
      <c r="D1929" s="163" t="s">
        <v>2639</v>
      </c>
      <c r="E1929" s="506">
        <v>45760.56458333333</v>
      </c>
      <c r="F1929" s="507">
        <v>2980.0</v>
      </c>
      <c r="G1929" s="163" t="s">
        <v>2640</v>
      </c>
      <c r="H1929" s="507">
        <v>2980.0</v>
      </c>
      <c r="I1929" s="163" t="s">
        <v>2640</v>
      </c>
      <c r="J1929" s="163" t="s">
        <v>2641</v>
      </c>
      <c r="K1929" s="163" t="s">
        <v>2642</v>
      </c>
      <c r="L1929" s="163" t="s">
        <v>12890</v>
      </c>
      <c r="M1929" s="163" t="s">
        <v>12891</v>
      </c>
      <c r="N1929" s="163" t="s">
        <v>2645</v>
      </c>
      <c r="O1929" s="163" t="s">
        <v>2646</v>
      </c>
      <c r="P1929" s="163" t="s">
        <v>2683</v>
      </c>
      <c r="Q1929" s="163" t="s">
        <v>2648</v>
      </c>
      <c r="R1929" s="506">
        <v>45760.56180555555</v>
      </c>
      <c r="S1929" s="509"/>
      <c r="T1929" s="509"/>
      <c r="U1929" s="163" t="s">
        <v>12892</v>
      </c>
      <c r="V1929" s="510"/>
      <c r="W1929" s="510"/>
      <c r="X1929" s="510"/>
      <c r="Y1929" s="510"/>
      <c r="Z1929" s="510"/>
      <c r="AA1929" s="510"/>
      <c r="AB1929" s="163" t="s">
        <v>12893</v>
      </c>
      <c r="AC1929" s="507">
        <v>9.040731651E9</v>
      </c>
      <c r="AD1929" s="510"/>
      <c r="AE1929" s="510"/>
      <c r="AF1929" s="510"/>
      <c r="AG1929" s="510"/>
      <c r="AH1929" s="510"/>
      <c r="AI1929" s="509"/>
      <c r="AJ1929" s="163" t="s">
        <v>2651</v>
      </c>
      <c r="AK1929" s="512"/>
      <c r="AL1929" s="513"/>
      <c r="AM1929" s="163" t="s">
        <v>12894</v>
      </c>
      <c r="AN1929" s="510"/>
      <c r="AO1929" s="509"/>
      <c r="AP1929" s="509"/>
      <c r="AQ1929" s="509"/>
      <c r="AR1929" s="509"/>
      <c r="AS1929" s="509"/>
      <c r="AT1929" s="163" t="s">
        <v>2653</v>
      </c>
      <c r="AU1929" s="507">
        <v>6671.0</v>
      </c>
      <c r="AV1929" s="507">
        <v>5.0</v>
      </c>
      <c r="AW1929" s="507">
        <v>2029.0</v>
      </c>
      <c r="AX1929" s="163" t="s">
        <v>3039</v>
      </c>
      <c r="AY1929" s="163" t="s">
        <v>6134</v>
      </c>
      <c r="AZ1929" s="163" t="s">
        <v>2655</v>
      </c>
    </row>
    <row r="1930">
      <c r="A1930" s="163" t="s">
        <v>14064</v>
      </c>
      <c r="B1930" s="163" t="s">
        <v>14065</v>
      </c>
      <c r="C1930" s="163" t="s">
        <v>2638</v>
      </c>
      <c r="D1930" s="163" t="s">
        <v>2639</v>
      </c>
      <c r="E1930" s="506">
        <v>45760.56458333333</v>
      </c>
      <c r="F1930" s="507">
        <v>9800.0</v>
      </c>
      <c r="G1930" s="163" t="s">
        <v>2640</v>
      </c>
      <c r="H1930" s="507">
        <v>9800.0</v>
      </c>
      <c r="I1930" s="163" t="s">
        <v>2640</v>
      </c>
      <c r="J1930" s="163" t="s">
        <v>2641</v>
      </c>
      <c r="K1930" s="163" t="s">
        <v>2642</v>
      </c>
      <c r="L1930" s="163" t="s">
        <v>14066</v>
      </c>
      <c r="M1930" s="163" t="s">
        <v>14067</v>
      </c>
      <c r="N1930" s="163" t="s">
        <v>2645</v>
      </c>
      <c r="O1930" s="163" t="s">
        <v>2646</v>
      </c>
      <c r="P1930" s="163" t="s">
        <v>2683</v>
      </c>
      <c r="Q1930" s="163" t="s">
        <v>2648</v>
      </c>
      <c r="R1930" s="506">
        <v>45760.56319444445</v>
      </c>
      <c r="S1930" s="509"/>
      <c r="T1930" s="509"/>
      <c r="U1930" s="163" t="s">
        <v>14068</v>
      </c>
      <c r="V1930" s="510"/>
      <c r="W1930" s="510"/>
      <c r="X1930" s="510"/>
      <c r="Y1930" s="510"/>
      <c r="Z1930" s="510"/>
      <c r="AA1930" s="510"/>
      <c r="AB1930" s="163" t="s">
        <v>14069</v>
      </c>
      <c r="AC1930" s="507">
        <v>8.014241108E9</v>
      </c>
      <c r="AD1930" s="510"/>
      <c r="AE1930" s="510"/>
      <c r="AF1930" s="510"/>
      <c r="AG1930" s="510"/>
      <c r="AH1930" s="510"/>
      <c r="AI1930" s="509"/>
      <c r="AJ1930" s="163" t="s">
        <v>2651</v>
      </c>
      <c r="AK1930" s="512"/>
      <c r="AL1930" s="513"/>
      <c r="AM1930" s="163" t="s">
        <v>14070</v>
      </c>
      <c r="AN1930" s="510"/>
      <c r="AO1930" s="510"/>
      <c r="AP1930" s="509"/>
      <c r="AQ1930" s="509"/>
      <c r="AR1930" s="509"/>
      <c r="AS1930" s="509"/>
      <c r="AT1930" s="163" t="s">
        <v>2653</v>
      </c>
      <c r="AU1930" s="507">
        <v>1290.0</v>
      </c>
      <c r="AV1930" s="507">
        <v>4.0</v>
      </c>
      <c r="AW1930" s="507">
        <v>2031.0</v>
      </c>
      <c r="AX1930" s="163" t="s">
        <v>2846</v>
      </c>
      <c r="AY1930" s="163" t="s">
        <v>2921</v>
      </c>
      <c r="AZ1930" s="163" t="s">
        <v>2655</v>
      </c>
    </row>
    <row r="1931">
      <c r="A1931" s="163" t="s">
        <v>14071</v>
      </c>
      <c r="B1931" s="163" t="s">
        <v>14065</v>
      </c>
      <c r="C1931" s="163" t="s">
        <v>2638</v>
      </c>
      <c r="D1931" s="163" t="s">
        <v>2639</v>
      </c>
      <c r="E1931" s="506">
        <v>45760.555555555555</v>
      </c>
      <c r="F1931" s="507">
        <v>2980.0</v>
      </c>
      <c r="G1931" s="163" t="s">
        <v>2640</v>
      </c>
      <c r="H1931" s="507">
        <v>2980.0</v>
      </c>
      <c r="I1931" s="163" t="s">
        <v>2640</v>
      </c>
      <c r="J1931" s="163" t="s">
        <v>2641</v>
      </c>
      <c r="K1931" s="163" t="s">
        <v>2642</v>
      </c>
      <c r="L1931" s="163" t="s">
        <v>14066</v>
      </c>
      <c r="M1931" s="163" t="s">
        <v>14072</v>
      </c>
      <c r="N1931" s="163" t="s">
        <v>2645</v>
      </c>
      <c r="O1931" s="163" t="s">
        <v>2646</v>
      </c>
      <c r="P1931" s="163" t="s">
        <v>2683</v>
      </c>
      <c r="Q1931" s="163" t="s">
        <v>2648</v>
      </c>
      <c r="R1931" s="506">
        <v>45760.55486111111</v>
      </c>
      <c r="S1931" s="509"/>
      <c r="T1931" s="509"/>
      <c r="U1931" s="163" t="s">
        <v>14073</v>
      </c>
      <c r="V1931" s="510"/>
      <c r="W1931" s="510"/>
      <c r="X1931" s="510"/>
      <c r="Y1931" s="510"/>
      <c r="Z1931" s="510"/>
      <c r="AA1931" s="510"/>
      <c r="AB1931" s="163" t="s">
        <v>14069</v>
      </c>
      <c r="AC1931" s="507">
        <v>8.014241108E9</v>
      </c>
      <c r="AD1931" s="510"/>
      <c r="AE1931" s="510"/>
      <c r="AF1931" s="510"/>
      <c r="AG1931" s="510"/>
      <c r="AH1931" s="510"/>
      <c r="AI1931" s="509"/>
      <c r="AJ1931" s="163" t="s">
        <v>2651</v>
      </c>
      <c r="AK1931" s="512"/>
      <c r="AL1931" s="513"/>
      <c r="AM1931" s="163" t="s">
        <v>14070</v>
      </c>
      <c r="AN1931" s="510"/>
      <c r="AO1931" s="509"/>
      <c r="AP1931" s="509"/>
      <c r="AQ1931" s="509"/>
      <c r="AR1931" s="509"/>
      <c r="AS1931" s="509"/>
      <c r="AT1931" s="163" t="s">
        <v>2653</v>
      </c>
      <c r="AU1931" s="507">
        <v>1290.0</v>
      </c>
      <c r="AV1931" s="507">
        <v>4.0</v>
      </c>
      <c r="AW1931" s="507">
        <v>2031.0</v>
      </c>
      <c r="AX1931" s="163" t="s">
        <v>2846</v>
      </c>
      <c r="AY1931" s="163" t="s">
        <v>2921</v>
      </c>
      <c r="AZ1931" s="163" t="s">
        <v>2655</v>
      </c>
    </row>
    <row r="1932">
      <c r="A1932" s="163" t="s">
        <v>14074</v>
      </c>
      <c r="B1932" s="163" t="s">
        <v>14075</v>
      </c>
      <c r="C1932" s="163" t="s">
        <v>2638</v>
      </c>
      <c r="D1932" s="163" t="s">
        <v>2639</v>
      </c>
      <c r="E1932" s="506">
        <v>45760.52847222222</v>
      </c>
      <c r="F1932" s="507">
        <v>2980.0</v>
      </c>
      <c r="G1932" s="163" t="s">
        <v>2640</v>
      </c>
      <c r="H1932" s="507">
        <v>2980.0</v>
      </c>
      <c r="I1932" s="163" t="s">
        <v>2640</v>
      </c>
      <c r="J1932" s="163" t="s">
        <v>2641</v>
      </c>
      <c r="K1932" s="163" t="s">
        <v>2642</v>
      </c>
      <c r="L1932" s="163" t="s">
        <v>14076</v>
      </c>
      <c r="M1932" s="163" t="s">
        <v>14077</v>
      </c>
      <c r="N1932" s="163" t="s">
        <v>2645</v>
      </c>
      <c r="O1932" s="163" t="s">
        <v>2646</v>
      </c>
      <c r="P1932" s="163" t="s">
        <v>2673</v>
      </c>
      <c r="Q1932" s="163" t="s">
        <v>2648</v>
      </c>
      <c r="R1932" s="506">
        <v>45760.52777777778</v>
      </c>
      <c r="S1932" s="509"/>
      <c r="T1932" s="509"/>
      <c r="U1932" s="163" t="s">
        <v>14078</v>
      </c>
      <c r="V1932" s="510"/>
      <c r="W1932" s="510"/>
      <c r="X1932" s="510"/>
      <c r="Y1932" s="510"/>
      <c r="Z1932" s="510"/>
      <c r="AA1932" s="510"/>
      <c r="AB1932" s="163" t="s">
        <v>14079</v>
      </c>
      <c r="AC1932" s="507">
        <v>8.043470743E9</v>
      </c>
      <c r="AD1932" s="510"/>
      <c r="AE1932" s="510"/>
      <c r="AF1932" s="510"/>
      <c r="AG1932" s="510"/>
      <c r="AH1932" s="510"/>
      <c r="AI1932" s="509"/>
      <c r="AJ1932" s="163" t="s">
        <v>2651</v>
      </c>
      <c r="AK1932" s="512"/>
      <c r="AL1932" s="513"/>
      <c r="AM1932" s="163" t="s">
        <v>14080</v>
      </c>
      <c r="AN1932" s="510"/>
      <c r="AO1932" s="509"/>
      <c r="AP1932" s="509"/>
      <c r="AQ1932" s="509"/>
      <c r="AR1932" s="509"/>
      <c r="AS1932" s="509"/>
      <c r="AT1932" s="163" t="s">
        <v>2700</v>
      </c>
      <c r="AU1932" s="507">
        <v>6512.0</v>
      </c>
      <c r="AV1932" s="507">
        <v>1.0</v>
      </c>
      <c r="AW1932" s="507">
        <v>2028.0</v>
      </c>
      <c r="AX1932" s="163" t="s">
        <v>2677</v>
      </c>
      <c r="AY1932" s="163" t="s">
        <v>3444</v>
      </c>
      <c r="AZ1932" s="163" t="s">
        <v>2655</v>
      </c>
    </row>
    <row r="1933">
      <c r="A1933" s="163" t="s">
        <v>14081</v>
      </c>
      <c r="B1933" s="163" t="s">
        <v>14082</v>
      </c>
      <c r="C1933" s="163" t="s">
        <v>2638</v>
      </c>
      <c r="D1933" s="163" t="s">
        <v>2639</v>
      </c>
      <c r="E1933" s="506">
        <v>45760.524305555555</v>
      </c>
      <c r="F1933" s="507">
        <v>9800.0</v>
      </c>
      <c r="G1933" s="163" t="s">
        <v>2640</v>
      </c>
      <c r="H1933" s="507">
        <v>9800.0</v>
      </c>
      <c r="I1933" s="163" t="s">
        <v>2640</v>
      </c>
      <c r="J1933" s="163" t="s">
        <v>2641</v>
      </c>
      <c r="K1933" s="163" t="s">
        <v>2642</v>
      </c>
      <c r="L1933" s="163" t="s">
        <v>14083</v>
      </c>
      <c r="M1933" s="163" t="s">
        <v>14084</v>
      </c>
      <c r="N1933" s="163" t="s">
        <v>2645</v>
      </c>
      <c r="O1933" s="163" t="s">
        <v>2646</v>
      </c>
      <c r="P1933" s="163" t="s">
        <v>2673</v>
      </c>
      <c r="Q1933" s="163" t="s">
        <v>2852</v>
      </c>
      <c r="R1933" s="506">
        <v>45757.652083333334</v>
      </c>
      <c r="S1933" s="509"/>
      <c r="T1933" s="509"/>
      <c r="U1933" s="163" t="s">
        <v>14085</v>
      </c>
      <c r="V1933" s="506">
        <v>45760.52291666667</v>
      </c>
      <c r="W1933" s="163" t="s">
        <v>2795</v>
      </c>
      <c r="X1933" s="510"/>
      <c r="Y1933" s="507">
        <v>9800.0</v>
      </c>
      <c r="Z1933" s="163" t="s">
        <v>2640</v>
      </c>
      <c r="AA1933" s="163" t="s">
        <v>2641</v>
      </c>
      <c r="AB1933" s="163" t="s">
        <v>14086</v>
      </c>
      <c r="AC1933" s="507">
        <v>9.080864098E9</v>
      </c>
      <c r="AD1933" s="510"/>
      <c r="AE1933" s="510"/>
      <c r="AF1933" s="510"/>
      <c r="AG1933" s="510"/>
      <c r="AH1933" s="510"/>
      <c r="AI1933" s="509"/>
      <c r="AJ1933" s="163" t="s">
        <v>2651</v>
      </c>
      <c r="AK1933" s="512"/>
      <c r="AL1933" s="513"/>
      <c r="AM1933" s="163" t="s">
        <v>14087</v>
      </c>
      <c r="AN1933" s="510"/>
      <c r="AO1933" s="510"/>
      <c r="AP1933" s="509"/>
      <c r="AQ1933" s="509"/>
      <c r="AR1933" s="509"/>
      <c r="AS1933" s="509"/>
      <c r="AT1933" s="163" t="s">
        <v>2653</v>
      </c>
      <c r="AU1933" s="507">
        <v>5050.0</v>
      </c>
      <c r="AV1933" s="507">
        <v>9.0</v>
      </c>
      <c r="AW1933" s="507">
        <v>2025.0</v>
      </c>
      <c r="AX1933" s="163" t="s">
        <v>2677</v>
      </c>
      <c r="AY1933" s="163" t="s">
        <v>2717</v>
      </c>
      <c r="AZ1933" s="163" t="s">
        <v>2655</v>
      </c>
    </row>
    <row r="1934">
      <c r="A1934" s="163" t="s">
        <v>14088</v>
      </c>
      <c r="B1934" s="163" t="s">
        <v>14082</v>
      </c>
      <c r="C1934" s="163" t="s">
        <v>2638</v>
      </c>
      <c r="D1934" s="163" t="s">
        <v>2639</v>
      </c>
      <c r="E1934" s="506">
        <v>45760.52222222222</v>
      </c>
      <c r="F1934" s="507">
        <v>2980.0</v>
      </c>
      <c r="G1934" s="163" t="s">
        <v>2640</v>
      </c>
      <c r="H1934" s="507">
        <v>2980.0</v>
      </c>
      <c r="I1934" s="163" t="s">
        <v>2640</v>
      </c>
      <c r="J1934" s="163" t="s">
        <v>2641</v>
      </c>
      <c r="K1934" s="163" t="s">
        <v>2642</v>
      </c>
      <c r="L1934" s="163" t="s">
        <v>14083</v>
      </c>
      <c r="M1934" s="163" t="s">
        <v>14089</v>
      </c>
      <c r="N1934" s="163" t="s">
        <v>2645</v>
      </c>
      <c r="O1934" s="163" t="s">
        <v>2646</v>
      </c>
      <c r="P1934" s="163" t="s">
        <v>2673</v>
      </c>
      <c r="Q1934" s="163" t="s">
        <v>2852</v>
      </c>
      <c r="R1934" s="506">
        <v>45757.65069444444</v>
      </c>
      <c r="S1934" s="509"/>
      <c r="T1934" s="509"/>
      <c r="U1934" s="163" t="s">
        <v>14090</v>
      </c>
      <c r="V1934" s="506">
        <v>45760.521527777775</v>
      </c>
      <c r="W1934" s="163" t="s">
        <v>2795</v>
      </c>
      <c r="X1934" s="510"/>
      <c r="Y1934" s="507">
        <v>2980.0</v>
      </c>
      <c r="Z1934" s="163" t="s">
        <v>2640</v>
      </c>
      <c r="AA1934" s="163" t="s">
        <v>2641</v>
      </c>
      <c r="AB1934" s="163" t="s">
        <v>14086</v>
      </c>
      <c r="AC1934" s="507">
        <v>9.080864098E9</v>
      </c>
      <c r="AD1934" s="510"/>
      <c r="AE1934" s="509"/>
      <c r="AF1934" s="509"/>
      <c r="AG1934" s="509"/>
      <c r="AH1934" s="509"/>
      <c r="AI1934" s="509"/>
      <c r="AJ1934" s="163" t="s">
        <v>2651</v>
      </c>
      <c r="AK1934" s="509"/>
      <c r="AL1934" s="509"/>
      <c r="AM1934" s="163" t="s">
        <v>14087</v>
      </c>
      <c r="AN1934" s="510"/>
      <c r="AO1934" s="510"/>
      <c r="AP1934" s="509"/>
      <c r="AQ1934" s="509"/>
      <c r="AR1934" s="509"/>
      <c r="AS1934" s="509"/>
      <c r="AT1934" s="163" t="s">
        <v>2653</v>
      </c>
      <c r="AU1934" s="507">
        <v>5050.0</v>
      </c>
      <c r="AV1934" s="507">
        <v>9.0</v>
      </c>
      <c r="AW1934" s="507">
        <v>2025.0</v>
      </c>
      <c r="AX1934" s="163" t="s">
        <v>2677</v>
      </c>
      <c r="AY1934" s="163" t="s">
        <v>2717</v>
      </c>
      <c r="AZ1934" s="163" t="s">
        <v>2655</v>
      </c>
    </row>
    <row r="1935">
      <c r="A1935" s="163" t="s">
        <v>14091</v>
      </c>
      <c r="B1935" s="163" t="s">
        <v>14092</v>
      </c>
      <c r="C1935" s="163" t="s">
        <v>2638</v>
      </c>
      <c r="D1935" s="163" t="s">
        <v>2639</v>
      </c>
      <c r="E1935" s="506">
        <v>45760.51458333333</v>
      </c>
      <c r="F1935" s="507">
        <v>2980.0</v>
      </c>
      <c r="G1935" s="163" t="s">
        <v>2640</v>
      </c>
      <c r="H1935" s="507">
        <v>2980.0</v>
      </c>
      <c r="I1935" s="163" t="s">
        <v>2640</v>
      </c>
      <c r="J1935" s="163" t="s">
        <v>2641</v>
      </c>
      <c r="K1935" s="163" t="s">
        <v>2642</v>
      </c>
      <c r="L1935" s="163" t="s">
        <v>14093</v>
      </c>
      <c r="M1935" s="163" t="s">
        <v>14094</v>
      </c>
      <c r="N1935" s="163" t="s">
        <v>2645</v>
      </c>
      <c r="O1935" s="163" t="s">
        <v>2646</v>
      </c>
      <c r="P1935" s="163" t="s">
        <v>2683</v>
      </c>
      <c r="Q1935" s="163" t="s">
        <v>2648</v>
      </c>
      <c r="R1935" s="506">
        <v>45760.513194444444</v>
      </c>
      <c r="S1935" s="509"/>
      <c r="T1935" s="509"/>
      <c r="U1935" s="163" t="s">
        <v>14095</v>
      </c>
      <c r="V1935" s="513"/>
      <c r="W1935" s="510"/>
      <c r="X1935" s="510"/>
      <c r="Y1935" s="510"/>
      <c r="Z1935" s="510"/>
      <c r="AA1935" s="510"/>
      <c r="AB1935" s="163" t="s">
        <v>14096</v>
      </c>
      <c r="AC1935" s="507">
        <v>9.078566914E9</v>
      </c>
      <c r="AD1935" s="510"/>
      <c r="AE1935" s="509"/>
      <c r="AF1935" s="509"/>
      <c r="AG1935" s="509"/>
      <c r="AH1935" s="509"/>
      <c r="AI1935" s="509"/>
      <c r="AJ1935" s="163" t="s">
        <v>2651</v>
      </c>
      <c r="AK1935" s="509"/>
      <c r="AL1935" s="509"/>
      <c r="AM1935" s="163" t="s">
        <v>14097</v>
      </c>
      <c r="AN1935" s="510"/>
      <c r="AO1935" s="509"/>
      <c r="AP1935" s="509"/>
      <c r="AQ1935" s="509"/>
      <c r="AR1935" s="509"/>
      <c r="AS1935" s="509"/>
      <c r="AT1935" s="163" t="s">
        <v>2653</v>
      </c>
      <c r="AU1935" s="507">
        <v>8094.0</v>
      </c>
      <c r="AV1935" s="507">
        <v>4.0</v>
      </c>
      <c r="AW1935" s="507">
        <v>2029.0</v>
      </c>
      <c r="AX1935" s="163" t="s">
        <v>2749</v>
      </c>
      <c r="AY1935" s="163" t="s">
        <v>3047</v>
      </c>
      <c r="AZ1935" s="163" t="s">
        <v>2655</v>
      </c>
    </row>
    <row r="1936">
      <c r="A1936" s="163" t="s">
        <v>14098</v>
      </c>
      <c r="B1936" s="163" t="s">
        <v>14099</v>
      </c>
      <c r="C1936" s="163" t="s">
        <v>2638</v>
      </c>
      <c r="D1936" s="163" t="s">
        <v>2639</v>
      </c>
      <c r="E1936" s="506">
        <v>45760.49722222222</v>
      </c>
      <c r="F1936" s="507">
        <v>2980.0</v>
      </c>
      <c r="G1936" s="163" t="s">
        <v>2640</v>
      </c>
      <c r="H1936" s="507">
        <v>2980.0</v>
      </c>
      <c r="I1936" s="163" t="s">
        <v>2640</v>
      </c>
      <c r="J1936" s="163" t="s">
        <v>2641</v>
      </c>
      <c r="K1936" s="163" t="s">
        <v>2642</v>
      </c>
      <c r="L1936" s="163" t="s">
        <v>14100</v>
      </c>
      <c r="M1936" s="163" t="s">
        <v>14101</v>
      </c>
      <c r="N1936" s="163" t="s">
        <v>2645</v>
      </c>
      <c r="O1936" s="163" t="s">
        <v>2646</v>
      </c>
      <c r="P1936" s="163" t="s">
        <v>2647</v>
      </c>
      <c r="Q1936" s="163" t="s">
        <v>2648</v>
      </c>
      <c r="R1936" s="506">
        <v>45760.49722222222</v>
      </c>
      <c r="S1936" s="509"/>
      <c r="T1936" s="509"/>
      <c r="U1936" s="163" t="s">
        <v>13080</v>
      </c>
      <c r="V1936" s="513"/>
      <c r="W1936" s="510"/>
      <c r="X1936" s="510"/>
      <c r="Y1936" s="510"/>
      <c r="Z1936" s="510"/>
      <c r="AA1936" s="510"/>
      <c r="AB1936" s="163" t="s">
        <v>14102</v>
      </c>
      <c r="AC1936" s="507">
        <v>8.057129777E9</v>
      </c>
      <c r="AD1936" s="510"/>
      <c r="AE1936" s="509"/>
      <c r="AF1936" s="509"/>
      <c r="AG1936" s="509"/>
      <c r="AH1936" s="509"/>
      <c r="AI1936" s="509"/>
      <c r="AJ1936" s="163" t="s">
        <v>2651</v>
      </c>
      <c r="AK1936" s="509"/>
      <c r="AL1936" s="509"/>
      <c r="AM1936" s="163" t="s">
        <v>14103</v>
      </c>
      <c r="AN1936" s="510"/>
      <c r="AO1936" s="509"/>
      <c r="AP1936" s="509"/>
      <c r="AQ1936" s="509"/>
      <c r="AR1936" s="509"/>
      <c r="AS1936" s="509"/>
      <c r="AT1936" s="163" t="s">
        <v>2653</v>
      </c>
      <c r="AU1936" s="507">
        <v>6948.0</v>
      </c>
      <c r="AV1936" s="507">
        <v>2.0</v>
      </c>
      <c r="AW1936" s="507">
        <v>2026.0</v>
      </c>
      <c r="AX1936" s="510"/>
      <c r="AY1936" s="163" t="s">
        <v>2654</v>
      </c>
      <c r="AZ1936" s="163" t="s">
        <v>2655</v>
      </c>
    </row>
    <row r="1937">
      <c r="A1937" s="163" t="s">
        <v>14104</v>
      </c>
      <c r="B1937" s="163" t="s">
        <v>14105</v>
      </c>
      <c r="C1937" s="163" t="s">
        <v>2638</v>
      </c>
      <c r="D1937" s="163" t="s">
        <v>2639</v>
      </c>
      <c r="E1937" s="506">
        <v>45760.489583333336</v>
      </c>
      <c r="F1937" s="507">
        <v>2980.0</v>
      </c>
      <c r="G1937" s="163" t="s">
        <v>2640</v>
      </c>
      <c r="H1937" s="507">
        <v>2980.0</v>
      </c>
      <c r="I1937" s="163" t="s">
        <v>2640</v>
      </c>
      <c r="J1937" s="163" t="s">
        <v>2641</v>
      </c>
      <c r="K1937" s="163" t="s">
        <v>2642</v>
      </c>
      <c r="L1937" s="163" t="s">
        <v>14106</v>
      </c>
      <c r="M1937" s="163" t="s">
        <v>14107</v>
      </c>
      <c r="N1937" s="163" t="s">
        <v>2645</v>
      </c>
      <c r="O1937" s="163" t="s">
        <v>2646</v>
      </c>
      <c r="P1937" s="163" t="s">
        <v>2673</v>
      </c>
      <c r="Q1937" s="163" t="s">
        <v>2648</v>
      </c>
      <c r="R1937" s="506">
        <v>45760.48819444444</v>
      </c>
      <c r="S1937" s="509"/>
      <c r="T1937" s="509"/>
      <c r="U1937" s="163" t="s">
        <v>14108</v>
      </c>
      <c r="V1937" s="513"/>
      <c r="W1937" s="510"/>
      <c r="X1937" s="510"/>
      <c r="Y1937" s="510"/>
      <c r="Z1937" s="510"/>
      <c r="AA1937" s="510"/>
      <c r="AB1937" s="163" t="s">
        <v>14109</v>
      </c>
      <c r="AC1937" s="507">
        <v>8.051415006E9</v>
      </c>
      <c r="AD1937" s="510"/>
      <c r="AE1937" s="509"/>
      <c r="AF1937" s="509"/>
      <c r="AG1937" s="509"/>
      <c r="AH1937" s="509"/>
      <c r="AI1937" s="509"/>
      <c r="AJ1937" s="163" t="s">
        <v>2651</v>
      </c>
      <c r="AK1937" s="509"/>
      <c r="AL1937" s="509"/>
      <c r="AM1937" s="163" t="s">
        <v>14110</v>
      </c>
      <c r="AN1937" s="510"/>
      <c r="AO1937" s="509"/>
      <c r="AP1937" s="509"/>
      <c r="AQ1937" s="509"/>
      <c r="AR1937" s="509"/>
      <c r="AS1937" s="509"/>
      <c r="AT1937" s="163" t="s">
        <v>2653</v>
      </c>
      <c r="AU1937" s="507">
        <v>4387.0</v>
      </c>
      <c r="AV1937" s="507">
        <v>3.0</v>
      </c>
      <c r="AW1937" s="507">
        <v>2027.0</v>
      </c>
      <c r="AX1937" s="163" t="s">
        <v>2677</v>
      </c>
      <c r="AY1937" s="163" t="s">
        <v>2678</v>
      </c>
      <c r="AZ1937" s="163" t="s">
        <v>2655</v>
      </c>
    </row>
    <row r="1938">
      <c r="A1938" s="163" t="s">
        <v>14111</v>
      </c>
      <c r="B1938" s="163" t="s">
        <v>14112</v>
      </c>
      <c r="C1938" s="163" t="s">
        <v>2638</v>
      </c>
      <c r="D1938" s="163" t="s">
        <v>2639</v>
      </c>
      <c r="E1938" s="506">
        <v>45760.464583333334</v>
      </c>
      <c r="F1938" s="507">
        <v>2980.0</v>
      </c>
      <c r="G1938" s="163" t="s">
        <v>2640</v>
      </c>
      <c r="H1938" s="507">
        <v>2980.0</v>
      </c>
      <c r="I1938" s="163" t="s">
        <v>2640</v>
      </c>
      <c r="J1938" s="163" t="s">
        <v>2641</v>
      </c>
      <c r="K1938" s="163" t="s">
        <v>2642</v>
      </c>
      <c r="L1938" s="163" t="s">
        <v>14113</v>
      </c>
      <c r="M1938" s="163" t="s">
        <v>14114</v>
      </c>
      <c r="N1938" s="163" t="s">
        <v>2645</v>
      </c>
      <c r="O1938" s="163" t="s">
        <v>2646</v>
      </c>
      <c r="P1938" s="163" t="s">
        <v>2673</v>
      </c>
      <c r="Q1938" s="163" t="s">
        <v>2648</v>
      </c>
      <c r="R1938" s="506">
        <v>45760.46319444444</v>
      </c>
      <c r="S1938" s="509"/>
      <c r="T1938" s="509"/>
      <c r="U1938" s="163" t="s">
        <v>14115</v>
      </c>
      <c r="V1938" s="510"/>
      <c r="W1938" s="510"/>
      <c r="X1938" s="510"/>
      <c r="Y1938" s="510"/>
      <c r="Z1938" s="510"/>
      <c r="AA1938" s="510"/>
      <c r="AB1938" s="163" t="s">
        <v>14116</v>
      </c>
      <c r="AC1938" s="507">
        <v>9.051559268E9</v>
      </c>
      <c r="AD1938" s="510"/>
      <c r="AE1938" s="509"/>
      <c r="AF1938" s="509"/>
      <c r="AG1938" s="509"/>
      <c r="AH1938" s="509"/>
      <c r="AI1938" s="509"/>
      <c r="AJ1938" s="163" t="s">
        <v>2651</v>
      </c>
      <c r="AK1938" s="509"/>
      <c r="AL1938" s="509"/>
      <c r="AM1938" s="163" t="s">
        <v>14117</v>
      </c>
      <c r="AN1938" s="510"/>
      <c r="AO1938" s="509"/>
      <c r="AP1938" s="509"/>
      <c r="AQ1938" s="509"/>
      <c r="AR1938" s="509"/>
      <c r="AS1938" s="509"/>
      <c r="AT1938" s="163" t="s">
        <v>2700</v>
      </c>
      <c r="AU1938" s="507">
        <v>9842.0</v>
      </c>
      <c r="AV1938" s="507">
        <v>6.0</v>
      </c>
      <c r="AW1938" s="507">
        <v>2030.0</v>
      </c>
      <c r="AX1938" s="163" t="s">
        <v>2677</v>
      </c>
      <c r="AY1938" s="163" t="s">
        <v>2717</v>
      </c>
      <c r="AZ1938" s="163" t="s">
        <v>2655</v>
      </c>
    </row>
    <row r="1939">
      <c r="A1939" s="163" t="s">
        <v>14118</v>
      </c>
      <c r="B1939" s="163" t="s">
        <v>14119</v>
      </c>
      <c r="C1939" s="163" t="s">
        <v>2638</v>
      </c>
      <c r="D1939" s="163" t="s">
        <v>2639</v>
      </c>
      <c r="E1939" s="506">
        <v>45760.458333333336</v>
      </c>
      <c r="F1939" s="507">
        <v>2980.0</v>
      </c>
      <c r="G1939" s="163" t="s">
        <v>2640</v>
      </c>
      <c r="H1939" s="507">
        <v>2980.0</v>
      </c>
      <c r="I1939" s="163" t="s">
        <v>2640</v>
      </c>
      <c r="J1939" s="163" t="s">
        <v>2641</v>
      </c>
      <c r="K1939" s="163" t="s">
        <v>2642</v>
      </c>
      <c r="L1939" s="163" t="s">
        <v>14120</v>
      </c>
      <c r="M1939" s="163" t="s">
        <v>14121</v>
      </c>
      <c r="N1939" s="163" t="s">
        <v>2645</v>
      </c>
      <c r="O1939" s="163" t="s">
        <v>2646</v>
      </c>
      <c r="P1939" s="163" t="s">
        <v>2647</v>
      </c>
      <c r="Q1939" s="163" t="s">
        <v>2648</v>
      </c>
      <c r="R1939" s="506">
        <v>45760.458333333336</v>
      </c>
      <c r="S1939" s="509"/>
      <c r="T1939" s="509"/>
      <c r="U1939" s="163" t="s">
        <v>14122</v>
      </c>
      <c r="V1939" s="510"/>
      <c r="W1939" s="510"/>
      <c r="X1939" s="510"/>
      <c r="Y1939" s="510"/>
      <c r="Z1939" s="510"/>
      <c r="AA1939" s="510"/>
      <c r="AB1939" s="163" t="s">
        <v>14123</v>
      </c>
      <c r="AC1939" s="507">
        <v>9.024624264E9</v>
      </c>
      <c r="AD1939" s="510"/>
      <c r="AE1939" s="509"/>
      <c r="AF1939" s="509"/>
      <c r="AG1939" s="509"/>
      <c r="AH1939" s="509"/>
      <c r="AI1939" s="509"/>
      <c r="AJ1939" s="163" t="s">
        <v>2651</v>
      </c>
      <c r="AK1939" s="509"/>
      <c r="AL1939" s="509"/>
      <c r="AM1939" s="163" t="s">
        <v>14124</v>
      </c>
      <c r="AN1939" s="510"/>
      <c r="AO1939" s="509"/>
      <c r="AP1939" s="509"/>
      <c r="AQ1939" s="509"/>
      <c r="AR1939" s="509"/>
      <c r="AS1939" s="509"/>
      <c r="AT1939" s="163" t="s">
        <v>2653</v>
      </c>
      <c r="AU1939" s="507">
        <v>5234.0</v>
      </c>
      <c r="AV1939" s="507">
        <v>7.0</v>
      </c>
      <c r="AW1939" s="507">
        <v>2027.0</v>
      </c>
      <c r="AX1939" s="510"/>
      <c r="AY1939" s="510"/>
      <c r="AZ1939" s="163" t="s">
        <v>2655</v>
      </c>
    </row>
    <row r="1940">
      <c r="A1940" s="163" t="s">
        <v>14125</v>
      </c>
      <c r="B1940" s="163" t="s">
        <v>14126</v>
      </c>
      <c r="C1940" s="163" t="s">
        <v>2638</v>
      </c>
      <c r="D1940" s="163" t="s">
        <v>2639</v>
      </c>
      <c r="E1940" s="506">
        <v>45760.45486111111</v>
      </c>
      <c r="F1940" s="507">
        <v>9800.0</v>
      </c>
      <c r="G1940" s="163" t="s">
        <v>2640</v>
      </c>
      <c r="H1940" s="507">
        <v>9800.0</v>
      </c>
      <c r="I1940" s="163" t="s">
        <v>2640</v>
      </c>
      <c r="J1940" s="163" t="s">
        <v>2641</v>
      </c>
      <c r="K1940" s="163" t="s">
        <v>2642</v>
      </c>
      <c r="L1940" s="163" t="s">
        <v>14127</v>
      </c>
      <c r="M1940" s="163" t="s">
        <v>14128</v>
      </c>
      <c r="N1940" s="163" t="s">
        <v>2645</v>
      </c>
      <c r="O1940" s="163" t="s">
        <v>2646</v>
      </c>
      <c r="P1940" s="163" t="s">
        <v>2673</v>
      </c>
      <c r="Q1940" s="163" t="s">
        <v>2648</v>
      </c>
      <c r="R1940" s="506">
        <v>45760.45347222222</v>
      </c>
      <c r="S1940" s="509"/>
      <c r="T1940" s="509"/>
      <c r="U1940" s="163" t="s">
        <v>14129</v>
      </c>
      <c r="V1940" s="510"/>
      <c r="W1940" s="510"/>
      <c r="X1940" s="510"/>
      <c r="Y1940" s="510"/>
      <c r="Z1940" s="510"/>
      <c r="AA1940" s="510"/>
      <c r="AB1940" s="163" t="s">
        <v>14130</v>
      </c>
      <c r="AC1940" s="507">
        <v>8.085124882E9</v>
      </c>
      <c r="AD1940" s="510"/>
      <c r="AE1940" s="510"/>
      <c r="AF1940" s="509"/>
      <c r="AG1940" s="509"/>
      <c r="AH1940" s="509"/>
      <c r="AI1940" s="509"/>
      <c r="AJ1940" s="163" t="s">
        <v>2651</v>
      </c>
      <c r="AK1940" s="509"/>
      <c r="AL1940" s="509"/>
      <c r="AM1940" s="163" t="s">
        <v>14131</v>
      </c>
      <c r="AN1940" s="510"/>
      <c r="AO1940" s="509"/>
      <c r="AP1940" s="509"/>
      <c r="AQ1940" s="509"/>
      <c r="AR1940" s="509"/>
      <c r="AS1940" s="509"/>
      <c r="AT1940" s="163" t="s">
        <v>2653</v>
      </c>
      <c r="AU1940" s="507">
        <v>8097.0</v>
      </c>
      <c r="AV1940" s="507">
        <v>10.0</v>
      </c>
      <c r="AW1940" s="507">
        <v>2031.0</v>
      </c>
      <c r="AX1940" s="163" t="s">
        <v>2677</v>
      </c>
      <c r="AY1940" s="163" t="s">
        <v>2717</v>
      </c>
      <c r="AZ1940" s="163" t="s">
        <v>2655</v>
      </c>
    </row>
    <row r="1941">
      <c r="A1941" s="163" t="s">
        <v>14132</v>
      </c>
      <c r="B1941" s="163" t="s">
        <v>14133</v>
      </c>
      <c r="C1941" s="163" t="s">
        <v>2638</v>
      </c>
      <c r="D1941" s="163" t="s">
        <v>2639</v>
      </c>
      <c r="E1941" s="506">
        <v>45760.44930555556</v>
      </c>
      <c r="F1941" s="507">
        <v>2980.0</v>
      </c>
      <c r="G1941" s="163" t="s">
        <v>2640</v>
      </c>
      <c r="H1941" s="507">
        <v>2980.0</v>
      </c>
      <c r="I1941" s="163" t="s">
        <v>2640</v>
      </c>
      <c r="J1941" s="163" t="s">
        <v>2641</v>
      </c>
      <c r="K1941" s="163" t="s">
        <v>2642</v>
      </c>
      <c r="L1941" s="163" t="s">
        <v>14134</v>
      </c>
      <c r="M1941" s="163" t="s">
        <v>14135</v>
      </c>
      <c r="N1941" s="163" t="s">
        <v>2645</v>
      </c>
      <c r="O1941" s="163" t="s">
        <v>2646</v>
      </c>
      <c r="P1941" s="163" t="s">
        <v>2673</v>
      </c>
      <c r="Q1941" s="163" t="s">
        <v>2648</v>
      </c>
      <c r="R1941" s="506">
        <v>45760.447916666664</v>
      </c>
      <c r="S1941" s="509"/>
      <c r="T1941" s="509"/>
      <c r="U1941" s="163" t="s">
        <v>14136</v>
      </c>
      <c r="V1941" s="510"/>
      <c r="W1941" s="510"/>
      <c r="X1941" s="510"/>
      <c r="Y1941" s="510"/>
      <c r="Z1941" s="510"/>
      <c r="AA1941" s="510"/>
      <c r="AB1941" s="163" t="s">
        <v>14137</v>
      </c>
      <c r="AC1941" s="507">
        <v>8.05015677E9</v>
      </c>
      <c r="AD1941" s="510"/>
      <c r="AE1941" s="509"/>
      <c r="AF1941" s="509"/>
      <c r="AG1941" s="509"/>
      <c r="AH1941" s="509"/>
      <c r="AI1941" s="509"/>
      <c r="AJ1941" s="163" t="s">
        <v>2651</v>
      </c>
      <c r="AK1941" s="509"/>
      <c r="AL1941" s="509"/>
      <c r="AM1941" s="163" t="s">
        <v>14138</v>
      </c>
      <c r="AN1941" s="510"/>
      <c r="AO1941" s="510"/>
      <c r="AP1941" s="509"/>
      <c r="AQ1941" s="509"/>
      <c r="AR1941" s="509"/>
      <c r="AS1941" s="509"/>
      <c r="AT1941" s="163" t="s">
        <v>2653</v>
      </c>
      <c r="AU1941" s="507">
        <v>1549.0</v>
      </c>
      <c r="AV1941" s="507">
        <v>10.0</v>
      </c>
      <c r="AW1941" s="507">
        <v>2029.0</v>
      </c>
      <c r="AX1941" s="163" t="s">
        <v>2677</v>
      </c>
      <c r="AY1941" s="163" t="s">
        <v>3308</v>
      </c>
      <c r="AZ1941" s="163" t="s">
        <v>2655</v>
      </c>
    </row>
    <row r="1942">
      <c r="A1942" s="163" t="s">
        <v>14139</v>
      </c>
      <c r="B1942" s="163" t="s">
        <v>14126</v>
      </c>
      <c r="C1942" s="163" t="s">
        <v>2638</v>
      </c>
      <c r="D1942" s="163" t="s">
        <v>2639</v>
      </c>
      <c r="E1942" s="506">
        <v>45760.447222222225</v>
      </c>
      <c r="F1942" s="507">
        <v>2980.0</v>
      </c>
      <c r="G1942" s="163" t="s">
        <v>2640</v>
      </c>
      <c r="H1942" s="507">
        <v>2980.0</v>
      </c>
      <c r="I1942" s="163" t="s">
        <v>2640</v>
      </c>
      <c r="J1942" s="163" t="s">
        <v>2641</v>
      </c>
      <c r="K1942" s="163" t="s">
        <v>2642</v>
      </c>
      <c r="L1942" s="163" t="s">
        <v>14127</v>
      </c>
      <c r="M1942" s="163" t="s">
        <v>14140</v>
      </c>
      <c r="N1942" s="163" t="s">
        <v>2645</v>
      </c>
      <c r="O1942" s="163" t="s">
        <v>2646</v>
      </c>
      <c r="P1942" s="163" t="s">
        <v>2673</v>
      </c>
      <c r="Q1942" s="163" t="s">
        <v>2648</v>
      </c>
      <c r="R1942" s="506">
        <v>45760.44652777778</v>
      </c>
      <c r="S1942" s="509"/>
      <c r="T1942" s="509"/>
      <c r="U1942" s="163" t="s">
        <v>14141</v>
      </c>
      <c r="V1942" s="510"/>
      <c r="W1942" s="510"/>
      <c r="X1942" s="510"/>
      <c r="Y1942" s="510"/>
      <c r="Z1942" s="510"/>
      <c r="AA1942" s="510"/>
      <c r="AB1942" s="163" t="s">
        <v>14130</v>
      </c>
      <c r="AC1942" s="507">
        <v>8.085124882E9</v>
      </c>
      <c r="AD1942" s="510"/>
      <c r="AE1942" s="509"/>
      <c r="AF1942" s="509"/>
      <c r="AG1942" s="509"/>
      <c r="AH1942" s="509"/>
      <c r="AI1942" s="509"/>
      <c r="AJ1942" s="163" t="s">
        <v>2651</v>
      </c>
      <c r="AK1942" s="509"/>
      <c r="AL1942" s="509"/>
      <c r="AM1942" s="163" t="s">
        <v>14131</v>
      </c>
      <c r="AN1942" s="510"/>
      <c r="AO1942" s="509"/>
      <c r="AP1942" s="509"/>
      <c r="AQ1942" s="509"/>
      <c r="AR1942" s="509"/>
      <c r="AS1942" s="509"/>
      <c r="AT1942" s="163" t="s">
        <v>2653</v>
      </c>
      <c r="AU1942" s="507">
        <v>8097.0</v>
      </c>
      <c r="AV1942" s="507">
        <v>10.0</v>
      </c>
      <c r="AW1942" s="507">
        <v>2031.0</v>
      </c>
      <c r="AX1942" s="163" t="s">
        <v>2677</v>
      </c>
      <c r="AY1942" s="163" t="s">
        <v>2717</v>
      </c>
      <c r="AZ1942" s="163" t="s">
        <v>2655</v>
      </c>
    </row>
    <row r="1943">
      <c r="A1943" s="163" t="s">
        <v>14142</v>
      </c>
      <c r="B1943" s="163" t="s">
        <v>14143</v>
      </c>
      <c r="C1943" s="163" t="s">
        <v>2638</v>
      </c>
      <c r="D1943" s="163" t="s">
        <v>2639</v>
      </c>
      <c r="E1943" s="506">
        <v>45760.43680555555</v>
      </c>
      <c r="F1943" s="507">
        <v>2980.0</v>
      </c>
      <c r="G1943" s="163" t="s">
        <v>2640</v>
      </c>
      <c r="H1943" s="507">
        <v>2980.0</v>
      </c>
      <c r="I1943" s="163" t="s">
        <v>2640</v>
      </c>
      <c r="J1943" s="163" t="s">
        <v>2641</v>
      </c>
      <c r="K1943" s="163" t="s">
        <v>2642</v>
      </c>
      <c r="L1943" s="163" t="s">
        <v>14144</v>
      </c>
      <c r="M1943" s="163" t="s">
        <v>14145</v>
      </c>
      <c r="N1943" s="163" t="s">
        <v>2645</v>
      </c>
      <c r="O1943" s="163" t="s">
        <v>2646</v>
      </c>
      <c r="P1943" s="163" t="s">
        <v>2673</v>
      </c>
      <c r="Q1943" s="163" t="s">
        <v>2648</v>
      </c>
      <c r="R1943" s="506">
        <v>45760.43541666667</v>
      </c>
      <c r="S1943" s="509"/>
      <c r="T1943" s="509"/>
      <c r="U1943" s="163" t="s">
        <v>14146</v>
      </c>
      <c r="V1943" s="513"/>
      <c r="W1943" s="510"/>
      <c r="X1943" s="510"/>
      <c r="Y1943" s="510"/>
      <c r="Z1943" s="510"/>
      <c r="AA1943" s="510"/>
      <c r="AB1943" s="163" t="s">
        <v>14147</v>
      </c>
      <c r="AC1943" s="507">
        <v>9.077064785E9</v>
      </c>
      <c r="AD1943" s="510"/>
      <c r="AE1943" s="509"/>
      <c r="AF1943" s="509"/>
      <c r="AG1943" s="509"/>
      <c r="AH1943" s="509"/>
      <c r="AI1943" s="509"/>
      <c r="AJ1943" s="163" t="s">
        <v>2651</v>
      </c>
      <c r="AK1943" s="509"/>
      <c r="AL1943" s="509"/>
      <c r="AM1943" s="163" t="s">
        <v>14148</v>
      </c>
      <c r="AN1943" s="510"/>
      <c r="AO1943" s="509"/>
      <c r="AP1943" s="509"/>
      <c r="AQ1943" s="509"/>
      <c r="AR1943" s="509"/>
      <c r="AS1943" s="509"/>
      <c r="AT1943" s="163" t="s">
        <v>2653</v>
      </c>
      <c r="AU1943" s="507">
        <v>1284.0</v>
      </c>
      <c r="AV1943" s="507">
        <v>7.0</v>
      </c>
      <c r="AW1943" s="507">
        <v>2028.0</v>
      </c>
      <c r="AX1943" s="163" t="s">
        <v>2677</v>
      </c>
      <c r="AY1943" s="163" t="s">
        <v>2678</v>
      </c>
      <c r="AZ1943" s="163" t="s">
        <v>2655</v>
      </c>
    </row>
    <row r="1944">
      <c r="A1944" s="163" t="s">
        <v>14149</v>
      </c>
      <c r="B1944" s="163" t="s">
        <v>14150</v>
      </c>
      <c r="C1944" s="163" t="s">
        <v>2638</v>
      </c>
      <c r="D1944" s="163" t="s">
        <v>2639</v>
      </c>
      <c r="E1944" s="506">
        <v>45760.433333333334</v>
      </c>
      <c r="F1944" s="507">
        <v>9800.0</v>
      </c>
      <c r="G1944" s="163" t="s">
        <v>2640</v>
      </c>
      <c r="H1944" s="507">
        <v>9800.0</v>
      </c>
      <c r="I1944" s="163" t="s">
        <v>2640</v>
      </c>
      <c r="J1944" s="163" t="s">
        <v>2641</v>
      </c>
      <c r="K1944" s="163" t="s">
        <v>2642</v>
      </c>
      <c r="L1944" s="163" t="s">
        <v>13354</v>
      </c>
      <c r="M1944" s="163" t="s">
        <v>14151</v>
      </c>
      <c r="N1944" s="163" t="s">
        <v>2645</v>
      </c>
      <c r="O1944" s="163" t="s">
        <v>2646</v>
      </c>
      <c r="P1944" s="163" t="s">
        <v>2683</v>
      </c>
      <c r="Q1944" s="163" t="s">
        <v>2648</v>
      </c>
      <c r="R1944" s="506">
        <v>45760.43125</v>
      </c>
      <c r="S1944" s="509"/>
      <c r="T1944" s="509"/>
      <c r="U1944" s="163" t="s">
        <v>14152</v>
      </c>
      <c r="V1944" s="513"/>
      <c r="W1944" s="510"/>
      <c r="X1944" s="510"/>
      <c r="Y1944" s="510"/>
      <c r="Z1944" s="510"/>
      <c r="AA1944" s="510"/>
      <c r="AB1944" s="163" t="s">
        <v>13357</v>
      </c>
      <c r="AC1944" s="507">
        <v>9.025351871E9</v>
      </c>
      <c r="AD1944" s="510"/>
      <c r="AE1944" s="509"/>
      <c r="AF1944" s="509"/>
      <c r="AG1944" s="509"/>
      <c r="AH1944" s="509"/>
      <c r="AI1944" s="509"/>
      <c r="AJ1944" s="163" t="s">
        <v>2651</v>
      </c>
      <c r="AK1944" s="512"/>
      <c r="AL1944" s="513"/>
      <c r="AM1944" s="163" t="s">
        <v>13358</v>
      </c>
      <c r="AN1944" s="510"/>
      <c r="AO1944" s="510"/>
      <c r="AP1944" s="509"/>
      <c r="AQ1944" s="509"/>
      <c r="AR1944" s="509"/>
      <c r="AS1944" s="509"/>
      <c r="AT1944" s="163" t="s">
        <v>2653</v>
      </c>
      <c r="AU1944" s="507">
        <v>3895.0</v>
      </c>
      <c r="AV1944" s="507">
        <v>7.0</v>
      </c>
      <c r="AW1944" s="507">
        <v>2029.0</v>
      </c>
      <c r="AX1944" s="163" t="s">
        <v>2687</v>
      </c>
      <c r="AY1944" s="163" t="s">
        <v>2688</v>
      </c>
      <c r="AZ1944" s="163" t="s">
        <v>2655</v>
      </c>
    </row>
    <row r="1945">
      <c r="A1945" s="163" t="s">
        <v>14153</v>
      </c>
      <c r="B1945" s="163" t="s">
        <v>14154</v>
      </c>
      <c r="C1945" s="163" t="s">
        <v>2638</v>
      </c>
      <c r="D1945" s="163" t="s">
        <v>2639</v>
      </c>
      <c r="E1945" s="506">
        <v>45760.43125</v>
      </c>
      <c r="F1945" s="507">
        <v>2980.0</v>
      </c>
      <c r="G1945" s="163" t="s">
        <v>2640</v>
      </c>
      <c r="H1945" s="507">
        <v>2980.0</v>
      </c>
      <c r="I1945" s="163" t="s">
        <v>2640</v>
      </c>
      <c r="J1945" s="163" t="s">
        <v>2641</v>
      </c>
      <c r="K1945" s="163" t="s">
        <v>2642</v>
      </c>
      <c r="L1945" s="163" t="s">
        <v>14155</v>
      </c>
      <c r="M1945" s="163" t="s">
        <v>14156</v>
      </c>
      <c r="N1945" s="163" t="s">
        <v>2645</v>
      </c>
      <c r="O1945" s="163" t="s">
        <v>2646</v>
      </c>
      <c r="P1945" s="163" t="s">
        <v>2683</v>
      </c>
      <c r="Q1945" s="163" t="s">
        <v>2648</v>
      </c>
      <c r="R1945" s="506">
        <v>45760.42986111111</v>
      </c>
      <c r="S1945" s="509"/>
      <c r="T1945" s="509"/>
      <c r="U1945" s="163" t="s">
        <v>14157</v>
      </c>
      <c r="V1945" s="510"/>
      <c r="W1945" s="510"/>
      <c r="X1945" s="510"/>
      <c r="Y1945" s="510"/>
      <c r="Z1945" s="510"/>
      <c r="AA1945" s="510"/>
      <c r="AB1945" s="163" t="s">
        <v>14158</v>
      </c>
      <c r="AC1945" s="507">
        <v>9.04734215E9</v>
      </c>
      <c r="AD1945" s="510"/>
      <c r="AE1945" s="509"/>
      <c r="AF1945" s="509"/>
      <c r="AG1945" s="509"/>
      <c r="AH1945" s="509"/>
      <c r="AI1945" s="509"/>
      <c r="AJ1945" s="163" t="s">
        <v>2651</v>
      </c>
      <c r="AK1945" s="512"/>
      <c r="AL1945" s="513"/>
      <c r="AM1945" s="163" t="s">
        <v>14159</v>
      </c>
      <c r="AN1945" s="510"/>
      <c r="AO1945" s="510"/>
      <c r="AP1945" s="509"/>
      <c r="AQ1945" s="509"/>
      <c r="AR1945" s="509"/>
      <c r="AS1945" s="509"/>
      <c r="AT1945" s="163" t="s">
        <v>2653</v>
      </c>
      <c r="AU1945" s="507">
        <v>9170.0</v>
      </c>
      <c r="AV1945" s="507">
        <v>8.0</v>
      </c>
      <c r="AW1945" s="507">
        <v>2029.0</v>
      </c>
      <c r="AX1945" s="163" t="s">
        <v>2749</v>
      </c>
      <c r="AY1945" s="163" t="s">
        <v>2688</v>
      </c>
      <c r="AZ1945" s="163" t="s">
        <v>2655</v>
      </c>
    </row>
    <row r="1946">
      <c r="A1946" s="163" t="s">
        <v>14160</v>
      </c>
      <c r="B1946" s="163" t="s">
        <v>14150</v>
      </c>
      <c r="C1946" s="163" t="s">
        <v>2638</v>
      </c>
      <c r="D1946" s="163" t="s">
        <v>2639</v>
      </c>
      <c r="E1946" s="506">
        <v>45760.42986111111</v>
      </c>
      <c r="F1946" s="507">
        <v>2980.0</v>
      </c>
      <c r="G1946" s="163" t="s">
        <v>2640</v>
      </c>
      <c r="H1946" s="507">
        <v>2980.0</v>
      </c>
      <c r="I1946" s="163" t="s">
        <v>2640</v>
      </c>
      <c r="J1946" s="163" t="s">
        <v>2641</v>
      </c>
      <c r="K1946" s="163" t="s">
        <v>2642</v>
      </c>
      <c r="L1946" s="163" t="s">
        <v>13354</v>
      </c>
      <c r="M1946" s="163" t="s">
        <v>14161</v>
      </c>
      <c r="N1946" s="163" t="s">
        <v>2645</v>
      </c>
      <c r="O1946" s="163" t="s">
        <v>2646</v>
      </c>
      <c r="P1946" s="163" t="s">
        <v>2683</v>
      </c>
      <c r="Q1946" s="163" t="s">
        <v>2648</v>
      </c>
      <c r="R1946" s="506">
        <v>45760.42847222222</v>
      </c>
      <c r="S1946" s="509"/>
      <c r="T1946" s="509"/>
      <c r="U1946" s="163" t="s">
        <v>14162</v>
      </c>
      <c r="V1946" s="510"/>
      <c r="W1946" s="510"/>
      <c r="X1946" s="510"/>
      <c r="Y1946" s="510"/>
      <c r="Z1946" s="510"/>
      <c r="AA1946" s="510"/>
      <c r="AB1946" s="163" t="s">
        <v>13357</v>
      </c>
      <c r="AC1946" s="507">
        <v>9.025351871E9</v>
      </c>
      <c r="AD1946" s="510"/>
      <c r="AE1946" s="509"/>
      <c r="AF1946" s="509"/>
      <c r="AG1946" s="509"/>
      <c r="AH1946" s="509"/>
      <c r="AI1946" s="509"/>
      <c r="AJ1946" s="163" t="s">
        <v>2651</v>
      </c>
      <c r="AK1946" s="512"/>
      <c r="AL1946" s="513"/>
      <c r="AM1946" s="163" t="s">
        <v>13358</v>
      </c>
      <c r="AN1946" s="510"/>
      <c r="AO1946" s="509"/>
      <c r="AP1946" s="509"/>
      <c r="AQ1946" s="509"/>
      <c r="AR1946" s="509"/>
      <c r="AS1946" s="509"/>
      <c r="AT1946" s="163" t="s">
        <v>2653</v>
      </c>
      <c r="AU1946" s="507">
        <v>3895.0</v>
      </c>
      <c r="AV1946" s="507">
        <v>7.0</v>
      </c>
      <c r="AW1946" s="507">
        <v>2029.0</v>
      </c>
      <c r="AX1946" s="163" t="s">
        <v>2687</v>
      </c>
      <c r="AY1946" s="163" t="s">
        <v>2688</v>
      </c>
      <c r="AZ1946" s="163" t="s">
        <v>2655</v>
      </c>
    </row>
    <row r="1947">
      <c r="A1947" s="163" t="s">
        <v>14163</v>
      </c>
      <c r="B1947" s="163" t="s">
        <v>14164</v>
      </c>
      <c r="C1947" s="163" t="s">
        <v>2638</v>
      </c>
      <c r="D1947" s="163" t="s">
        <v>2639</v>
      </c>
      <c r="E1947" s="506">
        <v>45760.42916666667</v>
      </c>
      <c r="F1947" s="507">
        <v>2980.0</v>
      </c>
      <c r="G1947" s="163" t="s">
        <v>2640</v>
      </c>
      <c r="H1947" s="507">
        <v>2980.0</v>
      </c>
      <c r="I1947" s="163" t="s">
        <v>2640</v>
      </c>
      <c r="J1947" s="163" t="s">
        <v>2641</v>
      </c>
      <c r="K1947" s="163" t="s">
        <v>2642</v>
      </c>
      <c r="L1947" s="163" t="s">
        <v>14165</v>
      </c>
      <c r="M1947" s="163" t="s">
        <v>14166</v>
      </c>
      <c r="N1947" s="163" t="s">
        <v>2645</v>
      </c>
      <c r="O1947" s="163" t="s">
        <v>2646</v>
      </c>
      <c r="P1947" s="163" t="s">
        <v>2683</v>
      </c>
      <c r="Q1947" s="163" t="s">
        <v>2648</v>
      </c>
      <c r="R1947" s="506">
        <v>45760.427083333336</v>
      </c>
      <c r="S1947" s="509"/>
      <c r="T1947" s="509"/>
      <c r="U1947" s="163" t="s">
        <v>14167</v>
      </c>
      <c r="V1947" s="513"/>
      <c r="W1947" s="510"/>
      <c r="X1947" s="510"/>
      <c r="Y1947" s="510"/>
      <c r="Z1947" s="510"/>
      <c r="AA1947" s="510"/>
      <c r="AB1947" s="163" t="s">
        <v>14168</v>
      </c>
      <c r="AC1947" s="507">
        <v>9.034001315E9</v>
      </c>
      <c r="AD1947" s="510"/>
      <c r="AE1947" s="509"/>
      <c r="AF1947" s="509"/>
      <c r="AG1947" s="509"/>
      <c r="AH1947" s="509"/>
      <c r="AI1947" s="509"/>
      <c r="AJ1947" s="163" t="s">
        <v>2651</v>
      </c>
      <c r="AK1947" s="512"/>
      <c r="AL1947" s="513"/>
      <c r="AM1947" s="163" t="s">
        <v>14169</v>
      </c>
      <c r="AN1947" s="510"/>
      <c r="AO1947" s="509"/>
      <c r="AP1947" s="509"/>
      <c r="AQ1947" s="509"/>
      <c r="AR1947" s="509"/>
      <c r="AS1947" s="509"/>
      <c r="AT1947" s="163" t="s">
        <v>2653</v>
      </c>
      <c r="AU1947" s="507">
        <v>9027.0</v>
      </c>
      <c r="AV1947" s="507">
        <v>6.0</v>
      </c>
      <c r="AW1947" s="507">
        <v>2029.0</v>
      </c>
      <c r="AX1947" s="163" t="s">
        <v>2749</v>
      </c>
      <c r="AY1947" s="163" t="s">
        <v>2750</v>
      </c>
      <c r="AZ1947" s="163" t="s">
        <v>2655</v>
      </c>
    </row>
    <row r="1948">
      <c r="A1948" s="163" t="s">
        <v>14170</v>
      </c>
      <c r="B1948" s="163" t="s">
        <v>14171</v>
      </c>
      <c r="C1948" s="163" t="s">
        <v>2638</v>
      </c>
      <c r="D1948" s="163" t="s">
        <v>2639</v>
      </c>
      <c r="E1948" s="506">
        <v>45760.42569444444</v>
      </c>
      <c r="F1948" s="507">
        <v>2980.0</v>
      </c>
      <c r="G1948" s="163" t="s">
        <v>2640</v>
      </c>
      <c r="H1948" s="507">
        <v>2980.0</v>
      </c>
      <c r="I1948" s="163" t="s">
        <v>2640</v>
      </c>
      <c r="J1948" s="163" t="s">
        <v>2641</v>
      </c>
      <c r="K1948" s="163" t="s">
        <v>2642</v>
      </c>
      <c r="L1948" s="163" t="s">
        <v>14172</v>
      </c>
      <c r="M1948" s="163" t="s">
        <v>14173</v>
      </c>
      <c r="N1948" s="163" t="s">
        <v>2645</v>
      </c>
      <c r="O1948" s="163" t="s">
        <v>2646</v>
      </c>
      <c r="P1948" s="163" t="s">
        <v>2673</v>
      </c>
      <c r="Q1948" s="163" t="s">
        <v>2648</v>
      </c>
      <c r="R1948" s="506">
        <v>45760.424305555556</v>
      </c>
      <c r="S1948" s="509"/>
      <c r="T1948" s="509"/>
      <c r="U1948" s="163" t="s">
        <v>14174</v>
      </c>
      <c r="V1948" s="513"/>
      <c r="W1948" s="510"/>
      <c r="X1948" s="510"/>
      <c r="Y1948" s="510"/>
      <c r="Z1948" s="510"/>
      <c r="AA1948" s="510"/>
      <c r="AB1948" s="163" t="s">
        <v>14175</v>
      </c>
      <c r="AC1948" s="507">
        <v>9.036534354E9</v>
      </c>
      <c r="AD1948" s="510"/>
      <c r="AE1948" s="509"/>
      <c r="AF1948" s="509"/>
      <c r="AG1948" s="509"/>
      <c r="AH1948" s="509"/>
      <c r="AI1948" s="509"/>
      <c r="AJ1948" s="163" t="s">
        <v>2651</v>
      </c>
      <c r="AK1948" s="512"/>
      <c r="AL1948" s="513"/>
      <c r="AM1948" s="163" t="s">
        <v>14176</v>
      </c>
      <c r="AN1948" s="510"/>
      <c r="AO1948" s="509"/>
      <c r="AP1948" s="509"/>
      <c r="AQ1948" s="509"/>
      <c r="AR1948" s="509"/>
      <c r="AS1948" s="509"/>
      <c r="AT1948" s="163" t="s">
        <v>2700</v>
      </c>
      <c r="AU1948" s="507">
        <v>137.0</v>
      </c>
      <c r="AV1948" s="507">
        <v>3.0</v>
      </c>
      <c r="AW1948" s="507">
        <v>2031.0</v>
      </c>
      <c r="AX1948" s="163" t="s">
        <v>2677</v>
      </c>
      <c r="AY1948" s="163" t="s">
        <v>2717</v>
      </c>
      <c r="AZ1948" s="163" t="s">
        <v>2655</v>
      </c>
    </row>
    <row r="1949">
      <c r="A1949" s="163" t="s">
        <v>14177</v>
      </c>
      <c r="B1949" s="163" t="s">
        <v>14178</v>
      </c>
      <c r="C1949" s="163" t="s">
        <v>2638</v>
      </c>
      <c r="D1949" s="163" t="s">
        <v>2639</v>
      </c>
      <c r="E1949" s="506">
        <v>45760.42361111111</v>
      </c>
      <c r="F1949" s="507">
        <v>2980.0</v>
      </c>
      <c r="G1949" s="163" t="s">
        <v>2640</v>
      </c>
      <c r="H1949" s="507">
        <v>2980.0</v>
      </c>
      <c r="I1949" s="163" t="s">
        <v>2640</v>
      </c>
      <c r="J1949" s="163" t="s">
        <v>2641</v>
      </c>
      <c r="K1949" s="163" t="s">
        <v>2642</v>
      </c>
      <c r="L1949" s="163" t="s">
        <v>14179</v>
      </c>
      <c r="M1949" s="163" t="s">
        <v>14180</v>
      </c>
      <c r="N1949" s="163" t="s">
        <v>2645</v>
      </c>
      <c r="O1949" s="163" t="s">
        <v>2646</v>
      </c>
      <c r="P1949" s="163" t="s">
        <v>2647</v>
      </c>
      <c r="Q1949" s="163" t="s">
        <v>2648</v>
      </c>
      <c r="R1949" s="506">
        <v>45760.42361111111</v>
      </c>
      <c r="S1949" s="509"/>
      <c r="T1949" s="509"/>
      <c r="U1949" s="163" t="s">
        <v>14181</v>
      </c>
      <c r="V1949" s="510"/>
      <c r="W1949" s="510"/>
      <c r="X1949" s="510"/>
      <c r="Y1949" s="510"/>
      <c r="Z1949" s="510"/>
      <c r="AA1949" s="510"/>
      <c r="AB1949" s="163" t="s">
        <v>14182</v>
      </c>
      <c r="AC1949" s="507">
        <v>9.064356448E9</v>
      </c>
      <c r="AD1949" s="510"/>
      <c r="AE1949" s="509"/>
      <c r="AF1949" s="509"/>
      <c r="AG1949" s="509"/>
      <c r="AH1949" s="509"/>
      <c r="AI1949" s="509"/>
      <c r="AJ1949" s="163" t="s">
        <v>2651</v>
      </c>
      <c r="AK1949" s="512"/>
      <c r="AL1949" s="513"/>
      <c r="AM1949" s="163" t="s">
        <v>14183</v>
      </c>
      <c r="AN1949" s="510"/>
      <c r="AO1949" s="509"/>
      <c r="AP1949" s="509"/>
      <c r="AQ1949" s="509"/>
      <c r="AR1949" s="509"/>
      <c r="AS1949" s="509"/>
      <c r="AT1949" s="163" t="s">
        <v>2653</v>
      </c>
      <c r="AU1949" s="507">
        <v>1016.0</v>
      </c>
      <c r="AV1949" s="507">
        <v>4.0</v>
      </c>
      <c r="AW1949" s="507">
        <v>2026.0</v>
      </c>
      <c r="AX1949" s="163" t="s">
        <v>2730</v>
      </c>
      <c r="AY1949" s="163" t="s">
        <v>14184</v>
      </c>
      <c r="AZ1949" s="163" t="s">
        <v>2655</v>
      </c>
    </row>
    <row r="1950">
      <c r="A1950" s="163" t="s">
        <v>14185</v>
      </c>
      <c r="B1950" s="163" t="s">
        <v>14186</v>
      </c>
      <c r="C1950" s="163" t="s">
        <v>2638</v>
      </c>
      <c r="D1950" s="163" t="s">
        <v>2639</v>
      </c>
      <c r="E1950" s="506">
        <v>45760.41180555556</v>
      </c>
      <c r="F1950" s="507">
        <v>2980.0</v>
      </c>
      <c r="G1950" s="163" t="s">
        <v>2640</v>
      </c>
      <c r="H1950" s="507">
        <v>2980.0</v>
      </c>
      <c r="I1950" s="163" t="s">
        <v>2640</v>
      </c>
      <c r="J1950" s="163" t="s">
        <v>2641</v>
      </c>
      <c r="K1950" s="163" t="s">
        <v>2642</v>
      </c>
      <c r="L1950" s="163" t="s">
        <v>14187</v>
      </c>
      <c r="M1950" s="163" t="s">
        <v>14188</v>
      </c>
      <c r="N1950" s="163" t="s">
        <v>2645</v>
      </c>
      <c r="O1950" s="163" t="s">
        <v>2646</v>
      </c>
      <c r="P1950" s="163" t="s">
        <v>2647</v>
      </c>
      <c r="Q1950" s="163" t="s">
        <v>2648</v>
      </c>
      <c r="R1950" s="506">
        <v>45760.41180555556</v>
      </c>
      <c r="S1950" s="509"/>
      <c r="T1950" s="509"/>
      <c r="U1950" s="163" t="s">
        <v>14189</v>
      </c>
      <c r="V1950" s="510"/>
      <c r="W1950" s="510"/>
      <c r="X1950" s="510"/>
      <c r="Y1950" s="510"/>
      <c r="Z1950" s="510"/>
      <c r="AA1950" s="510"/>
      <c r="AB1950" s="163" t="s">
        <v>14190</v>
      </c>
      <c r="AC1950" s="507">
        <v>8.057361101E9</v>
      </c>
      <c r="AD1950" s="510"/>
      <c r="AE1950" s="509"/>
      <c r="AF1950" s="509"/>
      <c r="AG1950" s="509"/>
      <c r="AH1950" s="509"/>
      <c r="AI1950" s="509"/>
      <c r="AJ1950" s="163" t="s">
        <v>2651</v>
      </c>
      <c r="AK1950" s="512"/>
      <c r="AL1950" s="513"/>
      <c r="AM1950" s="163" t="s">
        <v>14191</v>
      </c>
      <c r="AN1950" s="510"/>
      <c r="AO1950" s="509"/>
      <c r="AP1950" s="509"/>
      <c r="AQ1950" s="509"/>
      <c r="AR1950" s="509"/>
      <c r="AS1950" s="509"/>
      <c r="AT1950" s="163" t="s">
        <v>2653</v>
      </c>
      <c r="AU1950" s="507">
        <v>1005.0</v>
      </c>
      <c r="AV1950" s="507">
        <v>1.0</v>
      </c>
      <c r="AW1950" s="507">
        <v>2028.0</v>
      </c>
      <c r="AX1950" s="163" t="s">
        <v>2730</v>
      </c>
      <c r="AY1950" s="510"/>
      <c r="AZ1950" s="163" t="s">
        <v>2655</v>
      </c>
    </row>
    <row r="1951">
      <c r="A1951" s="163" t="s">
        <v>14192</v>
      </c>
      <c r="B1951" s="163" t="s">
        <v>14193</v>
      </c>
      <c r="C1951" s="163" t="s">
        <v>2638</v>
      </c>
      <c r="D1951" s="163" t="s">
        <v>2639</v>
      </c>
      <c r="E1951" s="506">
        <v>45760.40972222222</v>
      </c>
      <c r="F1951" s="507">
        <v>2980.0</v>
      </c>
      <c r="G1951" s="163" t="s">
        <v>2640</v>
      </c>
      <c r="H1951" s="507">
        <v>2980.0</v>
      </c>
      <c r="I1951" s="163" t="s">
        <v>2640</v>
      </c>
      <c r="J1951" s="163" t="s">
        <v>2641</v>
      </c>
      <c r="K1951" s="163" t="s">
        <v>2642</v>
      </c>
      <c r="L1951" s="163" t="s">
        <v>14194</v>
      </c>
      <c r="M1951" s="163" t="s">
        <v>14195</v>
      </c>
      <c r="N1951" s="163" t="s">
        <v>2645</v>
      </c>
      <c r="O1951" s="163" t="s">
        <v>2646</v>
      </c>
      <c r="P1951" s="163" t="s">
        <v>2660</v>
      </c>
      <c r="Q1951" s="163" t="s">
        <v>2648</v>
      </c>
      <c r="R1951" s="506">
        <v>45760.40972222222</v>
      </c>
      <c r="S1951" s="509"/>
      <c r="T1951" s="509"/>
      <c r="U1951" s="163" t="s">
        <v>14196</v>
      </c>
      <c r="V1951" s="510"/>
      <c r="W1951" s="510"/>
      <c r="X1951" s="510"/>
      <c r="Y1951" s="510"/>
      <c r="Z1951" s="510"/>
      <c r="AA1951" s="510"/>
      <c r="AB1951" s="163" t="s">
        <v>14197</v>
      </c>
      <c r="AC1951" s="507">
        <v>8.016467442E9</v>
      </c>
      <c r="AD1951" s="510"/>
      <c r="AE1951" s="509"/>
      <c r="AF1951" s="509"/>
      <c r="AG1951" s="509"/>
      <c r="AH1951" s="509"/>
      <c r="AI1951" s="509"/>
      <c r="AJ1951" s="163" t="s">
        <v>2651</v>
      </c>
      <c r="AK1951" s="509"/>
      <c r="AL1951" s="509"/>
      <c r="AM1951" s="163" t="s">
        <v>14198</v>
      </c>
      <c r="AN1951" s="510"/>
      <c r="AO1951" s="509"/>
      <c r="AP1951" s="509"/>
      <c r="AQ1951" s="509"/>
      <c r="AR1951" s="509"/>
      <c r="AS1951" s="509"/>
      <c r="AT1951" s="163" t="s">
        <v>2653</v>
      </c>
      <c r="AU1951" s="507">
        <v>5103.0</v>
      </c>
      <c r="AV1951" s="507">
        <v>4.0</v>
      </c>
      <c r="AW1951" s="507">
        <v>2027.0</v>
      </c>
      <c r="AX1951" s="163" t="s">
        <v>2664</v>
      </c>
      <c r="AY1951" s="163" t="s">
        <v>2665</v>
      </c>
      <c r="AZ1951" s="163" t="s">
        <v>2655</v>
      </c>
    </row>
    <row r="1952">
      <c r="A1952" s="163" t="s">
        <v>14199</v>
      </c>
      <c r="B1952" s="163" t="s">
        <v>14200</v>
      </c>
      <c r="C1952" s="163" t="s">
        <v>2638</v>
      </c>
      <c r="D1952" s="163" t="s">
        <v>2639</v>
      </c>
      <c r="E1952" s="506">
        <v>45760.40625</v>
      </c>
      <c r="F1952" s="507">
        <v>2980.0</v>
      </c>
      <c r="G1952" s="163" t="s">
        <v>2640</v>
      </c>
      <c r="H1952" s="507">
        <v>2980.0</v>
      </c>
      <c r="I1952" s="163" t="s">
        <v>2640</v>
      </c>
      <c r="J1952" s="163" t="s">
        <v>2641</v>
      </c>
      <c r="K1952" s="163" t="s">
        <v>2642</v>
      </c>
      <c r="L1952" s="163" t="s">
        <v>14201</v>
      </c>
      <c r="M1952" s="163" t="s">
        <v>14202</v>
      </c>
      <c r="N1952" s="163" t="s">
        <v>2645</v>
      </c>
      <c r="O1952" s="163" t="s">
        <v>2646</v>
      </c>
      <c r="P1952" s="163" t="s">
        <v>2673</v>
      </c>
      <c r="Q1952" s="163" t="s">
        <v>2648</v>
      </c>
      <c r="R1952" s="506">
        <v>45760.404861111114</v>
      </c>
      <c r="S1952" s="509"/>
      <c r="T1952" s="509"/>
      <c r="U1952" s="163" t="s">
        <v>14203</v>
      </c>
      <c r="V1952" s="510"/>
      <c r="W1952" s="510"/>
      <c r="X1952" s="510"/>
      <c r="Y1952" s="510"/>
      <c r="Z1952" s="510"/>
      <c r="AA1952" s="510"/>
      <c r="AB1952" s="163" t="s">
        <v>14204</v>
      </c>
      <c r="AC1952" s="507">
        <v>7.033238489E9</v>
      </c>
      <c r="AD1952" s="510"/>
      <c r="AE1952" s="509"/>
      <c r="AF1952" s="509"/>
      <c r="AG1952" s="509"/>
      <c r="AH1952" s="509"/>
      <c r="AI1952" s="509"/>
      <c r="AJ1952" s="163" t="s">
        <v>2651</v>
      </c>
      <c r="AK1952" s="509"/>
      <c r="AL1952" s="509"/>
      <c r="AM1952" s="163" t="s">
        <v>14205</v>
      </c>
      <c r="AN1952" s="510"/>
      <c r="AO1952" s="509"/>
      <c r="AP1952" s="509"/>
      <c r="AQ1952" s="509"/>
      <c r="AR1952" s="509"/>
      <c r="AS1952" s="509"/>
      <c r="AT1952" s="163" t="s">
        <v>2653</v>
      </c>
      <c r="AU1952" s="507">
        <v>6732.0</v>
      </c>
      <c r="AV1952" s="507">
        <v>12.0</v>
      </c>
      <c r="AW1952" s="507">
        <v>2026.0</v>
      </c>
      <c r="AX1952" s="163" t="s">
        <v>2687</v>
      </c>
      <c r="AY1952" s="163" t="s">
        <v>2905</v>
      </c>
      <c r="AZ1952" s="163" t="s">
        <v>2655</v>
      </c>
    </row>
    <row r="1953">
      <c r="A1953" s="163" t="s">
        <v>14206</v>
      </c>
      <c r="B1953" s="163" t="s">
        <v>14207</v>
      </c>
      <c r="C1953" s="163" t="s">
        <v>2638</v>
      </c>
      <c r="D1953" s="163" t="s">
        <v>2639</v>
      </c>
      <c r="E1953" s="506">
        <v>45760.40347222222</v>
      </c>
      <c r="F1953" s="507">
        <v>2980.0</v>
      </c>
      <c r="G1953" s="163" t="s">
        <v>2640</v>
      </c>
      <c r="H1953" s="507">
        <v>2980.0</v>
      </c>
      <c r="I1953" s="163" t="s">
        <v>2640</v>
      </c>
      <c r="J1953" s="163" t="s">
        <v>2641</v>
      </c>
      <c r="K1953" s="163" t="s">
        <v>2642</v>
      </c>
      <c r="L1953" s="163" t="s">
        <v>14208</v>
      </c>
      <c r="M1953" s="163" t="s">
        <v>14209</v>
      </c>
      <c r="N1953" s="163" t="s">
        <v>2645</v>
      </c>
      <c r="O1953" s="163" t="s">
        <v>2646</v>
      </c>
      <c r="P1953" s="163" t="s">
        <v>2673</v>
      </c>
      <c r="Q1953" s="163" t="s">
        <v>2648</v>
      </c>
      <c r="R1953" s="506">
        <v>45760.402083333334</v>
      </c>
      <c r="S1953" s="509"/>
      <c r="T1953" s="509"/>
      <c r="U1953" s="163" t="s">
        <v>14210</v>
      </c>
      <c r="V1953" s="510"/>
      <c r="W1953" s="510"/>
      <c r="X1953" s="510"/>
      <c r="Y1953" s="510"/>
      <c r="Z1953" s="510"/>
      <c r="AA1953" s="510"/>
      <c r="AB1953" s="163" t="s">
        <v>14211</v>
      </c>
      <c r="AC1953" s="507">
        <v>8.046150862E9</v>
      </c>
      <c r="AD1953" s="510"/>
      <c r="AE1953" s="509"/>
      <c r="AF1953" s="509"/>
      <c r="AG1953" s="509"/>
      <c r="AH1953" s="509"/>
      <c r="AI1953" s="509"/>
      <c r="AJ1953" s="163" t="s">
        <v>2651</v>
      </c>
      <c r="AK1953" s="509"/>
      <c r="AL1953" s="509"/>
      <c r="AM1953" s="163" t="s">
        <v>14212</v>
      </c>
      <c r="AN1953" s="510"/>
      <c r="AO1953" s="509"/>
      <c r="AP1953" s="509"/>
      <c r="AQ1953" s="509"/>
      <c r="AR1953" s="509"/>
      <c r="AS1953" s="509"/>
      <c r="AT1953" s="163" t="s">
        <v>2653</v>
      </c>
      <c r="AU1953" s="507">
        <v>6116.0</v>
      </c>
      <c r="AV1953" s="507">
        <v>8.0</v>
      </c>
      <c r="AW1953" s="507">
        <v>2026.0</v>
      </c>
      <c r="AX1953" s="163" t="s">
        <v>2687</v>
      </c>
      <c r="AY1953" s="163" t="s">
        <v>8228</v>
      </c>
      <c r="AZ1953" s="163" t="s">
        <v>2655</v>
      </c>
    </row>
    <row r="1954">
      <c r="A1954" s="163" t="s">
        <v>14213</v>
      </c>
      <c r="B1954" s="163" t="s">
        <v>14214</v>
      </c>
      <c r="C1954" s="163" t="s">
        <v>2638</v>
      </c>
      <c r="D1954" s="163" t="s">
        <v>2639</v>
      </c>
      <c r="E1954" s="506">
        <v>45760.399305555555</v>
      </c>
      <c r="F1954" s="507">
        <v>2980.0</v>
      </c>
      <c r="G1954" s="163" t="s">
        <v>2640</v>
      </c>
      <c r="H1954" s="507">
        <v>2980.0</v>
      </c>
      <c r="I1954" s="163" t="s">
        <v>2640</v>
      </c>
      <c r="J1954" s="163" t="s">
        <v>2641</v>
      </c>
      <c r="K1954" s="163" t="s">
        <v>2642</v>
      </c>
      <c r="L1954" s="163" t="s">
        <v>14215</v>
      </c>
      <c r="M1954" s="163" t="s">
        <v>14216</v>
      </c>
      <c r="N1954" s="163" t="s">
        <v>2645</v>
      </c>
      <c r="O1954" s="163" t="s">
        <v>2646</v>
      </c>
      <c r="P1954" s="163" t="s">
        <v>2660</v>
      </c>
      <c r="Q1954" s="163" t="s">
        <v>2648</v>
      </c>
      <c r="R1954" s="506">
        <v>45760.399305555555</v>
      </c>
      <c r="S1954" s="509"/>
      <c r="T1954" s="509"/>
      <c r="U1954" s="163" t="s">
        <v>14217</v>
      </c>
      <c r="V1954" s="510"/>
      <c r="W1954" s="510"/>
      <c r="X1954" s="510"/>
      <c r="Y1954" s="510"/>
      <c r="Z1954" s="510"/>
      <c r="AA1954" s="510"/>
      <c r="AB1954" s="163" t="s">
        <v>14218</v>
      </c>
      <c r="AC1954" s="507">
        <v>9.0326265E9</v>
      </c>
      <c r="AD1954" s="510"/>
      <c r="AE1954" s="509"/>
      <c r="AF1954" s="509"/>
      <c r="AG1954" s="509"/>
      <c r="AH1954" s="509"/>
      <c r="AI1954" s="509"/>
      <c r="AJ1954" s="163" t="s">
        <v>2651</v>
      </c>
      <c r="AK1954" s="509"/>
      <c r="AL1954" s="509"/>
      <c r="AM1954" s="163" t="s">
        <v>14219</v>
      </c>
      <c r="AN1954" s="510"/>
      <c r="AO1954" s="509"/>
      <c r="AP1954" s="509"/>
      <c r="AQ1954" s="509"/>
      <c r="AR1954" s="509"/>
      <c r="AS1954" s="509"/>
      <c r="AT1954" s="163" t="s">
        <v>2653</v>
      </c>
      <c r="AU1954" s="507">
        <v>2003.0</v>
      </c>
      <c r="AV1954" s="507">
        <v>3.0</v>
      </c>
      <c r="AW1954" s="507">
        <v>2026.0</v>
      </c>
      <c r="AX1954" s="163" t="s">
        <v>2664</v>
      </c>
      <c r="AY1954" s="163" t="s">
        <v>3133</v>
      </c>
      <c r="AZ1954" s="163" t="s">
        <v>2655</v>
      </c>
    </row>
    <row r="1955">
      <c r="A1955" s="163" t="s">
        <v>14220</v>
      </c>
      <c r="B1955" s="163" t="s">
        <v>14221</v>
      </c>
      <c r="C1955" s="163" t="s">
        <v>2638</v>
      </c>
      <c r="D1955" s="163" t="s">
        <v>2639</v>
      </c>
      <c r="E1955" s="506">
        <v>45760.395833333336</v>
      </c>
      <c r="F1955" s="507">
        <v>2980.0</v>
      </c>
      <c r="G1955" s="163" t="s">
        <v>2640</v>
      </c>
      <c r="H1955" s="507">
        <v>2980.0</v>
      </c>
      <c r="I1955" s="163" t="s">
        <v>2640</v>
      </c>
      <c r="J1955" s="163" t="s">
        <v>2641</v>
      </c>
      <c r="K1955" s="163" t="s">
        <v>2642</v>
      </c>
      <c r="L1955" s="163" t="s">
        <v>14222</v>
      </c>
      <c r="M1955" s="163" t="s">
        <v>14223</v>
      </c>
      <c r="N1955" s="163" t="s">
        <v>2645</v>
      </c>
      <c r="O1955" s="163" t="s">
        <v>2646</v>
      </c>
      <c r="P1955" s="163" t="s">
        <v>2673</v>
      </c>
      <c r="Q1955" s="163" t="s">
        <v>2648</v>
      </c>
      <c r="R1955" s="506">
        <v>45760.39513888889</v>
      </c>
      <c r="S1955" s="509"/>
      <c r="T1955" s="509"/>
      <c r="U1955" s="163" t="s">
        <v>14224</v>
      </c>
      <c r="V1955" s="510"/>
      <c r="W1955" s="510"/>
      <c r="X1955" s="510"/>
      <c r="Y1955" s="510"/>
      <c r="Z1955" s="510"/>
      <c r="AA1955" s="510"/>
      <c r="AB1955" s="163" t="s">
        <v>14225</v>
      </c>
      <c r="AC1955" s="507">
        <v>9.078166134E9</v>
      </c>
      <c r="AD1955" s="510"/>
      <c r="AE1955" s="509"/>
      <c r="AF1955" s="509"/>
      <c r="AG1955" s="509"/>
      <c r="AH1955" s="509"/>
      <c r="AI1955" s="509"/>
      <c r="AJ1955" s="163" t="s">
        <v>2651</v>
      </c>
      <c r="AK1955" s="509"/>
      <c r="AL1955" s="509"/>
      <c r="AM1955" s="163" t="s">
        <v>14226</v>
      </c>
      <c r="AN1955" s="510"/>
      <c r="AO1955" s="509"/>
      <c r="AP1955" s="509"/>
      <c r="AQ1955" s="509"/>
      <c r="AR1955" s="509"/>
      <c r="AS1955" s="509"/>
      <c r="AT1955" s="163" t="s">
        <v>2653</v>
      </c>
      <c r="AU1955" s="507">
        <v>3317.0</v>
      </c>
      <c r="AV1955" s="507">
        <v>5.0</v>
      </c>
      <c r="AW1955" s="507">
        <v>2026.0</v>
      </c>
      <c r="AX1955" s="163" t="s">
        <v>2677</v>
      </c>
      <c r="AY1955" s="163" t="s">
        <v>3896</v>
      </c>
      <c r="AZ1955" s="163" t="s">
        <v>2655</v>
      </c>
    </row>
    <row r="1956">
      <c r="A1956" s="163" t="s">
        <v>14227</v>
      </c>
      <c r="B1956" s="163" t="s">
        <v>14228</v>
      </c>
      <c r="C1956" s="163" t="s">
        <v>2638</v>
      </c>
      <c r="D1956" s="163" t="s">
        <v>2639</v>
      </c>
      <c r="E1956" s="506">
        <v>45760.36388888889</v>
      </c>
      <c r="F1956" s="507">
        <v>2980.0</v>
      </c>
      <c r="G1956" s="163" t="s">
        <v>2640</v>
      </c>
      <c r="H1956" s="507">
        <v>2980.0</v>
      </c>
      <c r="I1956" s="163" t="s">
        <v>2640</v>
      </c>
      <c r="J1956" s="163" t="s">
        <v>2641</v>
      </c>
      <c r="K1956" s="163" t="s">
        <v>2642</v>
      </c>
      <c r="L1956" s="163" t="s">
        <v>14229</v>
      </c>
      <c r="M1956" s="163" t="s">
        <v>14230</v>
      </c>
      <c r="N1956" s="163" t="s">
        <v>2645</v>
      </c>
      <c r="O1956" s="163" t="s">
        <v>2646</v>
      </c>
      <c r="P1956" s="163" t="s">
        <v>2673</v>
      </c>
      <c r="Q1956" s="163" t="s">
        <v>2648</v>
      </c>
      <c r="R1956" s="506">
        <v>45760.3625</v>
      </c>
      <c r="S1956" s="509"/>
      <c r="T1956" s="509"/>
      <c r="U1956" s="163" t="s">
        <v>14231</v>
      </c>
      <c r="V1956" s="510"/>
      <c r="W1956" s="510"/>
      <c r="X1956" s="510"/>
      <c r="Y1956" s="510"/>
      <c r="Z1956" s="510"/>
      <c r="AA1956" s="510"/>
      <c r="AB1956" s="163" t="s">
        <v>14232</v>
      </c>
      <c r="AC1956" s="507">
        <v>9.036493718E9</v>
      </c>
      <c r="AD1956" s="510"/>
      <c r="AE1956" s="509"/>
      <c r="AF1956" s="509"/>
      <c r="AG1956" s="509"/>
      <c r="AH1956" s="509"/>
      <c r="AI1956" s="509"/>
      <c r="AJ1956" s="163" t="s">
        <v>2651</v>
      </c>
      <c r="AK1956" s="509"/>
      <c r="AL1956" s="509"/>
      <c r="AM1956" s="163" t="s">
        <v>14233</v>
      </c>
      <c r="AN1956" s="510"/>
      <c r="AO1956" s="509"/>
      <c r="AP1956" s="509"/>
      <c r="AQ1956" s="509"/>
      <c r="AR1956" s="509"/>
      <c r="AS1956" s="509"/>
      <c r="AT1956" s="163" t="s">
        <v>2653</v>
      </c>
      <c r="AU1956" s="507">
        <v>8793.0</v>
      </c>
      <c r="AV1956" s="507">
        <v>1.0</v>
      </c>
      <c r="AW1956" s="507">
        <v>2029.0</v>
      </c>
      <c r="AX1956" s="163" t="s">
        <v>2677</v>
      </c>
      <c r="AY1956" s="163" t="s">
        <v>2678</v>
      </c>
      <c r="AZ1956" s="163" t="s">
        <v>2655</v>
      </c>
    </row>
    <row r="1957">
      <c r="A1957" s="163" t="s">
        <v>14234</v>
      </c>
      <c r="B1957" s="163" t="s">
        <v>14235</v>
      </c>
      <c r="C1957" s="163" t="s">
        <v>2638</v>
      </c>
      <c r="D1957" s="163" t="s">
        <v>2639</v>
      </c>
      <c r="E1957" s="506">
        <v>45760.3625</v>
      </c>
      <c r="F1957" s="507">
        <v>2980.0</v>
      </c>
      <c r="G1957" s="163" t="s">
        <v>2640</v>
      </c>
      <c r="H1957" s="507">
        <v>2980.0</v>
      </c>
      <c r="I1957" s="163" t="s">
        <v>2640</v>
      </c>
      <c r="J1957" s="163" t="s">
        <v>2641</v>
      </c>
      <c r="K1957" s="163" t="s">
        <v>2642</v>
      </c>
      <c r="L1957" s="163" t="s">
        <v>14236</v>
      </c>
      <c r="M1957" s="163" t="s">
        <v>14237</v>
      </c>
      <c r="N1957" s="163" t="s">
        <v>2645</v>
      </c>
      <c r="O1957" s="163" t="s">
        <v>2646</v>
      </c>
      <c r="P1957" s="163" t="s">
        <v>2647</v>
      </c>
      <c r="Q1957" s="163" t="s">
        <v>2648</v>
      </c>
      <c r="R1957" s="506">
        <v>45760.3625</v>
      </c>
      <c r="S1957" s="509"/>
      <c r="T1957" s="509"/>
      <c r="U1957" s="163" t="s">
        <v>7402</v>
      </c>
      <c r="V1957" s="510"/>
      <c r="W1957" s="510"/>
      <c r="X1957" s="510"/>
      <c r="Y1957" s="510"/>
      <c r="Z1957" s="510"/>
      <c r="AA1957" s="510"/>
      <c r="AB1957" s="163" t="s">
        <v>14238</v>
      </c>
      <c r="AC1957" s="507">
        <v>8.055864229E9</v>
      </c>
      <c r="AD1957" s="510"/>
      <c r="AE1957" s="509"/>
      <c r="AF1957" s="509"/>
      <c r="AG1957" s="509"/>
      <c r="AH1957" s="509"/>
      <c r="AI1957" s="509"/>
      <c r="AJ1957" s="163" t="s">
        <v>2651</v>
      </c>
      <c r="AK1957" s="509"/>
      <c r="AL1957" s="509"/>
      <c r="AM1957" s="163" t="s">
        <v>14239</v>
      </c>
      <c r="AN1957" s="510"/>
      <c r="AO1957" s="509"/>
      <c r="AP1957" s="509"/>
      <c r="AQ1957" s="509"/>
      <c r="AR1957" s="509"/>
      <c r="AS1957" s="509"/>
      <c r="AT1957" s="163" t="s">
        <v>2653</v>
      </c>
      <c r="AU1957" s="507">
        <v>63.0</v>
      </c>
      <c r="AV1957" s="507">
        <v>11.0</v>
      </c>
      <c r="AW1957" s="507">
        <v>2028.0</v>
      </c>
      <c r="AX1957" s="510"/>
      <c r="AY1957" s="163" t="s">
        <v>2654</v>
      </c>
      <c r="AZ1957" s="163" t="s">
        <v>2655</v>
      </c>
    </row>
    <row r="1958">
      <c r="A1958" s="163" t="s">
        <v>14240</v>
      </c>
      <c r="B1958" s="163" t="s">
        <v>14241</v>
      </c>
      <c r="C1958" s="163" t="s">
        <v>2638</v>
      </c>
      <c r="D1958" s="163" t="s">
        <v>2639</v>
      </c>
      <c r="E1958" s="506">
        <v>45760.33472222222</v>
      </c>
      <c r="F1958" s="507">
        <v>2980.0</v>
      </c>
      <c r="G1958" s="163" t="s">
        <v>2640</v>
      </c>
      <c r="H1958" s="507">
        <v>2980.0</v>
      </c>
      <c r="I1958" s="163" t="s">
        <v>2640</v>
      </c>
      <c r="J1958" s="163" t="s">
        <v>2641</v>
      </c>
      <c r="K1958" s="163" t="s">
        <v>2642</v>
      </c>
      <c r="L1958" s="163" t="s">
        <v>14242</v>
      </c>
      <c r="M1958" s="163" t="s">
        <v>14243</v>
      </c>
      <c r="N1958" s="163" t="s">
        <v>2645</v>
      </c>
      <c r="O1958" s="163" t="s">
        <v>2646</v>
      </c>
      <c r="P1958" s="163" t="s">
        <v>2647</v>
      </c>
      <c r="Q1958" s="163" t="s">
        <v>2648</v>
      </c>
      <c r="R1958" s="506">
        <v>45760.33472222222</v>
      </c>
      <c r="S1958" s="509"/>
      <c r="T1958" s="509"/>
      <c r="U1958" s="163" t="s">
        <v>7989</v>
      </c>
      <c r="V1958" s="513"/>
      <c r="W1958" s="510"/>
      <c r="X1958" s="510"/>
      <c r="Y1958" s="510"/>
      <c r="Z1958" s="510"/>
      <c r="AA1958" s="510"/>
      <c r="AB1958" s="163" t="s">
        <v>14244</v>
      </c>
      <c r="AC1958" s="511">
        <v>9.072908505E9</v>
      </c>
      <c r="AD1958" s="510"/>
      <c r="AE1958" s="510"/>
      <c r="AF1958" s="510"/>
      <c r="AG1958" s="510"/>
      <c r="AH1958" s="510"/>
      <c r="AI1958" s="509"/>
      <c r="AJ1958" s="163" t="s">
        <v>2651</v>
      </c>
      <c r="AK1958" s="510"/>
      <c r="AL1958" s="510"/>
      <c r="AM1958" s="163" t="s">
        <v>14245</v>
      </c>
      <c r="AN1958" s="510"/>
      <c r="AO1958" s="509"/>
      <c r="AP1958" s="509"/>
      <c r="AQ1958" s="509"/>
      <c r="AR1958" s="509"/>
      <c r="AS1958" s="509"/>
      <c r="AT1958" s="163" t="s">
        <v>2653</v>
      </c>
      <c r="AU1958" s="507">
        <v>1747.0</v>
      </c>
      <c r="AV1958" s="507">
        <v>11.0</v>
      </c>
      <c r="AW1958" s="507">
        <v>2028.0</v>
      </c>
      <c r="AX1958" s="510"/>
      <c r="AY1958" s="163" t="s">
        <v>2654</v>
      </c>
      <c r="AZ1958" s="163" t="s">
        <v>2655</v>
      </c>
    </row>
    <row r="1959">
      <c r="A1959" s="163" t="s">
        <v>14246</v>
      </c>
      <c r="B1959" s="163" t="s">
        <v>14247</v>
      </c>
      <c r="C1959" s="163" t="s">
        <v>2638</v>
      </c>
      <c r="D1959" s="163" t="s">
        <v>2639</v>
      </c>
      <c r="E1959" s="506">
        <v>45760.305555555555</v>
      </c>
      <c r="F1959" s="507">
        <v>9800.0</v>
      </c>
      <c r="G1959" s="163" t="s">
        <v>2640</v>
      </c>
      <c r="H1959" s="507">
        <v>9800.0</v>
      </c>
      <c r="I1959" s="163" t="s">
        <v>2640</v>
      </c>
      <c r="J1959" s="163" t="s">
        <v>2641</v>
      </c>
      <c r="K1959" s="163" t="s">
        <v>2642</v>
      </c>
      <c r="L1959" s="163" t="s">
        <v>14248</v>
      </c>
      <c r="M1959" s="163" t="s">
        <v>14249</v>
      </c>
      <c r="N1959" s="163" t="s">
        <v>2645</v>
      </c>
      <c r="O1959" s="163" t="s">
        <v>2646</v>
      </c>
      <c r="P1959" s="163" t="s">
        <v>2673</v>
      </c>
      <c r="Q1959" s="163" t="s">
        <v>2648</v>
      </c>
      <c r="R1959" s="506">
        <v>45760.30416666667</v>
      </c>
      <c r="S1959" s="509"/>
      <c r="T1959" s="509"/>
      <c r="U1959" s="163" t="s">
        <v>14250</v>
      </c>
      <c r="V1959" s="510"/>
      <c r="W1959" s="510"/>
      <c r="X1959" s="510"/>
      <c r="Y1959" s="510"/>
      <c r="Z1959" s="510"/>
      <c r="AA1959" s="510"/>
      <c r="AB1959" s="163" t="s">
        <v>14251</v>
      </c>
      <c r="AC1959" s="507">
        <v>9.038396131E9</v>
      </c>
      <c r="AD1959" s="510"/>
      <c r="AE1959" s="510"/>
      <c r="AF1959" s="510"/>
      <c r="AG1959" s="510"/>
      <c r="AH1959" s="510"/>
      <c r="AI1959" s="509"/>
      <c r="AJ1959" s="163" t="s">
        <v>2651</v>
      </c>
      <c r="AK1959" s="512"/>
      <c r="AL1959" s="513"/>
      <c r="AM1959" s="163" t="s">
        <v>14252</v>
      </c>
      <c r="AN1959" s="510"/>
      <c r="AO1959" s="509"/>
      <c r="AP1959" s="509"/>
      <c r="AQ1959" s="509"/>
      <c r="AR1959" s="509"/>
      <c r="AS1959" s="509"/>
      <c r="AT1959" s="163" t="s">
        <v>2653</v>
      </c>
      <c r="AU1959" s="507">
        <v>1901.0</v>
      </c>
      <c r="AV1959" s="507">
        <v>10.0</v>
      </c>
      <c r="AW1959" s="507">
        <v>2028.0</v>
      </c>
      <c r="AX1959" s="163" t="s">
        <v>2677</v>
      </c>
      <c r="AY1959" s="163" t="s">
        <v>3163</v>
      </c>
      <c r="AZ1959" s="163" t="s">
        <v>2655</v>
      </c>
    </row>
    <row r="1960">
      <c r="A1960" s="163" t="s">
        <v>14253</v>
      </c>
      <c r="B1960" s="163" t="s">
        <v>14254</v>
      </c>
      <c r="C1960" s="163" t="s">
        <v>2638</v>
      </c>
      <c r="D1960" s="163" t="s">
        <v>2639</v>
      </c>
      <c r="E1960" s="506">
        <v>45760.30416666667</v>
      </c>
      <c r="F1960" s="507">
        <v>30000.0</v>
      </c>
      <c r="G1960" s="163" t="s">
        <v>2640</v>
      </c>
      <c r="H1960" s="507">
        <v>30000.0</v>
      </c>
      <c r="I1960" s="163" t="s">
        <v>2640</v>
      </c>
      <c r="J1960" s="163" t="s">
        <v>2641</v>
      </c>
      <c r="K1960" s="163" t="s">
        <v>2642</v>
      </c>
      <c r="L1960" s="163" t="s">
        <v>14255</v>
      </c>
      <c r="M1960" s="163" t="s">
        <v>14255</v>
      </c>
      <c r="N1960" s="163" t="s">
        <v>2645</v>
      </c>
      <c r="O1960" s="163" t="s">
        <v>2646</v>
      </c>
      <c r="P1960" s="163" t="s">
        <v>2683</v>
      </c>
      <c r="Q1960" s="163" t="s">
        <v>2648</v>
      </c>
      <c r="R1960" s="506">
        <v>45760.302777777775</v>
      </c>
      <c r="S1960" s="509"/>
      <c r="T1960" s="509"/>
      <c r="U1960" s="163" t="s">
        <v>14256</v>
      </c>
      <c r="V1960" s="510"/>
      <c r="W1960" s="510"/>
      <c r="X1960" s="510"/>
      <c r="Y1960" s="510"/>
      <c r="Z1960" s="510"/>
      <c r="AA1960" s="510"/>
      <c r="AB1960" s="163" t="s">
        <v>14257</v>
      </c>
      <c r="AC1960" s="507">
        <v>9.085579068E9</v>
      </c>
      <c r="AD1960" s="163" t="s">
        <v>14258</v>
      </c>
      <c r="AE1960" s="507">
        <v>175094.0</v>
      </c>
      <c r="AF1960" s="163" t="s">
        <v>2640</v>
      </c>
      <c r="AG1960" s="163" t="s">
        <v>3096</v>
      </c>
      <c r="AH1960" s="507">
        <v>6.0</v>
      </c>
      <c r="AI1960" s="509"/>
      <c r="AJ1960" s="163" t="s">
        <v>2651</v>
      </c>
      <c r="AK1960" s="514">
        <v>45790.0</v>
      </c>
      <c r="AL1960" s="506">
        <v>45760.302777777775</v>
      </c>
      <c r="AM1960" s="163" t="s">
        <v>14259</v>
      </c>
      <c r="AN1960" s="510"/>
      <c r="AO1960" s="509"/>
      <c r="AP1960" s="509"/>
      <c r="AQ1960" s="509"/>
      <c r="AR1960" s="509"/>
      <c r="AS1960" s="509"/>
      <c r="AT1960" s="163" t="s">
        <v>2653</v>
      </c>
      <c r="AU1960" s="507">
        <v>7408.0</v>
      </c>
      <c r="AV1960" s="507">
        <v>10.0</v>
      </c>
      <c r="AW1960" s="507">
        <v>2027.0</v>
      </c>
      <c r="AX1960" s="163" t="s">
        <v>2846</v>
      </c>
      <c r="AY1960" s="163" t="s">
        <v>7851</v>
      </c>
      <c r="AZ1960" s="163" t="s">
        <v>2655</v>
      </c>
    </row>
    <row r="1961">
      <c r="A1961" s="163" t="s">
        <v>14260</v>
      </c>
      <c r="B1961" s="163" t="s">
        <v>14247</v>
      </c>
      <c r="C1961" s="163" t="s">
        <v>2638</v>
      </c>
      <c r="D1961" s="163" t="s">
        <v>2639</v>
      </c>
      <c r="E1961" s="506">
        <v>45760.3</v>
      </c>
      <c r="F1961" s="507">
        <v>2980.0</v>
      </c>
      <c r="G1961" s="163" t="s">
        <v>2640</v>
      </c>
      <c r="H1961" s="507">
        <v>2980.0</v>
      </c>
      <c r="I1961" s="163" t="s">
        <v>2640</v>
      </c>
      <c r="J1961" s="163" t="s">
        <v>2641</v>
      </c>
      <c r="K1961" s="163" t="s">
        <v>2642</v>
      </c>
      <c r="L1961" s="163" t="s">
        <v>14248</v>
      </c>
      <c r="M1961" s="163" t="s">
        <v>14261</v>
      </c>
      <c r="N1961" s="163" t="s">
        <v>2645</v>
      </c>
      <c r="O1961" s="163" t="s">
        <v>2646</v>
      </c>
      <c r="P1961" s="163" t="s">
        <v>2673</v>
      </c>
      <c r="Q1961" s="163" t="s">
        <v>2648</v>
      </c>
      <c r="R1961" s="506">
        <v>45760.299305555556</v>
      </c>
      <c r="S1961" s="509"/>
      <c r="T1961" s="509"/>
      <c r="U1961" s="163" t="s">
        <v>14262</v>
      </c>
      <c r="V1961" s="510"/>
      <c r="W1961" s="510"/>
      <c r="X1961" s="510"/>
      <c r="Y1961" s="510"/>
      <c r="Z1961" s="510"/>
      <c r="AA1961" s="510"/>
      <c r="AB1961" s="163" t="s">
        <v>14251</v>
      </c>
      <c r="AC1961" s="507">
        <v>9.038396131E9</v>
      </c>
      <c r="AD1961" s="510"/>
      <c r="AE1961" s="509"/>
      <c r="AF1961" s="509"/>
      <c r="AG1961" s="509"/>
      <c r="AH1961" s="509"/>
      <c r="AI1961" s="509"/>
      <c r="AJ1961" s="163" t="s">
        <v>2651</v>
      </c>
      <c r="AK1961" s="509"/>
      <c r="AL1961" s="509"/>
      <c r="AM1961" s="163" t="s">
        <v>14252</v>
      </c>
      <c r="AN1961" s="510"/>
      <c r="AO1961" s="509"/>
      <c r="AP1961" s="509"/>
      <c r="AQ1961" s="509"/>
      <c r="AR1961" s="509"/>
      <c r="AS1961" s="509"/>
      <c r="AT1961" s="163" t="s">
        <v>2653</v>
      </c>
      <c r="AU1961" s="507">
        <v>1901.0</v>
      </c>
      <c r="AV1961" s="507">
        <v>10.0</v>
      </c>
      <c r="AW1961" s="507">
        <v>2028.0</v>
      </c>
      <c r="AX1961" s="163" t="s">
        <v>2677</v>
      </c>
      <c r="AY1961" s="163" t="s">
        <v>3163</v>
      </c>
      <c r="AZ1961" s="163" t="s">
        <v>2655</v>
      </c>
    </row>
    <row r="1962">
      <c r="A1962" s="163" t="s">
        <v>14263</v>
      </c>
      <c r="B1962" s="163" t="s">
        <v>14264</v>
      </c>
      <c r="C1962" s="163" t="s">
        <v>2638</v>
      </c>
      <c r="D1962" s="163" t="s">
        <v>2639</v>
      </c>
      <c r="E1962" s="506">
        <v>45760.3</v>
      </c>
      <c r="F1962" s="507">
        <v>14900.0</v>
      </c>
      <c r="G1962" s="163" t="s">
        <v>2640</v>
      </c>
      <c r="H1962" s="507">
        <v>14900.0</v>
      </c>
      <c r="I1962" s="163" t="s">
        <v>2640</v>
      </c>
      <c r="J1962" s="163" t="s">
        <v>2641</v>
      </c>
      <c r="K1962" s="163" t="s">
        <v>2642</v>
      </c>
      <c r="L1962" s="163" t="s">
        <v>14265</v>
      </c>
      <c r="M1962" s="163" t="s">
        <v>14265</v>
      </c>
      <c r="N1962" s="163" t="s">
        <v>2645</v>
      </c>
      <c r="O1962" s="163" t="s">
        <v>2646</v>
      </c>
      <c r="P1962" s="163" t="s">
        <v>2673</v>
      </c>
      <c r="Q1962" s="163" t="s">
        <v>2648</v>
      </c>
      <c r="R1962" s="506">
        <v>45760.29791666667</v>
      </c>
      <c r="S1962" s="509"/>
      <c r="T1962" s="509"/>
      <c r="U1962" s="163" t="s">
        <v>14266</v>
      </c>
      <c r="V1962" s="510"/>
      <c r="W1962" s="510"/>
      <c r="X1962" s="510"/>
      <c r="Y1962" s="510"/>
      <c r="Z1962" s="510"/>
      <c r="AA1962" s="510"/>
      <c r="AB1962" s="163" t="s">
        <v>14267</v>
      </c>
      <c r="AC1962" s="510"/>
      <c r="AD1962" s="163" t="s">
        <v>14268</v>
      </c>
      <c r="AE1962" s="507">
        <v>357600.0</v>
      </c>
      <c r="AF1962" s="163" t="s">
        <v>2640</v>
      </c>
      <c r="AG1962" s="163" t="s">
        <v>3096</v>
      </c>
      <c r="AH1962" s="507">
        <v>24.0</v>
      </c>
      <c r="AI1962" s="509"/>
      <c r="AJ1962" s="163" t="s">
        <v>2651</v>
      </c>
      <c r="AK1962" s="514">
        <v>45790.0</v>
      </c>
      <c r="AL1962" s="506">
        <v>45760.29791666667</v>
      </c>
      <c r="AM1962" s="163" t="s">
        <v>14269</v>
      </c>
      <c r="AN1962" s="510"/>
      <c r="AO1962" s="509"/>
      <c r="AP1962" s="509"/>
      <c r="AQ1962" s="509"/>
      <c r="AR1962" s="509"/>
      <c r="AS1962" s="509"/>
      <c r="AT1962" s="163" t="s">
        <v>2700</v>
      </c>
      <c r="AU1962" s="507">
        <v>7214.0</v>
      </c>
      <c r="AV1962" s="507">
        <v>3.0</v>
      </c>
      <c r="AW1962" s="507">
        <v>2031.0</v>
      </c>
      <c r="AX1962" s="163" t="s">
        <v>2677</v>
      </c>
      <c r="AY1962" s="163" t="s">
        <v>2717</v>
      </c>
      <c r="AZ1962" s="163" t="s">
        <v>2655</v>
      </c>
    </row>
    <row r="1963">
      <c r="A1963" s="163" t="s">
        <v>14270</v>
      </c>
      <c r="B1963" s="163" t="s">
        <v>14271</v>
      </c>
      <c r="C1963" s="163" t="s">
        <v>2638</v>
      </c>
      <c r="D1963" s="163" t="s">
        <v>2639</v>
      </c>
      <c r="E1963" s="506">
        <v>45760.29861111111</v>
      </c>
      <c r="F1963" s="507">
        <v>24985.0</v>
      </c>
      <c r="G1963" s="163" t="s">
        <v>2640</v>
      </c>
      <c r="H1963" s="507">
        <v>24985.0</v>
      </c>
      <c r="I1963" s="163" t="s">
        <v>2640</v>
      </c>
      <c r="J1963" s="163" t="s">
        <v>2641</v>
      </c>
      <c r="K1963" s="163" t="s">
        <v>2642</v>
      </c>
      <c r="L1963" s="163" t="s">
        <v>14272</v>
      </c>
      <c r="M1963" s="163" t="s">
        <v>14272</v>
      </c>
      <c r="N1963" s="163" t="s">
        <v>2645</v>
      </c>
      <c r="O1963" s="163" t="s">
        <v>2646</v>
      </c>
      <c r="P1963" s="163" t="s">
        <v>2673</v>
      </c>
      <c r="Q1963" s="163" t="s">
        <v>2648</v>
      </c>
      <c r="R1963" s="506">
        <v>45760.29791666667</v>
      </c>
      <c r="S1963" s="509"/>
      <c r="T1963" s="509"/>
      <c r="U1963" s="163" t="s">
        <v>14273</v>
      </c>
      <c r="V1963" s="510"/>
      <c r="W1963" s="510"/>
      <c r="X1963" s="510"/>
      <c r="Y1963" s="510"/>
      <c r="Z1963" s="510"/>
      <c r="AA1963" s="510"/>
      <c r="AB1963" s="163" t="s">
        <v>14274</v>
      </c>
      <c r="AC1963" s="511">
        <v>7.089072473E9</v>
      </c>
      <c r="AD1963" s="163" t="s">
        <v>14275</v>
      </c>
      <c r="AE1963" s="507">
        <v>599640.0</v>
      </c>
      <c r="AF1963" s="163" t="s">
        <v>2640</v>
      </c>
      <c r="AG1963" s="163" t="s">
        <v>3096</v>
      </c>
      <c r="AH1963" s="507">
        <v>24.0</v>
      </c>
      <c r="AI1963" s="509"/>
      <c r="AJ1963" s="163" t="s">
        <v>2651</v>
      </c>
      <c r="AK1963" s="514">
        <v>45790.0</v>
      </c>
      <c r="AL1963" s="506">
        <v>45760.29791666667</v>
      </c>
      <c r="AM1963" s="163" t="s">
        <v>14276</v>
      </c>
      <c r="AN1963" s="510"/>
      <c r="AO1963" s="509"/>
      <c r="AP1963" s="509"/>
      <c r="AQ1963" s="509"/>
      <c r="AR1963" s="509"/>
      <c r="AS1963" s="509"/>
      <c r="AT1963" s="163" t="s">
        <v>2700</v>
      </c>
      <c r="AU1963" s="507">
        <v>9067.0</v>
      </c>
      <c r="AV1963" s="507">
        <v>5.0</v>
      </c>
      <c r="AW1963" s="507">
        <v>2031.0</v>
      </c>
      <c r="AX1963" s="163" t="s">
        <v>2677</v>
      </c>
      <c r="AY1963" s="163" t="s">
        <v>2709</v>
      </c>
      <c r="AZ1963" s="163" t="s">
        <v>2655</v>
      </c>
    </row>
    <row r="1964">
      <c r="A1964" s="163" t="s">
        <v>14277</v>
      </c>
      <c r="B1964" s="163" t="s">
        <v>14278</v>
      </c>
      <c r="C1964" s="163" t="s">
        <v>2638</v>
      </c>
      <c r="D1964" s="163" t="s">
        <v>2639</v>
      </c>
      <c r="E1964" s="506">
        <v>45760.29861111111</v>
      </c>
      <c r="F1964" s="507">
        <v>24975.0</v>
      </c>
      <c r="G1964" s="163" t="s">
        <v>2640</v>
      </c>
      <c r="H1964" s="507">
        <v>24975.0</v>
      </c>
      <c r="I1964" s="163" t="s">
        <v>2640</v>
      </c>
      <c r="J1964" s="163" t="s">
        <v>2641</v>
      </c>
      <c r="K1964" s="163" t="s">
        <v>2642</v>
      </c>
      <c r="L1964" s="163" t="s">
        <v>14279</v>
      </c>
      <c r="M1964" s="163" t="s">
        <v>14279</v>
      </c>
      <c r="N1964" s="163" t="s">
        <v>2645</v>
      </c>
      <c r="O1964" s="163" t="s">
        <v>2646</v>
      </c>
      <c r="P1964" s="163" t="s">
        <v>2683</v>
      </c>
      <c r="Q1964" s="163" t="s">
        <v>2648</v>
      </c>
      <c r="R1964" s="506">
        <v>45760.29652777778</v>
      </c>
      <c r="S1964" s="509"/>
      <c r="T1964" s="509"/>
      <c r="U1964" s="163" t="s">
        <v>14280</v>
      </c>
      <c r="V1964" s="510"/>
      <c r="W1964" s="510"/>
      <c r="X1964" s="510"/>
      <c r="Y1964" s="510"/>
      <c r="Z1964" s="510"/>
      <c r="AA1964" s="510"/>
      <c r="AB1964" s="163" t="s">
        <v>14281</v>
      </c>
      <c r="AC1964" s="507">
        <v>9.039694708E9</v>
      </c>
      <c r="AD1964" s="163" t="s">
        <v>14282</v>
      </c>
      <c r="AE1964" s="507">
        <v>699400.0</v>
      </c>
      <c r="AF1964" s="163" t="s">
        <v>2640</v>
      </c>
      <c r="AG1964" s="163" t="s">
        <v>3096</v>
      </c>
      <c r="AH1964" s="507">
        <v>24.0</v>
      </c>
      <c r="AI1964" s="509"/>
      <c r="AJ1964" s="163" t="s">
        <v>2651</v>
      </c>
      <c r="AK1964" s="514">
        <v>45790.0</v>
      </c>
      <c r="AL1964" s="506">
        <v>45760.29652777778</v>
      </c>
      <c r="AM1964" s="163" t="s">
        <v>14283</v>
      </c>
      <c r="AN1964" s="510"/>
      <c r="AO1964" s="509"/>
      <c r="AP1964" s="509"/>
      <c r="AQ1964" s="509"/>
      <c r="AR1964" s="509"/>
      <c r="AS1964" s="509"/>
      <c r="AT1964" s="163" t="s">
        <v>2653</v>
      </c>
      <c r="AU1964" s="507">
        <v>8188.0</v>
      </c>
      <c r="AV1964" s="507">
        <v>6.0</v>
      </c>
      <c r="AW1964" s="507">
        <v>2029.0</v>
      </c>
      <c r="AX1964" s="163" t="s">
        <v>2687</v>
      </c>
      <c r="AY1964" s="163" t="s">
        <v>2688</v>
      </c>
      <c r="AZ1964" s="163" t="s">
        <v>2655</v>
      </c>
    </row>
    <row r="1965">
      <c r="A1965" s="163" t="s">
        <v>14284</v>
      </c>
      <c r="B1965" s="163" t="s">
        <v>14285</v>
      </c>
      <c r="C1965" s="163" t="s">
        <v>2638</v>
      </c>
      <c r="D1965" s="163" t="s">
        <v>2639</v>
      </c>
      <c r="E1965" s="506">
        <v>45760.29861111111</v>
      </c>
      <c r="F1965" s="507">
        <v>21300.0</v>
      </c>
      <c r="G1965" s="163" t="s">
        <v>2640</v>
      </c>
      <c r="H1965" s="507">
        <v>21300.0</v>
      </c>
      <c r="I1965" s="163" t="s">
        <v>2640</v>
      </c>
      <c r="J1965" s="163" t="s">
        <v>2641</v>
      </c>
      <c r="K1965" s="163" t="s">
        <v>2642</v>
      </c>
      <c r="L1965" s="163" t="s">
        <v>14286</v>
      </c>
      <c r="M1965" s="163" t="s">
        <v>14286</v>
      </c>
      <c r="N1965" s="163" t="s">
        <v>2645</v>
      </c>
      <c r="O1965" s="163" t="s">
        <v>2646</v>
      </c>
      <c r="P1965" s="163" t="s">
        <v>2673</v>
      </c>
      <c r="Q1965" s="163" t="s">
        <v>2648</v>
      </c>
      <c r="R1965" s="506">
        <v>45760.29791666667</v>
      </c>
      <c r="S1965" s="509"/>
      <c r="T1965" s="509"/>
      <c r="U1965" s="163" t="s">
        <v>14287</v>
      </c>
      <c r="V1965" s="510"/>
      <c r="W1965" s="510"/>
      <c r="X1965" s="510"/>
      <c r="Y1965" s="510"/>
      <c r="Z1965" s="510"/>
      <c r="AA1965" s="510"/>
      <c r="AB1965" s="163" t="s">
        <v>14288</v>
      </c>
      <c r="AC1965" s="511">
        <v>9.064590637E9</v>
      </c>
      <c r="AD1965" s="163" t="s">
        <v>14289</v>
      </c>
      <c r="AE1965" s="507">
        <v>745500.0</v>
      </c>
      <c r="AF1965" s="163" t="s">
        <v>2640</v>
      </c>
      <c r="AG1965" s="163" t="s">
        <v>3096</v>
      </c>
      <c r="AH1965" s="507">
        <v>35.0</v>
      </c>
      <c r="AI1965" s="509"/>
      <c r="AJ1965" s="163" t="s">
        <v>2651</v>
      </c>
      <c r="AK1965" s="514">
        <v>45790.0</v>
      </c>
      <c r="AL1965" s="506">
        <v>45760.29791666667</v>
      </c>
      <c r="AM1965" s="163" t="s">
        <v>14290</v>
      </c>
      <c r="AN1965" s="510"/>
      <c r="AO1965" s="509"/>
      <c r="AP1965" s="509"/>
      <c r="AQ1965" s="509"/>
      <c r="AR1965" s="509"/>
      <c r="AS1965" s="509"/>
      <c r="AT1965" s="163" t="s">
        <v>2653</v>
      </c>
      <c r="AU1965" s="507">
        <v>6309.0</v>
      </c>
      <c r="AV1965" s="507">
        <v>11.0</v>
      </c>
      <c r="AW1965" s="507">
        <v>2025.0</v>
      </c>
      <c r="AX1965" s="163" t="s">
        <v>2677</v>
      </c>
      <c r="AY1965" s="163" t="s">
        <v>3308</v>
      </c>
      <c r="AZ1965" s="163" t="s">
        <v>2655</v>
      </c>
    </row>
    <row r="1966">
      <c r="A1966" s="163" t="s">
        <v>14291</v>
      </c>
      <c r="B1966" s="163" t="s">
        <v>14292</v>
      </c>
      <c r="C1966" s="163" t="s">
        <v>2638</v>
      </c>
      <c r="D1966" s="163" t="s">
        <v>2639</v>
      </c>
      <c r="E1966" s="506">
        <v>45760.29791666667</v>
      </c>
      <c r="F1966" s="507">
        <v>16280.0</v>
      </c>
      <c r="G1966" s="163" t="s">
        <v>2640</v>
      </c>
      <c r="H1966" s="507">
        <v>16280.0</v>
      </c>
      <c r="I1966" s="163" t="s">
        <v>2640</v>
      </c>
      <c r="J1966" s="163" t="s">
        <v>2641</v>
      </c>
      <c r="K1966" s="163" t="s">
        <v>2642</v>
      </c>
      <c r="L1966" s="163" t="s">
        <v>14293</v>
      </c>
      <c r="M1966" s="163" t="s">
        <v>14293</v>
      </c>
      <c r="N1966" s="163" t="s">
        <v>2645</v>
      </c>
      <c r="O1966" s="163" t="s">
        <v>2646</v>
      </c>
      <c r="P1966" s="163" t="s">
        <v>2673</v>
      </c>
      <c r="Q1966" s="163" t="s">
        <v>2648</v>
      </c>
      <c r="R1966" s="506">
        <v>45760.29722222222</v>
      </c>
      <c r="S1966" s="509"/>
      <c r="T1966" s="509"/>
      <c r="U1966" s="163" t="s">
        <v>14294</v>
      </c>
      <c r="V1966" s="510"/>
      <c r="W1966" s="510"/>
      <c r="X1966" s="510"/>
      <c r="Y1966" s="510"/>
      <c r="Z1966" s="510"/>
      <c r="AA1966" s="510"/>
      <c r="AB1966" s="163" t="s">
        <v>14295</v>
      </c>
      <c r="AC1966" s="507">
        <v>8.05334963E9</v>
      </c>
      <c r="AD1966" s="163" t="s">
        <v>14296</v>
      </c>
      <c r="AE1966" s="507">
        <v>651200.0</v>
      </c>
      <c r="AF1966" s="163" t="s">
        <v>2640</v>
      </c>
      <c r="AG1966" s="163" t="s">
        <v>3096</v>
      </c>
      <c r="AH1966" s="507">
        <v>40.0</v>
      </c>
      <c r="AI1966" s="509"/>
      <c r="AJ1966" s="163" t="s">
        <v>2651</v>
      </c>
      <c r="AK1966" s="514">
        <v>45790.0</v>
      </c>
      <c r="AL1966" s="506">
        <v>45760.29722222222</v>
      </c>
      <c r="AM1966" s="163" t="s">
        <v>14297</v>
      </c>
      <c r="AN1966" s="510"/>
      <c r="AO1966" s="509"/>
      <c r="AP1966" s="509"/>
      <c r="AQ1966" s="509"/>
      <c r="AR1966" s="509"/>
      <c r="AS1966" s="509"/>
      <c r="AT1966" s="163" t="s">
        <v>2653</v>
      </c>
      <c r="AU1966" s="507">
        <v>3887.0</v>
      </c>
      <c r="AV1966" s="507">
        <v>1.0</v>
      </c>
      <c r="AW1966" s="507">
        <v>2029.0</v>
      </c>
      <c r="AX1966" s="163" t="s">
        <v>2677</v>
      </c>
      <c r="AY1966" s="163" t="s">
        <v>2717</v>
      </c>
      <c r="AZ1966" s="163" t="s">
        <v>2655</v>
      </c>
    </row>
    <row r="1967">
      <c r="A1967" s="163" t="s">
        <v>14298</v>
      </c>
      <c r="B1967" s="163" t="s">
        <v>14299</v>
      </c>
      <c r="C1967" s="163" t="s">
        <v>4698</v>
      </c>
      <c r="D1967" s="163" t="s">
        <v>2639</v>
      </c>
      <c r="E1967" s="506">
        <v>45760.29791666667</v>
      </c>
      <c r="F1967" s="507">
        <v>21900.0</v>
      </c>
      <c r="G1967" s="163" t="s">
        <v>2640</v>
      </c>
      <c r="H1967" s="507">
        <v>21900.0</v>
      </c>
      <c r="I1967" s="163" t="s">
        <v>2640</v>
      </c>
      <c r="J1967" s="163" t="s">
        <v>2641</v>
      </c>
      <c r="K1967" s="163" t="s">
        <v>2642</v>
      </c>
      <c r="L1967" s="163" t="s">
        <v>14300</v>
      </c>
      <c r="M1967" s="163" t="s">
        <v>14301</v>
      </c>
      <c r="N1967" s="163" t="s">
        <v>2645</v>
      </c>
      <c r="O1967" s="163" t="s">
        <v>2646</v>
      </c>
      <c r="P1967" s="163" t="s">
        <v>2673</v>
      </c>
      <c r="Q1967" s="163" t="s">
        <v>2648</v>
      </c>
      <c r="R1967" s="506">
        <v>45760.29722222222</v>
      </c>
      <c r="S1967" s="509"/>
      <c r="T1967" s="509"/>
      <c r="U1967" s="163" t="s">
        <v>14302</v>
      </c>
      <c r="V1967" s="510"/>
      <c r="W1967" s="510"/>
      <c r="X1967" s="510"/>
      <c r="Y1967" s="510"/>
      <c r="Z1967" s="510"/>
      <c r="AA1967" s="510"/>
      <c r="AB1967" s="163" t="s">
        <v>14303</v>
      </c>
      <c r="AC1967" s="516"/>
      <c r="AD1967" s="163" t="s">
        <v>14304</v>
      </c>
      <c r="AE1967" s="507">
        <v>766500.0</v>
      </c>
      <c r="AF1967" s="163" t="s">
        <v>2640</v>
      </c>
      <c r="AG1967" s="163" t="s">
        <v>3096</v>
      </c>
      <c r="AH1967" s="507">
        <v>35.0</v>
      </c>
      <c r="AI1967" s="509"/>
      <c r="AJ1967" s="163" t="s">
        <v>2651</v>
      </c>
      <c r="AK1967" s="514">
        <v>45790.0</v>
      </c>
      <c r="AL1967" s="506">
        <v>45760.29722222222</v>
      </c>
      <c r="AM1967" s="163" t="s">
        <v>14305</v>
      </c>
      <c r="AN1967" s="510"/>
      <c r="AO1967" s="509"/>
      <c r="AP1967" s="509"/>
      <c r="AQ1967" s="509"/>
      <c r="AR1967" s="509"/>
      <c r="AS1967" s="509"/>
      <c r="AT1967" s="163" t="s">
        <v>2700</v>
      </c>
      <c r="AU1967" s="507">
        <v>3594.0</v>
      </c>
      <c r="AV1967" s="507">
        <v>10.0</v>
      </c>
      <c r="AW1967" s="507">
        <v>2029.0</v>
      </c>
      <c r="AX1967" s="163" t="s">
        <v>3065</v>
      </c>
      <c r="AY1967" s="163" t="s">
        <v>4625</v>
      </c>
      <c r="AZ1967" s="163" t="s">
        <v>2655</v>
      </c>
    </row>
    <row r="1968">
      <c r="A1968" s="163" t="s">
        <v>14306</v>
      </c>
      <c r="B1968" s="163" t="s">
        <v>14307</v>
      </c>
      <c r="C1968" s="163" t="s">
        <v>2638</v>
      </c>
      <c r="D1968" s="163" t="s">
        <v>2639</v>
      </c>
      <c r="E1968" s="506">
        <v>45760.29791666667</v>
      </c>
      <c r="F1968" s="507">
        <v>21900.0</v>
      </c>
      <c r="G1968" s="163" t="s">
        <v>2640</v>
      </c>
      <c r="H1968" s="507">
        <v>21900.0</v>
      </c>
      <c r="I1968" s="163" t="s">
        <v>2640</v>
      </c>
      <c r="J1968" s="163" t="s">
        <v>2641</v>
      </c>
      <c r="K1968" s="163" t="s">
        <v>2642</v>
      </c>
      <c r="L1968" s="163" t="s">
        <v>14308</v>
      </c>
      <c r="M1968" s="163" t="s">
        <v>14308</v>
      </c>
      <c r="N1968" s="163" t="s">
        <v>2645</v>
      </c>
      <c r="O1968" s="163" t="s">
        <v>2646</v>
      </c>
      <c r="P1968" s="163" t="s">
        <v>2673</v>
      </c>
      <c r="Q1968" s="163" t="s">
        <v>2648</v>
      </c>
      <c r="R1968" s="506">
        <v>45760.29652777778</v>
      </c>
      <c r="S1968" s="509"/>
      <c r="T1968" s="509"/>
      <c r="U1968" s="163" t="s">
        <v>14309</v>
      </c>
      <c r="V1968" s="510"/>
      <c r="W1968" s="510"/>
      <c r="X1968" s="510"/>
      <c r="Y1968" s="510"/>
      <c r="Z1968" s="510"/>
      <c r="AA1968" s="510"/>
      <c r="AB1968" s="163" t="s">
        <v>14310</v>
      </c>
      <c r="AC1968" s="507">
        <v>9.066608627E9</v>
      </c>
      <c r="AD1968" s="163" t="s">
        <v>14311</v>
      </c>
      <c r="AE1968" s="507">
        <v>766500.0</v>
      </c>
      <c r="AF1968" s="163" t="s">
        <v>2640</v>
      </c>
      <c r="AG1968" s="163" t="s">
        <v>3096</v>
      </c>
      <c r="AH1968" s="507">
        <v>35.0</v>
      </c>
      <c r="AI1968" s="509"/>
      <c r="AJ1968" s="163" t="s">
        <v>2651</v>
      </c>
      <c r="AK1968" s="514">
        <v>45790.0</v>
      </c>
      <c r="AL1968" s="506">
        <v>45760.29652777778</v>
      </c>
      <c r="AM1968" s="163" t="s">
        <v>14312</v>
      </c>
      <c r="AN1968" s="510"/>
      <c r="AO1968" s="509"/>
      <c r="AP1968" s="509"/>
      <c r="AQ1968" s="509"/>
      <c r="AR1968" s="509"/>
      <c r="AS1968" s="509"/>
      <c r="AT1968" s="163" t="s">
        <v>2653</v>
      </c>
      <c r="AU1968" s="507">
        <v>9221.0</v>
      </c>
      <c r="AV1968" s="507">
        <v>9.0</v>
      </c>
      <c r="AW1968" s="507">
        <v>2028.0</v>
      </c>
      <c r="AX1968" s="163" t="s">
        <v>2677</v>
      </c>
      <c r="AY1968" s="163" t="s">
        <v>2678</v>
      </c>
      <c r="AZ1968" s="163" t="s">
        <v>2655</v>
      </c>
    </row>
    <row r="1969">
      <c r="A1969" s="163" t="s">
        <v>14313</v>
      </c>
      <c r="B1969" s="163" t="s">
        <v>14314</v>
      </c>
      <c r="C1969" s="163" t="s">
        <v>2638</v>
      </c>
      <c r="D1969" s="163" t="s">
        <v>2639</v>
      </c>
      <c r="E1969" s="506">
        <v>45760.29791666667</v>
      </c>
      <c r="F1969" s="507">
        <v>29800.0</v>
      </c>
      <c r="G1969" s="163" t="s">
        <v>2640</v>
      </c>
      <c r="H1969" s="507">
        <v>29800.0</v>
      </c>
      <c r="I1969" s="163" t="s">
        <v>2640</v>
      </c>
      <c r="J1969" s="163" t="s">
        <v>2641</v>
      </c>
      <c r="K1969" s="163" t="s">
        <v>2642</v>
      </c>
      <c r="L1969" s="163" t="s">
        <v>14315</v>
      </c>
      <c r="M1969" s="163" t="s">
        <v>14315</v>
      </c>
      <c r="N1969" s="163" t="s">
        <v>2645</v>
      </c>
      <c r="O1969" s="163" t="s">
        <v>2646</v>
      </c>
      <c r="P1969" s="163" t="s">
        <v>2673</v>
      </c>
      <c r="Q1969" s="163" t="s">
        <v>2648</v>
      </c>
      <c r="R1969" s="506">
        <v>45760.29652777778</v>
      </c>
      <c r="S1969" s="509"/>
      <c r="T1969" s="509"/>
      <c r="U1969" s="163" t="s">
        <v>14316</v>
      </c>
      <c r="V1969" s="510"/>
      <c r="W1969" s="510"/>
      <c r="X1969" s="510"/>
      <c r="Y1969" s="510"/>
      <c r="Z1969" s="510"/>
      <c r="AA1969" s="510"/>
      <c r="AB1969" s="163" t="s">
        <v>14317</v>
      </c>
      <c r="AC1969" s="511">
        <v>7.036684397E9</v>
      </c>
      <c r="AD1969" s="163" t="s">
        <v>14318</v>
      </c>
      <c r="AE1969" s="507">
        <v>476800.0</v>
      </c>
      <c r="AF1969" s="163" t="s">
        <v>2640</v>
      </c>
      <c r="AG1969" s="163" t="s">
        <v>3096</v>
      </c>
      <c r="AH1969" s="507">
        <v>16.0</v>
      </c>
      <c r="AI1969" s="509"/>
      <c r="AJ1969" s="163" t="s">
        <v>2651</v>
      </c>
      <c r="AK1969" s="514">
        <v>45790.0</v>
      </c>
      <c r="AL1969" s="506">
        <v>45760.29652777778</v>
      </c>
      <c r="AM1969" s="163" t="s">
        <v>14319</v>
      </c>
      <c r="AN1969" s="510"/>
      <c r="AO1969" s="509"/>
      <c r="AP1969" s="509"/>
      <c r="AQ1969" s="509"/>
      <c r="AR1969" s="509"/>
      <c r="AS1969" s="509"/>
      <c r="AT1969" s="163" t="s">
        <v>2653</v>
      </c>
      <c r="AU1969" s="507">
        <v>7979.0</v>
      </c>
      <c r="AV1969" s="507">
        <v>10.0</v>
      </c>
      <c r="AW1969" s="507">
        <v>2028.0</v>
      </c>
      <c r="AX1969" s="163" t="s">
        <v>2677</v>
      </c>
      <c r="AY1969" s="163" t="s">
        <v>2750</v>
      </c>
      <c r="AZ1969" s="163" t="s">
        <v>2655</v>
      </c>
    </row>
    <row r="1970">
      <c r="A1970" s="163" t="s">
        <v>14320</v>
      </c>
      <c r="B1970" s="163" t="s">
        <v>14321</v>
      </c>
      <c r="C1970" s="163" t="s">
        <v>2638</v>
      </c>
      <c r="D1970" s="163" t="s">
        <v>2639</v>
      </c>
      <c r="E1970" s="506">
        <v>45760.29791666667</v>
      </c>
      <c r="F1970" s="507">
        <v>19900.0</v>
      </c>
      <c r="G1970" s="163" t="s">
        <v>2640</v>
      </c>
      <c r="H1970" s="507">
        <v>19900.0</v>
      </c>
      <c r="I1970" s="163" t="s">
        <v>2640</v>
      </c>
      <c r="J1970" s="163" t="s">
        <v>2641</v>
      </c>
      <c r="K1970" s="163" t="s">
        <v>2642</v>
      </c>
      <c r="L1970" s="163" t="s">
        <v>14322</v>
      </c>
      <c r="M1970" s="163" t="s">
        <v>14322</v>
      </c>
      <c r="N1970" s="163" t="s">
        <v>2645</v>
      </c>
      <c r="O1970" s="163" t="s">
        <v>2646</v>
      </c>
      <c r="P1970" s="163" t="s">
        <v>2673</v>
      </c>
      <c r="Q1970" s="163" t="s">
        <v>2648</v>
      </c>
      <c r="R1970" s="506">
        <v>45760.29652777778</v>
      </c>
      <c r="S1970" s="509"/>
      <c r="T1970" s="509"/>
      <c r="U1970" s="163" t="s">
        <v>14323</v>
      </c>
      <c r="V1970" s="510"/>
      <c r="W1970" s="510"/>
      <c r="X1970" s="510"/>
      <c r="Y1970" s="510"/>
      <c r="Z1970" s="510"/>
      <c r="AA1970" s="510"/>
      <c r="AB1970" s="163" t="s">
        <v>14324</v>
      </c>
      <c r="AC1970" s="511">
        <v>8.090503779E9</v>
      </c>
      <c r="AD1970" s="163" t="s">
        <v>14325</v>
      </c>
      <c r="AE1970" s="507">
        <v>696500.0</v>
      </c>
      <c r="AF1970" s="163" t="s">
        <v>2640</v>
      </c>
      <c r="AG1970" s="163" t="s">
        <v>3096</v>
      </c>
      <c r="AH1970" s="507">
        <v>35.0</v>
      </c>
      <c r="AI1970" s="509"/>
      <c r="AJ1970" s="163" t="s">
        <v>2651</v>
      </c>
      <c r="AK1970" s="514">
        <v>45775.0</v>
      </c>
      <c r="AL1970" s="506">
        <v>45789.299305555556</v>
      </c>
      <c r="AM1970" s="163" t="s">
        <v>14326</v>
      </c>
      <c r="AN1970" s="510"/>
      <c r="AO1970" s="509"/>
      <c r="AP1970" s="509"/>
      <c r="AQ1970" s="509"/>
      <c r="AR1970" s="509"/>
      <c r="AS1970" s="509"/>
      <c r="AT1970" s="163" t="s">
        <v>2700</v>
      </c>
      <c r="AU1970" s="507">
        <v>5014.0</v>
      </c>
      <c r="AV1970" s="507">
        <v>4.0</v>
      </c>
      <c r="AW1970" s="507">
        <v>2030.0</v>
      </c>
      <c r="AX1970" s="163" t="s">
        <v>2677</v>
      </c>
      <c r="AY1970" s="163" t="s">
        <v>2717</v>
      </c>
      <c r="AZ1970" s="163" t="s">
        <v>2655</v>
      </c>
    </row>
    <row r="1971">
      <c r="A1971" s="163" t="s">
        <v>14327</v>
      </c>
      <c r="B1971" s="163" t="s">
        <v>14328</v>
      </c>
      <c r="C1971" s="163" t="s">
        <v>2638</v>
      </c>
      <c r="D1971" s="163" t="s">
        <v>2639</v>
      </c>
      <c r="E1971" s="506">
        <v>45760.29722222222</v>
      </c>
      <c r="F1971" s="507">
        <v>19580.0</v>
      </c>
      <c r="G1971" s="163" t="s">
        <v>2640</v>
      </c>
      <c r="H1971" s="507">
        <v>19580.0</v>
      </c>
      <c r="I1971" s="163" t="s">
        <v>2640</v>
      </c>
      <c r="J1971" s="163" t="s">
        <v>2641</v>
      </c>
      <c r="K1971" s="163" t="s">
        <v>2642</v>
      </c>
      <c r="L1971" s="163" t="s">
        <v>14329</v>
      </c>
      <c r="M1971" s="163" t="s">
        <v>14330</v>
      </c>
      <c r="N1971" s="163" t="s">
        <v>2645</v>
      </c>
      <c r="O1971" s="163" t="s">
        <v>2646</v>
      </c>
      <c r="P1971" s="163" t="s">
        <v>2673</v>
      </c>
      <c r="Q1971" s="163" t="s">
        <v>2648</v>
      </c>
      <c r="R1971" s="506">
        <v>45760.29652777778</v>
      </c>
      <c r="S1971" s="509"/>
      <c r="T1971" s="509"/>
      <c r="U1971" s="163" t="s">
        <v>14331</v>
      </c>
      <c r="V1971" s="510"/>
      <c r="W1971" s="510"/>
      <c r="X1971" s="510"/>
      <c r="Y1971" s="510"/>
      <c r="Z1971" s="510"/>
      <c r="AA1971" s="510"/>
      <c r="AB1971" s="163" t="s">
        <v>14332</v>
      </c>
      <c r="AC1971" s="511">
        <v>8.034863888E9</v>
      </c>
      <c r="AD1971" s="163" t="s">
        <v>14333</v>
      </c>
      <c r="AE1971" s="507">
        <v>646140.0</v>
      </c>
      <c r="AF1971" s="163" t="s">
        <v>2640</v>
      </c>
      <c r="AG1971" s="163" t="s">
        <v>3096</v>
      </c>
      <c r="AH1971" s="507">
        <v>33.0</v>
      </c>
      <c r="AI1971" s="509"/>
      <c r="AJ1971" s="163" t="s">
        <v>2651</v>
      </c>
      <c r="AK1971" s="514">
        <v>45790.0</v>
      </c>
      <c r="AL1971" s="506">
        <v>45760.29652777778</v>
      </c>
      <c r="AM1971" s="163" t="s">
        <v>14334</v>
      </c>
      <c r="AN1971" s="510"/>
      <c r="AO1971" s="509"/>
      <c r="AP1971" s="509"/>
      <c r="AQ1971" s="509"/>
      <c r="AR1971" s="509"/>
      <c r="AS1971" s="509"/>
      <c r="AT1971" s="163" t="s">
        <v>2653</v>
      </c>
      <c r="AU1971" s="507">
        <v>3128.0</v>
      </c>
      <c r="AV1971" s="507">
        <v>11.0</v>
      </c>
      <c r="AW1971" s="507">
        <v>2029.0</v>
      </c>
      <c r="AX1971" s="163" t="s">
        <v>2677</v>
      </c>
      <c r="AY1971" s="163" t="s">
        <v>3896</v>
      </c>
      <c r="AZ1971" s="163" t="s">
        <v>2655</v>
      </c>
    </row>
    <row r="1972">
      <c r="A1972" s="163" t="s">
        <v>14335</v>
      </c>
      <c r="B1972" s="163" t="s">
        <v>14336</v>
      </c>
      <c r="C1972" s="163" t="s">
        <v>2638</v>
      </c>
      <c r="D1972" s="163" t="s">
        <v>2639</v>
      </c>
      <c r="E1972" s="506">
        <v>45760.15347222222</v>
      </c>
      <c r="F1972" s="507">
        <v>2980.0</v>
      </c>
      <c r="G1972" s="163" t="s">
        <v>2640</v>
      </c>
      <c r="H1972" s="507">
        <v>2980.0</v>
      </c>
      <c r="I1972" s="163" t="s">
        <v>2640</v>
      </c>
      <c r="J1972" s="163" t="s">
        <v>2641</v>
      </c>
      <c r="K1972" s="163" t="s">
        <v>2642</v>
      </c>
      <c r="L1972" s="163" t="s">
        <v>14337</v>
      </c>
      <c r="M1972" s="163" t="s">
        <v>14338</v>
      </c>
      <c r="N1972" s="163" t="s">
        <v>2645</v>
      </c>
      <c r="O1972" s="163" t="s">
        <v>2646</v>
      </c>
      <c r="P1972" s="163" t="s">
        <v>2673</v>
      </c>
      <c r="Q1972" s="163" t="s">
        <v>2648</v>
      </c>
      <c r="R1972" s="506">
        <v>45760.152083333334</v>
      </c>
      <c r="S1972" s="509"/>
      <c r="T1972" s="509"/>
      <c r="U1972" s="163" t="s">
        <v>14339</v>
      </c>
      <c r="V1972" s="510"/>
      <c r="W1972" s="510"/>
      <c r="X1972" s="510"/>
      <c r="Y1972" s="510"/>
      <c r="Z1972" s="510"/>
      <c r="AA1972" s="510"/>
      <c r="AB1972" s="163" t="s">
        <v>14340</v>
      </c>
      <c r="AC1972" s="507">
        <v>7.09192212E9</v>
      </c>
      <c r="AD1972" s="510"/>
      <c r="AE1972" s="510"/>
      <c r="AF1972" s="510"/>
      <c r="AG1972" s="510"/>
      <c r="AH1972" s="510"/>
      <c r="AI1972" s="509"/>
      <c r="AJ1972" s="163" t="s">
        <v>2651</v>
      </c>
      <c r="AK1972" s="512"/>
      <c r="AL1972" s="513"/>
      <c r="AM1972" s="163" t="s">
        <v>3064</v>
      </c>
      <c r="AN1972" s="510"/>
      <c r="AO1972" s="510"/>
      <c r="AP1972" s="509"/>
      <c r="AQ1972" s="509"/>
      <c r="AR1972" s="509"/>
      <c r="AS1972" s="509"/>
      <c r="AT1972" s="163" t="s">
        <v>2700</v>
      </c>
      <c r="AU1972" s="507">
        <v>3915.0</v>
      </c>
      <c r="AV1972" s="507">
        <v>8.0</v>
      </c>
      <c r="AW1972" s="507">
        <v>2029.0</v>
      </c>
      <c r="AX1972" s="163" t="s">
        <v>3065</v>
      </c>
      <c r="AY1972" s="163" t="s">
        <v>3066</v>
      </c>
      <c r="AZ1972" s="163" t="s">
        <v>2655</v>
      </c>
    </row>
    <row r="1973">
      <c r="A1973" s="163" t="s">
        <v>14341</v>
      </c>
      <c r="B1973" s="163" t="s">
        <v>14342</v>
      </c>
      <c r="C1973" s="163" t="s">
        <v>2638</v>
      </c>
      <c r="D1973" s="163" t="s">
        <v>2639</v>
      </c>
      <c r="E1973" s="506">
        <v>45760.11111111111</v>
      </c>
      <c r="F1973" s="507">
        <v>2980.0</v>
      </c>
      <c r="G1973" s="163" t="s">
        <v>2640</v>
      </c>
      <c r="H1973" s="507">
        <v>2980.0</v>
      </c>
      <c r="I1973" s="163" t="s">
        <v>2640</v>
      </c>
      <c r="J1973" s="163" t="s">
        <v>2641</v>
      </c>
      <c r="K1973" s="163" t="s">
        <v>2642</v>
      </c>
      <c r="L1973" s="163" t="s">
        <v>14343</v>
      </c>
      <c r="M1973" s="163" t="s">
        <v>14344</v>
      </c>
      <c r="N1973" s="163" t="s">
        <v>2645</v>
      </c>
      <c r="O1973" s="163" t="s">
        <v>2646</v>
      </c>
      <c r="P1973" s="163" t="s">
        <v>2647</v>
      </c>
      <c r="Q1973" s="163" t="s">
        <v>2648</v>
      </c>
      <c r="R1973" s="506">
        <v>45760.11111111111</v>
      </c>
      <c r="S1973" s="509"/>
      <c r="T1973" s="509"/>
      <c r="U1973" s="163" t="s">
        <v>14345</v>
      </c>
      <c r="V1973" s="510"/>
      <c r="W1973" s="510"/>
      <c r="X1973" s="510"/>
      <c r="Y1973" s="510"/>
      <c r="Z1973" s="510"/>
      <c r="AA1973" s="510"/>
      <c r="AB1973" s="163" t="s">
        <v>14346</v>
      </c>
      <c r="AC1973" s="511">
        <v>9.082792226E9</v>
      </c>
      <c r="AD1973" s="510"/>
      <c r="AE1973" s="510"/>
      <c r="AF1973" s="510"/>
      <c r="AG1973" s="510"/>
      <c r="AH1973" s="510"/>
      <c r="AI1973" s="509"/>
      <c r="AJ1973" s="163" t="s">
        <v>2651</v>
      </c>
      <c r="AK1973" s="512"/>
      <c r="AL1973" s="513"/>
      <c r="AM1973" s="163" t="s">
        <v>14347</v>
      </c>
      <c r="AN1973" s="510"/>
      <c r="AO1973" s="509"/>
      <c r="AP1973" s="509"/>
      <c r="AQ1973" s="509"/>
      <c r="AR1973" s="509"/>
      <c r="AS1973" s="509"/>
      <c r="AT1973" s="163" t="s">
        <v>2653</v>
      </c>
      <c r="AU1973" s="507">
        <v>9615.0</v>
      </c>
      <c r="AV1973" s="507">
        <v>11.0</v>
      </c>
      <c r="AW1973" s="507">
        <v>2027.0</v>
      </c>
      <c r="AX1973" s="510"/>
      <c r="AY1973" s="510"/>
      <c r="AZ1973" s="163" t="s">
        <v>2655</v>
      </c>
    </row>
    <row r="1974">
      <c r="A1974" s="163" t="s">
        <v>14348</v>
      </c>
      <c r="B1974" s="163" t="s">
        <v>14349</v>
      </c>
      <c r="C1974" s="163" t="s">
        <v>2638</v>
      </c>
      <c r="D1974" s="163" t="s">
        <v>2639</v>
      </c>
      <c r="E1974" s="506">
        <v>45760.07847222222</v>
      </c>
      <c r="F1974" s="507">
        <v>2980.0</v>
      </c>
      <c r="G1974" s="163" t="s">
        <v>2640</v>
      </c>
      <c r="H1974" s="507">
        <v>2980.0</v>
      </c>
      <c r="I1974" s="163" t="s">
        <v>2640</v>
      </c>
      <c r="J1974" s="163" t="s">
        <v>2641</v>
      </c>
      <c r="K1974" s="163" t="s">
        <v>2642</v>
      </c>
      <c r="L1974" s="163" t="s">
        <v>14350</v>
      </c>
      <c r="M1974" s="163" t="s">
        <v>14351</v>
      </c>
      <c r="N1974" s="163" t="s">
        <v>2645</v>
      </c>
      <c r="O1974" s="163" t="s">
        <v>2646</v>
      </c>
      <c r="P1974" s="163" t="s">
        <v>2660</v>
      </c>
      <c r="Q1974" s="163" t="s">
        <v>2648</v>
      </c>
      <c r="R1974" s="506">
        <v>45760.07777777778</v>
      </c>
      <c r="S1974" s="509"/>
      <c r="T1974" s="509"/>
      <c r="U1974" s="163" t="s">
        <v>14352</v>
      </c>
      <c r="V1974" s="510"/>
      <c r="W1974" s="510"/>
      <c r="X1974" s="510"/>
      <c r="Y1974" s="510"/>
      <c r="Z1974" s="510"/>
      <c r="AA1974" s="510"/>
      <c r="AB1974" s="163" t="s">
        <v>14353</v>
      </c>
      <c r="AC1974" s="507">
        <v>9.09673157E9</v>
      </c>
      <c r="AD1974" s="510"/>
      <c r="AE1974" s="510"/>
      <c r="AF1974" s="510"/>
      <c r="AG1974" s="510"/>
      <c r="AH1974" s="510"/>
      <c r="AI1974" s="509"/>
      <c r="AJ1974" s="163" t="s">
        <v>2651</v>
      </c>
      <c r="AK1974" s="512"/>
      <c r="AL1974" s="513"/>
      <c r="AM1974" s="163" t="s">
        <v>14354</v>
      </c>
      <c r="AN1974" s="510"/>
      <c r="AO1974" s="509"/>
      <c r="AP1974" s="509"/>
      <c r="AQ1974" s="509"/>
      <c r="AR1974" s="509"/>
      <c r="AS1974" s="509"/>
      <c r="AT1974" s="163" t="s">
        <v>2653</v>
      </c>
      <c r="AU1974" s="507">
        <v>1009.0</v>
      </c>
      <c r="AV1974" s="507">
        <v>2.0</v>
      </c>
      <c r="AW1974" s="507">
        <v>2030.0</v>
      </c>
      <c r="AX1974" s="163" t="s">
        <v>2664</v>
      </c>
      <c r="AY1974" s="163" t="s">
        <v>3133</v>
      </c>
      <c r="AZ1974" s="163" t="s">
        <v>2655</v>
      </c>
    </row>
    <row r="1975">
      <c r="A1975" s="163" t="s">
        <v>14355</v>
      </c>
      <c r="B1975" s="163" t="s">
        <v>14356</v>
      </c>
      <c r="C1975" s="163" t="s">
        <v>2638</v>
      </c>
      <c r="D1975" s="163" t="s">
        <v>2639</v>
      </c>
      <c r="E1975" s="506">
        <v>45760.066666666666</v>
      </c>
      <c r="F1975" s="507">
        <v>9800.0</v>
      </c>
      <c r="G1975" s="163" t="s">
        <v>2640</v>
      </c>
      <c r="H1975" s="507">
        <v>9800.0</v>
      </c>
      <c r="I1975" s="163" t="s">
        <v>2640</v>
      </c>
      <c r="J1975" s="163" t="s">
        <v>2641</v>
      </c>
      <c r="K1975" s="163" t="s">
        <v>2642</v>
      </c>
      <c r="L1975" s="163" t="s">
        <v>14357</v>
      </c>
      <c r="M1975" s="163" t="s">
        <v>14358</v>
      </c>
      <c r="N1975" s="163" t="s">
        <v>2645</v>
      </c>
      <c r="O1975" s="163" t="s">
        <v>2646</v>
      </c>
      <c r="P1975" s="163" t="s">
        <v>2647</v>
      </c>
      <c r="Q1975" s="163" t="s">
        <v>2648</v>
      </c>
      <c r="R1975" s="506">
        <v>45760.066666666666</v>
      </c>
      <c r="S1975" s="509"/>
      <c r="T1975" s="509"/>
      <c r="U1975" s="163" t="s">
        <v>14359</v>
      </c>
      <c r="V1975" s="510"/>
      <c r="W1975" s="510"/>
      <c r="X1975" s="510"/>
      <c r="Y1975" s="510"/>
      <c r="Z1975" s="510"/>
      <c r="AA1975" s="510"/>
      <c r="AB1975" s="163" t="s">
        <v>14360</v>
      </c>
      <c r="AC1975" s="511">
        <v>9.058679642E9</v>
      </c>
      <c r="AD1975" s="510"/>
      <c r="AE1975" s="510"/>
      <c r="AF1975" s="510"/>
      <c r="AG1975" s="510"/>
      <c r="AH1975" s="510"/>
      <c r="AI1975" s="509"/>
      <c r="AJ1975" s="163" t="s">
        <v>2651</v>
      </c>
      <c r="AK1975" s="512"/>
      <c r="AL1975" s="510"/>
      <c r="AM1975" s="163" t="s">
        <v>14361</v>
      </c>
      <c r="AN1975" s="510"/>
      <c r="AO1975" s="509"/>
      <c r="AP1975" s="509"/>
      <c r="AQ1975" s="509"/>
      <c r="AR1975" s="509"/>
      <c r="AS1975" s="509"/>
      <c r="AT1975" s="163" t="s">
        <v>2700</v>
      </c>
      <c r="AU1975" s="507">
        <v>1010.0</v>
      </c>
      <c r="AV1975" s="507">
        <v>10.0</v>
      </c>
      <c r="AW1975" s="507">
        <v>2027.0</v>
      </c>
      <c r="AX1975" s="510"/>
      <c r="AY1975" s="510"/>
      <c r="AZ1975" s="163" t="s">
        <v>2655</v>
      </c>
    </row>
    <row r="1976">
      <c r="A1976" s="163" t="s">
        <v>14362</v>
      </c>
      <c r="B1976" s="163" t="s">
        <v>14356</v>
      </c>
      <c r="C1976" s="163" t="s">
        <v>2638</v>
      </c>
      <c r="D1976" s="163" t="s">
        <v>2639</v>
      </c>
      <c r="E1976" s="506">
        <v>45760.06527777778</v>
      </c>
      <c r="F1976" s="507">
        <v>2980.0</v>
      </c>
      <c r="G1976" s="163" t="s">
        <v>2640</v>
      </c>
      <c r="H1976" s="507">
        <v>2980.0</v>
      </c>
      <c r="I1976" s="163" t="s">
        <v>2640</v>
      </c>
      <c r="J1976" s="163" t="s">
        <v>2641</v>
      </c>
      <c r="K1976" s="163" t="s">
        <v>2642</v>
      </c>
      <c r="L1976" s="163" t="s">
        <v>14357</v>
      </c>
      <c r="M1976" s="163" t="s">
        <v>14363</v>
      </c>
      <c r="N1976" s="163" t="s">
        <v>2645</v>
      </c>
      <c r="O1976" s="163" t="s">
        <v>2646</v>
      </c>
      <c r="P1976" s="163" t="s">
        <v>2647</v>
      </c>
      <c r="Q1976" s="163" t="s">
        <v>2648</v>
      </c>
      <c r="R1976" s="506">
        <v>45760.06527777778</v>
      </c>
      <c r="S1976" s="509"/>
      <c r="T1976" s="509"/>
      <c r="U1976" s="163" t="s">
        <v>14364</v>
      </c>
      <c r="V1976" s="510"/>
      <c r="W1976" s="510"/>
      <c r="X1976" s="510"/>
      <c r="Y1976" s="510"/>
      <c r="Z1976" s="510"/>
      <c r="AA1976" s="510"/>
      <c r="AB1976" s="163" t="s">
        <v>14360</v>
      </c>
      <c r="AC1976" s="507">
        <v>9.058679642E9</v>
      </c>
      <c r="AD1976" s="510"/>
      <c r="AE1976" s="510"/>
      <c r="AF1976" s="510"/>
      <c r="AG1976" s="510"/>
      <c r="AH1976" s="510"/>
      <c r="AI1976" s="509"/>
      <c r="AJ1976" s="163" t="s">
        <v>2651</v>
      </c>
      <c r="AK1976" s="512"/>
      <c r="AL1976" s="513"/>
      <c r="AM1976" s="163" t="s">
        <v>14361</v>
      </c>
      <c r="AN1976" s="510"/>
      <c r="AO1976" s="510"/>
      <c r="AP1976" s="509"/>
      <c r="AQ1976" s="509"/>
      <c r="AR1976" s="509"/>
      <c r="AS1976" s="509"/>
      <c r="AT1976" s="163" t="s">
        <v>2700</v>
      </c>
      <c r="AU1976" s="507">
        <v>1010.0</v>
      </c>
      <c r="AV1976" s="507">
        <v>10.0</v>
      </c>
      <c r="AW1976" s="507">
        <v>2027.0</v>
      </c>
      <c r="AX1976" s="510"/>
      <c r="AY1976" s="510"/>
      <c r="AZ1976" s="163" t="s">
        <v>2655</v>
      </c>
    </row>
    <row r="1977">
      <c r="A1977" s="163" t="s">
        <v>14365</v>
      </c>
      <c r="B1977" s="163" t="s">
        <v>14366</v>
      </c>
      <c r="C1977" s="163" t="s">
        <v>2638</v>
      </c>
      <c r="D1977" s="163" t="s">
        <v>2639</v>
      </c>
      <c r="E1977" s="506">
        <v>45760.05347222222</v>
      </c>
      <c r="F1977" s="507">
        <v>2980.0</v>
      </c>
      <c r="G1977" s="163" t="s">
        <v>2640</v>
      </c>
      <c r="H1977" s="507">
        <v>2980.0</v>
      </c>
      <c r="I1977" s="163" t="s">
        <v>2640</v>
      </c>
      <c r="J1977" s="163" t="s">
        <v>2641</v>
      </c>
      <c r="K1977" s="163" t="s">
        <v>2642</v>
      </c>
      <c r="L1977" s="163" t="s">
        <v>14367</v>
      </c>
      <c r="M1977" s="163" t="s">
        <v>14368</v>
      </c>
      <c r="N1977" s="163" t="s">
        <v>2645</v>
      </c>
      <c r="O1977" s="163" t="s">
        <v>2646</v>
      </c>
      <c r="P1977" s="163" t="s">
        <v>2673</v>
      </c>
      <c r="Q1977" s="163" t="s">
        <v>2648</v>
      </c>
      <c r="R1977" s="506">
        <v>45760.05138888889</v>
      </c>
      <c r="S1977" s="509"/>
      <c r="T1977" s="509"/>
      <c r="U1977" s="163" t="s">
        <v>14369</v>
      </c>
      <c r="V1977" s="510"/>
      <c r="W1977" s="510"/>
      <c r="X1977" s="510"/>
      <c r="Y1977" s="510"/>
      <c r="Z1977" s="510"/>
      <c r="AA1977" s="510"/>
      <c r="AB1977" s="163" t="s">
        <v>14370</v>
      </c>
      <c r="AC1977" s="507">
        <v>7.035210115E9</v>
      </c>
      <c r="AD1977" s="510"/>
      <c r="AE1977" s="509"/>
      <c r="AF1977" s="509"/>
      <c r="AG1977" s="509"/>
      <c r="AH1977" s="509"/>
      <c r="AI1977" s="509"/>
      <c r="AJ1977" s="163" t="s">
        <v>2651</v>
      </c>
      <c r="AK1977" s="509"/>
      <c r="AL1977" s="509"/>
      <c r="AM1977" s="163" t="s">
        <v>14371</v>
      </c>
      <c r="AN1977" s="510"/>
      <c r="AO1977" s="509"/>
      <c r="AP1977" s="509"/>
      <c r="AQ1977" s="509"/>
      <c r="AR1977" s="509"/>
      <c r="AS1977" s="509"/>
      <c r="AT1977" s="163" t="s">
        <v>2653</v>
      </c>
      <c r="AU1977" s="507">
        <v>7013.0</v>
      </c>
      <c r="AV1977" s="507">
        <v>2.0</v>
      </c>
      <c r="AW1977" s="507">
        <v>2026.0</v>
      </c>
      <c r="AX1977" s="163" t="s">
        <v>2677</v>
      </c>
      <c r="AY1977" s="163" t="s">
        <v>2678</v>
      </c>
      <c r="AZ1977" s="163" t="s">
        <v>2655</v>
      </c>
    </row>
    <row r="1978">
      <c r="A1978" s="163" t="s">
        <v>14372</v>
      </c>
      <c r="B1978" s="163" t="s">
        <v>14373</v>
      </c>
      <c r="C1978" s="163" t="s">
        <v>2638</v>
      </c>
      <c r="D1978" s="163" t="s">
        <v>2639</v>
      </c>
      <c r="E1978" s="506">
        <v>45760.01527777778</v>
      </c>
      <c r="F1978" s="507">
        <v>2980.0</v>
      </c>
      <c r="G1978" s="163" t="s">
        <v>2640</v>
      </c>
      <c r="H1978" s="507">
        <v>2980.0</v>
      </c>
      <c r="I1978" s="163" t="s">
        <v>2640</v>
      </c>
      <c r="J1978" s="163" t="s">
        <v>2641</v>
      </c>
      <c r="K1978" s="163" t="s">
        <v>2642</v>
      </c>
      <c r="L1978" s="163" t="s">
        <v>14374</v>
      </c>
      <c r="M1978" s="163" t="s">
        <v>14375</v>
      </c>
      <c r="N1978" s="163" t="s">
        <v>2645</v>
      </c>
      <c r="O1978" s="163" t="s">
        <v>2646</v>
      </c>
      <c r="P1978" s="163" t="s">
        <v>2673</v>
      </c>
      <c r="Q1978" s="163" t="s">
        <v>2648</v>
      </c>
      <c r="R1978" s="506">
        <v>45760.0125</v>
      </c>
      <c r="S1978" s="509"/>
      <c r="T1978" s="509"/>
      <c r="U1978" s="163" t="s">
        <v>14376</v>
      </c>
      <c r="V1978" s="510"/>
      <c r="W1978" s="510"/>
      <c r="X1978" s="510"/>
      <c r="Y1978" s="510"/>
      <c r="Z1978" s="510"/>
      <c r="AA1978" s="510"/>
      <c r="AB1978" s="163" t="s">
        <v>14377</v>
      </c>
      <c r="AC1978" s="507">
        <v>8.092451629E9</v>
      </c>
      <c r="AD1978" s="510"/>
      <c r="AE1978" s="509"/>
      <c r="AF1978" s="509"/>
      <c r="AG1978" s="509"/>
      <c r="AH1978" s="509"/>
      <c r="AI1978" s="509"/>
      <c r="AJ1978" s="163" t="s">
        <v>2651</v>
      </c>
      <c r="AK1978" s="509"/>
      <c r="AL1978" s="509"/>
      <c r="AM1978" s="163" t="s">
        <v>14378</v>
      </c>
      <c r="AN1978" s="510"/>
      <c r="AO1978" s="509"/>
      <c r="AP1978" s="509"/>
      <c r="AQ1978" s="509"/>
      <c r="AR1978" s="509"/>
      <c r="AS1978" s="509"/>
      <c r="AT1978" s="163" t="s">
        <v>2653</v>
      </c>
      <c r="AU1978" s="507">
        <v>49.0</v>
      </c>
      <c r="AV1978" s="507">
        <v>12.0</v>
      </c>
      <c r="AW1978" s="507">
        <v>2028.0</v>
      </c>
      <c r="AX1978" s="163" t="s">
        <v>2677</v>
      </c>
      <c r="AY1978" s="163" t="s">
        <v>2678</v>
      </c>
      <c r="AZ1978" s="163" t="s">
        <v>2655</v>
      </c>
    </row>
    <row r="1979">
      <c r="A1979" s="163" t="s">
        <v>14379</v>
      </c>
      <c r="B1979" s="163" t="s">
        <v>14380</v>
      </c>
      <c r="C1979" s="163" t="s">
        <v>2638</v>
      </c>
      <c r="D1979" s="163" t="s">
        <v>2639</v>
      </c>
      <c r="E1979" s="506">
        <v>45759.99722222222</v>
      </c>
      <c r="F1979" s="507">
        <v>2980.0</v>
      </c>
      <c r="G1979" s="163" t="s">
        <v>2640</v>
      </c>
      <c r="H1979" s="507">
        <v>2980.0</v>
      </c>
      <c r="I1979" s="163" t="s">
        <v>2640</v>
      </c>
      <c r="J1979" s="163" t="s">
        <v>2641</v>
      </c>
      <c r="K1979" s="163" t="s">
        <v>2642</v>
      </c>
      <c r="L1979" s="163" t="s">
        <v>14381</v>
      </c>
      <c r="M1979" s="163" t="s">
        <v>14382</v>
      </c>
      <c r="N1979" s="163" t="s">
        <v>2645</v>
      </c>
      <c r="O1979" s="163" t="s">
        <v>2646</v>
      </c>
      <c r="P1979" s="163" t="s">
        <v>2673</v>
      </c>
      <c r="Q1979" s="163" t="s">
        <v>2648</v>
      </c>
      <c r="R1979" s="506">
        <v>45759.99513888889</v>
      </c>
      <c r="S1979" s="509"/>
      <c r="T1979" s="509"/>
      <c r="U1979" s="163" t="s">
        <v>14383</v>
      </c>
      <c r="V1979" s="510"/>
      <c r="W1979" s="510"/>
      <c r="X1979" s="510"/>
      <c r="Y1979" s="510"/>
      <c r="Z1979" s="510"/>
      <c r="AA1979" s="510"/>
      <c r="AB1979" s="163" t="s">
        <v>14384</v>
      </c>
      <c r="AC1979" s="507">
        <v>9.072032449E9</v>
      </c>
      <c r="AD1979" s="510"/>
      <c r="AE1979" s="509"/>
      <c r="AF1979" s="509"/>
      <c r="AG1979" s="509"/>
      <c r="AH1979" s="509"/>
      <c r="AI1979" s="509"/>
      <c r="AJ1979" s="163" t="s">
        <v>2651</v>
      </c>
      <c r="AK1979" s="509"/>
      <c r="AL1979" s="509"/>
      <c r="AM1979" s="163" t="s">
        <v>14385</v>
      </c>
      <c r="AN1979" s="510"/>
      <c r="AO1979" s="509"/>
      <c r="AP1979" s="509"/>
      <c r="AQ1979" s="509"/>
      <c r="AR1979" s="509"/>
      <c r="AS1979" s="509"/>
      <c r="AT1979" s="163" t="s">
        <v>2700</v>
      </c>
      <c r="AU1979" s="507">
        <v>9622.0</v>
      </c>
      <c r="AV1979" s="507">
        <v>10.0</v>
      </c>
      <c r="AW1979" s="507">
        <v>2030.0</v>
      </c>
      <c r="AX1979" s="163" t="s">
        <v>2677</v>
      </c>
      <c r="AY1979" s="163" t="s">
        <v>2717</v>
      </c>
      <c r="AZ1979" s="163" t="s">
        <v>2655</v>
      </c>
    </row>
    <row r="1980">
      <c r="A1980" s="163" t="s">
        <v>14009</v>
      </c>
      <c r="B1980" s="163" t="s">
        <v>12565</v>
      </c>
      <c r="C1980" s="163" t="s">
        <v>2638</v>
      </c>
      <c r="D1980" s="163" t="s">
        <v>2639</v>
      </c>
      <c r="E1980" s="506">
        <v>45759.986805555556</v>
      </c>
      <c r="F1980" s="507">
        <v>9800.0</v>
      </c>
      <c r="G1980" s="163" t="s">
        <v>2640</v>
      </c>
      <c r="H1980" s="507">
        <v>9800.0</v>
      </c>
      <c r="I1980" s="163" t="s">
        <v>2640</v>
      </c>
      <c r="J1980" s="163" t="s">
        <v>2641</v>
      </c>
      <c r="K1980" s="163" t="s">
        <v>2642</v>
      </c>
      <c r="L1980" s="163" t="s">
        <v>12566</v>
      </c>
      <c r="M1980" s="163" t="s">
        <v>14010</v>
      </c>
      <c r="N1980" s="163" t="s">
        <v>2645</v>
      </c>
      <c r="O1980" s="163" t="s">
        <v>2646</v>
      </c>
      <c r="P1980" s="163" t="s">
        <v>2673</v>
      </c>
      <c r="Q1980" s="163" t="s">
        <v>2648</v>
      </c>
      <c r="R1980" s="506">
        <v>45759.98541666667</v>
      </c>
      <c r="S1980" s="509"/>
      <c r="T1980" s="509"/>
      <c r="U1980" s="163" t="s">
        <v>14011</v>
      </c>
      <c r="V1980" s="510"/>
      <c r="W1980" s="510"/>
      <c r="X1980" s="510"/>
      <c r="Y1980" s="510"/>
      <c r="Z1980" s="510"/>
      <c r="AA1980" s="510"/>
      <c r="AB1980" s="163" t="s">
        <v>12569</v>
      </c>
      <c r="AC1980" s="507">
        <v>8.097023966E9</v>
      </c>
      <c r="AD1980" s="510"/>
      <c r="AE1980" s="509"/>
      <c r="AF1980" s="509"/>
      <c r="AG1980" s="509"/>
      <c r="AH1980" s="509"/>
      <c r="AI1980" s="509"/>
      <c r="AJ1980" s="163" t="s">
        <v>2651</v>
      </c>
      <c r="AK1980" s="509"/>
      <c r="AL1980" s="509"/>
      <c r="AM1980" s="163" t="s">
        <v>12570</v>
      </c>
      <c r="AN1980" s="510"/>
      <c r="AO1980" s="510"/>
      <c r="AP1980" s="509"/>
      <c r="AQ1980" s="509"/>
      <c r="AR1980" s="509"/>
      <c r="AS1980" s="509"/>
      <c r="AT1980" s="163" t="s">
        <v>2653</v>
      </c>
      <c r="AU1980" s="507">
        <v>8.0</v>
      </c>
      <c r="AV1980" s="507">
        <v>1.0</v>
      </c>
      <c r="AW1980" s="507">
        <v>2030.0</v>
      </c>
      <c r="AX1980" s="163" t="s">
        <v>2687</v>
      </c>
      <c r="AY1980" s="163" t="s">
        <v>2779</v>
      </c>
      <c r="AZ1980" s="163" t="s">
        <v>2655</v>
      </c>
    </row>
    <row r="1981">
      <c r="A1981" s="163" t="s">
        <v>12564</v>
      </c>
      <c r="B1981" s="163" t="s">
        <v>12565</v>
      </c>
      <c r="C1981" s="163" t="s">
        <v>2638</v>
      </c>
      <c r="D1981" s="163" t="s">
        <v>2639</v>
      </c>
      <c r="E1981" s="506">
        <v>45759.98541666667</v>
      </c>
      <c r="F1981" s="507">
        <v>2980.0</v>
      </c>
      <c r="G1981" s="163" t="s">
        <v>2640</v>
      </c>
      <c r="H1981" s="507">
        <v>2980.0</v>
      </c>
      <c r="I1981" s="163" t="s">
        <v>2640</v>
      </c>
      <c r="J1981" s="163" t="s">
        <v>2641</v>
      </c>
      <c r="K1981" s="163" t="s">
        <v>2642</v>
      </c>
      <c r="L1981" s="163" t="s">
        <v>12566</v>
      </c>
      <c r="M1981" s="163" t="s">
        <v>12567</v>
      </c>
      <c r="N1981" s="163" t="s">
        <v>2645</v>
      </c>
      <c r="O1981" s="163" t="s">
        <v>2646</v>
      </c>
      <c r="P1981" s="163" t="s">
        <v>2673</v>
      </c>
      <c r="Q1981" s="163" t="s">
        <v>2648</v>
      </c>
      <c r="R1981" s="506">
        <v>45759.98472222222</v>
      </c>
      <c r="S1981" s="509"/>
      <c r="T1981" s="509"/>
      <c r="U1981" s="163" t="s">
        <v>12568</v>
      </c>
      <c r="V1981" s="510"/>
      <c r="W1981" s="510"/>
      <c r="X1981" s="510"/>
      <c r="Y1981" s="510"/>
      <c r="Z1981" s="510"/>
      <c r="AA1981" s="510"/>
      <c r="AB1981" s="163" t="s">
        <v>12569</v>
      </c>
      <c r="AC1981" s="507">
        <v>8.097023966E9</v>
      </c>
      <c r="AD1981" s="509"/>
      <c r="AE1981" s="509"/>
      <c r="AF1981" s="509"/>
      <c r="AG1981" s="509"/>
      <c r="AH1981" s="509"/>
      <c r="AI1981" s="509"/>
      <c r="AJ1981" s="163" t="s">
        <v>2651</v>
      </c>
      <c r="AK1981" s="509"/>
      <c r="AL1981" s="509"/>
      <c r="AM1981" s="163" t="s">
        <v>12570</v>
      </c>
      <c r="AN1981" s="510"/>
      <c r="AO1981" s="509"/>
      <c r="AP1981" s="509"/>
      <c r="AQ1981" s="509"/>
      <c r="AR1981" s="509"/>
      <c r="AS1981" s="509"/>
      <c r="AT1981" s="163" t="s">
        <v>2653</v>
      </c>
      <c r="AU1981" s="507">
        <v>8.0</v>
      </c>
      <c r="AV1981" s="507">
        <v>1.0</v>
      </c>
      <c r="AW1981" s="507">
        <v>2030.0</v>
      </c>
      <c r="AX1981" s="163" t="s">
        <v>2687</v>
      </c>
      <c r="AY1981" s="163" t="s">
        <v>2779</v>
      </c>
      <c r="AZ1981" s="163" t="s">
        <v>2655</v>
      </c>
    </row>
    <row r="1982">
      <c r="A1982" s="163" t="s">
        <v>14386</v>
      </c>
      <c r="B1982" s="163" t="s">
        <v>14387</v>
      </c>
      <c r="C1982" s="163" t="s">
        <v>2638</v>
      </c>
      <c r="D1982" s="163" t="s">
        <v>2639</v>
      </c>
      <c r="E1982" s="506">
        <v>45759.96527777778</v>
      </c>
      <c r="F1982" s="507">
        <v>2980.0</v>
      </c>
      <c r="G1982" s="163" t="s">
        <v>2640</v>
      </c>
      <c r="H1982" s="507">
        <v>2980.0</v>
      </c>
      <c r="I1982" s="163" t="s">
        <v>2640</v>
      </c>
      <c r="J1982" s="163" t="s">
        <v>2641</v>
      </c>
      <c r="K1982" s="163" t="s">
        <v>2642</v>
      </c>
      <c r="L1982" s="163" t="s">
        <v>14388</v>
      </c>
      <c r="M1982" s="163" t="s">
        <v>14389</v>
      </c>
      <c r="N1982" s="163" t="s">
        <v>2645</v>
      </c>
      <c r="O1982" s="163" t="s">
        <v>2646</v>
      </c>
      <c r="P1982" s="163" t="s">
        <v>2673</v>
      </c>
      <c r="Q1982" s="163" t="s">
        <v>2648</v>
      </c>
      <c r="R1982" s="506">
        <v>45759.96388888889</v>
      </c>
      <c r="S1982" s="509"/>
      <c r="T1982" s="509"/>
      <c r="U1982" s="163" t="s">
        <v>14390</v>
      </c>
      <c r="V1982" s="510"/>
      <c r="W1982" s="510"/>
      <c r="X1982" s="510"/>
      <c r="Y1982" s="510"/>
      <c r="Z1982" s="510"/>
      <c r="AA1982" s="510"/>
      <c r="AB1982" s="163" t="s">
        <v>14391</v>
      </c>
      <c r="AC1982" s="507">
        <v>9.066151096E9</v>
      </c>
      <c r="AD1982" s="510"/>
      <c r="AE1982" s="509"/>
      <c r="AF1982" s="509"/>
      <c r="AG1982" s="509"/>
      <c r="AH1982" s="509"/>
      <c r="AI1982" s="509"/>
      <c r="AJ1982" s="163" t="s">
        <v>2651</v>
      </c>
      <c r="AK1982" s="509"/>
      <c r="AL1982" s="509"/>
      <c r="AM1982" s="163" t="s">
        <v>14392</v>
      </c>
      <c r="AN1982" s="510"/>
      <c r="AO1982" s="510"/>
      <c r="AP1982" s="509"/>
      <c r="AQ1982" s="509"/>
      <c r="AR1982" s="509"/>
      <c r="AS1982" s="509"/>
      <c r="AT1982" s="163" t="s">
        <v>2653</v>
      </c>
      <c r="AU1982" s="507">
        <v>4001.0</v>
      </c>
      <c r="AV1982" s="507">
        <v>3.0</v>
      </c>
      <c r="AW1982" s="507">
        <v>2029.0</v>
      </c>
      <c r="AX1982" s="163" t="s">
        <v>2687</v>
      </c>
      <c r="AY1982" s="163" t="s">
        <v>2779</v>
      </c>
      <c r="AZ1982" s="163" t="s">
        <v>2655</v>
      </c>
    </row>
    <row r="1983">
      <c r="A1983" s="163" t="s">
        <v>14393</v>
      </c>
      <c r="B1983" s="163" t="s">
        <v>14394</v>
      </c>
      <c r="C1983" s="163" t="s">
        <v>2638</v>
      </c>
      <c r="D1983" s="163" t="s">
        <v>2639</v>
      </c>
      <c r="E1983" s="506">
        <v>45759.9625</v>
      </c>
      <c r="F1983" s="507">
        <v>9800.0</v>
      </c>
      <c r="G1983" s="163" t="s">
        <v>2640</v>
      </c>
      <c r="H1983" s="507">
        <v>9800.0</v>
      </c>
      <c r="I1983" s="163" t="s">
        <v>2640</v>
      </c>
      <c r="J1983" s="163" t="s">
        <v>2641</v>
      </c>
      <c r="K1983" s="163" t="s">
        <v>2642</v>
      </c>
      <c r="L1983" s="163" t="s">
        <v>14395</v>
      </c>
      <c r="M1983" s="163" t="s">
        <v>14396</v>
      </c>
      <c r="N1983" s="163" t="s">
        <v>2645</v>
      </c>
      <c r="O1983" s="163" t="s">
        <v>2646</v>
      </c>
      <c r="P1983" s="163" t="s">
        <v>2647</v>
      </c>
      <c r="Q1983" s="163" t="s">
        <v>2648</v>
      </c>
      <c r="R1983" s="506">
        <v>45759.9625</v>
      </c>
      <c r="S1983" s="509"/>
      <c r="T1983" s="509"/>
      <c r="U1983" s="163" t="s">
        <v>4322</v>
      </c>
      <c r="V1983" s="510"/>
      <c r="W1983" s="510"/>
      <c r="X1983" s="510"/>
      <c r="Y1983" s="510"/>
      <c r="Z1983" s="510"/>
      <c r="AA1983" s="510"/>
      <c r="AB1983" s="163" t="s">
        <v>14397</v>
      </c>
      <c r="AC1983" s="507">
        <v>9.041426537E9</v>
      </c>
      <c r="AD1983" s="510"/>
      <c r="AE1983" s="509"/>
      <c r="AF1983" s="509"/>
      <c r="AG1983" s="509"/>
      <c r="AH1983" s="509"/>
      <c r="AI1983" s="509"/>
      <c r="AJ1983" s="163" t="s">
        <v>2651</v>
      </c>
      <c r="AK1983" s="509"/>
      <c r="AL1983" s="509"/>
      <c r="AM1983" s="163" t="s">
        <v>14398</v>
      </c>
      <c r="AN1983" s="510"/>
      <c r="AO1983" s="510"/>
      <c r="AP1983" s="509"/>
      <c r="AQ1983" s="509"/>
      <c r="AR1983" s="509"/>
      <c r="AS1983" s="509"/>
      <c r="AT1983" s="163" t="s">
        <v>2653</v>
      </c>
      <c r="AU1983" s="507">
        <v>4200.0</v>
      </c>
      <c r="AV1983" s="507">
        <v>3.0</v>
      </c>
      <c r="AW1983" s="507">
        <v>2028.0</v>
      </c>
      <c r="AX1983" s="510"/>
      <c r="AY1983" s="163" t="s">
        <v>2654</v>
      </c>
      <c r="AZ1983" s="163" t="s">
        <v>2655</v>
      </c>
    </row>
    <row r="1984">
      <c r="A1984" s="163" t="s">
        <v>14399</v>
      </c>
      <c r="B1984" s="163" t="s">
        <v>14394</v>
      </c>
      <c r="C1984" s="163" t="s">
        <v>2638</v>
      </c>
      <c r="D1984" s="163" t="s">
        <v>2639</v>
      </c>
      <c r="E1984" s="506">
        <v>45759.95694444444</v>
      </c>
      <c r="F1984" s="507">
        <v>2980.0</v>
      </c>
      <c r="G1984" s="163" t="s">
        <v>2640</v>
      </c>
      <c r="H1984" s="507">
        <v>2980.0</v>
      </c>
      <c r="I1984" s="163" t="s">
        <v>2640</v>
      </c>
      <c r="J1984" s="163" t="s">
        <v>2641</v>
      </c>
      <c r="K1984" s="163" t="s">
        <v>2642</v>
      </c>
      <c r="L1984" s="163" t="s">
        <v>14395</v>
      </c>
      <c r="M1984" s="163" t="s">
        <v>14400</v>
      </c>
      <c r="N1984" s="163" t="s">
        <v>2645</v>
      </c>
      <c r="O1984" s="163" t="s">
        <v>2646</v>
      </c>
      <c r="P1984" s="163" t="s">
        <v>2647</v>
      </c>
      <c r="Q1984" s="163" t="s">
        <v>2648</v>
      </c>
      <c r="R1984" s="506">
        <v>45759.95694444444</v>
      </c>
      <c r="S1984" s="509"/>
      <c r="T1984" s="509"/>
      <c r="U1984" s="163" t="s">
        <v>14401</v>
      </c>
      <c r="V1984" s="510"/>
      <c r="W1984" s="510"/>
      <c r="X1984" s="510"/>
      <c r="Y1984" s="510"/>
      <c r="Z1984" s="510"/>
      <c r="AA1984" s="510"/>
      <c r="AB1984" s="163" t="s">
        <v>14397</v>
      </c>
      <c r="AC1984" s="507">
        <v>9.041426537E9</v>
      </c>
      <c r="AD1984" s="509"/>
      <c r="AE1984" s="509"/>
      <c r="AF1984" s="509"/>
      <c r="AG1984" s="509"/>
      <c r="AH1984" s="509"/>
      <c r="AI1984" s="509"/>
      <c r="AJ1984" s="163" t="s">
        <v>2651</v>
      </c>
      <c r="AK1984" s="509"/>
      <c r="AL1984" s="509"/>
      <c r="AM1984" s="163" t="s">
        <v>14398</v>
      </c>
      <c r="AN1984" s="510"/>
      <c r="AO1984" s="510"/>
      <c r="AP1984" s="509"/>
      <c r="AQ1984" s="509"/>
      <c r="AR1984" s="509"/>
      <c r="AS1984" s="509"/>
      <c r="AT1984" s="163" t="s">
        <v>2653</v>
      </c>
      <c r="AU1984" s="507">
        <v>4200.0</v>
      </c>
      <c r="AV1984" s="507">
        <v>3.0</v>
      </c>
      <c r="AW1984" s="507">
        <v>2028.0</v>
      </c>
      <c r="AX1984" s="510"/>
      <c r="AY1984" s="163" t="s">
        <v>2654</v>
      </c>
      <c r="AZ1984" s="163" t="s">
        <v>2655</v>
      </c>
    </row>
    <row r="1985">
      <c r="A1985" s="163" t="s">
        <v>14402</v>
      </c>
      <c r="B1985" s="163" t="s">
        <v>14403</v>
      </c>
      <c r="C1985" s="163" t="s">
        <v>2638</v>
      </c>
      <c r="D1985" s="163" t="s">
        <v>2639</v>
      </c>
      <c r="E1985" s="506">
        <v>45759.95486111111</v>
      </c>
      <c r="F1985" s="507">
        <v>9800.0</v>
      </c>
      <c r="G1985" s="163" t="s">
        <v>2640</v>
      </c>
      <c r="H1985" s="507">
        <v>9800.0</v>
      </c>
      <c r="I1985" s="163" t="s">
        <v>2640</v>
      </c>
      <c r="J1985" s="163" t="s">
        <v>2641</v>
      </c>
      <c r="K1985" s="163" t="s">
        <v>2642</v>
      </c>
      <c r="L1985" s="163" t="s">
        <v>14404</v>
      </c>
      <c r="M1985" s="163" t="s">
        <v>14405</v>
      </c>
      <c r="N1985" s="163" t="s">
        <v>2645</v>
      </c>
      <c r="O1985" s="163" t="s">
        <v>2646</v>
      </c>
      <c r="P1985" s="163" t="s">
        <v>2683</v>
      </c>
      <c r="Q1985" s="163" t="s">
        <v>2648</v>
      </c>
      <c r="R1985" s="506">
        <v>45759.95416666667</v>
      </c>
      <c r="S1985" s="509"/>
      <c r="T1985" s="509"/>
      <c r="U1985" s="163" t="s">
        <v>14406</v>
      </c>
      <c r="V1985" s="510"/>
      <c r="W1985" s="510"/>
      <c r="X1985" s="510"/>
      <c r="Y1985" s="510"/>
      <c r="Z1985" s="510"/>
      <c r="AA1985" s="510"/>
      <c r="AB1985" s="163" t="s">
        <v>14407</v>
      </c>
      <c r="AC1985" s="507">
        <v>9.015937685E9</v>
      </c>
      <c r="AD1985" s="509"/>
      <c r="AE1985" s="509"/>
      <c r="AF1985" s="509"/>
      <c r="AG1985" s="509"/>
      <c r="AH1985" s="509"/>
      <c r="AI1985" s="509"/>
      <c r="AJ1985" s="163" t="s">
        <v>2651</v>
      </c>
      <c r="AK1985" s="509"/>
      <c r="AL1985" s="509"/>
      <c r="AM1985" s="163" t="s">
        <v>14408</v>
      </c>
      <c r="AN1985" s="510"/>
      <c r="AO1985" s="510"/>
      <c r="AP1985" s="509"/>
      <c r="AQ1985" s="509"/>
      <c r="AR1985" s="509"/>
      <c r="AS1985" s="509"/>
      <c r="AT1985" s="163" t="s">
        <v>2653</v>
      </c>
      <c r="AU1985" s="507">
        <v>1031.0</v>
      </c>
      <c r="AV1985" s="507">
        <v>8.0</v>
      </c>
      <c r="AW1985" s="507">
        <v>2027.0</v>
      </c>
      <c r="AX1985" s="163" t="s">
        <v>2749</v>
      </c>
      <c r="AY1985" s="163" t="s">
        <v>3047</v>
      </c>
      <c r="AZ1985" s="163" t="s">
        <v>2655</v>
      </c>
    </row>
    <row r="1986">
      <c r="A1986" s="163" t="s">
        <v>14409</v>
      </c>
      <c r="B1986" s="163" t="s">
        <v>14403</v>
      </c>
      <c r="C1986" s="163" t="s">
        <v>2638</v>
      </c>
      <c r="D1986" s="163" t="s">
        <v>2639</v>
      </c>
      <c r="E1986" s="506">
        <v>45759.950694444444</v>
      </c>
      <c r="F1986" s="507">
        <v>2980.0</v>
      </c>
      <c r="G1986" s="163" t="s">
        <v>2640</v>
      </c>
      <c r="H1986" s="507">
        <v>2980.0</v>
      </c>
      <c r="I1986" s="163" t="s">
        <v>2640</v>
      </c>
      <c r="J1986" s="163" t="s">
        <v>2641</v>
      </c>
      <c r="K1986" s="163" t="s">
        <v>2642</v>
      </c>
      <c r="L1986" s="163" t="s">
        <v>14404</v>
      </c>
      <c r="M1986" s="163" t="s">
        <v>14410</v>
      </c>
      <c r="N1986" s="163" t="s">
        <v>2645</v>
      </c>
      <c r="O1986" s="163" t="s">
        <v>2646</v>
      </c>
      <c r="P1986" s="163" t="s">
        <v>2683</v>
      </c>
      <c r="Q1986" s="163" t="s">
        <v>2648</v>
      </c>
      <c r="R1986" s="506">
        <v>45759.94930555556</v>
      </c>
      <c r="S1986" s="509"/>
      <c r="T1986" s="509"/>
      <c r="U1986" s="163" t="s">
        <v>14411</v>
      </c>
      <c r="V1986" s="510"/>
      <c r="W1986" s="510"/>
      <c r="X1986" s="510"/>
      <c r="Y1986" s="510"/>
      <c r="Z1986" s="510"/>
      <c r="AA1986" s="510"/>
      <c r="AB1986" s="163" t="s">
        <v>14407</v>
      </c>
      <c r="AC1986" s="507">
        <v>9.015937685E9</v>
      </c>
      <c r="AD1986" s="510"/>
      <c r="AE1986" s="509"/>
      <c r="AF1986" s="509"/>
      <c r="AG1986" s="509"/>
      <c r="AH1986" s="509"/>
      <c r="AI1986" s="509"/>
      <c r="AJ1986" s="163" t="s">
        <v>2651</v>
      </c>
      <c r="AK1986" s="509"/>
      <c r="AL1986" s="509"/>
      <c r="AM1986" s="163" t="s">
        <v>14408</v>
      </c>
      <c r="AN1986" s="510"/>
      <c r="AO1986" s="509"/>
      <c r="AP1986" s="509"/>
      <c r="AQ1986" s="509"/>
      <c r="AR1986" s="509"/>
      <c r="AS1986" s="509"/>
      <c r="AT1986" s="163" t="s">
        <v>2653</v>
      </c>
      <c r="AU1986" s="507">
        <v>1031.0</v>
      </c>
      <c r="AV1986" s="507">
        <v>8.0</v>
      </c>
      <c r="AW1986" s="507">
        <v>2027.0</v>
      </c>
      <c r="AX1986" s="163" t="s">
        <v>2749</v>
      </c>
      <c r="AY1986" s="163" t="s">
        <v>3047</v>
      </c>
      <c r="AZ1986" s="163" t="s">
        <v>2655</v>
      </c>
    </row>
    <row r="1987">
      <c r="A1987" s="163" t="s">
        <v>14412</v>
      </c>
      <c r="B1987" s="163" t="s">
        <v>14413</v>
      </c>
      <c r="C1987" s="163" t="s">
        <v>2638</v>
      </c>
      <c r="D1987" s="163" t="s">
        <v>2639</v>
      </c>
      <c r="E1987" s="506">
        <v>45759.94652777778</v>
      </c>
      <c r="F1987" s="507">
        <v>2980.0</v>
      </c>
      <c r="G1987" s="163" t="s">
        <v>2640</v>
      </c>
      <c r="H1987" s="507">
        <v>2980.0</v>
      </c>
      <c r="I1987" s="163" t="s">
        <v>2640</v>
      </c>
      <c r="J1987" s="163" t="s">
        <v>2641</v>
      </c>
      <c r="K1987" s="163" t="s">
        <v>2642</v>
      </c>
      <c r="L1987" s="163" t="s">
        <v>14414</v>
      </c>
      <c r="M1987" s="163" t="s">
        <v>14415</v>
      </c>
      <c r="N1987" s="163" t="s">
        <v>2645</v>
      </c>
      <c r="O1987" s="163" t="s">
        <v>2646</v>
      </c>
      <c r="P1987" s="163" t="s">
        <v>2673</v>
      </c>
      <c r="Q1987" s="163" t="s">
        <v>2648</v>
      </c>
      <c r="R1987" s="506">
        <v>45759.94513888889</v>
      </c>
      <c r="S1987" s="509"/>
      <c r="T1987" s="509"/>
      <c r="U1987" s="163" t="s">
        <v>14416</v>
      </c>
      <c r="V1987" s="510"/>
      <c r="W1987" s="510"/>
      <c r="X1987" s="510"/>
      <c r="Y1987" s="510"/>
      <c r="Z1987" s="510"/>
      <c r="AA1987" s="510"/>
      <c r="AB1987" s="163" t="s">
        <v>14417</v>
      </c>
      <c r="AC1987" s="507">
        <v>7.091521614E9</v>
      </c>
      <c r="AD1987" s="510"/>
      <c r="AE1987" s="509"/>
      <c r="AF1987" s="509"/>
      <c r="AG1987" s="509"/>
      <c r="AH1987" s="509"/>
      <c r="AI1987" s="509"/>
      <c r="AJ1987" s="163" t="s">
        <v>2651</v>
      </c>
      <c r="AK1987" s="509"/>
      <c r="AL1987" s="509"/>
      <c r="AM1987" s="163" t="s">
        <v>14418</v>
      </c>
      <c r="AN1987" s="510"/>
      <c r="AO1987" s="509"/>
      <c r="AP1987" s="509"/>
      <c r="AQ1987" s="509"/>
      <c r="AR1987" s="509"/>
      <c r="AS1987" s="509"/>
      <c r="AT1987" s="163" t="s">
        <v>2653</v>
      </c>
      <c r="AU1987" s="507">
        <v>8068.0</v>
      </c>
      <c r="AV1987" s="507">
        <v>2.0</v>
      </c>
      <c r="AW1987" s="507">
        <v>2031.0</v>
      </c>
      <c r="AX1987" s="163" t="s">
        <v>2687</v>
      </c>
      <c r="AY1987" s="163" t="s">
        <v>2905</v>
      </c>
      <c r="AZ1987" s="163" t="s">
        <v>2655</v>
      </c>
    </row>
    <row r="1988">
      <c r="A1988" s="163" t="s">
        <v>14419</v>
      </c>
      <c r="B1988" s="163" t="s">
        <v>14420</v>
      </c>
      <c r="C1988" s="163" t="s">
        <v>2638</v>
      </c>
      <c r="D1988" s="163" t="s">
        <v>2639</v>
      </c>
      <c r="E1988" s="506">
        <v>45759.92986111111</v>
      </c>
      <c r="F1988" s="507">
        <v>9800.0</v>
      </c>
      <c r="G1988" s="163" t="s">
        <v>2640</v>
      </c>
      <c r="H1988" s="507">
        <v>9800.0</v>
      </c>
      <c r="I1988" s="163" t="s">
        <v>2640</v>
      </c>
      <c r="J1988" s="163" t="s">
        <v>2641</v>
      </c>
      <c r="K1988" s="163" t="s">
        <v>2642</v>
      </c>
      <c r="L1988" s="163" t="s">
        <v>14421</v>
      </c>
      <c r="M1988" s="163" t="s">
        <v>14422</v>
      </c>
      <c r="N1988" s="163" t="s">
        <v>2645</v>
      </c>
      <c r="O1988" s="163" t="s">
        <v>2646</v>
      </c>
      <c r="P1988" s="163" t="s">
        <v>2683</v>
      </c>
      <c r="Q1988" s="163" t="s">
        <v>2648</v>
      </c>
      <c r="R1988" s="506">
        <v>45759.927083333336</v>
      </c>
      <c r="S1988" s="509"/>
      <c r="T1988" s="509"/>
      <c r="U1988" s="163" t="s">
        <v>14423</v>
      </c>
      <c r="V1988" s="510"/>
      <c r="W1988" s="509"/>
      <c r="X1988" s="509"/>
      <c r="Y1988" s="510"/>
      <c r="Z1988" s="510"/>
      <c r="AA1988" s="510"/>
      <c r="AB1988" s="163" t="s">
        <v>14424</v>
      </c>
      <c r="AC1988" s="511">
        <v>9.021330529E9</v>
      </c>
      <c r="AD1988" s="510"/>
      <c r="AE1988" s="510"/>
      <c r="AF1988" s="510"/>
      <c r="AG1988" s="510"/>
      <c r="AH1988" s="509"/>
      <c r="AI1988" s="509"/>
      <c r="AJ1988" s="163" t="s">
        <v>2651</v>
      </c>
      <c r="AK1988" s="509"/>
      <c r="AL1988" s="510"/>
      <c r="AM1988" s="163" t="s">
        <v>14425</v>
      </c>
      <c r="AN1988" s="510"/>
      <c r="AO1988" s="509"/>
      <c r="AP1988" s="509"/>
      <c r="AQ1988" s="509"/>
      <c r="AR1988" s="509"/>
      <c r="AS1988" s="509"/>
      <c r="AT1988" s="163" t="s">
        <v>2653</v>
      </c>
      <c r="AU1988" s="507">
        <v>2278.0</v>
      </c>
      <c r="AV1988" s="507">
        <v>2.0</v>
      </c>
      <c r="AW1988" s="507">
        <v>2028.0</v>
      </c>
      <c r="AX1988" s="163" t="s">
        <v>2687</v>
      </c>
      <c r="AY1988" s="163" t="s">
        <v>2688</v>
      </c>
      <c r="AZ1988" s="163" t="s">
        <v>2655</v>
      </c>
    </row>
    <row r="1989">
      <c r="A1989" s="163" t="s">
        <v>14426</v>
      </c>
      <c r="B1989" s="163" t="s">
        <v>14427</v>
      </c>
      <c r="C1989" s="163" t="s">
        <v>2638</v>
      </c>
      <c r="D1989" s="163" t="s">
        <v>2639</v>
      </c>
      <c r="E1989" s="506">
        <v>45759.92916666667</v>
      </c>
      <c r="F1989" s="507">
        <v>2980.0</v>
      </c>
      <c r="G1989" s="163" t="s">
        <v>2640</v>
      </c>
      <c r="H1989" s="507">
        <v>2980.0</v>
      </c>
      <c r="I1989" s="163" t="s">
        <v>2640</v>
      </c>
      <c r="J1989" s="163" t="s">
        <v>2641</v>
      </c>
      <c r="K1989" s="163" t="s">
        <v>2642</v>
      </c>
      <c r="L1989" s="163" t="s">
        <v>14428</v>
      </c>
      <c r="M1989" s="163" t="s">
        <v>14429</v>
      </c>
      <c r="N1989" s="163" t="s">
        <v>2645</v>
      </c>
      <c r="O1989" s="163" t="s">
        <v>2646</v>
      </c>
      <c r="P1989" s="163" t="s">
        <v>2647</v>
      </c>
      <c r="Q1989" s="163" t="s">
        <v>2648</v>
      </c>
      <c r="R1989" s="506">
        <v>45759.92916666667</v>
      </c>
      <c r="S1989" s="509"/>
      <c r="T1989" s="509"/>
      <c r="U1989" s="163" t="s">
        <v>6801</v>
      </c>
      <c r="V1989" s="513"/>
      <c r="W1989" s="510"/>
      <c r="X1989" s="510"/>
      <c r="Y1989" s="510"/>
      <c r="Z1989" s="510"/>
      <c r="AA1989" s="510"/>
      <c r="AB1989" s="163" t="s">
        <v>14430</v>
      </c>
      <c r="AC1989" s="507">
        <v>8.029501772E9</v>
      </c>
      <c r="AD1989" s="510"/>
      <c r="AE1989" s="510"/>
      <c r="AF1989" s="510"/>
      <c r="AG1989" s="510"/>
      <c r="AH1989" s="509"/>
      <c r="AI1989" s="509"/>
      <c r="AJ1989" s="163" t="s">
        <v>2651</v>
      </c>
      <c r="AK1989" s="509"/>
      <c r="AL1989" s="513"/>
      <c r="AM1989" s="163" t="s">
        <v>14431</v>
      </c>
      <c r="AN1989" s="510"/>
      <c r="AO1989" s="509"/>
      <c r="AP1989" s="509"/>
      <c r="AQ1989" s="509"/>
      <c r="AR1989" s="509"/>
      <c r="AS1989" s="509"/>
      <c r="AT1989" s="163" t="s">
        <v>2653</v>
      </c>
      <c r="AU1989" s="507">
        <v>6507.0</v>
      </c>
      <c r="AV1989" s="507">
        <v>3.0</v>
      </c>
      <c r="AW1989" s="507">
        <v>2026.0</v>
      </c>
      <c r="AX1989" s="510"/>
      <c r="AY1989" s="163" t="s">
        <v>2654</v>
      </c>
      <c r="AZ1989" s="163" t="s">
        <v>2655</v>
      </c>
    </row>
    <row r="1990">
      <c r="A1990" s="163" t="s">
        <v>14432</v>
      </c>
      <c r="B1990" s="163" t="s">
        <v>14420</v>
      </c>
      <c r="C1990" s="163" t="s">
        <v>2638</v>
      </c>
      <c r="D1990" s="163" t="s">
        <v>2639</v>
      </c>
      <c r="E1990" s="506">
        <v>45759.92569444444</v>
      </c>
      <c r="F1990" s="507">
        <v>2980.0</v>
      </c>
      <c r="G1990" s="163" t="s">
        <v>2640</v>
      </c>
      <c r="H1990" s="507">
        <v>2980.0</v>
      </c>
      <c r="I1990" s="163" t="s">
        <v>2640</v>
      </c>
      <c r="J1990" s="163" t="s">
        <v>2641</v>
      </c>
      <c r="K1990" s="163" t="s">
        <v>2642</v>
      </c>
      <c r="L1990" s="163" t="s">
        <v>14421</v>
      </c>
      <c r="M1990" s="163" t="s">
        <v>14433</v>
      </c>
      <c r="N1990" s="163" t="s">
        <v>2645</v>
      </c>
      <c r="O1990" s="163" t="s">
        <v>2646</v>
      </c>
      <c r="P1990" s="163" t="s">
        <v>2683</v>
      </c>
      <c r="Q1990" s="163" t="s">
        <v>2648</v>
      </c>
      <c r="R1990" s="506">
        <v>45759.925</v>
      </c>
      <c r="S1990" s="509"/>
      <c r="T1990" s="509"/>
      <c r="U1990" s="163" t="s">
        <v>14434</v>
      </c>
      <c r="V1990" s="510"/>
      <c r="W1990" s="510"/>
      <c r="X1990" s="510"/>
      <c r="Y1990" s="510"/>
      <c r="Z1990" s="510"/>
      <c r="AA1990" s="510"/>
      <c r="AB1990" s="163" t="s">
        <v>14424</v>
      </c>
      <c r="AC1990" s="507">
        <v>9.021330529E9</v>
      </c>
      <c r="AD1990" s="510"/>
      <c r="AE1990" s="509"/>
      <c r="AF1990" s="509"/>
      <c r="AG1990" s="509"/>
      <c r="AH1990" s="509"/>
      <c r="AI1990" s="509"/>
      <c r="AJ1990" s="163" t="s">
        <v>2651</v>
      </c>
      <c r="AK1990" s="509"/>
      <c r="AL1990" s="509"/>
      <c r="AM1990" s="163" t="s">
        <v>14425</v>
      </c>
      <c r="AN1990" s="510"/>
      <c r="AO1990" s="509"/>
      <c r="AP1990" s="509"/>
      <c r="AQ1990" s="509"/>
      <c r="AR1990" s="509"/>
      <c r="AS1990" s="509"/>
      <c r="AT1990" s="163" t="s">
        <v>2653</v>
      </c>
      <c r="AU1990" s="507">
        <v>2278.0</v>
      </c>
      <c r="AV1990" s="507">
        <v>2.0</v>
      </c>
      <c r="AW1990" s="507">
        <v>2028.0</v>
      </c>
      <c r="AX1990" s="163" t="s">
        <v>2687</v>
      </c>
      <c r="AY1990" s="163" t="s">
        <v>2688</v>
      </c>
      <c r="AZ1990" s="163" t="s">
        <v>2655</v>
      </c>
    </row>
    <row r="1991">
      <c r="A1991" s="163" t="s">
        <v>14435</v>
      </c>
      <c r="B1991" s="163" t="s">
        <v>14436</v>
      </c>
      <c r="C1991" s="163" t="s">
        <v>2638</v>
      </c>
      <c r="D1991" s="163" t="s">
        <v>2639</v>
      </c>
      <c r="E1991" s="506">
        <v>45759.9125</v>
      </c>
      <c r="F1991" s="507">
        <v>2980.0</v>
      </c>
      <c r="G1991" s="163" t="s">
        <v>2640</v>
      </c>
      <c r="H1991" s="507">
        <v>2980.0</v>
      </c>
      <c r="I1991" s="163" t="s">
        <v>2640</v>
      </c>
      <c r="J1991" s="163" t="s">
        <v>2641</v>
      </c>
      <c r="K1991" s="163" t="s">
        <v>2642</v>
      </c>
      <c r="L1991" s="163" t="s">
        <v>14437</v>
      </c>
      <c r="M1991" s="163" t="s">
        <v>14438</v>
      </c>
      <c r="N1991" s="163" t="s">
        <v>2645</v>
      </c>
      <c r="O1991" s="163" t="s">
        <v>2646</v>
      </c>
      <c r="P1991" s="163" t="s">
        <v>2660</v>
      </c>
      <c r="Q1991" s="163" t="s">
        <v>2648</v>
      </c>
      <c r="R1991" s="506">
        <v>45759.9125</v>
      </c>
      <c r="S1991" s="509"/>
      <c r="T1991" s="509"/>
      <c r="U1991" s="163" t="s">
        <v>14439</v>
      </c>
      <c r="V1991" s="510"/>
      <c r="W1991" s="510"/>
      <c r="X1991" s="510"/>
      <c r="Y1991" s="510"/>
      <c r="Z1991" s="510"/>
      <c r="AA1991" s="510"/>
      <c r="AB1991" s="163" t="s">
        <v>14440</v>
      </c>
      <c r="AC1991" s="507">
        <v>7.0140042E9</v>
      </c>
      <c r="AD1991" s="510"/>
      <c r="AE1991" s="510"/>
      <c r="AF1991" s="509"/>
      <c r="AG1991" s="509"/>
      <c r="AH1991" s="509"/>
      <c r="AI1991" s="509"/>
      <c r="AJ1991" s="163" t="s">
        <v>2651</v>
      </c>
      <c r="AK1991" s="509"/>
      <c r="AL1991" s="509"/>
      <c r="AM1991" s="163" t="s">
        <v>14441</v>
      </c>
      <c r="AN1991" s="510"/>
      <c r="AO1991" s="509"/>
      <c r="AP1991" s="509"/>
      <c r="AQ1991" s="509"/>
      <c r="AR1991" s="509"/>
      <c r="AS1991" s="509"/>
      <c r="AT1991" s="163" t="s">
        <v>2653</v>
      </c>
      <c r="AU1991" s="507">
        <v>9506.0</v>
      </c>
      <c r="AV1991" s="507">
        <v>9.0</v>
      </c>
      <c r="AW1991" s="507">
        <v>2029.0</v>
      </c>
      <c r="AX1991" s="163" t="s">
        <v>2664</v>
      </c>
      <c r="AY1991" s="163" t="s">
        <v>2665</v>
      </c>
      <c r="AZ1991" s="163" t="s">
        <v>2655</v>
      </c>
    </row>
    <row r="1992">
      <c r="A1992" s="163" t="s">
        <v>14442</v>
      </c>
      <c r="B1992" s="163" t="s">
        <v>14443</v>
      </c>
      <c r="C1992" s="163" t="s">
        <v>2638</v>
      </c>
      <c r="D1992" s="163" t="s">
        <v>2639</v>
      </c>
      <c r="E1992" s="506">
        <v>45759.90555555555</v>
      </c>
      <c r="F1992" s="507">
        <v>2980.0</v>
      </c>
      <c r="G1992" s="163" t="s">
        <v>2640</v>
      </c>
      <c r="H1992" s="507">
        <v>2980.0</v>
      </c>
      <c r="I1992" s="163" t="s">
        <v>2640</v>
      </c>
      <c r="J1992" s="163" t="s">
        <v>2641</v>
      </c>
      <c r="K1992" s="163" t="s">
        <v>2642</v>
      </c>
      <c r="L1992" s="163" t="s">
        <v>14444</v>
      </c>
      <c r="M1992" s="163" t="s">
        <v>14445</v>
      </c>
      <c r="N1992" s="163" t="s">
        <v>2645</v>
      </c>
      <c r="O1992" s="163" t="s">
        <v>2646</v>
      </c>
      <c r="P1992" s="163" t="s">
        <v>2683</v>
      </c>
      <c r="Q1992" s="163" t="s">
        <v>2648</v>
      </c>
      <c r="R1992" s="506">
        <v>45759.904861111114</v>
      </c>
      <c r="S1992" s="509"/>
      <c r="T1992" s="509"/>
      <c r="U1992" s="163" t="s">
        <v>14446</v>
      </c>
      <c r="V1992" s="510"/>
      <c r="W1992" s="510"/>
      <c r="X1992" s="510"/>
      <c r="Y1992" s="510"/>
      <c r="Z1992" s="510"/>
      <c r="AA1992" s="510"/>
      <c r="AB1992" s="163" t="s">
        <v>13158</v>
      </c>
      <c r="AC1992" s="507">
        <v>8.064171626E9</v>
      </c>
      <c r="AD1992" s="510"/>
      <c r="AE1992" s="510"/>
      <c r="AF1992" s="509"/>
      <c r="AG1992" s="509"/>
      <c r="AH1992" s="509"/>
      <c r="AI1992" s="509"/>
      <c r="AJ1992" s="163" t="s">
        <v>2651</v>
      </c>
      <c r="AK1992" s="509"/>
      <c r="AL1992" s="509"/>
      <c r="AM1992" s="163" t="s">
        <v>13159</v>
      </c>
      <c r="AN1992" s="510"/>
      <c r="AO1992" s="509"/>
      <c r="AP1992" s="509"/>
      <c r="AQ1992" s="509"/>
      <c r="AR1992" s="509"/>
      <c r="AS1992" s="509"/>
      <c r="AT1992" s="163" t="s">
        <v>2653</v>
      </c>
      <c r="AU1992" s="507">
        <v>8374.0</v>
      </c>
      <c r="AV1992" s="507">
        <v>8.0</v>
      </c>
      <c r="AW1992" s="507">
        <v>2029.0</v>
      </c>
      <c r="AX1992" s="163" t="s">
        <v>2687</v>
      </c>
      <c r="AY1992" s="163" t="s">
        <v>2688</v>
      </c>
      <c r="AZ1992" s="163" t="s">
        <v>2655</v>
      </c>
    </row>
    <row r="1993">
      <c r="A1993" s="163" t="s">
        <v>14447</v>
      </c>
      <c r="B1993" s="163" t="s">
        <v>14448</v>
      </c>
      <c r="C1993" s="163" t="s">
        <v>2638</v>
      </c>
      <c r="D1993" s="163" t="s">
        <v>2639</v>
      </c>
      <c r="E1993" s="506">
        <v>45759.90416666667</v>
      </c>
      <c r="F1993" s="507">
        <v>2980.0</v>
      </c>
      <c r="G1993" s="163" t="s">
        <v>2640</v>
      </c>
      <c r="H1993" s="507">
        <v>2980.0</v>
      </c>
      <c r="I1993" s="163" t="s">
        <v>2640</v>
      </c>
      <c r="J1993" s="163" t="s">
        <v>2641</v>
      </c>
      <c r="K1993" s="163" t="s">
        <v>2642</v>
      </c>
      <c r="L1993" s="163" t="s">
        <v>14449</v>
      </c>
      <c r="M1993" s="163" t="s">
        <v>14450</v>
      </c>
      <c r="N1993" s="163" t="s">
        <v>2645</v>
      </c>
      <c r="O1993" s="163" t="s">
        <v>2646</v>
      </c>
      <c r="P1993" s="163" t="s">
        <v>2647</v>
      </c>
      <c r="Q1993" s="163" t="s">
        <v>2648</v>
      </c>
      <c r="R1993" s="506">
        <v>45759.90416666667</v>
      </c>
      <c r="S1993" s="509"/>
      <c r="T1993" s="509"/>
      <c r="U1993" s="163" t="s">
        <v>8854</v>
      </c>
      <c r="V1993" s="510"/>
      <c r="W1993" s="510"/>
      <c r="X1993" s="510"/>
      <c r="Y1993" s="510"/>
      <c r="Z1993" s="510"/>
      <c r="AA1993" s="510"/>
      <c r="AB1993" s="163" t="s">
        <v>14451</v>
      </c>
      <c r="AC1993" s="507">
        <v>8.058591221E9</v>
      </c>
      <c r="AD1993" s="510"/>
      <c r="AE1993" s="509"/>
      <c r="AF1993" s="509"/>
      <c r="AG1993" s="509"/>
      <c r="AH1993" s="509"/>
      <c r="AI1993" s="509"/>
      <c r="AJ1993" s="163" t="s">
        <v>2651</v>
      </c>
      <c r="AK1993" s="509"/>
      <c r="AL1993" s="509"/>
      <c r="AM1993" s="163" t="s">
        <v>14452</v>
      </c>
      <c r="AN1993" s="510"/>
      <c r="AO1993" s="509"/>
      <c r="AP1993" s="509"/>
      <c r="AQ1993" s="509"/>
      <c r="AR1993" s="509"/>
      <c r="AS1993" s="509"/>
      <c r="AT1993" s="163" t="s">
        <v>2653</v>
      </c>
      <c r="AU1993" s="507">
        <v>8881.0</v>
      </c>
      <c r="AV1993" s="507">
        <v>4.0</v>
      </c>
      <c r="AW1993" s="507">
        <v>2029.0</v>
      </c>
      <c r="AX1993" s="510"/>
      <c r="AY1993" s="163" t="s">
        <v>2654</v>
      </c>
      <c r="AZ1993" s="163" t="s">
        <v>2655</v>
      </c>
    </row>
    <row r="1994">
      <c r="A1994" s="163" t="s">
        <v>14453</v>
      </c>
      <c r="B1994" s="163" t="s">
        <v>14454</v>
      </c>
      <c r="C1994" s="163" t="s">
        <v>2638</v>
      </c>
      <c r="D1994" s="163" t="s">
        <v>2639</v>
      </c>
      <c r="E1994" s="506">
        <v>45759.88611111111</v>
      </c>
      <c r="F1994" s="507">
        <v>9800.0</v>
      </c>
      <c r="G1994" s="163" t="s">
        <v>2640</v>
      </c>
      <c r="H1994" s="507">
        <v>9800.0</v>
      </c>
      <c r="I1994" s="163" t="s">
        <v>2640</v>
      </c>
      <c r="J1994" s="163" t="s">
        <v>2641</v>
      </c>
      <c r="K1994" s="163" t="s">
        <v>2642</v>
      </c>
      <c r="L1994" s="163" t="s">
        <v>14455</v>
      </c>
      <c r="M1994" s="163" t="s">
        <v>14456</v>
      </c>
      <c r="N1994" s="163" t="s">
        <v>2645</v>
      </c>
      <c r="O1994" s="163" t="s">
        <v>2646</v>
      </c>
      <c r="P1994" s="163" t="s">
        <v>2647</v>
      </c>
      <c r="Q1994" s="163" t="s">
        <v>2648</v>
      </c>
      <c r="R1994" s="506">
        <v>45759.88611111111</v>
      </c>
      <c r="S1994" s="509"/>
      <c r="T1994" s="509"/>
      <c r="U1994" s="163" t="s">
        <v>14457</v>
      </c>
      <c r="V1994" s="513"/>
      <c r="W1994" s="510"/>
      <c r="X1994" s="510"/>
      <c r="Y1994" s="510"/>
      <c r="Z1994" s="510"/>
      <c r="AA1994" s="510"/>
      <c r="AB1994" s="163" t="s">
        <v>14458</v>
      </c>
      <c r="AC1994" s="507">
        <v>8.082430797E9</v>
      </c>
      <c r="AD1994" s="510"/>
      <c r="AE1994" s="509"/>
      <c r="AF1994" s="509"/>
      <c r="AG1994" s="509"/>
      <c r="AH1994" s="509"/>
      <c r="AI1994" s="509"/>
      <c r="AJ1994" s="163" t="s">
        <v>2651</v>
      </c>
      <c r="AK1994" s="509"/>
      <c r="AL1994" s="509"/>
      <c r="AM1994" s="163" t="s">
        <v>14459</v>
      </c>
      <c r="AN1994" s="510"/>
      <c r="AO1994" s="510"/>
      <c r="AP1994" s="509"/>
      <c r="AQ1994" s="509"/>
      <c r="AR1994" s="509"/>
      <c r="AS1994" s="509"/>
      <c r="AT1994" s="163" t="s">
        <v>2653</v>
      </c>
      <c r="AU1994" s="507">
        <v>1024.0</v>
      </c>
      <c r="AV1994" s="507">
        <v>3.0</v>
      </c>
      <c r="AW1994" s="507">
        <v>2030.0</v>
      </c>
      <c r="AX1994" s="163" t="s">
        <v>2730</v>
      </c>
      <c r="AY1994" s="510"/>
      <c r="AZ1994" s="163" t="s">
        <v>2655</v>
      </c>
    </row>
    <row r="1995">
      <c r="A1995" s="163" t="s">
        <v>14460</v>
      </c>
      <c r="B1995" s="163" t="s">
        <v>14454</v>
      </c>
      <c r="C1995" s="163" t="s">
        <v>2638</v>
      </c>
      <c r="D1995" s="163" t="s">
        <v>2639</v>
      </c>
      <c r="E1995" s="506">
        <v>45759.88055555556</v>
      </c>
      <c r="F1995" s="507">
        <v>2980.0</v>
      </c>
      <c r="G1995" s="163" t="s">
        <v>2640</v>
      </c>
      <c r="H1995" s="507">
        <v>2980.0</v>
      </c>
      <c r="I1995" s="163" t="s">
        <v>2640</v>
      </c>
      <c r="J1995" s="163" t="s">
        <v>2641</v>
      </c>
      <c r="K1995" s="163" t="s">
        <v>2642</v>
      </c>
      <c r="L1995" s="163" t="s">
        <v>14455</v>
      </c>
      <c r="M1995" s="163" t="s">
        <v>14461</v>
      </c>
      <c r="N1995" s="163" t="s">
        <v>2645</v>
      </c>
      <c r="O1995" s="163" t="s">
        <v>2646</v>
      </c>
      <c r="P1995" s="163" t="s">
        <v>2647</v>
      </c>
      <c r="Q1995" s="163" t="s">
        <v>2648</v>
      </c>
      <c r="R1995" s="506">
        <v>45759.88055555556</v>
      </c>
      <c r="S1995" s="509"/>
      <c r="T1995" s="509"/>
      <c r="U1995" s="163" t="s">
        <v>14462</v>
      </c>
      <c r="V1995" s="510"/>
      <c r="W1995" s="510"/>
      <c r="X1995" s="510"/>
      <c r="Y1995" s="510"/>
      <c r="Z1995" s="510"/>
      <c r="AA1995" s="510"/>
      <c r="AB1995" s="163" t="s">
        <v>14458</v>
      </c>
      <c r="AC1995" s="507">
        <v>8.082430797E9</v>
      </c>
      <c r="AD1995" s="510"/>
      <c r="AE1995" s="509"/>
      <c r="AF1995" s="509"/>
      <c r="AG1995" s="509"/>
      <c r="AH1995" s="509"/>
      <c r="AI1995" s="509"/>
      <c r="AJ1995" s="163" t="s">
        <v>2651</v>
      </c>
      <c r="AK1995" s="509"/>
      <c r="AL1995" s="509"/>
      <c r="AM1995" s="163" t="s">
        <v>14459</v>
      </c>
      <c r="AN1995" s="510"/>
      <c r="AO1995" s="509"/>
      <c r="AP1995" s="509"/>
      <c r="AQ1995" s="509"/>
      <c r="AR1995" s="509"/>
      <c r="AS1995" s="509"/>
      <c r="AT1995" s="163" t="s">
        <v>2653</v>
      </c>
      <c r="AU1995" s="507">
        <v>1024.0</v>
      </c>
      <c r="AV1995" s="507">
        <v>3.0</v>
      </c>
      <c r="AW1995" s="507">
        <v>2030.0</v>
      </c>
      <c r="AX1995" s="163" t="s">
        <v>2730</v>
      </c>
      <c r="AY1995" s="510"/>
      <c r="AZ1995" s="163" t="s">
        <v>2655</v>
      </c>
    </row>
    <row r="1996">
      <c r="A1996" s="163" t="s">
        <v>14463</v>
      </c>
      <c r="B1996" s="163" t="s">
        <v>14464</v>
      </c>
      <c r="C1996" s="163" t="s">
        <v>2638</v>
      </c>
      <c r="D1996" s="163" t="s">
        <v>2639</v>
      </c>
      <c r="E1996" s="506">
        <v>45759.87777777778</v>
      </c>
      <c r="F1996" s="507">
        <v>2980.0</v>
      </c>
      <c r="G1996" s="163" t="s">
        <v>2640</v>
      </c>
      <c r="H1996" s="507">
        <v>2980.0</v>
      </c>
      <c r="I1996" s="163" t="s">
        <v>2640</v>
      </c>
      <c r="J1996" s="163" t="s">
        <v>2641</v>
      </c>
      <c r="K1996" s="163" t="s">
        <v>2642</v>
      </c>
      <c r="L1996" s="163" t="s">
        <v>14465</v>
      </c>
      <c r="M1996" s="163" t="s">
        <v>14466</v>
      </c>
      <c r="N1996" s="163" t="s">
        <v>2645</v>
      </c>
      <c r="O1996" s="163" t="s">
        <v>2646</v>
      </c>
      <c r="P1996" s="163" t="s">
        <v>2647</v>
      </c>
      <c r="Q1996" s="163" t="s">
        <v>2648</v>
      </c>
      <c r="R1996" s="506">
        <v>45759.87777777778</v>
      </c>
      <c r="S1996" s="509"/>
      <c r="T1996" s="509"/>
      <c r="U1996" s="163" t="s">
        <v>14467</v>
      </c>
      <c r="V1996" s="510"/>
      <c r="W1996" s="510"/>
      <c r="X1996" s="510"/>
      <c r="Y1996" s="510"/>
      <c r="Z1996" s="510"/>
      <c r="AA1996" s="510"/>
      <c r="AB1996" s="163" t="s">
        <v>14468</v>
      </c>
      <c r="AC1996" s="507">
        <v>8.056555611E9</v>
      </c>
      <c r="AD1996" s="510"/>
      <c r="AE1996" s="509"/>
      <c r="AF1996" s="509"/>
      <c r="AG1996" s="509"/>
      <c r="AH1996" s="509"/>
      <c r="AI1996" s="509"/>
      <c r="AJ1996" s="163" t="s">
        <v>2651</v>
      </c>
      <c r="AK1996" s="509"/>
      <c r="AL1996" s="509"/>
      <c r="AM1996" s="163" t="s">
        <v>14469</v>
      </c>
      <c r="AN1996" s="510"/>
      <c r="AO1996" s="509"/>
      <c r="AP1996" s="509"/>
      <c r="AQ1996" s="509"/>
      <c r="AR1996" s="509"/>
      <c r="AS1996" s="509"/>
      <c r="AT1996" s="163" t="s">
        <v>2653</v>
      </c>
      <c r="AU1996" s="507">
        <v>6554.0</v>
      </c>
      <c r="AV1996" s="507">
        <v>5.0</v>
      </c>
      <c r="AW1996" s="507">
        <v>2027.0</v>
      </c>
      <c r="AX1996" s="510"/>
      <c r="AY1996" s="510"/>
      <c r="AZ1996" s="163" t="s">
        <v>2655</v>
      </c>
    </row>
    <row r="1997">
      <c r="A1997" s="163" t="s">
        <v>14470</v>
      </c>
      <c r="B1997" s="163" t="s">
        <v>14471</v>
      </c>
      <c r="C1997" s="163" t="s">
        <v>2638</v>
      </c>
      <c r="D1997" s="163" t="s">
        <v>2639</v>
      </c>
      <c r="E1997" s="506">
        <v>45759.86388888889</v>
      </c>
      <c r="F1997" s="507">
        <v>2980.0</v>
      </c>
      <c r="G1997" s="163" t="s">
        <v>2640</v>
      </c>
      <c r="H1997" s="507">
        <v>2980.0</v>
      </c>
      <c r="I1997" s="163" t="s">
        <v>2640</v>
      </c>
      <c r="J1997" s="163" t="s">
        <v>2641</v>
      </c>
      <c r="K1997" s="163" t="s">
        <v>2642</v>
      </c>
      <c r="L1997" s="163" t="s">
        <v>14472</v>
      </c>
      <c r="M1997" s="163" t="s">
        <v>14473</v>
      </c>
      <c r="N1997" s="163" t="s">
        <v>2645</v>
      </c>
      <c r="O1997" s="163" t="s">
        <v>2646</v>
      </c>
      <c r="P1997" s="163" t="s">
        <v>2673</v>
      </c>
      <c r="Q1997" s="163" t="s">
        <v>2648</v>
      </c>
      <c r="R1997" s="506">
        <v>45759.8625</v>
      </c>
      <c r="S1997" s="509"/>
      <c r="T1997" s="509"/>
      <c r="U1997" s="163" t="s">
        <v>14474</v>
      </c>
      <c r="V1997" s="510"/>
      <c r="W1997" s="510"/>
      <c r="X1997" s="510"/>
      <c r="Y1997" s="510"/>
      <c r="Z1997" s="510"/>
      <c r="AA1997" s="510"/>
      <c r="AB1997" s="163" t="s">
        <v>14475</v>
      </c>
      <c r="AC1997" s="507">
        <v>9.059268132E9</v>
      </c>
      <c r="AD1997" s="510"/>
      <c r="AE1997" s="509"/>
      <c r="AF1997" s="509"/>
      <c r="AG1997" s="509"/>
      <c r="AH1997" s="509"/>
      <c r="AI1997" s="509"/>
      <c r="AJ1997" s="163" t="s">
        <v>2651</v>
      </c>
      <c r="AK1997" s="509"/>
      <c r="AL1997" s="509"/>
      <c r="AM1997" s="163" t="s">
        <v>14476</v>
      </c>
      <c r="AN1997" s="510"/>
      <c r="AO1997" s="509"/>
      <c r="AP1997" s="509"/>
      <c r="AQ1997" s="509"/>
      <c r="AR1997" s="509"/>
      <c r="AS1997" s="509"/>
      <c r="AT1997" s="163" t="s">
        <v>2653</v>
      </c>
      <c r="AU1997" s="507">
        <v>2101.0</v>
      </c>
      <c r="AV1997" s="507">
        <v>8.0</v>
      </c>
      <c r="AW1997" s="507">
        <v>2031.0</v>
      </c>
      <c r="AX1997" s="163" t="s">
        <v>2936</v>
      </c>
      <c r="AY1997" s="163" t="s">
        <v>4339</v>
      </c>
      <c r="AZ1997" s="163" t="s">
        <v>2655</v>
      </c>
    </row>
    <row r="1998">
      <c r="A1998" s="163" t="s">
        <v>14477</v>
      </c>
      <c r="B1998" s="163" t="s">
        <v>14478</v>
      </c>
      <c r="C1998" s="163" t="s">
        <v>2638</v>
      </c>
      <c r="D1998" s="163" t="s">
        <v>2639</v>
      </c>
      <c r="E1998" s="506">
        <v>45759.84583333333</v>
      </c>
      <c r="F1998" s="507">
        <v>2980.0</v>
      </c>
      <c r="G1998" s="163" t="s">
        <v>2640</v>
      </c>
      <c r="H1998" s="507">
        <v>2980.0</v>
      </c>
      <c r="I1998" s="163" t="s">
        <v>2640</v>
      </c>
      <c r="J1998" s="163" t="s">
        <v>2641</v>
      </c>
      <c r="K1998" s="163" t="s">
        <v>2642</v>
      </c>
      <c r="L1998" s="163" t="s">
        <v>14479</v>
      </c>
      <c r="M1998" s="163" t="s">
        <v>14480</v>
      </c>
      <c r="N1998" s="163" t="s">
        <v>2645</v>
      </c>
      <c r="O1998" s="163" t="s">
        <v>2646</v>
      </c>
      <c r="P1998" s="163" t="s">
        <v>2647</v>
      </c>
      <c r="Q1998" s="163" t="s">
        <v>2648</v>
      </c>
      <c r="R1998" s="506">
        <v>45759.84583333333</v>
      </c>
      <c r="S1998" s="509"/>
      <c r="T1998" s="509"/>
      <c r="U1998" s="163" t="s">
        <v>14481</v>
      </c>
      <c r="V1998" s="510"/>
      <c r="W1998" s="510"/>
      <c r="X1998" s="510"/>
      <c r="Y1998" s="510"/>
      <c r="Z1998" s="510"/>
      <c r="AA1998" s="510"/>
      <c r="AB1998" s="163" t="s">
        <v>14482</v>
      </c>
      <c r="AC1998" s="507">
        <v>8.040711687E9</v>
      </c>
      <c r="AD1998" s="510"/>
      <c r="AE1998" s="509"/>
      <c r="AF1998" s="509"/>
      <c r="AG1998" s="509"/>
      <c r="AH1998" s="509"/>
      <c r="AI1998" s="509"/>
      <c r="AJ1998" s="163" t="s">
        <v>2651</v>
      </c>
      <c r="AK1998" s="509"/>
      <c r="AL1998" s="509"/>
      <c r="AM1998" s="163" t="s">
        <v>14483</v>
      </c>
      <c r="AN1998" s="510"/>
      <c r="AO1998" s="509"/>
      <c r="AP1998" s="509"/>
      <c r="AQ1998" s="509"/>
      <c r="AR1998" s="509"/>
      <c r="AS1998" s="509"/>
      <c r="AT1998" s="163" t="s">
        <v>2653</v>
      </c>
      <c r="AU1998" s="507">
        <v>1002.0</v>
      </c>
      <c r="AV1998" s="507">
        <v>3.0</v>
      </c>
      <c r="AW1998" s="507">
        <v>2029.0</v>
      </c>
      <c r="AX1998" s="163" t="s">
        <v>2730</v>
      </c>
      <c r="AY1998" s="163" t="s">
        <v>5141</v>
      </c>
      <c r="AZ1998" s="163" t="s">
        <v>2655</v>
      </c>
    </row>
    <row r="1999">
      <c r="A1999" s="163" t="s">
        <v>14484</v>
      </c>
      <c r="B1999" s="163" t="s">
        <v>14485</v>
      </c>
      <c r="C1999" s="163" t="s">
        <v>2638</v>
      </c>
      <c r="D1999" s="163" t="s">
        <v>2639</v>
      </c>
      <c r="E1999" s="506">
        <v>45759.84097222222</v>
      </c>
      <c r="F1999" s="507">
        <v>2980.0</v>
      </c>
      <c r="G1999" s="163" t="s">
        <v>2640</v>
      </c>
      <c r="H1999" s="507">
        <v>2980.0</v>
      </c>
      <c r="I1999" s="163" t="s">
        <v>2640</v>
      </c>
      <c r="J1999" s="163" t="s">
        <v>2641</v>
      </c>
      <c r="K1999" s="163" t="s">
        <v>2642</v>
      </c>
      <c r="L1999" s="163" t="s">
        <v>14486</v>
      </c>
      <c r="M1999" s="163" t="s">
        <v>14487</v>
      </c>
      <c r="N1999" s="163" t="s">
        <v>2645</v>
      </c>
      <c r="O1999" s="163" t="s">
        <v>2646</v>
      </c>
      <c r="P1999" s="163" t="s">
        <v>2673</v>
      </c>
      <c r="Q1999" s="163" t="s">
        <v>2648</v>
      </c>
      <c r="R1999" s="506">
        <v>45759.83888888889</v>
      </c>
      <c r="S1999" s="509"/>
      <c r="T1999" s="509"/>
      <c r="U1999" s="163" t="s">
        <v>14488</v>
      </c>
      <c r="V1999" s="510"/>
      <c r="W1999" s="510"/>
      <c r="X1999" s="510"/>
      <c r="Y1999" s="510"/>
      <c r="Z1999" s="510"/>
      <c r="AA1999" s="510"/>
      <c r="AB1999" s="163" t="s">
        <v>14489</v>
      </c>
      <c r="AC1999" s="507">
        <v>9.088830973E9</v>
      </c>
      <c r="AD1999" s="510"/>
      <c r="AE1999" s="509"/>
      <c r="AF1999" s="509"/>
      <c r="AG1999" s="509"/>
      <c r="AH1999" s="509"/>
      <c r="AI1999" s="509"/>
      <c r="AJ1999" s="163" t="s">
        <v>2651</v>
      </c>
      <c r="AK1999" s="509"/>
      <c r="AL1999" s="509"/>
      <c r="AM1999" s="163" t="s">
        <v>14490</v>
      </c>
      <c r="AN1999" s="510"/>
      <c r="AO1999" s="509"/>
      <c r="AP1999" s="509"/>
      <c r="AQ1999" s="509"/>
      <c r="AR1999" s="509"/>
      <c r="AS1999" s="509"/>
      <c r="AT1999" s="163" t="s">
        <v>2653</v>
      </c>
      <c r="AU1999" s="507">
        <v>1164.0</v>
      </c>
      <c r="AV1999" s="507">
        <v>7.0</v>
      </c>
      <c r="AW1999" s="507">
        <v>2026.0</v>
      </c>
      <c r="AX1999" s="163" t="s">
        <v>2687</v>
      </c>
      <c r="AY1999" s="163" t="s">
        <v>2905</v>
      </c>
      <c r="AZ1999" s="163" t="s">
        <v>2655</v>
      </c>
    </row>
    <row r="2000">
      <c r="A2000" s="163" t="s">
        <v>14491</v>
      </c>
      <c r="B2000" s="163" t="s">
        <v>14492</v>
      </c>
      <c r="C2000" s="163" t="s">
        <v>2638</v>
      </c>
      <c r="D2000" s="163" t="s">
        <v>2639</v>
      </c>
      <c r="E2000" s="506">
        <v>45759.82916666667</v>
      </c>
      <c r="F2000" s="507">
        <v>2980.0</v>
      </c>
      <c r="G2000" s="163" t="s">
        <v>2640</v>
      </c>
      <c r="H2000" s="507">
        <v>2980.0</v>
      </c>
      <c r="I2000" s="163" t="s">
        <v>2640</v>
      </c>
      <c r="J2000" s="163" t="s">
        <v>2641</v>
      </c>
      <c r="K2000" s="163" t="s">
        <v>2642</v>
      </c>
      <c r="L2000" s="163" t="s">
        <v>14493</v>
      </c>
      <c r="M2000" s="163" t="s">
        <v>14494</v>
      </c>
      <c r="N2000" s="163" t="s">
        <v>2645</v>
      </c>
      <c r="O2000" s="163" t="s">
        <v>2646</v>
      </c>
      <c r="P2000" s="163" t="s">
        <v>2673</v>
      </c>
      <c r="Q2000" s="163" t="s">
        <v>2648</v>
      </c>
      <c r="R2000" s="506">
        <v>45759.82847222222</v>
      </c>
      <c r="S2000" s="509"/>
      <c r="T2000" s="509"/>
      <c r="U2000" s="163" t="s">
        <v>14495</v>
      </c>
      <c r="V2000" s="510"/>
      <c r="W2000" s="510"/>
      <c r="X2000" s="510"/>
      <c r="Y2000" s="510"/>
      <c r="Z2000" s="510"/>
      <c r="AA2000" s="510"/>
      <c r="AB2000" s="163" t="s">
        <v>14496</v>
      </c>
      <c r="AC2000" s="507">
        <v>8.082687033E9</v>
      </c>
      <c r="AD2000" s="510"/>
      <c r="AE2000" s="509"/>
      <c r="AF2000" s="509"/>
      <c r="AG2000" s="509"/>
      <c r="AH2000" s="509"/>
      <c r="AI2000" s="509"/>
      <c r="AJ2000" s="163" t="s">
        <v>2651</v>
      </c>
      <c r="AK2000" s="509"/>
      <c r="AL2000" s="509"/>
      <c r="AM2000" s="163" t="s">
        <v>14497</v>
      </c>
      <c r="AN2000" s="510"/>
      <c r="AO2000" s="509"/>
      <c r="AP2000" s="509"/>
      <c r="AQ2000" s="509"/>
      <c r="AR2000" s="509"/>
      <c r="AS2000" s="509"/>
      <c r="AT2000" s="163" t="s">
        <v>2700</v>
      </c>
      <c r="AU2000" s="507">
        <v>9835.0</v>
      </c>
      <c r="AV2000" s="507">
        <v>12.0</v>
      </c>
      <c r="AW2000" s="507">
        <v>2030.0</v>
      </c>
      <c r="AX2000" s="163" t="s">
        <v>2677</v>
      </c>
      <c r="AY2000" s="163" t="s">
        <v>2717</v>
      </c>
      <c r="AZ2000" s="163" t="s">
        <v>2655</v>
      </c>
    </row>
    <row r="2001">
      <c r="A2001" s="163" t="s">
        <v>14498</v>
      </c>
      <c r="B2001" s="163" t="s">
        <v>14499</v>
      </c>
      <c r="C2001" s="163" t="s">
        <v>2638</v>
      </c>
      <c r="D2001" s="163" t="s">
        <v>2639</v>
      </c>
      <c r="E2001" s="506">
        <v>45759.82361111111</v>
      </c>
      <c r="F2001" s="507">
        <v>2980.0</v>
      </c>
      <c r="G2001" s="163" t="s">
        <v>2640</v>
      </c>
      <c r="H2001" s="507">
        <v>2980.0</v>
      </c>
      <c r="I2001" s="163" t="s">
        <v>2640</v>
      </c>
      <c r="J2001" s="163" t="s">
        <v>2641</v>
      </c>
      <c r="K2001" s="163" t="s">
        <v>2642</v>
      </c>
      <c r="L2001" s="163" t="s">
        <v>14500</v>
      </c>
      <c r="M2001" s="163" t="s">
        <v>14501</v>
      </c>
      <c r="N2001" s="163" t="s">
        <v>2645</v>
      </c>
      <c r="O2001" s="163" t="s">
        <v>2646</v>
      </c>
      <c r="P2001" s="163" t="s">
        <v>2673</v>
      </c>
      <c r="Q2001" s="163" t="s">
        <v>2648</v>
      </c>
      <c r="R2001" s="506">
        <v>45759.822222222225</v>
      </c>
      <c r="S2001" s="509"/>
      <c r="T2001" s="509"/>
      <c r="U2001" s="163" t="s">
        <v>14502</v>
      </c>
      <c r="V2001" s="510"/>
      <c r="W2001" s="510"/>
      <c r="X2001" s="510"/>
      <c r="Y2001" s="510"/>
      <c r="Z2001" s="510"/>
      <c r="AA2001" s="510"/>
      <c r="AB2001" s="163" t="s">
        <v>14503</v>
      </c>
      <c r="AC2001" s="507">
        <v>9.091451159E9</v>
      </c>
      <c r="AD2001" s="510"/>
      <c r="AE2001" s="509"/>
      <c r="AF2001" s="509"/>
      <c r="AG2001" s="509"/>
      <c r="AH2001" s="509"/>
      <c r="AI2001" s="509"/>
      <c r="AJ2001" s="163" t="s">
        <v>2651</v>
      </c>
      <c r="AK2001" s="509"/>
      <c r="AL2001" s="509"/>
      <c r="AM2001" s="163" t="s">
        <v>14504</v>
      </c>
      <c r="AN2001" s="510"/>
      <c r="AO2001" s="510"/>
      <c r="AP2001" s="509"/>
      <c r="AQ2001" s="509"/>
      <c r="AR2001" s="509"/>
      <c r="AS2001" s="509"/>
      <c r="AT2001" s="163" t="s">
        <v>2700</v>
      </c>
      <c r="AU2001" s="507">
        <v>5361.0</v>
      </c>
      <c r="AV2001" s="507">
        <v>3.0</v>
      </c>
      <c r="AW2001" s="507">
        <v>2028.0</v>
      </c>
      <c r="AX2001" s="163" t="s">
        <v>2677</v>
      </c>
      <c r="AY2001" s="163" t="s">
        <v>8057</v>
      </c>
      <c r="AZ2001" s="163" t="s">
        <v>2655</v>
      </c>
    </row>
    <row r="2002">
      <c r="A2002" s="163" t="s">
        <v>14505</v>
      </c>
      <c r="B2002" s="163" t="s">
        <v>14506</v>
      </c>
      <c r="C2002" s="163" t="s">
        <v>2638</v>
      </c>
      <c r="D2002" s="163" t="s">
        <v>2639</v>
      </c>
      <c r="E2002" s="506">
        <v>45759.8</v>
      </c>
      <c r="F2002" s="507">
        <v>2980.0</v>
      </c>
      <c r="G2002" s="163" t="s">
        <v>2640</v>
      </c>
      <c r="H2002" s="507">
        <v>2980.0</v>
      </c>
      <c r="I2002" s="163" t="s">
        <v>2640</v>
      </c>
      <c r="J2002" s="163" t="s">
        <v>2641</v>
      </c>
      <c r="K2002" s="163" t="s">
        <v>2642</v>
      </c>
      <c r="L2002" s="163" t="s">
        <v>14507</v>
      </c>
      <c r="M2002" s="163" t="s">
        <v>14508</v>
      </c>
      <c r="N2002" s="163" t="s">
        <v>2645</v>
      </c>
      <c r="O2002" s="163" t="s">
        <v>2646</v>
      </c>
      <c r="P2002" s="163" t="s">
        <v>2647</v>
      </c>
      <c r="Q2002" s="163" t="s">
        <v>2852</v>
      </c>
      <c r="R2002" s="506">
        <v>45759.72986111111</v>
      </c>
      <c r="S2002" s="509"/>
      <c r="T2002" s="509"/>
      <c r="U2002" s="163" t="s">
        <v>14509</v>
      </c>
      <c r="V2002" s="506">
        <v>45759.8</v>
      </c>
      <c r="W2002" s="163" t="s">
        <v>2795</v>
      </c>
      <c r="X2002" s="163" t="s">
        <v>2796</v>
      </c>
      <c r="Y2002" s="507">
        <v>2980.0</v>
      </c>
      <c r="Z2002" s="163" t="s">
        <v>2640</v>
      </c>
      <c r="AA2002" s="163" t="s">
        <v>2641</v>
      </c>
      <c r="AB2002" s="163" t="s">
        <v>14510</v>
      </c>
      <c r="AC2002" s="507">
        <v>9.049151685E9</v>
      </c>
      <c r="AD2002" s="510"/>
      <c r="AE2002" s="509"/>
      <c r="AF2002" s="509"/>
      <c r="AG2002" s="509"/>
      <c r="AH2002" s="509"/>
      <c r="AI2002" s="509"/>
      <c r="AJ2002" s="163" t="s">
        <v>2651</v>
      </c>
      <c r="AK2002" s="509"/>
      <c r="AL2002" s="509"/>
      <c r="AM2002" s="163" t="s">
        <v>14511</v>
      </c>
      <c r="AN2002" s="510"/>
      <c r="AO2002" s="509"/>
      <c r="AP2002" s="509"/>
      <c r="AQ2002" s="509"/>
      <c r="AR2002" s="509"/>
      <c r="AS2002" s="509"/>
      <c r="AT2002" s="163" t="s">
        <v>2653</v>
      </c>
      <c r="AU2002" s="507">
        <v>8110.0</v>
      </c>
      <c r="AV2002" s="507">
        <v>2.0</v>
      </c>
      <c r="AW2002" s="507">
        <v>2027.0</v>
      </c>
      <c r="AX2002" s="510"/>
      <c r="AY2002" s="510"/>
      <c r="AZ2002" s="163" t="s">
        <v>2655</v>
      </c>
    </row>
    <row r="2003">
      <c r="A2003" s="163" t="s">
        <v>14512</v>
      </c>
      <c r="B2003" s="163" t="s">
        <v>14513</v>
      </c>
      <c r="C2003" s="163" t="s">
        <v>2638</v>
      </c>
      <c r="D2003" s="163" t="s">
        <v>2639</v>
      </c>
      <c r="E2003" s="506">
        <v>45759.78125</v>
      </c>
      <c r="F2003" s="507">
        <v>100000.0</v>
      </c>
      <c r="G2003" s="163" t="s">
        <v>2640</v>
      </c>
      <c r="H2003" s="507">
        <v>100000.0</v>
      </c>
      <c r="I2003" s="163" t="s">
        <v>2640</v>
      </c>
      <c r="J2003" s="163" t="s">
        <v>2641</v>
      </c>
      <c r="K2003" s="163" t="s">
        <v>2642</v>
      </c>
      <c r="L2003" s="163" t="s">
        <v>14514</v>
      </c>
      <c r="M2003" s="163" t="s">
        <v>14514</v>
      </c>
      <c r="N2003" s="163" t="s">
        <v>2645</v>
      </c>
      <c r="O2003" s="163" t="s">
        <v>2646</v>
      </c>
      <c r="P2003" s="163" t="s">
        <v>2673</v>
      </c>
      <c r="Q2003" s="163" t="s">
        <v>2852</v>
      </c>
      <c r="R2003" s="506">
        <v>45755.95694444444</v>
      </c>
      <c r="S2003" s="509"/>
      <c r="T2003" s="509"/>
      <c r="U2003" s="163" t="s">
        <v>14515</v>
      </c>
      <c r="V2003" s="506">
        <v>45759.77916666667</v>
      </c>
      <c r="W2003" s="163" t="s">
        <v>2795</v>
      </c>
      <c r="X2003" s="163" t="s">
        <v>2796</v>
      </c>
      <c r="Y2003" s="507">
        <v>100000.0</v>
      </c>
      <c r="Z2003" s="163" t="s">
        <v>2640</v>
      </c>
      <c r="AA2003" s="163" t="s">
        <v>2641</v>
      </c>
      <c r="AB2003" s="163" t="s">
        <v>14516</v>
      </c>
      <c r="AC2003" s="507">
        <v>9.098969227E9</v>
      </c>
      <c r="AD2003" s="163" t="s">
        <v>14517</v>
      </c>
      <c r="AE2003" s="507">
        <v>4980.0</v>
      </c>
      <c r="AF2003" s="163" t="s">
        <v>2640</v>
      </c>
      <c r="AG2003" s="163" t="s">
        <v>2798</v>
      </c>
      <c r="AH2003" s="509"/>
      <c r="AI2003" s="509"/>
      <c r="AJ2003" s="163" t="s">
        <v>2651</v>
      </c>
      <c r="AK2003" s="514">
        <v>45785.0</v>
      </c>
      <c r="AL2003" s="506">
        <v>45755.95694444444</v>
      </c>
      <c r="AM2003" s="163" t="s">
        <v>14518</v>
      </c>
      <c r="AN2003" s="510"/>
      <c r="AO2003" s="509"/>
      <c r="AP2003" s="509"/>
      <c r="AQ2003" s="509"/>
      <c r="AR2003" s="509"/>
      <c r="AS2003" s="509"/>
      <c r="AT2003" s="163" t="s">
        <v>2653</v>
      </c>
      <c r="AU2003" s="507">
        <v>6544.0</v>
      </c>
      <c r="AV2003" s="507">
        <v>3.0</v>
      </c>
      <c r="AW2003" s="507">
        <v>2030.0</v>
      </c>
      <c r="AX2003" s="163" t="s">
        <v>2677</v>
      </c>
      <c r="AY2003" s="163" t="s">
        <v>3308</v>
      </c>
      <c r="AZ2003" s="163" t="s">
        <v>2655</v>
      </c>
    </row>
    <row r="2004">
      <c r="A2004" s="163" t="s">
        <v>14519</v>
      </c>
      <c r="B2004" s="163" t="s">
        <v>14520</v>
      </c>
      <c r="C2004" s="163" t="s">
        <v>2638</v>
      </c>
      <c r="D2004" s="163" t="s">
        <v>2639</v>
      </c>
      <c r="E2004" s="506">
        <v>45759.770833333336</v>
      </c>
      <c r="F2004" s="507">
        <v>2980.0</v>
      </c>
      <c r="G2004" s="163" t="s">
        <v>2640</v>
      </c>
      <c r="H2004" s="507">
        <v>2980.0</v>
      </c>
      <c r="I2004" s="163" t="s">
        <v>2640</v>
      </c>
      <c r="J2004" s="163" t="s">
        <v>2641</v>
      </c>
      <c r="K2004" s="163" t="s">
        <v>2642</v>
      </c>
      <c r="L2004" s="163" t="s">
        <v>14521</v>
      </c>
      <c r="M2004" s="163" t="s">
        <v>14522</v>
      </c>
      <c r="N2004" s="163" t="s">
        <v>2645</v>
      </c>
      <c r="O2004" s="163" t="s">
        <v>2646</v>
      </c>
      <c r="P2004" s="163" t="s">
        <v>2683</v>
      </c>
      <c r="Q2004" s="163" t="s">
        <v>2648</v>
      </c>
      <c r="R2004" s="506">
        <v>45759.76944444444</v>
      </c>
      <c r="S2004" s="509"/>
      <c r="T2004" s="509"/>
      <c r="U2004" s="163" t="s">
        <v>14523</v>
      </c>
      <c r="V2004" s="510"/>
      <c r="W2004" s="510"/>
      <c r="X2004" s="510"/>
      <c r="Y2004" s="510"/>
      <c r="Z2004" s="510"/>
      <c r="AA2004" s="510"/>
      <c r="AB2004" s="163" t="s">
        <v>14524</v>
      </c>
      <c r="AC2004" s="507">
        <v>9.08341904E9</v>
      </c>
      <c r="AD2004" s="510"/>
      <c r="AE2004" s="509"/>
      <c r="AF2004" s="509"/>
      <c r="AG2004" s="509"/>
      <c r="AH2004" s="509"/>
      <c r="AI2004" s="509"/>
      <c r="AJ2004" s="163" t="s">
        <v>2651</v>
      </c>
      <c r="AK2004" s="509"/>
      <c r="AL2004" s="509"/>
      <c r="AM2004" s="163" t="s">
        <v>14525</v>
      </c>
      <c r="AN2004" s="510"/>
      <c r="AO2004" s="509"/>
      <c r="AP2004" s="509"/>
      <c r="AQ2004" s="509"/>
      <c r="AR2004" s="509"/>
      <c r="AS2004" s="509"/>
      <c r="AT2004" s="163" t="s">
        <v>2653</v>
      </c>
      <c r="AU2004" s="507">
        <v>7718.0</v>
      </c>
      <c r="AV2004" s="507">
        <v>7.0</v>
      </c>
      <c r="AW2004" s="507">
        <v>2028.0</v>
      </c>
      <c r="AX2004" s="163" t="s">
        <v>2936</v>
      </c>
      <c r="AY2004" s="163" t="s">
        <v>2937</v>
      </c>
      <c r="AZ2004" s="163" t="s">
        <v>2655</v>
      </c>
    </row>
    <row r="2005">
      <c r="A2005" s="163" t="s">
        <v>14526</v>
      </c>
      <c r="B2005" s="163" t="s">
        <v>14527</v>
      </c>
      <c r="C2005" s="163" t="s">
        <v>2638</v>
      </c>
      <c r="D2005" s="163" t="s">
        <v>2639</v>
      </c>
      <c r="E2005" s="506">
        <v>45759.76875</v>
      </c>
      <c r="F2005" s="507">
        <v>100000.0</v>
      </c>
      <c r="G2005" s="163" t="s">
        <v>2640</v>
      </c>
      <c r="H2005" s="507">
        <v>100000.0</v>
      </c>
      <c r="I2005" s="163" t="s">
        <v>2640</v>
      </c>
      <c r="J2005" s="163" t="s">
        <v>2641</v>
      </c>
      <c r="K2005" s="163" t="s">
        <v>2642</v>
      </c>
      <c r="L2005" s="163" t="s">
        <v>14514</v>
      </c>
      <c r="M2005" s="163" t="s">
        <v>14514</v>
      </c>
      <c r="N2005" s="163" t="s">
        <v>2645</v>
      </c>
      <c r="O2005" s="163" t="s">
        <v>2646</v>
      </c>
      <c r="P2005" s="163" t="s">
        <v>2673</v>
      </c>
      <c r="Q2005" s="163" t="s">
        <v>2852</v>
      </c>
      <c r="R2005" s="506">
        <v>45755.96319444444</v>
      </c>
      <c r="S2005" s="509"/>
      <c r="T2005" s="509"/>
      <c r="U2005" s="163" t="s">
        <v>14528</v>
      </c>
      <c r="V2005" s="506">
        <v>45759.76736111111</v>
      </c>
      <c r="W2005" s="163" t="s">
        <v>2795</v>
      </c>
      <c r="X2005" s="163" t="s">
        <v>2796</v>
      </c>
      <c r="Y2005" s="507">
        <v>100000.0</v>
      </c>
      <c r="Z2005" s="163" t="s">
        <v>2640</v>
      </c>
      <c r="AA2005" s="163" t="s">
        <v>2641</v>
      </c>
      <c r="AB2005" s="163" t="s">
        <v>14516</v>
      </c>
      <c r="AC2005" s="507">
        <v>9.098969227E9</v>
      </c>
      <c r="AD2005" s="163" t="s">
        <v>14529</v>
      </c>
      <c r="AE2005" s="507">
        <v>4980.0</v>
      </c>
      <c r="AF2005" s="163" t="s">
        <v>2640</v>
      </c>
      <c r="AG2005" s="163" t="s">
        <v>2798</v>
      </c>
      <c r="AH2005" s="509"/>
      <c r="AI2005" s="509"/>
      <c r="AJ2005" s="163" t="s">
        <v>2651</v>
      </c>
      <c r="AK2005" s="514">
        <v>45785.0</v>
      </c>
      <c r="AL2005" s="506">
        <v>45755.96319444444</v>
      </c>
      <c r="AM2005" s="163" t="s">
        <v>14518</v>
      </c>
      <c r="AN2005" s="510"/>
      <c r="AO2005" s="509"/>
      <c r="AP2005" s="509"/>
      <c r="AQ2005" s="509"/>
      <c r="AR2005" s="509"/>
      <c r="AS2005" s="509"/>
      <c r="AT2005" s="163" t="s">
        <v>2653</v>
      </c>
      <c r="AU2005" s="507">
        <v>6544.0</v>
      </c>
      <c r="AV2005" s="507">
        <v>3.0</v>
      </c>
      <c r="AW2005" s="507">
        <v>2030.0</v>
      </c>
      <c r="AX2005" s="163" t="s">
        <v>2677</v>
      </c>
      <c r="AY2005" s="163" t="s">
        <v>3308</v>
      </c>
      <c r="AZ2005" s="163" t="s">
        <v>2655</v>
      </c>
    </row>
    <row r="2006">
      <c r="A2006" s="163" t="s">
        <v>14530</v>
      </c>
      <c r="B2006" s="163" t="s">
        <v>14531</v>
      </c>
      <c r="C2006" s="163" t="s">
        <v>2638</v>
      </c>
      <c r="D2006" s="163" t="s">
        <v>2639</v>
      </c>
      <c r="E2006" s="506">
        <v>45759.748611111114</v>
      </c>
      <c r="F2006" s="507">
        <v>2980.0</v>
      </c>
      <c r="G2006" s="163" t="s">
        <v>2640</v>
      </c>
      <c r="H2006" s="507">
        <v>2980.0</v>
      </c>
      <c r="I2006" s="163" t="s">
        <v>2640</v>
      </c>
      <c r="J2006" s="163" t="s">
        <v>2641</v>
      </c>
      <c r="K2006" s="163" t="s">
        <v>2642</v>
      </c>
      <c r="L2006" s="163" t="s">
        <v>14532</v>
      </c>
      <c r="M2006" s="163" t="s">
        <v>14533</v>
      </c>
      <c r="N2006" s="163" t="s">
        <v>2645</v>
      </c>
      <c r="O2006" s="163" t="s">
        <v>2646</v>
      </c>
      <c r="P2006" s="163" t="s">
        <v>2683</v>
      </c>
      <c r="Q2006" s="163" t="s">
        <v>2648</v>
      </c>
      <c r="R2006" s="506">
        <v>45759.74722222222</v>
      </c>
      <c r="S2006" s="509"/>
      <c r="T2006" s="509"/>
      <c r="U2006" s="163" t="s">
        <v>14534</v>
      </c>
      <c r="V2006" s="510"/>
      <c r="W2006" s="510"/>
      <c r="X2006" s="510"/>
      <c r="Y2006" s="510"/>
      <c r="Z2006" s="510"/>
      <c r="AA2006" s="510"/>
      <c r="AB2006" s="163" t="s">
        <v>14535</v>
      </c>
      <c r="AC2006" s="507">
        <v>8.028194722E9</v>
      </c>
      <c r="AD2006" s="510"/>
      <c r="AE2006" s="509"/>
      <c r="AF2006" s="509"/>
      <c r="AG2006" s="509"/>
      <c r="AH2006" s="509"/>
      <c r="AI2006" s="509"/>
      <c r="AJ2006" s="163" t="s">
        <v>2651</v>
      </c>
      <c r="AK2006" s="509"/>
      <c r="AL2006" s="509"/>
      <c r="AM2006" s="163" t="s">
        <v>14536</v>
      </c>
      <c r="AN2006" s="510"/>
      <c r="AO2006" s="509"/>
      <c r="AP2006" s="509"/>
      <c r="AQ2006" s="509"/>
      <c r="AR2006" s="509"/>
      <c r="AS2006" s="509"/>
      <c r="AT2006" s="163" t="s">
        <v>2653</v>
      </c>
      <c r="AU2006" s="507">
        <v>8561.0</v>
      </c>
      <c r="AV2006" s="507">
        <v>2.0</v>
      </c>
      <c r="AW2006" s="507">
        <v>2027.0</v>
      </c>
      <c r="AX2006" s="163" t="s">
        <v>2687</v>
      </c>
      <c r="AY2006" s="163" t="s">
        <v>2688</v>
      </c>
      <c r="AZ2006" s="163" t="s">
        <v>2655</v>
      </c>
    </row>
    <row r="2007">
      <c r="A2007" s="163" t="s">
        <v>14537</v>
      </c>
      <c r="B2007" s="163" t="s">
        <v>14538</v>
      </c>
      <c r="C2007" s="163" t="s">
        <v>2638</v>
      </c>
      <c r="D2007" s="163" t="s">
        <v>2639</v>
      </c>
      <c r="E2007" s="506">
        <v>45759.74166666667</v>
      </c>
      <c r="F2007" s="507">
        <v>2980.0</v>
      </c>
      <c r="G2007" s="163" t="s">
        <v>2640</v>
      </c>
      <c r="H2007" s="507">
        <v>2980.0</v>
      </c>
      <c r="I2007" s="163" t="s">
        <v>2640</v>
      </c>
      <c r="J2007" s="163" t="s">
        <v>2641</v>
      </c>
      <c r="K2007" s="163" t="s">
        <v>2642</v>
      </c>
      <c r="L2007" s="163" t="s">
        <v>14539</v>
      </c>
      <c r="M2007" s="163" t="s">
        <v>14540</v>
      </c>
      <c r="N2007" s="163" t="s">
        <v>2645</v>
      </c>
      <c r="O2007" s="163" t="s">
        <v>2646</v>
      </c>
      <c r="P2007" s="163" t="s">
        <v>2673</v>
      </c>
      <c r="Q2007" s="163" t="s">
        <v>2648</v>
      </c>
      <c r="R2007" s="506">
        <v>45759.74097222222</v>
      </c>
      <c r="S2007" s="509"/>
      <c r="T2007" s="509"/>
      <c r="U2007" s="163" t="s">
        <v>14541</v>
      </c>
      <c r="V2007" s="510"/>
      <c r="W2007" s="510"/>
      <c r="X2007" s="510"/>
      <c r="Y2007" s="510"/>
      <c r="Z2007" s="510"/>
      <c r="AA2007" s="510"/>
      <c r="AB2007" s="163" t="s">
        <v>14542</v>
      </c>
      <c r="AC2007" s="507">
        <v>9.034420167E9</v>
      </c>
      <c r="AD2007" s="510"/>
      <c r="AE2007" s="509"/>
      <c r="AF2007" s="509"/>
      <c r="AG2007" s="509"/>
      <c r="AH2007" s="509"/>
      <c r="AI2007" s="509"/>
      <c r="AJ2007" s="163" t="s">
        <v>2651</v>
      </c>
      <c r="AK2007" s="509"/>
      <c r="AL2007" s="509"/>
      <c r="AM2007" s="163" t="s">
        <v>14543</v>
      </c>
      <c r="AN2007" s="510"/>
      <c r="AO2007" s="509"/>
      <c r="AP2007" s="509"/>
      <c r="AQ2007" s="509"/>
      <c r="AR2007" s="509"/>
      <c r="AS2007" s="509"/>
      <c r="AT2007" s="163" t="s">
        <v>2653</v>
      </c>
      <c r="AU2007" s="507">
        <v>7417.0</v>
      </c>
      <c r="AV2007" s="507">
        <v>11.0</v>
      </c>
      <c r="AW2007" s="507">
        <v>2027.0</v>
      </c>
      <c r="AX2007" s="163" t="s">
        <v>2677</v>
      </c>
      <c r="AY2007" s="163" t="s">
        <v>2678</v>
      </c>
      <c r="AZ2007" s="163" t="s">
        <v>2655</v>
      </c>
    </row>
    <row r="2008">
      <c r="A2008" s="163" t="s">
        <v>14505</v>
      </c>
      <c r="B2008" s="163" t="s">
        <v>14506</v>
      </c>
      <c r="C2008" s="163" t="s">
        <v>2638</v>
      </c>
      <c r="D2008" s="163" t="s">
        <v>2639</v>
      </c>
      <c r="E2008" s="506">
        <v>45759.72986111111</v>
      </c>
      <c r="F2008" s="507">
        <v>2980.0</v>
      </c>
      <c r="G2008" s="163" t="s">
        <v>2640</v>
      </c>
      <c r="H2008" s="507">
        <v>2980.0</v>
      </c>
      <c r="I2008" s="163" t="s">
        <v>2640</v>
      </c>
      <c r="J2008" s="163" t="s">
        <v>2641</v>
      </c>
      <c r="K2008" s="163" t="s">
        <v>2642</v>
      </c>
      <c r="L2008" s="163" t="s">
        <v>14507</v>
      </c>
      <c r="M2008" s="163" t="s">
        <v>14508</v>
      </c>
      <c r="N2008" s="163" t="s">
        <v>2645</v>
      </c>
      <c r="O2008" s="163" t="s">
        <v>2646</v>
      </c>
      <c r="P2008" s="163" t="s">
        <v>2647</v>
      </c>
      <c r="Q2008" s="163" t="s">
        <v>2648</v>
      </c>
      <c r="R2008" s="506">
        <v>45759.72986111111</v>
      </c>
      <c r="S2008" s="509"/>
      <c r="T2008" s="509"/>
      <c r="U2008" s="163" t="s">
        <v>14509</v>
      </c>
      <c r="V2008" s="510"/>
      <c r="W2008" s="510"/>
      <c r="X2008" s="510"/>
      <c r="Y2008" s="510"/>
      <c r="Z2008" s="510"/>
      <c r="AA2008" s="510"/>
      <c r="AB2008" s="163" t="s">
        <v>14510</v>
      </c>
      <c r="AC2008" s="507">
        <v>9.049151685E9</v>
      </c>
      <c r="AD2008" s="510"/>
      <c r="AE2008" s="509"/>
      <c r="AF2008" s="509"/>
      <c r="AG2008" s="509"/>
      <c r="AH2008" s="509"/>
      <c r="AI2008" s="509"/>
      <c r="AJ2008" s="163" t="s">
        <v>2651</v>
      </c>
      <c r="AK2008" s="509"/>
      <c r="AL2008" s="509"/>
      <c r="AM2008" s="163" t="s">
        <v>14511</v>
      </c>
      <c r="AN2008" s="510"/>
      <c r="AO2008" s="509"/>
      <c r="AP2008" s="509"/>
      <c r="AQ2008" s="509"/>
      <c r="AR2008" s="509"/>
      <c r="AS2008" s="509"/>
      <c r="AT2008" s="163" t="s">
        <v>2653</v>
      </c>
      <c r="AU2008" s="507">
        <v>8110.0</v>
      </c>
      <c r="AV2008" s="507">
        <v>2.0</v>
      </c>
      <c r="AW2008" s="507">
        <v>2027.0</v>
      </c>
      <c r="AX2008" s="510"/>
      <c r="AY2008" s="510"/>
      <c r="AZ2008" s="163" t="s">
        <v>2655</v>
      </c>
    </row>
    <row r="2009">
      <c r="A2009" s="163" t="s">
        <v>14544</v>
      </c>
      <c r="B2009" s="163" t="s">
        <v>14545</v>
      </c>
      <c r="C2009" s="163" t="s">
        <v>2638</v>
      </c>
      <c r="D2009" s="163" t="s">
        <v>2639</v>
      </c>
      <c r="E2009" s="506">
        <v>45759.725694444445</v>
      </c>
      <c r="F2009" s="507">
        <v>2980.0</v>
      </c>
      <c r="G2009" s="163" t="s">
        <v>2640</v>
      </c>
      <c r="H2009" s="507">
        <v>2980.0</v>
      </c>
      <c r="I2009" s="163" t="s">
        <v>2640</v>
      </c>
      <c r="J2009" s="163" t="s">
        <v>2641</v>
      </c>
      <c r="K2009" s="163" t="s">
        <v>2642</v>
      </c>
      <c r="L2009" s="163" t="s">
        <v>14546</v>
      </c>
      <c r="M2009" s="163" t="s">
        <v>14547</v>
      </c>
      <c r="N2009" s="163" t="s">
        <v>2645</v>
      </c>
      <c r="O2009" s="163" t="s">
        <v>2646</v>
      </c>
      <c r="P2009" s="163" t="s">
        <v>2647</v>
      </c>
      <c r="Q2009" s="163" t="s">
        <v>2648</v>
      </c>
      <c r="R2009" s="506">
        <v>45759.725694444445</v>
      </c>
      <c r="S2009" s="509"/>
      <c r="T2009" s="509"/>
      <c r="U2009" s="163" t="s">
        <v>14548</v>
      </c>
      <c r="V2009" s="510"/>
      <c r="W2009" s="510"/>
      <c r="X2009" s="510"/>
      <c r="Y2009" s="510"/>
      <c r="Z2009" s="510"/>
      <c r="AA2009" s="510"/>
      <c r="AB2009" s="163" t="s">
        <v>14549</v>
      </c>
      <c r="AC2009" s="507">
        <v>8.064470141E9</v>
      </c>
      <c r="AD2009" s="510"/>
      <c r="AE2009" s="509"/>
      <c r="AF2009" s="509"/>
      <c r="AG2009" s="509"/>
      <c r="AH2009" s="509"/>
      <c r="AI2009" s="509"/>
      <c r="AJ2009" s="163" t="s">
        <v>2651</v>
      </c>
      <c r="AK2009" s="509"/>
      <c r="AL2009" s="509"/>
      <c r="AM2009" s="163" t="s">
        <v>14550</v>
      </c>
      <c r="AN2009" s="510"/>
      <c r="AO2009" s="509"/>
      <c r="AP2009" s="509"/>
      <c r="AQ2009" s="509"/>
      <c r="AR2009" s="509"/>
      <c r="AS2009" s="509"/>
      <c r="AT2009" s="163" t="s">
        <v>2653</v>
      </c>
      <c r="AU2009" s="507">
        <v>1076.0</v>
      </c>
      <c r="AV2009" s="507">
        <v>11.0</v>
      </c>
      <c r="AW2009" s="507">
        <v>2027.0</v>
      </c>
      <c r="AX2009" s="163" t="s">
        <v>2730</v>
      </c>
      <c r="AY2009" s="510"/>
      <c r="AZ2009" s="163" t="s">
        <v>2655</v>
      </c>
    </row>
    <row r="2010">
      <c r="A2010" s="163" t="s">
        <v>14551</v>
      </c>
      <c r="B2010" s="163" t="s">
        <v>14552</v>
      </c>
      <c r="C2010" s="163" t="s">
        <v>2638</v>
      </c>
      <c r="D2010" s="163" t="s">
        <v>2639</v>
      </c>
      <c r="E2010" s="506">
        <v>45759.70347222222</v>
      </c>
      <c r="F2010" s="507">
        <v>2980.0</v>
      </c>
      <c r="G2010" s="163" t="s">
        <v>2640</v>
      </c>
      <c r="H2010" s="507">
        <v>2980.0</v>
      </c>
      <c r="I2010" s="163" t="s">
        <v>2640</v>
      </c>
      <c r="J2010" s="163" t="s">
        <v>2641</v>
      </c>
      <c r="K2010" s="163" t="s">
        <v>2642</v>
      </c>
      <c r="L2010" s="163" t="s">
        <v>14553</v>
      </c>
      <c r="M2010" s="163" t="s">
        <v>14554</v>
      </c>
      <c r="N2010" s="163" t="s">
        <v>2645</v>
      </c>
      <c r="O2010" s="163" t="s">
        <v>2646</v>
      </c>
      <c r="P2010" s="163" t="s">
        <v>2673</v>
      </c>
      <c r="Q2010" s="163" t="s">
        <v>2648</v>
      </c>
      <c r="R2010" s="506">
        <v>45759.70208333333</v>
      </c>
      <c r="S2010" s="509"/>
      <c r="T2010" s="509"/>
      <c r="U2010" s="163" t="s">
        <v>14555</v>
      </c>
      <c r="V2010" s="510"/>
      <c r="W2010" s="510"/>
      <c r="X2010" s="510"/>
      <c r="Y2010" s="510"/>
      <c r="Z2010" s="510"/>
      <c r="AA2010" s="510"/>
      <c r="AB2010" s="163" t="s">
        <v>14556</v>
      </c>
      <c r="AC2010" s="507">
        <v>9.02544976E9</v>
      </c>
      <c r="AD2010" s="510"/>
      <c r="AE2010" s="509"/>
      <c r="AF2010" s="509"/>
      <c r="AG2010" s="509"/>
      <c r="AH2010" s="509"/>
      <c r="AI2010" s="509"/>
      <c r="AJ2010" s="163" t="s">
        <v>2651</v>
      </c>
      <c r="AK2010" s="509"/>
      <c r="AL2010" s="509"/>
      <c r="AM2010" s="163" t="s">
        <v>14557</v>
      </c>
      <c r="AN2010" s="510"/>
      <c r="AO2010" s="509"/>
      <c r="AP2010" s="509"/>
      <c r="AQ2010" s="509"/>
      <c r="AR2010" s="509"/>
      <c r="AS2010" s="509"/>
      <c r="AT2010" s="163" t="s">
        <v>2653</v>
      </c>
      <c r="AU2010" s="507">
        <v>8969.0</v>
      </c>
      <c r="AV2010" s="507">
        <v>12.0</v>
      </c>
      <c r="AW2010" s="507">
        <v>2028.0</v>
      </c>
      <c r="AX2010" s="163" t="s">
        <v>2687</v>
      </c>
      <c r="AY2010" s="163" t="s">
        <v>2800</v>
      </c>
      <c r="AZ2010" s="163" t="s">
        <v>2655</v>
      </c>
    </row>
    <row r="2011">
      <c r="A2011" s="163" t="s">
        <v>14558</v>
      </c>
      <c r="B2011" s="163" t="s">
        <v>14559</v>
      </c>
      <c r="C2011" s="163" t="s">
        <v>2638</v>
      </c>
      <c r="D2011" s="163" t="s">
        <v>2639</v>
      </c>
      <c r="E2011" s="506">
        <v>45759.69861111111</v>
      </c>
      <c r="F2011" s="507">
        <v>9800.0</v>
      </c>
      <c r="G2011" s="163" t="s">
        <v>2640</v>
      </c>
      <c r="H2011" s="507">
        <v>9800.0</v>
      </c>
      <c r="I2011" s="163" t="s">
        <v>2640</v>
      </c>
      <c r="J2011" s="163" t="s">
        <v>2641</v>
      </c>
      <c r="K2011" s="163" t="s">
        <v>2642</v>
      </c>
      <c r="L2011" s="163" t="s">
        <v>14560</v>
      </c>
      <c r="M2011" s="163" t="s">
        <v>14561</v>
      </c>
      <c r="N2011" s="163" t="s">
        <v>2645</v>
      </c>
      <c r="O2011" s="163" t="s">
        <v>2646</v>
      </c>
      <c r="P2011" s="163" t="s">
        <v>2683</v>
      </c>
      <c r="Q2011" s="163" t="s">
        <v>2648</v>
      </c>
      <c r="R2011" s="506">
        <v>45759.69652777778</v>
      </c>
      <c r="S2011" s="509"/>
      <c r="T2011" s="509"/>
      <c r="U2011" s="163" t="s">
        <v>14562</v>
      </c>
      <c r="V2011" s="510"/>
      <c r="W2011" s="510"/>
      <c r="X2011" s="510"/>
      <c r="Y2011" s="510"/>
      <c r="Z2011" s="510"/>
      <c r="AA2011" s="510"/>
      <c r="AB2011" s="163" t="s">
        <v>14563</v>
      </c>
      <c r="AC2011" s="507">
        <v>8.051650677E9</v>
      </c>
      <c r="AD2011" s="510"/>
      <c r="AE2011" s="509"/>
      <c r="AF2011" s="509"/>
      <c r="AG2011" s="509"/>
      <c r="AH2011" s="509"/>
      <c r="AI2011" s="509"/>
      <c r="AJ2011" s="163" t="s">
        <v>2651</v>
      </c>
      <c r="AK2011" s="509"/>
      <c r="AL2011" s="509"/>
      <c r="AM2011" s="163" t="s">
        <v>14564</v>
      </c>
      <c r="AN2011" s="510"/>
      <c r="AO2011" s="509"/>
      <c r="AP2011" s="509"/>
      <c r="AQ2011" s="509"/>
      <c r="AR2011" s="509"/>
      <c r="AS2011" s="509"/>
      <c r="AT2011" s="163" t="s">
        <v>2653</v>
      </c>
      <c r="AU2011" s="507">
        <v>6003.0</v>
      </c>
      <c r="AV2011" s="507">
        <v>4.0</v>
      </c>
      <c r="AW2011" s="507">
        <v>2028.0</v>
      </c>
      <c r="AX2011" s="163" t="s">
        <v>2687</v>
      </c>
      <c r="AY2011" s="163" t="s">
        <v>3047</v>
      </c>
      <c r="AZ2011" s="163" t="s">
        <v>2655</v>
      </c>
    </row>
    <row r="2012">
      <c r="A2012" s="163" t="s">
        <v>14565</v>
      </c>
      <c r="B2012" s="163" t="s">
        <v>14559</v>
      </c>
      <c r="C2012" s="163" t="s">
        <v>2638</v>
      </c>
      <c r="D2012" s="163" t="s">
        <v>2639</v>
      </c>
      <c r="E2012" s="506">
        <v>45759.694444444445</v>
      </c>
      <c r="F2012" s="507">
        <v>2980.0</v>
      </c>
      <c r="G2012" s="163" t="s">
        <v>2640</v>
      </c>
      <c r="H2012" s="507">
        <v>2980.0</v>
      </c>
      <c r="I2012" s="163" t="s">
        <v>2640</v>
      </c>
      <c r="J2012" s="163" t="s">
        <v>2641</v>
      </c>
      <c r="K2012" s="163" t="s">
        <v>2642</v>
      </c>
      <c r="L2012" s="163" t="s">
        <v>14560</v>
      </c>
      <c r="M2012" s="163" t="s">
        <v>14566</v>
      </c>
      <c r="N2012" s="163" t="s">
        <v>2645</v>
      </c>
      <c r="O2012" s="163" t="s">
        <v>2646</v>
      </c>
      <c r="P2012" s="163" t="s">
        <v>2683</v>
      </c>
      <c r="Q2012" s="163" t="s">
        <v>2648</v>
      </c>
      <c r="R2012" s="506">
        <v>45759.69305555556</v>
      </c>
      <c r="S2012" s="509"/>
      <c r="T2012" s="509"/>
      <c r="U2012" s="163" t="s">
        <v>14567</v>
      </c>
      <c r="V2012" s="510"/>
      <c r="W2012" s="510"/>
      <c r="X2012" s="510"/>
      <c r="Y2012" s="510"/>
      <c r="Z2012" s="510"/>
      <c r="AA2012" s="510"/>
      <c r="AB2012" s="163" t="s">
        <v>14563</v>
      </c>
      <c r="AC2012" s="507">
        <v>8.051650677E9</v>
      </c>
      <c r="AD2012" s="510"/>
      <c r="AE2012" s="509"/>
      <c r="AF2012" s="509"/>
      <c r="AG2012" s="509"/>
      <c r="AH2012" s="509"/>
      <c r="AI2012" s="509"/>
      <c r="AJ2012" s="163" t="s">
        <v>2651</v>
      </c>
      <c r="AK2012" s="509"/>
      <c r="AL2012" s="509"/>
      <c r="AM2012" s="163" t="s">
        <v>14564</v>
      </c>
      <c r="AN2012" s="510"/>
      <c r="AO2012" s="509"/>
      <c r="AP2012" s="509"/>
      <c r="AQ2012" s="509"/>
      <c r="AR2012" s="509"/>
      <c r="AS2012" s="509"/>
      <c r="AT2012" s="163" t="s">
        <v>2653</v>
      </c>
      <c r="AU2012" s="507">
        <v>6003.0</v>
      </c>
      <c r="AV2012" s="507">
        <v>4.0</v>
      </c>
      <c r="AW2012" s="507">
        <v>2028.0</v>
      </c>
      <c r="AX2012" s="163" t="s">
        <v>2687</v>
      </c>
      <c r="AY2012" s="163" t="s">
        <v>3047</v>
      </c>
      <c r="AZ2012" s="163" t="s">
        <v>2655</v>
      </c>
    </row>
    <row r="2013">
      <c r="A2013" s="163" t="s">
        <v>14568</v>
      </c>
      <c r="B2013" s="163" t="s">
        <v>14569</v>
      </c>
      <c r="C2013" s="163" t="s">
        <v>2638</v>
      </c>
      <c r="D2013" s="163" t="s">
        <v>2639</v>
      </c>
      <c r="E2013" s="506">
        <v>45759.691666666666</v>
      </c>
      <c r="F2013" s="507">
        <v>9800.0</v>
      </c>
      <c r="G2013" s="163" t="s">
        <v>2640</v>
      </c>
      <c r="H2013" s="507">
        <v>9800.0</v>
      </c>
      <c r="I2013" s="163" t="s">
        <v>2640</v>
      </c>
      <c r="J2013" s="163" t="s">
        <v>2641</v>
      </c>
      <c r="K2013" s="163" t="s">
        <v>2642</v>
      </c>
      <c r="L2013" s="163" t="s">
        <v>14570</v>
      </c>
      <c r="M2013" s="163" t="s">
        <v>14571</v>
      </c>
      <c r="N2013" s="163" t="s">
        <v>2645</v>
      </c>
      <c r="O2013" s="163" t="s">
        <v>2646</v>
      </c>
      <c r="P2013" s="163" t="s">
        <v>2673</v>
      </c>
      <c r="Q2013" s="163" t="s">
        <v>2648</v>
      </c>
      <c r="R2013" s="506">
        <v>45759.69027777778</v>
      </c>
      <c r="S2013" s="509"/>
      <c r="T2013" s="509"/>
      <c r="U2013" s="163" t="s">
        <v>14572</v>
      </c>
      <c r="V2013" s="510"/>
      <c r="W2013" s="510"/>
      <c r="X2013" s="510"/>
      <c r="Y2013" s="510"/>
      <c r="Z2013" s="510"/>
      <c r="AA2013" s="510"/>
      <c r="AB2013" s="163" t="s">
        <v>14573</v>
      </c>
      <c r="AC2013" s="507">
        <v>9.051610699E9</v>
      </c>
      <c r="AD2013" s="510"/>
      <c r="AE2013" s="509"/>
      <c r="AF2013" s="509"/>
      <c r="AG2013" s="509"/>
      <c r="AH2013" s="509"/>
      <c r="AI2013" s="509"/>
      <c r="AJ2013" s="163" t="s">
        <v>2651</v>
      </c>
      <c r="AK2013" s="509"/>
      <c r="AL2013" s="509"/>
      <c r="AM2013" s="163" t="s">
        <v>14574</v>
      </c>
      <c r="AN2013" s="510"/>
      <c r="AO2013" s="509"/>
      <c r="AP2013" s="509"/>
      <c r="AQ2013" s="509"/>
      <c r="AR2013" s="509"/>
      <c r="AS2013" s="509"/>
      <c r="AT2013" s="163" t="s">
        <v>2653</v>
      </c>
      <c r="AU2013" s="507">
        <v>144.0</v>
      </c>
      <c r="AV2013" s="507">
        <v>1.0</v>
      </c>
      <c r="AW2013" s="507">
        <v>2026.0</v>
      </c>
      <c r="AX2013" s="163" t="s">
        <v>2936</v>
      </c>
      <c r="AY2013" s="163" t="s">
        <v>3763</v>
      </c>
      <c r="AZ2013" s="163" t="s">
        <v>2655</v>
      </c>
    </row>
    <row r="2014">
      <c r="A2014" s="163" t="s">
        <v>14575</v>
      </c>
      <c r="B2014" s="163" t="s">
        <v>14576</v>
      </c>
      <c r="C2014" s="163" t="s">
        <v>2638</v>
      </c>
      <c r="D2014" s="163" t="s">
        <v>2639</v>
      </c>
      <c r="E2014" s="506">
        <v>45759.68958333333</v>
      </c>
      <c r="F2014" s="507">
        <v>9800.0</v>
      </c>
      <c r="G2014" s="163" t="s">
        <v>2640</v>
      </c>
      <c r="H2014" s="507">
        <v>9800.0</v>
      </c>
      <c r="I2014" s="163" t="s">
        <v>2640</v>
      </c>
      <c r="J2014" s="163" t="s">
        <v>2641</v>
      </c>
      <c r="K2014" s="163" t="s">
        <v>2642</v>
      </c>
      <c r="L2014" s="163" t="s">
        <v>14577</v>
      </c>
      <c r="M2014" s="163" t="s">
        <v>14578</v>
      </c>
      <c r="N2014" s="163" t="s">
        <v>2645</v>
      </c>
      <c r="O2014" s="163" t="s">
        <v>2646</v>
      </c>
      <c r="P2014" s="163" t="s">
        <v>2673</v>
      </c>
      <c r="Q2014" s="163" t="s">
        <v>2648</v>
      </c>
      <c r="R2014" s="506">
        <v>45759.68819444445</v>
      </c>
      <c r="S2014" s="509"/>
      <c r="T2014" s="509"/>
      <c r="U2014" s="163" t="s">
        <v>14579</v>
      </c>
      <c r="V2014" s="510"/>
      <c r="W2014" s="510"/>
      <c r="X2014" s="510"/>
      <c r="Y2014" s="510"/>
      <c r="Z2014" s="510"/>
      <c r="AA2014" s="510"/>
      <c r="AB2014" s="163" t="s">
        <v>14580</v>
      </c>
      <c r="AC2014" s="507">
        <v>8.031972604E9</v>
      </c>
      <c r="AD2014" s="510"/>
      <c r="AE2014" s="509"/>
      <c r="AF2014" s="509"/>
      <c r="AG2014" s="509"/>
      <c r="AH2014" s="509"/>
      <c r="AI2014" s="509"/>
      <c r="AJ2014" s="163" t="s">
        <v>2651</v>
      </c>
      <c r="AK2014" s="509"/>
      <c r="AL2014" s="509"/>
      <c r="AM2014" s="163" t="s">
        <v>14581</v>
      </c>
      <c r="AN2014" s="510"/>
      <c r="AO2014" s="509"/>
      <c r="AP2014" s="509"/>
      <c r="AQ2014" s="509"/>
      <c r="AR2014" s="509"/>
      <c r="AS2014" s="509"/>
      <c r="AT2014" s="163" t="s">
        <v>2653</v>
      </c>
      <c r="AU2014" s="507">
        <v>7020.0</v>
      </c>
      <c r="AV2014" s="507">
        <v>3.0</v>
      </c>
      <c r="AW2014" s="507">
        <v>2030.0</v>
      </c>
      <c r="AX2014" s="163" t="s">
        <v>2677</v>
      </c>
      <c r="AY2014" s="163" t="s">
        <v>2779</v>
      </c>
      <c r="AZ2014" s="163" t="s">
        <v>2655</v>
      </c>
    </row>
    <row r="2015">
      <c r="A2015" s="163" t="s">
        <v>14582</v>
      </c>
      <c r="B2015" s="163" t="s">
        <v>14576</v>
      </c>
      <c r="C2015" s="163" t="s">
        <v>2638</v>
      </c>
      <c r="D2015" s="163" t="s">
        <v>2639</v>
      </c>
      <c r="E2015" s="506">
        <v>45759.68402777778</v>
      </c>
      <c r="F2015" s="507">
        <v>2980.0</v>
      </c>
      <c r="G2015" s="163" t="s">
        <v>2640</v>
      </c>
      <c r="H2015" s="507">
        <v>2980.0</v>
      </c>
      <c r="I2015" s="163" t="s">
        <v>2640</v>
      </c>
      <c r="J2015" s="163" t="s">
        <v>2641</v>
      </c>
      <c r="K2015" s="163" t="s">
        <v>2642</v>
      </c>
      <c r="L2015" s="163" t="s">
        <v>14577</v>
      </c>
      <c r="M2015" s="163" t="s">
        <v>14583</v>
      </c>
      <c r="N2015" s="163" t="s">
        <v>2645</v>
      </c>
      <c r="O2015" s="163" t="s">
        <v>2646</v>
      </c>
      <c r="P2015" s="163" t="s">
        <v>2673</v>
      </c>
      <c r="Q2015" s="163" t="s">
        <v>2648</v>
      </c>
      <c r="R2015" s="506">
        <v>45759.68194444444</v>
      </c>
      <c r="S2015" s="509"/>
      <c r="T2015" s="509"/>
      <c r="U2015" s="163" t="s">
        <v>14584</v>
      </c>
      <c r="V2015" s="510"/>
      <c r="W2015" s="510"/>
      <c r="X2015" s="510"/>
      <c r="Y2015" s="510"/>
      <c r="Z2015" s="510"/>
      <c r="AA2015" s="510"/>
      <c r="AB2015" s="163" t="s">
        <v>14580</v>
      </c>
      <c r="AC2015" s="507">
        <v>8.031972604E9</v>
      </c>
      <c r="AD2015" s="510"/>
      <c r="AE2015" s="509"/>
      <c r="AF2015" s="509"/>
      <c r="AG2015" s="509"/>
      <c r="AH2015" s="509"/>
      <c r="AI2015" s="509"/>
      <c r="AJ2015" s="163" t="s">
        <v>2651</v>
      </c>
      <c r="AK2015" s="509"/>
      <c r="AL2015" s="509"/>
      <c r="AM2015" s="163" t="s">
        <v>14581</v>
      </c>
      <c r="AN2015" s="510"/>
      <c r="AO2015" s="509"/>
      <c r="AP2015" s="509"/>
      <c r="AQ2015" s="509"/>
      <c r="AR2015" s="509"/>
      <c r="AS2015" s="509"/>
      <c r="AT2015" s="163" t="s">
        <v>2653</v>
      </c>
      <c r="AU2015" s="507">
        <v>7020.0</v>
      </c>
      <c r="AV2015" s="507">
        <v>3.0</v>
      </c>
      <c r="AW2015" s="507">
        <v>2030.0</v>
      </c>
      <c r="AX2015" s="163" t="s">
        <v>2677</v>
      </c>
      <c r="AY2015" s="163" t="s">
        <v>2779</v>
      </c>
      <c r="AZ2015" s="163" t="s">
        <v>2655</v>
      </c>
    </row>
    <row r="2016">
      <c r="A2016" s="163" t="s">
        <v>14585</v>
      </c>
      <c r="B2016" s="163" t="s">
        <v>14569</v>
      </c>
      <c r="C2016" s="163" t="s">
        <v>2638</v>
      </c>
      <c r="D2016" s="163" t="s">
        <v>2639</v>
      </c>
      <c r="E2016" s="506">
        <v>45759.683333333334</v>
      </c>
      <c r="F2016" s="507">
        <v>9800.0</v>
      </c>
      <c r="G2016" s="163" t="s">
        <v>2640</v>
      </c>
      <c r="H2016" s="507">
        <v>9800.0</v>
      </c>
      <c r="I2016" s="163" t="s">
        <v>2640</v>
      </c>
      <c r="J2016" s="163" t="s">
        <v>2641</v>
      </c>
      <c r="K2016" s="163" t="s">
        <v>2642</v>
      </c>
      <c r="L2016" s="163" t="s">
        <v>14570</v>
      </c>
      <c r="M2016" s="163" t="s">
        <v>14571</v>
      </c>
      <c r="N2016" s="163" t="s">
        <v>2645</v>
      </c>
      <c r="O2016" s="163" t="s">
        <v>2646</v>
      </c>
      <c r="P2016" s="163" t="s">
        <v>2673</v>
      </c>
      <c r="Q2016" s="163" t="s">
        <v>2648</v>
      </c>
      <c r="R2016" s="506">
        <v>45759.68194444444</v>
      </c>
      <c r="S2016" s="509"/>
      <c r="T2016" s="509"/>
      <c r="U2016" s="163" t="s">
        <v>14586</v>
      </c>
      <c r="V2016" s="510"/>
      <c r="W2016" s="510"/>
      <c r="X2016" s="510"/>
      <c r="Y2016" s="510"/>
      <c r="Z2016" s="510"/>
      <c r="AA2016" s="510"/>
      <c r="AB2016" s="163" t="s">
        <v>14573</v>
      </c>
      <c r="AC2016" s="507">
        <v>9.051610699E9</v>
      </c>
      <c r="AD2016" s="510"/>
      <c r="AE2016" s="509"/>
      <c r="AF2016" s="509"/>
      <c r="AG2016" s="509"/>
      <c r="AH2016" s="509"/>
      <c r="AI2016" s="509"/>
      <c r="AJ2016" s="163" t="s">
        <v>2651</v>
      </c>
      <c r="AK2016" s="509"/>
      <c r="AL2016" s="509"/>
      <c r="AM2016" s="163" t="s">
        <v>14574</v>
      </c>
      <c r="AN2016" s="510"/>
      <c r="AO2016" s="509"/>
      <c r="AP2016" s="509"/>
      <c r="AQ2016" s="509"/>
      <c r="AR2016" s="509"/>
      <c r="AS2016" s="509"/>
      <c r="AT2016" s="163" t="s">
        <v>2653</v>
      </c>
      <c r="AU2016" s="507">
        <v>144.0</v>
      </c>
      <c r="AV2016" s="507">
        <v>1.0</v>
      </c>
      <c r="AW2016" s="507">
        <v>2026.0</v>
      </c>
      <c r="AX2016" s="163" t="s">
        <v>2936</v>
      </c>
      <c r="AY2016" s="163" t="s">
        <v>3763</v>
      </c>
      <c r="AZ2016" s="163" t="s">
        <v>2655</v>
      </c>
    </row>
    <row r="2017">
      <c r="A2017" s="163" t="s">
        <v>14587</v>
      </c>
      <c r="B2017" s="163" t="s">
        <v>14569</v>
      </c>
      <c r="C2017" s="163" t="s">
        <v>2638</v>
      </c>
      <c r="D2017" s="163" t="s">
        <v>2639</v>
      </c>
      <c r="E2017" s="506">
        <v>45759.67291666667</v>
      </c>
      <c r="F2017" s="507">
        <v>2980.0</v>
      </c>
      <c r="G2017" s="163" t="s">
        <v>2640</v>
      </c>
      <c r="H2017" s="507">
        <v>2980.0</v>
      </c>
      <c r="I2017" s="163" t="s">
        <v>2640</v>
      </c>
      <c r="J2017" s="163" t="s">
        <v>2641</v>
      </c>
      <c r="K2017" s="163" t="s">
        <v>2642</v>
      </c>
      <c r="L2017" s="163" t="s">
        <v>14570</v>
      </c>
      <c r="M2017" s="163" t="s">
        <v>14588</v>
      </c>
      <c r="N2017" s="163" t="s">
        <v>2645</v>
      </c>
      <c r="O2017" s="163" t="s">
        <v>2646</v>
      </c>
      <c r="P2017" s="163" t="s">
        <v>2673</v>
      </c>
      <c r="Q2017" s="163" t="s">
        <v>2648</v>
      </c>
      <c r="R2017" s="506">
        <v>45759.67083333333</v>
      </c>
      <c r="S2017" s="509"/>
      <c r="T2017" s="509"/>
      <c r="U2017" s="163" t="s">
        <v>14589</v>
      </c>
      <c r="V2017" s="510"/>
      <c r="W2017" s="510"/>
      <c r="X2017" s="510"/>
      <c r="Y2017" s="510"/>
      <c r="Z2017" s="510"/>
      <c r="AA2017" s="510"/>
      <c r="AB2017" s="163" t="s">
        <v>14573</v>
      </c>
      <c r="AC2017" s="507">
        <v>9.051610699E9</v>
      </c>
      <c r="AD2017" s="510"/>
      <c r="AE2017" s="509"/>
      <c r="AF2017" s="509"/>
      <c r="AG2017" s="509"/>
      <c r="AH2017" s="509"/>
      <c r="AI2017" s="509"/>
      <c r="AJ2017" s="163" t="s">
        <v>2651</v>
      </c>
      <c r="AK2017" s="509"/>
      <c r="AL2017" s="509"/>
      <c r="AM2017" s="163" t="s">
        <v>14574</v>
      </c>
      <c r="AN2017" s="510"/>
      <c r="AO2017" s="510"/>
      <c r="AP2017" s="510"/>
      <c r="AQ2017" s="509"/>
      <c r="AR2017" s="509"/>
      <c r="AS2017" s="509"/>
      <c r="AT2017" s="163" t="s">
        <v>2653</v>
      </c>
      <c r="AU2017" s="507">
        <v>144.0</v>
      </c>
      <c r="AV2017" s="507">
        <v>1.0</v>
      </c>
      <c r="AW2017" s="507">
        <v>2026.0</v>
      </c>
      <c r="AX2017" s="163" t="s">
        <v>2936</v>
      </c>
      <c r="AY2017" s="163" t="s">
        <v>3763</v>
      </c>
      <c r="AZ2017" s="163" t="s">
        <v>2655</v>
      </c>
    </row>
    <row r="2018">
      <c r="A2018" s="163" t="s">
        <v>14590</v>
      </c>
      <c r="B2018" s="163" t="s">
        <v>14591</v>
      </c>
      <c r="C2018" s="163" t="s">
        <v>2638</v>
      </c>
      <c r="D2018" s="163" t="s">
        <v>2639</v>
      </c>
      <c r="E2018" s="506">
        <v>45759.67222222222</v>
      </c>
      <c r="F2018" s="507">
        <v>2980.0</v>
      </c>
      <c r="G2018" s="163" t="s">
        <v>2640</v>
      </c>
      <c r="H2018" s="507">
        <v>2980.0</v>
      </c>
      <c r="I2018" s="163" t="s">
        <v>2640</v>
      </c>
      <c r="J2018" s="163" t="s">
        <v>2641</v>
      </c>
      <c r="K2018" s="163" t="s">
        <v>2642</v>
      </c>
      <c r="L2018" s="163" t="s">
        <v>14592</v>
      </c>
      <c r="M2018" s="163" t="s">
        <v>14593</v>
      </c>
      <c r="N2018" s="163" t="s">
        <v>2645</v>
      </c>
      <c r="O2018" s="163" t="s">
        <v>2646</v>
      </c>
      <c r="P2018" s="163" t="s">
        <v>2647</v>
      </c>
      <c r="Q2018" s="163" t="s">
        <v>2648</v>
      </c>
      <c r="R2018" s="506">
        <v>45759.67222222222</v>
      </c>
      <c r="S2018" s="509"/>
      <c r="T2018" s="509"/>
      <c r="U2018" s="163" t="s">
        <v>14594</v>
      </c>
      <c r="V2018" s="510"/>
      <c r="W2018" s="510"/>
      <c r="X2018" s="510"/>
      <c r="Y2018" s="510"/>
      <c r="Z2018" s="510"/>
      <c r="AA2018" s="510"/>
      <c r="AB2018" s="163" t="s">
        <v>14595</v>
      </c>
      <c r="AC2018" s="507">
        <v>9.043398469E9</v>
      </c>
      <c r="AD2018" s="510"/>
      <c r="AE2018" s="509"/>
      <c r="AF2018" s="509"/>
      <c r="AG2018" s="509"/>
      <c r="AH2018" s="509"/>
      <c r="AI2018" s="509"/>
      <c r="AJ2018" s="163" t="s">
        <v>2651</v>
      </c>
      <c r="AK2018" s="509"/>
      <c r="AL2018" s="509"/>
      <c r="AM2018" s="163" t="s">
        <v>14596</v>
      </c>
      <c r="AN2018" s="510"/>
      <c r="AO2018" s="509"/>
      <c r="AP2018" s="509"/>
      <c r="AQ2018" s="509"/>
      <c r="AR2018" s="509"/>
      <c r="AS2018" s="509"/>
      <c r="AT2018" s="163" t="s">
        <v>2653</v>
      </c>
      <c r="AU2018" s="507">
        <v>8502.0</v>
      </c>
      <c r="AV2018" s="507">
        <v>8.0</v>
      </c>
      <c r="AW2018" s="507">
        <v>2026.0</v>
      </c>
      <c r="AX2018" s="163" t="s">
        <v>2730</v>
      </c>
      <c r="AY2018" s="163" t="s">
        <v>5710</v>
      </c>
      <c r="AZ2018" s="163" t="s">
        <v>2655</v>
      </c>
    </row>
    <row r="2019">
      <c r="A2019" s="163" t="s">
        <v>14597</v>
      </c>
      <c r="B2019" s="163" t="s">
        <v>14598</v>
      </c>
      <c r="C2019" s="163" t="s">
        <v>2638</v>
      </c>
      <c r="D2019" s="163" t="s">
        <v>2639</v>
      </c>
      <c r="E2019" s="506">
        <v>45759.649305555555</v>
      </c>
      <c r="F2019" s="507">
        <v>2980.0</v>
      </c>
      <c r="G2019" s="163" t="s">
        <v>2640</v>
      </c>
      <c r="H2019" s="507">
        <v>2980.0</v>
      </c>
      <c r="I2019" s="163" t="s">
        <v>2640</v>
      </c>
      <c r="J2019" s="163" t="s">
        <v>2641</v>
      </c>
      <c r="K2019" s="163" t="s">
        <v>2642</v>
      </c>
      <c r="L2019" s="163" t="s">
        <v>14599</v>
      </c>
      <c r="M2019" s="163" t="s">
        <v>14600</v>
      </c>
      <c r="N2019" s="163" t="s">
        <v>2645</v>
      </c>
      <c r="O2019" s="163" t="s">
        <v>2646</v>
      </c>
      <c r="P2019" s="163" t="s">
        <v>2673</v>
      </c>
      <c r="Q2019" s="163" t="s">
        <v>2648</v>
      </c>
      <c r="R2019" s="506">
        <v>45759.64861111111</v>
      </c>
      <c r="S2019" s="509"/>
      <c r="T2019" s="509"/>
      <c r="U2019" s="163" t="s">
        <v>14601</v>
      </c>
      <c r="V2019" s="510"/>
      <c r="W2019" s="510"/>
      <c r="X2019" s="510"/>
      <c r="Y2019" s="510"/>
      <c r="Z2019" s="510"/>
      <c r="AA2019" s="510"/>
      <c r="AB2019" s="163" t="s">
        <v>14602</v>
      </c>
      <c r="AC2019" s="507">
        <v>8.092726141E9</v>
      </c>
      <c r="AD2019" s="510"/>
      <c r="AE2019" s="509"/>
      <c r="AF2019" s="509"/>
      <c r="AG2019" s="509"/>
      <c r="AH2019" s="509"/>
      <c r="AI2019" s="509"/>
      <c r="AJ2019" s="163" t="s">
        <v>2651</v>
      </c>
      <c r="AK2019" s="509"/>
      <c r="AL2019" s="509"/>
      <c r="AM2019" s="163" t="s">
        <v>3064</v>
      </c>
      <c r="AN2019" s="510"/>
      <c r="AO2019" s="510"/>
      <c r="AP2019" s="509"/>
      <c r="AQ2019" s="509"/>
      <c r="AR2019" s="509"/>
      <c r="AS2019" s="509"/>
      <c r="AT2019" s="163" t="s">
        <v>2700</v>
      </c>
      <c r="AU2019" s="507">
        <v>4294.0</v>
      </c>
      <c r="AV2019" s="507">
        <v>10.0</v>
      </c>
      <c r="AW2019" s="507">
        <v>2029.0</v>
      </c>
      <c r="AX2019" s="163" t="s">
        <v>3065</v>
      </c>
      <c r="AY2019" s="163" t="s">
        <v>3066</v>
      </c>
      <c r="AZ2019" s="163" t="s">
        <v>2655</v>
      </c>
    </row>
    <row r="2020">
      <c r="A2020" s="163" t="s">
        <v>14603</v>
      </c>
      <c r="B2020" s="163" t="s">
        <v>14604</v>
      </c>
      <c r="C2020" s="163" t="s">
        <v>2638</v>
      </c>
      <c r="D2020" s="163" t="s">
        <v>2639</v>
      </c>
      <c r="E2020" s="506">
        <v>45759.629166666666</v>
      </c>
      <c r="F2020" s="507">
        <v>9800.0</v>
      </c>
      <c r="G2020" s="163" t="s">
        <v>2640</v>
      </c>
      <c r="H2020" s="507">
        <v>9800.0</v>
      </c>
      <c r="I2020" s="163" t="s">
        <v>2640</v>
      </c>
      <c r="J2020" s="163" t="s">
        <v>2641</v>
      </c>
      <c r="K2020" s="163" t="s">
        <v>2642</v>
      </c>
      <c r="L2020" s="163" t="s">
        <v>14605</v>
      </c>
      <c r="M2020" s="163" t="s">
        <v>14606</v>
      </c>
      <c r="N2020" s="163" t="s">
        <v>2645</v>
      </c>
      <c r="O2020" s="163" t="s">
        <v>2646</v>
      </c>
      <c r="P2020" s="163" t="s">
        <v>2660</v>
      </c>
      <c r="Q2020" s="163" t="s">
        <v>2648</v>
      </c>
      <c r="R2020" s="506">
        <v>45759.629166666666</v>
      </c>
      <c r="S2020" s="509"/>
      <c r="T2020" s="509"/>
      <c r="U2020" s="163" t="s">
        <v>14607</v>
      </c>
      <c r="V2020" s="510"/>
      <c r="W2020" s="510"/>
      <c r="X2020" s="510"/>
      <c r="Y2020" s="510"/>
      <c r="Z2020" s="510"/>
      <c r="AA2020" s="510"/>
      <c r="AB2020" s="163" t="s">
        <v>14608</v>
      </c>
      <c r="AC2020" s="507">
        <v>9.017452522E9</v>
      </c>
      <c r="AD2020" s="510"/>
      <c r="AE2020" s="509"/>
      <c r="AF2020" s="509"/>
      <c r="AG2020" s="509"/>
      <c r="AH2020" s="509"/>
      <c r="AI2020" s="509"/>
      <c r="AJ2020" s="163" t="s">
        <v>2651</v>
      </c>
      <c r="AK2020" s="509"/>
      <c r="AL2020" s="509"/>
      <c r="AM2020" s="163" t="s">
        <v>14609</v>
      </c>
      <c r="AN2020" s="510"/>
      <c r="AO2020" s="509"/>
      <c r="AP2020" s="509"/>
      <c r="AQ2020" s="509"/>
      <c r="AR2020" s="509"/>
      <c r="AS2020" s="509"/>
      <c r="AT2020" s="163" t="s">
        <v>2653</v>
      </c>
      <c r="AU2020" s="507">
        <v>4004.0</v>
      </c>
      <c r="AV2020" s="507">
        <v>3.0</v>
      </c>
      <c r="AW2020" s="507">
        <v>2027.0</v>
      </c>
      <c r="AX2020" s="163" t="s">
        <v>2664</v>
      </c>
      <c r="AY2020" s="163" t="s">
        <v>3133</v>
      </c>
      <c r="AZ2020" s="163" t="s">
        <v>2655</v>
      </c>
    </row>
    <row r="2021">
      <c r="A2021" s="163" t="s">
        <v>14610</v>
      </c>
      <c r="B2021" s="163" t="s">
        <v>14604</v>
      </c>
      <c r="C2021" s="163" t="s">
        <v>2638</v>
      </c>
      <c r="D2021" s="163" t="s">
        <v>2639</v>
      </c>
      <c r="E2021" s="506">
        <v>45759.61875</v>
      </c>
      <c r="F2021" s="507">
        <v>2980.0</v>
      </c>
      <c r="G2021" s="163" t="s">
        <v>2640</v>
      </c>
      <c r="H2021" s="507">
        <v>2980.0</v>
      </c>
      <c r="I2021" s="163" t="s">
        <v>2640</v>
      </c>
      <c r="J2021" s="163" t="s">
        <v>2641</v>
      </c>
      <c r="K2021" s="163" t="s">
        <v>2642</v>
      </c>
      <c r="L2021" s="163" t="s">
        <v>14605</v>
      </c>
      <c r="M2021" s="163" t="s">
        <v>14611</v>
      </c>
      <c r="N2021" s="163" t="s">
        <v>2645</v>
      </c>
      <c r="O2021" s="163" t="s">
        <v>2646</v>
      </c>
      <c r="P2021" s="163" t="s">
        <v>2660</v>
      </c>
      <c r="Q2021" s="163" t="s">
        <v>2648</v>
      </c>
      <c r="R2021" s="506">
        <v>45759.61875</v>
      </c>
      <c r="S2021" s="509"/>
      <c r="T2021" s="509"/>
      <c r="U2021" s="163" t="s">
        <v>14612</v>
      </c>
      <c r="V2021" s="510"/>
      <c r="W2021" s="510"/>
      <c r="X2021" s="510"/>
      <c r="Y2021" s="510"/>
      <c r="Z2021" s="510"/>
      <c r="AA2021" s="510"/>
      <c r="AB2021" s="163" t="s">
        <v>14608</v>
      </c>
      <c r="AC2021" s="507">
        <v>9.017452522E9</v>
      </c>
      <c r="AD2021" s="510"/>
      <c r="AE2021" s="509"/>
      <c r="AF2021" s="509"/>
      <c r="AG2021" s="509"/>
      <c r="AH2021" s="509"/>
      <c r="AI2021" s="509"/>
      <c r="AJ2021" s="163" t="s">
        <v>2651</v>
      </c>
      <c r="AK2021" s="509"/>
      <c r="AL2021" s="509"/>
      <c r="AM2021" s="163" t="s">
        <v>14609</v>
      </c>
      <c r="AN2021" s="510"/>
      <c r="AO2021" s="509"/>
      <c r="AP2021" s="509"/>
      <c r="AQ2021" s="509"/>
      <c r="AR2021" s="509"/>
      <c r="AS2021" s="509"/>
      <c r="AT2021" s="163" t="s">
        <v>2653</v>
      </c>
      <c r="AU2021" s="507">
        <v>4004.0</v>
      </c>
      <c r="AV2021" s="507">
        <v>3.0</v>
      </c>
      <c r="AW2021" s="507">
        <v>2027.0</v>
      </c>
      <c r="AX2021" s="163" t="s">
        <v>2664</v>
      </c>
      <c r="AY2021" s="163" t="s">
        <v>3133</v>
      </c>
      <c r="AZ2021" s="163" t="s">
        <v>2655</v>
      </c>
    </row>
    <row r="2022">
      <c r="A2022" s="163" t="s">
        <v>14613</v>
      </c>
      <c r="B2022" s="163" t="s">
        <v>14614</v>
      </c>
      <c r="C2022" s="163" t="s">
        <v>2638</v>
      </c>
      <c r="D2022" s="163" t="s">
        <v>2639</v>
      </c>
      <c r="E2022" s="506">
        <v>45759.61666666667</v>
      </c>
      <c r="F2022" s="507">
        <v>2980.0</v>
      </c>
      <c r="G2022" s="163" t="s">
        <v>2640</v>
      </c>
      <c r="H2022" s="507">
        <v>2980.0</v>
      </c>
      <c r="I2022" s="163" t="s">
        <v>2640</v>
      </c>
      <c r="J2022" s="163" t="s">
        <v>2641</v>
      </c>
      <c r="K2022" s="163" t="s">
        <v>2642</v>
      </c>
      <c r="L2022" s="163" t="s">
        <v>14615</v>
      </c>
      <c r="M2022" s="163" t="s">
        <v>14616</v>
      </c>
      <c r="N2022" s="163" t="s">
        <v>2645</v>
      </c>
      <c r="O2022" s="163" t="s">
        <v>2646</v>
      </c>
      <c r="P2022" s="163" t="s">
        <v>2683</v>
      </c>
      <c r="Q2022" s="163" t="s">
        <v>2648</v>
      </c>
      <c r="R2022" s="506">
        <v>45759.615277777775</v>
      </c>
      <c r="S2022" s="509"/>
      <c r="T2022" s="509"/>
      <c r="U2022" s="163" t="s">
        <v>14617</v>
      </c>
      <c r="V2022" s="510"/>
      <c r="W2022" s="510"/>
      <c r="X2022" s="510"/>
      <c r="Y2022" s="510"/>
      <c r="Z2022" s="510"/>
      <c r="AA2022" s="510"/>
      <c r="AB2022" s="163" t="s">
        <v>14618</v>
      </c>
      <c r="AC2022" s="507">
        <v>7.083025962E9</v>
      </c>
      <c r="AD2022" s="510"/>
      <c r="AE2022" s="509"/>
      <c r="AF2022" s="509"/>
      <c r="AG2022" s="509"/>
      <c r="AH2022" s="509"/>
      <c r="AI2022" s="509"/>
      <c r="AJ2022" s="163" t="s">
        <v>2651</v>
      </c>
      <c r="AK2022" s="509"/>
      <c r="AL2022" s="509"/>
      <c r="AM2022" s="163" t="s">
        <v>14619</v>
      </c>
      <c r="AN2022" s="510"/>
      <c r="AO2022" s="509"/>
      <c r="AP2022" s="509"/>
      <c r="AQ2022" s="509"/>
      <c r="AR2022" s="509"/>
      <c r="AS2022" s="509"/>
      <c r="AT2022" s="163" t="s">
        <v>2653</v>
      </c>
      <c r="AU2022" s="507">
        <v>7901.0</v>
      </c>
      <c r="AV2022" s="507">
        <v>12.0</v>
      </c>
      <c r="AW2022" s="507">
        <v>2030.0</v>
      </c>
      <c r="AX2022" s="510"/>
      <c r="AY2022" s="163" t="s">
        <v>4339</v>
      </c>
      <c r="AZ2022" s="163" t="s">
        <v>2655</v>
      </c>
    </row>
    <row r="2023">
      <c r="A2023" s="163" t="s">
        <v>14620</v>
      </c>
      <c r="B2023" s="163" t="s">
        <v>14621</v>
      </c>
      <c r="C2023" s="163" t="s">
        <v>2638</v>
      </c>
      <c r="D2023" s="163" t="s">
        <v>2639</v>
      </c>
      <c r="E2023" s="506">
        <v>45759.59305555555</v>
      </c>
      <c r="F2023" s="507">
        <v>9800.0</v>
      </c>
      <c r="G2023" s="163" t="s">
        <v>2640</v>
      </c>
      <c r="H2023" s="507">
        <v>9800.0</v>
      </c>
      <c r="I2023" s="163" t="s">
        <v>2640</v>
      </c>
      <c r="J2023" s="163" t="s">
        <v>2641</v>
      </c>
      <c r="K2023" s="163" t="s">
        <v>2642</v>
      </c>
      <c r="L2023" s="163" t="s">
        <v>14622</v>
      </c>
      <c r="M2023" s="163" t="s">
        <v>14623</v>
      </c>
      <c r="N2023" s="163" t="s">
        <v>2645</v>
      </c>
      <c r="O2023" s="163" t="s">
        <v>2646</v>
      </c>
      <c r="P2023" s="163" t="s">
        <v>2673</v>
      </c>
      <c r="Q2023" s="163" t="s">
        <v>2648</v>
      </c>
      <c r="R2023" s="506">
        <v>45759.592361111114</v>
      </c>
      <c r="S2023" s="509"/>
      <c r="T2023" s="509"/>
      <c r="U2023" s="163" t="s">
        <v>14624</v>
      </c>
      <c r="V2023" s="510"/>
      <c r="W2023" s="509"/>
      <c r="X2023" s="510"/>
      <c r="Y2023" s="510"/>
      <c r="Z2023" s="510"/>
      <c r="AA2023" s="510"/>
      <c r="AB2023" s="163" t="s">
        <v>14625</v>
      </c>
      <c r="AC2023" s="507">
        <v>8.094700703E9</v>
      </c>
      <c r="AD2023" s="510"/>
      <c r="AE2023" s="509"/>
      <c r="AF2023" s="509"/>
      <c r="AG2023" s="509"/>
      <c r="AH2023" s="509"/>
      <c r="AI2023" s="509"/>
      <c r="AJ2023" s="163" t="s">
        <v>2651</v>
      </c>
      <c r="AK2023" s="509"/>
      <c r="AL2023" s="509"/>
      <c r="AM2023" s="163" t="s">
        <v>14626</v>
      </c>
      <c r="AN2023" s="510"/>
      <c r="AO2023" s="509"/>
      <c r="AP2023" s="509"/>
      <c r="AQ2023" s="509"/>
      <c r="AR2023" s="509"/>
      <c r="AS2023" s="509"/>
      <c r="AT2023" s="163" t="s">
        <v>2653</v>
      </c>
      <c r="AU2023" s="507">
        <v>8910.0</v>
      </c>
      <c r="AV2023" s="507">
        <v>6.0</v>
      </c>
      <c r="AW2023" s="507">
        <v>2028.0</v>
      </c>
      <c r="AX2023" s="163" t="s">
        <v>2677</v>
      </c>
      <c r="AY2023" s="163" t="s">
        <v>14627</v>
      </c>
      <c r="AZ2023" s="163" t="s">
        <v>2655</v>
      </c>
    </row>
    <row r="2024">
      <c r="A2024" s="163" t="s">
        <v>14628</v>
      </c>
      <c r="B2024" s="163" t="s">
        <v>14621</v>
      </c>
      <c r="C2024" s="163" t="s">
        <v>2638</v>
      </c>
      <c r="D2024" s="163" t="s">
        <v>2639</v>
      </c>
      <c r="E2024" s="506">
        <v>45759.586805555555</v>
      </c>
      <c r="F2024" s="507">
        <v>2980.0</v>
      </c>
      <c r="G2024" s="163" t="s">
        <v>2640</v>
      </c>
      <c r="H2024" s="507">
        <v>2980.0</v>
      </c>
      <c r="I2024" s="163" t="s">
        <v>2640</v>
      </c>
      <c r="J2024" s="163" t="s">
        <v>2641</v>
      </c>
      <c r="K2024" s="163" t="s">
        <v>2642</v>
      </c>
      <c r="L2024" s="163" t="s">
        <v>14622</v>
      </c>
      <c r="M2024" s="163" t="s">
        <v>14629</v>
      </c>
      <c r="N2024" s="163" t="s">
        <v>2645</v>
      </c>
      <c r="O2024" s="163" t="s">
        <v>2646</v>
      </c>
      <c r="P2024" s="163" t="s">
        <v>2673</v>
      </c>
      <c r="Q2024" s="163" t="s">
        <v>2648</v>
      </c>
      <c r="R2024" s="506">
        <v>45759.58541666667</v>
      </c>
      <c r="S2024" s="509"/>
      <c r="T2024" s="509"/>
      <c r="U2024" s="163" t="s">
        <v>14630</v>
      </c>
      <c r="V2024" s="513"/>
      <c r="W2024" s="509"/>
      <c r="X2024" s="510"/>
      <c r="Y2024" s="510"/>
      <c r="Z2024" s="510"/>
      <c r="AA2024" s="510"/>
      <c r="AB2024" s="163" t="s">
        <v>14625</v>
      </c>
      <c r="AC2024" s="507">
        <v>8.094700703E9</v>
      </c>
      <c r="AD2024" s="510"/>
      <c r="AE2024" s="509"/>
      <c r="AF2024" s="509"/>
      <c r="AG2024" s="509"/>
      <c r="AH2024" s="509"/>
      <c r="AI2024" s="509"/>
      <c r="AJ2024" s="163" t="s">
        <v>2651</v>
      </c>
      <c r="AK2024" s="509"/>
      <c r="AL2024" s="509"/>
      <c r="AM2024" s="163" t="s">
        <v>14626</v>
      </c>
      <c r="AN2024" s="510"/>
      <c r="AO2024" s="509"/>
      <c r="AP2024" s="509"/>
      <c r="AQ2024" s="509"/>
      <c r="AR2024" s="509"/>
      <c r="AS2024" s="509"/>
      <c r="AT2024" s="163" t="s">
        <v>2653</v>
      </c>
      <c r="AU2024" s="507">
        <v>8910.0</v>
      </c>
      <c r="AV2024" s="507">
        <v>6.0</v>
      </c>
      <c r="AW2024" s="507">
        <v>2028.0</v>
      </c>
      <c r="AX2024" s="163" t="s">
        <v>2677</v>
      </c>
      <c r="AY2024" s="163" t="s">
        <v>14627</v>
      </c>
      <c r="AZ2024" s="163" t="s">
        <v>2655</v>
      </c>
    </row>
    <row r="2025">
      <c r="A2025" s="163" t="s">
        <v>14631</v>
      </c>
      <c r="B2025" s="163" t="s">
        <v>14632</v>
      </c>
      <c r="C2025" s="163" t="s">
        <v>2638</v>
      </c>
      <c r="D2025" s="163" t="s">
        <v>2639</v>
      </c>
      <c r="E2025" s="506">
        <v>45759.58125</v>
      </c>
      <c r="F2025" s="507">
        <v>9800.0</v>
      </c>
      <c r="G2025" s="163" t="s">
        <v>2640</v>
      </c>
      <c r="H2025" s="507">
        <v>9800.0</v>
      </c>
      <c r="I2025" s="163" t="s">
        <v>2640</v>
      </c>
      <c r="J2025" s="163" t="s">
        <v>2641</v>
      </c>
      <c r="K2025" s="163" t="s">
        <v>2642</v>
      </c>
      <c r="L2025" s="163" t="s">
        <v>14633</v>
      </c>
      <c r="M2025" s="163" t="s">
        <v>14634</v>
      </c>
      <c r="N2025" s="163" t="s">
        <v>2645</v>
      </c>
      <c r="O2025" s="163" t="s">
        <v>2646</v>
      </c>
      <c r="P2025" s="163" t="s">
        <v>2673</v>
      </c>
      <c r="Q2025" s="163" t="s">
        <v>2648</v>
      </c>
      <c r="R2025" s="506">
        <v>45759.57986111111</v>
      </c>
      <c r="S2025" s="509"/>
      <c r="T2025" s="509"/>
      <c r="U2025" s="163" t="s">
        <v>14635</v>
      </c>
      <c r="V2025" s="513"/>
      <c r="W2025" s="510"/>
      <c r="X2025" s="510"/>
      <c r="Y2025" s="510"/>
      <c r="Z2025" s="510"/>
      <c r="AA2025" s="510"/>
      <c r="AB2025" s="163" t="s">
        <v>14636</v>
      </c>
      <c r="AC2025" s="507">
        <v>8.046135072E9</v>
      </c>
      <c r="AD2025" s="509"/>
      <c r="AE2025" s="509"/>
      <c r="AF2025" s="509"/>
      <c r="AG2025" s="509"/>
      <c r="AH2025" s="509"/>
      <c r="AI2025" s="509"/>
      <c r="AJ2025" s="163" t="s">
        <v>2651</v>
      </c>
      <c r="AK2025" s="509"/>
      <c r="AL2025" s="509"/>
      <c r="AM2025" s="163" t="s">
        <v>14637</v>
      </c>
      <c r="AN2025" s="510"/>
      <c r="AO2025" s="510"/>
      <c r="AP2025" s="509"/>
      <c r="AQ2025" s="509"/>
      <c r="AR2025" s="509"/>
      <c r="AS2025" s="509"/>
      <c r="AT2025" s="163" t="s">
        <v>2653</v>
      </c>
      <c r="AU2025" s="507">
        <v>2007.0</v>
      </c>
      <c r="AV2025" s="507">
        <v>7.0</v>
      </c>
      <c r="AW2025" s="507">
        <v>2025.0</v>
      </c>
      <c r="AX2025" s="163" t="s">
        <v>2687</v>
      </c>
      <c r="AY2025" s="163" t="s">
        <v>5646</v>
      </c>
      <c r="AZ2025" s="163" t="s">
        <v>2655</v>
      </c>
    </row>
    <row r="2026">
      <c r="A2026" s="163" t="s">
        <v>14638</v>
      </c>
      <c r="B2026" s="163" t="s">
        <v>14632</v>
      </c>
      <c r="C2026" s="163" t="s">
        <v>2638</v>
      </c>
      <c r="D2026" s="163" t="s">
        <v>2639</v>
      </c>
      <c r="E2026" s="506">
        <v>45759.57083333333</v>
      </c>
      <c r="F2026" s="507">
        <v>2980.0</v>
      </c>
      <c r="G2026" s="163" t="s">
        <v>2640</v>
      </c>
      <c r="H2026" s="507">
        <v>2980.0</v>
      </c>
      <c r="I2026" s="163" t="s">
        <v>2640</v>
      </c>
      <c r="J2026" s="163" t="s">
        <v>2641</v>
      </c>
      <c r="K2026" s="163" t="s">
        <v>2642</v>
      </c>
      <c r="L2026" s="163" t="s">
        <v>14633</v>
      </c>
      <c r="M2026" s="163" t="s">
        <v>14639</v>
      </c>
      <c r="N2026" s="163" t="s">
        <v>2645</v>
      </c>
      <c r="O2026" s="163" t="s">
        <v>2646</v>
      </c>
      <c r="P2026" s="163" t="s">
        <v>2673</v>
      </c>
      <c r="Q2026" s="163" t="s">
        <v>2648</v>
      </c>
      <c r="R2026" s="506">
        <v>45759.569444444445</v>
      </c>
      <c r="S2026" s="509"/>
      <c r="T2026" s="509"/>
      <c r="U2026" s="163" t="s">
        <v>14640</v>
      </c>
      <c r="V2026" s="510"/>
      <c r="W2026" s="510"/>
      <c r="X2026" s="510"/>
      <c r="Y2026" s="510"/>
      <c r="Z2026" s="510"/>
      <c r="AA2026" s="510"/>
      <c r="AB2026" s="163" t="s">
        <v>14636</v>
      </c>
      <c r="AC2026" s="507">
        <v>8.046135072E9</v>
      </c>
      <c r="AD2026" s="510"/>
      <c r="AE2026" s="509"/>
      <c r="AF2026" s="509"/>
      <c r="AG2026" s="509"/>
      <c r="AH2026" s="509"/>
      <c r="AI2026" s="509"/>
      <c r="AJ2026" s="163" t="s">
        <v>2651</v>
      </c>
      <c r="AK2026" s="509"/>
      <c r="AL2026" s="509"/>
      <c r="AM2026" s="163" t="s">
        <v>14637</v>
      </c>
      <c r="AN2026" s="510"/>
      <c r="AO2026" s="509"/>
      <c r="AP2026" s="509"/>
      <c r="AQ2026" s="509"/>
      <c r="AR2026" s="509"/>
      <c r="AS2026" s="509"/>
      <c r="AT2026" s="163" t="s">
        <v>2653</v>
      </c>
      <c r="AU2026" s="507">
        <v>2007.0</v>
      </c>
      <c r="AV2026" s="507">
        <v>7.0</v>
      </c>
      <c r="AW2026" s="507">
        <v>2025.0</v>
      </c>
      <c r="AX2026" s="163" t="s">
        <v>2687</v>
      </c>
      <c r="AY2026" s="163" t="s">
        <v>5646</v>
      </c>
      <c r="AZ2026" s="163" t="s">
        <v>2655</v>
      </c>
    </row>
    <row r="2027">
      <c r="A2027" s="163" t="s">
        <v>14641</v>
      </c>
      <c r="B2027" s="163" t="s">
        <v>14642</v>
      </c>
      <c r="C2027" s="163" t="s">
        <v>2638</v>
      </c>
      <c r="D2027" s="163" t="s">
        <v>2639</v>
      </c>
      <c r="E2027" s="506">
        <v>45759.56319444445</v>
      </c>
      <c r="F2027" s="507">
        <v>2980.0</v>
      </c>
      <c r="G2027" s="163" t="s">
        <v>2640</v>
      </c>
      <c r="H2027" s="507">
        <v>2980.0</v>
      </c>
      <c r="I2027" s="163" t="s">
        <v>2640</v>
      </c>
      <c r="J2027" s="163" t="s">
        <v>2641</v>
      </c>
      <c r="K2027" s="163" t="s">
        <v>2642</v>
      </c>
      <c r="L2027" s="163" t="s">
        <v>14643</v>
      </c>
      <c r="M2027" s="163" t="s">
        <v>14644</v>
      </c>
      <c r="N2027" s="163" t="s">
        <v>2645</v>
      </c>
      <c r="O2027" s="163" t="s">
        <v>2646</v>
      </c>
      <c r="P2027" s="163" t="s">
        <v>2673</v>
      </c>
      <c r="Q2027" s="163" t="s">
        <v>2648</v>
      </c>
      <c r="R2027" s="506">
        <v>45759.56180555555</v>
      </c>
      <c r="S2027" s="509"/>
      <c r="T2027" s="509"/>
      <c r="U2027" s="163" t="s">
        <v>14645</v>
      </c>
      <c r="V2027" s="510"/>
      <c r="W2027" s="510"/>
      <c r="X2027" s="510"/>
      <c r="Y2027" s="510"/>
      <c r="Z2027" s="510"/>
      <c r="AA2027" s="510"/>
      <c r="AB2027" s="163" t="s">
        <v>14646</v>
      </c>
      <c r="AC2027" s="507">
        <v>9.045938709E9</v>
      </c>
      <c r="AD2027" s="510"/>
      <c r="AE2027" s="509"/>
      <c r="AF2027" s="509"/>
      <c r="AG2027" s="509"/>
      <c r="AH2027" s="509"/>
      <c r="AI2027" s="509"/>
      <c r="AJ2027" s="163" t="s">
        <v>2651</v>
      </c>
      <c r="AK2027" s="509"/>
      <c r="AL2027" s="509"/>
      <c r="AM2027" s="163" t="s">
        <v>14647</v>
      </c>
      <c r="AN2027" s="510"/>
      <c r="AO2027" s="509"/>
      <c r="AP2027" s="509"/>
      <c r="AQ2027" s="509"/>
      <c r="AR2027" s="509"/>
      <c r="AS2027" s="509"/>
      <c r="AT2027" s="163" t="s">
        <v>2653</v>
      </c>
      <c r="AU2027" s="507">
        <v>9760.0</v>
      </c>
      <c r="AV2027" s="507">
        <v>7.0</v>
      </c>
      <c r="AW2027" s="507">
        <v>2026.0</v>
      </c>
      <c r="AX2027" s="163" t="s">
        <v>2677</v>
      </c>
      <c r="AY2027" s="163" t="s">
        <v>2717</v>
      </c>
      <c r="AZ2027" s="163" t="s">
        <v>2655</v>
      </c>
    </row>
    <row r="2028">
      <c r="A2028" s="163" t="s">
        <v>14648</v>
      </c>
      <c r="B2028" s="163" t="s">
        <v>14649</v>
      </c>
      <c r="C2028" s="163" t="s">
        <v>2638</v>
      </c>
      <c r="D2028" s="163" t="s">
        <v>2639</v>
      </c>
      <c r="E2028" s="506">
        <v>45759.54583333333</v>
      </c>
      <c r="F2028" s="507">
        <v>2980.0</v>
      </c>
      <c r="G2028" s="163" t="s">
        <v>2640</v>
      </c>
      <c r="H2028" s="507">
        <v>2980.0</v>
      </c>
      <c r="I2028" s="163" t="s">
        <v>2640</v>
      </c>
      <c r="J2028" s="163" t="s">
        <v>2641</v>
      </c>
      <c r="K2028" s="163" t="s">
        <v>2642</v>
      </c>
      <c r="L2028" s="163" t="s">
        <v>13499</v>
      </c>
      <c r="M2028" s="163" t="s">
        <v>14650</v>
      </c>
      <c r="N2028" s="163" t="s">
        <v>2645</v>
      </c>
      <c r="O2028" s="163" t="s">
        <v>2646</v>
      </c>
      <c r="P2028" s="163" t="s">
        <v>2673</v>
      </c>
      <c r="Q2028" s="163" t="s">
        <v>2648</v>
      </c>
      <c r="R2028" s="506">
        <v>45759.54375</v>
      </c>
      <c r="S2028" s="509"/>
      <c r="T2028" s="509"/>
      <c r="U2028" s="163" t="s">
        <v>14651</v>
      </c>
      <c r="V2028" s="510"/>
      <c r="W2028" s="510"/>
      <c r="X2028" s="510"/>
      <c r="Y2028" s="510"/>
      <c r="Z2028" s="510"/>
      <c r="AA2028" s="510"/>
      <c r="AB2028" s="163" t="s">
        <v>13502</v>
      </c>
      <c r="AC2028" s="507">
        <v>7.090363205E9</v>
      </c>
      <c r="AD2028" s="510"/>
      <c r="AE2028" s="510"/>
      <c r="AF2028" s="510"/>
      <c r="AG2028" s="510"/>
      <c r="AH2028" s="510"/>
      <c r="AI2028" s="509"/>
      <c r="AJ2028" s="163" t="s">
        <v>2651</v>
      </c>
      <c r="AK2028" s="512"/>
      <c r="AL2028" s="513"/>
      <c r="AM2028" s="163" t="s">
        <v>13503</v>
      </c>
      <c r="AN2028" s="510"/>
      <c r="AO2028" s="510"/>
      <c r="AP2028" s="509"/>
      <c r="AQ2028" s="509"/>
      <c r="AR2028" s="509"/>
      <c r="AS2028" s="509"/>
      <c r="AT2028" s="163" t="s">
        <v>2700</v>
      </c>
      <c r="AU2028" s="507">
        <v>3213.0</v>
      </c>
      <c r="AV2028" s="507">
        <v>4.0</v>
      </c>
      <c r="AW2028" s="507">
        <v>2031.0</v>
      </c>
      <c r="AX2028" s="163" t="s">
        <v>2677</v>
      </c>
      <c r="AY2028" s="163" t="s">
        <v>2717</v>
      </c>
      <c r="AZ2028" s="163" t="s">
        <v>2655</v>
      </c>
    </row>
    <row r="2029">
      <c r="A2029" s="163" t="s">
        <v>14652</v>
      </c>
      <c r="B2029" s="163" t="s">
        <v>14653</v>
      </c>
      <c r="C2029" s="163" t="s">
        <v>2638</v>
      </c>
      <c r="D2029" s="163" t="s">
        <v>2639</v>
      </c>
      <c r="E2029" s="506">
        <v>45759.541666666664</v>
      </c>
      <c r="F2029" s="507">
        <v>2980.0</v>
      </c>
      <c r="G2029" s="163" t="s">
        <v>2640</v>
      </c>
      <c r="H2029" s="507">
        <v>2980.0</v>
      </c>
      <c r="I2029" s="163" t="s">
        <v>2640</v>
      </c>
      <c r="J2029" s="163" t="s">
        <v>2641</v>
      </c>
      <c r="K2029" s="163" t="s">
        <v>2642</v>
      </c>
      <c r="L2029" s="163" t="s">
        <v>14654</v>
      </c>
      <c r="M2029" s="163" t="s">
        <v>14655</v>
      </c>
      <c r="N2029" s="163" t="s">
        <v>2645</v>
      </c>
      <c r="O2029" s="163" t="s">
        <v>2646</v>
      </c>
      <c r="P2029" s="163" t="s">
        <v>2647</v>
      </c>
      <c r="Q2029" s="163" t="s">
        <v>2648</v>
      </c>
      <c r="R2029" s="506">
        <v>45759.541666666664</v>
      </c>
      <c r="S2029" s="509"/>
      <c r="T2029" s="509"/>
      <c r="U2029" s="163" t="s">
        <v>7766</v>
      </c>
      <c r="V2029" s="510"/>
      <c r="W2029" s="510"/>
      <c r="X2029" s="510"/>
      <c r="Y2029" s="510"/>
      <c r="Z2029" s="510"/>
      <c r="AA2029" s="510"/>
      <c r="AB2029" s="163" t="s">
        <v>14656</v>
      </c>
      <c r="AC2029" s="507">
        <v>7.090335874E9</v>
      </c>
      <c r="AD2029" s="510"/>
      <c r="AE2029" s="510"/>
      <c r="AF2029" s="510"/>
      <c r="AG2029" s="510"/>
      <c r="AH2029" s="510"/>
      <c r="AI2029" s="509"/>
      <c r="AJ2029" s="163" t="s">
        <v>2651</v>
      </c>
      <c r="AK2029" s="512"/>
      <c r="AL2029" s="513"/>
      <c r="AM2029" s="163" t="s">
        <v>14657</v>
      </c>
      <c r="AN2029" s="510"/>
      <c r="AO2029" s="509"/>
      <c r="AP2029" s="509"/>
      <c r="AQ2029" s="509"/>
      <c r="AR2029" s="509"/>
      <c r="AS2029" s="509"/>
      <c r="AT2029" s="163" t="s">
        <v>2653</v>
      </c>
      <c r="AU2029" s="507">
        <v>1405.0</v>
      </c>
      <c r="AV2029" s="507">
        <v>12.0</v>
      </c>
      <c r="AW2029" s="507">
        <v>2026.0</v>
      </c>
      <c r="AX2029" s="510"/>
      <c r="AY2029" s="163" t="s">
        <v>2654</v>
      </c>
      <c r="AZ2029" s="163" t="s">
        <v>2655</v>
      </c>
    </row>
    <row r="2030">
      <c r="A2030" s="163" t="s">
        <v>14658</v>
      </c>
      <c r="B2030" s="163" t="s">
        <v>14659</v>
      </c>
      <c r="C2030" s="163" t="s">
        <v>2638</v>
      </c>
      <c r="D2030" s="163" t="s">
        <v>2639</v>
      </c>
      <c r="E2030" s="506">
        <v>45759.540972222225</v>
      </c>
      <c r="F2030" s="507">
        <v>2980.0</v>
      </c>
      <c r="G2030" s="163" t="s">
        <v>2640</v>
      </c>
      <c r="H2030" s="507">
        <v>2980.0</v>
      </c>
      <c r="I2030" s="163" t="s">
        <v>2640</v>
      </c>
      <c r="J2030" s="163" t="s">
        <v>2641</v>
      </c>
      <c r="K2030" s="163" t="s">
        <v>2642</v>
      </c>
      <c r="L2030" s="163" t="s">
        <v>14660</v>
      </c>
      <c r="M2030" s="163" t="s">
        <v>14661</v>
      </c>
      <c r="N2030" s="163" t="s">
        <v>2645</v>
      </c>
      <c r="O2030" s="163" t="s">
        <v>2646</v>
      </c>
      <c r="P2030" s="163" t="s">
        <v>2647</v>
      </c>
      <c r="Q2030" s="163" t="s">
        <v>2648</v>
      </c>
      <c r="R2030" s="506">
        <v>45759.540972222225</v>
      </c>
      <c r="S2030" s="509"/>
      <c r="T2030" s="509"/>
      <c r="U2030" s="163" t="s">
        <v>14662</v>
      </c>
      <c r="V2030" s="510"/>
      <c r="W2030" s="510"/>
      <c r="X2030" s="510"/>
      <c r="Y2030" s="510"/>
      <c r="Z2030" s="510"/>
      <c r="AA2030" s="510"/>
      <c r="AB2030" s="163" t="s">
        <v>14663</v>
      </c>
      <c r="AC2030" s="507">
        <v>8.016883324E9</v>
      </c>
      <c r="AD2030" s="510"/>
      <c r="AE2030" s="510"/>
      <c r="AF2030" s="510"/>
      <c r="AG2030" s="510"/>
      <c r="AH2030" s="510"/>
      <c r="AI2030" s="509"/>
      <c r="AJ2030" s="163" t="s">
        <v>2651</v>
      </c>
      <c r="AK2030" s="512"/>
      <c r="AL2030" s="513"/>
      <c r="AM2030" s="163" t="s">
        <v>14664</v>
      </c>
      <c r="AN2030" s="510"/>
      <c r="AO2030" s="509"/>
      <c r="AP2030" s="509"/>
      <c r="AQ2030" s="509"/>
      <c r="AR2030" s="509"/>
      <c r="AS2030" s="509"/>
      <c r="AT2030" s="163" t="s">
        <v>2653</v>
      </c>
      <c r="AU2030" s="507">
        <v>8867.0</v>
      </c>
      <c r="AV2030" s="507">
        <v>1.0</v>
      </c>
      <c r="AW2030" s="507">
        <v>2032.0</v>
      </c>
      <c r="AX2030" s="163" t="s">
        <v>2730</v>
      </c>
      <c r="AY2030" s="163" t="s">
        <v>8014</v>
      </c>
      <c r="AZ2030" s="163" t="s">
        <v>2655</v>
      </c>
    </row>
    <row r="2031">
      <c r="A2031" s="163" t="s">
        <v>14665</v>
      </c>
      <c r="B2031" s="163" t="s">
        <v>14666</v>
      </c>
      <c r="C2031" s="163" t="s">
        <v>2638</v>
      </c>
      <c r="D2031" s="163" t="s">
        <v>2639</v>
      </c>
      <c r="E2031" s="506">
        <v>45759.53125</v>
      </c>
      <c r="F2031" s="507">
        <v>2980.0</v>
      </c>
      <c r="G2031" s="163" t="s">
        <v>2640</v>
      </c>
      <c r="H2031" s="507">
        <v>2980.0</v>
      </c>
      <c r="I2031" s="163" t="s">
        <v>2640</v>
      </c>
      <c r="J2031" s="163" t="s">
        <v>2641</v>
      </c>
      <c r="K2031" s="163" t="s">
        <v>2642</v>
      </c>
      <c r="L2031" s="163" t="s">
        <v>14667</v>
      </c>
      <c r="M2031" s="163" t="s">
        <v>14668</v>
      </c>
      <c r="N2031" s="163" t="s">
        <v>2645</v>
      </c>
      <c r="O2031" s="163" t="s">
        <v>2646</v>
      </c>
      <c r="P2031" s="163" t="s">
        <v>2660</v>
      </c>
      <c r="Q2031" s="163" t="s">
        <v>2648</v>
      </c>
      <c r="R2031" s="506">
        <v>45759.53125</v>
      </c>
      <c r="S2031" s="509"/>
      <c r="T2031" s="509"/>
      <c r="U2031" s="163" t="s">
        <v>14669</v>
      </c>
      <c r="V2031" s="510"/>
      <c r="W2031" s="510"/>
      <c r="X2031" s="510"/>
      <c r="Y2031" s="510"/>
      <c r="Z2031" s="510"/>
      <c r="AA2031" s="510"/>
      <c r="AB2031" s="163" t="s">
        <v>14670</v>
      </c>
      <c r="AC2031" s="507">
        <v>8.053658359E9</v>
      </c>
      <c r="AD2031" s="510"/>
      <c r="AE2031" s="510"/>
      <c r="AF2031" s="510"/>
      <c r="AG2031" s="510"/>
      <c r="AH2031" s="510"/>
      <c r="AI2031" s="509"/>
      <c r="AJ2031" s="163" t="s">
        <v>2651</v>
      </c>
      <c r="AK2031" s="512"/>
      <c r="AL2031" s="513"/>
      <c r="AM2031" s="163" t="s">
        <v>14671</v>
      </c>
      <c r="AN2031" s="510"/>
      <c r="AO2031" s="510"/>
      <c r="AP2031" s="509"/>
      <c r="AQ2031" s="509"/>
      <c r="AR2031" s="509"/>
      <c r="AS2031" s="509"/>
      <c r="AT2031" s="163" t="s">
        <v>2653</v>
      </c>
      <c r="AU2031" s="507">
        <v>2005.0</v>
      </c>
      <c r="AV2031" s="507">
        <v>8.0</v>
      </c>
      <c r="AW2031" s="507">
        <v>2027.0</v>
      </c>
      <c r="AX2031" s="163" t="s">
        <v>2664</v>
      </c>
      <c r="AY2031" s="163" t="s">
        <v>3133</v>
      </c>
      <c r="AZ2031" s="163" t="s">
        <v>2655</v>
      </c>
    </row>
    <row r="2032">
      <c r="A2032" s="163" t="s">
        <v>14672</v>
      </c>
      <c r="B2032" s="163" t="s">
        <v>14673</v>
      </c>
      <c r="C2032" s="163" t="s">
        <v>2638</v>
      </c>
      <c r="D2032" s="163" t="s">
        <v>2639</v>
      </c>
      <c r="E2032" s="506">
        <v>45759.509722222225</v>
      </c>
      <c r="F2032" s="507">
        <v>9800.0</v>
      </c>
      <c r="G2032" s="163" t="s">
        <v>2640</v>
      </c>
      <c r="H2032" s="507">
        <v>9800.0</v>
      </c>
      <c r="I2032" s="163" t="s">
        <v>2640</v>
      </c>
      <c r="J2032" s="163" t="s">
        <v>2641</v>
      </c>
      <c r="K2032" s="163" t="s">
        <v>2642</v>
      </c>
      <c r="L2032" s="163" t="s">
        <v>14674</v>
      </c>
      <c r="M2032" s="163" t="s">
        <v>14675</v>
      </c>
      <c r="N2032" s="163" t="s">
        <v>2645</v>
      </c>
      <c r="O2032" s="163" t="s">
        <v>2646</v>
      </c>
      <c r="P2032" s="163" t="s">
        <v>2647</v>
      </c>
      <c r="Q2032" s="163" t="s">
        <v>2648</v>
      </c>
      <c r="R2032" s="506">
        <v>45759.509722222225</v>
      </c>
      <c r="S2032" s="509"/>
      <c r="T2032" s="509"/>
      <c r="U2032" s="163" t="s">
        <v>14676</v>
      </c>
      <c r="V2032" s="510"/>
      <c r="W2032" s="510"/>
      <c r="X2032" s="510"/>
      <c r="Y2032" s="510"/>
      <c r="Z2032" s="510"/>
      <c r="AA2032" s="510"/>
      <c r="AB2032" s="163" t="s">
        <v>14677</v>
      </c>
      <c r="AC2032" s="507">
        <v>8.057297117E9</v>
      </c>
      <c r="AD2032" s="510"/>
      <c r="AE2032" s="510"/>
      <c r="AF2032" s="510"/>
      <c r="AG2032" s="510"/>
      <c r="AH2032" s="510"/>
      <c r="AI2032" s="509"/>
      <c r="AJ2032" s="163" t="s">
        <v>2651</v>
      </c>
      <c r="AK2032" s="512"/>
      <c r="AL2032" s="513"/>
      <c r="AM2032" s="163" t="s">
        <v>14678</v>
      </c>
      <c r="AN2032" s="510"/>
      <c r="AO2032" s="509"/>
      <c r="AP2032" s="509"/>
      <c r="AQ2032" s="509"/>
      <c r="AR2032" s="509"/>
      <c r="AS2032" s="509"/>
      <c r="AT2032" s="163" t="s">
        <v>2653</v>
      </c>
      <c r="AU2032" s="507">
        <v>9.0</v>
      </c>
      <c r="AV2032" s="507">
        <v>10.0</v>
      </c>
      <c r="AW2032" s="507">
        <v>2030.0</v>
      </c>
      <c r="AX2032" s="163" t="s">
        <v>2730</v>
      </c>
      <c r="AY2032" s="510"/>
      <c r="AZ2032" s="163" t="s">
        <v>2655</v>
      </c>
    </row>
    <row r="2033">
      <c r="A2033" s="163" t="s">
        <v>14679</v>
      </c>
      <c r="B2033" s="163" t="s">
        <v>14680</v>
      </c>
      <c r="C2033" s="163" t="s">
        <v>2638</v>
      </c>
      <c r="D2033" s="163" t="s">
        <v>2639</v>
      </c>
      <c r="E2033" s="506">
        <v>45759.50486111111</v>
      </c>
      <c r="F2033" s="507">
        <v>9800.0</v>
      </c>
      <c r="G2033" s="163" t="s">
        <v>2640</v>
      </c>
      <c r="H2033" s="507">
        <v>9800.0</v>
      </c>
      <c r="I2033" s="163" t="s">
        <v>2640</v>
      </c>
      <c r="J2033" s="163" t="s">
        <v>2641</v>
      </c>
      <c r="K2033" s="163" t="s">
        <v>2642</v>
      </c>
      <c r="L2033" s="163" t="s">
        <v>14681</v>
      </c>
      <c r="M2033" s="163" t="s">
        <v>14682</v>
      </c>
      <c r="N2033" s="163" t="s">
        <v>2645</v>
      </c>
      <c r="O2033" s="163" t="s">
        <v>2646</v>
      </c>
      <c r="P2033" s="163" t="s">
        <v>2683</v>
      </c>
      <c r="Q2033" s="163" t="s">
        <v>2648</v>
      </c>
      <c r="R2033" s="506">
        <v>45759.50347222222</v>
      </c>
      <c r="S2033" s="509"/>
      <c r="T2033" s="509"/>
      <c r="U2033" s="163" t="s">
        <v>14683</v>
      </c>
      <c r="V2033" s="510"/>
      <c r="W2033" s="510"/>
      <c r="X2033" s="510"/>
      <c r="Y2033" s="510"/>
      <c r="Z2033" s="510"/>
      <c r="AA2033" s="510"/>
      <c r="AB2033" s="163" t="s">
        <v>14684</v>
      </c>
      <c r="AC2033" s="507">
        <v>8.057871599E9</v>
      </c>
      <c r="AD2033" s="510"/>
      <c r="AE2033" s="510"/>
      <c r="AF2033" s="510"/>
      <c r="AG2033" s="510"/>
      <c r="AH2033" s="510"/>
      <c r="AI2033" s="509"/>
      <c r="AJ2033" s="163" t="s">
        <v>2651</v>
      </c>
      <c r="AK2033" s="512"/>
      <c r="AL2033" s="513"/>
      <c r="AM2033" s="163" t="s">
        <v>14685</v>
      </c>
      <c r="AN2033" s="510"/>
      <c r="AO2033" s="510"/>
      <c r="AP2033" s="509"/>
      <c r="AQ2033" s="509"/>
      <c r="AR2033" s="509"/>
      <c r="AS2033" s="509"/>
      <c r="AT2033" s="163" t="s">
        <v>2653</v>
      </c>
      <c r="AU2033" s="507">
        <v>8682.0</v>
      </c>
      <c r="AV2033" s="507">
        <v>9.0</v>
      </c>
      <c r="AW2033" s="507">
        <v>2027.0</v>
      </c>
      <c r="AX2033" s="163" t="s">
        <v>2687</v>
      </c>
      <c r="AY2033" s="163" t="s">
        <v>2688</v>
      </c>
      <c r="AZ2033" s="163" t="s">
        <v>2655</v>
      </c>
    </row>
    <row r="2034">
      <c r="A2034" s="163" t="s">
        <v>14686</v>
      </c>
      <c r="B2034" s="163" t="s">
        <v>14673</v>
      </c>
      <c r="C2034" s="163" t="s">
        <v>2638</v>
      </c>
      <c r="D2034" s="163" t="s">
        <v>2639</v>
      </c>
      <c r="E2034" s="506">
        <v>45759.50486111111</v>
      </c>
      <c r="F2034" s="507">
        <v>2980.0</v>
      </c>
      <c r="G2034" s="163" t="s">
        <v>2640</v>
      </c>
      <c r="H2034" s="507">
        <v>2980.0</v>
      </c>
      <c r="I2034" s="163" t="s">
        <v>2640</v>
      </c>
      <c r="J2034" s="163" t="s">
        <v>2641</v>
      </c>
      <c r="K2034" s="163" t="s">
        <v>2642</v>
      </c>
      <c r="L2034" s="163" t="s">
        <v>14674</v>
      </c>
      <c r="M2034" s="163" t="s">
        <v>14687</v>
      </c>
      <c r="N2034" s="163" t="s">
        <v>2645</v>
      </c>
      <c r="O2034" s="163" t="s">
        <v>2646</v>
      </c>
      <c r="P2034" s="163" t="s">
        <v>2647</v>
      </c>
      <c r="Q2034" s="163" t="s">
        <v>2648</v>
      </c>
      <c r="R2034" s="506">
        <v>45759.50486111111</v>
      </c>
      <c r="S2034" s="509"/>
      <c r="T2034" s="509"/>
      <c r="U2034" s="163" t="s">
        <v>14688</v>
      </c>
      <c r="V2034" s="513"/>
      <c r="W2034" s="510"/>
      <c r="X2034" s="510"/>
      <c r="Y2034" s="510"/>
      <c r="Z2034" s="510"/>
      <c r="AA2034" s="510"/>
      <c r="AB2034" s="163" t="s">
        <v>14677</v>
      </c>
      <c r="AC2034" s="507">
        <v>8.057297117E9</v>
      </c>
      <c r="AD2034" s="510"/>
      <c r="AE2034" s="510"/>
      <c r="AF2034" s="510"/>
      <c r="AG2034" s="510"/>
      <c r="AH2034" s="510"/>
      <c r="AI2034" s="509"/>
      <c r="AJ2034" s="163" t="s">
        <v>2651</v>
      </c>
      <c r="AK2034" s="512"/>
      <c r="AL2034" s="513"/>
      <c r="AM2034" s="163" t="s">
        <v>14678</v>
      </c>
      <c r="AN2034" s="510"/>
      <c r="AO2034" s="509"/>
      <c r="AP2034" s="509"/>
      <c r="AQ2034" s="509"/>
      <c r="AR2034" s="509"/>
      <c r="AS2034" s="509"/>
      <c r="AT2034" s="163" t="s">
        <v>2653</v>
      </c>
      <c r="AU2034" s="507">
        <v>9.0</v>
      </c>
      <c r="AV2034" s="507">
        <v>10.0</v>
      </c>
      <c r="AW2034" s="507">
        <v>2030.0</v>
      </c>
      <c r="AX2034" s="163" t="s">
        <v>2730</v>
      </c>
      <c r="AY2034" s="510"/>
      <c r="AZ2034" s="163" t="s">
        <v>2655</v>
      </c>
    </row>
    <row r="2035">
      <c r="A2035" s="163" t="s">
        <v>14689</v>
      </c>
      <c r="B2035" s="163" t="s">
        <v>14680</v>
      </c>
      <c r="C2035" s="163" t="s">
        <v>2638</v>
      </c>
      <c r="D2035" s="163" t="s">
        <v>2639</v>
      </c>
      <c r="E2035" s="506">
        <v>45759.501388888886</v>
      </c>
      <c r="F2035" s="507">
        <v>2980.0</v>
      </c>
      <c r="G2035" s="163" t="s">
        <v>2640</v>
      </c>
      <c r="H2035" s="507">
        <v>2980.0</v>
      </c>
      <c r="I2035" s="163" t="s">
        <v>2640</v>
      </c>
      <c r="J2035" s="163" t="s">
        <v>2641</v>
      </c>
      <c r="K2035" s="163" t="s">
        <v>2642</v>
      </c>
      <c r="L2035" s="163" t="s">
        <v>14681</v>
      </c>
      <c r="M2035" s="163" t="s">
        <v>14690</v>
      </c>
      <c r="N2035" s="163" t="s">
        <v>2645</v>
      </c>
      <c r="O2035" s="163" t="s">
        <v>2646</v>
      </c>
      <c r="P2035" s="163" t="s">
        <v>2683</v>
      </c>
      <c r="Q2035" s="163" t="s">
        <v>2648</v>
      </c>
      <c r="R2035" s="506">
        <v>45759.49930555555</v>
      </c>
      <c r="S2035" s="509"/>
      <c r="T2035" s="509"/>
      <c r="U2035" s="163" t="s">
        <v>14691</v>
      </c>
      <c r="V2035" s="513"/>
      <c r="W2035" s="510"/>
      <c r="X2035" s="510"/>
      <c r="Y2035" s="510"/>
      <c r="Z2035" s="510"/>
      <c r="AA2035" s="510"/>
      <c r="AB2035" s="163" t="s">
        <v>14684</v>
      </c>
      <c r="AC2035" s="507">
        <v>8.057871599E9</v>
      </c>
      <c r="AD2035" s="510"/>
      <c r="AE2035" s="510"/>
      <c r="AF2035" s="510"/>
      <c r="AG2035" s="510"/>
      <c r="AH2035" s="510"/>
      <c r="AI2035" s="509"/>
      <c r="AJ2035" s="163" t="s">
        <v>2651</v>
      </c>
      <c r="AK2035" s="512"/>
      <c r="AL2035" s="513"/>
      <c r="AM2035" s="163" t="s">
        <v>14685</v>
      </c>
      <c r="AN2035" s="510"/>
      <c r="AO2035" s="509"/>
      <c r="AP2035" s="509"/>
      <c r="AQ2035" s="509"/>
      <c r="AR2035" s="509"/>
      <c r="AS2035" s="509"/>
      <c r="AT2035" s="163" t="s">
        <v>2653</v>
      </c>
      <c r="AU2035" s="507">
        <v>8682.0</v>
      </c>
      <c r="AV2035" s="507">
        <v>9.0</v>
      </c>
      <c r="AW2035" s="507">
        <v>2027.0</v>
      </c>
      <c r="AX2035" s="163" t="s">
        <v>2687</v>
      </c>
      <c r="AY2035" s="163" t="s">
        <v>2688</v>
      </c>
      <c r="AZ2035" s="163" t="s">
        <v>2655</v>
      </c>
    </row>
    <row r="2036">
      <c r="A2036" s="163" t="s">
        <v>14692</v>
      </c>
      <c r="B2036" s="163" t="s">
        <v>14693</v>
      </c>
      <c r="C2036" s="163" t="s">
        <v>2638</v>
      </c>
      <c r="D2036" s="163" t="s">
        <v>2639</v>
      </c>
      <c r="E2036" s="506">
        <v>45759.48541666667</v>
      </c>
      <c r="F2036" s="507">
        <v>9800.0</v>
      </c>
      <c r="G2036" s="163" t="s">
        <v>2640</v>
      </c>
      <c r="H2036" s="507">
        <v>9800.0</v>
      </c>
      <c r="I2036" s="163" t="s">
        <v>2640</v>
      </c>
      <c r="J2036" s="163" t="s">
        <v>2641</v>
      </c>
      <c r="K2036" s="163" t="s">
        <v>2642</v>
      </c>
      <c r="L2036" s="163" t="s">
        <v>14694</v>
      </c>
      <c r="M2036" s="163" t="s">
        <v>14695</v>
      </c>
      <c r="N2036" s="163" t="s">
        <v>2645</v>
      </c>
      <c r="O2036" s="163" t="s">
        <v>2646</v>
      </c>
      <c r="P2036" s="163" t="s">
        <v>2683</v>
      </c>
      <c r="Q2036" s="163" t="s">
        <v>2648</v>
      </c>
      <c r="R2036" s="506">
        <v>45759.48402777778</v>
      </c>
      <c r="S2036" s="509"/>
      <c r="T2036" s="509"/>
      <c r="U2036" s="163" t="s">
        <v>14696</v>
      </c>
      <c r="V2036" s="513"/>
      <c r="W2036" s="510"/>
      <c r="X2036" s="510"/>
      <c r="Y2036" s="510"/>
      <c r="Z2036" s="510"/>
      <c r="AA2036" s="510"/>
      <c r="AB2036" s="163" t="s">
        <v>14697</v>
      </c>
      <c r="AC2036" s="507">
        <v>8.016020978E9</v>
      </c>
      <c r="AD2036" s="510"/>
      <c r="AE2036" s="510"/>
      <c r="AF2036" s="510"/>
      <c r="AG2036" s="510"/>
      <c r="AH2036" s="510"/>
      <c r="AI2036" s="509"/>
      <c r="AJ2036" s="163" t="s">
        <v>2651</v>
      </c>
      <c r="AK2036" s="512"/>
      <c r="AL2036" s="513"/>
      <c r="AM2036" s="163" t="s">
        <v>7313</v>
      </c>
      <c r="AN2036" s="510"/>
      <c r="AO2036" s="509"/>
      <c r="AP2036" s="509"/>
      <c r="AQ2036" s="509"/>
      <c r="AR2036" s="509"/>
      <c r="AS2036" s="509"/>
      <c r="AT2036" s="163" t="s">
        <v>2653</v>
      </c>
      <c r="AU2036" s="507">
        <v>1064.0</v>
      </c>
      <c r="AV2036" s="507">
        <v>9.0</v>
      </c>
      <c r="AW2036" s="507">
        <v>2028.0</v>
      </c>
      <c r="AX2036" s="163" t="s">
        <v>2730</v>
      </c>
      <c r="AY2036" s="163" t="s">
        <v>3047</v>
      </c>
      <c r="AZ2036" s="163" t="s">
        <v>2655</v>
      </c>
    </row>
    <row r="2037">
      <c r="A2037" s="163" t="s">
        <v>14698</v>
      </c>
      <c r="B2037" s="163" t="s">
        <v>14699</v>
      </c>
      <c r="C2037" s="163" t="s">
        <v>2638</v>
      </c>
      <c r="D2037" s="163" t="s">
        <v>2639</v>
      </c>
      <c r="E2037" s="506">
        <v>45759.479166666664</v>
      </c>
      <c r="F2037" s="507">
        <v>2980.0</v>
      </c>
      <c r="G2037" s="163" t="s">
        <v>2640</v>
      </c>
      <c r="H2037" s="507">
        <v>2980.0</v>
      </c>
      <c r="I2037" s="163" t="s">
        <v>2640</v>
      </c>
      <c r="J2037" s="163" t="s">
        <v>2641</v>
      </c>
      <c r="K2037" s="163" t="s">
        <v>2642</v>
      </c>
      <c r="L2037" s="163" t="s">
        <v>14700</v>
      </c>
      <c r="M2037" s="163" t="s">
        <v>14701</v>
      </c>
      <c r="N2037" s="163" t="s">
        <v>2645</v>
      </c>
      <c r="O2037" s="163" t="s">
        <v>2646</v>
      </c>
      <c r="P2037" s="163" t="s">
        <v>2647</v>
      </c>
      <c r="Q2037" s="163" t="s">
        <v>2648</v>
      </c>
      <c r="R2037" s="506">
        <v>45759.479166666664</v>
      </c>
      <c r="S2037" s="509"/>
      <c r="T2037" s="509"/>
      <c r="U2037" s="163" t="s">
        <v>14702</v>
      </c>
      <c r="V2037" s="513"/>
      <c r="W2037" s="510"/>
      <c r="X2037" s="510"/>
      <c r="Y2037" s="510"/>
      <c r="Z2037" s="510"/>
      <c r="AA2037" s="510"/>
      <c r="AB2037" s="163" t="s">
        <v>14703</v>
      </c>
      <c r="AC2037" s="507">
        <v>8.022513806E9</v>
      </c>
      <c r="AD2037" s="510"/>
      <c r="AE2037" s="510"/>
      <c r="AF2037" s="509"/>
      <c r="AG2037" s="509"/>
      <c r="AH2037" s="509"/>
      <c r="AI2037" s="509"/>
      <c r="AJ2037" s="163" t="s">
        <v>2651</v>
      </c>
      <c r="AK2037" s="509"/>
      <c r="AL2037" s="509"/>
      <c r="AM2037" s="163" t="s">
        <v>14704</v>
      </c>
      <c r="AN2037" s="510"/>
      <c r="AO2037" s="509"/>
      <c r="AP2037" s="509"/>
      <c r="AQ2037" s="509"/>
      <c r="AR2037" s="509"/>
      <c r="AS2037" s="509"/>
      <c r="AT2037" s="163" t="s">
        <v>2653</v>
      </c>
      <c r="AU2037" s="507">
        <v>2515.0</v>
      </c>
      <c r="AV2037" s="507">
        <v>3.0</v>
      </c>
      <c r="AW2037" s="507">
        <v>2029.0</v>
      </c>
      <c r="AX2037" s="163" t="s">
        <v>2730</v>
      </c>
      <c r="AY2037" s="163" t="s">
        <v>5141</v>
      </c>
      <c r="AZ2037" s="163" t="s">
        <v>2655</v>
      </c>
    </row>
    <row r="2038">
      <c r="A2038" s="163" t="s">
        <v>14705</v>
      </c>
      <c r="B2038" s="163" t="s">
        <v>14693</v>
      </c>
      <c r="C2038" s="163" t="s">
        <v>2638</v>
      </c>
      <c r="D2038" s="163" t="s">
        <v>2639</v>
      </c>
      <c r="E2038" s="506">
        <v>45759.47361111111</v>
      </c>
      <c r="F2038" s="507">
        <v>2980.0</v>
      </c>
      <c r="G2038" s="163" t="s">
        <v>2640</v>
      </c>
      <c r="H2038" s="507">
        <v>2980.0</v>
      </c>
      <c r="I2038" s="163" t="s">
        <v>2640</v>
      </c>
      <c r="J2038" s="163" t="s">
        <v>2641</v>
      </c>
      <c r="K2038" s="163" t="s">
        <v>2642</v>
      </c>
      <c r="L2038" s="163" t="s">
        <v>14694</v>
      </c>
      <c r="M2038" s="163" t="s">
        <v>14706</v>
      </c>
      <c r="N2038" s="163" t="s">
        <v>2645</v>
      </c>
      <c r="O2038" s="163" t="s">
        <v>2646</v>
      </c>
      <c r="P2038" s="163" t="s">
        <v>2683</v>
      </c>
      <c r="Q2038" s="163" t="s">
        <v>2648</v>
      </c>
      <c r="R2038" s="506">
        <v>45759.472916666666</v>
      </c>
      <c r="S2038" s="509"/>
      <c r="T2038" s="509"/>
      <c r="U2038" s="163" t="s">
        <v>14707</v>
      </c>
      <c r="V2038" s="513"/>
      <c r="W2038" s="510"/>
      <c r="X2038" s="510"/>
      <c r="Y2038" s="510"/>
      <c r="Z2038" s="510"/>
      <c r="AA2038" s="510"/>
      <c r="AB2038" s="163" t="s">
        <v>14697</v>
      </c>
      <c r="AC2038" s="507">
        <v>8.016020978E9</v>
      </c>
      <c r="AD2038" s="510"/>
      <c r="AE2038" s="509"/>
      <c r="AF2038" s="509"/>
      <c r="AG2038" s="509"/>
      <c r="AH2038" s="509"/>
      <c r="AI2038" s="509"/>
      <c r="AJ2038" s="163" t="s">
        <v>2651</v>
      </c>
      <c r="AK2038" s="509"/>
      <c r="AL2038" s="509"/>
      <c r="AM2038" s="163" t="s">
        <v>7313</v>
      </c>
      <c r="AN2038" s="510"/>
      <c r="AO2038" s="509"/>
      <c r="AP2038" s="509"/>
      <c r="AQ2038" s="509"/>
      <c r="AR2038" s="509"/>
      <c r="AS2038" s="509"/>
      <c r="AT2038" s="163" t="s">
        <v>2653</v>
      </c>
      <c r="AU2038" s="507">
        <v>1064.0</v>
      </c>
      <c r="AV2038" s="507">
        <v>9.0</v>
      </c>
      <c r="AW2038" s="507">
        <v>2028.0</v>
      </c>
      <c r="AX2038" s="163" t="s">
        <v>2730</v>
      </c>
      <c r="AY2038" s="163" t="s">
        <v>3047</v>
      </c>
      <c r="AZ2038" s="163" t="s">
        <v>2655</v>
      </c>
    </row>
    <row r="2039">
      <c r="A2039" s="163" t="s">
        <v>14708</v>
      </c>
      <c r="B2039" s="163" t="s">
        <v>14709</v>
      </c>
      <c r="C2039" s="163" t="s">
        <v>2638</v>
      </c>
      <c r="D2039" s="163" t="s">
        <v>2639</v>
      </c>
      <c r="E2039" s="506">
        <v>45759.45694444444</v>
      </c>
      <c r="F2039" s="507">
        <v>2980.0</v>
      </c>
      <c r="G2039" s="163" t="s">
        <v>2640</v>
      </c>
      <c r="H2039" s="507">
        <v>2980.0</v>
      </c>
      <c r="I2039" s="163" t="s">
        <v>2640</v>
      </c>
      <c r="J2039" s="163" t="s">
        <v>2641</v>
      </c>
      <c r="K2039" s="163" t="s">
        <v>2642</v>
      </c>
      <c r="L2039" s="163" t="s">
        <v>14710</v>
      </c>
      <c r="M2039" s="163" t="s">
        <v>14711</v>
      </c>
      <c r="N2039" s="163" t="s">
        <v>2645</v>
      </c>
      <c r="O2039" s="163" t="s">
        <v>2646</v>
      </c>
      <c r="P2039" s="163" t="s">
        <v>2673</v>
      </c>
      <c r="Q2039" s="163" t="s">
        <v>2648</v>
      </c>
      <c r="R2039" s="506">
        <v>45759.45625</v>
      </c>
      <c r="S2039" s="509"/>
      <c r="T2039" s="509"/>
      <c r="U2039" s="163" t="s">
        <v>14712</v>
      </c>
      <c r="V2039" s="513"/>
      <c r="W2039" s="510"/>
      <c r="X2039" s="510"/>
      <c r="Y2039" s="510"/>
      <c r="Z2039" s="510"/>
      <c r="AA2039" s="510"/>
      <c r="AB2039" s="163" t="s">
        <v>14713</v>
      </c>
      <c r="AC2039" s="507">
        <v>8.069548791E9</v>
      </c>
      <c r="AD2039" s="510"/>
      <c r="AE2039" s="509"/>
      <c r="AF2039" s="509"/>
      <c r="AG2039" s="509"/>
      <c r="AH2039" s="509"/>
      <c r="AI2039" s="509"/>
      <c r="AJ2039" s="163" t="s">
        <v>2651</v>
      </c>
      <c r="AK2039" s="509"/>
      <c r="AL2039" s="509"/>
      <c r="AM2039" s="163" t="s">
        <v>14714</v>
      </c>
      <c r="AN2039" s="510"/>
      <c r="AO2039" s="509"/>
      <c r="AP2039" s="509"/>
      <c r="AQ2039" s="509"/>
      <c r="AR2039" s="509"/>
      <c r="AS2039" s="509"/>
      <c r="AT2039" s="163" t="s">
        <v>2700</v>
      </c>
      <c r="AU2039" s="507">
        <v>7102.0</v>
      </c>
      <c r="AV2039" s="507">
        <v>4.0</v>
      </c>
      <c r="AW2039" s="507">
        <v>2031.0</v>
      </c>
      <c r="AX2039" s="163" t="s">
        <v>2677</v>
      </c>
      <c r="AY2039" s="163" t="s">
        <v>2717</v>
      </c>
      <c r="AZ2039" s="163" t="s">
        <v>2655</v>
      </c>
    </row>
    <row r="2040">
      <c r="A2040" s="163" t="s">
        <v>14715</v>
      </c>
      <c r="B2040" s="163" t="s">
        <v>14716</v>
      </c>
      <c r="C2040" s="163" t="s">
        <v>2638</v>
      </c>
      <c r="D2040" s="163" t="s">
        <v>2639</v>
      </c>
      <c r="E2040" s="506">
        <v>45759.45277777778</v>
      </c>
      <c r="F2040" s="507">
        <v>9800.0</v>
      </c>
      <c r="G2040" s="163" t="s">
        <v>2640</v>
      </c>
      <c r="H2040" s="507">
        <v>9800.0</v>
      </c>
      <c r="I2040" s="163" t="s">
        <v>2640</v>
      </c>
      <c r="J2040" s="163" t="s">
        <v>2641</v>
      </c>
      <c r="K2040" s="163" t="s">
        <v>2642</v>
      </c>
      <c r="L2040" s="163" t="s">
        <v>14717</v>
      </c>
      <c r="M2040" s="163" t="s">
        <v>14718</v>
      </c>
      <c r="N2040" s="163" t="s">
        <v>2645</v>
      </c>
      <c r="O2040" s="163" t="s">
        <v>2646</v>
      </c>
      <c r="P2040" s="163" t="s">
        <v>2673</v>
      </c>
      <c r="Q2040" s="163" t="s">
        <v>2648</v>
      </c>
      <c r="R2040" s="506">
        <v>45759.45208333333</v>
      </c>
      <c r="S2040" s="509"/>
      <c r="T2040" s="509"/>
      <c r="U2040" s="163" t="s">
        <v>14719</v>
      </c>
      <c r="V2040" s="513"/>
      <c r="W2040" s="510"/>
      <c r="X2040" s="510"/>
      <c r="Y2040" s="510"/>
      <c r="Z2040" s="510"/>
      <c r="AA2040" s="510"/>
      <c r="AB2040" s="163" t="s">
        <v>14720</v>
      </c>
      <c r="AC2040" s="507">
        <v>8.075876591E9</v>
      </c>
      <c r="AD2040" s="510"/>
      <c r="AE2040" s="509"/>
      <c r="AF2040" s="509"/>
      <c r="AG2040" s="509"/>
      <c r="AH2040" s="509"/>
      <c r="AI2040" s="509"/>
      <c r="AJ2040" s="163" t="s">
        <v>2651</v>
      </c>
      <c r="AK2040" s="509"/>
      <c r="AL2040" s="509"/>
      <c r="AM2040" s="163" t="s">
        <v>14721</v>
      </c>
      <c r="AN2040" s="510"/>
      <c r="AO2040" s="510"/>
      <c r="AP2040" s="509"/>
      <c r="AQ2040" s="509"/>
      <c r="AR2040" s="509"/>
      <c r="AS2040" s="509"/>
      <c r="AT2040" s="163" t="s">
        <v>2653</v>
      </c>
      <c r="AU2040" s="507">
        <v>9488.0</v>
      </c>
      <c r="AV2040" s="507">
        <v>2.0</v>
      </c>
      <c r="AW2040" s="507">
        <v>2030.0</v>
      </c>
      <c r="AX2040" s="163" t="s">
        <v>2749</v>
      </c>
      <c r="AY2040" s="163" t="s">
        <v>2893</v>
      </c>
      <c r="AZ2040" s="163" t="s">
        <v>2655</v>
      </c>
    </row>
    <row r="2041">
      <c r="A2041" s="163" t="s">
        <v>14722</v>
      </c>
      <c r="B2041" s="163" t="s">
        <v>14716</v>
      </c>
      <c r="C2041" s="163" t="s">
        <v>2638</v>
      </c>
      <c r="D2041" s="163" t="s">
        <v>2639</v>
      </c>
      <c r="E2041" s="506">
        <v>45759.447916666664</v>
      </c>
      <c r="F2041" s="507">
        <v>2980.0</v>
      </c>
      <c r="G2041" s="163" t="s">
        <v>2640</v>
      </c>
      <c r="H2041" s="507">
        <v>2980.0</v>
      </c>
      <c r="I2041" s="163" t="s">
        <v>2640</v>
      </c>
      <c r="J2041" s="163" t="s">
        <v>2641</v>
      </c>
      <c r="K2041" s="163" t="s">
        <v>2642</v>
      </c>
      <c r="L2041" s="163" t="s">
        <v>14717</v>
      </c>
      <c r="M2041" s="163" t="s">
        <v>14723</v>
      </c>
      <c r="N2041" s="163" t="s">
        <v>2645</v>
      </c>
      <c r="O2041" s="163" t="s">
        <v>2646</v>
      </c>
      <c r="P2041" s="163" t="s">
        <v>2673</v>
      </c>
      <c r="Q2041" s="163" t="s">
        <v>2648</v>
      </c>
      <c r="R2041" s="506">
        <v>45759.447222222225</v>
      </c>
      <c r="S2041" s="509"/>
      <c r="T2041" s="509"/>
      <c r="U2041" s="163" t="s">
        <v>14724</v>
      </c>
      <c r="V2041" s="510"/>
      <c r="W2041" s="510"/>
      <c r="X2041" s="510"/>
      <c r="Y2041" s="510"/>
      <c r="Z2041" s="510"/>
      <c r="AA2041" s="510"/>
      <c r="AB2041" s="163" t="s">
        <v>14720</v>
      </c>
      <c r="AC2041" s="507">
        <v>8.075876591E9</v>
      </c>
      <c r="AD2041" s="510"/>
      <c r="AE2041" s="510"/>
      <c r="AF2041" s="509"/>
      <c r="AG2041" s="509"/>
      <c r="AH2041" s="509"/>
      <c r="AI2041" s="509"/>
      <c r="AJ2041" s="163" t="s">
        <v>2651</v>
      </c>
      <c r="AK2041" s="509"/>
      <c r="AL2041" s="509"/>
      <c r="AM2041" s="163" t="s">
        <v>14721</v>
      </c>
      <c r="AN2041" s="510"/>
      <c r="AO2041" s="509"/>
      <c r="AP2041" s="509"/>
      <c r="AQ2041" s="509"/>
      <c r="AR2041" s="509"/>
      <c r="AS2041" s="509"/>
      <c r="AT2041" s="163" t="s">
        <v>2653</v>
      </c>
      <c r="AU2041" s="507">
        <v>9488.0</v>
      </c>
      <c r="AV2041" s="507">
        <v>2.0</v>
      </c>
      <c r="AW2041" s="507">
        <v>2030.0</v>
      </c>
      <c r="AX2041" s="163" t="s">
        <v>2749</v>
      </c>
      <c r="AY2041" s="163" t="s">
        <v>2893</v>
      </c>
      <c r="AZ2041" s="163" t="s">
        <v>2655</v>
      </c>
    </row>
    <row r="2042">
      <c r="A2042" s="163" t="s">
        <v>14725</v>
      </c>
      <c r="B2042" s="163" t="s">
        <v>14726</v>
      </c>
      <c r="C2042" s="163" t="s">
        <v>2638</v>
      </c>
      <c r="D2042" s="163" t="s">
        <v>2639</v>
      </c>
      <c r="E2042" s="506">
        <v>45759.44097222222</v>
      </c>
      <c r="F2042" s="507">
        <v>2980.0</v>
      </c>
      <c r="G2042" s="163" t="s">
        <v>2640</v>
      </c>
      <c r="H2042" s="507">
        <v>2980.0</v>
      </c>
      <c r="I2042" s="163" t="s">
        <v>2640</v>
      </c>
      <c r="J2042" s="163" t="s">
        <v>2641</v>
      </c>
      <c r="K2042" s="163" t="s">
        <v>2642</v>
      </c>
      <c r="L2042" s="163" t="s">
        <v>14727</v>
      </c>
      <c r="M2042" s="163" t="s">
        <v>14728</v>
      </c>
      <c r="N2042" s="163" t="s">
        <v>2645</v>
      </c>
      <c r="O2042" s="163" t="s">
        <v>2646</v>
      </c>
      <c r="P2042" s="163" t="s">
        <v>2673</v>
      </c>
      <c r="Q2042" s="163" t="s">
        <v>2648</v>
      </c>
      <c r="R2042" s="506">
        <v>45759.44027777778</v>
      </c>
      <c r="S2042" s="509"/>
      <c r="T2042" s="509"/>
      <c r="U2042" s="163" t="s">
        <v>14729</v>
      </c>
      <c r="V2042" s="510"/>
      <c r="W2042" s="510"/>
      <c r="X2042" s="510"/>
      <c r="Y2042" s="510"/>
      <c r="Z2042" s="510"/>
      <c r="AA2042" s="510"/>
      <c r="AB2042" s="163" t="s">
        <v>14730</v>
      </c>
      <c r="AC2042" s="507">
        <v>7.085852817E9</v>
      </c>
      <c r="AD2042" s="509"/>
      <c r="AE2042" s="509"/>
      <c r="AF2042" s="509"/>
      <c r="AG2042" s="509"/>
      <c r="AH2042" s="509"/>
      <c r="AI2042" s="509"/>
      <c r="AJ2042" s="163" t="s">
        <v>2651</v>
      </c>
      <c r="AK2042" s="509"/>
      <c r="AL2042" s="509"/>
      <c r="AM2042" s="163" t="s">
        <v>14731</v>
      </c>
      <c r="AN2042" s="510"/>
      <c r="AO2042" s="510"/>
      <c r="AP2042" s="510"/>
      <c r="AQ2042" s="509"/>
      <c r="AR2042" s="509"/>
      <c r="AS2042" s="509"/>
      <c r="AT2042" s="163" t="s">
        <v>2700</v>
      </c>
      <c r="AU2042" s="507">
        <v>3025.0</v>
      </c>
      <c r="AV2042" s="507">
        <v>4.0</v>
      </c>
      <c r="AW2042" s="507">
        <v>2030.0</v>
      </c>
      <c r="AX2042" s="163" t="s">
        <v>2677</v>
      </c>
      <c r="AY2042" s="163" t="s">
        <v>2701</v>
      </c>
      <c r="AZ2042" s="163" t="s">
        <v>2655</v>
      </c>
    </row>
    <row r="2043">
      <c r="A2043" s="163" t="s">
        <v>14732</v>
      </c>
      <c r="B2043" s="163" t="s">
        <v>14733</v>
      </c>
      <c r="C2043" s="163" t="s">
        <v>2638</v>
      </c>
      <c r="D2043" s="163" t="s">
        <v>2639</v>
      </c>
      <c r="E2043" s="506">
        <v>45759.436111111114</v>
      </c>
      <c r="F2043" s="507">
        <v>2980.0</v>
      </c>
      <c r="G2043" s="163" t="s">
        <v>2640</v>
      </c>
      <c r="H2043" s="507">
        <v>2980.0</v>
      </c>
      <c r="I2043" s="163" t="s">
        <v>2640</v>
      </c>
      <c r="J2043" s="163" t="s">
        <v>2641</v>
      </c>
      <c r="K2043" s="163" t="s">
        <v>2642</v>
      </c>
      <c r="L2043" s="163" t="s">
        <v>14734</v>
      </c>
      <c r="M2043" s="163" t="s">
        <v>14735</v>
      </c>
      <c r="N2043" s="163" t="s">
        <v>2645</v>
      </c>
      <c r="O2043" s="163" t="s">
        <v>2646</v>
      </c>
      <c r="P2043" s="163" t="s">
        <v>2673</v>
      </c>
      <c r="Q2043" s="163" t="s">
        <v>2648</v>
      </c>
      <c r="R2043" s="506">
        <v>45759.43402777778</v>
      </c>
      <c r="S2043" s="509"/>
      <c r="T2043" s="509"/>
      <c r="U2043" s="163" t="s">
        <v>14736</v>
      </c>
      <c r="V2043" s="510"/>
      <c r="W2043" s="510"/>
      <c r="X2043" s="510"/>
      <c r="Y2043" s="510"/>
      <c r="Z2043" s="510"/>
      <c r="AA2043" s="510"/>
      <c r="AB2043" s="163" t="s">
        <v>14737</v>
      </c>
      <c r="AC2043" s="507">
        <v>9.091399081E9</v>
      </c>
      <c r="AD2043" s="510"/>
      <c r="AE2043" s="509"/>
      <c r="AF2043" s="509"/>
      <c r="AG2043" s="509"/>
      <c r="AH2043" s="509"/>
      <c r="AI2043" s="509"/>
      <c r="AJ2043" s="163" t="s">
        <v>2651</v>
      </c>
      <c r="AK2043" s="509"/>
      <c r="AL2043" s="509"/>
      <c r="AM2043" s="163" t="s">
        <v>14738</v>
      </c>
      <c r="AN2043" s="510"/>
      <c r="AO2043" s="509"/>
      <c r="AP2043" s="509"/>
      <c r="AQ2043" s="509"/>
      <c r="AR2043" s="509"/>
      <c r="AS2043" s="509"/>
      <c r="AT2043" s="163" t="s">
        <v>2700</v>
      </c>
      <c r="AU2043" s="507">
        <v>2193.0</v>
      </c>
      <c r="AV2043" s="507">
        <v>4.0</v>
      </c>
      <c r="AW2043" s="507">
        <v>2025.0</v>
      </c>
      <c r="AX2043" s="163" t="s">
        <v>2677</v>
      </c>
      <c r="AY2043" s="163" t="s">
        <v>14739</v>
      </c>
      <c r="AZ2043" s="163" t="s">
        <v>2655</v>
      </c>
    </row>
    <row r="2044">
      <c r="A2044" s="163" t="s">
        <v>14740</v>
      </c>
      <c r="B2044" s="163" t="s">
        <v>14741</v>
      </c>
      <c r="C2044" s="163" t="s">
        <v>2638</v>
      </c>
      <c r="D2044" s="163" t="s">
        <v>2639</v>
      </c>
      <c r="E2044" s="506">
        <v>45759.42291666667</v>
      </c>
      <c r="F2044" s="507">
        <v>2980.0</v>
      </c>
      <c r="G2044" s="163" t="s">
        <v>2640</v>
      </c>
      <c r="H2044" s="507">
        <v>2980.0</v>
      </c>
      <c r="I2044" s="163" t="s">
        <v>2640</v>
      </c>
      <c r="J2044" s="163" t="s">
        <v>2641</v>
      </c>
      <c r="K2044" s="163" t="s">
        <v>2642</v>
      </c>
      <c r="L2044" s="163" t="s">
        <v>14742</v>
      </c>
      <c r="M2044" s="163" t="s">
        <v>14743</v>
      </c>
      <c r="N2044" s="163" t="s">
        <v>2645</v>
      </c>
      <c r="O2044" s="163" t="s">
        <v>2646</v>
      </c>
      <c r="P2044" s="163" t="s">
        <v>2683</v>
      </c>
      <c r="Q2044" s="163" t="s">
        <v>2648</v>
      </c>
      <c r="R2044" s="506">
        <v>45759.42152777778</v>
      </c>
      <c r="S2044" s="509"/>
      <c r="T2044" s="509"/>
      <c r="U2044" s="163" t="s">
        <v>14744</v>
      </c>
      <c r="V2044" s="510"/>
      <c r="W2044" s="510"/>
      <c r="X2044" s="510"/>
      <c r="Y2044" s="510"/>
      <c r="Z2044" s="510"/>
      <c r="AA2044" s="510"/>
      <c r="AB2044" s="163" t="s">
        <v>14745</v>
      </c>
      <c r="AC2044" s="507">
        <v>9.093477836E9</v>
      </c>
      <c r="AD2044" s="510"/>
      <c r="AE2044" s="509"/>
      <c r="AF2044" s="509"/>
      <c r="AG2044" s="509"/>
      <c r="AH2044" s="509"/>
      <c r="AI2044" s="509"/>
      <c r="AJ2044" s="163" t="s">
        <v>2651</v>
      </c>
      <c r="AK2044" s="509"/>
      <c r="AL2044" s="509"/>
      <c r="AM2044" s="163" t="s">
        <v>14746</v>
      </c>
      <c r="AN2044" s="510"/>
      <c r="AO2044" s="509"/>
      <c r="AP2044" s="509"/>
      <c r="AQ2044" s="509"/>
      <c r="AR2044" s="509"/>
      <c r="AS2044" s="509"/>
      <c r="AT2044" s="163" t="s">
        <v>2653</v>
      </c>
      <c r="AU2044" s="507">
        <v>8497.0</v>
      </c>
      <c r="AV2044" s="507">
        <v>6.0</v>
      </c>
      <c r="AW2044" s="507">
        <v>2030.0</v>
      </c>
      <c r="AX2044" s="163" t="s">
        <v>2846</v>
      </c>
      <c r="AY2044" s="163" t="s">
        <v>2921</v>
      </c>
      <c r="AZ2044" s="163" t="s">
        <v>2655</v>
      </c>
    </row>
    <row r="2045">
      <c r="A2045" s="163" t="s">
        <v>14747</v>
      </c>
      <c r="B2045" s="163" t="s">
        <v>14748</v>
      </c>
      <c r="C2045" s="163" t="s">
        <v>2638</v>
      </c>
      <c r="D2045" s="163" t="s">
        <v>2639</v>
      </c>
      <c r="E2045" s="506">
        <v>45759.42291666667</v>
      </c>
      <c r="F2045" s="507">
        <v>2980.0</v>
      </c>
      <c r="G2045" s="163" t="s">
        <v>2640</v>
      </c>
      <c r="H2045" s="507">
        <v>2980.0</v>
      </c>
      <c r="I2045" s="163" t="s">
        <v>2640</v>
      </c>
      <c r="J2045" s="163" t="s">
        <v>2641</v>
      </c>
      <c r="K2045" s="163" t="s">
        <v>2642</v>
      </c>
      <c r="L2045" s="163" t="s">
        <v>14749</v>
      </c>
      <c r="M2045" s="163" t="s">
        <v>14750</v>
      </c>
      <c r="N2045" s="163" t="s">
        <v>2645</v>
      </c>
      <c r="O2045" s="163" t="s">
        <v>2646</v>
      </c>
      <c r="P2045" s="163" t="s">
        <v>2647</v>
      </c>
      <c r="Q2045" s="163" t="s">
        <v>2648</v>
      </c>
      <c r="R2045" s="506">
        <v>45759.42291666667</v>
      </c>
      <c r="S2045" s="509"/>
      <c r="T2045" s="509"/>
      <c r="U2045" s="163" t="s">
        <v>14751</v>
      </c>
      <c r="V2045" s="510"/>
      <c r="W2045" s="510"/>
      <c r="X2045" s="510"/>
      <c r="Y2045" s="510"/>
      <c r="Z2045" s="510"/>
      <c r="AA2045" s="510"/>
      <c r="AB2045" s="163" t="s">
        <v>14752</v>
      </c>
      <c r="AC2045" s="507">
        <v>8.031304544E9</v>
      </c>
      <c r="AD2045" s="510"/>
      <c r="AE2045" s="510"/>
      <c r="AF2045" s="509"/>
      <c r="AG2045" s="509"/>
      <c r="AH2045" s="509"/>
      <c r="AI2045" s="509"/>
      <c r="AJ2045" s="163" t="s">
        <v>2651</v>
      </c>
      <c r="AK2045" s="509"/>
      <c r="AL2045" s="509"/>
      <c r="AM2045" s="163" t="s">
        <v>14753</v>
      </c>
      <c r="AN2045" s="510"/>
      <c r="AO2045" s="509"/>
      <c r="AP2045" s="509"/>
      <c r="AQ2045" s="509"/>
      <c r="AR2045" s="509"/>
      <c r="AS2045" s="509"/>
      <c r="AT2045" s="163" t="s">
        <v>2653</v>
      </c>
      <c r="AU2045" s="507">
        <v>5832.0</v>
      </c>
      <c r="AV2045" s="507">
        <v>4.0</v>
      </c>
      <c r="AW2045" s="507">
        <v>2026.0</v>
      </c>
      <c r="AX2045" s="510"/>
      <c r="AY2045" s="163" t="s">
        <v>4617</v>
      </c>
      <c r="AZ2045" s="163" t="s">
        <v>2655</v>
      </c>
    </row>
    <row r="2046">
      <c r="A2046" s="163" t="s">
        <v>14754</v>
      </c>
      <c r="B2046" s="163" t="s">
        <v>14755</v>
      </c>
      <c r="C2046" s="163" t="s">
        <v>2638</v>
      </c>
      <c r="D2046" s="163" t="s">
        <v>2639</v>
      </c>
      <c r="E2046" s="506">
        <v>45759.41388888889</v>
      </c>
      <c r="F2046" s="507">
        <v>2980.0</v>
      </c>
      <c r="G2046" s="163" t="s">
        <v>2640</v>
      </c>
      <c r="H2046" s="507">
        <v>2980.0</v>
      </c>
      <c r="I2046" s="163" t="s">
        <v>2640</v>
      </c>
      <c r="J2046" s="163" t="s">
        <v>2641</v>
      </c>
      <c r="K2046" s="163" t="s">
        <v>2642</v>
      </c>
      <c r="L2046" s="163" t="s">
        <v>14756</v>
      </c>
      <c r="M2046" s="163" t="s">
        <v>14757</v>
      </c>
      <c r="N2046" s="163" t="s">
        <v>2645</v>
      </c>
      <c r="O2046" s="163" t="s">
        <v>2646</v>
      </c>
      <c r="P2046" s="163" t="s">
        <v>2673</v>
      </c>
      <c r="Q2046" s="163" t="s">
        <v>2648</v>
      </c>
      <c r="R2046" s="506">
        <v>45759.4125</v>
      </c>
      <c r="S2046" s="509"/>
      <c r="T2046" s="509"/>
      <c r="U2046" s="163" t="s">
        <v>14758</v>
      </c>
      <c r="V2046" s="510"/>
      <c r="W2046" s="510"/>
      <c r="X2046" s="510"/>
      <c r="Y2046" s="510"/>
      <c r="Z2046" s="510"/>
      <c r="AA2046" s="510"/>
      <c r="AB2046" s="163" t="s">
        <v>14759</v>
      </c>
      <c r="AC2046" s="507">
        <v>9.029468331E9</v>
      </c>
      <c r="AD2046" s="510"/>
      <c r="AE2046" s="509"/>
      <c r="AF2046" s="509"/>
      <c r="AG2046" s="509"/>
      <c r="AH2046" s="509"/>
      <c r="AI2046" s="509"/>
      <c r="AJ2046" s="163" t="s">
        <v>2651</v>
      </c>
      <c r="AK2046" s="509"/>
      <c r="AL2046" s="509"/>
      <c r="AM2046" s="163" t="s">
        <v>14760</v>
      </c>
      <c r="AN2046" s="510"/>
      <c r="AO2046" s="509"/>
      <c r="AP2046" s="509"/>
      <c r="AQ2046" s="509"/>
      <c r="AR2046" s="509"/>
      <c r="AS2046" s="509"/>
      <c r="AT2046" s="163" t="s">
        <v>2700</v>
      </c>
      <c r="AU2046" s="507">
        <v>8113.0</v>
      </c>
      <c r="AV2046" s="507">
        <v>12.0</v>
      </c>
      <c r="AW2046" s="507">
        <v>2028.0</v>
      </c>
      <c r="AX2046" s="163" t="s">
        <v>2936</v>
      </c>
      <c r="AY2046" s="163" t="s">
        <v>3444</v>
      </c>
      <c r="AZ2046" s="163" t="s">
        <v>2655</v>
      </c>
    </row>
    <row r="2047">
      <c r="A2047" s="163" t="s">
        <v>14761</v>
      </c>
      <c r="B2047" s="163" t="s">
        <v>14762</v>
      </c>
      <c r="C2047" s="163" t="s">
        <v>2638</v>
      </c>
      <c r="D2047" s="163" t="s">
        <v>2639</v>
      </c>
      <c r="E2047" s="506">
        <v>45759.41180555556</v>
      </c>
      <c r="F2047" s="507">
        <v>9800.0</v>
      </c>
      <c r="G2047" s="163" t="s">
        <v>2640</v>
      </c>
      <c r="H2047" s="507">
        <v>9800.0</v>
      </c>
      <c r="I2047" s="163" t="s">
        <v>2640</v>
      </c>
      <c r="J2047" s="163" t="s">
        <v>2641</v>
      </c>
      <c r="K2047" s="163" t="s">
        <v>2642</v>
      </c>
      <c r="L2047" s="163" t="s">
        <v>14763</v>
      </c>
      <c r="M2047" s="163" t="s">
        <v>14764</v>
      </c>
      <c r="N2047" s="163" t="s">
        <v>2645</v>
      </c>
      <c r="O2047" s="163" t="s">
        <v>2646</v>
      </c>
      <c r="P2047" s="163" t="s">
        <v>2683</v>
      </c>
      <c r="Q2047" s="163" t="s">
        <v>2852</v>
      </c>
      <c r="R2047" s="506">
        <v>45758.32986111111</v>
      </c>
      <c r="S2047" s="509"/>
      <c r="T2047" s="509"/>
      <c r="U2047" s="163" t="s">
        <v>14765</v>
      </c>
      <c r="V2047" s="506">
        <v>45759.40972222222</v>
      </c>
      <c r="W2047" s="510"/>
      <c r="X2047" s="163" t="s">
        <v>3909</v>
      </c>
      <c r="Y2047" s="507">
        <v>9800.0</v>
      </c>
      <c r="Z2047" s="163" t="s">
        <v>2640</v>
      </c>
      <c r="AA2047" s="163" t="s">
        <v>2641</v>
      </c>
      <c r="AB2047" s="163" t="s">
        <v>14766</v>
      </c>
      <c r="AC2047" s="507">
        <v>7.01586212E9</v>
      </c>
      <c r="AD2047" s="510"/>
      <c r="AE2047" s="509"/>
      <c r="AF2047" s="509"/>
      <c r="AG2047" s="509"/>
      <c r="AH2047" s="509"/>
      <c r="AI2047" s="509"/>
      <c r="AJ2047" s="163" t="s">
        <v>2651</v>
      </c>
      <c r="AK2047" s="512"/>
      <c r="AL2047" s="513"/>
      <c r="AM2047" s="163" t="s">
        <v>14767</v>
      </c>
      <c r="AN2047" s="510"/>
      <c r="AO2047" s="509"/>
      <c r="AP2047" s="509"/>
      <c r="AQ2047" s="509"/>
      <c r="AR2047" s="509"/>
      <c r="AS2047" s="509"/>
      <c r="AT2047" s="163" t="s">
        <v>2653</v>
      </c>
      <c r="AU2047" s="507">
        <v>1060.0</v>
      </c>
      <c r="AV2047" s="507">
        <v>7.0</v>
      </c>
      <c r="AW2047" s="507">
        <v>2026.0</v>
      </c>
      <c r="AX2047" s="163" t="s">
        <v>2749</v>
      </c>
      <c r="AY2047" s="163" t="s">
        <v>3047</v>
      </c>
      <c r="AZ2047" s="163" t="s">
        <v>2655</v>
      </c>
    </row>
    <row r="2048">
      <c r="A2048" s="163" t="s">
        <v>14768</v>
      </c>
      <c r="B2048" s="163" t="s">
        <v>14769</v>
      </c>
      <c r="C2048" s="163" t="s">
        <v>2638</v>
      </c>
      <c r="D2048" s="163" t="s">
        <v>2639</v>
      </c>
      <c r="E2048" s="506">
        <v>45759.40277777778</v>
      </c>
      <c r="F2048" s="507">
        <v>2980.0</v>
      </c>
      <c r="G2048" s="163" t="s">
        <v>2640</v>
      </c>
      <c r="H2048" s="507">
        <v>2980.0</v>
      </c>
      <c r="I2048" s="163" t="s">
        <v>2640</v>
      </c>
      <c r="J2048" s="163" t="s">
        <v>2641</v>
      </c>
      <c r="K2048" s="163" t="s">
        <v>2642</v>
      </c>
      <c r="L2048" s="163" t="s">
        <v>14770</v>
      </c>
      <c r="M2048" s="163" t="s">
        <v>14771</v>
      </c>
      <c r="N2048" s="163" t="s">
        <v>2645</v>
      </c>
      <c r="O2048" s="163" t="s">
        <v>2646</v>
      </c>
      <c r="P2048" s="163" t="s">
        <v>2647</v>
      </c>
      <c r="Q2048" s="163" t="s">
        <v>2852</v>
      </c>
      <c r="R2048" s="506">
        <v>45757.04375</v>
      </c>
      <c r="S2048" s="509"/>
      <c r="T2048" s="509"/>
      <c r="U2048" s="163" t="s">
        <v>14772</v>
      </c>
      <c r="V2048" s="506">
        <v>45759.40277777778</v>
      </c>
      <c r="W2048" s="510"/>
      <c r="X2048" s="163" t="s">
        <v>3909</v>
      </c>
      <c r="Y2048" s="507">
        <v>2980.0</v>
      </c>
      <c r="Z2048" s="163" t="s">
        <v>2640</v>
      </c>
      <c r="AA2048" s="163" t="s">
        <v>2641</v>
      </c>
      <c r="AB2048" s="163" t="s">
        <v>14773</v>
      </c>
      <c r="AC2048" s="507">
        <v>8.061324888E9</v>
      </c>
      <c r="AD2048" s="510"/>
      <c r="AE2048" s="509"/>
      <c r="AF2048" s="509"/>
      <c r="AG2048" s="509"/>
      <c r="AH2048" s="509"/>
      <c r="AI2048" s="509"/>
      <c r="AJ2048" s="163" t="s">
        <v>2651</v>
      </c>
      <c r="AK2048" s="509"/>
      <c r="AL2048" s="509"/>
      <c r="AM2048" s="163" t="s">
        <v>14774</v>
      </c>
      <c r="AN2048" s="510"/>
      <c r="AO2048" s="509"/>
      <c r="AP2048" s="509"/>
      <c r="AQ2048" s="509"/>
      <c r="AR2048" s="509"/>
      <c r="AS2048" s="509"/>
      <c r="AT2048" s="163" t="s">
        <v>2700</v>
      </c>
      <c r="AU2048" s="507">
        <v>1060.0</v>
      </c>
      <c r="AV2048" s="507">
        <v>2.0</v>
      </c>
      <c r="AW2048" s="507">
        <v>2029.0</v>
      </c>
      <c r="AX2048" s="510"/>
      <c r="AY2048" s="510"/>
      <c r="AZ2048" s="163" t="s">
        <v>2655</v>
      </c>
    </row>
    <row r="2049">
      <c r="A2049" s="163" t="s">
        <v>14775</v>
      </c>
      <c r="B2049" s="163" t="s">
        <v>14776</v>
      </c>
      <c r="C2049" s="163" t="s">
        <v>2638</v>
      </c>
      <c r="D2049" s="163" t="s">
        <v>2639</v>
      </c>
      <c r="E2049" s="506">
        <v>45759.402083333334</v>
      </c>
      <c r="F2049" s="507">
        <v>2980.0</v>
      </c>
      <c r="G2049" s="163" t="s">
        <v>2640</v>
      </c>
      <c r="H2049" s="507">
        <v>2980.0</v>
      </c>
      <c r="I2049" s="163" t="s">
        <v>2640</v>
      </c>
      <c r="J2049" s="163" t="s">
        <v>2641</v>
      </c>
      <c r="K2049" s="163" t="s">
        <v>2642</v>
      </c>
      <c r="L2049" s="163" t="s">
        <v>14777</v>
      </c>
      <c r="M2049" s="163" t="s">
        <v>14778</v>
      </c>
      <c r="N2049" s="163" t="s">
        <v>2645</v>
      </c>
      <c r="O2049" s="163" t="s">
        <v>2646</v>
      </c>
      <c r="P2049" s="163" t="s">
        <v>2673</v>
      </c>
      <c r="Q2049" s="163" t="s">
        <v>2852</v>
      </c>
      <c r="R2049" s="506">
        <v>45759.29236111111</v>
      </c>
      <c r="S2049" s="509"/>
      <c r="T2049" s="509"/>
      <c r="U2049" s="163" t="s">
        <v>14779</v>
      </c>
      <c r="V2049" s="506">
        <v>45759.4</v>
      </c>
      <c r="W2049" s="510"/>
      <c r="X2049" s="163" t="s">
        <v>3909</v>
      </c>
      <c r="Y2049" s="507">
        <v>2980.0</v>
      </c>
      <c r="Z2049" s="163" t="s">
        <v>2640</v>
      </c>
      <c r="AA2049" s="163" t="s">
        <v>2641</v>
      </c>
      <c r="AB2049" s="163" t="s">
        <v>14780</v>
      </c>
      <c r="AC2049" s="507">
        <v>9.047289162E9</v>
      </c>
      <c r="AD2049" s="510"/>
      <c r="AE2049" s="509"/>
      <c r="AF2049" s="509"/>
      <c r="AG2049" s="509"/>
      <c r="AH2049" s="509"/>
      <c r="AI2049" s="509"/>
      <c r="AJ2049" s="163" t="s">
        <v>2651</v>
      </c>
      <c r="AK2049" s="512"/>
      <c r="AL2049" s="513"/>
      <c r="AM2049" s="163" t="s">
        <v>14781</v>
      </c>
      <c r="AN2049" s="510"/>
      <c r="AO2049" s="509"/>
      <c r="AP2049" s="509"/>
      <c r="AQ2049" s="509"/>
      <c r="AR2049" s="509"/>
      <c r="AS2049" s="509"/>
      <c r="AT2049" s="163" t="s">
        <v>2653</v>
      </c>
      <c r="AU2049" s="507">
        <v>3292.0</v>
      </c>
      <c r="AV2049" s="507">
        <v>2.0</v>
      </c>
      <c r="AW2049" s="507">
        <v>2026.0</v>
      </c>
      <c r="AX2049" s="163" t="s">
        <v>2687</v>
      </c>
      <c r="AY2049" s="163" t="s">
        <v>2678</v>
      </c>
      <c r="AZ2049" s="163" t="s">
        <v>2655</v>
      </c>
    </row>
    <row r="2050">
      <c r="A2050" s="163" t="s">
        <v>14782</v>
      </c>
      <c r="B2050" s="163" t="s">
        <v>14783</v>
      </c>
      <c r="C2050" s="163" t="s">
        <v>2638</v>
      </c>
      <c r="D2050" s="163" t="s">
        <v>2639</v>
      </c>
      <c r="E2050" s="506">
        <v>45759.39444444444</v>
      </c>
      <c r="F2050" s="507">
        <v>2980.0</v>
      </c>
      <c r="G2050" s="163" t="s">
        <v>2640</v>
      </c>
      <c r="H2050" s="507">
        <v>2980.0</v>
      </c>
      <c r="I2050" s="163" t="s">
        <v>2640</v>
      </c>
      <c r="J2050" s="163" t="s">
        <v>2641</v>
      </c>
      <c r="K2050" s="163" t="s">
        <v>2642</v>
      </c>
      <c r="L2050" s="163" t="s">
        <v>14784</v>
      </c>
      <c r="M2050" s="163" t="s">
        <v>14785</v>
      </c>
      <c r="N2050" s="163" t="s">
        <v>2645</v>
      </c>
      <c r="O2050" s="163" t="s">
        <v>2646</v>
      </c>
      <c r="P2050" s="163" t="s">
        <v>2673</v>
      </c>
      <c r="Q2050" s="163" t="s">
        <v>2648</v>
      </c>
      <c r="R2050" s="506">
        <v>45759.39375</v>
      </c>
      <c r="S2050" s="509"/>
      <c r="T2050" s="509"/>
      <c r="U2050" s="163" t="s">
        <v>14786</v>
      </c>
      <c r="V2050" s="510"/>
      <c r="W2050" s="510"/>
      <c r="X2050" s="510"/>
      <c r="Y2050" s="510"/>
      <c r="Z2050" s="510"/>
      <c r="AA2050" s="510"/>
      <c r="AB2050" s="163" t="s">
        <v>14787</v>
      </c>
      <c r="AC2050" s="507">
        <v>9.014643512E9</v>
      </c>
      <c r="AD2050" s="509"/>
      <c r="AE2050" s="509"/>
      <c r="AF2050" s="509"/>
      <c r="AG2050" s="509"/>
      <c r="AH2050" s="509"/>
      <c r="AI2050" s="509"/>
      <c r="AJ2050" s="163" t="s">
        <v>2651</v>
      </c>
      <c r="AK2050" s="512"/>
      <c r="AL2050" s="513"/>
      <c r="AM2050" s="163" t="s">
        <v>14788</v>
      </c>
      <c r="AN2050" s="510"/>
      <c r="AO2050" s="509"/>
      <c r="AP2050" s="509"/>
      <c r="AQ2050" s="509"/>
      <c r="AR2050" s="509"/>
      <c r="AS2050" s="509"/>
      <c r="AT2050" s="163" t="s">
        <v>2653</v>
      </c>
      <c r="AU2050" s="507">
        <v>9017.0</v>
      </c>
      <c r="AV2050" s="507">
        <v>12.0</v>
      </c>
      <c r="AW2050" s="507">
        <v>2026.0</v>
      </c>
      <c r="AX2050" s="163" t="s">
        <v>2677</v>
      </c>
      <c r="AY2050" s="163" t="s">
        <v>2893</v>
      </c>
      <c r="AZ2050" s="163" t="s">
        <v>2655</v>
      </c>
    </row>
    <row r="2051">
      <c r="A2051" s="163" t="s">
        <v>14789</v>
      </c>
      <c r="B2051" s="163" t="s">
        <v>14790</v>
      </c>
      <c r="C2051" s="163" t="s">
        <v>2638</v>
      </c>
      <c r="D2051" s="163" t="s">
        <v>2639</v>
      </c>
      <c r="E2051" s="506">
        <v>45759.38680555556</v>
      </c>
      <c r="F2051" s="507">
        <v>2980.0</v>
      </c>
      <c r="G2051" s="163" t="s">
        <v>2640</v>
      </c>
      <c r="H2051" s="507">
        <v>2980.0</v>
      </c>
      <c r="I2051" s="163" t="s">
        <v>2640</v>
      </c>
      <c r="J2051" s="163" t="s">
        <v>2641</v>
      </c>
      <c r="K2051" s="163" t="s">
        <v>2642</v>
      </c>
      <c r="L2051" s="163" t="s">
        <v>14791</v>
      </c>
      <c r="M2051" s="163" t="s">
        <v>14792</v>
      </c>
      <c r="N2051" s="163" t="s">
        <v>2645</v>
      </c>
      <c r="O2051" s="163" t="s">
        <v>2646</v>
      </c>
      <c r="P2051" s="163" t="s">
        <v>2673</v>
      </c>
      <c r="Q2051" s="163" t="s">
        <v>2648</v>
      </c>
      <c r="R2051" s="506">
        <v>45759.38611111111</v>
      </c>
      <c r="S2051" s="509"/>
      <c r="T2051" s="509"/>
      <c r="U2051" s="163" t="s">
        <v>14793</v>
      </c>
      <c r="V2051" s="510"/>
      <c r="W2051" s="509"/>
      <c r="X2051" s="509"/>
      <c r="Y2051" s="510"/>
      <c r="Z2051" s="510"/>
      <c r="AA2051" s="510"/>
      <c r="AB2051" s="163" t="s">
        <v>14794</v>
      </c>
      <c r="AC2051" s="511">
        <v>9.089222531E9</v>
      </c>
      <c r="AD2051" s="510"/>
      <c r="AE2051" s="510"/>
      <c r="AF2051" s="510"/>
      <c r="AG2051" s="510"/>
      <c r="AH2051" s="509"/>
      <c r="AI2051" s="509"/>
      <c r="AJ2051" s="163" t="s">
        <v>2651</v>
      </c>
      <c r="AK2051" s="510"/>
      <c r="AL2051" s="510"/>
      <c r="AM2051" s="163" t="s">
        <v>14795</v>
      </c>
      <c r="AN2051" s="510"/>
      <c r="AO2051" s="509"/>
      <c r="AP2051" s="509"/>
      <c r="AQ2051" s="509"/>
      <c r="AR2051" s="509"/>
      <c r="AS2051" s="509"/>
      <c r="AT2051" s="163" t="s">
        <v>2700</v>
      </c>
      <c r="AU2051" s="507">
        <v>8814.0</v>
      </c>
      <c r="AV2051" s="507">
        <v>1.0</v>
      </c>
      <c r="AW2051" s="507">
        <v>2030.0</v>
      </c>
      <c r="AX2051" s="163" t="s">
        <v>2677</v>
      </c>
      <c r="AY2051" s="163" t="s">
        <v>8057</v>
      </c>
      <c r="AZ2051" s="163" t="s">
        <v>2655</v>
      </c>
    </row>
    <row r="2052">
      <c r="A2052" s="163" t="s">
        <v>14796</v>
      </c>
      <c r="B2052" s="163" t="s">
        <v>14797</v>
      </c>
      <c r="C2052" s="163" t="s">
        <v>2638</v>
      </c>
      <c r="D2052" s="163" t="s">
        <v>2639</v>
      </c>
      <c r="E2052" s="506">
        <v>45759.38680555556</v>
      </c>
      <c r="F2052" s="507">
        <v>2980.0</v>
      </c>
      <c r="G2052" s="163" t="s">
        <v>2640</v>
      </c>
      <c r="H2052" s="507">
        <v>2980.0</v>
      </c>
      <c r="I2052" s="163" t="s">
        <v>2640</v>
      </c>
      <c r="J2052" s="163" t="s">
        <v>2641</v>
      </c>
      <c r="K2052" s="163" t="s">
        <v>2642</v>
      </c>
      <c r="L2052" s="163" t="s">
        <v>14798</v>
      </c>
      <c r="M2052" s="163" t="s">
        <v>14799</v>
      </c>
      <c r="N2052" s="163" t="s">
        <v>2645</v>
      </c>
      <c r="O2052" s="163" t="s">
        <v>2646</v>
      </c>
      <c r="P2052" s="163" t="s">
        <v>2673</v>
      </c>
      <c r="Q2052" s="163" t="s">
        <v>2648</v>
      </c>
      <c r="R2052" s="506">
        <v>45759.38611111111</v>
      </c>
      <c r="S2052" s="509"/>
      <c r="T2052" s="509"/>
      <c r="U2052" s="163" t="s">
        <v>14800</v>
      </c>
      <c r="V2052" s="513"/>
      <c r="W2052" s="509"/>
      <c r="X2052" s="510"/>
      <c r="Y2052" s="510"/>
      <c r="Z2052" s="510"/>
      <c r="AA2052" s="510"/>
      <c r="AB2052" s="163" t="s">
        <v>14801</v>
      </c>
      <c r="AC2052" s="507">
        <v>8.055956854E9</v>
      </c>
      <c r="AD2052" s="510"/>
      <c r="AE2052" s="510"/>
      <c r="AF2052" s="510"/>
      <c r="AG2052" s="510"/>
      <c r="AH2052" s="509"/>
      <c r="AI2052" s="509"/>
      <c r="AJ2052" s="163" t="s">
        <v>2651</v>
      </c>
      <c r="AK2052" s="512"/>
      <c r="AL2052" s="513"/>
      <c r="AM2052" s="163" t="s">
        <v>14802</v>
      </c>
      <c r="AN2052" s="510"/>
      <c r="AO2052" s="509"/>
      <c r="AP2052" s="509"/>
      <c r="AQ2052" s="509"/>
      <c r="AR2052" s="509"/>
      <c r="AS2052" s="509"/>
      <c r="AT2052" s="163" t="s">
        <v>2700</v>
      </c>
      <c r="AU2052" s="507">
        <v>3517.0</v>
      </c>
      <c r="AV2052" s="507">
        <v>9.0</v>
      </c>
      <c r="AW2052" s="507">
        <v>2029.0</v>
      </c>
      <c r="AX2052" s="163" t="s">
        <v>2677</v>
      </c>
      <c r="AY2052" s="163" t="s">
        <v>3444</v>
      </c>
      <c r="AZ2052" s="163" t="s">
        <v>2655</v>
      </c>
    </row>
    <row r="2053">
      <c r="A2053" s="163" t="s">
        <v>14803</v>
      </c>
      <c r="B2053" s="163" t="s">
        <v>14804</v>
      </c>
      <c r="C2053" s="163" t="s">
        <v>2638</v>
      </c>
      <c r="D2053" s="163" t="s">
        <v>2639</v>
      </c>
      <c r="E2053" s="506">
        <v>45759.37986111111</v>
      </c>
      <c r="F2053" s="507">
        <v>2980.0</v>
      </c>
      <c r="G2053" s="163" t="s">
        <v>2640</v>
      </c>
      <c r="H2053" s="507">
        <v>2980.0</v>
      </c>
      <c r="I2053" s="163" t="s">
        <v>2640</v>
      </c>
      <c r="J2053" s="163" t="s">
        <v>2641</v>
      </c>
      <c r="K2053" s="163" t="s">
        <v>2642</v>
      </c>
      <c r="L2053" s="163" t="s">
        <v>14805</v>
      </c>
      <c r="M2053" s="163" t="s">
        <v>14806</v>
      </c>
      <c r="N2053" s="163" t="s">
        <v>2645</v>
      </c>
      <c r="O2053" s="163" t="s">
        <v>2646</v>
      </c>
      <c r="P2053" s="163" t="s">
        <v>2683</v>
      </c>
      <c r="Q2053" s="163" t="s">
        <v>2648</v>
      </c>
      <c r="R2053" s="506">
        <v>45759.37847222222</v>
      </c>
      <c r="S2053" s="509"/>
      <c r="T2053" s="509"/>
      <c r="U2053" s="163" t="s">
        <v>14807</v>
      </c>
      <c r="V2053" s="513"/>
      <c r="W2053" s="510"/>
      <c r="X2053" s="510"/>
      <c r="Y2053" s="510"/>
      <c r="Z2053" s="510"/>
      <c r="AA2053" s="510"/>
      <c r="AB2053" s="163" t="s">
        <v>14808</v>
      </c>
      <c r="AC2053" s="507">
        <v>8.066624094E9</v>
      </c>
      <c r="AD2053" s="510"/>
      <c r="AE2053" s="509"/>
      <c r="AF2053" s="509"/>
      <c r="AG2053" s="509"/>
      <c r="AH2053" s="509"/>
      <c r="AI2053" s="509"/>
      <c r="AJ2053" s="163" t="s">
        <v>2651</v>
      </c>
      <c r="AK2053" s="512"/>
      <c r="AL2053" s="513"/>
      <c r="AM2053" s="163" t="s">
        <v>14809</v>
      </c>
      <c r="AN2053" s="510"/>
      <c r="AO2053" s="509"/>
      <c r="AP2053" s="509"/>
      <c r="AQ2053" s="509"/>
      <c r="AR2053" s="509"/>
      <c r="AS2053" s="509"/>
      <c r="AT2053" s="163" t="s">
        <v>2653</v>
      </c>
      <c r="AU2053" s="507">
        <v>7269.0</v>
      </c>
      <c r="AV2053" s="507">
        <v>3.0</v>
      </c>
      <c r="AW2053" s="507">
        <v>2030.0</v>
      </c>
      <c r="AX2053" s="163" t="s">
        <v>2687</v>
      </c>
      <c r="AY2053" s="163" t="s">
        <v>2688</v>
      </c>
      <c r="AZ2053" s="163" t="s">
        <v>2655</v>
      </c>
    </row>
    <row r="2054">
      <c r="A2054" s="163" t="s">
        <v>14810</v>
      </c>
      <c r="B2054" s="163" t="s">
        <v>14811</v>
      </c>
      <c r="C2054" s="163" t="s">
        <v>2638</v>
      </c>
      <c r="D2054" s="163" t="s">
        <v>2639</v>
      </c>
      <c r="E2054" s="506">
        <v>45759.370833333334</v>
      </c>
      <c r="F2054" s="507">
        <v>2980.0</v>
      </c>
      <c r="G2054" s="163" t="s">
        <v>2640</v>
      </c>
      <c r="H2054" s="507">
        <v>2980.0</v>
      </c>
      <c r="I2054" s="163" t="s">
        <v>2640</v>
      </c>
      <c r="J2054" s="163" t="s">
        <v>2641</v>
      </c>
      <c r="K2054" s="163" t="s">
        <v>2642</v>
      </c>
      <c r="L2054" s="163" t="s">
        <v>14812</v>
      </c>
      <c r="M2054" s="163" t="s">
        <v>14813</v>
      </c>
      <c r="N2054" s="163" t="s">
        <v>2645</v>
      </c>
      <c r="O2054" s="163" t="s">
        <v>2646</v>
      </c>
      <c r="P2054" s="163" t="s">
        <v>2647</v>
      </c>
      <c r="Q2054" s="163" t="s">
        <v>2648</v>
      </c>
      <c r="R2054" s="506">
        <v>45759.370833333334</v>
      </c>
      <c r="S2054" s="509"/>
      <c r="T2054" s="509"/>
      <c r="U2054" s="163" t="s">
        <v>14814</v>
      </c>
      <c r="V2054" s="510"/>
      <c r="W2054" s="510"/>
      <c r="X2054" s="510"/>
      <c r="Y2054" s="510"/>
      <c r="Z2054" s="510"/>
      <c r="AA2054" s="510"/>
      <c r="AB2054" s="163" t="s">
        <v>14815</v>
      </c>
      <c r="AC2054" s="507">
        <v>9.0962722684E10</v>
      </c>
      <c r="AD2054" s="510"/>
      <c r="AE2054" s="509"/>
      <c r="AF2054" s="509"/>
      <c r="AG2054" s="509"/>
      <c r="AH2054" s="509"/>
      <c r="AI2054" s="509"/>
      <c r="AJ2054" s="163" t="s">
        <v>2651</v>
      </c>
      <c r="AK2054" s="512"/>
      <c r="AL2054" s="513"/>
      <c r="AM2054" s="163" t="s">
        <v>14816</v>
      </c>
      <c r="AN2054" s="510"/>
      <c r="AO2054" s="509"/>
      <c r="AP2054" s="509"/>
      <c r="AQ2054" s="509"/>
      <c r="AR2054" s="509"/>
      <c r="AS2054" s="509"/>
      <c r="AT2054" s="163" t="s">
        <v>2653</v>
      </c>
      <c r="AU2054" s="507">
        <v>2140.0</v>
      </c>
      <c r="AV2054" s="507">
        <v>7.0</v>
      </c>
      <c r="AW2054" s="507">
        <v>2026.0</v>
      </c>
      <c r="AX2054" s="163" t="s">
        <v>2730</v>
      </c>
      <c r="AY2054" s="510"/>
      <c r="AZ2054" s="163" t="s">
        <v>2655</v>
      </c>
    </row>
    <row r="2055">
      <c r="A2055" s="163" t="s">
        <v>14817</v>
      </c>
      <c r="B2055" s="163" t="s">
        <v>14818</v>
      </c>
      <c r="C2055" s="163" t="s">
        <v>2638</v>
      </c>
      <c r="D2055" s="163" t="s">
        <v>2639</v>
      </c>
      <c r="E2055" s="506">
        <v>45759.35486111111</v>
      </c>
      <c r="F2055" s="507">
        <v>2980.0</v>
      </c>
      <c r="G2055" s="163" t="s">
        <v>2640</v>
      </c>
      <c r="H2055" s="507">
        <v>2980.0</v>
      </c>
      <c r="I2055" s="163" t="s">
        <v>2640</v>
      </c>
      <c r="J2055" s="163" t="s">
        <v>2641</v>
      </c>
      <c r="K2055" s="163" t="s">
        <v>2642</v>
      </c>
      <c r="L2055" s="163" t="s">
        <v>14819</v>
      </c>
      <c r="M2055" s="163" t="s">
        <v>14820</v>
      </c>
      <c r="N2055" s="163" t="s">
        <v>2645</v>
      </c>
      <c r="O2055" s="163" t="s">
        <v>2646</v>
      </c>
      <c r="P2055" s="163" t="s">
        <v>2647</v>
      </c>
      <c r="Q2055" s="163" t="s">
        <v>2648</v>
      </c>
      <c r="R2055" s="506">
        <v>45759.35486111111</v>
      </c>
      <c r="S2055" s="509"/>
      <c r="T2055" s="509"/>
      <c r="U2055" s="163" t="s">
        <v>7402</v>
      </c>
      <c r="V2055" s="510"/>
      <c r="W2055" s="510"/>
      <c r="X2055" s="510"/>
      <c r="Y2055" s="510"/>
      <c r="Z2055" s="510"/>
      <c r="AA2055" s="510"/>
      <c r="AB2055" s="163" t="s">
        <v>14821</v>
      </c>
      <c r="AC2055" s="507">
        <v>8.020471938E9</v>
      </c>
      <c r="AD2055" s="510"/>
      <c r="AE2055" s="509"/>
      <c r="AF2055" s="509"/>
      <c r="AG2055" s="509"/>
      <c r="AH2055" s="509"/>
      <c r="AI2055" s="509"/>
      <c r="AJ2055" s="163" t="s">
        <v>2651</v>
      </c>
      <c r="AK2055" s="512"/>
      <c r="AL2055" s="513"/>
      <c r="AM2055" s="163" t="s">
        <v>14822</v>
      </c>
      <c r="AN2055" s="510"/>
      <c r="AO2055" s="509"/>
      <c r="AP2055" s="509"/>
      <c r="AQ2055" s="509"/>
      <c r="AR2055" s="509"/>
      <c r="AS2055" s="509"/>
      <c r="AT2055" s="163" t="s">
        <v>2653</v>
      </c>
      <c r="AU2055" s="507">
        <v>927.0</v>
      </c>
      <c r="AV2055" s="507">
        <v>3.0</v>
      </c>
      <c r="AW2055" s="507">
        <v>2030.0</v>
      </c>
      <c r="AX2055" s="510"/>
      <c r="AY2055" s="163" t="s">
        <v>2654</v>
      </c>
      <c r="AZ2055" s="163" t="s">
        <v>2655</v>
      </c>
    </row>
    <row r="2056">
      <c r="A2056" s="163" t="s">
        <v>14823</v>
      </c>
      <c r="B2056" s="163" t="s">
        <v>14824</v>
      </c>
      <c r="C2056" s="163" t="s">
        <v>2638</v>
      </c>
      <c r="D2056" s="163" t="s">
        <v>2639</v>
      </c>
      <c r="E2056" s="506">
        <v>45759.34583333333</v>
      </c>
      <c r="F2056" s="507">
        <v>2980.0</v>
      </c>
      <c r="G2056" s="163" t="s">
        <v>2640</v>
      </c>
      <c r="H2056" s="507">
        <v>2980.0</v>
      </c>
      <c r="I2056" s="163" t="s">
        <v>2640</v>
      </c>
      <c r="J2056" s="163" t="s">
        <v>2641</v>
      </c>
      <c r="K2056" s="163" t="s">
        <v>2642</v>
      </c>
      <c r="L2056" s="163" t="s">
        <v>14825</v>
      </c>
      <c r="M2056" s="163" t="s">
        <v>14826</v>
      </c>
      <c r="N2056" s="163" t="s">
        <v>2645</v>
      </c>
      <c r="O2056" s="163" t="s">
        <v>2646</v>
      </c>
      <c r="P2056" s="163" t="s">
        <v>2673</v>
      </c>
      <c r="Q2056" s="163" t="s">
        <v>2648</v>
      </c>
      <c r="R2056" s="506">
        <v>45759.34375</v>
      </c>
      <c r="S2056" s="509"/>
      <c r="T2056" s="509"/>
      <c r="U2056" s="163" t="s">
        <v>14827</v>
      </c>
      <c r="V2056" s="510"/>
      <c r="W2056" s="510"/>
      <c r="X2056" s="510"/>
      <c r="Y2056" s="510"/>
      <c r="Z2056" s="510"/>
      <c r="AA2056" s="510"/>
      <c r="AB2056" s="163" t="s">
        <v>14828</v>
      </c>
      <c r="AC2056" s="507">
        <v>9.024542978E9</v>
      </c>
      <c r="AD2056" s="510"/>
      <c r="AE2056" s="509"/>
      <c r="AF2056" s="509"/>
      <c r="AG2056" s="509"/>
      <c r="AH2056" s="509"/>
      <c r="AI2056" s="509"/>
      <c r="AJ2056" s="163" t="s">
        <v>2651</v>
      </c>
      <c r="AK2056" s="509"/>
      <c r="AL2056" s="509"/>
      <c r="AM2056" s="163" t="s">
        <v>14829</v>
      </c>
      <c r="AN2056" s="510"/>
      <c r="AO2056" s="509"/>
      <c r="AP2056" s="509"/>
      <c r="AQ2056" s="509"/>
      <c r="AR2056" s="509"/>
      <c r="AS2056" s="509"/>
      <c r="AT2056" s="163" t="s">
        <v>2653</v>
      </c>
      <c r="AU2056" s="507">
        <v>539.0</v>
      </c>
      <c r="AV2056" s="507">
        <v>3.0</v>
      </c>
      <c r="AW2056" s="507">
        <v>2027.0</v>
      </c>
      <c r="AX2056" s="163" t="s">
        <v>2749</v>
      </c>
      <c r="AY2056" s="163" t="s">
        <v>2893</v>
      </c>
      <c r="AZ2056" s="163" t="s">
        <v>2655</v>
      </c>
    </row>
    <row r="2057">
      <c r="A2057" s="163" t="s">
        <v>14830</v>
      </c>
      <c r="B2057" s="163" t="s">
        <v>14831</v>
      </c>
      <c r="C2057" s="163" t="s">
        <v>2638</v>
      </c>
      <c r="D2057" s="163" t="s">
        <v>2639</v>
      </c>
      <c r="E2057" s="506">
        <v>45759.33888888889</v>
      </c>
      <c r="F2057" s="507">
        <v>2980.0</v>
      </c>
      <c r="G2057" s="163" t="s">
        <v>2640</v>
      </c>
      <c r="H2057" s="507">
        <v>2980.0</v>
      </c>
      <c r="I2057" s="163" t="s">
        <v>2640</v>
      </c>
      <c r="J2057" s="163" t="s">
        <v>2641</v>
      </c>
      <c r="K2057" s="163" t="s">
        <v>2642</v>
      </c>
      <c r="L2057" s="163" t="s">
        <v>14832</v>
      </c>
      <c r="M2057" s="163" t="s">
        <v>14833</v>
      </c>
      <c r="N2057" s="163" t="s">
        <v>2645</v>
      </c>
      <c r="O2057" s="163" t="s">
        <v>2646</v>
      </c>
      <c r="P2057" s="163" t="s">
        <v>2673</v>
      </c>
      <c r="Q2057" s="163" t="s">
        <v>2648</v>
      </c>
      <c r="R2057" s="506">
        <v>45759.3375</v>
      </c>
      <c r="S2057" s="509"/>
      <c r="T2057" s="509"/>
      <c r="U2057" s="163" t="s">
        <v>14834</v>
      </c>
      <c r="V2057" s="510"/>
      <c r="W2057" s="510"/>
      <c r="X2057" s="510"/>
      <c r="Y2057" s="510"/>
      <c r="Z2057" s="510"/>
      <c r="AA2057" s="510"/>
      <c r="AB2057" s="163" t="s">
        <v>14835</v>
      </c>
      <c r="AC2057" s="507">
        <v>9.093051229E9</v>
      </c>
      <c r="AD2057" s="509"/>
      <c r="AE2057" s="509"/>
      <c r="AF2057" s="509"/>
      <c r="AG2057" s="509"/>
      <c r="AH2057" s="509"/>
      <c r="AI2057" s="509"/>
      <c r="AJ2057" s="163" t="s">
        <v>2651</v>
      </c>
      <c r="AK2057" s="509"/>
      <c r="AL2057" s="509"/>
      <c r="AM2057" s="163" t="s">
        <v>14836</v>
      </c>
      <c r="AN2057" s="510"/>
      <c r="AO2057" s="509"/>
      <c r="AP2057" s="509"/>
      <c r="AQ2057" s="509"/>
      <c r="AR2057" s="509"/>
      <c r="AS2057" s="509"/>
      <c r="AT2057" s="163" t="s">
        <v>2653</v>
      </c>
      <c r="AU2057" s="507">
        <v>7507.0</v>
      </c>
      <c r="AV2057" s="507">
        <v>5.0</v>
      </c>
      <c r="AW2057" s="507">
        <v>2030.0</v>
      </c>
      <c r="AX2057" s="163" t="s">
        <v>2677</v>
      </c>
      <c r="AY2057" s="163" t="s">
        <v>2717</v>
      </c>
      <c r="AZ2057" s="163" t="s">
        <v>2655</v>
      </c>
    </row>
    <row r="2058">
      <c r="A2058" s="163" t="s">
        <v>14837</v>
      </c>
      <c r="B2058" s="163" t="s">
        <v>14838</v>
      </c>
      <c r="C2058" s="163" t="s">
        <v>2638</v>
      </c>
      <c r="D2058" s="163" t="s">
        <v>2639</v>
      </c>
      <c r="E2058" s="506">
        <v>45759.33888888889</v>
      </c>
      <c r="F2058" s="507">
        <v>2980.0</v>
      </c>
      <c r="G2058" s="163" t="s">
        <v>2640</v>
      </c>
      <c r="H2058" s="507">
        <v>2980.0</v>
      </c>
      <c r="I2058" s="163" t="s">
        <v>2640</v>
      </c>
      <c r="J2058" s="163" t="s">
        <v>2641</v>
      </c>
      <c r="K2058" s="163" t="s">
        <v>2642</v>
      </c>
      <c r="L2058" s="163" t="s">
        <v>14839</v>
      </c>
      <c r="M2058" s="163" t="s">
        <v>14840</v>
      </c>
      <c r="N2058" s="163" t="s">
        <v>2645</v>
      </c>
      <c r="O2058" s="163" t="s">
        <v>2646</v>
      </c>
      <c r="P2058" s="163" t="s">
        <v>2647</v>
      </c>
      <c r="Q2058" s="163" t="s">
        <v>2648</v>
      </c>
      <c r="R2058" s="506">
        <v>45759.33888888889</v>
      </c>
      <c r="S2058" s="509"/>
      <c r="T2058" s="509"/>
      <c r="U2058" s="163" t="s">
        <v>14841</v>
      </c>
      <c r="V2058" s="510"/>
      <c r="W2058" s="510"/>
      <c r="X2058" s="510"/>
      <c r="Y2058" s="510"/>
      <c r="Z2058" s="510"/>
      <c r="AA2058" s="510"/>
      <c r="AB2058" s="163" t="s">
        <v>14842</v>
      </c>
      <c r="AC2058" s="507">
        <v>9.029778575E9</v>
      </c>
      <c r="AD2058" s="510"/>
      <c r="AE2058" s="509"/>
      <c r="AF2058" s="509"/>
      <c r="AG2058" s="509"/>
      <c r="AH2058" s="509"/>
      <c r="AI2058" s="509"/>
      <c r="AJ2058" s="163" t="s">
        <v>2651</v>
      </c>
      <c r="AK2058" s="509"/>
      <c r="AL2058" s="509"/>
      <c r="AM2058" s="163" t="s">
        <v>14843</v>
      </c>
      <c r="AN2058" s="510"/>
      <c r="AO2058" s="509"/>
      <c r="AP2058" s="509"/>
      <c r="AQ2058" s="509"/>
      <c r="AR2058" s="509"/>
      <c r="AS2058" s="509"/>
      <c r="AT2058" s="163" t="s">
        <v>2653</v>
      </c>
      <c r="AU2058" s="507">
        <v>2216.0</v>
      </c>
      <c r="AV2058" s="507">
        <v>12.0</v>
      </c>
      <c r="AW2058" s="507">
        <v>2027.0</v>
      </c>
      <c r="AX2058" s="510"/>
      <c r="AY2058" s="510"/>
      <c r="AZ2058" s="163" t="s">
        <v>2655</v>
      </c>
    </row>
    <row r="2059">
      <c r="A2059" s="163" t="s">
        <v>14844</v>
      </c>
      <c r="B2059" s="163" t="s">
        <v>14845</v>
      </c>
      <c r="C2059" s="163" t="s">
        <v>2638</v>
      </c>
      <c r="D2059" s="163" t="s">
        <v>2639</v>
      </c>
      <c r="E2059" s="506">
        <v>45759.33541666667</v>
      </c>
      <c r="F2059" s="507">
        <v>2980.0</v>
      </c>
      <c r="G2059" s="163" t="s">
        <v>2640</v>
      </c>
      <c r="H2059" s="507">
        <v>2980.0</v>
      </c>
      <c r="I2059" s="163" t="s">
        <v>2640</v>
      </c>
      <c r="J2059" s="163" t="s">
        <v>2641</v>
      </c>
      <c r="K2059" s="163" t="s">
        <v>2642</v>
      </c>
      <c r="L2059" s="163" t="s">
        <v>14846</v>
      </c>
      <c r="M2059" s="163" t="s">
        <v>14847</v>
      </c>
      <c r="N2059" s="163" t="s">
        <v>2645</v>
      </c>
      <c r="O2059" s="163" t="s">
        <v>2646</v>
      </c>
      <c r="P2059" s="163" t="s">
        <v>2683</v>
      </c>
      <c r="Q2059" s="163" t="s">
        <v>2648</v>
      </c>
      <c r="R2059" s="506">
        <v>45759.333333333336</v>
      </c>
      <c r="S2059" s="509"/>
      <c r="T2059" s="509"/>
      <c r="U2059" s="163" t="s">
        <v>14848</v>
      </c>
      <c r="V2059" s="510"/>
      <c r="W2059" s="510"/>
      <c r="X2059" s="510"/>
      <c r="Y2059" s="510"/>
      <c r="Z2059" s="510"/>
      <c r="AA2059" s="510"/>
      <c r="AB2059" s="163" t="s">
        <v>14849</v>
      </c>
      <c r="AC2059" s="507">
        <v>5.05216922E9</v>
      </c>
      <c r="AD2059" s="510"/>
      <c r="AE2059" s="509"/>
      <c r="AF2059" s="509"/>
      <c r="AG2059" s="509"/>
      <c r="AH2059" s="509"/>
      <c r="AI2059" s="509"/>
      <c r="AJ2059" s="163" t="s">
        <v>2651</v>
      </c>
      <c r="AK2059" s="509"/>
      <c r="AL2059" s="509"/>
      <c r="AM2059" s="163" t="s">
        <v>14850</v>
      </c>
      <c r="AN2059" s="510"/>
      <c r="AO2059" s="509"/>
      <c r="AP2059" s="509"/>
      <c r="AQ2059" s="509"/>
      <c r="AR2059" s="509"/>
      <c r="AS2059" s="509"/>
      <c r="AT2059" s="163" t="s">
        <v>2653</v>
      </c>
      <c r="AU2059" s="507">
        <v>419.0</v>
      </c>
      <c r="AV2059" s="507">
        <v>11.0</v>
      </c>
      <c r="AW2059" s="507">
        <v>2028.0</v>
      </c>
      <c r="AX2059" s="163" t="s">
        <v>2846</v>
      </c>
      <c r="AY2059" s="163" t="s">
        <v>2921</v>
      </c>
      <c r="AZ2059" s="163" t="s">
        <v>2655</v>
      </c>
    </row>
    <row r="2060">
      <c r="A2060" s="163" t="s">
        <v>14851</v>
      </c>
      <c r="B2060" s="163" t="s">
        <v>14852</v>
      </c>
      <c r="C2060" s="163" t="s">
        <v>2638</v>
      </c>
      <c r="D2060" s="163" t="s">
        <v>2639</v>
      </c>
      <c r="E2060" s="506">
        <v>45759.30069444444</v>
      </c>
      <c r="F2060" s="507">
        <v>2980.0</v>
      </c>
      <c r="G2060" s="163" t="s">
        <v>2640</v>
      </c>
      <c r="H2060" s="507">
        <v>2980.0</v>
      </c>
      <c r="I2060" s="163" t="s">
        <v>2640</v>
      </c>
      <c r="J2060" s="163" t="s">
        <v>2641</v>
      </c>
      <c r="K2060" s="163" t="s">
        <v>2642</v>
      </c>
      <c r="L2060" s="163" t="s">
        <v>14853</v>
      </c>
      <c r="M2060" s="163" t="s">
        <v>14854</v>
      </c>
      <c r="N2060" s="163" t="s">
        <v>2645</v>
      </c>
      <c r="O2060" s="163" t="s">
        <v>2646</v>
      </c>
      <c r="P2060" s="163" t="s">
        <v>2673</v>
      </c>
      <c r="Q2060" s="163" t="s">
        <v>2648</v>
      </c>
      <c r="R2060" s="506">
        <v>45759.29861111111</v>
      </c>
      <c r="S2060" s="509"/>
      <c r="T2060" s="509"/>
      <c r="U2060" s="163" t="s">
        <v>14855</v>
      </c>
      <c r="V2060" s="510"/>
      <c r="W2060" s="510"/>
      <c r="X2060" s="510"/>
      <c r="Y2060" s="510"/>
      <c r="Z2060" s="510"/>
      <c r="AA2060" s="510"/>
      <c r="AB2060" s="163" t="s">
        <v>14856</v>
      </c>
      <c r="AC2060" s="507">
        <v>9.042343872E9</v>
      </c>
      <c r="AD2060" s="510"/>
      <c r="AE2060" s="509"/>
      <c r="AF2060" s="509"/>
      <c r="AG2060" s="509"/>
      <c r="AH2060" s="509"/>
      <c r="AI2060" s="509"/>
      <c r="AJ2060" s="163" t="s">
        <v>2651</v>
      </c>
      <c r="AK2060" s="509"/>
      <c r="AL2060" s="509"/>
      <c r="AM2060" s="163" t="s">
        <v>14857</v>
      </c>
      <c r="AN2060" s="510"/>
      <c r="AO2060" s="510"/>
      <c r="AP2060" s="509"/>
      <c r="AQ2060" s="509"/>
      <c r="AR2060" s="509"/>
      <c r="AS2060" s="509"/>
      <c r="AT2060" s="163" t="s">
        <v>2653</v>
      </c>
      <c r="AU2060" s="507">
        <v>118.0</v>
      </c>
      <c r="AV2060" s="507">
        <v>9.0</v>
      </c>
      <c r="AW2060" s="507">
        <v>2028.0</v>
      </c>
      <c r="AX2060" s="163" t="s">
        <v>2936</v>
      </c>
      <c r="AY2060" s="163" t="s">
        <v>3763</v>
      </c>
      <c r="AZ2060" s="163" t="s">
        <v>2655</v>
      </c>
    </row>
    <row r="2061">
      <c r="A2061" s="163" t="s">
        <v>14858</v>
      </c>
      <c r="B2061" s="163" t="s">
        <v>14859</v>
      </c>
      <c r="C2061" s="163" t="s">
        <v>2638</v>
      </c>
      <c r="D2061" s="163" t="s">
        <v>2639</v>
      </c>
      <c r="E2061" s="506">
        <v>45759.294444444444</v>
      </c>
      <c r="F2061" s="507">
        <v>19985.0</v>
      </c>
      <c r="G2061" s="163" t="s">
        <v>2640</v>
      </c>
      <c r="H2061" s="507">
        <v>19985.0</v>
      </c>
      <c r="I2061" s="163" t="s">
        <v>2640</v>
      </c>
      <c r="J2061" s="163" t="s">
        <v>2641</v>
      </c>
      <c r="K2061" s="163" t="s">
        <v>2642</v>
      </c>
      <c r="L2061" s="163" t="s">
        <v>14860</v>
      </c>
      <c r="M2061" s="163" t="s">
        <v>14860</v>
      </c>
      <c r="N2061" s="163" t="s">
        <v>2645</v>
      </c>
      <c r="O2061" s="163" t="s">
        <v>2646</v>
      </c>
      <c r="P2061" s="163" t="s">
        <v>2673</v>
      </c>
      <c r="Q2061" s="163" t="s">
        <v>2648</v>
      </c>
      <c r="R2061" s="506">
        <v>45759.29305555556</v>
      </c>
      <c r="S2061" s="509"/>
      <c r="T2061" s="509"/>
      <c r="U2061" s="163" t="s">
        <v>14861</v>
      </c>
      <c r="V2061" s="510"/>
      <c r="W2061" s="510"/>
      <c r="X2061" s="510"/>
      <c r="Y2061" s="510"/>
      <c r="Z2061" s="510"/>
      <c r="AA2061" s="510"/>
      <c r="AB2061" s="163" t="s">
        <v>14862</v>
      </c>
      <c r="AC2061" s="507">
        <v>8.025210718E9</v>
      </c>
      <c r="AD2061" s="163" t="s">
        <v>14863</v>
      </c>
      <c r="AE2061" s="507">
        <v>479640.0</v>
      </c>
      <c r="AF2061" s="163" t="s">
        <v>2640</v>
      </c>
      <c r="AG2061" s="163" t="s">
        <v>3096</v>
      </c>
      <c r="AH2061" s="507">
        <v>25.0</v>
      </c>
      <c r="AI2061" s="509"/>
      <c r="AJ2061" s="515" t="b">
        <v>0</v>
      </c>
      <c r="AK2061" s="514">
        <v>45820.0</v>
      </c>
      <c r="AL2061" s="506">
        <v>45789.3</v>
      </c>
      <c r="AM2061" s="163" t="s">
        <v>14864</v>
      </c>
      <c r="AN2061" s="510"/>
      <c r="AO2061" s="509"/>
      <c r="AP2061" s="509"/>
      <c r="AQ2061" s="509"/>
      <c r="AR2061" s="509"/>
      <c r="AS2061" s="509"/>
      <c r="AT2061" s="163" t="s">
        <v>2653</v>
      </c>
      <c r="AU2061" s="507">
        <v>5470.0</v>
      </c>
      <c r="AV2061" s="507">
        <v>8.0</v>
      </c>
      <c r="AW2061" s="507">
        <v>2025.0</v>
      </c>
      <c r="AX2061" s="163" t="s">
        <v>2677</v>
      </c>
      <c r="AY2061" s="163" t="s">
        <v>2678</v>
      </c>
      <c r="AZ2061" s="163" t="s">
        <v>2655</v>
      </c>
    </row>
    <row r="2062">
      <c r="A2062" s="163" t="s">
        <v>14865</v>
      </c>
      <c r="B2062" s="163" t="s">
        <v>14866</v>
      </c>
      <c r="C2062" s="163" t="s">
        <v>2638</v>
      </c>
      <c r="D2062" s="163" t="s">
        <v>2639</v>
      </c>
      <c r="E2062" s="506">
        <v>45759.29375</v>
      </c>
      <c r="F2062" s="507">
        <v>21750.0</v>
      </c>
      <c r="G2062" s="163" t="s">
        <v>2640</v>
      </c>
      <c r="H2062" s="507">
        <v>21750.0</v>
      </c>
      <c r="I2062" s="163" t="s">
        <v>2640</v>
      </c>
      <c r="J2062" s="163" t="s">
        <v>2641</v>
      </c>
      <c r="K2062" s="163" t="s">
        <v>2642</v>
      </c>
      <c r="L2062" s="163" t="s">
        <v>14867</v>
      </c>
      <c r="M2062" s="163" t="s">
        <v>14867</v>
      </c>
      <c r="N2062" s="163" t="s">
        <v>2645</v>
      </c>
      <c r="O2062" s="163" t="s">
        <v>2646</v>
      </c>
      <c r="P2062" s="163" t="s">
        <v>2683</v>
      </c>
      <c r="Q2062" s="163" t="s">
        <v>2648</v>
      </c>
      <c r="R2062" s="506">
        <v>45759.29305555556</v>
      </c>
      <c r="S2062" s="509"/>
      <c r="T2062" s="509"/>
      <c r="U2062" s="163" t="s">
        <v>14868</v>
      </c>
      <c r="V2062" s="510"/>
      <c r="W2062" s="510"/>
      <c r="X2062" s="510"/>
      <c r="Y2062" s="510"/>
      <c r="Z2062" s="510"/>
      <c r="AA2062" s="510"/>
      <c r="AB2062" s="163" t="s">
        <v>14869</v>
      </c>
      <c r="AC2062" s="507">
        <v>9.03989329E9</v>
      </c>
      <c r="AD2062" s="163" t="s">
        <v>14870</v>
      </c>
      <c r="AE2062" s="507">
        <v>761250.0</v>
      </c>
      <c r="AF2062" s="163" t="s">
        <v>2640</v>
      </c>
      <c r="AG2062" s="163" t="s">
        <v>3096</v>
      </c>
      <c r="AH2062" s="507">
        <v>35.0</v>
      </c>
      <c r="AI2062" s="509"/>
      <c r="AJ2062" s="163" t="s">
        <v>2651</v>
      </c>
      <c r="AK2062" s="514">
        <v>45820.0</v>
      </c>
      <c r="AL2062" s="506">
        <v>45789.29861111111</v>
      </c>
      <c r="AM2062" s="163" t="s">
        <v>14871</v>
      </c>
      <c r="AN2062" s="510"/>
      <c r="AO2062" s="509"/>
      <c r="AP2062" s="509"/>
      <c r="AQ2062" s="509"/>
      <c r="AR2062" s="509"/>
      <c r="AS2062" s="509"/>
      <c r="AT2062" s="163" t="s">
        <v>2653</v>
      </c>
      <c r="AU2062" s="507">
        <v>5018.0</v>
      </c>
      <c r="AV2062" s="507">
        <v>10.0</v>
      </c>
      <c r="AW2062" s="507">
        <v>2025.0</v>
      </c>
      <c r="AX2062" s="163" t="s">
        <v>2730</v>
      </c>
      <c r="AY2062" s="163" t="s">
        <v>2779</v>
      </c>
      <c r="AZ2062" s="163" t="s">
        <v>2655</v>
      </c>
    </row>
    <row r="2063">
      <c r="A2063" s="163" t="s">
        <v>14872</v>
      </c>
      <c r="B2063" s="163" t="s">
        <v>14873</v>
      </c>
      <c r="C2063" s="163" t="s">
        <v>2638</v>
      </c>
      <c r="D2063" s="163" t="s">
        <v>2639</v>
      </c>
      <c r="E2063" s="506">
        <v>45759.29305555556</v>
      </c>
      <c r="F2063" s="507">
        <v>32780.0</v>
      </c>
      <c r="G2063" s="163" t="s">
        <v>2640</v>
      </c>
      <c r="H2063" s="507">
        <v>32780.0</v>
      </c>
      <c r="I2063" s="163" t="s">
        <v>2640</v>
      </c>
      <c r="J2063" s="163" t="s">
        <v>2641</v>
      </c>
      <c r="K2063" s="163" t="s">
        <v>2642</v>
      </c>
      <c r="L2063" s="163" t="s">
        <v>14874</v>
      </c>
      <c r="M2063" s="163" t="s">
        <v>14874</v>
      </c>
      <c r="N2063" s="163" t="s">
        <v>2645</v>
      </c>
      <c r="O2063" s="163" t="s">
        <v>2646</v>
      </c>
      <c r="P2063" s="163" t="s">
        <v>2683</v>
      </c>
      <c r="Q2063" s="163" t="s">
        <v>2648</v>
      </c>
      <c r="R2063" s="506">
        <v>45759.291666666664</v>
      </c>
      <c r="S2063" s="509"/>
      <c r="T2063" s="509"/>
      <c r="U2063" s="163" t="s">
        <v>14875</v>
      </c>
      <c r="V2063" s="513"/>
      <c r="W2063" s="510"/>
      <c r="X2063" s="510"/>
      <c r="Y2063" s="510"/>
      <c r="Z2063" s="510"/>
      <c r="AA2063" s="510"/>
      <c r="AB2063" s="163" t="s">
        <v>14876</v>
      </c>
      <c r="AC2063" s="510"/>
      <c r="AD2063" s="163" t="s">
        <v>14877</v>
      </c>
      <c r="AE2063" s="507">
        <v>1016180.0</v>
      </c>
      <c r="AF2063" s="163" t="s">
        <v>2640</v>
      </c>
      <c r="AG2063" s="163" t="s">
        <v>3096</v>
      </c>
      <c r="AH2063" s="507">
        <v>31.0</v>
      </c>
      <c r="AI2063" s="509"/>
      <c r="AJ2063" s="163" t="s">
        <v>2651</v>
      </c>
      <c r="AK2063" s="514">
        <v>45820.0</v>
      </c>
      <c r="AL2063" s="506">
        <v>45789.299305555556</v>
      </c>
      <c r="AM2063" s="163" t="s">
        <v>14878</v>
      </c>
      <c r="AN2063" s="510"/>
      <c r="AO2063" s="509"/>
      <c r="AP2063" s="509"/>
      <c r="AQ2063" s="509"/>
      <c r="AR2063" s="509"/>
      <c r="AS2063" s="509"/>
      <c r="AT2063" s="163" t="s">
        <v>2653</v>
      </c>
      <c r="AU2063" s="507">
        <v>341.0</v>
      </c>
      <c r="AV2063" s="507">
        <v>3.0</v>
      </c>
      <c r="AW2063" s="507">
        <v>2027.0</v>
      </c>
      <c r="AX2063" s="510"/>
      <c r="AY2063" s="163" t="s">
        <v>2921</v>
      </c>
      <c r="AZ2063" s="163" t="s">
        <v>2655</v>
      </c>
    </row>
    <row r="2064">
      <c r="A2064" s="163" t="s">
        <v>14879</v>
      </c>
      <c r="B2064" s="163" t="s">
        <v>14880</v>
      </c>
      <c r="C2064" s="163" t="s">
        <v>2638</v>
      </c>
      <c r="D2064" s="163" t="s">
        <v>2639</v>
      </c>
      <c r="E2064" s="506">
        <v>45759.29305555556</v>
      </c>
      <c r="F2064" s="507">
        <v>19800.0</v>
      </c>
      <c r="G2064" s="163" t="s">
        <v>2640</v>
      </c>
      <c r="H2064" s="507">
        <v>19800.0</v>
      </c>
      <c r="I2064" s="163" t="s">
        <v>2640</v>
      </c>
      <c r="J2064" s="163" t="s">
        <v>2641</v>
      </c>
      <c r="K2064" s="163" t="s">
        <v>2642</v>
      </c>
      <c r="L2064" s="163" t="s">
        <v>14881</v>
      </c>
      <c r="M2064" s="163" t="s">
        <v>14881</v>
      </c>
      <c r="N2064" s="163" t="s">
        <v>2645</v>
      </c>
      <c r="O2064" s="163" t="s">
        <v>2646</v>
      </c>
      <c r="P2064" s="163" t="s">
        <v>2683</v>
      </c>
      <c r="Q2064" s="163" t="s">
        <v>2648</v>
      </c>
      <c r="R2064" s="506">
        <v>45759.291666666664</v>
      </c>
      <c r="S2064" s="509"/>
      <c r="T2064" s="509"/>
      <c r="U2064" s="163" t="s">
        <v>14882</v>
      </c>
      <c r="V2064" s="513"/>
      <c r="W2064" s="510"/>
      <c r="X2064" s="510"/>
      <c r="Y2064" s="510"/>
      <c r="Z2064" s="510"/>
      <c r="AA2064" s="510"/>
      <c r="AB2064" s="163" t="s">
        <v>14876</v>
      </c>
      <c r="AC2064" s="510"/>
      <c r="AD2064" s="163" t="s">
        <v>14883</v>
      </c>
      <c r="AE2064" s="507">
        <v>415800.0</v>
      </c>
      <c r="AF2064" s="163" t="s">
        <v>2640</v>
      </c>
      <c r="AG2064" s="163" t="s">
        <v>3096</v>
      </c>
      <c r="AH2064" s="507">
        <v>21.0</v>
      </c>
      <c r="AI2064" s="509"/>
      <c r="AJ2064" s="163" t="s">
        <v>2651</v>
      </c>
      <c r="AK2064" s="514">
        <v>45820.0</v>
      </c>
      <c r="AL2064" s="506">
        <v>45789.299305555556</v>
      </c>
      <c r="AM2064" s="163" t="s">
        <v>14878</v>
      </c>
      <c r="AN2064" s="510"/>
      <c r="AO2064" s="509"/>
      <c r="AP2064" s="509"/>
      <c r="AQ2064" s="509"/>
      <c r="AR2064" s="509"/>
      <c r="AS2064" s="509"/>
      <c r="AT2064" s="163" t="s">
        <v>2653</v>
      </c>
      <c r="AU2064" s="507">
        <v>341.0</v>
      </c>
      <c r="AV2064" s="507">
        <v>3.0</v>
      </c>
      <c r="AW2064" s="507">
        <v>2027.0</v>
      </c>
      <c r="AX2064" s="510"/>
      <c r="AY2064" s="163" t="s">
        <v>2921</v>
      </c>
      <c r="AZ2064" s="163" t="s">
        <v>2655</v>
      </c>
    </row>
    <row r="2065">
      <c r="A2065" s="163" t="s">
        <v>14775</v>
      </c>
      <c r="B2065" s="163" t="s">
        <v>14776</v>
      </c>
      <c r="C2065" s="163" t="s">
        <v>2638</v>
      </c>
      <c r="D2065" s="163" t="s">
        <v>2639</v>
      </c>
      <c r="E2065" s="506">
        <v>45759.29305555556</v>
      </c>
      <c r="F2065" s="507">
        <v>2980.0</v>
      </c>
      <c r="G2065" s="163" t="s">
        <v>2640</v>
      </c>
      <c r="H2065" s="507">
        <v>2980.0</v>
      </c>
      <c r="I2065" s="163" t="s">
        <v>2640</v>
      </c>
      <c r="J2065" s="163" t="s">
        <v>2641</v>
      </c>
      <c r="K2065" s="163" t="s">
        <v>2642</v>
      </c>
      <c r="L2065" s="163" t="s">
        <v>14777</v>
      </c>
      <c r="M2065" s="163" t="s">
        <v>14778</v>
      </c>
      <c r="N2065" s="163" t="s">
        <v>2645</v>
      </c>
      <c r="O2065" s="163" t="s">
        <v>2646</v>
      </c>
      <c r="P2065" s="163" t="s">
        <v>2673</v>
      </c>
      <c r="Q2065" s="163" t="s">
        <v>2648</v>
      </c>
      <c r="R2065" s="506">
        <v>45759.29236111111</v>
      </c>
      <c r="S2065" s="509"/>
      <c r="T2065" s="509"/>
      <c r="U2065" s="163" t="s">
        <v>14779</v>
      </c>
      <c r="V2065" s="510"/>
      <c r="W2065" s="510"/>
      <c r="X2065" s="510"/>
      <c r="Y2065" s="510"/>
      <c r="Z2065" s="510"/>
      <c r="AA2065" s="510"/>
      <c r="AB2065" s="163" t="s">
        <v>14780</v>
      </c>
      <c r="AC2065" s="507">
        <v>9.047289162E9</v>
      </c>
      <c r="AD2065" s="510"/>
      <c r="AE2065" s="509"/>
      <c r="AF2065" s="509"/>
      <c r="AG2065" s="509"/>
      <c r="AH2065" s="509"/>
      <c r="AI2065" s="509"/>
      <c r="AJ2065" s="163" t="s">
        <v>2651</v>
      </c>
      <c r="AK2065" s="509"/>
      <c r="AL2065" s="509"/>
      <c r="AM2065" s="163" t="s">
        <v>14781</v>
      </c>
      <c r="AN2065" s="510"/>
      <c r="AO2065" s="509"/>
      <c r="AP2065" s="509"/>
      <c r="AQ2065" s="509"/>
      <c r="AR2065" s="509"/>
      <c r="AS2065" s="509"/>
      <c r="AT2065" s="163" t="s">
        <v>2653</v>
      </c>
      <c r="AU2065" s="507">
        <v>3292.0</v>
      </c>
      <c r="AV2065" s="507">
        <v>2.0</v>
      </c>
      <c r="AW2065" s="507">
        <v>2026.0</v>
      </c>
      <c r="AX2065" s="163" t="s">
        <v>2687</v>
      </c>
      <c r="AY2065" s="163" t="s">
        <v>2678</v>
      </c>
      <c r="AZ2065" s="163" t="s">
        <v>2655</v>
      </c>
    </row>
    <row r="2066">
      <c r="A2066" s="163" t="s">
        <v>14884</v>
      </c>
      <c r="B2066" s="163" t="s">
        <v>14885</v>
      </c>
      <c r="C2066" s="163" t="s">
        <v>4698</v>
      </c>
      <c r="D2066" s="163" t="s">
        <v>2639</v>
      </c>
      <c r="E2066" s="506">
        <v>45759.29305555556</v>
      </c>
      <c r="F2066" s="507">
        <v>19580.0</v>
      </c>
      <c r="G2066" s="163" t="s">
        <v>2640</v>
      </c>
      <c r="H2066" s="507">
        <v>19580.0</v>
      </c>
      <c r="I2066" s="163" t="s">
        <v>2640</v>
      </c>
      <c r="J2066" s="163" t="s">
        <v>2641</v>
      </c>
      <c r="K2066" s="163" t="s">
        <v>2642</v>
      </c>
      <c r="L2066" s="163" t="s">
        <v>14886</v>
      </c>
      <c r="M2066" s="163" t="s">
        <v>14887</v>
      </c>
      <c r="N2066" s="163" t="s">
        <v>2645</v>
      </c>
      <c r="O2066" s="163" t="s">
        <v>2646</v>
      </c>
      <c r="P2066" s="163" t="s">
        <v>2647</v>
      </c>
      <c r="Q2066" s="163" t="s">
        <v>2648</v>
      </c>
      <c r="R2066" s="506">
        <v>45759.29305555556</v>
      </c>
      <c r="S2066" s="509"/>
      <c r="T2066" s="509"/>
      <c r="U2066" s="163" t="s">
        <v>14888</v>
      </c>
      <c r="V2066" s="513"/>
      <c r="W2066" s="510"/>
      <c r="X2066" s="510"/>
      <c r="Y2066" s="510"/>
      <c r="Z2066" s="510"/>
      <c r="AA2066" s="510"/>
      <c r="AB2066" s="163" t="s">
        <v>14889</v>
      </c>
      <c r="AC2066" s="510"/>
      <c r="AD2066" s="163" t="s">
        <v>14890</v>
      </c>
      <c r="AE2066" s="507">
        <v>626560.0</v>
      </c>
      <c r="AF2066" s="163" t="s">
        <v>2640</v>
      </c>
      <c r="AG2066" s="163" t="s">
        <v>3096</v>
      </c>
      <c r="AH2066" s="507">
        <v>32.0</v>
      </c>
      <c r="AI2066" s="509"/>
      <c r="AJ2066" s="515" t="b">
        <v>0</v>
      </c>
      <c r="AK2066" s="514">
        <v>45820.0</v>
      </c>
      <c r="AL2066" s="506">
        <v>45789.3</v>
      </c>
      <c r="AM2066" s="163" t="s">
        <v>14891</v>
      </c>
      <c r="AN2066" s="510"/>
      <c r="AO2066" s="509"/>
      <c r="AP2066" s="509"/>
      <c r="AQ2066" s="509"/>
      <c r="AR2066" s="509"/>
      <c r="AS2066" s="509"/>
      <c r="AT2066" s="163" t="s">
        <v>2653</v>
      </c>
      <c r="AU2066" s="507">
        <v>1043.0</v>
      </c>
      <c r="AV2066" s="507">
        <v>6.0</v>
      </c>
      <c r="AW2066" s="507">
        <v>2030.0</v>
      </c>
      <c r="AX2066" s="163" t="s">
        <v>2730</v>
      </c>
      <c r="AY2066" s="510"/>
      <c r="AZ2066" s="163" t="s">
        <v>2655</v>
      </c>
    </row>
    <row r="2067">
      <c r="A2067" s="163" t="s">
        <v>14892</v>
      </c>
      <c r="B2067" s="163" t="s">
        <v>14893</v>
      </c>
      <c r="C2067" s="163" t="s">
        <v>2638</v>
      </c>
      <c r="D2067" s="163" t="s">
        <v>2639</v>
      </c>
      <c r="E2067" s="506">
        <v>45759.29236111111</v>
      </c>
      <c r="F2067" s="507">
        <v>21300.0</v>
      </c>
      <c r="G2067" s="163" t="s">
        <v>2640</v>
      </c>
      <c r="H2067" s="507">
        <v>21300.0</v>
      </c>
      <c r="I2067" s="163" t="s">
        <v>2640</v>
      </c>
      <c r="J2067" s="163" t="s">
        <v>2641</v>
      </c>
      <c r="K2067" s="163" t="s">
        <v>2642</v>
      </c>
      <c r="L2067" s="163" t="s">
        <v>14894</v>
      </c>
      <c r="M2067" s="163" t="s">
        <v>14894</v>
      </c>
      <c r="N2067" s="163" t="s">
        <v>2645</v>
      </c>
      <c r="O2067" s="163" t="s">
        <v>2646</v>
      </c>
      <c r="P2067" s="163" t="s">
        <v>2660</v>
      </c>
      <c r="Q2067" s="163" t="s">
        <v>2648</v>
      </c>
      <c r="R2067" s="506">
        <v>45759.29236111111</v>
      </c>
      <c r="S2067" s="509"/>
      <c r="T2067" s="509"/>
      <c r="U2067" s="163" t="s">
        <v>14895</v>
      </c>
      <c r="V2067" s="510"/>
      <c r="W2067" s="510"/>
      <c r="X2067" s="510"/>
      <c r="Y2067" s="510"/>
      <c r="Z2067" s="510"/>
      <c r="AA2067" s="510"/>
      <c r="AB2067" s="163" t="s">
        <v>14896</v>
      </c>
      <c r="AC2067" s="507">
        <v>8.06213909E9</v>
      </c>
      <c r="AD2067" s="163" t="s">
        <v>14897</v>
      </c>
      <c r="AE2067" s="507">
        <v>681600.0</v>
      </c>
      <c r="AF2067" s="163" t="s">
        <v>2640</v>
      </c>
      <c r="AG2067" s="163" t="s">
        <v>3096</v>
      </c>
      <c r="AH2067" s="507">
        <v>32.0</v>
      </c>
      <c r="AI2067" s="509"/>
      <c r="AJ2067" s="163" t="s">
        <v>2651</v>
      </c>
      <c r="AK2067" s="514">
        <v>45820.0</v>
      </c>
      <c r="AL2067" s="506">
        <v>45789.299305555556</v>
      </c>
      <c r="AM2067" s="163" t="s">
        <v>14898</v>
      </c>
      <c r="AN2067" s="510"/>
      <c r="AO2067" s="509"/>
      <c r="AP2067" s="509"/>
      <c r="AQ2067" s="509"/>
      <c r="AR2067" s="509"/>
      <c r="AS2067" s="509"/>
      <c r="AT2067" s="163" t="s">
        <v>2653</v>
      </c>
      <c r="AU2067" s="507">
        <v>7608.0</v>
      </c>
      <c r="AV2067" s="507">
        <v>3.0</v>
      </c>
      <c r="AW2067" s="507">
        <v>2030.0</v>
      </c>
      <c r="AX2067" s="163" t="s">
        <v>2664</v>
      </c>
      <c r="AY2067" s="163" t="s">
        <v>2665</v>
      </c>
      <c r="AZ2067" s="163" t="s">
        <v>2655</v>
      </c>
    </row>
    <row r="2068">
      <c r="A2068" s="163" t="s">
        <v>14899</v>
      </c>
      <c r="B2068" s="163" t="s">
        <v>14900</v>
      </c>
      <c r="C2068" s="163" t="s">
        <v>2638</v>
      </c>
      <c r="D2068" s="163" t="s">
        <v>2639</v>
      </c>
      <c r="E2068" s="506">
        <v>45759.29236111111</v>
      </c>
      <c r="F2068" s="507">
        <v>24985.0</v>
      </c>
      <c r="G2068" s="163" t="s">
        <v>2640</v>
      </c>
      <c r="H2068" s="507">
        <v>24985.0</v>
      </c>
      <c r="I2068" s="163" t="s">
        <v>2640</v>
      </c>
      <c r="J2068" s="163" t="s">
        <v>2641</v>
      </c>
      <c r="K2068" s="163" t="s">
        <v>2642</v>
      </c>
      <c r="L2068" s="163" t="s">
        <v>14901</v>
      </c>
      <c r="M2068" s="163" t="s">
        <v>14901</v>
      </c>
      <c r="N2068" s="163" t="s">
        <v>2645</v>
      </c>
      <c r="O2068" s="163" t="s">
        <v>2646</v>
      </c>
      <c r="P2068" s="163" t="s">
        <v>2660</v>
      </c>
      <c r="Q2068" s="163" t="s">
        <v>2648</v>
      </c>
      <c r="R2068" s="506">
        <v>45759.29236111111</v>
      </c>
      <c r="S2068" s="509"/>
      <c r="T2068" s="509"/>
      <c r="U2068" s="163" t="s">
        <v>14902</v>
      </c>
      <c r="V2068" s="510"/>
      <c r="W2068" s="510"/>
      <c r="X2068" s="510"/>
      <c r="Y2068" s="510"/>
      <c r="Z2068" s="510"/>
      <c r="AA2068" s="510"/>
      <c r="AB2068" s="163" t="s">
        <v>14903</v>
      </c>
      <c r="AC2068" s="507">
        <v>1.038853077E9</v>
      </c>
      <c r="AD2068" s="163" t="s">
        <v>14904</v>
      </c>
      <c r="AE2068" s="507">
        <v>599640.0</v>
      </c>
      <c r="AF2068" s="163" t="s">
        <v>2640</v>
      </c>
      <c r="AG2068" s="163" t="s">
        <v>3096</v>
      </c>
      <c r="AH2068" s="507">
        <v>24.0</v>
      </c>
      <c r="AI2068" s="509"/>
      <c r="AJ2068" s="163" t="s">
        <v>2651</v>
      </c>
      <c r="AK2068" s="509"/>
      <c r="AL2068" s="506">
        <v>45759.29236111111</v>
      </c>
      <c r="AM2068" s="163" t="s">
        <v>14905</v>
      </c>
      <c r="AN2068" s="510"/>
      <c r="AO2068" s="509"/>
      <c r="AP2068" s="509"/>
      <c r="AQ2068" s="509"/>
      <c r="AR2068" s="509"/>
      <c r="AS2068" s="509"/>
      <c r="AT2068" s="163" t="s">
        <v>2653</v>
      </c>
      <c r="AU2068" s="507">
        <v>2009.0</v>
      </c>
      <c r="AV2068" s="507">
        <v>4.0</v>
      </c>
      <c r="AW2068" s="507">
        <v>2027.0</v>
      </c>
      <c r="AX2068" s="163" t="s">
        <v>2664</v>
      </c>
      <c r="AY2068" s="510"/>
      <c r="AZ2068" s="163" t="s">
        <v>2655</v>
      </c>
    </row>
    <row r="2069">
      <c r="A2069" s="163" t="s">
        <v>14906</v>
      </c>
      <c r="B2069" s="163" t="s">
        <v>14907</v>
      </c>
      <c r="C2069" s="163" t="s">
        <v>2638</v>
      </c>
      <c r="D2069" s="163" t="s">
        <v>2639</v>
      </c>
      <c r="E2069" s="506">
        <v>45759.29236111111</v>
      </c>
      <c r="F2069" s="507">
        <v>19900.0</v>
      </c>
      <c r="G2069" s="163" t="s">
        <v>2640</v>
      </c>
      <c r="H2069" s="507">
        <v>19900.0</v>
      </c>
      <c r="I2069" s="163" t="s">
        <v>2640</v>
      </c>
      <c r="J2069" s="163" t="s">
        <v>2641</v>
      </c>
      <c r="K2069" s="163" t="s">
        <v>2642</v>
      </c>
      <c r="L2069" s="163" t="s">
        <v>14908</v>
      </c>
      <c r="M2069" s="163" t="s">
        <v>14908</v>
      </c>
      <c r="N2069" s="163" t="s">
        <v>2645</v>
      </c>
      <c r="O2069" s="163" t="s">
        <v>2646</v>
      </c>
      <c r="P2069" s="163" t="s">
        <v>2647</v>
      </c>
      <c r="Q2069" s="163" t="s">
        <v>2648</v>
      </c>
      <c r="R2069" s="506">
        <v>45759.29236111111</v>
      </c>
      <c r="S2069" s="509"/>
      <c r="T2069" s="509"/>
      <c r="U2069" s="163" t="s">
        <v>14909</v>
      </c>
      <c r="V2069" s="513"/>
      <c r="W2069" s="510"/>
      <c r="X2069" s="510"/>
      <c r="Y2069" s="510"/>
      <c r="Z2069" s="510"/>
      <c r="AA2069" s="510"/>
      <c r="AB2069" s="163" t="s">
        <v>14910</v>
      </c>
      <c r="AC2069" s="507">
        <v>9.079203145E9</v>
      </c>
      <c r="AD2069" s="163" t="s">
        <v>14911</v>
      </c>
      <c r="AE2069" s="507">
        <v>696500.0</v>
      </c>
      <c r="AF2069" s="163" t="s">
        <v>2640</v>
      </c>
      <c r="AG2069" s="163" t="s">
        <v>3096</v>
      </c>
      <c r="AH2069" s="507">
        <v>35.0</v>
      </c>
      <c r="AI2069" s="509"/>
      <c r="AJ2069" s="163" t="s">
        <v>2651</v>
      </c>
      <c r="AK2069" s="514">
        <v>45818.0</v>
      </c>
      <c r="AL2069" s="506">
        <v>45787.29861111111</v>
      </c>
      <c r="AM2069" s="163" t="s">
        <v>14912</v>
      </c>
      <c r="AN2069" s="510"/>
      <c r="AO2069" s="509"/>
      <c r="AP2069" s="509"/>
      <c r="AQ2069" s="509"/>
      <c r="AR2069" s="509"/>
      <c r="AS2069" s="509"/>
      <c r="AT2069" s="163" t="s">
        <v>2700</v>
      </c>
      <c r="AU2069" s="507">
        <v>9433.0</v>
      </c>
      <c r="AV2069" s="507">
        <v>5.0</v>
      </c>
      <c r="AW2069" s="507">
        <v>2025.0</v>
      </c>
      <c r="AX2069" s="510"/>
      <c r="AY2069" s="510"/>
      <c r="AZ2069" s="163" t="s">
        <v>2655</v>
      </c>
    </row>
    <row r="2070">
      <c r="A2070" s="163" t="s">
        <v>14913</v>
      </c>
      <c r="B2070" s="163" t="s">
        <v>14914</v>
      </c>
      <c r="C2070" s="163" t="s">
        <v>2638</v>
      </c>
      <c r="D2070" s="163" t="s">
        <v>2639</v>
      </c>
      <c r="E2070" s="506">
        <v>45759.28680555556</v>
      </c>
      <c r="F2070" s="507">
        <v>2980.0</v>
      </c>
      <c r="G2070" s="163" t="s">
        <v>2640</v>
      </c>
      <c r="H2070" s="507">
        <v>2980.0</v>
      </c>
      <c r="I2070" s="163" t="s">
        <v>2640</v>
      </c>
      <c r="J2070" s="163" t="s">
        <v>2641</v>
      </c>
      <c r="K2070" s="163" t="s">
        <v>2642</v>
      </c>
      <c r="L2070" s="163" t="s">
        <v>14915</v>
      </c>
      <c r="M2070" s="163" t="s">
        <v>14916</v>
      </c>
      <c r="N2070" s="163" t="s">
        <v>2645</v>
      </c>
      <c r="O2070" s="163" t="s">
        <v>2646</v>
      </c>
      <c r="P2070" s="163" t="s">
        <v>2647</v>
      </c>
      <c r="Q2070" s="163" t="s">
        <v>2648</v>
      </c>
      <c r="R2070" s="506">
        <v>45759.28680555556</v>
      </c>
      <c r="S2070" s="509"/>
      <c r="T2070" s="509"/>
      <c r="U2070" s="163" t="s">
        <v>5023</v>
      </c>
      <c r="V2070" s="510"/>
      <c r="W2070" s="510"/>
      <c r="X2070" s="510"/>
      <c r="Y2070" s="510"/>
      <c r="Z2070" s="510"/>
      <c r="AA2070" s="510"/>
      <c r="AB2070" s="163" t="s">
        <v>14917</v>
      </c>
      <c r="AC2070" s="511">
        <v>8.096404872E9</v>
      </c>
      <c r="AD2070" s="510"/>
      <c r="AE2070" s="510"/>
      <c r="AF2070" s="510"/>
      <c r="AG2070" s="510"/>
      <c r="AH2070" s="510"/>
      <c r="AI2070" s="509"/>
      <c r="AJ2070" s="163" t="s">
        <v>2651</v>
      </c>
      <c r="AK2070" s="510"/>
      <c r="AL2070" s="510"/>
      <c r="AM2070" s="163" t="s">
        <v>14918</v>
      </c>
      <c r="AN2070" s="510"/>
      <c r="AO2070" s="510"/>
      <c r="AP2070" s="509"/>
      <c r="AQ2070" s="509"/>
      <c r="AR2070" s="509"/>
      <c r="AS2070" s="509"/>
      <c r="AT2070" s="163" t="s">
        <v>2653</v>
      </c>
      <c r="AU2070" s="507">
        <v>5754.0</v>
      </c>
      <c r="AV2070" s="507">
        <v>6.0</v>
      </c>
      <c r="AW2070" s="507">
        <v>2026.0</v>
      </c>
      <c r="AX2070" s="510"/>
      <c r="AY2070" s="163" t="s">
        <v>2654</v>
      </c>
      <c r="AZ2070" s="163" t="s">
        <v>2655</v>
      </c>
    </row>
    <row r="2071">
      <c r="A2071" s="163" t="s">
        <v>14919</v>
      </c>
      <c r="B2071" s="163" t="s">
        <v>14920</v>
      </c>
      <c r="C2071" s="163" t="s">
        <v>2638</v>
      </c>
      <c r="D2071" s="163" t="s">
        <v>2639</v>
      </c>
      <c r="E2071" s="506">
        <v>45759.28333333333</v>
      </c>
      <c r="F2071" s="507">
        <v>2980.0</v>
      </c>
      <c r="G2071" s="163" t="s">
        <v>2640</v>
      </c>
      <c r="H2071" s="507">
        <v>2980.0</v>
      </c>
      <c r="I2071" s="163" t="s">
        <v>2640</v>
      </c>
      <c r="J2071" s="163" t="s">
        <v>2641</v>
      </c>
      <c r="K2071" s="163" t="s">
        <v>2642</v>
      </c>
      <c r="L2071" s="163" t="s">
        <v>14921</v>
      </c>
      <c r="M2071" s="163" t="s">
        <v>14922</v>
      </c>
      <c r="N2071" s="163" t="s">
        <v>2645</v>
      </c>
      <c r="O2071" s="163" t="s">
        <v>2646</v>
      </c>
      <c r="P2071" s="163" t="s">
        <v>2673</v>
      </c>
      <c r="Q2071" s="163" t="s">
        <v>2648</v>
      </c>
      <c r="R2071" s="506">
        <v>45759.28194444445</v>
      </c>
      <c r="S2071" s="509"/>
      <c r="T2071" s="509"/>
      <c r="U2071" s="163" t="s">
        <v>14923</v>
      </c>
      <c r="V2071" s="510"/>
      <c r="W2071" s="510"/>
      <c r="X2071" s="510"/>
      <c r="Y2071" s="510"/>
      <c r="Z2071" s="510"/>
      <c r="AA2071" s="510"/>
      <c r="AB2071" s="163" t="s">
        <v>14924</v>
      </c>
      <c r="AC2071" s="511">
        <v>9.07281753E9</v>
      </c>
      <c r="AD2071" s="510"/>
      <c r="AE2071" s="510"/>
      <c r="AF2071" s="510"/>
      <c r="AG2071" s="510"/>
      <c r="AH2071" s="510"/>
      <c r="AI2071" s="509"/>
      <c r="AJ2071" s="163" t="s">
        <v>2651</v>
      </c>
      <c r="AK2071" s="512"/>
      <c r="AL2071" s="513"/>
      <c r="AM2071" s="163" t="s">
        <v>14925</v>
      </c>
      <c r="AN2071" s="510"/>
      <c r="AO2071" s="510"/>
      <c r="AP2071" s="509"/>
      <c r="AQ2071" s="509"/>
      <c r="AR2071" s="509"/>
      <c r="AS2071" s="509"/>
      <c r="AT2071" s="163" t="s">
        <v>2653</v>
      </c>
      <c r="AU2071" s="507">
        <v>1005.0</v>
      </c>
      <c r="AV2071" s="507">
        <v>4.0</v>
      </c>
      <c r="AW2071" s="507">
        <v>2029.0</v>
      </c>
      <c r="AX2071" s="163" t="s">
        <v>2677</v>
      </c>
      <c r="AY2071" s="163" t="s">
        <v>3763</v>
      </c>
      <c r="AZ2071" s="163" t="s">
        <v>2655</v>
      </c>
    </row>
    <row r="2072">
      <c r="A2072" s="163" t="s">
        <v>14926</v>
      </c>
      <c r="B2072" s="163" t="s">
        <v>14927</v>
      </c>
      <c r="C2072" s="163" t="s">
        <v>2638</v>
      </c>
      <c r="D2072" s="163" t="s">
        <v>2639</v>
      </c>
      <c r="E2072" s="506">
        <v>45759.26458333333</v>
      </c>
      <c r="F2072" s="507">
        <v>2980.0</v>
      </c>
      <c r="G2072" s="163" t="s">
        <v>2640</v>
      </c>
      <c r="H2072" s="507">
        <v>2980.0</v>
      </c>
      <c r="I2072" s="163" t="s">
        <v>2640</v>
      </c>
      <c r="J2072" s="163" t="s">
        <v>2641</v>
      </c>
      <c r="K2072" s="163" t="s">
        <v>2642</v>
      </c>
      <c r="L2072" s="163" t="s">
        <v>14928</v>
      </c>
      <c r="M2072" s="163" t="s">
        <v>14929</v>
      </c>
      <c r="N2072" s="163" t="s">
        <v>2645</v>
      </c>
      <c r="O2072" s="163" t="s">
        <v>2646</v>
      </c>
      <c r="P2072" s="163" t="s">
        <v>2673</v>
      </c>
      <c r="Q2072" s="163" t="s">
        <v>2648</v>
      </c>
      <c r="R2072" s="506">
        <v>45759.263194444444</v>
      </c>
      <c r="S2072" s="509"/>
      <c r="T2072" s="509"/>
      <c r="U2072" s="163" t="s">
        <v>14930</v>
      </c>
      <c r="V2072" s="510"/>
      <c r="W2072" s="510"/>
      <c r="X2072" s="510"/>
      <c r="Y2072" s="510"/>
      <c r="Z2072" s="510"/>
      <c r="AA2072" s="510"/>
      <c r="AB2072" s="163" t="s">
        <v>14931</v>
      </c>
      <c r="AC2072" s="507">
        <v>9.039439565E9</v>
      </c>
      <c r="AD2072" s="510"/>
      <c r="AE2072" s="510"/>
      <c r="AF2072" s="510"/>
      <c r="AG2072" s="510"/>
      <c r="AH2072" s="510"/>
      <c r="AI2072" s="509"/>
      <c r="AJ2072" s="163" t="s">
        <v>2651</v>
      </c>
      <c r="AK2072" s="512"/>
      <c r="AL2072" s="513"/>
      <c r="AM2072" s="163" t="s">
        <v>14932</v>
      </c>
      <c r="AN2072" s="510"/>
      <c r="AO2072" s="509"/>
      <c r="AP2072" s="509"/>
      <c r="AQ2072" s="509"/>
      <c r="AR2072" s="509"/>
      <c r="AS2072" s="509"/>
      <c r="AT2072" s="163" t="s">
        <v>2700</v>
      </c>
      <c r="AU2072" s="507">
        <v>4768.0</v>
      </c>
      <c r="AV2072" s="507">
        <v>12.0</v>
      </c>
      <c r="AW2072" s="507">
        <v>2031.0</v>
      </c>
      <c r="AX2072" s="163" t="s">
        <v>2677</v>
      </c>
      <c r="AY2072" s="163" t="s">
        <v>2717</v>
      </c>
      <c r="AZ2072" s="163" t="s">
        <v>2655</v>
      </c>
    </row>
    <row r="2073">
      <c r="A2073" s="163" t="s">
        <v>14933</v>
      </c>
      <c r="B2073" s="163" t="s">
        <v>14934</v>
      </c>
      <c r="C2073" s="163" t="s">
        <v>2638</v>
      </c>
      <c r="D2073" s="163" t="s">
        <v>2639</v>
      </c>
      <c r="E2073" s="506">
        <v>45759.24236111111</v>
      </c>
      <c r="F2073" s="507">
        <v>2980.0</v>
      </c>
      <c r="G2073" s="163" t="s">
        <v>2640</v>
      </c>
      <c r="H2073" s="507">
        <v>2980.0</v>
      </c>
      <c r="I2073" s="163" t="s">
        <v>2640</v>
      </c>
      <c r="J2073" s="163" t="s">
        <v>2641</v>
      </c>
      <c r="K2073" s="163" t="s">
        <v>2642</v>
      </c>
      <c r="L2073" s="163" t="s">
        <v>14935</v>
      </c>
      <c r="M2073" s="163" t="s">
        <v>14936</v>
      </c>
      <c r="N2073" s="163" t="s">
        <v>2645</v>
      </c>
      <c r="O2073" s="163" t="s">
        <v>2646</v>
      </c>
      <c r="P2073" s="163" t="s">
        <v>2673</v>
      </c>
      <c r="Q2073" s="163" t="s">
        <v>2648</v>
      </c>
      <c r="R2073" s="506">
        <v>45759.240277777775</v>
      </c>
      <c r="S2073" s="509"/>
      <c r="T2073" s="509"/>
      <c r="U2073" s="163" t="s">
        <v>14937</v>
      </c>
      <c r="V2073" s="510"/>
      <c r="W2073" s="510"/>
      <c r="X2073" s="510"/>
      <c r="Y2073" s="510"/>
      <c r="Z2073" s="510"/>
      <c r="AA2073" s="510"/>
      <c r="AB2073" s="163" t="s">
        <v>14938</v>
      </c>
      <c r="AC2073" s="507">
        <v>9.091383826E9</v>
      </c>
      <c r="AD2073" s="510"/>
      <c r="AE2073" s="509"/>
      <c r="AF2073" s="509"/>
      <c r="AG2073" s="509"/>
      <c r="AH2073" s="509"/>
      <c r="AI2073" s="509"/>
      <c r="AJ2073" s="163" t="s">
        <v>2651</v>
      </c>
      <c r="AK2073" s="509"/>
      <c r="AL2073" s="509"/>
      <c r="AM2073" s="163" t="s">
        <v>14939</v>
      </c>
      <c r="AN2073" s="510"/>
      <c r="AO2073" s="509"/>
      <c r="AP2073" s="509"/>
      <c r="AQ2073" s="509"/>
      <c r="AR2073" s="509"/>
      <c r="AS2073" s="509"/>
      <c r="AT2073" s="163" t="s">
        <v>2700</v>
      </c>
      <c r="AU2073" s="507">
        <v>4516.0</v>
      </c>
      <c r="AV2073" s="507">
        <v>9.0</v>
      </c>
      <c r="AW2073" s="507">
        <v>2027.0</v>
      </c>
      <c r="AX2073" s="163" t="s">
        <v>2677</v>
      </c>
      <c r="AY2073" s="163" t="s">
        <v>3444</v>
      </c>
      <c r="AZ2073" s="163" t="s">
        <v>2655</v>
      </c>
    </row>
    <row r="2074">
      <c r="A2074" s="163" t="s">
        <v>14940</v>
      </c>
      <c r="B2074" s="163" t="s">
        <v>14934</v>
      </c>
      <c r="C2074" s="163" t="s">
        <v>2638</v>
      </c>
      <c r="D2074" s="163" t="s">
        <v>2639</v>
      </c>
      <c r="E2074" s="506">
        <v>45759.24236111111</v>
      </c>
      <c r="F2074" s="507">
        <v>9800.0</v>
      </c>
      <c r="G2074" s="163" t="s">
        <v>2640</v>
      </c>
      <c r="H2074" s="507">
        <v>9800.0</v>
      </c>
      <c r="I2074" s="163" t="s">
        <v>2640</v>
      </c>
      <c r="J2074" s="163" t="s">
        <v>2641</v>
      </c>
      <c r="K2074" s="163" t="s">
        <v>2642</v>
      </c>
      <c r="L2074" s="163" t="s">
        <v>14935</v>
      </c>
      <c r="M2074" s="163" t="s">
        <v>14941</v>
      </c>
      <c r="N2074" s="163" t="s">
        <v>2645</v>
      </c>
      <c r="O2074" s="163" t="s">
        <v>2646</v>
      </c>
      <c r="P2074" s="163" t="s">
        <v>2673</v>
      </c>
      <c r="Q2074" s="163" t="s">
        <v>2648</v>
      </c>
      <c r="R2074" s="506">
        <v>45759.24097222222</v>
      </c>
      <c r="S2074" s="509"/>
      <c r="T2074" s="509"/>
      <c r="U2074" s="163" t="s">
        <v>14942</v>
      </c>
      <c r="V2074" s="510"/>
      <c r="W2074" s="510"/>
      <c r="X2074" s="510"/>
      <c r="Y2074" s="510"/>
      <c r="Z2074" s="510"/>
      <c r="AA2074" s="510"/>
      <c r="AB2074" s="163" t="s">
        <v>14938</v>
      </c>
      <c r="AC2074" s="511">
        <v>9.091383826E9</v>
      </c>
      <c r="AD2074" s="510"/>
      <c r="AE2074" s="510"/>
      <c r="AF2074" s="510"/>
      <c r="AG2074" s="510"/>
      <c r="AH2074" s="510"/>
      <c r="AI2074" s="509"/>
      <c r="AJ2074" s="163" t="s">
        <v>2651</v>
      </c>
      <c r="AK2074" s="510"/>
      <c r="AL2074" s="510"/>
      <c r="AM2074" s="163" t="s">
        <v>14939</v>
      </c>
      <c r="AN2074" s="510"/>
      <c r="AO2074" s="509"/>
      <c r="AP2074" s="509"/>
      <c r="AQ2074" s="509"/>
      <c r="AR2074" s="509"/>
      <c r="AS2074" s="509"/>
      <c r="AT2074" s="163" t="s">
        <v>2700</v>
      </c>
      <c r="AU2074" s="507">
        <v>4516.0</v>
      </c>
      <c r="AV2074" s="507">
        <v>9.0</v>
      </c>
      <c r="AW2074" s="507">
        <v>2027.0</v>
      </c>
      <c r="AX2074" s="163" t="s">
        <v>2677</v>
      </c>
      <c r="AY2074" s="163" t="s">
        <v>3444</v>
      </c>
      <c r="AZ2074" s="163" t="s">
        <v>2655</v>
      </c>
    </row>
    <row r="2075">
      <c r="A2075" s="163" t="s">
        <v>14943</v>
      </c>
      <c r="B2075" s="163" t="s">
        <v>14944</v>
      </c>
      <c r="C2075" s="163" t="s">
        <v>2638</v>
      </c>
      <c r="D2075" s="163" t="s">
        <v>2639</v>
      </c>
      <c r="E2075" s="506">
        <v>45759.21875</v>
      </c>
      <c r="F2075" s="507">
        <v>2980.0</v>
      </c>
      <c r="G2075" s="163" t="s">
        <v>2640</v>
      </c>
      <c r="H2075" s="507">
        <v>2980.0</v>
      </c>
      <c r="I2075" s="163" t="s">
        <v>2640</v>
      </c>
      <c r="J2075" s="163" t="s">
        <v>2641</v>
      </c>
      <c r="K2075" s="163" t="s">
        <v>2642</v>
      </c>
      <c r="L2075" s="163" t="s">
        <v>14945</v>
      </c>
      <c r="M2075" s="163" t="s">
        <v>14946</v>
      </c>
      <c r="N2075" s="163" t="s">
        <v>2645</v>
      </c>
      <c r="O2075" s="163" t="s">
        <v>2646</v>
      </c>
      <c r="P2075" s="163" t="s">
        <v>2673</v>
      </c>
      <c r="Q2075" s="163" t="s">
        <v>2648</v>
      </c>
      <c r="R2075" s="506">
        <v>45759.217361111114</v>
      </c>
      <c r="S2075" s="509"/>
      <c r="T2075" s="509"/>
      <c r="U2075" s="163" t="s">
        <v>14947</v>
      </c>
      <c r="V2075" s="510"/>
      <c r="W2075" s="510"/>
      <c r="X2075" s="510"/>
      <c r="Y2075" s="510"/>
      <c r="Z2075" s="510"/>
      <c r="AA2075" s="510"/>
      <c r="AB2075" s="163" t="s">
        <v>14948</v>
      </c>
      <c r="AC2075" s="511">
        <v>8.045459499E9</v>
      </c>
      <c r="AD2075" s="510"/>
      <c r="AE2075" s="510"/>
      <c r="AF2075" s="510"/>
      <c r="AG2075" s="510"/>
      <c r="AH2075" s="510"/>
      <c r="AI2075" s="509"/>
      <c r="AJ2075" s="163" t="s">
        <v>2651</v>
      </c>
      <c r="AK2075" s="512"/>
      <c r="AL2075" s="513"/>
      <c r="AM2075" s="163" t="s">
        <v>14949</v>
      </c>
      <c r="AN2075" s="510"/>
      <c r="AO2075" s="509"/>
      <c r="AP2075" s="509"/>
      <c r="AQ2075" s="509"/>
      <c r="AR2075" s="509"/>
      <c r="AS2075" s="509"/>
      <c r="AT2075" s="163" t="s">
        <v>2653</v>
      </c>
      <c r="AU2075" s="507">
        <v>7348.0</v>
      </c>
      <c r="AV2075" s="507">
        <v>2.0</v>
      </c>
      <c r="AW2075" s="507">
        <v>2029.0</v>
      </c>
      <c r="AX2075" s="163" t="s">
        <v>2677</v>
      </c>
      <c r="AY2075" s="163" t="s">
        <v>2678</v>
      </c>
      <c r="AZ2075" s="163" t="s">
        <v>2655</v>
      </c>
    </row>
    <row r="2076">
      <c r="A2076" s="163" t="s">
        <v>14950</v>
      </c>
      <c r="B2076" s="163" t="s">
        <v>14951</v>
      </c>
      <c r="C2076" s="163" t="s">
        <v>2638</v>
      </c>
      <c r="D2076" s="163" t="s">
        <v>2639</v>
      </c>
      <c r="E2076" s="506">
        <v>45758.99097222222</v>
      </c>
      <c r="F2076" s="507">
        <v>2980.0</v>
      </c>
      <c r="G2076" s="163" t="s">
        <v>2640</v>
      </c>
      <c r="H2076" s="507">
        <v>2980.0</v>
      </c>
      <c r="I2076" s="163" t="s">
        <v>2640</v>
      </c>
      <c r="J2076" s="163" t="s">
        <v>2641</v>
      </c>
      <c r="K2076" s="163" t="s">
        <v>2642</v>
      </c>
      <c r="L2076" s="163" t="s">
        <v>14952</v>
      </c>
      <c r="M2076" s="163" t="s">
        <v>14953</v>
      </c>
      <c r="N2076" s="163" t="s">
        <v>2645</v>
      </c>
      <c r="O2076" s="163" t="s">
        <v>2646</v>
      </c>
      <c r="P2076" s="163" t="s">
        <v>2683</v>
      </c>
      <c r="Q2076" s="163" t="s">
        <v>2648</v>
      </c>
      <c r="R2076" s="506">
        <v>45758.98819444444</v>
      </c>
      <c r="S2076" s="509"/>
      <c r="T2076" s="509"/>
      <c r="U2076" s="163" t="s">
        <v>14954</v>
      </c>
      <c r="V2076" s="510"/>
      <c r="W2076" s="510"/>
      <c r="X2076" s="510"/>
      <c r="Y2076" s="510"/>
      <c r="Z2076" s="510"/>
      <c r="AA2076" s="510"/>
      <c r="AB2076" s="163" t="s">
        <v>14955</v>
      </c>
      <c r="AC2076" s="507">
        <v>9.092252904E9</v>
      </c>
      <c r="AD2076" s="510"/>
      <c r="AE2076" s="510"/>
      <c r="AF2076" s="510"/>
      <c r="AG2076" s="510"/>
      <c r="AH2076" s="510"/>
      <c r="AI2076" s="509"/>
      <c r="AJ2076" s="163" t="s">
        <v>2651</v>
      </c>
      <c r="AK2076" s="512"/>
      <c r="AL2076" s="513"/>
      <c r="AM2076" s="163" t="s">
        <v>14956</v>
      </c>
      <c r="AN2076" s="510"/>
      <c r="AO2076" s="509"/>
      <c r="AP2076" s="509"/>
      <c r="AQ2076" s="509"/>
      <c r="AR2076" s="509"/>
      <c r="AS2076" s="509"/>
      <c r="AT2076" s="163" t="s">
        <v>2653</v>
      </c>
      <c r="AU2076" s="507">
        <v>7119.0</v>
      </c>
      <c r="AV2076" s="507">
        <v>4.0</v>
      </c>
      <c r="AW2076" s="507">
        <v>2026.0</v>
      </c>
      <c r="AX2076" s="163" t="s">
        <v>2687</v>
      </c>
      <c r="AY2076" s="163" t="s">
        <v>2688</v>
      </c>
      <c r="AZ2076" s="163" t="s">
        <v>2655</v>
      </c>
    </row>
    <row r="2077">
      <c r="A2077" s="163" t="s">
        <v>14957</v>
      </c>
      <c r="B2077" s="163" t="s">
        <v>14958</v>
      </c>
      <c r="C2077" s="163" t="s">
        <v>2638</v>
      </c>
      <c r="D2077" s="163" t="s">
        <v>2639</v>
      </c>
      <c r="E2077" s="506">
        <v>45758.98888888889</v>
      </c>
      <c r="F2077" s="507">
        <v>2980.0</v>
      </c>
      <c r="G2077" s="163" t="s">
        <v>2640</v>
      </c>
      <c r="H2077" s="507">
        <v>2980.0</v>
      </c>
      <c r="I2077" s="163" t="s">
        <v>2640</v>
      </c>
      <c r="J2077" s="163" t="s">
        <v>2641</v>
      </c>
      <c r="K2077" s="163" t="s">
        <v>2642</v>
      </c>
      <c r="L2077" s="163" t="s">
        <v>14959</v>
      </c>
      <c r="M2077" s="163" t="s">
        <v>14960</v>
      </c>
      <c r="N2077" s="163" t="s">
        <v>2645</v>
      </c>
      <c r="O2077" s="163" t="s">
        <v>2646</v>
      </c>
      <c r="P2077" s="163" t="s">
        <v>2673</v>
      </c>
      <c r="Q2077" s="163" t="s">
        <v>2648</v>
      </c>
      <c r="R2077" s="506">
        <v>45758.98819444444</v>
      </c>
      <c r="S2077" s="509"/>
      <c r="T2077" s="509"/>
      <c r="U2077" s="163" t="s">
        <v>14961</v>
      </c>
      <c r="V2077" s="510"/>
      <c r="W2077" s="510"/>
      <c r="X2077" s="510"/>
      <c r="Y2077" s="510"/>
      <c r="Z2077" s="510"/>
      <c r="AA2077" s="510"/>
      <c r="AB2077" s="163" t="s">
        <v>14962</v>
      </c>
      <c r="AC2077" s="511">
        <v>8.019802726E9</v>
      </c>
      <c r="AD2077" s="510"/>
      <c r="AE2077" s="510"/>
      <c r="AF2077" s="510"/>
      <c r="AG2077" s="510"/>
      <c r="AH2077" s="510"/>
      <c r="AI2077" s="509"/>
      <c r="AJ2077" s="163" t="s">
        <v>2651</v>
      </c>
      <c r="AK2077" s="512"/>
      <c r="AL2077" s="513"/>
      <c r="AM2077" s="163" t="s">
        <v>14963</v>
      </c>
      <c r="AN2077" s="510"/>
      <c r="AO2077" s="509"/>
      <c r="AP2077" s="509"/>
      <c r="AQ2077" s="509"/>
      <c r="AR2077" s="509"/>
      <c r="AS2077" s="509"/>
      <c r="AT2077" s="163" t="s">
        <v>2653</v>
      </c>
      <c r="AU2077" s="507">
        <v>7945.0</v>
      </c>
      <c r="AV2077" s="507">
        <v>1.0</v>
      </c>
      <c r="AW2077" s="507">
        <v>2028.0</v>
      </c>
      <c r="AX2077" s="163" t="s">
        <v>2677</v>
      </c>
      <c r="AY2077" s="163" t="s">
        <v>2678</v>
      </c>
      <c r="AZ2077" s="163" t="s">
        <v>2655</v>
      </c>
    </row>
    <row r="2078">
      <c r="A2078" s="163" t="s">
        <v>14964</v>
      </c>
      <c r="B2078" s="163" t="s">
        <v>14965</v>
      </c>
      <c r="C2078" s="163" t="s">
        <v>2638</v>
      </c>
      <c r="D2078" s="163" t="s">
        <v>2639</v>
      </c>
      <c r="E2078" s="506">
        <v>45758.950694444444</v>
      </c>
      <c r="F2078" s="507">
        <v>9800.0</v>
      </c>
      <c r="G2078" s="163" t="s">
        <v>2640</v>
      </c>
      <c r="H2078" s="507">
        <v>9800.0</v>
      </c>
      <c r="I2078" s="163" t="s">
        <v>2640</v>
      </c>
      <c r="J2078" s="163" t="s">
        <v>2641</v>
      </c>
      <c r="K2078" s="163" t="s">
        <v>2642</v>
      </c>
      <c r="L2078" s="163" t="s">
        <v>14966</v>
      </c>
      <c r="M2078" s="163" t="s">
        <v>14967</v>
      </c>
      <c r="N2078" s="163" t="s">
        <v>2645</v>
      </c>
      <c r="O2078" s="163" t="s">
        <v>2646</v>
      </c>
      <c r="P2078" s="163" t="s">
        <v>2647</v>
      </c>
      <c r="Q2078" s="163" t="s">
        <v>2648</v>
      </c>
      <c r="R2078" s="506">
        <v>45758.950694444444</v>
      </c>
      <c r="S2078" s="509"/>
      <c r="T2078" s="509"/>
      <c r="U2078" s="163" t="s">
        <v>14968</v>
      </c>
      <c r="V2078" s="510"/>
      <c r="W2078" s="510"/>
      <c r="X2078" s="510"/>
      <c r="Y2078" s="510"/>
      <c r="Z2078" s="510"/>
      <c r="AA2078" s="510"/>
      <c r="AB2078" s="163" t="s">
        <v>14969</v>
      </c>
      <c r="AC2078" s="507">
        <v>9.029278971E9</v>
      </c>
      <c r="AD2078" s="510"/>
      <c r="AE2078" s="510"/>
      <c r="AF2078" s="510"/>
      <c r="AG2078" s="510"/>
      <c r="AH2078" s="510"/>
      <c r="AI2078" s="509"/>
      <c r="AJ2078" s="163" t="s">
        <v>2651</v>
      </c>
      <c r="AK2078" s="512"/>
      <c r="AL2078" s="513"/>
      <c r="AM2078" s="163" t="s">
        <v>14970</v>
      </c>
      <c r="AN2078" s="510"/>
      <c r="AO2078" s="510"/>
      <c r="AP2078" s="509"/>
      <c r="AQ2078" s="509"/>
      <c r="AR2078" s="509"/>
      <c r="AS2078" s="509"/>
      <c r="AT2078" s="163" t="s">
        <v>2653</v>
      </c>
      <c r="AU2078" s="507">
        <v>2757.0</v>
      </c>
      <c r="AV2078" s="507">
        <v>4.0</v>
      </c>
      <c r="AW2078" s="507">
        <v>2030.0</v>
      </c>
      <c r="AX2078" s="510"/>
      <c r="AY2078" s="163" t="s">
        <v>4617</v>
      </c>
      <c r="AZ2078" s="163" t="s">
        <v>2655</v>
      </c>
    </row>
    <row r="2079">
      <c r="A2079" s="163" t="s">
        <v>14971</v>
      </c>
      <c r="B2079" s="163" t="s">
        <v>14965</v>
      </c>
      <c r="C2079" s="163" t="s">
        <v>2638</v>
      </c>
      <c r="D2079" s="163" t="s">
        <v>2639</v>
      </c>
      <c r="E2079" s="506">
        <v>45758.94513888889</v>
      </c>
      <c r="F2079" s="507">
        <v>2980.0</v>
      </c>
      <c r="G2079" s="163" t="s">
        <v>2640</v>
      </c>
      <c r="H2079" s="507">
        <v>2980.0</v>
      </c>
      <c r="I2079" s="163" t="s">
        <v>2640</v>
      </c>
      <c r="J2079" s="163" t="s">
        <v>2641</v>
      </c>
      <c r="K2079" s="163" t="s">
        <v>2642</v>
      </c>
      <c r="L2079" s="163" t="s">
        <v>14966</v>
      </c>
      <c r="M2079" s="163" t="s">
        <v>14972</v>
      </c>
      <c r="N2079" s="163" t="s">
        <v>2645</v>
      </c>
      <c r="O2079" s="163" t="s">
        <v>2646</v>
      </c>
      <c r="P2079" s="163" t="s">
        <v>2647</v>
      </c>
      <c r="Q2079" s="163" t="s">
        <v>2648</v>
      </c>
      <c r="R2079" s="506">
        <v>45758.94513888889</v>
      </c>
      <c r="S2079" s="509"/>
      <c r="T2079" s="509"/>
      <c r="U2079" s="163" t="s">
        <v>14973</v>
      </c>
      <c r="V2079" s="510"/>
      <c r="W2079" s="510"/>
      <c r="X2079" s="510"/>
      <c r="Y2079" s="510"/>
      <c r="Z2079" s="510"/>
      <c r="AA2079" s="510"/>
      <c r="AB2079" s="163" t="s">
        <v>14969</v>
      </c>
      <c r="AC2079" s="511">
        <v>9.029278971E9</v>
      </c>
      <c r="AD2079" s="510"/>
      <c r="AE2079" s="510"/>
      <c r="AF2079" s="510"/>
      <c r="AG2079" s="510"/>
      <c r="AH2079" s="510"/>
      <c r="AI2079" s="509"/>
      <c r="AJ2079" s="163" t="s">
        <v>2651</v>
      </c>
      <c r="AK2079" s="512"/>
      <c r="AL2079" s="513"/>
      <c r="AM2079" s="163" t="s">
        <v>14970</v>
      </c>
      <c r="AN2079" s="510"/>
      <c r="AO2079" s="509"/>
      <c r="AP2079" s="509"/>
      <c r="AQ2079" s="509"/>
      <c r="AR2079" s="509"/>
      <c r="AS2079" s="509"/>
      <c r="AT2079" s="163" t="s">
        <v>2653</v>
      </c>
      <c r="AU2079" s="507">
        <v>2757.0</v>
      </c>
      <c r="AV2079" s="507">
        <v>4.0</v>
      </c>
      <c r="AW2079" s="507">
        <v>2030.0</v>
      </c>
      <c r="AX2079" s="510"/>
      <c r="AY2079" s="163" t="s">
        <v>4617</v>
      </c>
      <c r="AZ2079" s="163" t="s">
        <v>2655</v>
      </c>
    </row>
    <row r="2080">
      <c r="A2080" s="163" t="s">
        <v>12516</v>
      </c>
      <c r="B2080" s="163" t="s">
        <v>12517</v>
      </c>
      <c r="C2080" s="163" t="s">
        <v>2638</v>
      </c>
      <c r="D2080" s="163" t="s">
        <v>2639</v>
      </c>
      <c r="E2080" s="506">
        <v>45758.93541666667</v>
      </c>
      <c r="F2080" s="507">
        <v>9800.0</v>
      </c>
      <c r="G2080" s="163" t="s">
        <v>2640</v>
      </c>
      <c r="H2080" s="507">
        <v>9800.0</v>
      </c>
      <c r="I2080" s="163" t="s">
        <v>2640</v>
      </c>
      <c r="J2080" s="163" t="s">
        <v>2641</v>
      </c>
      <c r="K2080" s="163" t="s">
        <v>2642</v>
      </c>
      <c r="L2080" s="163" t="s">
        <v>12518</v>
      </c>
      <c r="M2080" s="163" t="s">
        <v>12519</v>
      </c>
      <c r="N2080" s="163" t="s">
        <v>2645</v>
      </c>
      <c r="O2080" s="163" t="s">
        <v>2646</v>
      </c>
      <c r="P2080" s="163" t="s">
        <v>2673</v>
      </c>
      <c r="Q2080" s="163" t="s">
        <v>2648</v>
      </c>
      <c r="R2080" s="506">
        <v>45758.933333333334</v>
      </c>
      <c r="S2080" s="509"/>
      <c r="T2080" s="509"/>
      <c r="U2080" s="163" t="s">
        <v>12520</v>
      </c>
      <c r="V2080" s="510"/>
      <c r="W2080" s="510"/>
      <c r="X2080" s="510"/>
      <c r="Y2080" s="510"/>
      <c r="Z2080" s="510"/>
      <c r="AA2080" s="510"/>
      <c r="AB2080" s="163" t="s">
        <v>12521</v>
      </c>
      <c r="AC2080" s="511">
        <v>8.058487991E9</v>
      </c>
      <c r="AD2080" s="510"/>
      <c r="AE2080" s="510"/>
      <c r="AF2080" s="510"/>
      <c r="AG2080" s="510"/>
      <c r="AH2080" s="510"/>
      <c r="AI2080" s="509"/>
      <c r="AJ2080" s="163" t="s">
        <v>2651</v>
      </c>
      <c r="AK2080" s="512"/>
      <c r="AL2080" s="513"/>
      <c r="AM2080" s="163" t="s">
        <v>12522</v>
      </c>
      <c r="AN2080" s="510"/>
      <c r="AO2080" s="509"/>
      <c r="AP2080" s="509"/>
      <c r="AQ2080" s="509"/>
      <c r="AR2080" s="509"/>
      <c r="AS2080" s="509"/>
      <c r="AT2080" s="163" t="s">
        <v>2653</v>
      </c>
      <c r="AU2080" s="507">
        <v>1578.0</v>
      </c>
      <c r="AV2080" s="507">
        <v>7.0</v>
      </c>
      <c r="AW2080" s="507">
        <v>2025.0</v>
      </c>
      <c r="AX2080" s="163" t="s">
        <v>2677</v>
      </c>
      <c r="AY2080" s="163" t="s">
        <v>2678</v>
      </c>
      <c r="AZ2080" s="163" t="s">
        <v>2655</v>
      </c>
    </row>
    <row r="2081">
      <c r="A2081" s="163" t="s">
        <v>12523</v>
      </c>
      <c r="B2081" s="163" t="s">
        <v>12517</v>
      </c>
      <c r="C2081" s="163" t="s">
        <v>2638</v>
      </c>
      <c r="D2081" s="163" t="s">
        <v>2639</v>
      </c>
      <c r="E2081" s="506">
        <v>45758.93472222222</v>
      </c>
      <c r="F2081" s="507">
        <v>2980.0</v>
      </c>
      <c r="G2081" s="163" t="s">
        <v>2640</v>
      </c>
      <c r="H2081" s="507">
        <v>2980.0</v>
      </c>
      <c r="I2081" s="163" t="s">
        <v>2640</v>
      </c>
      <c r="J2081" s="163" t="s">
        <v>2641</v>
      </c>
      <c r="K2081" s="163" t="s">
        <v>2642</v>
      </c>
      <c r="L2081" s="163" t="s">
        <v>12518</v>
      </c>
      <c r="M2081" s="163" t="s">
        <v>12524</v>
      </c>
      <c r="N2081" s="163" t="s">
        <v>2645</v>
      </c>
      <c r="O2081" s="163" t="s">
        <v>2646</v>
      </c>
      <c r="P2081" s="163" t="s">
        <v>2673</v>
      </c>
      <c r="Q2081" s="163" t="s">
        <v>2648</v>
      </c>
      <c r="R2081" s="506">
        <v>45758.933333333334</v>
      </c>
      <c r="S2081" s="509"/>
      <c r="T2081" s="509"/>
      <c r="U2081" s="163" t="s">
        <v>12525</v>
      </c>
      <c r="V2081" s="510"/>
      <c r="W2081" s="510"/>
      <c r="X2081" s="510"/>
      <c r="Y2081" s="510"/>
      <c r="Z2081" s="510"/>
      <c r="AA2081" s="510"/>
      <c r="AB2081" s="163" t="s">
        <v>12521</v>
      </c>
      <c r="AC2081" s="507">
        <v>8.058487991E9</v>
      </c>
      <c r="AD2081" s="510"/>
      <c r="AE2081" s="510"/>
      <c r="AF2081" s="510"/>
      <c r="AG2081" s="510"/>
      <c r="AH2081" s="510"/>
      <c r="AI2081" s="509"/>
      <c r="AJ2081" s="163" t="s">
        <v>2651</v>
      </c>
      <c r="AK2081" s="512"/>
      <c r="AL2081" s="513"/>
      <c r="AM2081" s="163" t="s">
        <v>12522</v>
      </c>
      <c r="AN2081" s="510"/>
      <c r="AO2081" s="510"/>
      <c r="AP2081" s="509"/>
      <c r="AQ2081" s="509"/>
      <c r="AR2081" s="509"/>
      <c r="AS2081" s="509"/>
      <c r="AT2081" s="163" t="s">
        <v>2653</v>
      </c>
      <c r="AU2081" s="507">
        <v>1578.0</v>
      </c>
      <c r="AV2081" s="507">
        <v>7.0</v>
      </c>
      <c r="AW2081" s="507">
        <v>2025.0</v>
      </c>
      <c r="AX2081" s="163" t="s">
        <v>2677</v>
      </c>
      <c r="AY2081" s="163" t="s">
        <v>2678</v>
      </c>
      <c r="AZ2081" s="163" t="s">
        <v>2655</v>
      </c>
    </row>
    <row r="2082">
      <c r="A2082" s="163" t="s">
        <v>14974</v>
      </c>
      <c r="B2082" s="163" t="s">
        <v>14975</v>
      </c>
      <c r="C2082" s="163" t="s">
        <v>2638</v>
      </c>
      <c r="D2082" s="163" t="s">
        <v>2639</v>
      </c>
      <c r="E2082" s="506">
        <v>45758.8875</v>
      </c>
      <c r="F2082" s="507">
        <v>9800.0</v>
      </c>
      <c r="G2082" s="163" t="s">
        <v>2640</v>
      </c>
      <c r="H2082" s="507">
        <v>9800.0</v>
      </c>
      <c r="I2082" s="163" t="s">
        <v>2640</v>
      </c>
      <c r="J2082" s="163" t="s">
        <v>2641</v>
      </c>
      <c r="K2082" s="163" t="s">
        <v>2642</v>
      </c>
      <c r="L2082" s="163" t="s">
        <v>14976</v>
      </c>
      <c r="M2082" s="163" t="s">
        <v>14977</v>
      </c>
      <c r="N2082" s="163" t="s">
        <v>2645</v>
      </c>
      <c r="O2082" s="163" t="s">
        <v>2646</v>
      </c>
      <c r="P2082" s="163" t="s">
        <v>2673</v>
      </c>
      <c r="Q2082" s="163" t="s">
        <v>2852</v>
      </c>
      <c r="R2082" s="506">
        <v>45757.71527777778</v>
      </c>
      <c r="S2082" s="509"/>
      <c r="T2082" s="509"/>
      <c r="U2082" s="163" t="s">
        <v>14978</v>
      </c>
      <c r="V2082" s="506">
        <v>45758.88611111111</v>
      </c>
      <c r="W2082" s="163" t="s">
        <v>2795</v>
      </c>
      <c r="X2082" s="163" t="s">
        <v>2796</v>
      </c>
      <c r="Y2082" s="507">
        <v>9800.0</v>
      </c>
      <c r="Z2082" s="163" t="s">
        <v>2640</v>
      </c>
      <c r="AA2082" s="163" t="s">
        <v>2641</v>
      </c>
      <c r="AB2082" s="163" t="s">
        <v>14979</v>
      </c>
      <c r="AC2082" s="507">
        <v>8.060046062E9</v>
      </c>
      <c r="AD2082" s="510"/>
      <c r="AE2082" s="510"/>
      <c r="AF2082" s="510"/>
      <c r="AG2082" s="510"/>
      <c r="AH2082" s="510"/>
      <c r="AI2082" s="509"/>
      <c r="AJ2082" s="163" t="s">
        <v>2651</v>
      </c>
      <c r="AK2082" s="512"/>
      <c r="AL2082" s="513"/>
      <c r="AM2082" s="163" t="s">
        <v>14980</v>
      </c>
      <c r="AN2082" s="510"/>
      <c r="AO2082" s="510"/>
      <c r="AP2082" s="509"/>
      <c r="AQ2082" s="509"/>
      <c r="AR2082" s="509"/>
      <c r="AS2082" s="509"/>
      <c r="AT2082" s="163" t="s">
        <v>2653</v>
      </c>
      <c r="AU2082" s="507">
        <v>5105.0</v>
      </c>
      <c r="AV2082" s="507">
        <v>9.0</v>
      </c>
      <c r="AW2082" s="507">
        <v>2026.0</v>
      </c>
      <c r="AX2082" s="163" t="s">
        <v>2687</v>
      </c>
      <c r="AY2082" s="163" t="s">
        <v>2905</v>
      </c>
      <c r="AZ2082" s="163" t="s">
        <v>2655</v>
      </c>
    </row>
    <row r="2083">
      <c r="A2083" s="163" t="s">
        <v>14981</v>
      </c>
      <c r="B2083" s="163" t="s">
        <v>14975</v>
      </c>
      <c r="C2083" s="163" t="s">
        <v>2638</v>
      </c>
      <c r="D2083" s="163" t="s">
        <v>2639</v>
      </c>
      <c r="E2083" s="506">
        <v>45758.87152777778</v>
      </c>
      <c r="F2083" s="507">
        <v>2980.0</v>
      </c>
      <c r="G2083" s="163" t="s">
        <v>2640</v>
      </c>
      <c r="H2083" s="507">
        <v>2980.0</v>
      </c>
      <c r="I2083" s="163" t="s">
        <v>2640</v>
      </c>
      <c r="J2083" s="163" t="s">
        <v>2641</v>
      </c>
      <c r="K2083" s="163" t="s">
        <v>2642</v>
      </c>
      <c r="L2083" s="163" t="s">
        <v>14976</v>
      </c>
      <c r="M2083" s="163" t="s">
        <v>14982</v>
      </c>
      <c r="N2083" s="163" t="s">
        <v>2645</v>
      </c>
      <c r="O2083" s="163" t="s">
        <v>2646</v>
      </c>
      <c r="P2083" s="163" t="s">
        <v>2673</v>
      </c>
      <c r="Q2083" s="163" t="s">
        <v>2852</v>
      </c>
      <c r="R2083" s="506">
        <v>45757.708333333336</v>
      </c>
      <c r="S2083" s="509"/>
      <c r="T2083" s="509"/>
      <c r="U2083" s="163" t="s">
        <v>14983</v>
      </c>
      <c r="V2083" s="506">
        <v>45758.870833333334</v>
      </c>
      <c r="W2083" s="163" t="s">
        <v>2795</v>
      </c>
      <c r="X2083" s="163" t="s">
        <v>2796</v>
      </c>
      <c r="Y2083" s="507">
        <v>2980.0</v>
      </c>
      <c r="Z2083" s="163" t="s">
        <v>2640</v>
      </c>
      <c r="AA2083" s="163" t="s">
        <v>2641</v>
      </c>
      <c r="AB2083" s="163" t="s">
        <v>14979</v>
      </c>
      <c r="AC2083" s="511">
        <v>8.060046062E9</v>
      </c>
      <c r="AD2083" s="510"/>
      <c r="AE2083" s="510"/>
      <c r="AF2083" s="510"/>
      <c r="AG2083" s="510"/>
      <c r="AH2083" s="510"/>
      <c r="AI2083" s="509"/>
      <c r="AJ2083" s="163" t="s">
        <v>2651</v>
      </c>
      <c r="AK2083" s="512"/>
      <c r="AL2083" s="513"/>
      <c r="AM2083" s="163" t="s">
        <v>14980</v>
      </c>
      <c r="AN2083" s="510"/>
      <c r="AO2083" s="509"/>
      <c r="AP2083" s="509"/>
      <c r="AQ2083" s="509"/>
      <c r="AR2083" s="509"/>
      <c r="AS2083" s="509"/>
      <c r="AT2083" s="163" t="s">
        <v>2653</v>
      </c>
      <c r="AU2083" s="507">
        <v>5105.0</v>
      </c>
      <c r="AV2083" s="507">
        <v>9.0</v>
      </c>
      <c r="AW2083" s="507">
        <v>2026.0</v>
      </c>
      <c r="AX2083" s="163" t="s">
        <v>2687</v>
      </c>
      <c r="AY2083" s="163" t="s">
        <v>2905</v>
      </c>
      <c r="AZ2083" s="163" t="s">
        <v>2655</v>
      </c>
    </row>
    <row r="2084">
      <c r="A2084" s="163" t="s">
        <v>14984</v>
      </c>
      <c r="B2084" s="163" t="s">
        <v>14985</v>
      </c>
      <c r="C2084" s="163" t="s">
        <v>2638</v>
      </c>
      <c r="D2084" s="163" t="s">
        <v>2639</v>
      </c>
      <c r="E2084" s="506">
        <v>45758.86041666667</v>
      </c>
      <c r="F2084" s="507">
        <v>2980.0</v>
      </c>
      <c r="G2084" s="163" t="s">
        <v>2640</v>
      </c>
      <c r="H2084" s="507">
        <v>2980.0</v>
      </c>
      <c r="I2084" s="163" t="s">
        <v>2640</v>
      </c>
      <c r="J2084" s="163" t="s">
        <v>2641</v>
      </c>
      <c r="K2084" s="163" t="s">
        <v>2642</v>
      </c>
      <c r="L2084" s="163" t="s">
        <v>14986</v>
      </c>
      <c r="M2084" s="163" t="s">
        <v>14987</v>
      </c>
      <c r="N2084" s="163" t="s">
        <v>2645</v>
      </c>
      <c r="O2084" s="163" t="s">
        <v>2646</v>
      </c>
      <c r="P2084" s="163" t="s">
        <v>2683</v>
      </c>
      <c r="Q2084" s="163" t="s">
        <v>2648</v>
      </c>
      <c r="R2084" s="506">
        <v>45758.85902777778</v>
      </c>
      <c r="S2084" s="509"/>
      <c r="T2084" s="509"/>
      <c r="U2084" s="163" t="s">
        <v>14988</v>
      </c>
      <c r="V2084" s="510"/>
      <c r="W2084" s="510"/>
      <c r="X2084" s="510"/>
      <c r="Y2084" s="510"/>
      <c r="Z2084" s="510"/>
      <c r="AA2084" s="510"/>
      <c r="AB2084" s="163" t="s">
        <v>14989</v>
      </c>
      <c r="AC2084" s="507">
        <v>7.010681099E9</v>
      </c>
      <c r="AD2084" s="510"/>
      <c r="AE2084" s="510"/>
      <c r="AF2084" s="510"/>
      <c r="AG2084" s="510"/>
      <c r="AH2084" s="510"/>
      <c r="AI2084" s="509"/>
      <c r="AJ2084" s="163" t="s">
        <v>2651</v>
      </c>
      <c r="AK2084" s="512"/>
      <c r="AL2084" s="513"/>
      <c r="AM2084" s="163" t="s">
        <v>14990</v>
      </c>
      <c r="AN2084" s="510"/>
      <c r="AO2084" s="509"/>
      <c r="AP2084" s="509"/>
      <c r="AQ2084" s="509"/>
      <c r="AR2084" s="509"/>
      <c r="AS2084" s="509"/>
      <c r="AT2084" s="163" t="s">
        <v>2700</v>
      </c>
      <c r="AU2084" s="507">
        <v>928.0</v>
      </c>
      <c r="AV2084" s="507">
        <v>6.0</v>
      </c>
      <c r="AW2084" s="507">
        <v>2031.0</v>
      </c>
      <c r="AX2084" s="163" t="s">
        <v>2687</v>
      </c>
      <c r="AY2084" s="163" t="s">
        <v>3352</v>
      </c>
      <c r="AZ2084" s="163" t="s">
        <v>2655</v>
      </c>
    </row>
    <row r="2085">
      <c r="A2085" s="163" t="s">
        <v>14991</v>
      </c>
      <c r="B2085" s="163" t="s">
        <v>14992</v>
      </c>
      <c r="C2085" s="163" t="s">
        <v>2638</v>
      </c>
      <c r="D2085" s="163" t="s">
        <v>2639</v>
      </c>
      <c r="E2085" s="506">
        <v>45758.845138888886</v>
      </c>
      <c r="F2085" s="507">
        <v>2980.0</v>
      </c>
      <c r="G2085" s="163" t="s">
        <v>2640</v>
      </c>
      <c r="H2085" s="507">
        <v>2980.0</v>
      </c>
      <c r="I2085" s="163" t="s">
        <v>2640</v>
      </c>
      <c r="J2085" s="163" t="s">
        <v>2641</v>
      </c>
      <c r="K2085" s="163" t="s">
        <v>2642</v>
      </c>
      <c r="L2085" s="163" t="s">
        <v>14993</v>
      </c>
      <c r="M2085" s="163" t="s">
        <v>14994</v>
      </c>
      <c r="N2085" s="163" t="s">
        <v>2645</v>
      </c>
      <c r="O2085" s="163" t="s">
        <v>2646</v>
      </c>
      <c r="P2085" s="163" t="s">
        <v>2673</v>
      </c>
      <c r="Q2085" s="163" t="s">
        <v>2648</v>
      </c>
      <c r="R2085" s="506">
        <v>45758.84444444445</v>
      </c>
      <c r="S2085" s="509"/>
      <c r="T2085" s="509"/>
      <c r="U2085" s="163" t="s">
        <v>14995</v>
      </c>
      <c r="V2085" s="510"/>
      <c r="W2085" s="510"/>
      <c r="X2085" s="510"/>
      <c r="Y2085" s="510"/>
      <c r="Z2085" s="510"/>
      <c r="AA2085" s="510"/>
      <c r="AB2085" s="163" t="s">
        <v>14996</v>
      </c>
      <c r="AC2085" s="507">
        <v>8.080828395E9</v>
      </c>
      <c r="AD2085" s="510"/>
      <c r="AE2085" s="509"/>
      <c r="AF2085" s="509"/>
      <c r="AG2085" s="509"/>
      <c r="AH2085" s="509"/>
      <c r="AI2085" s="509"/>
      <c r="AJ2085" s="163" t="s">
        <v>2651</v>
      </c>
      <c r="AK2085" s="509"/>
      <c r="AL2085" s="509"/>
      <c r="AM2085" s="163" t="s">
        <v>3064</v>
      </c>
      <c r="AN2085" s="510"/>
      <c r="AO2085" s="509"/>
      <c r="AP2085" s="509"/>
      <c r="AQ2085" s="509"/>
      <c r="AR2085" s="509"/>
      <c r="AS2085" s="509"/>
      <c r="AT2085" s="163" t="s">
        <v>2700</v>
      </c>
      <c r="AU2085" s="507">
        <v>2801.0</v>
      </c>
      <c r="AV2085" s="507">
        <v>6.0</v>
      </c>
      <c r="AW2085" s="507">
        <v>2029.0</v>
      </c>
      <c r="AX2085" s="163" t="s">
        <v>3065</v>
      </c>
      <c r="AY2085" s="163" t="s">
        <v>3066</v>
      </c>
      <c r="AZ2085" s="163" t="s">
        <v>2655</v>
      </c>
    </row>
    <row r="2086">
      <c r="A2086" s="163" t="s">
        <v>14997</v>
      </c>
      <c r="B2086" s="163" t="s">
        <v>13588</v>
      </c>
      <c r="C2086" s="163" t="s">
        <v>2638</v>
      </c>
      <c r="D2086" s="163" t="s">
        <v>2639</v>
      </c>
      <c r="E2086" s="506">
        <v>45758.83819444444</v>
      </c>
      <c r="F2086" s="507">
        <v>2980.0</v>
      </c>
      <c r="G2086" s="163" t="s">
        <v>2640</v>
      </c>
      <c r="H2086" s="507">
        <v>2980.0</v>
      </c>
      <c r="I2086" s="163" t="s">
        <v>2640</v>
      </c>
      <c r="J2086" s="163" t="s">
        <v>2641</v>
      </c>
      <c r="K2086" s="163" t="s">
        <v>2642</v>
      </c>
      <c r="L2086" s="163" t="s">
        <v>13589</v>
      </c>
      <c r="M2086" s="163" t="s">
        <v>14998</v>
      </c>
      <c r="N2086" s="163" t="s">
        <v>2645</v>
      </c>
      <c r="O2086" s="163" t="s">
        <v>2646</v>
      </c>
      <c r="P2086" s="163" t="s">
        <v>2683</v>
      </c>
      <c r="Q2086" s="163" t="s">
        <v>2852</v>
      </c>
      <c r="R2086" s="506">
        <v>45755.998611111114</v>
      </c>
      <c r="S2086" s="509"/>
      <c r="T2086" s="509"/>
      <c r="U2086" s="163" t="s">
        <v>14999</v>
      </c>
      <c r="V2086" s="506">
        <v>45758.836805555555</v>
      </c>
      <c r="W2086" s="163" t="s">
        <v>2795</v>
      </c>
      <c r="X2086" s="163" t="s">
        <v>2796</v>
      </c>
      <c r="Y2086" s="507">
        <v>2980.0</v>
      </c>
      <c r="Z2086" s="163" t="s">
        <v>2640</v>
      </c>
      <c r="AA2086" s="163" t="s">
        <v>2641</v>
      </c>
      <c r="AB2086" s="163" t="s">
        <v>13593</v>
      </c>
      <c r="AC2086" s="507">
        <v>8.094075158E9</v>
      </c>
      <c r="AD2086" s="510"/>
      <c r="AE2086" s="509"/>
      <c r="AF2086" s="509"/>
      <c r="AG2086" s="509"/>
      <c r="AH2086" s="509"/>
      <c r="AI2086" s="509"/>
      <c r="AJ2086" s="163" t="s">
        <v>2651</v>
      </c>
      <c r="AK2086" s="509"/>
      <c r="AL2086" s="509"/>
      <c r="AM2086" s="163" t="s">
        <v>13594</v>
      </c>
      <c r="AN2086" s="510"/>
      <c r="AO2086" s="510"/>
      <c r="AP2086" s="509"/>
      <c r="AQ2086" s="509"/>
      <c r="AR2086" s="509"/>
      <c r="AS2086" s="509"/>
      <c r="AT2086" s="163" t="s">
        <v>2653</v>
      </c>
      <c r="AU2086" s="507">
        <v>7215.0</v>
      </c>
      <c r="AV2086" s="507">
        <v>4.0</v>
      </c>
      <c r="AW2086" s="507">
        <v>2026.0</v>
      </c>
      <c r="AX2086" s="163" t="s">
        <v>2687</v>
      </c>
      <c r="AY2086" s="163" t="s">
        <v>2688</v>
      </c>
      <c r="AZ2086" s="163" t="s">
        <v>2655</v>
      </c>
    </row>
    <row r="2087">
      <c r="A2087" s="163" t="s">
        <v>15000</v>
      </c>
      <c r="B2087" s="163" t="s">
        <v>15001</v>
      </c>
      <c r="C2087" s="163" t="s">
        <v>2638</v>
      </c>
      <c r="D2087" s="163" t="s">
        <v>2639</v>
      </c>
      <c r="E2087" s="506">
        <v>45758.83125</v>
      </c>
      <c r="F2087" s="507">
        <v>2980.0</v>
      </c>
      <c r="G2087" s="163" t="s">
        <v>2640</v>
      </c>
      <c r="H2087" s="507">
        <v>2980.0</v>
      </c>
      <c r="I2087" s="163" t="s">
        <v>2640</v>
      </c>
      <c r="J2087" s="163" t="s">
        <v>2641</v>
      </c>
      <c r="K2087" s="163" t="s">
        <v>2642</v>
      </c>
      <c r="L2087" s="163" t="s">
        <v>15002</v>
      </c>
      <c r="M2087" s="163" t="s">
        <v>15003</v>
      </c>
      <c r="N2087" s="163" t="s">
        <v>2645</v>
      </c>
      <c r="O2087" s="163" t="s">
        <v>2646</v>
      </c>
      <c r="P2087" s="163" t="s">
        <v>2647</v>
      </c>
      <c r="Q2087" s="163" t="s">
        <v>2648</v>
      </c>
      <c r="R2087" s="506">
        <v>45758.83125</v>
      </c>
      <c r="S2087" s="509"/>
      <c r="T2087" s="509"/>
      <c r="U2087" s="163" t="s">
        <v>15004</v>
      </c>
      <c r="V2087" s="510"/>
      <c r="W2087" s="510"/>
      <c r="X2087" s="510"/>
      <c r="Y2087" s="510"/>
      <c r="Z2087" s="510"/>
      <c r="AA2087" s="510"/>
      <c r="AB2087" s="163" t="s">
        <v>15005</v>
      </c>
      <c r="AC2087" s="507">
        <v>8.083713231E9</v>
      </c>
      <c r="AD2087" s="510"/>
      <c r="AE2087" s="509"/>
      <c r="AF2087" s="509"/>
      <c r="AG2087" s="509"/>
      <c r="AH2087" s="509"/>
      <c r="AI2087" s="509"/>
      <c r="AJ2087" s="163" t="s">
        <v>2651</v>
      </c>
      <c r="AK2087" s="509"/>
      <c r="AL2087" s="509"/>
      <c r="AM2087" s="163" t="s">
        <v>15006</v>
      </c>
      <c r="AN2087" s="510"/>
      <c r="AO2087" s="509"/>
      <c r="AP2087" s="509"/>
      <c r="AQ2087" s="509"/>
      <c r="AR2087" s="509"/>
      <c r="AS2087" s="509"/>
      <c r="AT2087" s="163" t="s">
        <v>2653</v>
      </c>
      <c r="AU2087" s="507">
        <v>6009.0</v>
      </c>
      <c r="AV2087" s="507">
        <v>4.0</v>
      </c>
      <c r="AW2087" s="507">
        <v>2030.0</v>
      </c>
      <c r="AX2087" s="163" t="s">
        <v>2730</v>
      </c>
      <c r="AY2087" s="510"/>
      <c r="AZ2087" s="163" t="s">
        <v>2655</v>
      </c>
    </row>
    <row r="2088">
      <c r="A2088" s="163" t="s">
        <v>15007</v>
      </c>
      <c r="B2088" s="163" t="s">
        <v>15008</v>
      </c>
      <c r="C2088" s="163" t="s">
        <v>2638</v>
      </c>
      <c r="D2088" s="163" t="s">
        <v>2639</v>
      </c>
      <c r="E2088" s="506">
        <v>45758.78888888889</v>
      </c>
      <c r="F2088" s="507">
        <v>2980.0</v>
      </c>
      <c r="G2088" s="163" t="s">
        <v>2640</v>
      </c>
      <c r="H2088" s="507">
        <v>2980.0</v>
      </c>
      <c r="I2088" s="163" t="s">
        <v>2640</v>
      </c>
      <c r="J2088" s="163" t="s">
        <v>2641</v>
      </c>
      <c r="K2088" s="163" t="s">
        <v>2642</v>
      </c>
      <c r="L2088" s="163" t="s">
        <v>15009</v>
      </c>
      <c r="M2088" s="163" t="s">
        <v>15010</v>
      </c>
      <c r="N2088" s="163" t="s">
        <v>2645</v>
      </c>
      <c r="O2088" s="163" t="s">
        <v>2646</v>
      </c>
      <c r="P2088" s="163" t="s">
        <v>2673</v>
      </c>
      <c r="Q2088" s="163" t="s">
        <v>2648</v>
      </c>
      <c r="R2088" s="506">
        <v>45758.7875</v>
      </c>
      <c r="S2088" s="509"/>
      <c r="T2088" s="509"/>
      <c r="U2088" s="163" t="s">
        <v>15011</v>
      </c>
      <c r="V2088" s="510"/>
      <c r="W2088" s="510"/>
      <c r="X2088" s="510"/>
      <c r="Y2088" s="510"/>
      <c r="Z2088" s="510"/>
      <c r="AA2088" s="510"/>
      <c r="AB2088" s="163" t="s">
        <v>15012</v>
      </c>
      <c r="AC2088" s="507">
        <v>9.08359634E9</v>
      </c>
      <c r="AD2088" s="510"/>
      <c r="AE2088" s="509"/>
      <c r="AF2088" s="509"/>
      <c r="AG2088" s="509"/>
      <c r="AH2088" s="509"/>
      <c r="AI2088" s="509"/>
      <c r="AJ2088" s="163" t="s">
        <v>2651</v>
      </c>
      <c r="AK2088" s="509"/>
      <c r="AL2088" s="509"/>
      <c r="AM2088" s="163" t="s">
        <v>15013</v>
      </c>
      <c r="AN2088" s="510"/>
      <c r="AO2088" s="509"/>
      <c r="AP2088" s="509"/>
      <c r="AQ2088" s="509"/>
      <c r="AR2088" s="509"/>
      <c r="AS2088" s="509"/>
      <c r="AT2088" s="163" t="s">
        <v>2653</v>
      </c>
      <c r="AU2088" s="507">
        <v>2000.0</v>
      </c>
      <c r="AV2088" s="507">
        <v>4.0</v>
      </c>
      <c r="AW2088" s="507">
        <v>2029.0</v>
      </c>
      <c r="AX2088" s="163" t="s">
        <v>2687</v>
      </c>
      <c r="AY2088" s="163" t="s">
        <v>3763</v>
      </c>
      <c r="AZ2088" s="163" t="s">
        <v>2655</v>
      </c>
    </row>
    <row r="2089">
      <c r="A2089" s="163" t="s">
        <v>15014</v>
      </c>
      <c r="B2089" s="163" t="s">
        <v>15015</v>
      </c>
      <c r="C2089" s="163" t="s">
        <v>2638</v>
      </c>
      <c r="D2089" s="163" t="s">
        <v>2639</v>
      </c>
      <c r="E2089" s="506">
        <v>45758.775</v>
      </c>
      <c r="F2089" s="507">
        <v>2980.0</v>
      </c>
      <c r="G2089" s="163" t="s">
        <v>2640</v>
      </c>
      <c r="H2089" s="507">
        <v>2980.0</v>
      </c>
      <c r="I2089" s="163" t="s">
        <v>2640</v>
      </c>
      <c r="J2089" s="163" t="s">
        <v>2641</v>
      </c>
      <c r="K2089" s="163" t="s">
        <v>2642</v>
      </c>
      <c r="L2089" s="163" t="s">
        <v>15016</v>
      </c>
      <c r="M2089" s="163" t="s">
        <v>15017</v>
      </c>
      <c r="N2089" s="163" t="s">
        <v>2645</v>
      </c>
      <c r="O2089" s="163" t="s">
        <v>2646</v>
      </c>
      <c r="P2089" s="163" t="s">
        <v>2683</v>
      </c>
      <c r="Q2089" s="163" t="s">
        <v>2648</v>
      </c>
      <c r="R2089" s="506">
        <v>45758.774305555555</v>
      </c>
      <c r="S2089" s="509"/>
      <c r="T2089" s="509"/>
      <c r="U2089" s="163" t="s">
        <v>15018</v>
      </c>
      <c r="V2089" s="510"/>
      <c r="W2089" s="510"/>
      <c r="X2089" s="510"/>
      <c r="Y2089" s="510"/>
      <c r="Z2089" s="510"/>
      <c r="AA2089" s="510"/>
      <c r="AB2089" s="163" t="s">
        <v>15019</v>
      </c>
      <c r="AC2089" s="507">
        <v>7.035432431E9</v>
      </c>
      <c r="AD2089" s="510"/>
      <c r="AE2089" s="509"/>
      <c r="AF2089" s="509"/>
      <c r="AG2089" s="509"/>
      <c r="AH2089" s="509"/>
      <c r="AI2089" s="509"/>
      <c r="AJ2089" s="163" t="s">
        <v>2651</v>
      </c>
      <c r="AK2089" s="509"/>
      <c r="AL2089" s="509"/>
      <c r="AM2089" s="163" t="s">
        <v>15020</v>
      </c>
      <c r="AN2089" s="510"/>
      <c r="AO2089" s="509"/>
      <c r="AP2089" s="509"/>
      <c r="AQ2089" s="509"/>
      <c r="AR2089" s="509"/>
      <c r="AS2089" s="509"/>
      <c r="AT2089" s="163" t="s">
        <v>2653</v>
      </c>
      <c r="AU2089" s="507">
        <v>7028.0</v>
      </c>
      <c r="AV2089" s="507">
        <v>10.0</v>
      </c>
      <c r="AW2089" s="507">
        <v>2026.0</v>
      </c>
      <c r="AX2089" s="163" t="s">
        <v>2687</v>
      </c>
      <c r="AY2089" s="163" t="s">
        <v>2688</v>
      </c>
      <c r="AZ2089" s="163" t="s">
        <v>2655</v>
      </c>
    </row>
    <row r="2090">
      <c r="A2090" s="163" t="s">
        <v>15021</v>
      </c>
      <c r="B2090" s="163" t="s">
        <v>15022</v>
      </c>
      <c r="C2090" s="163" t="s">
        <v>2638</v>
      </c>
      <c r="D2090" s="163" t="s">
        <v>2639</v>
      </c>
      <c r="E2090" s="506">
        <v>45758.76111111111</v>
      </c>
      <c r="F2090" s="507">
        <v>9800.0</v>
      </c>
      <c r="G2090" s="163" t="s">
        <v>2640</v>
      </c>
      <c r="H2090" s="507">
        <v>9800.0</v>
      </c>
      <c r="I2090" s="163" t="s">
        <v>2640</v>
      </c>
      <c r="J2090" s="163" t="s">
        <v>2641</v>
      </c>
      <c r="K2090" s="163" t="s">
        <v>2642</v>
      </c>
      <c r="L2090" s="163" t="s">
        <v>15023</v>
      </c>
      <c r="M2090" s="163" t="s">
        <v>15024</v>
      </c>
      <c r="N2090" s="163" t="s">
        <v>2645</v>
      </c>
      <c r="O2090" s="163" t="s">
        <v>2646</v>
      </c>
      <c r="P2090" s="163" t="s">
        <v>2647</v>
      </c>
      <c r="Q2090" s="163" t="s">
        <v>2852</v>
      </c>
      <c r="R2090" s="506">
        <v>45754.53611111111</v>
      </c>
      <c r="S2090" s="509"/>
      <c r="T2090" s="509"/>
      <c r="U2090" s="163" t="s">
        <v>12554</v>
      </c>
      <c r="V2090" s="506">
        <v>45758.76111111111</v>
      </c>
      <c r="W2090" s="510"/>
      <c r="X2090" s="163" t="s">
        <v>3909</v>
      </c>
      <c r="Y2090" s="507">
        <v>9800.0</v>
      </c>
      <c r="Z2090" s="163" t="s">
        <v>2640</v>
      </c>
      <c r="AA2090" s="163" t="s">
        <v>2641</v>
      </c>
      <c r="AB2090" s="163" t="s">
        <v>15025</v>
      </c>
      <c r="AC2090" s="507">
        <v>8.034591245E9</v>
      </c>
      <c r="AD2090" s="510"/>
      <c r="AE2090" s="509"/>
      <c r="AF2090" s="509"/>
      <c r="AG2090" s="509"/>
      <c r="AH2090" s="509"/>
      <c r="AI2090" s="509"/>
      <c r="AJ2090" s="163" t="s">
        <v>2651</v>
      </c>
      <c r="AK2090" s="509"/>
      <c r="AL2090" s="509"/>
      <c r="AM2090" s="163" t="s">
        <v>15026</v>
      </c>
      <c r="AN2090" s="510"/>
      <c r="AO2090" s="509"/>
      <c r="AP2090" s="509"/>
      <c r="AQ2090" s="509"/>
      <c r="AR2090" s="509"/>
      <c r="AS2090" s="509"/>
      <c r="AT2090" s="163" t="s">
        <v>2653</v>
      </c>
      <c r="AU2090" s="507">
        <v>4795.0</v>
      </c>
      <c r="AV2090" s="507">
        <v>9.0</v>
      </c>
      <c r="AW2090" s="507">
        <v>2027.0</v>
      </c>
      <c r="AX2090" s="510"/>
      <c r="AY2090" s="163" t="s">
        <v>2654</v>
      </c>
      <c r="AZ2090" s="163" t="s">
        <v>2655</v>
      </c>
    </row>
    <row r="2091">
      <c r="A2091" s="163" t="s">
        <v>15027</v>
      </c>
      <c r="B2091" s="163" t="s">
        <v>15028</v>
      </c>
      <c r="C2091" s="163" t="s">
        <v>2638</v>
      </c>
      <c r="D2091" s="163" t="s">
        <v>2639</v>
      </c>
      <c r="E2091" s="506">
        <v>45758.75555555556</v>
      </c>
      <c r="F2091" s="507">
        <v>2980.0</v>
      </c>
      <c r="G2091" s="163" t="s">
        <v>2640</v>
      </c>
      <c r="H2091" s="507">
        <v>2980.0</v>
      </c>
      <c r="I2091" s="163" t="s">
        <v>2640</v>
      </c>
      <c r="J2091" s="163" t="s">
        <v>2641</v>
      </c>
      <c r="K2091" s="163" t="s">
        <v>2642</v>
      </c>
      <c r="L2091" s="163" t="s">
        <v>15029</v>
      </c>
      <c r="M2091" s="163" t="s">
        <v>15030</v>
      </c>
      <c r="N2091" s="163" t="s">
        <v>2645</v>
      </c>
      <c r="O2091" s="163" t="s">
        <v>2646</v>
      </c>
      <c r="P2091" s="163" t="s">
        <v>2673</v>
      </c>
      <c r="Q2091" s="163" t="s">
        <v>2648</v>
      </c>
      <c r="R2091" s="506">
        <v>45758.75486111111</v>
      </c>
      <c r="S2091" s="509"/>
      <c r="T2091" s="509"/>
      <c r="U2091" s="163" t="s">
        <v>15031</v>
      </c>
      <c r="V2091" s="510"/>
      <c r="W2091" s="510"/>
      <c r="X2091" s="510"/>
      <c r="Y2091" s="510"/>
      <c r="Z2091" s="510"/>
      <c r="AA2091" s="510"/>
      <c r="AB2091" s="163" t="s">
        <v>15032</v>
      </c>
      <c r="AC2091" s="507">
        <v>8.088655641E9</v>
      </c>
      <c r="AD2091" s="510"/>
      <c r="AE2091" s="509"/>
      <c r="AF2091" s="509"/>
      <c r="AG2091" s="509"/>
      <c r="AH2091" s="509"/>
      <c r="AI2091" s="509"/>
      <c r="AJ2091" s="163" t="s">
        <v>2651</v>
      </c>
      <c r="AK2091" s="509"/>
      <c r="AL2091" s="509"/>
      <c r="AM2091" s="163" t="s">
        <v>15033</v>
      </c>
      <c r="AN2091" s="510"/>
      <c r="AO2091" s="509"/>
      <c r="AP2091" s="509"/>
      <c r="AQ2091" s="509"/>
      <c r="AR2091" s="509"/>
      <c r="AS2091" s="509"/>
      <c r="AT2091" s="163" t="s">
        <v>2653</v>
      </c>
      <c r="AU2091" s="507">
        <v>3495.0</v>
      </c>
      <c r="AV2091" s="507">
        <v>12.0</v>
      </c>
      <c r="AW2091" s="507">
        <v>2030.0</v>
      </c>
      <c r="AX2091" s="163" t="s">
        <v>2687</v>
      </c>
      <c r="AY2091" s="163" t="s">
        <v>2905</v>
      </c>
      <c r="AZ2091" s="163" t="s">
        <v>2655</v>
      </c>
    </row>
    <row r="2092">
      <c r="A2092" s="163" t="s">
        <v>15034</v>
      </c>
      <c r="B2092" s="163" t="s">
        <v>15035</v>
      </c>
      <c r="C2092" s="163" t="s">
        <v>2638</v>
      </c>
      <c r="D2092" s="163" t="s">
        <v>2639</v>
      </c>
      <c r="E2092" s="506">
        <v>45758.75347222222</v>
      </c>
      <c r="F2092" s="507">
        <v>2980.0</v>
      </c>
      <c r="G2092" s="163" t="s">
        <v>2640</v>
      </c>
      <c r="H2092" s="507">
        <v>2980.0</v>
      </c>
      <c r="I2092" s="163" t="s">
        <v>2640</v>
      </c>
      <c r="J2092" s="163" t="s">
        <v>2641</v>
      </c>
      <c r="K2092" s="163" t="s">
        <v>2642</v>
      </c>
      <c r="L2092" s="163" t="s">
        <v>15036</v>
      </c>
      <c r="M2092" s="163" t="s">
        <v>15037</v>
      </c>
      <c r="N2092" s="163" t="s">
        <v>2645</v>
      </c>
      <c r="O2092" s="163" t="s">
        <v>2646</v>
      </c>
      <c r="P2092" s="163" t="s">
        <v>2673</v>
      </c>
      <c r="Q2092" s="163" t="s">
        <v>2648</v>
      </c>
      <c r="R2092" s="506">
        <v>45758.751388888886</v>
      </c>
      <c r="S2092" s="509"/>
      <c r="T2092" s="509"/>
      <c r="U2092" s="163" t="s">
        <v>15038</v>
      </c>
      <c r="V2092" s="510"/>
      <c r="W2092" s="510"/>
      <c r="X2092" s="510"/>
      <c r="Y2092" s="510"/>
      <c r="Z2092" s="510"/>
      <c r="AA2092" s="510"/>
      <c r="AB2092" s="163" t="s">
        <v>15039</v>
      </c>
      <c r="AC2092" s="507">
        <v>8.091018005E9</v>
      </c>
      <c r="AD2092" s="510"/>
      <c r="AE2092" s="509"/>
      <c r="AF2092" s="509"/>
      <c r="AG2092" s="509"/>
      <c r="AH2092" s="509"/>
      <c r="AI2092" s="509"/>
      <c r="AJ2092" s="163" t="s">
        <v>2651</v>
      </c>
      <c r="AK2092" s="509"/>
      <c r="AL2092" s="509"/>
      <c r="AM2092" s="163" t="s">
        <v>15040</v>
      </c>
      <c r="AN2092" s="510"/>
      <c r="AO2092" s="509"/>
      <c r="AP2092" s="509"/>
      <c r="AQ2092" s="509"/>
      <c r="AR2092" s="509"/>
      <c r="AS2092" s="509"/>
      <c r="AT2092" s="163" t="s">
        <v>2653</v>
      </c>
      <c r="AU2092" s="507">
        <v>9437.0</v>
      </c>
      <c r="AV2092" s="507">
        <v>2.0</v>
      </c>
      <c r="AW2092" s="507">
        <v>2029.0</v>
      </c>
      <c r="AX2092" s="163" t="s">
        <v>2687</v>
      </c>
      <c r="AY2092" s="163" t="s">
        <v>2750</v>
      </c>
      <c r="AZ2092" s="163" t="s">
        <v>2655</v>
      </c>
    </row>
    <row r="2093">
      <c r="A2093" s="163" t="s">
        <v>12923</v>
      </c>
      <c r="B2093" s="163" t="s">
        <v>12924</v>
      </c>
      <c r="C2093" s="163" t="s">
        <v>2638</v>
      </c>
      <c r="D2093" s="163" t="s">
        <v>2639</v>
      </c>
      <c r="E2093" s="506">
        <v>45758.73263888889</v>
      </c>
      <c r="F2093" s="507">
        <v>9800.0</v>
      </c>
      <c r="G2093" s="163" t="s">
        <v>2640</v>
      </c>
      <c r="H2093" s="507">
        <v>9800.0</v>
      </c>
      <c r="I2093" s="163" t="s">
        <v>2640</v>
      </c>
      <c r="J2093" s="163" t="s">
        <v>2641</v>
      </c>
      <c r="K2093" s="163" t="s">
        <v>2642</v>
      </c>
      <c r="L2093" s="163" t="s">
        <v>12925</v>
      </c>
      <c r="M2093" s="163" t="s">
        <v>12926</v>
      </c>
      <c r="N2093" s="163" t="s">
        <v>2645</v>
      </c>
      <c r="O2093" s="163" t="s">
        <v>2646</v>
      </c>
      <c r="P2093" s="163" t="s">
        <v>2673</v>
      </c>
      <c r="Q2093" s="163" t="s">
        <v>2648</v>
      </c>
      <c r="R2093" s="506">
        <v>45758.731944444444</v>
      </c>
      <c r="S2093" s="509"/>
      <c r="T2093" s="509"/>
      <c r="U2093" s="163" t="s">
        <v>12927</v>
      </c>
      <c r="V2093" s="510"/>
      <c r="W2093" s="510"/>
      <c r="X2093" s="510"/>
      <c r="Y2093" s="510"/>
      <c r="Z2093" s="510"/>
      <c r="AA2093" s="510"/>
      <c r="AB2093" s="163" t="s">
        <v>12928</v>
      </c>
      <c r="AC2093" s="507">
        <v>9.069213752E9</v>
      </c>
      <c r="AD2093" s="510"/>
      <c r="AE2093" s="509"/>
      <c r="AF2093" s="509"/>
      <c r="AG2093" s="509"/>
      <c r="AH2093" s="509"/>
      <c r="AI2093" s="509"/>
      <c r="AJ2093" s="163" t="s">
        <v>2651</v>
      </c>
      <c r="AK2093" s="509"/>
      <c r="AL2093" s="509"/>
      <c r="AM2093" s="163" t="s">
        <v>12929</v>
      </c>
      <c r="AN2093" s="510"/>
      <c r="AO2093" s="509"/>
      <c r="AP2093" s="509"/>
      <c r="AQ2093" s="509"/>
      <c r="AR2093" s="509"/>
      <c r="AS2093" s="509"/>
      <c r="AT2093" s="163" t="s">
        <v>2653</v>
      </c>
      <c r="AU2093" s="507">
        <v>5601.0</v>
      </c>
      <c r="AV2093" s="507">
        <v>4.0</v>
      </c>
      <c r="AW2093" s="507">
        <v>2030.0</v>
      </c>
      <c r="AX2093" s="163" t="s">
        <v>2677</v>
      </c>
      <c r="AY2093" s="163" t="s">
        <v>3308</v>
      </c>
      <c r="AZ2093" s="163" t="s">
        <v>2655</v>
      </c>
    </row>
    <row r="2094">
      <c r="A2094" s="163" t="s">
        <v>15041</v>
      </c>
      <c r="B2094" s="163" t="s">
        <v>15042</v>
      </c>
      <c r="C2094" s="163" t="s">
        <v>2638</v>
      </c>
      <c r="D2094" s="163" t="s">
        <v>2639</v>
      </c>
      <c r="E2094" s="506">
        <v>45758.728472222225</v>
      </c>
      <c r="F2094" s="507">
        <v>2980.0</v>
      </c>
      <c r="G2094" s="163" t="s">
        <v>2640</v>
      </c>
      <c r="H2094" s="507">
        <v>2980.0</v>
      </c>
      <c r="I2094" s="163" t="s">
        <v>2640</v>
      </c>
      <c r="J2094" s="163" t="s">
        <v>2641</v>
      </c>
      <c r="K2094" s="163" t="s">
        <v>2642</v>
      </c>
      <c r="L2094" s="163" t="s">
        <v>15043</v>
      </c>
      <c r="M2094" s="163" t="s">
        <v>15044</v>
      </c>
      <c r="N2094" s="163" t="s">
        <v>2645</v>
      </c>
      <c r="O2094" s="163" t="s">
        <v>2646</v>
      </c>
      <c r="P2094" s="163" t="s">
        <v>2647</v>
      </c>
      <c r="Q2094" s="163" t="s">
        <v>2648</v>
      </c>
      <c r="R2094" s="506">
        <v>45758.728472222225</v>
      </c>
      <c r="S2094" s="509"/>
      <c r="T2094" s="509"/>
      <c r="U2094" s="163" t="s">
        <v>15045</v>
      </c>
      <c r="V2094" s="510"/>
      <c r="W2094" s="510"/>
      <c r="X2094" s="510"/>
      <c r="Y2094" s="510"/>
      <c r="Z2094" s="510"/>
      <c r="AA2094" s="510"/>
      <c r="AB2094" s="163" t="s">
        <v>15046</v>
      </c>
      <c r="AC2094" s="507">
        <v>8.088453596E9</v>
      </c>
      <c r="AD2094" s="510"/>
      <c r="AE2094" s="509"/>
      <c r="AF2094" s="509"/>
      <c r="AG2094" s="509"/>
      <c r="AH2094" s="509"/>
      <c r="AI2094" s="509"/>
      <c r="AJ2094" s="163" t="s">
        <v>2651</v>
      </c>
      <c r="AK2094" s="509"/>
      <c r="AL2094" s="509"/>
      <c r="AM2094" s="163" t="s">
        <v>15047</v>
      </c>
      <c r="AN2094" s="510"/>
      <c r="AO2094" s="509"/>
      <c r="AP2094" s="509"/>
      <c r="AQ2094" s="509"/>
      <c r="AR2094" s="509"/>
      <c r="AS2094" s="509"/>
      <c r="AT2094" s="163" t="s">
        <v>2653</v>
      </c>
      <c r="AU2094" s="507">
        <v>1004.0</v>
      </c>
      <c r="AV2094" s="507">
        <v>7.0</v>
      </c>
      <c r="AW2094" s="507">
        <v>2027.0</v>
      </c>
      <c r="AX2094" s="163" t="s">
        <v>2730</v>
      </c>
      <c r="AY2094" s="510"/>
      <c r="AZ2094" s="163" t="s">
        <v>2655</v>
      </c>
    </row>
    <row r="2095">
      <c r="A2095" s="163" t="s">
        <v>15048</v>
      </c>
      <c r="B2095" s="163" t="s">
        <v>12924</v>
      </c>
      <c r="C2095" s="163" t="s">
        <v>2638</v>
      </c>
      <c r="D2095" s="163" t="s">
        <v>2639</v>
      </c>
      <c r="E2095" s="506">
        <v>45758.72708333333</v>
      </c>
      <c r="F2095" s="507">
        <v>2980.0</v>
      </c>
      <c r="G2095" s="163" t="s">
        <v>2640</v>
      </c>
      <c r="H2095" s="507">
        <v>2980.0</v>
      </c>
      <c r="I2095" s="163" t="s">
        <v>2640</v>
      </c>
      <c r="J2095" s="163" t="s">
        <v>2641</v>
      </c>
      <c r="K2095" s="163" t="s">
        <v>2642</v>
      </c>
      <c r="L2095" s="163" t="s">
        <v>12925</v>
      </c>
      <c r="M2095" s="163" t="s">
        <v>15049</v>
      </c>
      <c r="N2095" s="163" t="s">
        <v>2645</v>
      </c>
      <c r="O2095" s="163" t="s">
        <v>2646</v>
      </c>
      <c r="P2095" s="163" t="s">
        <v>2673</v>
      </c>
      <c r="Q2095" s="163" t="s">
        <v>2648</v>
      </c>
      <c r="R2095" s="506">
        <v>45758.725694444445</v>
      </c>
      <c r="S2095" s="509"/>
      <c r="T2095" s="509"/>
      <c r="U2095" s="163" t="s">
        <v>15050</v>
      </c>
      <c r="V2095" s="510"/>
      <c r="W2095" s="510"/>
      <c r="X2095" s="510"/>
      <c r="Y2095" s="510"/>
      <c r="Z2095" s="510"/>
      <c r="AA2095" s="510"/>
      <c r="AB2095" s="163" t="s">
        <v>12928</v>
      </c>
      <c r="AC2095" s="507">
        <v>9.069213752E9</v>
      </c>
      <c r="AD2095" s="510"/>
      <c r="AE2095" s="509"/>
      <c r="AF2095" s="509"/>
      <c r="AG2095" s="509"/>
      <c r="AH2095" s="509"/>
      <c r="AI2095" s="509"/>
      <c r="AJ2095" s="163" t="s">
        <v>2651</v>
      </c>
      <c r="AK2095" s="509"/>
      <c r="AL2095" s="509"/>
      <c r="AM2095" s="163" t="s">
        <v>12929</v>
      </c>
      <c r="AN2095" s="510"/>
      <c r="AO2095" s="509"/>
      <c r="AP2095" s="509"/>
      <c r="AQ2095" s="509"/>
      <c r="AR2095" s="509"/>
      <c r="AS2095" s="509"/>
      <c r="AT2095" s="163" t="s">
        <v>2653</v>
      </c>
      <c r="AU2095" s="507">
        <v>5601.0</v>
      </c>
      <c r="AV2095" s="507">
        <v>4.0</v>
      </c>
      <c r="AW2095" s="507">
        <v>2030.0</v>
      </c>
      <c r="AX2095" s="163" t="s">
        <v>2677</v>
      </c>
      <c r="AY2095" s="163" t="s">
        <v>3308</v>
      </c>
      <c r="AZ2095" s="163" t="s">
        <v>2655</v>
      </c>
    </row>
    <row r="2096">
      <c r="A2096" s="163" t="s">
        <v>15051</v>
      </c>
      <c r="B2096" s="163" t="s">
        <v>15052</v>
      </c>
      <c r="C2096" s="163" t="s">
        <v>2638</v>
      </c>
      <c r="D2096" s="163" t="s">
        <v>2639</v>
      </c>
      <c r="E2096" s="506">
        <v>45758.72083333333</v>
      </c>
      <c r="F2096" s="507">
        <v>2980.0</v>
      </c>
      <c r="G2096" s="163" t="s">
        <v>2640</v>
      </c>
      <c r="H2096" s="507">
        <v>2980.0</v>
      </c>
      <c r="I2096" s="163" t="s">
        <v>2640</v>
      </c>
      <c r="J2096" s="163" t="s">
        <v>2641</v>
      </c>
      <c r="K2096" s="163" t="s">
        <v>2642</v>
      </c>
      <c r="L2096" s="163" t="s">
        <v>15053</v>
      </c>
      <c r="M2096" s="163" t="s">
        <v>15054</v>
      </c>
      <c r="N2096" s="163" t="s">
        <v>2645</v>
      </c>
      <c r="O2096" s="163" t="s">
        <v>2646</v>
      </c>
      <c r="P2096" s="163" t="s">
        <v>2647</v>
      </c>
      <c r="Q2096" s="163" t="s">
        <v>2648</v>
      </c>
      <c r="R2096" s="506">
        <v>45758.72083333333</v>
      </c>
      <c r="S2096" s="509"/>
      <c r="T2096" s="509"/>
      <c r="U2096" s="163" t="s">
        <v>15055</v>
      </c>
      <c r="V2096" s="510"/>
      <c r="W2096" s="510"/>
      <c r="X2096" s="510"/>
      <c r="Y2096" s="510"/>
      <c r="Z2096" s="510"/>
      <c r="AA2096" s="510"/>
      <c r="AB2096" s="163" t="s">
        <v>15056</v>
      </c>
      <c r="AC2096" s="507">
        <v>8.035219594E9</v>
      </c>
      <c r="AD2096" s="510"/>
      <c r="AE2096" s="509"/>
      <c r="AF2096" s="509"/>
      <c r="AG2096" s="509"/>
      <c r="AH2096" s="509"/>
      <c r="AI2096" s="509"/>
      <c r="AJ2096" s="163" t="s">
        <v>2651</v>
      </c>
      <c r="AK2096" s="509"/>
      <c r="AL2096" s="509"/>
      <c r="AM2096" s="163" t="s">
        <v>15057</v>
      </c>
      <c r="AN2096" s="510"/>
      <c r="AO2096" s="509"/>
      <c r="AP2096" s="509"/>
      <c r="AQ2096" s="509"/>
      <c r="AR2096" s="509"/>
      <c r="AS2096" s="509"/>
      <c r="AT2096" s="163" t="s">
        <v>2700</v>
      </c>
      <c r="AU2096" s="507">
        <v>3874.0</v>
      </c>
      <c r="AV2096" s="507">
        <v>1.0</v>
      </c>
      <c r="AW2096" s="507">
        <v>2030.0</v>
      </c>
      <c r="AX2096" s="510"/>
      <c r="AY2096" s="509"/>
      <c r="AZ2096" s="163" t="s">
        <v>2655</v>
      </c>
    </row>
    <row r="2097">
      <c r="A2097" s="163" t="s">
        <v>15058</v>
      </c>
      <c r="B2097" s="163" t="s">
        <v>15059</v>
      </c>
      <c r="C2097" s="163" t="s">
        <v>2638</v>
      </c>
      <c r="D2097" s="163" t="s">
        <v>2639</v>
      </c>
      <c r="E2097" s="506">
        <v>45758.70694444444</v>
      </c>
      <c r="F2097" s="507">
        <v>2980.0</v>
      </c>
      <c r="G2097" s="163" t="s">
        <v>2640</v>
      </c>
      <c r="H2097" s="507">
        <v>2980.0</v>
      </c>
      <c r="I2097" s="163" t="s">
        <v>2640</v>
      </c>
      <c r="J2097" s="163" t="s">
        <v>2641</v>
      </c>
      <c r="K2097" s="163" t="s">
        <v>2642</v>
      </c>
      <c r="L2097" s="163" t="s">
        <v>15060</v>
      </c>
      <c r="M2097" s="163" t="s">
        <v>15061</v>
      </c>
      <c r="N2097" s="163" t="s">
        <v>2645</v>
      </c>
      <c r="O2097" s="163" t="s">
        <v>2646</v>
      </c>
      <c r="P2097" s="163" t="s">
        <v>2647</v>
      </c>
      <c r="Q2097" s="163" t="s">
        <v>2648</v>
      </c>
      <c r="R2097" s="506">
        <v>45758.70694444444</v>
      </c>
      <c r="S2097" s="509"/>
      <c r="T2097" s="509"/>
      <c r="U2097" s="163" t="s">
        <v>15062</v>
      </c>
      <c r="V2097" s="510"/>
      <c r="W2097" s="510"/>
      <c r="X2097" s="510"/>
      <c r="Y2097" s="510"/>
      <c r="Z2097" s="510"/>
      <c r="AA2097" s="510"/>
      <c r="AB2097" s="163" t="s">
        <v>15063</v>
      </c>
      <c r="AC2097" s="507">
        <v>9.05113949E9</v>
      </c>
      <c r="AD2097" s="510"/>
      <c r="AE2097" s="509"/>
      <c r="AF2097" s="509"/>
      <c r="AG2097" s="509"/>
      <c r="AH2097" s="509"/>
      <c r="AI2097" s="509"/>
      <c r="AJ2097" s="163" t="s">
        <v>2651</v>
      </c>
      <c r="AK2097" s="509"/>
      <c r="AL2097" s="509"/>
      <c r="AM2097" s="163" t="s">
        <v>15064</v>
      </c>
      <c r="AN2097" s="510"/>
      <c r="AO2097" s="510"/>
      <c r="AP2097" s="509"/>
      <c r="AQ2097" s="509"/>
      <c r="AR2097" s="509"/>
      <c r="AS2097" s="509"/>
      <c r="AT2097" s="163" t="s">
        <v>2653</v>
      </c>
      <c r="AU2097" s="507">
        <v>2909.0</v>
      </c>
      <c r="AV2097" s="507">
        <v>10.0</v>
      </c>
      <c r="AW2097" s="507">
        <v>2030.0</v>
      </c>
      <c r="AX2097" s="163" t="s">
        <v>2730</v>
      </c>
      <c r="AY2097" s="163" t="s">
        <v>3640</v>
      </c>
      <c r="AZ2097" s="163" t="s">
        <v>2655</v>
      </c>
    </row>
    <row r="2098">
      <c r="A2098" s="163" t="s">
        <v>15065</v>
      </c>
      <c r="B2098" s="163" t="s">
        <v>15066</v>
      </c>
      <c r="C2098" s="163" t="s">
        <v>2638</v>
      </c>
      <c r="D2098" s="163" t="s">
        <v>2639</v>
      </c>
      <c r="E2098" s="506">
        <v>45758.66875</v>
      </c>
      <c r="F2098" s="507">
        <v>9800.0</v>
      </c>
      <c r="G2098" s="163" t="s">
        <v>2640</v>
      </c>
      <c r="H2098" s="507">
        <v>9800.0</v>
      </c>
      <c r="I2098" s="163" t="s">
        <v>2640</v>
      </c>
      <c r="J2098" s="163" t="s">
        <v>2641</v>
      </c>
      <c r="K2098" s="163" t="s">
        <v>2642</v>
      </c>
      <c r="L2098" s="163" t="s">
        <v>15067</v>
      </c>
      <c r="M2098" s="163" t="s">
        <v>15068</v>
      </c>
      <c r="N2098" s="163" t="s">
        <v>2645</v>
      </c>
      <c r="O2098" s="163" t="s">
        <v>2646</v>
      </c>
      <c r="P2098" s="163" t="s">
        <v>2673</v>
      </c>
      <c r="Q2098" s="163" t="s">
        <v>2852</v>
      </c>
      <c r="R2098" s="506">
        <v>45753.459027777775</v>
      </c>
      <c r="S2098" s="509"/>
      <c r="T2098" s="509"/>
      <c r="U2098" s="163" t="s">
        <v>15069</v>
      </c>
      <c r="V2098" s="506">
        <v>45758.66736111111</v>
      </c>
      <c r="W2098" s="510"/>
      <c r="X2098" s="163" t="s">
        <v>4400</v>
      </c>
      <c r="Y2098" s="507">
        <v>9800.0</v>
      </c>
      <c r="Z2098" s="163" t="s">
        <v>2640</v>
      </c>
      <c r="AA2098" s="163" t="s">
        <v>2641</v>
      </c>
      <c r="AB2098" s="163" t="s">
        <v>15070</v>
      </c>
      <c r="AC2098" s="507">
        <v>9.076037945E9</v>
      </c>
      <c r="AD2098" s="510"/>
      <c r="AE2098" s="509"/>
      <c r="AF2098" s="509"/>
      <c r="AG2098" s="509"/>
      <c r="AH2098" s="509"/>
      <c r="AI2098" s="509"/>
      <c r="AJ2098" s="163" t="s">
        <v>2651</v>
      </c>
      <c r="AK2098" s="509"/>
      <c r="AL2098" s="509"/>
      <c r="AM2098" s="163" t="s">
        <v>15071</v>
      </c>
      <c r="AN2098" s="510"/>
      <c r="AO2098" s="509"/>
      <c r="AP2098" s="509"/>
      <c r="AQ2098" s="509"/>
      <c r="AR2098" s="509"/>
      <c r="AS2098" s="509"/>
      <c r="AT2098" s="163" t="s">
        <v>2653</v>
      </c>
      <c r="AU2098" s="507">
        <v>9.0</v>
      </c>
      <c r="AV2098" s="507">
        <v>5.0</v>
      </c>
      <c r="AW2098" s="507">
        <v>2027.0</v>
      </c>
      <c r="AX2098" s="163" t="s">
        <v>2677</v>
      </c>
      <c r="AY2098" s="163" t="s">
        <v>2779</v>
      </c>
      <c r="AZ2098" s="163" t="s">
        <v>2655</v>
      </c>
    </row>
    <row r="2099">
      <c r="A2099" s="163" t="s">
        <v>15072</v>
      </c>
      <c r="B2099" s="163" t="s">
        <v>15066</v>
      </c>
      <c r="C2099" s="163" t="s">
        <v>2638</v>
      </c>
      <c r="D2099" s="163" t="s">
        <v>2639</v>
      </c>
      <c r="E2099" s="506">
        <v>45758.666666666664</v>
      </c>
      <c r="F2099" s="507">
        <v>2980.0</v>
      </c>
      <c r="G2099" s="163" t="s">
        <v>2640</v>
      </c>
      <c r="H2099" s="507">
        <v>2980.0</v>
      </c>
      <c r="I2099" s="163" t="s">
        <v>2640</v>
      </c>
      <c r="J2099" s="163" t="s">
        <v>2641</v>
      </c>
      <c r="K2099" s="163" t="s">
        <v>2642</v>
      </c>
      <c r="L2099" s="163" t="s">
        <v>15067</v>
      </c>
      <c r="M2099" s="163" t="s">
        <v>15073</v>
      </c>
      <c r="N2099" s="163" t="s">
        <v>2645</v>
      </c>
      <c r="O2099" s="163" t="s">
        <v>2646</v>
      </c>
      <c r="P2099" s="163" t="s">
        <v>2673</v>
      </c>
      <c r="Q2099" s="163" t="s">
        <v>2852</v>
      </c>
      <c r="R2099" s="506">
        <v>45753.458333333336</v>
      </c>
      <c r="S2099" s="509"/>
      <c r="T2099" s="509"/>
      <c r="U2099" s="163" t="s">
        <v>15074</v>
      </c>
      <c r="V2099" s="506">
        <v>45758.665972222225</v>
      </c>
      <c r="W2099" s="510"/>
      <c r="X2099" s="163" t="s">
        <v>4400</v>
      </c>
      <c r="Y2099" s="507">
        <v>2980.0</v>
      </c>
      <c r="Z2099" s="163" t="s">
        <v>2640</v>
      </c>
      <c r="AA2099" s="163" t="s">
        <v>2641</v>
      </c>
      <c r="AB2099" s="163" t="s">
        <v>15070</v>
      </c>
      <c r="AC2099" s="507">
        <v>9.076037945E9</v>
      </c>
      <c r="AD2099" s="510"/>
      <c r="AE2099" s="509"/>
      <c r="AF2099" s="509"/>
      <c r="AG2099" s="509"/>
      <c r="AH2099" s="509"/>
      <c r="AI2099" s="509"/>
      <c r="AJ2099" s="163" t="s">
        <v>2651</v>
      </c>
      <c r="AK2099" s="509"/>
      <c r="AL2099" s="509"/>
      <c r="AM2099" s="163" t="s">
        <v>15071</v>
      </c>
      <c r="AN2099" s="510"/>
      <c r="AO2099" s="509"/>
      <c r="AP2099" s="509"/>
      <c r="AQ2099" s="509"/>
      <c r="AR2099" s="509"/>
      <c r="AS2099" s="509"/>
      <c r="AT2099" s="163" t="s">
        <v>2653</v>
      </c>
      <c r="AU2099" s="507">
        <v>9.0</v>
      </c>
      <c r="AV2099" s="507">
        <v>5.0</v>
      </c>
      <c r="AW2099" s="507">
        <v>2027.0</v>
      </c>
      <c r="AX2099" s="163" t="s">
        <v>2677</v>
      </c>
      <c r="AY2099" s="163" t="s">
        <v>2779</v>
      </c>
      <c r="AZ2099" s="163" t="s">
        <v>2655</v>
      </c>
    </row>
    <row r="2100">
      <c r="A2100" s="163" t="s">
        <v>15075</v>
      </c>
      <c r="B2100" s="163" t="s">
        <v>15076</v>
      </c>
      <c r="C2100" s="163" t="s">
        <v>2638</v>
      </c>
      <c r="D2100" s="163" t="s">
        <v>2639</v>
      </c>
      <c r="E2100" s="506">
        <v>45758.65347222222</v>
      </c>
      <c r="F2100" s="507">
        <v>2980.0</v>
      </c>
      <c r="G2100" s="163" t="s">
        <v>2640</v>
      </c>
      <c r="H2100" s="507">
        <v>2980.0</v>
      </c>
      <c r="I2100" s="163" t="s">
        <v>2640</v>
      </c>
      <c r="J2100" s="163" t="s">
        <v>2641</v>
      </c>
      <c r="K2100" s="163" t="s">
        <v>2642</v>
      </c>
      <c r="L2100" s="163" t="s">
        <v>15077</v>
      </c>
      <c r="M2100" s="163" t="s">
        <v>15078</v>
      </c>
      <c r="N2100" s="163" t="s">
        <v>2645</v>
      </c>
      <c r="O2100" s="163" t="s">
        <v>2646</v>
      </c>
      <c r="P2100" s="163" t="s">
        <v>2673</v>
      </c>
      <c r="Q2100" s="163" t="s">
        <v>2648</v>
      </c>
      <c r="R2100" s="506">
        <v>45758.65138888889</v>
      </c>
      <c r="S2100" s="509"/>
      <c r="T2100" s="509"/>
      <c r="U2100" s="163" t="s">
        <v>15079</v>
      </c>
      <c r="V2100" s="510"/>
      <c r="W2100" s="510"/>
      <c r="X2100" s="510"/>
      <c r="Y2100" s="510"/>
      <c r="Z2100" s="510"/>
      <c r="AA2100" s="510"/>
      <c r="AB2100" s="163" t="s">
        <v>15080</v>
      </c>
      <c r="AC2100" s="507">
        <v>8.061122585E9</v>
      </c>
      <c r="AD2100" s="510"/>
      <c r="AE2100" s="509"/>
      <c r="AF2100" s="509"/>
      <c r="AG2100" s="509"/>
      <c r="AH2100" s="509"/>
      <c r="AI2100" s="509"/>
      <c r="AJ2100" s="163" t="s">
        <v>2651</v>
      </c>
      <c r="AK2100" s="509"/>
      <c r="AL2100" s="509"/>
      <c r="AM2100" s="163" t="s">
        <v>15081</v>
      </c>
      <c r="AN2100" s="510"/>
      <c r="AO2100" s="510"/>
      <c r="AP2100" s="509"/>
      <c r="AQ2100" s="509"/>
      <c r="AR2100" s="509"/>
      <c r="AS2100" s="509"/>
      <c r="AT2100" s="163" t="s">
        <v>2700</v>
      </c>
      <c r="AU2100" s="507">
        <v>9312.0</v>
      </c>
      <c r="AV2100" s="507">
        <v>12.0</v>
      </c>
      <c r="AW2100" s="507">
        <v>2026.0</v>
      </c>
      <c r="AX2100" s="163" t="s">
        <v>2677</v>
      </c>
      <c r="AY2100" s="163" t="s">
        <v>3444</v>
      </c>
      <c r="AZ2100" s="163" t="s">
        <v>2655</v>
      </c>
    </row>
    <row r="2101">
      <c r="A2101" s="163" t="s">
        <v>15082</v>
      </c>
      <c r="B2101" s="163" t="s">
        <v>15083</v>
      </c>
      <c r="C2101" s="163" t="s">
        <v>2638</v>
      </c>
      <c r="D2101" s="163" t="s">
        <v>2639</v>
      </c>
      <c r="E2101" s="506">
        <v>45758.643055555556</v>
      </c>
      <c r="F2101" s="507">
        <v>2980.0</v>
      </c>
      <c r="G2101" s="163" t="s">
        <v>2640</v>
      </c>
      <c r="H2101" s="507">
        <v>2980.0</v>
      </c>
      <c r="I2101" s="163" t="s">
        <v>2640</v>
      </c>
      <c r="J2101" s="163" t="s">
        <v>2641</v>
      </c>
      <c r="K2101" s="163" t="s">
        <v>2642</v>
      </c>
      <c r="L2101" s="163" t="s">
        <v>15084</v>
      </c>
      <c r="M2101" s="163" t="s">
        <v>15085</v>
      </c>
      <c r="N2101" s="163" t="s">
        <v>2645</v>
      </c>
      <c r="O2101" s="163" t="s">
        <v>2646</v>
      </c>
      <c r="P2101" s="163" t="s">
        <v>2683</v>
      </c>
      <c r="Q2101" s="163" t="s">
        <v>2648</v>
      </c>
      <c r="R2101" s="506">
        <v>45758.64097222222</v>
      </c>
      <c r="S2101" s="509"/>
      <c r="T2101" s="509"/>
      <c r="U2101" s="163" t="s">
        <v>15086</v>
      </c>
      <c r="V2101" s="510"/>
      <c r="W2101" s="510"/>
      <c r="X2101" s="510"/>
      <c r="Y2101" s="510"/>
      <c r="Z2101" s="510"/>
      <c r="AA2101" s="510"/>
      <c r="AB2101" s="163" t="s">
        <v>15087</v>
      </c>
      <c r="AC2101" s="507">
        <v>8.032187003E9</v>
      </c>
      <c r="AD2101" s="510"/>
      <c r="AE2101" s="509"/>
      <c r="AF2101" s="509"/>
      <c r="AG2101" s="509"/>
      <c r="AH2101" s="509"/>
      <c r="AI2101" s="509"/>
      <c r="AJ2101" s="163" t="s">
        <v>2651</v>
      </c>
      <c r="AK2101" s="509"/>
      <c r="AL2101" s="509"/>
      <c r="AM2101" s="163" t="s">
        <v>15088</v>
      </c>
      <c r="AN2101" s="510"/>
      <c r="AO2101" s="510"/>
      <c r="AP2101" s="509"/>
      <c r="AQ2101" s="509"/>
      <c r="AR2101" s="509"/>
      <c r="AS2101" s="509"/>
      <c r="AT2101" s="163" t="s">
        <v>2653</v>
      </c>
      <c r="AU2101" s="507">
        <v>3403.0</v>
      </c>
      <c r="AV2101" s="507">
        <v>12.0</v>
      </c>
      <c r="AW2101" s="507">
        <v>2026.0</v>
      </c>
      <c r="AX2101" s="163" t="s">
        <v>2687</v>
      </c>
      <c r="AY2101" s="163" t="s">
        <v>2688</v>
      </c>
      <c r="AZ2101" s="163" t="s">
        <v>2655</v>
      </c>
    </row>
    <row r="2102">
      <c r="A2102" s="163" t="s">
        <v>15089</v>
      </c>
      <c r="B2102" s="163" t="s">
        <v>15090</v>
      </c>
      <c r="C2102" s="163" t="s">
        <v>2638</v>
      </c>
      <c r="D2102" s="163" t="s">
        <v>2639</v>
      </c>
      <c r="E2102" s="506">
        <v>45758.62569444445</v>
      </c>
      <c r="F2102" s="507">
        <v>2980.0</v>
      </c>
      <c r="G2102" s="163" t="s">
        <v>2640</v>
      </c>
      <c r="H2102" s="507">
        <v>2980.0</v>
      </c>
      <c r="I2102" s="163" t="s">
        <v>2640</v>
      </c>
      <c r="J2102" s="163" t="s">
        <v>2641</v>
      </c>
      <c r="K2102" s="163" t="s">
        <v>2642</v>
      </c>
      <c r="L2102" s="163" t="s">
        <v>15091</v>
      </c>
      <c r="M2102" s="163" t="s">
        <v>15092</v>
      </c>
      <c r="N2102" s="163" t="s">
        <v>2645</v>
      </c>
      <c r="O2102" s="163" t="s">
        <v>2646</v>
      </c>
      <c r="P2102" s="163" t="s">
        <v>2647</v>
      </c>
      <c r="Q2102" s="163" t="s">
        <v>2648</v>
      </c>
      <c r="R2102" s="506">
        <v>45758.62569444445</v>
      </c>
      <c r="S2102" s="509"/>
      <c r="T2102" s="509"/>
      <c r="U2102" s="163" t="s">
        <v>15093</v>
      </c>
      <c r="V2102" s="510"/>
      <c r="W2102" s="510"/>
      <c r="X2102" s="510"/>
      <c r="Y2102" s="510"/>
      <c r="Z2102" s="510"/>
      <c r="AA2102" s="510"/>
      <c r="AB2102" s="163" t="s">
        <v>15094</v>
      </c>
      <c r="AC2102" s="507">
        <v>9.032285874E9</v>
      </c>
      <c r="AD2102" s="510"/>
      <c r="AE2102" s="509"/>
      <c r="AF2102" s="509"/>
      <c r="AG2102" s="509"/>
      <c r="AH2102" s="509"/>
      <c r="AI2102" s="509"/>
      <c r="AJ2102" s="163" t="s">
        <v>2651</v>
      </c>
      <c r="AK2102" s="509"/>
      <c r="AL2102" s="509"/>
      <c r="AM2102" s="163" t="s">
        <v>15095</v>
      </c>
      <c r="AN2102" s="510"/>
      <c r="AO2102" s="509"/>
      <c r="AP2102" s="509"/>
      <c r="AQ2102" s="509"/>
      <c r="AR2102" s="509"/>
      <c r="AS2102" s="509"/>
      <c r="AT2102" s="163" t="s">
        <v>2653</v>
      </c>
      <c r="AU2102" s="507">
        <v>1097.0</v>
      </c>
      <c r="AV2102" s="507">
        <v>9.0</v>
      </c>
      <c r="AW2102" s="507">
        <v>2030.0</v>
      </c>
      <c r="AX2102" s="163" t="s">
        <v>2936</v>
      </c>
      <c r="AY2102" s="510"/>
      <c r="AZ2102" s="163" t="s">
        <v>2655</v>
      </c>
    </row>
    <row r="2103">
      <c r="A2103" s="163" t="s">
        <v>15096</v>
      </c>
      <c r="B2103" s="163" t="s">
        <v>15097</v>
      </c>
      <c r="C2103" s="163" t="s">
        <v>2638</v>
      </c>
      <c r="D2103" s="163" t="s">
        <v>2639</v>
      </c>
      <c r="E2103" s="506">
        <v>45758.6125</v>
      </c>
      <c r="F2103" s="507">
        <v>2980.0</v>
      </c>
      <c r="G2103" s="163" t="s">
        <v>2640</v>
      </c>
      <c r="H2103" s="507">
        <v>2980.0</v>
      </c>
      <c r="I2103" s="163" t="s">
        <v>2640</v>
      </c>
      <c r="J2103" s="163" t="s">
        <v>2641</v>
      </c>
      <c r="K2103" s="163" t="s">
        <v>2642</v>
      </c>
      <c r="L2103" s="163" t="s">
        <v>15098</v>
      </c>
      <c r="M2103" s="163" t="s">
        <v>15099</v>
      </c>
      <c r="N2103" s="163" t="s">
        <v>2645</v>
      </c>
      <c r="O2103" s="163" t="s">
        <v>2646</v>
      </c>
      <c r="P2103" s="163" t="s">
        <v>2673</v>
      </c>
      <c r="Q2103" s="163" t="s">
        <v>2648</v>
      </c>
      <c r="R2103" s="506">
        <v>45758.611805555556</v>
      </c>
      <c r="S2103" s="509"/>
      <c r="T2103" s="509"/>
      <c r="U2103" s="163" t="s">
        <v>15100</v>
      </c>
      <c r="V2103" s="510"/>
      <c r="W2103" s="510"/>
      <c r="X2103" s="510"/>
      <c r="Y2103" s="510"/>
      <c r="Z2103" s="510"/>
      <c r="AA2103" s="510"/>
      <c r="AB2103" s="163" t="s">
        <v>15101</v>
      </c>
      <c r="AC2103" s="507">
        <v>8.060951682E9</v>
      </c>
      <c r="AD2103" s="510"/>
      <c r="AE2103" s="509"/>
      <c r="AF2103" s="509"/>
      <c r="AG2103" s="509"/>
      <c r="AH2103" s="509"/>
      <c r="AI2103" s="509"/>
      <c r="AJ2103" s="163" t="s">
        <v>2651</v>
      </c>
      <c r="AK2103" s="509"/>
      <c r="AL2103" s="509"/>
      <c r="AM2103" s="163" t="s">
        <v>15102</v>
      </c>
      <c r="AN2103" s="510"/>
      <c r="AO2103" s="509"/>
      <c r="AP2103" s="509"/>
      <c r="AQ2103" s="509"/>
      <c r="AR2103" s="509"/>
      <c r="AS2103" s="509"/>
      <c r="AT2103" s="163" t="s">
        <v>2653</v>
      </c>
      <c r="AU2103" s="507">
        <v>6771.0</v>
      </c>
      <c r="AV2103" s="507">
        <v>10.0</v>
      </c>
      <c r="AW2103" s="507">
        <v>2029.0</v>
      </c>
      <c r="AX2103" s="163" t="s">
        <v>2749</v>
      </c>
      <c r="AY2103" s="163" t="s">
        <v>2893</v>
      </c>
      <c r="AZ2103" s="163" t="s">
        <v>2655</v>
      </c>
    </row>
    <row r="2104">
      <c r="A2104" s="163" t="s">
        <v>15103</v>
      </c>
      <c r="B2104" s="163" t="s">
        <v>15104</v>
      </c>
      <c r="C2104" s="163" t="s">
        <v>2638</v>
      </c>
      <c r="D2104" s="163" t="s">
        <v>2639</v>
      </c>
      <c r="E2104" s="506">
        <v>45758.60972222222</v>
      </c>
      <c r="F2104" s="507">
        <v>2980.0</v>
      </c>
      <c r="G2104" s="163" t="s">
        <v>2640</v>
      </c>
      <c r="H2104" s="507">
        <v>2980.0</v>
      </c>
      <c r="I2104" s="163" t="s">
        <v>2640</v>
      </c>
      <c r="J2104" s="163" t="s">
        <v>2641</v>
      </c>
      <c r="K2104" s="163" t="s">
        <v>2642</v>
      </c>
      <c r="L2104" s="163" t="s">
        <v>15105</v>
      </c>
      <c r="M2104" s="163" t="s">
        <v>15106</v>
      </c>
      <c r="N2104" s="163" t="s">
        <v>2645</v>
      </c>
      <c r="O2104" s="163" t="s">
        <v>2646</v>
      </c>
      <c r="P2104" s="163" t="s">
        <v>2673</v>
      </c>
      <c r="Q2104" s="163" t="s">
        <v>2648</v>
      </c>
      <c r="R2104" s="506">
        <v>45758.60763888889</v>
      </c>
      <c r="S2104" s="509"/>
      <c r="T2104" s="509"/>
      <c r="U2104" s="163" t="s">
        <v>15107</v>
      </c>
      <c r="V2104" s="510"/>
      <c r="W2104" s="510"/>
      <c r="X2104" s="510"/>
      <c r="Y2104" s="510"/>
      <c r="Z2104" s="510"/>
      <c r="AA2104" s="510"/>
      <c r="AB2104" s="163" t="s">
        <v>15108</v>
      </c>
      <c r="AC2104" s="507">
        <v>9.062067065E9</v>
      </c>
      <c r="AD2104" s="510"/>
      <c r="AE2104" s="509"/>
      <c r="AF2104" s="509"/>
      <c r="AG2104" s="509"/>
      <c r="AH2104" s="509"/>
      <c r="AI2104" s="509"/>
      <c r="AJ2104" s="163" t="s">
        <v>2651</v>
      </c>
      <c r="AK2104" s="509"/>
      <c r="AL2104" s="509"/>
      <c r="AM2104" s="163" t="s">
        <v>15109</v>
      </c>
      <c r="AN2104" s="510"/>
      <c r="AO2104" s="509"/>
      <c r="AP2104" s="509"/>
      <c r="AQ2104" s="509"/>
      <c r="AR2104" s="509"/>
      <c r="AS2104" s="509"/>
      <c r="AT2104" s="163" t="s">
        <v>2653</v>
      </c>
      <c r="AU2104" s="507">
        <v>1039.0</v>
      </c>
      <c r="AV2104" s="507">
        <v>5.0</v>
      </c>
      <c r="AW2104" s="507">
        <v>2025.0</v>
      </c>
      <c r="AX2104" s="163" t="s">
        <v>2677</v>
      </c>
      <c r="AY2104" s="163" t="s">
        <v>5637</v>
      </c>
      <c r="AZ2104" s="163" t="s">
        <v>2655</v>
      </c>
    </row>
    <row r="2105">
      <c r="A2105" s="163" t="s">
        <v>15110</v>
      </c>
      <c r="B2105" s="163" t="s">
        <v>15111</v>
      </c>
      <c r="C2105" s="163" t="s">
        <v>2638</v>
      </c>
      <c r="D2105" s="163" t="s">
        <v>2639</v>
      </c>
      <c r="E2105" s="506">
        <v>45758.55416666667</v>
      </c>
      <c r="F2105" s="507">
        <v>2980.0</v>
      </c>
      <c r="G2105" s="163" t="s">
        <v>2640</v>
      </c>
      <c r="H2105" s="507">
        <v>2980.0</v>
      </c>
      <c r="I2105" s="163" t="s">
        <v>2640</v>
      </c>
      <c r="J2105" s="163" t="s">
        <v>2641</v>
      </c>
      <c r="K2105" s="163" t="s">
        <v>2642</v>
      </c>
      <c r="L2105" s="163" t="s">
        <v>6501</v>
      </c>
      <c r="M2105" s="163" t="s">
        <v>15112</v>
      </c>
      <c r="N2105" s="163" t="s">
        <v>2645</v>
      </c>
      <c r="O2105" s="163" t="s">
        <v>2646</v>
      </c>
      <c r="P2105" s="163" t="s">
        <v>2683</v>
      </c>
      <c r="Q2105" s="163" t="s">
        <v>2793</v>
      </c>
      <c r="R2105" s="506">
        <v>45733.89375</v>
      </c>
      <c r="S2105" s="509"/>
      <c r="T2105" s="509"/>
      <c r="U2105" s="163" t="s">
        <v>15113</v>
      </c>
      <c r="V2105" s="506">
        <v>45758.552083333336</v>
      </c>
      <c r="W2105" s="510"/>
      <c r="X2105" s="163" t="s">
        <v>4400</v>
      </c>
      <c r="Y2105" s="507">
        <v>2980.0</v>
      </c>
      <c r="Z2105" s="163" t="s">
        <v>2640</v>
      </c>
      <c r="AA2105" s="163" t="s">
        <v>2641</v>
      </c>
      <c r="AB2105" s="163" t="s">
        <v>15114</v>
      </c>
      <c r="AC2105" s="510"/>
      <c r="AD2105" s="510"/>
      <c r="AE2105" s="509"/>
      <c r="AF2105" s="509"/>
      <c r="AG2105" s="509"/>
      <c r="AH2105" s="509"/>
      <c r="AI2105" s="509"/>
      <c r="AJ2105" s="163" t="s">
        <v>2651</v>
      </c>
      <c r="AK2105" s="509"/>
      <c r="AL2105" s="509"/>
      <c r="AM2105" s="163" t="s">
        <v>15115</v>
      </c>
      <c r="AN2105" s="510"/>
      <c r="AO2105" s="509"/>
      <c r="AP2105" s="509"/>
      <c r="AQ2105" s="509"/>
      <c r="AR2105" s="509"/>
      <c r="AS2105" s="509"/>
      <c r="AT2105" s="163" t="s">
        <v>2653</v>
      </c>
      <c r="AU2105" s="507">
        <v>6129.0</v>
      </c>
      <c r="AV2105" s="507">
        <v>3.0</v>
      </c>
      <c r="AW2105" s="507">
        <v>2026.0</v>
      </c>
      <c r="AX2105" s="510"/>
      <c r="AY2105" s="163" t="s">
        <v>2937</v>
      </c>
      <c r="AZ2105" s="163" t="s">
        <v>2655</v>
      </c>
    </row>
    <row r="2106">
      <c r="A2106" s="163" t="s">
        <v>15116</v>
      </c>
      <c r="B2106" s="163" t="s">
        <v>15117</v>
      </c>
      <c r="C2106" s="163" t="s">
        <v>2638</v>
      </c>
      <c r="D2106" s="163" t="s">
        <v>2639</v>
      </c>
      <c r="E2106" s="506">
        <v>45758.544444444444</v>
      </c>
      <c r="F2106" s="507">
        <v>2980.0</v>
      </c>
      <c r="G2106" s="163" t="s">
        <v>2640</v>
      </c>
      <c r="H2106" s="507">
        <v>2980.0</v>
      </c>
      <c r="I2106" s="163" t="s">
        <v>2640</v>
      </c>
      <c r="J2106" s="163" t="s">
        <v>2641</v>
      </c>
      <c r="K2106" s="163" t="s">
        <v>2642</v>
      </c>
      <c r="L2106" s="163" t="s">
        <v>15118</v>
      </c>
      <c r="M2106" s="163" t="s">
        <v>15119</v>
      </c>
      <c r="N2106" s="163" t="s">
        <v>2645</v>
      </c>
      <c r="O2106" s="163" t="s">
        <v>2646</v>
      </c>
      <c r="P2106" s="163" t="s">
        <v>2647</v>
      </c>
      <c r="Q2106" s="163" t="s">
        <v>2852</v>
      </c>
      <c r="R2106" s="506">
        <v>45754.85972222222</v>
      </c>
      <c r="S2106" s="509"/>
      <c r="T2106" s="509"/>
      <c r="U2106" s="163" t="s">
        <v>9792</v>
      </c>
      <c r="V2106" s="506">
        <v>45758.544444444444</v>
      </c>
      <c r="W2106" s="163" t="s">
        <v>2795</v>
      </c>
      <c r="X2106" s="163" t="s">
        <v>3886</v>
      </c>
      <c r="Y2106" s="507">
        <v>2980.0</v>
      </c>
      <c r="Z2106" s="163" t="s">
        <v>2640</v>
      </c>
      <c r="AA2106" s="163" t="s">
        <v>2641</v>
      </c>
      <c r="AB2106" s="163" t="s">
        <v>15120</v>
      </c>
      <c r="AC2106" s="507">
        <v>8.097757838E9</v>
      </c>
      <c r="AD2106" s="510"/>
      <c r="AE2106" s="509"/>
      <c r="AF2106" s="509"/>
      <c r="AG2106" s="509"/>
      <c r="AH2106" s="509"/>
      <c r="AI2106" s="509"/>
      <c r="AJ2106" s="163" t="s">
        <v>2651</v>
      </c>
      <c r="AK2106" s="509"/>
      <c r="AL2106" s="509"/>
      <c r="AM2106" s="163" t="s">
        <v>15121</v>
      </c>
      <c r="AN2106" s="510"/>
      <c r="AO2106" s="509"/>
      <c r="AP2106" s="509"/>
      <c r="AQ2106" s="509"/>
      <c r="AR2106" s="509"/>
      <c r="AS2106" s="509"/>
      <c r="AT2106" s="163" t="s">
        <v>2653</v>
      </c>
      <c r="AU2106" s="507">
        <v>4440.0</v>
      </c>
      <c r="AV2106" s="507">
        <v>4.0</v>
      </c>
      <c r="AW2106" s="507">
        <v>2027.0</v>
      </c>
      <c r="AX2106" s="510"/>
      <c r="AY2106" s="163" t="s">
        <v>2654</v>
      </c>
      <c r="AZ2106" s="163" t="s">
        <v>2655</v>
      </c>
    </row>
    <row r="2107">
      <c r="A2107" s="163" t="s">
        <v>15122</v>
      </c>
      <c r="B2107" s="163" t="s">
        <v>15123</v>
      </c>
      <c r="C2107" s="163" t="s">
        <v>2638</v>
      </c>
      <c r="D2107" s="163" t="s">
        <v>2639</v>
      </c>
      <c r="E2107" s="506">
        <v>45758.53958333333</v>
      </c>
      <c r="F2107" s="507">
        <v>100000.0</v>
      </c>
      <c r="G2107" s="163" t="s">
        <v>2640</v>
      </c>
      <c r="H2107" s="507">
        <v>100000.0</v>
      </c>
      <c r="I2107" s="163" t="s">
        <v>2640</v>
      </c>
      <c r="J2107" s="163" t="s">
        <v>2641</v>
      </c>
      <c r="K2107" s="163" t="s">
        <v>2642</v>
      </c>
      <c r="L2107" s="163" t="s">
        <v>15124</v>
      </c>
      <c r="M2107" s="163" t="s">
        <v>15124</v>
      </c>
      <c r="N2107" s="163" t="s">
        <v>2645</v>
      </c>
      <c r="O2107" s="163" t="s">
        <v>2646</v>
      </c>
      <c r="P2107" s="163" t="s">
        <v>2673</v>
      </c>
      <c r="Q2107" s="163" t="s">
        <v>2852</v>
      </c>
      <c r="R2107" s="506">
        <v>45753.89861111111</v>
      </c>
      <c r="S2107" s="509"/>
      <c r="T2107" s="509"/>
      <c r="U2107" s="163" t="s">
        <v>15125</v>
      </c>
      <c r="V2107" s="506">
        <v>45758.5375</v>
      </c>
      <c r="W2107" s="163" t="s">
        <v>2795</v>
      </c>
      <c r="X2107" s="163" t="s">
        <v>3886</v>
      </c>
      <c r="Y2107" s="507">
        <v>100000.0</v>
      </c>
      <c r="Z2107" s="163" t="s">
        <v>2640</v>
      </c>
      <c r="AA2107" s="163" t="s">
        <v>2641</v>
      </c>
      <c r="AB2107" s="163" t="s">
        <v>15126</v>
      </c>
      <c r="AC2107" s="507">
        <v>8.030705261E9</v>
      </c>
      <c r="AD2107" s="163" t="s">
        <v>15127</v>
      </c>
      <c r="AE2107" s="507">
        <v>4980.0</v>
      </c>
      <c r="AF2107" s="163" t="s">
        <v>2640</v>
      </c>
      <c r="AG2107" s="163" t="s">
        <v>2798</v>
      </c>
      <c r="AH2107" s="509"/>
      <c r="AI2107" s="509"/>
      <c r="AJ2107" s="163" t="s">
        <v>2651</v>
      </c>
      <c r="AK2107" s="514">
        <v>45783.0</v>
      </c>
      <c r="AL2107" s="506">
        <v>45753.89861111111</v>
      </c>
      <c r="AM2107" s="163" t="s">
        <v>15128</v>
      </c>
      <c r="AN2107" s="510"/>
      <c r="AO2107" s="509"/>
      <c r="AP2107" s="509"/>
      <c r="AQ2107" s="509"/>
      <c r="AR2107" s="509"/>
      <c r="AS2107" s="509"/>
      <c r="AT2107" s="163" t="s">
        <v>2653</v>
      </c>
      <c r="AU2107" s="507">
        <v>1581.0</v>
      </c>
      <c r="AV2107" s="507">
        <v>3.0</v>
      </c>
      <c r="AW2107" s="507">
        <v>2030.0</v>
      </c>
      <c r="AX2107" s="163" t="s">
        <v>2936</v>
      </c>
      <c r="AY2107" s="163" t="s">
        <v>4297</v>
      </c>
      <c r="AZ2107" s="163" t="s">
        <v>2655</v>
      </c>
    </row>
    <row r="2108">
      <c r="A2108" s="163" t="s">
        <v>15129</v>
      </c>
      <c r="B2108" s="163" t="s">
        <v>15130</v>
      </c>
      <c r="C2108" s="163" t="s">
        <v>2638</v>
      </c>
      <c r="D2108" s="163" t="s">
        <v>2639</v>
      </c>
      <c r="E2108" s="506">
        <v>45758.53611111111</v>
      </c>
      <c r="F2108" s="507">
        <v>111208.0</v>
      </c>
      <c r="G2108" s="163" t="s">
        <v>2640</v>
      </c>
      <c r="H2108" s="507">
        <v>111208.0</v>
      </c>
      <c r="I2108" s="163" t="s">
        <v>2640</v>
      </c>
      <c r="J2108" s="163" t="s">
        <v>2641</v>
      </c>
      <c r="K2108" s="163" t="s">
        <v>2642</v>
      </c>
      <c r="L2108" s="163" t="s">
        <v>15131</v>
      </c>
      <c r="M2108" s="163" t="s">
        <v>15131</v>
      </c>
      <c r="N2108" s="163" t="s">
        <v>2645</v>
      </c>
      <c r="O2108" s="163" t="s">
        <v>2646</v>
      </c>
      <c r="P2108" s="163" t="s">
        <v>2647</v>
      </c>
      <c r="Q2108" s="163" t="s">
        <v>2648</v>
      </c>
      <c r="R2108" s="506">
        <v>45758.53611111111</v>
      </c>
      <c r="S2108" s="509"/>
      <c r="T2108" s="509"/>
      <c r="U2108" s="163" t="s">
        <v>15132</v>
      </c>
      <c r="V2108" s="510"/>
      <c r="W2108" s="510"/>
      <c r="X2108" s="510"/>
      <c r="Y2108" s="510"/>
      <c r="Z2108" s="510"/>
      <c r="AA2108" s="510"/>
      <c r="AB2108" s="163" t="s">
        <v>1492</v>
      </c>
      <c r="AC2108" s="507">
        <v>8.077159173E9</v>
      </c>
      <c r="AD2108" s="510"/>
      <c r="AE2108" s="509"/>
      <c r="AF2108" s="509"/>
      <c r="AG2108" s="509"/>
      <c r="AH2108" s="509"/>
      <c r="AI2108" s="509"/>
      <c r="AJ2108" s="163" t="s">
        <v>2651</v>
      </c>
      <c r="AK2108" s="509"/>
      <c r="AL2108" s="509"/>
      <c r="AM2108" s="163" t="s">
        <v>15133</v>
      </c>
      <c r="AN2108" s="510"/>
      <c r="AO2108" s="509"/>
      <c r="AP2108" s="509"/>
      <c r="AQ2108" s="509"/>
      <c r="AR2108" s="509"/>
      <c r="AS2108" s="509"/>
      <c r="AT2108" s="163" t="s">
        <v>2653</v>
      </c>
      <c r="AU2108" s="507">
        <v>1094.0</v>
      </c>
      <c r="AV2108" s="507">
        <v>10.0</v>
      </c>
      <c r="AW2108" s="507">
        <v>2030.0</v>
      </c>
      <c r="AX2108" s="163" t="s">
        <v>2730</v>
      </c>
      <c r="AY2108" s="510"/>
      <c r="AZ2108" s="163" t="s">
        <v>2655</v>
      </c>
    </row>
    <row r="2109">
      <c r="A2109" s="163" t="s">
        <v>15134</v>
      </c>
      <c r="B2109" s="163" t="s">
        <v>15135</v>
      </c>
      <c r="C2109" s="163" t="s">
        <v>2638</v>
      </c>
      <c r="D2109" s="163" t="s">
        <v>2639</v>
      </c>
      <c r="E2109" s="506">
        <v>45758.53402777778</v>
      </c>
      <c r="F2109" s="507">
        <v>9800.0</v>
      </c>
      <c r="G2109" s="163" t="s">
        <v>2640</v>
      </c>
      <c r="H2109" s="507">
        <v>9800.0</v>
      </c>
      <c r="I2109" s="163" t="s">
        <v>2640</v>
      </c>
      <c r="J2109" s="163" t="s">
        <v>2641</v>
      </c>
      <c r="K2109" s="163" t="s">
        <v>2642</v>
      </c>
      <c r="L2109" s="163" t="s">
        <v>15136</v>
      </c>
      <c r="M2109" s="163" t="s">
        <v>15137</v>
      </c>
      <c r="N2109" s="163" t="s">
        <v>2645</v>
      </c>
      <c r="O2109" s="163" t="s">
        <v>2646</v>
      </c>
      <c r="P2109" s="163" t="s">
        <v>2647</v>
      </c>
      <c r="Q2109" s="163" t="s">
        <v>2648</v>
      </c>
      <c r="R2109" s="506">
        <v>45758.53402777778</v>
      </c>
      <c r="S2109" s="509"/>
      <c r="T2109" s="509"/>
      <c r="U2109" s="163" t="s">
        <v>15138</v>
      </c>
      <c r="V2109" s="510"/>
      <c r="W2109" s="510"/>
      <c r="X2109" s="510"/>
      <c r="Y2109" s="510"/>
      <c r="Z2109" s="510"/>
      <c r="AA2109" s="510"/>
      <c r="AB2109" s="163" t="s">
        <v>15139</v>
      </c>
      <c r="AC2109" s="507">
        <v>9.065299072E9</v>
      </c>
      <c r="AD2109" s="510"/>
      <c r="AE2109" s="509"/>
      <c r="AF2109" s="509"/>
      <c r="AG2109" s="509"/>
      <c r="AH2109" s="509"/>
      <c r="AI2109" s="509"/>
      <c r="AJ2109" s="163" t="s">
        <v>2651</v>
      </c>
      <c r="AK2109" s="509"/>
      <c r="AL2109" s="509"/>
      <c r="AM2109" s="163" t="s">
        <v>15140</v>
      </c>
      <c r="AN2109" s="510"/>
      <c r="AO2109" s="509"/>
      <c r="AP2109" s="509"/>
      <c r="AQ2109" s="509"/>
      <c r="AR2109" s="509"/>
      <c r="AS2109" s="509"/>
      <c r="AT2109" s="163" t="s">
        <v>2653</v>
      </c>
      <c r="AU2109" s="507">
        <v>5338.0</v>
      </c>
      <c r="AV2109" s="507">
        <v>9.0</v>
      </c>
      <c r="AW2109" s="507">
        <v>2029.0</v>
      </c>
      <c r="AX2109" s="510"/>
      <c r="AY2109" s="510"/>
      <c r="AZ2109" s="163" t="s">
        <v>2655</v>
      </c>
    </row>
    <row r="2110">
      <c r="A2110" s="163" t="s">
        <v>15141</v>
      </c>
      <c r="B2110" s="163" t="s">
        <v>15142</v>
      </c>
      <c r="C2110" s="163" t="s">
        <v>2638</v>
      </c>
      <c r="D2110" s="163" t="s">
        <v>2639</v>
      </c>
      <c r="E2110" s="506">
        <v>45758.53125</v>
      </c>
      <c r="F2110" s="507">
        <v>9800.0</v>
      </c>
      <c r="G2110" s="163" t="s">
        <v>2640</v>
      </c>
      <c r="H2110" s="507">
        <v>9800.0</v>
      </c>
      <c r="I2110" s="163" t="s">
        <v>2640</v>
      </c>
      <c r="J2110" s="163" t="s">
        <v>2641</v>
      </c>
      <c r="K2110" s="163" t="s">
        <v>2642</v>
      </c>
      <c r="L2110" s="163" t="s">
        <v>15143</v>
      </c>
      <c r="M2110" s="163" t="s">
        <v>15144</v>
      </c>
      <c r="N2110" s="163" t="s">
        <v>2645</v>
      </c>
      <c r="O2110" s="163" t="s">
        <v>2646</v>
      </c>
      <c r="P2110" s="163" t="s">
        <v>2647</v>
      </c>
      <c r="Q2110" s="163" t="s">
        <v>2648</v>
      </c>
      <c r="R2110" s="506">
        <v>45758.53125</v>
      </c>
      <c r="S2110" s="509"/>
      <c r="T2110" s="509"/>
      <c r="U2110" s="163" t="s">
        <v>15145</v>
      </c>
      <c r="V2110" s="510"/>
      <c r="W2110" s="510"/>
      <c r="X2110" s="510"/>
      <c r="Y2110" s="510"/>
      <c r="Z2110" s="510"/>
      <c r="AA2110" s="510"/>
      <c r="AB2110" s="163" t="s">
        <v>15146</v>
      </c>
      <c r="AC2110" s="507">
        <v>8.029325321E9</v>
      </c>
      <c r="AD2110" s="510"/>
      <c r="AE2110" s="509"/>
      <c r="AF2110" s="509"/>
      <c r="AG2110" s="509"/>
      <c r="AH2110" s="509"/>
      <c r="AI2110" s="509"/>
      <c r="AJ2110" s="163" t="s">
        <v>2651</v>
      </c>
      <c r="AK2110" s="509"/>
      <c r="AL2110" s="509"/>
      <c r="AM2110" s="163" t="s">
        <v>15147</v>
      </c>
      <c r="AN2110" s="510"/>
      <c r="AO2110" s="509"/>
      <c r="AP2110" s="509"/>
      <c r="AQ2110" s="509"/>
      <c r="AR2110" s="509"/>
      <c r="AS2110" s="509"/>
      <c r="AT2110" s="163" t="s">
        <v>2653</v>
      </c>
      <c r="AU2110" s="507">
        <v>2678.0</v>
      </c>
      <c r="AV2110" s="507">
        <v>4.0</v>
      </c>
      <c r="AW2110" s="507">
        <v>2025.0</v>
      </c>
      <c r="AX2110" s="163" t="s">
        <v>2730</v>
      </c>
      <c r="AY2110" s="163" t="s">
        <v>8962</v>
      </c>
      <c r="AZ2110" s="163" t="s">
        <v>2655</v>
      </c>
    </row>
    <row r="2111">
      <c r="A2111" s="163" t="s">
        <v>15148</v>
      </c>
      <c r="B2111" s="163" t="s">
        <v>15142</v>
      </c>
      <c r="C2111" s="163" t="s">
        <v>2638</v>
      </c>
      <c r="D2111" s="163" t="s">
        <v>2639</v>
      </c>
      <c r="E2111" s="506">
        <v>45758.529861111114</v>
      </c>
      <c r="F2111" s="507">
        <v>2980.0</v>
      </c>
      <c r="G2111" s="163" t="s">
        <v>2640</v>
      </c>
      <c r="H2111" s="507">
        <v>2980.0</v>
      </c>
      <c r="I2111" s="163" t="s">
        <v>2640</v>
      </c>
      <c r="J2111" s="163" t="s">
        <v>2641</v>
      </c>
      <c r="K2111" s="163" t="s">
        <v>2642</v>
      </c>
      <c r="L2111" s="163" t="s">
        <v>15143</v>
      </c>
      <c r="M2111" s="163" t="s">
        <v>15149</v>
      </c>
      <c r="N2111" s="163" t="s">
        <v>2645</v>
      </c>
      <c r="O2111" s="163" t="s">
        <v>2646</v>
      </c>
      <c r="P2111" s="163" t="s">
        <v>2647</v>
      </c>
      <c r="Q2111" s="163" t="s">
        <v>2648</v>
      </c>
      <c r="R2111" s="506">
        <v>45758.529861111114</v>
      </c>
      <c r="S2111" s="509"/>
      <c r="T2111" s="509"/>
      <c r="U2111" s="163" t="s">
        <v>15150</v>
      </c>
      <c r="V2111" s="510"/>
      <c r="W2111" s="510"/>
      <c r="X2111" s="510"/>
      <c r="Y2111" s="510"/>
      <c r="Z2111" s="510"/>
      <c r="AA2111" s="510"/>
      <c r="AB2111" s="163" t="s">
        <v>15146</v>
      </c>
      <c r="AC2111" s="507">
        <v>8.029325321E9</v>
      </c>
      <c r="AD2111" s="510"/>
      <c r="AE2111" s="510"/>
      <c r="AF2111" s="510"/>
      <c r="AG2111" s="510"/>
      <c r="AH2111" s="510"/>
      <c r="AI2111" s="509"/>
      <c r="AJ2111" s="163" t="s">
        <v>2651</v>
      </c>
      <c r="AK2111" s="512"/>
      <c r="AL2111" s="513"/>
      <c r="AM2111" s="163" t="s">
        <v>15147</v>
      </c>
      <c r="AN2111" s="510"/>
      <c r="AO2111" s="509"/>
      <c r="AP2111" s="509"/>
      <c r="AQ2111" s="509"/>
      <c r="AR2111" s="509"/>
      <c r="AS2111" s="509"/>
      <c r="AT2111" s="163" t="s">
        <v>2653</v>
      </c>
      <c r="AU2111" s="507">
        <v>2678.0</v>
      </c>
      <c r="AV2111" s="507">
        <v>4.0</v>
      </c>
      <c r="AW2111" s="507">
        <v>2025.0</v>
      </c>
      <c r="AX2111" s="163" t="s">
        <v>2730</v>
      </c>
      <c r="AY2111" s="163" t="s">
        <v>8962</v>
      </c>
      <c r="AZ2111" s="163" t="s">
        <v>2655</v>
      </c>
    </row>
    <row r="2112">
      <c r="A2112" s="163" t="s">
        <v>15151</v>
      </c>
      <c r="B2112" s="163" t="s">
        <v>15152</v>
      </c>
      <c r="C2112" s="163" t="s">
        <v>2638</v>
      </c>
      <c r="D2112" s="163" t="s">
        <v>2639</v>
      </c>
      <c r="E2112" s="506">
        <v>45758.525</v>
      </c>
      <c r="F2112" s="507">
        <v>2980.0</v>
      </c>
      <c r="G2112" s="163" t="s">
        <v>2640</v>
      </c>
      <c r="H2112" s="507">
        <v>2980.0</v>
      </c>
      <c r="I2112" s="163" t="s">
        <v>2640</v>
      </c>
      <c r="J2112" s="163" t="s">
        <v>2641</v>
      </c>
      <c r="K2112" s="163" t="s">
        <v>2642</v>
      </c>
      <c r="L2112" s="163" t="s">
        <v>15153</v>
      </c>
      <c r="M2112" s="163" t="s">
        <v>15154</v>
      </c>
      <c r="N2112" s="163" t="s">
        <v>2645</v>
      </c>
      <c r="O2112" s="163" t="s">
        <v>2646</v>
      </c>
      <c r="P2112" s="163" t="s">
        <v>2673</v>
      </c>
      <c r="Q2112" s="163" t="s">
        <v>2648</v>
      </c>
      <c r="R2112" s="506">
        <v>45758.52361111111</v>
      </c>
      <c r="S2112" s="509"/>
      <c r="T2112" s="509"/>
      <c r="U2112" s="163" t="s">
        <v>15155</v>
      </c>
      <c r="V2112" s="510"/>
      <c r="W2112" s="510"/>
      <c r="X2112" s="510"/>
      <c r="Y2112" s="510"/>
      <c r="Z2112" s="510"/>
      <c r="AA2112" s="510"/>
      <c r="AB2112" s="163" t="s">
        <v>15156</v>
      </c>
      <c r="AC2112" s="507">
        <v>9.034248012E9</v>
      </c>
      <c r="AD2112" s="510"/>
      <c r="AE2112" s="510"/>
      <c r="AF2112" s="510"/>
      <c r="AG2112" s="510"/>
      <c r="AH2112" s="510"/>
      <c r="AI2112" s="509"/>
      <c r="AJ2112" s="163" t="s">
        <v>2651</v>
      </c>
      <c r="AK2112" s="512"/>
      <c r="AL2112" s="513"/>
      <c r="AM2112" s="163" t="s">
        <v>15157</v>
      </c>
      <c r="AN2112" s="510"/>
      <c r="AO2112" s="509"/>
      <c r="AP2112" s="509"/>
      <c r="AQ2112" s="509"/>
      <c r="AR2112" s="509"/>
      <c r="AS2112" s="509"/>
      <c r="AT2112" s="163" t="s">
        <v>2653</v>
      </c>
      <c r="AU2112" s="507">
        <v>395.0</v>
      </c>
      <c r="AV2112" s="507">
        <v>6.0</v>
      </c>
      <c r="AW2112" s="507">
        <v>2029.0</v>
      </c>
      <c r="AX2112" s="163" t="s">
        <v>2677</v>
      </c>
      <c r="AY2112" s="163" t="s">
        <v>3763</v>
      </c>
      <c r="AZ2112" s="163" t="s">
        <v>2655</v>
      </c>
    </row>
    <row r="2113">
      <c r="A2113" s="163" t="s">
        <v>15158</v>
      </c>
      <c r="B2113" s="163" t="s">
        <v>15135</v>
      </c>
      <c r="C2113" s="163" t="s">
        <v>2638</v>
      </c>
      <c r="D2113" s="163" t="s">
        <v>2639</v>
      </c>
      <c r="E2113" s="506">
        <v>45758.52361111111</v>
      </c>
      <c r="F2113" s="507">
        <v>2980.0</v>
      </c>
      <c r="G2113" s="163" t="s">
        <v>2640</v>
      </c>
      <c r="H2113" s="507">
        <v>2980.0</v>
      </c>
      <c r="I2113" s="163" t="s">
        <v>2640</v>
      </c>
      <c r="J2113" s="163" t="s">
        <v>2641</v>
      </c>
      <c r="K2113" s="163" t="s">
        <v>2642</v>
      </c>
      <c r="L2113" s="163" t="s">
        <v>15136</v>
      </c>
      <c r="M2113" s="163" t="s">
        <v>15159</v>
      </c>
      <c r="N2113" s="163" t="s">
        <v>2645</v>
      </c>
      <c r="O2113" s="163" t="s">
        <v>2646</v>
      </c>
      <c r="P2113" s="163" t="s">
        <v>2647</v>
      </c>
      <c r="Q2113" s="163" t="s">
        <v>2648</v>
      </c>
      <c r="R2113" s="506">
        <v>45758.52361111111</v>
      </c>
      <c r="S2113" s="509"/>
      <c r="T2113" s="509"/>
      <c r="U2113" s="163" t="s">
        <v>15160</v>
      </c>
      <c r="V2113" s="510"/>
      <c r="W2113" s="510"/>
      <c r="X2113" s="510"/>
      <c r="Y2113" s="510"/>
      <c r="Z2113" s="510"/>
      <c r="AA2113" s="510"/>
      <c r="AB2113" s="163" t="s">
        <v>15139</v>
      </c>
      <c r="AC2113" s="507">
        <v>9.065299072E9</v>
      </c>
      <c r="AD2113" s="510"/>
      <c r="AE2113" s="510"/>
      <c r="AF2113" s="510"/>
      <c r="AG2113" s="510"/>
      <c r="AH2113" s="510"/>
      <c r="AI2113" s="509"/>
      <c r="AJ2113" s="163" t="s">
        <v>2651</v>
      </c>
      <c r="AK2113" s="512"/>
      <c r="AL2113" s="513"/>
      <c r="AM2113" s="163" t="s">
        <v>15140</v>
      </c>
      <c r="AN2113" s="510"/>
      <c r="AO2113" s="509"/>
      <c r="AP2113" s="509"/>
      <c r="AQ2113" s="509"/>
      <c r="AR2113" s="509"/>
      <c r="AS2113" s="509"/>
      <c r="AT2113" s="163" t="s">
        <v>2653</v>
      </c>
      <c r="AU2113" s="507">
        <v>5338.0</v>
      </c>
      <c r="AV2113" s="507">
        <v>9.0</v>
      </c>
      <c r="AW2113" s="507">
        <v>2029.0</v>
      </c>
      <c r="AX2113" s="510"/>
      <c r="AY2113" s="510"/>
      <c r="AZ2113" s="163" t="s">
        <v>2655</v>
      </c>
    </row>
    <row r="2114">
      <c r="A2114" s="163" t="s">
        <v>15161</v>
      </c>
      <c r="B2114" s="163" t="s">
        <v>15162</v>
      </c>
      <c r="C2114" s="163" t="s">
        <v>2638</v>
      </c>
      <c r="D2114" s="163" t="s">
        <v>2639</v>
      </c>
      <c r="E2114" s="506">
        <v>45758.52222222222</v>
      </c>
      <c r="F2114" s="507">
        <v>2980.0</v>
      </c>
      <c r="G2114" s="163" t="s">
        <v>2640</v>
      </c>
      <c r="H2114" s="507">
        <v>2980.0</v>
      </c>
      <c r="I2114" s="163" t="s">
        <v>2640</v>
      </c>
      <c r="J2114" s="163" t="s">
        <v>2641</v>
      </c>
      <c r="K2114" s="163" t="s">
        <v>2642</v>
      </c>
      <c r="L2114" s="163" t="s">
        <v>15163</v>
      </c>
      <c r="M2114" s="163" t="s">
        <v>15164</v>
      </c>
      <c r="N2114" s="163" t="s">
        <v>2645</v>
      </c>
      <c r="O2114" s="163" t="s">
        <v>2646</v>
      </c>
      <c r="P2114" s="163" t="s">
        <v>2673</v>
      </c>
      <c r="Q2114" s="163" t="s">
        <v>2648</v>
      </c>
      <c r="R2114" s="506">
        <v>45758.52013888889</v>
      </c>
      <c r="S2114" s="509"/>
      <c r="T2114" s="509"/>
      <c r="U2114" s="163" t="s">
        <v>15165</v>
      </c>
      <c r="V2114" s="510"/>
      <c r="W2114" s="510"/>
      <c r="X2114" s="510"/>
      <c r="Y2114" s="510"/>
      <c r="Z2114" s="510"/>
      <c r="AA2114" s="510"/>
      <c r="AB2114" s="163" t="s">
        <v>15166</v>
      </c>
      <c r="AC2114" s="507">
        <v>8.078218376E9</v>
      </c>
      <c r="AD2114" s="510"/>
      <c r="AE2114" s="510"/>
      <c r="AF2114" s="510"/>
      <c r="AG2114" s="510"/>
      <c r="AH2114" s="510"/>
      <c r="AI2114" s="509"/>
      <c r="AJ2114" s="163" t="s">
        <v>2651</v>
      </c>
      <c r="AK2114" s="512"/>
      <c r="AL2114" s="513"/>
      <c r="AM2114" s="163" t="s">
        <v>15167</v>
      </c>
      <c r="AN2114" s="510"/>
      <c r="AO2114" s="509"/>
      <c r="AP2114" s="509"/>
      <c r="AQ2114" s="509"/>
      <c r="AR2114" s="509"/>
      <c r="AS2114" s="509"/>
      <c r="AT2114" s="163" t="s">
        <v>2653</v>
      </c>
      <c r="AU2114" s="507">
        <v>7005.0</v>
      </c>
      <c r="AV2114" s="507">
        <v>9.0</v>
      </c>
      <c r="AW2114" s="507">
        <v>2029.0</v>
      </c>
      <c r="AX2114" s="163" t="s">
        <v>2687</v>
      </c>
      <c r="AY2114" s="163" t="s">
        <v>2779</v>
      </c>
      <c r="AZ2114" s="163" t="s">
        <v>2655</v>
      </c>
    </row>
    <row r="2115">
      <c r="A2115" s="163" t="s">
        <v>15168</v>
      </c>
      <c r="B2115" s="163" t="s">
        <v>15169</v>
      </c>
      <c r="C2115" s="163" t="s">
        <v>2638</v>
      </c>
      <c r="D2115" s="163" t="s">
        <v>2639</v>
      </c>
      <c r="E2115" s="506">
        <v>45758.52222222222</v>
      </c>
      <c r="F2115" s="507">
        <v>2980.0</v>
      </c>
      <c r="G2115" s="163" t="s">
        <v>2640</v>
      </c>
      <c r="H2115" s="507">
        <v>2980.0</v>
      </c>
      <c r="I2115" s="163" t="s">
        <v>2640</v>
      </c>
      <c r="J2115" s="163" t="s">
        <v>2641</v>
      </c>
      <c r="K2115" s="163" t="s">
        <v>2642</v>
      </c>
      <c r="L2115" s="163" t="s">
        <v>15170</v>
      </c>
      <c r="M2115" s="163" t="s">
        <v>15171</v>
      </c>
      <c r="N2115" s="163" t="s">
        <v>2645</v>
      </c>
      <c r="O2115" s="163" t="s">
        <v>2646</v>
      </c>
      <c r="P2115" s="163" t="s">
        <v>2673</v>
      </c>
      <c r="Q2115" s="163" t="s">
        <v>2648</v>
      </c>
      <c r="R2115" s="506">
        <v>45758.51944444444</v>
      </c>
      <c r="S2115" s="509"/>
      <c r="T2115" s="509"/>
      <c r="U2115" s="163" t="s">
        <v>15172</v>
      </c>
      <c r="V2115" s="510"/>
      <c r="W2115" s="510"/>
      <c r="X2115" s="510"/>
      <c r="Y2115" s="510"/>
      <c r="Z2115" s="510"/>
      <c r="AA2115" s="510"/>
      <c r="AB2115" s="163" t="s">
        <v>15173</v>
      </c>
      <c r="AC2115" s="507">
        <v>9.04218542E9</v>
      </c>
      <c r="AD2115" s="510"/>
      <c r="AE2115" s="510"/>
      <c r="AF2115" s="510"/>
      <c r="AG2115" s="510"/>
      <c r="AH2115" s="510"/>
      <c r="AI2115" s="509"/>
      <c r="AJ2115" s="163" t="s">
        <v>2651</v>
      </c>
      <c r="AK2115" s="512"/>
      <c r="AL2115" s="513"/>
      <c r="AM2115" s="163" t="s">
        <v>15174</v>
      </c>
      <c r="AN2115" s="510"/>
      <c r="AO2115" s="509"/>
      <c r="AP2115" s="509"/>
      <c r="AQ2115" s="509"/>
      <c r="AR2115" s="509"/>
      <c r="AS2115" s="509"/>
      <c r="AT2115" s="163" t="s">
        <v>2653</v>
      </c>
      <c r="AU2115" s="507">
        <v>9008.0</v>
      </c>
      <c r="AV2115" s="507">
        <v>12.0</v>
      </c>
      <c r="AW2115" s="507">
        <v>2030.0</v>
      </c>
      <c r="AX2115" s="163" t="s">
        <v>2677</v>
      </c>
      <c r="AY2115" s="163" t="s">
        <v>2779</v>
      </c>
      <c r="AZ2115" s="163" t="s">
        <v>2655</v>
      </c>
    </row>
    <row r="2116">
      <c r="A2116" s="163" t="s">
        <v>15175</v>
      </c>
      <c r="B2116" s="163" t="s">
        <v>15176</v>
      </c>
      <c r="C2116" s="163" t="s">
        <v>2638</v>
      </c>
      <c r="D2116" s="163" t="s">
        <v>2639</v>
      </c>
      <c r="E2116" s="506">
        <v>45758.49375</v>
      </c>
      <c r="F2116" s="507">
        <v>2980.0</v>
      </c>
      <c r="G2116" s="163" t="s">
        <v>2640</v>
      </c>
      <c r="H2116" s="507">
        <v>2980.0</v>
      </c>
      <c r="I2116" s="163" t="s">
        <v>2640</v>
      </c>
      <c r="J2116" s="163" t="s">
        <v>2641</v>
      </c>
      <c r="K2116" s="163" t="s">
        <v>2642</v>
      </c>
      <c r="L2116" s="163" t="s">
        <v>15177</v>
      </c>
      <c r="M2116" s="163" t="s">
        <v>15178</v>
      </c>
      <c r="N2116" s="163" t="s">
        <v>2645</v>
      </c>
      <c r="O2116" s="163" t="s">
        <v>2646</v>
      </c>
      <c r="P2116" s="163" t="s">
        <v>2673</v>
      </c>
      <c r="Q2116" s="163" t="s">
        <v>2648</v>
      </c>
      <c r="R2116" s="506">
        <v>45758.49236111111</v>
      </c>
      <c r="S2116" s="509"/>
      <c r="T2116" s="509"/>
      <c r="U2116" s="163" t="s">
        <v>15179</v>
      </c>
      <c r="V2116" s="510"/>
      <c r="W2116" s="510"/>
      <c r="X2116" s="510"/>
      <c r="Y2116" s="510"/>
      <c r="Z2116" s="510"/>
      <c r="AA2116" s="510"/>
      <c r="AB2116" s="163" t="s">
        <v>15180</v>
      </c>
      <c r="AC2116" s="507">
        <v>8.01448791E9</v>
      </c>
      <c r="AD2116" s="510"/>
      <c r="AE2116" s="510"/>
      <c r="AF2116" s="510"/>
      <c r="AG2116" s="510"/>
      <c r="AH2116" s="510"/>
      <c r="AI2116" s="509"/>
      <c r="AJ2116" s="163" t="s">
        <v>2651</v>
      </c>
      <c r="AK2116" s="512"/>
      <c r="AL2116" s="513"/>
      <c r="AM2116" s="163" t="s">
        <v>15181</v>
      </c>
      <c r="AN2116" s="510"/>
      <c r="AO2116" s="510"/>
      <c r="AP2116" s="509"/>
      <c r="AQ2116" s="509"/>
      <c r="AR2116" s="509"/>
      <c r="AS2116" s="509"/>
      <c r="AT2116" s="163" t="s">
        <v>2700</v>
      </c>
      <c r="AU2116" s="507">
        <v>9764.0</v>
      </c>
      <c r="AV2116" s="507">
        <v>8.0</v>
      </c>
      <c r="AW2116" s="507">
        <v>2027.0</v>
      </c>
      <c r="AX2116" s="163" t="s">
        <v>2677</v>
      </c>
      <c r="AY2116" s="163" t="s">
        <v>2717</v>
      </c>
      <c r="AZ2116" s="163" t="s">
        <v>2655</v>
      </c>
    </row>
    <row r="2117">
      <c r="A2117" s="163" t="s">
        <v>15182</v>
      </c>
      <c r="B2117" s="163" t="s">
        <v>15183</v>
      </c>
      <c r="C2117" s="163" t="s">
        <v>2638</v>
      </c>
      <c r="D2117" s="163" t="s">
        <v>2639</v>
      </c>
      <c r="E2117" s="506">
        <v>45758.49375</v>
      </c>
      <c r="F2117" s="507">
        <v>9800.0</v>
      </c>
      <c r="G2117" s="163" t="s">
        <v>2640</v>
      </c>
      <c r="H2117" s="507">
        <v>9800.0</v>
      </c>
      <c r="I2117" s="163" t="s">
        <v>2640</v>
      </c>
      <c r="J2117" s="163" t="s">
        <v>2641</v>
      </c>
      <c r="K2117" s="163" t="s">
        <v>2642</v>
      </c>
      <c r="L2117" s="163" t="s">
        <v>15184</v>
      </c>
      <c r="M2117" s="163" t="s">
        <v>15185</v>
      </c>
      <c r="N2117" s="163" t="s">
        <v>2645</v>
      </c>
      <c r="O2117" s="163" t="s">
        <v>2646</v>
      </c>
      <c r="P2117" s="163" t="s">
        <v>2673</v>
      </c>
      <c r="Q2117" s="163" t="s">
        <v>2648</v>
      </c>
      <c r="R2117" s="506">
        <v>45758.49166666667</v>
      </c>
      <c r="S2117" s="509"/>
      <c r="T2117" s="509"/>
      <c r="U2117" s="163" t="s">
        <v>15186</v>
      </c>
      <c r="V2117" s="510"/>
      <c r="W2117" s="510"/>
      <c r="X2117" s="510"/>
      <c r="Y2117" s="510"/>
      <c r="Z2117" s="510"/>
      <c r="AA2117" s="510"/>
      <c r="AB2117" s="163" t="s">
        <v>15187</v>
      </c>
      <c r="AC2117" s="507">
        <v>8.040057818E9</v>
      </c>
      <c r="AD2117" s="510"/>
      <c r="AE2117" s="510"/>
      <c r="AF2117" s="510"/>
      <c r="AG2117" s="510"/>
      <c r="AH2117" s="510"/>
      <c r="AI2117" s="509"/>
      <c r="AJ2117" s="163" t="s">
        <v>2651</v>
      </c>
      <c r="AK2117" s="512"/>
      <c r="AL2117" s="513"/>
      <c r="AM2117" s="163" t="s">
        <v>15188</v>
      </c>
      <c r="AN2117" s="510"/>
      <c r="AO2117" s="509"/>
      <c r="AP2117" s="509"/>
      <c r="AQ2117" s="509"/>
      <c r="AR2117" s="509"/>
      <c r="AS2117" s="509"/>
      <c r="AT2117" s="163" t="s">
        <v>2653</v>
      </c>
      <c r="AU2117" s="507">
        <v>5019.0</v>
      </c>
      <c r="AV2117" s="507">
        <v>10.0</v>
      </c>
      <c r="AW2117" s="507">
        <v>2029.0</v>
      </c>
      <c r="AX2117" s="163" t="s">
        <v>2749</v>
      </c>
      <c r="AY2117" s="163" t="s">
        <v>2893</v>
      </c>
      <c r="AZ2117" s="163" t="s">
        <v>2655</v>
      </c>
    </row>
    <row r="2118">
      <c r="A2118" s="163" t="s">
        <v>15189</v>
      </c>
      <c r="B2118" s="163" t="s">
        <v>15190</v>
      </c>
      <c r="C2118" s="163" t="s">
        <v>2638</v>
      </c>
      <c r="D2118" s="163" t="s">
        <v>2639</v>
      </c>
      <c r="E2118" s="506">
        <v>45758.49375</v>
      </c>
      <c r="F2118" s="507">
        <v>2980.0</v>
      </c>
      <c r="G2118" s="163" t="s">
        <v>2640</v>
      </c>
      <c r="H2118" s="507">
        <v>2980.0</v>
      </c>
      <c r="I2118" s="163" t="s">
        <v>2640</v>
      </c>
      <c r="J2118" s="163" t="s">
        <v>2641</v>
      </c>
      <c r="K2118" s="163" t="s">
        <v>2642</v>
      </c>
      <c r="L2118" s="163" t="s">
        <v>15191</v>
      </c>
      <c r="M2118" s="163" t="s">
        <v>15192</v>
      </c>
      <c r="N2118" s="163" t="s">
        <v>2645</v>
      </c>
      <c r="O2118" s="163" t="s">
        <v>2646</v>
      </c>
      <c r="P2118" s="163" t="s">
        <v>2647</v>
      </c>
      <c r="Q2118" s="163" t="s">
        <v>2648</v>
      </c>
      <c r="R2118" s="506">
        <v>45758.49375</v>
      </c>
      <c r="S2118" s="509"/>
      <c r="T2118" s="509"/>
      <c r="U2118" s="163" t="s">
        <v>15193</v>
      </c>
      <c r="V2118" s="510"/>
      <c r="W2118" s="510"/>
      <c r="X2118" s="510"/>
      <c r="Y2118" s="510"/>
      <c r="Z2118" s="510"/>
      <c r="AA2118" s="510"/>
      <c r="AB2118" s="163" t="s">
        <v>15194</v>
      </c>
      <c r="AC2118" s="507">
        <v>9.043898793E9</v>
      </c>
      <c r="AD2118" s="510"/>
      <c r="AE2118" s="510"/>
      <c r="AF2118" s="509"/>
      <c r="AG2118" s="509"/>
      <c r="AH2118" s="509"/>
      <c r="AI2118" s="509"/>
      <c r="AJ2118" s="163" t="s">
        <v>2651</v>
      </c>
      <c r="AK2118" s="509"/>
      <c r="AL2118" s="509"/>
      <c r="AM2118" s="163" t="s">
        <v>15195</v>
      </c>
      <c r="AN2118" s="510"/>
      <c r="AO2118" s="510"/>
      <c r="AP2118" s="509"/>
      <c r="AQ2118" s="509"/>
      <c r="AR2118" s="509"/>
      <c r="AS2118" s="509"/>
      <c r="AT2118" s="163" t="s">
        <v>2700</v>
      </c>
      <c r="AU2118" s="507">
        <v>9471.0</v>
      </c>
      <c r="AV2118" s="507">
        <v>8.0</v>
      </c>
      <c r="AW2118" s="507">
        <v>2025.0</v>
      </c>
      <c r="AX2118" s="510"/>
      <c r="AY2118" s="510"/>
      <c r="AZ2118" s="163" t="s">
        <v>2655</v>
      </c>
    </row>
    <row r="2119">
      <c r="A2119" s="163" t="s">
        <v>15196</v>
      </c>
      <c r="B2119" s="163" t="s">
        <v>15183</v>
      </c>
      <c r="C2119" s="163" t="s">
        <v>2638</v>
      </c>
      <c r="D2119" s="163" t="s">
        <v>2639</v>
      </c>
      <c r="E2119" s="506">
        <v>45758.48402777778</v>
      </c>
      <c r="F2119" s="507">
        <v>2980.0</v>
      </c>
      <c r="G2119" s="163" t="s">
        <v>2640</v>
      </c>
      <c r="H2119" s="507">
        <v>2980.0</v>
      </c>
      <c r="I2119" s="163" t="s">
        <v>2640</v>
      </c>
      <c r="J2119" s="163" t="s">
        <v>2641</v>
      </c>
      <c r="K2119" s="163" t="s">
        <v>2642</v>
      </c>
      <c r="L2119" s="163" t="s">
        <v>15184</v>
      </c>
      <c r="M2119" s="163" t="s">
        <v>15197</v>
      </c>
      <c r="N2119" s="163" t="s">
        <v>2645</v>
      </c>
      <c r="O2119" s="163" t="s">
        <v>2646</v>
      </c>
      <c r="P2119" s="163" t="s">
        <v>2673</v>
      </c>
      <c r="Q2119" s="163" t="s">
        <v>2648</v>
      </c>
      <c r="R2119" s="506">
        <v>45758.48333333333</v>
      </c>
      <c r="S2119" s="509"/>
      <c r="T2119" s="509"/>
      <c r="U2119" s="163" t="s">
        <v>15198</v>
      </c>
      <c r="V2119" s="510"/>
      <c r="W2119" s="510"/>
      <c r="X2119" s="510"/>
      <c r="Y2119" s="510"/>
      <c r="Z2119" s="510"/>
      <c r="AA2119" s="510"/>
      <c r="AB2119" s="163" t="s">
        <v>15187</v>
      </c>
      <c r="AC2119" s="507">
        <v>8.040057818E9</v>
      </c>
      <c r="AD2119" s="510"/>
      <c r="AE2119" s="509"/>
      <c r="AF2119" s="509"/>
      <c r="AG2119" s="509"/>
      <c r="AH2119" s="509"/>
      <c r="AI2119" s="509"/>
      <c r="AJ2119" s="163" t="s">
        <v>2651</v>
      </c>
      <c r="AK2119" s="509"/>
      <c r="AL2119" s="509"/>
      <c r="AM2119" s="163" t="s">
        <v>15188</v>
      </c>
      <c r="AN2119" s="510"/>
      <c r="AO2119" s="509"/>
      <c r="AP2119" s="509"/>
      <c r="AQ2119" s="509"/>
      <c r="AR2119" s="509"/>
      <c r="AS2119" s="509"/>
      <c r="AT2119" s="163" t="s">
        <v>2653</v>
      </c>
      <c r="AU2119" s="507">
        <v>5019.0</v>
      </c>
      <c r="AV2119" s="507">
        <v>10.0</v>
      </c>
      <c r="AW2119" s="507">
        <v>2029.0</v>
      </c>
      <c r="AX2119" s="163" t="s">
        <v>2749</v>
      </c>
      <c r="AY2119" s="163" t="s">
        <v>2893</v>
      </c>
      <c r="AZ2119" s="163" t="s">
        <v>2655</v>
      </c>
    </row>
    <row r="2120">
      <c r="A2120" s="163" t="s">
        <v>15199</v>
      </c>
      <c r="B2120" s="163" t="s">
        <v>15200</v>
      </c>
      <c r="C2120" s="163" t="s">
        <v>2638</v>
      </c>
      <c r="D2120" s="163" t="s">
        <v>2639</v>
      </c>
      <c r="E2120" s="506">
        <v>45758.470138888886</v>
      </c>
      <c r="F2120" s="507">
        <v>100000.0</v>
      </c>
      <c r="G2120" s="163" t="s">
        <v>2640</v>
      </c>
      <c r="H2120" s="507">
        <v>100000.0</v>
      </c>
      <c r="I2120" s="163" t="s">
        <v>2640</v>
      </c>
      <c r="J2120" s="163" t="s">
        <v>2641</v>
      </c>
      <c r="K2120" s="163" t="s">
        <v>2642</v>
      </c>
      <c r="L2120" s="163" t="s">
        <v>15201</v>
      </c>
      <c r="M2120" s="163" t="s">
        <v>15201</v>
      </c>
      <c r="N2120" s="163" t="s">
        <v>2645</v>
      </c>
      <c r="O2120" s="163" t="s">
        <v>2646</v>
      </c>
      <c r="P2120" s="163" t="s">
        <v>2673</v>
      </c>
      <c r="Q2120" s="163" t="s">
        <v>2852</v>
      </c>
      <c r="R2120" s="506">
        <v>45754.63402777778</v>
      </c>
      <c r="S2120" s="509"/>
      <c r="T2120" s="509"/>
      <c r="U2120" s="163" t="s">
        <v>15202</v>
      </c>
      <c r="V2120" s="506">
        <v>45758.46944444445</v>
      </c>
      <c r="W2120" s="163" t="s">
        <v>2795</v>
      </c>
      <c r="X2120" s="163" t="s">
        <v>210</v>
      </c>
      <c r="Y2120" s="507">
        <v>100000.0</v>
      </c>
      <c r="Z2120" s="163" t="s">
        <v>2640</v>
      </c>
      <c r="AA2120" s="163" t="s">
        <v>2641</v>
      </c>
      <c r="AB2120" s="163" t="s">
        <v>15203</v>
      </c>
      <c r="AC2120" s="507">
        <v>9.041417828E9</v>
      </c>
      <c r="AD2120" s="163" t="s">
        <v>15204</v>
      </c>
      <c r="AE2120" s="507">
        <v>4980.0</v>
      </c>
      <c r="AF2120" s="163" t="s">
        <v>2640</v>
      </c>
      <c r="AG2120" s="163" t="s">
        <v>2798</v>
      </c>
      <c r="AH2120" s="509"/>
      <c r="AI2120" s="509"/>
      <c r="AJ2120" s="163" t="s">
        <v>2651</v>
      </c>
      <c r="AK2120" s="514">
        <v>45784.0</v>
      </c>
      <c r="AL2120" s="506">
        <v>45754.63402777778</v>
      </c>
      <c r="AM2120" s="163" t="s">
        <v>15205</v>
      </c>
      <c r="AN2120" s="510"/>
      <c r="AO2120" s="510"/>
      <c r="AP2120" s="509"/>
      <c r="AQ2120" s="509"/>
      <c r="AR2120" s="509"/>
      <c r="AS2120" s="509"/>
      <c r="AT2120" s="163" t="s">
        <v>2653</v>
      </c>
      <c r="AU2120" s="507">
        <v>4013.0</v>
      </c>
      <c r="AV2120" s="507">
        <v>12.0</v>
      </c>
      <c r="AW2120" s="507">
        <v>2029.0</v>
      </c>
      <c r="AX2120" s="163" t="s">
        <v>2687</v>
      </c>
      <c r="AY2120" s="163" t="s">
        <v>2800</v>
      </c>
      <c r="AZ2120" s="163" t="s">
        <v>2655</v>
      </c>
    </row>
    <row r="2121">
      <c r="A2121" s="163" t="s">
        <v>15206</v>
      </c>
      <c r="B2121" s="163" t="s">
        <v>15207</v>
      </c>
      <c r="C2121" s="163" t="s">
        <v>2638</v>
      </c>
      <c r="D2121" s="163" t="s">
        <v>2639</v>
      </c>
      <c r="E2121" s="506">
        <v>45758.44513888889</v>
      </c>
      <c r="F2121" s="507">
        <v>9800.0</v>
      </c>
      <c r="G2121" s="163" t="s">
        <v>2640</v>
      </c>
      <c r="H2121" s="507">
        <v>9800.0</v>
      </c>
      <c r="I2121" s="163" t="s">
        <v>2640</v>
      </c>
      <c r="J2121" s="163" t="s">
        <v>2641</v>
      </c>
      <c r="K2121" s="163" t="s">
        <v>2642</v>
      </c>
      <c r="L2121" s="163" t="s">
        <v>15208</v>
      </c>
      <c r="M2121" s="163" t="s">
        <v>15209</v>
      </c>
      <c r="N2121" s="163" t="s">
        <v>2645</v>
      </c>
      <c r="O2121" s="163" t="s">
        <v>2646</v>
      </c>
      <c r="P2121" s="163" t="s">
        <v>2673</v>
      </c>
      <c r="Q2121" s="163" t="s">
        <v>2648</v>
      </c>
      <c r="R2121" s="506">
        <v>45758.44375</v>
      </c>
      <c r="S2121" s="509"/>
      <c r="T2121" s="509"/>
      <c r="U2121" s="163" t="s">
        <v>15210</v>
      </c>
      <c r="V2121" s="510"/>
      <c r="W2121" s="510"/>
      <c r="X2121" s="510"/>
      <c r="Y2121" s="510"/>
      <c r="Z2121" s="510"/>
      <c r="AA2121" s="510"/>
      <c r="AB2121" s="163" t="s">
        <v>15211</v>
      </c>
      <c r="AC2121" s="507">
        <v>9.03272418E9</v>
      </c>
      <c r="AD2121" s="510"/>
      <c r="AE2121" s="509"/>
      <c r="AF2121" s="509"/>
      <c r="AG2121" s="509"/>
      <c r="AH2121" s="509"/>
      <c r="AI2121" s="509"/>
      <c r="AJ2121" s="163" t="s">
        <v>2651</v>
      </c>
      <c r="AK2121" s="509"/>
      <c r="AL2121" s="509"/>
      <c r="AM2121" s="163" t="s">
        <v>15212</v>
      </c>
      <c r="AN2121" s="510"/>
      <c r="AO2121" s="509"/>
      <c r="AP2121" s="509"/>
      <c r="AQ2121" s="509"/>
      <c r="AR2121" s="509"/>
      <c r="AS2121" s="509"/>
      <c r="AT2121" s="163" t="s">
        <v>2653</v>
      </c>
      <c r="AU2121" s="507">
        <v>614.0</v>
      </c>
      <c r="AV2121" s="507">
        <v>7.0</v>
      </c>
      <c r="AW2121" s="507">
        <v>2029.0</v>
      </c>
      <c r="AX2121" s="163" t="s">
        <v>2677</v>
      </c>
      <c r="AY2121" s="163" t="s">
        <v>3163</v>
      </c>
      <c r="AZ2121" s="163" t="s">
        <v>2655</v>
      </c>
    </row>
    <row r="2122">
      <c r="A2122" s="163" t="s">
        <v>15213</v>
      </c>
      <c r="B2122" s="163" t="s">
        <v>15207</v>
      </c>
      <c r="C2122" s="163" t="s">
        <v>2638</v>
      </c>
      <c r="D2122" s="163" t="s">
        <v>2639</v>
      </c>
      <c r="E2122" s="506">
        <v>45758.44375</v>
      </c>
      <c r="F2122" s="507">
        <v>2980.0</v>
      </c>
      <c r="G2122" s="163" t="s">
        <v>2640</v>
      </c>
      <c r="H2122" s="507">
        <v>2980.0</v>
      </c>
      <c r="I2122" s="163" t="s">
        <v>2640</v>
      </c>
      <c r="J2122" s="163" t="s">
        <v>2641</v>
      </c>
      <c r="K2122" s="163" t="s">
        <v>2642</v>
      </c>
      <c r="L2122" s="163" t="s">
        <v>15208</v>
      </c>
      <c r="M2122" s="163" t="s">
        <v>15214</v>
      </c>
      <c r="N2122" s="163" t="s">
        <v>2645</v>
      </c>
      <c r="O2122" s="163" t="s">
        <v>2646</v>
      </c>
      <c r="P2122" s="163" t="s">
        <v>2673</v>
      </c>
      <c r="Q2122" s="163" t="s">
        <v>2648</v>
      </c>
      <c r="R2122" s="506">
        <v>45758.44236111111</v>
      </c>
      <c r="S2122" s="509"/>
      <c r="T2122" s="509"/>
      <c r="U2122" s="163" t="s">
        <v>15215</v>
      </c>
      <c r="V2122" s="510"/>
      <c r="W2122" s="510"/>
      <c r="X2122" s="510"/>
      <c r="Y2122" s="510"/>
      <c r="Z2122" s="510"/>
      <c r="AA2122" s="510"/>
      <c r="AB2122" s="163" t="s">
        <v>15211</v>
      </c>
      <c r="AC2122" s="507">
        <v>9.03272418E9</v>
      </c>
      <c r="AD2122" s="509"/>
      <c r="AE2122" s="509"/>
      <c r="AF2122" s="509"/>
      <c r="AG2122" s="509"/>
      <c r="AH2122" s="509"/>
      <c r="AI2122" s="509"/>
      <c r="AJ2122" s="163" t="s">
        <v>2651</v>
      </c>
      <c r="AK2122" s="509"/>
      <c r="AL2122" s="509"/>
      <c r="AM2122" s="163" t="s">
        <v>15212</v>
      </c>
      <c r="AN2122" s="510"/>
      <c r="AO2122" s="509"/>
      <c r="AP2122" s="509"/>
      <c r="AQ2122" s="509"/>
      <c r="AR2122" s="509"/>
      <c r="AS2122" s="509"/>
      <c r="AT2122" s="163" t="s">
        <v>2653</v>
      </c>
      <c r="AU2122" s="507">
        <v>614.0</v>
      </c>
      <c r="AV2122" s="507">
        <v>7.0</v>
      </c>
      <c r="AW2122" s="507">
        <v>2029.0</v>
      </c>
      <c r="AX2122" s="163" t="s">
        <v>2677</v>
      </c>
      <c r="AY2122" s="163" t="s">
        <v>3163</v>
      </c>
      <c r="AZ2122" s="163" t="s">
        <v>2655</v>
      </c>
    </row>
    <row r="2123">
      <c r="A2123" s="163" t="s">
        <v>15216</v>
      </c>
      <c r="B2123" s="163" t="s">
        <v>15217</v>
      </c>
      <c r="C2123" s="163" t="s">
        <v>2638</v>
      </c>
      <c r="D2123" s="163" t="s">
        <v>2639</v>
      </c>
      <c r="E2123" s="506">
        <v>45758.438888888886</v>
      </c>
      <c r="F2123" s="507">
        <v>100000.0</v>
      </c>
      <c r="G2123" s="163" t="s">
        <v>2640</v>
      </c>
      <c r="H2123" s="507">
        <v>100000.0</v>
      </c>
      <c r="I2123" s="163" t="s">
        <v>2640</v>
      </c>
      <c r="J2123" s="163" t="s">
        <v>2641</v>
      </c>
      <c r="K2123" s="163" t="s">
        <v>2642</v>
      </c>
      <c r="L2123" s="163" t="s">
        <v>15218</v>
      </c>
      <c r="M2123" s="163" t="s">
        <v>15218</v>
      </c>
      <c r="N2123" s="163" t="s">
        <v>2645</v>
      </c>
      <c r="O2123" s="163" t="s">
        <v>2646</v>
      </c>
      <c r="P2123" s="163" t="s">
        <v>2673</v>
      </c>
      <c r="Q2123" s="163" t="s">
        <v>2852</v>
      </c>
      <c r="R2123" s="506">
        <v>45753.90347222222</v>
      </c>
      <c r="S2123" s="509"/>
      <c r="T2123" s="509"/>
      <c r="U2123" s="163" t="s">
        <v>15219</v>
      </c>
      <c r="V2123" s="506">
        <v>45758.43680555555</v>
      </c>
      <c r="W2123" s="163" t="s">
        <v>2795</v>
      </c>
      <c r="X2123" s="163" t="s">
        <v>3886</v>
      </c>
      <c r="Y2123" s="507">
        <v>100000.0</v>
      </c>
      <c r="Z2123" s="163" t="s">
        <v>2640</v>
      </c>
      <c r="AA2123" s="163" t="s">
        <v>2641</v>
      </c>
      <c r="AB2123" s="163" t="s">
        <v>1768</v>
      </c>
      <c r="AC2123" s="507">
        <v>9.054457741E9</v>
      </c>
      <c r="AD2123" s="163" t="s">
        <v>15220</v>
      </c>
      <c r="AE2123" s="507">
        <v>4980.0</v>
      </c>
      <c r="AF2123" s="163" t="s">
        <v>2640</v>
      </c>
      <c r="AG2123" s="163" t="s">
        <v>2798</v>
      </c>
      <c r="AH2123" s="509"/>
      <c r="AI2123" s="509"/>
      <c r="AJ2123" s="163" t="s">
        <v>2651</v>
      </c>
      <c r="AK2123" s="514">
        <v>45783.0</v>
      </c>
      <c r="AL2123" s="506">
        <v>45753.90347222222</v>
      </c>
      <c r="AM2123" s="163" t="s">
        <v>15221</v>
      </c>
      <c r="AN2123" s="510"/>
      <c r="AO2123" s="510"/>
      <c r="AP2123" s="509"/>
      <c r="AQ2123" s="509"/>
      <c r="AR2123" s="509"/>
      <c r="AS2123" s="509"/>
      <c r="AT2123" s="163" t="s">
        <v>2653</v>
      </c>
      <c r="AU2123" s="507">
        <v>5490.0</v>
      </c>
      <c r="AV2123" s="507">
        <v>4.0</v>
      </c>
      <c r="AW2123" s="507">
        <v>2027.0</v>
      </c>
      <c r="AX2123" s="163" t="s">
        <v>2677</v>
      </c>
      <c r="AY2123" s="163" t="s">
        <v>2893</v>
      </c>
      <c r="AZ2123" s="163" t="s">
        <v>2655</v>
      </c>
    </row>
    <row r="2124">
      <c r="A2124" s="163" t="s">
        <v>15222</v>
      </c>
      <c r="B2124" s="163" t="s">
        <v>15223</v>
      </c>
      <c r="C2124" s="163" t="s">
        <v>2638</v>
      </c>
      <c r="D2124" s="163" t="s">
        <v>2639</v>
      </c>
      <c r="E2124" s="506">
        <v>45758.433333333334</v>
      </c>
      <c r="F2124" s="507">
        <v>2980.0</v>
      </c>
      <c r="G2124" s="163" t="s">
        <v>2640</v>
      </c>
      <c r="H2124" s="507">
        <v>2980.0</v>
      </c>
      <c r="I2124" s="163" t="s">
        <v>2640</v>
      </c>
      <c r="J2124" s="163" t="s">
        <v>2641</v>
      </c>
      <c r="K2124" s="163" t="s">
        <v>2642</v>
      </c>
      <c r="L2124" s="163" t="s">
        <v>15224</v>
      </c>
      <c r="M2124" s="163" t="s">
        <v>15225</v>
      </c>
      <c r="N2124" s="163" t="s">
        <v>2645</v>
      </c>
      <c r="O2124" s="163" t="s">
        <v>2646</v>
      </c>
      <c r="P2124" s="163" t="s">
        <v>2673</v>
      </c>
      <c r="Q2124" s="163" t="s">
        <v>2648</v>
      </c>
      <c r="R2124" s="506">
        <v>45758.43125</v>
      </c>
      <c r="S2124" s="509"/>
      <c r="T2124" s="509"/>
      <c r="U2124" s="163" t="s">
        <v>15226</v>
      </c>
      <c r="V2124" s="510"/>
      <c r="W2124" s="510"/>
      <c r="X2124" s="510"/>
      <c r="Y2124" s="510"/>
      <c r="Z2124" s="510"/>
      <c r="AA2124" s="510"/>
      <c r="AB2124" s="163" t="s">
        <v>15227</v>
      </c>
      <c r="AC2124" s="507">
        <v>9.091498939E9</v>
      </c>
      <c r="AD2124" s="510"/>
      <c r="AE2124" s="509"/>
      <c r="AF2124" s="509"/>
      <c r="AG2124" s="509"/>
      <c r="AH2124" s="509"/>
      <c r="AI2124" s="509"/>
      <c r="AJ2124" s="163" t="s">
        <v>2651</v>
      </c>
      <c r="AK2124" s="509"/>
      <c r="AL2124" s="509"/>
      <c r="AM2124" s="163" t="s">
        <v>15228</v>
      </c>
      <c r="AN2124" s="510"/>
      <c r="AO2124" s="510"/>
      <c r="AP2124" s="509"/>
      <c r="AQ2124" s="509"/>
      <c r="AR2124" s="509"/>
      <c r="AS2124" s="509"/>
      <c r="AT2124" s="163" t="s">
        <v>2653</v>
      </c>
      <c r="AU2124" s="507">
        <v>4210.0</v>
      </c>
      <c r="AV2124" s="507">
        <v>7.0</v>
      </c>
      <c r="AW2124" s="507">
        <v>2028.0</v>
      </c>
      <c r="AX2124" s="163" t="s">
        <v>2677</v>
      </c>
      <c r="AY2124" s="163" t="s">
        <v>3163</v>
      </c>
      <c r="AZ2124" s="163" t="s">
        <v>2655</v>
      </c>
    </row>
    <row r="2125">
      <c r="A2125" s="163" t="s">
        <v>15229</v>
      </c>
      <c r="B2125" s="163" t="s">
        <v>15230</v>
      </c>
      <c r="C2125" s="163" t="s">
        <v>2638</v>
      </c>
      <c r="D2125" s="163" t="s">
        <v>2639</v>
      </c>
      <c r="E2125" s="506">
        <v>45758.42916666667</v>
      </c>
      <c r="F2125" s="507">
        <v>2980.0</v>
      </c>
      <c r="G2125" s="163" t="s">
        <v>2640</v>
      </c>
      <c r="H2125" s="507">
        <v>2980.0</v>
      </c>
      <c r="I2125" s="163" t="s">
        <v>2640</v>
      </c>
      <c r="J2125" s="163" t="s">
        <v>2641</v>
      </c>
      <c r="K2125" s="163" t="s">
        <v>2642</v>
      </c>
      <c r="L2125" s="163" t="s">
        <v>15231</v>
      </c>
      <c r="M2125" s="163" t="s">
        <v>15232</v>
      </c>
      <c r="N2125" s="163" t="s">
        <v>2645</v>
      </c>
      <c r="O2125" s="163" t="s">
        <v>2646</v>
      </c>
      <c r="P2125" s="163" t="s">
        <v>2673</v>
      </c>
      <c r="Q2125" s="163" t="s">
        <v>2648</v>
      </c>
      <c r="R2125" s="506">
        <v>45758.42847222222</v>
      </c>
      <c r="S2125" s="509"/>
      <c r="T2125" s="509"/>
      <c r="U2125" s="163" t="s">
        <v>15233</v>
      </c>
      <c r="V2125" s="510"/>
      <c r="W2125" s="510"/>
      <c r="X2125" s="510"/>
      <c r="Y2125" s="510"/>
      <c r="Z2125" s="510"/>
      <c r="AA2125" s="510"/>
      <c r="AB2125" s="163" t="s">
        <v>15234</v>
      </c>
      <c r="AC2125" s="507">
        <v>9.013581748E9</v>
      </c>
      <c r="AD2125" s="510"/>
      <c r="AE2125" s="509"/>
      <c r="AF2125" s="509"/>
      <c r="AG2125" s="509"/>
      <c r="AH2125" s="509"/>
      <c r="AI2125" s="509"/>
      <c r="AJ2125" s="163" t="s">
        <v>2651</v>
      </c>
      <c r="AK2125" s="509"/>
      <c r="AL2125" s="509"/>
      <c r="AM2125" s="163" t="s">
        <v>15235</v>
      </c>
      <c r="AN2125" s="510"/>
      <c r="AO2125" s="509"/>
      <c r="AP2125" s="509"/>
      <c r="AQ2125" s="509"/>
      <c r="AR2125" s="509"/>
      <c r="AS2125" s="509"/>
      <c r="AT2125" s="163" t="s">
        <v>2700</v>
      </c>
      <c r="AU2125" s="507">
        <v>3105.0</v>
      </c>
      <c r="AV2125" s="507">
        <v>8.0</v>
      </c>
      <c r="AW2125" s="507">
        <v>2027.0</v>
      </c>
      <c r="AX2125" s="163" t="s">
        <v>2677</v>
      </c>
      <c r="AY2125" s="163" t="s">
        <v>8057</v>
      </c>
      <c r="AZ2125" s="163" t="s">
        <v>2655</v>
      </c>
    </row>
    <row r="2126">
      <c r="A2126" s="163" t="s">
        <v>12077</v>
      </c>
      <c r="B2126" s="163" t="s">
        <v>12071</v>
      </c>
      <c r="C2126" s="163" t="s">
        <v>2638</v>
      </c>
      <c r="D2126" s="163" t="s">
        <v>2639</v>
      </c>
      <c r="E2126" s="506">
        <v>45758.42847222222</v>
      </c>
      <c r="F2126" s="507">
        <v>9800.0</v>
      </c>
      <c r="G2126" s="163" t="s">
        <v>2640</v>
      </c>
      <c r="H2126" s="507">
        <v>9800.0</v>
      </c>
      <c r="I2126" s="163" t="s">
        <v>2640</v>
      </c>
      <c r="J2126" s="163" t="s">
        <v>2641</v>
      </c>
      <c r="K2126" s="163" t="s">
        <v>2642</v>
      </c>
      <c r="L2126" s="163" t="s">
        <v>12072</v>
      </c>
      <c r="M2126" s="163" t="s">
        <v>12078</v>
      </c>
      <c r="N2126" s="163" t="s">
        <v>2645</v>
      </c>
      <c r="O2126" s="163" t="s">
        <v>2646</v>
      </c>
      <c r="P2126" s="163" t="s">
        <v>2673</v>
      </c>
      <c r="Q2126" s="163" t="s">
        <v>2648</v>
      </c>
      <c r="R2126" s="506">
        <v>45758.427777777775</v>
      </c>
      <c r="S2126" s="509"/>
      <c r="T2126" s="509"/>
      <c r="U2126" s="163" t="s">
        <v>12079</v>
      </c>
      <c r="V2126" s="510"/>
      <c r="W2126" s="510"/>
      <c r="X2126" s="510"/>
      <c r="Y2126" s="510"/>
      <c r="Z2126" s="510"/>
      <c r="AA2126" s="510"/>
      <c r="AB2126" s="163" t="s">
        <v>12075</v>
      </c>
      <c r="AC2126" s="507">
        <v>9.06403855E9</v>
      </c>
      <c r="AD2126" s="510"/>
      <c r="AE2126" s="509"/>
      <c r="AF2126" s="509"/>
      <c r="AG2126" s="509"/>
      <c r="AH2126" s="509"/>
      <c r="AI2126" s="509"/>
      <c r="AJ2126" s="163" t="s">
        <v>2651</v>
      </c>
      <c r="AK2126" s="509"/>
      <c r="AL2126" s="509"/>
      <c r="AM2126" s="163" t="s">
        <v>12076</v>
      </c>
      <c r="AN2126" s="510"/>
      <c r="AO2126" s="509"/>
      <c r="AP2126" s="509"/>
      <c r="AQ2126" s="509"/>
      <c r="AR2126" s="509"/>
      <c r="AS2126" s="509"/>
      <c r="AT2126" s="163" t="s">
        <v>2653</v>
      </c>
      <c r="AU2126" s="507">
        <v>6503.0</v>
      </c>
      <c r="AV2126" s="507">
        <v>8.0</v>
      </c>
      <c r="AW2126" s="507">
        <v>2029.0</v>
      </c>
      <c r="AX2126" s="163" t="s">
        <v>2677</v>
      </c>
      <c r="AY2126" s="163" t="s">
        <v>3763</v>
      </c>
      <c r="AZ2126" s="163" t="s">
        <v>2655</v>
      </c>
    </row>
    <row r="2127">
      <c r="A2127" s="163" t="s">
        <v>12070</v>
      </c>
      <c r="B2127" s="163" t="s">
        <v>12071</v>
      </c>
      <c r="C2127" s="163" t="s">
        <v>2638</v>
      </c>
      <c r="D2127" s="163" t="s">
        <v>2639</v>
      </c>
      <c r="E2127" s="506">
        <v>45758.424305555556</v>
      </c>
      <c r="F2127" s="507">
        <v>2980.0</v>
      </c>
      <c r="G2127" s="163" t="s">
        <v>2640</v>
      </c>
      <c r="H2127" s="507">
        <v>2980.0</v>
      </c>
      <c r="I2127" s="163" t="s">
        <v>2640</v>
      </c>
      <c r="J2127" s="163" t="s">
        <v>2641</v>
      </c>
      <c r="K2127" s="163" t="s">
        <v>2642</v>
      </c>
      <c r="L2127" s="163" t="s">
        <v>12072</v>
      </c>
      <c r="M2127" s="163" t="s">
        <v>12073</v>
      </c>
      <c r="N2127" s="163" t="s">
        <v>2645</v>
      </c>
      <c r="O2127" s="163" t="s">
        <v>2646</v>
      </c>
      <c r="P2127" s="163" t="s">
        <v>2673</v>
      </c>
      <c r="Q2127" s="163" t="s">
        <v>2648</v>
      </c>
      <c r="R2127" s="506">
        <v>45758.42222222222</v>
      </c>
      <c r="S2127" s="509"/>
      <c r="T2127" s="509"/>
      <c r="U2127" s="163" t="s">
        <v>12074</v>
      </c>
      <c r="V2127" s="510"/>
      <c r="W2127" s="510"/>
      <c r="X2127" s="510"/>
      <c r="Y2127" s="510"/>
      <c r="Z2127" s="510"/>
      <c r="AA2127" s="510"/>
      <c r="AB2127" s="163" t="s">
        <v>12075</v>
      </c>
      <c r="AC2127" s="507">
        <v>9.06403855E9</v>
      </c>
      <c r="AD2127" s="510"/>
      <c r="AE2127" s="509"/>
      <c r="AF2127" s="509"/>
      <c r="AG2127" s="509"/>
      <c r="AH2127" s="509"/>
      <c r="AI2127" s="509"/>
      <c r="AJ2127" s="163" t="s">
        <v>2651</v>
      </c>
      <c r="AK2127" s="509"/>
      <c r="AL2127" s="509"/>
      <c r="AM2127" s="163" t="s">
        <v>12076</v>
      </c>
      <c r="AN2127" s="510"/>
      <c r="AO2127" s="509"/>
      <c r="AP2127" s="509"/>
      <c r="AQ2127" s="509"/>
      <c r="AR2127" s="509"/>
      <c r="AS2127" s="509"/>
      <c r="AT2127" s="163" t="s">
        <v>2653</v>
      </c>
      <c r="AU2127" s="507">
        <v>6503.0</v>
      </c>
      <c r="AV2127" s="507">
        <v>8.0</v>
      </c>
      <c r="AW2127" s="507">
        <v>2029.0</v>
      </c>
      <c r="AX2127" s="163" t="s">
        <v>2677</v>
      </c>
      <c r="AY2127" s="163" t="s">
        <v>3763</v>
      </c>
      <c r="AZ2127" s="163" t="s">
        <v>2655</v>
      </c>
    </row>
    <row r="2128">
      <c r="A2128" s="163" t="s">
        <v>15236</v>
      </c>
      <c r="B2128" s="163" t="s">
        <v>15237</v>
      </c>
      <c r="C2128" s="163" t="s">
        <v>2638</v>
      </c>
      <c r="D2128" s="163" t="s">
        <v>2639</v>
      </c>
      <c r="E2128" s="506">
        <v>45758.424305555556</v>
      </c>
      <c r="F2128" s="507">
        <v>2980.0</v>
      </c>
      <c r="G2128" s="163" t="s">
        <v>2640</v>
      </c>
      <c r="H2128" s="507">
        <v>2980.0</v>
      </c>
      <c r="I2128" s="163" t="s">
        <v>2640</v>
      </c>
      <c r="J2128" s="163" t="s">
        <v>2641</v>
      </c>
      <c r="K2128" s="163" t="s">
        <v>2642</v>
      </c>
      <c r="L2128" s="163" t="s">
        <v>15238</v>
      </c>
      <c r="M2128" s="163" t="s">
        <v>15239</v>
      </c>
      <c r="N2128" s="163" t="s">
        <v>2645</v>
      </c>
      <c r="O2128" s="163" t="s">
        <v>2646</v>
      </c>
      <c r="P2128" s="163" t="s">
        <v>2647</v>
      </c>
      <c r="Q2128" s="163" t="s">
        <v>2648</v>
      </c>
      <c r="R2128" s="506">
        <v>45758.424305555556</v>
      </c>
      <c r="S2128" s="509"/>
      <c r="T2128" s="509"/>
      <c r="U2128" s="163" t="s">
        <v>15240</v>
      </c>
      <c r="V2128" s="510"/>
      <c r="W2128" s="510"/>
      <c r="X2128" s="510"/>
      <c r="Y2128" s="510"/>
      <c r="Z2128" s="510"/>
      <c r="AA2128" s="510"/>
      <c r="AB2128" s="163" t="s">
        <v>15241</v>
      </c>
      <c r="AC2128" s="507">
        <v>4.47013525E8</v>
      </c>
      <c r="AD2128" s="510"/>
      <c r="AE2128" s="509"/>
      <c r="AF2128" s="509"/>
      <c r="AG2128" s="509"/>
      <c r="AH2128" s="509"/>
      <c r="AI2128" s="509"/>
      <c r="AJ2128" s="163" t="s">
        <v>2651</v>
      </c>
      <c r="AK2128" s="509"/>
      <c r="AL2128" s="509"/>
      <c r="AM2128" s="163" t="s">
        <v>15242</v>
      </c>
      <c r="AN2128" s="510"/>
      <c r="AO2128" s="509"/>
      <c r="AP2128" s="509"/>
      <c r="AQ2128" s="509"/>
      <c r="AR2128" s="509"/>
      <c r="AS2128" s="509"/>
      <c r="AT2128" s="163" t="s">
        <v>2653</v>
      </c>
      <c r="AU2128" s="507">
        <v>2325.0</v>
      </c>
      <c r="AV2128" s="507">
        <v>8.0</v>
      </c>
      <c r="AW2128" s="507">
        <v>2030.0</v>
      </c>
      <c r="AX2128" s="163" t="s">
        <v>2730</v>
      </c>
      <c r="AY2128" s="163" t="s">
        <v>15243</v>
      </c>
      <c r="AZ2128" s="163" t="s">
        <v>2655</v>
      </c>
    </row>
    <row r="2129">
      <c r="A2129" s="163" t="s">
        <v>15244</v>
      </c>
      <c r="B2129" s="163" t="s">
        <v>15245</v>
      </c>
      <c r="C2129" s="163" t="s">
        <v>2638</v>
      </c>
      <c r="D2129" s="163" t="s">
        <v>2639</v>
      </c>
      <c r="E2129" s="506">
        <v>45758.4125</v>
      </c>
      <c r="F2129" s="507">
        <v>2980.0</v>
      </c>
      <c r="G2129" s="163" t="s">
        <v>2640</v>
      </c>
      <c r="H2129" s="507">
        <v>2980.0</v>
      </c>
      <c r="I2129" s="163" t="s">
        <v>2640</v>
      </c>
      <c r="J2129" s="163" t="s">
        <v>2641</v>
      </c>
      <c r="K2129" s="163" t="s">
        <v>2642</v>
      </c>
      <c r="L2129" s="163" t="s">
        <v>15246</v>
      </c>
      <c r="M2129" s="163" t="s">
        <v>15247</v>
      </c>
      <c r="N2129" s="163" t="s">
        <v>2645</v>
      </c>
      <c r="O2129" s="163" t="s">
        <v>2646</v>
      </c>
      <c r="P2129" s="163" t="s">
        <v>2673</v>
      </c>
      <c r="Q2129" s="163" t="s">
        <v>2648</v>
      </c>
      <c r="R2129" s="506">
        <v>45758.410416666666</v>
      </c>
      <c r="S2129" s="509"/>
      <c r="T2129" s="509"/>
      <c r="U2129" s="163" t="s">
        <v>15248</v>
      </c>
      <c r="V2129" s="510"/>
      <c r="W2129" s="510"/>
      <c r="X2129" s="510"/>
      <c r="Y2129" s="510"/>
      <c r="Z2129" s="510"/>
      <c r="AA2129" s="510"/>
      <c r="AB2129" s="163" t="s">
        <v>15249</v>
      </c>
      <c r="AC2129" s="507">
        <v>7.091885419E9</v>
      </c>
      <c r="AD2129" s="510"/>
      <c r="AE2129" s="509"/>
      <c r="AF2129" s="509"/>
      <c r="AG2129" s="509"/>
      <c r="AH2129" s="509"/>
      <c r="AI2129" s="509"/>
      <c r="AJ2129" s="163" t="s">
        <v>2651</v>
      </c>
      <c r="AK2129" s="512"/>
      <c r="AL2129" s="513"/>
      <c r="AM2129" s="163" t="s">
        <v>15250</v>
      </c>
      <c r="AN2129" s="510"/>
      <c r="AO2129" s="509"/>
      <c r="AP2129" s="509"/>
      <c r="AQ2129" s="509"/>
      <c r="AR2129" s="509"/>
      <c r="AS2129" s="509"/>
      <c r="AT2129" s="163" t="s">
        <v>2653</v>
      </c>
      <c r="AU2129" s="507">
        <v>3438.0</v>
      </c>
      <c r="AV2129" s="507">
        <v>9.0</v>
      </c>
      <c r="AW2129" s="507">
        <v>2028.0</v>
      </c>
      <c r="AX2129" s="163" t="s">
        <v>2677</v>
      </c>
      <c r="AY2129" s="163" t="s">
        <v>2893</v>
      </c>
      <c r="AZ2129" s="163" t="s">
        <v>2655</v>
      </c>
    </row>
    <row r="2130">
      <c r="A2130" s="163" t="s">
        <v>15251</v>
      </c>
      <c r="B2130" s="163" t="s">
        <v>15252</v>
      </c>
      <c r="C2130" s="163" t="s">
        <v>2638</v>
      </c>
      <c r="D2130" s="163" t="s">
        <v>2639</v>
      </c>
      <c r="E2130" s="506">
        <v>45758.39236111111</v>
      </c>
      <c r="F2130" s="507">
        <v>2980.0</v>
      </c>
      <c r="G2130" s="163" t="s">
        <v>2640</v>
      </c>
      <c r="H2130" s="507">
        <v>2980.0</v>
      </c>
      <c r="I2130" s="163" t="s">
        <v>2640</v>
      </c>
      <c r="J2130" s="163" t="s">
        <v>2641</v>
      </c>
      <c r="K2130" s="163" t="s">
        <v>2642</v>
      </c>
      <c r="L2130" s="163" t="s">
        <v>15253</v>
      </c>
      <c r="M2130" s="163" t="s">
        <v>15254</v>
      </c>
      <c r="N2130" s="163" t="s">
        <v>2645</v>
      </c>
      <c r="O2130" s="163" t="s">
        <v>2646</v>
      </c>
      <c r="P2130" s="163" t="s">
        <v>2683</v>
      </c>
      <c r="Q2130" s="163" t="s">
        <v>2648</v>
      </c>
      <c r="R2130" s="506">
        <v>45758.39027777778</v>
      </c>
      <c r="S2130" s="509"/>
      <c r="T2130" s="509"/>
      <c r="U2130" s="163" t="s">
        <v>15255</v>
      </c>
      <c r="V2130" s="510"/>
      <c r="W2130" s="510"/>
      <c r="X2130" s="510"/>
      <c r="Y2130" s="510"/>
      <c r="Z2130" s="510"/>
      <c r="AA2130" s="510"/>
      <c r="AB2130" s="163" t="s">
        <v>15256</v>
      </c>
      <c r="AC2130" s="507">
        <v>9.042329541E9</v>
      </c>
      <c r="AD2130" s="510"/>
      <c r="AE2130" s="509"/>
      <c r="AF2130" s="509"/>
      <c r="AG2130" s="509"/>
      <c r="AH2130" s="509"/>
      <c r="AI2130" s="509"/>
      <c r="AJ2130" s="163" t="s">
        <v>2651</v>
      </c>
      <c r="AK2130" s="512"/>
      <c r="AL2130" s="513"/>
      <c r="AM2130" s="163" t="s">
        <v>15257</v>
      </c>
      <c r="AN2130" s="510"/>
      <c r="AO2130" s="510"/>
      <c r="AP2130" s="509"/>
      <c r="AQ2130" s="509"/>
      <c r="AR2130" s="509"/>
      <c r="AS2130" s="509"/>
      <c r="AT2130" s="163" t="s">
        <v>2653</v>
      </c>
      <c r="AU2130" s="507">
        <v>1084.0</v>
      </c>
      <c r="AV2130" s="507">
        <v>11.0</v>
      </c>
      <c r="AW2130" s="507">
        <v>2028.0</v>
      </c>
      <c r="AX2130" s="163" t="s">
        <v>2730</v>
      </c>
      <c r="AY2130" s="163" t="s">
        <v>3047</v>
      </c>
      <c r="AZ2130" s="163" t="s">
        <v>2655</v>
      </c>
    </row>
    <row r="2131">
      <c r="A2131" s="163" t="s">
        <v>15258</v>
      </c>
      <c r="B2131" s="163" t="s">
        <v>15259</v>
      </c>
      <c r="C2131" s="163" t="s">
        <v>2638</v>
      </c>
      <c r="D2131" s="163" t="s">
        <v>2639</v>
      </c>
      <c r="E2131" s="506">
        <v>45758.37847222222</v>
      </c>
      <c r="F2131" s="507">
        <v>9800.0</v>
      </c>
      <c r="G2131" s="163" t="s">
        <v>2640</v>
      </c>
      <c r="H2131" s="507">
        <v>9800.0</v>
      </c>
      <c r="I2131" s="163" t="s">
        <v>2640</v>
      </c>
      <c r="J2131" s="163" t="s">
        <v>2641</v>
      </c>
      <c r="K2131" s="163" t="s">
        <v>2642</v>
      </c>
      <c r="L2131" s="163" t="s">
        <v>15260</v>
      </c>
      <c r="M2131" s="163" t="s">
        <v>15261</v>
      </c>
      <c r="N2131" s="163" t="s">
        <v>2645</v>
      </c>
      <c r="O2131" s="163" t="s">
        <v>2646</v>
      </c>
      <c r="P2131" s="163" t="s">
        <v>2647</v>
      </c>
      <c r="Q2131" s="163" t="s">
        <v>2648</v>
      </c>
      <c r="R2131" s="506">
        <v>45758.37847222222</v>
      </c>
      <c r="S2131" s="509"/>
      <c r="T2131" s="509"/>
      <c r="U2131" s="163" t="s">
        <v>15262</v>
      </c>
      <c r="V2131" s="510"/>
      <c r="W2131" s="510"/>
      <c r="X2131" s="510"/>
      <c r="Y2131" s="510"/>
      <c r="Z2131" s="510"/>
      <c r="AA2131" s="510"/>
      <c r="AB2131" s="163" t="s">
        <v>2393</v>
      </c>
      <c r="AC2131" s="507">
        <v>9.034310399E9</v>
      </c>
      <c r="AD2131" s="510"/>
      <c r="AE2131" s="509"/>
      <c r="AF2131" s="509"/>
      <c r="AG2131" s="509"/>
      <c r="AH2131" s="509"/>
      <c r="AI2131" s="509"/>
      <c r="AJ2131" s="163" t="s">
        <v>2651</v>
      </c>
      <c r="AK2131" s="512"/>
      <c r="AL2131" s="513"/>
      <c r="AM2131" s="163" t="s">
        <v>15263</v>
      </c>
      <c r="AN2131" s="510"/>
      <c r="AO2131" s="510"/>
      <c r="AP2131" s="509"/>
      <c r="AQ2131" s="509"/>
      <c r="AR2131" s="509"/>
      <c r="AS2131" s="509"/>
      <c r="AT2131" s="163" t="s">
        <v>2653</v>
      </c>
      <c r="AU2131" s="507">
        <v>1004.0</v>
      </c>
      <c r="AV2131" s="507">
        <v>6.0</v>
      </c>
      <c r="AW2131" s="507">
        <v>2031.0</v>
      </c>
      <c r="AX2131" s="163" t="s">
        <v>2936</v>
      </c>
      <c r="AY2131" s="510"/>
      <c r="AZ2131" s="163" t="s">
        <v>2655</v>
      </c>
    </row>
    <row r="2132">
      <c r="A2132" s="163" t="s">
        <v>15264</v>
      </c>
      <c r="B2132" s="163" t="s">
        <v>15259</v>
      </c>
      <c r="C2132" s="163" t="s">
        <v>2638</v>
      </c>
      <c r="D2132" s="163" t="s">
        <v>2639</v>
      </c>
      <c r="E2132" s="506">
        <v>45758.37430555555</v>
      </c>
      <c r="F2132" s="507">
        <v>2980.0</v>
      </c>
      <c r="G2132" s="163" t="s">
        <v>2640</v>
      </c>
      <c r="H2132" s="507">
        <v>2980.0</v>
      </c>
      <c r="I2132" s="163" t="s">
        <v>2640</v>
      </c>
      <c r="J2132" s="163" t="s">
        <v>2641</v>
      </c>
      <c r="K2132" s="163" t="s">
        <v>2642</v>
      </c>
      <c r="L2132" s="163" t="s">
        <v>15260</v>
      </c>
      <c r="M2132" s="163" t="s">
        <v>15265</v>
      </c>
      <c r="N2132" s="163" t="s">
        <v>2645</v>
      </c>
      <c r="O2132" s="163" t="s">
        <v>2646</v>
      </c>
      <c r="P2132" s="163" t="s">
        <v>2647</v>
      </c>
      <c r="Q2132" s="163" t="s">
        <v>2648</v>
      </c>
      <c r="R2132" s="506">
        <v>45758.37430555555</v>
      </c>
      <c r="S2132" s="509"/>
      <c r="T2132" s="509"/>
      <c r="U2132" s="163" t="s">
        <v>15266</v>
      </c>
      <c r="V2132" s="510"/>
      <c r="W2132" s="510"/>
      <c r="X2132" s="510"/>
      <c r="Y2132" s="510"/>
      <c r="Z2132" s="510"/>
      <c r="AA2132" s="510"/>
      <c r="AB2132" s="163" t="s">
        <v>2393</v>
      </c>
      <c r="AC2132" s="507">
        <v>9.034310399E9</v>
      </c>
      <c r="AD2132" s="510"/>
      <c r="AE2132" s="509"/>
      <c r="AF2132" s="509"/>
      <c r="AG2132" s="509"/>
      <c r="AH2132" s="509"/>
      <c r="AI2132" s="509"/>
      <c r="AJ2132" s="163" t="s">
        <v>2651</v>
      </c>
      <c r="AK2132" s="509"/>
      <c r="AL2132" s="509"/>
      <c r="AM2132" s="163" t="s">
        <v>15263</v>
      </c>
      <c r="AN2132" s="510"/>
      <c r="AO2132" s="509"/>
      <c r="AP2132" s="509"/>
      <c r="AQ2132" s="509"/>
      <c r="AR2132" s="509"/>
      <c r="AS2132" s="509"/>
      <c r="AT2132" s="163" t="s">
        <v>2653</v>
      </c>
      <c r="AU2132" s="507">
        <v>1004.0</v>
      </c>
      <c r="AV2132" s="507">
        <v>6.0</v>
      </c>
      <c r="AW2132" s="507">
        <v>2031.0</v>
      </c>
      <c r="AX2132" s="163" t="s">
        <v>2936</v>
      </c>
      <c r="AY2132" s="510"/>
      <c r="AZ2132" s="163" t="s">
        <v>2655</v>
      </c>
    </row>
    <row r="2133">
      <c r="A2133" s="163" t="s">
        <v>15267</v>
      </c>
      <c r="B2133" s="163" t="s">
        <v>15268</v>
      </c>
      <c r="C2133" s="163" t="s">
        <v>2638</v>
      </c>
      <c r="D2133" s="163" t="s">
        <v>2639</v>
      </c>
      <c r="E2133" s="506">
        <v>45758.373611111114</v>
      </c>
      <c r="F2133" s="507">
        <v>2980.0</v>
      </c>
      <c r="G2133" s="163" t="s">
        <v>2640</v>
      </c>
      <c r="H2133" s="507">
        <v>2980.0</v>
      </c>
      <c r="I2133" s="163" t="s">
        <v>2640</v>
      </c>
      <c r="J2133" s="163" t="s">
        <v>2641</v>
      </c>
      <c r="K2133" s="163" t="s">
        <v>2642</v>
      </c>
      <c r="L2133" s="163" t="s">
        <v>15269</v>
      </c>
      <c r="M2133" s="163" t="s">
        <v>15270</v>
      </c>
      <c r="N2133" s="163" t="s">
        <v>2645</v>
      </c>
      <c r="O2133" s="163" t="s">
        <v>2646</v>
      </c>
      <c r="P2133" s="163" t="s">
        <v>2673</v>
      </c>
      <c r="Q2133" s="163" t="s">
        <v>2648</v>
      </c>
      <c r="R2133" s="506">
        <v>45758.37222222222</v>
      </c>
      <c r="S2133" s="509"/>
      <c r="T2133" s="509"/>
      <c r="U2133" s="163" t="s">
        <v>15271</v>
      </c>
      <c r="V2133" s="510"/>
      <c r="W2133" s="510"/>
      <c r="X2133" s="510"/>
      <c r="Y2133" s="510"/>
      <c r="Z2133" s="510"/>
      <c r="AA2133" s="510"/>
      <c r="AB2133" s="163" t="s">
        <v>15272</v>
      </c>
      <c r="AC2133" s="507">
        <v>8.014829408E9</v>
      </c>
      <c r="AD2133" s="510"/>
      <c r="AE2133" s="509"/>
      <c r="AF2133" s="509"/>
      <c r="AG2133" s="509"/>
      <c r="AH2133" s="509"/>
      <c r="AI2133" s="509"/>
      <c r="AJ2133" s="163" t="s">
        <v>2651</v>
      </c>
      <c r="AK2133" s="509"/>
      <c r="AL2133" s="509"/>
      <c r="AM2133" s="163" t="s">
        <v>15273</v>
      </c>
      <c r="AN2133" s="510"/>
      <c r="AO2133" s="510"/>
      <c r="AP2133" s="509"/>
      <c r="AQ2133" s="509"/>
      <c r="AR2133" s="509"/>
      <c r="AS2133" s="509"/>
      <c r="AT2133" s="163" t="s">
        <v>2653</v>
      </c>
      <c r="AU2133" s="507">
        <v>8007.0</v>
      </c>
      <c r="AV2133" s="507">
        <v>2.0</v>
      </c>
      <c r="AW2133" s="507">
        <v>2030.0</v>
      </c>
      <c r="AX2133" s="163" t="s">
        <v>2687</v>
      </c>
      <c r="AY2133" s="163" t="s">
        <v>2779</v>
      </c>
      <c r="AZ2133" s="163" t="s">
        <v>2655</v>
      </c>
    </row>
    <row r="2134">
      <c r="A2134" s="163" t="s">
        <v>15274</v>
      </c>
      <c r="B2134" s="163" t="s">
        <v>15275</v>
      </c>
      <c r="C2134" s="163" t="s">
        <v>2638</v>
      </c>
      <c r="D2134" s="163" t="s">
        <v>2639</v>
      </c>
      <c r="E2134" s="506">
        <v>45758.35</v>
      </c>
      <c r="F2134" s="507">
        <v>2980.0</v>
      </c>
      <c r="G2134" s="163" t="s">
        <v>2640</v>
      </c>
      <c r="H2134" s="507">
        <v>2980.0</v>
      </c>
      <c r="I2134" s="163" t="s">
        <v>2640</v>
      </c>
      <c r="J2134" s="163" t="s">
        <v>2641</v>
      </c>
      <c r="K2134" s="163" t="s">
        <v>2642</v>
      </c>
      <c r="L2134" s="163" t="s">
        <v>15276</v>
      </c>
      <c r="M2134" s="163" t="s">
        <v>15277</v>
      </c>
      <c r="N2134" s="163" t="s">
        <v>2645</v>
      </c>
      <c r="O2134" s="163" t="s">
        <v>2646</v>
      </c>
      <c r="P2134" s="163" t="s">
        <v>2673</v>
      </c>
      <c r="Q2134" s="163" t="s">
        <v>2648</v>
      </c>
      <c r="R2134" s="506">
        <v>45758.34861111111</v>
      </c>
      <c r="S2134" s="509"/>
      <c r="T2134" s="509"/>
      <c r="U2134" s="163" t="s">
        <v>15278</v>
      </c>
      <c r="V2134" s="510"/>
      <c r="W2134" s="510"/>
      <c r="X2134" s="510"/>
      <c r="Y2134" s="510"/>
      <c r="Z2134" s="510"/>
      <c r="AA2134" s="510"/>
      <c r="AB2134" s="163" t="s">
        <v>15279</v>
      </c>
      <c r="AC2134" s="507">
        <v>8.053113167E9</v>
      </c>
      <c r="AD2134" s="510"/>
      <c r="AE2134" s="509"/>
      <c r="AF2134" s="509"/>
      <c r="AG2134" s="509"/>
      <c r="AH2134" s="509"/>
      <c r="AI2134" s="509"/>
      <c r="AJ2134" s="163" t="s">
        <v>2651</v>
      </c>
      <c r="AK2134" s="512"/>
      <c r="AL2134" s="513"/>
      <c r="AM2134" s="163" t="s">
        <v>15280</v>
      </c>
      <c r="AN2134" s="510"/>
      <c r="AO2134" s="509"/>
      <c r="AP2134" s="509"/>
      <c r="AQ2134" s="509"/>
      <c r="AR2134" s="509"/>
      <c r="AS2134" s="509"/>
      <c r="AT2134" s="163" t="s">
        <v>2653</v>
      </c>
      <c r="AU2134" s="507">
        <v>6857.0</v>
      </c>
      <c r="AV2134" s="507">
        <v>11.0</v>
      </c>
      <c r="AW2134" s="507">
        <v>2029.0</v>
      </c>
      <c r="AX2134" s="163" t="s">
        <v>2687</v>
      </c>
      <c r="AY2134" s="163" t="s">
        <v>2893</v>
      </c>
      <c r="AZ2134" s="163" t="s">
        <v>2655</v>
      </c>
    </row>
    <row r="2135">
      <c r="A2135" s="163" t="s">
        <v>15281</v>
      </c>
      <c r="B2135" s="163" t="s">
        <v>15282</v>
      </c>
      <c r="C2135" s="163" t="s">
        <v>2638</v>
      </c>
      <c r="D2135" s="163" t="s">
        <v>2639</v>
      </c>
      <c r="E2135" s="506">
        <v>45758.34166666667</v>
      </c>
      <c r="F2135" s="507">
        <v>2980.0</v>
      </c>
      <c r="G2135" s="163" t="s">
        <v>2640</v>
      </c>
      <c r="H2135" s="507">
        <v>2980.0</v>
      </c>
      <c r="I2135" s="163" t="s">
        <v>2640</v>
      </c>
      <c r="J2135" s="163" t="s">
        <v>2641</v>
      </c>
      <c r="K2135" s="163" t="s">
        <v>2642</v>
      </c>
      <c r="L2135" s="163" t="s">
        <v>15283</v>
      </c>
      <c r="M2135" s="163" t="s">
        <v>15284</v>
      </c>
      <c r="N2135" s="163" t="s">
        <v>2645</v>
      </c>
      <c r="O2135" s="163" t="s">
        <v>2646</v>
      </c>
      <c r="P2135" s="163" t="s">
        <v>2647</v>
      </c>
      <c r="Q2135" s="163" t="s">
        <v>2648</v>
      </c>
      <c r="R2135" s="506">
        <v>45758.34166666667</v>
      </c>
      <c r="S2135" s="509"/>
      <c r="T2135" s="509"/>
      <c r="U2135" s="163" t="s">
        <v>15285</v>
      </c>
      <c r="V2135" s="510"/>
      <c r="W2135" s="510"/>
      <c r="X2135" s="510"/>
      <c r="Y2135" s="510"/>
      <c r="Z2135" s="510"/>
      <c r="AA2135" s="510"/>
      <c r="AB2135" s="163" t="s">
        <v>15286</v>
      </c>
      <c r="AC2135" s="507">
        <v>7.042909941E9</v>
      </c>
      <c r="AD2135" s="510"/>
      <c r="AE2135" s="509"/>
      <c r="AF2135" s="509"/>
      <c r="AG2135" s="509"/>
      <c r="AH2135" s="509"/>
      <c r="AI2135" s="509"/>
      <c r="AJ2135" s="163" t="s">
        <v>2651</v>
      </c>
      <c r="AK2135" s="512"/>
      <c r="AL2135" s="513"/>
      <c r="AM2135" s="163" t="s">
        <v>15287</v>
      </c>
      <c r="AN2135" s="510"/>
      <c r="AO2135" s="509"/>
      <c r="AP2135" s="509"/>
      <c r="AQ2135" s="509"/>
      <c r="AR2135" s="509"/>
      <c r="AS2135" s="509"/>
      <c r="AT2135" s="163" t="s">
        <v>2653</v>
      </c>
      <c r="AU2135" s="507">
        <v>3766.0</v>
      </c>
      <c r="AV2135" s="507">
        <v>12.0</v>
      </c>
      <c r="AW2135" s="507">
        <v>2029.0</v>
      </c>
      <c r="AX2135" s="510"/>
      <c r="AY2135" s="510"/>
      <c r="AZ2135" s="163" t="s">
        <v>2655</v>
      </c>
    </row>
    <row r="2136">
      <c r="A2136" s="163" t="s">
        <v>14761</v>
      </c>
      <c r="B2136" s="163" t="s">
        <v>14762</v>
      </c>
      <c r="C2136" s="163" t="s">
        <v>2638</v>
      </c>
      <c r="D2136" s="163" t="s">
        <v>2639</v>
      </c>
      <c r="E2136" s="506">
        <v>45758.33125</v>
      </c>
      <c r="F2136" s="507">
        <v>9800.0</v>
      </c>
      <c r="G2136" s="163" t="s">
        <v>2640</v>
      </c>
      <c r="H2136" s="507">
        <v>9800.0</v>
      </c>
      <c r="I2136" s="163" t="s">
        <v>2640</v>
      </c>
      <c r="J2136" s="163" t="s">
        <v>2641</v>
      </c>
      <c r="K2136" s="163" t="s">
        <v>2642</v>
      </c>
      <c r="L2136" s="163" t="s">
        <v>14763</v>
      </c>
      <c r="M2136" s="163" t="s">
        <v>14764</v>
      </c>
      <c r="N2136" s="163" t="s">
        <v>2645</v>
      </c>
      <c r="O2136" s="163" t="s">
        <v>2646</v>
      </c>
      <c r="P2136" s="163" t="s">
        <v>2683</v>
      </c>
      <c r="Q2136" s="163" t="s">
        <v>2648</v>
      </c>
      <c r="R2136" s="506">
        <v>45758.32986111111</v>
      </c>
      <c r="S2136" s="509"/>
      <c r="T2136" s="509"/>
      <c r="U2136" s="163" t="s">
        <v>14765</v>
      </c>
      <c r="V2136" s="510"/>
      <c r="W2136" s="510"/>
      <c r="X2136" s="510"/>
      <c r="Y2136" s="510"/>
      <c r="Z2136" s="510"/>
      <c r="AA2136" s="510"/>
      <c r="AB2136" s="163" t="s">
        <v>14766</v>
      </c>
      <c r="AC2136" s="507">
        <v>7.01586212E9</v>
      </c>
      <c r="AD2136" s="510"/>
      <c r="AE2136" s="509"/>
      <c r="AF2136" s="509"/>
      <c r="AG2136" s="509"/>
      <c r="AH2136" s="509"/>
      <c r="AI2136" s="509"/>
      <c r="AJ2136" s="163" t="s">
        <v>2651</v>
      </c>
      <c r="AK2136" s="509"/>
      <c r="AL2136" s="509"/>
      <c r="AM2136" s="163" t="s">
        <v>14767</v>
      </c>
      <c r="AN2136" s="510"/>
      <c r="AO2136" s="510"/>
      <c r="AP2136" s="509"/>
      <c r="AQ2136" s="509"/>
      <c r="AR2136" s="509"/>
      <c r="AS2136" s="509"/>
      <c r="AT2136" s="163" t="s">
        <v>2653</v>
      </c>
      <c r="AU2136" s="507">
        <v>1060.0</v>
      </c>
      <c r="AV2136" s="507">
        <v>7.0</v>
      </c>
      <c r="AW2136" s="507">
        <v>2026.0</v>
      </c>
      <c r="AX2136" s="163" t="s">
        <v>2749</v>
      </c>
      <c r="AY2136" s="163" t="s">
        <v>3047</v>
      </c>
      <c r="AZ2136" s="163" t="s">
        <v>2655</v>
      </c>
    </row>
    <row r="2137">
      <c r="A2137" s="163" t="s">
        <v>15288</v>
      </c>
      <c r="B2137" s="163" t="s">
        <v>15289</v>
      </c>
      <c r="C2137" s="163" t="s">
        <v>2638</v>
      </c>
      <c r="D2137" s="163" t="s">
        <v>2639</v>
      </c>
      <c r="E2137" s="506">
        <v>45758.325</v>
      </c>
      <c r="F2137" s="507">
        <v>2980.0</v>
      </c>
      <c r="G2137" s="163" t="s">
        <v>2640</v>
      </c>
      <c r="H2137" s="507">
        <v>2980.0</v>
      </c>
      <c r="I2137" s="163" t="s">
        <v>2640</v>
      </c>
      <c r="J2137" s="163" t="s">
        <v>2641</v>
      </c>
      <c r="K2137" s="163" t="s">
        <v>2642</v>
      </c>
      <c r="L2137" s="163" t="s">
        <v>15290</v>
      </c>
      <c r="M2137" s="163" t="s">
        <v>15291</v>
      </c>
      <c r="N2137" s="163" t="s">
        <v>2645</v>
      </c>
      <c r="O2137" s="163" t="s">
        <v>2646</v>
      </c>
      <c r="P2137" s="163" t="s">
        <v>2673</v>
      </c>
      <c r="Q2137" s="163" t="s">
        <v>2648</v>
      </c>
      <c r="R2137" s="506">
        <v>45758.322916666664</v>
      </c>
      <c r="S2137" s="509"/>
      <c r="T2137" s="509"/>
      <c r="U2137" s="163" t="s">
        <v>15292</v>
      </c>
      <c r="V2137" s="510"/>
      <c r="W2137" s="510"/>
      <c r="X2137" s="510"/>
      <c r="Y2137" s="510"/>
      <c r="Z2137" s="510"/>
      <c r="AA2137" s="510"/>
      <c r="AB2137" s="163" t="s">
        <v>15293</v>
      </c>
      <c r="AC2137" s="507">
        <v>8.096946423E9</v>
      </c>
      <c r="AD2137" s="510"/>
      <c r="AE2137" s="509"/>
      <c r="AF2137" s="509"/>
      <c r="AG2137" s="509"/>
      <c r="AH2137" s="509"/>
      <c r="AI2137" s="509"/>
      <c r="AJ2137" s="163" t="s">
        <v>2651</v>
      </c>
      <c r="AK2137" s="509"/>
      <c r="AL2137" s="509"/>
      <c r="AM2137" s="163" t="s">
        <v>15294</v>
      </c>
      <c r="AN2137" s="510"/>
      <c r="AO2137" s="509"/>
      <c r="AP2137" s="509"/>
      <c r="AQ2137" s="509"/>
      <c r="AR2137" s="509"/>
      <c r="AS2137" s="509"/>
      <c r="AT2137" s="163" t="s">
        <v>2700</v>
      </c>
      <c r="AU2137" s="507">
        <v>8888.0</v>
      </c>
      <c r="AV2137" s="507">
        <v>4.0</v>
      </c>
      <c r="AW2137" s="507">
        <v>2028.0</v>
      </c>
      <c r="AX2137" s="163" t="s">
        <v>2677</v>
      </c>
      <c r="AY2137" s="163" t="s">
        <v>3017</v>
      </c>
      <c r="AZ2137" s="163" t="s">
        <v>2655</v>
      </c>
    </row>
    <row r="2138">
      <c r="A2138" s="163" t="s">
        <v>15295</v>
      </c>
      <c r="B2138" s="163" t="s">
        <v>15296</v>
      </c>
      <c r="C2138" s="163" t="s">
        <v>2638</v>
      </c>
      <c r="D2138" s="163" t="s">
        <v>2639</v>
      </c>
      <c r="E2138" s="506">
        <v>45758.325</v>
      </c>
      <c r="F2138" s="507">
        <v>2980.0</v>
      </c>
      <c r="G2138" s="163" t="s">
        <v>2640</v>
      </c>
      <c r="H2138" s="507">
        <v>2980.0</v>
      </c>
      <c r="I2138" s="163" t="s">
        <v>2640</v>
      </c>
      <c r="J2138" s="163" t="s">
        <v>2641</v>
      </c>
      <c r="K2138" s="163" t="s">
        <v>2642</v>
      </c>
      <c r="L2138" s="163" t="s">
        <v>15297</v>
      </c>
      <c r="M2138" s="163" t="s">
        <v>15298</v>
      </c>
      <c r="N2138" s="163" t="s">
        <v>2645</v>
      </c>
      <c r="O2138" s="163" t="s">
        <v>2646</v>
      </c>
      <c r="P2138" s="163" t="s">
        <v>11766</v>
      </c>
      <c r="Q2138" s="163" t="s">
        <v>2648</v>
      </c>
      <c r="R2138" s="506">
        <v>45758.325</v>
      </c>
      <c r="S2138" s="509"/>
      <c r="T2138" s="509"/>
      <c r="U2138" s="163" t="s">
        <v>15299</v>
      </c>
      <c r="V2138" s="510"/>
      <c r="W2138" s="510"/>
      <c r="X2138" s="510"/>
      <c r="Y2138" s="510"/>
      <c r="Z2138" s="510"/>
      <c r="AA2138" s="510"/>
      <c r="AB2138" s="163" t="s">
        <v>15300</v>
      </c>
      <c r="AC2138" s="507">
        <v>9.024762869E9</v>
      </c>
      <c r="AD2138" s="510"/>
      <c r="AE2138" s="509"/>
      <c r="AF2138" s="509"/>
      <c r="AG2138" s="509"/>
      <c r="AH2138" s="509"/>
      <c r="AI2138" s="509"/>
      <c r="AJ2138" s="163" t="s">
        <v>2651</v>
      </c>
      <c r="AK2138" s="509"/>
      <c r="AL2138" s="509"/>
      <c r="AM2138" s="163" t="s">
        <v>15301</v>
      </c>
      <c r="AN2138" s="510"/>
      <c r="AO2138" s="509"/>
      <c r="AP2138" s="509"/>
      <c r="AQ2138" s="509"/>
      <c r="AR2138" s="509"/>
      <c r="AS2138" s="509"/>
      <c r="AT2138" s="163" t="s">
        <v>2653</v>
      </c>
      <c r="AU2138" s="507">
        <v>3460.0</v>
      </c>
      <c r="AV2138" s="507">
        <v>1.0</v>
      </c>
      <c r="AW2138" s="507">
        <v>2029.0</v>
      </c>
      <c r="AX2138" s="163" t="s">
        <v>2664</v>
      </c>
      <c r="AY2138" s="163" t="s">
        <v>11770</v>
      </c>
      <c r="AZ2138" s="163" t="s">
        <v>2655</v>
      </c>
    </row>
    <row r="2139">
      <c r="A2139" s="163" t="s">
        <v>15302</v>
      </c>
      <c r="B2139" s="163" t="s">
        <v>15303</v>
      </c>
      <c r="C2139" s="163" t="s">
        <v>2638</v>
      </c>
      <c r="D2139" s="163" t="s">
        <v>2639</v>
      </c>
      <c r="E2139" s="506">
        <v>45758.30763888889</v>
      </c>
      <c r="F2139" s="507">
        <v>21300.0</v>
      </c>
      <c r="G2139" s="163" t="s">
        <v>2640</v>
      </c>
      <c r="H2139" s="507">
        <v>21300.0</v>
      </c>
      <c r="I2139" s="163" t="s">
        <v>2640</v>
      </c>
      <c r="J2139" s="163" t="s">
        <v>2641</v>
      </c>
      <c r="K2139" s="163" t="s">
        <v>2642</v>
      </c>
      <c r="L2139" s="163" t="s">
        <v>15304</v>
      </c>
      <c r="M2139" s="163" t="s">
        <v>15304</v>
      </c>
      <c r="N2139" s="163" t="s">
        <v>2645</v>
      </c>
      <c r="O2139" s="163" t="s">
        <v>2646</v>
      </c>
      <c r="P2139" s="163" t="s">
        <v>2673</v>
      </c>
      <c r="Q2139" s="163" t="s">
        <v>2648</v>
      </c>
      <c r="R2139" s="506">
        <v>45758.30625</v>
      </c>
      <c r="S2139" s="509"/>
      <c r="T2139" s="509"/>
      <c r="U2139" s="163" t="s">
        <v>15305</v>
      </c>
      <c r="V2139" s="510"/>
      <c r="W2139" s="510"/>
      <c r="X2139" s="510"/>
      <c r="Y2139" s="510"/>
      <c r="Z2139" s="510"/>
      <c r="AA2139" s="510"/>
      <c r="AB2139" s="163" t="s">
        <v>15306</v>
      </c>
      <c r="AC2139" s="507">
        <v>8.037308168E9</v>
      </c>
      <c r="AD2139" s="163" t="s">
        <v>15307</v>
      </c>
      <c r="AE2139" s="507">
        <v>468600.0</v>
      </c>
      <c r="AF2139" s="163" t="s">
        <v>2640</v>
      </c>
      <c r="AG2139" s="163" t="s">
        <v>3096</v>
      </c>
      <c r="AH2139" s="507">
        <v>22.0</v>
      </c>
      <c r="AI2139" s="509"/>
      <c r="AJ2139" s="163" t="s">
        <v>2651</v>
      </c>
      <c r="AK2139" s="514">
        <v>45819.0</v>
      </c>
      <c r="AL2139" s="506">
        <v>45788.30416666667</v>
      </c>
      <c r="AM2139" s="163" t="s">
        <v>15308</v>
      </c>
      <c r="AN2139" s="510"/>
      <c r="AO2139" s="510"/>
      <c r="AP2139" s="509"/>
      <c r="AQ2139" s="509"/>
      <c r="AR2139" s="509"/>
      <c r="AS2139" s="509"/>
      <c r="AT2139" s="163" t="s">
        <v>2653</v>
      </c>
      <c r="AU2139" s="507">
        <v>8914.0</v>
      </c>
      <c r="AV2139" s="507">
        <v>10.0</v>
      </c>
      <c r="AW2139" s="507">
        <v>2029.0</v>
      </c>
      <c r="AX2139" s="163" t="s">
        <v>2677</v>
      </c>
      <c r="AY2139" s="163" t="s">
        <v>2750</v>
      </c>
      <c r="AZ2139" s="163" t="s">
        <v>2655</v>
      </c>
    </row>
    <row r="2140">
      <c r="A2140" s="163" t="s">
        <v>15309</v>
      </c>
      <c r="B2140" s="163" t="s">
        <v>15310</v>
      </c>
      <c r="C2140" s="163" t="s">
        <v>2638</v>
      </c>
      <c r="D2140" s="163" t="s">
        <v>2639</v>
      </c>
      <c r="E2140" s="506">
        <v>45758.30694444444</v>
      </c>
      <c r="F2140" s="507">
        <v>9800.0</v>
      </c>
      <c r="G2140" s="163" t="s">
        <v>2640</v>
      </c>
      <c r="H2140" s="507">
        <v>9800.0</v>
      </c>
      <c r="I2140" s="163" t="s">
        <v>2640</v>
      </c>
      <c r="J2140" s="163" t="s">
        <v>2641</v>
      </c>
      <c r="K2140" s="163" t="s">
        <v>2642</v>
      </c>
      <c r="L2140" s="163" t="s">
        <v>15311</v>
      </c>
      <c r="M2140" s="163" t="s">
        <v>15312</v>
      </c>
      <c r="N2140" s="163" t="s">
        <v>2645</v>
      </c>
      <c r="O2140" s="163" t="s">
        <v>2646</v>
      </c>
      <c r="P2140" s="163" t="s">
        <v>2673</v>
      </c>
      <c r="Q2140" s="163" t="s">
        <v>2648</v>
      </c>
      <c r="R2140" s="506">
        <v>45758.305555555555</v>
      </c>
      <c r="S2140" s="509"/>
      <c r="T2140" s="509"/>
      <c r="U2140" s="163" t="s">
        <v>15313</v>
      </c>
      <c r="V2140" s="510"/>
      <c r="W2140" s="510"/>
      <c r="X2140" s="510"/>
      <c r="Y2140" s="510"/>
      <c r="Z2140" s="510"/>
      <c r="AA2140" s="510"/>
      <c r="AB2140" s="163" t="s">
        <v>15314</v>
      </c>
      <c r="AC2140" s="507">
        <v>9.098787525E9</v>
      </c>
      <c r="AD2140" s="510"/>
      <c r="AE2140" s="509"/>
      <c r="AF2140" s="509"/>
      <c r="AG2140" s="509"/>
      <c r="AH2140" s="509"/>
      <c r="AI2140" s="509"/>
      <c r="AJ2140" s="163" t="s">
        <v>2651</v>
      </c>
      <c r="AK2140" s="509"/>
      <c r="AL2140" s="509"/>
      <c r="AM2140" s="163" t="s">
        <v>15315</v>
      </c>
      <c r="AN2140" s="510"/>
      <c r="AO2140" s="509"/>
      <c r="AP2140" s="509"/>
      <c r="AQ2140" s="509"/>
      <c r="AR2140" s="509"/>
      <c r="AS2140" s="509"/>
      <c r="AT2140" s="163" t="s">
        <v>2653</v>
      </c>
      <c r="AU2140" s="507">
        <v>5313.0</v>
      </c>
      <c r="AV2140" s="507">
        <v>3.0</v>
      </c>
      <c r="AW2140" s="507">
        <v>2026.0</v>
      </c>
      <c r="AX2140" s="163" t="s">
        <v>2687</v>
      </c>
      <c r="AY2140" s="163" t="s">
        <v>8228</v>
      </c>
      <c r="AZ2140" s="163" t="s">
        <v>2655</v>
      </c>
    </row>
    <row r="2141">
      <c r="A2141" s="163" t="s">
        <v>15316</v>
      </c>
      <c r="B2141" s="163" t="s">
        <v>15317</v>
      </c>
      <c r="C2141" s="163" t="s">
        <v>2638</v>
      </c>
      <c r="D2141" s="163" t="s">
        <v>2639</v>
      </c>
      <c r="E2141" s="506">
        <v>45758.30416666667</v>
      </c>
      <c r="F2141" s="507">
        <v>2980.0</v>
      </c>
      <c r="G2141" s="163" t="s">
        <v>2640</v>
      </c>
      <c r="H2141" s="507">
        <v>2980.0</v>
      </c>
      <c r="I2141" s="163" t="s">
        <v>2640</v>
      </c>
      <c r="J2141" s="163" t="s">
        <v>2641</v>
      </c>
      <c r="K2141" s="163" t="s">
        <v>2642</v>
      </c>
      <c r="L2141" s="163" t="s">
        <v>15318</v>
      </c>
      <c r="M2141" s="163" t="s">
        <v>15319</v>
      </c>
      <c r="N2141" s="163" t="s">
        <v>2645</v>
      </c>
      <c r="O2141" s="163" t="s">
        <v>2646</v>
      </c>
      <c r="P2141" s="163" t="s">
        <v>2660</v>
      </c>
      <c r="Q2141" s="163" t="s">
        <v>2648</v>
      </c>
      <c r="R2141" s="506">
        <v>45758.30416666667</v>
      </c>
      <c r="S2141" s="509"/>
      <c r="T2141" s="509"/>
      <c r="U2141" s="163" t="s">
        <v>15320</v>
      </c>
      <c r="V2141" s="510"/>
      <c r="W2141" s="509"/>
      <c r="X2141" s="510"/>
      <c r="Y2141" s="510"/>
      <c r="Z2141" s="510"/>
      <c r="AA2141" s="510"/>
      <c r="AB2141" s="163" t="s">
        <v>15321</v>
      </c>
      <c r="AC2141" s="507">
        <v>9.07259329E9</v>
      </c>
      <c r="AD2141" s="510"/>
      <c r="AE2141" s="509"/>
      <c r="AF2141" s="509"/>
      <c r="AG2141" s="509"/>
      <c r="AH2141" s="509"/>
      <c r="AI2141" s="509"/>
      <c r="AJ2141" s="163" t="s">
        <v>2651</v>
      </c>
      <c r="AK2141" s="509"/>
      <c r="AL2141" s="509"/>
      <c r="AM2141" s="163" t="s">
        <v>15322</v>
      </c>
      <c r="AN2141" s="510"/>
      <c r="AO2141" s="509"/>
      <c r="AP2141" s="509"/>
      <c r="AQ2141" s="509"/>
      <c r="AR2141" s="509"/>
      <c r="AS2141" s="509"/>
      <c r="AT2141" s="163" t="s">
        <v>2653</v>
      </c>
      <c r="AU2141" s="507">
        <v>7604.0</v>
      </c>
      <c r="AV2141" s="507">
        <v>9.0</v>
      </c>
      <c r="AW2141" s="507">
        <v>2027.0</v>
      </c>
      <c r="AX2141" s="163" t="s">
        <v>2664</v>
      </c>
      <c r="AY2141" s="163" t="s">
        <v>2665</v>
      </c>
      <c r="AZ2141" s="163" t="s">
        <v>2655</v>
      </c>
    </row>
    <row r="2142">
      <c r="A2142" s="163" t="s">
        <v>15323</v>
      </c>
      <c r="B2142" s="163" t="s">
        <v>15310</v>
      </c>
      <c r="C2142" s="163" t="s">
        <v>2638</v>
      </c>
      <c r="D2142" s="163" t="s">
        <v>2639</v>
      </c>
      <c r="E2142" s="506">
        <v>45758.302083333336</v>
      </c>
      <c r="F2142" s="507">
        <v>2980.0</v>
      </c>
      <c r="G2142" s="163" t="s">
        <v>2640</v>
      </c>
      <c r="H2142" s="507">
        <v>2980.0</v>
      </c>
      <c r="I2142" s="163" t="s">
        <v>2640</v>
      </c>
      <c r="J2142" s="163" t="s">
        <v>2641</v>
      </c>
      <c r="K2142" s="163" t="s">
        <v>2642</v>
      </c>
      <c r="L2142" s="163" t="s">
        <v>15311</v>
      </c>
      <c r="M2142" s="163" t="s">
        <v>15324</v>
      </c>
      <c r="N2142" s="163" t="s">
        <v>2645</v>
      </c>
      <c r="O2142" s="163" t="s">
        <v>2646</v>
      </c>
      <c r="P2142" s="163" t="s">
        <v>2673</v>
      </c>
      <c r="Q2142" s="163" t="s">
        <v>2648</v>
      </c>
      <c r="R2142" s="506">
        <v>45758.30138888889</v>
      </c>
      <c r="S2142" s="509"/>
      <c r="T2142" s="509"/>
      <c r="U2142" s="163" t="s">
        <v>15325</v>
      </c>
      <c r="V2142" s="513"/>
      <c r="W2142" s="510"/>
      <c r="X2142" s="510"/>
      <c r="Y2142" s="510"/>
      <c r="Z2142" s="510"/>
      <c r="AA2142" s="510"/>
      <c r="AB2142" s="163" t="s">
        <v>15314</v>
      </c>
      <c r="AC2142" s="507">
        <v>9.098787525E9</v>
      </c>
      <c r="AD2142" s="510"/>
      <c r="AE2142" s="509"/>
      <c r="AF2142" s="509"/>
      <c r="AG2142" s="509"/>
      <c r="AH2142" s="509"/>
      <c r="AI2142" s="509"/>
      <c r="AJ2142" s="163" t="s">
        <v>2651</v>
      </c>
      <c r="AK2142" s="509"/>
      <c r="AL2142" s="509"/>
      <c r="AM2142" s="163" t="s">
        <v>15315</v>
      </c>
      <c r="AN2142" s="510"/>
      <c r="AO2142" s="509"/>
      <c r="AP2142" s="509"/>
      <c r="AQ2142" s="509"/>
      <c r="AR2142" s="509"/>
      <c r="AS2142" s="509"/>
      <c r="AT2142" s="163" t="s">
        <v>2653</v>
      </c>
      <c r="AU2142" s="507">
        <v>5313.0</v>
      </c>
      <c r="AV2142" s="507">
        <v>3.0</v>
      </c>
      <c r="AW2142" s="507">
        <v>2026.0</v>
      </c>
      <c r="AX2142" s="163" t="s">
        <v>2687</v>
      </c>
      <c r="AY2142" s="163" t="s">
        <v>8228</v>
      </c>
      <c r="AZ2142" s="163" t="s">
        <v>2655</v>
      </c>
    </row>
    <row r="2143">
      <c r="A2143" s="163" t="s">
        <v>15326</v>
      </c>
      <c r="B2143" s="163" t="s">
        <v>15327</v>
      </c>
      <c r="C2143" s="163" t="s">
        <v>2638</v>
      </c>
      <c r="D2143" s="163" t="s">
        <v>2639</v>
      </c>
      <c r="E2143" s="506">
        <v>45758.299305555556</v>
      </c>
      <c r="F2143" s="507">
        <v>21300.0</v>
      </c>
      <c r="G2143" s="163" t="s">
        <v>2640</v>
      </c>
      <c r="H2143" s="507">
        <v>21300.0</v>
      </c>
      <c r="I2143" s="163" t="s">
        <v>2640</v>
      </c>
      <c r="J2143" s="163" t="s">
        <v>2641</v>
      </c>
      <c r="K2143" s="163" t="s">
        <v>2642</v>
      </c>
      <c r="L2143" s="163" t="s">
        <v>15328</v>
      </c>
      <c r="M2143" s="163" t="s">
        <v>15328</v>
      </c>
      <c r="N2143" s="163" t="s">
        <v>2645</v>
      </c>
      <c r="O2143" s="163" t="s">
        <v>2646</v>
      </c>
      <c r="P2143" s="163" t="s">
        <v>2673</v>
      </c>
      <c r="Q2143" s="163" t="s">
        <v>2648</v>
      </c>
      <c r="R2143" s="506">
        <v>45758.29722222222</v>
      </c>
      <c r="S2143" s="509"/>
      <c r="T2143" s="509"/>
      <c r="U2143" s="163" t="s">
        <v>15329</v>
      </c>
      <c r="V2143" s="510"/>
      <c r="W2143" s="510"/>
      <c r="X2143" s="510"/>
      <c r="Y2143" s="510"/>
      <c r="Z2143" s="510"/>
      <c r="AA2143" s="510"/>
      <c r="AB2143" s="163" t="s">
        <v>15330</v>
      </c>
      <c r="AC2143" s="507">
        <v>8.048356719E9</v>
      </c>
      <c r="AD2143" s="163" t="s">
        <v>15331</v>
      </c>
      <c r="AE2143" s="507">
        <v>745500.0</v>
      </c>
      <c r="AF2143" s="163" t="s">
        <v>2640</v>
      </c>
      <c r="AG2143" s="163" t="s">
        <v>3096</v>
      </c>
      <c r="AH2143" s="507">
        <v>35.0</v>
      </c>
      <c r="AI2143" s="509"/>
      <c r="AJ2143" s="515" t="b">
        <v>0</v>
      </c>
      <c r="AK2143" s="514">
        <v>45819.0</v>
      </c>
      <c r="AL2143" s="506">
        <v>45788.29791666667</v>
      </c>
      <c r="AM2143" s="163" t="s">
        <v>15332</v>
      </c>
      <c r="AN2143" s="510"/>
      <c r="AO2143" s="510"/>
      <c r="AP2143" s="509"/>
      <c r="AQ2143" s="509"/>
      <c r="AR2143" s="509"/>
      <c r="AS2143" s="509"/>
      <c r="AT2143" s="163" t="s">
        <v>2653</v>
      </c>
      <c r="AU2143" s="507">
        <v>7056.0</v>
      </c>
      <c r="AV2143" s="507">
        <v>11.0</v>
      </c>
      <c r="AW2143" s="507">
        <v>2027.0</v>
      </c>
      <c r="AX2143" s="163" t="s">
        <v>2677</v>
      </c>
      <c r="AY2143" s="163" t="s">
        <v>2750</v>
      </c>
      <c r="AZ2143" s="163" t="s">
        <v>2655</v>
      </c>
    </row>
    <row r="2144">
      <c r="A2144" s="163" t="s">
        <v>15333</v>
      </c>
      <c r="B2144" s="163" t="s">
        <v>15334</v>
      </c>
      <c r="C2144" s="163" t="s">
        <v>2638</v>
      </c>
      <c r="D2144" s="163" t="s">
        <v>2639</v>
      </c>
      <c r="E2144" s="506">
        <v>45758.299305555556</v>
      </c>
      <c r="F2144" s="507">
        <v>21900.0</v>
      </c>
      <c r="G2144" s="163" t="s">
        <v>2640</v>
      </c>
      <c r="H2144" s="507">
        <v>21900.0</v>
      </c>
      <c r="I2144" s="163" t="s">
        <v>2640</v>
      </c>
      <c r="J2144" s="163" t="s">
        <v>2641</v>
      </c>
      <c r="K2144" s="163" t="s">
        <v>2642</v>
      </c>
      <c r="L2144" s="163" t="s">
        <v>15335</v>
      </c>
      <c r="M2144" s="163" t="s">
        <v>15335</v>
      </c>
      <c r="N2144" s="163" t="s">
        <v>2645</v>
      </c>
      <c r="O2144" s="163" t="s">
        <v>2646</v>
      </c>
      <c r="P2144" s="163" t="s">
        <v>2673</v>
      </c>
      <c r="Q2144" s="163" t="s">
        <v>2648</v>
      </c>
      <c r="R2144" s="506">
        <v>45758.29722222222</v>
      </c>
      <c r="S2144" s="509"/>
      <c r="T2144" s="509"/>
      <c r="U2144" s="163" t="s">
        <v>15336</v>
      </c>
      <c r="V2144" s="510"/>
      <c r="W2144" s="509"/>
      <c r="X2144" s="510"/>
      <c r="Y2144" s="510"/>
      <c r="Z2144" s="510"/>
      <c r="AA2144" s="510"/>
      <c r="AB2144" s="163" t="s">
        <v>15337</v>
      </c>
      <c r="AC2144" s="507">
        <v>8.052016037E9</v>
      </c>
      <c r="AD2144" s="163" t="s">
        <v>15338</v>
      </c>
      <c r="AE2144" s="507">
        <v>766500.0</v>
      </c>
      <c r="AF2144" s="163" t="s">
        <v>2640</v>
      </c>
      <c r="AG2144" s="163" t="s">
        <v>3096</v>
      </c>
      <c r="AH2144" s="507">
        <v>35.0</v>
      </c>
      <c r="AI2144" s="509"/>
      <c r="AJ2144" s="163" t="s">
        <v>2651</v>
      </c>
      <c r="AK2144" s="514">
        <v>45788.0</v>
      </c>
      <c r="AL2144" s="506">
        <v>45788.29791666667</v>
      </c>
      <c r="AM2144" s="163" t="s">
        <v>15339</v>
      </c>
      <c r="AN2144" s="510"/>
      <c r="AO2144" s="509"/>
      <c r="AP2144" s="509"/>
      <c r="AQ2144" s="509"/>
      <c r="AR2144" s="509"/>
      <c r="AS2144" s="509"/>
      <c r="AT2144" s="163" t="s">
        <v>2700</v>
      </c>
      <c r="AU2144" s="507">
        <v>4264.0</v>
      </c>
      <c r="AV2144" s="507">
        <v>11.0</v>
      </c>
      <c r="AW2144" s="507">
        <v>2027.0</v>
      </c>
      <c r="AX2144" s="163" t="s">
        <v>2677</v>
      </c>
      <c r="AY2144" s="163" t="s">
        <v>2709</v>
      </c>
      <c r="AZ2144" s="163" t="s">
        <v>2655</v>
      </c>
    </row>
    <row r="2145">
      <c r="A2145" s="163" t="s">
        <v>15340</v>
      </c>
      <c r="B2145" s="163" t="s">
        <v>15341</v>
      </c>
      <c r="C2145" s="163" t="s">
        <v>2638</v>
      </c>
      <c r="D2145" s="163" t="s">
        <v>2639</v>
      </c>
      <c r="E2145" s="506">
        <v>45758.299305555556</v>
      </c>
      <c r="F2145" s="507">
        <v>19580.0</v>
      </c>
      <c r="G2145" s="163" t="s">
        <v>2640</v>
      </c>
      <c r="H2145" s="507">
        <v>19580.0</v>
      </c>
      <c r="I2145" s="163" t="s">
        <v>2640</v>
      </c>
      <c r="J2145" s="163" t="s">
        <v>2641</v>
      </c>
      <c r="K2145" s="163" t="s">
        <v>2642</v>
      </c>
      <c r="L2145" s="163" t="s">
        <v>15342</v>
      </c>
      <c r="M2145" s="163" t="s">
        <v>15342</v>
      </c>
      <c r="N2145" s="163" t="s">
        <v>2645</v>
      </c>
      <c r="O2145" s="163" t="s">
        <v>2646</v>
      </c>
      <c r="P2145" s="163" t="s">
        <v>2683</v>
      </c>
      <c r="Q2145" s="163" t="s">
        <v>2648</v>
      </c>
      <c r="R2145" s="506">
        <v>45758.29861111111</v>
      </c>
      <c r="S2145" s="509"/>
      <c r="T2145" s="509"/>
      <c r="U2145" s="163" t="s">
        <v>15343</v>
      </c>
      <c r="V2145" s="513"/>
      <c r="W2145" s="509"/>
      <c r="X2145" s="510"/>
      <c r="Y2145" s="510"/>
      <c r="Z2145" s="510"/>
      <c r="AA2145" s="510"/>
      <c r="AB2145" s="163" t="s">
        <v>15344</v>
      </c>
      <c r="AC2145" s="507">
        <v>8.029427148E9</v>
      </c>
      <c r="AD2145" s="163" t="s">
        <v>15345</v>
      </c>
      <c r="AE2145" s="507">
        <v>626560.0</v>
      </c>
      <c r="AF2145" s="163" t="s">
        <v>2640</v>
      </c>
      <c r="AG2145" s="163" t="s">
        <v>3096</v>
      </c>
      <c r="AH2145" s="507">
        <v>32.0</v>
      </c>
      <c r="AI2145" s="509"/>
      <c r="AJ2145" s="163" t="s">
        <v>2651</v>
      </c>
      <c r="AK2145" s="514">
        <v>45819.0</v>
      </c>
      <c r="AL2145" s="506">
        <v>45788.29791666667</v>
      </c>
      <c r="AM2145" s="163" t="s">
        <v>7263</v>
      </c>
      <c r="AN2145" s="510"/>
      <c r="AO2145" s="509"/>
      <c r="AP2145" s="509"/>
      <c r="AQ2145" s="509"/>
      <c r="AR2145" s="509"/>
      <c r="AS2145" s="509"/>
      <c r="AT2145" s="163" t="s">
        <v>2700</v>
      </c>
      <c r="AU2145" s="507">
        <v>1192.0</v>
      </c>
      <c r="AV2145" s="507">
        <v>3.0</v>
      </c>
      <c r="AW2145" s="507">
        <v>2027.0</v>
      </c>
      <c r="AX2145" s="163" t="s">
        <v>3065</v>
      </c>
      <c r="AY2145" s="163" t="s">
        <v>2921</v>
      </c>
      <c r="AZ2145" s="163" t="s">
        <v>2655</v>
      </c>
    </row>
    <row r="2146">
      <c r="A2146" s="163" t="s">
        <v>15346</v>
      </c>
      <c r="B2146" s="163" t="s">
        <v>6436</v>
      </c>
      <c r="C2146" s="163" t="s">
        <v>2638</v>
      </c>
      <c r="D2146" s="163" t="s">
        <v>2639</v>
      </c>
      <c r="E2146" s="506">
        <v>45758.299305555556</v>
      </c>
      <c r="F2146" s="507">
        <v>19900.0</v>
      </c>
      <c r="G2146" s="163" t="s">
        <v>2640</v>
      </c>
      <c r="H2146" s="507">
        <v>19900.0</v>
      </c>
      <c r="I2146" s="163" t="s">
        <v>2640</v>
      </c>
      <c r="J2146" s="163" t="s">
        <v>2641</v>
      </c>
      <c r="K2146" s="163" t="s">
        <v>2642</v>
      </c>
      <c r="L2146" s="163" t="s">
        <v>6437</v>
      </c>
      <c r="M2146" s="163" t="s">
        <v>6438</v>
      </c>
      <c r="N2146" s="163" t="s">
        <v>2645</v>
      </c>
      <c r="O2146" s="163" t="s">
        <v>2646</v>
      </c>
      <c r="P2146" s="163" t="s">
        <v>2673</v>
      </c>
      <c r="Q2146" s="163" t="s">
        <v>2648</v>
      </c>
      <c r="R2146" s="506">
        <v>45758.29791666667</v>
      </c>
      <c r="S2146" s="509"/>
      <c r="T2146" s="509"/>
      <c r="U2146" s="163" t="s">
        <v>15347</v>
      </c>
      <c r="V2146" s="513"/>
      <c r="W2146" s="510"/>
      <c r="X2146" s="510"/>
      <c r="Y2146" s="510"/>
      <c r="Z2146" s="510"/>
      <c r="AA2146" s="510"/>
      <c r="AB2146" s="163" t="s">
        <v>6440</v>
      </c>
      <c r="AC2146" s="507">
        <v>8.034278612E9</v>
      </c>
      <c r="AD2146" s="163" t="s">
        <v>6441</v>
      </c>
      <c r="AE2146" s="507">
        <v>656700.0</v>
      </c>
      <c r="AF2146" s="163" t="s">
        <v>2640</v>
      </c>
      <c r="AG2146" s="163" t="s">
        <v>3096</v>
      </c>
      <c r="AH2146" s="507">
        <v>33.0</v>
      </c>
      <c r="AI2146" s="509"/>
      <c r="AJ2146" s="163" t="s">
        <v>2651</v>
      </c>
      <c r="AK2146" s="514">
        <v>45803.0</v>
      </c>
      <c r="AL2146" s="506">
        <v>45773.29861111111</v>
      </c>
      <c r="AM2146" s="163" t="s">
        <v>6442</v>
      </c>
      <c r="AN2146" s="510"/>
      <c r="AO2146" s="509"/>
      <c r="AP2146" s="509"/>
      <c r="AQ2146" s="509"/>
      <c r="AR2146" s="509"/>
      <c r="AS2146" s="509"/>
      <c r="AT2146" s="163" t="s">
        <v>2653</v>
      </c>
      <c r="AU2146" s="507">
        <v>4306.0</v>
      </c>
      <c r="AV2146" s="507">
        <v>12.0</v>
      </c>
      <c r="AW2146" s="507">
        <v>2030.0</v>
      </c>
      <c r="AX2146" s="163" t="s">
        <v>2687</v>
      </c>
      <c r="AY2146" s="163" t="s">
        <v>2717</v>
      </c>
      <c r="AZ2146" s="163" t="s">
        <v>2655</v>
      </c>
    </row>
    <row r="2147">
      <c r="A2147" s="163" t="s">
        <v>15348</v>
      </c>
      <c r="B2147" s="163" t="s">
        <v>6515</v>
      </c>
      <c r="C2147" s="163" t="s">
        <v>2638</v>
      </c>
      <c r="D2147" s="163" t="s">
        <v>2639</v>
      </c>
      <c r="E2147" s="506">
        <v>45758.299305555556</v>
      </c>
      <c r="F2147" s="507">
        <v>19580.0</v>
      </c>
      <c r="G2147" s="163" t="s">
        <v>2640</v>
      </c>
      <c r="H2147" s="507">
        <v>19580.0</v>
      </c>
      <c r="I2147" s="163" t="s">
        <v>2640</v>
      </c>
      <c r="J2147" s="163" t="s">
        <v>2641</v>
      </c>
      <c r="K2147" s="163" t="s">
        <v>2642</v>
      </c>
      <c r="L2147" s="163" t="s">
        <v>6516</v>
      </c>
      <c r="M2147" s="163" t="s">
        <v>6516</v>
      </c>
      <c r="N2147" s="163" t="s">
        <v>2645</v>
      </c>
      <c r="O2147" s="163" t="s">
        <v>2646</v>
      </c>
      <c r="P2147" s="163" t="s">
        <v>2673</v>
      </c>
      <c r="Q2147" s="163" t="s">
        <v>2648</v>
      </c>
      <c r="R2147" s="506">
        <v>45758.29791666667</v>
      </c>
      <c r="S2147" s="509"/>
      <c r="T2147" s="509"/>
      <c r="U2147" s="163" t="s">
        <v>15349</v>
      </c>
      <c r="V2147" s="510"/>
      <c r="W2147" s="509"/>
      <c r="X2147" s="510"/>
      <c r="Y2147" s="510"/>
      <c r="Z2147" s="510"/>
      <c r="AA2147" s="510"/>
      <c r="AB2147" s="163" t="s">
        <v>6518</v>
      </c>
      <c r="AC2147" s="507">
        <v>9.098890876E9</v>
      </c>
      <c r="AD2147" s="163" t="s">
        <v>6519</v>
      </c>
      <c r="AE2147" s="507">
        <v>704880.0</v>
      </c>
      <c r="AF2147" s="163" t="s">
        <v>2640</v>
      </c>
      <c r="AG2147" s="163" t="s">
        <v>3096</v>
      </c>
      <c r="AH2147" s="507">
        <v>36.0</v>
      </c>
      <c r="AI2147" s="509"/>
      <c r="AJ2147" s="163" t="s">
        <v>2651</v>
      </c>
      <c r="AK2147" s="514">
        <v>45803.0</v>
      </c>
      <c r="AL2147" s="506">
        <v>45773.29861111111</v>
      </c>
      <c r="AM2147" s="163" t="s">
        <v>6520</v>
      </c>
      <c r="AN2147" s="510"/>
      <c r="AO2147" s="509"/>
      <c r="AP2147" s="509"/>
      <c r="AQ2147" s="509"/>
      <c r="AR2147" s="509"/>
      <c r="AS2147" s="509"/>
      <c r="AT2147" s="163" t="s">
        <v>2700</v>
      </c>
      <c r="AU2147" s="507">
        <v>3307.0</v>
      </c>
      <c r="AV2147" s="507">
        <v>3.0</v>
      </c>
      <c r="AW2147" s="507">
        <v>2028.0</v>
      </c>
      <c r="AX2147" s="163" t="s">
        <v>2677</v>
      </c>
      <c r="AY2147" s="163" t="s">
        <v>3089</v>
      </c>
      <c r="AZ2147" s="163" t="s">
        <v>2655</v>
      </c>
    </row>
    <row r="2148">
      <c r="A2148" s="163" t="s">
        <v>15350</v>
      </c>
      <c r="B2148" s="163" t="s">
        <v>15351</v>
      </c>
      <c r="C2148" s="163" t="s">
        <v>2638</v>
      </c>
      <c r="D2148" s="163" t="s">
        <v>2639</v>
      </c>
      <c r="E2148" s="506">
        <v>45758.29861111111</v>
      </c>
      <c r="F2148" s="507">
        <v>21750.0</v>
      </c>
      <c r="G2148" s="163" t="s">
        <v>2640</v>
      </c>
      <c r="H2148" s="507">
        <v>21750.0</v>
      </c>
      <c r="I2148" s="163" t="s">
        <v>2640</v>
      </c>
      <c r="J2148" s="163" t="s">
        <v>2641</v>
      </c>
      <c r="K2148" s="163" t="s">
        <v>2642</v>
      </c>
      <c r="L2148" s="163" t="s">
        <v>15352</v>
      </c>
      <c r="M2148" s="163" t="s">
        <v>15352</v>
      </c>
      <c r="N2148" s="163" t="s">
        <v>2645</v>
      </c>
      <c r="O2148" s="163" t="s">
        <v>2646</v>
      </c>
      <c r="P2148" s="163" t="s">
        <v>2673</v>
      </c>
      <c r="Q2148" s="163" t="s">
        <v>2648</v>
      </c>
      <c r="R2148" s="506">
        <v>45758.29722222222</v>
      </c>
      <c r="S2148" s="509"/>
      <c r="T2148" s="509"/>
      <c r="U2148" s="163" t="s">
        <v>15353</v>
      </c>
      <c r="V2148" s="513"/>
      <c r="W2148" s="510"/>
      <c r="X2148" s="510"/>
      <c r="Y2148" s="510"/>
      <c r="Z2148" s="510"/>
      <c r="AA2148" s="510"/>
      <c r="AB2148" s="163" t="s">
        <v>15354</v>
      </c>
      <c r="AC2148" s="507">
        <v>9.085441009E9</v>
      </c>
      <c r="AD2148" s="163" t="s">
        <v>15355</v>
      </c>
      <c r="AE2148" s="507">
        <v>761250.0</v>
      </c>
      <c r="AF2148" s="163" t="s">
        <v>2640</v>
      </c>
      <c r="AG2148" s="163" t="s">
        <v>3096</v>
      </c>
      <c r="AH2148" s="507">
        <v>35.0</v>
      </c>
      <c r="AI2148" s="509"/>
      <c r="AJ2148" s="163" t="s">
        <v>2651</v>
      </c>
      <c r="AK2148" s="514">
        <v>45819.0</v>
      </c>
      <c r="AL2148" s="506">
        <v>45788.29861111111</v>
      </c>
      <c r="AM2148" s="163" t="s">
        <v>15356</v>
      </c>
      <c r="AN2148" s="510"/>
      <c r="AO2148" s="509"/>
      <c r="AP2148" s="509"/>
      <c r="AQ2148" s="509"/>
      <c r="AR2148" s="509"/>
      <c r="AS2148" s="509"/>
      <c r="AT2148" s="163" t="s">
        <v>2653</v>
      </c>
      <c r="AU2148" s="507">
        <v>9644.0</v>
      </c>
      <c r="AV2148" s="507">
        <v>8.0</v>
      </c>
      <c r="AW2148" s="507">
        <v>2025.0</v>
      </c>
      <c r="AX2148" s="163" t="s">
        <v>2677</v>
      </c>
      <c r="AY2148" s="163" t="s">
        <v>3308</v>
      </c>
      <c r="AZ2148" s="163" t="s">
        <v>2655</v>
      </c>
    </row>
    <row r="2149">
      <c r="A2149" s="163" t="s">
        <v>15357</v>
      </c>
      <c r="B2149" s="163" t="s">
        <v>15358</v>
      </c>
      <c r="C2149" s="163" t="s">
        <v>2638</v>
      </c>
      <c r="D2149" s="163" t="s">
        <v>2639</v>
      </c>
      <c r="E2149" s="506">
        <v>45758.29861111111</v>
      </c>
      <c r="F2149" s="507">
        <v>21300.0</v>
      </c>
      <c r="G2149" s="163" t="s">
        <v>2640</v>
      </c>
      <c r="H2149" s="507">
        <v>21300.0</v>
      </c>
      <c r="I2149" s="163" t="s">
        <v>2640</v>
      </c>
      <c r="J2149" s="163" t="s">
        <v>2641</v>
      </c>
      <c r="K2149" s="163" t="s">
        <v>2642</v>
      </c>
      <c r="L2149" s="163" t="s">
        <v>15359</v>
      </c>
      <c r="M2149" s="163" t="s">
        <v>15359</v>
      </c>
      <c r="N2149" s="163" t="s">
        <v>2645</v>
      </c>
      <c r="O2149" s="163" t="s">
        <v>2646</v>
      </c>
      <c r="P2149" s="163" t="s">
        <v>2673</v>
      </c>
      <c r="Q2149" s="163" t="s">
        <v>2648</v>
      </c>
      <c r="R2149" s="506">
        <v>45758.29791666667</v>
      </c>
      <c r="S2149" s="509"/>
      <c r="T2149" s="509"/>
      <c r="U2149" s="163" t="s">
        <v>15360</v>
      </c>
      <c r="V2149" s="510"/>
      <c r="W2149" s="510"/>
      <c r="X2149" s="510"/>
      <c r="Y2149" s="510"/>
      <c r="Z2149" s="510"/>
      <c r="AA2149" s="510"/>
      <c r="AB2149" s="163" t="s">
        <v>15361</v>
      </c>
      <c r="AC2149" s="507">
        <v>9.054309325E9</v>
      </c>
      <c r="AD2149" s="163" t="s">
        <v>15362</v>
      </c>
      <c r="AE2149" s="507">
        <v>681600.0</v>
      </c>
      <c r="AF2149" s="163" t="s">
        <v>2640</v>
      </c>
      <c r="AG2149" s="163" t="s">
        <v>3096</v>
      </c>
      <c r="AH2149" s="507">
        <v>32.0</v>
      </c>
      <c r="AI2149" s="509"/>
      <c r="AJ2149" s="163" t="s">
        <v>2651</v>
      </c>
      <c r="AK2149" s="514">
        <v>45788.0</v>
      </c>
      <c r="AL2149" s="506">
        <v>45788.29722222222</v>
      </c>
      <c r="AM2149" s="163" t="s">
        <v>15363</v>
      </c>
      <c r="AN2149" s="510"/>
      <c r="AO2149" s="509"/>
      <c r="AP2149" s="509"/>
      <c r="AQ2149" s="509"/>
      <c r="AR2149" s="509"/>
      <c r="AS2149" s="509"/>
      <c r="AT2149" s="163" t="s">
        <v>2653</v>
      </c>
      <c r="AU2149" s="507">
        <v>9081.0</v>
      </c>
      <c r="AV2149" s="507">
        <v>8.0</v>
      </c>
      <c r="AW2149" s="507">
        <v>2028.0</v>
      </c>
      <c r="AX2149" s="163" t="s">
        <v>2677</v>
      </c>
      <c r="AY2149" s="163" t="s">
        <v>2893</v>
      </c>
      <c r="AZ2149" s="163" t="s">
        <v>2655</v>
      </c>
    </row>
    <row r="2150">
      <c r="A2150" s="163" t="s">
        <v>15364</v>
      </c>
      <c r="B2150" s="163" t="s">
        <v>15365</v>
      </c>
      <c r="C2150" s="163" t="s">
        <v>2638</v>
      </c>
      <c r="D2150" s="163" t="s">
        <v>2639</v>
      </c>
      <c r="E2150" s="506">
        <v>45758.29722222222</v>
      </c>
      <c r="F2150" s="507">
        <v>21700.0</v>
      </c>
      <c r="G2150" s="163" t="s">
        <v>2640</v>
      </c>
      <c r="H2150" s="507">
        <v>21700.0</v>
      </c>
      <c r="I2150" s="163" t="s">
        <v>2640</v>
      </c>
      <c r="J2150" s="163" t="s">
        <v>2641</v>
      </c>
      <c r="K2150" s="163" t="s">
        <v>2642</v>
      </c>
      <c r="L2150" s="163" t="s">
        <v>15366</v>
      </c>
      <c r="M2150" s="163" t="s">
        <v>15366</v>
      </c>
      <c r="N2150" s="163" t="s">
        <v>2645</v>
      </c>
      <c r="O2150" s="163" t="s">
        <v>2646</v>
      </c>
      <c r="P2150" s="163" t="s">
        <v>2647</v>
      </c>
      <c r="Q2150" s="163" t="s">
        <v>2648</v>
      </c>
      <c r="R2150" s="506">
        <v>45758.29722222222</v>
      </c>
      <c r="S2150" s="509"/>
      <c r="T2150" s="509"/>
      <c r="U2150" s="163" t="s">
        <v>15367</v>
      </c>
      <c r="V2150" s="510"/>
      <c r="W2150" s="509"/>
      <c r="X2150" s="510"/>
      <c r="Y2150" s="510"/>
      <c r="Z2150" s="510"/>
      <c r="AA2150" s="510"/>
      <c r="AB2150" s="163" t="s">
        <v>15368</v>
      </c>
      <c r="AC2150" s="507">
        <v>9.077622957E9</v>
      </c>
      <c r="AD2150" s="163" t="s">
        <v>15369</v>
      </c>
      <c r="AE2150" s="507">
        <v>759500.0</v>
      </c>
      <c r="AF2150" s="163" t="s">
        <v>2640</v>
      </c>
      <c r="AG2150" s="163" t="s">
        <v>3096</v>
      </c>
      <c r="AH2150" s="507">
        <v>35.0</v>
      </c>
      <c r="AI2150" s="509"/>
      <c r="AJ2150" s="163" t="s">
        <v>2651</v>
      </c>
      <c r="AK2150" s="514">
        <v>45819.0</v>
      </c>
      <c r="AL2150" s="506">
        <v>45788.29791666667</v>
      </c>
      <c r="AM2150" s="163" t="s">
        <v>15370</v>
      </c>
      <c r="AN2150" s="510"/>
      <c r="AO2150" s="509"/>
      <c r="AP2150" s="509"/>
      <c r="AQ2150" s="509"/>
      <c r="AR2150" s="509"/>
      <c r="AS2150" s="509"/>
      <c r="AT2150" s="163" t="s">
        <v>2700</v>
      </c>
      <c r="AU2150" s="507">
        <v>1045.0</v>
      </c>
      <c r="AV2150" s="507">
        <v>12.0</v>
      </c>
      <c r="AW2150" s="507">
        <v>2030.0</v>
      </c>
      <c r="AX2150" s="510"/>
      <c r="AY2150" s="510"/>
      <c r="AZ2150" s="163" t="s">
        <v>2655</v>
      </c>
    </row>
    <row r="2151">
      <c r="A2151" s="163" t="s">
        <v>15371</v>
      </c>
      <c r="B2151" s="163" t="s">
        <v>15372</v>
      </c>
      <c r="C2151" s="163" t="s">
        <v>2638</v>
      </c>
      <c r="D2151" s="163" t="s">
        <v>2639</v>
      </c>
      <c r="E2151" s="506">
        <v>45758.29722222222</v>
      </c>
      <c r="F2151" s="507">
        <v>2980.0</v>
      </c>
      <c r="G2151" s="163" t="s">
        <v>2640</v>
      </c>
      <c r="H2151" s="507">
        <v>2980.0</v>
      </c>
      <c r="I2151" s="163" t="s">
        <v>2640</v>
      </c>
      <c r="J2151" s="163" t="s">
        <v>2641</v>
      </c>
      <c r="K2151" s="163" t="s">
        <v>2642</v>
      </c>
      <c r="L2151" s="163" t="s">
        <v>15373</v>
      </c>
      <c r="M2151" s="163" t="s">
        <v>15374</v>
      </c>
      <c r="N2151" s="163" t="s">
        <v>2645</v>
      </c>
      <c r="O2151" s="163" t="s">
        <v>2646</v>
      </c>
      <c r="P2151" s="163" t="s">
        <v>2673</v>
      </c>
      <c r="Q2151" s="163" t="s">
        <v>2648</v>
      </c>
      <c r="R2151" s="506">
        <v>45758.29583333333</v>
      </c>
      <c r="S2151" s="509"/>
      <c r="T2151" s="509"/>
      <c r="U2151" s="163" t="s">
        <v>15375</v>
      </c>
      <c r="V2151" s="513"/>
      <c r="W2151" s="510"/>
      <c r="X2151" s="510"/>
      <c r="Y2151" s="510"/>
      <c r="Z2151" s="510"/>
      <c r="AA2151" s="510"/>
      <c r="AB2151" s="163" t="s">
        <v>15376</v>
      </c>
      <c r="AC2151" s="507">
        <v>4.57856827E8</v>
      </c>
      <c r="AD2151" s="510"/>
      <c r="AE2151" s="509"/>
      <c r="AF2151" s="509"/>
      <c r="AG2151" s="509"/>
      <c r="AH2151" s="509"/>
      <c r="AI2151" s="509"/>
      <c r="AJ2151" s="163" t="s">
        <v>2651</v>
      </c>
      <c r="AK2151" s="509"/>
      <c r="AL2151" s="509"/>
      <c r="AM2151" s="163" t="s">
        <v>15377</v>
      </c>
      <c r="AN2151" s="510"/>
      <c r="AO2151" s="509"/>
      <c r="AP2151" s="509"/>
      <c r="AQ2151" s="509"/>
      <c r="AR2151" s="509"/>
      <c r="AS2151" s="509"/>
      <c r="AT2151" s="163" t="s">
        <v>2653</v>
      </c>
      <c r="AU2151" s="507">
        <v>190.0</v>
      </c>
      <c r="AV2151" s="507">
        <v>7.0</v>
      </c>
      <c r="AW2151" s="507">
        <v>2027.0</v>
      </c>
      <c r="AX2151" s="163" t="s">
        <v>2677</v>
      </c>
      <c r="AY2151" s="163" t="s">
        <v>3763</v>
      </c>
      <c r="AZ2151" s="163" t="s">
        <v>2655</v>
      </c>
    </row>
    <row r="2152">
      <c r="A2152" s="163" t="s">
        <v>15378</v>
      </c>
      <c r="B2152" s="163" t="s">
        <v>15379</v>
      </c>
      <c r="C2152" s="163" t="s">
        <v>2638</v>
      </c>
      <c r="D2152" s="163" t="s">
        <v>2639</v>
      </c>
      <c r="E2152" s="506">
        <v>45758.27291666667</v>
      </c>
      <c r="F2152" s="507">
        <v>9800.0</v>
      </c>
      <c r="G2152" s="163" t="s">
        <v>2640</v>
      </c>
      <c r="H2152" s="507">
        <v>9800.0</v>
      </c>
      <c r="I2152" s="163" t="s">
        <v>2640</v>
      </c>
      <c r="J2152" s="163" t="s">
        <v>2641</v>
      </c>
      <c r="K2152" s="163" t="s">
        <v>2642</v>
      </c>
      <c r="L2152" s="163" t="s">
        <v>15380</v>
      </c>
      <c r="M2152" s="163" t="s">
        <v>15381</v>
      </c>
      <c r="N2152" s="163" t="s">
        <v>2645</v>
      </c>
      <c r="O2152" s="163" t="s">
        <v>2646</v>
      </c>
      <c r="P2152" s="163" t="s">
        <v>2673</v>
      </c>
      <c r="Q2152" s="163" t="s">
        <v>2648</v>
      </c>
      <c r="R2152" s="506">
        <v>45758.27222222222</v>
      </c>
      <c r="S2152" s="509"/>
      <c r="T2152" s="509"/>
      <c r="U2152" s="163" t="s">
        <v>15382</v>
      </c>
      <c r="V2152" s="510"/>
      <c r="W2152" s="510"/>
      <c r="X2152" s="510"/>
      <c r="Y2152" s="510"/>
      <c r="Z2152" s="510"/>
      <c r="AA2152" s="510"/>
      <c r="AB2152" s="163" t="s">
        <v>15383</v>
      </c>
      <c r="AC2152" s="507">
        <v>9.054463772E9</v>
      </c>
      <c r="AD2152" s="510"/>
      <c r="AE2152" s="509"/>
      <c r="AF2152" s="509"/>
      <c r="AG2152" s="509"/>
      <c r="AH2152" s="509"/>
      <c r="AI2152" s="509"/>
      <c r="AJ2152" s="163" t="s">
        <v>2651</v>
      </c>
      <c r="AK2152" s="509"/>
      <c r="AL2152" s="509"/>
      <c r="AM2152" s="163" t="s">
        <v>15384</v>
      </c>
      <c r="AN2152" s="510"/>
      <c r="AO2152" s="509"/>
      <c r="AP2152" s="509"/>
      <c r="AQ2152" s="509"/>
      <c r="AR2152" s="509"/>
      <c r="AS2152" s="509"/>
      <c r="AT2152" s="163" t="s">
        <v>2653</v>
      </c>
      <c r="AU2152" s="507">
        <v>1066.0</v>
      </c>
      <c r="AV2152" s="507">
        <v>9.0</v>
      </c>
      <c r="AW2152" s="507">
        <v>2025.0</v>
      </c>
      <c r="AX2152" s="163" t="s">
        <v>2687</v>
      </c>
      <c r="AY2152" s="163" t="s">
        <v>5637</v>
      </c>
      <c r="AZ2152" s="163" t="s">
        <v>2655</v>
      </c>
    </row>
    <row r="2153">
      <c r="A2153" s="163" t="s">
        <v>15385</v>
      </c>
      <c r="B2153" s="163" t="s">
        <v>15379</v>
      </c>
      <c r="C2153" s="163" t="s">
        <v>2638</v>
      </c>
      <c r="D2153" s="163" t="s">
        <v>2639</v>
      </c>
      <c r="E2153" s="506">
        <v>45758.27222222222</v>
      </c>
      <c r="F2153" s="507">
        <v>2980.0</v>
      </c>
      <c r="G2153" s="163" t="s">
        <v>2640</v>
      </c>
      <c r="H2153" s="507">
        <v>2980.0</v>
      </c>
      <c r="I2153" s="163" t="s">
        <v>2640</v>
      </c>
      <c r="J2153" s="163" t="s">
        <v>2641</v>
      </c>
      <c r="K2153" s="163" t="s">
        <v>2642</v>
      </c>
      <c r="L2153" s="163" t="s">
        <v>15380</v>
      </c>
      <c r="M2153" s="163" t="s">
        <v>15386</v>
      </c>
      <c r="N2153" s="163" t="s">
        <v>2645</v>
      </c>
      <c r="O2153" s="163" t="s">
        <v>2646</v>
      </c>
      <c r="P2153" s="163" t="s">
        <v>2673</v>
      </c>
      <c r="Q2153" s="163" t="s">
        <v>2648</v>
      </c>
      <c r="R2153" s="506">
        <v>45758.271527777775</v>
      </c>
      <c r="S2153" s="509"/>
      <c r="T2153" s="509"/>
      <c r="U2153" s="163" t="s">
        <v>15387</v>
      </c>
      <c r="V2153" s="510"/>
      <c r="W2153" s="510"/>
      <c r="X2153" s="510"/>
      <c r="Y2153" s="510"/>
      <c r="Z2153" s="510"/>
      <c r="AA2153" s="510"/>
      <c r="AB2153" s="163" t="s">
        <v>15383</v>
      </c>
      <c r="AC2153" s="507">
        <v>9.054463772E9</v>
      </c>
      <c r="AD2153" s="510"/>
      <c r="AE2153" s="509"/>
      <c r="AF2153" s="509"/>
      <c r="AG2153" s="509"/>
      <c r="AH2153" s="509"/>
      <c r="AI2153" s="509"/>
      <c r="AJ2153" s="163" t="s">
        <v>2651</v>
      </c>
      <c r="AK2153" s="509"/>
      <c r="AL2153" s="509"/>
      <c r="AM2153" s="163" t="s">
        <v>15384</v>
      </c>
      <c r="AN2153" s="510"/>
      <c r="AO2153" s="510"/>
      <c r="AP2153" s="509"/>
      <c r="AQ2153" s="509"/>
      <c r="AR2153" s="509"/>
      <c r="AS2153" s="509"/>
      <c r="AT2153" s="163" t="s">
        <v>2653</v>
      </c>
      <c r="AU2153" s="507">
        <v>1066.0</v>
      </c>
      <c r="AV2153" s="507">
        <v>9.0</v>
      </c>
      <c r="AW2153" s="507">
        <v>2025.0</v>
      </c>
      <c r="AX2153" s="163" t="s">
        <v>2687</v>
      </c>
      <c r="AY2153" s="163" t="s">
        <v>5637</v>
      </c>
      <c r="AZ2153" s="163" t="s">
        <v>2655</v>
      </c>
    </row>
    <row r="2154">
      <c r="A2154" s="163" t="s">
        <v>15388</v>
      </c>
      <c r="B2154" s="163" t="s">
        <v>15389</v>
      </c>
      <c r="C2154" s="163" t="s">
        <v>2638</v>
      </c>
      <c r="D2154" s="163" t="s">
        <v>2639</v>
      </c>
      <c r="E2154" s="506">
        <v>45758.27222222222</v>
      </c>
      <c r="F2154" s="507">
        <v>9800.0</v>
      </c>
      <c r="G2154" s="163" t="s">
        <v>2640</v>
      </c>
      <c r="H2154" s="507">
        <v>9800.0</v>
      </c>
      <c r="I2154" s="163" t="s">
        <v>2640</v>
      </c>
      <c r="J2154" s="163" t="s">
        <v>2641</v>
      </c>
      <c r="K2154" s="163" t="s">
        <v>2642</v>
      </c>
      <c r="L2154" s="163" t="s">
        <v>13412</v>
      </c>
      <c r="M2154" s="163" t="s">
        <v>15390</v>
      </c>
      <c r="N2154" s="163" t="s">
        <v>2645</v>
      </c>
      <c r="O2154" s="163" t="s">
        <v>2646</v>
      </c>
      <c r="P2154" s="163" t="s">
        <v>2683</v>
      </c>
      <c r="Q2154" s="163" t="s">
        <v>2648</v>
      </c>
      <c r="R2154" s="506">
        <v>45758.270833333336</v>
      </c>
      <c r="S2154" s="509"/>
      <c r="T2154" s="509"/>
      <c r="U2154" s="163" t="s">
        <v>15391</v>
      </c>
      <c r="V2154" s="510"/>
      <c r="W2154" s="510"/>
      <c r="X2154" s="510"/>
      <c r="Y2154" s="510"/>
      <c r="Z2154" s="510"/>
      <c r="AA2154" s="510"/>
      <c r="AB2154" s="163" t="s">
        <v>13415</v>
      </c>
      <c r="AC2154" s="507">
        <v>9.049897989E9</v>
      </c>
      <c r="AD2154" s="510"/>
      <c r="AE2154" s="510"/>
      <c r="AF2154" s="509"/>
      <c r="AG2154" s="509"/>
      <c r="AH2154" s="509"/>
      <c r="AI2154" s="509"/>
      <c r="AJ2154" s="163" t="s">
        <v>2651</v>
      </c>
      <c r="AK2154" s="509"/>
      <c r="AL2154" s="509"/>
      <c r="AM2154" s="163" t="s">
        <v>13416</v>
      </c>
      <c r="AN2154" s="510"/>
      <c r="AO2154" s="509"/>
      <c r="AP2154" s="509"/>
      <c r="AQ2154" s="509"/>
      <c r="AR2154" s="509"/>
      <c r="AS2154" s="509"/>
      <c r="AT2154" s="163" t="s">
        <v>2653</v>
      </c>
      <c r="AU2154" s="507">
        <v>4726.0</v>
      </c>
      <c r="AV2154" s="507">
        <v>10.0</v>
      </c>
      <c r="AW2154" s="507">
        <v>2028.0</v>
      </c>
      <c r="AX2154" s="163" t="s">
        <v>2749</v>
      </c>
      <c r="AY2154" s="163" t="s">
        <v>2750</v>
      </c>
      <c r="AZ2154" s="163" t="s">
        <v>2655</v>
      </c>
    </row>
    <row r="2155">
      <c r="A2155" s="163" t="s">
        <v>15392</v>
      </c>
      <c r="B2155" s="163" t="s">
        <v>15389</v>
      </c>
      <c r="C2155" s="163" t="s">
        <v>2638</v>
      </c>
      <c r="D2155" s="163" t="s">
        <v>2639</v>
      </c>
      <c r="E2155" s="506">
        <v>45758.268055555556</v>
      </c>
      <c r="F2155" s="507">
        <v>2980.0</v>
      </c>
      <c r="G2155" s="163" t="s">
        <v>2640</v>
      </c>
      <c r="H2155" s="507">
        <v>2980.0</v>
      </c>
      <c r="I2155" s="163" t="s">
        <v>2640</v>
      </c>
      <c r="J2155" s="163" t="s">
        <v>2641</v>
      </c>
      <c r="K2155" s="163" t="s">
        <v>2642</v>
      </c>
      <c r="L2155" s="163" t="s">
        <v>13412</v>
      </c>
      <c r="M2155" s="163" t="s">
        <v>15393</v>
      </c>
      <c r="N2155" s="163" t="s">
        <v>2645</v>
      </c>
      <c r="O2155" s="163" t="s">
        <v>2646</v>
      </c>
      <c r="P2155" s="163" t="s">
        <v>2683</v>
      </c>
      <c r="Q2155" s="163" t="s">
        <v>2648</v>
      </c>
      <c r="R2155" s="506">
        <v>45758.26527777778</v>
      </c>
      <c r="S2155" s="509"/>
      <c r="T2155" s="509"/>
      <c r="U2155" s="163" t="s">
        <v>15394</v>
      </c>
      <c r="V2155" s="510"/>
      <c r="W2155" s="510"/>
      <c r="X2155" s="510"/>
      <c r="Y2155" s="510"/>
      <c r="Z2155" s="510"/>
      <c r="AA2155" s="510"/>
      <c r="AB2155" s="163" t="s">
        <v>13415</v>
      </c>
      <c r="AC2155" s="507">
        <v>9.049897989E9</v>
      </c>
      <c r="AD2155" s="510"/>
      <c r="AE2155" s="509"/>
      <c r="AF2155" s="509"/>
      <c r="AG2155" s="509"/>
      <c r="AH2155" s="509"/>
      <c r="AI2155" s="509"/>
      <c r="AJ2155" s="163" t="s">
        <v>2651</v>
      </c>
      <c r="AK2155" s="509"/>
      <c r="AL2155" s="509"/>
      <c r="AM2155" s="163" t="s">
        <v>13416</v>
      </c>
      <c r="AN2155" s="510"/>
      <c r="AO2155" s="510"/>
      <c r="AP2155" s="509"/>
      <c r="AQ2155" s="509"/>
      <c r="AR2155" s="509"/>
      <c r="AS2155" s="509"/>
      <c r="AT2155" s="163" t="s">
        <v>2653</v>
      </c>
      <c r="AU2155" s="507">
        <v>4726.0</v>
      </c>
      <c r="AV2155" s="507">
        <v>10.0</v>
      </c>
      <c r="AW2155" s="507">
        <v>2028.0</v>
      </c>
      <c r="AX2155" s="163" t="s">
        <v>2749</v>
      </c>
      <c r="AY2155" s="163" t="s">
        <v>2750</v>
      </c>
      <c r="AZ2155" s="163" t="s">
        <v>2655</v>
      </c>
    </row>
    <row r="2156">
      <c r="A2156" s="163" t="s">
        <v>15395</v>
      </c>
      <c r="B2156" s="163" t="s">
        <v>15396</v>
      </c>
      <c r="C2156" s="163" t="s">
        <v>2638</v>
      </c>
      <c r="D2156" s="163" t="s">
        <v>2639</v>
      </c>
      <c r="E2156" s="506">
        <v>45758.26666666667</v>
      </c>
      <c r="F2156" s="507">
        <v>2980.0</v>
      </c>
      <c r="G2156" s="163" t="s">
        <v>2640</v>
      </c>
      <c r="H2156" s="507">
        <v>2980.0</v>
      </c>
      <c r="I2156" s="163" t="s">
        <v>2640</v>
      </c>
      <c r="J2156" s="163" t="s">
        <v>2641</v>
      </c>
      <c r="K2156" s="163" t="s">
        <v>2642</v>
      </c>
      <c r="L2156" s="163" t="s">
        <v>15397</v>
      </c>
      <c r="M2156" s="163" t="s">
        <v>15398</v>
      </c>
      <c r="N2156" s="163" t="s">
        <v>2645</v>
      </c>
      <c r="O2156" s="163" t="s">
        <v>2646</v>
      </c>
      <c r="P2156" s="163" t="s">
        <v>2683</v>
      </c>
      <c r="Q2156" s="163" t="s">
        <v>2648</v>
      </c>
      <c r="R2156" s="506">
        <v>45758.26388888889</v>
      </c>
      <c r="S2156" s="509"/>
      <c r="T2156" s="509"/>
      <c r="U2156" s="163" t="s">
        <v>15399</v>
      </c>
      <c r="V2156" s="510"/>
      <c r="W2156" s="510"/>
      <c r="X2156" s="510"/>
      <c r="Y2156" s="510"/>
      <c r="Z2156" s="510"/>
      <c r="AA2156" s="510"/>
      <c r="AB2156" s="163" t="s">
        <v>15400</v>
      </c>
      <c r="AC2156" s="507">
        <v>9.044625958E9</v>
      </c>
      <c r="AD2156" s="510"/>
      <c r="AE2156" s="509"/>
      <c r="AF2156" s="509"/>
      <c r="AG2156" s="509"/>
      <c r="AH2156" s="509"/>
      <c r="AI2156" s="509"/>
      <c r="AJ2156" s="163" t="s">
        <v>2651</v>
      </c>
      <c r="AK2156" s="509"/>
      <c r="AL2156" s="509"/>
      <c r="AM2156" s="163" t="s">
        <v>15401</v>
      </c>
      <c r="AN2156" s="510"/>
      <c r="AO2156" s="509"/>
      <c r="AP2156" s="509"/>
      <c r="AQ2156" s="509"/>
      <c r="AR2156" s="509"/>
      <c r="AS2156" s="509"/>
      <c r="AT2156" s="163" t="s">
        <v>2653</v>
      </c>
      <c r="AU2156" s="507">
        <v>540.0</v>
      </c>
      <c r="AV2156" s="507">
        <v>12.0</v>
      </c>
      <c r="AW2156" s="507">
        <v>2029.0</v>
      </c>
      <c r="AX2156" s="163" t="s">
        <v>2687</v>
      </c>
      <c r="AY2156" s="163" t="s">
        <v>2688</v>
      </c>
      <c r="AZ2156" s="163" t="s">
        <v>2655</v>
      </c>
    </row>
    <row r="2157">
      <c r="A2157" s="163" t="s">
        <v>15402</v>
      </c>
      <c r="B2157" s="163" t="s">
        <v>15403</v>
      </c>
      <c r="C2157" s="163" t="s">
        <v>2638</v>
      </c>
      <c r="D2157" s="163" t="s">
        <v>2639</v>
      </c>
      <c r="E2157" s="506">
        <v>45758.04027777778</v>
      </c>
      <c r="F2157" s="507">
        <v>2980.0</v>
      </c>
      <c r="G2157" s="163" t="s">
        <v>2640</v>
      </c>
      <c r="H2157" s="507">
        <v>2980.0</v>
      </c>
      <c r="I2157" s="163" t="s">
        <v>2640</v>
      </c>
      <c r="J2157" s="163" t="s">
        <v>2641</v>
      </c>
      <c r="K2157" s="163" t="s">
        <v>2642</v>
      </c>
      <c r="L2157" s="163" t="s">
        <v>15404</v>
      </c>
      <c r="M2157" s="163" t="s">
        <v>15405</v>
      </c>
      <c r="N2157" s="163" t="s">
        <v>2645</v>
      </c>
      <c r="O2157" s="163" t="s">
        <v>2646</v>
      </c>
      <c r="P2157" s="163" t="s">
        <v>2683</v>
      </c>
      <c r="Q2157" s="163" t="s">
        <v>2648</v>
      </c>
      <c r="R2157" s="506">
        <v>45758.03888888889</v>
      </c>
      <c r="S2157" s="509"/>
      <c r="T2157" s="509"/>
      <c r="U2157" s="163" t="s">
        <v>15406</v>
      </c>
      <c r="V2157" s="510"/>
      <c r="W2157" s="510"/>
      <c r="X2157" s="510"/>
      <c r="Y2157" s="510"/>
      <c r="Z2157" s="510"/>
      <c r="AA2157" s="510"/>
      <c r="AB2157" s="163" t="s">
        <v>15407</v>
      </c>
      <c r="AC2157" s="507">
        <v>8.020478199E9</v>
      </c>
      <c r="AD2157" s="510"/>
      <c r="AE2157" s="509"/>
      <c r="AF2157" s="509"/>
      <c r="AG2157" s="509"/>
      <c r="AH2157" s="509"/>
      <c r="AI2157" s="509"/>
      <c r="AJ2157" s="163" t="s">
        <v>2651</v>
      </c>
      <c r="AK2157" s="509"/>
      <c r="AL2157" s="509"/>
      <c r="AM2157" s="163" t="s">
        <v>15408</v>
      </c>
      <c r="AN2157" s="510"/>
      <c r="AO2157" s="509"/>
      <c r="AP2157" s="509"/>
      <c r="AQ2157" s="509"/>
      <c r="AR2157" s="509"/>
      <c r="AS2157" s="509"/>
      <c r="AT2157" s="163" t="s">
        <v>2700</v>
      </c>
      <c r="AU2157" s="507">
        <v>8960.0</v>
      </c>
      <c r="AV2157" s="507">
        <v>12.0</v>
      </c>
      <c r="AW2157" s="507">
        <v>2026.0</v>
      </c>
      <c r="AX2157" s="163" t="s">
        <v>2749</v>
      </c>
      <c r="AY2157" s="163" t="s">
        <v>2701</v>
      </c>
      <c r="AZ2157" s="163" t="s">
        <v>2655</v>
      </c>
    </row>
    <row r="2158">
      <c r="A2158" s="163" t="s">
        <v>15409</v>
      </c>
      <c r="B2158" s="163" t="s">
        <v>15410</v>
      </c>
      <c r="C2158" s="163" t="s">
        <v>2638</v>
      </c>
      <c r="D2158" s="163" t="s">
        <v>2639</v>
      </c>
      <c r="E2158" s="506">
        <v>45758.02361111111</v>
      </c>
      <c r="F2158" s="507">
        <v>2980.0</v>
      </c>
      <c r="G2158" s="163" t="s">
        <v>2640</v>
      </c>
      <c r="H2158" s="507">
        <v>2980.0</v>
      </c>
      <c r="I2158" s="163" t="s">
        <v>2640</v>
      </c>
      <c r="J2158" s="163" t="s">
        <v>2641</v>
      </c>
      <c r="K2158" s="163" t="s">
        <v>2642</v>
      </c>
      <c r="L2158" s="163" t="s">
        <v>15411</v>
      </c>
      <c r="M2158" s="163" t="s">
        <v>15412</v>
      </c>
      <c r="N2158" s="163" t="s">
        <v>2645</v>
      </c>
      <c r="O2158" s="163" t="s">
        <v>2646</v>
      </c>
      <c r="P2158" s="163" t="s">
        <v>2647</v>
      </c>
      <c r="Q2158" s="163" t="s">
        <v>2648</v>
      </c>
      <c r="R2158" s="506">
        <v>45758.02361111111</v>
      </c>
      <c r="S2158" s="509"/>
      <c r="T2158" s="509"/>
      <c r="U2158" s="163" t="s">
        <v>15413</v>
      </c>
      <c r="V2158" s="510"/>
      <c r="W2158" s="510"/>
      <c r="X2158" s="510"/>
      <c r="Y2158" s="510"/>
      <c r="Z2158" s="510"/>
      <c r="AA2158" s="510"/>
      <c r="AB2158" s="163" t="s">
        <v>15414</v>
      </c>
      <c r="AC2158" s="507">
        <v>8.097913601E9</v>
      </c>
      <c r="AD2158" s="510"/>
      <c r="AE2158" s="509"/>
      <c r="AF2158" s="509"/>
      <c r="AG2158" s="509"/>
      <c r="AH2158" s="509"/>
      <c r="AI2158" s="509"/>
      <c r="AJ2158" s="163" t="s">
        <v>2651</v>
      </c>
      <c r="AK2158" s="509"/>
      <c r="AL2158" s="509"/>
      <c r="AM2158" s="163" t="s">
        <v>15415</v>
      </c>
      <c r="AN2158" s="510"/>
      <c r="AO2158" s="509"/>
      <c r="AP2158" s="509"/>
      <c r="AQ2158" s="509"/>
      <c r="AR2158" s="509"/>
      <c r="AS2158" s="509"/>
      <c r="AT2158" s="163" t="s">
        <v>2653</v>
      </c>
      <c r="AU2158" s="507">
        <v>1783.0</v>
      </c>
      <c r="AV2158" s="507">
        <v>7.0</v>
      </c>
      <c r="AW2158" s="507">
        <v>2027.0</v>
      </c>
      <c r="AX2158" s="163" t="s">
        <v>2730</v>
      </c>
      <c r="AY2158" s="163" t="s">
        <v>8962</v>
      </c>
      <c r="AZ2158" s="163" t="s">
        <v>2655</v>
      </c>
    </row>
    <row r="2159">
      <c r="A2159" s="163" t="s">
        <v>15416</v>
      </c>
      <c r="B2159" s="163" t="s">
        <v>15417</v>
      </c>
      <c r="C2159" s="163" t="s">
        <v>2638</v>
      </c>
      <c r="D2159" s="163" t="s">
        <v>2639</v>
      </c>
      <c r="E2159" s="506">
        <v>45757.99652777778</v>
      </c>
      <c r="F2159" s="507">
        <v>2980.0</v>
      </c>
      <c r="G2159" s="163" t="s">
        <v>2640</v>
      </c>
      <c r="H2159" s="507">
        <v>2980.0</v>
      </c>
      <c r="I2159" s="163" t="s">
        <v>2640</v>
      </c>
      <c r="J2159" s="163" t="s">
        <v>2641</v>
      </c>
      <c r="K2159" s="163" t="s">
        <v>2642</v>
      </c>
      <c r="L2159" s="163" t="s">
        <v>15418</v>
      </c>
      <c r="M2159" s="163" t="s">
        <v>15419</v>
      </c>
      <c r="N2159" s="163" t="s">
        <v>2645</v>
      </c>
      <c r="O2159" s="163" t="s">
        <v>2646</v>
      </c>
      <c r="P2159" s="163" t="s">
        <v>2673</v>
      </c>
      <c r="Q2159" s="163" t="s">
        <v>2648</v>
      </c>
      <c r="R2159" s="506">
        <v>45757.99444444444</v>
      </c>
      <c r="S2159" s="509"/>
      <c r="T2159" s="509"/>
      <c r="U2159" s="163" t="s">
        <v>15420</v>
      </c>
      <c r="V2159" s="510"/>
      <c r="W2159" s="510"/>
      <c r="X2159" s="510"/>
      <c r="Y2159" s="510"/>
      <c r="Z2159" s="510"/>
      <c r="AA2159" s="510"/>
      <c r="AB2159" s="163" t="s">
        <v>15421</v>
      </c>
      <c r="AC2159" s="507">
        <v>9.08570611E9</v>
      </c>
      <c r="AD2159" s="510"/>
      <c r="AE2159" s="509"/>
      <c r="AF2159" s="509"/>
      <c r="AG2159" s="509"/>
      <c r="AH2159" s="509"/>
      <c r="AI2159" s="509"/>
      <c r="AJ2159" s="163" t="s">
        <v>2651</v>
      </c>
      <c r="AK2159" s="509"/>
      <c r="AL2159" s="509"/>
      <c r="AM2159" s="163" t="s">
        <v>15422</v>
      </c>
      <c r="AN2159" s="510"/>
      <c r="AO2159" s="510"/>
      <c r="AP2159" s="509"/>
      <c r="AQ2159" s="509"/>
      <c r="AR2159" s="509"/>
      <c r="AS2159" s="509"/>
      <c r="AT2159" s="163" t="s">
        <v>2653</v>
      </c>
      <c r="AU2159" s="507">
        <v>6259.0</v>
      </c>
      <c r="AV2159" s="507">
        <v>2.0</v>
      </c>
      <c r="AW2159" s="507">
        <v>2031.0</v>
      </c>
      <c r="AX2159" s="163" t="s">
        <v>2687</v>
      </c>
      <c r="AY2159" s="163" t="s">
        <v>2905</v>
      </c>
      <c r="AZ2159" s="163" t="s">
        <v>2655</v>
      </c>
    </row>
    <row r="2160">
      <c r="A2160" s="163" t="s">
        <v>15423</v>
      </c>
      <c r="B2160" s="163" t="s">
        <v>15424</v>
      </c>
      <c r="C2160" s="163" t="s">
        <v>2638</v>
      </c>
      <c r="D2160" s="163" t="s">
        <v>2639</v>
      </c>
      <c r="E2160" s="506">
        <v>45757.91458333333</v>
      </c>
      <c r="F2160" s="507">
        <v>9800.0</v>
      </c>
      <c r="G2160" s="163" t="s">
        <v>2640</v>
      </c>
      <c r="H2160" s="507">
        <v>9800.0</v>
      </c>
      <c r="I2160" s="163" t="s">
        <v>2640</v>
      </c>
      <c r="J2160" s="163" t="s">
        <v>2641</v>
      </c>
      <c r="K2160" s="163" t="s">
        <v>2642</v>
      </c>
      <c r="L2160" s="163" t="s">
        <v>15425</v>
      </c>
      <c r="M2160" s="163" t="s">
        <v>15426</v>
      </c>
      <c r="N2160" s="163" t="s">
        <v>2645</v>
      </c>
      <c r="O2160" s="163" t="s">
        <v>2646</v>
      </c>
      <c r="P2160" s="163" t="s">
        <v>2673</v>
      </c>
      <c r="Q2160" s="163" t="s">
        <v>2648</v>
      </c>
      <c r="R2160" s="506">
        <v>45757.91388888889</v>
      </c>
      <c r="S2160" s="509"/>
      <c r="T2160" s="509"/>
      <c r="U2160" s="163" t="s">
        <v>15427</v>
      </c>
      <c r="V2160" s="510"/>
      <c r="W2160" s="510"/>
      <c r="X2160" s="510"/>
      <c r="Y2160" s="510"/>
      <c r="Z2160" s="510"/>
      <c r="AA2160" s="510"/>
      <c r="AB2160" s="163" t="s">
        <v>15428</v>
      </c>
      <c r="AC2160" s="507">
        <v>9.077687801E9</v>
      </c>
      <c r="AD2160" s="510"/>
      <c r="AE2160" s="509"/>
      <c r="AF2160" s="509"/>
      <c r="AG2160" s="509"/>
      <c r="AH2160" s="509"/>
      <c r="AI2160" s="509"/>
      <c r="AJ2160" s="163" t="s">
        <v>2651</v>
      </c>
      <c r="AK2160" s="509"/>
      <c r="AL2160" s="509"/>
      <c r="AM2160" s="163" t="s">
        <v>15429</v>
      </c>
      <c r="AN2160" s="510"/>
      <c r="AO2160" s="509"/>
      <c r="AP2160" s="509"/>
      <c r="AQ2160" s="509"/>
      <c r="AR2160" s="509"/>
      <c r="AS2160" s="509"/>
      <c r="AT2160" s="163" t="s">
        <v>2653</v>
      </c>
      <c r="AU2160" s="507">
        <v>8808.0</v>
      </c>
      <c r="AV2160" s="507">
        <v>12.0</v>
      </c>
      <c r="AW2160" s="507">
        <v>2028.0</v>
      </c>
      <c r="AX2160" s="163" t="s">
        <v>2677</v>
      </c>
      <c r="AY2160" s="163" t="s">
        <v>8895</v>
      </c>
      <c r="AZ2160" s="163" t="s">
        <v>2655</v>
      </c>
    </row>
    <row r="2161">
      <c r="A2161" s="163" t="s">
        <v>15430</v>
      </c>
      <c r="B2161" s="163" t="s">
        <v>15431</v>
      </c>
      <c r="C2161" s="163" t="s">
        <v>2638</v>
      </c>
      <c r="D2161" s="163" t="s">
        <v>2639</v>
      </c>
      <c r="E2161" s="506">
        <v>45757.910416666666</v>
      </c>
      <c r="F2161" s="507">
        <v>2980.0</v>
      </c>
      <c r="G2161" s="163" t="s">
        <v>2640</v>
      </c>
      <c r="H2161" s="507">
        <v>2980.0</v>
      </c>
      <c r="I2161" s="163" t="s">
        <v>2640</v>
      </c>
      <c r="J2161" s="163" t="s">
        <v>2641</v>
      </c>
      <c r="K2161" s="163" t="s">
        <v>2642</v>
      </c>
      <c r="L2161" s="163" t="s">
        <v>15432</v>
      </c>
      <c r="M2161" s="163" t="s">
        <v>15433</v>
      </c>
      <c r="N2161" s="163" t="s">
        <v>2645</v>
      </c>
      <c r="O2161" s="163" t="s">
        <v>2646</v>
      </c>
      <c r="P2161" s="163" t="s">
        <v>2673</v>
      </c>
      <c r="Q2161" s="163" t="s">
        <v>2648</v>
      </c>
      <c r="R2161" s="506">
        <v>45757.90902777778</v>
      </c>
      <c r="S2161" s="509"/>
      <c r="T2161" s="509"/>
      <c r="U2161" s="163" t="s">
        <v>15434</v>
      </c>
      <c r="V2161" s="510"/>
      <c r="W2161" s="510"/>
      <c r="X2161" s="510"/>
      <c r="Y2161" s="510"/>
      <c r="Z2161" s="510"/>
      <c r="AA2161" s="510"/>
      <c r="AB2161" s="163" t="s">
        <v>15435</v>
      </c>
      <c r="AC2161" s="507">
        <v>9.039557544E9</v>
      </c>
      <c r="AD2161" s="510"/>
      <c r="AE2161" s="509"/>
      <c r="AF2161" s="509"/>
      <c r="AG2161" s="509"/>
      <c r="AH2161" s="509"/>
      <c r="AI2161" s="509"/>
      <c r="AJ2161" s="163" t="s">
        <v>2651</v>
      </c>
      <c r="AK2161" s="509"/>
      <c r="AL2161" s="509"/>
      <c r="AM2161" s="163" t="s">
        <v>15436</v>
      </c>
      <c r="AN2161" s="510"/>
      <c r="AO2161" s="509"/>
      <c r="AP2161" s="509"/>
      <c r="AQ2161" s="509"/>
      <c r="AR2161" s="509"/>
      <c r="AS2161" s="509"/>
      <c r="AT2161" s="163" t="s">
        <v>2653</v>
      </c>
      <c r="AU2161" s="507">
        <v>8152.0</v>
      </c>
      <c r="AV2161" s="507">
        <v>12.0</v>
      </c>
      <c r="AW2161" s="507">
        <v>2029.0</v>
      </c>
      <c r="AX2161" s="163" t="s">
        <v>2677</v>
      </c>
      <c r="AY2161" s="163" t="s">
        <v>2678</v>
      </c>
      <c r="AZ2161" s="163" t="s">
        <v>2655</v>
      </c>
    </row>
    <row r="2162">
      <c r="A2162" s="163" t="s">
        <v>15437</v>
      </c>
      <c r="B2162" s="163" t="s">
        <v>15424</v>
      </c>
      <c r="C2162" s="163" t="s">
        <v>2638</v>
      </c>
      <c r="D2162" s="163" t="s">
        <v>2639</v>
      </c>
      <c r="E2162" s="506">
        <v>45757.90972222222</v>
      </c>
      <c r="F2162" s="507">
        <v>2980.0</v>
      </c>
      <c r="G2162" s="163" t="s">
        <v>2640</v>
      </c>
      <c r="H2162" s="507">
        <v>2980.0</v>
      </c>
      <c r="I2162" s="163" t="s">
        <v>2640</v>
      </c>
      <c r="J2162" s="163" t="s">
        <v>2641</v>
      </c>
      <c r="K2162" s="163" t="s">
        <v>2642</v>
      </c>
      <c r="L2162" s="163" t="s">
        <v>15425</v>
      </c>
      <c r="M2162" s="163" t="s">
        <v>15438</v>
      </c>
      <c r="N2162" s="163" t="s">
        <v>2645</v>
      </c>
      <c r="O2162" s="163" t="s">
        <v>2646</v>
      </c>
      <c r="P2162" s="163" t="s">
        <v>2673</v>
      </c>
      <c r="Q2162" s="163" t="s">
        <v>2648</v>
      </c>
      <c r="R2162" s="506">
        <v>45757.90833333333</v>
      </c>
      <c r="S2162" s="509"/>
      <c r="T2162" s="509"/>
      <c r="U2162" s="163" t="s">
        <v>15439</v>
      </c>
      <c r="V2162" s="510"/>
      <c r="W2162" s="510"/>
      <c r="X2162" s="510"/>
      <c r="Y2162" s="510"/>
      <c r="Z2162" s="510"/>
      <c r="AA2162" s="510"/>
      <c r="AB2162" s="163" t="s">
        <v>15428</v>
      </c>
      <c r="AC2162" s="507">
        <v>9.077687801E9</v>
      </c>
      <c r="AD2162" s="510"/>
      <c r="AE2162" s="509"/>
      <c r="AF2162" s="509"/>
      <c r="AG2162" s="509"/>
      <c r="AH2162" s="509"/>
      <c r="AI2162" s="509"/>
      <c r="AJ2162" s="163" t="s">
        <v>2651</v>
      </c>
      <c r="AK2162" s="509"/>
      <c r="AL2162" s="509"/>
      <c r="AM2162" s="163" t="s">
        <v>15429</v>
      </c>
      <c r="AN2162" s="510"/>
      <c r="AO2162" s="509"/>
      <c r="AP2162" s="509"/>
      <c r="AQ2162" s="509"/>
      <c r="AR2162" s="509"/>
      <c r="AS2162" s="509"/>
      <c r="AT2162" s="163" t="s">
        <v>2653</v>
      </c>
      <c r="AU2162" s="507">
        <v>8808.0</v>
      </c>
      <c r="AV2162" s="507">
        <v>12.0</v>
      </c>
      <c r="AW2162" s="507">
        <v>2028.0</v>
      </c>
      <c r="AX2162" s="163" t="s">
        <v>2677</v>
      </c>
      <c r="AY2162" s="163" t="s">
        <v>8895</v>
      </c>
      <c r="AZ2162" s="163" t="s">
        <v>2655</v>
      </c>
    </row>
    <row r="2163">
      <c r="A2163" s="163" t="s">
        <v>15440</v>
      </c>
      <c r="B2163" s="163" t="s">
        <v>15441</v>
      </c>
      <c r="C2163" s="163" t="s">
        <v>2638</v>
      </c>
      <c r="D2163" s="163" t="s">
        <v>2639</v>
      </c>
      <c r="E2163" s="506">
        <v>45757.90833333333</v>
      </c>
      <c r="F2163" s="507">
        <v>2980.0</v>
      </c>
      <c r="G2163" s="163" t="s">
        <v>2640</v>
      </c>
      <c r="H2163" s="507">
        <v>2980.0</v>
      </c>
      <c r="I2163" s="163" t="s">
        <v>2640</v>
      </c>
      <c r="J2163" s="163" t="s">
        <v>2641</v>
      </c>
      <c r="K2163" s="163" t="s">
        <v>2642</v>
      </c>
      <c r="L2163" s="163" t="s">
        <v>15442</v>
      </c>
      <c r="M2163" s="163" t="s">
        <v>15443</v>
      </c>
      <c r="N2163" s="163" t="s">
        <v>2645</v>
      </c>
      <c r="O2163" s="163" t="s">
        <v>2646</v>
      </c>
      <c r="P2163" s="163" t="s">
        <v>2647</v>
      </c>
      <c r="Q2163" s="163" t="s">
        <v>2648</v>
      </c>
      <c r="R2163" s="506">
        <v>45757.90833333333</v>
      </c>
      <c r="S2163" s="509"/>
      <c r="T2163" s="509"/>
      <c r="U2163" s="163" t="s">
        <v>15444</v>
      </c>
      <c r="V2163" s="510"/>
      <c r="W2163" s="510"/>
      <c r="X2163" s="510"/>
      <c r="Y2163" s="510"/>
      <c r="Z2163" s="510"/>
      <c r="AA2163" s="510"/>
      <c r="AB2163" s="163" t="s">
        <v>15445</v>
      </c>
      <c r="AC2163" s="507">
        <v>8.060278661E9</v>
      </c>
      <c r="AD2163" s="510"/>
      <c r="AE2163" s="510"/>
      <c r="AF2163" s="509"/>
      <c r="AG2163" s="509"/>
      <c r="AH2163" s="509"/>
      <c r="AI2163" s="509"/>
      <c r="AJ2163" s="163" t="s">
        <v>2651</v>
      </c>
      <c r="AK2163" s="509"/>
      <c r="AL2163" s="509"/>
      <c r="AM2163" s="163" t="s">
        <v>15446</v>
      </c>
      <c r="AN2163" s="510"/>
      <c r="AO2163" s="509"/>
      <c r="AP2163" s="509"/>
      <c r="AQ2163" s="509"/>
      <c r="AR2163" s="509"/>
      <c r="AS2163" s="509"/>
      <c r="AT2163" s="163" t="s">
        <v>2653</v>
      </c>
      <c r="AU2163" s="507">
        <v>3808.0</v>
      </c>
      <c r="AV2163" s="507">
        <v>9.0</v>
      </c>
      <c r="AW2163" s="507">
        <v>2028.0</v>
      </c>
      <c r="AX2163" s="510"/>
      <c r="AY2163" s="510"/>
      <c r="AZ2163" s="163" t="s">
        <v>2655</v>
      </c>
    </row>
    <row r="2164">
      <c r="A2164" s="163" t="s">
        <v>15447</v>
      </c>
      <c r="B2164" s="163" t="s">
        <v>15448</v>
      </c>
      <c r="C2164" s="163" t="s">
        <v>2638</v>
      </c>
      <c r="D2164" s="163" t="s">
        <v>2639</v>
      </c>
      <c r="E2164" s="506">
        <v>45757.907638888886</v>
      </c>
      <c r="F2164" s="507">
        <v>2980.0</v>
      </c>
      <c r="G2164" s="163" t="s">
        <v>2640</v>
      </c>
      <c r="H2164" s="507">
        <v>2980.0</v>
      </c>
      <c r="I2164" s="163" t="s">
        <v>2640</v>
      </c>
      <c r="J2164" s="163" t="s">
        <v>2641</v>
      </c>
      <c r="K2164" s="163" t="s">
        <v>2642</v>
      </c>
      <c r="L2164" s="163" t="s">
        <v>15449</v>
      </c>
      <c r="M2164" s="163" t="s">
        <v>15450</v>
      </c>
      <c r="N2164" s="163" t="s">
        <v>2645</v>
      </c>
      <c r="O2164" s="163" t="s">
        <v>2646</v>
      </c>
      <c r="P2164" s="163" t="s">
        <v>2660</v>
      </c>
      <c r="Q2164" s="163" t="s">
        <v>2648</v>
      </c>
      <c r="R2164" s="506">
        <v>45757.907638888886</v>
      </c>
      <c r="S2164" s="509"/>
      <c r="T2164" s="509"/>
      <c r="U2164" s="163" t="s">
        <v>15451</v>
      </c>
      <c r="V2164" s="513"/>
      <c r="W2164" s="510"/>
      <c r="X2164" s="510"/>
      <c r="Y2164" s="510"/>
      <c r="Z2164" s="510"/>
      <c r="AA2164" s="510"/>
      <c r="AB2164" s="163" t="s">
        <v>15452</v>
      </c>
      <c r="AC2164" s="507">
        <v>8.04367004E9</v>
      </c>
      <c r="AD2164" s="510"/>
      <c r="AE2164" s="509"/>
      <c r="AF2164" s="509"/>
      <c r="AG2164" s="509"/>
      <c r="AH2164" s="509"/>
      <c r="AI2164" s="509"/>
      <c r="AJ2164" s="163" t="s">
        <v>2651</v>
      </c>
      <c r="AK2164" s="509"/>
      <c r="AL2164" s="509"/>
      <c r="AM2164" s="163" t="s">
        <v>15453</v>
      </c>
      <c r="AN2164" s="510"/>
      <c r="AO2164" s="510"/>
      <c r="AP2164" s="509"/>
      <c r="AQ2164" s="509"/>
      <c r="AR2164" s="509"/>
      <c r="AS2164" s="509"/>
      <c r="AT2164" s="163" t="s">
        <v>2653</v>
      </c>
      <c r="AU2164" s="507">
        <v>1007.0</v>
      </c>
      <c r="AV2164" s="507">
        <v>9.0</v>
      </c>
      <c r="AW2164" s="507">
        <v>2028.0</v>
      </c>
      <c r="AX2164" s="163" t="s">
        <v>2664</v>
      </c>
      <c r="AY2164" s="163" t="s">
        <v>3133</v>
      </c>
      <c r="AZ2164" s="163" t="s">
        <v>2655</v>
      </c>
    </row>
    <row r="2165">
      <c r="A2165" s="163" t="s">
        <v>15454</v>
      </c>
      <c r="B2165" s="163" t="s">
        <v>15455</v>
      </c>
      <c r="C2165" s="163" t="s">
        <v>2638</v>
      </c>
      <c r="D2165" s="163" t="s">
        <v>2639</v>
      </c>
      <c r="E2165" s="506">
        <v>45757.907638888886</v>
      </c>
      <c r="F2165" s="507">
        <v>2980.0</v>
      </c>
      <c r="G2165" s="163" t="s">
        <v>2640</v>
      </c>
      <c r="H2165" s="507">
        <v>2980.0</v>
      </c>
      <c r="I2165" s="163" t="s">
        <v>2640</v>
      </c>
      <c r="J2165" s="163" t="s">
        <v>2641</v>
      </c>
      <c r="K2165" s="163" t="s">
        <v>2642</v>
      </c>
      <c r="L2165" s="163" t="s">
        <v>15456</v>
      </c>
      <c r="M2165" s="163" t="s">
        <v>15457</v>
      </c>
      <c r="N2165" s="163" t="s">
        <v>2645</v>
      </c>
      <c r="O2165" s="163" t="s">
        <v>2646</v>
      </c>
      <c r="P2165" s="163" t="s">
        <v>2673</v>
      </c>
      <c r="Q2165" s="163" t="s">
        <v>2648</v>
      </c>
      <c r="R2165" s="506">
        <v>45757.90625</v>
      </c>
      <c r="S2165" s="509"/>
      <c r="T2165" s="509"/>
      <c r="U2165" s="163" t="s">
        <v>15458</v>
      </c>
      <c r="V2165" s="510"/>
      <c r="W2165" s="510"/>
      <c r="X2165" s="510"/>
      <c r="Y2165" s="510"/>
      <c r="Z2165" s="510"/>
      <c r="AA2165" s="510"/>
      <c r="AB2165" s="163" t="s">
        <v>15459</v>
      </c>
      <c r="AC2165" s="507">
        <v>8.089504464E9</v>
      </c>
      <c r="AD2165" s="510"/>
      <c r="AE2165" s="510"/>
      <c r="AF2165" s="509"/>
      <c r="AG2165" s="509"/>
      <c r="AH2165" s="509"/>
      <c r="AI2165" s="509"/>
      <c r="AJ2165" s="163" t="s">
        <v>2651</v>
      </c>
      <c r="AK2165" s="509"/>
      <c r="AL2165" s="509"/>
      <c r="AM2165" s="163" t="s">
        <v>15460</v>
      </c>
      <c r="AN2165" s="510"/>
      <c r="AO2165" s="509"/>
      <c r="AP2165" s="509"/>
      <c r="AQ2165" s="509"/>
      <c r="AR2165" s="509"/>
      <c r="AS2165" s="509"/>
      <c r="AT2165" s="163" t="s">
        <v>2700</v>
      </c>
      <c r="AU2165" s="507">
        <v>1636.0</v>
      </c>
      <c r="AV2165" s="507">
        <v>2.0</v>
      </c>
      <c r="AW2165" s="507">
        <v>2028.0</v>
      </c>
      <c r="AX2165" s="163" t="s">
        <v>2677</v>
      </c>
      <c r="AY2165" s="163" t="s">
        <v>3352</v>
      </c>
      <c r="AZ2165" s="163" t="s">
        <v>2655</v>
      </c>
    </row>
    <row r="2166">
      <c r="A2166" s="163" t="s">
        <v>15461</v>
      </c>
      <c r="B2166" s="163" t="s">
        <v>15462</v>
      </c>
      <c r="C2166" s="163" t="s">
        <v>2638</v>
      </c>
      <c r="D2166" s="163" t="s">
        <v>2639</v>
      </c>
      <c r="E2166" s="506">
        <v>45757.84861111111</v>
      </c>
      <c r="F2166" s="507">
        <v>2980.0</v>
      </c>
      <c r="G2166" s="163" t="s">
        <v>2640</v>
      </c>
      <c r="H2166" s="507">
        <v>2980.0</v>
      </c>
      <c r="I2166" s="163" t="s">
        <v>2640</v>
      </c>
      <c r="J2166" s="163" t="s">
        <v>2641</v>
      </c>
      <c r="K2166" s="163" t="s">
        <v>2642</v>
      </c>
      <c r="L2166" s="163" t="s">
        <v>15463</v>
      </c>
      <c r="M2166" s="163" t="s">
        <v>15464</v>
      </c>
      <c r="N2166" s="163" t="s">
        <v>2645</v>
      </c>
      <c r="O2166" s="163" t="s">
        <v>2646</v>
      </c>
      <c r="P2166" s="163" t="s">
        <v>2683</v>
      </c>
      <c r="Q2166" s="163" t="s">
        <v>2648</v>
      </c>
      <c r="R2166" s="506">
        <v>45757.847916666666</v>
      </c>
      <c r="S2166" s="509"/>
      <c r="T2166" s="509"/>
      <c r="U2166" s="163" t="s">
        <v>15465</v>
      </c>
      <c r="V2166" s="510"/>
      <c r="W2166" s="510"/>
      <c r="X2166" s="510"/>
      <c r="Y2166" s="510"/>
      <c r="Z2166" s="510"/>
      <c r="AA2166" s="510"/>
      <c r="AB2166" s="163" t="s">
        <v>15466</v>
      </c>
      <c r="AC2166" s="507">
        <v>9.072138558E9</v>
      </c>
      <c r="AD2166" s="510"/>
      <c r="AE2166" s="509"/>
      <c r="AF2166" s="509"/>
      <c r="AG2166" s="509"/>
      <c r="AH2166" s="509"/>
      <c r="AI2166" s="509"/>
      <c r="AJ2166" s="163" t="s">
        <v>2651</v>
      </c>
      <c r="AK2166" s="509"/>
      <c r="AL2166" s="509"/>
      <c r="AM2166" s="163" t="s">
        <v>15467</v>
      </c>
      <c r="AN2166" s="510"/>
      <c r="AO2166" s="510"/>
      <c r="AP2166" s="509"/>
      <c r="AQ2166" s="509"/>
      <c r="AR2166" s="509"/>
      <c r="AS2166" s="509"/>
      <c r="AT2166" s="163" t="s">
        <v>2653</v>
      </c>
      <c r="AU2166" s="507">
        <v>6009.0</v>
      </c>
      <c r="AV2166" s="507">
        <v>9.0</v>
      </c>
      <c r="AW2166" s="507">
        <v>2029.0</v>
      </c>
      <c r="AX2166" s="163" t="s">
        <v>2730</v>
      </c>
      <c r="AY2166" s="163" t="s">
        <v>2779</v>
      </c>
      <c r="AZ2166" s="163" t="s">
        <v>2655</v>
      </c>
    </row>
    <row r="2167">
      <c r="A2167" s="163" t="s">
        <v>15468</v>
      </c>
      <c r="B2167" s="163" t="s">
        <v>15469</v>
      </c>
      <c r="C2167" s="163" t="s">
        <v>2638</v>
      </c>
      <c r="D2167" s="163" t="s">
        <v>2639</v>
      </c>
      <c r="E2167" s="506">
        <v>45757.82708333333</v>
      </c>
      <c r="F2167" s="507">
        <v>2980.0</v>
      </c>
      <c r="G2167" s="163" t="s">
        <v>2640</v>
      </c>
      <c r="H2167" s="507">
        <v>2980.0</v>
      </c>
      <c r="I2167" s="163" t="s">
        <v>2640</v>
      </c>
      <c r="J2167" s="163" t="s">
        <v>2641</v>
      </c>
      <c r="K2167" s="163" t="s">
        <v>2642</v>
      </c>
      <c r="L2167" s="163" t="s">
        <v>15470</v>
      </c>
      <c r="M2167" s="163" t="s">
        <v>15471</v>
      </c>
      <c r="N2167" s="163" t="s">
        <v>2645</v>
      </c>
      <c r="O2167" s="163" t="s">
        <v>2646</v>
      </c>
      <c r="P2167" s="163" t="s">
        <v>2647</v>
      </c>
      <c r="Q2167" s="163" t="s">
        <v>2648</v>
      </c>
      <c r="R2167" s="506">
        <v>45757.82708333333</v>
      </c>
      <c r="S2167" s="509"/>
      <c r="T2167" s="509"/>
      <c r="U2167" s="163" t="s">
        <v>15472</v>
      </c>
      <c r="V2167" s="510"/>
      <c r="W2167" s="510"/>
      <c r="X2167" s="510"/>
      <c r="Y2167" s="510"/>
      <c r="Z2167" s="510"/>
      <c r="AA2167" s="510"/>
      <c r="AB2167" s="163" t="s">
        <v>15473</v>
      </c>
      <c r="AC2167" s="507">
        <v>8.05643691E9</v>
      </c>
      <c r="AD2167" s="510"/>
      <c r="AE2167" s="509"/>
      <c r="AF2167" s="509"/>
      <c r="AG2167" s="509"/>
      <c r="AH2167" s="509"/>
      <c r="AI2167" s="509"/>
      <c r="AJ2167" s="163" t="s">
        <v>2651</v>
      </c>
      <c r="AK2167" s="509"/>
      <c r="AL2167" s="509"/>
      <c r="AM2167" s="163" t="s">
        <v>15474</v>
      </c>
      <c r="AN2167" s="510"/>
      <c r="AO2167" s="509"/>
      <c r="AP2167" s="509"/>
      <c r="AQ2167" s="509"/>
      <c r="AR2167" s="509"/>
      <c r="AS2167" s="509"/>
      <c r="AT2167" s="163" t="s">
        <v>2653</v>
      </c>
      <c r="AU2167" s="507">
        <v>1084.0</v>
      </c>
      <c r="AV2167" s="507">
        <v>1.0</v>
      </c>
      <c r="AW2167" s="507">
        <v>2026.0</v>
      </c>
      <c r="AX2167" s="163" t="s">
        <v>2730</v>
      </c>
      <c r="AY2167" s="510"/>
      <c r="AZ2167" s="163" t="s">
        <v>2655</v>
      </c>
    </row>
    <row r="2168">
      <c r="A2168" s="163" t="s">
        <v>15475</v>
      </c>
      <c r="B2168" s="163" t="s">
        <v>15476</v>
      </c>
      <c r="C2168" s="163" t="s">
        <v>2638</v>
      </c>
      <c r="D2168" s="163" t="s">
        <v>2639</v>
      </c>
      <c r="E2168" s="506">
        <v>45757.81458333333</v>
      </c>
      <c r="F2168" s="507">
        <v>2980.0</v>
      </c>
      <c r="G2168" s="163" t="s">
        <v>2640</v>
      </c>
      <c r="H2168" s="507">
        <v>2980.0</v>
      </c>
      <c r="I2168" s="163" t="s">
        <v>2640</v>
      </c>
      <c r="J2168" s="163" t="s">
        <v>2641</v>
      </c>
      <c r="K2168" s="163" t="s">
        <v>2642</v>
      </c>
      <c r="L2168" s="163" t="s">
        <v>15477</v>
      </c>
      <c r="M2168" s="163" t="s">
        <v>15478</v>
      </c>
      <c r="N2168" s="163" t="s">
        <v>2645</v>
      </c>
      <c r="O2168" s="163" t="s">
        <v>2646</v>
      </c>
      <c r="P2168" s="163" t="s">
        <v>2660</v>
      </c>
      <c r="Q2168" s="163" t="s">
        <v>2648</v>
      </c>
      <c r="R2168" s="506">
        <v>45757.81458333333</v>
      </c>
      <c r="S2168" s="509"/>
      <c r="T2168" s="509"/>
      <c r="U2168" s="163" t="s">
        <v>15479</v>
      </c>
      <c r="V2168" s="510"/>
      <c r="W2168" s="510"/>
      <c r="X2168" s="510"/>
      <c r="Y2168" s="510"/>
      <c r="Z2168" s="510"/>
      <c r="AA2168" s="510"/>
      <c r="AB2168" s="163" t="s">
        <v>15480</v>
      </c>
      <c r="AC2168" s="511">
        <v>9.06160072E9</v>
      </c>
      <c r="AD2168" s="510"/>
      <c r="AE2168" s="510"/>
      <c r="AF2168" s="510"/>
      <c r="AG2168" s="510"/>
      <c r="AH2168" s="510"/>
      <c r="AI2168" s="509"/>
      <c r="AJ2168" s="163" t="s">
        <v>2651</v>
      </c>
      <c r="AK2168" s="510"/>
      <c r="AL2168" s="510"/>
      <c r="AM2168" s="163" t="s">
        <v>15481</v>
      </c>
      <c r="AN2168" s="510"/>
      <c r="AO2168" s="509"/>
      <c r="AP2168" s="509"/>
      <c r="AQ2168" s="509"/>
      <c r="AR2168" s="509"/>
      <c r="AS2168" s="509"/>
      <c r="AT2168" s="163" t="s">
        <v>2653</v>
      </c>
      <c r="AU2168" s="507">
        <v>3607.0</v>
      </c>
      <c r="AV2168" s="507">
        <v>6.0</v>
      </c>
      <c r="AW2168" s="507">
        <v>2025.0</v>
      </c>
      <c r="AX2168" s="163" t="s">
        <v>2664</v>
      </c>
      <c r="AY2168" s="163" t="s">
        <v>2665</v>
      </c>
      <c r="AZ2168" s="163" t="s">
        <v>2655</v>
      </c>
    </row>
    <row r="2169">
      <c r="A2169" s="163" t="s">
        <v>15482</v>
      </c>
      <c r="B2169" s="163" t="s">
        <v>15483</v>
      </c>
      <c r="C2169" s="163" t="s">
        <v>2638</v>
      </c>
      <c r="D2169" s="163" t="s">
        <v>2639</v>
      </c>
      <c r="E2169" s="506">
        <v>45757.80625</v>
      </c>
      <c r="F2169" s="507">
        <v>2980.0</v>
      </c>
      <c r="G2169" s="163" t="s">
        <v>2640</v>
      </c>
      <c r="H2169" s="507">
        <v>2980.0</v>
      </c>
      <c r="I2169" s="163" t="s">
        <v>2640</v>
      </c>
      <c r="J2169" s="163" t="s">
        <v>2641</v>
      </c>
      <c r="K2169" s="163" t="s">
        <v>2642</v>
      </c>
      <c r="L2169" s="163" t="s">
        <v>15484</v>
      </c>
      <c r="M2169" s="163" t="s">
        <v>15485</v>
      </c>
      <c r="N2169" s="163" t="s">
        <v>2645</v>
      </c>
      <c r="O2169" s="163" t="s">
        <v>2646</v>
      </c>
      <c r="P2169" s="163" t="s">
        <v>2673</v>
      </c>
      <c r="Q2169" s="163" t="s">
        <v>2648</v>
      </c>
      <c r="R2169" s="506">
        <v>45757.80416666667</v>
      </c>
      <c r="S2169" s="509"/>
      <c r="T2169" s="509"/>
      <c r="U2169" s="163" t="s">
        <v>15486</v>
      </c>
      <c r="V2169" s="510"/>
      <c r="W2169" s="510"/>
      <c r="X2169" s="510"/>
      <c r="Y2169" s="510"/>
      <c r="Z2169" s="510"/>
      <c r="AA2169" s="510"/>
      <c r="AB2169" s="163" t="s">
        <v>15487</v>
      </c>
      <c r="AC2169" s="507">
        <v>7.075470399E9</v>
      </c>
      <c r="AD2169" s="510"/>
      <c r="AE2169" s="510"/>
      <c r="AF2169" s="510"/>
      <c r="AG2169" s="510"/>
      <c r="AH2169" s="510"/>
      <c r="AI2169" s="509"/>
      <c r="AJ2169" s="163" t="s">
        <v>2651</v>
      </c>
      <c r="AK2169" s="512"/>
      <c r="AL2169" s="513"/>
      <c r="AM2169" s="163" t="s">
        <v>15488</v>
      </c>
      <c r="AN2169" s="510"/>
      <c r="AO2169" s="509"/>
      <c r="AP2169" s="509"/>
      <c r="AQ2169" s="509"/>
      <c r="AR2169" s="509"/>
      <c r="AS2169" s="509"/>
      <c r="AT2169" s="163" t="s">
        <v>2653</v>
      </c>
      <c r="AU2169" s="507">
        <v>3585.0</v>
      </c>
      <c r="AV2169" s="507">
        <v>1.0</v>
      </c>
      <c r="AW2169" s="507">
        <v>2026.0</v>
      </c>
      <c r="AX2169" s="163" t="s">
        <v>2677</v>
      </c>
      <c r="AY2169" s="163" t="s">
        <v>2678</v>
      </c>
      <c r="AZ2169" s="163" t="s">
        <v>2655</v>
      </c>
    </row>
    <row r="2170">
      <c r="A2170" s="163" t="s">
        <v>15489</v>
      </c>
      <c r="B2170" s="163" t="s">
        <v>15490</v>
      </c>
      <c r="C2170" s="163" t="s">
        <v>2638</v>
      </c>
      <c r="D2170" s="163" t="s">
        <v>2639</v>
      </c>
      <c r="E2170" s="506">
        <v>45757.7625</v>
      </c>
      <c r="F2170" s="507">
        <v>9800.0</v>
      </c>
      <c r="G2170" s="163" t="s">
        <v>2640</v>
      </c>
      <c r="H2170" s="507">
        <v>9800.0</v>
      </c>
      <c r="I2170" s="163" t="s">
        <v>2640</v>
      </c>
      <c r="J2170" s="163" t="s">
        <v>2641</v>
      </c>
      <c r="K2170" s="163" t="s">
        <v>2642</v>
      </c>
      <c r="L2170" s="163" t="s">
        <v>15491</v>
      </c>
      <c r="M2170" s="163" t="s">
        <v>15492</v>
      </c>
      <c r="N2170" s="163" t="s">
        <v>2645</v>
      </c>
      <c r="O2170" s="163" t="s">
        <v>2646</v>
      </c>
      <c r="P2170" s="163" t="s">
        <v>2683</v>
      </c>
      <c r="Q2170" s="163" t="s">
        <v>2648</v>
      </c>
      <c r="R2170" s="506">
        <v>45757.76180555556</v>
      </c>
      <c r="S2170" s="509"/>
      <c r="T2170" s="509"/>
      <c r="U2170" s="163" t="s">
        <v>15493</v>
      </c>
      <c r="V2170" s="510"/>
      <c r="W2170" s="510"/>
      <c r="X2170" s="510"/>
      <c r="Y2170" s="510"/>
      <c r="Z2170" s="510"/>
      <c r="AA2170" s="510"/>
      <c r="AB2170" s="163" t="s">
        <v>15494</v>
      </c>
      <c r="AC2170" s="507">
        <v>8.013305157E9</v>
      </c>
      <c r="AD2170" s="510"/>
      <c r="AE2170" s="509"/>
      <c r="AF2170" s="509"/>
      <c r="AG2170" s="509"/>
      <c r="AH2170" s="509"/>
      <c r="AI2170" s="509"/>
      <c r="AJ2170" s="163" t="s">
        <v>2651</v>
      </c>
      <c r="AK2170" s="509"/>
      <c r="AL2170" s="509"/>
      <c r="AM2170" s="163" t="s">
        <v>15495</v>
      </c>
      <c r="AN2170" s="510"/>
      <c r="AO2170" s="509"/>
      <c r="AP2170" s="509"/>
      <c r="AQ2170" s="509"/>
      <c r="AR2170" s="509"/>
      <c r="AS2170" s="509"/>
      <c r="AT2170" s="163" t="s">
        <v>2653</v>
      </c>
      <c r="AU2170" s="507">
        <v>1007.0</v>
      </c>
      <c r="AV2170" s="507">
        <v>9.0</v>
      </c>
      <c r="AW2170" s="507">
        <v>2028.0</v>
      </c>
      <c r="AX2170" s="510"/>
      <c r="AY2170" s="163" t="s">
        <v>3896</v>
      </c>
      <c r="AZ2170" s="163" t="s">
        <v>2655</v>
      </c>
    </row>
    <row r="2171">
      <c r="A2171" s="163" t="s">
        <v>15496</v>
      </c>
      <c r="B2171" s="163" t="s">
        <v>15497</v>
      </c>
      <c r="C2171" s="163" t="s">
        <v>2638</v>
      </c>
      <c r="D2171" s="163" t="s">
        <v>2639</v>
      </c>
      <c r="E2171" s="506">
        <v>45757.759722222225</v>
      </c>
      <c r="F2171" s="507">
        <v>2980.0</v>
      </c>
      <c r="G2171" s="163" t="s">
        <v>2640</v>
      </c>
      <c r="H2171" s="507">
        <v>2980.0</v>
      </c>
      <c r="I2171" s="163" t="s">
        <v>2640</v>
      </c>
      <c r="J2171" s="163" t="s">
        <v>2641</v>
      </c>
      <c r="K2171" s="163" t="s">
        <v>2642</v>
      </c>
      <c r="L2171" s="163" t="s">
        <v>15498</v>
      </c>
      <c r="M2171" s="163" t="s">
        <v>15499</v>
      </c>
      <c r="N2171" s="163" t="s">
        <v>2645</v>
      </c>
      <c r="O2171" s="163" t="s">
        <v>2646</v>
      </c>
      <c r="P2171" s="163" t="s">
        <v>2673</v>
      </c>
      <c r="Q2171" s="163" t="s">
        <v>2648</v>
      </c>
      <c r="R2171" s="506">
        <v>45757.75763888889</v>
      </c>
      <c r="S2171" s="509"/>
      <c r="T2171" s="509"/>
      <c r="U2171" s="163" t="s">
        <v>15500</v>
      </c>
      <c r="V2171" s="510"/>
      <c r="W2171" s="510"/>
      <c r="X2171" s="510"/>
      <c r="Y2171" s="510"/>
      <c r="Z2171" s="510"/>
      <c r="AA2171" s="510"/>
      <c r="AB2171" s="163" t="s">
        <v>15501</v>
      </c>
      <c r="AC2171" s="511">
        <v>9.069282274E9</v>
      </c>
      <c r="AD2171" s="510"/>
      <c r="AE2171" s="510"/>
      <c r="AF2171" s="510"/>
      <c r="AG2171" s="510"/>
      <c r="AH2171" s="510"/>
      <c r="AI2171" s="509"/>
      <c r="AJ2171" s="163" t="s">
        <v>2651</v>
      </c>
      <c r="AK2171" s="510"/>
      <c r="AL2171" s="510"/>
      <c r="AM2171" s="163" t="s">
        <v>15502</v>
      </c>
      <c r="AN2171" s="510"/>
      <c r="AO2171" s="509"/>
      <c r="AP2171" s="509"/>
      <c r="AQ2171" s="509"/>
      <c r="AR2171" s="509"/>
      <c r="AS2171" s="509"/>
      <c r="AT2171" s="163" t="s">
        <v>2653</v>
      </c>
      <c r="AU2171" s="507">
        <v>8934.0</v>
      </c>
      <c r="AV2171" s="507">
        <v>11.0</v>
      </c>
      <c r="AW2171" s="507">
        <v>2029.0</v>
      </c>
      <c r="AX2171" s="163" t="s">
        <v>2936</v>
      </c>
      <c r="AY2171" s="163" t="s">
        <v>2717</v>
      </c>
      <c r="AZ2171" s="163" t="s">
        <v>2655</v>
      </c>
    </row>
    <row r="2172">
      <c r="A2172" s="163" t="s">
        <v>15503</v>
      </c>
      <c r="B2172" s="163" t="s">
        <v>15490</v>
      </c>
      <c r="C2172" s="163" t="s">
        <v>2638</v>
      </c>
      <c r="D2172" s="163" t="s">
        <v>2639</v>
      </c>
      <c r="E2172" s="506">
        <v>45757.759722222225</v>
      </c>
      <c r="F2172" s="507">
        <v>2980.0</v>
      </c>
      <c r="G2172" s="163" t="s">
        <v>2640</v>
      </c>
      <c r="H2172" s="507">
        <v>2980.0</v>
      </c>
      <c r="I2172" s="163" t="s">
        <v>2640</v>
      </c>
      <c r="J2172" s="163" t="s">
        <v>2641</v>
      </c>
      <c r="K2172" s="163" t="s">
        <v>2642</v>
      </c>
      <c r="L2172" s="163" t="s">
        <v>15491</v>
      </c>
      <c r="M2172" s="163" t="s">
        <v>15504</v>
      </c>
      <c r="N2172" s="163" t="s">
        <v>2645</v>
      </c>
      <c r="O2172" s="163" t="s">
        <v>2646</v>
      </c>
      <c r="P2172" s="163" t="s">
        <v>2683</v>
      </c>
      <c r="Q2172" s="163" t="s">
        <v>2648</v>
      </c>
      <c r="R2172" s="506">
        <v>45757.75833333333</v>
      </c>
      <c r="S2172" s="509"/>
      <c r="T2172" s="509"/>
      <c r="U2172" s="163" t="s">
        <v>15505</v>
      </c>
      <c r="V2172" s="510"/>
      <c r="W2172" s="510"/>
      <c r="X2172" s="510"/>
      <c r="Y2172" s="510"/>
      <c r="Z2172" s="510"/>
      <c r="AA2172" s="510"/>
      <c r="AB2172" s="163" t="s">
        <v>15494</v>
      </c>
      <c r="AC2172" s="511">
        <v>8.013305157E9</v>
      </c>
      <c r="AD2172" s="510"/>
      <c r="AE2172" s="510"/>
      <c r="AF2172" s="510"/>
      <c r="AG2172" s="510"/>
      <c r="AH2172" s="510"/>
      <c r="AI2172" s="509"/>
      <c r="AJ2172" s="163" t="s">
        <v>2651</v>
      </c>
      <c r="AK2172" s="512"/>
      <c r="AL2172" s="513"/>
      <c r="AM2172" s="163" t="s">
        <v>15495</v>
      </c>
      <c r="AN2172" s="510"/>
      <c r="AO2172" s="510"/>
      <c r="AP2172" s="509"/>
      <c r="AQ2172" s="509"/>
      <c r="AR2172" s="509"/>
      <c r="AS2172" s="509"/>
      <c r="AT2172" s="163" t="s">
        <v>2653</v>
      </c>
      <c r="AU2172" s="507">
        <v>1007.0</v>
      </c>
      <c r="AV2172" s="507">
        <v>9.0</v>
      </c>
      <c r="AW2172" s="507">
        <v>2028.0</v>
      </c>
      <c r="AX2172" s="510"/>
      <c r="AY2172" s="163" t="s">
        <v>3896</v>
      </c>
      <c r="AZ2172" s="163" t="s">
        <v>2655</v>
      </c>
    </row>
    <row r="2173">
      <c r="A2173" s="163" t="s">
        <v>15506</v>
      </c>
      <c r="B2173" s="163" t="s">
        <v>15507</v>
      </c>
      <c r="C2173" s="163" t="s">
        <v>2638</v>
      </c>
      <c r="D2173" s="163" t="s">
        <v>2639</v>
      </c>
      <c r="E2173" s="506">
        <v>45757.75555555556</v>
      </c>
      <c r="F2173" s="507">
        <v>2980.0</v>
      </c>
      <c r="G2173" s="163" t="s">
        <v>2640</v>
      </c>
      <c r="H2173" s="507">
        <v>2980.0</v>
      </c>
      <c r="I2173" s="163" t="s">
        <v>2640</v>
      </c>
      <c r="J2173" s="163" t="s">
        <v>2641</v>
      </c>
      <c r="K2173" s="163" t="s">
        <v>2642</v>
      </c>
      <c r="L2173" s="163" t="s">
        <v>15508</v>
      </c>
      <c r="M2173" s="163" t="s">
        <v>15509</v>
      </c>
      <c r="N2173" s="163" t="s">
        <v>2645</v>
      </c>
      <c r="O2173" s="163" t="s">
        <v>2646</v>
      </c>
      <c r="P2173" s="163" t="s">
        <v>2673</v>
      </c>
      <c r="Q2173" s="163" t="s">
        <v>2648</v>
      </c>
      <c r="R2173" s="506">
        <v>45757.754166666666</v>
      </c>
      <c r="S2173" s="509"/>
      <c r="T2173" s="509"/>
      <c r="U2173" s="163" t="s">
        <v>15510</v>
      </c>
      <c r="V2173" s="510"/>
      <c r="W2173" s="510"/>
      <c r="X2173" s="510"/>
      <c r="Y2173" s="510"/>
      <c r="Z2173" s="510"/>
      <c r="AA2173" s="510"/>
      <c r="AB2173" s="163" t="s">
        <v>15511</v>
      </c>
      <c r="AC2173" s="511">
        <v>9.025845787E9</v>
      </c>
      <c r="AD2173" s="510"/>
      <c r="AE2173" s="510"/>
      <c r="AF2173" s="510"/>
      <c r="AG2173" s="510"/>
      <c r="AH2173" s="510"/>
      <c r="AI2173" s="509"/>
      <c r="AJ2173" s="163" t="s">
        <v>2651</v>
      </c>
      <c r="AK2173" s="512"/>
      <c r="AL2173" s="513"/>
      <c r="AM2173" s="163" t="s">
        <v>15512</v>
      </c>
      <c r="AN2173" s="510"/>
      <c r="AO2173" s="509"/>
      <c r="AP2173" s="509"/>
      <c r="AQ2173" s="509"/>
      <c r="AR2173" s="509"/>
      <c r="AS2173" s="509"/>
      <c r="AT2173" s="163" t="s">
        <v>2653</v>
      </c>
      <c r="AU2173" s="507">
        <v>193.0</v>
      </c>
      <c r="AV2173" s="507">
        <v>8.0</v>
      </c>
      <c r="AW2173" s="507">
        <v>2028.0</v>
      </c>
      <c r="AX2173" s="163" t="s">
        <v>2687</v>
      </c>
      <c r="AY2173" s="163" t="s">
        <v>3763</v>
      </c>
      <c r="AZ2173" s="163" t="s">
        <v>2655</v>
      </c>
    </row>
    <row r="2174">
      <c r="A2174" s="163" t="s">
        <v>14974</v>
      </c>
      <c r="B2174" s="163" t="s">
        <v>14975</v>
      </c>
      <c r="C2174" s="163" t="s">
        <v>2638</v>
      </c>
      <c r="D2174" s="163" t="s">
        <v>2639</v>
      </c>
      <c r="E2174" s="506">
        <v>45757.717361111114</v>
      </c>
      <c r="F2174" s="507">
        <v>9800.0</v>
      </c>
      <c r="G2174" s="163" t="s">
        <v>2640</v>
      </c>
      <c r="H2174" s="507">
        <v>9800.0</v>
      </c>
      <c r="I2174" s="163" t="s">
        <v>2640</v>
      </c>
      <c r="J2174" s="163" t="s">
        <v>2641</v>
      </c>
      <c r="K2174" s="163" t="s">
        <v>2642</v>
      </c>
      <c r="L2174" s="163" t="s">
        <v>14976</v>
      </c>
      <c r="M2174" s="163" t="s">
        <v>14977</v>
      </c>
      <c r="N2174" s="163" t="s">
        <v>2645</v>
      </c>
      <c r="O2174" s="163" t="s">
        <v>2646</v>
      </c>
      <c r="P2174" s="163" t="s">
        <v>2673</v>
      </c>
      <c r="Q2174" s="163" t="s">
        <v>2648</v>
      </c>
      <c r="R2174" s="506">
        <v>45757.71527777778</v>
      </c>
      <c r="S2174" s="509"/>
      <c r="T2174" s="509"/>
      <c r="U2174" s="163" t="s">
        <v>14978</v>
      </c>
      <c r="V2174" s="510"/>
      <c r="W2174" s="510"/>
      <c r="X2174" s="510"/>
      <c r="Y2174" s="510"/>
      <c r="Z2174" s="510"/>
      <c r="AA2174" s="510"/>
      <c r="AB2174" s="163" t="s">
        <v>14979</v>
      </c>
      <c r="AC2174" s="511">
        <v>8.060046062E9</v>
      </c>
      <c r="AD2174" s="510"/>
      <c r="AE2174" s="510"/>
      <c r="AF2174" s="510"/>
      <c r="AG2174" s="510"/>
      <c r="AH2174" s="510"/>
      <c r="AI2174" s="509"/>
      <c r="AJ2174" s="163" t="s">
        <v>2651</v>
      </c>
      <c r="AK2174" s="512"/>
      <c r="AL2174" s="513"/>
      <c r="AM2174" s="163" t="s">
        <v>14980</v>
      </c>
      <c r="AN2174" s="510"/>
      <c r="AO2174" s="509"/>
      <c r="AP2174" s="509"/>
      <c r="AQ2174" s="509"/>
      <c r="AR2174" s="509"/>
      <c r="AS2174" s="509"/>
      <c r="AT2174" s="163" t="s">
        <v>2653</v>
      </c>
      <c r="AU2174" s="507">
        <v>5105.0</v>
      </c>
      <c r="AV2174" s="507">
        <v>9.0</v>
      </c>
      <c r="AW2174" s="507">
        <v>2026.0</v>
      </c>
      <c r="AX2174" s="163" t="s">
        <v>2687</v>
      </c>
      <c r="AY2174" s="163" t="s">
        <v>2905</v>
      </c>
      <c r="AZ2174" s="163" t="s">
        <v>2655</v>
      </c>
    </row>
    <row r="2175">
      <c r="A2175" s="163" t="s">
        <v>14981</v>
      </c>
      <c r="B2175" s="163" t="s">
        <v>14975</v>
      </c>
      <c r="C2175" s="163" t="s">
        <v>2638</v>
      </c>
      <c r="D2175" s="163" t="s">
        <v>2639</v>
      </c>
      <c r="E2175" s="506">
        <v>45757.71041666667</v>
      </c>
      <c r="F2175" s="507">
        <v>2980.0</v>
      </c>
      <c r="G2175" s="163" t="s">
        <v>2640</v>
      </c>
      <c r="H2175" s="507">
        <v>2980.0</v>
      </c>
      <c r="I2175" s="163" t="s">
        <v>2640</v>
      </c>
      <c r="J2175" s="163" t="s">
        <v>2641</v>
      </c>
      <c r="K2175" s="163" t="s">
        <v>2642</v>
      </c>
      <c r="L2175" s="163" t="s">
        <v>14976</v>
      </c>
      <c r="M2175" s="163" t="s">
        <v>14982</v>
      </c>
      <c r="N2175" s="163" t="s">
        <v>2645</v>
      </c>
      <c r="O2175" s="163" t="s">
        <v>2646</v>
      </c>
      <c r="P2175" s="163" t="s">
        <v>2673</v>
      </c>
      <c r="Q2175" s="163" t="s">
        <v>2648</v>
      </c>
      <c r="R2175" s="506">
        <v>45757.708333333336</v>
      </c>
      <c r="S2175" s="509"/>
      <c r="T2175" s="509"/>
      <c r="U2175" s="163" t="s">
        <v>14983</v>
      </c>
      <c r="V2175" s="510"/>
      <c r="W2175" s="510"/>
      <c r="X2175" s="510"/>
      <c r="Y2175" s="510"/>
      <c r="Z2175" s="510"/>
      <c r="AA2175" s="510"/>
      <c r="AB2175" s="163" t="s">
        <v>14979</v>
      </c>
      <c r="AC2175" s="511">
        <v>8.060046062E9</v>
      </c>
      <c r="AD2175" s="510"/>
      <c r="AE2175" s="510"/>
      <c r="AF2175" s="510"/>
      <c r="AG2175" s="510"/>
      <c r="AH2175" s="510"/>
      <c r="AI2175" s="509"/>
      <c r="AJ2175" s="163" t="s">
        <v>2651</v>
      </c>
      <c r="AK2175" s="512"/>
      <c r="AL2175" s="513"/>
      <c r="AM2175" s="163" t="s">
        <v>14980</v>
      </c>
      <c r="AN2175" s="510"/>
      <c r="AO2175" s="509"/>
      <c r="AP2175" s="509"/>
      <c r="AQ2175" s="509"/>
      <c r="AR2175" s="509"/>
      <c r="AS2175" s="509"/>
      <c r="AT2175" s="163" t="s">
        <v>2653</v>
      </c>
      <c r="AU2175" s="507">
        <v>5105.0</v>
      </c>
      <c r="AV2175" s="507">
        <v>9.0</v>
      </c>
      <c r="AW2175" s="507">
        <v>2026.0</v>
      </c>
      <c r="AX2175" s="163" t="s">
        <v>2687</v>
      </c>
      <c r="AY2175" s="163" t="s">
        <v>2905</v>
      </c>
      <c r="AZ2175" s="163" t="s">
        <v>2655</v>
      </c>
    </row>
    <row r="2176">
      <c r="A2176" s="163" t="s">
        <v>15513</v>
      </c>
      <c r="B2176" s="163" t="s">
        <v>15514</v>
      </c>
      <c r="C2176" s="163" t="s">
        <v>2638</v>
      </c>
      <c r="D2176" s="163" t="s">
        <v>2639</v>
      </c>
      <c r="E2176" s="506">
        <v>45757.70972222222</v>
      </c>
      <c r="F2176" s="507">
        <v>2980.0</v>
      </c>
      <c r="G2176" s="163" t="s">
        <v>2640</v>
      </c>
      <c r="H2176" s="507">
        <v>2980.0</v>
      </c>
      <c r="I2176" s="163" t="s">
        <v>2640</v>
      </c>
      <c r="J2176" s="163" t="s">
        <v>2641</v>
      </c>
      <c r="K2176" s="163" t="s">
        <v>2642</v>
      </c>
      <c r="L2176" s="163" t="s">
        <v>15515</v>
      </c>
      <c r="M2176" s="163" t="s">
        <v>15516</v>
      </c>
      <c r="N2176" s="163" t="s">
        <v>2645</v>
      </c>
      <c r="O2176" s="163" t="s">
        <v>2646</v>
      </c>
      <c r="P2176" s="163" t="s">
        <v>2647</v>
      </c>
      <c r="Q2176" s="163" t="s">
        <v>2648</v>
      </c>
      <c r="R2176" s="506">
        <v>45757.70972222222</v>
      </c>
      <c r="S2176" s="509"/>
      <c r="T2176" s="509"/>
      <c r="U2176" s="163" t="s">
        <v>15517</v>
      </c>
      <c r="V2176" s="510"/>
      <c r="W2176" s="510"/>
      <c r="X2176" s="510"/>
      <c r="Y2176" s="510"/>
      <c r="Z2176" s="510"/>
      <c r="AA2176" s="510"/>
      <c r="AB2176" s="163" t="s">
        <v>15518</v>
      </c>
      <c r="AC2176" s="511">
        <v>8.06994744E9</v>
      </c>
      <c r="AD2176" s="510"/>
      <c r="AE2176" s="510"/>
      <c r="AF2176" s="510"/>
      <c r="AG2176" s="510"/>
      <c r="AH2176" s="510"/>
      <c r="AI2176" s="509"/>
      <c r="AJ2176" s="163" t="s">
        <v>2651</v>
      </c>
      <c r="AK2176" s="510"/>
      <c r="AL2176" s="513"/>
      <c r="AM2176" s="163" t="s">
        <v>15519</v>
      </c>
      <c r="AN2176" s="510"/>
      <c r="AO2176" s="509"/>
      <c r="AP2176" s="509"/>
      <c r="AQ2176" s="509"/>
      <c r="AR2176" s="509"/>
      <c r="AS2176" s="509"/>
      <c r="AT2176" s="163" t="s">
        <v>2653</v>
      </c>
      <c r="AU2176" s="507">
        <v>1671.0</v>
      </c>
      <c r="AV2176" s="507">
        <v>5.0</v>
      </c>
      <c r="AW2176" s="507">
        <v>2027.0</v>
      </c>
      <c r="AX2176" s="510"/>
      <c r="AY2176" s="510"/>
      <c r="AZ2176" s="163" t="s">
        <v>2655</v>
      </c>
    </row>
    <row r="2177">
      <c r="A2177" s="163" t="s">
        <v>15520</v>
      </c>
      <c r="B2177" s="163" t="s">
        <v>15521</v>
      </c>
      <c r="C2177" s="163" t="s">
        <v>2638</v>
      </c>
      <c r="D2177" s="163" t="s">
        <v>2639</v>
      </c>
      <c r="E2177" s="506">
        <v>45757.70347222222</v>
      </c>
      <c r="F2177" s="507">
        <v>2980.0</v>
      </c>
      <c r="G2177" s="163" t="s">
        <v>2640</v>
      </c>
      <c r="H2177" s="507">
        <v>2980.0</v>
      </c>
      <c r="I2177" s="163" t="s">
        <v>2640</v>
      </c>
      <c r="J2177" s="163" t="s">
        <v>2641</v>
      </c>
      <c r="K2177" s="163" t="s">
        <v>2642</v>
      </c>
      <c r="L2177" s="163" t="s">
        <v>15522</v>
      </c>
      <c r="M2177" s="163" t="s">
        <v>15523</v>
      </c>
      <c r="N2177" s="163" t="s">
        <v>2645</v>
      </c>
      <c r="O2177" s="163" t="s">
        <v>2646</v>
      </c>
      <c r="P2177" s="163" t="s">
        <v>2673</v>
      </c>
      <c r="Q2177" s="163" t="s">
        <v>2648</v>
      </c>
      <c r="R2177" s="506">
        <v>45757.70208333333</v>
      </c>
      <c r="S2177" s="509"/>
      <c r="T2177" s="509"/>
      <c r="U2177" s="163" t="s">
        <v>15524</v>
      </c>
      <c r="V2177" s="510"/>
      <c r="W2177" s="510"/>
      <c r="X2177" s="510"/>
      <c r="Y2177" s="510"/>
      <c r="Z2177" s="510"/>
      <c r="AA2177" s="510"/>
      <c r="AB2177" s="163" t="s">
        <v>15525</v>
      </c>
      <c r="AC2177" s="507">
        <v>9.017652485E9</v>
      </c>
      <c r="AD2177" s="510"/>
      <c r="AE2177" s="510"/>
      <c r="AF2177" s="510"/>
      <c r="AG2177" s="510"/>
      <c r="AH2177" s="510"/>
      <c r="AI2177" s="509"/>
      <c r="AJ2177" s="163" t="s">
        <v>2651</v>
      </c>
      <c r="AK2177" s="512"/>
      <c r="AL2177" s="513"/>
      <c r="AM2177" s="163" t="s">
        <v>15526</v>
      </c>
      <c r="AN2177" s="510"/>
      <c r="AO2177" s="509"/>
      <c r="AP2177" s="509"/>
      <c r="AQ2177" s="509"/>
      <c r="AR2177" s="509"/>
      <c r="AS2177" s="509"/>
      <c r="AT2177" s="163" t="s">
        <v>2653</v>
      </c>
      <c r="AU2177" s="507">
        <v>4205.0</v>
      </c>
      <c r="AV2177" s="507">
        <v>9.0</v>
      </c>
      <c r="AW2177" s="507">
        <v>2026.0</v>
      </c>
      <c r="AX2177" s="163" t="s">
        <v>2687</v>
      </c>
      <c r="AY2177" s="163" t="s">
        <v>2893</v>
      </c>
      <c r="AZ2177" s="163" t="s">
        <v>2655</v>
      </c>
    </row>
    <row r="2178">
      <c r="A2178" s="163" t="s">
        <v>15527</v>
      </c>
      <c r="B2178" s="163" t="s">
        <v>15528</v>
      </c>
      <c r="C2178" s="163" t="s">
        <v>2638</v>
      </c>
      <c r="D2178" s="163" t="s">
        <v>2639</v>
      </c>
      <c r="E2178" s="506">
        <v>45757.69305555556</v>
      </c>
      <c r="F2178" s="507">
        <v>2980.0</v>
      </c>
      <c r="G2178" s="163" t="s">
        <v>2640</v>
      </c>
      <c r="H2178" s="507">
        <v>2980.0</v>
      </c>
      <c r="I2178" s="163" t="s">
        <v>2640</v>
      </c>
      <c r="J2178" s="163" t="s">
        <v>2641</v>
      </c>
      <c r="K2178" s="163" t="s">
        <v>2642</v>
      </c>
      <c r="L2178" s="163" t="s">
        <v>15529</v>
      </c>
      <c r="M2178" s="163" t="s">
        <v>15530</v>
      </c>
      <c r="N2178" s="163" t="s">
        <v>2645</v>
      </c>
      <c r="O2178" s="163" t="s">
        <v>2646</v>
      </c>
      <c r="P2178" s="163" t="s">
        <v>2683</v>
      </c>
      <c r="Q2178" s="163" t="s">
        <v>2648</v>
      </c>
      <c r="R2178" s="506">
        <v>45757.69097222222</v>
      </c>
      <c r="S2178" s="509"/>
      <c r="T2178" s="509"/>
      <c r="U2178" s="163" t="s">
        <v>15531</v>
      </c>
      <c r="V2178" s="510"/>
      <c r="W2178" s="510"/>
      <c r="X2178" s="510"/>
      <c r="Y2178" s="510"/>
      <c r="Z2178" s="510"/>
      <c r="AA2178" s="510"/>
      <c r="AB2178" s="163" t="s">
        <v>15532</v>
      </c>
      <c r="AC2178" s="507">
        <v>9.070150428E9</v>
      </c>
      <c r="AD2178" s="510"/>
      <c r="AE2178" s="509"/>
      <c r="AF2178" s="509"/>
      <c r="AG2178" s="509"/>
      <c r="AH2178" s="509"/>
      <c r="AI2178" s="509"/>
      <c r="AJ2178" s="163" t="s">
        <v>2651</v>
      </c>
      <c r="AK2178" s="509"/>
      <c r="AL2178" s="509"/>
      <c r="AM2178" s="163" t="s">
        <v>15533</v>
      </c>
      <c r="AN2178" s="510"/>
      <c r="AO2178" s="509"/>
      <c r="AP2178" s="509"/>
      <c r="AQ2178" s="509"/>
      <c r="AR2178" s="509"/>
      <c r="AS2178" s="509"/>
      <c r="AT2178" s="163" t="s">
        <v>2653</v>
      </c>
      <c r="AU2178" s="507">
        <v>5693.0</v>
      </c>
      <c r="AV2178" s="507">
        <v>4.0</v>
      </c>
      <c r="AW2178" s="507">
        <v>2030.0</v>
      </c>
      <c r="AX2178" s="510"/>
      <c r="AY2178" s="163" t="s">
        <v>2921</v>
      </c>
      <c r="AZ2178" s="163" t="s">
        <v>2655</v>
      </c>
    </row>
    <row r="2179">
      <c r="A2179" s="163" t="s">
        <v>15534</v>
      </c>
      <c r="B2179" s="163" t="s">
        <v>15535</v>
      </c>
      <c r="C2179" s="163" t="s">
        <v>2638</v>
      </c>
      <c r="D2179" s="163" t="s">
        <v>2639</v>
      </c>
      <c r="E2179" s="506">
        <v>45757.69236111111</v>
      </c>
      <c r="F2179" s="507">
        <v>2980.0</v>
      </c>
      <c r="G2179" s="163" t="s">
        <v>2640</v>
      </c>
      <c r="H2179" s="507">
        <v>2980.0</v>
      </c>
      <c r="I2179" s="163" t="s">
        <v>2640</v>
      </c>
      <c r="J2179" s="163" t="s">
        <v>2641</v>
      </c>
      <c r="K2179" s="163" t="s">
        <v>2642</v>
      </c>
      <c r="L2179" s="163" t="s">
        <v>15536</v>
      </c>
      <c r="M2179" s="163" t="s">
        <v>15537</v>
      </c>
      <c r="N2179" s="163" t="s">
        <v>2645</v>
      </c>
      <c r="O2179" s="163" t="s">
        <v>2646</v>
      </c>
      <c r="P2179" s="163" t="s">
        <v>2683</v>
      </c>
      <c r="Q2179" s="163" t="s">
        <v>2648</v>
      </c>
      <c r="R2179" s="506">
        <v>45757.691666666666</v>
      </c>
      <c r="S2179" s="509"/>
      <c r="T2179" s="509"/>
      <c r="U2179" s="163" t="s">
        <v>15538</v>
      </c>
      <c r="V2179" s="510"/>
      <c r="W2179" s="510"/>
      <c r="X2179" s="510"/>
      <c r="Y2179" s="510"/>
      <c r="Z2179" s="510"/>
      <c r="AA2179" s="510"/>
      <c r="AB2179" s="163" t="s">
        <v>15539</v>
      </c>
      <c r="AC2179" s="507">
        <v>9.017545519E9</v>
      </c>
      <c r="AD2179" s="510"/>
      <c r="AE2179" s="509"/>
      <c r="AF2179" s="509"/>
      <c r="AG2179" s="509"/>
      <c r="AH2179" s="509"/>
      <c r="AI2179" s="509"/>
      <c r="AJ2179" s="163" t="s">
        <v>2651</v>
      </c>
      <c r="AK2179" s="509"/>
      <c r="AL2179" s="509"/>
      <c r="AM2179" s="163" t="s">
        <v>15540</v>
      </c>
      <c r="AN2179" s="510"/>
      <c r="AO2179" s="509"/>
      <c r="AP2179" s="509"/>
      <c r="AQ2179" s="509"/>
      <c r="AR2179" s="509"/>
      <c r="AS2179" s="509"/>
      <c r="AT2179" s="163" t="s">
        <v>2653</v>
      </c>
      <c r="AU2179" s="507">
        <v>6304.0</v>
      </c>
      <c r="AV2179" s="507">
        <v>1.0</v>
      </c>
      <c r="AW2179" s="507">
        <v>2030.0</v>
      </c>
      <c r="AX2179" s="163" t="s">
        <v>3039</v>
      </c>
      <c r="AY2179" s="163" t="s">
        <v>4339</v>
      </c>
      <c r="AZ2179" s="163" t="s">
        <v>2655</v>
      </c>
    </row>
    <row r="2180">
      <c r="A2180" s="163" t="s">
        <v>15541</v>
      </c>
      <c r="B2180" s="163" t="s">
        <v>15542</v>
      </c>
      <c r="C2180" s="163" t="s">
        <v>2638</v>
      </c>
      <c r="D2180" s="163" t="s">
        <v>2639</v>
      </c>
      <c r="E2180" s="506">
        <v>45757.686111111114</v>
      </c>
      <c r="F2180" s="507">
        <v>2980.0</v>
      </c>
      <c r="G2180" s="163" t="s">
        <v>2640</v>
      </c>
      <c r="H2180" s="507">
        <v>2980.0</v>
      </c>
      <c r="I2180" s="163" t="s">
        <v>2640</v>
      </c>
      <c r="J2180" s="163" t="s">
        <v>2641</v>
      </c>
      <c r="K2180" s="163" t="s">
        <v>2642</v>
      </c>
      <c r="L2180" s="163" t="s">
        <v>15543</v>
      </c>
      <c r="M2180" s="163" t="s">
        <v>15544</v>
      </c>
      <c r="N2180" s="163" t="s">
        <v>2645</v>
      </c>
      <c r="O2180" s="163" t="s">
        <v>2646</v>
      </c>
      <c r="P2180" s="163" t="s">
        <v>2683</v>
      </c>
      <c r="Q2180" s="163" t="s">
        <v>2648</v>
      </c>
      <c r="R2180" s="506">
        <v>45757.68541666667</v>
      </c>
      <c r="S2180" s="509"/>
      <c r="T2180" s="509"/>
      <c r="U2180" s="163" t="s">
        <v>15545</v>
      </c>
      <c r="V2180" s="510"/>
      <c r="W2180" s="510"/>
      <c r="X2180" s="510"/>
      <c r="Y2180" s="510"/>
      <c r="Z2180" s="510"/>
      <c r="AA2180" s="510"/>
      <c r="AB2180" s="163" t="s">
        <v>15546</v>
      </c>
      <c r="AC2180" s="507">
        <v>8.069638293E9</v>
      </c>
      <c r="AD2180" s="510"/>
      <c r="AE2180" s="509"/>
      <c r="AF2180" s="509"/>
      <c r="AG2180" s="509"/>
      <c r="AH2180" s="509"/>
      <c r="AI2180" s="509"/>
      <c r="AJ2180" s="163" t="s">
        <v>2651</v>
      </c>
      <c r="AK2180" s="509"/>
      <c r="AL2180" s="509"/>
      <c r="AM2180" s="163" t="s">
        <v>15547</v>
      </c>
      <c r="AN2180" s="510"/>
      <c r="AO2180" s="510"/>
      <c r="AP2180" s="509"/>
      <c r="AQ2180" s="509"/>
      <c r="AR2180" s="509"/>
      <c r="AS2180" s="509"/>
      <c r="AT2180" s="163" t="s">
        <v>2700</v>
      </c>
      <c r="AU2180" s="507">
        <v>1265.0</v>
      </c>
      <c r="AV2180" s="507">
        <v>11.0</v>
      </c>
      <c r="AW2180" s="507">
        <v>2026.0</v>
      </c>
      <c r="AX2180" s="163" t="s">
        <v>2749</v>
      </c>
      <c r="AY2180" s="163" t="s">
        <v>2701</v>
      </c>
      <c r="AZ2180" s="163" t="s">
        <v>2655</v>
      </c>
    </row>
    <row r="2181">
      <c r="A2181" s="163" t="s">
        <v>15548</v>
      </c>
      <c r="B2181" s="163" t="s">
        <v>15549</v>
      </c>
      <c r="C2181" s="163" t="s">
        <v>2638</v>
      </c>
      <c r="D2181" s="163" t="s">
        <v>2639</v>
      </c>
      <c r="E2181" s="506">
        <v>45757.68541666667</v>
      </c>
      <c r="F2181" s="507">
        <v>2980.0</v>
      </c>
      <c r="G2181" s="163" t="s">
        <v>2640</v>
      </c>
      <c r="H2181" s="507">
        <v>2980.0</v>
      </c>
      <c r="I2181" s="163" t="s">
        <v>2640</v>
      </c>
      <c r="J2181" s="163" t="s">
        <v>2641</v>
      </c>
      <c r="K2181" s="163" t="s">
        <v>2642</v>
      </c>
      <c r="L2181" s="163" t="s">
        <v>15550</v>
      </c>
      <c r="M2181" s="163" t="s">
        <v>15551</v>
      </c>
      <c r="N2181" s="163" t="s">
        <v>2645</v>
      </c>
      <c r="O2181" s="163" t="s">
        <v>2646</v>
      </c>
      <c r="P2181" s="163" t="s">
        <v>2673</v>
      </c>
      <c r="Q2181" s="163" t="s">
        <v>2648</v>
      </c>
      <c r="R2181" s="506">
        <v>45757.68263888889</v>
      </c>
      <c r="S2181" s="509"/>
      <c r="T2181" s="509"/>
      <c r="U2181" s="163" t="s">
        <v>15552</v>
      </c>
      <c r="V2181" s="510"/>
      <c r="W2181" s="510"/>
      <c r="X2181" s="510"/>
      <c r="Y2181" s="510"/>
      <c r="Z2181" s="510"/>
      <c r="AA2181" s="510"/>
      <c r="AB2181" s="163" t="s">
        <v>15553</v>
      </c>
      <c r="AC2181" s="507">
        <v>8.078921426E9</v>
      </c>
      <c r="AD2181" s="510"/>
      <c r="AE2181" s="509"/>
      <c r="AF2181" s="509"/>
      <c r="AG2181" s="509"/>
      <c r="AH2181" s="509"/>
      <c r="AI2181" s="509"/>
      <c r="AJ2181" s="163" t="s">
        <v>2651</v>
      </c>
      <c r="AK2181" s="509"/>
      <c r="AL2181" s="509"/>
      <c r="AM2181" s="163" t="s">
        <v>15554</v>
      </c>
      <c r="AN2181" s="510"/>
      <c r="AO2181" s="510"/>
      <c r="AP2181" s="509"/>
      <c r="AQ2181" s="509"/>
      <c r="AR2181" s="509"/>
      <c r="AS2181" s="509"/>
      <c r="AT2181" s="163" t="s">
        <v>2653</v>
      </c>
      <c r="AU2181" s="507">
        <v>7663.0</v>
      </c>
      <c r="AV2181" s="507">
        <v>10.0</v>
      </c>
      <c r="AW2181" s="507">
        <v>2028.0</v>
      </c>
      <c r="AX2181" s="163" t="s">
        <v>2687</v>
      </c>
      <c r="AY2181" s="163" t="s">
        <v>2800</v>
      </c>
      <c r="AZ2181" s="163" t="s">
        <v>2655</v>
      </c>
    </row>
    <row r="2182">
      <c r="A2182" s="163" t="s">
        <v>15555</v>
      </c>
      <c r="B2182" s="163" t="s">
        <v>15556</v>
      </c>
      <c r="C2182" s="163" t="s">
        <v>2638</v>
      </c>
      <c r="D2182" s="163" t="s">
        <v>2639</v>
      </c>
      <c r="E2182" s="506">
        <v>45757.65555555555</v>
      </c>
      <c r="F2182" s="507">
        <v>2980.0</v>
      </c>
      <c r="G2182" s="163" t="s">
        <v>2640</v>
      </c>
      <c r="H2182" s="507">
        <v>2980.0</v>
      </c>
      <c r="I2182" s="163" t="s">
        <v>2640</v>
      </c>
      <c r="J2182" s="163" t="s">
        <v>2641</v>
      </c>
      <c r="K2182" s="163" t="s">
        <v>2642</v>
      </c>
      <c r="L2182" s="163" t="s">
        <v>15557</v>
      </c>
      <c r="M2182" s="163" t="s">
        <v>15558</v>
      </c>
      <c r="N2182" s="163" t="s">
        <v>2645</v>
      </c>
      <c r="O2182" s="163" t="s">
        <v>2646</v>
      </c>
      <c r="P2182" s="163" t="s">
        <v>2673</v>
      </c>
      <c r="Q2182" s="163" t="s">
        <v>2648</v>
      </c>
      <c r="R2182" s="506">
        <v>45757.65347222222</v>
      </c>
      <c r="S2182" s="509"/>
      <c r="T2182" s="509"/>
      <c r="U2182" s="163" t="s">
        <v>15559</v>
      </c>
      <c r="V2182" s="510"/>
      <c r="W2182" s="510"/>
      <c r="X2182" s="510"/>
      <c r="Y2182" s="510"/>
      <c r="Z2182" s="510"/>
      <c r="AA2182" s="510"/>
      <c r="AB2182" s="163" t="s">
        <v>15560</v>
      </c>
      <c r="AC2182" s="507">
        <v>9.041957521E9</v>
      </c>
      <c r="AD2182" s="510"/>
      <c r="AE2182" s="509"/>
      <c r="AF2182" s="509"/>
      <c r="AG2182" s="509"/>
      <c r="AH2182" s="509"/>
      <c r="AI2182" s="509"/>
      <c r="AJ2182" s="163" t="s">
        <v>2651</v>
      </c>
      <c r="AK2182" s="509"/>
      <c r="AL2182" s="509"/>
      <c r="AM2182" s="163" t="s">
        <v>15561</v>
      </c>
      <c r="AN2182" s="510"/>
      <c r="AO2182" s="509"/>
      <c r="AP2182" s="509"/>
      <c r="AQ2182" s="509"/>
      <c r="AR2182" s="509"/>
      <c r="AS2182" s="509"/>
      <c r="AT2182" s="163" t="s">
        <v>2653</v>
      </c>
      <c r="AU2182" s="507">
        <v>3398.0</v>
      </c>
      <c r="AV2182" s="507">
        <v>8.0</v>
      </c>
      <c r="AW2182" s="507">
        <v>2025.0</v>
      </c>
      <c r="AX2182" s="163" t="s">
        <v>2677</v>
      </c>
      <c r="AY2182" s="163" t="s">
        <v>2717</v>
      </c>
      <c r="AZ2182" s="163" t="s">
        <v>2655</v>
      </c>
    </row>
    <row r="2183">
      <c r="A2183" s="163" t="s">
        <v>14081</v>
      </c>
      <c r="B2183" s="163" t="s">
        <v>14082</v>
      </c>
      <c r="C2183" s="163" t="s">
        <v>2638</v>
      </c>
      <c r="D2183" s="163" t="s">
        <v>2639</v>
      </c>
      <c r="E2183" s="506">
        <v>45757.65347222222</v>
      </c>
      <c r="F2183" s="507">
        <v>9800.0</v>
      </c>
      <c r="G2183" s="163" t="s">
        <v>2640</v>
      </c>
      <c r="H2183" s="507">
        <v>9800.0</v>
      </c>
      <c r="I2183" s="163" t="s">
        <v>2640</v>
      </c>
      <c r="J2183" s="163" t="s">
        <v>2641</v>
      </c>
      <c r="K2183" s="163" t="s">
        <v>2642</v>
      </c>
      <c r="L2183" s="163" t="s">
        <v>14083</v>
      </c>
      <c r="M2183" s="163" t="s">
        <v>14084</v>
      </c>
      <c r="N2183" s="163" t="s">
        <v>2645</v>
      </c>
      <c r="O2183" s="163" t="s">
        <v>2646</v>
      </c>
      <c r="P2183" s="163" t="s">
        <v>2673</v>
      </c>
      <c r="Q2183" s="163" t="s">
        <v>2648</v>
      </c>
      <c r="R2183" s="506">
        <v>45757.652083333334</v>
      </c>
      <c r="S2183" s="509"/>
      <c r="T2183" s="509"/>
      <c r="U2183" s="163" t="s">
        <v>14085</v>
      </c>
      <c r="V2183" s="510"/>
      <c r="W2183" s="510"/>
      <c r="X2183" s="510"/>
      <c r="Y2183" s="510"/>
      <c r="Z2183" s="510"/>
      <c r="AA2183" s="510"/>
      <c r="AB2183" s="163" t="s">
        <v>14086</v>
      </c>
      <c r="AC2183" s="507">
        <v>9.080864098E9</v>
      </c>
      <c r="AD2183" s="510"/>
      <c r="AE2183" s="509"/>
      <c r="AF2183" s="509"/>
      <c r="AG2183" s="509"/>
      <c r="AH2183" s="509"/>
      <c r="AI2183" s="509"/>
      <c r="AJ2183" s="163" t="s">
        <v>2651</v>
      </c>
      <c r="AK2183" s="509"/>
      <c r="AL2183" s="509"/>
      <c r="AM2183" s="163" t="s">
        <v>14087</v>
      </c>
      <c r="AN2183" s="510"/>
      <c r="AO2183" s="509"/>
      <c r="AP2183" s="509"/>
      <c r="AQ2183" s="509"/>
      <c r="AR2183" s="509"/>
      <c r="AS2183" s="509"/>
      <c r="AT2183" s="163" t="s">
        <v>2653</v>
      </c>
      <c r="AU2183" s="507">
        <v>5050.0</v>
      </c>
      <c r="AV2183" s="507">
        <v>9.0</v>
      </c>
      <c r="AW2183" s="507">
        <v>2025.0</v>
      </c>
      <c r="AX2183" s="163" t="s">
        <v>2677</v>
      </c>
      <c r="AY2183" s="163" t="s">
        <v>2717</v>
      </c>
      <c r="AZ2183" s="163" t="s">
        <v>2655</v>
      </c>
    </row>
    <row r="2184">
      <c r="A2184" s="163" t="s">
        <v>14088</v>
      </c>
      <c r="B2184" s="163" t="s">
        <v>14082</v>
      </c>
      <c r="C2184" s="163" t="s">
        <v>2638</v>
      </c>
      <c r="D2184" s="163" t="s">
        <v>2639</v>
      </c>
      <c r="E2184" s="506">
        <v>45757.652083333334</v>
      </c>
      <c r="F2184" s="507">
        <v>2980.0</v>
      </c>
      <c r="G2184" s="163" t="s">
        <v>2640</v>
      </c>
      <c r="H2184" s="507">
        <v>2980.0</v>
      </c>
      <c r="I2184" s="163" t="s">
        <v>2640</v>
      </c>
      <c r="J2184" s="163" t="s">
        <v>2641</v>
      </c>
      <c r="K2184" s="163" t="s">
        <v>2642</v>
      </c>
      <c r="L2184" s="163" t="s">
        <v>14083</v>
      </c>
      <c r="M2184" s="163" t="s">
        <v>14089</v>
      </c>
      <c r="N2184" s="163" t="s">
        <v>2645</v>
      </c>
      <c r="O2184" s="163" t="s">
        <v>2646</v>
      </c>
      <c r="P2184" s="163" t="s">
        <v>2673</v>
      </c>
      <c r="Q2184" s="163" t="s">
        <v>2648</v>
      </c>
      <c r="R2184" s="506">
        <v>45757.65069444444</v>
      </c>
      <c r="S2184" s="509"/>
      <c r="T2184" s="509"/>
      <c r="U2184" s="163" t="s">
        <v>14090</v>
      </c>
      <c r="V2184" s="510"/>
      <c r="W2184" s="510"/>
      <c r="X2184" s="510"/>
      <c r="Y2184" s="510"/>
      <c r="Z2184" s="510"/>
      <c r="AA2184" s="510"/>
      <c r="AB2184" s="163" t="s">
        <v>14086</v>
      </c>
      <c r="AC2184" s="507">
        <v>9.080864098E9</v>
      </c>
      <c r="AD2184" s="510"/>
      <c r="AE2184" s="509"/>
      <c r="AF2184" s="509"/>
      <c r="AG2184" s="509"/>
      <c r="AH2184" s="509"/>
      <c r="AI2184" s="509"/>
      <c r="AJ2184" s="163" t="s">
        <v>2651</v>
      </c>
      <c r="AK2184" s="509"/>
      <c r="AL2184" s="509"/>
      <c r="AM2184" s="163" t="s">
        <v>14087</v>
      </c>
      <c r="AN2184" s="510"/>
      <c r="AO2184" s="510"/>
      <c r="AP2184" s="509"/>
      <c r="AQ2184" s="509"/>
      <c r="AR2184" s="509"/>
      <c r="AS2184" s="509"/>
      <c r="AT2184" s="163" t="s">
        <v>2653</v>
      </c>
      <c r="AU2184" s="507">
        <v>5050.0</v>
      </c>
      <c r="AV2184" s="507">
        <v>9.0</v>
      </c>
      <c r="AW2184" s="507">
        <v>2025.0</v>
      </c>
      <c r="AX2184" s="163" t="s">
        <v>2677</v>
      </c>
      <c r="AY2184" s="163" t="s">
        <v>2717</v>
      </c>
      <c r="AZ2184" s="163" t="s">
        <v>2655</v>
      </c>
    </row>
    <row r="2185">
      <c r="A2185" s="163" t="s">
        <v>15562</v>
      </c>
      <c r="B2185" s="163" t="s">
        <v>15563</v>
      </c>
      <c r="C2185" s="163" t="s">
        <v>2638</v>
      </c>
      <c r="D2185" s="163" t="s">
        <v>2639</v>
      </c>
      <c r="E2185" s="506">
        <v>45757.606944444444</v>
      </c>
      <c r="F2185" s="507">
        <v>2980.0</v>
      </c>
      <c r="G2185" s="163" t="s">
        <v>2640</v>
      </c>
      <c r="H2185" s="507">
        <v>2980.0</v>
      </c>
      <c r="I2185" s="163" t="s">
        <v>2640</v>
      </c>
      <c r="J2185" s="163" t="s">
        <v>2641</v>
      </c>
      <c r="K2185" s="163" t="s">
        <v>2642</v>
      </c>
      <c r="L2185" s="163" t="s">
        <v>15564</v>
      </c>
      <c r="M2185" s="163" t="s">
        <v>15565</v>
      </c>
      <c r="N2185" s="163" t="s">
        <v>2645</v>
      </c>
      <c r="O2185" s="163" t="s">
        <v>2646</v>
      </c>
      <c r="P2185" s="163" t="s">
        <v>2673</v>
      </c>
      <c r="Q2185" s="163" t="s">
        <v>2648</v>
      </c>
      <c r="R2185" s="506">
        <v>45757.60555555556</v>
      </c>
      <c r="S2185" s="509"/>
      <c r="T2185" s="509"/>
      <c r="U2185" s="163" t="s">
        <v>15566</v>
      </c>
      <c r="V2185" s="510"/>
      <c r="W2185" s="510"/>
      <c r="X2185" s="510"/>
      <c r="Y2185" s="510"/>
      <c r="Z2185" s="510"/>
      <c r="AA2185" s="510"/>
      <c r="AB2185" s="163" t="s">
        <v>15567</v>
      </c>
      <c r="AC2185" s="507">
        <v>9.073224671E9</v>
      </c>
      <c r="AD2185" s="510"/>
      <c r="AE2185" s="509"/>
      <c r="AF2185" s="509"/>
      <c r="AG2185" s="509"/>
      <c r="AH2185" s="509"/>
      <c r="AI2185" s="509"/>
      <c r="AJ2185" s="163" t="s">
        <v>2651</v>
      </c>
      <c r="AK2185" s="509"/>
      <c r="AL2185" s="509"/>
      <c r="AM2185" s="163" t="s">
        <v>15568</v>
      </c>
      <c r="AN2185" s="510"/>
      <c r="AO2185" s="509"/>
      <c r="AP2185" s="509"/>
      <c r="AQ2185" s="509"/>
      <c r="AR2185" s="509"/>
      <c r="AS2185" s="509"/>
      <c r="AT2185" s="163" t="s">
        <v>2653</v>
      </c>
      <c r="AU2185" s="507">
        <v>1235.0</v>
      </c>
      <c r="AV2185" s="507">
        <v>10.0</v>
      </c>
      <c r="AW2185" s="507">
        <v>2026.0</v>
      </c>
      <c r="AX2185" s="163" t="s">
        <v>2677</v>
      </c>
      <c r="AY2185" s="163" t="s">
        <v>2678</v>
      </c>
      <c r="AZ2185" s="163" t="s">
        <v>2655</v>
      </c>
    </row>
    <row r="2186">
      <c r="A2186" s="163" t="s">
        <v>15569</v>
      </c>
      <c r="B2186" s="163" t="s">
        <v>15570</v>
      </c>
      <c r="C2186" s="163" t="s">
        <v>2638</v>
      </c>
      <c r="D2186" s="163" t="s">
        <v>2639</v>
      </c>
      <c r="E2186" s="506">
        <v>45757.597916666666</v>
      </c>
      <c r="F2186" s="507">
        <v>2980.0</v>
      </c>
      <c r="G2186" s="163" t="s">
        <v>2640</v>
      </c>
      <c r="H2186" s="507">
        <v>2980.0</v>
      </c>
      <c r="I2186" s="163" t="s">
        <v>2640</v>
      </c>
      <c r="J2186" s="163" t="s">
        <v>2641</v>
      </c>
      <c r="K2186" s="163" t="s">
        <v>2642</v>
      </c>
      <c r="L2186" s="163" t="s">
        <v>15571</v>
      </c>
      <c r="M2186" s="163" t="s">
        <v>15572</v>
      </c>
      <c r="N2186" s="163" t="s">
        <v>2645</v>
      </c>
      <c r="O2186" s="163" t="s">
        <v>2646</v>
      </c>
      <c r="P2186" s="163" t="s">
        <v>2673</v>
      </c>
      <c r="Q2186" s="163" t="s">
        <v>2648</v>
      </c>
      <c r="R2186" s="506">
        <v>45757.59722222222</v>
      </c>
      <c r="S2186" s="509"/>
      <c r="T2186" s="509"/>
      <c r="U2186" s="163" t="s">
        <v>15573</v>
      </c>
      <c r="V2186" s="510"/>
      <c r="W2186" s="510"/>
      <c r="X2186" s="510"/>
      <c r="Y2186" s="510"/>
      <c r="Z2186" s="510"/>
      <c r="AA2186" s="510"/>
      <c r="AB2186" s="163" t="s">
        <v>15574</v>
      </c>
      <c r="AC2186" s="507">
        <v>9.058672823E9</v>
      </c>
      <c r="AD2186" s="510"/>
      <c r="AE2186" s="509"/>
      <c r="AF2186" s="509"/>
      <c r="AG2186" s="509"/>
      <c r="AH2186" s="509"/>
      <c r="AI2186" s="509"/>
      <c r="AJ2186" s="163" t="s">
        <v>2651</v>
      </c>
      <c r="AK2186" s="509"/>
      <c r="AL2186" s="509"/>
      <c r="AM2186" s="163" t="s">
        <v>15575</v>
      </c>
      <c r="AN2186" s="510"/>
      <c r="AO2186" s="509"/>
      <c r="AP2186" s="509"/>
      <c r="AQ2186" s="509"/>
      <c r="AR2186" s="509"/>
      <c r="AS2186" s="509"/>
      <c r="AT2186" s="163" t="s">
        <v>2700</v>
      </c>
      <c r="AU2186" s="507">
        <v>6064.0</v>
      </c>
      <c r="AV2186" s="507">
        <v>12.0</v>
      </c>
      <c r="AW2186" s="507">
        <v>2030.0</v>
      </c>
      <c r="AX2186" s="163" t="s">
        <v>2677</v>
      </c>
      <c r="AY2186" s="163" t="s">
        <v>2709</v>
      </c>
      <c r="AZ2186" s="163" t="s">
        <v>2655</v>
      </c>
    </row>
    <row r="2187">
      <c r="A2187" s="163" t="s">
        <v>15576</v>
      </c>
      <c r="B2187" s="163" t="s">
        <v>15577</v>
      </c>
      <c r="C2187" s="163" t="s">
        <v>2638</v>
      </c>
      <c r="D2187" s="163" t="s">
        <v>2639</v>
      </c>
      <c r="E2187" s="506">
        <v>45757.589583333334</v>
      </c>
      <c r="F2187" s="507">
        <v>2980.0</v>
      </c>
      <c r="G2187" s="163" t="s">
        <v>2640</v>
      </c>
      <c r="H2187" s="507">
        <v>2980.0</v>
      </c>
      <c r="I2187" s="163" t="s">
        <v>2640</v>
      </c>
      <c r="J2187" s="163" t="s">
        <v>2641</v>
      </c>
      <c r="K2187" s="163" t="s">
        <v>2642</v>
      </c>
      <c r="L2187" s="163" t="s">
        <v>15578</v>
      </c>
      <c r="M2187" s="163" t="s">
        <v>15579</v>
      </c>
      <c r="N2187" s="163" t="s">
        <v>2645</v>
      </c>
      <c r="O2187" s="163" t="s">
        <v>2646</v>
      </c>
      <c r="P2187" s="163" t="s">
        <v>2647</v>
      </c>
      <c r="Q2187" s="163" t="s">
        <v>2648</v>
      </c>
      <c r="R2187" s="506">
        <v>45757.589583333334</v>
      </c>
      <c r="S2187" s="509"/>
      <c r="T2187" s="509"/>
      <c r="U2187" s="163" t="s">
        <v>3975</v>
      </c>
      <c r="V2187" s="510"/>
      <c r="W2187" s="510"/>
      <c r="X2187" s="510"/>
      <c r="Y2187" s="510"/>
      <c r="Z2187" s="510"/>
      <c r="AA2187" s="510"/>
      <c r="AB2187" s="163" t="s">
        <v>15580</v>
      </c>
      <c r="AC2187" s="507">
        <v>8.02742362E9</v>
      </c>
      <c r="AD2187" s="510"/>
      <c r="AE2187" s="509"/>
      <c r="AF2187" s="509"/>
      <c r="AG2187" s="509"/>
      <c r="AH2187" s="509"/>
      <c r="AI2187" s="509"/>
      <c r="AJ2187" s="163" t="s">
        <v>2651</v>
      </c>
      <c r="AK2187" s="509"/>
      <c r="AL2187" s="509"/>
      <c r="AM2187" s="163" t="s">
        <v>15581</v>
      </c>
      <c r="AN2187" s="510"/>
      <c r="AO2187" s="510"/>
      <c r="AP2187" s="509"/>
      <c r="AQ2187" s="509"/>
      <c r="AR2187" s="509"/>
      <c r="AS2187" s="509"/>
      <c r="AT2187" s="163" t="s">
        <v>2653</v>
      </c>
      <c r="AU2187" s="507">
        <v>5858.0</v>
      </c>
      <c r="AV2187" s="507">
        <v>8.0</v>
      </c>
      <c r="AW2187" s="507">
        <v>2025.0</v>
      </c>
      <c r="AX2187" s="510"/>
      <c r="AY2187" s="163" t="s">
        <v>2654</v>
      </c>
      <c r="AZ2187" s="163" t="s">
        <v>2655</v>
      </c>
    </row>
    <row r="2188">
      <c r="A2188" s="163" t="s">
        <v>15582</v>
      </c>
      <c r="B2188" s="163" t="s">
        <v>15583</v>
      </c>
      <c r="C2188" s="163" t="s">
        <v>2638</v>
      </c>
      <c r="D2188" s="163" t="s">
        <v>2639</v>
      </c>
      <c r="E2188" s="506">
        <v>45757.57152777778</v>
      </c>
      <c r="F2188" s="507">
        <v>2980.0</v>
      </c>
      <c r="G2188" s="163" t="s">
        <v>2640</v>
      </c>
      <c r="H2188" s="507">
        <v>2980.0</v>
      </c>
      <c r="I2188" s="163" t="s">
        <v>2640</v>
      </c>
      <c r="J2188" s="163" t="s">
        <v>2641</v>
      </c>
      <c r="K2188" s="163" t="s">
        <v>2642</v>
      </c>
      <c r="L2188" s="163" t="s">
        <v>15584</v>
      </c>
      <c r="M2188" s="163" t="s">
        <v>15585</v>
      </c>
      <c r="N2188" s="163" t="s">
        <v>2645</v>
      </c>
      <c r="O2188" s="163" t="s">
        <v>2646</v>
      </c>
      <c r="P2188" s="163" t="s">
        <v>2673</v>
      </c>
      <c r="Q2188" s="163" t="s">
        <v>2648</v>
      </c>
      <c r="R2188" s="506">
        <v>45757.57083333333</v>
      </c>
      <c r="S2188" s="509"/>
      <c r="T2188" s="509"/>
      <c r="U2188" s="163" t="s">
        <v>15586</v>
      </c>
      <c r="V2188" s="510"/>
      <c r="W2188" s="510"/>
      <c r="X2188" s="510"/>
      <c r="Y2188" s="510"/>
      <c r="Z2188" s="510"/>
      <c r="AA2188" s="510"/>
      <c r="AB2188" s="163" t="s">
        <v>15587</v>
      </c>
      <c r="AC2188" s="507">
        <v>9.091005417E9</v>
      </c>
      <c r="AD2188" s="510"/>
      <c r="AE2188" s="509"/>
      <c r="AF2188" s="509"/>
      <c r="AG2188" s="509"/>
      <c r="AH2188" s="509"/>
      <c r="AI2188" s="509"/>
      <c r="AJ2188" s="163" t="s">
        <v>2651</v>
      </c>
      <c r="AK2188" s="509"/>
      <c r="AL2188" s="509"/>
      <c r="AM2188" s="163" t="s">
        <v>15588</v>
      </c>
      <c r="AN2188" s="510"/>
      <c r="AO2188" s="510"/>
      <c r="AP2188" s="509"/>
      <c r="AQ2188" s="509"/>
      <c r="AR2188" s="509"/>
      <c r="AS2188" s="509"/>
      <c r="AT2188" s="163" t="s">
        <v>2653</v>
      </c>
      <c r="AU2188" s="507">
        <v>7006.0</v>
      </c>
      <c r="AV2188" s="507">
        <v>12.0</v>
      </c>
      <c r="AW2188" s="507">
        <v>2030.0</v>
      </c>
      <c r="AX2188" s="163" t="s">
        <v>2677</v>
      </c>
      <c r="AY2188" s="163" t="s">
        <v>2779</v>
      </c>
      <c r="AZ2188" s="163" t="s">
        <v>2655</v>
      </c>
    </row>
    <row r="2189">
      <c r="A2189" s="163" t="s">
        <v>15589</v>
      </c>
      <c r="B2189" s="163" t="s">
        <v>15590</v>
      </c>
      <c r="C2189" s="163" t="s">
        <v>2638</v>
      </c>
      <c r="D2189" s="163" t="s">
        <v>2639</v>
      </c>
      <c r="E2189" s="506">
        <v>45757.54513888889</v>
      </c>
      <c r="F2189" s="507">
        <v>2980.0</v>
      </c>
      <c r="G2189" s="163" t="s">
        <v>2640</v>
      </c>
      <c r="H2189" s="507">
        <v>2980.0</v>
      </c>
      <c r="I2189" s="163" t="s">
        <v>2640</v>
      </c>
      <c r="J2189" s="163" t="s">
        <v>2641</v>
      </c>
      <c r="K2189" s="163" t="s">
        <v>2642</v>
      </c>
      <c r="L2189" s="163" t="s">
        <v>15591</v>
      </c>
      <c r="M2189" s="163" t="s">
        <v>15592</v>
      </c>
      <c r="N2189" s="163" t="s">
        <v>2645</v>
      </c>
      <c r="O2189" s="163" t="s">
        <v>2646</v>
      </c>
      <c r="P2189" s="163" t="s">
        <v>2683</v>
      </c>
      <c r="Q2189" s="163" t="s">
        <v>2648</v>
      </c>
      <c r="R2189" s="506">
        <v>45757.54305555556</v>
      </c>
      <c r="S2189" s="509"/>
      <c r="T2189" s="509"/>
      <c r="U2189" s="163" t="s">
        <v>15593</v>
      </c>
      <c r="V2189" s="510"/>
      <c r="W2189" s="510"/>
      <c r="X2189" s="510"/>
      <c r="Y2189" s="510"/>
      <c r="Z2189" s="510"/>
      <c r="AA2189" s="510"/>
      <c r="AB2189" s="163" t="s">
        <v>4223</v>
      </c>
      <c r="AC2189" s="507">
        <v>9.012477372E9</v>
      </c>
      <c r="AD2189" s="510"/>
      <c r="AE2189" s="509"/>
      <c r="AF2189" s="509"/>
      <c r="AG2189" s="509"/>
      <c r="AH2189" s="509"/>
      <c r="AI2189" s="509"/>
      <c r="AJ2189" s="163" t="s">
        <v>2651</v>
      </c>
      <c r="AK2189" s="509"/>
      <c r="AL2189" s="509"/>
      <c r="AM2189" s="163" t="s">
        <v>4224</v>
      </c>
      <c r="AN2189" s="510"/>
      <c r="AO2189" s="509"/>
      <c r="AP2189" s="509"/>
      <c r="AQ2189" s="509"/>
      <c r="AR2189" s="509"/>
      <c r="AS2189" s="509"/>
      <c r="AT2189" s="163" t="s">
        <v>2700</v>
      </c>
      <c r="AU2189" s="507">
        <v>6190.0</v>
      </c>
      <c r="AV2189" s="507">
        <v>5.0</v>
      </c>
      <c r="AW2189" s="507">
        <v>2028.0</v>
      </c>
      <c r="AX2189" s="163" t="s">
        <v>2749</v>
      </c>
      <c r="AY2189" s="163" t="s">
        <v>2701</v>
      </c>
      <c r="AZ2189" s="163" t="s">
        <v>2655</v>
      </c>
    </row>
    <row r="2190">
      <c r="A2190" s="163" t="s">
        <v>15594</v>
      </c>
      <c r="B2190" s="163" t="s">
        <v>15595</v>
      </c>
      <c r="C2190" s="163" t="s">
        <v>2638</v>
      </c>
      <c r="D2190" s="163" t="s">
        <v>2639</v>
      </c>
      <c r="E2190" s="506">
        <v>45757.540972222225</v>
      </c>
      <c r="F2190" s="507">
        <v>2980.0</v>
      </c>
      <c r="G2190" s="163" t="s">
        <v>2640</v>
      </c>
      <c r="H2190" s="507">
        <v>2980.0</v>
      </c>
      <c r="I2190" s="163" t="s">
        <v>2640</v>
      </c>
      <c r="J2190" s="163" t="s">
        <v>2641</v>
      </c>
      <c r="K2190" s="163" t="s">
        <v>2642</v>
      </c>
      <c r="L2190" s="163" t="s">
        <v>15596</v>
      </c>
      <c r="M2190" s="163" t="s">
        <v>15597</v>
      </c>
      <c r="N2190" s="163" t="s">
        <v>2645</v>
      </c>
      <c r="O2190" s="163" t="s">
        <v>2646</v>
      </c>
      <c r="P2190" s="163" t="s">
        <v>2673</v>
      </c>
      <c r="Q2190" s="163" t="s">
        <v>2852</v>
      </c>
      <c r="R2190" s="506">
        <v>45756.71319444444</v>
      </c>
      <c r="S2190" s="509"/>
      <c r="T2190" s="509"/>
      <c r="U2190" s="163" t="s">
        <v>15598</v>
      </c>
      <c r="V2190" s="506">
        <v>45757.53888888889</v>
      </c>
      <c r="W2190" s="163" t="s">
        <v>2795</v>
      </c>
      <c r="X2190" s="163" t="s">
        <v>2854</v>
      </c>
      <c r="Y2190" s="507">
        <v>2980.0</v>
      </c>
      <c r="Z2190" s="163" t="s">
        <v>2640</v>
      </c>
      <c r="AA2190" s="163" t="s">
        <v>2641</v>
      </c>
      <c r="AB2190" s="163" t="s">
        <v>15599</v>
      </c>
      <c r="AC2190" s="507">
        <v>9.014511986E9</v>
      </c>
      <c r="AD2190" s="510"/>
      <c r="AE2190" s="509"/>
      <c r="AF2190" s="509"/>
      <c r="AG2190" s="509"/>
      <c r="AH2190" s="509"/>
      <c r="AI2190" s="509"/>
      <c r="AJ2190" s="163" t="s">
        <v>2651</v>
      </c>
      <c r="AK2190" s="509"/>
      <c r="AL2190" s="509"/>
      <c r="AM2190" s="163" t="s">
        <v>15600</v>
      </c>
      <c r="AN2190" s="510"/>
      <c r="AO2190" s="509"/>
      <c r="AP2190" s="509"/>
      <c r="AQ2190" s="509"/>
      <c r="AR2190" s="509"/>
      <c r="AS2190" s="509"/>
      <c r="AT2190" s="163" t="s">
        <v>2653</v>
      </c>
      <c r="AU2190" s="507">
        <v>4263.0</v>
      </c>
      <c r="AV2190" s="507">
        <v>5.0</v>
      </c>
      <c r="AW2190" s="507">
        <v>2026.0</v>
      </c>
      <c r="AX2190" s="163" t="s">
        <v>2687</v>
      </c>
      <c r="AY2190" s="163" t="s">
        <v>2893</v>
      </c>
      <c r="AZ2190" s="163" t="s">
        <v>2655</v>
      </c>
    </row>
    <row r="2191">
      <c r="A2191" s="163" t="s">
        <v>15601</v>
      </c>
      <c r="B2191" s="163" t="s">
        <v>15602</v>
      </c>
      <c r="C2191" s="163" t="s">
        <v>2638</v>
      </c>
      <c r="D2191" s="163" t="s">
        <v>2639</v>
      </c>
      <c r="E2191" s="506">
        <v>45757.538194444445</v>
      </c>
      <c r="F2191" s="507">
        <v>2980.0</v>
      </c>
      <c r="G2191" s="163" t="s">
        <v>2640</v>
      </c>
      <c r="H2191" s="507">
        <v>2980.0</v>
      </c>
      <c r="I2191" s="163" t="s">
        <v>2640</v>
      </c>
      <c r="J2191" s="163" t="s">
        <v>2641</v>
      </c>
      <c r="K2191" s="163" t="s">
        <v>2642</v>
      </c>
      <c r="L2191" s="163" t="s">
        <v>15603</v>
      </c>
      <c r="M2191" s="163" t="s">
        <v>15604</v>
      </c>
      <c r="N2191" s="163" t="s">
        <v>2645</v>
      </c>
      <c r="O2191" s="163" t="s">
        <v>2646</v>
      </c>
      <c r="P2191" s="163" t="s">
        <v>2647</v>
      </c>
      <c r="Q2191" s="163" t="s">
        <v>2648</v>
      </c>
      <c r="R2191" s="506">
        <v>45757.538194444445</v>
      </c>
      <c r="S2191" s="509"/>
      <c r="T2191" s="509"/>
      <c r="U2191" s="163" t="s">
        <v>15605</v>
      </c>
      <c r="V2191" s="510"/>
      <c r="W2191" s="510"/>
      <c r="X2191" s="510"/>
      <c r="Y2191" s="510"/>
      <c r="Z2191" s="510"/>
      <c r="AA2191" s="510"/>
      <c r="AB2191" s="163" t="s">
        <v>15606</v>
      </c>
      <c r="AC2191" s="507">
        <v>9.042355845E9</v>
      </c>
      <c r="AD2191" s="510"/>
      <c r="AE2191" s="509"/>
      <c r="AF2191" s="509"/>
      <c r="AG2191" s="509"/>
      <c r="AH2191" s="509"/>
      <c r="AI2191" s="509"/>
      <c r="AJ2191" s="163" t="s">
        <v>2651</v>
      </c>
      <c r="AK2191" s="509"/>
      <c r="AL2191" s="509"/>
      <c r="AM2191" s="163" t="s">
        <v>15607</v>
      </c>
      <c r="AN2191" s="510"/>
      <c r="AO2191" s="509"/>
      <c r="AP2191" s="509"/>
      <c r="AQ2191" s="509"/>
      <c r="AR2191" s="509"/>
      <c r="AS2191" s="509"/>
      <c r="AT2191" s="163" t="s">
        <v>2653</v>
      </c>
      <c r="AU2191" s="507">
        <v>1987.0</v>
      </c>
      <c r="AV2191" s="507">
        <v>12.0</v>
      </c>
      <c r="AW2191" s="507">
        <v>2028.0</v>
      </c>
      <c r="AX2191" s="510"/>
      <c r="AY2191" s="163" t="s">
        <v>2654</v>
      </c>
      <c r="AZ2191" s="163" t="s">
        <v>2655</v>
      </c>
    </row>
    <row r="2192">
      <c r="A2192" s="163" t="s">
        <v>15608</v>
      </c>
      <c r="B2192" s="163" t="s">
        <v>15609</v>
      </c>
      <c r="C2192" s="163" t="s">
        <v>2638</v>
      </c>
      <c r="D2192" s="163" t="s">
        <v>2639</v>
      </c>
      <c r="E2192" s="506">
        <v>45757.529861111114</v>
      </c>
      <c r="F2192" s="507">
        <v>2980.0</v>
      </c>
      <c r="G2192" s="163" t="s">
        <v>2640</v>
      </c>
      <c r="H2192" s="507">
        <v>2980.0</v>
      </c>
      <c r="I2192" s="163" t="s">
        <v>2640</v>
      </c>
      <c r="J2192" s="163" t="s">
        <v>2641</v>
      </c>
      <c r="K2192" s="163" t="s">
        <v>2642</v>
      </c>
      <c r="L2192" s="163" t="s">
        <v>15610</v>
      </c>
      <c r="M2192" s="163" t="s">
        <v>15611</v>
      </c>
      <c r="N2192" s="163" t="s">
        <v>2645</v>
      </c>
      <c r="O2192" s="163" t="s">
        <v>2646</v>
      </c>
      <c r="P2192" s="163" t="s">
        <v>2647</v>
      </c>
      <c r="Q2192" s="163" t="s">
        <v>2793</v>
      </c>
      <c r="R2192" s="506">
        <v>45747.99722222222</v>
      </c>
      <c r="S2192" s="509"/>
      <c r="T2192" s="509"/>
      <c r="U2192" s="163" t="s">
        <v>15612</v>
      </c>
      <c r="V2192" s="506">
        <v>45757.529861111114</v>
      </c>
      <c r="W2192" s="163" t="s">
        <v>2795</v>
      </c>
      <c r="X2192" s="163" t="s">
        <v>2854</v>
      </c>
      <c r="Y2192" s="507">
        <v>2980.0</v>
      </c>
      <c r="Z2192" s="163" t="s">
        <v>2640</v>
      </c>
      <c r="AA2192" s="163" t="s">
        <v>2641</v>
      </c>
      <c r="AB2192" s="163" t="s">
        <v>15613</v>
      </c>
      <c r="AC2192" s="507">
        <v>9.02084116E9</v>
      </c>
      <c r="AD2192" s="510"/>
      <c r="AE2192" s="509"/>
      <c r="AF2192" s="509"/>
      <c r="AG2192" s="509"/>
      <c r="AH2192" s="509"/>
      <c r="AI2192" s="509"/>
      <c r="AJ2192" s="163" t="s">
        <v>2651</v>
      </c>
      <c r="AK2192" s="509"/>
      <c r="AL2192" s="509"/>
      <c r="AM2192" s="163" t="s">
        <v>15614</v>
      </c>
      <c r="AN2192" s="510"/>
      <c r="AO2192" s="509"/>
      <c r="AP2192" s="509"/>
      <c r="AQ2192" s="509"/>
      <c r="AR2192" s="509"/>
      <c r="AS2192" s="509"/>
      <c r="AT2192" s="163" t="s">
        <v>2653</v>
      </c>
      <c r="AU2192" s="507">
        <v>2782.0</v>
      </c>
      <c r="AV2192" s="507">
        <v>4.0</v>
      </c>
      <c r="AW2192" s="507">
        <v>2027.0</v>
      </c>
      <c r="AX2192" s="510"/>
      <c r="AY2192" s="510"/>
      <c r="AZ2192" s="163" t="s">
        <v>2655</v>
      </c>
    </row>
    <row r="2193">
      <c r="A2193" s="163" t="s">
        <v>15615</v>
      </c>
      <c r="B2193" s="163" t="s">
        <v>15616</v>
      </c>
      <c r="C2193" s="163" t="s">
        <v>2638</v>
      </c>
      <c r="D2193" s="163" t="s">
        <v>2639</v>
      </c>
      <c r="E2193" s="506">
        <v>45757.527083333334</v>
      </c>
      <c r="F2193" s="507">
        <v>2980.0</v>
      </c>
      <c r="G2193" s="163" t="s">
        <v>2640</v>
      </c>
      <c r="H2193" s="507">
        <v>2980.0</v>
      </c>
      <c r="I2193" s="163" t="s">
        <v>2640</v>
      </c>
      <c r="J2193" s="163" t="s">
        <v>2641</v>
      </c>
      <c r="K2193" s="163" t="s">
        <v>2642</v>
      </c>
      <c r="L2193" s="163" t="s">
        <v>15617</v>
      </c>
      <c r="M2193" s="163" t="s">
        <v>15618</v>
      </c>
      <c r="N2193" s="163" t="s">
        <v>2645</v>
      </c>
      <c r="O2193" s="163" t="s">
        <v>2646</v>
      </c>
      <c r="P2193" s="163" t="s">
        <v>2683</v>
      </c>
      <c r="Q2193" s="163" t="s">
        <v>2852</v>
      </c>
      <c r="R2193" s="506">
        <v>45755.251388888886</v>
      </c>
      <c r="S2193" s="509"/>
      <c r="T2193" s="509"/>
      <c r="U2193" s="163" t="s">
        <v>15619</v>
      </c>
      <c r="V2193" s="506">
        <v>45757.525</v>
      </c>
      <c r="W2193" s="510"/>
      <c r="X2193" s="163" t="s">
        <v>4400</v>
      </c>
      <c r="Y2193" s="507">
        <v>2980.0</v>
      </c>
      <c r="Z2193" s="163" t="s">
        <v>2640</v>
      </c>
      <c r="AA2193" s="163" t="s">
        <v>2641</v>
      </c>
      <c r="AB2193" s="163" t="s">
        <v>15620</v>
      </c>
      <c r="AC2193" s="507">
        <v>8.092023773E9</v>
      </c>
      <c r="AD2193" s="510"/>
      <c r="AE2193" s="509"/>
      <c r="AF2193" s="509"/>
      <c r="AG2193" s="509"/>
      <c r="AH2193" s="509"/>
      <c r="AI2193" s="509"/>
      <c r="AJ2193" s="163" t="s">
        <v>2651</v>
      </c>
      <c r="AK2193" s="509"/>
      <c r="AL2193" s="509"/>
      <c r="AM2193" s="163" t="s">
        <v>15621</v>
      </c>
      <c r="AN2193" s="510"/>
      <c r="AO2193" s="510"/>
      <c r="AP2193" s="509"/>
      <c r="AQ2193" s="509"/>
      <c r="AR2193" s="509"/>
      <c r="AS2193" s="509"/>
      <c r="AT2193" s="163" t="s">
        <v>2653</v>
      </c>
      <c r="AU2193" s="507">
        <v>1785.0</v>
      </c>
      <c r="AV2193" s="507">
        <v>1.0</v>
      </c>
      <c r="AW2193" s="507">
        <v>2032.0</v>
      </c>
      <c r="AX2193" s="163" t="s">
        <v>2846</v>
      </c>
      <c r="AY2193" s="163" t="s">
        <v>2921</v>
      </c>
      <c r="AZ2193" s="163" t="s">
        <v>2655</v>
      </c>
    </row>
    <row r="2194">
      <c r="A2194" s="163" t="s">
        <v>15622</v>
      </c>
      <c r="B2194" s="163" t="s">
        <v>15616</v>
      </c>
      <c r="C2194" s="163" t="s">
        <v>2638</v>
      </c>
      <c r="D2194" s="163" t="s">
        <v>2639</v>
      </c>
      <c r="E2194" s="506">
        <v>45757.525</v>
      </c>
      <c r="F2194" s="507">
        <v>9800.0</v>
      </c>
      <c r="G2194" s="163" t="s">
        <v>2640</v>
      </c>
      <c r="H2194" s="507">
        <v>9800.0</v>
      </c>
      <c r="I2194" s="163" t="s">
        <v>2640</v>
      </c>
      <c r="J2194" s="163" t="s">
        <v>2641</v>
      </c>
      <c r="K2194" s="163" t="s">
        <v>2642</v>
      </c>
      <c r="L2194" s="163" t="s">
        <v>15617</v>
      </c>
      <c r="M2194" s="163" t="s">
        <v>15623</v>
      </c>
      <c r="N2194" s="163" t="s">
        <v>2645</v>
      </c>
      <c r="O2194" s="163" t="s">
        <v>2646</v>
      </c>
      <c r="P2194" s="163" t="s">
        <v>2683</v>
      </c>
      <c r="Q2194" s="163" t="s">
        <v>2852</v>
      </c>
      <c r="R2194" s="506">
        <v>45755.27013888889</v>
      </c>
      <c r="S2194" s="509"/>
      <c r="T2194" s="509"/>
      <c r="U2194" s="163" t="s">
        <v>15624</v>
      </c>
      <c r="V2194" s="506">
        <v>45757.524305555555</v>
      </c>
      <c r="W2194" s="510"/>
      <c r="X2194" s="163" t="s">
        <v>4400</v>
      </c>
      <c r="Y2194" s="507">
        <v>9800.0</v>
      </c>
      <c r="Z2194" s="163" t="s">
        <v>2640</v>
      </c>
      <c r="AA2194" s="163" t="s">
        <v>2641</v>
      </c>
      <c r="AB2194" s="163" t="s">
        <v>15620</v>
      </c>
      <c r="AC2194" s="507">
        <v>8.092023773E9</v>
      </c>
      <c r="AD2194" s="510"/>
      <c r="AE2194" s="509"/>
      <c r="AF2194" s="509"/>
      <c r="AG2194" s="509"/>
      <c r="AH2194" s="509"/>
      <c r="AI2194" s="509"/>
      <c r="AJ2194" s="163" t="s">
        <v>2651</v>
      </c>
      <c r="AK2194" s="509"/>
      <c r="AL2194" s="509"/>
      <c r="AM2194" s="163" t="s">
        <v>15621</v>
      </c>
      <c r="AN2194" s="510"/>
      <c r="AO2194" s="509"/>
      <c r="AP2194" s="509"/>
      <c r="AQ2194" s="509"/>
      <c r="AR2194" s="509"/>
      <c r="AS2194" s="509"/>
      <c r="AT2194" s="163" t="s">
        <v>2653</v>
      </c>
      <c r="AU2194" s="507">
        <v>1785.0</v>
      </c>
      <c r="AV2194" s="507">
        <v>1.0</v>
      </c>
      <c r="AW2194" s="507">
        <v>2032.0</v>
      </c>
      <c r="AX2194" s="163" t="s">
        <v>2846</v>
      </c>
      <c r="AY2194" s="163" t="s">
        <v>2921</v>
      </c>
      <c r="AZ2194" s="163" t="s">
        <v>2655</v>
      </c>
    </row>
    <row r="2195">
      <c r="A2195" s="163" t="s">
        <v>15625</v>
      </c>
      <c r="B2195" s="163" t="s">
        <v>15626</v>
      </c>
      <c r="C2195" s="163" t="s">
        <v>2638</v>
      </c>
      <c r="D2195" s="163" t="s">
        <v>2639</v>
      </c>
      <c r="E2195" s="506">
        <v>45757.5125</v>
      </c>
      <c r="F2195" s="507">
        <v>2980.0</v>
      </c>
      <c r="G2195" s="163" t="s">
        <v>2640</v>
      </c>
      <c r="H2195" s="507">
        <v>2980.0</v>
      </c>
      <c r="I2195" s="163" t="s">
        <v>2640</v>
      </c>
      <c r="J2195" s="163" t="s">
        <v>2641</v>
      </c>
      <c r="K2195" s="163" t="s">
        <v>2642</v>
      </c>
      <c r="L2195" s="163" t="s">
        <v>15627</v>
      </c>
      <c r="M2195" s="163" t="s">
        <v>15628</v>
      </c>
      <c r="N2195" s="163" t="s">
        <v>2645</v>
      </c>
      <c r="O2195" s="163" t="s">
        <v>2646</v>
      </c>
      <c r="P2195" s="163" t="s">
        <v>2683</v>
      </c>
      <c r="Q2195" s="163" t="s">
        <v>2648</v>
      </c>
      <c r="R2195" s="506">
        <v>45757.51111111111</v>
      </c>
      <c r="S2195" s="509"/>
      <c r="T2195" s="509"/>
      <c r="U2195" s="163" t="s">
        <v>15629</v>
      </c>
      <c r="V2195" s="510"/>
      <c r="W2195" s="510"/>
      <c r="X2195" s="510"/>
      <c r="Y2195" s="510"/>
      <c r="Z2195" s="510"/>
      <c r="AA2195" s="510"/>
      <c r="AB2195" s="163" t="s">
        <v>15630</v>
      </c>
      <c r="AC2195" s="507">
        <v>8.069122809E9</v>
      </c>
      <c r="AD2195" s="509"/>
      <c r="AE2195" s="509"/>
      <c r="AF2195" s="509"/>
      <c r="AG2195" s="509"/>
      <c r="AH2195" s="509"/>
      <c r="AI2195" s="509"/>
      <c r="AJ2195" s="163" t="s">
        <v>2651</v>
      </c>
      <c r="AK2195" s="509"/>
      <c r="AL2195" s="509"/>
      <c r="AM2195" s="163" t="s">
        <v>15631</v>
      </c>
      <c r="AN2195" s="510"/>
      <c r="AO2195" s="509"/>
      <c r="AP2195" s="509"/>
      <c r="AQ2195" s="509"/>
      <c r="AR2195" s="509"/>
      <c r="AS2195" s="509"/>
      <c r="AT2195" s="163" t="s">
        <v>2653</v>
      </c>
      <c r="AU2195" s="507">
        <v>1026.0</v>
      </c>
      <c r="AV2195" s="507">
        <v>11.0</v>
      </c>
      <c r="AW2195" s="507">
        <v>2025.0</v>
      </c>
      <c r="AX2195" s="163" t="s">
        <v>2687</v>
      </c>
      <c r="AY2195" s="163" t="s">
        <v>3047</v>
      </c>
      <c r="AZ2195" s="163" t="s">
        <v>2655</v>
      </c>
    </row>
    <row r="2196">
      <c r="A2196" s="163" t="s">
        <v>15632</v>
      </c>
      <c r="B2196" s="163" t="s">
        <v>15633</v>
      </c>
      <c r="C2196" s="163" t="s">
        <v>2638</v>
      </c>
      <c r="D2196" s="163" t="s">
        <v>2639</v>
      </c>
      <c r="E2196" s="506">
        <v>45757.50069444445</v>
      </c>
      <c r="F2196" s="507">
        <v>9800.0</v>
      </c>
      <c r="G2196" s="163" t="s">
        <v>2640</v>
      </c>
      <c r="H2196" s="507">
        <v>9800.0</v>
      </c>
      <c r="I2196" s="163" t="s">
        <v>2640</v>
      </c>
      <c r="J2196" s="163" t="s">
        <v>2641</v>
      </c>
      <c r="K2196" s="163" t="s">
        <v>2642</v>
      </c>
      <c r="L2196" s="163" t="s">
        <v>15634</v>
      </c>
      <c r="M2196" s="163" t="s">
        <v>15635</v>
      </c>
      <c r="N2196" s="163" t="s">
        <v>2645</v>
      </c>
      <c r="O2196" s="163" t="s">
        <v>2646</v>
      </c>
      <c r="P2196" s="163" t="s">
        <v>2683</v>
      </c>
      <c r="Q2196" s="163" t="s">
        <v>2648</v>
      </c>
      <c r="R2196" s="506">
        <v>45757.49930555555</v>
      </c>
      <c r="S2196" s="509"/>
      <c r="T2196" s="509"/>
      <c r="U2196" s="163" t="s">
        <v>15636</v>
      </c>
      <c r="V2196" s="510"/>
      <c r="W2196" s="510"/>
      <c r="X2196" s="510"/>
      <c r="Y2196" s="510"/>
      <c r="Z2196" s="510"/>
      <c r="AA2196" s="510"/>
      <c r="AB2196" s="163" t="s">
        <v>2242</v>
      </c>
      <c r="AC2196" s="507">
        <v>8.066547184E9</v>
      </c>
      <c r="AD2196" s="510"/>
      <c r="AE2196" s="509"/>
      <c r="AF2196" s="509"/>
      <c r="AG2196" s="509"/>
      <c r="AH2196" s="509"/>
      <c r="AI2196" s="509"/>
      <c r="AJ2196" s="163" t="s">
        <v>2651</v>
      </c>
      <c r="AK2196" s="509"/>
      <c r="AL2196" s="509"/>
      <c r="AM2196" s="163" t="s">
        <v>15637</v>
      </c>
      <c r="AN2196" s="510"/>
      <c r="AO2196" s="510"/>
      <c r="AP2196" s="509"/>
      <c r="AQ2196" s="509"/>
      <c r="AR2196" s="509"/>
      <c r="AS2196" s="509"/>
      <c r="AT2196" s="163" t="s">
        <v>2653</v>
      </c>
      <c r="AU2196" s="507">
        <v>1098.0</v>
      </c>
      <c r="AV2196" s="507">
        <v>6.0</v>
      </c>
      <c r="AW2196" s="507">
        <v>2028.0</v>
      </c>
      <c r="AX2196" s="163" t="s">
        <v>2730</v>
      </c>
      <c r="AY2196" s="163" t="s">
        <v>3047</v>
      </c>
      <c r="AZ2196" s="163" t="s">
        <v>2655</v>
      </c>
    </row>
    <row r="2197">
      <c r="A2197" s="163" t="s">
        <v>15638</v>
      </c>
      <c r="B2197" s="163" t="s">
        <v>15633</v>
      </c>
      <c r="C2197" s="163" t="s">
        <v>2638</v>
      </c>
      <c r="D2197" s="163" t="s">
        <v>2639</v>
      </c>
      <c r="E2197" s="506">
        <v>45757.495833333334</v>
      </c>
      <c r="F2197" s="507">
        <v>2980.0</v>
      </c>
      <c r="G2197" s="163" t="s">
        <v>2640</v>
      </c>
      <c r="H2197" s="507">
        <v>2980.0</v>
      </c>
      <c r="I2197" s="163" t="s">
        <v>2640</v>
      </c>
      <c r="J2197" s="163" t="s">
        <v>2641</v>
      </c>
      <c r="K2197" s="163" t="s">
        <v>2642</v>
      </c>
      <c r="L2197" s="163" t="s">
        <v>15634</v>
      </c>
      <c r="M2197" s="163" t="s">
        <v>15639</v>
      </c>
      <c r="N2197" s="163" t="s">
        <v>2645</v>
      </c>
      <c r="O2197" s="163" t="s">
        <v>2646</v>
      </c>
      <c r="P2197" s="163" t="s">
        <v>2683</v>
      </c>
      <c r="Q2197" s="163" t="s">
        <v>2648</v>
      </c>
      <c r="R2197" s="506">
        <v>45757.49444444444</v>
      </c>
      <c r="S2197" s="509"/>
      <c r="T2197" s="509"/>
      <c r="U2197" s="163" t="s">
        <v>15640</v>
      </c>
      <c r="V2197" s="510"/>
      <c r="W2197" s="510"/>
      <c r="X2197" s="510"/>
      <c r="Y2197" s="510"/>
      <c r="Z2197" s="510"/>
      <c r="AA2197" s="510"/>
      <c r="AB2197" s="163" t="s">
        <v>2242</v>
      </c>
      <c r="AC2197" s="507">
        <v>8.066547184E9</v>
      </c>
      <c r="AD2197" s="510"/>
      <c r="AE2197" s="509"/>
      <c r="AF2197" s="509"/>
      <c r="AG2197" s="509"/>
      <c r="AH2197" s="509"/>
      <c r="AI2197" s="509"/>
      <c r="AJ2197" s="163" t="s">
        <v>2651</v>
      </c>
      <c r="AK2197" s="509"/>
      <c r="AL2197" s="509"/>
      <c r="AM2197" s="163" t="s">
        <v>15637</v>
      </c>
      <c r="AN2197" s="510"/>
      <c r="AO2197" s="509"/>
      <c r="AP2197" s="509"/>
      <c r="AQ2197" s="509"/>
      <c r="AR2197" s="509"/>
      <c r="AS2197" s="509"/>
      <c r="AT2197" s="163" t="s">
        <v>2653</v>
      </c>
      <c r="AU2197" s="507">
        <v>1098.0</v>
      </c>
      <c r="AV2197" s="507">
        <v>6.0</v>
      </c>
      <c r="AW2197" s="507">
        <v>2028.0</v>
      </c>
      <c r="AX2197" s="163" t="s">
        <v>2730</v>
      </c>
      <c r="AY2197" s="163" t="s">
        <v>3047</v>
      </c>
      <c r="AZ2197" s="163" t="s">
        <v>2655</v>
      </c>
    </row>
    <row r="2198">
      <c r="A2198" s="163" t="s">
        <v>15641</v>
      </c>
      <c r="B2198" s="163" t="s">
        <v>15642</v>
      </c>
      <c r="C2198" s="163" t="s">
        <v>2638</v>
      </c>
      <c r="D2198" s="163" t="s">
        <v>2639</v>
      </c>
      <c r="E2198" s="506">
        <v>45757.48819444444</v>
      </c>
      <c r="F2198" s="507">
        <v>2980.0</v>
      </c>
      <c r="G2198" s="163" t="s">
        <v>2640</v>
      </c>
      <c r="H2198" s="507">
        <v>2980.0</v>
      </c>
      <c r="I2198" s="163" t="s">
        <v>2640</v>
      </c>
      <c r="J2198" s="163" t="s">
        <v>2641</v>
      </c>
      <c r="K2198" s="163" t="s">
        <v>2642</v>
      </c>
      <c r="L2198" s="163" t="s">
        <v>6501</v>
      </c>
      <c r="M2198" s="163" t="s">
        <v>15643</v>
      </c>
      <c r="N2198" s="163" t="s">
        <v>2645</v>
      </c>
      <c r="O2198" s="163" t="s">
        <v>2646</v>
      </c>
      <c r="P2198" s="163" t="s">
        <v>2683</v>
      </c>
      <c r="Q2198" s="163" t="s">
        <v>2793</v>
      </c>
      <c r="R2198" s="506">
        <v>45727.379166666666</v>
      </c>
      <c r="S2198" s="509"/>
      <c r="T2198" s="509"/>
      <c r="U2198" s="163" t="s">
        <v>15644</v>
      </c>
      <c r="V2198" s="506">
        <v>45757.486805555556</v>
      </c>
      <c r="W2198" s="510"/>
      <c r="X2198" s="163" t="s">
        <v>4400</v>
      </c>
      <c r="Y2198" s="507">
        <v>2980.0</v>
      </c>
      <c r="Z2198" s="163" t="s">
        <v>2640</v>
      </c>
      <c r="AA2198" s="163" t="s">
        <v>2641</v>
      </c>
      <c r="AB2198" s="163" t="s">
        <v>15114</v>
      </c>
      <c r="AC2198" s="510"/>
      <c r="AD2198" s="510"/>
      <c r="AE2198" s="509"/>
      <c r="AF2198" s="509"/>
      <c r="AG2198" s="509"/>
      <c r="AH2198" s="509"/>
      <c r="AI2198" s="509"/>
      <c r="AJ2198" s="163" t="s">
        <v>2651</v>
      </c>
      <c r="AK2198" s="509"/>
      <c r="AL2198" s="509"/>
      <c r="AM2198" s="163" t="s">
        <v>15645</v>
      </c>
      <c r="AN2198" s="510"/>
      <c r="AO2198" s="509"/>
      <c r="AP2198" s="509"/>
      <c r="AQ2198" s="509"/>
      <c r="AR2198" s="509"/>
      <c r="AS2198" s="509"/>
      <c r="AT2198" s="163" t="s">
        <v>2653</v>
      </c>
      <c r="AU2198" s="507">
        <v>6129.0</v>
      </c>
      <c r="AV2198" s="507">
        <v>3.0</v>
      </c>
      <c r="AW2198" s="507">
        <v>2026.0</v>
      </c>
      <c r="AX2198" s="510"/>
      <c r="AY2198" s="163" t="s">
        <v>2937</v>
      </c>
      <c r="AZ2198" s="163" t="s">
        <v>2655</v>
      </c>
    </row>
    <row r="2199">
      <c r="A2199" s="163" t="s">
        <v>15646</v>
      </c>
      <c r="B2199" s="163" t="s">
        <v>15647</v>
      </c>
      <c r="C2199" s="163" t="s">
        <v>2638</v>
      </c>
      <c r="D2199" s="163" t="s">
        <v>2639</v>
      </c>
      <c r="E2199" s="506">
        <v>45757.48263888889</v>
      </c>
      <c r="F2199" s="507">
        <v>2980.0</v>
      </c>
      <c r="G2199" s="163" t="s">
        <v>2640</v>
      </c>
      <c r="H2199" s="507">
        <v>2980.0</v>
      </c>
      <c r="I2199" s="163" t="s">
        <v>2640</v>
      </c>
      <c r="J2199" s="163" t="s">
        <v>2641</v>
      </c>
      <c r="K2199" s="163" t="s">
        <v>2642</v>
      </c>
      <c r="L2199" s="163" t="s">
        <v>15648</v>
      </c>
      <c r="M2199" s="163" t="s">
        <v>15649</v>
      </c>
      <c r="N2199" s="163" t="s">
        <v>2645</v>
      </c>
      <c r="O2199" s="163" t="s">
        <v>2646</v>
      </c>
      <c r="P2199" s="163" t="s">
        <v>2673</v>
      </c>
      <c r="Q2199" s="163" t="s">
        <v>2648</v>
      </c>
      <c r="R2199" s="506">
        <v>45757.48125</v>
      </c>
      <c r="S2199" s="509"/>
      <c r="T2199" s="509"/>
      <c r="U2199" s="163" t="s">
        <v>15650</v>
      </c>
      <c r="V2199" s="510"/>
      <c r="W2199" s="510"/>
      <c r="X2199" s="510"/>
      <c r="Y2199" s="510"/>
      <c r="Z2199" s="510"/>
      <c r="AA2199" s="510"/>
      <c r="AB2199" s="163" t="s">
        <v>15651</v>
      </c>
      <c r="AC2199" s="507">
        <v>9.026124028E9</v>
      </c>
      <c r="AD2199" s="510"/>
      <c r="AE2199" s="509"/>
      <c r="AF2199" s="509"/>
      <c r="AG2199" s="509"/>
      <c r="AH2199" s="509"/>
      <c r="AI2199" s="509"/>
      <c r="AJ2199" s="163" t="s">
        <v>2651</v>
      </c>
      <c r="AK2199" s="509"/>
      <c r="AL2199" s="509"/>
      <c r="AM2199" s="163" t="s">
        <v>15652</v>
      </c>
      <c r="AN2199" s="510"/>
      <c r="AO2199" s="509"/>
      <c r="AP2199" s="509"/>
      <c r="AQ2199" s="509"/>
      <c r="AR2199" s="509"/>
      <c r="AS2199" s="509"/>
      <c r="AT2199" s="163" t="s">
        <v>2653</v>
      </c>
      <c r="AU2199" s="507">
        <v>3064.0</v>
      </c>
      <c r="AV2199" s="507">
        <v>10.0</v>
      </c>
      <c r="AW2199" s="507">
        <v>2028.0</v>
      </c>
      <c r="AX2199" s="163" t="s">
        <v>2677</v>
      </c>
      <c r="AY2199" s="163" t="s">
        <v>2678</v>
      </c>
      <c r="AZ2199" s="163" t="s">
        <v>2655</v>
      </c>
    </row>
    <row r="2200">
      <c r="A2200" s="163" t="s">
        <v>15653</v>
      </c>
      <c r="B2200" s="163" t="s">
        <v>15654</v>
      </c>
      <c r="C2200" s="163" t="s">
        <v>2638</v>
      </c>
      <c r="D2200" s="163" t="s">
        <v>2639</v>
      </c>
      <c r="E2200" s="506">
        <v>45757.47638888889</v>
      </c>
      <c r="F2200" s="507">
        <v>9800.0</v>
      </c>
      <c r="G2200" s="163" t="s">
        <v>2640</v>
      </c>
      <c r="H2200" s="507">
        <v>9800.0</v>
      </c>
      <c r="I2200" s="163" t="s">
        <v>2640</v>
      </c>
      <c r="J2200" s="163" t="s">
        <v>2641</v>
      </c>
      <c r="K2200" s="163" t="s">
        <v>2642</v>
      </c>
      <c r="L2200" s="163" t="s">
        <v>15655</v>
      </c>
      <c r="M2200" s="163" t="s">
        <v>15656</v>
      </c>
      <c r="N2200" s="163" t="s">
        <v>2645</v>
      </c>
      <c r="O2200" s="163" t="s">
        <v>2646</v>
      </c>
      <c r="P2200" s="163" t="s">
        <v>2673</v>
      </c>
      <c r="Q2200" s="163" t="s">
        <v>2648</v>
      </c>
      <c r="R2200" s="506">
        <v>45757.475</v>
      </c>
      <c r="S2200" s="509"/>
      <c r="T2200" s="509"/>
      <c r="U2200" s="163" t="s">
        <v>15657</v>
      </c>
      <c r="V2200" s="510"/>
      <c r="W2200" s="510"/>
      <c r="X2200" s="510"/>
      <c r="Y2200" s="510"/>
      <c r="Z2200" s="510"/>
      <c r="AA2200" s="510"/>
      <c r="AB2200" s="163" t="s">
        <v>15658</v>
      </c>
      <c r="AC2200" s="507">
        <v>8.066483655E9</v>
      </c>
      <c r="AD2200" s="510"/>
      <c r="AE2200" s="509"/>
      <c r="AF2200" s="509"/>
      <c r="AG2200" s="509"/>
      <c r="AH2200" s="509"/>
      <c r="AI2200" s="509"/>
      <c r="AJ2200" s="163" t="s">
        <v>2651</v>
      </c>
      <c r="AK2200" s="509"/>
      <c r="AL2200" s="509"/>
      <c r="AM2200" s="163" t="s">
        <v>15659</v>
      </c>
      <c r="AN2200" s="510"/>
      <c r="AO2200" s="509"/>
      <c r="AP2200" s="509"/>
      <c r="AQ2200" s="509"/>
      <c r="AR2200" s="509"/>
      <c r="AS2200" s="509"/>
      <c r="AT2200" s="163" t="s">
        <v>2653</v>
      </c>
      <c r="AU2200" s="507">
        <v>1012.0</v>
      </c>
      <c r="AV2200" s="507">
        <v>10.0</v>
      </c>
      <c r="AW2200" s="507">
        <v>2027.0</v>
      </c>
      <c r="AX2200" s="163" t="s">
        <v>2687</v>
      </c>
      <c r="AY2200" s="163" t="s">
        <v>2893</v>
      </c>
      <c r="AZ2200" s="163" t="s">
        <v>2655</v>
      </c>
    </row>
    <row r="2201">
      <c r="A2201" s="163" t="s">
        <v>15660</v>
      </c>
      <c r="B2201" s="163" t="s">
        <v>15661</v>
      </c>
      <c r="C2201" s="163" t="s">
        <v>2638</v>
      </c>
      <c r="D2201" s="163" t="s">
        <v>2639</v>
      </c>
      <c r="E2201" s="506">
        <v>45757.470138888886</v>
      </c>
      <c r="F2201" s="507">
        <v>2980.0</v>
      </c>
      <c r="G2201" s="163" t="s">
        <v>2640</v>
      </c>
      <c r="H2201" s="507">
        <v>2980.0</v>
      </c>
      <c r="I2201" s="163" t="s">
        <v>2640</v>
      </c>
      <c r="J2201" s="163" t="s">
        <v>2641</v>
      </c>
      <c r="K2201" s="163" t="s">
        <v>2642</v>
      </c>
      <c r="L2201" s="163" t="s">
        <v>15662</v>
      </c>
      <c r="M2201" s="163" t="s">
        <v>15663</v>
      </c>
      <c r="N2201" s="163" t="s">
        <v>2645</v>
      </c>
      <c r="O2201" s="163" t="s">
        <v>2646</v>
      </c>
      <c r="P2201" s="163" t="s">
        <v>2683</v>
      </c>
      <c r="Q2201" s="163" t="s">
        <v>2648</v>
      </c>
      <c r="R2201" s="506">
        <v>45757.46944444445</v>
      </c>
      <c r="S2201" s="509"/>
      <c r="T2201" s="509"/>
      <c r="U2201" s="163" t="s">
        <v>15664</v>
      </c>
      <c r="V2201" s="510"/>
      <c r="W2201" s="510"/>
      <c r="X2201" s="510"/>
      <c r="Y2201" s="510"/>
      <c r="Z2201" s="510"/>
      <c r="AA2201" s="510"/>
      <c r="AB2201" s="163" t="s">
        <v>15665</v>
      </c>
      <c r="AC2201" s="507">
        <v>9.082043027E9</v>
      </c>
      <c r="AD2201" s="510"/>
      <c r="AE2201" s="509"/>
      <c r="AF2201" s="509"/>
      <c r="AG2201" s="509"/>
      <c r="AH2201" s="509"/>
      <c r="AI2201" s="509"/>
      <c r="AJ2201" s="163" t="s">
        <v>2651</v>
      </c>
      <c r="AK2201" s="509"/>
      <c r="AL2201" s="509"/>
      <c r="AM2201" s="163" t="s">
        <v>15666</v>
      </c>
      <c r="AN2201" s="510"/>
      <c r="AO2201" s="509"/>
      <c r="AP2201" s="509"/>
      <c r="AQ2201" s="509"/>
      <c r="AR2201" s="509"/>
      <c r="AS2201" s="509"/>
      <c r="AT2201" s="163" t="s">
        <v>2653</v>
      </c>
      <c r="AU2201" s="507">
        <v>6794.0</v>
      </c>
      <c r="AV2201" s="507">
        <v>5.0</v>
      </c>
      <c r="AW2201" s="507">
        <v>2025.0</v>
      </c>
      <c r="AX2201" s="163" t="s">
        <v>2687</v>
      </c>
      <c r="AY2201" s="163" t="s">
        <v>2688</v>
      </c>
      <c r="AZ2201" s="163" t="s">
        <v>2655</v>
      </c>
    </row>
    <row r="2202">
      <c r="A2202" s="163" t="s">
        <v>15667</v>
      </c>
      <c r="B2202" s="163" t="s">
        <v>15668</v>
      </c>
      <c r="C2202" s="163" t="s">
        <v>2638</v>
      </c>
      <c r="D2202" s="163" t="s">
        <v>2639</v>
      </c>
      <c r="E2202" s="506">
        <v>45757.467361111114</v>
      </c>
      <c r="F2202" s="507">
        <v>2980.0</v>
      </c>
      <c r="G2202" s="163" t="s">
        <v>2640</v>
      </c>
      <c r="H2202" s="507">
        <v>2980.0</v>
      </c>
      <c r="I2202" s="163" t="s">
        <v>2640</v>
      </c>
      <c r="J2202" s="163" t="s">
        <v>2641</v>
      </c>
      <c r="K2202" s="163" t="s">
        <v>2642</v>
      </c>
      <c r="L2202" s="163" t="s">
        <v>15669</v>
      </c>
      <c r="M2202" s="163" t="s">
        <v>15670</v>
      </c>
      <c r="N2202" s="163" t="s">
        <v>2645</v>
      </c>
      <c r="O2202" s="163" t="s">
        <v>2646</v>
      </c>
      <c r="P2202" s="163" t="s">
        <v>2673</v>
      </c>
      <c r="Q2202" s="163" t="s">
        <v>2648</v>
      </c>
      <c r="R2202" s="506">
        <v>45757.46666666667</v>
      </c>
      <c r="S2202" s="509"/>
      <c r="T2202" s="509"/>
      <c r="U2202" s="163" t="s">
        <v>15671</v>
      </c>
      <c r="V2202" s="510"/>
      <c r="W2202" s="510"/>
      <c r="X2202" s="510"/>
      <c r="Y2202" s="510"/>
      <c r="Z2202" s="510"/>
      <c r="AA2202" s="510"/>
      <c r="AB2202" s="163" t="s">
        <v>15672</v>
      </c>
      <c r="AC2202" s="507">
        <v>8.053485317E9</v>
      </c>
      <c r="AD2202" s="510"/>
      <c r="AE2202" s="510"/>
      <c r="AF2202" s="509"/>
      <c r="AG2202" s="509"/>
      <c r="AH2202" s="509"/>
      <c r="AI2202" s="509"/>
      <c r="AJ2202" s="163" t="s">
        <v>2651</v>
      </c>
      <c r="AK2202" s="509"/>
      <c r="AL2202" s="509"/>
      <c r="AM2202" s="163" t="s">
        <v>15673</v>
      </c>
      <c r="AN2202" s="510"/>
      <c r="AO2202" s="510"/>
      <c r="AP2202" s="509"/>
      <c r="AQ2202" s="509"/>
      <c r="AR2202" s="509"/>
      <c r="AS2202" s="509"/>
      <c r="AT2202" s="163" t="s">
        <v>2653</v>
      </c>
      <c r="AU2202" s="507">
        <v>7680.0</v>
      </c>
      <c r="AV2202" s="507">
        <v>2.0</v>
      </c>
      <c r="AW2202" s="507">
        <v>2027.0</v>
      </c>
      <c r="AX2202" s="163" t="s">
        <v>2677</v>
      </c>
      <c r="AY2202" s="163" t="s">
        <v>2678</v>
      </c>
      <c r="AZ2202" s="163" t="s">
        <v>2655</v>
      </c>
    </row>
    <row r="2203">
      <c r="A2203" s="163" t="s">
        <v>15674</v>
      </c>
      <c r="B2203" s="163" t="s">
        <v>15654</v>
      </c>
      <c r="C2203" s="163" t="s">
        <v>2638</v>
      </c>
      <c r="D2203" s="163" t="s">
        <v>2639</v>
      </c>
      <c r="E2203" s="506">
        <v>45757.46597222222</v>
      </c>
      <c r="F2203" s="507">
        <v>2980.0</v>
      </c>
      <c r="G2203" s="163" t="s">
        <v>2640</v>
      </c>
      <c r="H2203" s="507">
        <v>2980.0</v>
      </c>
      <c r="I2203" s="163" t="s">
        <v>2640</v>
      </c>
      <c r="J2203" s="163" t="s">
        <v>2641</v>
      </c>
      <c r="K2203" s="163" t="s">
        <v>2642</v>
      </c>
      <c r="L2203" s="163" t="s">
        <v>15655</v>
      </c>
      <c r="M2203" s="163" t="s">
        <v>15675</v>
      </c>
      <c r="N2203" s="163" t="s">
        <v>2645</v>
      </c>
      <c r="O2203" s="163" t="s">
        <v>2646</v>
      </c>
      <c r="P2203" s="163" t="s">
        <v>2673</v>
      </c>
      <c r="Q2203" s="163" t="s">
        <v>2648</v>
      </c>
      <c r="R2203" s="506">
        <v>45757.46527777778</v>
      </c>
      <c r="S2203" s="509"/>
      <c r="T2203" s="509"/>
      <c r="U2203" s="163" t="s">
        <v>15676</v>
      </c>
      <c r="V2203" s="510"/>
      <c r="W2203" s="510"/>
      <c r="X2203" s="510"/>
      <c r="Y2203" s="510"/>
      <c r="Z2203" s="510"/>
      <c r="AA2203" s="510"/>
      <c r="AB2203" s="163" t="s">
        <v>15658</v>
      </c>
      <c r="AC2203" s="507">
        <v>8.066483655E9</v>
      </c>
      <c r="AD2203" s="510"/>
      <c r="AE2203" s="510"/>
      <c r="AF2203" s="509"/>
      <c r="AG2203" s="509"/>
      <c r="AH2203" s="509"/>
      <c r="AI2203" s="509"/>
      <c r="AJ2203" s="163" t="s">
        <v>2651</v>
      </c>
      <c r="AK2203" s="509"/>
      <c r="AL2203" s="509"/>
      <c r="AM2203" s="163" t="s">
        <v>15659</v>
      </c>
      <c r="AN2203" s="510"/>
      <c r="AO2203" s="510"/>
      <c r="AP2203" s="509"/>
      <c r="AQ2203" s="509"/>
      <c r="AR2203" s="509"/>
      <c r="AS2203" s="509"/>
      <c r="AT2203" s="163" t="s">
        <v>2653</v>
      </c>
      <c r="AU2203" s="507">
        <v>1012.0</v>
      </c>
      <c r="AV2203" s="507">
        <v>10.0</v>
      </c>
      <c r="AW2203" s="507">
        <v>2027.0</v>
      </c>
      <c r="AX2203" s="163" t="s">
        <v>2687</v>
      </c>
      <c r="AY2203" s="163" t="s">
        <v>2893</v>
      </c>
      <c r="AZ2203" s="163" t="s">
        <v>2655</v>
      </c>
    </row>
    <row r="2204">
      <c r="A2204" s="163" t="s">
        <v>15677</v>
      </c>
      <c r="B2204" s="163" t="s">
        <v>15678</v>
      </c>
      <c r="C2204" s="163" t="s">
        <v>2638</v>
      </c>
      <c r="D2204" s="163" t="s">
        <v>2639</v>
      </c>
      <c r="E2204" s="506">
        <v>45757.40694444445</v>
      </c>
      <c r="F2204" s="507">
        <v>2980.0</v>
      </c>
      <c r="G2204" s="163" t="s">
        <v>2640</v>
      </c>
      <c r="H2204" s="507">
        <v>2980.0</v>
      </c>
      <c r="I2204" s="163" t="s">
        <v>2640</v>
      </c>
      <c r="J2204" s="163" t="s">
        <v>2641</v>
      </c>
      <c r="K2204" s="163" t="s">
        <v>2642</v>
      </c>
      <c r="L2204" s="163" t="s">
        <v>15679</v>
      </c>
      <c r="M2204" s="163" t="s">
        <v>15680</v>
      </c>
      <c r="N2204" s="163" t="s">
        <v>2645</v>
      </c>
      <c r="O2204" s="163" t="s">
        <v>2646</v>
      </c>
      <c r="P2204" s="163" t="s">
        <v>2673</v>
      </c>
      <c r="Q2204" s="163" t="s">
        <v>2648</v>
      </c>
      <c r="R2204" s="506">
        <v>45757.40555555555</v>
      </c>
      <c r="S2204" s="509"/>
      <c r="T2204" s="509"/>
      <c r="U2204" s="163" t="s">
        <v>15681</v>
      </c>
      <c r="V2204" s="510"/>
      <c r="W2204" s="510"/>
      <c r="X2204" s="510"/>
      <c r="Y2204" s="510"/>
      <c r="Z2204" s="510"/>
      <c r="AA2204" s="510"/>
      <c r="AB2204" s="163" t="s">
        <v>15682</v>
      </c>
      <c r="AC2204" s="507">
        <v>8.09350294E9</v>
      </c>
      <c r="AD2204" s="510"/>
      <c r="AE2204" s="509"/>
      <c r="AF2204" s="509"/>
      <c r="AG2204" s="509"/>
      <c r="AH2204" s="509"/>
      <c r="AI2204" s="509"/>
      <c r="AJ2204" s="163" t="s">
        <v>2651</v>
      </c>
      <c r="AK2204" s="509"/>
      <c r="AL2204" s="509"/>
      <c r="AM2204" s="163" t="s">
        <v>15683</v>
      </c>
      <c r="AN2204" s="510"/>
      <c r="AO2204" s="509"/>
      <c r="AP2204" s="509"/>
      <c r="AQ2204" s="509"/>
      <c r="AR2204" s="509"/>
      <c r="AS2204" s="509"/>
      <c r="AT2204" s="163" t="s">
        <v>2653</v>
      </c>
      <c r="AU2204" s="507">
        <v>9423.0</v>
      </c>
      <c r="AV2204" s="507">
        <v>6.0</v>
      </c>
      <c r="AW2204" s="507">
        <v>2027.0</v>
      </c>
      <c r="AX2204" s="163" t="s">
        <v>2677</v>
      </c>
      <c r="AY2204" s="163" t="s">
        <v>2678</v>
      </c>
      <c r="AZ2204" s="163" t="s">
        <v>2655</v>
      </c>
    </row>
    <row r="2205">
      <c r="A2205" s="163" t="s">
        <v>15684</v>
      </c>
      <c r="B2205" s="163" t="s">
        <v>15685</v>
      </c>
      <c r="C2205" s="163" t="s">
        <v>2638</v>
      </c>
      <c r="D2205" s="163" t="s">
        <v>2639</v>
      </c>
      <c r="E2205" s="506">
        <v>45757.40625</v>
      </c>
      <c r="F2205" s="507">
        <v>2980.0</v>
      </c>
      <c r="G2205" s="163" t="s">
        <v>2640</v>
      </c>
      <c r="H2205" s="507">
        <v>2980.0</v>
      </c>
      <c r="I2205" s="163" t="s">
        <v>2640</v>
      </c>
      <c r="J2205" s="163" t="s">
        <v>2641</v>
      </c>
      <c r="K2205" s="163" t="s">
        <v>2642</v>
      </c>
      <c r="L2205" s="163" t="s">
        <v>15686</v>
      </c>
      <c r="M2205" s="163" t="s">
        <v>15687</v>
      </c>
      <c r="N2205" s="163" t="s">
        <v>2645</v>
      </c>
      <c r="O2205" s="163" t="s">
        <v>2646</v>
      </c>
      <c r="P2205" s="163" t="s">
        <v>2683</v>
      </c>
      <c r="Q2205" s="163" t="s">
        <v>2648</v>
      </c>
      <c r="R2205" s="506">
        <v>45757.404861111114</v>
      </c>
      <c r="S2205" s="509"/>
      <c r="T2205" s="509"/>
      <c r="U2205" s="163" t="s">
        <v>15688</v>
      </c>
      <c r="V2205" s="510"/>
      <c r="W2205" s="510"/>
      <c r="X2205" s="510"/>
      <c r="Y2205" s="510"/>
      <c r="Z2205" s="510"/>
      <c r="AA2205" s="510"/>
      <c r="AB2205" s="163" t="s">
        <v>15689</v>
      </c>
      <c r="AC2205" s="507">
        <v>9.02551435E9</v>
      </c>
      <c r="AD2205" s="510"/>
      <c r="AE2205" s="509"/>
      <c r="AF2205" s="509"/>
      <c r="AG2205" s="509"/>
      <c r="AH2205" s="509"/>
      <c r="AI2205" s="509"/>
      <c r="AJ2205" s="163" t="s">
        <v>2651</v>
      </c>
      <c r="AK2205" s="509"/>
      <c r="AL2205" s="509"/>
      <c r="AM2205" s="163" t="s">
        <v>15690</v>
      </c>
      <c r="AN2205" s="510"/>
      <c r="AO2205" s="510"/>
      <c r="AP2205" s="509"/>
      <c r="AQ2205" s="509"/>
      <c r="AR2205" s="509"/>
      <c r="AS2205" s="509"/>
      <c r="AT2205" s="163" t="s">
        <v>2653</v>
      </c>
      <c r="AU2205" s="507">
        <v>9.0</v>
      </c>
      <c r="AV2205" s="507">
        <v>12.0</v>
      </c>
      <c r="AW2205" s="507">
        <v>2029.0</v>
      </c>
      <c r="AX2205" s="163" t="s">
        <v>2749</v>
      </c>
      <c r="AY2205" s="163" t="s">
        <v>3047</v>
      </c>
      <c r="AZ2205" s="163" t="s">
        <v>2655</v>
      </c>
    </row>
    <row r="2206">
      <c r="A2206" s="163" t="s">
        <v>15691</v>
      </c>
      <c r="B2206" s="163" t="s">
        <v>15692</v>
      </c>
      <c r="C2206" s="163" t="s">
        <v>2638</v>
      </c>
      <c r="D2206" s="163" t="s">
        <v>2639</v>
      </c>
      <c r="E2206" s="506">
        <v>45757.39444444444</v>
      </c>
      <c r="F2206" s="507">
        <v>2980.0</v>
      </c>
      <c r="G2206" s="163" t="s">
        <v>2640</v>
      </c>
      <c r="H2206" s="507">
        <v>2980.0</v>
      </c>
      <c r="I2206" s="163" t="s">
        <v>2640</v>
      </c>
      <c r="J2206" s="163" t="s">
        <v>2641</v>
      </c>
      <c r="K2206" s="163" t="s">
        <v>2642</v>
      </c>
      <c r="L2206" s="163" t="s">
        <v>15693</v>
      </c>
      <c r="M2206" s="163" t="s">
        <v>15694</v>
      </c>
      <c r="N2206" s="163" t="s">
        <v>2645</v>
      </c>
      <c r="O2206" s="163" t="s">
        <v>2646</v>
      </c>
      <c r="P2206" s="163" t="s">
        <v>2660</v>
      </c>
      <c r="Q2206" s="163" t="s">
        <v>2648</v>
      </c>
      <c r="R2206" s="506">
        <v>45757.39444444444</v>
      </c>
      <c r="S2206" s="509"/>
      <c r="T2206" s="509"/>
      <c r="U2206" s="163" t="s">
        <v>15695</v>
      </c>
      <c r="V2206" s="510"/>
      <c r="W2206" s="510"/>
      <c r="X2206" s="510"/>
      <c r="Y2206" s="510"/>
      <c r="Z2206" s="510"/>
      <c r="AA2206" s="510"/>
      <c r="AB2206" s="163" t="s">
        <v>15696</v>
      </c>
      <c r="AC2206" s="507">
        <v>9.031960362E9</v>
      </c>
      <c r="AD2206" s="510"/>
      <c r="AE2206" s="509"/>
      <c r="AF2206" s="509"/>
      <c r="AG2206" s="509"/>
      <c r="AH2206" s="509"/>
      <c r="AI2206" s="509"/>
      <c r="AJ2206" s="163" t="s">
        <v>2651</v>
      </c>
      <c r="AK2206" s="509"/>
      <c r="AL2206" s="509"/>
      <c r="AM2206" s="163" t="s">
        <v>15697</v>
      </c>
      <c r="AN2206" s="510"/>
      <c r="AO2206" s="509"/>
      <c r="AP2206" s="509"/>
      <c r="AQ2206" s="509"/>
      <c r="AR2206" s="509"/>
      <c r="AS2206" s="509"/>
      <c r="AT2206" s="163" t="s">
        <v>2653</v>
      </c>
      <c r="AU2206" s="507">
        <v>2001.0</v>
      </c>
      <c r="AV2206" s="507">
        <v>5.0</v>
      </c>
      <c r="AW2206" s="507">
        <v>2029.0</v>
      </c>
      <c r="AX2206" s="163" t="s">
        <v>2664</v>
      </c>
      <c r="AY2206" s="163" t="s">
        <v>3133</v>
      </c>
      <c r="AZ2206" s="163" t="s">
        <v>2655</v>
      </c>
    </row>
    <row r="2207">
      <c r="A2207" s="163" t="s">
        <v>15698</v>
      </c>
      <c r="B2207" s="163" t="s">
        <v>15699</v>
      </c>
      <c r="C2207" s="163" t="s">
        <v>2638</v>
      </c>
      <c r="D2207" s="163" t="s">
        <v>2639</v>
      </c>
      <c r="E2207" s="506">
        <v>45757.38263888889</v>
      </c>
      <c r="F2207" s="507">
        <v>9800.0</v>
      </c>
      <c r="G2207" s="163" t="s">
        <v>2640</v>
      </c>
      <c r="H2207" s="507">
        <v>9800.0</v>
      </c>
      <c r="I2207" s="163" t="s">
        <v>2640</v>
      </c>
      <c r="J2207" s="163" t="s">
        <v>2641</v>
      </c>
      <c r="K2207" s="163" t="s">
        <v>2642</v>
      </c>
      <c r="L2207" s="163" t="s">
        <v>15700</v>
      </c>
      <c r="M2207" s="163" t="s">
        <v>15701</v>
      </c>
      <c r="N2207" s="163" t="s">
        <v>2645</v>
      </c>
      <c r="O2207" s="163" t="s">
        <v>2646</v>
      </c>
      <c r="P2207" s="163" t="s">
        <v>2673</v>
      </c>
      <c r="Q2207" s="163" t="s">
        <v>2648</v>
      </c>
      <c r="R2207" s="506">
        <v>45757.38125</v>
      </c>
      <c r="S2207" s="509"/>
      <c r="T2207" s="509"/>
      <c r="U2207" s="163" t="s">
        <v>15702</v>
      </c>
      <c r="V2207" s="510"/>
      <c r="W2207" s="510"/>
      <c r="X2207" s="510"/>
      <c r="Y2207" s="510"/>
      <c r="Z2207" s="510"/>
      <c r="AA2207" s="510"/>
      <c r="AB2207" s="163" t="s">
        <v>15703</v>
      </c>
      <c r="AC2207" s="507">
        <v>8.098002818E9</v>
      </c>
      <c r="AD2207" s="510"/>
      <c r="AE2207" s="509"/>
      <c r="AF2207" s="509"/>
      <c r="AG2207" s="509"/>
      <c r="AH2207" s="509"/>
      <c r="AI2207" s="509"/>
      <c r="AJ2207" s="163" t="s">
        <v>2651</v>
      </c>
      <c r="AK2207" s="509"/>
      <c r="AL2207" s="509"/>
      <c r="AM2207" s="163" t="s">
        <v>15704</v>
      </c>
      <c r="AN2207" s="510"/>
      <c r="AO2207" s="509"/>
      <c r="AP2207" s="509"/>
      <c r="AQ2207" s="509"/>
      <c r="AR2207" s="509"/>
      <c r="AS2207" s="509"/>
      <c r="AT2207" s="163" t="s">
        <v>2653</v>
      </c>
      <c r="AU2207" s="507">
        <v>9717.0</v>
      </c>
      <c r="AV2207" s="507">
        <v>5.0</v>
      </c>
      <c r="AW2207" s="507">
        <v>2027.0</v>
      </c>
      <c r="AX2207" s="163" t="s">
        <v>2687</v>
      </c>
      <c r="AY2207" s="163" t="s">
        <v>2893</v>
      </c>
      <c r="AZ2207" s="163" t="s">
        <v>2655</v>
      </c>
    </row>
    <row r="2208">
      <c r="A2208" s="163" t="s">
        <v>15705</v>
      </c>
      <c r="B2208" s="163" t="s">
        <v>15706</v>
      </c>
      <c r="C2208" s="163" t="s">
        <v>2638</v>
      </c>
      <c r="D2208" s="163" t="s">
        <v>2639</v>
      </c>
      <c r="E2208" s="506">
        <v>45757.38125</v>
      </c>
      <c r="F2208" s="507">
        <v>2980.0</v>
      </c>
      <c r="G2208" s="163" t="s">
        <v>2640</v>
      </c>
      <c r="H2208" s="507">
        <v>2980.0</v>
      </c>
      <c r="I2208" s="163" t="s">
        <v>2640</v>
      </c>
      <c r="J2208" s="163" t="s">
        <v>2641</v>
      </c>
      <c r="K2208" s="163" t="s">
        <v>2642</v>
      </c>
      <c r="L2208" s="163" t="s">
        <v>15707</v>
      </c>
      <c r="M2208" s="163" t="s">
        <v>15708</v>
      </c>
      <c r="N2208" s="163" t="s">
        <v>2645</v>
      </c>
      <c r="O2208" s="163" t="s">
        <v>2646</v>
      </c>
      <c r="P2208" s="163" t="s">
        <v>2673</v>
      </c>
      <c r="Q2208" s="163" t="s">
        <v>2648</v>
      </c>
      <c r="R2208" s="506">
        <v>45757.37986111111</v>
      </c>
      <c r="S2208" s="509"/>
      <c r="T2208" s="509"/>
      <c r="U2208" s="163" t="s">
        <v>15709</v>
      </c>
      <c r="V2208" s="510"/>
      <c r="W2208" s="510"/>
      <c r="X2208" s="510"/>
      <c r="Y2208" s="510"/>
      <c r="Z2208" s="510"/>
      <c r="AA2208" s="510"/>
      <c r="AB2208" s="163" t="s">
        <v>15710</v>
      </c>
      <c r="AC2208" s="507">
        <v>8.099881775E9</v>
      </c>
      <c r="AD2208" s="510"/>
      <c r="AE2208" s="509"/>
      <c r="AF2208" s="509"/>
      <c r="AG2208" s="509"/>
      <c r="AH2208" s="509"/>
      <c r="AI2208" s="509"/>
      <c r="AJ2208" s="163" t="s">
        <v>2651</v>
      </c>
      <c r="AK2208" s="509"/>
      <c r="AL2208" s="509"/>
      <c r="AM2208" s="163" t="s">
        <v>15711</v>
      </c>
      <c r="AN2208" s="510"/>
      <c r="AO2208" s="510"/>
      <c r="AP2208" s="509"/>
      <c r="AQ2208" s="509"/>
      <c r="AR2208" s="509"/>
      <c r="AS2208" s="509"/>
      <c r="AT2208" s="163" t="s">
        <v>2653</v>
      </c>
      <c r="AU2208" s="507">
        <v>4847.0</v>
      </c>
      <c r="AV2208" s="507">
        <v>10.0</v>
      </c>
      <c r="AW2208" s="507">
        <v>2031.0</v>
      </c>
      <c r="AX2208" s="163" t="s">
        <v>2687</v>
      </c>
      <c r="AY2208" s="163" t="s">
        <v>15712</v>
      </c>
      <c r="AZ2208" s="163" t="s">
        <v>2655</v>
      </c>
    </row>
    <row r="2209">
      <c r="A2209" s="163" t="s">
        <v>15713</v>
      </c>
      <c r="B2209" s="163" t="s">
        <v>15699</v>
      </c>
      <c r="C2209" s="163" t="s">
        <v>2638</v>
      </c>
      <c r="D2209" s="163" t="s">
        <v>2639</v>
      </c>
      <c r="E2209" s="506">
        <v>45757.38055555556</v>
      </c>
      <c r="F2209" s="507">
        <v>2980.0</v>
      </c>
      <c r="G2209" s="163" t="s">
        <v>2640</v>
      </c>
      <c r="H2209" s="507">
        <v>2980.0</v>
      </c>
      <c r="I2209" s="163" t="s">
        <v>2640</v>
      </c>
      <c r="J2209" s="163" t="s">
        <v>2641</v>
      </c>
      <c r="K2209" s="163" t="s">
        <v>2642</v>
      </c>
      <c r="L2209" s="163" t="s">
        <v>15700</v>
      </c>
      <c r="M2209" s="163" t="s">
        <v>15714</v>
      </c>
      <c r="N2209" s="163" t="s">
        <v>2645</v>
      </c>
      <c r="O2209" s="163" t="s">
        <v>2646</v>
      </c>
      <c r="P2209" s="163" t="s">
        <v>2673</v>
      </c>
      <c r="Q2209" s="163" t="s">
        <v>2648</v>
      </c>
      <c r="R2209" s="506">
        <v>45757.37847222222</v>
      </c>
      <c r="S2209" s="509"/>
      <c r="T2209" s="509"/>
      <c r="U2209" s="163" t="s">
        <v>15715</v>
      </c>
      <c r="V2209" s="510"/>
      <c r="W2209" s="510"/>
      <c r="X2209" s="510"/>
      <c r="Y2209" s="510"/>
      <c r="Z2209" s="510"/>
      <c r="AA2209" s="510"/>
      <c r="AB2209" s="163" t="s">
        <v>15703</v>
      </c>
      <c r="AC2209" s="507">
        <v>8.098002818E9</v>
      </c>
      <c r="AD2209" s="509"/>
      <c r="AE2209" s="509"/>
      <c r="AF2209" s="509"/>
      <c r="AG2209" s="509"/>
      <c r="AH2209" s="509"/>
      <c r="AI2209" s="509"/>
      <c r="AJ2209" s="163" t="s">
        <v>2651</v>
      </c>
      <c r="AK2209" s="509"/>
      <c r="AL2209" s="509"/>
      <c r="AM2209" s="163" t="s">
        <v>15704</v>
      </c>
      <c r="AN2209" s="510"/>
      <c r="AO2209" s="510"/>
      <c r="AP2209" s="509"/>
      <c r="AQ2209" s="509"/>
      <c r="AR2209" s="509"/>
      <c r="AS2209" s="509"/>
      <c r="AT2209" s="163" t="s">
        <v>2653</v>
      </c>
      <c r="AU2209" s="507">
        <v>9717.0</v>
      </c>
      <c r="AV2209" s="507">
        <v>5.0</v>
      </c>
      <c r="AW2209" s="507">
        <v>2027.0</v>
      </c>
      <c r="AX2209" s="163" t="s">
        <v>2687</v>
      </c>
      <c r="AY2209" s="163" t="s">
        <v>2893</v>
      </c>
      <c r="AZ2209" s="163" t="s">
        <v>2655</v>
      </c>
    </row>
    <row r="2210">
      <c r="A2210" s="163" t="s">
        <v>15716</v>
      </c>
      <c r="B2210" s="163" t="s">
        <v>15717</v>
      </c>
      <c r="C2210" s="163" t="s">
        <v>2638</v>
      </c>
      <c r="D2210" s="163" t="s">
        <v>2639</v>
      </c>
      <c r="E2210" s="506">
        <v>45757.36597222222</v>
      </c>
      <c r="F2210" s="507">
        <v>2980.0</v>
      </c>
      <c r="G2210" s="163" t="s">
        <v>2640</v>
      </c>
      <c r="H2210" s="507">
        <v>2980.0</v>
      </c>
      <c r="I2210" s="163" t="s">
        <v>2640</v>
      </c>
      <c r="J2210" s="163" t="s">
        <v>2641</v>
      </c>
      <c r="K2210" s="163" t="s">
        <v>2642</v>
      </c>
      <c r="L2210" s="163" t="s">
        <v>15718</v>
      </c>
      <c r="M2210" s="163" t="s">
        <v>15719</v>
      </c>
      <c r="N2210" s="163" t="s">
        <v>2645</v>
      </c>
      <c r="O2210" s="163" t="s">
        <v>2646</v>
      </c>
      <c r="P2210" s="163" t="s">
        <v>2683</v>
      </c>
      <c r="Q2210" s="163" t="s">
        <v>2648</v>
      </c>
      <c r="R2210" s="506">
        <v>45757.365277777775</v>
      </c>
      <c r="S2210" s="509"/>
      <c r="T2210" s="509"/>
      <c r="U2210" s="163" t="s">
        <v>15720</v>
      </c>
      <c r="V2210" s="510"/>
      <c r="W2210" s="510"/>
      <c r="X2210" s="510"/>
      <c r="Y2210" s="510"/>
      <c r="Z2210" s="510"/>
      <c r="AA2210" s="510"/>
      <c r="AB2210" s="163" t="s">
        <v>15721</v>
      </c>
      <c r="AC2210" s="507">
        <v>8.023316365E9</v>
      </c>
      <c r="AD2210" s="510"/>
      <c r="AE2210" s="509"/>
      <c r="AF2210" s="509"/>
      <c r="AG2210" s="509"/>
      <c r="AH2210" s="509"/>
      <c r="AI2210" s="509"/>
      <c r="AJ2210" s="163" t="s">
        <v>2651</v>
      </c>
      <c r="AK2210" s="509"/>
      <c r="AL2210" s="509"/>
      <c r="AM2210" s="163" t="s">
        <v>15722</v>
      </c>
      <c r="AN2210" s="510"/>
      <c r="AO2210" s="509"/>
      <c r="AP2210" s="509"/>
      <c r="AQ2210" s="509"/>
      <c r="AR2210" s="509"/>
      <c r="AS2210" s="509"/>
      <c r="AT2210" s="163" t="s">
        <v>2653</v>
      </c>
      <c r="AU2210" s="507">
        <v>7604.0</v>
      </c>
      <c r="AV2210" s="507">
        <v>6.0</v>
      </c>
      <c r="AW2210" s="507">
        <v>2028.0</v>
      </c>
      <c r="AX2210" s="163" t="s">
        <v>2687</v>
      </c>
      <c r="AY2210" s="163" t="s">
        <v>2688</v>
      </c>
      <c r="AZ2210" s="163" t="s">
        <v>2655</v>
      </c>
    </row>
    <row r="2211">
      <c r="A2211" s="163" t="s">
        <v>15723</v>
      </c>
      <c r="B2211" s="163" t="s">
        <v>15724</v>
      </c>
      <c r="C2211" s="163" t="s">
        <v>2638</v>
      </c>
      <c r="D2211" s="163" t="s">
        <v>2639</v>
      </c>
      <c r="E2211" s="506">
        <v>45757.34861111111</v>
      </c>
      <c r="F2211" s="507">
        <v>2980.0</v>
      </c>
      <c r="G2211" s="163" t="s">
        <v>2640</v>
      </c>
      <c r="H2211" s="507">
        <v>2980.0</v>
      </c>
      <c r="I2211" s="163" t="s">
        <v>2640</v>
      </c>
      <c r="J2211" s="163" t="s">
        <v>2641</v>
      </c>
      <c r="K2211" s="163" t="s">
        <v>2642</v>
      </c>
      <c r="L2211" s="163" t="s">
        <v>15725</v>
      </c>
      <c r="M2211" s="163" t="s">
        <v>15726</v>
      </c>
      <c r="N2211" s="163" t="s">
        <v>2645</v>
      </c>
      <c r="O2211" s="163" t="s">
        <v>2646</v>
      </c>
      <c r="P2211" s="163" t="s">
        <v>2683</v>
      </c>
      <c r="Q2211" s="163" t="s">
        <v>2648</v>
      </c>
      <c r="R2211" s="506">
        <v>45757.347916666666</v>
      </c>
      <c r="S2211" s="509"/>
      <c r="T2211" s="509"/>
      <c r="U2211" s="163" t="s">
        <v>15727</v>
      </c>
      <c r="V2211" s="510"/>
      <c r="W2211" s="510"/>
      <c r="X2211" s="510"/>
      <c r="Y2211" s="510"/>
      <c r="Z2211" s="510"/>
      <c r="AA2211" s="510"/>
      <c r="AB2211" s="163" t="s">
        <v>15728</v>
      </c>
      <c r="AC2211" s="507">
        <v>7.015340661E9</v>
      </c>
      <c r="AD2211" s="510"/>
      <c r="AE2211" s="509"/>
      <c r="AF2211" s="509"/>
      <c r="AG2211" s="509"/>
      <c r="AH2211" s="509"/>
      <c r="AI2211" s="509"/>
      <c r="AJ2211" s="163" t="s">
        <v>2651</v>
      </c>
      <c r="AK2211" s="509"/>
      <c r="AL2211" s="509"/>
      <c r="AM2211" s="163" t="s">
        <v>15729</v>
      </c>
      <c r="AN2211" s="510"/>
      <c r="AO2211" s="509"/>
      <c r="AP2211" s="509"/>
      <c r="AQ2211" s="509"/>
      <c r="AR2211" s="509"/>
      <c r="AS2211" s="509"/>
      <c r="AT2211" s="163" t="s">
        <v>2653</v>
      </c>
      <c r="AU2211" s="507">
        <v>3825.0</v>
      </c>
      <c r="AV2211" s="507">
        <v>2.0</v>
      </c>
      <c r="AW2211" s="507">
        <v>2028.0</v>
      </c>
      <c r="AX2211" s="510"/>
      <c r="AY2211" s="163" t="s">
        <v>2921</v>
      </c>
      <c r="AZ2211" s="163" t="s">
        <v>2655</v>
      </c>
    </row>
    <row r="2212">
      <c r="A2212" s="163" t="s">
        <v>15730</v>
      </c>
      <c r="B2212" s="163" t="s">
        <v>15731</v>
      </c>
      <c r="C2212" s="163" t="s">
        <v>2638</v>
      </c>
      <c r="D2212" s="163" t="s">
        <v>2639</v>
      </c>
      <c r="E2212" s="506">
        <v>45757.34375</v>
      </c>
      <c r="F2212" s="507">
        <v>2980.0</v>
      </c>
      <c r="G2212" s="163" t="s">
        <v>2640</v>
      </c>
      <c r="H2212" s="507">
        <v>2980.0</v>
      </c>
      <c r="I2212" s="163" t="s">
        <v>2640</v>
      </c>
      <c r="J2212" s="163" t="s">
        <v>2641</v>
      </c>
      <c r="K2212" s="163" t="s">
        <v>2642</v>
      </c>
      <c r="L2212" s="163" t="s">
        <v>15732</v>
      </c>
      <c r="M2212" s="163" t="s">
        <v>15733</v>
      </c>
      <c r="N2212" s="163" t="s">
        <v>2645</v>
      </c>
      <c r="O2212" s="163" t="s">
        <v>2646</v>
      </c>
      <c r="P2212" s="163" t="s">
        <v>2673</v>
      </c>
      <c r="Q2212" s="163" t="s">
        <v>2648</v>
      </c>
      <c r="R2212" s="506">
        <v>45757.34305555555</v>
      </c>
      <c r="S2212" s="509"/>
      <c r="T2212" s="509"/>
      <c r="U2212" s="163" t="s">
        <v>15734</v>
      </c>
      <c r="V2212" s="510"/>
      <c r="W2212" s="510"/>
      <c r="X2212" s="510"/>
      <c r="Y2212" s="510"/>
      <c r="Z2212" s="510"/>
      <c r="AA2212" s="510"/>
      <c r="AB2212" s="163" t="s">
        <v>15735</v>
      </c>
      <c r="AC2212" s="507">
        <v>8.01011104E9</v>
      </c>
      <c r="AD2212" s="510"/>
      <c r="AE2212" s="509"/>
      <c r="AF2212" s="509"/>
      <c r="AG2212" s="509"/>
      <c r="AH2212" s="509"/>
      <c r="AI2212" s="509"/>
      <c r="AJ2212" s="163" t="s">
        <v>2651</v>
      </c>
      <c r="AK2212" s="509"/>
      <c r="AL2212" s="509"/>
      <c r="AM2212" s="163" t="s">
        <v>15736</v>
      </c>
      <c r="AN2212" s="510"/>
      <c r="AO2212" s="509"/>
      <c r="AP2212" s="509"/>
      <c r="AQ2212" s="509"/>
      <c r="AR2212" s="509"/>
      <c r="AS2212" s="509"/>
      <c r="AT2212" s="163" t="s">
        <v>2653</v>
      </c>
      <c r="AU2212" s="507">
        <v>4125.0</v>
      </c>
      <c r="AV2212" s="507">
        <v>8.0</v>
      </c>
      <c r="AW2212" s="507">
        <v>2028.0</v>
      </c>
      <c r="AX2212" s="163" t="s">
        <v>2687</v>
      </c>
      <c r="AY2212" s="163" t="s">
        <v>2678</v>
      </c>
      <c r="AZ2212" s="163" t="s">
        <v>2655</v>
      </c>
    </row>
    <row r="2213">
      <c r="A2213" s="163" t="s">
        <v>15737</v>
      </c>
      <c r="B2213" s="163" t="s">
        <v>15738</v>
      </c>
      <c r="C2213" s="163" t="s">
        <v>2638</v>
      </c>
      <c r="D2213" s="163" t="s">
        <v>2639</v>
      </c>
      <c r="E2213" s="506">
        <v>45757.33888888889</v>
      </c>
      <c r="F2213" s="507">
        <v>2980.0</v>
      </c>
      <c r="G2213" s="163" t="s">
        <v>2640</v>
      </c>
      <c r="H2213" s="507">
        <v>2980.0</v>
      </c>
      <c r="I2213" s="163" t="s">
        <v>2640</v>
      </c>
      <c r="J2213" s="163" t="s">
        <v>2641</v>
      </c>
      <c r="K2213" s="163" t="s">
        <v>2642</v>
      </c>
      <c r="L2213" s="163" t="s">
        <v>15739</v>
      </c>
      <c r="M2213" s="163" t="s">
        <v>15740</v>
      </c>
      <c r="N2213" s="163" t="s">
        <v>2645</v>
      </c>
      <c r="O2213" s="163" t="s">
        <v>2646</v>
      </c>
      <c r="P2213" s="163" t="s">
        <v>2673</v>
      </c>
      <c r="Q2213" s="163" t="s">
        <v>2648</v>
      </c>
      <c r="R2213" s="506">
        <v>45757.3375</v>
      </c>
      <c r="S2213" s="509"/>
      <c r="T2213" s="509"/>
      <c r="U2213" s="163" t="s">
        <v>15741</v>
      </c>
      <c r="V2213" s="510"/>
      <c r="W2213" s="510"/>
      <c r="X2213" s="510"/>
      <c r="Y2213" s="510"/>
      <c r="Z2213" s="510"/>
      <c r="AA2213" s="510"/>
      <c r="AB2213" s="163" t="s">
        <v>15742</v>
      </c>
      <c r="AC2213" s="507">
        <v>8.02043064E9</v>
      </c>
      <c r="AD2213" s="510"/>
      <c r="AE2213" s="509"/>
      <c r="AF2213" s="509"/>
      <c r="AG2213" s="509"/>
      <c r="AH2213" s="509"/>
      <c r="AI2213" s="509"/>
      <c r="AJ2213" s="163" t="s">
        <v>2651</v>
      </c>
      <c r="AK2213" s="509"/>
      <c r="AL2213" s="509"/>
      <c r="AM2213" s="163" t="s">
        <v>15743</v>
      </c>
      <c r="AN2213" s="510"/>
      <c r="AO2213" s="509"/>
      <c r="AP2213" s="509"/>
      <c r="AQ2213" s="509"/>
      <c r="AR2213" s="509"/>
      <c r="AS2213" s="509"/>
      <c r="AT2213" s="163" t="s">
        <v>2653</v>
      </c>
      <c r="AU2213" s="507">
        <v>4938.0</v>
      </c>
      <c r="AV2213" s="507">
        <v>12.0</v>
      </c>
      <c r="AW2213" s="507">
        <v>2027.0</v>
      </c>
      <c r="AX2213" s="163" t="s">
        <v>2749</v>
      </c>
      <c r="AY2213" s="163" t="s">
        <v>2717</v>
      </c>
      <c r="AZ2213" s="163" t="s">
        <v>2655</v>
      </c>
    </row>
    <row r="2214">
      <c r="A2214" s="163" t="s">
        <v>15744</v>
      </c>
      <c r="B2214" s="163" t="s">
        <v>15745</v>
      </c>
      <c r="C2214" s="163" t="s">
        <v>2638</v>
      </c>
      <c r="D2214" s="163" t="s">
        <v>2639</v>
      </c>
      <c r="E2214" s="506">
        <v>45757.33125</v>
      </c>
      <c r="F2214" s="507">
        <v>2980.0</v>
      </c>
      <c r="G2214" s="163" t="s">
        <v>2640</v>
      </c>
      <c r="H2214" s="507">
        <v>2980.0</v>
      </c>
      <c r="I2214" s="163" t="s">
        <v>2640</v>
      </c>
      <c r="J2214" s="163" t="s">
        <v>2641</v>
      </c>
      <c r="K2214" s="163" t="s">
        <v>2642</v>
      </c>
      <c r="L2214" s="163" t="s">
        <v>15746</v>
      </c>
      <c r="M2214" s="163" t="s">
        <v>15747</v>
      </c>
      <c r="N2214" s="163" t="s">
        <v>2645</v>
      </c>
      <c r="O2214" s="163" t="s">
        <v>2646</v>
      </c>
      <c r="P2214" s="163" t="s">
        <v>2673</v>
      </c>
      <c r="Q2214" s="163" t="s">
        <v>2648</v>
      </c>
      <c r="R2214" s="506">
        <v>45757.330555555556</v>
      </c>
      <c r="S2214" s="509"/>
      <c r="T2214" s="509"/>
      <c r="U2214" s="163" t="s">
        <v>15748</v>
      </c>
      <c r="V2214" s="510"/>
      <c r="W2214" s="510"/>
      <c r="X2214" s="510"/>
      <c r="Y2214" s="510"/>
      <c r="Z2214" s="510"/>
      <c r="AA2214" s="510"/>
      <c r="AB2214" s="163" t="s">
        <v>15749</v>
      </c>
      <c r="AC2214" s="507">
        <v>9.088440216E9</v>
      </c>
      <c r="AD2214" s="510"/>
      <c r="AE2214" s="509"/>
      <c r="AF2214" s="509"/>
      <c r="AG2214" s="509"/>
      <c r="AH2214" s="509"/>
      <c r="AI2214" s="509"/>
      <c r="AJ2214" s="163" t="s">
        <v>2651</v>
      </c>
      <c r="AK2214" s="509"/>
      <c r="AL2214" s="509"/>
      <c r="AM2214" s="163" t="s">
        <v>15750</v>
      </c>
      <c r="AN2214" s="510"/>
      <c r="AO2214" s="509"/>
      <c r="AP2214" s="509"/>
      <c r="AQ2214" s="509"/>
      <c r="AR2214" s="509"/>
      <c r="AS2214" s="509"/>
      <c r="AT2214" s="163" t="s">
        <v>2653</v>
      </c>
      <c r="AU2214" s="507">
        <v>3597.0</v>
      </c>
      <c r="AV2214" s="507">
        <v>8.0</v>
      </c>
      <c r="AW2214" s="507">
        <v>2025.0</v>
      </c>
      <c r="AX2214" s="163" t="s">
        <v>2677</v>
      </c>
      <c r="AY2214" s="163" t="s">
        <v>2678</v>
      </c>
      <c r="AZ2214" s="163" t="s">
        <v>2655</v>
      </c>
    </row>
    <row r="2215">
      <c r="A2215" s="163" t="s">
        <v>15751</v>
      </c>
      <c r="B2215" s="163" t="s">
        <v>15752</v>
      </c>
      <c r="C2215" s="163" t="s">
        <v>2638</v>
      </c>
      <c r="D2215" s="163" t="s">
        <v>2639</v>
      </c>
      <c r="E2215" s="506">
        <v>45757.322916666664</v>
      </c>
      <c r="F2215" s="507">
        <v>2980.0</v>
      </c>
      <c r="G2215" s="163" t="s">
        <v>2640</v>
      </c>
      <c r="H2215" s="507">
        <v>2980.0</v>
      </c>
      <c r="I2215" s="163" t="s">
        <v>2640</v>
      </c>
      <c r="J2215" s="163" t="s">
        <v>2641</v>
      </c>
      <c r="K2215" s="163" t="s">
        <v>2642</v>
      </c>
      <c r="L2215" s="163" t="s">
        <v>15753</v>
      </c>
      <c r="M2215" s="163" t="s">
        <v>15754</v>
      </c>
      <c r="N2215" s="163" t="s">
        <v>2645</v>
      </c>
      <c r="O2215" s="163" t="s">
        <v>2646</v>
      </c>
      <c r="P2215" s="163" t="s">
        <v>2673</v>
      </c>
      <c r="Q2215" s="163" t="s">
        <v>2648</v>
      </c>
      <c r="R2215" s="506">
        <v>45757.322222222225</v>
      </c>
      <c r="S2215" s="509"/>
      <c r="T2215" s="509"/>
      <c r="U2215" s="163" t="s">
        <v>15755</v>
      </c>
      <c r="V2215" s="510"/>
      <c r="W2215" s="510"/>
      <c r="X2215" s="510"/>
      <c r="Y2215" s="510"/>
      <c r="Z2215" s="510"/>
      <c r="AA2215" s="510"/>
      <c r="AB2215" s="163" t="s">
        <v>1830</v>
      </c>
      <c r="AC2215" s="507">
        <v>8.037382551E9</v>
      </c>
      <c r="AD2215" s="510"/>
      <c r="AE2215" s="509"/>
      <c r="AF2215" s="509"/>
      <c r="AG2215" s="509"/>
      <c r="AH2215" s="509"/>
      <c r="AI2215" s="509"/>
      <c r="AJ2215" s="163" t="s">
        <v>2651</v>
      </c>
      <c r="AK2215" s="509"/>
      <c r="AL2215" s="509"/>
      <c r="AM2215" s="163" t="s">
        <v>15756</v>
      </c>
      <c r="AN2215" s="510"/>
      <c r="AO2215" s="509"/>
      <c r="AP2215" s="509"/>
      <c r="AQ2215" s="509"/>
      <c r="AR2215" s="509"/>
      <c r="AS2215" s="509"/>
      <c r="AT2215" s="163" t="s">
        <v>2653</v>
      </c>
      <c r="AU2215" s="507">
        <v>8690.0</v>
      </c>
      <c r="AV2215" s="507">
        <v>1.0</v>
      </c>
      <c r="AW2215" s="507">
        <v>2032.0</v>
      </c>
      <c r="AX2215" s="163" t="s">
        <v>2677</v>
      </c>
      <c r="AY2215" s="163" t="s">
        <v>2717</v>
      </c>
      <c r="AZ2215" s="163" t="s">
        <v>2655</v>
      </c>
    </row>
    <row r="2216">
      <c r="A2216" s="163" t="s">
        <v>15757</v>
      </c>
      <c r="B2216" s="163" t="s">
        <v>15758</v>
      </c>
      <c r="C2216" s="163" t="s">
        <v>2638</v>
      </c>
      <c r="D2216" s="163" t="s">
        <v>2639</v>
      </c>
      <c r="E2216" s="506">
        <v>45757.30902777778</v>
      </c>
      <c r="F2216" s="507">
        <v>21300.0</v>
      </c>
      <c r="G2216" s="163" t="s">
        <v>2640</v>
      </c>
      <c r="H2216" s="507">
        <v>21300.0</v>
      </c>
      <c r="I2216" s="163" t="s">
        <v>2640</v>
      </c>
      <c r="J2216" s="163" t="s">
        <v>2641</v>
      </c>
      <c r="K2216" s="163" t="s">
        <v>2642</v>
      </c>
      <c r="L2216" s="163" t="s">
        <v>15759</v>
      </c>
      <c r="M2216" s="163" t="s">
        <v>15759</v>
      </c>
      <c r="N2216" s="163" t="s">
        <v>2645</v>
      </c>
      <c r="O2216" s="163" t="s">
        <v>2646</v>
      </c>
      <c r="P2216" s="163" t="s">
        <v>2647</v>
      </c>
      <c r="Q2216" s="163" t="s">
        <v>2648</v>
      </c>
      <c r="R2216" s="506">
        <v>45757.30902777778</v>
      </c>
      <c r="S2216" s="509"/>
      <c r="T2216" s="509"/>
      <c r="U2216" s="163" t="s">
        <v>15760</v>
      </c>
      <c r="V2216" s="510"/>
      <c r="W2216" s="510"/>
      <c r="X2216" s="510"/>
      <c r="Y2216" s="510"/>
      <c r="Z2216" s="510"/>
      <c r="AA2216" s="510"/>
      <c r="AB2216" s="163" t="s">
        <v>15761</v>
      </c>
      <c r="AC2216" s="507">
        <v>8.058574986E9</v>
      </c>
      <c r="AD2216" s="163" t="s">
        <v>15762</v>
      </c>
      <c r="AE2216" s="507">
        <v>383400.0</v>
      </c>
      <c r="AF2216" s="163" t="s">
        <v>2640</v>
      </c>
      <c r="AG2216" s="163" t="s">
        <v>3096</v>
      </c>
      <c r="AH2216" s="507">
        <v>19.0</v>
      </c>
      <c r="AI2216" s="509"/>
      <c r="AJ2216" s="515" t="b">
        <v>1</v>
      </c>
      <c r="AK2216" s="514">
        <v>45808.0</v>
      </c>
      <c r="AL2216" s="506">
        <v>45789.30694444444</v>
      </c>
      <c r="AM2216" s="163" t="s">
        <v>15763</v>
      </c>
      <c r="AN2216" s="510"/>
      <c r="AO2216" s="509"/>
      <c r="AP2216" s="509"/>
      <c r="AQ2216" s="509"/>
      <c r="AR2216" s="509"/>
      <c r="AS2216" s="509"/>
      <c r="AT2216" s="163" t="s">
        <v>2653</v>
      </c>
      <c r="AU2216" s="507">
        <v>1035.0</v>
      </c>
      <c r="AV2216" s="507">
        <v>12.0</v>
      </c>
      <c r="AW2216" s="507">
        <v>2027.0</v>
      </c>
      <c r="AX2216" s="163" t="s">
        <v>2730</v>
      </c>
      <c r="AY2216" s="510"/>
      <c r="AZ2216" s="163" t="s">
        <v>2655</v>
      </c>
    </row>
    <row r="2217">
      <c r="A2217" s="163" t="s">
        <v>15764</v>
      </c>
      <c r="B2217" s="163" t="s">
        <v>15765</v>
      </c>
      <c r="C2217" s="163" t="s">
        <v>2638</v>
      </c>
      <c r="D2217" s="163" t="s">
        <v>2639</v>
      </c>
      <c r="E2217" s="506">
        <v>45757.30486111111</v>
      </c>
      <c r="F2217" s="507">
        <v>21900.0</v>
      </c>
      <c r="G2217" s="163" t="s">
        <v>2640</v>
      </c>
      <c r="H2217" s="507">
        <v>21900.0</v>
      </c>
      <c r="I2217" s="163" t="s">
        <v>2640</v>
      </c>
      <c r="J2217" s="163" t="s">
        <v>2641</v>
      </c>
      <c r="K2217" s="163" t="s">
        <v>2642</v>
      </c>
      <c r="L2217" s="163" t="s">
        <v>15766</v>
      </c>
      <c r="M2217" s="163" t="s">
        <v>15766</v>
      </c>
      <c r="N2217" s="163" t="s">
        <v>2645</v>
      </c>
      <c r="O2217" s="163" t="s">
        <v>2646</v>
      </c>
      <c r="P2217" s="163" t="s">
        <v>2683</v>
      </c>
      <c r="Q2217" s="163" t="s">
        <v>2648</v>
      </c>
      <c r="R2217" s="506">
        <v>45757.30347222222</v>
      </c>
      <c r="S2217" s="509"/>
      <c r="T2217" s="509"/>
      <c r="U2217" s="163" t="s">
        <v>15767</v>
      </c>
      <c r="V2217" s="510"/>
      <c r="W2217" s="510"/>
      <c r="X2217" s="510"/>
      <c r="Y2217" s="510"/>
      <c r="Z2217" s="510"/>
      <c r="AA2217" s="510"/>
      <c r="AB2217" s="163" t="s">
        <v>15768</v>
      </c>
      <c r="AC2217" s="511">
        <v>9.021994148E9</v>
      </c>
      <c r="AD2217" s="163" t="s">
        <v>15769</v>
      </c>
      <c r="AE2217" s="507">
        <v>766500.0</v>
      </c>
      <c r="AF2217" s="163" t="s">
        <v>2640</v>
      </c>
      <c r="AG2217" s="163" t="s">
        <v>3096</v>
      </c>
      <c r="AH2217" s="507">
        <v>35.0</v>
      </c>
      <c r="AI2217" s="509"/>
      <c r="AJ2217" s="163" t="s">
        <v>2651</v>
      </c>
      <c r="AK2217" s="514">
        <v>45818.0</v>
      </c>
      <c r="AL2217" s="506">
        <v>45787.3</v>
      </c>
      <c r="AM2217" s="163" t="s">
        <v>15770</v>
      </c>
      <c r="AN2217" s="510"/>
      <c r="AO2217" s="509"/>
      <c r="AP2217" s="509"/>
      <c r="AQ2217" s="509"/>
      <c r="AR2217" s="509"/>
      <c r="AS2217" s="509"/>
      <c r="AT2217" s="163" t="s">
        <v>2653</v>
      </c>
      <c r="AU2217" s="507">
        <v>486.0</v>
      </c>
      <c r="AV2217" s="507">
        <v>2.0</v>
      </c>
      <c r="AW2217" s="507">
        <v>2031.0</v>
      </c>
      <c r="AX2217" s="163" t="s">
        <v>2846</v>
      </c>
      <c r="AY2217" s="163" t="s">
        <v>2921</v>
      </c>
      <c r="AZ2217" s="163" t="s">
        <v>2655</v>
      </c>
    </row>
    <row r="2218">
      <c r="A2218" s="163" t="s">
        <v>15771</v>
      </c>
      <c r="B2218" s="163" t="s">
        <v>15772</v>
      </c>
      <c r="C2218" s="163" t="s">
        <v>2638</v>
      </c>
      <c r="D2218" s="163" t="s">
        <v>2639</v>
      </c>
      <c r="E2218" s="506">
        <v>45757.30416666667</v>
      </c>
      <c r="F2218" s="507">
        <v>9800.0</v>
      </c>
      <c r="G2218" s="163" t="s">
        <v>2640</v>
      </c>
      <c r="H2218" s="507">
        <v>9800.0</v>
      </c>
      <c r="I2218" s="163" t="s">
        <v>2640</v>
      </c>
      <c r="J2218" s="163" t="s">
        <v>2641</v>
      </c>
      <c r="K2218" s="163" t="s">
        <v>2642</v>
      </c>
      <c r="L2218" s="163" t="s">
        <v>6501</v>
      </c>
      <c r="M2218" s="163" t="s">
        <v>15773</v>
      </c>
      <c r="N2218" s="163" t="s">
        <v>2645</v>
      </c>
      <c r="O2218" s="163" t="s">
        <v>2646</v>
      </c>
      <c r="P2218" s="163" t="s">
        <v>2647</v>
      </c>
      <c r="Q2218" s="163" t="s">
        <v>2648</v>
      </c>
      <c r="R2218" s="506">
        <v>45757.30416666667</v>
      </c>
      <c r="S2218" s="509"/>
      <c r="T2218" s="509"/>
      <c r="U2218" s="163" t="s">
        <v>15774</v>
      </c>
      <c r="V2218" s="513"/>
      <c r="W2218" s="510"/>
      <c r="X2218" s="510"/>
      <c r="Y2218" s="510"/>
      <c r="Z2218" s="510"/>
      <c r="AA2218" s="510"/>
      <c r="AB2218" s="163" t="s">
        <v>15775</v>
      </c>
      <c r="AC2218" s="516"/>
      <c r="AD2218" s="163" t="s">
        <v>15776</v>
      </c>
      <c r="AE2218" s="507">
        <v>9800.0</v>
      </c>
      <c r="AF2218" s="163" t="s">
        <v>2640</v>
      </c>
      <c r="AG2218" s="163" t="s">
        <v>2798</v>
      </c>
      <c r="AH2218" s="510"/>
      <c r="AI2218" s="509"/>
      <c r="AJ2218" s="163" t="s">
        <v>2651</v>
      </c>
      <c r="AK2218" s="514">
        <v>45818.0</v>
      </c>
      <c r="AL2218" s="506">
        <v>45787.305555555555</v>
      </c>
      <c r="AM2218" s="163" t="s">
        <v>15777</v>
      </c>
      <c r="AN2218" s="510"/>
      <c r="AO2218" s="509"/>
      <c r="AP2218" s="509"/>
      <c r="AQ2218" s="509"/>
      <c r="AR2218" s="509"/>
      <c r="AS2218" s="509"/>
      <c r="AT2218" s="163" t="s">
        <v>2700</v>
      </c>
      <c r="AU2218" s="507">
        <v>1832.0</v>
      </c>
      <c r="AV2218" s="507">
        <v>10.0</v>
      </c>
      <c r="AW2218" s="507">
        <v>2028.0</v>
      </c>
      <c r="AX2218" s="510"/>
      <c r="AY2218" s="510"/>
      <c r="AZ2218" s="163" t="s">
        <v>2655</v>
      </c>
    </row>
    <row r="2219">
      <c r="A2219" s="163" t="s">
        <v>15778</v>
      </c>
      <c r="B2219" s="163" t="s">
        <v>15779</v>
      </c>
      <c r="C2219" s="163" t="s">
        <v>2638</v>
      </c>
      <c r="D2219" s="163" t="s">
        <v>2639</v>
      </c>
      <c r="E2219" s="506">
        <v>45757.30416666667</v>
      </c>
      <c r="F2219" s="507">
        <v>9800.0</v>
      </c>
      <c r="G2219" s="163" t="s">
        <v>2640</v>
      </c>
      <c r="H2219" s="507">
        <v>9800.0</v>
      </c>
      <c r="I2219" s="163" t="s">
        <v>2640</v>
      </c>
      <c r="J2219" s="163" t="s">
        <v>2641</v>
      </c>
      <c r="K2219" s="163" t="s">
        <v>2642</v>
      </c>
      <c r="L2219" s="163" t="s">
        <v>6501</v>
      </c>
      <c r="M2219" s="163" t="s">
        <v>15780</v>
      </c>
      <c r="N2219" s="163" t="s">
        <v>2645</v>
      </c>
      <c r="O2219" s="163" t="s">
        <v>2646</v>
      </c>
      <c r="P2219" s="163" t="s">
        <v>2647</v>
      </c>
      <c r="Q2219" s="163" t="s">
        <v>2648</v>
      </c>
      <c r="R2219" s="506">
        <v>45757.30416666667</v>
      </c>
      <c r="S2219" s="509"/>
      <c r="T2219" s="509"/>
      <c r="U2219" s="163" t="s">
        <v>15781</v>
      </c>
      <c r="V2219" s="513"/>
      <c r="W2219" s="510"/>
      <c r="X2219" s="510"/>
      <c r="Y2219" s="510"/>
      <c r="Z2219" s="510"/>
      <c r="AA2219" s="510"/>
      <c r="AB2219" s="163" t="s">
        <v>15775</v>
      </c>
      <c r="AC2219" s="510"/>
      <c r="AD2219" s="163" t="s">
        <v>15782</v>
      </c>
      <c r="AE2219" s="507">
        <v>9800.0</v>
      </c>
      <c r="AF2219" s="163" t="s">
        <v>2640</v>
      </c>
      <c r="AG2219" s="163" t="s">
        <v>2798</v>
      </c>
      <c r="AH2219" s="510"/>
      <c r="AI2219" s="509"/>
      <c r="AJ2219" s="163" t="s">
        <v>2651</v>
      </c>
      <c r="AK2219" s="514">
        <v>45818.0</v>
      </c>
      <c r="AL2219" s="506">
        <v>45787.305555555555</v>
      </c>
      <c r="AM2219" s="163" t="s">
        <v>15777</v>
      </c>
      <c r="AN2219" s="510"/>
      <c r="AO2219" s="509"/>
      <c r="AP2219" s="509"/>
      <c r="AQ2219" s="509"/>
      <c r="AR2219" s="509"/>
      <c r="AS2219" s="509"/>
      <c r="AT2219" s="163" t="s">
        <v>2700</v>
      </c>
      <c r="AU2219" s="507">
        <v>1832.0</v>
      </c>
      <c r="AV2219" s="507">
        <v>10.0</v>
      </c>
      <c r="AW2219" s="507">
        <v>2028.0</v>
      </c>
      <c r="AX2219" s="510"/>
      <c r="AY2219" s="510"/>
      <c r="AZ2219" s="163" t="s">
        <v>2655</v>
      </c>
    </row>
    <row r="2220">
      <c r="A2220" s="163" t="s">
        <v>15783</v>
      </c>
      <c r="B2220" s="163" t="s">
        <v>15784</v>
      </c>
      <c r="C2220" s="163" t="s">
        <v>2638</v>
      </c>
      <c r="D2220" s="163" t="s">
        <v>2639</v>
      </c>
      <c r="E2220" s="506">
        <v>45757.30347222222</v>
      </c>
      <c r="F2220" s="507">
        <v>32780.0</v>
      </c>
      <c r="G2220" s="163" t="s">
        <v>2640</v>
      </c>
      <c r="H2220" s="507">
        <v>32780.0</v>
      </c>
      <c r="I2220" s="163" t="s">
        <v>2640</v>
      </c>
      <c r="J2220" s="163" t="s">
        <v>2641</v>
      </c>
      <c r="K2220" s="163" t="s">
        <v>2642</v>
      </c>
      <c r="L2220" s="163" t="s">
        <v>15785</v>
      </c>
      <c r="M2220" s="163" t="s">
        <v>15785</v>
      </c>
      <c r="N2220" s="163" t="s">
        <v>2645</v>
      </c>
      <c r="O2220" s="163" t="s">
        <v>2646</v>
      </c>
      <c r="P2220" s="163" t="s">
        <v>2673</v>
      </c>
      <c r="Q2220" s="163" t="s">
        <v>2648</v>
      </c>
      <c r="R2220" s="506">
        <v>45757.30138888889</v>
      </c>
      <c r="S2220" s="509"/>
      <c r="T2220" s="509"/>
      <c r="U2220" s="163" t="s">
        <v>15786</v>
      </c>
      <c r="V2220" s="510"/>
      <c r="W2220" s="510"/>
      <c r="X2220" s="510"/>
      <c r="Y2220" s="510"/>
      <c r="Z2220" s="510"/>
      <c r="AA2220" s="510"/>
      <c r="AB2220" s="163" t="s">
        <v>15787</v>
      </c>
      <c r="AC2220" s="510"/>
      <c r="AD2220" s="163" t="s">
        <v>15788</v>
      </c>
      <c r="AE2220" s="507">
        <v>1114520.0</v>
      </c>
      <c r="AF2220" s="163" t="s">
        <v>2640</v>
      </c>
      <c r="AG2220" s="163" t="s">
        <v>3096</v>
      </c>
      <c r="AH2220" s="507">
        <v>34.0</v>
      </c>
      <c r="AI2220" s="509"/>
      <c r="AJ2220" s="163" t="s">
        <v>2651</v>
      </c>
      <c r="AK2220" s="509"/>
      <c r="AL2220" s="506">
        <v>45757.30138888889</v>
      </c>
      <c r="AM2220" s="163" t="s">
        <v>15789</v>
      </c>
      <c r="AN2220" s="510"/>
      <c r="AO2220" s="510"/>
      <c r="AP2220" s="509"/>
      <c r="AQ2220" s="509"/>
      <c r="AR2220" s="509"/>
      <c r="AS2220" s="509"/>
      <c r="AT2220" s="163" t="s">
        <v>2700</v>
      </c>
      <c r="AU2220" s="507">
        <v>5082.0</v>
      </c>
      <c r="AV2220" s="507">
        <v>1.0</v>
      </c>
      <c r="AW2220" s="507">
        <v>2031.0</v>
      </c>
      <c r="AX2220" s="163" t="s">
        <v>2677</v>
      </c>
      <c r="AY2220" s="163" t="s">
        <v>2709</v>
      </c>
      <c r="AZ2220" s="163" t="s">
        <v>2655</v>
      </c>
    </row>
    <row r="2221">
      <c r="A2221" s="163" t="s">
        <v>15790</v>
      </c>
      <c r="B2221" s="163" t="s">
        <v>15791</v>
      </c>
      <c r="C2221" s="163" t="s">
        <v>2638</v>
      </c>
      <c r="D2221" s="163" t="s">
        <v>2639</v>
      </c>
      <c r="E2221" s="506">
        <v>45757.28055555555</v>
      </c>
      <c r="F2221" s="507">
        <v>2980.0</v>
      </c>
      <c r="G2221" s="163" t="s">
        <v>2640</v>
      </c>
      <c r="H2221" s="507">
        <v>2980.0</v>
      </c>
      <c r="I2221" s="163" t="s">
        <v>2640</v>
      </c>
      <c r="J2221" s="163" t="s">
        <v>2641</v>
      </c>
      <c r="K2221" s="163" t="s">
        <v>2642</v>
      </c>
      <c r="L2221" s="163" t="s">
        <v>15792</v>
      </c>
      <c r="M2221" s="163" t="s">
        <v>15793</v>
      </c>
      <c r="N2221" s="163" t="s">
        <v>2645</v>
      </c>
      <c r="O2221" s="163" t="s">
        <v>2646</v>
      </c>
      <c r="P2221" s="163" t="s">
        <v>2673</v>
      </c>
      <c r="Q2221" s="163" t="s">
        <v>2648</v>
      </c>
      <c r="R2221" s="506">
        <v>45757.27916666667</v>
      </c>
      <c r="S2221" s="509"/>
      <c r="T2221" s="509"/>
      <c r="U2221" s="163" t="s">
        <v>15794</v>
      </c>
      <c r="V2221" s="510"/>
      <c r="W2221" s="510"/>
      <c r="X2221" s="510"/>
      <c r="Y2221" s="510"/>
      <c r="Z2221" s="510"/>
      <c r="AA2221" s="510"/>
      <c r="AB2221" s="163" t="s">
        <v>15795</v>
      </c>
      <c r="AC2221" s="507">
        <v>9.029479273E9</v>
      </c>
      <c r="AD2221" s="510"/>
      <c r="AE2221" s="509"/>
      <c r="AF2221" s="509"/>
      <c r="AG2221" s="509"/>
      <c r="AH2221" s="509"/>
      <c r="AI2221" s="509"/>
      <c r="AJ2221" s="163" t="s">
        <v>2651</v>
      </c>
      <c r="AK2221" s="509"/>
      <c r="AL2221" s="509"/>
      <c r="AM2221" s="163" t="s">
        <v>15796</v>
      </c>
      <c r="AN2221" s="510"/>
      <c r="AO2221" s="510"/>
      <c r="AP2221" s="509"/>
      <c r="AQ2221" s="509"/>
      <c r="AR2221" s="509"/>
      <c r="AS2221" s="509"/>
      <c r="AT2221" s="163" t="s">
        <v>2653</v>
      </c>
      <c r="AU2221" s="507">
        <v>5225.0</v>
      </c>
      <c r="AV2221" s="507">
        <v>6.0</v>
      </c>
      <c r="AW2221" s="507">
        <v>2028.0</v>
      </c>
      <c r="AX2221" s="163" t="s">
        <v>2677</v>
      </c>
      <c r="AY2221" s="163" t="s">
        <v>4339</v>
      </c>
      <c r="AZ2221" s="163" t="s">
        <v>2655</v>
      </c>
    </row>
    <row r="2222">
      <c r="A2222" s="163" t="s">
        <v>15797</v>
      </c>
      <c r="B2222" s="163" t="s">
        <v>15798</v>
      </c>
      <c r="C2222" s="163" t="s">
        <v>2638</v>
      </c>
      <c r="D2222" s="163" t="s">
        <v>2639</v>
      </c>
      <c r="E2222" s="506">
        <v>45757.25069444445</v>
      </c>
      <c r="F2222" s="507">
        <v>2980.0</v>
      </c>
      <c r="G2222" s="163" t="s">
        <v>2640</v>
      </c>
      <c r="H2222" s="507">
        <v>2980.0</v>
      </c>
      <c r="I2222" s="163" t="s">
        <v>2640</v>
      </c>
      <c r="J2222" s="163" t="s">
        <v>2641</v>
      </c>
      <c r="K2222" s="163" t="s">
        <v>2642</v>
      </c>
      <c r="L2222" s="163" t="s">
        <v>15799</v>
      </c>
      <c r="M2222" s="163" t="s">
        <v>15800</v>
      </c>
      <c r="N2222" s="163" t="s">
        <v>2645</v>
      </c>
      <c r="O2222" s="163" t="s">
        <v>2646</v>
      </c>
      <c r="P2222" s="163" t="s">
        <v>2673</v>
      </c>
      <c r="Q2222" s="163" t="s">
        <v>2648</v>
      </c>
      <c r="R2222" s="506">
        <v>45757.248611111114</v>
      </c>
      <c r="S2222" s="509"/>
      <c r="T2222" s="509"/>
      <c r="U2222" s="163" t="s">
        <v>15801</v>
      </c>
      <c r="V2222" s="510"/>
      <c r="W2222" s="510"/>
      <c r="X2222" s="510"/>
      <c r="Y2222" s="510"/>
      <c r="Z2222" s="510"/>
      <c r="AA2222" s="510"/>
      <c r="AB2222" s="163" t="s">
        <v>15802</v>
      </c>
      <c r="AC2222" s="507">
        <v>9.023663563E9</v>
      </c>
      <c r="AD2222" s="510"/>
      <c r="AE2222" s="509"/>
      <c r="AF2222" s="509"/>
      <c r="AG2222" s="509"/>
      <c r="AH2222" s="509"/>
      <c r="AI2222" s="509"/>
      <c r="AJ2222" s="163" t="s">
        <v>2651</v>
      </c>
      <c r="AK2222" s="509"/>
      <c r="AL2222" s="509"/>
      <c r="AM2222" s="163" t="s">
        <v>15803</v>
      </c>
      <c r="AN2222" s="510"/>
      <c r="AO2222" s="510"/>
      <c r="AP2222" s="509"/>
      <c r="AQ2222" s="509"/>
      <c r="AR2222" s="509"/>
      <c r="AS2222" s="509"/>
      <c r="AT2222" s="163" t="s">
        <v>2653</v>
      </c>
      <c r="AU2222" s="507">
        <v>1115.0</v>
      </c>
      <c r="AV2222" s="507">
        <v>2.0</v>
      </c>
      <c r="AW2222" s="507">
        <v>2026.0</v>
      </c>
      <c r="AX2222" s="163" t="s">
        <v>2687</v>
      </c>
      <c r="AY2222" s="163" t="s">
        <v>8228</v>
      </c>
      <c r="AZ2222" s="163" t="s">
        <v>2655</v>
      </c>
    </row>
    <row r="2223">
      <c r="A2223" s="163" t="s">
        <v>15804</v>
      </c>
      <c r="B2223" s="163" t="s">
        <v>15805</v>
      </c>
      <c r="C2223" s="163" t="s">
        <v>2638</v>
      </c>
      <c r="D2223" s="163" t="s">
        <v>2639</v>
      </c>
      <c r="E2223" s="506">
        <v>45757.106944444444</v>
      </c>
      <c r="F2223" s="507">
        <v>2980.0</v>
      </c>
      <c r="G2223" s="163" t="s">
        <v>2640</v>
      </c>
      <c r="H2223" s="507">
        <v>2980.0</v>
      </c>
      <c r="I2223" s="163" t="s">
        <v>2640</v>
      </c>
      <c r="J2223" s="163" t="s">
        <v>2641</v>
      </c>
      <c r="K2223" s="163" t="s">
        <v>2642</v>
      </c>
      <c r="L2223" s="163" t="s">
        <v>15806</v>
      </c>
      <c r="M2223" s="163" t="s">
        <v>15807</v>
      </c>
      <c r="N2223" s="163" t="s">
        <v>2645</v>
      </c>
      <c r="O2223" s="163" t="s">
        <v>2646</v>
      </c>
      <c r="P2223" s="163" t="s">
        <v>2647</v>
      </c>
      <c r="Q2223" s="163" t="s">
        <v>2648</v>
      </c>
      <c r="R2223" s="506">
        <v>45757.106944444444</v>
      </c>
      <c r="S2223" s="509"/>
      <c r="T2223" s="509"/>
      <c r="U2223" s="163" t="s">
        <v>15808</v>
      </c>
      <c r="V2223" s="510"/>
      <c r="W2223" s="510"/>
      <c r="X2223" s="510"/>
      <c r="Y2223" s="510"/>
      <c r="Z2223" s="510"/>
      <c r="AA2223" s="510"/>
      <c r="AB2223" s="163" t="s">
        <v>15809</v>
      </c>
      <c r="AC2223" s="507">
        <v>8.030523864E9</v>
      </c>
      <c r="AD2223" s="510"/>
      <c r="AE2223" s="509"/>
      <c r="AF2223" s="509"/>
      <c r="AG2223" s="509"/>
      <c r="AH2223" s="509"/>
      <c r="AI2223" s="509"/>
      <c r="AJ2223" s="163" t="s">
        <v>2651</v>
      </c>
      <c r="AK2223" s="509"/>
      <c r="AL2223" s="509"/>
      <c r="AM2223" s="163" t="s">
        <v>15810</v>
      </c>
      <c r="AN2223" s="510"/>
      <c r="AO2223" s="509"/>
      <c r="AP2223" s="509"/>
      <c r="AQ2223" s="509"/>
      <c r="AR2223" s="509"/>
      <c r="AS2223" s="509"/>
      <c r="AT2223" s="163" t="s">
        <v>2653</v>
      </c>
      <c r="AU2223" s="507">
        <v>1019.0</v>
      </c>
      <c r="AV2223" s="507">
        <v>6.0</v>
      </c>
      <c r="AW2223" s="507">
        <v>2031.0</v>
      </c>
      <c r="AX2223" s="163" t="s">
        <v>2730</v>
      </c>
      <c r="AY2223" s="510"/>
      <c r="AZ2223" s="163" t="s">
        <v>2655</v>
      </c>
    </row>
    <row r="2224">
      <c r="A2224" s="163" t="s">
        <v>15811</v>
      </c>
      <c r="B2224" s="163" t="s">
        <v>15812</v>
      </c>
      <c r="C2224" s="163" t="s">
        <v>2638</v>
      </c>
      <c r="D2224" s="163" t="s">
        <v>2639</v>
      </c>
      <c r="E2224" s="506">
        <v>45757.08541666667</v>
      </c>
      <c r="F2224" s="507">
        <v>2980.0</v>
      </c>
      <c r="G2224" s="163" t="s">
        <v>2640</v>
      </c>
      <c r="H2224" s="507">
        <v>2980.0</v>
      </c>
      <c r="I2224" s="163" t="s">
        <v>2640</v>
      </c>
      <c r="J2224" s="163" t="s">
        <v>2641</v>
      </c>
      <c r="K2224" s="163" t="s">
        <v>2642</v>
      </c>
      <c r="L2224" s="163" t="s">
        <v>15813</v>
      </c>
      <c r="M2224" s="163" t="s">
        <v>15814</v>
      </c>
      <c r="N2224" s="163" t="s">
        <v>2645</v>
      </c>
      <c r="O2224" s="163" t="s">
        <v>2646</v>
      </c>
      <c r="P2224" s="163" t="s">
        <v>2673</v>
      </c>
      <c r="Q2224" s="163" t="s">
        <v>2648</v>
      </c>
      <c r="R2224" s="506">
        <v>45757.084027777775</v>
      </c>
      <c r="S2224" s="509"/>
      <c r="T2224" s="509"/>
      <c r="U2224" s="163" t="s">
        <v>15815</v>
      </c>
      <c r="V2224" s="510"/>
      <c r="W2224" s="510"/>
      <c r="X2224" s="510"/>
      <c r="Y2224" s="510"/>
      <c r="Z2224" s="510"/>
      <c r="AA2224" s="510"/>
      <c r="AB2224" s="163" t="s">
        <v>15816</v>
      </c>
      <c r="AC2224" s="507">
        <v>8.096018716E9</v>
      </c>
      <c r="AD2224" s="510"/>
      <c r="AE2224" s="509"/>
      <c r="AF2224" s="509"/>
      <c r="AG2224" s="509"/>
      <c r="AH2224" s="509"/>
      <c r="AI2224" s="509"/>
      <c r="AJ2224" s="163" t="s">
        <v>2651</v>
      </c>
      <c r="AK2224" s="509"/>
      <c r="AL2224" s="509"/>
      <c r="AM2224" s="163" t="s">
        <v>15817</v>
      </c>
      <c r="AN2224" s="510"/>
      <c r="AO2224" s="509"/>
      <c r="AP2224" s="509"/>
      <c r="AQ2224" s="509"/>
      <c r="AR2224" s="509"/>
      <c r="AS2224" s="509"/>
      <c r="AT2224" s="163" t="s">
        <v>2700</v>
      </c>
      <c r="AU2224" s="507">
        <v>3816.0</v>
      </c>
      <c r="AV2224" s="507">
        <v>6.0</v>
      </c>
      <c r="AW2224" s="507">
        <v>2031.0</v>
      </c>
      <c r="AX2224" s="163" t="s">
        <v>2677</v>
      </c>
      <c r="AY2224" s="163" t="s">
        <v>2717</v>
      </c>
      <c r="AZ2224" s="163" t="s">
        <v>2655</v>
      </c>
    </row>
    <row r="2225">
      <c r="A2225" s="163" t="s">
        <v>15818</v>
      </c>
      <c r="B2225" s="163" t="s">
        <v>15819</v>
      </c>
      <c r="C2225" s="163" t="s">
        <v>2638</v>
      </c>
      <c r="D2225" s="163" t="s">
        <v>2639</v>
      </c>
      <c r="E2225" s="506">
        <v>45757.07430555556</v>
      </c>
      <c r="F2225" s="507">
        <v>9800.0</v>
      </c>
      <c r="G2225" s="163" t="s">
        <v>2640</v>
      </c>
      <c r="H2225" s="507">
        <v>9800.0</v>
      </c>
      <c r="I2225" s="163" t="s">
        <v>2640</v>
      </c>
      <c r="J2225" s="163" t="s">
        <v>2641</v>
      </c>
      <c r="K2225" s="163" t="s">
        <v>2642</v>
      </c>
      <c r="L2225" s="163" t="s">
        <v>15820</v>
      </c>
      <c r="M2225" s="163" t="s">
        <v>15821</v>
      </c>
      <c r="N2225" s="163" t="s">
        <v>2645</v>
      </c>
      <c r="O2225" s="163" t="s">
        <v>2646</v>
      </c>
      <c r="P2225" s="163" t="s">
        <v>2673</v>
      </c>
      <c r="Q2225" s="163" t="s">
        <v>2648</v>
      </c>
      <c r="R2225" s="506">
        <v>45757.072916666664</v>
      </c>
      <c r="S2225" s="509"/>
      <c r="T2225" s="509"/>
      <c r="U2225" s="163" t="s">
        <v>15822</v>
      </c>
      <c r="V2225" s="510"/>
      <c r="W2225" s="510"/>
      <c r="X2225" s="510"/>
      <c r="Y2225" s="510"/>
      <c r="Z2225" s="510"/>
      <c r="AA2225" s="510"/>
      <c r="AB2225" s="163" t="s">
        <v>15823</v>
      </c>
      <c r="AC2225" s="507">
        <v>9.051994439E9</v>
      </c>
      <c r="AD2225" s="510"/>
      <c r="AE2225" s="510"/>
      <c r="AF2225" s="510"/>
      <c r="AG2225" s="510"/>
      <c r="AH2225" s="510"/>
      <c r="AI2225" s="509"/>
      <c r="AJ2225" s="163" t="s">
        <v>2651</v>
      </c>
      <c r="AK2225" s="512"/>
      <c r="AL2225" s="513"/>
      <c r="AM2225" s="163" t="s">
        <v>13975</v>
      </c>
      <c r="AN2225" s="510"/>
      <c r="AO2225" s="509"/>
      <c r="AP2225" s="509"/>
      <c r="AQ2225" s="509"/>
      <c r="AR2225" s="509"/>
      <c r="AS2225" s="509"/>
      <c r="AT2225" s="163" t="s">
        <v>2653</v>
      </c>
      <c r="AU2225" s="507">
        <v>1517.0</v>
      </c>
      <c r="AV2225" s="507">
        <v>9.0</v>
      </c>
      <c r="AW2225" s="507">
        <v>2026.0</v>
      </c>
      <c r="AX2225" s="163" t="s">
        <v>2687</v>
      </c>
      <c r="AY2225" s="163" t="s">
        <v>2905</v>
      </c>
      <c r="AZ2225" s="163" t="s">
        <v>2655</v>
      </c>
    </row>
    <row r="2226">
      <c r="A2226" s="163" t="s">
        <v>15824</v>
      </c>
      <c r="B2226" s="163" t="s">
        <v>15819</v>
      </c>
      <c r="C2226" s="163" t="s">
        <v>2638</v>
      </c>
      <c r="D2226" s="163" t="s">
        <v>2639</v>
      </c>
      <c r="E2226" s="506">
        <v>45757.07083333333</v>
      </c>
      <c r="F2226" s="507">
        <v>2980.0</v>
      </c>
      <c r="G2226" s="163" t="s">
        <v>2640</v>
      </c>
      <c r="H2226" s="507">
        <v>2980.0</v>
      </c>
      <c r="I2226" s="163" t="s">
        <v>2640</v>
      </c>
      <c r="J2226" s="163" t="s">
        <v>2641</v>
      </c>
      <c r="K2226" s="163" t="s">
        <v>2642</v>
      </c>
      <c r="L2226" s="163" t="s">
        <v>15820</v>
      </c>
      <c r="M2226" s="163" t="s">
        <v>15825</v>
      </c>
      <c r="N2226" s="163" t="s">
        <v>2645</v>
      </c>
      <c r="O2226" s="163" t="s">
        <v>2646</v>
      </c>
      <c r="P2226" s="163" t="s">
        <v>2673</v>
      </c>
      <c r="Q2226" s="163" t="s">
        <v>2648</v>
      </c>
      <c r="R2226" s="506">
        <v>45757.07013888889</v>
      </c>
      <c r="S2226" s="509"/>
      <c r="T2226" s="509"/>
      <c r="U2226" s="163" t="s">
        <v>15826</v>
      </c>
      <c r="V2226" s="510"/>
      <c r="W2226" s="510"/>
      <c r="X2226" s="510"/>
      <c r="Y2226" s="510"/>
      <c r="Z2226" s="510"/>
      <c r="AA2226" s="510"/>
      <c r="AB2226" s="163" t="s">
        <v>15823</v>
      </c>
      <c r="AC2226" s="507">
        <v>9.051994439E9</v>
      </c>
      <c r="AD2226" s="509"/>
      <c r="AE2226" s="509"/>
      <c r="AF2226" s="509"/>
      <c r="AG2226" s="509"/>
      <c r="AH2226" s="509"/>
      <c r="AI2226" s="509"/>
      <c r="AJ2226" s="163" t="s">
        <v>2651</v>
      </c>
      <c r="AK2226" s="509"/>
      <c r="AL2226" s="509"/>
      <c r="AM2226" s="163" t="s">
        <v>13975</v>
      </c>
      <c r="AN2226" s="510"/>
      <c r="AO2226" s="509"/>
      <c r="AP2226" s="509"/>
      <c r="AQ2226" s="509"/>
      <c r="AR2226" s="509"/>
      <c r="AS2226" s="509"/>
      <c r="AT2226" s="163" t="s">
        <v>2653</v>
      </c>
      <c r="AU2226" s="507">
        <v>1517.0</v>
      </c>
      <c r="AV2226" s="507">
        <v>9.0</v>
      </c>
      <c r="AW2226" s="507">
        <v>2026.0</v>
      </c>
      <c r="AX2226" s="163" t="s">
        <v>2687</v>
      </c>
      <c r="AY2226" s="163" t="s">
        <v>2905</v>
      </c>
      <c r="AZ2226" s="163" t="s">
        <v>2655</v>
      </c>
    </row>
    <row r="2227">
      <c r="A2227" s="163" t="s">
        <v>14768</v>
      </c>
      <c r="B2227" s="163" t="s">
        <v>14769</v>
      </c>
      <c r="C2227" s="163" t="s">
        <v>2638</v>
      </c>
      <c r="D2227" s="163" t="s">
        <v>2639</v>
      </c>
      <c r="E2227" s="506">
        <v>45757.04375</v>
      </c>
      <c r="F2227" s="507">
        <v>2980.0</v>
      </c>
      <c r="G2227" s="163" t="s">
        <v>2640</v>
      </c>
      <c r="H2227" s="507">
        <v>2980.0</v>
      </c>
      <c r="I2227" s="163" t="s">
        <v>2640</v>
      </c>
      <c r="J2227" s="163" t="s">
        <v>2641</v>
      </c>
      <c r="K2227" s="163" t="s">
        <v>2642</v>
      </c>
      <c r="L2227" s="163" t="s">
        <v>14770</v>
      </c>
      <c r="M2227" s="163" t="s">
        <v>14771</v>
      </c>
      <c r="N2227" s="163" t="s">
        <v>2645</v>
      </c>
      <c r="O2227" s="163" t="s">
        <v>2646</v>
      </c>
      <c r="P2227" s="163" t="s">
        <v>2647</v>
      </c>
      <c r="Q2227" s="163" t="s">
        <v>2648</v>
      </c>
      <c r="R2227" s="506">
        <v>45757.04375</v>
      </c>
      <c r="S2227" s="509"/>
      <c r="T2227" s="509"/>
      <c r="U2227" s="163" t="s">
        <v>14772</v>
      </c>
      <c r="V2227" s="510"/>
      <c r="W2227" s="510"/>
      <c r="X2227" s="510"/>
      <c r="Y2227" s="510"/>
      <c r="Z2227" s="510"/>
      <c r="AA2227" s="510"/>
      <c r="AB2227" s="163" t="s">
        <v>14773</v>
      </c>
      <c r="AC2227" s="507">
        <v>8.061324888E9</v>
      </c>
      <c r="AD2227" s="510"/>
      <c r="AE2227" s="510"/>
      <c r="AF2227" s="510"/>
      <c r="AG2227" s="510"/>
      <c r="AH2227" s="510"/>
      <c r="AI2227" s="509"/>
      <c r="AJ2227" s="163" t="s">
        <v>2651</v>
      </c>
      <c r="AK2227" s="512"/>
      <c r="AL2227" s="513"/>
      <c r="AM2227" s="163" t="s">
        <v>14774</v>
      </c>
      <c r="AN2227" s="510"/>
      <c r="AO2227" s="509"/>
      <c r="AP2227" s="509"/>
      <c r="AQ2227" s="509"/>
      <c r="AR2227" s="509"/>
      <c r="AS2227" s="509"/>
      <c r="AT2227" s="163" t="s">
        <v>2700</v>
      </c>
      <c r="AU2227" s="507">
        <v>1060.0</v>
      </c>
      <c r="AV2227" s="507">
        <v>2.0</v>
      </c>
      <c r="AW2227" s="507">
        <v>2029.0</v>
      </c>
      <c r="AX2227" s="510"/>
      <c r="AY2227" s="510"/>
      <c r="AZ2227" s="163" t="s">
        <v>2655</v>
      </c>
    </row>
    <row r="2228">
      <c r="A2228" s="163" t="s">
        <v>15827</v>
      </c>
      <c r="B2228" s="163" t="s">
        <v>15828</v>
      </c>
      <c r="C2228" s="163" t="s">
        <v>2638</v>
      </c>
      <c r="D2228" s="163" t="s">
        <v>2639</v>
      </c>
      <c r="E2228" s="506">
        <v>45757.03958333333</v>
      </c>
      <c r="F2228" s="507">
        <v>2980.0</v>
      </c>
      <c r="G2228" s="163" t="s">
        <v>2640</v>
      </c>
      <c r="H2228" s="507">
        <v>2980.0</v>
      </c>
      <c r="I2228" s="163" t="s">
        <v>2640</v>
      </c>
      <c r="J2228" s="163" t="s">
        <v>2641</v>
      </c>
      <c r="K2228" s="163" t="s">
        <v>2642</v>
      </c>
      <c r="L2228" s="163" t="s">
        <v>15829</v>
      </c>
      <c r="M2228" s="163" t="s">
        <v>15830</v>
      </c>
      <c r="N2228" s="163" t="s">
        <v>2645</v>
      </c>
      <c r="O2228" s="163" t="s">
        <v>2646</v>
      </c>
      <c r="P2228" s="163" t="s">
        <v>2673</v>
      </c>
      <c r="Q2228" s="163" t="s">
        <v>2648</v>
      </c>
      <c r="R2228" s="506">
        <v>45757.038194444445</v>
      </c>
      <c r="S2228" s="509"/>
      <c r="T2228" s="509"/>
      <c r="U2228" s="163" t="s">
        <v>15831</v>
      </c>
      <c r="V2228" s="510"/>
      <c r="W2228" s="510"/>
      <c r="X2228" s="510"/>
      <c r="Y2228" s="510"/>
      <c r="Z2228" s="510"/>
      <c r="AA2228" s="510"/>
      <c r="AB2228" s="163" t="s">
        <v>15832</v>
      </c>
      <c r="AC2228" s="507">
        <v>8.065929047E9</v>
      </c>
      <c r="AD2228" s="510"/>
      <c r="AE2228" s="510"/>
      <c r="AF2228" s="510"/>
      <c r="AG2228" s="510"/>
      <c r="AH2228" s="510"/>
      <c r="AI2228" s="509"/>
      <c r="AJ2228" s="163" t="s">
        <v>2651</v>
      </c>
      <c r="AK2228" s="512"/>
      <c r="AL2228" s="513"/>
      <c r="AM2228" s="163" t="s">
        <v>15833</v>
      </c>
      <c r="AN2228" s="510"/>
      <c r="AO2228" s="509"/>
      <c r="AP2228" s="509"/>
      <c r="AQ2228" s="509"/>
      <c r="AR2228" s="509"/>
      <c r="AS2228" s="509"/>
      <c r="AT2228" s="163" t="s">
        <v>2653</v>
      </c>
      <c r="AU2228" s="507">
        <v>6929.0</v>
      </c>
      <c r="AV2228" s="507">
        <v>2.0</v>
      </c>
      <c r="AW2228" s="507">
        <v>2029.0</v>
      </c>
      <c r="AX2228" s="163" t="s">
        <v>2677</v>
      </c>
      <c r="AY2228" s="163" t="s">
        <v>2678</v>
      </c>
      <c r="AZ2228" s="163" t="s">
        <v>2655</v>
      </c>
    </row>
    <row r="2229">
      <c r="A2229" s="163" t="s">
        <v>15834</v>
      </c>
      <c r="B2229" s="163" t="s">
        <v>15835</v>
      </c>
      <c r="C2229" s="163" t="s">
        <v>2638</v>
      </c>
      <c r="D2229" s="163" t="s">
        <v>2639</v>
      </c>
      <c r="E2229" s="506">
        <v>45757.03472222222</v>
      </c>
      <c r="F2229" s="507">
        <v>9800.0</v>
      </c>
      <c r="G2229" s="163" t="s">
        <v>2640</v>
      </c>
      <c r="H2229" s="507">
        <v>9800.0</v>
      </c>
      <c r="I2229" s="163" t="s">
        <v>2640</v>
      </c>
      <c r="J2229" s="163" t="s">
        <v>2641</v>
      </c>
      <c r="K2229" s="163" t="s">
        <v>2642</v>
      </c>
      <c r="L2229" s="163" t="s">
        <v>15836</v>
      </c>
      <c r="M2229" s="163" t="s">
        <v>15837</v>
      </c>
      <c r="N2229" s="163" t="s">
        <v>2645</v>
      </c>
      <c r="O2229" s="163" t="s">
        <v>2646</v>
      </c>
      <c r="P2229" s="163" t="s">
        <v>2673</v>
      </c>
      <c r="Q2229" s="163" t="s">
        <v>2648</v>
      </c>
      <c r="R2229" s="506">
        <v>45757.03333333333</v>
      </c>
      <c r="S2229" s="509"/>
      <c r="T2229" s="509"/>
      <c r="U2229" s="163" t="s">
        <v>15838</v>
      </c>
      <c r="V2229" s="510"/>
      <c r="W2229" s="510"/>
      <c r="X2229" s="510"/>
      <c r="Y2229" s="510"/>
      <c r="Z2229" s="510"/>
      <c r="AA2229" s="510"/>
      <c r="AB2229" s="163" t="s">
        <v>15839</v>
      </c>
      <c r="AC2229" s="507">
        <v>8.056802658E9</v>
      </c>
      <c r="AD2229" s="510"/>
      <c r="AE2229" s="510"/>
      <c r="AF2229" s="510"/>
      <c r="AG2229" s="510"/>
      <c r="AH2229" s="510"/>
      <c r="AI2229" s="509"/>
      <c r="AJ2229" s="163" t="s">
        <v>2651</v>
      </c>
      <c r="AK2229" s="512"/>
      <c r="AL2229" s="513"/>
      <c r="AM2229" s="163" t="s">
        <v>15840</v>
      </c>
      <c r="AN2229" s="510"/>
      <c r="AO2229" s="509"/>
      <c r="AP2229" s="509"/>
      <c r="AQ2229" s="509"/>
      <c r="AR2229" s="509"/>
      <c r="AS2229" s="509"/>
      <c r="AT2229" s="163" t="s">
        <v>2653</v>
      </c>
      <c r="AU2229" s="507">
        <v>9299.0</v>
      </c>
      <c r="AV2229" s="507">
        <v>2.0</v>
      </c>
      <c r="AW2229" s="507">
        <v>2030.0</v>
      </c>
      <c r="AX2229" s="163" t="s">
        <v>2687</v>
      </c>
      <c r="AY2229" s="163" t="s">
        <v>3763</v>
      </c>
      <c r="AZ2229" s="163" t="s">
        <v>2655</v>
      </c>
    </row>
    <row r="2230">
      <c r="A2230" s="163" t="s">
        <v>15841</v>
      </c>
      <c r="B2230" s="163" t="s">
        <v>15835</v>
      </c>
      <c r="C2230" s="163" t="s">
        <v>2638</v>
      </c>
      <c r="D2230" s="163" t="s">
        <v>2639</v>
      </c>
      <c r="E2230" s="506">
        <v>45757.03055555555</v>
      </c>
      <c r="F2230" s="507">
        <v>2980.0</v>
      </c>
      <c r="G2230" s="163" t="s">
        <v>2640</v>
      </c>
      <c r="H2230" s="507">
        <v>2980.0</v>
      </c>
      <c r="I2230" s="163" t="s">
        <v>2640</v>
      </c>
      <c r="J2230" s="163" t="s">
        <v>2641</v>
      </c>
      <c r="K2230" s="163" t="s">
        <v>2642</v>
      </c>
      <c r="L2230" s="163" t="s">
        <v>15836</v>
      </c>
      <c r="M2230" s="163" t="s">
        <v>15842</v>
      </c>
      <c r="N2230" s="163" t="s">
        <v>2645</v>
      </c>
      <c r="O2230" s="163" t="s">
        <v>2646</v>
      </c>
      <c r="P2230" s="163" t="s">
        <v>2673</v>
      </c>
      <c r="Q2230" s="163" t="s">
        <v>2648</v>
      </c>
      <c r="R2230" s="506">
        <v>45757.02916666667</v>
      </c>
      <c r="S2230" s="509"/>
      <c r="T2230" s="509"/>
      <c r="U2230" s="163" t="s">
        <v>15843</v>
      </c>
      <c r="V2230" s="510"/>
      <c r="W2230" s="510"/>
      <c r="X2230" s="510"/>
      <c r="Y2230" s="510"/>
      <c r="Z2230" s="510"/>
      <c r="AA2230" s="510"/>
      <c r="AB2230" s="163" t="s">
        <v>15839</v>
      </c>
      <c r="AC2230" s="507">
        <v>8.056802658E9</v>
      </c>
      <c r="AD2230" s="510"/>
      <c r="AE2230" s="510"/>
      <c r="AF2230" s="510"/>
      <c r="AG2230" s="510"/>
      <c r="AH2230" s="510"/>
      <c r="AI2230" s="509"/>
      <c r="AJ2230" s="163" t="s">
        <v>2651</v>
      </c>
      <c r="AK2230" s="512"/>
      <c r="AL2230" s="513"/>
      <c r="AM2230" s="163" t="s">
        <v>15840</v>
      </c>
      <c r="AN2230" s="510"/>
      <c r="AO2230" s="509"/>
      <c r="AP2230" s="509"/>
      <c r="AQ2230" s="509"/>
      <c r="AR2230" s="509"/>
      <c r="AS2230" s="509"/>
      <c r="AT2230" s="163" t="s">
        <v>2653</v>
      </c>
      <c r="AU2230" s="507">
        <v>9299.0</v>
      </c>
      <c r="AV2230" s="507">
        <v>2.0</v>
      </c>
      <c r="AW2230" s="507">
        <v>2030.0</v>
      </c>
      <c r="AX2230" s="163" t="s">
        <v>2687</v>
      </c>
      <c r="AY2230" s="163" t="s">
        <v>3763</v>
      </c>
      <c r="AZ2230" s="163" t="s">
        <v>2655</v>
      </c>
    </row>
    <row r="2231">
      <c r="A2231" s="163" t="s">
        <v>15844</v>
      </c>
      <c r="B2231" s="163" t="s">
        <v>15845</v>
      </c>
      <c r="C2231" s="163" t="s">
        <v>2638</v>
      </c>
      <c r="D2231" s="163" t="s">
        <v>2639</v>
      </c>
      <c r="E2231" s="506">
        <v>45757.01944444444</v>
      </c>
      <c r="F2231" s="507">
        <v>500000.0</v>
      </c>
      <c r="G2231" s="163" t="s">
        <v>2640</v>
      </c>
      <c r="H2231" s="507">
        <v>500000.0</v>
      </c>
      <c r="I2231" s="163" t="s">
        <v>2640</v>
      </c>
      <c r="J2231" s="163" t="s">
        <v>2641</v>
      </c>
      <c r="K2231" s="163" t="s">
        <v>2642</v>
      </c>
      <c r="L2231" s="163" t="s">
        <v>15846</v>
      </c>
      <c r="M2231" s="163" t="s">
        <v>15846</v>
      </c>
      <c r="N2231" s="163" t="s">
        <v>2645</v>
      </c>
      <c r="O2231" s="163" t="s">
        <v>2646</v>
      </c>
      <c r="P2231" s="163" t="s">
        <v>2673</v>
      </c>
      <c r="Q2231" s="163" t="s">
        <v>2648</v>
      </c>
      <c r="R2231" s="506">
        <v>45757.018055555556</v>
      </c>
      <c r="S2231" s="509"/>
      <c r="T2231" s="509"/>
      <c r="U2231" s="163" t="s">
        <v>15847</v>
      </c>
      <c r="V2231" s="510"/>
      <c r="W2231" s="510"/>
      <c r="X2231" s="510"/>
      <c r="Y2231" s="510"/>
      <c r="Z2231" s="510"/>
      <c r="AA2231" s="510"/>
      <c r="AB2231" s="163" t="s">
        <v>15848</v>
      </c>
      <c r="AC2231" s="507">
        <v>9.082844584E9</v>
      </c>
      <c r="AD2231" s="163" t="s">
        <v>15849</v>
      </c>
      <c r="AE2231" s="507">
        <v>500000.0</v>
      </c>
      <c r="AF2231" s="163" t="s">
        <v>2640</v>
      </c>
      <c r="AG2231" s="163" t="s">
        <v>2798</v>
      </c>
      <c r="AH2231" s="510"/>
      <c r="AI2231" s="509"/>
      <c r="AJ2231" s="163" t="s">
        <v>2651</v>
      </c>
      <c r="AK2231" s="514">
        <v>45818.0</v>
      </c>
      <c r="AL2231" s="506">
        <v>45787.3125</v>
      </c>
      <c r="AM2231" s="163" t="s">
        <v>15850</v>
      </c>
      <c r="AN2231" s="510"/>
      <c r="AO2231" s="510"/>
      <c r="AP2231" s="509"/>
      <c r="AQ2231" s="509"/>
      <c r="AR2231" s="509"/>
      <c r="AS2231" s="509"/>
      <c r="AT2231" s="163" t="s">
        <v>2653</v>
      </c>
      <c r="AU2231" s="507">
        <v>476.0</v>
      </c>
      <c r="AV2231" s="507">
        <v>8.0</v>
      </c>
      <c r="AW2231" s="507">
        <v>2026.0</v>
      </c>
      <c r="AX2231" s="163" t="s">
        <v>2936</v>
      </c>
      <c r="AY2231" s="163" t="s">
        <v>2717</v>
      </c>
      <c r="AZ2231" s="163" t="s">
        <v>2655</v>
      </c>
    </row>
    <row r="2232">
      <c r="A2232" s="163" t="s">
        <v>15851</v>
      </c>
      <c r="B2232" s="163" t="s">
        <v>15852</v>
      </c>
      <c r="C2232" s="163" t="s">
        <v>2638</v>
      </c>
      <c r="D2232" s="163" t="s">
        <v>2639</v>
      </c>
      <c r="E2232" s="506">
        <v>45756.989583333336</v>
      </c>
      <c r="F2232" s="507">
        <v>2980.0</v>
      </c>
      <c r="G2232" s="163" t="s">
        <v>2640</v>
      </c>
      <c r="H2232" s="507">
        <v>2980.0</v>
      </c>
      <c r="I2232" s="163" t="s">
        <v>2640</v>
      </c>
      <c r="J2232" s="163" t="s">
        <v>2641</v>
      </c>
      <c r="K2232" s="163" t="s">
        <v>2642</v>
      </c>
      <c r="L2232" s="163" t="s">
        <v>15853</v>
      </c>
      <c r="M2232" s="163" t="s">
        <v>15854</v>
      </c>
      <c r="N2232" s="163" t="s">
        <v>2645</v>
      </c>
      <c r="O2232" s="163" t="s">
        <v>2646</v>
      </c>
      <c r="P2232" s="163" t="s">
        <v>2673</v>
      </c>
      <c r="Q2232" s="163" t="s">
        <v>2648</v>
      </c>
      <c r="R2232" s="506">
        <v>45756.98819444444</v>
      </c>
      <c r="S2232" s="509"/>
      <c r="T2232" s="509"/>
      <c r="U2232" s="163" t="s">
        <v>15855</v>
      </c>
      <c r="V2232" s="513"/>
      <c r="W2232" s="510"/>
      <c r="X2232" s="510"/>
      <c r="Y2232" s="510"/>
      <c r="Z2232" s="510"/>
      <c r="AA2232" s="510"/>
      <c r="AB2232" s="163" t="s">
        <v>15856</v>
      </c>
      <c r="AC2232" s="507">
        <v>7.010793762E9</v>
      </c>
      <c r="AD2232" s="510"/>
      <c r="AE2232" s="510"/>
      <c r="AF2232" s="510"/>
      <c r="AG2232" s="510"/>
      <c r="AH2232" s="510"/>
      <c r="AI2232" s="509"/>
      <c r="AJ2232" s="163" t="s">
        <v>2651</v>
      </c>
      <c r="AK2232" s="512"/>
      <c r="AL2232" s="513"/>
      <c r="AM2232" s="163" t="s">
        <v>15857</v>
      </c>
      <c r="AN2232" s="510"/>
      <c r="AO2232" s="509"/>
      <c r="AP2232" s="509"/>
      <c r="AQ2232" s="509"/>
      <c r="AR2232" s="509"/>
      <c r="AS2232" s="509"/>
      <c r="AT2232" s="163" t="s">
        <v>2653</v>
      </c>
      <c r="AU2232" s="507">
        <v>4401.0</v>
      </c>
      <c r="AV2232" s="507">
        <v>6.0</v>
      </c>
      <c r="AW2232" s="507">
        <v>2028.0</v>
      </c>
      <c r="AX2232" s="163" t="s">
        <v>2677</v>
      </c>
      <c r="AY2232" s="163" t="s">
        <v>3308</v>
      </c>
      <c r="AZ2232" s="163" t="s">
        <v>2655</v>
      </c>
    </row>
    <row r="2233">
      <c r="A2233" s="163" t="s">
        <v>15858</v>
      </c>
      <c r="B2233" s="163" t="s">
        <v>15859</v>
      </c>
      <c r="C2233" s="163" t="s">
        <v>2638</v>
      </c>
      <c r="D2233" s="163" t="s">
        <v>2639</v>
      </c>
      <c r="E2233" s="506">
        <v>45756.98472222222</v>
      </c>
      <c r="F2233" s="507">
        <v>2980.0</v>
      </c>
      <c r="G2233" s="163" t="s">
        <v>2640</v>
      </c>
      <c r="H2233" s="507">
        <v>2980.0</v>
      </c>
      <c r="I2233" s="163" t="s">
        <v>2640</v>
      </c>
      <c r="J2233" s="163" t="s">
        <v>2641</v>
      </c>
      <c r="K2233" s="163" t="s">
        <v>2642</v>
      </c>
      <c r="L2233" s="163" t="s">
        <v>15860</v>
      </c>
      <c r="M2233" s="163" t="s">
        <v>15861</v>
      </c>
      <c r="N2233" s="163" t="s">
        <v>2645</v>
      </c>
      <c r="O2233" s="163" t="s">
        <v>2646</v>
      </c>
      <c r="P2233" s="163" t="s">
        <v>2673</v>
      </c>
      <c r="Q2233" s="163" t="s">
        <v>2648</v>
      </c>
      <c r="R2233" s="506">
        <v>45756.98333333333</v>
      </c>
      <c r="S2233" s="509"/>
      <c r="T2233" s="509"/>
      <c r="U2233" s="163" t="s">
        <v>15862</v>
      </c>
      <c r="V2233" s="510"/>
      <c r="W2233" s="510"/>
      <c r="X2233" s="510"/>
      <c r="Y2233" s="510"/>
      <c r="Z2233" s="510"/>
      <c r="AA2233" s="510"/>
      <c r="AB2233" s="163" t="s">
        <v>15863</v>
      </c>
      <c r="AC2233" s="507">
        <v>8.066114111E9</v>
      </c>
      <c r="AD2233" s="510"/>
      <c r="AE2233" s="510"/>
      <c r="AF2233" s="510"/>
      <c r="AG2233" s="510"/>
      <c r="AH2233" s="510"/>
      <c r="AI2233" s="509"/>
      <c r="AJ2233" s="163" t="s">
        <v>2651</v>
      </c>
      <c r="AK2233" s="512"/>
      <c r="AL2233" s="513"/>
      <c r="AM2233" s="163" t="s">
        <v>15864</v>
      </c>
      <c r="AN2233" s="510"/>
      <c r="AO2233" s="509"/>
      <c r="AP2233" s="509"/>
      <c r="AQ2233" s="509"/>
      <c r="AR2233" s="509"/>
      <c r="AS2233" s="509"/>
      <c r="AT2233" s="163" t="s">
        <v>2653</v>
      </c>
      <c r="AU2233" s="507">
        <v>8706.0</v>
      </c>
      <c r="AV2233" s="507">
        <v>1.0</v>
      </c>
      <c r="AW2233" s="507">
        <v>2028.0</v>
      </c>
      <c r="AX2233" s="163" t="s">
        <v>2687</v>
      </c>
      <c r="AY2233" s="163" t="s">
        <v>2750</v>
      </c>
      <c r="AZ2233" s="163" t="s">
        <v>2655</v>
      </c>
    </row>
    <row r="2234">
      <c r="A2234" s="163" t="s">
        <v>15865</v>
      </c>
      <c r="B2234" s="163" t="s">
        <v>15866</v>
      </c>
      <c r="C2234" s="163" t="s">
        <v>2638</v>
      </c>
      <c r="D2234" s="163" t="s">
        <v>2639</v>
      </c>
      <c r="E2234" s="506">
        <v>45756.98402777778</v>
      </c>
      <c r="F2234" s="507">
        <v>2980.0</v>
      </c>
      <c r="G2234" s="163" t="s">
        <v>2640</v>
      </c>
      <c r="H2234" s="507">
        <v>2980.0</v>
      </c>
      <c r="I2234" s="163" t="s">
        <v>2640</v>
      </c>
      <c r="J2234" s="163" t="s">
        <v>2641</v>
      </c>
      <c r="K2234" s="163" t="s">
        <v>2642</v>
      </c>
      <c r="L2234" s="163" t="s">
        <v>15867</v>
      </c>
      <c r="M2234" s="163" t="s">
        <v>15868</v>
      </c>
      <c r="N2234" s="163" t="s">
        <v>2645</v>
      </c>
      <c r="O2234" s="163" t="s">
        <v>2646</v>
      </c>
      <c r="P2234" s="163" t="s">
        <v>2673</v>
      </c>
      <c r="Q2234" s="163" t="s">
        <v>2648</v>
      </c>
      <c r="R2234" s="506">
        <v>45756.98263888889</v>
      </c>
      <c r="S2234" s="509"/>
      <c r="T2234" s="509"/>
      <c r="U2234" s="163" t="s">
        <v>15869</v>
      </c>
      <c r="V2234" s="510"/>
      <c r="W2234" s="510"/>
      <c r="X2234" s="510"/>
      <c r="Y2234" s="510"/>
      <c r="Z2234" s="510"/>
      <c r="AA2234" s="510"/>
      <c r="AB2234" s="163" t="s">
        <v>15870</v>
      </c>
      <c r="AC2234" s="507">
        <v>9.72222535E8</v>
      </c>
      <c r="AD2234" s="510"/>
      <c r="AE2234" s="509"/>
      <c r="AF2234" s="509"/>
      <c r="AG2234" s="509"/>
      <c r="AH2234" s="509"/>
      <c r="AI2234" s="509"/>
      <c r="AJ2234" s="163" t="s">
        <v>2651</v>
      </c>
      <c r="AK2234" s="509"/>
      <c r="AL2234" s="509"/>
      <c r="AM2234" s="163" t="s">
        <v>15871</v>
      </c>
      <c r="AN2234" s="510"/>
      <c r="AO2234" s="510"/>
      <c r="AP2234" s="509"/>
      <c r="AQ2234" s="509"/>
      <c r="AR2234" s="509"/>
      <c r="AS2234" s="509"/>
      <c r="AT2234" s="163" t="s">
        <v>2653</v>
      </c>
      <c r="AU2234" s="507">
        <v>4006.0</v>
      </c>
      <c r="AV2234" s="507">
        <v>12.0</v>
      </c>
      <c r="AW2234" s="507">
        <v>2028.0</v>
      </c>
      <c r="AX2234" s="163" t="s">
        <v>2687</v>
      </c>
      <c r="AY2234" s="163" t="s">
        <v>3763</v>
      </c>
      <c r="AZ2234" s="163" t="s">
        <v>2655</v>
      </c>
    </row>
    <row r="2235">
      <c r="A2235" s="163" t="s">
        <v>15872</v>
      </c>
      <c r="B2235" s="163" t="s">
        <v>15873</v>
      </c>
      <c r="C2235" s="163" t="s">
        <v>2638</v>
      </c>
      <c r="D2235" s="163" t="s">
        <v>2639</v>
      </c>
      <c r="E2235" s="506">
        <v>45756.94513888889</v>
      </c>
      <c r="F2235" s="507">
        <v>2980.0</v>
      </c>
      <c r="G2235" s="163" t="s">
        <v>2640</v>
      </c>
      <c r="H2235" s="507">
        <v>2980.0</v>
      </c>
      <c r="I2235" s="163" t="s">
        <v>2640</v>
      </c>
      <c r="J2235" s="163" t="s">
        <v>2641</v>
      </c>
      <c r="K2235" s="163" t="s">
        <v>2642</v>
      </c>
      <c r="L2235" s="163" t="s">
        <v>15874</v>
      </c>
      <c r="M2235" s="163" t="s">
        <v>15875</v>
      </c>
      <c r="N2235" s="163" t="s">
        <v>2645</v>
      </c>
      <c r="O2235" s="163" t="s">
        <v>2646</v>
      </c>
      <c r="P2235" s="163" t="s">
        <v>2673</v>
      </c>
      <c r="Q2235" s="163" t="s">
        <v>2648</v>
      </c>
      <c r="R2235" s="506">
        <v>45756.94305555556</v>
      </c>
      <c r="S2235" s="509"/>
      <c r="T2235" s="509"/>
      <c r="U2235" s="163" t="s">
        <v>15876</v>
      </c>
      <c r="V2235" s="510"/>
      <c r="W2235" s="510"/>
      <c r="X2235" s="510"/>
      <c r="Y2235" s="510"/>
      <c r="Z2235" s="510"/>
      <c r="AA2235" s="510"/>
      <c r="AB2235" s="163" t="s">
        <v>15877</v>
      </c>
      <c r="AC2235" s="507">
        <v>8.030140242E9</v>
      </c>
      <c r="AD2235" s="509"/>
      <c r="AE2235" s="509"/>
      <c r="AF2235" s="509"/>
      <c r="AG2235" s="509"/>
      <c r="AH2235" s="509"/>
      <c r="AI2235" s="509"/>
      <c r="AJ2235" s="163" t="s">
        <v>2651</v>
      </c>
      <c r="AK2235" s="512"/>
      <c r="AL2235" s="513"/>
      <c r="AM2235" s="163" t="s">
        <v>15878</v>
      </c>
      <c r="AN2235" s="510"/>
      <c r="AO2235" s="509"/>
      <c r="AP2235" s="509"/>
      <c r="AQ2235" s="509"/>
      <c r="AR2235" s="509"/>
      <c r="AS2235" s="509"/>
      <c r="AT2235" s="163" t="s">
        <v>2653</v>
      </c>
      <c r="AU2235" s="507">
        <v>7199.0</v>
      </c>
      <c r="AV2235" s="507">
        <v>6.0</v>
      </c>
      <c r="AW2235" s="507">
        <v>2028.0</v>
      </c>
      <c r="AX2235" s="163" t="s">
        <v>2677</v>
      </c>
      <c r="AY2235" s="163" t="s">
        <v>2750</v>
      </c>
      <c r="AZ2235" s="163" t="s">
        <v>2655</v>
      </c>
    </row>
    <row r="2236">
      <c r="A2236" s="163" t="s">
        <v>15879</v>
      </c>
      <c r="B2236" s="163" t="s">
        <v>15880</v>
      </c>
      <c r="C2236" s="163" t="s">
        <v>2638</v>
      </c>
      <c r="D2236" s="163" t="s">
        <v>2639</v>
      </c>
      <c r="E2236" s="506">
        <v>45756.94097222222</v>
      </c>
      <c r="F2236" s="507">
        <v>2980.0</v>
      </c>
      <c r="G2236" s="163" t="s">
        <v>2640</v>
      </c>
      <c r="H2236" s="507">
        <v>2980.0</v>
      </c>
      <c r="I2236" s="163" t="s">
        <v>2640</v>
      </c>
      <c r="J2236" s="163" t="s">
        <v>2641</v>
      </c>
      <c r="K2236" s="163" t="s">
        <v>2642</v>
      </c>
      <c r="L2236" s="163" t="s">
        <v>15881</v>
      </c>
      <c r="M2236" s="163" t="s">
        <v>15882</v>
      </c>
      <c r="N2236" s="163" t="s">
        <v>2645</v>
      </c>
      <c r="O2236" s="163" t="s">
        <v>2646</v>
      </c>
      <c r="P2236" s="163" t="s">
        <v>2660</v>
      </c>
      <c r="Q2236" s="163" t="s">
        <v>2648</v>
      </c>
      <c r="R2236" s="506">
        <v>45756.94097222222</v>
      </c>
      <c r="S2236" s="509"/>
      <c r="T2236" s="509"/>
      <c r="U2236" s="163" t="s">
        <v>15883</v>
      </c>
      <c r="V2236" s="510"/>
      <c r="W2236" s="510"/>
      <c r="X2236" s="510"/>
      <c r="Y2236" s="510"/>
      <c r="Z2236" s="510"/>
      <c r="AA2236" s="510"/>
      <c r="AB2236" s="163" t="s">
        <v>15884</v>
      </c>
      <c r="AC2236" s="507">
        <v>9.054750747E9</v>
      </c>
      <c r="AD2236" s="510"/>
      <c r="AE2236" s="509"/>
      <c r="AF2236" s="509"/>
      <c r="AG2236" s="509"/>
      <c r="AH2236" s="509"/>
      <c r="AI2236" s="509"/>
      <c r="AJ2236" s="163" t="s">
        <v>2651</v>
      </c>
      <c r="AK2236" s="512"/>
      <c r="AL2236" s="513"/>
      <c r="AM2236" s="163" t="s">
        <v>15885</v>
      </c>
      <c r="AN2236" s="510"/>
      <c r="AO2236" s="509"/>
      <c r="AP2236" s="509"/>
      <c r="AQ2236" s="509"/>
      <c r="AR2236" s="509"/>
      <c r="AS2236" s="509"/>
      <c r="AT2236" s="163" t="s">
        <v>2653</v>
      </c>
      <c r="AU2236" s="507">
        <v>1006.0</v>
      </c>
      <c r="AV2236" s="507">
        <v>4.0</v>
      </c>
      <c r="AW2236" s="507">
        <v>2026.0</v>
      </c>
      <c r="AX2236" s="163" t="s">
        <v>2664</v>
      </c>
      <c r="AY2236" s="163" t="s">
        <v>3133</v>
      </c>
      <c r="AZ2236" s="163" t="s">
        <v>2655</v>
      </c>
    </row>
    <row r="2237">
      <c r="A2237" s="163" t="s">
        <v>15886</v>
      </c>
      <c r="B2237" s="163" t="s">
        <v>15887</v>
      </c>
      <c r="C2237" s="163" t="s">
        <v>2638</v>
      </c>
      <c r="D2237" s="163" t="s">
        <v>2639</v>
      </c>
      <c r="E2237" s="506">
        <v>45756.93402777778</v>
      </c>
      <c r="F2237" s="507">
        <v>2980.0</v>
      </c>
      <c r="G2237" s="163" t="s">
        <v>2640</v>
      </c>
      <c r="H2237" s="507">
        <v>2980.0</v>
      </c>
      <c r="I2237" s="163" t="s">
        <v>2640</v>
      </c>
      <c r="J2237" s="163" t="s">
        <v>2641</v>
      </c>
      <c r="K2237" s="163" t="s">
        <v>2642</v>
      </c>
      <c r="L2237" s="163" t="s">
        <v>15888</v>
      </c>
      <c r="M2237" s="163" t="s">
        <v>15889</v>
      </c>
      <c r="N2237" s="163" t="s">
        <v>2645</v>
      </c>
      <c r="O2237" s="163" t="s">
        <v>2646</v>
      </c>
      <c r="P2237" s="163" t="s">
        <v>2660</v>
      </c>
      <c r="Q2237" s="163" t="s">
        <v>2648</v>
      </c>
      <c r="R2237" s="506">
        <v>45756.93402777778</v>
      </c>
      <c r="S2237" s="509"/>
      <c r="T2237" s="509"/>
      <c r="U2237" s="163" t="s">
        <v>15890</v>
      </c>
      <c r="V2237" s="510"/>
      <c r="W2237" s="510"/>
      <c r="X2237" s="510"/>
      <c r="Y2237" s="510"/>
      <c r="Z2237" s="510"/>
      <c r="AA2237" s="510"/>
      <c r="AB2237" s="163" t="s">
        <v>15891</v>
      </c>
      <c r="AC2237" s="507">
        <v>9.085350513E9</v>
      </c>
      <c r="AD2237" s="510"/>
      <c r="AE2237" s="509"/>
      <c r="AF2237" s="509"/>
      <c r="AG2237" s="509"/>
      <c r="AH2237" s="509"/>
      <c r="AI2237" s="509"/>
      <c r="AJ2237" s="163" t="s">
        <v>2651</v>
      </c>
      <c r="AK2237" s="509"/>
      <c r="AL2237" s="509"/>
      <c r="AM2237" s="163" t="s">
        <v>15892</v>
      </c>
      <c r="AN2237" s="510"/>
      <c r="AO2237" s="510"/>
      <c r="AP2237" s="509"/>
      <c r="AQ2237" s="509"/>
      <c r="AR2237" s="509"/>
      <c r="AS2237" s="509"/>
      <c r="AT2237" s="163" t="s">
        <v>2653</v>
      </c>
      <c r="AU2237" s="507">
        <v>1017.0</v>
      </c>
      <c r="AV2237" s="507">
        <v>1.0</v>
      </c>
      <c r="AW2237" s="507">
        <v>2029.0</v>
      </c>
      <c r="AX2237" s="163" t="s">
        <v>2664</v>
      </c>
      <c r="AY2237" s="163" t="s">
        <v>10782</v>
      </c>
      <c r="AZ2237" s="163" t="s">
        <v>4172</v>
      </c>
    </row>
    <row r="2238">
      <c r="A2238" s="163" t="s">
        <v>15893</v>
      </c>
      <c r="B2238" s="163" t="s">
        <v>15894</v>
      </c>
      <c r="C2238" s="163" t="s">
        <v>2638</v>
      </c>
      <c r="D2238" s="163" t="s">
        <v>2639</v>
      </c>
      <c r="E2238" s="506">
        <v>45756.899305555555</v>
      </c>
      <c r="F2238" s="507">
        <v>2980.0</v>
      </c>
      <c r="G2238" s="163" t="s">
        <v>2640</v>
      </c>
      <c r="H2238" s="507">
        <v>2980.0</v>
      </c>
      <c r="I2238" s="163" t="s">
        <v>2640</v>
      </c>
      <c r="J2238" s="163" t="s">
        <v>2641</v>
      </c>
      <c r="K2238" s="163" t="s">
        <v>2642</v>
      </c>
      <c r="L2238" s="163" t="s">
        <v>15895</v>
      </c>
      <c r="M2238" s="163" t="s">
        <v>15896</v>
      </c>
      <c r="N2238" s="163" t="s">
        <v>2645</v>
      </c>
      <c r="O2238" s="163" t="s">
        <v>2646</v>
      </c>
      <c r="P2238" s="163" t="s">
        <v>2683</v>
      </c>
      <c r="Q2238" s="163" t="s">
        <v>2648</v>
      </c>
      <c r="R2238" s="506">
        <v>45756.89791666667</v>
      </c>
      <c r="S2238" s="509"/>
      <c r="T2238" s="509"/>
      <c r="U2238" s="163" t="s">
        <v>15897</v>
      </c>
      <c r="V2238" s="510"/>
      <c r="W2238" s="510"/>
      <c r="X2238" s="510"/>
      <c r="Y2238" s="510"/>
      <c r="Z2238" s="510"/>
      <c r="AA2238" s="510"/>
      <c r="AB2238" s="163" t="s">
        <v>15898</v>
      </c>
      <c r="AC2238" s="507">
        <v>8.039776593E9</v>
      </c>
      <c r="AD2238" s="510"/>
      <c r="AE2238" s="509"/>
      <c r="AF2238" s="509"/>
      <c r="AG2238" s="509"/>
      <c r="AH2238" s="509"/>
      <c r="AI2238" s="509"/>
      <c r="AJ2238" s="163" t="s">
        <v>2651</v>
      </c>
      <c r="AK2238" s="509"/>
      <c r="AL2238" s="509"/>
      <c r="AM2238" s="163" t="s">
        <v>15899</v>
      </c>
      <c r="AN2238" s="510"/>
      <c r="AO2238" s="510"/>
      <c r="AP2238" s="509"/>
      <c r="AQ2238" s="509"/>
      <c r="AR2238" s="509"/>
      <c r="AS2238" s="509"/>
      <c r="AT2238" s="163" t="s">
        <v>2653</v>
      </c>
      <c r="AU2238" s="507">
        <v>7333.0</v>
      </c>
      <c r="AV2238" s="507">
        <v>1.0</v>
      </c>
      <c r="AW2238" s="507">
        <v>2030.0</v>
      </c>
      <c r="AX2238" s="163" t="s">
        <v>2846</v>
      </c>
      <c r="AY2238" s="163" t="s">
        <v>2921</v>
      </c>
      <c r="AZ2238" s="163" t="s">
        <v>2655</v>
      </c>
    </row>
    <row r="2239">
      <c r="A2239" s="163" t="s">
        <v>15900</v>
      </c>
      <c r="B2239" s="163" t="s">
        <v>15901</v>
      </c>
      <c r="C2239" s="163" t="s">
        <v>2638</v>
      </c>
      <c r="D2239" s="163" t="s">
        <v>2639</v>
      </c>
      <c r="E2239" s="506">
        <v>45756.88333333333</v>
      </c>
      <c r="F2239" s="507">
        <v>2980.0</v>
      </c>
      <c r="G2239" s="163" t="s">
        <v>2640</v>
      </c>
      <c r="H2239" s="507">
        <v>2980.0</v>
      </c>
      <c r="I2239" s="163" t="s">
        <v>2640</v>
      </c>
      <c r="J2239" s="163" t="s">
        <v>2641</v>
      </c>
      <c r="K2239" s="163" t="s">
        <v>2642</v>
      </c>
      <c r="L2239" s="163" t="s">
        <v>15902</v>
      </c>
      <c r="M2239" s="163" t="s">
        <v>15903</v>
      </c>
      <c r="N2239" s="163" t="s">
        <v>2645</v>
      </c>
      <c r="O2239" s="163" t="s">
        <v>2646</v>
      </c>
      <c r="P2239" s="163" t="s">
        <v>2660</v>
      </c>
      <c r="Q2239" s="163" t="s">
        <v>2648</v>
      </c>
      <c r="R2239" s="506">
        <v>45756.88333333333</v>
      </c>
      <c r="S2239" s="509"/>
      <c r="T2239" s="509"/>
      <c r="U2239" s="163" t="s">
        <v>15904</v>
      </c>
      <c r="V2239" s="510"/>
      <c r="W2239" s="510"/>
      <c r="X2239" s="510"/>
      <c r="Y2239" s="510"/>
      <c r="Z2239" s="510"/>
      <c r="AA2239" s="510"/>
      <c r="AB2239" s="163" t="s">
        <v>15905</v>
      </c>
      <c r="AC2239" s="507">
        <v>9.030756414E9</v>
      </c>
      <c r="AD2239" s="510"/>
      <c r="AE2239" s="509"/>
      <c r="AF2239" s="509"/>
      <c r="AG2239" s="509"/>
      <c r="AH2239" s="509"/>
      <c r="AI2239" s="509"/>
      <c r="AJ2239" s="163" t="s">
        <v>2651</v>
      </c>
      <c r="AK2239" s="512"/>
      <c r="AL2239" s="513"/>
      <c r="AM2239" s="163" t="s">
        <v>15906</v>
      </c>
      <c r="AN2239" s="510"/>
      <c r="AO2239" s="510"/>
      <c r="AP2239" s="509"/>
      <c r="AQ2239" s="509"/>
      <c r="AR2239" s="509"/>
      <c r="AS2239" s="509"/>
      <c r="AT2239" s="163" t="s">
        <v>2653</v>
      </c>
      <c r="AU2239" s="507">
        <v>1006.0</v>
      </c>
      <c r="AV2239" s="507">
        <v>3.0</v>
      </c>
      <c r="AW2239" s="507">
        <v>2030.0</v>
      </c>
      <c r="AX2239" s="163" t="s">
        <v>2664</v>
      </c>
      <c r="AY2239" s="163" t="s">
        <v>3133</v>
      </c>
      <c r="AZ2239" s="163" t="s">
        <v>2655</v>
      </c>
    </row>
    <row r="2240">
      <c r="A2240" s="163" t="s">
        <v>15907</v>
      </c>
      <c r="B2240" s="163" t="s">
        <v>15908</v>
      </c>
      <c r="C2240" s="163" t="s">
        <v>2638</v>
      </c>
      <c r="D2240" s="163" t="s">
        <v>2639</v>
      </c>
      <c r="E2240" s="506">
        <v>45756.87430555555</v>
      </c>
      <c r="F2240" s="507">
        <v>9800.0</v>
      </c>
      <c r="G2240" s="163" t="s">
        <v>2640</v>
      </c>
      <c r="H2240" s="507">
        <v>9800.0</v>
      </c>
      <c r="I2240" s="163" t="s">
        <v>2640</v>
      </c>
      <c r="J2240" s="163" t="s">
        <v>2641</v>
      </c>
      <c r="K2240" s="163" t="s">
        <v>2642</v>
      </c>
      <c r="L2240" s="163" t="s">
        <v>15909</v>
      </c>
      <c r="M2240" s="163" t="s">
        <v>15910</v>
      </c>
      <c r="N2240" s="163" t="s">
        <v>2645</v>
      </c>
      <c r="O2240" s="163" t="s">
        <v>2646</v>
      </c>
      <c r="P2240" s="163" t="s">
        <v>2673</v>
      </c>
      <c r="Q2240" s="163" t="s">
        <v>2648</v>
      </c>
      <c r="R2240" s="506">
        <v>45756.873611111114</v>
      </c>
      <c r="S2240" s="509"/>
      <c r="T2240" s="509"/>
      <c r="U2240" s="163" t="s">
        <v>15911</v>
      </c>
      <c r="V2240" s="510"/>
      <c r="W2240" s="510"/>
      <c r="X2240" s="510"/>
      <c r="Y2240" s="510"/>
      <c r="Z2240" s="510"/>
      <c r="AA2240" s="510"/>
      <c r="AB2240" s="163" t="s">
        <v>15912</v>
      </c>
      <c r="AC2240" s="507">
        <v>9.097670509E9</v>
      </c>
      <c r="AD2240" s="510"/>
      <c r="AE2240" s="509"/>
      <c r="AF2240" s="509"/>
      <c r="AG2240" s="509"/>
      <c r="AH2240" s="509"/>
      <c r="AI2240" s="509"/>
      <c r="AJ2240" s="163" t="s">
        <v>2651</v>
      </c>
      <c r="AK2240" s="509"/>
      <c r="AL2240" s="513"/>
      <c r="AM2240" s="163" t="s">
        <v>15913</v>
      </c>
      <c r="AN2240" s="510"/>
      <c r="AO2240" s="509"/>
      <c r="AP2240" s="509"/>
      <c r="AQ2240" s="509"/>
      <c r="AR2240" s="509"/>
      <c r="AS2240" s="509"/>
      <c r="AT2240" s="163" t="s">
        <v>2700</v>
      </c>
      <c r="AU2240" s="507">
        <v>7013.0</v>
      </c>
      <c r="AV2240" s="507">
        <v>7.0</v>
      </c>
      <c r="AW2240" s="507">
        <v>2028.0</v>
      </c>
      <c r="AX2240" s="163" t="s">
        <v>2677</v>
      </c>
      <c r="AY2240" s="163" t="s">
        <v>5191</v>
      </c>
      <c r="AZ2240" s="163" t="s">
        <v>2655</v>
      </c>
    </row>
    <row r="2241">
      <c r="A2241" s="163" t="s">
        <v>15914</v>
      </c>
      <c r="B2241" s="163" t="s">
        <v>15908</v>
      </c>
      <c r="C2241" s="163" t="s">
        <v>2638</v>
      </c>
      <c r="D2241" s="163" t="s">
        <v>2639</v>
      </c>
      <c r="E2241" s="506">
        <v>45756.873611111114</v>
      </c>
      <c r="F2241" s="507">
        <v>2980.0</v>
      </c>
      <c r="G2241" s="163" t="s">
        <v>2640</v>
      </c>
      <c r="H2241" s="507">
        <v>2980.0</v>
      </c>
      <c r="I2241" s="163" t="s">
        <v>2640</v>
      </c>
      <c r="J2241" s="163" t="s">
        <v>2641</v>
      </c>
      <c r="K2241" s="163" t="s">
        <v>2642</v>
      </c>
      <c r="L2241" s="163" t="s">
        <v>15909</v>
      </c>
      <c r="M2241" s="163" t="s">
        <v>15915</v>
      </c>
      <c r="N2241" s="163" t="s">
        <v>2645</v>
      </c>
      <c r="O2241" s="163" t="s">
        <v>2646</v>
      </c>
      <c r="P2241" s="163" t="s">
        <v>2673</v>
      </c>
      <c r="Q2241" s="163" t="s">
        <v>2648</v>
      </c>
      <c r="R2241" s="506">
        <v>45756.87222222222</v>
      </c>
      <c r="S2241" s="509"/>
      <c r="T2241" s="509"/>
      <c r="U2241" s="163" t="s">
        <v>15916</v>
      </c>
      <c r="V2241" s="510"/>
      <c r="W2241" s="510"/>
      <c r="X2241" s="510"/>
      <c r="Y2241" s="510"/>
      <c r="Z2241" s="510"/>
      <c r="AA2241" s="510"/>
      <c r="AB2241" s="163" t="s">
        <v>15912</v>
      </c>
      <c r="AC2241" s="507">
        <v>9.097670509E9</v>
      </c>
      <c r="AD2241" s="510"/>
      <c r="AE2241" s="510"/>
      <c r="AF2241" s="509"/>
      <c r="AG2241" s="509"/>
      <c r="AH2241" s="509"/>
      <c r="AI2241" s="509"/>
      <c r="AJ2241" s="163" t="s">
        <v>2651</v>
      </c>
      <c r="AK2241" s="509"/>
      <c r="AL2241" s="509"/>
      <c r="AM2241" s="163" t="s">
        <v>15913</v>
      </c>
      <c r="AN2241" s="510"/>
      <c r="AO2241" s="510"/>
      <c r="AP2241" s="509"/>
      <c r="AQ2241" s="509"/>
      <c r="AR2241" s="509"/>
      <c r="AS2241" s="509"/>
      <c r="AT2241" s="163" t="s">
        <v>2700</v>
      </c>
      <c r="AU2241" s="507">
        <v>7013.0</v>
      </c>
      <c r="AV2241" s="507">
        <v>7.0</v>
      </c>
      <c r="AW2241" s="507">
        <v>2028.0</v>
      </c>
      <c r="AX2241" s="163" t="s">
        <v>2677</v>
      </c>
      <c r="AY2241" s="163" t="s">
        <v>5191</v>
      </c>
      <c r="AZ2241" s="163" t="s">
        <v>2655</v>
      </c>
    </row>
    <row r="2242">
      <c r="A2242" s="163" t="s">
        <v>15917</v>
      </c>
      <c r="B2242" s="163" t="s">
        <v>15918</v>
      </c>
      <c r="C2242" s="163" t="s">
        <v>2638</v>
      </c>
      <c r="D2242" s="163" t="s">
        <v>2639</v>
      </c>
      <c r="E2242" s="506">
        <v>45756.87152777778</v>
      </c>
      <c r="F2242" s="507">
        <v>9800.0</v>
      </c>
      <c r="G2242" s="163" t="s">
        <v>2640</v>
      </c>
      <c r="H2242" s="507">
        <v>9800.0</v>
      </c>
      <c r="I2242" s="163" t="s">
        <v>2640</v>
      </c>
      <c r="J2242" s="163" t="s">
        <v>2641</v>
      </c>
      <c r="K2242" s="163" t="s">
        <v>2642</v>
      </c>
      <c r="L2242" s="163" t="s">
        <v>15919</v>
      </c>
      <c r="M2242" s="163" t="s">
        <v>15920</v>
      </c>
      <c r="N2242" s="163" t="s">
        <v>2645</v>
      </c>
      <c r="O2242" s="163" t="s">
        <v>2646</v>
      </c>
      <c r="P2242" s="163" t="s">
        <v>2673</v>
      </c>
      <c r="Q2242" s="163" t="s">
        <v>2648</v>
      </c>
      <c r="R2242" s="506">
        <v>45756.87013888889</v>
      </c>
      <c r="S2242" s="509"/>
      <c r="T2242" s="509"/>
      <c r="U2242" s="163" t="s">
        <v>15921</v>
      </c>
      <c r="V2242" s="510"/>
      <c r="W2242" s="510"/>
      <c r="X2242" s="510"/>
      <c r="Y2242" s="510"/>
      <c r="Z2242" s="510"/>
      <c r="AA2242" s="510"/>
      <c r="AB2242" s="163" t="s">
        <v>15922</v>
      </c>
      <c r="AC2242" s="507">
        <v>8.059893011E9</v>
      </c>
      <c r="AD2242" s="510"/>
      <c r="AE2242" s="509"/>
      <c r="AF2242" s="509"/>
      <c r="AG2242" s="509"/>
      <c r="AH2242" s="509"/>
      <c r="AI2242" s="509"/>
      <c r="AJ2242" s="163" t="s">
        <v>2651</v>
      </c>
      <c r="AK2242" s="512"/>
      <c r="AL2242" s="513"/>
      <c r="AM2242" s="163" t="s">
        <v>15923</v>
      </c>
      <c r="AN2242" s="510"/>
      <c r="AO2242" s="509"/>
      <c r="AP2242" s="509"/>
      <c r="AQ2242" s="509"/>
      <c r="AR2242" s="509"/>
      <c r="AS2242" s="509"/>
      <c r="AT2242" s="163" t="s">
        <v>2653</v>
      </c>
      <c r="AU2242" s="507">
        <v>4116.0</v>
      </c>
      <c r="AV2242" s="507">
        <v>7.0</v>
      </c>
      <c r="AW2242" s="507">
        <v>2028.0</v>
      </c>
      <c r="AX2242" s="163" t="s">
        <v>2687</v>
      </c>
      <c r="AY2242" s="163" t="s">
        <v>8228</v>
      </c>
      <c r="AZ2242" s="163" t="s">
        <v>2655</v>
      </c>
    </row>
    <row r="2243">
      <c r="A2243" s="163" t="s">
        <v>15924</v>
      </c>
      <c r="B2243" s="163" t="s">
        <v>15925</v>
      </c>
      <c r="C2243" s="163" t="s">
        <v>2638</v>
      </c>
      <c r="D2243" s="163" t="s">
        <v>2639</v>
      </c>
      <c r="E2243" s="506">
        <v>45756.868055555555</v>
      </c>
      <c r="F2243" s="507">
        <v>2980.0</v>
      </c>
      <c r="G2243" s="163" t="s">
        <v>2640</v>
      </c>
      <c r="H2243" s="507">
        <v>2980.0</v>
      </c>
      <c r="I2243" s="163" t="s">
        <v>2640</v>
      </c>
      <c r="J2243" s="163" t="s">
        <v>2641</v>
      </c>
      <c r="K2243" s="163" t="s">
        <v>2642</v>
      </c>
      <c r="L2243" s="163" t="s">
        <v>15926</v>
      </c>
      <c r="M2243" s="163" t="s">
        <v>15927</v>
      </c>
      <c r="N2243" s="163" t="s">
        <v>2645</v>
      </c>
      <c r="O2243" s="163" t="s">
        <v>2646</v>
      </c>
      <c r="P2243" s="163" t="s">
        <v>2683</v>
      </c>
      <c r="Q2243" s="163" t="s">
        <v>2648</v>
      </c>
      <c r="R2243" s="506">
        <v>45756.86597222222</v>
      </c>
      <c r="S2243" s="509"/>
      <c r="T2243" s="509"/>
      <c r="U2243" s="163" t="s">
        <v>15928</v>
      </c>
      <c r="V2243" s="510"/>
      <c r="W2243" s="510"/>
      <c r="X2243" s="510"/>
      <c r="Y2243" s="510"/>
      <c r="Z2243" s="510"/>
      <c r="AA2243" s="510"/>
      <c r="AB2243" s="163" t="s">
        <v>15929</v>
      </c>
      <c r="AC2243" s="507">
        <v>9.091661601E9</v>
      </c>
      <c r="AD2243" s="510"/>
      <c r="AE2243" s="510"/>
      <c r="AF2243" s="509"/>
      <c r="AG2243" s="509"/>
      <c r="AH2243" s="509"/>
      <c r="AI2243" s="509"/>
      <c r="AJ2243" s="163" t="s">
        <v>2651</v>
      </c>
      <c r="AK2243" s="512"/>
      <c r="AL2243" s="513"/>
      <c r="AM2243" s="163" t="s">
        <v>15930</v>
      </c>
      <c r="AN2243" s="510"/>
      <c r="AO2243" s="509"/>
      <c r="AP2243" s="509"/>
      <c r="AQ2243" s="509"/>
      <c r="AR2243" s="509"/>
      <c r="AS2243" s="509"/>
      <c r="AT2243" s="163" t="s">
        <v>2653</v>
      </c>
      <c r="AU2243" s="507">
        <v>2481.0</v>
      </c>
      <c r="AV2243" s="507">
        <v>8.0</v>
      </c>
      <c r="AW2243" s="507">
        <v>2026.0</v>
      </c>
      <c r="AX2243" s="163" t="s">
        <v>2687</v>
      </c>
      <c r="AY2243" s="163" t="s">
        <v>2688</v>
      </c>
      <c r="AZ2243" s="163" t="s">
        <v>2655</v>
      </c>
    </row>
    <row r="2244">
      <c r="A2244" s="163" t="s">
        <v>15931</v>
      </c>
      <c r="B2244" s="163" t="s">
        <v>15918</v>
      </c>
      <c r="C2244" s="163" t="s">
        <v>2638</v>
      </c>
      <c r="D2244" s="163" t="s">
        <v>2639</v>
      </c>
      <c r="E2244" s="506">
        <v>45756.86666666667</v>
      </c>
      <c r="F2244" s="507">
        <v>2980.0</v>
      </c>
      <c r="G2244" s="163" t="s">
        <v>2640</v>
      </c>
      <c r="H2244" s="507">
        <v>2980.0</v>
      </c>
      <c r="I2244" s="163" t="s">
        <v>2640</v>
      </c>
      <c r="J2244" s="163" t="s">
        <v>2641</v>
      </c>
      <c r="K2244" s="163" t="s">
        <v>2642</v>
      </c>
      <c r="L2244" s="163" t="s">
        <v>15919</v>
      </c>
      <c r="M2244" s="163" t="s">
        <v>15932</v>
      </c>
      <c r="N2244" s="163" t="s">
        <v>2645</v>
      </c>
      <c r="O2244" s="163" t="s">
        <v>2646</v>
      </c>
      <c r="P2244" s="163" t="s">
        <v>2673</v>
      </c>
      <c r="Q2244" s="163" t="s">
        <v>2648</v>
      </c>
      <c r="R2244" s="506">
        <v>45756.86597222222</v>
      </c>
      <c r="S2244" s="509"/>
      <c r="T2244" s="509"/>
      <c r="U2244" s="163" t="s">
        <v>15933</v>
      </c>
      <c r="V2244" s="510"/>
      <c r="W2244" s="510"/>
      <c r="X2244" s="510"/>
      <c r="Y2244" s="510"/>
      <c r="Z2244" s="510"/>
      <c r="AA2244" s="510"/>
      <c r="AB2244" s="163" t="s">
        <v>15922</v>
      </c>
      <c r="AC2244" s="507">
        <v>8.059893011E9</v>
      </c>
      <c r="AD2244" s="510"/>
      <c r="AE2244" s="509"/>
      <c r="AF2244" s="509"/>
      <c r="AG2244" s="509"/>
      <c r="AH2244" s="509"/>
      <c r="AI2244" s="509"/>
      <c r="AJ2244" s="163" t="s">
        <v>2651</v>
      </c>
      <c r="AK2244" s="509"/>
      <c r="AL2244" s="509"/>
      <c r="AM2244" s="163" t="s">
        <v>15923</v>
      </c>
      <c r="AN2244" s="510"/>
      <c r="AO2244" s="509"/>
      <c r="AP2244" s="509"/>
      <c r="AQ2244" s="509"/>
      <c r="AR2244" s="509"/>
      <c r="AS2244" s="509"/>
      <c r="AT2244" s="163" t="s">
        <v>2653</v>
      </c>
      <c r="AU2244" s="507">
        <v>4116.0</v>
      </c>
      <c r="AV2244" s="507">
        <v>7.0</v>
      </c>
      <c r="AW2244" s="507">
        <v>2028.0</v>
      </c>
      <c r="AX2244" s="163" t="s">
        <v>2687</v>
      </c>
      <c r="AY2244" s="163" t="s">
        <v>8228</v>
      </c>
      <c r="AZ2244" s="163" t="s">
        <v>2655</v>
      </c>
    </row>
    <row r="2245">
      <c r="A2245" s="163" t="s">
        <v>15934</v>
      </c>
      <c r="B2245" s="163" t="s">
        <v>15935</v>
      </c>
      <c r="C2245" s="163" t="s">
        <v>2638</v>
      </c>
      <c r="D2245" s="163" t="s">
        <v>2639</v>
      </c>
      <c r="E2245" s="506">
        <v>45756.86597222222</v>
      </c>
      <c r="F2245" s="507">
        <v>2980.0</v>
      </c>
      <c r="G2245" s="163" t="s">
        <v>2640</v>
      </c>
      <c r="H2245" s="507">
        <v>2980.0</v>
      </c>
      <c r="I2245" s="163" t="s">
        <v>2640</v>
      </c>
      <c r="J2245" s="163" t="s">
        <v>2641</v>
      </c>
      <c r="K2245" s="163" t="s">
        <v>2642</v>
      </c>
      <c r="L2245" s="163" t="s">
        <v>15936</v>
      </c>
      <c r="M2245" s="163" t="s">
        <v>15937</v>
      </c>
      <c r="N2245" s="163" t="s">
        <v>2645</v>
      </c>
      <c r="O2245" s="163" t="s">
        <v>2646</v>
      </c>
      <c r="P2245" s="163" t="s">
        <v>2673</v>
      </c>
      <c r="Q2245" s="163" t="s">
        <v>2648</v>
      </c>
      <c r="R2245" s="506">
        <v>45756.865277777775</v>
      </c>
      <c r="S2245" s="509"/>
      <c r="T2245" s="509"/>
      <c r="U2245" s="163" t="s">
        <v>15938</v>
      </c>
      <c r="V2245" s="510"/>
      <c r="W2245" s="510"/>
      <c r="X2245" s="510"/>
      <c r="Y2245" s="510"/>
      <c r="Z2245" s="510"/>
      <c r="AA2245" s="510"/>
      <c r="AB2245" s="163" t="s">
        <v>15939</v>
      </c>
      <c r="AC2245" s="507">
        <v>8.086977101E9</v>
      </c>
      <c r="AD2245" s="510"/>
      <c r="AE2245" s="509"/>
      <c r="AF2245" s="509"/>
      <c r="AG2245" s="509"/>
      <c r="AH2245" s="509"/>
      <c r="AI2245" s="509"/>
      <c r="AJ2245" s="163" t="s">
        <v>2651</v>
      </c>
      <c r="AK2245" s="512"/>
      <c r="AL2245" s="513"/>
      <c r="AM2245" s="163" t="s">
        <v>15940</v>
      </c>
      <c r="AN2245" s="510"/>
      <c r="AO2245" s="509"/>
      <c r="AP2245" s="509"/>
      <c r="AQ2245" s="509"/>
      <c r="AR2245" s="509"/>
      <c r="AS2245" s="509"/>
      <c r="AT2245" s="163" t="s">
        <v>2653</v>
      </c>
      <c r="AU2245" s="507">
        <v>1596.0</v>
      </c>
      <c r="AV2245" s="507">
        <v>2.0</v>
      </c>
      <c r="AW2245" s="507">
        <v>2027.0</v>
      </c>
      <c r="AX2245" s="163" t="s">
        <v>2677</v>
      </c>
      <c r="AY2245" s="163" t="s">
        <v>2678</v>
      </c>
      <c r="AZ2245" s="163" t="s">
        <v>2655</v>
      </c>
    </row>
    <row r="2246">
      <c r="A2246" s="163" t="s">
        <v>15941</v>
      </c>
      <c r="B2246" s="163" t="s">
        <v>15942</v>
      </c>
      <c r="C2246" s="163" t="s">
        <v>2638</v>
      </c>
      <c r="D2246" s="163" t="s">
        <v>2639</v>
      </c>
      <c r="E2246" s="506">
        <v>45756.82847222222</v>
      </c>
      <c r="F2246" s="507">
        <v>2980.0</v>
      </c>
      <c r="G2246" s="163" t="s">
        <v>2640</v>
      </c>
      <c r="H2246" s="507">
        <v>2980.0</v>
      </c>
      <c r="I2246" s="163" t="s">
        <v>2640</v>
      </c>
      <c r="J2246" s="163" t="s">
        <v>2641</v>
      </c>
      <c r="K2246" s="163" t="s">
        <v>2642</v>
      </c>
      <c r="L2246" s="163" t="s">
        <v>15943</v>
      </c>
      <c r="M2246" s="163" t="s">
        <v>15944</v>
      </c>
      <c r="N2246" s="163" t="s">
        <v>2645</v>
      </c>
      <c r="O2246" s="163" t="s">
        <v>2646</v>
      </c>
      <c r="P2246" s="163" t="s">
        <v>2647</v>
      </c>
      <c r="Q2246" s="163" t="s">
        <v>2648</v>
      </c>
      <c r="R2246" s="506">
        <v>45756.82847222222</v>
      </c>
      <c r="S2246" s="509"/>
      <c r="T2246" s="509"/>
      <c r="U2246" s="163" t="s">
        <v>6933</v>
      </c>
      <c r="V2246" s="510"/>
      <c r="W2246" s="509"/>
      <c r="X2246" s="510"/>
      <c r="Y2246" s="510"/>
      <c r="Z2246" s="510"/>
      <c r="AA2246" s="510"/>
      <c r="AB2246" s="163" t="s">
        <v>15945</v>
      </c>
      <c r="AC2246" s="507">
        <v>8.03556208E9</v>
      </c>
      <c r="AD2246" s="509"/>
      <c r="AE2246" s="509"/>
      <c r="AF2246" s="509"/>
      <c r="AG2246" s="509"/>
      <c r="AH2246" s="509"/>
      <c r="AI2246" s="509"/>
      <c r="AJ2246" s="163" t="s">
        <v>2651</v>
      </c>
      <c r="AK2246" s="509"/>
      <c r="AL2246" s="509"/>
      <c r="AM2246" s="163" t="s">
        <v>15946</v>
      </c>
      <c r="AN2246" s="510"/>
      <c r="AO2246" s="509"/>
      <c r="AP2246" s="509"/>
      <c r="AQ2246" s="509"/>
      <c r="AR2246" s="509"/>
      <c r="AS2246" s="509"/>
      <c r="AT2246" s="163" t="s">
        <v>2653</v>
      </c>
      <c r="AU2246" s="507">
        <v>5640.0</v>
      </c>
      <c r="AV2246" s="507">
        <v>2.0</v>
      </c>
      <c r="AW2246" s="507">
        <v>2028.0</v>
      </c>
      <c r="AX2246" s="510"/>
      <c r="AY2246" s="163" t="s">
        <v>2654</v>
      </c>
      <c r="AZ2246" s="163" t="s">
        <v>2655</v>
      </c>
    </row>
    <row r="2247">
      <c r="A2247" s="163" t="s">
        <v>15947</v>
      </c>
      <c r="B2247" s="163" t="s">
        <v>15948</v>
      </c>
      <c r="C2247" s="163" t="s">
        <v>2638</v>
      </c>
      <c r="D2247" s="163" t="s">
        <v>2639</v>
      </c>
      <c r="E2247" s="506">
        <v>45756.80486111111</v>
      </c>
      <c r="F2247" s="507">
        <v>2980.0</v>
      </c>
      <c r="G2247" s="163" t="s">
        <v>2640</v>
      </c>
      <c r="H2247" s="507">
        <v>2980.0</v>
      </c>
      <c r="I2247" s="163" t="s">
        <v>2640</v>
      </c>
      <c r="J2247" s="163" t="s">
        <v>2641</v>
      </c>
      <c r="K2247" s="163" t="s">
        <v>2642</v>
      </c>
      <c r="L2247" s="163" t="s">
        <v>15949</v>
      </c>
      <c r="M2247" s="163" t="s">
        <v>15950</v>
      </c>
      <c r="N2247" s="163" t="s">
        <v>2645</v>
      </c>
      <c r="O2247" s="163" t="s">
        <v>2646</v>
      </c>
      <c r="P2247" s="163" t="s">
        <v>2673</v>
      </c>
      <c r="Q2247" s="163" t="s">
        <v>2648</v>
      </c>
      <c r="R2247" s="506">
        <v>45756.80347222222</v>
      </c>
      <c r="S2247" s="509"/>
      <c r="T2247" s="509"/>
      <c r="U2247" s="163" t="s">
        <v>15951</v>
      </c>
      <c r="V2247" s="513"/>
      <c r="W2247" s="509"/>
      <c r="X2247" s="510"/>
      <c r="Y2247" s="510"/>
      <c r="Z2247" s="510"/>
      <c r="AA2247" s="510"/>
      <c r="AB2247" s="163" t="s">
        <v>4250</v>
      </c>
      <c r="AC2247" s="507">
        <v>8.046071016E9</v>
      </c>
      <c r="AD2247" s="509"/>
      <c r="AE2247" s="509"/>
      <c r="AF2247" s="509"/>
      <c r="AG2247" s="509"/>
      <c r="AH2247" s="509"/>
      <c r="AI2247" s="509"/>
      <c r="AJ2247" s="163" t="s">
        <v>2651</v>
      </c>
      <c r="AK2247" s="509"/>
      <c r="AL2247" s="509"/>
      <c r="AM2247" s="163" t="s">
        <v>4251</v>
      </c>
      <c r="AN2247" s="510"/>
      <c r="AO2247" s="509"/>
      <c r="AP2247" s="509"/>
      <c r="AQ2247" s="509"/>
      <c r="AR2247" s="509"/>
      <c r="AS2247" s="509"/>
      <c r="AT2247" s="163" t="s">
        <v>2700</v>
      </c>
      <c r="AU2247" s="507">
        <v>180.0</v>
      </c>
      <c r="AV2247" s="507">
        <v>5.0</v>
      </c>
      <c r="AW2247" s="507">
        <v>2031.0</v>
      </c>
      <c r="AX2247" s="163" t="s">
        <v>2677</v>
      </c>
      <c r="AY2247" s="163" t="s">
        <v>2709</v>
      </c>
      <c r="AZ2247" s="163" t="s">
        <v>2655</v>
      </c>
    </row>
    <row r="2248">
      <c r="A2248" s="163" t="s">
        <v>15952</v>
      </c>
      <c r="B2248" s="163" t="s">
        <v>15953</v>
      </c>
      <c r="C2248" s="163" t="s">
        <v>2638</v>
      </c>
      <c r="D2248" s="163" t="s">
        <v>2639</v>
      </c>
      <c r="E2248" s="506">
        <v>45756.751388888886</v>
      </c>
      <c r="F2248" s="507">
        <v>9800.0</v>
      </c>
      <c r="G2248" s="163" t="s">
        <v>2640</v>
      </c>
      <c r="H2248" s="507">
        <v>9800.0</v>
      </c>
      <c r="I2248" s="163" t="s">
        <v>2640</v>
      </c>
      <c r="J2248" s="163" t="s">
        <v>2641</v>
      </c>
      <c r="K2248" s="163" t="s">
        <v>2642</v>
      </c>
      <c r="L2248" s="163" t="s">
        <v>6501</v>
      </c>
      <c r="M2248" s="163" t="s">
        <v>15954</v>
      </c>
      <c r="N2248" s="163" t="s">
        <v>2645</v>
      </c>
      <c r="O2248" s="163" t="s">
        <v>2646</v>
      </c>
      <c r="P2248" s="163" t="s">
        <v>2683</v>
      </c>
      <c r="Q2248" s="163" t="s">
        <v>2793</v>
      </c>
      <c r="R2248" s="506">
        <v>45734.53125</v>
      </c>
      <c r="S2248" s="509"/>
      <c r="T2248" s="509"/>
      <c r="U2248" s="163" t="s">
        <v>15955</v>
      </c>
      <c r="V2248" s="506">
        <v>45756.74930555555</v>
      </c>
      <c r="W2248" s="510"/>
      <c r="X2248" s="163" t="s">
        <v>4400</v>
      </c>
      <c r="Y2248" s="507">
        <v>9800.0</v>
      </c>
      <c r="Z2248" s="163" t="s">
        <v>2640</v>
      </c>
      <c r="AA2248" s="163" t="s">
        <v>2641</v>
      </c>
      <c r="AB2248" s="163" t="s">
        <v>1690</v>
      </c>
      <c r="AC2248" s="510"/>
      <c r="AD2248" s="510"/>
      <c r="AE2248" s="509"/>
      <c r="AF2248" s="509"/>
      <c r="AG2248" s="509"/>
      <c r="AH2248" s="509"/>
      <c r="AI2248" s="509"/>
      <c r="AJ2248" s="163" t="s">
        <v>2651</v>
      </c>
      <c r="AK2248" s="509"/>
      <c r="AL2248" s="509"/>
      <c r="AM2248" s="163" t="s">
        <v>15956</v>
      </c>
      <c r="AN2248" s="510"/>
      <c r="AO2248" s="509"/>
      <c r="AP2248" s="509"/>
      <c r="AQ2248" s="509"/>
      <c r="AR2248" s="509"/>
      <c r="AS2248" s="509"/>
      <c r="AT2248" s="163" t="s">
        <v>2653</v>
      </c>
      <c r="AU2248" s="507">
        <v>7034.0</v>
      </c>
      <c r="AV2248" s="507">
        <v>12.0</v>
      </c>
      <c r="AW2248" s="507">
        <v>2026.0</v>
      </c>
      <c r="AX2248" s="163" t="s">
        <v>2687</v>
      </c>
      <c r="AY2248" s="163" t="s">
        <v>2688</v>
      </c>
      <c r="AZ2248" s="163" t="s">
        <v>2655</v>
      </c>
    </row>
    <row r="2249">
      <c r="A2249" s="163" t="s">
        <v>15957</v>
      </c>
      <c r="B2249" s="163" t="s">
        <v>15958</v>
      </c>
      <c r="C2249" s="163" t="s">
        <v>2638</v>
      </c>
      <c r="D2249" s="163" t="s">
        <v>2639</v>
      </c>
      <c r="E2249" s="506">
        <v>45756.74375</v>
      </c>
      <c r="F2249" s="507">
        <v>2980.0</v>
      </c>
      <c r="G2249" s="163" t="s">
        <v>2640</v>
      </c>
      <c r="H2249" s="507">
        <v>2980.0</v>
      </c>
      <c r="I2249" s="163" t="s">
        <v>2640</v>
      </c>
      <c r="J2249" s="163" t="s">
        <v>2641</v>
      </c>
      <c r="K2249" s="163" t="s">
        <v>2642</v>
      </c>
      <c r="L2249" s="163" t="s">
        <v>15959</v>
      </c>
      <c r="M2249" s="163" t="s">
        <v>15960</v>
      </c>
      <c r="N2249" s="163" t="s">
        <v>2645</v>
      </c>
      <c r="O2249" s="163" t="s">
        <v>2646</v>
      </c>
      <c r="P2249" s="163" t="s">
        <v>2683</v>
      </c>
      <c r="Q2249" s="163" t="s">
        <v>2648</v>
      </c>
      <c r="R2249" s="506">
        <v>45756.74166666667</v>
      </c>
      <c r="S2249" s="509"/>
      <c r="T2249" s="509"/>
      <c r="U2249" s="163" t="s">
        <v>15961</v>
      </c>
      <c r="V2249" s="510"/>
      <c r="W2249" s="510"/>
      <c r="X2249" s="510"/>
      <c r="Y2249" s="510"/>
      <c r="Z2249" s="510"/>
      <c r="AA2249" s="510"/>
      <c r="AB2249" s="163" t="s">
        <v>15962</v>
      </c>
      <c r="AC2249" s="507">
        <v>8.048231009E9</v>
      </c>
      <c r="AD2249" s="510"/>
      <c r="AE2249" s="509"/>
      <c r="AF2249" s="509"/>
      <c r="AG2249" s="509"/>
      <c r="AH2249" s="509"/>
      <c r="AI2249" s="509"/>
      <c r="AJ2249" s="163" t="s">
        <v>2651</v>
      </c>
      <c r="AK2249" s="509"/>
      <c r="AL2249" s="509"/>
      <c r="AM2249" s="163" t="s">
        <v>15963</v>
      </c>
      <c r="AN2249" s="510"/>
      <c r="AO2249" s="510"/>
      <c r="AP2249" s="509"/>
      <c r="AQ2249" s="509"/>
      <c r="AR2249" s="509"/>
      <c r="AS2249" s="509"/>
      <c r="AT2249" s="163" t="s">
        <v>2653</v>
      </c>
      <c r="AU2249" s="507">
        <v>43.0</v>
      </c>
      <c r="AV2249" s="507">
        <v>8.0</v>
      </c>
      <c r="AW2249" s="507">
        <v>2026.0</v>
      </c>
      <c r="AX2249" s="510"/>
      <c r="AY2249" s="163" t="s">
        <v>6145</v>
      </c>
      <c r="AZ2249" s="163" t="s">
        <v>2655</v>
      </c>
    </row>
    <row r="2250">
      <c r="A2250" s="163" t="s">
        <v>15964</v>
      </c>
      <c r="B2250" s="163" t="s">
        <v>15965</v>
      </c>
      <c r="C2250" s="163" t="s">
        <v>2638</v>
      </c>
      <c r="D2250" s="163" t="s">
        <v>2639</v>
      </c>
      <c r="E2250" s="506">
        <v>45756.74236111111</v>
      </c>
      <c r="F2250" s="507">
        <v>9800.0</v>
      </c>
      <c r="G2250" s="163" t="s">
        <v>2640</v>
      </c>
      <c r="H2250" s="507">
        <v>9800.0</v>
      </c>
      <c r="I2250" s="163" t="s">
        <v>2640</v>
      </c>
      <c r="J2250" s="163" t="s">
        <v>2641</v>
      </c>
      <c r="K2250" s="163" t="s">
        <v>2642</v>
      </c>
      <c r="L2250" s="163" t="s">
        <v>15966</v>
      </c>
      <c r="M2250" s="163" t="s">
        <v>15967</v>
      </c>
      <c r="N2250" s="163" t="s">
        <v>2645</v>
      </c>
      <c r="O2250" s="163" t="s">
        <v>2646</v>
      </c>
      <c r="P2250" s="163" t="s">
        <v>2683</v>
      </c>
      <c r="Q2250" s="163" t="s">
        <v>2648</v>
      </c>
      <c r="R2250" s="506">
        <v>45756.74097222222</v>
      </c>
      <c r="S2250" s="509"/>
      <c r="T2250" s="509"/>
      <c r="U2250" s="163" t="s">
        <v>15968</v>
      </c>
      <c r="V2250" s="510"/>
      <c r="W2250" s="510"/>
      <c r="X2250" s="510"/>
      <c r="Y2250" s="510"/>
      <c r="Z2250" s="510"/>
      <c r="AA2250" s="510"/>
      <c r="AB2250" s="163" t="s">
        <v>15969</v>
      </c>
      <c r="AC2250" s="507">
        <v>9.052734134E9</v>
      </c>
      <c r="AD2250" s="510"/>
      <c r="AE2250" s="509"/>
      <c r="AF2250" s="509"/>
      <c r="AG2250" s="509"/>
      <c r="AH2250" s="509"/>
      <c r="AI2250" s="509"/>
      <c r="AJ2250" s="163" t="s">
        <v>2651</v>
      </c>
      <c r="AK2250" s="509"/>
      <c r="AL2250" s="509"/>
      <c r="AM2250" s="163" t="s">
        <v>15970</v>
      </c>
      <c r="AN2250" s="510"/>
      <c r="AO2250" s="510"/>
      <c r="AP2250" s="509"/>
      <c r="AQ2250" s="509"/>
      <c r="AR2250" s="509"/>
      <c r="AS2250" s="509"/>
      <c r="AT2250" s="163" t="s">
        <v>2653</v>
      </c>
      <c r="AU2250" s="507">
        <v>1953.0</v>
      </c>
      <c r="AV2250" s="507">
        <v>2.0</v>
      </c>
      <c r="AW2250" s="507">
        <v>2030.0</v>
      </c>
      <c r="AX2250" s="163" t="s">
        <v>3039</v>
      </c>
      <c r="AY2250" s="163" t="s">
        <v>6134</v>
      </c>
      <c r="AZ2250" s="163" t="s">
        <v>2655</v>
      </c>
    </row>
    <row r="2251">
      <c r="A2251" s="163" t="s">
        <v>15971</v>
      </c>
      <c r="B2251" s="163" t="s">
        <v>15965</v>
      </c>
      <c r="C2251" s="163" t="s">
        <v>2638</v>
      </c>
      <c r="D2251" s="163" t="s">
        <v>2639</v>
      </c>
      <c r="E2251" s="506">
        <v>45756.740277777775</v>
      </c>
      <c r="F2251" s="507">
        <v>2980.0</v>
      </c>
      <c r="G2251" s="163" t="s">
        <v>2640</v>
      </c>
      <c r="H2251" s="507">
        <v>2980.0</v>
      </c>
      <c r="I2251" s="163" t="s">
        <v>2640</v>
      </c>
      <c r="J2251" s="163" t="s">
        <v>2641</v>
      </c>
      <c r="K2251" s="163" t="s">
        <v>2642</v>
      </c>
      <c r="L2251" s="163" t="s">
        <v>15966</v>
      </c>
      <c r="M2251" s="163" t="s">
        <v>15972</v>
      </c>
      <c r="N2251" s="163" t="s">
        <v>2645</v>
      </c>
      <c r="O2251" s="163" t="s">
        <v>2646</v>
      </c>
      <c r="P2251" s="163" t="s">
        <v>2683</v>
      </c>
      <c r="Q2251" s="163" t="s">
        <v>2648</v>
      </c>
      <c r="R2251" s="506">
        <v>45756.73888888889</v>
      </c>
      <c r="S2251" s="509"/>
      <c r="T2251" s="509"/>
      <c r="U2251" s="163" t="s">
        <v>15973</v>
      </c>
      <c r="V2251" s="510"/>
      <c r="W2251" s="510"/>
      <c r="X2251" s="510"/>
      <c r="Y2251" s="510"/>
      <c r="Z2251" s="510"/>
      <c r="AA2251" s="510"/>
      <c r="AB2251" s="163" t="s">
        <v>15969</v>
      </c>
      <c r="AC2251" s="507">
        <v>9.052734134E9</v>
      </c>
      <c r="AD2251" s="510"/>
      <c r="AE2251" s="510"/>
      <c r="AF2251" s="509"/>
      <c r="AG2251" s="509"/>
      <c r="AH2251" s="509"/>
      <c r="AI2251" s="509"/>
      <c r="AJ2251" s="163" t="s">
        <v>2651</v>
      </c>
      <c r="AK2251" s="509"/>
      <c r="AL2251" s="509"/>
      <c r="AM2251" s="163" t="s">
        <v>15970</v>
      </c>
      <c r="AN2251" s="510"/>
      <c r="AO2251" s="509"/>
      <c r="AP2251" s="509"/>
      <c r="AQ2251" s="509"/>
      <c r="AR2251" s="509"/>
      <c r="AS2251" s="509"/>
      <c r="AT2251" s="163" t="s">
        <v>2653</v>
      </c>
      <c r="AU2251" s="507">
        <v>1953.0</v>
      </c>
      <c r="AV2251" s="507">
        <v>2.0</v>
      </c>
      <c r="AW2251" s="507">
        <v>2030.0</v>
      </c>
      <c r="AX2251" s="163" t="s">
        <v>3039</v>
      </c>
      <c r="AY2251" s="163" t="s">
        <v>6134</v>
      </c>
      <c r="AZ2251" s="163" t="s">
        <v>2655</v>
      </c>
    </row>
    <row r="2252">
      <c r="A2252" s="163" t="s">
        <v>15594</v>
      </c>
      <c r="B2252" s="163" t="s">
        <v>15595</v>
      </c>
      <c r="C2252" s="163" t="s">
        <v>2638</v>
      </c>
      <c r="D2252" s="163" t="s">
        <v>2639</v>
      </c>
      <c r="E2252" s="506">
        <v>45756.71388888889</v>
      </c>
      <c r="F2252" s="507">
        <v>2980.0</v>
      </c>
      <c r="G2252" s="163" t="s">
        <v>2640</v>
      </c>
      <c r="H2252" s="507">
        <v>2980.0</v>
      </c>
      <c r="I2252" s="163" t="s">
        <v>2640</v>
      </c>
      <c r="J2252" s="163" t="s">
        <v>2641</v>
      </c>
      <c r="K2252" s="163" t="s">
        <v>2642</v>
      </c>
      <c r="L2252" s="163" t="s">
        <v>15596</v>
      </c>
      <c r="M2252" s="163" t="s">
        <v>15597</v>
      </c>
      <c r="N2252" s="163" t="s">
        <v>2645</v>
      </c>
      <c r="O2252" s="163" t="s">
        <v>2646</v>
      </c>
      <c r="P2252" s="163" t="s">
        <v>2673</v>
      </c>
      <c r="Q2252" s="163" t="s">
        <v>2648</v>
      </c>
      <c r="R2252" s="506">
        <v>45756.71319444444</v>
      </c>
      <c r="S2252" s="509"/>
      <c r="T2252" s="509"/>
      <c r="U2252" s="163" t="s">
        <v>15598</v>
      </c>
      <c r="V2252" s="510"/>
      <c r="W2252" s="510"/>
      <c r="X2252" s="510"/>
      <c r="Y2252" s="510"/>
      <c r="Z2252" s="510"/>
      <c r="AA2252" s="510"/>
      <c r="AB2252" s="163" t="s">
        <v>15599</v>
      </c>
      <c r="AC2252" s="507">
        <v>9.014511986E9</v>
      </c>
      <c r="AD2252" s="510"/>
      <c r="AE2252" s="509"/>
      <c r="AF2252" s="509"/>
      <c r="AG2252" s="509"/>
      <c r="AH2252" s="509"/>
      <c r="AI2252" s="509"/>
      <c r="AJ2252" s="163" t="s">
        <v>2651</v>
      </c>
      <c r="AK2252" s="509"/>
      <c r="AL2252" s="509"/>
      <c r="AM2252" s="163" t="s">
        <v>15600</v>
      </c>
      <c r="AN2252" s="510"/>
      <c r="AO2252" s="509"/>
      <c r="AP2252" s="509"/>
      <c r="AQ2252" s="509"/>
      <c r="AR2252" s="509"/>
      <c r="AS2252" s="509"/>
      <c r="AT2252" s="163" t="s">
        <v>2653</v>
      </c>
      <c r="AU2252" s="507">
        <v>4263.0</v>
      </c>
      <c r="AV2252" s="507">
        <v>5.0</v>
      </c>
      <c r="AW2252" s="507">
        <v>2026.0</v>
      </c>
      <c r="AX2252" s="163" t="s">
        <v>2687</v>
      </c>
      <c r="AY2252" s="163" t="s">
        <v>2893</v>
      </c>
      <c r="AZ2252" s="163" t="s">
        <v>2655</v>
      </c>
    </row>
    <row r="2253">
      <c r="A2253" s="163" t="s">
        <v>15974</v>
      </c>
      <c r="B2253" s="163" t="s">
        <v>15975</v>
      </c>
      <c r="C2253" s="163" t="s">
        <v>2638</v>
      </c>
      <c r="D2253" s="163" t="s">
        <v>2639</v>
      </c>
      <c r="E2253" s="506">
        <v>45756.70694444444</v>
      </c>
      <c r="F2253" s="507">
        <v>2980.0</v>
      </c>
      <c r="G2253" s="163" t="s">
        <v>2640</v>
      </c>
      <c r="H2253" s="507">
        <v>2980.0</v>
      </c>
      <c r="I2253" s="163" t="s">
        <v>2640</v>
      </c>
      <c r="J2253" s="163" t="s">
        <v>2641</v>
      </c>
      <c r="K2253" s="163" t="s">
        <v>2642</v>
      </c>
      <c r="L2253" s="163" t="s">
        <v>15976</v>
      </c>
      <c r="M2253" s="163" t="s">
        <v>15977</v>
      </c>
      <c r="N2253" s="163" t="s">
        <v>2645</v>
      </c>
      <c r="O2253" s="163" t="s">
        <v>2646</v>
      </c>
      <c r="P2253" s="163" t="s">
        <v>2673</v>
      </c>
      <c r="Q2253" s="163" t="s">
        <v>2648</v>
      </c>
      <c r="R2253" s="506">
        <v>45756.705555555556</v>
      </c>
      <c r="S2253" s="509"/>
      <c r="T2253" s="509"/>
      <c r="U2253" s="163" t="s">
        <v>15978</v>
      </c>
      <c r="V2253" s="510"/>
      <c r="W2253" s="509"/>
      <c r="X2253" s="510"/>
      <c r="Y2253" s="510"/>
      <c r="Z2253" s="510"/>
      <c r="AA2253" s="510"/>
      <c r="AB2253" s="163" t="s">
        <v>15979</v>
      </c>
      <c r="AC2253" s="507">
        <v>8.061460008E9</v>
      </c>
      <c r="AD2253" s="510"/>
      <c r="AE2253" s="509"/>
      <c r="AF2253" s="509"/>
      <c r="AG2253" s="509"/>
      <c r="AH2253" s="509"/>
      <c r="AI2253" s="509"/>
      <c r="AJ2253" s="163" t="s">
        <v>2651</v>
      </c>
      <c r="AK2253" s="509"/>
      <c r="AL2253" s="509"/>
      <c r="AM2253" s="163" t="s">
        <v>15980</v>
      </c>
      <c r="AN2253" s="510"/>
      <c r="AO2253" s="509"/>
      <c r="AP2253" s="509"/>
      <c r="AQ2253" s="509"/>
      <c r="AR2253" s="509"/>
      <c r="AS2253" s="509"/>
      <c r="AT2253" s="163" t="s">
        <v>2653</v>
      </c>
      <c r="AU2253" s="507">
        <v>8999.0</v>
      </c>
      <c r="AV2253" s="507">
        <v>4.0</v>
      </c>
      <c r="AW2253" s="507">
        <v>2028.0</v>
      </c>
      <c r="AX2253" s="163" t="s">
        <v>2677</v>
      </c>
      <c r="AY2253" s="163" t="s">
        <v>2678</v>
      </c>
      <c r="AZ2253" s="163" t="s">
        <v>2655</v>
      </c>
    </row>
    <row r="2254">
      <c r="A2254" s="163" t="s">
        <v>15981</v>
      </c>
      <c r="B2254" s="163" t="s">
        <v>15982</v>
      </c>
      <c r="C2254" s="163" t="s">
        <v>2638</v>
      </c>
      <c r="D2254" s="163" t="s">
        <v>2639</v>
      </c>
      <c r="E2254" s="506">
        <v>45756.66388888889</v>
      </c>
      <c r="F2254" s="507">
        <v>2980.0</v>
      </c>
      <c r="G2254" s="163" t="s">
        <v>2640</v>
      </c>
      <c r="H2254" s="507">
        <v>2980.0</v>
      </c>
      <c r="I2254" s="163" t="s">
        <v>2640</v>
      </c>
      <c r="J2254" s="163" t="s">
        <v>2641</v>
      </c>
      <c r="K2254" s="163" t="s">
        <v>2642</v>
      </c>
      <c r="L2254" s="163" t="s">
        <v>15983</v>
      </c>
      <c r="M2254" s="163" t="s">
        <v>15984</v>
      </c>
      <c r="N2254" s="163" t="s">
        <v>2645</v>
      </c>
      <c r="O2254" s="163" t="s">
        <v>2646</v>
      </c>
      <c r="P2254" s="163" t="s">
        <v>2647</v>
      </c>
      <c r="Q2254" s="163" t="s">
        <v>2648</v>
      </c>
      <c r="R2254" s="506">
        <v>45756.66388888889</v>
      </c>
      <c r="S2254" s="509"/>
      <c r="T2254" s="509"/>
      <c r="U2254" s="163" t="s">
        <v>15985</v>
      </c>
      <c r="V2254" s="513"/>
      <c r="W2254" s="510"/>
      <c r="X2254" s="510"/>
      <c r="Y2254" s="510"/>
      <c r="Z2254" s="510"/>
      <c r="AA2254" s="510"/>
      <c r="AB2254" s="163" t="s">
        <v>15986</v>
      </c>
      <c r="AC2254" s="507">
        <v>9.044682327E9</v>
      </c>
      <c r="AD2254" s="510"/>
      <c r="AE2254" s="509"/>
      <c r="AF2254" s="509"/>
      <c r="AG2254" s="509"/>
      <c r="AH2254" s="509"/>
      <c r="AI2254" s="509"/>
      <c r="AJ2254" s="163" t="s">
        <v>2651</v>
      </c>
      <c r="AK2254" s="509"/>
      <c r="AL2254" s="509"/>
      <c r="AM2254" s="163" t="s">
        <v>15987</v>
      </c>
      <c r="AN2254" s="510"/>
      <c r="AO2254" s="509"/>
      <c r="AP2254" s="509"/>
      <c r="AQ2254" s="509"/>
      <c r="AR2254" s="509"/>
      <c r="AS2254" s="509"/>
      <c r="AT2254" s="163" t="s">
        <v>2653</v>
      </c>
      <c r="AU2254" s="507">
        <v>1178.0</v>
      </c>
      <c r="AV2254" s="507">
        <v>1.0</v>
      </c>
      <c r="AW2254" s="507">
        <v>2030.0</v>
      </c>
      <c r="AX2254" s="163" t="s">
        <v>2936</v>
      </c>
      <c r="AY2254" s="163" t="s">
        <v>10246</v>
      </c>
      <c r="AZ2254" s="163" t="s">
        <v>2655</v>
      </c>
    </row>
    <row r="2255">
      <c r="A2255" s="163" t="s">
        <v>13430</v>
      </c>
      <c r="B2255" s="163" t="s">
        <v>13431</v>
      </c>
      <c r="C2255" s="163" t="s">
        <v>2638</v>
      </c>
      <c r="D2255" s="163" t="s">
        <v>2639</v>
      </c>
      <c r="E2255" s="506">
        <v>45756.63263888889</v>
      </c>
      <c r="F2255" s="507">
        <v>9800.0</v>
      </c>
      <c r="G2255" s="163" t="s">
        <v>2640</v>
      </c>
      <c r="H2255" s="507">
        <v>9800.0</v>
      </c>
      <c r="I2255" s="163" t="s">
        <v>2640</v>
      </c>
      <c r="J2255" s="163" t="s">
        <v>2641</v>
      </c>
      <c r="K2255" s="163" t="s">
        <v>2642</v>
      </c>
      <c r="L2255" s="163" t="s">
        <v>13432</v>
      </c>
      <c r="M2255" s="163" t="s">
        <v>13433</v>
      </c>
      <c r="N2255" s="163" t="s">
        <v>2645</v>
      </c>
      <c r="O2255" s="163" t="s">
        <v>2646</v>
      </c>
      <c r="P2255" s="163" t="s">
        <v>2647</v>
      </c>
      <c r="Q2255" s="163" t="s">
        <v>2648</v>
      </c>
      <c r="R2255" s="506">
        <v>45756.63263888889</v>
      </c>
      <c r="S2255" s="509"/>
      <c r="T2255" s="509"/>
      <c r="U2255" s="163" t="s">
        <v>2963</v>
      </c>
      <c r="V2255" s="510"/>
      <c r="W2255" s="510"/>
      <c r="X2255" s="510"/>
      <c r="Y2255" s="510"/>
      <c r="Z2255" s="510"/>
      <c r="AA2255" s="510"/>
      <c r="AB2255" s="163" t="s">
        <v>13434</v>
      </c>
      <c r="AC2255" s="507">
        <v>8.092727079E9</v>
      </c>
      <c r="AD2255" s="510"/>
      <c r="AE2255" s="509"/>
      <c r="AF2255" s="509"/>
      <c r="AG2255" s="509"/>
      <c r="AH2255" s="509"/>
      <c r="AI2255" s="509"/>
      <c r="AJ2255" s="163" t="s">
        <v>2651</v>
      </c>
      <c r="AK2255" s="509"/>
      <c r="AL2255" s="509"/>
      <c r="AM2255" s="163" t="s">
        <v>13435</v>
      </c>
      <c r="AN2255" s="510"/>
      <c r="AO2255" s="509"/>
      <c r="AP2255" s="509"/>
      <c r="AQ2255" s="509"/>
      <c r="AR2255" s="509"/>
      <c r="AS2255" s="509"/>
      <c r="AT2255" s="163" t="s">
        <v>2653</v>
      </c>
      <c r="AU2255" s="507">
        <v>7154.0</v>
      </c>
      <c r="AV2255" s="507">
        <v>1.0</v>
      </c>
      <c r="AW2255" s="507">
        <v>2030.0</v>
      </c>
      <c r="AX2255" s="510"/>
      <c r="AY2255" s="163" t="s">
        <v>2654</v>
      </c>
      <c r="AZ2255" s="163" t="s">
        <v>2655</v>
      </c>
    </row>
    <row r="2256">
      <c r="A2256" s="163" t="s">
        <v>15988</v>
      </c>
      <c r="B2256" s="163" t="s">
        <v>13431</v>
      </c>
      <c r="C2256" s="163" t="s">
        <v>2638</v>
      </c>
      <c r="D2256" s="163" t="s">
        <v>2639</v>
      </c>
      <c r="E2256" s="506">
        <v>45756.62569444445</v>
      </c>
      <c r="F2256" s="507">
        <v>2980.0</v>
      </c>
      <c r="G2256" s="163" t="s">
        <v>2640</v>
      </c>
      <c r="H2256" s="507">
        <v>2980.0</v>
      </c>
      <c r="I2256" s="163" t="s">
        <v>2640</v>
      </c>
      <c r="J2256" s="163" t="s">
        <v>2641</v>
      </c>
      <c r="K2256" s="163" t="s">
        <v>2642</v>
      </c>
      <c r="L2256" s="163" t="s">
        <v>13432</v>
      </c>
      <c r="M2256" s="163" t="s">
        <v>15989</v>
      </c>
      <c r="N2256" s="163" t="s">
        <v>2645</v>
      </c>
      <c r="O2256" s="163" t="s">
        <v>2646</v>
      </c>
      <c r="P2256" s="163" t="s">
        <v>2647</v>
      </c>
      <c r="Q2256" s="163" t="s">
        <v>2648</v>
      </c>
      <c r="R2256" s="506">
        <v>45756.62569444445</v>
      </c>
      <c r="S2256" s="509"/>
      <c r="T2256" s="509"/>
      <c r="U2256" s="163" t="s">
        <v>11863</v>
      </c>
      <c r="V2256" s="510"/>
      <c r="W2256" s="510"/>
      <c r="X2256" s="510"/>
      <c r="Y2256" s="510"/>
      <c r="Z2256" s="510"/>
      <c r="AA2256" s="510"/>
      <c r="AB2256" s="163" t="s">
        <v>13434</v>
      </c>
      <c r="AC2256" s="507">
        <v>8.092727079E9</v>
      </c>
      <c r="AD2256" s="510"/>
      <c r="AE2256" s="509"/>
      <c r="AF2256" s="509"/>
      <c r="AG2256" s="509"/>
      <c r="AH2256" s="509"/>
      <c r="AI2256" s="509"/>
      <c r="AJ2256" s="163" t="s">
        <v>2651</v>
      </c>
      <c r="AK2256" s="509"/>
      <c r="AL2256" s="509"/>
      <c r="AM2256" s="163" t="s">
        <v>13435</v>
      </c>
      <c r="AN2256" s="510"/>
      <c r="AO2256" s="509"/>
      <c r="AP2256" s="509"/>
      <c r="AQ2256" s="509"/>
      <c r="AR2256" s="509"/>
      <c r="AS2256" s="509"/>
      <c r="AT2256" s="163" t="s">
        <v>2653</v>
      </c>
      <c r="AU2256" s="507">
        <v>7154.0</v>
      </c>
      <c r="AV2256" s="507">
        <v>1.0</v>
      </c>
      <c r="AW2256" s="507">
        <v>2030.0</v>
      </c>
      <c r="AX2256" s="510"/>
      <c r="AY2256" s="163" t="s">
        <v>2654</v>
      </c>
      <c r="AZ2256" s="163" t="s">
        <v>2655</v>
      </c>
    </row>
    <row r="2257">
      <c r="A2257" s="163" t="s">
        <v>15990</v>
      </c>
      <c r="B2257" s="163" t="s">
        <v>15991</v>
      </c>
      <c r="C2257" s="163" t="s">
        <v>2638</v>
      </c>
      <c r="D2257" s="163" t="s">
        <v>2639</v>
      </c>
      <c r="E2257" s="506">
        <v>45756.62291666667</v>
      </c>
      <c r="F2257" s="507">
        <v>9800.0</v>
      </c>
      <c r="G2257" s="163" t="s">
        <v>2640</v>
      </c>
      <c r="H2257" s="507">
        <v>9800.0</v>
      </c>
      <c r="I2257" s="163" t="s">
        <v>2640</v>
      </c>
      <c r="J2257" s="163" t="s">
        <v>2641</v>
      </c>
      <c r="K2257" s="163" t="s">
        <v>2642</v>
      </c>
      <c r="L2257" s="163" t="s">
        <v>15992</v>
      </c>
      <c r="M2257" s="163" t="s">
        <v>15993</v>
      </c>
      <c r="N2257" s="163" t="s">
        <v>2645</v>
      </c>
      <c r="O2257" s="163" t="s">
        <v>2646</v>
      </c>
      <c r="P2257" s="163" t="s">
        <v>2647</v>
      </c>
      <c r="Q2257" s="163" t="s">
        <v>2648</v>
      </c>
      <c r="R2257" s="506">
        <v>45756.62291666667</v>
      </c>
      <c r="S2257" s="509"/>
      <c r="T2257" s="509"/>
      <c r="U2257" s="163" t="s">
        <v>15994</v>
      </c>
      <c r="V2257" s="510"/>
      <c r="W2257" s="510"/>
      <c r="X2257" s="510"/>
      <c r="Y2257" s="510"/>
      <c r="Z2257" s="510"/>
      <c r="AA2257" s="510"/>
      <c r="AB2257" s="163" t="s">
        <v>15995</v>
      </c>
      <c r="AC2257" s="507">
        <v>9.081520953E9</v>
      </c>
      <c r="AD2257" s="510"/>
      <c r="AE2257" s="509"/>
      <c r="AF2257" s="509"/>
      <c r="AG2257" s="509"/>
      <c r="AH2257" s="509"/>
      <c r="AI2257" s="509"/>
      <c r="AJ2257" s="163" t="s">
        <v>2651</v>
      </c>
      <c r="AK2257" s="509"/>
      <c r="AL2257" s="509"/>
      <c r="AM2257" s="163" t="s">
        <v>15996</v>
      </c>
      <c r="AN2257" s="510"/>
      <c r="AO2257" s="509"/>
      <c r="AP2257" s="509"/>
      <c r="AQ2257" s="509"/>
      <c r="AR2257" s="509"/>
      <c r="AS2257" s="509"/>
      <c r="AT2257" s="163" t="s">
        <v>2700</v>
      </c>
      <c r="AU2257" s="507">
        <v>1068.0</v>
      </c>
      <c r="AV2257" s="507">
        <v>5.0</v>
      </c>
      <c r="AW2257" s="507">
        <v>2027.0</v>
      </c>
      <c r="AX2257" s="510"/>
      <c r="AY2257" s="510"/>
      <c r="AZ2257" s="163" t="s">
        <v>2655</v>
      </c>
    </row>
    <row r="2258">
      <c r="A2258" s="163" t="s">
        <v>15997</v>
      </c>
      <c r="B2258" s="163" t="s">
        <v>15991</v>
      </c>
      <c r="C2258" s="163" t="s">
        <v>2638</v>
      </c>
      <c r="D2258" s="163" t="s">
        <v>2639</v>
      </c>
      <c r="E2258" s="506">
        <v>45756.620833333334</v>
      </c>
      <c r="F2258" s="507">
        <v>2980.0</v>
      </c>
      <c r="G2258" s="163" t="s">
        <v>2640</v>
      </c>
      <c r="H2258" s="507">
        <v>2980.0</v>
      </c>
      <c r="I2258" s="163" t="s">
        <v>2640</v>
      </c>
      <c r="J2258" s="163" t="s">
        <v>2641</v>
      </c>
      <c r="K2258" s="163" t="s">
        <v>2642</v>
      </c>
      <c r="L2258" s="163" t="s">
        <v>15992</v>
      </c>
      <c r="M2258" s="163" t="s">
        <v>15998</v>
      </c>
      <c r="N2258" s="163" t="s">
        <v>2645</v>
      </c>
      <c r="O2258" s="163" t="s">
        <v>2646</v>
      </c>
      <c r="P2258" s="163" t="s">
        <v>2647</v>
      </c>
      <c r="Q2258" s="163" t="s">
        <v>2648</v>
      </c>
      <c r="R2258" s="506">
        <v>45756.620833333334</v>
      </c>
      <c r="S2258" s="509"/>
      <c r="T2258" s="509"/>
      <c r="U2258" s="163" t="s">
        <v>15999</v>
      </c>
      <c r="V2258" s="510"/>
      <c r="W2258" s="509"/>
      <c r="X2258" s="510"/>
      <c r="Y2258" s="510"/>
      <c r="Z2258" s="510"/>
      <c r="AA2258" s="510"/>
      <c r="AB2258" s="163" t="s">
        <v>15995</v>
      </c>
      <c r="AC2258" s="507">
        <v>9.081520953E9</v>
      </c>
      <c r="AD2258" s="510"/>
      <c r="AE2258" s="509"/>
      <c r="AF2258" s="509"/>
      <c r="AG2258" s="509"/>
      <c r="AH2258" s="509"/>
      <c r="AI2258" s="509"/>
      <c r="AJ2258" s="163" t="s">
        <v>2651</v>
      </c>
      <c r="AK2258" s="509"/>
      <c r="AL2258" s="509"/>
      <c r="AM2258" s="163" t="s">
        <v>15996</v>
      </c>
      <c r="AN2258" s="510"/>
      <c r="AO2258" s="509"/>
      <c r="AP2258" s="509"/>
      <c r="AQ2258" s="509"/>
      <c r="AR2258" s="509"/>
      <c r="AS2258" s="509"/>
      <c r="AT2258" s="163" t="s">
        <v>2700</v>
      </c>
      <c r="AU2258" s="507">
        <v>1068.0</v>
      </c>
      <c r="AV2258" s="507">
        <v>5.0</v>
      </c>
      <c r="AW2258" s="507">
        <v>2027.0</v>
      </c>
      <c r="AX2258" s="510"/>
      <c r="AY2258" s="510"/>
      <c r="AZ2258" s="163" t="s">
        <v>2655</v>
      </c>
    </row>
    <row r="2259">
      <c r="A2259" s="163" t="s">
        <v>16000</v>
      </c>
      <c r="B2259" s="163" t="s">
        <v>16001</v>
      </c>
      <c r="C2259" s="163" t="s">
        <v>2638</v>
      </c>
      <c r="D2259" s="163" t="s">
        <v>2639</v>
      </c>
      <c r="E2259" s="506">
        <v>45756.61388888889</v>
      </c>
      <c r="F2259" s="507">
        <v>2980.0</v>
      </c>
      <c r="G2259" s="163" t="s">
        <v>2640</v>
      </c>
      <c r="H2259" s="507">
        <v>2980.0</v>
      </c>
      <c r="I2259" s="163" t="s">
        <v>2640</v>
      </c>
      <c r="J2259" s="163" t="s">
        <v>2641</v>
      </c>
      <c r="K2259" s="163" t="s">
        <v>2642</v>
      </c>
      <c r="L2259" s="163" t="s">
        <v>16002</v>
      </c>
      <c r="M2259" s="163" t="s">
        <v>16003</v>
      </c>
      <c r="N2259" s="163" t="s">
        <v>2645</v>
      </c>
      <c r="O2259" s="163" t="s">
        <v>2646</v>
      </c>
      <c r="P2259" s="163" t="s">
        <v>2673</v>
      </c>
      <c r="Q2259" s="163" t="s">
        <v>2648</v>
      </c>
      <c r="R2259" s="506">
        <v>45756.6125</v>
      </c>
      <c r="S2259" s="509"/>
      <c r="T2259" s="509"/>
      <c r="U2259" s="163" t="s">
        <v>16004</v>
      </c>
      <c r="V2259" s="513"/>
      <c r="W2259" s="510"/>
      <c r="X2259" s="510"/>
      <c r="Y2259" s="510"/>
      <c r="Z2259" s="510"/>
      <c r="AA2259" s="510"/>
      <c r="AB2259" s="163" t="s">
        <v>16005</v>
      </c>
      <c r="AC2259" s="507">
        <v>8.046753508E9</v>
      </c>
      <c r="AD2259" s="510"/>
      <c r="AE2259" s="509"/>
      <c r="AF2259" s="509"/>
      <c r="AG2259" s="509"/>
      <c r="AH2259" s="509"/>
      <c r="AI2259" s="509"/>
      <c r="AJ2259" s="163" t="s">
        <v>2651</v>
      </c>
      <c r="AK2259" s="509"/>
      <c r="AL2259" s="509"/>
      <c r="AM2259" s="163" t="s">
        <v>16006</v>
      </c>
      <c r="AN2259" s="510"/>
      <c r="AO2259" s="509"/>
      <c r="AP2259" s="509"/>
      <c r="AQ2259" s="509"/>
      <c r="AR2259" s="509"/>
      <c r="AS2259" s="509"/>
      <c r="AT2259" s="163" t="s">
        <v>2653</v>
      </c>
      <c r="AU2259" s="507">
        <v>7100.0</v>
      </c>
      <c r="AV2259" s="507">
        <v>2.0</v>
      </c>
      <c r="AW2259" s="507">
        <v>2031.0</v>
      </c>
      <c r="AX2259" s="163" t="s">
        <v>2677</v>
      </c>
      <c r="AY2259" s="163" t="s">
        <v>2717</v>
      </c>
      <c r="AZ2259" s="163" t="s">
        <v>2655</v>
      </c>
    </row>
    <row r="2260">
      <c r="A2260" s="163" t="s">
        <v>16007</v>
      </c>
      <c r="B2260" s="163" t="s">
        <v>16008</v>
      </c>
      <c r="C2260" s="163" t="s">
        <v>2638</v>
      </c>
      <c r="D2260" s="163" t="s">
        <v>2639</v>
      </c>
      <c r="E2260" s="506">
        <v>45756.60972222222</v>
      </c>
      <c r="F2260" s="507">
        <v>2980.0</v>
      </c>
      <c r="G2260" s="163" t="s">
        <v>2640</v>
      </c>
      <c r="H2260" s="507">
        <v>2980.0</v>
      </c>
      <c r="I2260" s="163" t="s">
        <v>2640</v>
      </c>
      <c r="J2260" s="163" t="s">
        <v>2641</v>
      </c>
      <c r="K2260" s="163" t="s">
        <v>2642</v>
      </c>
      <c r="L2260" s="163" t="s">
        <v>6501</v>
      </c>
      <c r="M2260" s="163" t="s">
        <v>16009</v>
      </c>
      <c r="N2260" s="163" t="s">
        <v>2645</v>
      </c>
      <c r="O2260" s="163" t="s">
        <v>2646</v>
      </c>
      <c r="P2260" s="163" t="s">
        <v>2647</v>
      </c>
      <c r="Q2260" s="163" t="s">
        <v>2793</v>
      </c>
      <c r="R2260" s="506">
        <v>45740.10833333333</v>
      </c>
      <c r="S2260" s="509"/>
      <c r="T2260" s="509"/>
      <c r="U2260" s="163" t="s">
        <v>16010</v>
      </c>
      <c r="V2260" s="506">
        <v>45756.60972222222</v>
      </c>
      <c r="W2260" s="510"/>
      <c r="X2260" s="163" t="s">
        <v>4400</v>
      </c>
      <c r="Y2260" s="507">
        <v>2980.0</v>
      </c>
      <c r="Z2260" s="163" t="s">
        <v>2640</v>
      </c>
      <c r="AA2260" s="163" t="s">
        <v>2641</v>
      </c>
      <c r="AB2260" s="163" t="s">
        <v>16011</v>
      </c>
      <c r="AC2260" s="510"/>
      <c r="AD2260" s="510"/>
      <c r="AE2260" s="509"/>
      <c r="AF2260" s="509"/>
      <c r="AG2260" s="509"/>
      <c r="AH2260" s="509"/>
      <c r="AI2260" s="509"/>
      <c r="AJ2260" s="163" t="s">
        <v>2651</v>
      </c>
      <c r="AK2260" s="509"/>
      <c r="AL2260" s="509"/>
      <c r="AM2260" s="163" t="s">
        <v>16012</v>
      </c>
      <c r="AN2260" s="510"/>
      <c r="AO2260" s="509"/>
      <c r="AP2260" s="509"/>
      <c r="AQ2260" s="509"/>
      <c r="AR2260" s="509"/>
      <c r="AS2260" s="509"/>
      <c r="AT2260" s="163" t="s">
        <v>2653</v>
      </c>
      <c r="AU2260" s="507">
        <v>1083.0</v>
      </c>
      <c r="AV2260" s="507">
        <v>5.0</v>
      </c>
      <c r="AW2260" s="507">
        <v>2031.0</v>
      </c>
      <c r="AX2260" s="163" t="s">
        <v>2730</v>
      </c>
      <c r="AY2260" s="510"/>
      <c r="AZ2260" s="163" t="s">
        <v>2655</v>
      </c>
    </row>
    <row r="2261">
      <c r="A2261" s="163" t="s">
        <v>16013</v>
      </c>
      <c r="B2261" s="163" t="s">
        <v>16014</v>
      </c>
      <c r="C2261" s="163" t="s">
        <v>2638</v>
      </c>
      <c r="D2261" s="163" t="s">
        <v>2639</v>
      </c>
      <c r="E2261" s="506">
        <v>45756.603472222225</v>
      </c>
      <c r="F2261" s="507">
        <v>9800.0</v>
      </c>
      <c r="G2261" s="163" t="s">
        <v>2640</v>
      </c>
      <c r="H2261" s="507">
        <v>9800.0</v>
      </c>
      <c r="I2261" s="163" t="s">
        <v>2640</v>
      </c>
      <c r="J2261" s="163" t="s">
        <v>2641</v>
      </c>
      <c r="K2261" s="163" t="s">
        <v>2642</v>
      </c>
      <c r="L2261" s="163" t="s">
        <v>16015</v>
      </c>
      <c r="M2261" s="163" t="s">
        <v>16016</v>
      </c>
      <c r="N2261" s="163" t="s">
        <v>2645</v>
      </c>
      <c r="O2261" s="163" t="s">
        <v>2646</v>
      </c>
      <c r="P2261" s="163" t="s">
        <v>2673</v>
      </c>
      <c r="Q2261" s="163" t="s">
        <v>2852</v>
      </c>
      <c r="R2261" s="506">
        <v>45755.89027777778</v>
      </c>
      <c r="S2261" s="509"/>
      <c r="T2261" s="509"/>
      <c r="U2261" s="163" t="s">
        <v>16017</v>
      </c>
      <c r="V2261" s="506">
        <v>45756.60138888889</v>
      </c>
      <c r="W2261" s="510"/>
      <c r="X2261" s="163" t="s">
        <v>4400</v>
      </c>
      <c r="Y2261" s="507">
        <v>9800.0</v>
      </c>
      <c r="Z2261" s="163" t="s">
        <v>2640</v>
      </c>
      <c r="AA2261" s="163" t="s">
        <v>2641</v>
      </c>
      <c r="AB2261" s="163" t="s">
        <v>16018</v>
      </c>
      <c r="AC2261" s="507">
        <v>9.066947312E9</v>
      </c>
      <c r="AD2261" s="510"/>
      <c r="AE2261" s="509"/>
      <c r="AF2261" s="509"/>
      <c r="AG2261" s="509"/>
      <c r="AH2261" s="509"/>
      <c r="AI2261" s="509"/>
      <c r="AJ2261" s="163" t="s">
        <v>2651</v>
      </c>
      <c r="AK2261" s="509"/>
      <c r="AL2261" s="509"/>
      <c r="AM2261" s="163" t="s">
        <v>16019</v>
      </c>
      <c r="AN2261" s="510"/>
      <c r="AO2261" s="510"/>
      <c r="AP2261" s="509"/>
      <c r="AQ2261" s="509"/>
      <c r="AR2261" s="509"/>
      <c r="AS2261" s="509"/>
      <c r="AT2261" s="163" t="s">
        <v>2653</v>
      </c>
      <c r="AU2261" s="507">
        <v>1311.0</v>
      </c>
      <c r="AV2261" s="507">
        <v>8.0</v>
      </c>
      <c r="AW2261" s="507">
        <v>2029.0</v>
      </c>
      <c r="AX2261" s="163" t="s">
        <v>2677</v>
      </c>
      <c r="AY2261" s="163" t="s">
        <v>2678</v>
      </c>
      <c r="AZ2261" s="163" t="s">
        <v>2655</v>
      </c>
    </row>
    <row r="2262">
      <c r="A2262" s="163" t="s">
        <v>16020</v>
      </c>
      <c r="B2262" s="163" t="s">
        <v>16021</v>
      </c>
      <c r="C2262" s="163" t="s">
        <v>2638</v>
      </c>
      <c r="D2262" s="163" t="s">
        <v>2639</v>
      </c>
      <c r="E2262" s="506">
        <v>45756.59375</v>
      </c>
      <c r="F2262" s="507">
        <v>2980.0</v>
      </c>
      <c r="G2262" s="163" t="s">
        <v>2640</v>
      </c>
      <c r="H2262" s="507">
        <v>2980.0</v>
      </c>
      <c r="I2262" s="163" t="s">
        <v>2640</v>
      </c>
      <c r="J2262" s="163" t="s">
        <v>2641</v>
      </c>
      <c r="K2262" s="163" t="s">
        <v>2642</v>
      </c>
      <c r="L2262" s="163" t="s">
        <v>16022</v>
      </c>
      <c r="M2262" s="163" t="s">
        <v>16023</v>
      </c>
      <c r="N2262" s="163" t="s">
        <v>2645</v>
      </c>
      <c r="O2262" s="163" t="s">
        <v>2646</v>
      </c>
      <c r="P2262" s="163" t="s">
        <v>2673</v>
      </c>
      <c r="Q2262" s="163" t="s">
        <v>2852</v>
      </c>
      <c r="R2262" s="506">
        <v>45751.94513888889</v>
      </c>
      <c r="S2262" s="509"/>
      <c r="T2262" s="509"/>
      <c r="U2262" s="163" t="s">
        <v>16024</v>
      </c>
      <c r="V2262" s="506">
        <v>45756.59166666667</v>
      </c>
      <c r="W2262" s="510"/>
      <c r="X2262" s="163" t="s">
        <v>4400</v>
      </c>
      <c r="Y2262" s="507">
        <v>2980.0</v>
      </c>
      <c r="Z2262" s="163" t="s">
        <v>2640</v>
      </c>
      <c r="AA2262" s="163" t="s">
        <v>2641</v>
      </c>
      <c r="AB2262" s="163" t="s">
        <v>16025</v>
      </c>
      <c r="AC2262" s="507">
        <v>8.065494003E9</v>
      </c>
      <c r="AD2262" s="510"/>
      <c r="AE2262" s="509"/>
      <c r="AF2262" s="509"/>
      <c r="AG2262" s="509"/>
      <c r="AH2262" s="509"/>
      <c r="AI2262" s="509"/>
      <c r="AJ2262" s="163" t="s">
        <v>2651</v>
      </c>
      <c r="AK2262" s="509"/>
      <c r="AL2262" s="509"/>
      <c r="AM2262" s="163" t="s">
        <v>16026</v>
      </c>
      <c r="AN2262" s="510"/>
      <c r="AO2262" s="509"/>
      <c r="AP2262" s="509"/>
      <c r="AQ2262" s="509"/>
      <c r="AR2262" s="509"/>
      <c r="AS2262" s="509"/>
      <c r="AT2262" s="163" t="s">
        <v>2653</v>
      </c>
      <c r="AU2262" s="507">
        <v>5454.0</v>
      </c>
      <c r="AV2262" s="507">
        <v>3.0</v>
      </c>
      <c r="AW2262" s="507">
        <v>2030.0</v>
      </c>
      <c r="AX2262" s="163" t="s">
        <v>2677</v>
      </c>
      <c r="AY2262" s="163" t="s">
        <v>2678</v>
      </c>
      <c r="AZ2262" s="163" t="s">
        <v>2655</v>
      </c>
    </row>
    <row r="2263">
      <c r="A2263" s="163" t="s">
        <v>16027</v>
      </c>
      <c r="B2263" s="163" t="s">
        <v>16028</v>
      </c>
      <c r="C2263" s="163" t="s">
        <v>2638</v>
      </c>
      <c r="D2263" s="163" t="s">
        <v>2639</v>
      </c>
      <c r="E2263" s="506">
        <v>45756.57708333333</v>
      </c>
      <c r="F2263" s="507">
        <v>2980.0</v>
      </c>
      <c r="G2263" s="163" t="s">
        <v>2640</v>
      </c>
      <c r="H2263" s="507">
        <v>2980.0</v>
      </c>
      <c r="I2263" s="163" t="s">
        <v>2640</v>
      </c>
      <c r="J2263" s="163" t="s">
        <v>2641</v>
      </c>
      <c r="K2263" s="163" t="s">
        <v>2642</v>
      </c>
      <c r="L2263" s="163" t="s">
        <v>16029</v>
      </c>
      <c r="M2263" s="163" t="s">
        <v>16030</v>
      </c>
      <c r="N2263" s="163" t="s">
        <v>2645</v>
      </c>
      <c r="O2263" s="163" t="s">
        <v>2646</v>
      </c>
      <c r="P2263" s="163" t="s">
        <v>2673</v>
      </c>
      <c r="Q2263" s="163" t="s">
        <v>2648</v>
      </c>
      <c r="R2263" s="506">
        <v>45756.575694444444</v>
      </c>
      <c r="S2263" s="509"/>
      <c r="T2263" s="509"/>
      <c r="U2263" s="163" t="s">
        <v>16031</v>
      </c>
      <c r="V2263" s="510"/>
      <c r="W2263" s="510"/>
      <c r="X2263" s="510"/>
      <c r="Y2263" s="510"/>
      <c r="Z2263" s="510"/>
      <c r="AA2263" s="510"/>
      <c r="AB2263" s="163" t="s">
        <v>16032</v>
      </c>
      <c r="AC2263" s="507">
        <v>9.049253269E9</v>
      </c>
      <c r="AD2263" s="510"/>
      <c r="AE2263" s="509"/>
      <c r="AF2263" s="509"/>
      <c r="AG2263" s="509"/>
      <c r="AH2263" s="509"/>
      <c r="AI2263" s="509"/>
      <c r="AJ2263" s="163" t="s">
        <v>2651</v>
      </c>
      <c r="AK2263" s="509"/>
      <c r="AL2263" s="509"/>
      <c r="AM2263" s="163" t="s">
        <v>16033</v>
      </c>
      <c r="AN2263" s="510"/>
      <c r="AO2263" s="509"/>
      <c r="AP2263" s="509"/>
      <c r="AQ2263" s="509"/>
      <c r="AR2263" s="509"/>
      <c r="AS2263" s="509"/>
      <c r="AT2263" s="163" t="s">
        <v>2653</v>
      </c>
      <c r="AU2263" s="507">
        <v>9756.0</v>
      </c>
      <c r="AV2263" s="507">
        <v>8.0</v>
      </c>
      <c r="AW2263" s="507">
        <v>2026.0</v>
      </c>
      <c r="AX2263" s="163" t="s">
        <v>2677</v>
      </c>
      <c r="AY2263" s="163" t="s">
        <v>4339</v>
      </c>
      <c r="AZ2263" s="163" t="s">
        <v>2655</v>
      </c>
    </row>
    <row r="2264">
      <c r="A2264" s="163" t="s">
        <v>16034</v>
      </c>
      <c r="B2264" s="163" t="s">
        <v>16035</v>
      </c>
      <c r="C2264" s="163" t="s">
        <v>2638</v>
      </c>
      <c r="D2264" s="163" t="s">
        <v>2639</v>
      </c>
      <c r="E2264" s="506">
        <v>45756.56736111111</v>
      </c>
      <c r="F2264" s="507">
        <v>2980.0</v>
      </c>
      <c r="G2264" s="163" t="s">
        <v>2640</v>
      </c>
      <c r="H2264" s="507">
        <v>2980.0</v>
      </c>
      <c r="I2264" s="163" t="s">
        <v>2640</v>
      </c>
      <c r="J2264" s="163" t="s">
        <v>2641</v>
      </c>
      <c r="K2264" s="163" t="s">
        <v>2642</v>
      </c>
      <c r="L2264" s="163" t="s">
        <v>16036</v>
      </c>
      <c r="M2264" s="163" t="s">
        <v>16037</v>
      </c>
      <c r="N2264" s="163" t="s">
        <v>2645</v>
      </c>
      <c r="O2264" s="163" t="s">
        <v>2646</v>
      </c>
      <c r="P2264" s="163" t="s">
        <v>2660</v>
      </c>
      <c r="Q2264" s="163" t="s">
        <v>2648</v>
      </c>
      <c r="R2264" s="506">
        <v>45756.56736111111</v>
      </c>
      <c r="S2264" s="509"/>
      <c r="T2264" s="509"/>
      <c r="U2264" s="163" t="s">
        <v>16038</v>
      </c>
      <c r="V2264" s="510"/>
      <c r="W2264" s="510"/>
      <c r="X2264" s="510"/>
      <c r="Y2264" s="510"/>
      <c r="Z2264" s="510"/>
      <c r="AA2264" s="510"/>
      <c r="AB2264" s="163" t="s">
        <v>16039</v>
      </c>
      <c r="AC2264" s="507">
        <v>9.069240804E9</v>
      </c>
      <c r="AD2264" s="510"/>
      <c r="AE2264" s="509"/>
      <c r="AF2264" s="509"/>
      <c r="AG2264" s="509"/>
      <c r="AH2264" s="509"/>
      <c r="AI2264" s="509"/>
      <c r="AJ2264" s="163" t="s">
        <v>2651</v>
      </c>
      <c r="AK2264" s="509"/>
      <c r="AL2264" s="509"/>
      <c r="AM2264" s="163" t="s">
        <v>16040</v>
      </c>
      <c r="AN2264" s="510"/>
      <c r="AO2264" s="509"/>
      <c r="AP2264" s="509"/>
      <c r="AQ2264" s="509"/>
      <c r="AR2264" s="509"/>
      <c r="AS2264" s="509"/>
      <c r="AT2264" s="163" t="s">
        <v>2653</v>
      </c>
      <c r="AU2264" s="507">
        <v>6204.0</v>
      </c>
      <c r="AV2264" s="507">
        <v>10.0</v>
      </c>
      <c r="AW2264" s="507">
        <v>2029.0</v>
      </c>
      <c r="AX2264" s="163" t="s">
        <v>2664</v>
      </c>
      <c r="AY2264" s="163" t="s">
        <v>2665</v>
      </c>
      <c r="AZ2264" s="163" t="s">
        <v>2655</v>
      </c>
    </row>
    <row r="2265">
      <c r="A2265" s="163" t="s">
        <v>16041</v>
      </c>
      <c r="B2265" s="163" t="s">
        <v>16042</v>
      </c>
      <c r="C2265" s="163" t="s">
        <v>2638</v>
      </c>
      <c r="D2265" s="163" t="s">
        <v>2639</v>
      </c>
      <c r="E2265" s="506">
        <v>45756.541666666664</v>
      </c>
      <c r="F2265" s="507">
        <v>2980.0</v>
      </c>
      <c r="G2265" s="163" t="s">
        <v>2640</v>
      </c>
      <c r="H2265" s="507">
        <v>2980.0</v>
      </c>
      <c r="I2265" s="163" t="s">
        <v>2640</v>
      </c>
      <c r="J2265" s="163" t="s">
        <v>2641</v>
      </c>
      <c r="K2265" s="163" t="s">
        <v>2642</v>
      </c>
      <c r="L2265" s="163" t="s">
        <v>16043</v>
      </c>
      <c r="M2265" s="163" t="s">
        <v>16044</v>
      </c>
      <c r="N2265" s="163" t="s">
        <v>2645</v>
      </c>
      <c r="O2265" s="163" t="s">
        <v>2646</v>
      </c>
      <c r="P2265" s="163" t="s">
        <v>2647</v>
      </c>
      <c r="Q2265" s="163" t="s">
        <v>2648</v>
      </c>
      <c r="R2265" s="506">
        <v>45756.541666666664</v>
      </c>
      <c r="S2265" s="509"/>
      <c r="T2265" s="509"/>
      <c r="U2265" s="163" t="s">
        <v>16045</v>
      </c>
      <c r="V2265" s="510"/>
      <c r="W2265" s="510"/>
      <c r="X2265" s="510"/>
      <c r="Y2265" s="510"/>
      <c r="Z2265" s="510"/>
      <c r="AA2265" s="510"/>
      <c r="AB2265" s="163" t="s">
        <v>16046</v>
      </c>
      <c r="AC2265" s="507">
        <v>9.084145058E9</v>
      </c>
      <c r="AD2265" s="510"/>
      <c r="AE2265" s="509"/>
      <c r="AF2265" s="509"/>
      <c r="AG2265" s="509"/>
      <c r="AH2265" s="509"/>
      <c r="AI2265" s="509"/>
      <c r="AJ2265" s="163" t="s">
        <v>2651</v>
      </c>
      <c r="AK2265" s="509"/>
      <c r="AL2265" s="509"/>
      <c r="AM2265" s="163" t="s">
        <v>16047</v>
      </c>
      <c r="AN2265" s="510"/>
      <c r="AO2265" s="509"/>
      <c r="AP2265" s="509"/>
      <c r="AQ2265" s="509"/>
      <c r="AR2265" s="509"/>
      <c r="AS2265" s="509"/>
      <c r="AT2265" s="163" t="s">
        <v>2653</v>
      </c>
      <c r="AU2265" s="507">
        <v>1300.0</v>
      </c>
      <c r="AV2265" s="507">
        <v>3.0</v>
      </c>
      <c r="AW2265" s="507">
        <v>2030.0</v>
      </c>
      <c r="AX2265" s="163" t="s">
        <v>2730</v>
      </c>
      <c r="AY2265" s="163" t="s">
        <v>5141</v>
      </c>
      <c r="AZ2265" s="163" t="s">
        <v>2655</v>
      </c>
    </row>
    <row r="2266">
      <c r="A2266" s="163" t="s">
        <v>16048</v>
      </c>
      <c r="B2266" s="163" t="s">
        <v>16049</v>
      </c>
      <c r="C2266" s="163" t="s">
        <v>2638</v>
      </c>
      <c r="D2266" s="163" t="s">
        <v>2639</v>
      </c>
      <c r="E2266" s="506">
        <v>45756.52777777778</v>
      </c>
      <c r="F2266" s="507">
        <v>2980.0</v>
      </c>
      <c r="G2266" s="163" t="s">
        <v>2640</v>
      </c>
      <c r="H2266" s="507">
        <v>2980.0</v>
      </c>
      <c r="I2266" s="163" t="s">
        <v>2640</v>
      </c>
      <c r="J2266" s="163" t="s">
        <v>2641</v>
      </c>
      <c r="K2266" s="163" t="s">
        <v>2642</v>
      </c>
      <c r="L2266" s="163" t="s">
        <v>16050</v>
      </c>
      <c r="M2266" s="163" t="s">
        <v>16051</v>
      </c>
      <c r="N2266" s="163" t="s">
        <v>2645</v>
      </c>
      <c r="O2266" s="163" t="s">
        <v>2646</v>
      </c>
      <c r="P2266" s="163" t="s">
        <v>2647</v>
      </c>
      <c r="Q2266" s="163" t="s">
        <v>2852</v>
      </c>
      <c r="R2266" s="506">
        <v>45756.24236111111</v>
      </c>
      <c r="S2266" s="509"/>
      <c r="T2266" s="509"/>
      <c r="U2266" s="163" t="s">
        <v>16052</v>
      </c>
      <c r="V2266" s="506">
        <v>45756.52777777778</v>
      </c>
      <c r="W2266" s="163" t="s">
        <v>2795</v>
      </c>
      <c r="X2266" s="163" t="s">
        <v>2862</v>
      </c>
      <c r="Y2266" s="507">
        <v>2980.0</v>
      </c>
      <c r="Z2266" s="163" t="s">
        <v>2640</v>
      </c>
      <c r="AA2266" s="163" t="s">
        <v>2641</v>
      </c>
      <c r="AB2266" s="163" t="s">
        <v>16053</v>
      </c>
      <c r="AC2266" s="507">
        <v>8.016371322E9</v>
      </c>
      <c r="AD2266" s="510"/>
      <c r="AE2266" s="509"/>
      <c r="AF2266" s="509"/>
      <c r="AG2266" s="509"/>
      <c r="AH2266" s="509"/>
      <c r="AI2266" s="509"/>
      <c r="AJ2266" s="163" t="s">
        <v>2651</v>
      </c>
      <c r="AK2266" s="509"/>
      <c r="AL2266" s="509"/>
      <c r="AM2266" s="163" t="s">
        <v>16054</v>
      </c>
      <c r="AN2266" s="510"/>
      <c r="AO2266" s="509"/>
      <c r="AP2266" s="509"/>
      <c r="AQ2266" s="509"/>
      <c r="AR2266" s="509"/>
      <c r="AS2266" s="509"/>
      <c r="AT2266" s="163" t="s">
        <v>2653</v>
      </c>
      <c r="AU2266" s="507">
        <v>384.0</v>
      </c>
      <c r="AV2266" s="507">
        <v>1.0</v>
      </c>
      <c r="AW2266" s="507">
        <v>2028.0</v>
      </c>
      <c r="AX2266" s="163" t="s">
        <v>2730</v>
      </c>
      <c r="AY2266" s="163" t="s">
        <v>3640</v>
      </c>
      <c r="AZ2266" s="163" t="s">
        <v>2655</v>
      </c>
    </row>
    <row r="2267">
      <c r="A2267" s="163" t="s">
        <v>16055</v>
      </c>
      <c r="B2267" s="163" t="s">
        <v>16056</v>
      </c>
      <c r="C2267" s="163" t="s">
        <v>2638</v>
      </c>
      <c r="D2267" s="163" t="s">
        <v>2639</v>
      </c>
      <c r="E2267" s="506">
        <v>45756.52291666667</v>
      </c>
      <c r="F2267" s="507">
        <v>2980.0</v>
      </c>
      <c r="G2267" s="163" t="s">
        <v>2640</v>
      </c>
      <c r="H2267" s="507">
        <v>2980.0</v>
      </c>
      <c r="I2267" s="163" t="s">
        <v>2640</v>
      </c>
      <c r="J2267" s="163" t="s">
        <v>2641</v>
      </c>
      <c r="K2267" s="163" t="s">
        <v>2642</v>
      </c>
      <c r="L2267" s="163" t="s">
        <v>16057</v>
      </c>
      <c r="M2267" s="163" t="s">
        <v>16058</v>
      </c>
      <c r="N2267" s="163" t="s">
        <v>2645</v>
      </c>
      <c r="O2267" s="163" t="s">
        <v>2646</v>
      </c>
      <c r="P2267" s="163" t="s">
        <v>2673</v>
      </c>
      <c r="Q2267" s="163" t="s">
        <v>2648</v>
      </c>
      <c r="R2267" s="506">
        <v>45756.52222222222</v>
      </c>
      <c r="S2267" s="509"/>
      <c r="T2267" s="509"/>
      <c r="U2267" s="163" t="s">
        <v>16059</v>
      </c>
      <c r="V2267" s="510"/>
      <c r="W2267" s="510"/>
      <c r="X2267" s="510"/>
      <c r="Y2267" s="510"/>
      <c r="Z2267" s="510"/>
      <c r="AA2267" s="510"/>
      <c r="AB2267" s="163" t="s">
        <v>16060</v>
      </c>
      <c r="AC2267" s="507">
        <v>9.023905782E9</v>
      </c>
      <c r="AD2267" s="510"/>
      <c r="AE2267" s="510"/>
      <c r="AF2267" s="509"/>
      <c r="AG2267" s="509"/>
      <c r="AH2267" s="509"/>
      <c r="AI2267" s="509"/>
      <c r="AJ2267" s="163" t="s">
        <v>2651</v>
      </c>
      <c r="AK2267" s="509"/>
      <c r="AL2267" s="509"/>
      <c r="AM2267" s="163" t="s">
        <v>16061</v>
      </c>
      <c r="AN2267" s="510"/>
      <c r="AO2267" s="509"/>
      <c r="AP2267" s="509"/>
      <c r="AQ2267" s="509"/>
      <c r="AR2267" s="509"/>
      <c r="AS2267" s="509"/>
      <c r="AT2267" s="163" t="s">
        <v>2653</v>
      </c>
      <c r="AU2267" s="507">
        <v>3106.0</v>
      </c>
      <c r="AV2267" s="507">
        <v>7.0</v>
      </c>
      <c r="AW2267" s="507">
        <v>2028.0</v>
      </c>
      <c r="AX2267" s="163" t="s">
        <v>2677</v>
      </c>
      <c r="AY2267" s="163" t="s">
        <v>2750</v>
      </c>
      <c r="AZ2267" s="163" t="s">
        <v>2655</v>
      </c>
    </row>
    <row r="2268">
      <c r="A2268" s="163" t="s">
        <v>16062</v>
      </c>
      <c r="B2268" s="163" t="s">
        <v>16063</v>
      </c>
      <c r="C2268" s="163" t="s">
        <v>2638</v>
      </c>
      <c r="D2268" s="163" t="s">
        <v>2639</v>
      </c>
      <c r="E2268" s="506">
        <v>45756.50833333333</v>
      </c>
      <c r="F2268" s="507">
        <v>2980.0</v>
      </c>
      <c r="G2268" s="163" t="s">
        <v>2640</v>
      </c>
      <c r="H2268" s="507">
        <v>2980.0</v>
      </c>
      <c r="I2268" s="163" t="s">
        <v>2640</v>
      </c>
      <c r="J2268" s="163" t="s">
        <v>2641</v>
      </c>
      <c r="K2268" s="163" t="s">
        <v>2642</v>
      </c>
      <c r="L2268" s="163" t="s">
        <v>16064</v>
      </c>
      <c r="M2268" s="163" t="s">
        <v>16065</v>
      </c>
      <c r="N2268" s="163" t="s">
        <v>2645</v>
      </c>
      <c r="O2268" s="163" t="s">
        <v>2646</v>
      </c>
      <c r="P2268" s="163" t="s">
        <v>2647</v>
      </c>
      <c r="Q2268" s="163" t="s">
        <v>2648</v>
      </c>
      <c r="R2268" s="506">
        <v>45756.50833333333</v>
      </c>
      <c r="S2268" s="509"/>
      <c r="T2268" s="509"/>
      <c r="U2268" s="163" t="s">
        <v>16066</v>
      </c>
      <c r="V2268" s="510"/>
      <c r="W2268" s="510"/>
      <c r="X2268" s="510"/>
      <c r="Y2268" s="510"/>
      <c r="Z2268" s="510"/>
      <c r="AA2268" s="510"/>
      <c r="AB2268" s="163" t="s">
        <v>16067</v>
      </c>
      <c r="AC2268" s="507">
        <v>7.040818634E9</v>
      </c>
      <c r="AD2268" s="509"/>
      <c r="AE2268" s="509"/>
      <c r="AF2268" s="509"/>
      <c r="AG2268" s="509"/>
      <c r="AH2268" s="509"/>
      <c r="AI2268" s="509"/>
      <c r="AJ2268" s="163" t="s">
        <v>2651</v>
      </c>
      <c r="AK2268" s="509"/>
      <c r="AL2268" s="509"/>
      <c r="AM2268" s="163" t="s">
        <v>16068</v>
      </c>
      <c r="AN2268" s="510"/>
      <c r="AO2268" s="509"/>
      <c r="AP2268" s="509"/>
      <c r="AQ2268" s="509"/>
      <c r="AR2268" s="509"/>
      <c r="AS2268" s="509"/>
      <c r="AT2268" s="163" t="s">
        <v>2653</v>
      </c>
      <c r="AU2268" s="507">
        <v>1582.0</v>
      </c>
      <c r="AV2268" s="507">
        <v>8.0</v>
      </c>
      <c r="AW2268" s="507">
        <v>2027.0</v>
      </c>
      <c r="AX2268" s="510"/>
      <c r="AY2268" s="163" t="s">
        <v>2654</v>
      </c>
      <c r="AZ2268" s="163" t="s">
        <v>2655</v>
      </c>
    </row>
    <row r="2269">
      <c r="A2269" s="163" t="s">
        <v>16069</v>
      </c>
      <c r="B2269" s="163" t="s">
        <v>16070</v>
      </c>
      <c r="C2269" s="163" t="s">
        <v>2638</v>
      </c>
      <c r="D2269" s="163" t="s">
        <v>2639</v>
      </c>
      <c r="E2269" s="506">
        <v>45756.50208333333</v>
      </c>
      <c r="F2269" s="507">
        <v>2980.0</v>
      </c>
      <c r="G2269" s="163" t="s">
        <v>2640</v>
      </c>
      <c r="H2269" s="507">
        <v>2980.0</v>
      </c>
      <c r="I2269" s="163" t="s">
        <v>2640</v>
      </c>
      <c r="J2269" s="163" t="s">
        <v>2641</v>
      </c>
      <c r="K2269" s="163" t="s">
        <v>2642</v>
      </c>
      <c r="L2269" s="163" t="s">
        <v>16071</v>
      </c>
      <c r="M2269" s="163" t="s">
        <v>16072</v>
      </c>
      <c r="N2269" s="163" t="s">
        <v>2645</v>
      </c>
      <c r="O2269" s="163" t="s">
        <v>2646</v>
      </c>
      <c r="P2269" s="163" t="s">
        <v>2673</v>
      </c>
      <c r="Q2269" s="163" t="s">
        <v>2648</v>
      </c>
      <c r="R2269" s="506">
        <v>45756.50069444445</v>
      </c>
      <c r="S2269" s="509"/>
      <c r="T2269" s="509"/>
      <c r="U2269" s="163" t="s">
        <v>16073</v>
      </c>
      <c r="V2269" s="510"/>
      <c r="W2269" s="510"/>
      <c r="X2269" s="510"/>
      <c r="Y2269" s="510"/>
      <c r="Z2269" s="510"/>
      <c r="AA2269" s="510"/>
      <c r="AB2269" s="163" t="s">
        <v>16074</v>
      </c>
      <c r="AC2269" s="507">
        <v>9.078866976E9</v>
      </c>
      <c r="AD2269" s="510"/>
      <c r="AE2269" s="509"/>
      <c r="AF2269" s="509"/>
      <c r="AG2269" s="509"/>
      <c r="AH2269" s="509"/>
      <c r="AI2269" s="509"/>
      <c r="AJ2269" s="163" t="s">
        <v>2651</v>
      </c>
      <c r="AK2269" s="509"/>
      <c r="AL2269" s="509"/>
      <c r="AM2269" s="163" t="s">
        <v>16075</v>
      </c>
      <c r="AN2269" s="510"/>
      <c r="AO2269" s="509"/>
      <c r="AP2269" s="509"/>
      <c r="AQ2269" s="509"/>
      <c r="AR2269" s="509"/>
      <c r="AS2269" s="509"/>
      <c r="AT2269" s="163" t="s">
        <v>2653</v>
      </c>
      <c r="AU2269" s="507">
        <v>8006.0</v>
      </c>
      <c r="AV2269" s="507">
        <v>10.0</v>
      </c>
      <c r="AW2269" s="507">
        <v>2028.0</v>
      </c>
      <c r="AX2269" s="163" t="s">
        <v>2677</v>
      </c>
      <c r="AY2269" s="163" t="s">
        <v>2717</v>
      </c>
      <c r="AZ2269" s="163" t="s">
        <v>2655</v>
      </c>
    </row>
    <row r="2270">
      <c r="A2270" s="163" t="s">
        <v>16076</v>
      </c>
      <c r="B2270" s="163" t="s">
        <v>16077</v>
      </c>
      <c r="C2270" s="163" t="s">
        <v>2638</v>
      </c>
      <c r="D2270" s="163" t="s">
        <v>2639</v>
      </c>
      <c r="E2270" s="506">
        <v>45756.472916666666</v>
      </c>
      <c r="F2270" s="507">
        <v>2980.0</v>
      </c>
      <c r="G2270" s="163" t="s">
        <v>2640</v>
      </c>
      <c r="H2270" s="507">
        <v>2980.0</v>
      </c>
      <c r="I2270" s="163" t="s">
        <v>2640</v>
      </c>
      <c r="J2270" s="163" t="s">
        <v>2641</v>
      </c>
      <c r="K2270" s="163" t="s">
        <v>2642</v>
      </c>
      <c r="L2270" s="163" t="s">
        <v>16078</v>
      </c>
      <c r="M2270" s="163" t="s">
        <v>16079</v>
      </c>
      <c r="N2270" s="163" t="s">
        <v>2645</v>
      </c>
      <c r="O2270" s="163" t="s">
        <v>2646</v>
      </c>
      <c r="P2270" s="163" t="s">
        <v>2673</v>
      </c>
      <c r="Q2270" s="163" t="s">
        <v>2648</v>
      </c>
      <c r="R2270" s="506">
        <v>45756.47222222222</v>
      </c>
      <c r="S2270" s="509"/>
      <c r="T2270" s="509"/>
      <c r="U2270" s="163" t="s">
        <v>16080</v>
      </c>
      <c r="V2270" s="510"/>
      <c r="W2270" s="510"/>
      <c r="X2270" s="510"/>
      <c r="Y2270" s="510"/>
      <c r="Z2270" s="510"/>
      <c r="AA2270" s="510"/>
      <c r="AB2270" s="163" t="s">
        <v>16081</v>
      </c>
      <c r="AC2270" s="507">
        <v>9.063993494E9</v>
      </c>
      <c r="AD2270" s="509"/>
      <c r="AE2270" s="509"/>
      <c r="AF2270" s="509"/>
      <c r="AG2270" s="509"/>
      <c r="AH2270" s="509"/>
      <c r="AI2270" s="509"/>
      <c r="AJ2270" s="163" t="s">
        <v>2651</v>
      </c>
      <c r="AK2270" s="509"/>
      <c r="AL2270" s="509"/>
      <c r="AM2270" s="163" t="s">
        <v>16082</v>
      </c>
      <c r="AN2270" s="510"/>
      <c r="AO2270" s="509"/>
      <c r="AP2270" s="509"/>
      <c r="AQ2270" s="509"/>
      <c r="AR2270" s="509"/>
      <c r="AS2270" s="509"/>
      <c r="AT2270" s="163" t="s">
        <v>2653</v>
      </c>
      <c r="AU2270" s="507">
        <v>5728.0</v>
      </c>
      <c r="AV2270" s="507">
        <v>10.0</v>
      </c>
      <c r="AW2270" s="507">
        <v>2028.0</v>
      </c>
      <c r="AX2270" s="163" t="s">
        <v>2677</v>
      </c>
      <c r="AY2270" s="163" t="s">
        <v>2678</v>
      </c>
      <c r="AZ2270" s="163" t="s">
        <v>2655</v>
      </c>
    </row>
    <row r="2271">
      <c r="A2271" s="163" t="s">
        <v>16083</v>
      </c>
      <c r="B2271" s="163" t="s">
        <v>16084</v>
      </c>
      <c r="C2271" s="163" t="s">
        <v>2638</v>
      </c>
      <c r="D2271" s="163" t="s">
        <v>2639</v>
      </c>
      <c r="E2271" s="506">
        <v>45756.47222222222</v>
      </c>
      <c r="F2271" s="507">
        <v>2980.0</v>
      </c>
      <c r="G2271" s="163" t="s">
        <v>2640</v>
      </c>
      <c r="H2271" s="507">
        <v>2980.0</v>
      </c>
      <c r="I2271" s="163" t="s">
        <v>2640</v>
      </c>
      <c r="J2271" s="163" t="s">
        <v>2641</v>
      </c>
      <c r="K2271" s="163" t="s">
        <v>2642</v>
      </c>
      <c r="L2271" s="163" t="s">
        <v>16085</v>
      </c>
      <c r="M2271" s="163" t="s">
        <v>16086</v>
      </c>
      <c r="N2271" s="163" t="s">
        <v>2645</v>
      </c>
      <c r="O2271" s="163" t="s">
        <v>2646</v>
      </c>
      <c r="P2271" s="163" t="s">
        <v>2647</v>
      </c>
      <c r="Q2271" s="163" t="s">
        <v>2648</v>
      </c>
      <c r="R2271" s="506">
        <v>45756.47222222222</v>
      </c>
      <c r="S2271" s="509"/>
      <c r="T2271" s="509"/>
      <c r="U2271" s="163" t="s">
        <v>16087</v>
      </c>
      <c r="V2271" s="510"/>
      <c r="W2271" s="510"/>
      <c r="X2271" s="510"/>
      <c r="Y2271" s="510"/>
      <c r="Z2271" s="510"/>
      <c r="AA2271" s="510"/>
      <c r="AB2271" s="163" t="s">
        <v>16088</v>
      </c>
      <c r="AC2271" s="507">
        <v>9.037329229E9</v>
      </c>
      <c r="AD2271" s="509"/>
      <c r="AE2271" s="509"/>
      <c r="AF2271" s="509"/>
      <c r="AG2271" s="509"/>
      <c r="AH2271" s="509"/>
      <c r="AI2271" s="509"/>
      <c r="AJ2271" s="163" t="s">
        <v>2651</v>
      </c>
      <c r="AK2271" s="509"/>
      <c r="AL2271" s="509"/>
      <c r="AM2271" s="163" t="s">
        <v>16089</v>
      </c>
      <c r="AN2271" s="510"/>
      <c r="AO2271" s="509"/>
      <c r="AP2271" s="509"/>
      <c r="AQ2271" s="509"/>
      <c r="AR2271" s="509"/>
      <c r="AS2271" s="509"/>
      <c r="AT2271" s="163" t="s">
        <v>2653</v>
      </c>
      <c r="AU2271" s="507">
        <v>1075.0</v>
      </c>
      <c r="AV2271" s="507">
        <v>11.0</v>
      </c>
      <c r="AW2271" s="507">
        <v>2031.0</v>
      </c>
      <c r="AX2271" s="163" t="s">
        <v>2730</v>
      </c>
      <c r="AY2271" s="510"/>
      <c r="AZ2271" s="163" t="s">
        <v>2655</v>
      </c>
    </row>
    <row r="2272">
      <c r="A2272" s="163" t="s">
        <v>16090</v>
      </c>
      <c r="B2272" s="163" t="s">
        <v>16091</v>
      </c>
      <c r="C2272" s="163" t="s">
        <v>2638</v>
      </c>
      <c r="D2272" s="163" t="s">
        <v>2639</v>
      </c>
      <c r="E2272" s="506">
        <v>45756.47083333333</v>
      </c>
      <c r="F2272" s="507">
        <v>2980.0</v>
      </c>
      <c r="G2272" s="163" t="s">
        <v>2640</v>
      </c>
      <c r="H2272" s="507">
        <v>2980.0</v>
      </c>
      <c r="I2272" s="163" t="s">
        <v>2640</v>
      </c>
      <c r="J2272" s="163" t="s">
        <v>2641</v>
      </c>
      <c r="K2272" s="163" t="s">
        <v>2642</v>
      </c>
      <c r="L2272" s="163" t="s">
        <v>16092</v>
      </c>
      <c r="M2272" s="163" t="s">
        <v>16093</v>
      </c>
      <c r="N2272" s="163" t="s">
        <v>2645</v>
      </c>
      <c r="O2272" s="163" t="s">
        <v>2646</v>
      </c>
      <c r="P2272" s="163" t="s">
        <v>2673</v>
      </c>
      <c r="Q2272" s="163" t="s">
        <v>2648</v>
      </c>
      <c r="R2272" s="506">
        <v>45756.46944444445</v>
      </c>
      <c r="S2272" s="509"/>
      <c r="T2272" s="509"/>
      <c r="U2272" s="163" t="s">
        <v>16094</v>
      </c>
      <c r="V2272" s="510"/>
      <c r="W2272" s="510"/>
      <c r="X2272" s="510"/>
      <c r="Y2272" s="510"/>
      <c r="Z2272" s="510"/>
      <c r="AA2272" s="510"/>
      <c r="AB2272" s="163" t="s">
        <v>16095</v>
      </c>
      <c r="AC2272" s="507">
        <v>9.098868279E9</v>
      </c>
      <c r="AD2272" s="510"/>
      <c r="AE2272" s="510"/>
      <c r="AF2272" s="509"/>
      <c r="AG2272" s="509"/>
      <c r="AH2272" s="509"/>
      <c r="AI2272" s="509"/>
      <c r="AJ2272" s="163" t="s">
        <v>2651</v>
      </c>
      <c r="AK2272" s="509"/>
      <c r="AL2272" s="509"/>
      <c r="AM2272" s="163" t="s">
        <v>16096</v>
      </c>
      <c r="AN2272" s="510"/>
      <c r="AO2272" s="509"/>
      <c r="AP2272" s="509"/>
      <c r="AQ2272" s="509"/>
      <c r="AR2272" s="509"/>
      <c r="AS2272" s="509"/>
      <c r="AT2272" s="163" t="s">
        <v>2653</v>
      </c>
      <c r="AU2272" s="507">
        <v>2405.0</v>
      </c>
      <c r="AV2272" s="507">
        <v>6.0</v>
      </c>
      <c r="AW2272" s="507">
        <v>2026.0</v>
      </c>
      <c r="AX2272" s="163" t="s">
        <v>2687</v>
      </c>
      <c r="AY2272" s="163" t="s">
        <v>2678</v>
      </c>
      <c r="AZ2272" s="163" t="s">
        <v>2655</v>
      </c>
    </row>
    <row r="2273">
      <c r="A2273" s="163" t="s">
        <v>16097</v>
      </c>
      <c r="B2273" s="163" t="s">
        <v>16098</v>
      </c>
      <c r="C2273" s="163" t="s">
        <v>2638</v>
      </c>
      <c r="D2273" s="163" t="s">
        <v>2639</v>
      </c>
      <c r="E2273" s="506">
        <v>45756.44861111111</v>
      </c>
      <c r="F2273" s="507">
        <v>2980.0</v>
      </c>
      <c r="G2273" s="163" t="s">
        <v>2640</v>
      </c>
      <c r="H2273" s="507">
        <v>2980.0</v>
      </c>
      <c r="I2273" s="163" t="s">
        <v>2640</v>
      </c>
      <c r="J2273" s="163" t="s">
        <v>2641</v>
      </c>
      <c r="K2273" s="163" t="s">
        <v>2642</v>
      </c>
      <c r="L2273" s="163" t="s">
        <v>16099</v>
      </c>
      <c r="M2273" s="163" t="s">
        <v>16100</v>
      </c>
      <c r="N2273" s="163" t="s">
        <v>2645</v>
      </c>
      <c r="O2273" s="163" t="s">
        <v>2646</v>
      </c>
      <c r="P2273" s="163" t="s">
        <v>2673</v>
      </c>
      <c r="Q2273" s="163" t="s">
        <v>2648</v>
      </c>
      <c r="R2273" s="506">
        <v>45756.447222222225</v>
      </c>
      <c r="S2273" s="509"/>
      <c r="T2273" s="509"/>
      <c r="U2273" s="163" t="s">
        <v>16101</v>
      </c>
      <c r="V2273" s="513"/>
      <c r="W2273" s="510"/>
      <c r="X2273" s="510"/>
      <c r="Y2273" s="510"/>
      <c r="Z2273" s="510"/>
      <c r="AA2273" s="510"/>
      <c r="AB2273" s="163" t="s">
        <v>16102</v>
      </c>
      <c r="AC2273" s="507">
        <v>8.012345937E9</v>
      </c>
      <c r="AD2273" s="510"/>
      <c r="AE2273" s="509"/>
      <c r="AF2273" s="509"/>
      <c r="AG2273" s="509"/>
      <c r="AH2273" s="509"/>
      <c r="AI2273" s="509"/>
      <c r="AJ2273" s="163" t="s">
        <v>2651</v>
      </c>
      <c r="AK2273" s="509"/>
      <c r="AL2273" s="509"/>
      <c r="AM2273" s="163" t="s">
        <v>16103</v>
      </c>
      <c r="AN2273" s="510"/>
      <c r="AO2273" s="510"/>
      <c r="AP2273" s="509"/>
      <c r="AQ2273" s="509"/>
      <c r="AR2273" s="509"/>
      <c r="AS2273" s="509"/>
      <c r="AT2273" s="163" t="s">
        <v>2653</v>
      </c>
      <c r="AU2273" s="507">
        <v>2317.0</v>
      </c>
      <c r="AV2273" s="507">
        <v>1.0</v>
      </c>
      <c r="AW2273" s="507">
        <v>2028.0</v>
      </c>
      <c r="AX2273" s="163" t="s">
        <v>2677</v>
      </c>
      <c r="AY2273" s="163" t="s">
        <v>2893</v>
      </c>
      <c r="AZ2273" s="163" t="s">
        <v>2655</v>
      </c>
    </row>
    <row r="2274">
      <c r="A2274" s="163" t="s">
        <v>16104</v>
      </c>
      <c r="B2274" s="163" t="s">
        <v>16105</v>
      </c>
      <c r="C2274" s="163" t="s">
        <v>2638</v>
      </c>
      <c r="D2274" s="163" t="s">
        <v>2639</v>
      </c>
      <c r="E2274" s="506">
        <v>45756.44652777778</v>
      </c>
      <c r="F2274" s="507">
        <v>2980.0</v>
      </c>
      <c r="G2274" s="163" t="s">
        <v>2640</v>
      </c>
      <c r="H2274" s="507">
        <v>2980.0</v>
      </c>
      <c r="I2274" s="163" t="s">
        <v>2640</v>
      </c>
      <c r="J2274" s="163" t="s">
        <v>2641</v>
      </c>
      <c r="K2274" s="163" t="s">
        <v>2642</v>
      </c>
      <c r="L2274" s="163" t="s">
        <v>16106</v>
      </c>
      <c r="M2274" s="163" t="s">
        <v>16107</v>
      </c>
      <c r="N2274" s="163" t="s">
        <v>2645</v>
      </c>
      <c r="O2274" s="163" t="s">
        <v>2646</v>
      </c>
      <c r="P2274" s="163" t="s">
        <v>2673</v>
      </c>
      <c r="Q2274" s="163" t="s">
        <v>2648</v>
      </c>
      <c r="R2274" s="506">
        <v>45756.44583333333</v>
      </c>
      <c r="S2274" s="509"/>
      <c r="T2274" s="509"/>
      <c r="U2274" s="163" t="s">
        <v>16108</v>
      </c>
      <c r="V2274" s="513"/>
      <c r="W2274" s="510"/>
      <c r="X2274" s="510"/>
      <c r="Y2274" s="510"/>
      <c r="Z2274" s="510"/>
      <c r="AA2274" s="510"/>
      <c r="AB2274" s="163" t="s">
        <v>16109</v>
      </c>
      <c r="AC2274" s="507">
        <v>9.048898579E9</v>
      </c>
      <c r="AD2274" s="510"/>
      <c r="AE2274" s="509"/>
      <c r="AF2274" s="509"/>
      <c r="AG2274" s="509"/>
      <c r="AH2274" s="509"/>
      <c r="AI2274" s="509"/>
      <c r="AJ2274" s="163" t="s">
        <v>2651</v>
      </c>
      <c r="AK2274" s="509"/>
      <c r="AL2274" s="509"/>
      <c r="AM2274" s="163" t="s">
        <v>16110</v>
      </c>
      <c r="AN2274" s="510"/>
      <c r="AO2274" s="509"/>
      <c r="AP2274" s="509"/>
      <c r="AQ2274" s="509"/>
      <c r="AR2274" s="509"/>
      <c r="AS2274" s="509"/>
      <c r="AT2274" s="163" t="s">
        <v>2653</v>
      </c>
      <c r="AU2274" s="507">
        <v>5884.0</v>
      </c>
      <c r="AV2274" s="507">
        <v>3.0</v>
      </c>
      <c r="AW2274" s="507">
        <v>2028.0</v>
      </c>
      <c r="AX2274" s="163" t="s">
        <v>2677</v>
      </c>
      <c r="AY2274" s="163" t="s">
        <v>2678</v>
      </c>
      <c r="AZ2274" s="163" t="s">
        <v>2655</v>
      </c>
    </row>
    <row r="2275">
      <c r="A2275" s="163" t="s">
        <v>16111</v>
      </c>
      <c r="B2275" s="163" t="s">
        <v>16112</v>
      </c>
      <c r="C2275" s="163" t="s">
        <v>2638</v>
      </c>
      <c r="D2275" s="163" t="s">
        <v>2639</v>
      </c>
      <c r="E2275" s="506">
        <v>45756.416666666664</v>
      </c>
      <c r="F2275" s="507">
        <v>2980.0</v>
      </c>
      <c r="G2275" s="163" t="s">
        <v>2640</v>
      </c>
      <c r="H2275" s="507">
        <v>2980.0</v>
      </c>
      <c r="I2275" s="163" t="s">
        <v>2640</v>
      </c>
      <c r="J2275" s="163" t="s">
        <v>2641</v>
      </c>
      <c r="K2275" s="163" t="s">
        <v>2642</v>
      </c>
      <c r="L2275" s="163" t="s">
        <v>16113</v>
      </c>
      <c r="M2275" s="163" t="s">
        <v>16114</v>
      </c>
      <c r="N2275" s="163" t="s">
        <v>2645</v>
      </c>
      <c r="O2275" s="163" t="s">
        <v>2646</v>
      </c>
      <c r="P2275" s="163" t="s">
        <v>2673</v>
      </c>
      <c r="Q2275" s="163" t="s">
        <v>2648</v>
      </c>
      <c r="R2275" s="506">
        <v>45756.41458333333</v>
      </c>
      <c r="S2275" s="509"/>
      <c r="T2275" s="509"/>
      <c r="U2275" s="163" t="s">
        <v>16115</v>
      </c>
      <c r="V2275" s="510"/>
      <c r="W2275" s="510"/>
      <c r="X2275" s="510"/>
      <c r="Y2275" s="510"/>
      <c r="Z2275" s="510"/>
      <c r="AA2275" s="510"/>
      <c r="AB2275" s="163" t="s">
        <v>16116</v>
      </c>
      <c r="AC2275" s="507">
        <v>8.019272129E9</v>
      </c>
      <c r="AD2275" s="510"/>
      <c r="AE2275" s="509"/>
      <c r="AF2275" s="509"/>
      <c r="AG2275" s="509"/>
      <c r="AH2275" s="509"/>
      <c r="AI2275" s="509"/>
      <c r="AJ2275" s="163" t="s">
        <v>2651</v>
      </c>
      <c r="AK2275" s="509"/>
      <c r="AL2275" s="509"/>
      <c r="AM2275" s="163" t="s">
        <v>16117</v>
      </c>
      <c r="AN2275" s="510"/>
      <c r="AO2275" s="509"/>
      <c r="AP2275" s="509"/>
      <c r="AQ2275" s="509"/>
      <c r="AR2275" s="509"/>
      <c r="AS2275" s="509"/>
      <c r="AT2275" s="163" t="s">
        <v>2653</v>
      </c>
      <c r="AU2275" s="507">
        <v>5599.0</v>
      </c>
      <c r="AV2275" s="507">
        <v>4.0</v>
      </c>
      <c r="AW2275" s="507">
        <v>2028.0</v>
      </c>
      <c r="AX2275" s="163" t="s">
        <v>2677</v>
      </c>
      <c r="AY2275" s="163" t="s">
        <v>2678</v>
      </c>
      <c r="AZ2275" s="163" t="s">
        <v>2655</v>
      </c>
    </row>
    <row r="2276">
      <c r="A2276" s="163" t="s">
        <v>16118</v>
      </c>
      <c r="B2276" s="163" t="s">
        <v>16119</v>
      </c>
      <c r="C2276" s="163" t="s">
        <v>2638</v>
      </c>
      <c r="D2276" s="163" t="s">
        <v>2639</v>
      </c>
      <c r="E2276" s="506">
        <v>45756.41527777778</v>
      </c>
      <c r="F2276" s="507">
        <v>2980.0</v>
      </c>
      <c r="G2276" s="163" t="s">
        <v>2640</v>
      </c>
      <c r="H2276" s="507">
        <v>2980.0</v>
      </c>
      <c r="I2276" s="163" t="s">
        <v>2640</v>
      </c>
      <c r="J2276" s="163" t="s">
        <v>2641</v>
      </c>
      <c r="K2276" s="163" t="s">
        <v>2642</v>
      </c>
      <c r="L2276" s="163" t="s">
        <v>16120</v>
      </c>
      <c r="M2276" s="163" t="s">
        <v>16121</v>
      </c>
      <c r="N2276" s="163" t="s">
        <v>2645</v>
      </c>
      <c r="O2276" s="163" t="s">
        <v>2646</v>
      </c>
      <c r="P2276" s="163" t="s">
        <v>2673</v>
      </c>
      <c r="Q2276" s="163" t="s">
        <v>2648</v>
      </c>
      <c r="R2276" s="506">
        <v>45756.41388888889</v>
      </c>
      <c r="S2276" s="509"/>
      <c r="T2276" s="509"/>
      <c r="U2276" s="163" t="s">
        <v>16122</v>
      </c>
      <c r="V2276" s="510"/>
      <c r="W2276" s="510"/>
      <c r="X2276" s="510"/>
      <c r="Y2276" s="510"/>
      <c r="Z2276" s="510"/>
      <c r="AA2276" s="510"/>
      <c r="AB2276" s="163" t="s">
        <v>16123</v>
      </c>
      <c r="AC2276" s="507">
        <v>8.037234897E9</v>
      </c>
      <c r="AD2276" s="510"/>
      <c r="AE2276" s="509"/>
      <c r="AF2276" s="509"/>
      <c r="AG2276" s="509"/>
      <c r="AH2276" s="509"/>
      <c r="AI2276" s="509"/>
      <c r="AJ2276" s="163" t="s">
        <v>2651</v>
      </c>
      <c r="AK2276" s="509"/>
      <c r="AL2276" s="509"/>
      <c r="AM2276" s="163" t="s">
        <v>16124</v>
      </c>
      <c r="AN2276" s="510"/>
      <c r="AO2276" s="510"/>
      <c r="AP2276" s="509"/>
      <c r="AQ2276" s="509"/>
      <c r="AR2276" s="509"/>
      <c r="AS2276" s="509"/>
      <c r="AT2276" s="163" t="s">
        <v>2653</v>
      </c>
      <c r="AU2276" s="507">
        <v>287.0</v>
      </c>
      <c r="AV2276" s="507">
        <v>12.0</v>
      </c>
      <c r="AW2276" s="507">
        <v>2031.0</v>
      </c>
      <c r="AX2276" s="163" t="s">
        <v>2687</v>
      </c>
      <c r="AY2276" s="163" t="s">
        <v>2905</v>
      </c>
      <c r="AZ2276" s="163" t="s">
        <v>2655</v>
      </c>
    </row>
    <row r="2277">
      <c r="A2277" s="163" t="s">
        <v>16125</v>
      </c>
      <c r="B2277" s="163" t="s">
        <v>16126</v>
      </c>
      <c r="C2277" s="163" t="s">
        <v>2638</v>
      </c>
      <c r="D2277" s="163" t="s">
        <v>2639</v>
      </c>
      <c r="E2277" s="506">
        <v>45756.396527777775</v>
      </c>
      <c r="F2277" s="507">
        <v>9800.0</v>
      </c>
      <c r="G2277" s="163" t="s">
        <v>2640</v>
      </c>
      <c r="H2277" s="507">
        <v>9800.0</v>
      </c>
      <c r="I2277" s="163" t="s">
        <v>2640</v>
      </c>
      <c r="J2277" s="163" t="s">
        <v>2641</v>
      </c>
      <c r="K2277" s="163" t="s">
        <v>2642</v>
      </c>
      <c r="L2277" s="163" t="s">
        <v>16127</v>
      </c>
      <c r="M2277" s="163" t="s">
        <v>16128</v>
      </c>
      <c r="N2277" s="163" t="s">
        <v>2645</v>
      </c>
      <c r="O2277" s="163" t="s">
        <v>2646</v>
      </c>
      <c r="P2277" s="163" t="s">
        <v>2647</v>
      </c>
      <c r="Q2277" s="163" t="s">
        <v>2648</v>
      </c>
      <c r="R2277" s="506">
        <v>45756.395833333336</v>
      </c>
      <c r="S2277" s="509"/>
      <c r="T2277" s="509"/>
      <c r="U2277" s="163" t="s">
        <v>3975</v>
      </c>
      <c r="V2277" s="513"/>
      <c r="W2277" s="510"/>
      <c r="X2277" s="510"/>
      <c r="Y2277" s="510"/>
      <c r="Z2277" s="510"/>
      <c r="AA2277" s="510"/>
      <c r="AB2277" s="163" t="s">
        <v>16129</v>
      </c>
      <c r="AC2277" s="511">
        <v>8.18086E11</v>
      </c>
      <c r="AD2277" s="510"/>
      <c r="AE2277" s="509"/>
      <c r="AF2277" s="509"/>
      <c r="AG2277" s="509"/>
      <c r="AH2277" s="509"/>
      <c r="AI2277" s="509"/>
      <c r="AJ2277" s="163" t="s">
        <v>2651</v>
      </c>
      <c r="AK2277" s="509"/>
      <c r="AL2277" s="509"/>
      <c r="AM2277" s="163" t="s">
        <v>16130</v>
      </c>
      <c r="AN2277" s="510"/>
      <c r="AO2277" s="510"/>
      <c r="AP2277" s="509"/>
      <c r="AQ2277" s="509"/>
      <c r="AR2277" s="509"/>
      <c r="AS2277" s="509"/>
      <c r="AT2277" s="163" t="s">
        <v>2653</v>
      </c>
      <c r="AU2277" s="507">
        <v>8913.0</v>
      </c>
      <c r="AV2277" s="507">
        <v>10.0</v>
      </c>
      <c r="AW2277" s="507">
        <v>2027.0</v>
      </c>
      <c r="AX2277" s="510"/>
      <c r="AY2277" s="163" t="s">
        <v>2654</v>
      </c>
      <c r="AZ2277" s="163" t="s">
        <v>2655</v>
      </c>
    </row>
    <row r="2278">
      <c r="A2278" s="163" t="s">
        <v>16131</v>
      </c>
      <c r="B2278" s="163" t="s">
        <v>16126</v>
      </c>
      <c r="C2278" s="163" t="s">
        <v>2638</v>
      </c>
      <c r="D2278" s="163" t="s">
        <v>2639</v>
      </c>
      <c r="E2278" s="506">
        <v>45756.39236111111</v>
      </c>
      <c r="F2278" s="507">
        <v>2980.0</v>
      </c>
      <c r="G2278" s="163" t="s">
        <v>2640</v>
      </c>
      <c r="H2278" s="507">
        <v>2980.0</v>
      </c>
      <c r="I2278" s="163" t="s">
        <v>2640</v>
      </c>
      <c r="J2278" s="163" t="s">
        <v>2641</v>
      </c>
      <c r="K2278" s="163" t="s">
        <v>2642</v>
      </c>
      <c r="L2278" s="163" t="s">
        <v>16127</v>
      </c>
      <c r="M2278" s="163" t="s">
        <v>16132</v>
      </c>
      <c r="N2278" s="163" t="s">
        <v>2645</v>
      </c>
      <c r="O2278" s="163" t="s">
        <v>2646</v>
      </c>
      <c r="P2278" s="163" t="s">
        <v>2647</v>
      </c>
      <c r="Q2278" s="163" t="s">
        <v>2648</v>
      </c>
      <c r="R2278" s="506">
        <v>45756.39236111111</v>
      </c>
      <c r="S2278" s="509"/>
      <c r="T2278" s="509"/>
      <c r="U2278" s="163" t="s">
        <v>16133</v>
      </c>
      <c r="V2278" s="513"/>
      <c r="W2278" s="510"/>
      <c r="X2278" s="510"/>
      <c r="Y2278" s="510"/>
      <c r="Z2278" s="510"/>
      <c r="AA2278" s="510"/>
      <c r="AB2278" s="163" t="s">
        <v>16129</v>
      </c>
      <c r="AC2278" s="511">
        <v>8.18086E11</v>
      </c>
      <c r="AD2278" s="510"/>
      <c r="AE2278" s="509"/>
      <c r="AF2278" s="509"/>
      <c r="AG2278" s="509"/>
      <c r="AH2278" s="509"/>
      <c r="AI2278" s="509"/>
      <c r="AJ2278" s="163" t="s">
        <v>2651</v>
      </c>
      <c r="AK2278" s="509"/>
      <c r="AL2278" s="509"/>
      <c r="AM2278" s="163" t="s">
        <v>16130</v>
      </c>
      <c r="AN2278" s="510"/>
      <c r="AO2278" s="509"/>
      <c r="AP2278" s="509"/>
      <c r="AQ2278" s="509"/>
      <c r="AR2278" s="509"/>
      <c r="AS2278" s="509"/>
      <c r="AT2278" s="163" t="s">
        <v>2653</v>
      </c>
      <c r="AU2278" s="507">
        <v>8913.0</v>
      </c>
      <c r="AV2278" s="507">
        <v>10.0</v>
      </c>
      <c r="AW2278" s="507">
        <v>2027.0</v>
      </c>
      <c r="AX2278" s="510"/>
      <c r="AY2278" s="163" t="s">
        <v>2654</v>
      </c>
      <c r="AZ2278" s="163" t="s">
        <v>2655</v>
      </c>
    </row>
    <row r="2279">
      <c r="A2279" s="163" t="s">
        <v>16134</v>
      </c>
      <c r="B2279" s="163" t="s">
        <v>16135</v>
      </c>
      <c r="C2279" s="163" t="s">
        <v>2638</v>
      </c>
      <c r="D2279" s="163" t="s">
        <v>2639</v>
      </c>
      <c r="E2279" s="506">
        <v>45756.375</v>
      </c>
      <c r="F2279" s="507">
        <v>2980.0</v>
      </c>
      <c r="G2279" s="163" t="s">
        <v>2640</v>
      </c>
      <c r="H2279" s="507">
        <v>2980.0</v>
      </c>
      <c r="I2279" s="163" t="s">
        <v>2640</v>
      </c>
      <c r="J2279" s="163" t="s">
        <v>2641</v>
      </c>
      <c r="K2279" s="163" t="s">
        <v>2642</v>
      </c>
      <c r="L2279" s="163" t="s">
        <v>16136</v>
      </c>
      <c r="M2279" s="163" t="s">
        <v>16137</v>
      </c>
      <c r="N2279" s="163" t="s">
        <v>2645</v>
      </c>
      <c r="O2279" s="163" t="s">
        <v>2646</v>
      </c>
      <c r="P2279" s="163" t="s">
        <v>2673</v>
      </c>
      <c r="Q2279" s="163" t="s">
        <v>2648</v>
      </c>
      <c r="R2279" s="506">
        <v>45756.373611111114</v>
      </c>
      <c r="S2279" s="509"/>
      <c r="T2279" s="509"/>
      <c r="U2279" s="163" t="s">
        <v>16138</v>
      </c>
      <c r="V2279" s="510"/>
      <c r="W2279" s="510"/>
      <c r="X2279" s="510"/>
      <c r="Y2279" s="510"/>
      <c r="Z2279" s="510"/>
      <c r="AA2279" s="510"/>
      <c r="AB2279" s="163" t="s">
        <v>16139</v>
      </c>
      <c r="AC2279" s="507">
        <v>9.068654224E9</v>
      </c>
      <c r="AD2279" s="509"/>
      <c r="AE2279" s="509"/>
      <c r="AF2279" s="509"/>
      <c r="AG2279" s="509"/>
      <c r="AH2279" s="509"/>
      <c r="AI2279" s="509"/>
      <c r="AJ2279" s="163" t="s">
        <v>2651</v>
      </c>
      <c r="AK2279" s="509"/>
      <c r="AL2279" s="509"/>
      <c r="AM2279" s="163" t="s">
        <v>16140</v>
      </c>
      <c r="AN2279" s="509"/>
      <c r="AO2279" s="509"/>
      <c r="AP2279" s="509"/>
      <c r="AQ2279" s="509"/>
      <c r="AR2279" s="509"/>
      <c r="AS2279" s="509"/>
      <c r="AT2279" s="163" t="s">
        <v>2700</v>
      </c>
      <c r="AU2279" s="507">
        <v>9593.0</v>
      </c>
      <c r="AV2279" s="507">
        <v>7.0</v>
      </c>
      <c r="AW2279" s="507">
        <v>2028.0</v>
      </c>
      <c r="AX2279" s="163" t="s">
        <v>2677</v>
      </c>
      <c r="AY2279" s="163" t="s">
        <v>14739</v>
      </c>
      <c r="AZ2279" s="163" t="s">
        <v>2655</v>
      </c>
    </row>
    <row r="2280">
      <c r="A2280" s="163" t="s">
        <v>16141</v>
      </c>
      <c r="B2280" s="163" t="s">
        <v>16142</v>
      </c>
      <c r="C2280" s="163" t="s">
        <v>2638</v>
      </c>
      <c r="D2280" s="163" t="s">
        <v>2639</v>
      </c>
      <c r="E2280" s="506">
        <v>45756.345138888886</v>
      </c>
      <c r="F2280" s="507">
        <v>2980.0</v>
      </c>
      <c r="G2280" s="163" t="s">
        <v>2640</v>
      </c>
      <c r="H2280" s="507">
        <v>2980.0</v>
      </c>
      <c r="I2280" s="163" t="s">
        <v>2640</v>
      </c>
      <c r="J2280" s="163" t="s">
        <v>2641</v>
      </c>
      <c r="K2280" s="163" t="s">
        <v>2642</v>
      </c>
      <c r="L2280" s="163" t="s">
        <v>16143</v>
      </c>
      <c r="M2280" s="163" t="s">
        <v>16144</v>
      </c>
      <c r="N2280" s="163" t="s">
        <v>2645</v>
      </c>
      <c r="O2280" s="163" t="s">
        <v>2646</v>
      </c>
      <c r="P2280" s="163" t="s">
        <v>2673</v>
      </c>
      <c r="Q2280" s="163" t="s">
        <v>2648</v>
      </c>
      <c r="R2280" s="506">
        <v>45756.34375</v>
      </c>
      <c r="S2280" s="509"/>
      <c r="T2280" s="509"/>
      <c r="U2280" s="163" t="s">
        <v>16145</v>
      </c>
      <c r="V2280" s="513"/>
      <c r="W2280" s="510"/>
      <c r="X2280" s="510"/>
      <c r="Y2280" s="510"/>
      <c r="Z2280" s="510"/>
      <c r="AA2280" s="510"/>
      <c r="AB2280" s="163" t="s">
        <v>16146</v>
      </c>
      <c r="AC2280" s="507">
        <v>9.099166096E9</v>
      </c>
      <c r="AD2280" s="510"/>
      <c r="AE2280" s="509"/>
      <c r="AF2280" s="509"/>
      <c r="AG2280" s="509"/>
      <c r="AH2280" s="509"/>
      <c r="AI2280" s="509"/>
      <c r="AJ2280" s="163" t="s">
        <v>2651</v>
      </c>
      <c r="AK2280" s="509"/>
      <c r="AL2280" s="509"/>
      <c r="AM2280" s="163" t="s">
        <v>16147</v>
      </c>
      <c r="AN2280" s="510"/>
      <c r="AO2280" s="509"/>
      <c r="AP2280" s="509"/>
      <c r="AQ2280" s="509"/>
      <c r="AR2280" s="509"/>
      <c r="AS2280" s="509"/>
      <c r="AT2280" s="163" t="s">
        <v>2653</v>
      </c>
      <c r="AU2280" s="507">
        <v>3891.0</v>
      </c>
      <c r="AV2280" s="507">
        <v>3.0</v>
      </c>
      <c r="AW2280" s="507">
        <v>2026.0</v>
      </c>
      <c r="AX2280" s="163" t="s">
        <v>2677</v>
      </c>
      <c r="AY2280" s="163" t="s">
        <v>2717</v>
      </c>
      <c r="AZ2280" s="163" t="s">
        <v>2655</v>
      </c>
    </row>
    <row r="2281">
      <c r="A2281" s="163" t="s">
        <v>16148</v>
      </c>
      <c r="B2281" s="163" t="s">
        <v>16149</v>
      </c>
      <c r="C2281" s="163" t="s">
        <v>2638</v>
      </c>
      <c r="D2281" s="163" t="s">
        <v>2639</v>
      </c>
      <c r="E2281" s="506">
        <v>45756.33125</v>
      </c>
      <c r="F2281" s="507">
        <v>2980.0</v>
      </c>
      <c r="G2281" s="163" t="s">
        <v>2640</v>
      </c>
      <c r="H2281" s="507">
        <v>2980.0</v>
      </c>
      <c r="I2281" s="163" t="s">
        <v>2640</v>
      </c>
      <c r="J2281" s="163" t="s">
        <v>2641</v>
      </c>
      <c r="K2281" s="163" t="s">
        <v>2642</v>
      </c>
      <c r="L2281" s="163" t="s">
        <v>16150</v>
      </c>
      <c r="M2281" s="163" t="s">
        <v>16151</v>
      </c>
      <c r="N2281" s="163" t="s">
        <v>2645</v>
      </c>
      <c r="O2281" s="163" t="s">
        <v>2646</v>
      </c>
      <c r="P2281" s="163" t="s">
        <v>2660</v>
      </c>
      <c r="Q2281" s="163" t="s">
        <v>2648</v>
      </c>
      <c r="R2281" s="506">
        <v>45756.33125</v>
      </c>
      <c r="S2281" s="509"/>
      <c r="T2281" s="509"/>
      <c r="U2281" s="163" t="s">
        <v>16152</v>
      </c>
      <c r="V2281" s="510"/>
      <c r="W2281" s="510"/>
      <c r="X2281" s="510"/>
      <c r="Y2281" s="510"/>
      <c r="Z2281" s="510"/>
      <c r="AA2281" s="510"/>
      <c r="AB2281" s="163" t="s">
        <v>16153</v>
      </c>
      <c r="AC2281" s="507">
        <v>8.050400854E9</v>
      </c>
      <c r="AD2281" s="510"/>
      <c r="AE2281" s="509"/>
      <c r="AF2281" s="509"/>
      <c r="AG2281" s="509"/>
      <c r="AH2281" s="509"/>
      <c r="AI2281" s="509"/>
      <c r="AJ2281" s="163" t="s">
        <v>2651</v>
      </c>
      <c r="AK2281" s="509"/>
      <c r="AL2281" s="509"/>
      <c r="AM2281" s="163" t="s">
        <v>16154</v>
      </c>
      <c r="AN2281" s="510"/>
      <c r="AO2281" s="510"/>
      <c r="AP2281" s="509"/>
      <c r="AQ2281" s="509"/>
      <c r="AR2281" s="509"/>
      <c r="AS2281" s="509"/>
      <c r="AT2281" s="163" t="s">
        <v>2653</v>
      </c>
      <c r="AU2281" s="507">
        <v>5507.0</v>
      </c>
      <c r="AV2281" s="507">
        <v>10.0</v>
      </c>
      <c r="AW2281" s="507">
        <v>2028.0</v>
      </c>
      <c r="AX2281" s="163" t="s">
        <v>2664</v>
      </c>
      <c r="AY2281" s="163" t="s">
        <v>2665</v>
      </c>
      <c r="AZ2281" s="163" t="s">
        <v>2655</v>
      </c>
    </row>
    <row r="2282">
      <c r="A2282" s="163" t="s">
        <v>16155</v>
      </c>
      <c r="B2282" s="163" t="s">
        <v>16156</v>
      </c>
      <c r="C2282" s="163" t="s">
        <v>2638</v>
      </c>
      <c r="D2282" s="163" t="s">
        <v>2639</v>
      </c>
      <c r="E2282" s="506">
        <v>45756.319444444445</v>
      </c>
      <c r="F2282" s="507">
        <v>2980.0</v>
      </c>
      <c r="G2282" s="163" t="s">
        <v>2640</v>
      </c>
      <c r="H2282" s="507">
        <v>2980.0</v>
      </c>
      <c r="I2282" s="163" t="s">
        <v>2640</v>
      </c>
      <c r="J2282" s="163" t="s">
        <v>2641</v>
      </c>
      <c r="K2282" s="163" t="s">
        <v>2642</v>
      </c>
      <c r="L2282" s="163" t="s">
        <v>16157</v>
      </c>
      <c r="M2282" s="163" t="s">
        <v>16158</v>
      </c>
      <c r="N2282" s="163" t="s">
        <v>2645</v>
      </c>
      <c r="O2282" s="163" t="s">
        <v>2646</v>
      </c>
      <c r="P2282" s="163" t="s">
        <v>2673</v>
      </c>
      <c r="Q2282" s="163" t="s">
        <v>2648</v>
      </c>
      <c r="R2282" s="506">
        <v>45756.31805555556</v>
      </c>
      <c r="S2282" s="509"/>
      <c r="T2282" s="509"/>
      <c r="U2282" s="163" t="s">
        <v>16159</v>
      </c>
      <c r="V2282" s="513"/>
      <c r="W2282" s="510"/>
      <c r="X2282" s="510"/>
      <c r="Y2282" s="510"/>
      <c r="Z2282" s="510"/>
      <c r="AA2282" s="510"/>
      <c r="AB2282" s="163" t="s">
        <v>16160</v>
      </c>
      <c r="AC2282" s="507">
        <v>9.011077876E9</v>
      </c>
      <c r="AD2282" s="510"/>
      <c r="AE2282" s="510"/>
      <c r="AF2282" s="509"/>
      <c r="AG2282" s="509"/>
      <c r="AH2282" s="509"/>
      <c r="AI2282" s="509"/>
      <c r="AJ2282" s="163" t="s">
        <v>2651</v>
      </c>
      <c r="AK2282" s="509"/>
      <c r="AL2282" s="509"/>
      <c r="AM2282" s="163" t="s">
        <v>16161</v>
      </c>
      <c r="AN2282" s="510"/>
      <c r="AO2282" s="509"/>
      <c r="AP2282" s="509"/>
      <c r="AQ2282" s="509"/>
      <c r="AR2282" s="509"/>
      <c r="AS2282" s="509"/>
      <c r="AT2282" s="163" t="s">
        <v>2653</v>
      </c>
      <c r="AU2282" s="507">
        <v>280.0</v>
      </c>
      <c r="AV2282" s="507">
        <v>8.0</v>
      </c>
      <c r="AW2282" s="507">
        <v>2028.0</v>
      </c>
      <c r="AX2282" s="163" t="s">
        <v>2677</v>
      </c>
      <c r="AY2282" s="163" t="s">
        <v>2750</v>
      </c>
      <c r="AZ2282" s="163" t="s">
        <v>2655</v>
      </c>
    </row>
    <row r="2283">
      <c r="A2283" s="163" t="s">
        <v>16162</v>
      </c>
      <c r="B2283" s="163" t="s">
        <v>16163</v>
      </c>
      <c r="C2283" s="163" t="s">
        <v>2638</v>
      </c>
      <c r="D2283" s="163" t="s">
        <v>2639</v>
      </c>
      <c r="E2283" s="506">
        <v>45756.30069444444</v>
      </c>
      <c r="F2283" s="507">
        <v>9800.0</v>
      </c>
      <c r="G2283" s="163" t="s">
        <v>2640</v>
      </c>
      <c r="H2283" s="507">
        <v>9800.0</v>
      </c>
      <c r="I2283" s="163" t="s">
        <v>2640</v>
      </c>
      <c r="J2283" s="163" t="s">
        <v>2641</v>
      </c>
      <c r="K2283" s="163" t="s">
        <v>2642</v>
      </c>
      <c r="L2283" s="163" t="s">
        <v>6501</v>
      </c>
      <c r="M2283" s="163" t="s">
        <v>16164</v>
      </c>
      <c r="N2283" s="163" t="s">
        <v>2645</v>
      </c>
      <c r="O2283" s="163" t="s">
        <v>2646</v>
      </c>
      <c r="P2283" s="163" t="s">
        <v>2673</v>
      </c>
      <c r="Q2283" s="163" t="s">
        <v>2648</v>
      </c>
      <c r="R2283" s="506">
        <v>45756.3</v>
      </c>
      <c r="S2283" s="509"/>
      <c r="T2283" s="509"/>
      <c r="U2283" s="163" t="s">
        <v>16165</v>
      </c>
      <c r="V2283" s="513"/>
      <c r="W2283" s="510"/>
      <c r="X2283" s="510"/>
      <c r="Y2283" s="510"/>
      <c r="Z2283" s="510"/>
      <c r="AA2283" s="510"/>
      <c r="AB2283" s="163" t="s">
        <v>16166</v>
      </c>
      <c r="AC2283" s="510"/>
      <c r="AD2283" s="163" t="s">
        <v>16167</v>
      </c>
      <c r="AE2283" s="507">
        <v>9800.0</v>
      </c>
      <c r="AF2283" s="163" t="s">
        <v>2640</v>
      </c>
      <c r="AG2283" s="163" t="s">
        <v>2798</v>
      </c>
      <c r="AH2283" s="509"/>
      <c r="AI2283" s="509"/>
      <c r="AJ2283" s="163" t="s">
        <v>2651</v>
      </c>
      <c r="AK2283" s="514">
        <v>45817.0</v>
      </c>
      <c r="AL2283" s="506">
        <v>45786.302083333336</v>
      </c>
      <c r="AM2283" s="163" t="s">
        <v>16168</v>
      </c>
      <c r="AN2283" s="510"/>
      <c r="AO2283" s="509"/>
      <c r="AP2283" s="509"/>
      <c r="AQ2283" s="509"/>
      <c r="AR2283" s="509"/>
      <c r="AS2283" s="509"/>
      <c r="AT2283" s="163" t="s">
        <v>2653</v>
      </c>
      <c r="AU2283" s="507">
        <v>3977.0</v>
      </c>
      <c r="AV2283" s="507">
        <v>11.0</v>
      </c>
      <c r="AW2283" s="507">
        <v>2026.0</v>
      </c>
      <c r="AX2283" s="163" t="s">
        <v>2749</v>
      </c>
      <c r="AY2283" s="163" t="s">
        <v>2893</v>
      </c>
      <c r="AZ2283" s="163" t="s">
        <v>2655</v>
      </c>
    </row>
    <row r="2284">
      <c r="A2284" s="163" t="s">
        <v>16169</v>
      </c>
      <c r="B2284" s="163" t="s">
        <v>16170</v>
      </c>
      <c r="C2284" s="163" t="s">
        <v>2638</v>
      </c>
      <c r="D2284" s="163" t="s">
        <v>2639</v>
      </c>
      <c r="E2284" s="506">
        <v>45756.3</v>
      </c>
      <c r="F2284" s="507">
        <v>9800.0</v>
      </c>
      <c r="G2284" s="163" t="s">
        <v>2640</v>
      </c>
      <c r="H2284" s="507">
        <v>9800.0</v>
      </c>
      <c r="I2284" s="163" t="s">
        <v>2640</v>
      </c>
      <c r="J2284" s="163" t="s">
        <v>2641</v>
      </c>
      <c r="K2284" s="163" t="s">
        <v>2642</v>
      </c>
      <c r="L2284" s="163" t="s">
        <v>6501</v>
      </c>
      <c r="M2284" s="163" t="s">
        <v>16171</v>
      </c>
      <c r="N2284" s="163" t="s">
        <v>2645</v>
      </c>
      <c r="O2284" s="163" t="s">
        <v>2646</v>
      </c>
      <c r="P2284" s="163" t="s">
        <v>2647</v>
      </c>
      <c r="Q2284" s="163" t="s">
        <v>2648</v>
      </c>
      <c r="R2284" s="506">
        <v>45756.3</v>
      </c>
      <c r="S2284" s="509"/>
      <c r="T2284" s="509"/>
      <c r="U2284" s="163" t="s">
        <v>16172</v>
      </c>
      <c r="V2284" s="513"/>
      <c r="W2284" s="510"/>
      <c r="X2284" s="510"/>
      <c r="Y2284" s="510"/>
      <c r="Z2284" s="510"/>
      <c r="AA2284" s="510"/>
      <c r="AB2284" s="163" t="s">
        <v>16173</v>
      </c>
      <c r="AC2284" s="510"/>
      <c r="AD2284" s="163" t="s">
        <v>16174</v>
      </c>
      <c r="AE2284" s="507">
        <v>9800.0</v>
      </c>
      <c r="AF2284" s="163" t="s">
        <v>2640</v>
      </c>
      <c r="AG2284" s="163" t="s">
        <v>2798</v>
      </c>
      <c r="AH2284" s="509"/>
      <c r="AI2284" s="509"/>
      <c r="AJ2284" s="163" t="s">
        <v>2651</v>
      </c>
      <c r="AK2284" s="514">
        <v>45817.0</v>
      </c>
      <c r="AL2284" s="506">
        <v>45786.302083333336</v>
      </c>
      <c r="AM2284" s="163" t="s">
        <v>16175</v>
      </c>
      <c r="AN2284" s="510"/>
      <c r="AO2284" s="509"/>
      <c r="AP2284" s="509"/>
      <c r="AQ2284" s="509"/>
      <c r="AR2284" s="509"/>
      <c r="AS2284" s="509"/>
      <c r="AT2284" s="163" t="s">
        <v>2653</v>
      </c>
      <c r="AU2284" s="507">
        <v>14.0</v>
      </c>
      <c r="AV2284" s="507">
        <v>7.0</v>
      </c>
      <c r="AW2284" s="507">
        <v>2027.0</v>
      </c>
      <c r="AX2284" s="510"/>
      <c r="AY2284" s="510"/>
      <c r="AZ2284" s="163" t="s">
        <v>2655</v>
      </c>
    </row>
    <row r="2285">
      <c r="A2285" s="163" t="s">
        <v>16176</v>
      </c>
      <c r="B2285" s="163" t="s">
        <v>4734</v>
      </c>
      <c r="C2285" s="163" t="s">
        <v>2638</v>
      </c>
      <c r="D2285" s="163" t="s">
        <v>2639</v>
      </c>
      <c r="E2285" s="506">
        <v>45756.29791666667</v>
      </c>
      <c r="F2285" s="507">
        <v>32780.0</v>
      </c>
      <c r="G2285" s="163" t="s">
        <v>2640</v>
      </c>
      <c r="H2285" s="507">
        <v>32780.0</v>
      </c>
      <c r="I2285" s="163" t="s">
        <v>2640</v>
      </c>
      <c r="J2285" s="163" t="s">
        <v>2641</v>
      </c>
      <c r="K2285" s="163" t="s">
        <v>2642</v>
      </c>
      <c r="L2285" s="163" t="s">
        <v>4735</v>
      </c>
      <c r="M2285" s="163" t="s">
        <v>4736</v>
      </c>
      <c r="N2285" s="163" t="s">
        <v>2645</v>
      </c>
      <c r="O2285" s="163" t="s">
        <v>2646</v>
      </c>
      <c r="P2285" s="163" t="s">
        <v>2673</v>
      </c>
      <c r="Q2285" s="163" t="s">
        <v>2648</v>
      </c>
      <c r="R2285" s="506">
        <v>45756.29652777778</v>
      </c>
      <c r="S2285" s="509"/>
      <c r="T2285" s="509"/>
      <c r="U2285" s="163" t="s">
        <v>16177</v>
      </c>
      <c r="V2285" s="513"/>
      <c r="W2285" s="510"/>
      <c r="X2285" s="510"/>
      <c r="Y2285" s="510"/>
      <c r="Z2285" s="510"/>
      <c r="AA2285" s="510"/>
      <c r="AB2285" s="163" t="s">
        <v>4738</v>
      </c>
      <c r="AC2285" s="507">
        <v>8.033128627E9</v>
      </c>
      <c r="AD2285" s="163" t="s">
        <v>4739</v>
      </c>
      <c r="AE2285" s="507">
        <v>950620.0</v>
      </c>
      <c r="AF2285" s="163" t="s">
        <v>2640</v>
      </c>
      <c r="AG2285" s="163" t="s">
        <v>3096</v>
      </c>
      <c r="AH2285" s="507">
        <v>29.0</v>
      </c>
      <c r="AI2285" s="509"/>
      <c r="AJ2285" s="515" t="b">
        <v>0</v>
      </c>
      <c r="AK2285" s="514">
        <v>45803.0</v>
      </c>
      <c r="AL2285" s="506">
        <v>45775.30625</v>
      </c>
      <c r="AM2285" s="163" t="s">
        <v>4740</v>
      </c>
      <c r="AN2285" s="510"/>
      <c r="AO2285" s="509"/>
      <c r="AP2285" s="509"/>
      <c r="AQ2285" s="509"/>
      <c r="AR2285" s="509"/>
      <c r="AS2285" s="509"/>
      <c r="AT2285" s="163" t="s">
        <v>2700</v>
      </c>
      <c r="AU2285" s="507">
        <v>1413.0</v>
      </c>
      <c r="AV2285" s="507">
        <v>1.0</v>
      </c>
      <c r="AW2285" s="507">
        <v>2028.0</v>
      </c>
      <c r="AX2285" s="163" t="s">
        <v>2677</v>
      </c>
      <c r="AY2285" s="163" t="s">
        <v>4741</v>
      </c>
      <c r="AZ2285" s="163" t="s">
        <v>2655</v>
      </c>
    </row>
    <row r="2286">
      <c r="A2286" s="163" t="s">
        <v>16178</v>
      </c>
      <c r="B2286" s="163" t="s">
        <v>16179</v>
      </c>
      <c r="C2286" s="163" t="s">
        <v>2638</v>
      </c>
      <c r="D2286" s="163" t="s">
        <v>2639</v>
      </c>
      <c r="E2286" s="506">
        <v>45756.29791666667</v>
      </c>
      <c r="F2286" s="507">
        <v>21750.0</v>
      </c>
      <c r="G2286" s="163" t="s">
        <v>2640</v>
      </c>
      <c r="H2286" s="507">
        <v>21750.0</v>
      </c>
      <c r="I2286" s="163" t="s">
        <v>2640</v>
      </c>
      <c r="J2286" s="163" t="s">
        <v>2641</v>
      </c>
      <c r="K2286" s="163" t="s">
        <v>2642</v>
      </c>
      <c r="L2286" s="163" t="s">
        <v>16180</v>
      </c>
      <c r="M2286" s="163" t="s">
        <v>16180</v>
      </c>
      <c r="N2286" s="163" t="s">
        <v>2645</v>
      </c>
      <c r="O2286" s="163" t="s">
        <v>2646</v>
      </c>
      <c r="P2286" s="163" t="s">
        <v>2673</v>
      </c>
      <c r="Q2286" s="163" t="s">
        <v>2648</v>
      </c>
      <c r="R2286" s="506">
        <v>45756.29652777778</v>
      </c>
      <c r="S2286" s="509"/>
      <c r="T2286" s="509"/>
      <c r="U2286" s="163" t="s">
        <v>16181</v>
      </c>
      <c r="V2286" s="510"/>
      <c r="W2286" s="510"/>
      <c r="X2286" s="510"/>
      <c r="Y2286" s="510"/>
      <c r="Z2286" s="510"/>
      <c r="AA2286" s="510"/>
      <c r="AB2286" s="163" t="s">
        <v>16182</v>
      </c>
      <c r="AC2286" s="507">
        <v>9.058068314E9</v>
      </c>
      <c r="AD2286" s="163" t="s">
        <v>16183</v>
      </c>
      <c r="AE2286" s="507">
        <v>761250.0</v>
      </c>
      <c r="AF2286" s="163" t="s">
        <v>2640</v>
      </c>
      <c r="AG2286" s="163" t="s">
        <v>3096</v>
      </c>
      <c r="AH2286" s="507">
        <v>35.0</v>
      </c>
      <c r="AI2286" s="509"/>
      <c r="AJ2286" s="163" t="s">
        <v>2651</v>
      </c>
      <c r="AK2286" s="514">
        <v>45817.0</v>
      </c>
      <c r="AL2286" s="506">
        <v>45786.29861111111</v>
      </c>
      <c r="AM2286" s="163" t="s">
        <v>16184</v>
      </c>
      <c r="AN2286" s="510"/>
      <c r="AO2286" s="509"/>
      <c r="AP2286" s="509"/>
      <c r="AQ2286" s="509"/>
      <c r="AR2286" s="509"/>
      <c r="AS2286" s="509"/>
      <c r="AT2286" s="163" t="s">
        <v>2653</v>
      </c>
      <c r="AU2286" s="507">
        <v>6559.0</v>
      </c>
      <c r="AV2286" s="507">
        <v>6.0</v>
      </c>
      <c r="AW2286" s="507">
        <v>2028.0</v>
      </c>
      <c r="AX2286" s="163" t="s">
        <v>2677</v>
      </c>
      <c r="AY2286" s="163" t="s">
        <v>2678</v>
      </c>
      <c r="AZ2286" s="163" t="s">
        <v>2655</v>
      </c>
    </row>
    <row r="2287">
      <c r="A2287" s="163" t="s">
        <v>16185</v>
      </c>
      <c r="B2287" s="163" t="s">
        <v>16186</v>
      </c>
      <c r="C2287" s="163" t="s">
        <v>2638</v>
      </c>
      <c r="D2287" s="163" t="s">
        <v>2639</v>
      </c>
      <c r="E2287" s="506">
        <v>45756.29722222222</v>
      </c>
      <c r="F2287" s="507">
        <v>24970.0</v>
      </c>
      <c r="G2287" s="163" t="s">
        <v>2640</v>
      </c>
      <c r="H2287" s="507">
        <v>24970.0</v>
      </c>
      <c r="I2287" s="163" t="s">
        <v>2640</v>
      </c>
      <c r="J2287" s="163" t="s">
        <v>2641</v>
      </c>
      <c r="K2287" s="163" t="s">
        <v>2642</v>
      </c>
      <c r="L2287" s="163" t="s">
        <v>16187</v>
      </c>
      <c r="M2287" s="163" t="s">
        <v>16187</v>
      </c>
      <c r="N2287" s="163" t="s">
        <v>2645</v>
      </c>
      <c r="O2287" s="163" t="s">
        <v>2646</v>
      </c>
      <c r="P2287" s="163" t="s">
        <v>2647</v>
      </c>
      <c r="Q2287" s="163" t="s">
        <v>2648</v>
      </c>
      <c r="R2287" s="506">
        <v>45756.29722222222</v>
      </c>
      <c r="S2287" s="509"/>
      <c r="T2287" s="509"/>
      <c r="U2287" s="163" t="s">
        <v>16188</v>
      </c>
      <c r="V2287" s="510"/>
      <c r="W2287" s="510"/>
      <c r="X2287" s="510"/>
      <c r="Y2287" s="510"/>
      <c r="Z2287" s="510"/>
      <c r="AA2287" s="510"/>
      <c r="AB2287" s="163" t="s">
        <v>16189</v>
      </c>
      <c r="AC2287" s="507">
        <v>9.093328704E9</v>
      </c>
      <c r="AD2287" s="163" t="s">
        <v>16190</v>
      </c>
      <c r="AE2287" s="507">
        <v>699280.0</v>
      </c>
      <c r="AF2287" s="163" t="s">
        <v>2640</v>
      </c>
      <c r="AG2287" s="163" t="s">
        <v>3096</v>
      </c>
      <c r="AH2287" s="507">
        <v>24.0</v>
      </c>
      <c r="AI2287" s="509"/>
      <c r="AJ2287" s="163" t="s">
        <v>2651</v>
      </c>
      <c r="AK2287" s="514">
        <v>45809.0</v>
      </c>
      <c r="AL2287" s="506">
        <v>45778.325694444444</v>
      </c>
      <c r="AM2287" s="163" t="s">
        <v>16191</v>
      </c>
      <c r="AN2287" s="510"/>
      <c r="AO2287" s="510"/>
      <c r="AP2287" s="509"/>
      <c r="AQ2287" s="509"/>
      <c r="AR2287" s="509"/>
      <c r="AS2287" s="509"/>
      <c r="AT2287" s="163" t="s">
        <v>2700</v>
      </c>
      <c r="AU2287" s="507">
        <v>280.0</v>
      </c>
      <c r="AV2287" s="507">
        <v>8.0</v>
      </c>
      <c r="AW2287" s="507">
        <v>2026.0</v>
      </c>
      <c r="AX2287" s="510"/>
      <c r="AY2287" s="510"/>
      <c r="AZ2287" s="163" t="s">
        <v>2655</v>
      </c>
    </row>
    <row r="2288">
      <c r="A2288" s="163" t="s">
        <v>16192</v>
      </c>
      <c r="B2288" s="163" t="s">
        <v>16193</v>
      </c>
      <c r="C2288" s="163" t="s">
        <v>2638</v>
      </c>
      <c r="D2288" s="163" t="s">
        <v>2639</v>
      </c>
      <c r="E2288" s="506">
        <v>45756.24513888889</v>
      </c>
      <c r="F2288" s="507">
        <v>2980.0</v>
      </c>
      <c r="G2288" s="163" t="s">
        <v>2640</v>
      </c>
      <c r="H2288" s="507">
        <v>2980.0</v>
      </c>
      <c r="I2288" s="163" t="s">
        <v>2640</v>
      </c>
      <c r="J2288" s="163" t="s">
        <v>2641</v>
      </c>
      <c r="K2288" s="163" t="s">
        <v>2642</v>
      </c>
      <c r="L2288" s="163" t="s">
        <v>16194</v>
      </c>
      <c r="M2288" s="163" t="s">
        <v>16195</v>
      </c>
      <c r="N2288" s="163" t="s">
        <v>2645</v>
      </c>
      <c r="O2288" s="163" t="s">
        <v>2646</v>
      </c>
      <c r="P2288" s="163" t="s">
        <v>2683</v>
      </c>
      <c r="Q2288" s="163" t="s">
        <v>2648</v>
      </c>
      <c r="R2288" s="506">
        <v>45756.24444444444</v>
      </c>
      <c r="S2288" s="509"/>
      <c r="T2288" s="509"/>
      <c r="U2288" s="163" t="s">
        <v>16196</v>
      </c>
      <c r="V2288" s="510"/>
      <c r="W2288" s="510"/>
      <c r="X2288" s="510"/>
      <c r="Y2288" s="510"/>
      <c r="Z2288" s="510"/>
      <c r="AA2288" s="510"/>
      <c r="AB2288" s="163" t="s">
        <v>16197</v>
      </c>
      <c r="AC2288" s="507">
        <v>9.017822806E9</v>
      </c>
      <c r="AD2288" s="510"/>
      <c r="AE2288" s="509"/>
      <c r="AF2288" s="509"/>
      <c r="AG2288" s="509"/>
      <c r="AH2288" s="509"/>
      <c r="AI2288" s="509"/>
      <c r="AJ2288" s="163" t="s">
        <v>2651</v>
      </c>
      <c r="AK2288" s="509"/>
      <c r="AL2288" s="509"/>
      <c r="AM2288" s="163" t="s">
        <v>16198</v>
      </c>
      <c r="AN2288" s="510"/>
      <c r="AO2288" s="510"/>
      <c r="AP2288" s="509"/>
      <c r="AQ2288" s="509"/>
      <c r="AR2288" s="509"/>
      <c r="AS2288" s="509"/>
      <c r="AT2288" s="163" t="s">
        <v>2653</v>
      </c>
      <c r="AU2288" s="507">
        <v>5918.0</v>
      </c>
      <c r="AV2288" s="507">
        <v>9.0</v>
      </c>
      <c r="AW2288" s="507">
        <v>2029.0</v>
      </c>
      <c r="AX2288" s="163" t="s">
        <v>3039</v>
      </c>
      <c r="AY2288" s="163" t="s">
        <v>6134</v>
      </c>
      <c r="AZ2288" s="163" t="s">
        <v>2655</v>
      </c>
    </row>
    <row r="2289">
      <c r="A2289" s="163" t="s">
        <v>16048</v>
      </c>
      <c r="B2289" s="163" t="s">
        <v>16049</v>
      </c>
      <c r="C2289" s="163" t="s">
        <v>2638</v>
      </c>
      <c r="D2289" s="163" t="s">
        <v>2639</v>
      </c>
      <c r="E2289" s="506">
        <v>45756.24236111111</v>
      </c>
      <c r="F2289" s="507">
        <v>2980.0</v>
      </c>
      <c r="G2289" s="163" t="s">
        <v>2640</v>
      </c>
      <c r="H2289" s="507">
        <v>2980.0</v>
      </c>
      <c r="I2289" s="163" t="s">
        <v>2640</v>
      </c>
      <c r="J2289" s="163" t="s">
        <v>2641</v>
      </c>
      <c r="K2289" s="163" t="s">
        <v>2642</v>
      </c>
      <c r="L2289" s="163" t="s">
        <v>16050</v>
      </c>
      <c r="M2289" s="163" t="s">
        <v>16051</v>
      </c>
      <c r="N2289" s="163" t="s">
        <v>2645</v>
      </c>
      <c r="O2289" s="163" t="s">
        <v>2646</v>
      </c>
      <c r="P2289" s="163" t="s">
        <v>2647</v>
      </c>
      <c r="Q2289" s="163" t="s">
        <v>2648</v>
      </c>
      <c r="R2289" s="506">
        <v>45756.24236111111</v>
      </c>
      <c r="S2289" s="509"/>
      <c r="T2289" s="509"/>
      <c r="U2289" s="163" t="s">
        <v>16052</v>
      </c>
      <c r="V2289" s="510"/>
      <c r="W2289" s="510"/>
      <c r="X2289" s="510"/>
      <c r="Y2289" s="510"/>
      <c r="Z2289" s="510"/>
      <c r="AA2289" s="510"/>
      <c r="AB2289" s="163" t="s">
        <v>16053</v>
      </c>
      <c r="AC2289" s="507">
        <v>8.016371322E9</v>
      </c>
      <c r="AD2289" s="510"/>
      <c r="AE2289" s="509"/>
      <c r="AF2289" s="509"/>
      <c r="AG2289" s="509"/>
      <c r="AH2289" s="509"/>
      <c r="AI2289" s="509"/>
      <c r="AJ2289" s="163" t="s">
        <v>2651</v>
      </c>
      <c r="AK2289" s="509"/>
      <c r="AL2289" s="509"/>
      <c r="AM2289" s="163" t="s">
        <v>16054</v>
      </c>
      <c r="AN2289" s="510"/>
      <c r="AO2289" s="510"/>
      <c r="AP2289" s="509"/>
      <c r="AQ2289" s="509"/>
      <c r="AR2289" s="509"/>
      <c r="AS2289" s="509"/>
      <c r="AT2289" s="163" t="s">
        <v>2653</v>
      </c>
      <c r="AU2289" s="507">
        <v>384.0</v>
      </c>
      <c r="AV2289" s="507">
        <v>1.0</v>
      </c>
      <c r="AW2289" s="507">
        <v>2028.0</v>
      </c>
      <c r="AX2289" s="163" t="s">
        <v>2730</v>
      </c>
      <c r="AY2289" s="163" t="s">
        <v>3640</v>
      </c>
      <c r="AZ2289" s="163" t="s">
        <v>2655</v>
      </c>
    </row>
    <row r="2290">
      <c r="A2290" s="163" t="s">
        <v>16199</v>
      </c>
      <c r="B2290" s="163" t="s">
        <v>16200</v>
      </c>
      <c r="C2290" s="163" t="s">
        <v>2638</v>
      </c>
      <c r="D2290" s="163" t="s">
        <v>2639</v>
      </c>
      <c r="E2290" s="506">
        <v>45756.236805555556</v>
      </c>
      <c r="F2290" s="507">
        <v>2980.0</v>
      </c>
      <c r="G2290" s="163" t="s">
        <v>2640</v>
      </c>
      <c r="H2290" s="507">
        <v>2980.0</v>
      </c>
      <c r="I2290" s="163" t="s">
        <v>2640</v>
      </c>
      <c r="J2290" s="163" t="s">
        <v>2641</v>
      </c>
      <c r="K2290" s="163" t="s">
        <v>2642</v>
      </c>
      <c r="L2290" s="163" t="s">
        <v>16201</v>
      </c>
      <c r="M2290" s="163" t="s">
        <v>16202</v>
      </c>
      <c r="N2290" s="163" t="s">
        <v>2645</v>
      </c>
      <c r="O2290" s="163" t="s">
        <v>2646</v>
      </c>
      <c r="P2290" s="163" t="s">
        <v>2673</v>
      </c>
      <c r="Q2290" s="163" t="s">
        <v>2648</v>
      </c>
      <c r="R2290" s="506">
        <v>45756.23472222222</v>
      </c>
      <c r="S2290" s="509"/>
      <c r="T2290" s="509"/>
      <c r="U2290" s="163" t="s">
        <v>16203</v>
      </c>
      <c r="V2290" s="510"/>
      <c r="W2290" s="510"/>
      <c r="X2290" s="510"/>
      <c r="Y2290" s="510"/>
      <c r="Z2290" s="510"/>
      <c r="AA2290" s="510"/>
      <c r="AB2290" s="163" t="s">
        <v>16204</v>
      </c>
      <c r="AC2290" s="507">
        <v>8.067902017E9</v>
      </c>
      <c r="AD2290" s="510"/>
      <c r="AE2290" s="509"/>
      <c r="AF2290" s="509"/>
      <c r="AG2290" s="509"/>
      <c r="AH2290" s="509"/>
      <c r="AI2290" s="509"/>
      <c r="AJ2290" s="163" t="s">
        <v>2651</v>
      </c>
      <c r="AK2290" s="509"/>
      <c r="AL2290" s="509"/>
      <c r="AM2290" s="163" t="s">
        <v>16205</v>
      </c>
      <c r="AN2290" s="510"/>
      <c r="AO2290" s="509"/>
      <c r="AP2290" s="509"/>
      <c r="AQ2290" s="509"/>
      <c r="AR2290" s="509"/>
      <c r="AS2290" s="509"/>
      <c r="AT2290" s="163" t="s">
        <v>2700</v>
      </c>
      <c r="AU2290" s="507">
        <v>7203.0</v>
      </c>
      <c r="AV2290" s="507">
        <v>9.0</v>
      </c>
      <c r="AW2290" s="507">
        <v>2026.0</v>
      </c>
      <c r="AX2290" s="163" t="s">
        <v>2677</v>
      </c>
      <c r="AY2290" s="163" t="s">
        <v>3017</v>
      </c>
      <c r="AZ2290" s="163" t="s">
        <v>2655</v>
      </c>
    </row>
    <row r="2291">
      <c r="A2291" s="163" t="s">
        <v>16206</v>
      </c>
      <c r="B2291" s="163" t="s">
        <v>16207</v>
      </c>
      <c r="C2291" s="163" t="s">
        <v>2638</v>
      </c>
      <c r="D2291" s="163" t="s">
        <v>2639</v>
      </c>
      <c r="E2291" s="506">
        <v>45756.18125</v>
      </c>
      <c r="F2291" s="507">
        <v>2980.0</v>
      </c>
      <c r="G2291" s="163" t="s">
        <v>2640</v>
      </c>
      <c r="H2291" s="507">
        <v>2980.0</v>
      </c>
      <c r="I2291" s="163" t="s">
        <v>2640</v>
      </c>
      <c r="J2291" s="163" t="s">
        <v>2641</v>
      </c>
      <c r="K2291" s="163" t="s">
        <v>2642</v>
      </c>
      <c r="L2291" s="163" t="s">
        <v>16208</v>
      </c>
      <c r="M2291" s="163" t="s">
        <v>16209</v>
      </c>
      <c r="N2291" s="163" t="s">
        <v>2645</v>
      </c>
      <c r="O2291" s="163" t="s">
        <v>2646</v>
      </c>
      <c r="P2291" s="163" t="s">
        <v>2683</v>
      </c>
      <c r="Q2291" s="163" t="s">
        <v>2648</v>
      </c>
      <c r="R2291" s="506">
        <v>45756.17986111111</v>
      </c>
      <c r="S2291" s="509"/>
      <c r="T2291" s="509"/>
      <c r="U2291" s="163" t="s">
        <v>16210</v>
      </c>
      <c r="V2291" s="510"/>
      <c r="W2291" s="510"/>
      <c r="X2291" s="510"/>
      <c r="Y2291" s="510"/>
      <c r="Z2291" s="510"/>
      <c r="AA2291" s="510"/>
      <c r="AB2291" s="163" t="s">
        <v>16211</v>
      </c>
      <c r="AC2291" s="507">
        <v>9.086001779E9</v>
      </c>
      <c r="AD2291" s="510"/>
      <c r="AE2291" s="509"/>
      <c r="AF2291" s="509"/>
      <c r="AG2291" s="509"/>
      <c r="AH2291" s="509"/>
      <c r="AI2291" s="509"/>
      <c r="AJ2291" s="163" t="s">
        <v>2651</v>
      </c>
      <c r="AK2291" s="509"/>
      <c r="AL2291" s="509"/>
      <c r="AM2291" s="163" t="s">
        <v>16212</v>
      </c>
      <c r="AN2291" s="510"/>
      <c r="AO2291" s="509"/>
      <c r="AP2291" s="509"/>
      <c r="AQ2291" s="509"/>
      <c r="AR2291" s="509"/>
      <c r="AS2291" s="509"/>
      <c r="AT2291" s="163" t="s">
        <v>2653</v>
      </c>
      <c r="AU2291" s="507">
        <v>9103.0</v>
      </c>
      <c r="AV2291" s="507">
        <v>1.0</v>
      </c>
      <c r="AW2291" s="507">
        <v>2030.0</v>
      </c>
      <c r="AX2291" s="163" t="s">
        <v>2687</v>
      </c>
      <c r="AY2291" s="163" t="s">
        <v>4339</v>
      </c>
      <c r="AZ2291" s="163" t="s">
        <v>2655</v>
      </c>
    </row>
    <row r="2292">
      <c r="A2292" s="163" t="s">
        <v>16213</v>
      </c>
      <c r="B2292" s="163" t="s">
        <v>16214</v>
      </c>
      <c r="C2292" s="163" t="s">
        <v>2638</v>
      </c>
      <c r="D2292" s="163" t="s">
        <v>2639</v>
      </c>
      <c r="E2292" s="506">
        <v>45756.13611111111</v>
      </c>
      <c r="F2292" s="507">
        <v>2980.0</v>
      </c>
      <c r="G2292" s="163" t="s">
        <v>2640</v>
      </c>
      <c r="H2292" s="507">
        <v>2980.0</v>
      </c>
      <c r="I2292" s="163" t="s">
        <v>2640</v>
      </c>
      <c r="J2292" s="163" t="s">
        <v>2641</v>
      </c>
      <c r="K2292" s="163" t="s">
        <v>2642</v>
      </c>
      <c r="L2292" s="163" t="s">
        <v>16215</v>
      </c>
      <c r="M2292" s="163" t="s">
        <v>16216</v>
      </c>
      <c r="N2292" s="163" t="s">
        <v>2645</v>
      </c>
      <c r="O2292" s="163" t="s">
        <v>2646</v>
      </c>
      <c r="P2292" s="163" t="s">
        <v>2673</v>
      </c>
      <c r="Q2292" s="163" t="s">
        <v>2648</v>
      </c>
      <c r="R2292" s="506">
        <v>45756.135416666664</v>
      </c>
      <c r="S2292" s="509"/>
      <c r="T2292" s="509"/>
      <c r="U2292" s="163" t="s">
        <v>16217</v>
      </c>
      <c r="V2292" s="510"/>
      <c r="W2292" s="510"/>
      <c r="X2292" s="510"/>
      <c r="Y2292" s="510"/>
      <c r="Z2292" s="510"/>
      <c r="AA2292" s="510"/>
      <c r="AB2292" s="163" t="s">
        <v>16218</v>
      </c>
      <c r="AC2292" s="507">
        <v>7.089952705E9</v>
      </c>
      <c r="AD2292" s="510"/>
      <c r="AE2292" s="509"/>
      <c r="AF2292" s="509"/>
      <c r="AG2292" s="509"/>
      <c r="AH2292" s="509"/>
      <c r="AI2292" s="509"/>
      <c r="AJ2292" s="163" t="s">
        <v>2651</v>
      </c>
      <c r="AK2292" s="509"/>
      <c r="AL2292" s="509"/>
      <c r="AM2292" s="163" t="s">
        <v>16219</v>
      </c>
      <c r="AN2292" s="509"/>
      <c r="AO2292" s="509"/>
      <c r="AP2292" s="509"/>
      <c r="AQ2292" s="509"/>
      <c r="AR2292" s="509"/>
      <c r="AS2292" s="509"/>
      <c r="AT2292" s="163" t="s">
        <v>2653</v>
      </c>
      <c r="AU2292" s="507">
        <v>3193.0</v>
      </c>
      <c r="AV2292" s="507">
        <v>6.0</v>
      </c>
      <c r="AW2292" s="507">
        <v>2027.0</v>
      </c>
      <c r="AX2292" s="163" t="s">
        <v>2677</v>
      </c>
      <c r="AY2292" s="163" t="s">
        <v>2678</v>
      </c>
      <c r="AZ2292" s="163" t="s">
        <v>2655</v>
      </c>
    </row>
    <row r="2293">
      <c r="A2293" s="163" t="s">
        <v>16220</v>
      </c>
      <c r="B2293" s="163" t="s">
        <v>16221</v>
      </c>
      <c r="C2293" s="163" t="s">
        <v>2638</v>
      </c>
      <c r="D2293" s="163" t="s">
        <v>2639</v>
      </c>
      <c r="E2293" s="506">
        <v>45756.13263888889</v>
      </c>
      <c r="F2293" s="507">
        <v>2980.0</v>
      </c>
      <c r="G2293" s="163" t="s">
        <v>2640</v>
      </c>
      <c r="H2293" s="507">
        <v>2980.0</v>
      </c>
      <c r="I2293" s="163" t="s">
        <v>2640</v>
      </c>
      <c r="J2293" s="163" t="s">
        <v>2641</v>
      </c>
      <c r="K2293" s="163" t="s">
        <v>2642</v>
      </c>
      <c r="L2293" s="163" t="s">
        <v>16222</v>
      </c>
      <c r="M2293" s="163" t="s">
        <v>16223</v>
      </c>
      <c r="N2293" s="163" t="s">
        <v>2645</v>
      </c>
      <c r="O2293" s="163" t="s">
        <v>2646</v>
      </c>
      <c r="P2293" s="163" t="s">
        <v>2673</v>
      </c>
      <c r="Q2293" s="163" t="s">
        <v>2648</v>
      </c>
      <c r="R2293" s="506">
        <v>45756.13125</v>
      </c>
      <c r="S2293" s="509"/>
      <c r="T2293" s="509"/>
      <c r="U2293" s="163" t="s">
        <v>16224</v>
      </c>
      <c r="V2293" s="510"/>
      <c r="W2293" s="510"/>
      <c r="X2293" s="510"/>
      <c r="Y2293" s="510"/>
      <c r="Z2293" s="510"/>
      <c r="AA2293" s="510"/>
      <c r="AB2293" s="163" t="s">
        <v>16225</v>
      </c>
      <c r="AC2293" s="507">
        <v>8.011237703E9</v>
      </c>
      <c r="AD2293" s="510"/>
      <c r="AE2293" s="509"/>
      <c r="AF2293" s="509"/>
      <c r="AG2293" s="509"/>
      <c r="AH2293" s="509"/>
      <c r="AI2293" s="509"/>
      <c r="AJ2293" s="163" t="s">
        <v>2651</v>
      </c>
      <c r="AK2293" s="509"/>
      <c r="AL2293" s="509"/>
      <c r="AM2293" s="163" t="s">
        <v>16226</v>
      </c>
      <c r="AN2293" s="509"/>
      <c r="AO2293" s="509"/>
      <c r="AP2293" s="509"/>
      <c r="AQ2293" s="509"/>
      <c r="AR2293" s="509"/>
      <c r="AS2293" s="509"/>
      <c r="AT2293" s="163" t="s">
        <v>2653</v>
      </c>
      <c r="AU2293" s="507">
        <v>9204.0</v>
      </c>
      <c r="AV2293" s="507">
        <v>5.0</v>
      </c>
      <c r="AW2293" s="507">
        <v>2028.0</v>
      </c>
      <c r="AX2293" s="163" t="s">
        <v>2687</v>
      </c>
      <c r="AY2293" s="163" t="s">
        <v>2678</v>
      </c>
      <c r="AZ2293" s="163" t="s">
        <v>2655</v>
      </c>
    </row>
    <row r="2294">
      <c r="A2294" s="163" t="s">
        <v>16227</v>
      </c>
      <c r="B2294" s="163" t="s">
        <v>16228</v>
      </c>
      <c r="C2294" s="163" t="s">
        <v>2638</v>
      </c>
      <c r="D2294" s="163" t="s">
        <v>2639</v>
      </c>
      <c r="E2294" s="506">
        <v>45756.12569444445</v>
      </c>
      <c r="F2294" s="507">
        <v>9800.0</v>
      </c>
      <c r="G2294" s="163" t="s">
        <v>2640</v>
      </c>
      <c r="H2294" s="507">
        <v>9800.0</v>
      </c>
      <c r="I2294" s="163" t="s">
        <v>2640</v>
      </c>
      <c r="J2294" s="163" t="s">
        <v>2641</v>
      </c>
      <c r="K2294" s="163" t="s">
        <v>2642</v>
      </c>
      <c r="L2294" s="163" t="s">
        <v>16229</v>
      </c>
      <c r="M2294" s="163" t="s">
        <v>16230</v>
      </c>
      <c r="N2294" s="163" t="s">
        <v>2645</v>
      </c>
      <c r="O2294" s="163" t="s">
        <v>2646</v>
      </c>
      <c r="P2294" s="163" t="s">
        <v>2673</v>
      </c>
      <c r="Q2294" s="163" t="s">
        <v>2648</v>
      </c>
      <c r="R2294" s="506">
        <v>45756.12430555555</v>
      </c>
      <c r="S2294" s="509"/>
      <c r="T2294" s="509"/>
      <c r="U2294" s="163" t="s">
        <v>16231</v>
      </c>
      <c r="V2294" s="510"/>
      <c r="W2294" s="510"/>
      <c r="X2294" s="510"/>
      <c r="Y2294" s="510"/>
      <c r="Z2294" s="510"/>
      <c r="AA2294" s="510"/>
      <c r="AB2294" s="163" t="s">
        <v>16232</v>
      </c>
      <c r="AC2294" s="511">
        <v>9.06217313E9</v>
      </c>
      <c r="AD2294" s="510"/>
      <c r="AE2294" s="510"/>
      <c r="AF2294" s="510"/>
      <c r="AG2294" s="510"/>
      <c r="AH2294" s="510"/>
      <c r="AI2294" s="509"/>
      <c r="AJ2294" s="163" t="s">
        <v>2651</v>
      </c>
      <c r="AK2294" s="510"/>
      <c r="AL2294" s="510"/>
      <c r="AM2294" s="163" t="s">
        <v>16233</v>
      </c>
      <c r="AN2294" s="510"/>
      <c r="AO2294" s="509"/>
      <c r="AP2294" s="509"/>
      <c r="AQ2294" s="509"/>
      <c r="AR2294" s="509"/>
      <c r="AS2294" s="509"/>
      <c r="AT2294" s="163" t="s">
        <v>2700</v>
      </c>
      <c r="AU2294" s="507">
        <v>1102.0</v>
      </c>
      <c r="AV2294" s="507">
        <v>7.0</v>
      </c>
      <c r="AW2294" s="507">
        <v>2031.0</v>
      </c>
      <c r="AX2294" s="163" t="s">
        <v>2677</v>
      </c>
      <c r="AY2294" s="163" t="s">
        <v>2717</v>
      </c>
      <c r="AZ2294" s="163" t="s">
        <v>2655</v>
      </c>
    </row>
    <row r="2295">
      <c r="A2295" s="163" t="s">
        <v>16234</v>
      </c>
      <c r="B2295" s="163" t="s">
        <v>16228</v>
      </c>
      <c r="C2295" s="163" t="s">
        <v>2638</v>
      </c>
      <c r="D2295" s="163" t="s">
        <v>2639</v>
      </c>
      <c r="E2295" s="506">
        <v>45756.12152777778</v>
      </c>
      <c r="F2295" s="507">
        <v>2980.0</v>
      </c>
      <c r="G2295" s="163" t="s">
        <v>2640</v>
      </c>
      <c r="H2295" s="507">
        <v>2980.0</v>
      </c>
      <c r="I2295" s="163" t="s">
        <v>2640</v>
      </c>
      <c r="J2295" s="163" t="s">
        <v>2641</v>
      </c>
      <c r="K2295" s="163" t="s">
        <v>2642</v>
      </c>
      <c r="L2295" s="163" t="s">
        <v>16229</v>
      </c>
      <c r="M2295" s="163" t="s">
        <v>16235</v>
      </c>
      <c r="N2295" s="163" t="s">
        <v>2645</v>
      </c>
      <c r="O2295" s="163" t="s">
        <v>2646</v>
      </c>
      <c r="P2295" s="163" t="s">
        <v>2673</v>
      </c>
      <c r="Q2295" s="163" t="s">
        <v>2648</v>
      </c>
      <c r="R2295" s="506">
        <v>45756.120833333334</v>
      </c>
      <c r="S2295" s="509"/>
      <c r="T2295" s="509"/>
      <c r="U2295" s="163" t="s">
        <v>16236</v>
      </c>
      <c r="V2295" s="510"/>
      <c r="W2295" s="510"/>
      <c r="X2295" s="510"/>
      <c r="Y2295" s="510"/>
      <c r="Z2295" s="510"/>
      <c r="AA2295" s="510"/>
      <c r="AB2295" s="163" t="s">
        <v>16232</v>
      </c>
      <c r="AC2295" s="511">
        <v>9.06217313E9</v>
      </c>
      <c r="AD2295" s="510"/>
      <c r="AE2295" s="510"/>
      <c r="AF2295" s="510"/>
      <c r="AG2295" s="510"/>
      <c r="AH2295" s="510"/>
      <c r="AI2295" s="509"/>
      <c r="AJ2295" s="163" t="s">
        <v>2651</v>
      </c>
      <c r="AK2295" s="512"/>
      <c r="AL2295" s="513"/>
      <c r="AM2295" s="163" t="s">
        <v>16233</v>
      </c>
      <c r="AN2295" s="510"/>
      <c r="AO2295" s="509"/>
      <c r="AP2295" s="509"/>
      <c r="AQ2295" s="509"/>
      <c r="AR2295" s="509"/>
      <c r="AS2295" s="509"/>
      <c r="AT2295" s="163" t="s">
        <v>2700</v>
      </c>
      <c r="AU2295" s="507">
        <v>1102.0</v>
      </c>
      <c r="AV2295" s="507">
        <v>7.0</v>
      </c>
      <c r="AW2295" s="507">
        <v>2031.0</v>
      </c>
      <c r="AX2295" s="163" t="s">
        <v>2677</v>
      </c>
      <c r="AY2295" s="163" t="s">
        <v>2717</v>
      </c>
      <c r="AZ2295" s="163" t="s">
        <v>2655</v>
      </c>
    </row>
    <row r="2296">
      <c r="A2296" s="163" t="s">
        <v>16237</v>
      </c>
      <c r="B2296" s="163" t="s">
        <v>16238</v>
      </c>
      <c r="C2296" s="163" t="s">
        <v>2638</v>
      </c>
      <c r="D2296" s="163" t="s">
        <v>2639</v>
      </c>
      <c r="E2296" s="506">
        <v>45756.08888888889</v>
      </c>
      <c r="F2296" s="507">
        <v>2980.0</v>
      </c>
      <c r="G2296" s="163" t="s">
        <v>2640</v>
      </c>
      <c r="H2296" s="507">
        <v>2980.0</v>
      </c>
      <c r="I2296" s="163" t="s">
        <v>2640</v>
      </c>
      <c r="J2296" s="163" t="s">
        <v>2641</v>
      </c>
      <c r="K2296" s="163" t="s">
        <v>2642</v>
      </c>
      <c r="L2296" s="163" t="s">
        <v>16239</v>
      </c>
      <c r="M2296" s="163" t="s">
        <v>16240</v>
      </c>
      <c r="N2296" s="163" t="s">
        <v>2645</v>
      </c>
      <c r="O2296" s="163" t="s">
        <v>2646</v>
      </c>
      <c r="P2296" s="163" t="s">
        <v>2683</v>
      </c>
      <c r="Q2296" s="163" t="s">
        <v>2648</v>
      </c>
      <c r="R2296" s="506">
        <v>45756.0875</v>
      </c>
      <c r="S2296" s="509"/>
      <c r="T2296" s="509"/>
      <c r="U2296" s="163" t="s">
        <v>16241</v>
      </c>
      <c r="V2296" s="510"/>
      <c r="W2296" s="510"/>
      <c r="X2296" s="510"/>
      <c r="Y2296" s="510"/>
      <c r="Z2296" s="510"/>
      <c r="AA2296" s="510"/>
      <c r="AB2296" s="163" t="s">
        <v>16242</v>
      </c>
      <c r="AC2296" s="507">
        <v>8.060992706E9</v>
      </c>
      <c r="AD2296" s="510"/>
      <c r="AE2296" s="510"/>
      <c r="AF2296" s="510"/>
      <c r="AG2296" s="510"/>
      <c r="AH2296" s="510"/>
      <c r="AI2296" s="509"/>
      <c r="AJ2296" s="163" t="s">
        <v>2651</v>
      </c>
      <c r="AK2296" s="512"/>
      <c r="AL2296" s="513"/>
      <c r="AM2296" s="163" t="s">
        <v>16243</v>
      </c>
      <c r="AN2296" s="510"/>
      <c r="AO2296" s="509"/>
      <c r="AP2296" s="509"/>
      <c r="AQ2296" s="509"/>
      <c r="AR2296" s="509"/>
      <c r="AS2296" s="509"/>
      <c r="AT2296" s="163" t="s">
        <v>2653</v>
      </c>
      <c r="AU2296" s="507">
        <v>8738.0</v>
      </c>
      <c r="AV2296" s="507">
        <v>10.0</v>
      </c>
      <c r="AW2296" s="507">
        <v>2029.0</v>
      </c>
      <c r="AX2296" s="163" t="s">
        <v>2846</v>
      </c>
      <c r="AY2296" s="163" t="s">
        <v>2921</v>
      </c>
      <c r="AZ2296" s="163" t="s">
        <v>2655</v>
      </c>
    </row>
    <row r="2297">
      <c r="A2297" s="163" t="s">
        <v>16244</v>
      </c>
      <c r="B2297" s="163" t="s">
        <v>16245</v>
      </c>
      <c r="C2297" s="163" t="s">
        <v>2638</v>
      </c>
      <c r="D2297" s="163" t="s">
        <v>2639</v>
      </c>
      <c r="E2297" s="506">
        <v>45756.04513888889</v>
      </c>
      <c r="F2297" s="507">
        <v>9800.0</v>
      </c>
      <c r="G2297" s="163" t="s">
        <v>2640</v>
      </c>
      <c r="H2297" s="507">
        <v>9800.0</v>
      </c>
      <c r="I2297" s="163" t="s">
        <v>2640</v>
      </c>
      <c r="J2297" s="163" t="s">
        <v>2641</v>
      </c>
      <c r="K2297" s="163" t="s">
        <v>2642</v>
      </c>
      <c r="L2297" s="163" t="s">
        <v>16246</v>
      </c>
      <c r="M2297" s="163" t="s">
        <v>16247</v>
      </c>
      <c r="N2297" s="163" t="s">
        <v>2645</v>
      </c>
      <c r="O2297" s="163" t="s">
        <v>2646</v>
      </c>
      <c r="P2297" s="163" t="s">
        <v>2673</v>
      </c>
      <c r="Q2297" s="163" t="s">
        <v>2648</v>
      </c>
      <c r="R2297" s="506">
        <v>45756.04375</v>
      </c>
      <c r="S2297" s="509"/>
      <c r="T2297" s="509"/>
      <c r="U2297" s="163" t="s">
        <v>16248</v>
      </c>
      <c r="V2297" s="510"/>
      <c r="W2297" s="510"/>
      <c r="X2297" s="510"/>
      <c r="Y2297" s="510"/>
      <c r="Z2297" s="510"/>
      <c r="AA2297" s="510"/>
      <c r="AB2297" s="163" t="s">
        <v>16249</v>
      </c>
      <c r="AC2297" s="507">
        <v>9.06922291E9</v>
      </c>
      <c r="AD2297" s="510"/>
      <c r="AE2297" s="510"/>
      <c r="AF2297" s="510"/>
      <c r="AG2297" s="510"/>
      <c r="AH2297" s="509"/>
      <c r="AI2297" s="509"/>
      <c r="AJ2297" s="163" t="s">
        <v>2651</v>
      </c>
      <c r="AK2297" s="512"/>
      <c r="AL2297" s="513"/>
      <c r="AM2297" s="163" t="s">
        <v>16250</v>
      </c>
      <c r="AN2297" s="510"/>
      <c r="AO2297" s="509"/>
      <c r="AP2297" s="509"/>
      <c r="AQ2297" s="509"/>
      <c r="AR2297" s="509"/>
      <c r="AS2297" s="509"/>
      <c r="AT2297" s="163" t="s">
        <v>2653</v>
      </c>
      <c r="AU2297" s="507">
        <v>9551.0</v>
      </c>
      <c r="AV2297" s="507">
        <v>9.0</v>
      </c>
      <c r="AW2297" s="507">
        <v>2025.0</v>
      </c>
      <c r="AX2297" s="163" t="s">
        <v>2687</v>
      </c>
      <c r="AY2297" s="163" t="s">
        <v>2893</v>
      </c>
      <c r="AZ2297" s="163" t="s">
        <v>2655</v>
      </c>
    </row>
    <row r="2298">
      <c r="A2298" s="163" t="s">
        <v>16251</v>
      </c>
      <c r="B2298" s="163" t="s">
        <v>16245</v>
      </c>
      <c r="C2298" s="163" t="s">
        <v>2638</v>
      </c>
      <c r="D2298" s="163" t="s">
        <v>2639</v>
      </c>
      <c r="E2298" s="506">
        <v>45756.03888888889</v>
      </c>
      <c r="F2298" s="507">
        <v>2980.0</v>
      </c>
      <c r="G2298" s="163" t="s">
        <v>2640</v>
      </c>
      <c r="H2298" s="507">
        <v>2980.0</v>
      </c>
      <c r="I2298" s="163" t="s">
        <v>2640</v>
      </c>
      <c r="J2298" s="163" t="s">
        <v>2641</v>
      </c>
      <c r="K2298" s="163" t="s">
        <v>2642</v>
      </c>
      <c r="L2298" s="163" t="s">
        <v>16246</v>
      </c>
      <c r="M2298" s="163" t="s">
        <v>16252</v>
      </c>
      <c r="N2298" s="163" t="s">
        <v>2645</v>
      </c>
      <c r="O2298" s="163" t="s">
        <v>2646</v>
      </c>
      <c r="P2298" s="163" t="s">
        <v>2673</v>
      </c>
      <c r="Q2298" s="163" t="s">
        <v>2648</v>
      </c>
      <c r="R2298" s="506">
        <v>45756.0375</v>
      </c>
      <c r="S2298" s="509"/>
      <c r="T2298" s="509"/>
      <c r="U2298" s="163" t="s">
        <v>16253</v>
      </c>
      <c r="V2298" s="510"/>
      <c r="W2298" s="510"/>
      <c r="X2298" s="510"/>
      <c r="Y2298" s="510"/>
      <c r="Z2298" s="510"/>
      <c r="AA2298" s="510"/>
      <c r="AB2298" s="163" t="s">
        <v>16249</v>
      </c>
      <c r="AC2298" s="507">
        <v>9.06922291E9</v>
      </c>
      <c r="AD2298" s="510"/>
      <c r="AE2298" s="510"/>
      <c r="AF2298" s="510"/>
      <c r="AG2298" s="510"/>
      <c r="AH2298" s="509"/>
      <c r="AI2298" s="509"/>
      <c r="AJ2298" s="163" t="s">
        <v>2651</v>
      </c>
      <c r="AK2298" s="510"/>
      <c r="AL2298" s="510"/>
      <c r="AM2298" s="163" t="s">
        <v>16250</v>
      </c>
      <c r="AN2298" s="510"/>
      <c r="AO2298" s="509"/>
      <c r="AP2298" s="509"/>
      <c r="AQ2298" s="509"/>
      <c r="AR2298" s="509"/>
      <c r="AS2298" s="509"/>
      <c r="AT2298" s="163" t="s">
        <v>2653</v>
      </c>
      <c r="AU2298" s="507">
        <v>9551.0</v>
      </c>
      <c r="AV2298" s="507">
        <v>9.0</v>
      </c>
      <c r="AW2298" s="507">
        <v>2025.0</v>
      </c>
      <c r="AX2298" s="163" t="s">
        <v>2687</v>
      </c>
      <c r="AY2298" s="163" t="s">
        <v>2893</v>
      </c>
      <c r="AZ2298" s="163" t="s">
        <v>2655</v>
      </c>
    </row>
    <row r="2299">
      <c r="A2299" s="163" t="s">
        <v>16254</v>
      </c>
      <c r="B2299" s="163" t="s">
        <v>16255</v>
      </c>
      <c r="C2299" s="163" t="s">
        <v>2638</v>
      </c>
      <c r="D2299" s="163" t="s">
        <v>2639</v>
      </c>
      <c r="E2299" s="506">
        <v>45756.03402777778</v>
      </c>
      <c r="F2299" s="507">
        <v>9800.0</v>
      </c>
      <c r="G2299" s="163" t="s">
        <v>2640</v>
      </c>
      <c r="H2299" s="507">
        <v>9800.0</v>
      </c>
      <c r="I2299" s="163" t="s">
        <v>2640</v>
      </c>
      <c r="J2299" s="163" t="s">
        <v>2641</v>
      </c>
      <c r="K2299" s="163" t="s">
        <v>2642</v>
      </c>
      <c r="L2299" s="163" t="s">
        <v>16256</v>
      </c>
      <c r="M2299" s="163" t="s">
        <v>16257</v>
      </c>
      <c r="N2299" s="163" t="s">
        <v>2645</v>
      </c>
      <c r="O2299" s="163" t="s">
        <v>2646</v>
      </c>
      <c r="P2299" s="163" t="s">
        <v>2673</v>
      </c>
      <c r="Q2299" s="163" t="s">
        <v>2648</v>
      </c>
      <c r="R2299" s="506">
        <v>45756.03333333333</v>
      </c>
      <c r="S2299" s="509"/>
      <c r="T2299" s="509"/>
      <c r="U2299" s="163" t="s">
        <v>16258</v>
      </c>
      <c r="V2299" s="510"/>
      <c r="W2299" s="510"/>
      <c r="X2299" s="510"/>
      <c r="Y2299" s="510"/>
      <c r="Z2299" s="510"/>
      <c r="AA2299" s="510"/>
      <c r="AB2299" s="163" t="s">
        <v>16259</v>
      </c>
      <c r="AC2299" s="507">
        <v>8.011094624E9</v>
      </c>
      <c r="AD2299" s="510"/>
      <c r="AE2299" s="510"/>
      <c r="AF2299" s="510"/>
      <c r="AG2299" s="510"/>
      <c r="AH2299" s="509"/>
      <c r="AI2299" s="509"/>
      <c r="AJ2299" s="163" t="s">
        <v>2651</v>
      </c>
      <c r="AK2299" s="512"/>
      <c r="AL2299" s="513"/>
      <c r="AM2299" s="163" t="s">
        <v>16260</v>
      </c>
      <c r="AN2299" s="510"/>
      <c r="AO2299" s="509"/>
      <c r="AP2299" s="509"/>
      <c r="AQ2299" s="509"/>
      <c r="AR2299" s="509"/>
      <c r="AS2299" s="509"/>
      <c r="AT2299" s="163" t="s">
        <v>2653</v>
      </c>
      <c r="AU2299" s="507">
        <v>3461.0</v>
      </c>
      <c r="AV2299" s="507">
        <v>11.0</v>
      </c>
      <c r="AW2299" s="507">
        <v>2025.0</v>
      </c>
      <c r="AX2299" s="163" t="s">
        <v>2677</v>
      </c>
      <c r="AY2299" s="163" t="s">
        <v>2678</v>
      </c>
      <c r="AZ2299" s="163" t="s">
        <v>2655</v>
      </c>
    </row>
    <row r="2300">
      <c r="A2300" s="163" t="s">
        <v>16261</v>
      </c>
      <c r="B2300" s="163" t="s">
        <v>16255</v>
      </c>
      <c r="C2300" s="163" t="s">
        <v>2638</v>
      </c>
      <c r="D2300" s="163" t="s">
        <v>2639</v>
      </c>
      <c r="E2300" s="506">
        <v>45756.024305555555</v>
      </c>
      <c r="F2300" s="507">
        <v>2980.0</v>
      </c>
      <c r="G2300" s="163" t="s">
        <v>2640</v>
      </c>
      <c r="H2300" s="507">
        <v>2980.0</v>
      </c>
      <c r="I2300" s="163" t="s">
        <v>2640</v>
      </c>
      <c r="J2300" s="163" t="s">
        <v>2641</v>
      </c>
      <c r="K2300" s="163" t="s">
        <v>2642</v>
      </c>
      <c r="L2300" s="163" t="s">
        <v>16256</v>
      </c>
      <c r="M2300" s="163" t="s">
        <v>16262</v>
      </c>
      <c r="N2300" s="163" t="s">
        <v>2645</v>
      </c>
      <c r="O2300" s="163" t="s">
        <v>2646</v>
      </c>
      <c r="P2300" s="163" t="s">
        <v>2673</v>
      </c>
      <c r="Q2300" s="163" t="s">
        <v>2648</v>
      </c>
      <c r="R2300" s="506">
        <v>45756.02361111111</v>
      </c>
      <c r="S2300" s="509"/>
      <c r="T2300" s="509"/>
      <c r="U2300" s="163" t="s">
        <v>16263</v>
      </c>
      <c r="V2300" s="510"/>
      <c r="W2300" s="510"/>
      <c r="X2300" s="510"/>
      <c r="Y2300" s="510"/>
      <c r="Z2300" s="510"/>
      <c r="AA2300" s="510"/>
      <c r="AB2300" s="163" t="s">
        <v>16259</v>
      </c>
      <c r="AC2300" s="507">
        <v>8.011094624E9</v>
      </c>
      <c r="AD2300" s="510"/>
      <c r="AE2300" s="509"/>
      <c r="AF2300" s="509"/>
      <c r="AG2300" s="509"/>
      <c r="AH2300" s="509"/>
      <c r="AI2300" s="509"/>
      <c r="AJ2300" s="163" t="s">
        <v>2651</v>
      </c>
      <c r="AK2300" s="509"/>
      <c r="AL2300" s="509"/>
      <c r="AM2300" s="163" t="s">
        <v>16260</v>
      </c>
      <c r="AN2300" s="510"/>
      <c r="AO2300" s="509"/>
      <c r="AP2300" s="509"/>
      <c r="AQ2300" s="509"/>
      <c r="AR2300" s="509"/>
      <c r="AS2300" s="509"/>
      <c r="AT2300" s="163" t="s">
        <v>2653</v>
      </c>
      <c r="AU2300" s="507">
        <v>3461.0</v>
      </c>
      <c r="AV2300" s="507">
        <v>11.0</v>
      </c>
      <c r="AW2300" s="507">
        <v>2025.0</v>
      </c>
      <c r="AX2300" s="163" t="s">
        <v>2677</v>
      </c>
      <c r="AY2300" s="163" t="s">
        <v>2678</v>
      </c>
      <c r="AZ2300" s="163" t="s">
        <v>2655</v>
      </c>
    </row>
    <row r="2301">
      <c r="A2301" s="163" t="s">
        <v>16264</v>
      </c>
      <c r="B2301" s="163" t="s">
        <v>16265</v>
      </c>
      <c r="C2301" s="163" t="s">
        <v>2638</v>
      </c>
      <c r="D2301" s="163" t="s">
        <v>2639</v>
      </c>
      <c r="E2301" s="506">
        <v>45756.01388888889</v>
      </c>
      <c r="F2301" s="507">
        <v>9800.0</v>
      </c>
      <c r="G2301" s="163" t="s">
        <v>2640</v>
      </c>
      <c r="H2301" s="507">
        <v>9800.0</v>
      </c>
      <c r="I2301" s="163" t="s">
        <v>2640</v>
      </c>
      <c r="J2301" s="163" t="s">
        <v>2641</v>
      </c>
      <c r="K2301" s="163" t="s">
        <v>2642</v>
      </c>
      <c r="L2301" s="163" t="s">
        <v>16266</v>
      </c>
      <c r="M2301" s="163" t="s">
        <v>16267</v>
      </c>
      <c r="N2301" s="163" t="s">
        <v>2645</v>
      </c>
      <c r="O2301" s="163" t="s">
        <v>2646</v>
      </c>
      <c r="P2301" s="163" t="s">
        <v>2683</v>
      </c>
      <c r="Q2301" s="163" t="s">
        <v>2648</v>
      </c>
      <c r="R2301" s="506">
        <v>45756.013194444444</v>
      </c>
      <c r="S2301" s="509"/>
      <c r="T2301" s="509"/>
      <c r="U2301" s="163" t="s">
        <v>16268</v>
      </c>
      <c r="V2301" s="510"/>
      <c r="W2301" s="510"/>
      <c r="X2301" s="510"/>
      <c r="Y2301" s="510"/>
      <c r="Z2301" s="510"/>
      <c r="AA2301" s="510"/>
      <c r="AB2301" s="163" t="s">
        <v>16269</v>
      </c>
      <c r="AC2301" s="507">
        <v>9.081616566E9</v>
      </c>
      <c r="AD2301" s="510"/>
      <c r="AE2301" s="509"/>
      <c r="AF2301" s="509"/>
      <c r="AG2301" s="509"/>
      <c r="AH2301" s="509"/>
      <c r="AI2301" s="509"/>
      <c r="AJ2301" s="163" t="s">
        <v>2651</v>
      </c>
      <c r="AK2301" s="509"/>
      <c r="AL2301" s="509"/>
      <c r="AM2301" s="163" t="s">
        <v>16270</v>
      </c>
      <c r="AN2301" s="510"/>
      <c r="AO2301" s="509"/>
      <c r="AP2301" s="509"/>
      <c r="AQ2301" s="509"/>
      <c r="AR2301" s="509"/>
      <c r="AS2301" s="509"/>
      <c r="AT2301" s="163" t="s">
        <v>2653</v>
      </c>
      <c r="AU2301" s="507">
        <v>8894.0</v>
      </c>
      <c r="AV2301" s="507">
        <v>10.0</v>
      </c>
      <c r="AW2301" s="507">
        <v>2027.0</v>
      </c>
      <c r="AX2301" s="163" t="s">
        <v>2730</v>
      </c>
      <c r="AY2301" s="163" t="s">
        <v>3738</v>
      </c>
      <c r="AZ2301" s="163" t="s">
        <v>2655</v>
      </c>
    </row>
    <row r="2302">
      <c r="A2302" s="163" t="s">
        <v>16271</v>
      </c>
      <c r="B2302" s="163" t="s">
        <v>16265</v>
      </c>
      <c r="C2302" s="163" t="s">
        <v>2638</v>
      </c>
      <c r="D2302" s="163" t="s">
        <v>2639</v>
      </c>
      <c r="E2302" s="506">
        <v>45756.009722222225</v>
      </c>
      <c r="F2302" s="507">
        <v>2980.0</v>
      </c>
      <c r="G2302" s="163" t="s">
        <v>2640</v>
      </c>
      <c r="H2302" s="507">
        <v>2980.0</v>
      </c>
      <c r="I2302" s="163" t="s">
        <v>2640</v>
      </c>
      <c r="J2302" s="163" t="s">
        <v>2641</v>
      </c>
      <c r="K2302" s="163" t="s">
        <v>2642</v>
      </c>
      <c r="L2302" s="163" t="s">
        <v>16266</v>
      </c>
      <c r="M2302" s="163" t="s">
        <v>16272</v>
      </c>
      <c r="N2302" s="163" t="s">
        <v>2645</v>
      </c>
      <c r="O2302" s="163" t="s">
        <v>2646</v>
      </c>
      <c r="P2302" s="163" t="s">
        <v>2683</v>
      </c>
      <c r="Q2302" s="163" t="s">
        <v>2648</v>
      </c>
      <c r="R2302" s="506">
        <v>45756.00902777778</v>
      </c>
      <c r="S2302" s="509"/>
      <c r="T2302" s="509"/>
      <c r="U2302" s="163" t="s">
        <v>16273</v>
      </c>
      <c r="V2302" s="510"/>
      <c r="W2302" s="510"/>
      <c r="X2302" s="510"/>
      <c r="Y2302" s="510"/>
      <c r="Z2302" s="510"/>
      <c r="AA2302" s="510"/>
      <c r="AB2302" s="163" t="s">
        <v>16269</v>
      </c>
      <c r="AC2302" s="507">
        <v>9.081616566E9</v>
      </c>
      <c r="AD2302" s="510"/>
      <c r="AE2302" s="509"/>
      <c r="AF2302" s="509"/>
      <c r="AG2302" s="509"/>
      <c r="AH2302" s="509"/>
      <c r="AI2302" s="509"/>
      <c r="AJ2302" s="163" t="s">
        <v>2651</v>
      </c>
      <c r="AK2302" s="509"/>
      <c r="AL2302" s="509"/>
      <c r="AM2302" s="163" t="s">
        <v>16270</v>
      </c>
      <c r="AN2302" s="510"/>
      <c r="AO2302" s="509"/>
      <c r="AP2302" s="509"/>
      <c r="AQ2302" s="509"/>
      <c r="AR2302" s="509"/>
      <c r="AS2302" s="509"/>
      <c r="AT2302" s="163" t="s">
        <v>2653</v>
      </c>
      <c r="AU2302" s="507">
        <v>8894.0</v>
      </c>
      <c r="AV2302" s="507">
        <v>10.0</v>
      </c>
      <c r="AW2302" s="507">
        <v>2027.0</v>
      </c>
      <c r="AX2302" s="163" t="s">
        <v>2730</v>
      </c>
      <c r="AY2302" s="163" t="s">
        <v>3738</v>
      </c>
      <c r="AZ2302" s="163" t="s">
        <v>2655</v>
      </c>
    </row>
    <row r="2303">
      <c r="A2303" s="163" t="s">
        <v>16274</v>
      </c>
      <c r="B2303" s="163" t="s">
        <v>16275</v>
      </c>
      <c r="C2303" s="163" t="s">
        <v>2638</v>
      </c>
      <c r="D2303" s="163" t="s">
        <v>2639</v>
      </c>
      <c r="E2303" s="506">
        <v>45756.00833333333</v>
      </c>
      <c r="F2303" s="507">
        <v>9800.0</v>
      </c>
      <c r="G2303" s="163" t="s">
        <v>2640</v>
      </c>
      <c r="H2303" s="507">
        <v>9800.0</v>
      </c>
      <c r="I2303" s="163" t="s">
        <v>2640</v>
      </c>
      <c r="J2303" s="163" t="s">
        <v>2641</v>
      </c>
      <c r="K2303" s="163" t="s">
        <v>2642</v>
      </c>
      <c r="L2303" s="163" t="s">
        <v>16276</v>
      </c>
      <c r="M2303" s="163" t="s">
        <v>16277</v>
      </c>
      <c r="N2303" s="163" t="s">
        <v>2645</v>
      </c>
      <c r="O2303" s="163" t="s">
        <v>2646</v>
      </c>
      <c r="P2303" s="163" t="s">
        <v>2673</v>
      </c>
      <c r="Q2303" s="163" t="s">
        <v>2648</v>
      </c>
      <c r="R2303" s="506">
        <v>45756.00763888889</v>
      </c>
      <c r="S2303" s="509"/>
      <c r="T2303" s="509"/>
      <c r="U2303" s="163" t="s">
        <v>16278</v>
      </c>
      <c r="V2303" s="510"/>
      <c r="W2303" s="510"/>
      <c r="X2303" s="510"/>
      <c r="Y2303" s="510"/>
      <c r="Z2303" s="510"/>
      <c r="AA2303" s="510"/>
      <c r="AB2303" s="163" t="s">
        <v>16279</v>
      </c>
      <c r="AC2303" s="507">
        <v>8.078949359E9</v>
      </c>
      <c r="AD2303" s="510"/>
      <c r="AE2303" s="509"/>
      <c r="AF2303" s="509"/>
      <c r="AG2303" s="509"/>
      <c r="AH2303" s="509"/>
      <c r="AI2303" s="509"/>
      <c r="AJ2303" s="163" t="s">
        <v>2651</v>
      </c>
      <c r="AK2303" s="509"/>
      <c r="AL2303" s="509"/>
      <c r="AM2303" s="163" t="s">
        <v>16280</v>
      </c>
      <c r="AN2303" s="510"/>
      <c r="AO2303" s="509"/>
      <c r="AP2303" s="509"/>
      <c r="AQ2303" s="509"/>
      <c r="AR2303" s="509"/>
      <c r="AS2303" s="509"/>
      <c r="AT2303" s="163" t="s">
        <v>2653</v>
      </c>
      <c r="AU2303" s="507">
        <v>5164.0</v>
      </c>
      <c r="AV2303" s="507">
        <v>4.0</v>
      </c>
      <c r="AW2303" s="507">
        <v>2031.0</v>
      </c>
      <c r="AX2303" s="163" t="s">
        <v>2677</v>
      </c>
      <c r="AY2303" s="163" t="s">
        <v>2717</v>
      </c>
      <c r="AZ2303" s="163" t="s">
        <v>2655</v>
      </c>
    </row>
    <row r="2304">
      <c r="A2304" s="163" t="s">
        <v>13587</v>
      </c>
      <c r="B2304" s="163" t="s">
        <v>13588</v>
      </c>
      <c r="C2304" s="163" t="s">
        <v>2638</v>
      </c>
      <c r="D2304" s="163" t="s">
        <v>2639</v>
      </c>
      <c r="E2304" s="506">
        <v>45756.00208333333</v>
      </c>
      <c r="F2304" s="507">
        <v>9800.0</v>
      </c>
      <c r="G2304" s="163" t="s">
        <v>2640</v>
      </c>
      <c r="H2304" s="507">
        <v>9800.0</v>
      </c>
      <c r="I2304" s="163" t="s">
        <v>2640</v>
      </c>
      <c r="J2304" s="163" t="s">
        <v>2641</v>
      </c>
      <c r="K2304" s="163" t="s">
        <v>2642</v>
      </c>
      <c r="L2304" s="163" t="s">
        <v>13589</v>
      </c>
      <c r="M2304" s="163" t="s">
        <v>13590</v>
      </c>
      <c r="N2304" s="163" t="s">
        <v>2645</v>
      </c>
      <c r="O2304" s="163" t="s">
        <v>2646</v>
      </c>
      <c r="P2304" s="163" t="s">
        <v>2683</v>
      </c>
      <c r="Q2304" s="163" t="s">
        <v>2648</v>
      </c>
      <c r="R2304" s="506">
        <v>45756.001388888886</v>
      </c>
      <c r="S2304" s="509"/>
      <c r="T2304" s="509"/>
      <c r="U2304" s="163" t="s">
        <v>13591</v>
      </c>
      <c r="V2304" s="510"/>
      <c r="W2304" s="510"/>
      <c r="X2304" s="510"/>
      <c r="Y2304" s="510"/>
      <c r="Z2304" s="510"/>
      <c r="AA2304" s="510"/>
      <c r="AB2304" s="163" t="s">
        <v>13593</v>
      </c>
      <c r="AC2304" s="507">
        <v>8.094075158E9</v>
      </c>
      <c r="AD2304" s="509"/>
      <c r="AE2304" s="509"/>
      <c r="AF2304" s="509"/>
      <c r="AG2304" s="509"/>
      <c r="AH2304" s="509"/>
      <c r="AI2304" s="509"/>
      <c r="AJ2304" s="163" t="s">
        <v>2651</v>
      </c>
      <c r="AK2304" s="509"/>
      <c r="AL2304" s="509"/>
      <c r="AM2304" s="163" t="s">
        <v>13594</v>
      </c>
      <c r="AN2304" s="510"/>
      <c r="AO2304" s="510"/>
      <c r="AP2304" s="509"/>
      <c r="AQ2304" s="509"/>
      <c r="AR2304" s="509"/>
      <c r="AS2304" s="509"/>
      <c r="AT2304" s="163" t="s">
        <v>2653</v>
      </c>
      <c r="AU2304" s="507">
        <v>7215.0</v>
      </c>
      <c r="AV2304" s="507">
        <v>4.0</v>
      </c>
      <c r="AW2304" s="507">
        <v>2026.0</v>
      </c>
      <c r="AX2304" s="163" t="s">
        <v>2687</v>
      </c>
      <c r="AY2304" s="163" t="s">
        <v>2688</v>
      </c>
      <c r="AZ2304" s="163" t="s">
        <v>2655</v>
      </c>
    </row>
    <row r="2305">
      <c r="A2305" s="163" t="s">
        <v>16281</v>
      </c>
      <c r="B2305" s="163" t="s">
        <v>16275</v>
      </c>
      <c r="C2305" s="163" t="s">
        <v>2638</v>
      </c>
      <c r="D2305" s="163" t="s">
        <v>2639</v>
      </c>
      <c r="E2305" s="506">
        <v>45756.00208333333</v>
      </c>
      <c r="F2305" s="507">
        <v>2980.0</v>
      </c>
      <c r="G2305" s="163" t="s">
        <v>2640</v>
      </c>
      <c r="H2305" s="507">
        <v>2980.0</v>
      </c>
      <c r="I2305" s="163" t="s">
        <v>2640</v>
      </c>
      <c r="J2305" s="163" t="s">
        <v>2641</v>
      </c>
      <c r="K2305" s="163" t="s">
        <v>2642</v>
      </c>
      <c r="L2305" s="163" t="s">
        <v>16276</v>
      </c>
      <c r="M2305" s="163" t="s">
        <v>16282</v>
      </c>
      <c r="N2305" s="163" t="s">
        <v>2645</v>
      </c>
      <c r="O2305" s="163" t="s">
        <v>2646</v>
      </c>
      <c r="P2305" s="163" t="s">
        <v>2673</v>
      </c>
      <c r="Q2305" s="163" t="s">
        <v>2648</v>
      </c>
      <c r="R2305" s="506">
        <v>45756.0</v>
      </c>
      <c r="S2305" s="509"/>
      <c r="T2305" s="509"/>
      <c r="U2305" s="163" t="s">
        <v>16283</v>
      </c>
      <c r="V2305" s="510"/>
      <c r="W2305" s="510"/>
      <c r="X2305" s="510"/>
      <c r="Y2305" s="510"/>
      <c r="Z2305" s="510"/>
      <c r="AA2305" s="510"/>
      <c r="AB2305" s="163" t="s">
        <v>16279</v>
      </c>
      <c r="AC2305" s="507">
        <v>8.078949359E9</v>
      </c>
      <c r="AD2305" s="509"/>
      <c r="AE2305" s="509"/>
      <c r="AF2305" s="509"/>
      <c r="AG2305" s="509"/>
      <c r="AH2305" s="509"/>
      <c r="AI2305" s="509"/>
      <c r="AJ2305" s="163" t="s">
        <v>2651</v>
      </c>
      <c r="AK2305" s="509"/>
      <c r="AL2305" s="509"/>
      <c r="AM2305" s="163" t="s">
        <v>16280</v>
      </c>
      <c r="AN2305" s="510"/>
      <c r="AO2305" s="510"/>
      <c r="AP2305" s="509"/>
      <c r="AQ2305" s="509"/>
      <c r="AR2305" s="509"/>
      <c r="AS2305" s="509"/>
      <c r="AT2305" s="163" t="s">
        <v>2653</v>
      </c>
      <c r="AU2305" s="507">
        <v>5164.0</v>
      </c>
      <c r="AV2305" s="507">
        <v>4.0</v>
      </c>
      <c r="AW2305" s="507">
        <v>2031.0</v>
      </c>
      <c r="AX2305" s="163" t="s">
        <v>2677</v>
      </c>
      <c r="AY2305" s="163" t="s">
        <v>2717</v>
      </c>
      <c r="AZ2305" s="163" t="s">
        <v>2655</v>
      </c>
    </row>
    <row r="2306">
      <c r="A2306" s="163" t="s">
        <v>14997</v>
      </c>
      <c r="B2306" s="163" t="s">
        <v>13588</v>
      </c>
      <c r="C2306" s="163" t="s">
        <v>2638</v>
      </c>
      <c r="D2306" s="163" t="s">
        <v>2639</v>
      </c>
      <c r="E2306" s="506">
        <v>45755.99930555555</v>
      </c>
      <c r="F2306" s="507">
        <v>2980.0</v>
      </c>
      <c r="G2306" s="163" t="s">
        <v>2640</v>
      </c>
      <c r="H2306" s="507">
        <v>2980.0</v>
      </c>
      <c r="I2306" s="163" t="s">
        <v>2640</v>
      </c>
      <c r="J2306" s="163" t="s">
        <v>2641</v>
      </c>
      <c r="K2306" s="163" t="s">
        <v>2642</v>
      </c>
      <c r="L2306" s="163" t="s">
        <v>13589</v>
      </c>
      <c r="M2306" s="163" t="s">
        <v>14998</v>
      </c>
      <c r="N2306" s="163" t="s">
        <v>2645</v>
      </c>
      <c r="O2306" s="163" t="s">
        <v>2646</v>
      </c>
      <c r="P2306" s="163" t="s">
        <v>2683</v>
      </c>
      <c r="Q2306" s="163" t="s">
        <v>2648</v>
      </c>
      <c r="R2306" s="506">
        <v>45755.998611111114</v>
      </c>
      <c r="S2306" s="509"/>
      <c r="T2306" s="509"/>
      <c r="U2306" s="163" t="s">
        <v>14999</v>
      </c>
      <c r="V2306" s="510"/>
      <c r="W2306" s="510"/>
      <c r="X2306" s="510"/>
      <c r="Y2306" s="510"/>
      <c r="Z2306" s="510"/>
      <c r="AA2306" s="510"/>
      <c r="AB2306" s="163" t="s">
        <v>13593</v>
      </c>
      <c r="AC2306" s="507">
        <v>8.094075158E9</v>
      </c>
      <c r="AD2306" s="510"/>
      <c r="AE2306" s="509"/>
      <c r="AF2306" s="509"/>
      <c r="AG2306" s="509"/>
      <c r="AH2306" s="509"/>
      <c r="AI2306" s="509"/>
      <c r="AJ2306" s="163" t="s">
        <v>2651</v>
      </c>
      <c r="AK2306" s="509"/>
      <c r="AL2306" s="509"/>
      <c r="AM2306" s="163" t="s">
        <v>13594</v>
      </c>
      <c r="AN2306" s="510"/>
      <c r="AO2306" s="509"/>
      <c r="AP2306" s="509"/>
      <c r="AQ2306" s="509"/>
      <c r="AR2306" s="509"/>
      <c r="AS2306" s="509"/>
      <c r="AT2306" s="163" t="s">
        <v>2653</v>
      </c>
      <c r="AU2306" s="507">
        <v>7215.0</v>
      </c>
      <c r="AV2306" s="507">
        <v>4.0</v>
      </c>
      <c r="AW2306" s="507">
        <v>2026.0</v>
      </c>
      <c r="AX2306" s="163" t="s">
        <v>2687</v>
      </c>
      <c r="AY2306" s="163" t="s">
        <v>2688</v>
      </c>
      <c r="AZ2306" s="163" t="s">
        <v>2655</v>
      </c>
    </row>
    <row r="2307">
      <c r="A2307" s="163" t="s">
        <v>16284</v>
      </c>
      <c r="B2307" s="163" t="s">
        <v>16285</v>
      </c>
      <c r="C2307" s="163" t="s">
        <v>2638</v>
      </c>
      <c r="D2307" s="163" t="s">
        <v>2639</v>
      </c>
      <c r="E2307" s="506">
        <v>45755.99513888889</v>
      </c>
      <c r="F2307" s="507">
        <v>9800.0</v>
      </c>
      <c r="G2307" s="163" t="s">
        <v>2640</v>
      </c>
      <c r="H2307" s="507">
        <v>9800.0</v>
      </c>
      <c r="I2307" s="163" t="s">
        <v>2640</v>
      </c>
      <c r="J2307" s="163" t="s">
        <v>2641</v>
      </c>
      <c r="K2307" s="163" t="s">
        <v>2642</v>
      </c>
      <c r="L2307" s="163" t="s">
        <v>16286</v>
      </c>
      <c r="M2307" s="163" t="s">
        <v>16287</v>
      </c>
      <c r="N2307" s="163" t="s">
        <v>2645</v>
      </c>
      <c r="O2307" s="163" t="s">
        <v>2646</v>
      </c>
      <c r="P2307" s="163" t="s">
        <v>2673</v>
      </c>
      <c r="Q2307" s="163" t="s">
        <v>2648</v>
      </c>
      <c r="R2307" s="506">
        <v>45755.99444444444</v>
      </c>
      <c r="S2307" s="509"/>
      <c r="T2307" s="509"/>
      <c r="U2307" s="163" t="s">
        <v>16288</v>
      </c>
      <c r="V2307" s="510"/>
      <c r="W2307" s="510"/>
      <c r="X2307" s="510"/>
      <c r="Y2307" s="510"/>
      <c r="Z2307" s="510"/>
      <c r="AA2307" s="510"/>
      <c r="AB2307" s="163" t="s">
        <v>16289</v>
      </c>
      <c r="AC2307" s="507">
        <v>9.031380026E9</v>
      </c>
      <c r="AD2307" s="510"/>
      <c r="AE2307" s="509"/>
      <c r="AF2307" s="509"/>
      <c r="AG2307" s="509"/>
      <c r="AH2307" s="509"/>
      <c r="AI2307" s="509"/>
      <c r="AJ2307" s="163" t="s">
        <v>2651</v>
      </c>
      <c r="AK2307" s="509"/>
      <c r="AL2307" s="509"/>
      <c r="AM2307" s="163" t="s">
        <v>16290</v>
      </c>
      <c r="AN2307" s="510"/>
      <c r="AO2307" s="509"/>
      <c r="AP2307" s="509"/>
      <c r="AQ2307" s="509"/>
      <c r="AR2307" s="509"/>
      <c r="AS2307" s="509"/>
      <c r="AT2307" s="163" t="s">
        <v>2653</v>
      </c>
      <c r="AU2307" s="507">
        <v>5154.0</v>
      </c>
      <c r="AV2307" s="507">
        <v>1.0</v>
      </c>
      <c r="AW2307" s="507">
        <v>2028.0</v>
      </c>
      <c r="AX2307" s="163" t="s">
        <v>2687</v>
      </c>
      <c r="AY2307" s="163" t="s">
        <v>2905</v>
      </c>
      <c r="AZ2307" s="163" t="s">
        <v>2655</v>
      </c>
    </row>
    <row r="2308">
      <c r="A2308" s="163" t="s">
        <v>16291</v>
      </c>
      <c r="B2308" s="163" t="s">
        <v>16292</v>
      </c>
      <c r="C2308" s="163" t="s">
        <v>2638</v>
      </c>
      <c r="D2308" s="163" t="s">
        <v>2639</v>
      </c>
      <c r="E2308" s="506">
        <v>45755.99444444444</v>
      </c>
      <c r="F2308" s="507">
        <v>2980.0</v>
      </c>
      <c r="G2308" s="163" t="s">
        <v>2640</v>
      </c>
      <c r="H2308" s="507">
        <v>2980.0</v>
      </c>
      <c r="I2308" s="163" t="s">
        <v>2640</v>
      </c>
      <c r="J2308" s="163" t="s">
        <v>2641</v>
      </c>
      <c r="K2308" s="163" t="s">
        <v>2642</v>
      </c>
      <c r="L2308" s="163" t="s">
        <v>16293</v>
      </c>
      <c r="M2308" s="163" t="s">
        <v>16294</v>
      </c>
      <c r="N2308" s="163" t="s">
        <v>2645</v>
      </c>
      <c r="O2308" s="163" t="s">
        <v>2646</v>
      </c>
      <c r="P2308" s="163" t="s">
        <v>2673</v>
      </c>
      <c r="Q2308" s="163" t="s">
        <v>2648</v>
      </c>
      <c r="R2308" s="506">
        <v>45755.993055555555</v>
      </c>
      <c r="S2308" s="509"/>
      <c r="T2308" s="509"/>
      <c r="U2308" s="163" t="s">
        <v>16295</v>
      </c>
      <c r="V2308" s="510"/>
      <c r="W2308" s="510"/>
      <c r="X2308" s="510"/>
      <c r="Y2308" s="510"/>
      <c r="Z2308" s="510"/>
      <c r="AA2308" s="510"/>
      <c r="AB2308" s="163" t="s">
        <v>16296</v>
      </c>
      <c r="AC2308" s="507">
        <v>9.058073783E9</v>
      </c>
      <c r="AD2308" s="510"/>
      <c r="AE2308" s="509"/>
      <c r="AF2308" s="509"/>
      <c r="AG2308" s="509"/>
      <c r="AH2308" s="509"/>
      <c r="AI2308" s="509"/>
      <c r="AJ2308" s="163" t="s">
        <v>2651</v>
      </c>
      <c r="AK2308" s="509"/>
      <c r="AL2308" s="509"/>
      <c r="AM2308" s="163" t="s">
        <v>16297</v>
      </c>
      <c r="AN2308" s="510"/>
      <c r="AO2308" s="509"/>
      <c r="AP2308" s="509"/>
      <c r="AQ2308" s="509"/>
      <c r="AR2308" s="509"/>
      <c r="AS2308" s="509"/>
      <c r="AT2308" s="163" t="s">
        <v>2653</v>
      </c>
      <c r="AU2308" s="507">
        <v>1075.0</v>
      </c>
      <c r="AV2308" s="507">
        <v>6.0</v>
      </c>
      <c r="AW2308" s="507">
        <v>2026.0</v>
      </c>
      <c r="AX2308" s="163" t="s">
        <v>2677</v>
      </c>
      <c r="AY2308" s="163" t="s">
        <v>2717</v>
      </c>
      <c r="AZ2308" s="163" t="s">
        <v>2655</v>
      </c>
    </row>
    <row r="2309">
      <c r="A2309" s="163" t="s">
        <v>16298</v>
      </c>
      <c r="B2309" s="163" t="s">
        <v>16285</v>
      </c>
      <c r="C2309" s="163" t="s">
        <v>2638</v>
      </c>
      <c r="D2309" s="163" t="s">
        <v>2639</v>
      </c>
      <c r="E2309" s="506">
        <v>45755.99236111111</v>
      </c>
      <c r="F2309" s="507">
        <v>2980.0</v>
      </c>
      <c r="G2309" s="163" t="s">
        <v>2640</v>
      </c>
      <c r="H2309" s="507">
        <v>2980.0</v>
      </c>
      <c r="I2309" s="163" t="s">
        <v>2640</v>
      </c>
      <c r="J2309" s="163" t="s">
        <v>2641</v>
      </c>
      <c r="K2309" s="163" t="s">
        <v>2642</v>
      </c>
      <c r="L2309" s="163" t="s">
        <v>16286</v>
      </c>
      <c r="M2309" s="163" t="s">
        <v>16299</v>
      </c>
      <c r="N2309" s="163" t="s">
        <v>2645</v>
      </c>
      <c r="O2309" s="163" t="s">
        <v>2646</v>
      </c>
      <c r="P2309" s="163" t="s">
        <v>2673</v>
      </c>
      <c r="Q2309" s="163" t="s">
        <v>2648</v>
      </c>
      <c r="R2309" s="506">
        <v>45755.99097222222</v>
      </c>
      <c r="S2309" s="509"/>
      <c r="T2309" s="509"/>
      <c r="U2309" s="163" t="s">
        <v>16300</v>
      </c>
      <c r="V2309" s="510"/>
      <c r="W2309" s="510"/>
      <c r="X2309" s="510"/>
      <c r="Y2309" s="510"/>
      <c r="Z2309" s="510"/>
      <c r="AA2309" s="510"/>
      <c r="AB2309" s="163" t="s">
        <v>16289</v>
      </c>
      <c r="AC2309" s="507">
        <v>9.031380026E9</v>
      </c>
      <c r="AD2309" s="510"/>
      <c r="AE2309" s="509"/>
      <c r="AF2309" s="509"/>
      <c r="AG2309" s="509"/>
      <c r="AH2309" s="509"/>
      <c r="AI2309" s="509"/>
      <c r="AJ2309" s="163" t="s">
        <v>2651</v>
      </c>
      <c r="AK2309" s="509"/>
      <c r="AL2309" s="509"/>
      <c r="AM2309" s="163" t="s">
        <v>16290</v>
      </c>
      <c r="AN2309" s="510"/>
      <c r="AO2309" s="509"/>
      <c r="AP2309" s="509"/>
      <c r="AQ2309" s="509"/>
      <c r="AR2309" s="509"/>
      <c r="AS2309" s="509"/>
      <c r="AT2309" s="163" t="s">
        <v>2653</v>
      </c>
      <c r="AU2309" s="507">
        <v>5154.0</v>
      </c>
      <c r="AV2309" s="507">
        <v>1.0</v>
      </c>
      <c r="AW2309" s="507">
        <v>2028.0</v>
      </c>
      <c r="AX2309" s="163" t="s">
        <v>2687</v>
      </c>
      <c r="AY2309" s="163" t="s">
        <v>2905</v>
      </c>
      <c r="AZ2309" s="163" t="s">
        <v>2655</v>
      </c>
    </row>
    <row r="2310">
      <c r="A2310" s="163" t="s">
        <v>14526</v>
      </c>
      <c r="B2310" s="163" t="s">
        <v>14527</v>
      </c>
      <c r="C2310" s="163" t="s">
        <v>2638</v>
      </c>
      <c r="D2310" s="163" t="s">
        <v>2639</v>
      </c>
      <c r="E2310" s="506">
        <v>45755.96388888889</v>
      </c>
      <c r="F2310" s="507">
        <v>100000.0</v>
      </c>
      <c r="G2310" s="163" t="s">
        <v>2640</v>
      </c>
      <c r="H2310" s="507">
        <v>100000.0</v>
      </c>
      <c r="I2310" s="163" t="s">
        <v>2640</v>
      </c>
      <c r="J2310" s="163" t="s">
        <v>2641</v>
      </c>
      <c r="K2310" s="163" t="s">
        <v>2642</v>
      </c>
      <c r="L2310" s="163" t="s">
        <v>14514</v>
      </c>
      <c r="M2310" s="163" t="s">
        <v>14514</v>
      </c>
      <c r="N2310" s="163" t="s">
        <v>2645</v>
      </c>
      <c r="O2310" s="163" t="s">
        <v>2646</v>
      </c>
      <c r="P2310" s="163" t="s">
        <v>2673</v>
      </c>
      <c r="Q2310" s="163" t="s">
        <v>2648</v>
      </c>
      <c r="R2310" s="506">
        <v>45755.96319444444</v>
      </c>
      <c r="S2310" s="509"/>
      <c r="T2310" s="509"/>
      <c r="U2310" s="163" t="s">
        <v>14528</v>
      </c>
      <c r="V2310" s="510"/>
      <c r="W2310" s="510"/>
      <c r="X2310" s="510"/>
      <c r="Y2310" s="510"/>
      <c r="Z2310" s="510"/>
      <c r="AA2310" s="510"/>
      <c r="AB2310" s="163" t="s">
        <v>14516</v>
      </c>
      <c r="AC2310" s="507">
        <v>9.098969227E9</v>
      </c>
      <c r="AD2310" s="163" t="s">
        <v>14529</v>
      </c>
      <c r="AE2310" s="507">
        <v>4980.0</v>
      </c>
      <c r="AF2310" s="163" t="s">
        <v>2640</v>
      </c>
      <c r="AG2310" s="163" t="s">
        <v>2798</v>
      </c>
      <c r="AH2310" s="509"/>
      <c r="AI2310" s="509"/>
      <c r="AJ2310" s="163" t="s">
        <v>2651</v>
      </c>
      <c r="AK2310" s="514">
        <v>45785.0</v>
      </c>
      <c r="AL2310" s="506">
        <v>45755.96319444444</v>
      </c>
      <c r="AM2310" s="163" t="s">
        <v>14518</v>
      </c>
      <c r="AN2310" s="510"/>
      <c r="AO2310" s="509"/>
      <c r="AP2310" s="509"/>
      <c r="AQ2310" s="509"/>
      <c r="AR2310" s="509"/>
      <c r="AS2310" s="509"/>
      <c r="AT2310" s="163" t="s">
        <v>2653</v>
      </c>
      <c r="AU2310" s="507">
        <v>6544.0</v>
      </c>
      <c r="AV2310" s="507">
        <v>3.0</v>
      </c>
      <c r="AW2310" s="507">
        <v>2030.0</v>
      </c>
      <c r="AX2310" s="163" t="s">
        <v>2677</v>
      </c>
      <c r="AY2310" s="163" t="s">
        <v>3308</v>
      </c>
      <c r="AZ2310" s="163" t="s">
        <v>2655</v>
      </c>
    </row>
    <row r="2311">
      <c r="A2311" s="163" t="s">
        <v>14512</v>
      </c>
      <c r="B2311" s="163" t="s">
        <v>14513</v>
      </c>
      <c r="C2311" s="163" t="s">
        <v>2638</v>
      </c>
      <c r="D2311" s="163" t="s">
        <v>2639</v>
      </c>
      <c r="E2311" s="506">
        <v>45755.95972222222</v>
      </c>
      <c r="F2311" s="507">
        <v>100000.0</v>
      </c>
      <c r="G2311" s="163" t="s">
        <v>2640</v>
      </c>
      <c r="H2311" s="507">
        <v>100000.0</v>
      </c>
      <c r="I2311" s="163" t="s">
        <v>2640</v>
      </c>
      <c r="J2311" s="163" t="s">
        <v>2641</v>
      </c>
      <c r="K2311" s="163" t="s">
        <v>2642</v>
      </c>
      <c r="L2311" s="163" t="s">
        <v>14514</v>
      </c>
      <c r="M2311" s="163" t="s">
        <v>14514</v>
      </c>
      <c r="N2311" s="163" t="s">
        <v>2645</v>
      </c>
      <c r="O2311" s="163" t="s">
        <v>2646</v>
      </c>
      <c r="P2311" s="163" t="s">
        <v>2673</v>
      </c>
      <c r="Q2311" s="163" t="s">
        <v>2648</v>
      </c>
      <c r="R2311" s="506">
        <v>45755.95694444444</v>
      </c>
      <c r="S2311" s="509"/>
      <c r="T2311" s="509"/>
      <c r="U2311" s="163" t="s">
        <v>14515</v>
      </c>
      <c r="V2311" s="510"/>
      <c r="W2311" s="510"/>
      <c r="X2311" s="510"/>
      <c r="Y2311" s="510"/>
      <c r="Z2311" s="510"/>
      <c r="AA2311" s="510"/>
      <c r="AB2311" s="163" t="s">
        <v>14516</v>
      </c>
      <c r="AC2311" s="507">
        <v>9.098969227E9</v>
      </c>
      <c r="AD2311" s="163" t="s">
        <v>14517</v>
      </c>
      <c r="AE2311" s="507">
        <v>4980.0</v>
      </c>
      <c r="AF2311" s="163" t="s">
        <v>2640</v>
      </c>
      <c r="AG2311" s="163" t="s">
        <v>2798</v>
      </c>
      <c r="AH2311" s="509"/>
      <c r="AI2311" s="509"/>
      <c r="AJ2311" s="163" t="s">
        <v>2651</v>
      </c>
      <c r="AK2311" s="514">
        <v>45785.0</v>
      </c>
      <c r="AL2311" s="506">
        <v>45755.95694444444</v>
      </c>
      <c r="AM2311" s="163" t="s">
        <v>14518</v>
      </c>
      <c r="AN2311" s="510"/>
      <c r="AO2311" s="509"/>
      <c r="AP2311" s="509"/>
      <c r="AQ2311" s="509"/>
      <c r="AR2311" s="509"/>
      <c r="AS2311" s="509"/>
      <c r="AT2311" s="163" t="s">
        <v>2653</v>
      </c>
      <c r="AU2311" s="507">
        <v>6544.0</v>
      </c>
      <c r="AV2311" s="507">
        <v>3.0</v>
      </c>
      <c r="AW2311" s="507">
        <v>2030.0</v>
      </c>
      <c r="AX2311" s="163" t="s">
        <v>2677</v>
      </c>
      <c r="AY2311" s="163" t="s">
        <v>3308</v>
      </c>
      <c r="AZ2311" s="163" t="s">
        <v>2655</v>
      </c>
    </row>
    <row r="2312">
      <c r="A2312" s="163" t="s">
        <v>16301</v>
      </c>
      <c r="B2312" s="163" t="s">
        <v>16302</v>
      </c>
      <c r="C2312" s="163" t="s">
        <v>2638</v>
      </c>
      <c r="D2312" s="163" t="s">
        <v>2639</v>
      </c>
      <c r="E2312" s="506">
        <v>45755.95416666667</v>
      </c>
      <c r="F2312" s="507">
        <v>2980.0</v>
      </c>
      <c r="G2312" s="163" t="s">
        <v>2640</v>
      </c>
      <c r="H2312" s="507">
        <v>2980.0</v>
      </c>
      <c r="I2312" s="163" t="s">
        <v>2640</v>
      </c>
      <c r="J2312" s="163" t="s">
        <v>2641</v>
      </c>
      <c r="K2312" s="163" t="s">
        <v>2642</v>
      </c>
      <c r="L2312" s="163" t="s">
        <v>16303</v>
      </c>
      <c r="M2312" s="163" t="s">
        <v>16304</v>
      </c>
      <c r="N2312" s="163" t="s">
        <v>2645</v>
      </c>
      <c r="O2312" s="163" t="s">
        <v>2646</v>
      </c>
      <c r="P2312" s="163" t="s">
        <v>2647</v>
      </c>
      <c r="Q2312" s="163" t="s">
        <v>2648</v>
      </c>
      <c r="R2312" s="506">
        <v>45755.95416666667</v>
      </c>
      <c r="S2312" s="509"/>
      <c r="T2312" s="509"/>
      <c r="U2312" s="163" t="s">
        <v>16305</v>
      </c>
      <c r="V2312" s="510"/>
      <c r="W2312" s="510"/>
      <c r="X2312" s="510"/>
      <c r="Y2312" s="510"/>
      <c r="Z2312" s="510"/>
      <c r="AA2312" s="510"/>
      <c r="AB2312" s="163" t="s">
        <v>16306</v>
      </c>
      <c r="AC2312" s="507">
        <v>9.037593415E9</v>
      </c>
      <c r="AD2312" s="510"/>
      <c r="AE2312" s="510"/>
      <c r="AF2312" s="509"/>
      <c r="AG2312" s="509"/>
      <c r="AH2312" s="509"/>
      <c r="AI2312" s="509"/>
      <c r="AJ2312" s="163" t="s">
        <v>2651</v>
      </c>
      <c r="AK2312" s="509"/>
      <c r="AL2312" s="509"/>
      <c r="AM2312" s="163" t="s">
        <v>16307</v>
      </c>
      <c r="AN2312" s="510"/>
      <c r="AO2312" s="509"/>
      <c r="AP2312" s="509"/>
      <c r="AQ2312" s="509"/>
      <c r="AR2312" s="509"/>
      <c r="AS2312" s="509"/>
      <c r="AT2312" s="163" t="s">
        <v>2653</v>
      </c>
      <c r="AU2312" s="507">
        <v>3837.0</v>
      </c>
      <c r="AV2312" s="507">
        <v>1.0</v>
      </c>
      <c r="AW2312" s="507">
        <v>2029.0</v>
      </c>
      <c r="AX2312" s="510"/>
      <c r="AY2312" s="510"/>
      <c r="AZ2312" s="163" t="s">
        <v>2655</v>
      </c>
    </row>
    <row r="2313">
      <c r="A2313" s="163" t="s">
        <v>16308</v>
      </c>
      <c r="B2313" s="163" t="s">
        <v>16309</v>
      </c>
      <c r="C2313" s="163" t="s">
        <v>2638</v>
      </c>
      <c r="D2313" s="163" t="s">
        <v>2639</v>
      </c>
      <c r="E2313" s="506">
        <v>45755.95208333333</v>
      </c>
      <c r="F2313" s="507">
        <v>2980.0</v>
      </c>
      <c r="G2313" s="163" t="s">
        <v>2640</v>
      </c>
      <c r="H2313" s="507">
        <v>2980.0</v>
      </c>
      <c r="I2313" s="163" t="s">
        <v>2640</v>
      </c>
      <c r="J2313" s="163" t="s">
        <v>2641</v>
      </c>
      <c r="K2313" s="163" t="s">
        <v>2642</v>
      </c>
      <c r="L2313" s="163" t="s">
        <v>16310</v>
      </c>
      <c r="M2313" s="163" t="s">
        <v>16311</v>
      </c>
      <c r="N2313" s="163" t="s">
        <v>2645</v>
      </c>
      <c r="O2313" s="163" t="s">
        <v>2646</v>
      </c>
      <c r="P2313" s="163" t="s">
        <v>2673</v>
      </c>
      <c r="Q2313" s="163" t="s">
        <v>2648</v>
      </c>
      <c r="R2313" s="506">
        <v>45755.950694444444</v>
      </c>
      <c r="S2313" s="509"/>
      <c r="T2313" s="509"/>
      <c r="U2313" s="163" t="s">
        <v>16312</v>
      </c>
      <c r="V2313" s="510"/>
      <c r="W2313" s="510"/>
      <c r="X2313" s="510"/>
      <c r="Y2313" s="510"/>
      <c r="Z2313" s="510"/>
      <c r="AA2313" s="510"/>
      <c r="AB2313" s="163" t="s">
        <v>16313</v>
      </c>
      <c r="AC2313" s="507">
        <v>8.070910418E9</v>
      </c>
      <c r="AD2313" s="510"/>
      <c r="AE2313" s="509"/>
      <c r="AF2313" s="509"/>
      <c r="AG2313" s="509"/>
      <c r="AH2313" s="509"/>
      <c r="AI2313" s="509"/>
      <c r="AJ2313" s="163" t="s">
        <v>2651</v>
      </c>
      <c r="AK2313" s="509"/>
      <c r="AL2313" s="509"/>
      <c r="AM2313" s="163" t="s">
        <v>16314</v>
      </c>
      <c r="AN2313" s="510"/>
      <c r="AO2313" s="509"/>
      <c r="AP2313" s="509"/>
      <c r="AQ2313" s="509"/>
      <c r="AR2313" s="509"/>
      <c r="AS2313" s="509"/>
      <c r="AT2313" s="163" t="s">
        <v>2700</v>
      </c>
      <c r="AU2313" s="507">
        <v>8418.0</v>
      </c>
      <c r="AV2313" s="507">
        <v>2.0</v>
      </c>
      <c r="AW2313" s="507">
        <v>2030.0</v>
      </c>
      <c r="AX2313" s="163" t="s">
        <v>2677</v>
      </c>
      <c r="AY2313" s="163" t="s">
        <v>3089</v>
      </c>
      <c r="AZ2313" s="163" t="s">
        <v>2655</v>
      </c>
    </row>
    <row r="2314">
      <c r="A2314" s="163" t="s">
        <v>16315</v>
      </c>
      <c r="B2314" s="163" t="s">
        <v>16316</v>
      </c>
      <c r="C2314" s="163" t="s">
        <v>2638</v>
      </c>
      <c r="D2314" s="163" t="s">
        <v>2639</v>
      </c>
      <c r="E2314" s="506">
        <v>45755.95</v>
      </c>
      <c r="F2314" s="507">
        <v>9800.0</v>
      </c>
      <c r="G2314" s="163" t="s">
        <v>2640</v>
      </c>
      <c r="H2314" s="507">
        <v>9800.0</v>
      </c>
      <c r="I2314" s="163" t="s">
        <v>2640</v>
      </c>
      <c r="J2314" s="163" t="s">
        <v>2641</v>
      </c>
      <c r="K2314" s="163" t="s">
        <v>2642</v>
      </c>
      <c r="L2314" s="163" t="s">
        <v>16317</v>
      </c>
      <c r="M2314" s="163" t="s">
        <v>16318</v>
      </c>
      <c r="N2314" s="163" t="s">
        <v>2645</v>
      </c>
      <c r="O2314" s="163" t="s">
        <v>2646</v>
      </c>
      <c r="P2314" s="163" t="s">
        <v>2673</v>
      </c>
      <c r="Q2314" s="163" t="s">
        <v>2648</v>
      </c>
      <c r="R2314" s="506">
        <v>45755.94861111111</v>
      </c>
      <c r="S2314" s="509"/>
      <c r="T2314" s="509"/>
      <c r="U2314" s="163" t="s">
        <v>16319</v>
      </c>
      <c r="V2314" s="510"/>
      <c r="W2314" s="510"/>
      <c r="X2314" s="510"/>
      <c r="Y2314" s="510"/>
      <c r="Z2314" s="510"/>
      <c r="AA2314" s="510"/>
      <c r="AB2314" s="163" t="s">
        <v>16320</v>
      </c>
      <c r="AC2314" s="507">
        <v>8.067766422E9</v>
      </c>
      <c r="AD2314" s="510"/>
      <c r="AE2314" s="509"/>
      <c r="AF2314" s="509"/>
      <c r="AG2314" s="509"/>
      <c r="AH2314" s="509"/>
      <c r="AI2314" s="509"/>
      <c r="AJ2314" s="163" t="s">
        <v>2651</v>
      </c>
      <c r="AK2314" s="509"/>
      <c r="AL2314" s="509"/>
      <c r="AM2314" s="163" t="s">
        <v>16321</v>
      </c>
      <c r="AN2314" s="510"/>
      <c r="AO2314" s="509"/>
      <c r="AP2314" s="509"/>
      <c r="AQ2314" s="509"/>
      <c r="AR2314" s="509"/>
      <c r="AS2314" s="509"/>
      <c r="AT2314" s="163" t="s">
        <v>2653</v>
      </c>
      <c r="AU2314" s="507">
        <v>9821.0</v>
      </c>
      <c r="AV2314" s="507">
        <v>8.0</v>
      </c>
      <c r="AW2314" s="507">
        <v>2029.0</v>
      </c>
      <c r="AX2314" s="163" t="s">
        <v>2687</v>
      </c>
      <c r="AY2314" s="163" t="s">
        <v>2800</v>
      </c>
      <c r="AZ2314" s="163" t="s">
        <v>2655</v>
      </c>
    </row>
    <row r="2315">
      <c r="A2315" s="163" t="s">
        <v>16322</v>
      </c>
      <c r="B2315" s="163" t="s">
        <v>16316</v>
      </c>
      <c r="C2315" s="163" t="s">
        <v>2638</v>
      </c>
      <c r="D2315" s="163" t="s">
        <v>2639</v>
      </c>
      <c r="E2315" s="506">
        <v>45755.94861111111</v>
      </c>
      <c r="F2315" s="507">
        <v>2980.0</v>
      </c>
      <c r="G2315" s="163" t="s">
        <v>2640</v>
      </c>
      <c r="H2315" s="507">
        <v>2980.0</v>
      </c>
      <c r="I2315" s="163" t="s">
        <v>2640</v>
      </c>
      <c r="J2315" s="163" t="s">
        <v>2641</v>
      </c>
      <c r="K2315" s="163" t="s">
        <v>2642</v>
      </c>
      <c r="L2315" s="163" t="s">
        <v>16317</v>
      </c>
      <c r="M2315" s="163" t="s">
        <v>16323</v>
      </c>
      <c r="N2315" s="163" t="s">
        <v>2645</v>
      </c>
      <c r="O2315" s="163" t="s">
        <v>2646</v>
      </c>
      <c r="P2315" s="163" t="s">
        <v>2673</v>
      </c>
      <c r="Q2315" s="163" t="s">
        <v>2648</v>
      </c>
      <c r="R2315" s="506">
        <v>45755.947222222225</v>
      </c>
      <c r="S2315" s="509"/>
      <c r="T2315" s="509"/>
      <c r="U2315" s="163" t="s">
        <v>16324</v>
      </c>
      <c r="V2315" s="510"/>
      <c r="W2315" s="510"/>
      <c r="X2315" s="510"/>
      <c r="Y2315" s="510"/>
      <c r="Z2315" s="510"/>
      <c r="AA2315" s="510"/>
      <c r="AB2315" s="163" t="s">
        <v>16320</v>
      </c>
      <c r="AC2315" s="507">
        <v>8.067766422E9</v>
      </c>
      <c r="AD2315" s="510"/>
      <c r="AE2315" s="509"/>
      <c r="AF2315" s="509"/>
      <c r="AG2315" s="509"/>
      <c r="AH2315" s="509"/>
      <c r="AI2315" s="509"/>
      <c r="AJ2315" s="163" t="s">
        <v>2651</v>
      </c>
      <c r="AK2315" s="509"/>
      <c r="AL2315" s="509"/>
      <c r="AM2315" s="163" t="s">
        <v>16321</v>
      </c>
      <c r="AN2315" s="510"/>
      <c r="AO2315" s="509"/>
      <c r="AP2315" s="509"/>
      <c r="AQ2315" s="509"/>
      <c r="AR2315" s="509"/>
      <c r="AS2315" s="509"/>
      <c r="AT2315" s="163" t="s">
        <v>2653</v>
      </c>
      <c r="AU2315" s="507">
        <v>9821.0</v>
      </c>
      <c r="AV2315" s="507">
        <v>8.0</v>
      </c>
      <c r="AW2315" s="507">
        <v>2029.0</v>
      </c>
      <c r="AX2315" s="163" t="s">
        <v>2687</v>
      </c>
      <c r="AY2315" s="163" t="s">
        <v>2800</v>
      </c>
      <c r="AZ2315" s="163" t="s">
        <v>2655</v>
      </c>
    </row>
    <row r="2316">
      <c r="A2316" s="163" t="s">
        <v>16325</v>
      </c>
      <c r="B2316" s="163" t="s">
        <v>16326</v>
      </c>
      <c r="C2316" s="163" t="s">
        <v>2638</v>
      </c>
      <c r="D2316" s="163" t="s">
        <v>2639</v>
      </c>
      <c r="E2316" s="506">
        <v>45755.893055555556</v>
      </c>
      <c r="F2316" s="507">
        <v>9800.0</v>
      </c>
      <c r="G2316" s="163" t="s">
        <v>2640</v>
      </c>
      <c r="H2316" s="507">
        <v>9800.0</v>
      </c>
      <c r="I2316" s="163" t="s">
        <v>2640</v>
      </c>
      <c r="J2316" s="163" t="s">
        <v>2641</v>
      </c>
      <c r="K2316" s="163" t="s">
        <v>2642</v>
      </c>
      <c r="L2316" s="163" t="s">
        <v>16327</v>
      </c>
      <c r="M2316" s="163" t="s">
        <v>16328</v>
      </c>
      <c r="N2316" s="163" t="s">
        <v>2645</v>
      </c>
      <c r="O2316" s="163" t="s">
        <v>2646</v>
      </c>
      <c r="P2316" s="163" t="s">
        <v>2660</v>
      </c>
      <c r="Q2316" s="163" t="s">
        <v>2648</v>
      </c>
      <c r="R2316" s="506">
        <v>45755.893055555556</v>
      </c>
      <c r="S2316" s="509"/>
      <c r="T2316" s="509"/>
      <c r="U2316" s="163" t="s">
        <v>16329</v>
      </c>
      <c r="V2316" s="510"/>
      <c r="W2316" s="510"/>
      <c r="X2316" s="510"/>
      <c r="Y2316" s="510"/>
      <c r="Z2316" s="510"/>
      <c r="AA2316" s="510"/>
      <c r="AB2316" s="163" t="s">
        <v>16330</v>
      </c>
      <c r="AC2316" s="507">
        <v>9.040848799E9</v>
      </c>
      <c r="AD2316" s="510"/>
      <c r="AE2316" s="509"/>
      <c r="AF2316" s="509"/>
      <c r="AG2316" s="509"/>
      <c r="AH2316" s="509"/>
      <c r="AI2316" s="509"/>
      <c r="AJ2316" s="163" t="s">
        <v>2651</v>
      </c>
      <c r="AK2316" s="509"/>
      <c r="AL2316" s="509"/>
      <c r="AM2316" s="163" t="s">
        <v>16331</v>
      </c>
      <c r="AN2316" s="510"/>
      <c r="AO2316" s="510"/>
      <c r="AP2316" s="509"/>
      <c r="AQ2316" s="509"/>
      <c r="AR2316" s="509"/>
      <c r="AS2316" s="509"/>
      <c r="AT2316" s="163" t="s">
        <v>2653</v>
      </c>
      <c r="AU2316" s="507">
        <v>3008.0</v>
      </c>
      <c r="AV2316" s="507">
        <v>7.0</v>
      </c>
      <c r="AW2316" s="507">
        <v>2025.0</v>
      </c>
      <c r="AX2316" s="163" t="s">
        <v>2664</v>
      </c>
      <c r="AY2316" s="163" t="s">
        <v>3133</v>
      </c>
      <c r="AZ2316" s="163" t="s">
        <v>2655</v>
      </c>
    </row>
    <row r="2317">
      <c r="A2317" s="163" t="s">
        <v>16332</v>
      </c>
      <c r="B2317" s="163" t="s">
        <v>16333</v>
      </c>
      <c r="C2317" s="163" t="s">
        <v>2638</v>
      </c>
      <c r="D2317" s="163" t="s">
        <v>2639</v>
      </c>
      <c r="E2317" s="506">
        <v>45755.893055555556</v>
      </c>
      <c r="F2317" s="507">
        <v>9800.0</v>
      </c>
      <c r="G2317" s="163" t="s">
        <v>2640</v>
      </c>
      <c r="H2317" s="507">
        <v>9800.0</v>
      </c>
      <c r="I2317" s="163" t="s">
        <v>2640</v>
      </c>
      <c r="J2317" s="163" t="s">
        <v>2641</v>
      </c>
      <c r="K2317" s="163" t="s">
        <v>2642</v>
      </c>
      <c r="L2317" s="163" t="s">
        <v>16334</v>
      </c>
      <c r="M2317" s="163" t="s">
        <v>16335</v>
      </c>
      <c r="N2317" s="163" t="s">
        <v>2645</v>
      </c>
      <c r="O2317" s="163" t="s">
        <v>2646</v>
      </c>
      <c r="P2317" s="163" t="s">
        <v>2683</v>
      </c>
      <c r="Q2317" s="163" t="s">
        <v>2648</v>
      </c>
      <c r="R2317" s="506">
        <v>45755.89166666667</v>
      </c>
      <c r="S2317" s="509"/>
      <c r="T2317" s="509"/>
      <c r="U2317" s="163" t="s">
        <v>16336</v>
      </c>
      <c r="V2317" s="510"/>
      <c r="W2317" s="510"/>
      <c r="X2317" s="510"/>
      <c r="Y2317" s="510"/>
      <c r="Z2317" s="510"/>
      <c r="AA2317" s="510"/>
      <c r="AB2317" s="163" t="s">
        <v>16337</v>
      </c>
      <c r="AC2317" s="507">
        <v>8.044098409E9</v>
      </c>
      <c r="AD2317" s="510"/>
      <c r="AE2317" s="509"/>
      <c r="AF2317" s="509"/>
      <c r="AG2317" s="509"/>
      <c r="AH2317" s="509"/>
      <c r="AI2317" s="509"/>
      <c r="AJ2317" s="163" t="s">
        <v>2651</v>
      </c>
      <c r="AK2317" s="509"/>
      <c r="AL2317" s="509"/>
      <c r="AM2317" s="163" t="s">
        <v>16338</v>
      </c>
      <c r="AN2317" s="510"/>
      <c r="AO2317" s="510"/>
      <c r="AP2317" s="509"/>
      <c r="AQ2317" s="509"/>
      <c r="AR2317" s="509"/>
      <c r="AS2317" s="509"/>
      <c r="AT2317" s="163" t="s">
        <v>2653</v>
      </c>
      <c r="AU2317" s="507">
        <v>6177.0</v>
      </c>
      <c r="AV2317" s="507">
        <v>1.0</v>
      </c>
      <c r="AW2317" s="507">
        <v>2027.0</v>
      </c>
      <c r="AX2317" s="163" t="s">
        <v>2846</v>
      </c>
      <c r="AY2317" s="163" t="s">
        <v>2921</v>
      </c>
      <c r="AZ2317" s="163" t="s">
        <v>2655</v>
      </c>
    </row>
    <row r="2318">
      <c r="A2318" s="163" t="s">
        <v>16013</v>
      </c>
      <c r="B2318" s="163" t="s">
        <v>16014</v>
      </c>
      <c r="C2318" s="163" t="s">
        <v>2638</v>
      </c>
      <c r="D2318" s="163" t="s">
        <v>2639</v>
      </c>
      <c r="E2318" s="506">
        <v>45755.89166666667</v>
      </c>
      <c r="F2318" s="507">
        <v>9800.0</v>
      </c>
      <c r="G2318" s="163" t="s">
        <v>2640</v>
      </c>
      <c r="H2318" s="507">
        <v>9800.0</v>
      </c>
      <c r="I2318" s="163" t="s">
        <v>2640</v>
      </c>
      <c r="J2318" s="163" t="s">
        <v>2641</v>
      </c>
      <c r="K2318" s="163" t="s">
        <v>2642</v>
      </c>
      <c r="L2318" s="163" t="s">
        <v>16015</v>
      </c>
      <c r="M2318" s="163" t="s">
        <v>16016</v>
      </c>
      <c r="N2318" s="163" t="s">
        <v>2645</v>
      </c>
      <c r="O2318" s="163" t="s">
        <v>2646</v>
      </c>
      <c r="P2318" s="163" t="s">
        <v>2673</v>
      </c>
      <c r="Q2318" s="163" t="s">
        <v>2648</v>
      </c>
      <c r="R2318" s="506">
        <v>45755.89027777778</v>
      </c>
      <c r="S2318" s="509"/>
      <c r="T2318" s="509"/>
      <c r="U2318" s="163" t="s">
        <v>16017</v>
      </c>
      <c r="V2318" s="510"/>
      <c r="W2318" s="510"/>
      <c r="X2318" s="510"/>
      <c r="Y2318" s="510"/>
      <c r="Z2318" s="510"/>
      <c r="AA2318" s="510"/>
      <c r="AB2318" s="163" t="s">
        <v>16018</v>
      </c>
      <c r="AC2318" s="507">
        <v>9.066947312E9</v>
      </c>
      <c r="AD2318" s="510"/>
      <c r="AE2318" s="509"/>
      <c r="AF2318" s="509"/>
      <c r="AG2318" s="509"/>
      <c r="AH2318" s="509"/>
      <c r="AI2318" s="509"/>
      <c r="AJ2318" s="163" t="s">
        <v>2651</v>
      </c>
      <c r="AK2318" s="509"/>
      <c r="AL2318" s="509"/>
      <c r="AM2318" s="163" t="s">
        <v>16019</v>
      </c>
      <c r="AN2318" s="510"/>
      <c r="AO2318" s="509"/>
      <c r="AP2318" s="509"/>
      <c r="AQ2318" s="509"/>
      <c r="AR2318" s="509"/>
      <c r="AS2318" s="509"/>
      <c r="AT2318" s="163" t="s">
        <v>2653</v>
      </c>
      <c r="AU2318" s="507">
        <v>1311.0</v>
      </c>
      <c r="AV2318" s="507">
        <v>8.0</v>
      </c>
      <c r="AW2318" s="507">
        <v>2029.0</v>
      </c>
      <c r="AX2318" s="163" t="s">
        <v>2677</v>
      </c>
      <c r="AY2318" s="163" t="s">
        <v>2678</v>
      </c>
      <c r="AZ2318" s="163" t="s">
        <v>2655</v>
      </c>
    </row>
    <row r="2319">
      <c r="A2319" s="163" t="s">
        <v>16339</v>
      </c>
      <c r="B2319" s="163" t="s">
        <v>16014</v>
      </c>
      <c r="C2319" s="163" t="s">
        <v>2638</v>
      </c>
      <c r="D2319" s="163" t="s">
        <v>2639</v>
      </c>
      <c r="E2319" s="506">
        <v>45755.89027777778</v>
      </c>
      <c r="F2319" s="507">
        <v>2980.0</v>
      </c>
      <c r="G2319" s="163" t="s">
        <v>2640</v>
      </c>
      <c r="H2319" s="507">
        <v>2980.0</v>
      </c>
      <c r="I2319" s="163" t="s">
        <v>2640</v>
      </c>
      <c r="J2319" s="163" t="s">
        <v>2641</v>
      </c>
      <c r="K2319" s="163" t="s">
        <v>2642</v>
      </c>
      <c r="L2319" s="163" t="s">
        <v>16015</v>
      </c>
      <c r="M2319" s="163" t="s">
        <v>16340</v>
      </c>
      <c r="N2319" s="163" t="s">
        <v>2645</v>
      </c>
      <c r="O2319" s="163" t="s">
        <v>2646</v>
      </c>
      <c r="P2319" s="163" t="s">
        <v>2673</v>
      </c>
      <c r="Q2319" s="163" t="s">
        <v>2648</v>
      </c>
      <c r="R2319" s="506">
        <v>45755.88888888889</v>
      </c>
      <c r="S2319" s="509"/>
      <c r="T2319" s="509"/>
      <c r="U2319" s="163" t="s">
        <v>16341</v>
      </c>
      <c r="V2319" s="510"/>
      <c r="W2319" s="510"/>
      <c r="X2319" s="510"/>
      <c r="Y2319" s="510"/>
      <c r="Z2319" s="510"/>
      <c r="AA2319" s="510"/>
      <c r="AB2319" s="163" t="s">
        <v>16018</v>
      </c>
      <c r="AC2319" s="507">
        <v>9.066947312E9</v>
      </c>
      <c r="AD2319" s="510"/>
      <c r="AE2319" s="509"/>
      <c r="AF2319" s="509"/>
      <c r="AG2319" s="509"/>
      <c r="AH2319" s="509"/>
      <c r="AI2319" s="509"/>
      <c r="AJ2319" s="163" t="s">
        <v>2651</v>
      </c>
      <c r="AK2319" s="509"/>
      <c r="AL2319" s="509"/>
      <c r="AM2319" s="163" t="s">
        <v>16019</v>
      </c>
      <c r="AN2319" s="510"/>
      <c r="AO2319" s="510"/>
      <c r="AP2319" s="509"/>
      <c r="AQ2319" s="509"/>
      <c r="AR2319" s="509"/>
      <c r="AS2319" s="509"/>
      <c r="AT2319" s="163" t="s">
        <v>2653</v>
      </c>
      <c r="AU2319" s="507">
        <v>1311.0</v>
      </c>
      <c r="AV2319" s="507">
        <v>8.0</v>
      </c>
      <c r="AW2319" s="507">
        <v>2029.0</v>
      </c>
      <c r="AX2319" s="163" t="s">
        <v>2677</v>
      </c>
      <c r="AY2319" s="163" t="s">
        <v>2678</v>
      </c>
      <c r="AZ2319" s="163" t="s">
        <v>2655</v>
      </c>
    </row>
    <row r="2320">
      <c r="A2320" s="163" t="s">
        <v>16342</v>
      </c>
      <c r="B2320" s="163" t="s">
        <v>16326</v>
      </c>
      <c r="C2320" s="163" t="s">
        <v>2638</v>
      </c>
      <c r="D2320" s="163" t="s">
        <v>2639</v>
      </c>
      <c r="E2320" s="506">
        <v>45755.88958333333</v>
      </c>
      <c r="F2320" s="507">
        <v>2980.0</v>
      </c>
      <c r="G2320" s="163" t="s">
        <v>2640</v>
      </c>
      <c r="H2320" s="507">
        <v>2980.0</v>
      </c>
      <c r="I2320" s="163" t="s">
        <v>2640</v>
      </c>
      <c r="J2320" s="163" t="s">
        <v>2641</v>
      </c>
      <c r="K2320" s="163" t="s">
        <v>2642</v>
      </c>
      <c r="L2320" s="163" t="s">
        <v>16327</v>
      </c>
      <c r="M2320" s="163" t="s">
        <v>16343</v>
      </c>
      <c r="N2320" s="163" t="s">
        <v>2645</v>
      </c>
      <c r="O2320" s="163" t="s">
        <v>2646</v>
      </c>
      <c r="P2320" s="163" t="s">
        <v>2660</v>
      </c>
      <c r="Q2320" s="163" t="s">
        <v>2648</v>
      </c>
      <c r="R2320" s="506">
        <v>45755.88958333333</v>
      </c>
      <c r="S2320" s="509"/>
      <c r="T2320" s="509"/>
      <c r="U2320" s="163" t="s">
        <v>16344</v>
      </c>
      <c r="V2320" s="510"/>
      <c r="W2320" s="510"/>
      <c r="X2320" s="510"/>
      <c r="Y2320" s="510"/>
      <c r="Z2320" s="510"/>
      <c r="AA2320" s="510"/>
      <c r="AB2320" s="163" t="s">
        <v>16330</v>
      </c>
      <c r="AC2320" s="507">
        <v>9.040848799E9</v>
      </c>
      <c r="AD2320" s="510"/>
      <c r="AE2320" s="509"/>
      <c r="AF2320" s="509"/>
      <c r="AG2320" s="509"/>
      <c r="AH2320" s="509"/>
      <c r="AI2320" s="509"/>
      <c r="AJ2320" s="163" t="s">
        <v>2651</v>
      </c>
      <c r="AK2320" s="509"/>
      <c r="AL2320" s="509"/>
      <c r="AM2320" s="163" t="s">
        <v>16331</v>
      </c>
      <c r="AN2320" s="510"/>
      <c r="AO2320" s="509"/>
      <c r="AP2320" s="509"/>
      <c r="AQ2320" s="509"/>
      <c r="AR2320" s="509"/>
      <c r="AS2320" s="509"/>
      <c r="AT2320" s="163" t="s">
        <v>2653</v>
      </c>
      <c r="AU2320" s="507">
        <v>3008.0</v>
      </c>
      <c r="AV2320" s="507">
        <v>7.0</v>
      </c>
      <c r="AW2320" s="507">
        <v>2025.0</v>
      </c>
      <c r="AX2320" s="163" t="s">
        <v>2664</v>
      </c>
      <c r="AY2320" s="163" t="s">
        <v>3133</v>
      </c>
      <c r="AZ2320" s="163" t="s">
        <v>2655</v>
      </c>
    </row>
    <row r="2321">
      <c r="A2321" s="163" t="s">
        <v>16345</v>
      </c>
      <c r="B2321" s="163" t="s">
        <v>16346</v>
      </c>
      <c r="C2321" s="163" t="s">
        <v>2638</v>
      </c>
      <c r="D2321" s="163" t="s">
        <v>2639</v>
      </c>
      <c r="E2321" s="506">
        <v>45755.88402777778</v>
      </c>
      <c r="F2321" s="507">
        <v>100000.0</v>
      </c>
      <c r="G2321" s="163" t="s">
        <v>2640</v>
      </c>
      <c r="H2321" s="507">
        <v>100000.0</v>
      </c>
      <c r="I2321" s="163" t="s">
        <v>2640</v>
      </c>
      <c r="J2321" s="163" t="s">
        <v>2641</v>
      </c>
      <c r="K2321" s="163" t="s">
        <v>2642</v>
      </c>
      <c r="L2321" s="163" t="s">
        <v>16347</v>
      </c>
      <c r="M2321" s="163" t="s">
        <v>16347</v>
      </c>
      <c r="N2321" s="163" t="s">
        <v>2645</v>
      </c>
      <c r="O2321" s="163" t="s">
        <v>2646</v>
      </c>
      <c r="P2321" s="163" t="s">
        <v>2673</v>
      </c>
      <c r="Q2321" s="163" t="s">
        <v>2648</v>
      </c>
      <c r="R2321" s="506">
        <v>45755.88263888889</v>
      </c>
      <c r="S2321" s="509"/>
      <c r="T2321" s="509"/>
      <c r="U2321" s="163" t="s">
        <v>16348</v>
      </c>
      <c r="V2321" s="510"/>
      <c r="W2321" s="510"/>
      <c r="X2321" s="510"/>
      <c r="Y2321" s="510"/>
      <c r="Z2321" s="510"/>
      <c r="AA2321" s="510"/>
      <c r="AB2321" s="163" t="s">
        <v>1840</v>
      </c>
      <c r="AC2321" s="507">
        <v>8.046573156E9</v>
      </c>
      <c r="AD2321" s="163" t="s">
        <v>16349</v>
      </c>
      <c r="AE2321" s="507">
        <v>4980.0</v>
      </c>
      <c r="AF2321" s="163" t="s">
        <v>2640</v>
      </c>
      <c r="AG2321" s="163" t="s">
        <v>2798</v>
      </c>
      <c r="AH2321" s="509"/>
      <c r="AI2321" s="509"/>
      <c r="AJ2321" s="163" t="s">
        <v>2651</v>
      </c>
      <c r="AK2321" s="514">
        <v>45816.0</v>
      </c>
      <c r="AL2321" s="506">
        <v>45785.30972222222</v>
      </c>
      <c r="AM2321" s="163" t="s">
        <v>16350</v>
      </c>
      <c r="AN2321" s="510"/>
      <c r="AO2321" s="510"/>
      <c r="AP2321" s="509"/>
      <c r="AQ2321" s="509"/>
      <c r="AR2321" s="509"/>
      <c r="AS2321" s="509"/>
      <c r="AT2321" s="163" t="s">
        <v>2700</v>
      </c>
      <c r="AU2321" s="507">
        <v>5209.0</v>
      </c>
      <c r="AV2321" s="507">
        <v>8.0</v>
      </c>
      <c r="AW2321" s="507">
        <v>2030.0</v>
      </c>
      <c r="AX2321" s="163" t="s">
        <v>2677</v>
      </c>
      <c r="AY2321" s="163" t="s">
        <v>2717</v>
      </c>
      <c r="AZ2321" s="163" t="s">
        <v>2655</v>
      </c>
    </row>
    <row r="2322">
      <c r="A2322" s="163" t="s">
        <v>16351</v>
      </c>
      <c r="B2322" s="163" t="s">
        <v>16333</v>
      </c>
      <c r="C2322" s="163" t="s">
        <v>2638</v>
      </c>
      <c r="D2322" s="163" t="s">
        <v>2639</v>
      </c>
      <c r="E2322" s="506">
        <v>45755.88333333333</v>
      </c>
      <c r="F2322" s="507">
        <v>2980.0</v>
      </c>
      <c r="G2322" s="163" t="s">
        <v>2640</v>
      </c>
      <c r="H2322" s="507">
        <v>2980.0</v>
      </c>
      <c r="I2322" s="163" t="s">
        <v>2640</v>
      </c>
      <c r="J2322" s="163" t="s">
        <v>2641</v>
      </c>
      <c r="K2322" s="163" t="s">
        <v>2642</v>
      </c>
      <c r="L2322" s="163" t="s">
        <v>16334</v>
      </c>
      <c r="M2322" s="163" t="s">
        <v>16352</v>
      </c>
      <c r="N2322" s="163" t="s">
        <v>2645</v>
      </c>
      <c r="O2322" s="163" t="s">
        <v>2646</v>
      </c>
      <c r="P2322" s="163" t="s">
        <v>2683</v>
      </c>
      <c r="Q2322" s="163" t="s">
        <v>2648</v>
      </c>
      <c r="R2322" s="506">
        <v>45755.881944444445</v>
      </c>
      <c r="S2322" s="509"/>
      <c r="T2322" s="509"/>
      <c r="U2322" s="163" t="s">
        <v>16353</v>
      </c>
      <c r="V2322" s="510"/>
      <c r="W2322" s="510"/>
      <c r="X2322" s="510"/>
      <c r="Y2322" s="510"/>
      <c r="Z2322" s="510"/>
      <c r="AA2322" s="510"/>
      <c r="AB2322" s="163" t="s">
        <v>16337</v>
      </c>
      <c r="AC2322" s="507">
        <v>8.044098409E9</v>
      </c>
      <c r="AD2322" s="510"/>
      <c r="AE2322" s="509"/>
      <c r="AF2322" s="509"/>
      <c r="AG2322" s="509"/>
      <c r="AH2322" s="509"/>
      <c r="AI2322" s="509"/>
      <c r="AJ2322" s="163" t="s">
        <v>2651</v>
      </c>
      <c r="AK2322" s="509"/>
      <c r="AL2322" s="509"/>
      <c r="AM2322" s="163" t="s">
        <v>16338</v>
      </c>
      <c r="AN2322" s="510"/>
      <c r="AO2322" s="510"/>
      <c r="AP2322" s="509"/>
      <c r="AQ2322" s="509"/>
      <c r="AR2322" s="509"/>
      <c r="AS2322" s="509"/>
      <c r="AT2322" s="163" t="s">
        <v>2653</v>
      </c>
      <c r="AU2322" s="507">
        <v>6177.0</v>
      </c>
      <c r="AV2322" s="507">
        <v>1.0</v>
      </c>
      <c r="AW2322" s="507">
        <v>2027.0</v>
      </c>
      <c r="AX2322" s="163" t="s">
        <v>2846</v>
      </c>
      <c r="AY2322" s="163" t="s">
        <v>2921</v>
      </c>
      <c r="AZ2322" s="163" t="s">
        <v>2655</v>
      </c>
    </row>
    <row r="2323">
      <c r="A2323" s="163" t="s">
        <v>16354</v>
      </c>
      <c r="B2323" s="163" t="s">
        <v>16355</v>
      </c>
      <c r="C2323" s="163" t="s">
        <v>2638</v>
      </c>
      <c r="D2323" s="163" t="s">
        <v>2639</v>
      </c>
      <c r="E2323" s="506">
        <v>45755.85972222222</v>
      </c>
      <c r="F2323" s="507">
        <v>2980.0</v>
      </c>
      <c r="G2323" s="163" t="s">
        <v>2640</v>
      </c>
      <c r="H2323" s="507">
        <v>2980.0</v>
      </c>
      <c r="I2323" s="163" t="s">
        <v>2640</v>
      </c>
      <c r="J2323" s="163" t="s">
        <v>2641</v>
      </c>
      <c r="K2323" s="163" t="s">
        <v>2642</v>
      </c>
      <c r="L2323" s="163" t="s">
        <v>16356</v>
      </c>
      <c r="M2323" s="163" t="s">
        <v>16357</v>
      </c>
      <c r="N2323" s="163" t="s">
        <v>2645</v>
      </c>
      <c r="O2323" s="163" t="s">
        <v>2646</v>
      </c>
      <c r="P2323" s="163" t="s">
        <v>2647</v>
      </c>
      <c r="Q2323" s="163" t="s">
        <v>2648</v>
      </c>
      <c r="R2323" s="506">
        <v>45755.85972222222</v>
      </c>
      <c r="S2323" s="509"/>
      <c r="T2323" s="509"/>
      <c r="U2323" s="163" t="s">
        <v>16358</v>
      </c>
      <c r="V2323" s="510"/>
      <c r="W2323" s="510"/>
      <c r="X2323" s="510"/>
      <c r="Y2323" s="510"/>
      <c r="Z2323" s="510"/>
      <c r="AA2323" s="510"/>
      <c r="AB2323" s="163" t="s">
        <v>16359</v>
      </c>
      <c r="AC2323" s="507">
        <v>9.045235695E9</v>
      </c>
      <c r="AD2323" s="510"/>
      <c r="AE2323" s="510"/>
      <c r="AF2323" s="509"/>
      <c r="AG2323" s="509"/>
      <c r="AH2323" s="509"/>
      <c r="AI2323" s="509"/>
      <c r="AJ2323" s="163" t="s">
        <v>2651</v>
      </c>
      <c r="AK2323" s="509"/>
      <c r="AL2323" s="509"/>
      <c r="AM2323" s="163" t="s">
        <v>16360</v>
      </c>
      <c r="AN2323" s="510"/>
      <c r="AO2323" s="509"/>
      <c r="AP2323" s="509"/>
      <c r="AQ2323" s="509"/>
      <c r="AR2323" s="509"/>
      <c r="AS2323" s="509"/>
      <c r="AT2323" s="163" t="s">
        <v>2653</v>
      </c>
      <c r="AU2323" s="507">
        <v>4709.0</v>
      </c>
      <c r="AV2323" s="507">
        <v>3.0</v>
      </c>
      <c r="AW2323" s="507">
        <v>2030.0</v>
      </c>
      <c r="AX2323" s="163" t="s">
        <v>2730</v>
      </c>
      <c r="AY2323" s="163" t="s">
        <v>5141</v>
      </c>
      <c r="AZ2323" s="163" t="s">
        <v>2655</v>
      </c>
    </row>
    <row r="2324">
      <c r="A2324" s="163" t="s">
        <v>16361</v>
      </c>
      <c r="B2324" s="163" t="s">
        <v>16362</v>
      </c>
      <c r="C2324" s="163" t="s">
        <v>2638</v>
      </c>
      <c r="D2324" s="163" t="s">
        <v>2639</v>
      </c>
      <c r="E2324" s="506">
        <v>45755.84861111111</v>
      </c>
      <c r="F2324" s="507">
        <v>9800.0</v>
      </c>
      <c r="G2324" s="163" t="s">
        <v>2640</v>
      </c>
      <c r="H2324" s="507">
        <v>9800.0</v>
      </c>
      <c r="I2324" s="163" t="s">
        <v>2640</v>
      </c>
      <c r="J2324" s="163" t="s">
        <v>2641</v>
      </c>
      <c r="K2324" s="163" t="s">
        <v>2642</v>
      </c>
      <c r="L2324" s="163" t="s">
        <v>16363</v>
      </c>
      <c r="M2324" s="163" t="s">
        <v>16364</v>
      </c>
      <c r="N2324" s="163" t="s">
        <v>2645</v>
      </c>
      <c r="O2324" s="163" t="s">
        <v>2646</v>
      </c>
      <c r="P2324" s="163" t="s">
        <v>2683</v>
      </c>
      <c r="Q2324" s="163" t="s">
        <v>2648</v>
      </c>
      <c r="R2324" s="506">
        <v>45755.847916666666</v>
      </c>
      <c r="S2324" s="509"/>
      <c r="T2324" s="509"/>
      <c r="U2324" s="163" t="s">
        <v>16365</v>
      </c>
      <c r="V2324" s="510"/>
      <c r="W2324" s="510"/>
      <c r="X2324" s="510"/>
      <c r="Y2324" s="510"/>
      <c r="Z2324" s="510"/>
      <c r="AA2324" s="510"/>
      <c r="AB2324" s="163" t="s">
        <v>16366</v>
      </c>
      <c r="AC2324" s="507">
        <v>9.031750393E9</v>
      </c>
      <c r="AD2324" s="510"/>
      <c r="AE2324" s="510"/>
      <c r="AF2324" s="510"/>
      <c r="AG2324" s="510"/>
      <c r="AH2324" s="509"/>
      <c r="AI2324" s="509"/>
      <c r="AJ2324" s="163" t="s">
        <v>2651</v>
      </c>
      <c r="AK2324" s="512"/>
      <c r="AL2324" s="513"/>
      <c r="AM2324" s="163" t="s">
        <v>16367</v>
      </c>
      <c r="AN2324" s="510"/>
      <c r="AO2324" s="510"/>
      <c r="AP2324" s="509"/>
      <c r="AQ2324" s="509"/>
      <c r="AR2324" s="509"/>
      <c r="AS2324" s="509"/>
      <c r="AT2324" s="163" t="s">
        <v>2653</v>
      </c>
      <c r="AU2324" s="507">
        <v>3342.0</v>
      </c>
      <c r="AV2324" s="507">
        <v>4.0</v>
      </c>
      <c r="AW2324" s="507">
        <v>2027.0</v>
      </c>
      <c r="AX2324" s="163" t="s">
        <v>2687</v>
      </c>
      <c r="AY2324" s="163" t="s">
        <v>2688</v>
      </c>
      <c r="AZ2324" s="163" t="s">
        <v>2655</v>
      </c>
    </row>
    <row r="2325">
      <c r="A2325" s="163" t="s">
        <v>16368</v>
      </c>
      <c r="B2325" s="163" t="s">
        <v>16369</v>
      </c>
      <c r="C2325" s="163" t="s">
        <v>2638</v>
      </c>
      <c r="D2325" s="163" t="s">
        <v>2639</v>
      </c>
      <c r="E2325" s="506">
        <v>45755.84305555555</v>
      </c>
      <c r="F2325" s="507">
        <v>2980.0</v>
      </c>
      <c r="G2325" s="163" t="s">
        <v>2640</v>
      </c>
      <c r="H2325" s="507">
        <v>2980.0</v>
      </c>
      <c r="I2325" s="163" t="s">
        <v>2640</v>
      </c>
      <c r="J2325" s="163" t="s">
        <v>2641</v>
      </c>
      <c r="K2325" s="163" t="s">
        <v>2642</v>
      </c>
      <c r="L2325" s="163" t="s">
        <v>16370</v>
      </c>
      <c r="M2325" s="163" t="s">
        <v>16371</v>
      </c>
      <c r="N2325" s="163" t="s">
        <v>2645</v>
      </c>
      <c r="O2325" s="163" t="s">
        <v>2646</v>
      </c>
      <c r="P2325" s="163" t="s">
        <v>2683</v>
      </c>
      <c r="Q2325" s="163" t="s">
        <v>2648</v>
      </c>
      <c r="R2325" s="506">
        <v>45755.84166666667</v>
      </c>
      <c r="S2325" s="509"/>
      <c r="T2325" s="509"/>
      <c r="U2325" s="163" t="s">
        <v>16372</v>
      </c>
      <c r="V2325" s="510"/>
      <c r="W2325" s="510"/>
      <c r="X2325" s="510"/>
      <c r="Y2325" s="510"/>
      <c r="Z2325" s="510"/>
      <c r="AA2325" s="510"/>
      <c r="AB2325" s="163" t="s">
        <v>16373</v>
      </c>
      <c r="AC2325" s="507">
        <v>9.08041189E9</v>
      </c>
      <c r="AD2325" s="510"/>
      <c r="AE2325" s="510"/>
      <c r="AF2325" s="510"/>
      <c r="AG2325" s="510"/>
      <c r="AH2325" s="509"/>
      <c r="AI2325" s="509"/>
      <c r="AJ2325" s="163" t="s">
        <v>2651</v>
      </c>
      <c r="AK2325" s="512"/>
      <c r="AL2325" s="513"/>
      <c r="AM2325" s="163" t="s">
        <v>5688</v>
      </c>
      <c r="AN2325" s="510"/>
      <c r="AO2325" s="510"/>
      <c r="AP2325" s="509"/>
      <c r="AQ2325" s="509"/>
      <c r="AR2325" s="509"/>
      <c r="AS2325" s="509"/>
      <c r="AT2325" s="163" t="s">
        <v>2653</v>
      </c>
      <c r="AU2325" s="507">
        <v>6109.0</v>
      </c>
      <c r="AV2325" s="507">
        <v>9.0</v>
      </c>
      <c r="AW2325" s="507">
        <v>2029.0</v>
      </c>
      <c r="AX2325" s="163" t="s">
        <v>2687</v>
      </c>
      <c r="AY2325" s="163" t="s">
        <v>2688</v>
      </c>
      <c r="AZ2325" s="163" t="s">
        <v>2655</v>
      </c>
    </row>
    <row r="2326">
      <c r="A2326" s="163" t="s">
        <v>16374</v>
      </c>
      <c r="B2326" s="163" t="s">
        <v>16362</v>
      </c>
      <c r="C2326" s="163" t="s">
        <v>2638</v>
      </c>
      <c r="D2326" s="163" t="s">
        <v>2639</v>
      </c>
      <c r="E2326" s="506">
        <v>45755.842361111114</v>
      </c>
      <c r="F2326" s="507">
        <v>2980.0</v>
      </c>
      <c r="G2326" s="163" t="s">
        <v>2640</v>
      </c>
      <c r="H2326" s="507">
        <v>2980.0</v>
      </c>
      <c r="I2326" s="163" t="s">
        <v>2640</v>
      </c>
      <c r="J2326" s="163" t="s">
        <v>2641</v>
      </c>
      <c r="K2326" s="163" t="s">
        <v>2642</v>
      </c>
      <c r="L2326" s="163" t="s">
        <v>16363</v>
      </c>
      <c r="M2326" s="163" t="s">
        <v>16375</v>
      </c>
      <c r="N2326" s="163" t="s">
        <v>2645</v>
      </c>
      <c r="O2326" s="163" t="s">
        <v>2646</v>
      </c>
      <c r="P2326" s="163" t="s">
        <v>2683</v>
      </c>
      <c r="Q2326" s="163" t="s">
        <v>2648</v>
      </c>
      <c r="R2326" s="506">
        <v>45755.84097222222</v>
      </c>
      <c r="S2326" s="509"/>
      <c r="T2326" s="509"/>
      <c r="U2326" s="163" t="s">
        <v>16376</v>
      </c>
      <c r="V2326" s="510"/>
      <c r="W2326" s="510"/>
      <c r="X2326" s="510"/>
      <c r="Y2326" s="510"/>
      <c r="Z2326" s="510"/>
      <c r="AA2326" s="510"/>
      <c r="AB2326" s="163" t="s">
        <v>16366</v>
      </c>
      <c r="AC2326" s="507">
        <v>9.031750393E9</v>
      </c>
      <c r="AD2326" s="510"/>
      <c r="AE2326" s="510"/>
      <c r="AF2326" s="510"/>
      <c r="AG2326" s="510"/>
      <c r="AH2326" s="510"/>
      <c r="AI2326" s="509"/>
      <c r="AJ2326" s="163" t="s">
        <v>2651</v>
      </c>
      <c r="AK2326" s="512"/>
      <c r="AL2326" s="513"/>
      <c r="AM2326" s="163" t="s">
        <v>16367</v>
      </c>
      <c r="AN2326" s="510"/>
      <c r="AO2326" s="509"/>
      <c r="AP2326" s="509"/>
      <c r="AQ2326" s="509"/>
      <c r="AR2326" s="509"/>
      <c r="AS2326" s="509"/>
      <c r="AT2326" s="163" t="s">
        <v>2653</v>
      </c>
      <c r="AU2326" s="507">
        <v>3342.0</v>
      </c>
      <c r="AV2326" s="507">
        <v>4.0</v>
      </c>
      <c r="AW2326" s="507">
        <v>2027.0</v>
      </c>
      <c r="AX2326" s="163" t="s">
        <v>2687</v>
      </c>
      <c r="AY2326" s="163" t="s">
        <v>2688</v>
      </c>
      <c r="AZ2326" s="163" t="s">
        <v>2655</v>
      </c>
    </row>
    <row r="2327">
      <c r="A2327" s="163" t="s">
        <v>16377</v>
      </c>
      <c r="B2327" s="163" t="s">
        <v>16378</v>
      </c>
      <c r="C2327" s="163" t="s">
        <v>2638</v>
      </c>
      <c r="D2327" s="163" t="s">
        <v>2639</v>
      </c>
      <c r="E2327" s="506">
        <v>45755.84027777778</v>
      </c>
      <c r="F2327" s="507">
        <v>9800.0</v>
      </c>
      <c r="G2327" s="163" t="s">
        <v>2640</v>
      </c>
      <c r="H2327" s="507">
        <v>9800.0</v>
      </c>
      <c r="I2327" s="163" t="s">
        <v>2640</v>
      </c>
      <c r="J2327" s="163" t="s">
        <v>2641</v>
      </c>
      <c r="K2327" s="163" t="s">
        <v>2642</v>
      </c>
      <c r="L2327" s="163" t="s">
        <v>16379</v>
      </c>
      <c r="M2327" s="163" t="s">
        <v>16380</v>
      </c>
      <c r="N2327" s="163" t="s">
        <v>2645</v>
      </c>
      <c r="O2327" s="163" t="s">
        <v>2646</v>
      </c>
      <c r="P2327" s="163" t="s">
        <v>2647</v>
      </c>
      <c r="Q2327" s="163" t="s">
        <v>2852</v>
      </c>
      <c r="R2327" s="506">
        <v>45749.864583333336</v>
      </c>
      <c r="S2327" s="509"/>
      <c r="T2327" s="509"/>
      <c r="U2327" s="163" t="s">
        <v>7657</v>
      </c>
      <c r="V2327" s="506">
        <v>45755.84027777778</v>
      </c>
      <c r="W2327" s="163" t="s">
        <v>2795</v>
      </c>
      <c r="X2327" s="163" t="s">
        <v>2796</v>
      </c>
      <c r="Y2327" s="507">
        <v>9800.0</v>
      </c>
      <c r="Z2327" s="163" t="s">
        <v>2640</v>
      </c>
      <c r="AA2327" s="163" t="s">
        <v>2641</v>
      </c>
      <c r="AB2327" s="163" t="s">
        <v>16381</v>
      </c>
      <c r="AC2327" s="507">
        <v>8.081599847E9</v>
      </c>
      <c r="AD2327" s="510"/>
      <c r="AE2327" s="510"/>
      <c r="AF2327" s="509"/>
      <c r="AG2327" s="509"/>
      <c r="AH2327" s="509"/>
      <c r="AI2327" s="509"/>
      <c r="AJ2327" s="163" t="s">
        <v>2651</v>
      </c>
      <c r="AK2327" s="509"/>
      <c r="AL2327" s="509"/>
      <c r="AM2327" s="163" t="s">
        <v>16382</v>
      </c>
      <c r="AN2327" s="510"/>
      <c r="AO2327" s="510"/>
      <c r="AP2327" s="509"/>
      <c r="AQ2327" s="509"/>
      <c r="AR2327" s="509"/>
      <c r="AS2327" s="509"/>
      <c r="AT2327" s="163" t="s">
        <v>2653</v>
      </c>
      <c r="AU2327" s="507">
        <v>2683.0</v>
      </c>
      <c r="AV2327" s="507">
        <v>6.0</v>
      </c>
      <c r="AW2327" s="507">
        <v>2026.0</v>
      </c>
      <c r="AX2327" s="510"/>
      <c r="AY2327" s="163" t="s">
        <v>2654</v>
      </c>
      <c r="AZ2327" s="163" t="s">
        <v>2655</v>
      </c>
    </row>
    <row r="2328">
      <c r="A2328" s="163" t="s">
        <v>16383</v>
      </c>
      <c r="B2328" s="163" t="s">
        <v>16384</v>
      </c>
      <c r="C2328" s="163" t="s">
        <v>2638</v>
      </c>
      <c r="D2328" s="163" t="s">
        <v>2639</v>
      </c>
      <c r="E2328" s="506">
        <v>45755.81805555556</v>
      </c>
      <c r="F2328" s="507">
        <v>9800.0</v>
      </c>
      <c r="G2328" s="163" t="s">
        <v>2640</v>
      </c>
      <c r="H2328" s="507">
        <v>9800.0</v>
      </c>
      <c r="I2328" s="163" t="s">
        <v>2640</v>
      </c>
      <c r="J2328" s="163" t="s">
        <v>2641</v>
      </c>
      <c r="K2328" s="163" t="s">
        <v>2642</v>
      </c>
      <c r="L2328" s="163" t="s">
        <v>16385</v>
      </c>
      <c r="M2328" s="163" t="s">
        <v>16386</v>
      </c>
      <c r="N2328" s="163" t="s">
        <v>2645</v>
      </c>
      <c r="O2328" s="163" t="s">
        <v>2646</v>
      </c>
      <c r="P2328" s="163" t="s">
        <v>2673</v>
      </c>
      <c r="Q2328" s="163" t="s">
        <v>2648</v>
      </c>
      <c r="R2328" s="506">
        <v>45755.816666666666</v>
      </c>
      <c r="S2328" s="509"/>
      <c r="T2328" s="509"/>
      <c r="U2328" s="163" t="s">
        <v>16387</v>
      </c>
      <c r="V2328" s="510"/>
      <c r="W2328" s="509"/>
      <c r="X2328" s="510"/>
      <c r="Y2328" s="510"/>
      <c r="Z2328" s="510"/>
      <c r="AA2328" s="510"/>
      <c r="AB2328" s="163" t="s">
        <v>16388</v>
      </c>
      <c r="AC2328" s="507">
        <v>8.0678938E9</v>
      </c>
      <c r="AD2328" s="510"/>
      <c r="AE2328" s="509"/>
      <c r="AF2328" s="509"/>
      <c r="AG2328" s="509"/>
      <c r="AH2328" s="509"/>
      <c r="AI2328" s="509"/>
      <c r="AJ2328" s="163" t="s">
        <v>2651</v>
      </c>
      <c r="AK2328" s="509"/>
      <c r="AL2328" s="509"/>
      <c r="AM2328" s="163" t="s">
        <v>16389</v>
      </c>
      <c r="AN2328" s="510"/>
      <c r="AO2328" s="509"/>
      <c r="AP2328" s="509"/>
      <c r="AQ2328" s="509"/>
      <c r="AR2328" s="509"/>
      <c r="AS2328" s="509"/>
      <c r="AT2328" s="163" t="s">
        <v>2653</v>
      </c>
      <c r="AU2328" s="507">
        <v>6419.0</v>
      </c>
      <c r="AV2328" s="507">
        <v>10.0</v>
      </c>
      <c r="AW2328" s="507">
        <v>2028.0</v>
      </c>
      <c r="AX2328" s="163" t="s">
        <v>2677</v>
      </c>
      <c r="AY2328" s="163" t="s">
        <v>4339</v>
      </c>
      <c r="AZ2328" s="163" t="s">
        <v>2655</v>
      </c>
    </row>
    <row r="2329">
      <c r="A2329" s="163" t="s">
        <v>16390</v>
      </c>
      <c r="B2329" s="163" t="s">
        <v>16384</v>
      </c>
      <c r="C2329" s="163" t="s">
        <v>2638</v>
      </c>
      <c r="D2329" s="163" t="s">
        <v>2639</v>
      </c>
      <c r="E2329" s="506">
        <v>45755.816666666666</v>
      </c>
      <c r="F2329" s="507">
        <v>2980.0</v>
      </c>
      <c r="G2329" s="163" t="s">
        <v>2640</v>
      </c>
      <c r="H2329" s="507">
        <v>2980.0</v>
      </c>
      <c r="I2329" s="163" t="s">
        <v>2640</v>
      </c>
      <c r="J2329" s="163" t="s">
        <v>2641</v>
      </c>
      <c r="K2329" s="163" t="s">
        <v>2642</v>
      </c>
      <c r="L2329" s="163" t="s">
        <v>16385</v>
      </c>
      <c r="M2329" s="163" t="s">
        <v>16391</v>
      </c>
      <c r="N2329" s="163" t="s">
        <v>2645</v>
      </c>
      <c r="O2329" s="163" t="s">
        <v>2646</v>
      </c>
      <c r="P2329" s="163" t="s">
        <v>2673</v>
      </c>
      <c r="Q2329" s="163" t="s">
        <v>2648</v>
      </c>
      <c r="R2329" s="506">
        <v>45755.81527777778</v>
      </c>
      <c r="S2329" s="509"/>
      <c r="T2329" s="509"/>
      <c r="U2329" s="163" t="s">
        <v>16392</v>
      </c>
      <c r="V2329" s="513"/>
      <c r="W2329" s="509"/>
      <c r="X2329" s="510"/>
      <c r="Y2329" s="510"/>
      <c r="Z2329" s="510"/>
      <c r="AA2329" s="510"/>
      <c r="AB2329" s="163" t="s">
        <v>16388</v>
      </c>
      <c r="AC2329" s="507">
        <v>8.0678938E9</v>
      </c>
      <c r="AD2329" s="510"/>
      <c r="AE2329" s="510"/>
      <c r="AF2329" s="510"/>
      <c r="AG2329" s="510"/>
      <c r="AH2329" s="510"/>
      <c r="AI2329" s="509"/>
      <c r="AJ2329" s="163" t="s">
        <v>2651</v>
      </c>
      <c r="AK2329" s="512"/>
      <c r="AL2329" s="513"/>
      <c r="AM2329" s="163" t="s">
        <v>16389</v>
      </c>
      <c r="AN2329" s="510"/>
      <c r="AO2329" s="509"/>
      <c r="AP2329" s="509"/>
      <c r="AQ2329" s="509"/>
      <c r="AR2329" s="509"/>
      <c r="AS2329" s="509"/>
      <c r="AT2329" s="163" t="s">
        <v>2653</v>
      </c>
      <c r="AU2329" s="507">
        <v>6419.0</v>
      </c>
      <c r="AV2329" s="507">
        <v>10.0</v>
      </c>
      <c r="AW2329" s="507">
        <v>2028.0</v>
      </c>
      <c r="AX2329" s="163" t="s">
        <v>2677</v>
      </c>
      <c r="AY2329" s="163" t="s">
        <v>4339</v>
      </c>
      <c r="AZ2329" s="163" t="s">
        <v>2655</v>
      </c>
    </row>
    <row r="2330">
      <c r="A2330" s="163" t="s">
        <v>16393</v>
      </c>
      <c r="B2330" s="163" t="s">
        <v>16394</v>
      </c>
      <c r="C2330" s="163" t="s">
        <v>2638</v>
      </c>
      <c r="D2330" s="163" t="s">
        <v>2639</v>
      </c>
      <c r="E2330" s="506">
        <v>45755.78055555555</v>
      </c>
      <c r="F2330" s="507">
        <v>2980.0</v>
      </c>
      <c r="G2330" s="163" t="s">
        <v>2640</v>
      </c>
      <c r="H2330" s="507">
        <v>2980.0</v>
      </c>
      <c r="I2330" s="163" t="s">
        <v>2640</v>
      </c>
      <c r="J2330" s="163" t="s">
        <v>2641</v>
      </c>
      <c r="K2330" s="163" t="s">
        <v>2642</v>
      </c>
      <c r="L2330" s="163" t="s">
        <v>16395</v>
      </c>
      <c r="M2330" s="163" t="s">
        <v>16396</v>
      </c>
      <c r="N2330" s="163" t="s">
        <v>2645</v>
      </c>
      <c r="O2330" s="163" t="s">
        <v>2646</v>
      </c>
      <c r="P2330" s="163" t="s">
        <v>2673</v>
      </c>
      <c r="Q2330" s="163" t="s">
        <v>2648</v>
      </c>
      <c r="R2330" s="506">
        <v>45755.77916666667</v>
      </c>
      <c r="S2330" s="509"/>
      <c r="T2330" s="509"/>
      <c r="U2330" s="163" t="s">
        <v>16397</v>
      </c>
      <c r="V2330" s="513"/>
      <c r="W2330" s="509"/>
      <c r="X2330" s="510"/>
      <c r="Y2330" s="510"/>
      <c r="Z2330" s="510"/>
      <c r="AA2330" s="510"/>
      <c r="AB2330" s="163" t="s">
        <v>16398</v>
      </c>
      <c r="AC2330" s="507">
        <v>9.07212643E9</v>
      </c>
      <c r="AD2330" s="510"/>
      <c r="AE2330" s="510"/>
      <c r="AF2330" s="510"/>
      <c r="AG2330" s="510"/>
      <c r="AH2330" s="510"/>
      <c r="AI2330" s="509"/>
      <c r="AJ2330" s="163" t="s">
        <v>2651</v>
      </c>
      <c r="AK2330" s="512"/>
      <c r="AL2330" s="513"/>
      <c r="AM2330" s="163" t="s">
        <v>16399</v>
      </c>
      <c r="AN2330" s="510"/>
      <c r="AO2330" s="510"/>
      <c r="AP2330" s="509"/>
      <c r="AQ2330" s="509"/>
      <c r="AR2330" s="509"/>
      <c r="AS2330" s="509"/>
      <c r="AT2330" s="163" t="s">
        <v>2653</v>
      </c>
      <c r="AU2330" s="507">
        <v>5431.0</v>
      </c>
      <c r="AV2330" s="507">
        <v>4.0</v>
      </c>
      <c r="AW2330" s="507">
        <v>2026.0</v>
      </c>
      <c r="AX2330" s="163" t="s">
        <v>2677</v>
      </c>
      <c r="AY2330" s="163" t="s">
        <v>2678</v>
      </c>
      <c r="AZ2330" s="163" t="s">
        <v>2655</v>
      </c>
    </row>
    <row r="2331">
      <c r="A2331" s="163" t="s">
        <v>16400</v>
      </c>
      <c r="B2331" s="163" t="s">
        <v>16401</v>
      </c>
      <c r="C2331" s="163" t="s">
        <v>2638</v>
      </c>
      <c r="D2331" s="163" t="s">
        <v>2639</v>
      </c>
      <c r="E2331" s="506">
        <v>45755.775</v>
      </c>
      <c r="F2331" s="507">
        <v>2980.0</v>
      </c>
      <c r="G2331" s="163" t="s">
        <v>2640</v>
      </c>
      <c r="H2331" s="507">
        <v>2980.0</v>
      </c>
      <c r="I2331" s="163" t="s">
        <v>2640</v>
      </c>
      <c r="J2331" s="163" t="s">
        <v>2641</v>
      </c>
      <c r="K2331" s="163" t="s">
        <v>2642</v>
      </c>
      <c r="L2331" s="163" t="s">
        <v>16402</v>
      </c>
      <c r="M2331" s="163" t="s">
        <v>16403</v>
      </c>
      <c r="N2331" s="163" t="s">
        <v>2645</v>
      </c>
      <c r="O2331" s="163" t="s">
        <v>2646</v>
      </c>
      <c r="P2331" s="163" t="s">
        <v>2673</v>
      </c>
      <c r="Q2331" s="163" t="s">
        <v>2648</v>
      </c>
      <c r="R2331" s="506">
        <v>45755.77361111111</v>
      </c>
      <c r="S2331" s="509"/>
      <c r="T2331" s="509"/>
      <c r="U2331" s="163" t="s">
        <v>16404</v>
      </c>
      <c r="V2331" s="513"/>
      <c r="W2331" s="510"/>
      <c r="X2331" s="510"/>
      <c r="Y2331" s="510"/>
      <c r="Z2331" s="510"/>
      <c r="AA2331" s="510"/>
      <c r="AB2331" s="163" t="s">
        <v>16405</v>
      </c>
      <c r="AC2331" s="507">
        <v>9.031058879E9</v>
      </c>
      <c r="AD2331" s="510"/>
      <c r="AE2331" s="509"/>
      <c r="AF2331" s="509"/>
      <c r="AG2331" s="509"/>
      <c r="AH2331" s="509"/>
      <c r="AI2331" s="509"/>
      <c r="AJ2331" s="163" t="s">
        <v>2651</v>
      </c>
      <c r="AK2331" s="509"/>
      <c r="AL2331" s="509"/>
      <c r="AM2331" s="163" t="s">
        <v>16406</v>
      </c>
      <c r="AN2331" s="510"/>
      <c r="AO2331" s="510"/>
      <c r="AP2331" s="509"/>
      <c r="AQ2331" s="509"/>
      <c r="AR2331" s="509"/>
      <c r="AS2331" s="509"/>
      <c r="AT2331" s="163" t="s">
        <v>2653</v>
      </c>
      <c r="AU2331" s="507">
        <v>9163.0</v>
      </c>
      <c r="AV2331" s="507">
        <v>8.0</v>
      </c>
      <c r="AW2331" s="507">
        <v>2026.0</v>
      </c>
      <c r="AX2331" s="163" t="s">
        <v>2677</v>
      </c>
      <c r="AY2331" s="163" t="s">
        <v>3763</v>
      </c>
      <c r="AZ2331" s="163" t="s">
        <v>2655</v>
      </c>
    </row>
    <row r="2332">
      <c r="A2332" s="163" t="s">
        <v>16407</v>
      </c>
      <c r="B2332" s="163" t="s">
        <v>16408</v>
      </c>
      <c r="C2332" s="163" t="s">
        <v>2638</v>
      </c>
      <c r="D2332" s="163" t="s">
        <v>2639</v>
      </c>
      <c r="E2332" s="506">
        <v>45755.774305555555</v>
      </c>
      <c r="F2332" s="507">
        <v>9800.0</v>
      </c>
      <c r="G2332" s="163" t="s">
        <v>2640</v>
      </c>
      <c r="H2332" s="507">
        <v>9800.0</v>
      </c>
      <c r="I2332" s="163" t="s">
        <v>2640</v>
      </c>
      <c r="J2332" s="163" t="s">
        <v>2641</v>
      </c>
      <c r="K2332" s="163" t="s">
        <v>2642</v>
      </c>
      <c r="L2332" s="163" t="s">
        <v>16409</v>
      </c>
      <c r="M2332" s="163" t="s">
        <v>16410</v>
      </c>
      <c r="N2332" s="163" t="s">
        <v>2645</v>
      </c>
      <c r="O2332" s="163" t="s">
        <v>2646</v>
      </c>
      <c r="P2332" s="163" t="s">
        <v>2647</v>
      </c>
      <c r="Q2332" s="163" t="s">
        <v>2648</v>
      </c>
      <c r="R2332" s="506">
        <v>45755.774305555555</v>
      </c>
      <c r="S2332" s="509"/>
      <c r="T2332" s="509"/>
      <c r="U2332" s="163" t="s">
        <v>16411</v>
      </c>
      <c r="V2332" s="510"/>
      <c r="W2332" s="510"/>
      <c r="X2332" s="510"/>
      <c r="Y2332" s="510"/>
      <c r="Z2332" s="510"/>
      <c r="AA2332" s="510"/>
      <c r="AB2332" s="163" t="s">
        <v>16412</v>
      </c>
      <c r="AC2332" s="507">
        <v>8.04611013E9</v>
      </c>
      <c r="AD2332" s="510"/>
      <c r="AE2332" s="509"/>
      <c r="AF2332" s="509"/>
      <c r="AG2332" s="509"/>
      <c r="AH2332" s="509"/>
      <c r="AI2332" s="509"/>
      <c r="AJ2332" s="163" t="s">
        <v>2651</v>
      </c>
      <c r="AK2332" s="509"/>
      <c r="AL2332" s="509"/>
      <c r="AM2332" s="163" t="s">
        <v>16413</v>
      </c>
      <c r="AN2332" s="510"/>
      <c r="AO2332" s="509"/>
      <c r="AP2332" s="509"/>
      <c r="AQ2332" s="509"/>
      <c r="AR2332" s="509"/>
      <c r="AS2332" s="509"/>
      <c r="AT2332" s="163" t="s">
        <v>2653</v>
      </c>
      <c r="AU2332" s="507">
        <v>176.0</v>
      </c>
      <c r="AV2332" s="507">
        <v>3.0</v>
      </c>
      <c r="AW2332" s="507">
        <v>2029.0</v>
      </c>
      <c r="AX2332" s="510"/>
      <c r="AY2332" s="510"/>
      <c r="AZ2332" s="163" t="s">
        <v>2655</v>
      </c>
    </row>
    <row r="2333">
      <c r="A2333" s="163" t="s">
        <v>16414</v>
      </c>
      <c r="B2333" s="163" t="s">
        <v>16408</v>
      </c>
      <c r="C2333" s="163" t="s">
        <v>2638</v>
      </c>
      <c r="D2333" s="163" t="s">
        <v>2639</v>
      </c>
      <c r="E2333" s="506">
        <v>45755.771527777775</v>
      </c>
      <c r="F2333" s="507">
        <v>2980.0</v>
      </c>
      <c r="G2333" s="163" t="s">
        <v>2640</v>
      </c>
      <c r="H2333" s="507">
        <v>2980.0</v>
      </c>
      <c r="I2333" s="163" t="s">
        <v>2640</v>
      </c>
      <c r="J2333" s="163" t="s">
        <v>2641</v>
      </c>
      <c r="K2333" s="163" t="s">
        <v>2642</v>
      </c>
      <c r="L2333" s="163" t="s">
        <v>16409</v>
      </c>
      <c r="M2333" s="163" t="s">
        <v>16415</v>
      </c>
      <c r="N2333" s="163" t="s">
        <v>2645</v>
      </c>
      <c r="O2333" s="163" t="s">
        <v>2646</v>
      </c>
      <c r="P2333" s="163" t="s">
        <v>2647</v>
      </c>
      <c r="Q2333" s="163" t="s">
        <v>2648</v>
      </c>
      <c r="R2333" s="506">
        <v>45755.771527777775</v>
      </c>
      <c r="S2333" s="509"/>
      <c r="T2333" s="509"/>
      <c r="U2333" s="163" t="s">
        <v>16416</v>
      </c>
      <c r="V2333" s="510"/>
      <c r="W2333" s="510"/>
      <c r="X2333" s="510"/>
      <c r="Y2333" s="510"/>
      <c r="Z2333" s="510"/>
      <c r="AA2333" s="510"/>
      <c r="AB2333" s="163" t="s">
        <v>16412</v>
      </c>
      <c r="AC2333" s="507">
        <v>8.04611013E9</v>
      </c>
      <c r="AD2333" s="510"/>
      <c r="AE2333" s="509"/>
      <c r="AF2333" s="509"/>
      <c r="AG2333" s="509"/>
      <c r="AH2333" s="509"/>
      <c r="AI2333" s="509"/>
      <c r="AJ2333" s="163" t="s">
        <v>2651</v>
      </c>
      <c r="AK2333" s="509"/>
      <c r="AL2333" s="509"/>
      <c r="AM2333" s="163" t="s">
        <v>16413</v>
      </c>
      <c r="AN2333" s="510"/>
      <c r="AO2333" s="509"/>
      <c r="AP2333" s="509"/>
      <c r="AQ2333" s="509"/>
      <c r="AR2333" s="509"/>
      <c r="AS2333" s="509"/>
      <c r="AT2333" s="163" t="s">
        <v>2653</v>
      </c>
      <c r="AU2333" s="507">
        <v>176.0</v>
      </c>
      <c r="AV2333" s="507">
        <v>3.0</v>
      </c>
      <c r="AW2333" s="507">
        <v>2029.0</v>
      </c>
      <c r="AX2333" s="510"/>
      <c r="AY2333" s="510"/>
      <c r="AZ2333" s="163" t="s">
        <v>2655</v>
      </c>
    </row>
    <row r="2334">
      <c r="A2334" s="163" t="s">
        <v>16417</v>
      </c>
      <c r="B2334" s="163" t="s">
        <v>16418</v>
      </c>
      <c r="C2334" s="163" t="s">
        <v>2638</v>
      </c>
      <c r="D2334" s="163" t="s">
        <v>2639</v>
      </c>
      <c r="E2334" s="506">
        <v>45755.76111111111</v>
      </c>
      <c r="F2334" s="507">
        <v>2980.0</v>
      </c>
      <c r="G2334" s="163" t="s">
        <v>2640</v>
      </c>
      <c r="H2334" s="507">
        <v>2980.0</v>
      </c>
      <c r="I2334" s="163" t="s">
        <v>2640</v>
      </c>
      <c r="J2334" s="163" t="s">
        <v>2641</v>
      </c>
      <c r="K2334" s="163" t="s">
        <v>2642</v>
      </c>
      <c r="L2334" s="163" t="s">
        <v>16419</v>
      </c>
      <c r="M2334" s="163" t="s">
        <v>16420</v>
      </c>
      <c r="N2334" s="163" t="s">
        <v>2645</v>
      </c>
      <c r="O2334" s="163" t="s">
        <v>2646</v>
      </c>
      <c r="P2334" s="163" t="s">
        <v>2647</v>
      </c>
      <c r="Q2334" s="163" t="s">
        <v>2648</v>
      </c>
      <c r="R2334" s="506">
        <v>45755.76111111111</v>
      </c>
      <c r="S2334" s="509"/>
      <c r="T2334" s="509"/>
      <c r="U2334" s="163" t="s">
        <v>16421</v>
      </c>
      <c r="V2334" s="510"/>
      <c r="W2334" s="510"/>
      <c r="X2334" s="510"/>
      <c r="Y2334" s="510"/>
      <c r="Z2334" s="510"/>
      <c r="AA2334" s="510"/>
      <c r="AB2334" s="163" t="s">
        <v>16422</v>
      </c>
      <c r="AC2334" s="507">
        <v>8.098783885E9</v>
      </c>
      <c r="AD2334" s="510"/>
      <c r="AE2334" s="509"/>
      <c r="AF2334" s="509"/>
      <c r="AG2334" s="509"/>
      <c r="AH2334" s="509"/>
      <c r="AI2334" s="509"/>
      <c r="AJ2334" s="163" t="s">
        <v>2651</v>
      </c>
      <c r="AK2334" s="509"/>
      <c r="AL2334" s="509"/>
      <c r="AM2334" s="163" t="s">
        <v>16423</v>
      </c>
      <c r="AN2334" s="510"/>
      <c r="AO2334" s="509"/>
      <c r="AP2334" s="509"/>
      <c r="AQ2334" s="509"/>
      <c r="AR2334" s="509"/>
      <c r="AS2334" s="509"/>
      <c r="AT2334" s="163" t="s">
        <v>2653</v>
      </c>
      <c r="AU2334" s="507">
        <v>4713.0</v>
      </c>
      <c r="AV2334" s="507">
        <v>7.0</v>
      </c>
      <c r="AW2334" s="507">
        <v>2028.0</v>
      </c>
      <c r="AX2334" s="510"/>
      <c r="AY2334" s="510"/>
      <c r="AZ2334" s="163" t="s">
        <v>2655</v>
      </c>
    </row>
    <row r="2335">
      <c r="A2335" s="163" t="s">
        <v>16424</v>
      </c>
      <c r="B2335" s="163" t="s">
        <v>16425</v>
      </c>
      <c r="C2335" s="163" t="s">
        <v>2638</v>
      </c>
      <c r="D2335" s="163" t="s">
        <v>2639</v>
      </c>
      <c r="E2335" s="506">
        <v>45755.72222222222</v>
      </c>
      <c r="F2335" s="507">
        <v>2980.0</v>
      </c>
      <c r="G2335" s="163" t="s">
        <v>2640</v>
      </c>
      <c r="H2335" s="507">
        <v>2980.0</v>
      </c>
      <c r="I2335" s="163" t="s">
        <v>2640</v>
      </c>
      <c r="J2335" s="163" t="s">
        <v>2641</v>
      </c>
      <c r="K2335" s="163" t="s">
        <v>2642</v>
      </c>
      <c r="L2335" s="163" t="s">
        <v>16426</v>
      </c>
      <c r="M2335" s="163" t="s">
        <v>16427</v>
      </c>
      <c r="N2335" s="163" t="s">
        <v>2645</v>
      </c>
      <c r="O2335" s="163" t="s">
        <v>2646</v>
      </c>
      <c r="P2335" s="163" t="s">
        <v>2673</v>
      </c>
      <c r="Q2335" s="163" t="s">
        <v>2648</v>
      </c>
      <c r="R2335" s="506">
        <v>45755.72083333333</v>
      </c>
      <c r="S2335" s="509"/>
      <c r="T2335" s="509"/>
      <c r="U2335" s="163" t="s">
        <v>16428</v>
      </c>
      <c r="V2335" s="510"/>
      <c r="W2335" s="510"/>
      <c r="X2335" s="510"/>
      <c r="Y2335" s="510"/>
      <c r="Z2335" s="510"/>
      <c r="AA2335" s="510"/>
      <c r="AB2335" s="163" t="s">
        <v>16429</v>
      </c>
      <c r="AC2335" s="507">
        <v>9.031087785E9</v>
      </c>
      <c r="AD2335" s="510"/>
      <c r="AE2335" s="509"/>
      <c r="AF2335" s="509"/>
      <c r="AG2335" s="509"/>
      <c r="AH2335" s="509"/>
      <c r="AI2335" s="509"/>
      <c r="AJ2335" s="163" t="s">
        <v>2651</v>
      </c>
      <c r="AK2335" s="509"/>
      <c r="AL2335" s="509"/>
      <c r="AM2335" s="163" t="s">
        <v>16430</v>
      </c>
      <c r="AN2335" s="510"/>
      <c r="AO2335" s="509"/>
      <c r="AP2335" s="509"/>
      <c r="AQ2335" s="509"/>
      <c r="AR2335" s="509"/>
      <c r="AS2335" s="509"/>
      <c r="AT2335" s="163" t="s">
        <v>2653</v>
      </c>
      <c r="AU2335" s="507">
        <v>1235.0</v>
      </c>
      <c r="AV2335" s="507">
        <v>10.0</v>
      </c>
      <c r="AW2335" s="507">
        <v>2025.0</v>
      </c>
      <c r="AX2335" s="163" t="s">
        <v>2677</v>
      </c>
      <c r="AY2335" s="163" t="s">
        <v>6890</v>
      </c>
      <c r="AZ2335" s="163" t="s">
        <v>2655</v>
      </c>
    </row>
    <row r="2336">
      <c r="A2336" s="163" t="s">
        <v>16431</v>
      </c>
      <c r="B2336" s="163" t="s">
        <v>16432</v>
      </c>
      <c r="C2336" s="163" t="s">
        <v>2638</v>
      </c>
      <c r="D2336" s="163" t="s">
        <v>2639</v>
      </c>
      <c r="E2336" s="506">
        <v>45755.71875</v>
      </c>
      <c r="F2336" s="507">
        <v>2980.0</v>
      </c>
      <c r="G2336" s="163" t="s">
        <v>2640</v>
      </c>
      <c r="H2336" s="507">
        <v>2980.0</v>
      </c>
      <c r="I2336" s="163" t="s">
        <v>2640</v>
      </c>
      <c r="J2336" s="163" t="s">
        <v>2641</v>
      </c>
      <c r="K2336" s="163" t="s">
        <v>2642</v>
      </c>
      <c r="L2336" s="163" t="s">
        <v>16433</v>
      </c>
      <c r="M2336" s="163" t="s">
        <v>16434</v>
      </c>
      <c r="N2336" s="163" t="s">
        <v>2645</v>
      </c>
      <c r="O2336" s="163" t="s">
        <v>2646</v>
      </c>
      <c r="P2336" s="163" t="s">
        <v>2673</v>
      </c>
      <c r="Q2336" s="163" t="s">
        <v>2648</v>
      </c>
      <c r="R2336" s="506">
        <v>45755.717361111114</v>
      </c>
      <c r="S2336" s="509"/>
      <c r="T2336" s="509"/>
      <c r="U2336" s="163" t="s">
        <v>16435</v>
      </c>
      <c r="V2336" s="510"/>
      <c r="W2336" s="510"/>
      <c r="X2336" s="510"/>
      <c r="Y2336" s="510"/>
      <c r="Z2336" s="510"/>
      <c r="AA2336" s="510"/>
      <c r="AB2336" s="163" t="s">
        <v>16436</v>
      </c>
      <c r="AC2336" s="507">
        <v>8.039521892E9</v>
      </c>
      <c r="AD2336" s="510"/>
      <c r="AE2336" s="509"/>
      <c r="AF2336" s="509"/>
      <c r="AG2336" s="509"/>
      <c r="AH2336" s="509"/>
      <c r="AI2336" s="509"/>
      <c r="AJ2336" s="163" t="s">
        <v>2651</v>
      </c>
      <c r="AK2336" s="509"/>
      <c r="AL2336" s="509"/>
      <c r="AM2336" s="163" t="s">
        <v>16437</v>
      </c>
      <c r="AN2336" s="510"/>
      <c r="AO2336" s="509"/>
      <c r="AP2336" s="509"/>
      <c r="AQ2336" s="509"/>
      <c r="AR2336" s="509"/>
      <c r="AS2336" s="509"/>
      <c r="AT2336" s="163" t="s">
        <v>2700</v>
      </c>
      <c r="AU2336" s="507">
        <v>5268.0</v>
      </c>
      <c r="AV2336" s="507">
        <v>5.0</v>
      </c>
      <c r="AW2336" s="507">
        <v>2031.0</v>
      </c>
      <c r="AX2336" s="163" t="s">
        <v>2677</v>
      </c>
      <c r="AY2336" s="163" t="s">
        <v>2717</v>
      </c>
      <c r="AZ2336" s="163" t="s">
        <v>2655</v>
      </c>
    </row>
    <row r="2337">
      <c r="A2337" s="163" t="s">
        <v>16438</v>
      </c>
      <c r="B2337" s="163" t="s">
        <v>16439</v>
      </c>
      <c r="C2337" s="163" t="s">
        <v>2638</v>
      </c>
      <c r="D2337" s="163" t="s">
        <v>2639</v>
      </c>
      <c r="E2337" s="506">
        <v>45755.677083333336</v>
      </c>
      <c r="F2337" s="507">
        <v>2980.0</v>
      </c>
      <c r="G2337" s="163" t="s">
        <v>2640</v>
      </c>
      <c r="H2337" s="507">
        <v>2980.0</v>
      </c>
      <c r="I2337" s="163" t="s">
        <v>2640</v>
      </c>
      <c r="J2337" s="163" t="s">
        <v>2641</v>
      </c>
      <c r="K2337" s="163" t="s">
        <v>2642</v>
      </c>
      <c r="L2337" s="163" t="s">
        <v>16440</v>
      </c>
      <c r="M2337" s="163" t="s">
        <v>16441</v>
      </c>
      <c r="N2337" s="163" t="s">
        <v>2645</v>
      </c>
      <c r="O2337" s="163" t="s">
        <v>2646</v>
      </c>
      <c r="P2337" s="163" t="s">
        <v>2647</v>
      </c>
      <c r="Q2337" s="163" t="s">
        <v>2648</v>
      </c>
      <c r="R2337" s="506">
        <v>45755.677083333336</v>
      </c>
      <c r="S2337" s="509"/>
      <c r="T2337" s="509"/>
      <c r="U2337" s="163" t="s">
        <v>7657</v>
      </c>
      <c r="V2337" s="510"/>
      <c r="W2337" s="510"/>
      <c r="X2337" s="510"/>
      <c r="Y2337" s="510"/>
      <c r="Z2337" s="510"/>
      <c r="AA2337" s="510"/>
      <c r="AB2337" s="163" t="s">
        <v>16442</v>
      </c>
      <c r="AC2337" s="507">
        <v>8.039542722E9</v>
      </c>
      <c r="AD2337" s="510"/>
      <c r="AE2337" s="509"/>
      <c r="AF2337" s="509"/>
      <c r="AG2337" s="509"/>
      <c r="AH2337" s="509"/>
      <c r="AI2337" s="509"/>
      <c r="AJ2337" s="163" t="s">
        <v>2651</v>
      </c>
      <c r="AK2337" s="509"/>
      <c r="AL2337" s="509"/>
      <c r="AM2337" s="163" t="s">
        <v>16443</v>
      </c>
      <c r="AN2337" s="510"/>
      <c r="AO2337" s="510"/>
      <c r="AP2337" s="509"/>
      <c r="AQ2337" s="509"/>
      <c r="AR2337" s="509"/>
      <c r="AS2337" s="509"/>
      <c r="AT2337" s="163" t="s">
        <v>2653</v>
      </c>
      <c r="AU2337" s="507">
        <v>6650.0</v>
      </c>
      <c r="AV2337" s="507">
        <v>12.0</v>
      </c>
      <c r="AW2337" s="507">
        <v>2026.0</v>
      </c>
      <c r="AX2337" s="510"/>
      <c r="AY2337" s="163" t="s">
        <v>2654</v>
      </c>
      <c r="AZ2337" s="163" t="s">
        <v>2655</v>
      </c>
    </row>
    <row r="2338">
      <c r="A2338" s="163" t="s">
        <v>16444</v>
      </c>
      <c r="B2338" s="163" t="s">
        <v>16445</v>
      </c>
      <c r="C2338" s="163" t="s">
        <v>2638</v>
      </c>
      <c r="D2338" s="163" t="s">
        <v>2639</v>
      </c>
      <c r="E2338" s="506">
        <v>45755.66180555556</v>
      </c>
      <c r="F2338" s="507">
        <v>187718.0</v>
      </c>
      <c r="G2338" s="163" t="s">
        <v>2640</v>
      </c>
      <c r="H2338" s="507">
        <v>187718.0</v>
      </c>
      <c r="I2338" s="163" t="s">
        <v>2640</v>
      </c>
      <c r="J2338" s="163" t="s">
        <v>2641</v>
      </c>
      <c r="K2338" s="163" t="s">
        <v>2642</v>
      </c>
      <c r="L2338" s="163" t="s">
        <v>16446</v>
      </c>
      <c r="M2338" s="163" t="s">
        <v>16446</v>
      </c>
      <c r="N2338" s="163" t="s">
        <v>2645</v>
      </c>
      <c r="O2338" s="163" t="s">
        <v>2646</v>
      </c>
      <c r="P2338" s="163" t="s">
        <v>2647</v>
      </c>
      <c r="Q2338" s="163" t="s">
        <v>2648</v>
      </c>
      <c r="R2338" s="506">
        <v>45755.66180555556</v>
      </c>
      <c r="S2338" s="509"/>
      <c r="T2338" s="509"/>
      <c r="U2338" s="163" t="s">
        <v>16447</v>
      </c>
      <c r="V2338" s="510"/>
      <c r="W2338" s="510"/>
      <c r="X2338" s="510"/>
      <c r="Y2338" s="510"/>
      <c r="Z2338" s="510"/>
      <c r="AA2338" s="510"/>
      <c r="AB2338" s="163" t="s">
        <v>1046</v>
      </c>
      <c r="AC2338" s="507">
        <v>8.052409486E9</v>
      </c>
      <c r="AD2338" s="510"/>
      <c r="AE2338" s="509"/>
      <c r="AF2338" s="509"/>
      <c r="AG2338" s="509"/>
      <c r="AH2338" s="509"/>
      <c r="AI2338" s="509"/>
      <c r="AJ2338" s="163" t="s">
        <v>2651</v>
      </c>
      <c r="AK2338" s="509"/>
      <c r="AL2338" s="509"/>
      <c r="AM2338" s="163" t="s">
        <v>16448</v>
      </c>
      <c r="AN2338" s="510"/>
      <c r="AO2338" s="509"/>
      <c r="AP2338" s="509"/>
      <c r="AQ2338" s="509"/>
      <c r="AR2338" s="509"/>
      <c r="AS2338" s="509"/>
      <c r="AT2338" s="163" t="s">
        <v>2653</v>
      </c>
      <c r="AU2338" s="507">
        <v>5109.0</v>
      </c>
      <c r="AV2338" s="507">
        <v>3.0</v>
      </c>
      <c r="AW2338" s="507">
        <v>2027.0</v>
      </c>
      <c r="AX2338" s="163" t="s">
        <v>2730</v>
      </c>
      <c r="AY2338" s="163" t="s">
        <v>3640</v>
      </c>
      <c r="AZ2338" s="163" t="s">
        <v>2655</v>
      </c>
    </row>
    <row r="2339">
      <c r="A2339" s="163" t="s">
        <v>16449</v>
      </c>
      <c r="B2339" s="163" t="s">
        <v>16450</v>
      </c>
      <c r="C2339" s="163" t="s">
        <v>2638</v>
      </c>
      <c r="D2339" s="163" t="s">
        <v>2639</v>
      </c>
      <c r="E2339" s="506">
        <v>45755.65347222222</v>
      </c>
      <c r="F2339" s="507">
        <v>2980.0</v>
      </c>
      <c r="G2339" s="163" t="s">
        <v>2640</v>
      </c>
      <c r="H2339" s="507">
        <v>2980.0</v>
      </c>
      <c r="I2339" s="163" t="s">
        <v>2640</v>
      </c>
      <c r="J2339" s="163" t="s">
        <v>2641</v>
      </c>
      <c r="K2339" s="163" t="s">
        <v>2642</v>
      </c>
      <c r="L2339" s="163" t="s">
        <v>16451</v>
      </c>
      <c r="M2339" s="163" t="s">
        <v>16452</v>
      </c>
      <c r="N2339" s="163" t="s">
        <v>2645</v>
      </c>
      <c r="O2339" s="163" t="s">
        <v>2646</v>
      </c>
      <c r="P2339" s="163" t="s">
        <v>2673</v>
      </c>
      <c r="Q2339" s="163" t="s">
        <v>2648</v>
      </c>
      <c r="R2339" s="506">
        <v>45755.652083333334</v>
      </c>
      <c r="S2339" s="509"/>
      <c r="T2339" s="509"/>
      <c r="U2339" s="163" t="s">
        <v>16453</v>
      </c>
      <c r="V2339" s="510"/>
      <c r="W2339" s="510"/>
      <c r="X2339" s="510"/>
      <c r="Y2339" s="510"/>
      <c r="Z2339" s="510"/>
      <c r="AA2339" s="510"/>
      <c r="AB2339" s="163" t="s">
        <v>16454</v>
      </c>
      <c r="AC2339" s="511">
        <v>8.19038E11</v>
      </c>
      <c r="AD2339" s="510"/>
      <c r="AE2339" s="509"/>
      <c r="AF2339" s="509"/>
      <c r="AG2339" s="509"/>
      <c r="AH2339" s="509"/>
      <c r="AI2339" s="509"/>
      <c r="AJ2339" s="163" t="s">
        <v>2651</v>
      </c>
      <c r="AK2339" s="509"/>
      <c r="AL2339" s="509"/>
      <c r="AM2339" s="163" t="s">
        <v>16455</v>
      </c>
      <c r="AN2339" s="510"/>
      <c r="AO2339" s="510"/>
      <c r="AP2339" s="509"/>
      <c r="AQ2339" s="509"/>
      <c r="AR2339" s="509"/>
      <c r="AS2339" s="509"/>
      <c r="AT2339" s="163" t="s">
        <v>2700</v>
      </c>
      <c r="AU2339" s="507">
        <v>9730.0</v>
      </c>
      <c r="AV2339" s="507">
        <v>2.0</v>
      </c>
      <c r="AW2339" s="507">
        <v>2029.0</v>
      </c>
      <c r="AX2339" s="163" t="s">
        <v>2677</v>
      </c>
      <c r="AY2339" s="163" t="s">
        <v>5191</v>
      </c>
      <c r="AZ2339" s="163" t="s">
        <v>2655</v>
      </c>
    </row>
    <row r="2340">
      <c r="A2340" s="163" t="s">
        <v>16456</v>
      </c>
      <c r="B2340" s="163" t="s">
        <v>16457</v>
      </c>
      <c r="C2340" s="163" t="s">
        <v>2638</v>
      </c>
      <c r="D2340" s="163" t="s">
        <v>2639</v>
      </c>
      <c r="E2340" s="506">
        <v>45755.64027777778</v>
      </c>
      <c r="F2340" s="507">
        <v>2980.0</v>
      </c>
      <c r="G2340" s="163" t="s">
        <v>2640</v>
      </c>
      <c r="H2340" s="507">
        <v>2980.0</v>
      </c>
      <c r="I2340" s="163" t="s">
        <v>2640</v>
      </c>
      <c r="J2340" s="163" t="s">
        <v>2641</v>
      </c>
      <c r="K2340" s="163" t="s">
        <v>2642</v>
      </c>
      <c r="L2340" s="163" t="s">
        <v>16458</v>
      </c>
      <c r="M2340" s="163" t="s">
        <v>16459</v>
      </c>
      <c r="N2340" s="163" t="s">
        <v>2645</v>
      </c>
      <c r="O2340" s="163" t="s">
        <v>2646</v>
      </c>
      <c r="P2340" s="163" t="s">
        <v>2673</v>
      </c>
      <c r="Q2340" s="163" t="s">
        <v>2648</v>
      </c>
      <c r="R2340" s="506">
        <v>45755.63888888889</v>
      </c>
      <c r="S2340" s="509"/>
      <c r="T2340" s="509"/>
      <c r="U2340" s="163" t="s">
        <v>16460</v>
      </c>
      <c r="V2340" s="510"/>
      <c r="W2340" s="510"/>
      <c r="X2340" s="510"/>
      <c r="Y2340" s="510"/>
      <c r="Z2340" s="510"/>
      <c r="AA2340" s="510"/>
      <c r="AB2340" s="163" t="s">
        <v>16461</v>
      </c>
      <c r="AC2340" s="507">
        <v>8.017615533E9</v>
      </c>
      <c r="AD2340" s="510"/>
      <c r="AE2340" s="509"/>
      <c r="AF2340" s="509"/>
      <c r="AG2340" s="509"/>
      <c r="AH2340" s="509"/>
      <c r="AI2340" s="509"/>
      <c r="AJ2340" s="163" t="s">
        <v>2651</v>
      </c>
      <c r="AK2340" s="509"/>
      <c r="AL2340" s="509"/>
      <c r="AM2340" s="163" t="s">
        <v>3064</v>
      </c>
      <c r="AN2340" s="510"/>
      <c r="AO2340" s="509"/>
      <c r="AP2340" s="509"/>
      <c r="AQ2340" s="509"/>
      <c r="AR2340" s="509"/>
      <c r="AS2340" s="509"/>
      <c r="AT2340" s="163" t="s">
        <v>2700</v>
      </c>
      <c r="AU2340" s="507">
        <v>1647.0</v>
      </c>
      <c r="AV2340" s="507">
        <v>11.0</v>
      </c>
      <c r="AW2340" s="507">
        <v>2027.0</v>
      </c>
      <c r="AX2340" s="163" t="s">
        <v>3065</v>
      </c>
      <c r="AY2340" s="163" t="s">
        <v>3066</v>
      </c>
      <c r="AZ2340" s="163" t="s">
        <v>2655</v>
      </c>
    </row>
    <row r="2341">
      <c r="A2341" s="163" t="s">
        <v>16462</v>
      </c>
      <c r="B2341" s="163" t="s">
        <v>16463</v>
      </c>
      <c r="C2341" s="163" t="s">
        <v>2638</v>
      </c>
      <c r="D2341" s="163" t="s">
        <v>2639</v>
      </c>
      <c r="E2341" s="506">
        <v>45755.63333333333</v>
      </c>
      <c r="F2341" s="507">
        <v>2980.0</v>
      </c>
      <c r="G2341" s="163" t="s">
        <v>2640</v>
      </c>
      <c r="H2341" s="507">
        <v>2980.0</v>
      </c>
      <c r="I2341" s="163" t="s">
        <v>2640</v>
      </c>
      <c r="J2341" s="163" t="s">
        <v>2641</v>
      </c>
      <c r="K2341" s="163" t="s">
        <v>2642</v>
      </c>
      <c r="L2341" s="163" t="s">
        <v>16464</v>
      </c>
      <c r="M2341" s="163" t="s">
        <v>16465</v>
      </c>
      <c r="N2341" s="163" t="s">
        <v>2645</v>
      </c>
      <c r="O2341" s="163" t="s">
        <v>2646</v>
      </c>
      <c r="P2341" s="163" t="s">
        <v>2673</v>
      </c>
      <c r="Q2341" s="163" t="s">
        <v>2648</v>
      </c>
      <c r="R2341" s="506">
        <v>45755.63125</v>
      </c>
      <c r="S2341" s="509"/>
      <c r="T2341" s="509"/>
      <c r="U2341" s="163" t="s">
        <v>16466</v>
      </c>
      <c r="V2341" s="510"/>
      <c r="W2341" s="510"/>
      <c r="X2341" s="510"/>
      <c r="Y2341" s="510"/>
      <c r="Z2341" s="510"/>
      <c r="AA2341" s="510"/>
      <c r="AB2341" s="163" t="s">
        <v>16467</v>
      </c>
      <c r="AC2341" s="507">
        <v>8.02640484E9</v>
      </c>
      <c r="AD2341" s="510"/>
      <c r="AE2341" s="509"/>
      <c r="AF2341" s="509"/>
      <c r="AG2341" s="509"/>
      <c r="AH2341" s="509"/>
      <c r="AI2341" s="509"/>
      <c r="AJ2341" s="163" t="s">
        <v>2651</v>
      </c>
      <c r="AK2341" s="509"/>
      <c r="AL2341" s="509"/>
      <c r="AM2341" s="163" t="s">
        <v>4771</v>
      </c>
      <c r="AN2341" s="510"/>
      <c r="AO2341" s="509"/>
      <c r="AP2341" s="509"/>
      <c r="AQ2341" s="509"/>
      <c r="AR2341" s="509"/>
      <c r="AS2341" s="509"/>
      <c r="AT2341" s="163" t="s">
        <v>2700</v>
      </c>
      <c r="AU2341" s="507">
        <v>9975.0</v>
      </c>
      <c r="AV2341" s="507">
        <v>12.0</v>
      </c>
      <c r="AW2341" s="507">
        <v>2029.0</v>
      </c>
      <c r="AX2341" s="163" t="s">
        <v>3065</v>
      </c>
      <c r="AY2341" s="163" t="s">
        <v>4339</v>
      </c>
      <c r="AZ2341" s="163" t="s">
        <v>2655</v>
      </c>
    </row>
    <row r="2342">
      <c r="A2342" s="163" t="s">
        <v>16468</v>
      </c>
      <c r="B2342" s="163" t="s">
        <v>16469</v>
      </c>
      <c r="C2342" s="163" t="s">
        <v>2638</v>
      </c>
      <c r="D2342" s="163" t="s">
        <v>2639</v>
      </c>
      <c r="E2342" s="506">
        <v>45755.62013888889</v>
      </c>
      <c r="F2342" s="507">
        <v>9800.0</v>
      </c>
      <c r="G2342" s="163" t="s">
        <v>2640</v>
      </c>
      <c r="H2342" s="507">
        <v>9800.0</v>
      </c>
      <c r="I2342" s="163" t="s">
        <v>2640</v>
      </c>
      <c r="J2342" s="163" t="s">
        <v>2641</v>
      </c>
      <c r="K2342" s="163" t="s">
        <v>2642</v>
      </c>
      <c r="L2342" s="163" t="s">
        <v>16470</v>
      </c>
      <c r="M2342" s="163" t="s">
        <v>16471</v>
      </c>
      <c r="N2342" s="163" t="s">
        <v>2645</v>
      </c>
      <c r="O2342" s="163" t="s">
        <v>2646</v>
      </c>
      <c r="P2342" s="163" t="s">
        <v>2660</v>
      </c>
      <c r="Q2342" s="163" t="s">
        <v>2648</v>
      </c>
      <c r="R2342" s="506">
        <v>45755.62013888889</v>
      </c>
      <c r="S2342" s="509"/>
      <c r="T2342" s="509"/>
      <c r="U2342" s="163" t="s">
        <v>10484</v>
      </c>
      <c r="V2342" s="510"/>
      <c r="W2342" s="510"/>
      <c r="X2342" s="510"/>
      <c r="Y2342" s="510"/>
      <c r="Z2342" s="510"/>
      <c r="AA2342" s="510"/>
      <c r="AB2342" s="163" t="s">
        <v>16472</v>
      </c>
      <c r="AC2342" s="507">
        <v>9.045622688E9</v>
      </c>
      <c r="AD2342" s="510"/>
      <c r="AE2342" s="509"/>
      <c r="AF2342" s="509"/>
      <c r="AG2342" s="509"/>
      <c r="AH2342" s="509"/>
      <c r="AI2342" s="509"/>
      <c r="AJ2342" s="163" t="s">
        <v>2651</v>
      </c>
      <c r="AK2342" s="509"/>
      <c r="AL2342" s="509"/>
      <c r="AM2342" s="163" t="s">
        <v>16473</v>
      </c>
      <c r="AN2342" s="510"/>
      <c r="AO2342" s="510"/>
      <c r="AP2342" s="509"/>
      <c r="AQ2342" s="509"/>
      <c r="AR2342" s="509"/>
      <c r="AS2342" s="509"/>
      <c r="AT2342" s="163" t="s">
        <v>2653</v>
      </c>
      <c r="AU2342" s="507">
        <v>2174.0</v>
      </c>
      <c r="AV2342" s="507">
        <v>6.0</v>
      </c>
      <c r="AW2342" s="507">
        <v>2028.0</v>
      </c>
      <c r="AX2342" s="163" t="s">
        <v>2664</v>
      </c>
      <c r="AY2342" s="163" t="s">
        <v>4581</v>
      </c>
      <c r="AZ2342" s="163" t="s">
        <v>2655</v>
      </c>
    </row>
    <row r="2343">
      <c r="A2343" s="163" t="s">
        <v>16474</v>
      </c>
      <c r="B2343" s="163" t="s">
        <v>16469</v>
      </c>
      <c r="C2343" s="163" t="s">
        <v>2638</v>
      </c>
      <c r="D2343" s="163" t="s">
        <v>2639</v>
      </c>
      <c r="E2343" s="506">
        <v>45755.618055555555</v>
      </c>
      <c r="F2343" s="507">
        <v>2980.0</v>
      </c>
      <c r="G2343" s="163" t="s">
        <v>2640</v>
      </c>
      <c r="H2343" s="507">
        <v>2980.0</v>
      </c>
      <c r="I2343" s="163" t="s">
        <v>2640</v>
      </c>
      <c r="J2343" s="163" t="s">
        <v>2641</v>
      </c>
      <c r="K2343" s="163" t="s">
        <v>2642</v>
      </c>
      <c r="L2343" s="163" t="s">
        <v>16470</v>
      </c>
      <c r="M2343" s="163" t="s">
        <v>16475</v>
      </c>
      <c r="N2343" s="163" t="s">
        <v>2645</v>
      </c>
      <c r="O2343" s="163" t="s">
        <v>2646</v>
      </c>
      <c r="P2343" s="163" t="s">
        <v>2660</v>
      </c>
      <c r="Q2343" s="163" t="s">
        <v>2648</v>
      </c>
      <c r="R2343" s="506">
        <v>45755.618055555555</v>
      </c>
      <c r="S2343" s="509"/>
      <c r="T2343" s="509"/>
      <c r="U2343" s="163" t="s">
        <v>9017</v>
      </c>
      <c r="V2343" s="510"/>
      <c r="W2343" s="510"/>
      <c r="X2343" s="510"/>
      <c r="Y2343" s="510"/>
      <c r="Z2343" s="510"/>
      <c r="AA2343" s="510"/>
      <c r="AB2343" s="163" t="s">
        <v>16472</v>
      </c>
      <c r="AC2343" s="507">
        <v>9.045622688E9</v>
      </c>
      <c r="AD2343" s="510"/>
      <c r="AE2343" s="509"/>
      <c r="AF2343" s="509"/>
      <c r="AG2343" s="509"/>
      <c r="AH2343" s="509"/>
      <c r="AI2343" s="509"/>
      <c r="AJ2343" s="163" t="s">
        <v>2651</v>
      </c>
      <c r="AK2343" s="509"/>
      <c r="AL2343" s="509"/>
      <c r="AM2343" s="163" t="s">
        <v>16473</v>
      </c>
      <c r="AN2343" s="510"/>
      <c r="AO2343" s="509"/>
      <c r="AP2343" s="509"/>
      <c r="AQ2343" s="509"/>
      <c r="AR2343" s="509"/>
      <c r="AS2343" s="509"/>
      <c r="AT2343" s="163" t="s">
        <v>2653</v>
      </c>
      <c r="AU2343" s="507">
        <v>2174.0</v>
      </c>
      <c r="AV2343" s="507">
        <v>6.0</v>
      </c>
      <c r="AW2343" s="507">
        <v>2028.0</v>
      </c>
      <c r="AX2343" s="163" t="s">
        <v>2664</v>
      </c>
      <c r="AY2343" s="163" t="s">
        <v>4581</v>
      </c>
      <c r="AZ2343" s="163" t="s">
        <v>2655</v>
      </c>
    </row>
    <row r="2344">
      <c r="A2344" s="163" t="s">
        <v>16476</v>
      </c>
      <c r="B2344" s="163" t="s">
        <v>16477</v>
      </c>
      <c r="C2344" s="163" t="s">
        <v>2638</v>
      </c>
      <c r="D2344" s="163" t="s">
        <v>2639</v>
      </c>
      <c r="E2344" s="506">
        <v>45755.604166666664</v>
      </c>
      <c r="F2344" s="507">
        <v>9800.0</v>
      </c>
      <c r="G2344" s="163" t="s">
        <v>2640</v>
      </c>
      <c r="H2344" s="507">
        <v>9800.0</v>
      </c>
      <c r="I2344" s="163" t="s">
        <v>2640</v>
      </c>
      <c r="J2344" s="163" t="s">
        <v>2641</v>
      </c>
      <c r="K2344" s="163" t="s">
        <v>2642</v>
      </c>
      <c r="L2344" s="163" t="s">
        <v>16478</v>
      </c>
      <c r="M2344" s="163" t="s">
        <v>16479</v>
      </c>
      <c r="N2344" s="163" t="s">
        <v>2645</v>
      </c>
      <c r="O2344" s="163" t="s">
        <v>2646</v>
      </c>
      <c r="P2344" s="163" t="s">
        <v>2673</v>
      </c>
      <c r="Q2344" s="163" t="s">
        <v>2852</v>
      </c>
      <c r="R2344" s="506">
        <v>45752.48402777778</v>
      </c>
      <c r="S2344" s="509"/>
      <c r="T2344" s="509"/>
      <c r="U2344" s="163" t="s">
        <v>16480</v>
      </c>
      <c r="V2344" s="506">
        <v>45755.60277777778</v>
      </c>
      <c r="W2344" s="163" t="s">
        <v>2795</v>
      </c>
      <c r="X2344" s="163" t="s">
        <v>2854</v>
      </c>
      <c r="Y2344" s="507">
        <v>9800.0</v>
      </c>
      <c r="Z2344" s="163" t="s">
        <v>2640</v>
      </c>
      <c r="AA2344" s="163" t="s">
        <v>2641</v>
      </c>
      <c r="AB2344" s="163" t="s">
        <v>16481</v>
      </c>
      <c r="AC2344" s="507">
        <v>8.042254256E9</v>
      </c>
      <c r="AD2344" s="510"/>
      <c r="AE2344" s="509"/>
      <c r="AF2344" s="509"/>
      <c r="AG2344" s="509"/>
      <c r="AH2344" s="509"/>
      <c r="AI2344" s="509"/>
      <c r="AJ2344" s="163" t="s">
        <v>2651</v>
      </c>
      <c r="AK2344" s="509"/>
      <c r="AL2344" s="509"/>
      <c r="AM2344" s="163" t="s">
        <v>16482</v>
      </c>
      <c r="AN2344" s="510"/>
      <c r="AO2344" s="509"/>
      <c r="AP2344" s="509"/>
      <c r="AQ2344" s="509"/>
      <c r="AR2344" s="509"/>
      <c r="AS2344" s="509"/>
      <c r="AT2344" s="163" t="s">
        <v>2653</v>
      </c>
      <c r="AU2344" s="507">
        <v>4633.0</v>
      </c>
      <c r="AV2344" s="507">
        <v>7.0</v>
      </c>
      <c r="AW2344" s="507">
        <v>2028.0</v>
      </c>
      <c r="AX2344" s="163" t="s">
        <v>2677</v>
      </c>
      <c r="AY2344" s="163" t="s">
        <v>2678</v>
      </c>
      <c r="AZ2344" s="163" t="s">
        <v>2655</v>
      </c>
    </row>
    <row r="2345">
      <c r="A2345" s="163" t="s">
        <v>16483</v>
      </c>
      <c r="B2345" s="163" t="s">
        <v>16484</v>
      </c>
      <c r="C2345" s="163" t="s">
        <v>2638</v>
      </c>
      <c r="D2345" s="163" t="s">
        <v>2639</v>
      </c>
      <c r="E2345" s="506">
        <v>45755.595138888886</v>
      </c>
      <c r="F2345" s="507">
        <v>2980.0</v>
      </c>
      <c r="G2345" s="163" t="s">
        <v>2640</v>
      </c>
      <c r="H2345" s="507">
        <v>2980.0</v>
      </c>
      <c r="I2345" s="163" t="s">
        <v>2640</v>
      </c>
      <c r="J2345" s="163" t="s">
        <v>2641</v>
      </c>
      <c r="K2345" s="163" t="s">
        <v>2642</v>
      </c>
      <c r="L2345" s="163" t="s">
        <v>16485</v>
      </c>
      <c r="M2345" s="163" t="s">
        <v>16486</v>
      </c>
      <c r="N2345" s="163" t="s">
        <v>2645</v>
      </c>
      <c r="O2345" s="163" t="s">
        <v>2646</v>
      </c>
      <c r="P2345" s="163" t="s">
        <v>2673</v>
      </c>
      <c r="Q2345" s="163" t="s">
        <v>2648</v>
      </c>
      <c r="R2345" s="506">
        <v>45755.592361111114</v>
      </c>
      <c r="S2345" s="509"/>
      <c r="T2345" s="509"/>
      <c r="U2345" s="163" t="s">
        <v>16487</v>
      </c>
      <c r="V2345" s="510"/>
      <c r="W2345" s="510"/>
      <c r="X2345" s="510"/>
      <c r="Y2345" s="510"/>
      <c r="Z2345" s="510"/>
      <c r="AA2345" s="510"/>
      <c r="AB2345" s="163" t="s">
        <v>16488</v>
      </c>
      <c r="AC2345" s="507">
        <v>3.3745152999E10</v>
      </c>
      <c r="AD2345" s="509"/>
      <c r="AE2345" s="509"/>
      <c r="AF2345" s="509"/>
      <c r="AG2345" s="509"/>
      <c r="AH2345" s="509"/>
      <c r="AI2345" s="509"/>
      <c r="AJ2345" s="163" t="s">
        <v>2651</v>
      </c>
      <c r="AK2345" s="509"/>
      <c r="AL2345" s="509"/>
      <c r="AM2345" s="163" t="s">
        <v>16489</v>
      </c>
      <c r="AN2345" s="510"/>
      <c r="AO2345" s="509"/>
      <c r="AP2345" s="509"/>
      <c r="AQ2345" s="509"/>
      <c r="AR2345" s="509"/>
      <c r="AS2345" s="509"/>
      <c r="AT2345" s="163" t="s">
        <v>2700</v>
      </c>
      <c r="AU2345" s="507">
        <v>1429.0</v>
      </c>
      <c r="AV2345" s="507">
        <v>11.0</v>
      </c>
      <c r="AW2345" s="507">
        <v>2028.0</v>
      </c>
      <c r="AX2345" s="163" t="s">
        <v>2677</v>
      </c>
      <c r="AY2345" s="163" t="s">
        <v>2701</v>
      </c>
      <c r="AZ2345" s="163" t="s">
        <v>2655</v>
      </c>
    </row>
    <row r="2346">
      <c r="A2346" s="163" t="s">
        <v>16490</v>
      </c>
      <c r="B2346" s="163" t="s">
        <v>16491</v>
      </c>
      <c r="C2346" s="163" t="s">
        <v>2638</v>
      </c>
      <c r="D2346" s="163" t="s">
        <v>2639</v>
      </c>
      <c r="E2346" s="506">
        <v>45755.5875</v>
      </c>
      <c r="F2346" s="507">
        <v>2980.0</v>
      </c>
      <c r="G2346" s="163" t="s">
        <v>2640</v>
      </c>
      <c r="H2346" s="507">
        <v>2980.0</v>
      </c>
      <c r="I2346" s="163" t="s">
        <v>2640</v>
      </c>
      <c r="J2346" s="163" t="s">
        <v>2641</v>
      </c>
      <c r="K2346" s="163" t="s">
        <v>2642</v>
      </c>
      <c r="L2346" s="163" t="s">
        <v>16492</v>
      </c>
      <c r="M2346" s="163" t="s">
        <v>16493</v>
      </c>
      <c r="N2346" s="163" t="s">
        <v>2645</v>
      </c>
      <c r="O2346" s="163" t="s">
        <v>2646</v>
      </c>
      <c r="P2346" s="163" t="s">
        <v>2647</v>
      </c>
      <c r="Q2346" s="163" t="s">
        <v>2648</v>
      </c>
      <c r="R2346" s="506">
        <v>45755.5875</v>
      </c>
      <c r="S2346" s="509"/>
      <c r="T2346" s="509"/>
      <c r="U2346" s="163" t="s">
        <v>2958</v>
      </c>
      <c r="V2346" s="510"/>
      <c r="W2346" s="510"/>
      <c r="X2346" s="510"/>
      <c r="Y2346" s="510"/>
      <c r="Z2346" s="510"/>
      <c r="AA2346" s="510"/>
      <c r="AB2346" s="163" t="s">
        <v>16494</v>
      </c>
      <c r="AC2346" s="507">
        <v>4.74852489E8</v>
      </c>
      <c r="AD2346" s="510"/>
      <c r="AE2346" s="510"/>
      <c r="AF2346" s="509"/>
      <c r="AG2346" s="509"/>
      <c r="AH2346" s="509"/>
      <c r="AI2346" s="509"/>
      <c r="AJ2346" s="163" t="s">
        <v>2651</v>
      </c>
      <c r="AK2346" s="509"/>
      <c r="AL2346" s="509"/>
      <c r="AM2346" s="163" t="s">
        <v>16495</v>
      </c>
      <c r="AN2346" s="510"/>
      <c r="AO2346" s="510"/>
      <c r="AP2346" s="509"/>
      <c r="AQ2346" s="509"/>
      <c r="AR2346" s="509"/>
      <c r="AS2346" s="509"/>
      <c r="AT2346" s="163" t="s">
        <v>2653</v>
      </c>
      <c r="AU2346" s="507">
        <v>8702.0</v>
      </c>
      <c r="AV2346" s="507">
        <v>7.0</v>
      </c>
      <c r="AW2346" s="507">
        <v>2027.0</v>
      </c>
      <c r="AX2346" s="510"/>
      <c r="AY2346" s="163" t="s">
        <v>2654</v>
      </c>
      <c r="AZ2346" s="163" t="s">
        <v>2655</v>
      </c>
    </row>
    <row r="2347">
      <c r="A2347" s="163" t="s">
        <v>16496</v>
      </c>
      <c r="B2347" s="163" t="s">
        <v>16497</v>
      </c>
      <c r="C2347" s="163" t="s">
        <v>2638</v>
      </c>
      <c r="D2347" s="163" t="s">
        <v>2639</v>
      </c>
      <c r="E2347" s="506">
        <v>45755.57986111111</v>
      </c>
      <c r="F2347" s="507">
        <v>2980.0</v>
      </c>
      <c r="G2347" s="163" t="s">
        <v>2640</v>
      </c>
      <c r="H2347" s="507">
        <v>2980.0</v>
      </c>
      <c r="I2347" s="163" t="s">
        <v>2640</v>
      </c>
      <c r="J2347" s="163" t="s">
        <v>2641</v>
      </c>
      <c r="K2347" s="163" t="s">
        <v>2642</v>
      </c>
      <c r="L2347" s="163" t="s">
        <v>16498</v>
      </c>
      <c r="M2347" s="163" t="s">
        <v>16499</v>
      </c>
      <c r="N2347" s="163" t="s">
        <v>2645</v>
      </c>
      <c r="O2347" s="163" t="s">
        <v>2646</v>
      </c>
      <c r="P2347" s="163" t="s">
        <v>2683</v>
      </c>
      <c r="Q2347" s="163" t="s">
        <v>2852</v>
      </c>
      <c r="R2347" s="506">
        <v>45748.39791666667</v>
      </c>
      <c r="S2347" s="509"/>
      <c r="T2347" s="509"/>
      <c r="U2347" s="163" t="s">
        <v>16500</v>
      </c>
      <c r="V2347" s="506">
        <v>45755.57777777778</v>
      </c>
      <c r="W2347" s="163" t="s">
        <v>2795</v>
      </c>
      <c r="X2347" s="163" t="s">
        <v>2854</v>
      </c>
      <c r="Y2347" s="507">
        <v>2980.0</v>
      </c>
      <c r="Z2347" s="163" t="s">
        <v>2640</v>
      </c>
      <c r="AA2347" s="163" t="s">
        <v>2641</v>
      </c>
      <c r="AB2347" s="163" t="s">
        <v>16501</v>
      </c>
      <c r="AC2347" s="507">
        <v>9.013109878E9</v>
      </c>
      <c r="AD2347" s="510"/>
      <c r="AE2347" s="510"/>
      <c r="AF2347" s="509"/>
      <c r="AG2347" s="509"/>
      <c r="AH2347" s="509"/>
      <c r="AI2347" s="509"/>
      <c r="AJ2347" s="163" t="s">
        <v>2651</v>
      </c>
      <c r="AK2347" s="509"/>
      <c r="AL2347" s="509"/>
      <c r="AM2347" s="163" t="s">
        <v>16502</v>
      </c>
      <c r="AN2347" s="510"/>
      <c r="AO2347" s="510"/>
      <c r="AP2347" s="509"/>
      <c r="AQ2347" s="509"/>
      <c r="AR2347" s="509"/>
      <c r="AS2347" s="509"/>
      <c r="AT2347" s="163" t="s">
        <v>2653</v>
      </c>
      <c r="AU2347" s="507">
        <v>5825.0</v>
      </c>
      <c r="AV2347" s="507">
        <v>6.0</v>
      </c>
      <c r="AW2347" s="507">
        <v>2031.0</v>
      </c>
      <c r="AX2347" s="163" t="s">
        <v>2730</v>
      </c>
      <c r="AY2347" s="163" t="s">
        <v>2937</v>
      </c>
      <c r="AZ2347" s="163" t="s">
        <v>2655</v>
      </c>
    </row>
    <row r="2348">
      <c r="A2348" s="163" t="s">
        <v>16503</v>
      </c>
      <c r="B2348" s="163" t="s">
        <v>16504</v>
      </c>
      <c r="C2348" s="163" t="s">
        <v>2638</v>
      </c>
      <c r="D2348" s="163" t="s">
        <v>2639</v>
      </c>
      <c r="E2348" s="506">
        <v>45755.57708333333</v>
      </c>
      <c r="F2348" s="507">
        <v>9800.0</v>
      </c>
      <c r="G2348" s="163" t="s">
        <v>2640</v>
      </c>
      <c r="H2348" s="507">
        <v>9800.0</v>
      </c>
      <c r="I2348" s="163" t="s">
        <v>2640</v>
      </c>
      <c r="J2348" s="163" t="s">
        <v>2641</v>
      </c>
      <c r="K2348" s="163" t="s">
        <v>2642</v>
      </c>
      <c r="L2348" s="163" t="s">
        <v>16505</v>
      </c>
      <c r="M2348" s="163" t="s">
        <v>16506</v>
      </c>
      <c r="N2348" s="163" t="s">
        <v>2645</v>
      </c>
      <c r="O2348" s="163" t="s">
        <v>2646</v>
      </c>
      <c r="P2348" s="163" t="s">
        <v>2673</v>
      </c>
      <c r="Q2348" s="163" t="s">
        <v>2648</v>
      </c>
      <c r="R2348" s="506">
        <v>45755.575694444444</v>
      </c>
      <c r="S2348" s="509"/>
      <c r="T2348" s="509"/>
      <c r="U2348" s="163" t="s">
        <v>16507</v>
      </c>
      <c r="V2348" s="510"/>
      <c r="W2348" s="510"/>
      <c r="X2348" s="510"/>
      <c r="Y2348" s="510"/>
      <c r="Z2348" s="510"/>
      <c r="AA2348" s="510"/>
      <c r="AB2348" s="163" t="s">
        <v>16508</v>
      </c>
      <c r="AC2348" s="507">
        <v>8.016348788E9</v>
      </c>
      <c r="AD2348" s="510"/>
      <c r="AE2348" s="509"/>
      <c r="AF2348" s="509"/>
      <c r="AG2348" s="509"/>
      <c r="AH2348" s="509"/>
      <c r="AI2348" s="509"/>
      <c r="AJ2348" s="163" t="s">
        <v>2651</v>
      </c>
      <c r="AK2348" s="509"/>
      <c r="AL2348" s="509"/>
      <c r="AM2348" s="163" t="s">
        <v>16509</v>
      </c>
      <c r="AN2348" s="510"/>
      <c r="AO2348" s="509"/>
      <c r="AP2348" s="509"/>
      <c r="AQ2348" s="509"/>
      <c r="AR2348" s="509"/>
      <c r="AS2348" s="509"/>
      <c r="AT2348" s="163" t="s">
        <v>2700</v>
      </c>
      <c r="AU2348" s="507">
        <v>1328.0</v>
      </c>
      <c r="AV2348" s="507">
        <v>12.0</v>
      </c>
      <c r="AW2348" s="507">
        <v>2029.0</v>
      </c>
      <c r="AX2348" s="163" t="s">
        <v>2677</v>
      </c>
      <c r="AY2348" s="163" t="s">
        <v>2701</v>
      </c>
      <c r="AZ2348" s="163" t="s">
        <v>2655</v>
      </c>
    </row>
    <row r="2349">
      <c r="A2349" s="163" t="s">
        <v>16510</v>
      </c>
      <c r="B2349" s="163" t="s">
        <v>16511</v>
      </c>
      <c r="C2349" s="163" t="s">
        <v>2638</v>
      </c>
      <c r="D2349" s="163" t="s">
        <v>2639</v>
      </c>
      <c r="E2349" s="506">
        <v>45755.575</v>
      </c>
      <c r="F2349" s="507">
        <v>2980.0</v>
      </c>
      <c r="G2349" s="163" t="s">
        <v>2640</v>
      </c>
      <c r="H2349" s="507">
        <v>2980.0</v>
      </c>
      <c r="I2349" s="163" t="s">
        <v>2640</v>
      </c>
      <c r="J2349" s="163" t="s">
        <v>2641</v>
      </c>
      <c r="K2349" s="163" t="s">
        <v>2642</v>
      </c>
      <c r="L2349" s="163" t="s">
        <v>16512</v>
      </c>
      <c r="M2349" s="163" t="s">
        <v>16513</v>
      </c>
      <c r="N2349" s="163" t="s">
        <v>2645</v>
      </c>
      <c r="O2349" s="163" t="s">
        <v>2646</v>
      </c>
      <c r="P2349" s="163" t="s">
        <v>2673</v>
      </c>
      <c r="Q2349" s="163" t="s">
        <v>2648</v>
      </c>
      <c r="R2349" s="506">
        <v>45755.572916666664</v>
      </c>
      <c r="S2349" s="509"/>
      <c r="T2349" s="509"/>
      <c r="U2349" s="163" t="s">
        <v>16514</v>
      </c>
      <c r="V2349" s="510"/>
      <c r="W2349" s="510"/>
      <c r="X2349" s="510"/>
      <c r="Y2349" s="510"/>
      <c r="Z2349" s="510"/>
      <c r="AA2349" s="510"/>
      <c r="AB2349" s="163" t="s">
        <v>16515</v>
      </c>
      <c r="AC2349" s="507">
        <v>8.027998913E9</v>
      </c>
      <c r="AD2349" s="509"/>
      <c r="AE2349" s="509"/>
      <c r="AF2349" s="509"/>
      <c r="AG2349" s="509"/>
      <c r="AH2349" s="509"/>
      <c r="AI2349" s="509"/>
      <c r="AJ2349" s="163" t="s">
        <v>2651</v>
      </c>
      <c r="AK2349" s="509"/>
      <c r="AL2349" s="509"/>
      <c r="AM2349" s="163" t="s">
        <v>16516</v>
      </c>
      <c r="AN2349" s="510"/>
      <c r="AO2349" s="509"/>
      <c r="AP2349" s="509"/>
      <c r="AQ2349" s="509"/>
      <c r="AR2349" s="509"/>
      <c r="AS2349" s="509"/>
      <c r="AT2349" s="163" t="s">
        <v>2700</v>
      </c>
      <c r="AU2349" s="507">
        <v>9455.0</v>
      </c>
      <c r="AV2349" s="507">
        <v>11.0</v>
      </c>
      <c r="AW2349" s="507">
        <v>2030.0</v>
      </c>
      <c r="AX2349" s="163" t="s">
        <v>2677</v>
      </c>
      <c r="AY2349" s="163" t="s">
        <v>2717</v>
      </c>
      <c r="AZ2349" s="163" t="s">
        <v>2655</v>
      </c>
    </row>
    <row r="2350">
      <c r="A2350" s="163" t="s">
        <v>16517</v>
      </c>
      <c r="B2350" s="163" t="s">
        <v>16518</v>
      </c>
      <c r="C2350" s="163" t="s">
        <v>2638</v>
      </c>
      <c r="D2350" s="163" t="s">
        <v>2639</v>
      </c>
      <c r="E2350" s="506">
        <v>45755.56736111111</v>
      </c>
      <c r="F2350" s="507">
        <v>9800.0</v>
      </c>
      <c r="G2350" s="163" t="s">
        <v>2640</v>
      </c>
      <c r="H2350" s="507">
        <v>9800.0</v>
      </c>
      <c r="I2350" s="163" t="s">
        <v>2640</v>
      </c>
      <c r="J2350" s="163" t="s">
        <v>2641</v>
      </c>
      <c r="K2350" s="163" t="s">
        <v>2642</v>
      </c>
      <c r="L2350" s="163" t="s">
        <v>16519</v>
      </c>
      <c r="M2350" s="163" t="s">
        <v>16520</v>
      </c>
      <c r="N2350" s="163" t="s">
        <v>2645</v>
      </c>
      <c r="O2350" s="163" t="s">
        <v>2646</v>
      </c>
      <c r="P2350" s="163" t="s">
        <v>2660</v>
      </c>
      <c r="Q2350" s="163" t="s">
        <v>2852</v>
      </c>
      <c r="R2350" s="506">
        <v>45754.38888888889</v>
      </c>
      <c r="S2350" s="509"/>
      <c r="T2350" s="509"/>
      <c r="U2350" s="163" t="s">
        <v>16521</v>
      </c>
      <c r="V2350" s="506">
        <v>45755.56736111111</v>
      </c>
      <c r="W2350" s="163" t="s">
        <v>2795</v>
      </c>
      <c r="X2350" s="163" t="s">
        <v>2854</v>
      </c>
      <c r="Y2350" s="507">
        <v>9800.0</v>
      </c>
      <c r="Z2350" s="163" t="s">
        <v>2640</v>
      </c>
      <c r="AA2350" s="163" t="s">
        <v>2641</v>
      </c>
      <c r="AB2350" s="163" t="s">
        <v>16522</v>
      </c>
      <c r="AC2350" s="507">
        <v>8.018456494E9</v>
      </c>
      <c r="AD2350" s="510"/>
      <c r="AE2350" s="509"/>
      <c r="AF2350" s="509"/>
      <c r="AG2350" s="509"/>
      <c r="AH2350" s="509"/>
      <c r="AI2350" s="509"/>
      <c r="AJ2350" s="163" t="s">
        <v>2651</v>
      </c>
      <c r="AK2350" s="509"/>
      <c r="AL2350" s="509"/>
      <c r="AM2350" s="163" t="s">
        <v>16523</v>
      </c>
      <c r="AN2350" s="510"/>
      <c r="AO2350" s="509"/>
      <c r="AP2350" s="509"/>
      <c r="AQ2350" s="509"/>
      <c r="AR2350" s="509"/>
      <c r="AS2350" s="509"/>
      <c r="AT2350" s="163" t="s">
        <v>2653</v>
      </c>
      <c r="AU2350" s="507">
        <v>1003.0</v>
      </c>
      <c r="AV2350" s="507">
        <v>1.0</v>
      </c>
      <c r="AW2350" s="507">
        <v>2027.0</v>
      </c>
      <c r="AX2350" s="163" t="s">
        <v>2664</v>
      </c>
      <c r="AY2350" s="163" t="s">
        <v>3133</v>
      </c>
      <c r="AZ2350" s="163" t="s">
        <v>2655</v>
      </c>
    </row>
    <row r="2351">
      <c r="A2351" s="163" t="s">
        <v>16524</v>
      </c>
      <c r="B2351" s="163" t="s">
        <v>16525</v>
      </c>
      <c r="C2351" s="163" t="s">
        <v>2638</v>
      </c>
      <c r="D2351" s="163" t="s">
        <v>2639</v>
      </c>
      <c r="E2351" s="506">
        <v>45755.56597222222</v>
      </c>
      <c r="F2351" s="507">
        <v>2980.0</v>
      </c>
      <c r="G2351" s="163" t="s">
        <v>2640</v>
      </c>
      <c r="H2351" s="507">
        <v>2980.0</v>
      </c>
      <c r="I2351" s="163" t="s">
        <v>2640</v>
      </c>
      <c r="J2351" s="163" t="s">
        <v>2641</v>
      </c>
      <c r="K2351" s="163" t="s">
        <v>2642</v>
      </c>
      <c r="L2351" s="163" t="s">
        <v>16526</v>
      </c>
      <c r="M2351" s="163" t="s">
        <v>16527</v>
      </c>
      <c r="N2351" s="163" t="s">
        <v>2645</v>
      </c>
      <c r="O2351" s="163" t="s">
        <v>2646</v>
      </c>
      <c r="P2351" s="163" t="s">
        <v>2683</v>
      </c>
      <c r="Q2351" s="163" t="s">
        <v>2648</v>
      </c>
      <c r="R2351" s="506">
        <v>45755.563888888886</v>
      </c>
      <c r="S2351" s="509"/>
      <c r="T2351" s="509"/>
      <c r="U2351" s="163" t="s">
        <v>16528</v>
      </c>
      <c r="V2351" s="510"/>
      <c r="W2351" s="510"/>
      <c r="X2351" s="510"/>
      <c r="Y2351" s="510"/>
      <c r="Z2351" s="510"/>
      <c r="AA2351" s="510"/>
      <c r="AB2351" s="163" t="s">
        <v>16529</v>
      </c>
      <c r="AC2351" s="507">
        <v>8.091162873E9</v>
      </c>
      <c r="AD2351" s="510"/>
      <c r="AE2351" s="509"/>
      <c r="AF2351" s="509"/>
      <c r="AG2351" s="509"/>
      <c r="AH2351" s="509"/>
      <c r="AI2351" s="509"/>
      <c r="AJ2351" s="163" t="s">
        <v>2651</v>
      </c>
      <c r="AK2351" s="509"/>
      <c r="AL2351" s="509"/>
      <c r="AM2351" s="163" t="s">
        <v>16530</v>
      </c>
      <c r="AN2351" s="510"/>
      <c r="AO2351" s="509"/>
      <c r="AP2351" s="509"/>
      <c r="AQ2351" s="509"/>
      <c r="AR2351" s="509"/>
      <c r="AS2351" s="509"/>
      <c r="AT2351" s="163" t="s">
        <v>2653</v>
      </c>
      <c r="AU2351" s="507">
        <v>8571.0</v>
      </c>
      <c r="AV2351" s="507">
        <v>6.0</v>
      </c>
      <c r="AW2351" s="507">
        <v>2029.0</v>
      </c>
      <c r="AX2351" s="163" t="s">
        <v>2687</v>
      </c>
      <c r="AY2351" s="163" t="s">
        <v>2688</v>
      </c>
      <c r="AZ2351" s="163" t="s">
        <v>2655</v>
      </c>
    </row>
    <row r="2352">
      <c r="A2352" s="163" t="s">
        <v>16531</v>
      </c>
      <c r="B2352" s="163" t="s">
        <v>16532</v>
      </c>
      <c r="C2352" s="163" t="s">
        <v>2638</v>
      </c>
      <c r="D2352" s="163" t="s">
        <v>2639</v>
      </c>
      <c r="E2352" s="506">
        <v>45755.56319444445</v>
      </c>
      <c r="F2352" s="507">
        <v>9800.0</v>
      </c>
      <c r="G2352" s="163" t="s">
        <v>2640</v>
      </c>
      <c r="H2352" s="507">
        <v>9800.0</v>
      </c>
      <c r="I2352" s="163" t="s">
        <v>2640</v>
      </c>
      <c r="J2352" s="163" t="s">
        <v>2641</v>
      </c>
      <c r="K2352" s="163" t="s">
        <v>2642</v>
      </c>
      <c r="L2352" s="163" t="s">
        <v>16533</v>
      </c>
      <c r="M2352" s="163" t="s">
        <v>16534</v>
      </c>
      <c r="N2352" s="163" t="s">
        <v>2645</v>
      </c>
      <c r="O2352" s="163" t="s">
        <v>2646</v>
      </c>
      <c r="P2352" s="163" t="s">
        <v>2660</v>
      </c>
      <c r="Q2352" s="163" t="s">
        <v>2648</v>
      </c>
      <c r="R2352" s="506">
        <v>45755.56319444445</v>
      </c>
      <c r="S2352" s="509"/>
      <c r="T2352" s="509"/>
      <c r="U2352" s="163" t="s">
        <v>16535</v>
      </c>
      <c r="V2352" s="510"/>
      <c r="W2352" s="510"/>
      <c r="X2352" s="510"/>
      <c r="Y2352" s="510"/>
      <c r="Z2352" s="510"/>
      <c r="AA2352" s="510"/>
      <c r="AB2352" s="163" t="s">
        <v>16536</v>
      </c>
      <c r="AC2352" s="507">
        <v>9.090273806E9</v>
      </c>
      <c r="AD2352" s="510"/>
      <c r="AE2352" s="509"/>
      <c r="AF2352" s="509"/>
      <c r="AG2352" s="509"/>
      <c r="AH2352" s="509"/>
      <c r="AI2352" s="509"/>
      <c r="AJ2352" s="163" t="s">
        <v>2651</v>
      </c>
      <c r="AK2352" s="509"/>
      <c r="AL2352" s="509"/>
      <c r="AM2352" s="163" t="s">
        <v>16537</v>
      </c>
      <c r="AN2352" s="510"/>
      <c r="AO2352" s="510"/>
      <c r="AP2352" s="509"/>
      <c r="AQ2352" s="509"/>
      <c r="AR2352" s="509"/>
      <c r="AS2352" s="509"/>
      <c r="AT2352" s="163" t="s">
        <v>2653</v>
      </c>
      <c r="AU2352" s="507">
        <v>1001.0</v>
      </c>
      <c r="AV2352" s="507">
        <v>12.0</v>
      </c>
      <c r="AW2352" s="507">
        <v>2029.0</v>
      </c>
      <c r="AX2352" s="163" t="s">
        <v>2664</v>
      </c>
      <c r="AY2352" s="163" t="s">
        <v>3133</v>
      </c>
      <c r="AZ2352" s="163" t="s">
        <v>2655</v>
      </c>
    </row>
    <row r="2353">
      <c r="A2353" s="163" t="s">
        <v>16538</v>
      </c>
      <c r="B2353" s="163" t="s">
        <v>16539</v>
      </c>
      <c r="C2353" s="163" t="s">
        <v>2638</v>
      </c>
      <c r="D2353" s="163" t="s">
        <v>2639</v>
      </c>
      <c r="E2353" s="506">
        <v>45755.56180555555</v>
      </c>
      <c r="F2353" s="507">
        <v>2980.0</v>
      </c>
      <c r="G2353" s="163" t="s">
        <v>2640</v>
      </c>
      <c r="H2353" s="507">
        <v>2980.0</v>
      </c>
      <c r="I2353" s="163" t="s">
        <v>2640</v>
      </c>
      <c r="J2353" s="163" t="s">
        <v>2641</v>
      </c>
      <c r="K2353" s="163" t="s">
        <v>2642</v>
      </c>
      <c r="L2353" s="163" t="s">
        <v>16540</v>
      </c>
      <c r="M2353" s="163" t="s">
        <v>16541</v>
      </c>
      <c r="N2353" s="163" t="s">
        <v>2645</v>
      </c>
      <c r="O2353" s="163" t="s">
        <v>2646</v>
      </c>
      <c r="P2353" s="163" t="s">
        <v>2673</v>
      </c>
      <c r="Q2353" s="163" t="s">
        <v>2648</v>
      </c>
      <c r="R2353" s="506">
        <v>45755.561111111114</v>
      </c>
      <c r="S2353" s="509"/>
      <c r="T2353" s="509"/>
      <c r="U2353" s="163" t="s">
        <v>16542</v>
      </c>
      <c r="V2353" s="510"/>
      <c r="W2353" s="510"/>
      <c r="X2353" s="510"/>
      <c r="Y2353" s="510"/>
      <c r="Z2353" s="510"/>
      <c r="AA2353" s="510"/>
      <c r="AB2353" s="163" t="s">
        <v>16543</v>
      </c>
      <c r="AC2353" s="507">
        <v>9.079830914E9</v>
      </c>
      <c r="AD2353" s="510"/>
      <c r="AE2353" s="509"/>
      <c r="AF2353" s="509"/>
      <c r="AG2353" s="509"/>
      <c r="AH2353" s="509"/>
      <c r="AI2353" s="509"/>
      <c r="AJ2353" s="163" t="s">
        <v>2651</v>
      </c>
      <c r="AK2353" s="509"/>
      <c r="AL2353" s="509"/>
      <c r="AM2353" s="163" t="s">
        <v>16544</v>
      </c>
      <c r="AN2353" s="510"/>
      <c r="AO2353" s="509"/>
      <c r="AP2353" s="509"/>
      <c r="AQ2353" s="509"/>
      <c r="AR2353" s="509"/>
      <c r="AS2353" s="509"/>
      <c r="AT2353" s="163" t="s">
        <v>2653</v>
      </c>
      <c r="AU2353" s="507">
        <v>5044.0</v>
      </c>
      <c r="AV2353" s="507">
        <v>3.0</v>
      </c>
      <c r="AW2353" s="507">
        <v>2026.0</v>
      </c>
      <c r="AX2353" s="163" t="s">
        <v>2677</v>
      </c>
      <c r="AY2353" s="163" t="s">
        <v>2999</v>
      </c>
      <c r="AZ2353" s="163" t="s">
        <v>2655</v>
      </c>
    </row>
    <row r="2354">
      <c r="A2354" s="163" t="s">
        <v>16545</v>
      </c>
      <c r="B2354" s="163" t="s">
        <v>16504</v>
      </c>
      <c r="C2354" s="163" t="s">
        <v>2638</v>
      </c>
      <c r="D2354" s="163" t="s">
        <v>2639</v>
      </c>
      <c r="E2354" s="506">
        <v>45755.55972222222</v>
      </c>
      <c r="F2354" s="507">
        <v>2980.0</v>
      </c>
      <c r="G2354" s="163" t="s">
        <v>2640</v>
      </c>
      <c r="H2354" s="507">
        <v>2980.0</v>
      </c>
      <c r="I2354" s="163" t="s">
        <v>2640</v>
      </c>
      <c r="J2354" s="163" t="s">
        <v>2641</v>
      </c>
      <c r="K2354" s="163" t="s">
        <v>2642</v>
      </c>
      <c r="L2354" s="163" t="s">
        <v>16505</v>
      </c>
      <c r="M2354" s="163" t="s">
        <v>16546</v>
      </c>
      <c r="N2354" s="163" t="s">
        <v>2645</v>
      </c>
      <c r="O2354" s="163" t="s">
        <v>2646</v>
      </c>
      <c r="P2354" s="163" t="s">
        <v>2673</v>
      </c>
      <c r="Q2354" s="163" t="s">
        <v>2648</v>
      </c>
      <c r="R2354" s="506">
        <v>45755.55902777778</v>
      </c>
      <c r="S2354" s="509"/>
      <c r="T2354" s="509"/>
      <c r="U2354" s="163" t="s">
        <v>16547</v>
      </c>
      <c r="V2354" s="510"/>
      <c r="W2354" s="510"/>
      <c r="X2354" s="510"/>
      <c r="Y2354" s="510"/>
      <c r="Z2354" s="510"/>
      <c r="AA2354" s="510"/>
      <c r="AB2354" s="163" t="s">
        <v>16508</v>
      </c>
      <c r="AC2354" s="507">
        <v>8.016348788E9</v>
      </c>
      <c r="AD2354" s="510"/>
      <c r="AE2354" s="509"/>
      <c r="AF2354" s="509"/>
      <c r="AG2354" s="509"/>
      <c r="AH2354" s="509"/>
      <c r="AI2354" s="509"/>
      <c r="AJ2354" s="163" t="s">
        <v>2651</v>
      </c>
      <c r="AK2354" s="509"/>
      <c r="AL2354" s="509"/>
      <c r="AM2354" s="163" t="s">
        <v>16509</v>
      </c>
      <c r="AN2354" s="510"/>
      <c r="AO2354" s="509"/>
      <c r="AP2354" s="509"/>
      <c r="AQ2354" s="509"/>
      <c r="AR2354" s="509"/>
      <c r="AS2354" s="509"/>
      <c r="AT2354" s="163" t="s">
        <v>2700</v>
      </c>
      <c r="AU2354" s="507">
        <v>1328.0</v>
      </c>
      <c r="AV2354" s="507">
        <v>12.0</v>
      </c>
      <c r="AW2354" s="507">
        <v>2029.0</v>
      </c>
      <c r="AX2354" s="163" t="s">
        <v>2677</v>
      </c>
      <c r="AY2354" s="163" t="s">
        <v>2701</v>
      </c>
      <c r="AZ2354" s="163" t="s">
        <v>2655</v>
      </c>
    </row>
    <row r="2355">
      <c r="A2355" s="163" t="s">
        <v>16548</v>
      </c>
      <c r="B2355" s="163" t="s">
        <v>16549</v>
      </c>
      <c r="C2355" s="163" t="s">
        <v>2638</v>
      </c>
      <c r="D2355" s="163" t="s">
        <v>2639</v>
      </c>
      <c r="E2355" s="506">
        <v>45755.558333333334</v>
      </c>
      <c r="F2355" s="507">
        <v>9800.0</v>
      </c>
      <c r="G2355" s="163" t="s">
        <v>2640</v>
      </c>
      <c r="H2355" s="507">
        <v>9800.0</v>
      </c>
      <c r="I2355" s="163" t="s">
        <v>2640</v>
      </c>
      <c r="J2355" s="163" t="s">
        <v>2641</v>
      </c>
      <c r="K2355" s="163" t="s">
        <v>2642</v>
      </c>
      <c r="L2355" s="163" t="s">
        <v>16550</v>
      </c>
      <c r="M2355" s="163" t="s">
        <v>16551</v>
      </c>
      <c r="N2355" s="163" t="s">
        <v>2645</v>
      </c>
      <c r="O2355" s="163" t="s">
        <v>2646</v>
      </c>
      <c r="P2355" s="163" t="s">
        <v>2660</v>
      </c>
      <c r="Q2355" s="163" t="s">
        <v>2852</v>
      </c>
      <c r="R2355" s="506">
        <v>45753.92291666667</v>
      </c>
      <c r="S2355" s="509"/>
      <c r="T2355" s="509"/>
      <c r="U2355" s="163" t="s">
        <v>16552</v>
      </c>
      <c r="V2355" s="506">
        <v>45755.558333333334</v>
      </c>
      <c r="W2355" s="163" t="s">
        <v>2795</v>
      </c>
      <c r="X2355" s="163" t="s">
        <v>2854</v>
      </c>
      <c r="Y2355" s="507">
        <v>9800.0</v>
      </c>
      <c r="Z2355" s="163" t="s">
        <v>2640</v>
      </c>
      <c r="AA2355" s="163" t="s">
        <v>2641</v>
      </c>
      <c r="AB2355" s="163" t="s">
        <v>16553</v>
      </c>
      <c r="AC2355" s="507">
        <v>9.083073894E9</v>
      </c>
      <c r="AD2355" s="510"/>
      <c r="AE2355" s="509"/>
      <c r="AF2355" s="509"/>
      <c r="AG2355" s="509"/>
      <c r="AH2355" s="509"/>
      <c r="AI2355" s="509"/>
      <c r="AJ2355" s="163" t="s">
        <v>2651</v>
      </c>
      <c r="AK2355" s="509"/>
      <c r="AL2355" s="509"/>
      <c r="AM2355" s="163" t="s">
        <v>16554</v>
      </c>
      <c r="AN2355" s="510"/>
      <c r="AO2355" s="509"/>
      <c r="AP2355" s="509"/>
      <c r="AQ2355" s="509"/>
      <c r="AR2355" s="509"/>
      <c r="AS2355" s="509"/>
      <c r="AT2355" s="163" t="s">
        <v>2653</v>
      </c>
      <c r="AU2355" s="507">
        <v>3006.0</v>
      </c>
      <c r="AV2355" s="507">
        <v>1.0</v>
      </c>
      <c r="AW2355" s="507">
        <v>2028.0</v>
      </c>
      <c r="AX2355" s="163" t="s">
        <v>2664</v>
      </c>
      <c r="AY2355" s="163" t="s">
        <v>3133</v>
      </c>
      <c r="AZ2355" s="163" t="s">
        <v>2655</v>
      </c>
    </row>
    <row r="2356">
      <c r="A2356" s="163" t="s">
        <v>16555</v>
      </c>
      <c r="B2356" s="163" t="s">
        <v>16549</v>
      </c>
      <c r="C2356" s="163" t="s">
        <v>2638</v>
      </c>
      <c r="D2356" s="163" t="s">
        <v>2639</v>
      </c>
      <c r="E2356" s="506">
        <v>45755.558333333334</v>
      </c>
      <c r="F2356" s="507">
        <v>2980.0</v>
      </c>
      <c r="G2356" s="163" t="s">
        <v>2640</v>
      </c>
      <c r="H2356" s="507">
        <v>2980.0</v>
      </c>
      <c r="I2356" s="163" t="s">
        <v>2640</v>
      </c>
      <c r="J2356" s="163" t="s">
        <v>2641</v>
      </c>
      <c r="K2356" s="163" t="s">
        <v>2642</v>
      </c>
      <c r="L2356" s="163" t="s">
        <v>16550</v>
      </c>
      <c r="M2356" s="163" t="s">
        <v>16556</v>
      </c>
      <c r="N2356" s="163" t="s">
        <v>2645</v>
      </c>
      <c r="O2356" s="163" t="s">
        <v>2646</v>
      </c>
      <c r="P2356" s="163" t="s">
        <v>2660</v>
      </c>
      <c r="Q2356" s="163" t="s">
        <v>2852</v>
      </c>
      <c r="R2356" s="506">
        <v>45753.91805555556</v>
      </c>
      <c r="S2356" s="509"/>
      <c r="T2356" s="509"/>
      <c r="U2356" s="163" t="s">
        <v>16557</v>
      </c>
      <c r="V2356" s="506">
        <v>45755.558333333334</v>
      </c>
      <c r="W2356" s="163" t="s">
        <v>2795</v>
      </c>
      <c r="X2356" s="163" t="s">
        <v>2854</v>
      </c>
      <c r="Y2356" s="507">
        <v>2980.0</v>
      </c>
      <c r="Z2356" s="163" t="s">
        <v>2640</v>
      </c>
      <c r="AA2356" s="163" t="s">
        <v>2641</v>
      </c>
      <c r="AB2356" s="163" t="s">
        <v>16553</v>
      </c>
      <c r="AC2356" s="507">
        <v>9.083073894E9</v>
      </c>
      <c r="AD2356" s="510"/>
      <c r="AE2356" s="509"/>
      <c r="AF2356" s="509"/>
      <c r="AG2356" s="509"/>
      <c r="AH2356" s="509"/>
      <c r="AI2356" s="509"/>
      <c r="AJ2356" s="163" t="s">
        <v>2651</v>
      </c>
      <c r="AK2356" s="509"/>
      <c r="AL2356" s="509"/>
      <c r="AM2356" s="163" t="s">
        <v>16554</v>
      </c>
      <c r="AN2356" s="510"/>
      <c r="AO2356" s="509"/>
      <c r="AP2356" s="509"/>
      <c r="AQ2356" s="509"/>
      <c r="AR2356" s="509"/>
      <c r="AS2356" s="509"/>
      <c r="AT2356" s="163" t="s">
        <v>2653</v>
      </c>
      <c r="AU2356" s="507">
        <v>3006.0</v>
      </c>
      <c r="AV2356" s="507">
        <v>1.0</v>
      </c>
      <c r="AW2356" s="507">
        <v>2028.0</v>
      </c>
      <c r="AX2356" s="163" t="s">
        <v>2664</v>
      </c>
      <c r="AY2356" s="163" t="s">
        <v>3133</v>
      </c>
      <c r="AZ2356" s="163" t="s">
        <v>2655</v>
      </c>
    </row>
    <row r="2357">
      <c r="A2357" s="163" t="s">
        <v>16558</v>
      </c>
      <c r="B2357" s="163" t="s">
        <v>16532</v>
      </c>
      <c r="C2357" s="163" t="s">
        <v>2638</v>
      </c>
      <c r="D2357" s="163" t="s">
        <v>2639</v>
      </c>
      <c r="E2357" s="506">
        <v>45755.555555555555</v>
      </c>
      <c r="F2357" s="507">
        <v>2980.0</v>
      </c>
      <c r="G2357" s="163" t="s">
        <v>2640</v>
      </c>
      <c r="H2357" s="507">
        <v>2980.0</v>
      </c>
      <c r="I2357" s="163" t="s">
        <v>2640</v>
      </c>
      <c r="J2357" s="163" t="s">
        <v>2641</v>
      </c>
      <c r="K2357" s="163" t="s">
        <v>2642</v>
      </c>
      <c r="L2357" s="163" t="s">
        <v>16533</v>
      </c>
      <c r="M2357" s="163" t="s">
        <v>16559</v>
      </c>
      <c r="N2357" s="163" t="s">
        <v>2645</v>
      </c>
      <c r="O2357" s="163" t="s">
        <v>2646</v>
      </c>
      <c r="P2357" s="163" t="s">
        <v>2660</v>
      </c>
      <c r="Q2357" s="163" t="s">
        <v>2648</v>
      </c>
      <c r="R2357" s="506">
        <v>45755.555555555555</v>
      </c>
      <c r="S2357" s="509"/>
      <c r="T2357" s="509"/>
      <c r="U2357" s="163" t="s">
        <v>16560</v>
      </c>
      <c r="V2357" s="510"/>
      <c r="W2357" s="510"/>
      <c r="X2357" s="510"/>
      <c r="Y2357" s="510"/>
      <c r="Z2357" s="510"/>
      <c r="AA2357" s="510"/>
      <c r="AB2357" s="163" t="s">
        <v>16536</v>
      </c>
      <c r="AC2357" s="507">
        <v>9.090273806E9</v>
      </c>
      <c r="AD2357" s="510"/>
      <c r="AE2357" s="509"/>
      <c r="AF2357" s="509"/>
      <c r="AG2357" s="509"/>
      <c r="AH2357" s="509"/>
      <c r="AI2357" s="509"/>
      <c r="AJ2357" s="163" t="s">
        <v>2651</v>
      </c>
      <c r="AK2357" s="509"/>
      <c r="AL2357" s="509"/>
      <c r="AM2357" s="163" t="s">
        <v>16537</v>
      </c>
      <c r="AN2357" s="510"/>
      <c r="AO2357" s="509"/>
      <c r="AP2357" s="509"/>
      <c r="AQ2357" s="509"/>
      <c r="AR2357" s="509"/>
      <c r="AS2357" s="509"/>
      <c r="AT2357" s="163" t="s">
        <v>2653</v>
      </c>
      <c r="AU2357" s="507">
        <v>1001.0</v>
      </c>
      <c r="AV2357" s="507">
        <v>12.0</v>
      </c>
      <c r="AW2357" s="507">
        <v>2029.0</v>
      </c>
      <c r="AX2357" s="163" t="s">
        <v>2664</v>
      </c>
      <c r="AY2357" s="163" t="s">
        <v>3133</v>
      </c>
      <c r="AZ2357" s="163" t="s">
        <v>2655</v>
      </c>
    </row>
    <row r="2358">
      <c r="A2358" s="163" t="s">
        <v>16561</v>
      </c>
      <c r="B2358" s="163" t="s">
        <v>15117</v>
      </c>
      <c r="C2358" s="163" t="s">
        <v>2638</v>
      </c>
      <c r="D2358" s="163" t="s">
        <v>2639</v>
      </c>
      <c r="E2358" s="506">
        <v>45755.544444444444</v>
      </c>
      <c r="F2358" s="507">
        <v>9800.0</v>
      </c>
      <c r="G2358" s="163" t="s">
        <v>2640</v>
      </c>
      <c r="H2358" s="507">
        <v>9800.0</v>
      </c>
      <c r="I2358" s="163" t="s">
        <v>2640</v>
      </c>
      <c r="J2358" s="163" t="s">
        <v>2641</v>
      </c>
      <c r="K2358" s="163" t="s">
        <v>2642</v>
      </c>
      <c r="L2358" s="163" t="s">
        <v>15118</v>
      </c>
      <c r="M2358" s="163" t="s">
        <v>16562</v>
      </c>
      <c r="N2358" s="163" t="s">
        <v>2645</v>
      </c>
      <c r="O2358" s="163" t="s">
        <v>2646</v>
      </c>
      <c r="P2358" s="163" t="s">
        <v>2647</v>
      </c>
      <c r="Q2358" s="163" t="s">
        <v>2852</v>
      </c>
      <c r="R2358" s="506">
        <v>45754.86597222222</v>
      </c>
      <c r="S2358" s="509"/>
      <c r="T2358" s="509"/>
      <c r="U2358" s="163" t="s">
        <v>9787</v>
      </c>
      <c r="V2358" s="506">
        <v>45755.544444444444</v>
      </c>
      <c r="W2358" s="163" t="s">
        <v>2795</v>
      </c>
      <c r="X2358" s="163" t="s">
        <v>2854</v>
      </c>
      <c r="Y2358" s="507">
        <v>9800.0</v>
      </c>
      <c r="Z2358" s="163" t="s">
        <v>2640</v>
      </c>
      <c r="AA2358" s="163" t="s">
        <v>2641</v>
      </c>
      <c r="AB2358" s="163" t="s">
        <v>15120</v>
      </c>
      <c r="AC2358" s="507">
        <v>8.097757838E9</v>
      </c>
      <c r="AD2358" s="510"/>
      <c r="AE2358" s="509"/>
      <c r="AF2358" s="509"/>
      <c r="AG2358" s="509"/>
      <c r="AH2358" s="509"/>
      <c r="AI2358" s="509"/>
      <c r="AJ2358" s="163" t="s">
        <v>2651</v>
      </c>
      <c r="AK2358" s="512"/>
      <c r="AL2358" s="513"/>
      <c r="AM2358" s="163" t="s">
        <v>15121</v>
      </c>
      <c r="AN2358" s="510"/>
      <c r="AO2358" s="509"/>
      <c r="AP2358" s="509"/>
      <c r="AQ2358" s="509"/>
      <c r="AR2358" s="509"/>
      <c r="AS2358" s="509"/>
      <c r="AT2358" s="163" t="s">
        <v>2653</v>
      </c>
      <c r="AU2358" s="507">
        <v>4440.0</v>
      </c>
      <c r="AV2358" s="507">
        <v>4.0</v>
      </c>
      <c r="AW2358" s="507">
        <v>2027.0</v>
      </c>
      <c r="AX2358" s="510"/>
      <c r="AY2358" s="163" t="s">
        <v>2654</v>
      </c>
      <c r="AZ2358" s="163" t="s">
        <v>2655</v>
      </c>
    </row>
    <row r="2359">
      <c r="A2359" s="163" t="s">
        <v>16563</v>
      </c>
      <c r="B2359" s="163" t="s">
        <v>16564</v>
      </c>
      <c r="C2359" s="163" t="s">
        <v>2638</v>
      </c>
      <c r="D2359" s="163" t="s">
        <v>2639</v>
      </c>
      <c r="E2359" s="506">
        <v>45755.54027777778</v>
      </c>
      <c r="F2359" s="507">
        <v>2980.0</v>
      </c>
      <c r="G2359" s="163" t="s">
        <v>2640</v>
      </c>
      <c r="H2359" s="507">
        <v>2980.0</v>
      </c>
      <c r="I2359" s="163" t="s">
        <v>2640</v>
      </c>
      <c r="J2359" s="163" t="s">
        <v>2641</v>
      </c>
      <c r="K2359" s="163" t="s">
        <v>2642</v>
      </c>
      <c r="L2359" s="163" t="s">
        <v>16565</v>
      </c>
      <c r="M2359" s="163" t="s">
        <v>16566</v>
      </c>
      <c r="N2359" s="163" t="s">
        <v>2645</v>
      </c>
      <c r="O2359" s="163" t="s">
        <v>2646</v>
      </c>
      <c r="P2359" s="163" t="s">
        <v>2673</v>
      </c>
      <c r="Q2359" s="163" t="s">
        <v>2648</v>
      </c>
      <c r="R2359" s="506">
        <v>45755.53958333333</v>
      </c>
      <c r="S2359" s="509"/>
      <c r="T2359" s="509"/>
      <c r="U2359" s="163" t="s">
        <v>16567</v>
      </c>
      <c r="V2359" s="510"/>
      <c r="W2359" s="510"/>
      <c r="X2359" s="510"/>
      <c r="Y2359" s="510"/>
      <c r="Z2359" s="510"/>
      <c r="AA2359" s="510"/>
      <c r="AB2359" s="163" t="s">
        <v>16568</v>
      </c>
      <c r="AC2359" s="507">
        <v>8.053485749E9</v>
      </c>
      <c r="AD2359" s="510"/>
      <c r="AE2359" s="509"/>
      <c r="AF2359" s="509"/>
      <c r="AG2359" s="509"/>
      <c r="AH2359" s="509"/>
      <c r="AI2359" s="509"/>
      <c r="AJ2359" s="163" t="s">
        <v>2651</v>
      </c>
      <c r="AK2359" s="512"/>
      <c r="AL2359" s="513"/>
      <c r="AM2359" s="163" t="s">
        <v>16569</v>
      </c>
      <c r="AN2359" s="510"/>
      <c r="AO2359" s="509"/>
      <c r="AP2359" s="509"/>
      <c r="AQ2359" s="509"/>
      <c r="AR2359" s="509"/>
      <c r="AS2359" s="509"/>
      <c r="AT2359" s="163" t="s">
        <v>2700</v>
      </c>
      <c r="AU2359" s="507">
        <v>2002.0</v>
      </c>
      <c r="AV2359" s="507">
        <v>7.0</v>
      </c>
      <c r="AW2359" s="507">
        <v>2028.0</v>
      </c>
      <c r="AX2359" s="163" t="s">
        <v>2677</v>
      </c>
      <c r="AY2359" s="163" t="s">
        <v>3089</v>
      </c>
      <c r="AZ2359" s="163" t="s">
        <v>2655</v>
      </c>
    </row>
    <row r="2360">
      <c r="A2360" s="163" t="s">
        <v>12144</v>
      </c>
      <c r="B2360" s="163" t="s">
        <v>12145</v>
      </c>
      <c r="C2360" s="163" t="s">
        <v>2638</v>
      </c>
      <c r="D2360" s="163" t="s">
        <v>2639</v>
      </c>
      <c r="E2360" s="506">
        <v>45755.52013888889</v>
      </c>
      <c r="F2360" s="507">
        <v>9800.0</v>
      </c>
      <c r="G2360" s="163" t="s">
        <v>2640</v>
      </c>
      <c r="H2360" s="507">
        <v>9800.0</v>
      </c>
      <c r="I2360" s="163" t="s">
        <v>2640</v>
      </c>
      <c r="J2360" s="163" t="s">
        <v>2641</v>
      </c>
      <c r="K2360" s="163" t="s">
        <v>2642</v>
      </c>
      <c r="L2360" s="163" t="s">
        <v>12146</v>
      </c>
      <c r="M2360" s="163" t="s">
        <v>12147</v>
      </c>
      <c r="N2360" s="163" t="s">
        <v>2645</v>
      </c>
      <c r="O2360" s="163" t="s">
        <v>2646</v>
      </c>
      <c r="P2360" s="163" t="s">
        <v>2673</v>
      </c>
      <c r="Q2360" s="163" t="s">
        <v>2648</v>
      </c>
      <c r="R2360" s="506">
        <v>45755.51875</v>
      </c>
      <c r="S2360" s="509"/>
      <c r="T2360" s="509"/>
      <c r="U2360" s="163" t="s">
        <v>12148</v>
      </c>
      <c r="V2360" s="510"/>
      <c r="W2360" s="510"/>
      <c r="X2360" s="510"/>
      <c r="Y2360" s="510"/>
      <c r="Z2360" s="510"/>
      <c r="AA2360" s="510"/>
      <c r="AB2360" s="163" t="s">
        <v>12149</v>
      </c>
      <c r="AC2360" s="507">
        <v>8.066710661E9</v>
      </c>
      <c r="AD2360" s="510"/>
      <c r="AE2360" s="509"/>
      <c r="AF2360" s="509"/>
      <c r="AG2360" s="509"/>
      <c r="AH2360" s="509"/>
      <c r="AI2360" s="509"/>
      <c r="AJ2360" s="163" t="s">
        <v>2651</v>
      </c>
      <c r="AK2360" s="512"/>
      <c r="AL2360" s="513"/>
      <c r="AM2360" s="163" t="s">
        <v>12150</v>
      </c>
      <c r="AN2360" s="510"/>
      <c r="AO2360" s="510"/>
      <c r="AP2360" s="509"/>
      <c r="AQ2360" s="509"/>
      <c r="AR2360" s="509"/>
      <c r="AS2360" s="509"/>
      <c r="AT2360" s="163" t="s">
        <v>2653</v>
      </c>
      <c r="AU2360" s="507">
        <v>8006.0</v>
      </c>
      <c r="AV2360" s="507">
        <v>9.0</v>
      </c>
      <c r="AW2360" s="507">
        <v>2029.0</v>
      </c>
      <c r="AX2360" s="163" t="s">
        <v>2687</v>
      </c>
      <c r="AY2360" s="163" t="s">
        <v>3763</v>
      </c>
      <c r="AZ2360" s="163" t="s">
        <v>2655</v>
      </c>
    </row>
    <row r="2361">
      <c r="A2361" s="163" t="s">
        <v>16570</v>
      </c>
      <c r="B2361" s="163" t="s">
        <v>12145</v>
      </c>
      <c r="C2361" s="163" t="s">
        <v>2638</v>
      </c>
      <c r="D2361" s="163" t="s">
        <v>2639</v>
      </c>
      <c r="E2361" s="506">
        <v>45755.51527777778</v>
      </c>
      <c r="F2361" s="507">
        <v>2980.0</v>
      </c>
      <c r="G2361" s="163" t="s">
        <v>2640</v>
      </c>
      <c r="H2361" s="507">
        <v>2980.0</v>
      </c>
      <c r="I2361" s="163" t="s">
        <v>2640</v>
      </c>
      <c r="J2361" s="163" t="s">
        <v>2641</v>
      </c>
      <c r="K2361" s="163" t="s">
        <v>2642</v>
      </c>
      <c r="L2361" s="163" t="s">
        <v>12146</v>
      </c>
      <c r="M2361" s="163" t="s">
        <v>16571</v>
      </c>
      <c r="N2361" s="163" t="s">
        <v>2645</v>
      </c>
      <c r="O2361" s="163" t="s">
        <v>2646</v>
      </c>
      <c r="P2361" s="163" t="s">
        <v>2673</v>
      </c>
      <c r="Q2361" s="163" t="s">
        <v>2648</v>
      </c>
      <c r="R2361" s="506">
        <v>45755.51458333333</v>
      </c>
      <c r="S2361" s="509"/>
      <c r="T2361" s="509"/>
      <c r="U2361" s="163" t="s">
        <v>16572</v>
      </c>
      <c r="V2361" s="510"/>
      <c r="W2361" s="510"/>
      <c r="X2361" s="510"/>
      <c r="Y2361" s="510"/>
      <c r="Z2361" s="510"/>
      <c r="AA2361" s="510"/>
      <c r="AB2361" s="163" t="s">
        <v>12149</v>
      </c>
      <c r="AC2361" s="507">
        <v>8.066710661E9</v>
      </c>
      <c r="AD2361" s="510"/>
      <c r="AE2361" s="509"/>
      <c r="AF2361" s="509"/>
      <c r="AG2361" s="509"/>
      <c r="AH2361" s="509"/>
      <c r="AI2361" s="509"/>
      <c r="AJ2361" s="163" t="s">
        <v>2651</v>
      </c>
      <c r="AK2361" s="512"/>
      <c r="AL2361" s="513"/>
      <c r="AM2361" s="163" t="s">
        <v>12150</v>
      </c>
      <c r="AN2361" s="510"/>
      <c r="AO2361" s="510"/>
      <c r="AP2361" s="509"/>
      <c r="AQ2361" s="509"/>
      <c r="AR2361" s="509"/>
      <c r="AS2361" s="509"/>
      <c r="AT2361" s="163" t="s">
        <v>2653</v>
      </c>
      <c r="AU2361" s="507">
        <v>8006.0</v>
      </c>
      <c r="AV2361" s="507">
        <v>9.0</v>
      </c>
      <c r="AW2361" s="507">
        <v>2029.0</v>
      </c>
      <c r="AX2361" s="163" t="s">
        <v>2687</v>
      </c>
      <c r="AY2361" s="163" t="s">
        <v>3763</v>
      </c>
      <c r="AZ2361" s="163" t="s">
        <v>2655</v>
      </c>
    </row>
    <row r="2362">
      <c r="A2362" s="163" t="s">
        <v>16573</v>
      </c>
      <c r="B2362" s="163" t="s">
        <v>16574</v>
      </c>
      <c r="C2362" s="163" t="s">
        <v>2638</v>
      </c>
      <c r="D2362" s="163" t="s">
        <v>2639</v>
      </c>
      <c r="E2362" s="506">
        <v>45755.51180555556</v>
      </c>
      <c r="F2362" s="507">
        <v>2980.0</v>
      </c>
      <c r="G2362" s="163" t="s">
        <v>2640</v>
      </c>
      <c r="H2362" s="507">
        <v>2980.0</v>
      </c>
      <c r="I2362" s="163" t="s">
        <v>2640</v>
      </c>
      <c r="J2362" s="163" t="s">
        <v>2641</v>
      </c>
      <c r="K2362" s="163" t="s">
        <v>2642</v>
      </c>
      <c r="L2362" s="163" t="s">
        <v>16575</v>
      </c>
      <c r="M2362" s="163" t="s">
        <v>16576</v>
      </c>
      <c r="N2362" s="163" t="s">
        <v>2645</v>
      </c>
      <c r="O2362" s="163" t="s">
        <v>2646</v>
      </c>
      <c r="P2362" s="163" t="s">
        <v>2683</v>
      </c>
      <c r="Q2362" s="163" t="s">
        <v>2852</v>
      </c>
      <c r="R2362" s="506">
        <v>45754.60486111111</v>
      </c>
      <c r="S2362" s="509"/>
      <c r="T2362" s="509"/>
      <c r="U2362" s="163" t="s">
        <v>16577</v>
      </c>
      <c r="V2362" s="506">
        <v>45755.509722222225</v>
      </c>
      <c r="W2362" s="510"/>
      <c r="X2362" s="163" t="s">
        <v>4400</v>
      </c>
      <c r="Y2362" s="507">
        <v>2980.0</v>
      </c>
      <c r="Z2362" s="163" t="s">
        <v>2640</v>
      </c>
      <c r="AA2362" s="163" t="s">
        <v>2641</v>
      </c>
      <c r="AB2362" s="163" t="s">
        <v>16578</v>
      </c>
      <c r="AC2362" s="507">
        <v>7.041565238E9</v>
      </c>
      <c r="AD2362" s="510"/>
      <c r="AE2362" s="509"/>
      <c r="AF2362" s="509"/>
      <c r="AG2362" s="509"/>
      <c r="AH2362" s="509"/>
      <c r="AI2362" s="509"/>
      <c r="AJ2362" s="163" t="s">
        <v>2651</v>
      </c>
      <c r="AK2362" s="512"/>
      <c r="AL2362" s="513"/>
      <c r="AM2362" s="163" t="s">
        <v>16579</v>
      </c>
      <c r="AN2362" s="510"/>
      <c r="AO2362" s="509"/>
      <c r="AP2362" s="509"/>
      <c r="AQ2362" s="509"/>
      <c r="AR2362" s="509"/>
      <c r="AS2362" s="509"/>
      <c r="AT2362" s="163" t="s">
        <v>2653</v>
      </c>
      <c r="AU2362" s="507">
        <v>8037.0</v>
      </c>
      <c r="AV2362" s="507">
        <v>6.0</v>
      </c>
      <c r="AW2362" s="507">
        <v>2029.0</v>
      </c>
      <c r="AX2362" s="510"/>
      <c r="AY2362" s="163" t="s">
        <v>6145</v>
      </c>
      <c r="AZ2362" s="163" t="s">
        <v>2655</v>
      </c>
    </row>
    <row r="2363">
      <c r="A2363" s="163" t="s">
        <v>16580</v>
      </c>
      <c r="B2363" s="163" t="s">
        <v>16581</v>
      </c>
      <c r="C2363" s="163" t="s">
        <v>2638</v>
      </c>
      <c r="D2363" s="163" t="s">
        <v>2639</v>
      </c>
      <c r="E2363" s="506">
        <v>45755.509722222225</v>
      </c>
      <c r="F2363" s="507">
        <v>2980.0</v>
      </c>
      <c r="G2363" s="163" t="s">
        <v>2640</v>
      </c>
      <c r="H2363" s="507">
        <v>2980.0</v>
      </c>
      <c r="I2363" s="163" t="s">
        <v>2640</v>
      </c>
      <c r="J2363" s="163" t="s">
        <v>2641</v>
      </c>
      <c r="K2363" s="163" t="s">
        <v>2642</v>
      </c>
      <c r="L2363" s="163" t="s">
        <v>16582</v>
      </c>
      <c r="M2363" s="163" t="s">
        <v>16583</v>
      </c>
      <c r="N2363" s="163" t="s">
        <v>2645</v>
      </c>
      <c r="O2363" s="163" t="s">
        <v>2646</v>
      </c>
      <c r="P2363" s="163" t="s">
        <v>2647</v>
      </c>
      <c r="Q2363" s="163" t="s">
        <v>2648</v>
      </c>
      <c r="R2363" s="506">
        <v>45755.509722222225</v>
      </c>
      <c r="S2363" s="509"/>
      <c r="T2363" s="509"/>
      <c r="U2363" s="163" t="s">
        <v>16584</v>
      </c>
      <c r="V2363" s="510"/>
      <c r="W2363" s="510"/>
      <c r="X2363" s="510"/>
      <c r="Y2363" s="510"/>
      <c r="Z2363" s="510"/>
      <c r="AA2363" s="510"/>
      <c r="AB2363" s="163" t="s">
        <v>16585</v>
      </c>
      <c r="AC2363" s="507">
        <v>9.046468979E9</v>
      </c>
      <c r="AD2363" s="510"/>
      <c r="AE2363" s="509"/>
      <c r="AF2363" s="509"/>
      <c r="AG2363" s="509"/>
      <c r="AH2363" s="509"/>
      <c r="AI2363" s="509"/>
      <c r="AJ2363" s="163" t="s">
        <v>2651</v>
      </c>
      <c r="AK2363" s="512"/>
      <c r="AL2363" s="513"/>
      <c r="AM2363" s="163" t="s">
        <v>16586</v>
      </c>
      <c r="AN2363" s="510"/>
      <c r="AO2363" s="509"/>
      <c r="AP2363" s="509"/>
      <c r="AQ2363" s="509"/>
      <c r="AR2363" s="509"/>
      <c r="AS2363" s="509"/>
      <c r="AT2363" s="163" t="s">
        <v>2653</v>
      </c>
      <c r="AU2363" s="507">
        <v>805.0</v>
      </c>
      <c r="AV2363" s="507">
        <v>4.0</v>
      </c>
      <c r="AW2363" s="507">
        <v>2030.0</v>
      </c>
      <c r="AX2363" s="510"/>
      <c r="AY2363" s="510"/>
      <c r="AZ2363" s="163" t="s">
        <v>2655</v>
      </c>
    </row>
    <row r="2364">
      <c r="A2364" s="163" t="s">
        <v>16587</v>
      </c>
      <c r="B2364" s="163" t="s">
        <v>16588</v>
      </c>
      <c r="C2364" s="163" t="s">
        <v>2638</v>
      </c>
      <c r="D2364" s="163" t="s">
        <v>2639</v>
      </c>
      <c r="E2364" s="506">
        <v>45755.509722222225</v>
      </c>
      <c r="F2364" s="507">
        <v>2980.0</v>
      </c>
      <c r="G2364" s="163" t="s">
        <v>2640</v>
      </c>
      <c r="H2364" s="507">
        <v>2980.0</v>
      </c>
      <c r="I2364" s="163" t="s">
        <v>2640</v>
      </c>
      <c r="J2364" s="163" t="s">
        <v>2641</v>
      </c>
      <c r="K2364" s="163" t="s">
        <v>2642</v>
      </c>
      <c r="L2364" s="163" t="s">
        <v>16589</v>
      </c>
      <c r="M2364" s="163" t="s">
        <v>16590</v>
      </c>
      <c r="N2364" s="163" t="s">
        <v>2645</v>
      </c>
      <c r="O2364" s="163" t="s">
        <v>2646</v>
      </c>
      <c r="P2364" s="163" t="s">
        <v>2660</v>
      </c>
      <c r="Q2364" s="163" t="s">
        <v>2648</v>
      </c>
      <c r="R2364" s="506">
        <v>45755.509722222225</v>
      </c>
      <c r="S2364" s="509"/>
      <c r="T2364" s="509"/>
      <c r="U2364" s="163" t="s">
        <v>16591</v>
      </c>
      <c r="V2364" s="510"/>
      <c r="W2364" s="510"/>
      <c r="X2364" s="510"/>
      <c r="Y2364" s="510"/>
      <c r="Z2364" s="510"/>
      <c r="AA2364" s="510"/>
      <c r="AB2364" s="163" t="s">
        <v>16592</v>
      </c>
      <c r="AC2364" s="507">
        <v>9.065647734E9</v>
      </c>
      <c r="AD2364" s="510"/>
      <c r="AE2364" s="509"/>
      <c r="AF2364" s="509"/>
      <c r="AG2364" s="509"/>
      <c r="AH2364" s="509"/>
      <c r="AI2364" s="509"/>
      <c r="AJ2364" s="163" t="s">
        <v>2651</v>
      </c>
      <c r="AK2364" s="512"/>
      <c r="AL2364" s="513"/>
      <c r="AM2364" s="163" t="s">
        <v>16593</v>
      </c>
      <c r="AN2364" s="510"/>
      <c r="AO2364" s="509"/>
      <c r="AP2364" s="509"/>
      <c r="AQ2364" s="509"/>
      <c r="AR2364" s="509"/>
      <c r="AS2364" s="509"/>
      <c r="AT2364" s="163" t="s">
        <v>2653</v>
      </c>
      <c r="AU2364" s="507">
        <v>7206.0</v>
      </c>
      <c r="AV2364" s="507">
        <v>1.0</v>
      </c>
      <c r="AW2364" s="507">
        <v>2029.0</v>
      </c>
      <c r="AX2364" s="163" t="s">
        <v>2664</v>
      </c>
      <c r="AY2364" s="163" t="s">
        <v>2665</v>
      </c>
      <c r="AZ2364" s="163" t="s">
        <v>2655</v>
      </c>
    </row>
    <row r="2365">
      <c r="A2365" s="163" t="s">
        <v>16594</v>
      </c>
      <c r="B2365" s="163" t="s">
        <v>16595</v>
      </c>
      <c r="C2365" s="163" t="s">
        <v>2638</v>
      </c>
      <c r="D2365" s="163" t="s">
        <v>2639</v>
      </c>
      <c r="E2365" s="506">
        <v>45755.50555555556</v>
      </c>
      <c r="F2365" s="507">
        <v>2980.0</v>
      </c>
      <c r="G2365" s="163" t="s">
        <v>2640</v>
      </c>
      <c r="H2365" s="507">
        <v>2980.0</v>
      </c>
      <c r="I2365" s="163" t="s">
        <v>2640</v>
      </c>
      <c r="J2365" s="163" t="s">
        <v>2641</v>
      </c>
      <c r="K2365" s="163" t="s">
        <v>2642</v>
      </c>
      <c r="L2365" s="163" t="s">
        <v>16596</v>
      </c>
      <c r="M2365" s="163" t="s">
        <v>16597</v>
      </c>
      <c r="N2365" s="163" t="s">
        <v>2645</v>
      </c>
      <c r="O2365" s="163" t="s">
        <v>2646</v>
      </c>
      <c r="P2365" s="163" t="s">
        <v>2683</v>
      </c>
      <c r="Q2365" s="163" t="s">
        <v>2648</v>
      </c>
      <c r="R2365" s="506">
        <v>45755.504166666666</v>
      </c>
      <c r="S2365" s="509"/>
      <c r="T2365" s="509"/>
      <c r="U2365" s="163" t="s">
        <v>16598</v>
      </c>
      <c r="V2365" s="510"/>
      <c r="W2365" s="510"/>
      <c r="X2365" s="510"/>
      <c r="Y2365" s="510"/>
      <c r="Z2365" s="510"/>
      <c r="AA2365" s="510"/>
      <c r="AB2365" s="163" t="s">
        <v>16599</v>
      </c>
      <c r="AC2365" s="507">
        <v>8.022713477E9</v>
      </c>
      <c r="AD2365" s="510"/>
      <c r="AE2365" s="509"/>
      <c r="AF2365" s="509"/>
      <c r="AG2365" s="509"/>
      <c r="AH2365" s="509"/>
      <c r="AI2365" s="509"/>
      <c r="AJ2365" s="163" t="s">
        <v>2651</v>
      </c>
      <c r="AK2365" s="509"/>
      <c r="AL2365" s="509"/>
      <c r="AM2365" s="163" t="s">
        <v>16600</v>
      </c>
      <c r="AN2365" s="510"/>
      <c r="AO2365" s="509"/>
      <c r="AP2365" s="509"/>
      <c r="AQ2365" s="509"/>
      <c r="AR2365" s="509"/>
      <c r="AS2365" s="509"/>
      <c r="AT2365" s="163" t="s">
        <v>2653</v>
      </c>
      <c r="AU2365" s="507">
        <v>7125.0</v>
      </c>
      <c r="AV2365" s="507">
        <v>2.0</v>
      </c>
      <c r="AW2365" s="507">
        <v>2026.0</v>
      </c>
      <c r="AX2365" s="163" t="s">
        <v>2846</v>
      </c>
      <c r="AY2365" s="163" t="s">
        <v>2921</v>
      </c>
      <c r="AZ2365" s="163" t="s">
        <v>2655</v>
      </c>
    </row>
    <row r="2366">
      <c r="A2366" s="163" t="s">
        <v>16601</v>
      </c>
      <c r="B2366" s="163" t="s">
        <v>16602</v>
      </c>
      <c r="C2366" s="163" t="s">
        <v>2638</v>
      </c>
      <c r="D2366" s="163" t="s">
        <v>2639</v>
      </c>
      <c r="E2366" s="506">
        <v>45755.50347222222</v>
      </c>
      <c r="F2366" s="507">
        <v>2980.0</v>
      </c>
      <c r="G2366" s="163" t="s">
        <v>2640</v>
      </c>
      <c r="H2366" s="507">
        <v>2980.0</v>
      </c>
      <c r="I2366" s="163" t="s">
        <v>2640</v>
      </c>
      <c r="J2366" s="163" t="s">
        <v>2641</v>
      </c>
      <c r="K2366" s="163" t="s">
        <v>2642</v>
      </c>
      <c r="L2366" s="163" t="s">
        <v>16603</v>
      </c>
      <c r="M2366" s="163" t="s">
        <v>16604</v>
      </c>
      <c r="N2366" s="163" t="s">
        <v>2645</v>
      </c>
      <c r="O2366" s="163" t="s">
        <v>2646</v>
      </c>
      <c r="P2366" s="163" t="s">
        <v>2683</v>
      </c>
      <c r="Q2366" s="163" t="s">
        <v>2852</v>
      </c>
      <c r="R2366" s="506">
        <v>45755.10902777778</v>
      </c>
      <c r="S2366" s="509"/>
      <c r="T2366" s="509"/>
      <c r="U2366" s="163" t="s">
        <v>16605</v>
      </c>
      <c r="V2366" s="506">
        <v>45755.49930555555</v>
      </c>
      <c r="W2366" s="510"/>
      <c r="X2366" s="163" t="s">
        <v>4400</v>
      </c>
      <c r="Y2366" s="507">
        <v>2980.0</v>
      </c>
      <c r="Z2366" s="163" t="s">
        <v>2640</v>
      </c>
      <c r="AA2366" s="163" t="s">
        <v>2641</v>
      </c>
      <c r="AB2366" s="163" t="s">
        <v>16606</v>
      </c>
      <c r="AC2366" s="507">
        <v>9.026143785E9</v>
      </c>
      <c r="AD2366" s="510"/>
      <c r="AE2366" s="510"/>
      <c r="AF2366" s="510"/>
      <c r="AG2366" s="509"/>
      <c r="AH2366" s="509"/>
      <c r="AI2366" s="509"/>
      <c r="AJ2366" s="163" t="s">
        <v>2651</v>
      </c>
      <c r="AK2366" s="509"/>
      <c r="AL2366" s="509"/>
      <c r="AM2366" s="163" t="s">
        <v>16607</v>
      </c>
      <c r="AN2366" s="510"/>
      <c r="AO2366" s="510"/>
      <c r="AP2366" s="509"/>
      <c r="AQ2366" s="509"/>
      <c r="AR2366" s="509"/>
      <c r="AS2366" s="509"/>
      <c r="AT2366" s="163" t="s">
        <v>2700</v>
      </c>
      <c r="AU2366" s="507">
        <v>4413.0</v>
      </c>
      <c r="AV2366" s="507">
        <v>4.0</v>
      </c>
      <c r="AW2366" s="507">
        <v>2029.0</v>
      </c>
      <c r="AX2366" s="163" t="s">
        <v>2687</v>
      </c>
      <c r="AY2366" s="163" t="s">
        <v>3352</v>
      </c>
      <c r="AZ2366" s="163" t="s">
        <v>2655</v>
      </c>
    </row>
    <row r="2367">
      <c r="A2367" s="163" t="s">
        <v>16608</v>
      </c>
      <c r="B2367" s="163" t="s">
        <v>16609</v>
      </c>
      <c r="C2367" s="163" t="s">
        <v>2638</v>
      </c>
      <c r="D2367" s="163" t="s">
        <v>2639</v>
      </c>
      <c r="E2367" s="506">
        <v>45755.478472222225</v>
      </c>
      <c r="F2367" s="507">
        <v>2980.0</v>
      </c>
      <c r="G2367" s="163" t="s">
        <v>2640</v>
      </c>
      <c r="H2367" s="507">
        <v>2980.0</v>
      </c>
      <c r="I2367" s="163" t="s">
        <v>2640</v>
      </c>
      <c r="J2367" s="163" t="s">
        <v>2641</v>
      </c>
      <c r="K2367" s="163" t="s">
        <v>2642</v>
      </c>
      <c r="L2367" s="163" t="s">
        <v>16610</v>
      </c>
      <c r="M2367" s="163" t="s">
        <v>16611</v>
      </c>
      <c r="N2367" s="163" t="s">
        <v>2645</v>
      </c>
      <c r="O2367" s="163" t="s">
        <v>2646</v>
      </c>
      <c r="P2367" s="163" t="s">
        <v>2683</v>
      </c>
      <c r="Q2367" s="163" t="s">
        <v>2648</v>
      </c>
      <c r="R2367" s="506">
        <v>45755.47708333333</v>
      </c>
      <c r="S2367" s="509"/>
      <c r="T2367" s="509"/>
      <c r="U2367" s="163" t="s">
        <v>16612</v>
      </c>
      <c r="V2367" s="510"/>
      <c r="W2367" s="510"/>
      <c r="X2367" s="510"/>
      <c r="Y2367" s="510"/>
      <c r="Z2367" s="510"/>
      <c r="AA2367" s="510"/>
      <c r="AB2367" s="163" t="s">
        <v>16613</v>
      </c>
      <c r="AC2367" s="507">
        <v>9.080454418E9</v>
      </c>
      <c r="AD2367" s="510"/>
      <c r="AE2367" s="509"/>
      <c r="AF2367" s="509"/>
      <c r="AG2367" s="509"/>
      <c r="AH2367" s="509"/>
      <c r="AI2367" s="509"/>
      <c r="AJ2367" s="163" t="s">
        <v>2651</v>
      </c>
      <c r="AK2367" s="509"/>
      <c r="AL2367" s="509"/>
      <c r="AM2367" s="163" t="s">
        <v>16614</v>
      </c>
      <c r="AN2367" s="510"/>
      <c r="AO2367" s="510"/>
      <c r="AP2367" s="509"/>
      <c r="AQ2367" s="509"/>
      <c r="AR2367" s="509"/>
      <c r="AS2367" s="509"/>
      <c r="AT2367" s="163" t="s">
        <v>2653</v>
      </c>
      <c r="AU2367" s="507">
        <v>8725.0</v>
      </c>
      <c r="AV2367" s="507">
        <v>4.0</v>
      </c>
      <c r="AW2367" s="507">
        <v>2027.0</v>
      </c>
      <c r="AX2367" s="163" t="s">
        <v>2749</v>
      </c>
      <c r="AY2367" s="163" t="s">
        <v>2750</v>
      </c>
      <c r="AZ2367" s="163" t="s">
        <v>2655</v>
      </c>
    </row>
    <row r="2368">
      <c r="A2368" s="163" t="s">
        <v>16615</v>
      </c>
      <c r="B2368" s="163" t="s">
        <v>16616</v>
      </c>
      <c r="C2368" s="163" t="s">
        <v>2638</v>
      </c>
      <c r="D2368" s="163" t="s">
        <v>2639</v>
      </c>
      <c r="E2368" s="506">
        <v>45755.45</v>
      </c>
      <c r="F2368" s="507">
        <v>2980.0</v>
      </c>
      <c r="G2368" s="163" t="s">
        <v>2640</v>
      </c>
      <c r="H2368" s="507">
        <v>2980.0</v>
      </c>
      <c r="I2368" s="163" t="s">
        <v>2640</v>
      </c>
      <c r="J2368" s="163" t="s">
        <v>2641</v>
      </c>
      <c r="K2368" s="163" t="s">
        <v>2642</v>
      </c>
      <c r="L2368" s="163" t="s">
        <v>16617</v>
      </c>
      <c r="M2368" s="163" t="s">
        <v>16618</v>
      </c>
      <c r="N2368" s="163" t="s">
        <v>2645</v>
      </c>
      <c r="O2368" s="163" t="s">
        <v>2646</v>
      </c>
      <c r="P2368" s="163" t="s">
        <v>2673</v>
      </c>
      <c r="Q2368" s="163" t="s">
        <v>2648</v>
      </c>
      <c r="R2368" s="506">
        <v>45755.447916666664</v>
      </c>
      <c r="S2368" s="509"/>
      <c r="T2368" s="509"/>
      <c r="U2368" s="163" t="s">
        <v>16619</v>
      </c>
      <c r="V2368" s="510"/>
      <c r="W2368" s="510"/>
      <c r="X2368" s="510"/>
      <c r="Y2368" s="510"/>
      <c r="Z2368" s="510"/>
      <c r="AA2368" s="510"/>
      <c r="AB2368" s="163" t="s">
        <v>16620</v>
      </c>
      <c r="AC2368" s="507">
        <v>9.078735065E9</v>
      </c>
      <c r="AD2368" s="510"/>
      <c r="AE2368" s="509"/>
      <c r="AF2368" s="509"/>
      <c r="AG2368" s="509"/>
      <c r="AH2368" s="509"/>
      <c r="AI2368" s="509"/>
      <c r="AJ2368" s="163" t="s">
        <v>2651</v>
      </c>
      <c r="AK2368" s="509"/>
      <c r="AL2368" s="509"/>
      <c r="AM2368" s="163" t="s">
        <v>16621</v>
      </c>
      <c r="AN2368" s="510"/>
      <c r="AO2368" s="509"/>
      <c r="AP2368" s="509"/>
      <c r="AQ2368" s="509"/>
      <c r="AR2368" s="509"/>
      <c r="AS2368" s="509"/>
      <c r="AT2368" s="163" t="s">
        <v>2653</v>
      </c>
      <c r="AU2368" s="507">
        <v>4759.0</v>
      </c>
      <c r="AV2368" s="507">
        <v>5.0</v>
      </c>
      <c r="AW2368" s="507">
        <v>2028.0</v>
      </c>
      <c r="AX2368" s="163" t="s">
        <v>2677</v>
      </c>
      <c r="AY2368" s="163" t="s">
        <v>2988</v>
      </c>
      <c r="AZ2368" s="163" t="s">
        <v>2655</v>
      </c>
    </row>
    <row r="2369">
      <c r="A2369" s="163" t="s">
        <v>16622</v>
      </c>
      <c r="B2369" s="163" t="s">
        <v>16623</v>
      </c>
      <c r="C2369" s="163" t="s">
        <v>2638</v>
      </c>
      <c r="D2369" s="163" t="s">
        <v>2639</v>
      </c>
      <c r="E2369" s="506">
        <v>45755.44513888889</v>
      </c>
      <c r="F2369" s="507">
        <v>2980.0</v>
      </c>
      <c r="G2369" s="163" t="s">
        <v>2640</v>
      </c>
      <c r="H2369" s="507">
        <v>2980.0</v>
      </c>
      <c r="I2369" s="163" t="s">
        <v>2640</v>
      </c>
      <c r="J2369" s="163" t="s">
        <v>2641</v>
      </c>
      <c r="K2369" s="163" t="s">
        <v>2642</v>
      </c>
      <c r="L2369" s="163" t="s">
        <v>16624</v>
      </c>
      <c r="M2369" s="163" t="s">
        <v>16625</v>
      </c>
      <c r="N2369" s="163" t="s">
        <v>2645</v>
      </c>
      <c r="O2369" s="163" t="s">
        <v>2646</v>
      </c>
      <c r="P2369" s="163" t="s">
        <v>2683</v>
      </c>
      <c r="Q2369" s="163" t="s">
        <v>2648</v>
      </c>
      <c r="R2369" s="506">
        <v>45755.444444444445</v>
      </c>
      <c r="S2369" s="509"/>
      <c r="T2369" s="509"/>
      <c r="U2369" s="163" t="s">
        <v>16626</v>
      </c>
      <c r="V2369" s="510"/>
      <c r="W2369" s="510"/>
      <c r="X2369" s="510"/>
      <c r="Y2369" s="510"/>
      <c r="Z2369" s="510"/>
      <c r="AA2369" s="510"/>
      <c r="AB2369" s="163" t="s">
        <v>16627</v>
      </c>
      <c r="AC2369" s="507">
        <v>9.033945052E9</v>
      </c>
      <c r="AD2369" s="510"/>
      <c r="AE2369" s="509"/>
      <c r="AF2369" s="509"/>
      <c r="AG2369" s="509"/>
      <c r="AH2369" s="509"/>
      <c r="AI2369" s="509"/>
      <c r="AJ2369" s="163" t="s">
        <v>2651</v>
      </c>
      <c r="AK2369" s="509"/>
      <c r="AL2369" s="509"/>
      <c r="AM2369" s="163" t="s">
        <v>16628</v>
      </c>
      <c r="AN2369" s="510"/>
      <c r="AO2369" s="509"/>
      <c r="AP2369" s="509"/>
      <c r="AQ2369" s="509"/>
      <c r="AR2369" s="509"/>
      <c r="AS2369" s="509"/>
      <c r="AT2369" s="163" t="s">
        <v>2653</v>
      </c>
      <c r="AU2369" s="507">
        <v>4977.0</v>
      </c>
      <c r="AV2369" s="507">
        <v>10.0</v>
      </c>
      <c r="AW2369" s="507">
        <v>2029.0</v>
      </c>
      <c r="AX2369" s="163" t="s">
        <v>3039</v>
      </c>
      <c r="AY2369" s="163" t="s">
        <v>6134</v>
      </c>
      <c r="AZ2369" s="163" t="s">
        <v>2655</v>
      </c>
    </row>
    <row r="2370">
      <c r="A2370" s="163" t="s">
        <v>16629</v>
      </c>
      <c r="B2370" s="163" t="s">
        <v>16630</v>
      </c>
      <c r="C2370" s="163" t="s">
        <v>2638</v>
      </c>
      <c r="D2370" s="163" t="s">
        <v>2639</v>
      </c>
      <c r="E2370" s="506">
        <v>45755.43958333333</v>
      </c>
      <c r="F2370" s="507">
        <v>9800.0</v>
      </c>
      <c r="G2370" s="163" t="s">
        <v>2640</v>
      </c>
      <c r="H2370" s="507">
        <v>9800.0</v>
      </c>
      <c r="I2370" s="163" t="s">
        <v>2640</v>
      </c>
      <c r="J2370" s="163" t="s">
        <v>2641</v>
      </c>
      <c r="K2370" s="163" t="s">
        <v>2642</v>
      </c>
      <c r="L2370" s="163" t="s">
        <v>16631</v>
      </c>
      <c r="M2370" s="163" t="s">
        <v>16632</v>
      </c>
      <c r="N2370" s="163" t="s">
        <v>2645</v>
      </c>
      <c r="O2370" s="163" t="s">
        <v>2646</v>
      </c>
      <c r="P2370" s="163" t="s">
        <v>2683</v>
      </c>
      <c r="Q2370" s="163" t="s">
        <v>2648</v>
      </c>
      <c r="R2370" s="506">
        <v>45755.43819444445</v>
      </c>
      <c r="S2370" s="509"/>
      <c r="T2370" s="509"/>
      <c r="U2370" s="163" t="s">
        <v>16633</v>
      </c>
      <c r="V2370" s="510"/>
      <c r="W2370" s="510"/>
      <c r="X2370" s="510"/>
      <c r="Y2370" s="510"/>
      <c r="Z2370" s="510"/>
      <c r="AA2370" s="510"/>
      <c r="AB2370" s="163" t="s">
        <v>16634</v>
      </c>
      <c r="AC2370" s="507">
        <v>8.039635171E9</v>
      </c>
      <c r="AD2370" s="510"/>
      <c r="AE2370" s="509"/>
      <c r="AF2370" s="509"/>
      <c r="AG2370" s="509"/>
      <c r="AH2370" s="509"/>
      <c r="AI2370" s="509"/>
      <c r="AJ2370" s="163" t="s">
        <v>2651</v>
      </c>
      <c r="AK2370" s="509"/>
      <c r="AL2370" s="509"/>
      <c r="AM2370" s="163" t="s">
        <v>16635</v>
      </c>
      <c r="AN2370" s="510"/>
      <c r="AO2370" s="509"/>
      <c r="AP2370" s="509"/>
      <c r="AQ2370" s="509"/>
      <c r="AR2370" s="509"/>
      <c r="AS2370" s="509"/>
      <c r="AT2370" s="163" t="s">
        <v>2653</v>
      </c>
      <c r="AU2370" s="507">
        <v>7039.0</v>
      </c>
      <c r="AV2370" s="507">
        <v>2.0</v>
      </c>
      <c r="AW2370" s="507">
        <v>2030.0</v>
      </c>
      <c r="AX2370" s="163" t="s">
        <v>2846</v>
      </c>
      <c r="AY2370" s="163" t="s">
        <v>2921</v>
      </c>
      <c r="AZ2370" s="163" t="s">
        <v>2655</v>
      </c>
    </row>
    <row r="2371">
      <c r="A2371" s="163" t="s">
        <v>16636</v>
      </c>
      <c r="B2371" s="163" t="s">
        <v>16630</v>
      </c>
      <c r="C2371" s="163" t="s">
        <v>2638</v>
      </c>
      <c r="D2371" s="163" t="s">
        <v>2639</v>
      </c>
      <c r="E2371" s="506">
        <v>45755.43958333333</v>
      </c>
      <c r="F2371" s="507">
        <v>2980.0</v>
      </c>
      <c r="G2371" s="163" t="s">
        <v>2640</v>
      </c>
      <c r="H2371" s="507">
        <v>2980.0</v>
      </c>
      <c r="I2371" s="163" t="s">
        <v>2640</v>
      </c>
      <c r="J2371" s="163" t="s">
        <v>2641</v>
      </c>
      <c r="K2371" s="163" t="s">
        <v>2642</v>
      </c>
      <c r="L2371" s="163" t="s">
        <v>16631</v>
      </c>
      <c r="M2371" s="163" t="s">
        <v>16637</v>
      </c>
      <c r="N2371" s="163" t="s">
        <v>2645</v>
      </c>
      <c r="O2371" s="163" t="s">
        <v>2646</v>
      </c>
      <c r="P2371" s="163" t="s">
        <v>2683</v>
      </c>
      <c r="Q2371" s="163" t="s">
        <v>2648</v>
      </c>
      <c r="R2371" s="506">
        <v>45755.43819444445</v>
      </c>
      <c r="S2371" s="509"/>
      <c r="T2371" s="509"/>
      <c r="U2371" s="163" t="s">
        <v>16638</v>
      </c>
      <c r="V2371" s="510"/>
      <c r="W2371" s="510"/>
      <c r="X2371" s="510"/>
      <c r="Y2371" s="510"/>
      <c r="Z2371" s="510"/>
      <c r="AA2371" s="510"/>
      <c r="AB2371" s="163" t="s">
        <v>16634</v>
      </c>
      <c r="AC2371" s="507">
        <v>8.039635171E9</v>
      </c>
      <c r="AD2371" s="510"/>
      <c r="AE2371" s="510"/>
      <c r="AF2371" s="510"/>
      <c r="AG2371" s="510"/>
      <c r="AH2371" s="509"/>
      <c r="AI2371" s="509"/>
      <c r="AJ2371" s="163" t="s">
        <v>2651</v>
      </c>
      <c r="AK2371" s="509"/>
      <c r="AL2371" s="510"/>
      <c r="AM2371" s="163" t="s">
        <v>16635</v>
      </c>
      <c r="AN2371" s="510"/>
      <c r="AO2371" s="509"/>
      <c r="AP2371" s="509"/>
      <c r="AQ2371" s="509"/>
      <c r="AR2371" s="509"/>
      <c r="AS2371" s="509"/>
      <c r="AT2371" s="163" t="s">
        <v>2653</v>
      </c>
      <c r="AU2371" s="507">
        <v>7039.0</v>
      </c>
      <c r="AV2371" s="507">
        <v>2.0</v>
      </c>
      <c r="AW2371" s="507">
        <v>2030.0</v>
      </c>
      <c r="AX2371" s="163" t="s">
        <v>2846</v>
      </c>
      <c r="AY2371" s="163" t="s">
        <v>2921</v>
      </c>
      <c r="AZ2371" s="163" t="s">
        <v>2655</v>
      </c>
    </row>
    <row r="2372">
      <c r="A2372" s="163" t="s">
        <v>16639</v>
      </c>
      <c r="B2372" s="163" t="s">
        <v>16640</v>
      </c>
      <c r="C2372" s="163" t="s">
        <v>2638</v>
      </c>
      <c r="D2372" s="163" t="s">
        <v>2639</v>
      </c>
      <c r="E2372" s="506">
        <v>45755.43680555555</v>
      </c>
      <c r="F2372" s="507">
        <v>2980.0</v>
      </c>
      <c r="G2372" s="163" t="s">
        <v>2640</v>
      </c>
      <c r="H2372" s="507">
        <v>2980.0</v>
      </c>
      <c r="I2372" s="163" t="s">
        <v>2640</v>
      </c>
      <c r="J2372" s="163" t="s">
        <v>2641</v>
      </c>
      <c r="K2372" s="163" t="s">
        <v>2642</v>
      </c>
      <c r="L2372" s="163" t="s">
        <v>16641</v>
      </c>
      <c r="M2372" s="163" t="s">
        <v>16642</v>
      </c>
      <c r="N2372" s="163" t="s">
        <v>2645</v>
      </c>
      <c r="O2372" s="163" t="s">
        <v>2646</v>
      </c>
      <c r="P2372" s="163" t="s">
        <v>2673</v>
      </c>
      <c r="Q2372" s="163" t="s">
        <v>2648</v>
      </c>
      <c r="R2372" s="506">
        <v>45755.43541666667</v>
      </c>
      <c r="S2372" s="509"/>
      <c r="T2372" s="509"/>
      <c r="U2372" s="163" t="s">
        <v>16643</v>
      </c>
      <c r="V2372" s="510"/>
      <c r="W2372" s="510"/>
      <c r="X2372" s="510"/>
      <c r="Y2372" s="510"/>
      <c r="Z2372" s="510"/>
      <c r="AA2372" s="510"/>
      <c r="AB2372" s="163" t="s">
        <v>16644</v>
      </c>
      <c r="AC2372" s="507">
        <v>9.05144861E9</v>
      </c>
      <c r="AD2372" s="510"/>
      <c r="AE2372" s="510"/>
      <c r="AF2372" s="510"/>
      <c r="AG2372" s="510"/>
      <c r="AH2372" s="509"/>
      <c r="AI2372" s="509"/>
      <c r="AJ2372" s="163" t="s">
        <v>2651</v>
      </c>
      <c r="AK2372" s="512"/>
      <c r="AL2372" s="513"/>
      <c r="AM2372" s="163" t="s">
        <v>16645</v>
      </c>
      <c r="AN2372" s="510"/>
      <c r="AO2372" s="509"/>
      <c r="AP2372" s="509"/>
      <c r="AQ2372" s="509"/>
      <c r="AR2372" s="509"/>
      <c r="AS2372" s="509"/>
      <c r="AT2372" s="163" t="s">
        <v>2653</v>
      </c>
      <c r="AU2372" s="507">
        <v>1060.0</v>
      </c>
      <c r="AV2372" s="507">
        <v>11.0</v>
      </c>
      <c r="AW2372" s="507">
        <v>2029.0</v>
      </c>
      <c r="AX2372" s="163" t="s">
        <v>2677</v>
      </c>
      <c r="AY2372" s="163" t="s">
        <v>3763</v>
      </c>
      <c r="AZ2372" s="163" t="s">
        <v>2655</v>
      </c>
    </row>
    <row r="2373">
      <c r="A2373" s="163" t="s">
        <v>16646</v>
      </c>
      <c r="B2373" s="163" t="s">
        <v>16647</v>
      </c>
      <c r="C2373" s="163" t="s">
        <v>2638</v>
      </c>
      <c r="D2373" s="163" t="s">
        <v>2639</v>
      </c>
      <c r="E2373" s="506">
        <v>45755.43402777778</v>
      </c>
      <c r="F2373" s="507">
        <v>9800.0</v>
      </c>
      <c r="G2373" s="163" t="s">
        <v>2640</v>
      </c>
      <c r="H2373" s="507">
        <v>9800.0</v>
      </c>
      <c r="I2373" s="163" t="s">
        <v>2640</v>
      </c>
      <c r="J2373" s="163" t="s">
        <v>2641</v>
      </c>
      <c r="K2373" s="163" t="s">
        <v>2642</v>
      </c>
      <c r="L2373" s="163" t="s">
        <v>16648</v>
      </c>
      <c r="M2373" s="163" t="s">
        <v>16649</v>
      </c>
      <c r="N2373" s="163" t="s">
        <v>2645</v>
      </c>
      <c r="O2373" s="163" t="s">
        <v>2646</v>
      </c>
      <c r="P2373" s="163" t="s">
        <v>2647</v>
      </c>
      <c r="Q2373" s="163" t="s">
        <v>2648</v>
      </c>
      <c r="R2373" s="506">
        <v>45755.43402777778</v>
      </c>
      <c r="S2373" s="509"/>
      <c r="T2373" s="509"/>
      <c r="U2373" s="163" t="s">
        <v>16650</v>
      </c>
      <c r="V2373" s="510"/>
      <c r="W2373" s="510"/>
      <c r="X2373" s="510"/>
      <c r="Y2373" s="510"/>
      <c r="Z2373" s="510"/>
      <c r="AA2373" s="510"/>
      <c r="AB2373" s="163" t="s">
        <v>16651</v>
      </c>
      <c r="AC2373" s="507">
        <v>8.056618992E9</v>
      </c>
      <c r="AD2373" s="510"/>
      <c r="AE2373" s="510"/>
      <c r="AF2373" s="510"/>
      <c r="AG2373" s="510"/>
      <c r="AH2373" s="509"/>
      <c r="AI2373" s="509"/>
      <c r="AJ2373" s="163" t="s">
        <v>2651</v>
      </c>
      <c r="AK2373" s="512"/>
      <c r="AL2373" s="513"/>
      <c r="AM2373" s="163" t="s">
        <v>16652</v>
      </c>
      <c r="AN2373" s="510"/>
      <c r="AO2373" s="510"/>
      <c r="AP2373" s="509"/>
      <c r="AQ2373" s="509"/>
      <c r="AR2373" s="509"/>
      <c r="AS2373" s="509"/>
      <c r="AT2373" s="163" t="s">
        <v>2653</v>
      </c>
      <c r="AU2373" s="507">
        <v>1159.0</v>
      </c>
      <c r="AV2373" s="507">
        <v>8.0</v>
      </c>
      <c r="AW2373" s="507">
        <v>2029.0</v>
      </c>
      <c r="AX2373" s="163" t="s">
        <v>2730</v>
      </c>
      <c r="AY2373" s="163" t="s">
        <v>9689</v>
      </c>
      <c r="AZ2373" s="163" t="s">
        <v>2655</v>
      </c>
    </row>
    <row r="2374">
      <c r="A2374" s="163" t="s">
        <v>16653</v>
      </c>
      <c r="B2374" s="163" t="s">
        <v>16647</v>
      </c>
      <c r="C2374" s="163" t="s">
        <v>2638</v>
      </c>
      <c r="D2374" s="163" t="s">
        <v>2639</v>
      </c>
      <c r="E2374" s="506">
        <v>45755.42916666667</v>
      </c>
      <c r="F2374" s="507">
        <v>2980.0</v>
      </c>
      <c r="G2374" s="163" t="s">
        <v>2640</v>
      </c>
      <c r="H2374" s="507">
        <v>2980.0</v>
      </c>
      <c r="I2374" s="163" t="s">
        <v>2640</v>
      </c>
      <c r="J2374" s="163" t="s">
        <v>2641</v>
      </c>
      <c r="K2374" s="163" t="s">
        <v>2642</v>
      </c>
      <c r="L2374" s="163" t="s">
        <v>16648</v>
      </c>
      <c r="M2374" s="163" t="s">
        <v>16654</v>
      </c>
      <c r="N2374" s="163" t="s">
        <v>2645</v>
      </c>
      <c r="O2374" s="163" t="s">
        <v>2646</v>
      </c>
      <c r="P2374" s="163" t="s">
        <v>2647</v>
      </c>
      <c r="Q2374" s="163" t="s">
        <v>2648</v>
      </c>
      <c r="R2374" s="506">
        <v>45755.42916666667</v>
      </c>
      <c r="S2374" s="509"/>
      <c r="T2374" s="509"/>
      <c r="U2374" s="163" t="s">
        <v>16655</v>
      </c>
      <c r="V2374" s="510"/>
      <c r="W2374" s="510"/>
      <c r="X2374" s="510"/>
      <c r="Y2374" s="510"/>
      <c r="Z2374" s="510"/>
      <c r="AA2374" s="510"/>
      <c r="AB2374" s="163" t="s">
        <v>16651</v>
      </c>
      <c r="AC2374" s="507">
        <v>8.056618992E9</v>
      </c>
      <c r="AD2374" s="510"/>
      <c r="AE2374" s="510"/>
      <c r="AF2374" s="510"/>
      <c r="AG2374" s="510"/>
      <c r="AH2374" s="509"/>
      <c r="AI2374" s="509"/>
      <c r="AJ2374" s="163" t="s">
        <v>2651</v>
      </c>
      <c r="AK2374" s="512"/>
      <c r="AL2374" s="513"/>
      <c r="AM2374" s="163" t="s">
        <v>16652</v>
      </c>
      <c r="AN2374" s="510"/>
      <c r="AO2374" s="510"/>
      <c r="AP2374" s="509"/>
      <c r="AQ2374" s="509"/>
      <c r="AR2374" s="509"/>
      <c r="AS2374" s="509"/>
      <c r="AT2374" s="163" t="s">
        <v>2653</v>
      </c>
      <c r="AU2374" s="507">
        <v>1159.0</v>
      </c>
      <c r="AV2374" s="507">
        <v>8.0</v>
      </c>
      <c r="AW2374" s="507">
        <v>2029.0</v>
      </c>
      <c r="AX2374" s="163" t="s">
        <v>2730</v>
      </c>
      <c r="AY2374" s="163" t="s">
        <v>9689</v>
      </c>
      <c r="AZ2374" s="163" t="s">
        <v>2655</v>
      </c>
    </row>
    <row r="2375">
      <c r="A2375" s="163" t="s">
        <v>16656</v>
      </c>
      <c r="B2375" s="163" t="s">
        <v>16657</v>
      </c>
      <c r="C2375" s="163" t="s">
        <v>2638</v>
      </c>
      <c r="D2375" s="163" t="s">
        <v>2639</v>
      </c>
      <c r="E2375" s="506">
        <v>45755.42083333333</v>
      </c>
      <c r="F2375" s="507">
        <v>9800.0</v>
      </c>
      <c r="G2375" s="163" t="s">
        <v>2640</v>
      </c>
      <c r="H2375" s="507">
        <v>9800.0</v>
      </c>
      <c r="I2375" s="163" t="s">
        <v>2640</v>
      </c>
      <c r="J2375" s="163" t="s">
        <v>2641</v>
      </c>
      <c r="K2375" s="163" t="s">
        <v>2642</v>
      </c>
      <c r="L2375" s="163" t="s">
        <v>16658</v>
      </c>
      <c r="M2375" s="163" t="s">
        <v>16659</v>
      </c>
      <c r="N2375" s="163" t="s">
        <v>2645</v>
      </c>
      <c r="O2375" s="163" t="s">
        <v>2646</v>
      </c>
      <c r="P2375" s="163" t="s">
        <v>2673</v>
      </c>
      <c r="Q2375" s="163" t="s">
        <v>2648</v>
      </c>
      <c r="R2375" s="506">
        <v>45755.41875</v>
      </c>
      <c r="S2375" s="509"/>
      <c r="T2375" s="509"/>
      <c r="U2375" s="163" t="s">
        <v>16660</v>
      </c>
      <c r="V2375" s="510"/>
      <c r="W2375" s="510"/>
      <c r="X2375" s="510"/>
      <c r="Y2375" s="510"/>
      <c r="Z2375" s="510"/>
      <c r="AA2375" s="510"/>
      <c r="AB2375" s="163" t="s">
        <v>16661</v>
      </c>
      <c r="AC2375" s="511">
        <v>9.037861375E9</v>
      </c>
      <c r="AD2375" s="510"/>
      <c r="AE2375" s="510"/>
      <c r="AF2375" s="510"/>
      <c r="AG2375" s="510"/>
      <c r="AH2375" s="510"/>
      <c r="AI2375" s="509"/>
      <c r="AJ2375" s="163" t="s">
        <v>2651</v>
      </c>
      <c r="AK2375" s="512"/>
      <c r="AL2375" s="513"/>
      <c r="AM2375" s="163" t="s">
        <v>16662</v>
      </c>
      <c r="AN2375" s="510"/>
      <c r="AO2375" s="509"/>
      <c r="AP2375" s="509"/>
      <c r="AQ2375" s="509"/>
      <c r="AR2375" s="509"/>
      <c r="AS2375" s="509"/>
      <c r="AT2375" s="163" t="s">
        <v>2700</v>
      </c>
      <c r="AU2375" s="507">
        <v>5248.0</v>
      </c>
      <c r="AV2375" s="507">
        <v>12.0</v>
      </c>
      <c r="AW2375" s="507">
        <v>2028.0</v>
      </c>
      <c r="AX2375" s="163" t="s">
        <v>2677</v>
      </c>
      <c r="AY2375" s="163" t="s">
        <v>2701</v>
      </c>
      <c r="AZ2375" s="163" t="s">
        <v>2655</v>
      </c>
    </row>
    <row r="2376">
      <c r="A2376" s="163" t="s">
        <v>16663</v>
      </c>
      <c r="B2376" s="163" t="s">
        <v>16664</v>
      </c>
      <c r="C2376" s="163" t="s">
        <v>2638</v>
      </c>
      <c r="D2376" s="163" t="s">
        <v>2639</v>
      </c>
      <c r="E2376" s="506">
        <v>45755.415972222225</v>
      </c>
      <c r="F2376" s="507">
        <v>2980.0</v>
      </c>
      <c r="G2376" s="163" t="s">
        <v>2640</v>
      </c>
      <c r="H2376" s="507">
        <v>2980.0</v>
      </c>
      <c r="I2376" s="163" t="s">
        <v>2640</v>
      </c>
      <c r="J2376" s="163" t="s">
        <v>2641</v>
      </c>
      <c r="K2376" s="163" t="s">
        <v>2642</v>
      </c>
      <c r="L2376" s="163" t="s">
        <v>16665</v>
      </c>
      <c r="M2376" s="163" t="s">
        <v>16666</v>
      </c>
      <c r="N2376" s="163" t="s">
        <v>2645</v>
      </c>
      <c r="O2376" s="163" t="s">
        <v>2646</v>
      </c>
      <c r="P2376" s="163" t="s">
        <v>2673</v>
      </c>
      <c r="Q2376" s="163" t="s">
        <v>2648</v>
      </c>
      <c r="R2376" s="506">
        <v>45755.41388888889</v>
      </c>
      <c r="S2376" s="509"/>
      <c r="T2376" s="509"/>
      <c r="U2376" s="163" t="s">
        <v>16667</v>
      </c>
      <c r="V2376" s="510"/>
      <c r="W2376" s="510"/>
      <c r="X2376" s="510"/>
      <c r="Y2376" s="510"/>
      <c r="Z2376" s="510"/>
      <c r="AA2376" s="510"/>
      <c r="AB2376" s="163" t="s">
        <v>16668</v>
      </c>
      <c r="AC2376" s="511">
        <v>9.095720568E9</v>
      </c>
      <c r="AD2376" s="510"/>
      <c r="AE2376" s="510"/>
      <c r="AF2376" s="510"/>
      <c r="AG2376" s="510"/>
      <c r="AH2376" s="510"/>
      <c r="AI2376" s="509"/>
      <c r="AJ2376" s="163" t="s">
        <v>2651</v>
      </c>
      <c r="AK2376" s="512"/>
      <c r="AL2376" s="513"/>
      <c r="AM2376" s="163" t="s">
        <v>16669</v>
      </c>
      <c r="AN2376" s="510"/>
      <c r="AO2376" s="509"/>
      <c r="AP2376" s="509"/>
      <c r="AQ2376" s="509"/>
      <c r="AR2376" s="509"/>
      <c r="AS2376" s="509"/>
      <c r="AT2376" s="163" t="s">
        <v>2653</v>
      </c>
      <c r="AU2376" s="507">
        <v>1636.0</v>
      </c>
      <c r="AV2376" s="507">
        <v>8.0</v>
      </c>
      <c r="AW2376" s="507">
        <v>2028.0</v>
      </c>
      <c r="AX2376" s="163" t="s">
        <v>2687</v>
      </c>
      <c r="AY2376" s="163" t="s">
        <v>2800</v>
      </c>
      <c r="AZ2376" s="163" t="s">
        <v>2655</v>
      </c>
    </row>
    <row r="2377">
      <c r="A2377" s="163" t="s">
        <v>16670</v>
      </c>
      <c r="B2377" s="163" t="s">
        <v>16657</v>
      </c>
      <c r="C2377" s="163" t="s">
        <v>2638</v>
      </c>
      <c r="D2377" s="163" t="s">
        <v>2639</v>
      </c>
      <c r="E2377" s="506">
        <v>45755.41111111111</v>
      </c>
      <c r="F2377" s="507">
        <v>2980.0</v>
      </c>
      <c r="G2377" s="163" t="s">
        <v>2640</v>
      </c>
      <c r="H2377" s="507">
        <v>2980.0</v>
      </c>
      <c r="I2377" s="163" t="s">
        <v>2640</v>
      </c>
      <c r="J2377" s="163" t="s">
        <v>2641</v>
      </c>
      <c r="K2377" s="163" t="s">
        <v>2642</v>
      </c>
      <c r="L2377" s="163" t="s">
        <v>16658</v>
      </c>
      <c r="M2377" s="163" t="s">
        <v>16671</v>
      </c>
      <c r="N2377" s="163" t="s">
        <v>2645</v>
      </c>
      <c r="O2377" s="163" t="s">
        <v>2646</v>
      </c>
      <c r="P2377" s="163" t="s">
        <v>2673</v>
      </c>
      <c r="Q2377" s="163" t="s">
        <v>2648</v>
      </c>
      <c r="R2377" s="506">
        <v>45755.410416666666</v>
      </c>
      <c r="S2377" s="509"/>
      <c r="T2377" s="509"/>
      <c r="U2377" s="163" t="s">
        <v>16672</v>
      </c>
      <c r="V2377" s="510"/>
      <c r="W2377" s="510"/>
      <c r="X2377" s="510"/>
      <c r="Y2377" s="510"/>
      <c r="Z2377" s="510"/>
      <c r="AA2377" s="510"/>
      <c r="AB2377" s="163" t="s">
        <v>16661</v>
      </c>
      <c r="AC2377" s="507">
        <v>9.037861375E9</v>
      </c>
      <c r="AD2377" s="510"/>
      <c r="AE2377" s="510"/>
      <c r="AF2377" s="510"/>
      <c r="AG2377" s="510"/>
      <c r="AH2377" s="510"/>
      <c r="AI2377" s="509"/>
      <c r="AJ2377" s="163" t="s">
        <v>2651</v>
      </c>
      <c r="AK2377" s="512"/>
      <c r="AL2377" s="513"/>
      <c r="AM2377" s="163" t="s">
        <v>16662</v>
      </c>
      <c r="AN2377" s="510"/>
      <c r="AO2377" s="509"/>
      <c r="AP2377" s="509"/>
      <c r="AQ2377" s="509"/>
      <c r="AR2377" s="509"/>
      <c r="AS2377" s="509"/>
      <c r="AT2377" s="163" t="s">
        <v>2700</v>
      </c>
      <c r="AU2377" s="507">
        <v>5248.0</v>
      </c>
      <c r="AV2377" s="507">
        <v>12.0</v>
      </c>
      <c r="AW2377" s="507">
        <v>2028.0</v>
      </c>
      <c r="AX2377" s="163" t="s">
        <v>2677</v>
      </c>
      <c r="AY2377" s="163" t="s">
        <v>2701</v>
      </c>
      <c r="AZ2377" s="163" t="s">
        <v>2655</v>
      </c>
    </row>
    <row r="2378">
      <c r="A2378" s="163" t="s">
        <v>16673</v>
      </c>
      <c r="B2378" s="163" t="s">
        <v>16674</v>
      </c>
      <c r="C2378" s="163" t="s">
        <v>2638</v>
      </c>
      <c r="D2378" s="163" t="s">
        <v>2639</v>
      </c>
      <c r="E2378" s="506">
        <v>45755.40694444445</v>
      </c>
      <c r="F2378" s="507">
        <v>2980.0</v>
      </c>
      <c r="G2378" s="163" t="s">
        <v>2640</v>
      </c>
      <c r="H2378" s="507">
        <v>2980.0</v>
      </c>
      <c r="I2378" s="163" t="s">
        <v>2640</v>
      </c>
      <c r="J2378" s="163" t="s">
        <v>2641</v>
      </c>
      <c r="K2378" s="163" t="s">
        <v>2642</v>
      </c>
      <c r="L2378" s="163" t="s">
        <v>16675</v>
      </c>
      <c r="M2378" s="163" t="s">
        <v>16676</v>
      </c>
      <c r="N2378" s="163" t="s">
        <v>2645</v>
      </c>
      <c r="O2378" s="163" t="s">
        <v>2646</v>
      </c>
      <c r="P2378" s="163" t="s">
        <v>2683</v>
      </c>
      <c r="Q2378" s="163" t="s">
        <v>2648</v>
      </c>
      <c r="R2378" s="506">
        <v>45755.40555555555</v>
      </c>
      <c r="S2378" s="509"/>
      <c r="T2378" s="509"/>
      <c r="U2378" s="163" t="s">
        <v>16677</v>
      </c>
      <c r="V2378" s="510"/>
      <c r="W2378" s="510"/>
      <c r="X2378" s="510"/>
      <c r="Y2378" s="510"/>
      <c r="Z2378" s="510"/>
      <c r="AA2378" s="510"/>
      <c r="AB2378" s="163" t="s">
        <v>16678</v>
      </c>
      <c r="AC2378" s="507">
        <v>9.052501183E9</v>
      </c>
      <c r="AD2378" s="510"/>
      <c r="AE2378" s="509"/>
      <c r="AF2378" s="509"/>
      <c r="AG2378" s="509"/>
      <c r="AH2378" s="509"/>
      <c r="AI2378" s="509"/>
      <c r="AJ2378" s="163" t="s">
        <v>2651</v>
      </c>
      <c r="AK2378" s="509"/>
      <c r="AL2378" s="509"/>
      <c r="AM2378" s="163" t="s">
        <v>16679</v>
      </c>
      <c r="AN2378" s="510"/>
      <c r="AO2378" s="510"/>
      <c r="AP2378" s="509"/>
      <c r="AQ2378" s="509"/>
      <c r="AR2378" s="509"/>
      <c r="AS2378" s="509"/>
      <c r="AT2378" s="163" t="s">
        <v>2653</v>
      </c>
      <c r="AU2378" s="507">
        <v>2586.0</v>
      </c>
      <c r="AV2378" s="507">
        <v>8.0</v>
      </c>
      <c r="AW2378" s="507">
        <v>2025.0</v>
      </c>
      <c r="AX2378" s="163" t="s">
        <v>2687</v>
      </c>
      <c r="AY2378" s="163" t="s">
        <v>2688</v>
      </c>
      <c r="AZ2378" s="163" t="s">
        <v>2655</v>
      </c>
    </row>
    <row r="2379">
      <c r="A2379" s="163" t="s">
        <v>16680</v>
      </c>
      <c r="B2379" s="163" t="s">
        <v>16681</v>
      </c>
      <c r="C2379" s="163" t="s">
        <v>2638</v>
      </c>
      <c r="D2379" s="163" t="s">
        <v>2639</v>
      </c>
      <c r="E2379" s="506">
        <v>45755.40347222222</v>
      </c>
      <c r="F2379" s="507">
        <v>2980.0</v>
      </c>
      <c r="G2379" s="163" t="s">
        <v>2640</v>
      </c>
      <c r="H2379" s="507">
        <v>2980.0</v>
      </c>
      <c r="I2379" s="163" t="s">
        <v>2640</v>
      </c>
      <c r="J2379" s="163" t="s">
        <v>2641</v>
      </c>
      <c r="K2379" s="163" t="s">
        <v>2642</v>
      </c>
      <c r="L2379" s="163" t="s">
        <v>16682</v>
      </c>
      <c r="M2379" s="163" t="s">
        <v>16683</v>
      </c>
      <c r="N2379" s="163" t="s">
        <v>2645</v>
      </c>
      <c r="O2379" s="163" t="s">
        <v>2646</v>
      </c>
      <c r="P2379" s="163" t="s">
        <v>2673</v>
      </c>
      <c r="Q2379" s="163" t="s">
        <v>2648</v>
      </c>
      <c r="R2379" s="506">
        <v>45755.40277777778</v>
      </c>
      <c r="S2379" s="509"/>
      <c r="T2379" s="509"/>
      <c r="U2379" s="163" t="s">
        <v>16684</v>
      </c>
      <c r="V2379" s="510"/>
      <c r="W2379" s="510"/>
      <c r="X2379" s="510"/>
      <c r="Y2379" s="510"/>
      <c r="Z2379" s="510"/>
      <c r="AA2379" s="510"/>
      <c r="AB2379" s="163" t="s">
        <v>16685</v>
      </c>
      <c r="AC2379" s="507">
        <v>9.062887127E9</v>
      </c>
      <c r="AD2379" s="510"/>
      <c r="AE2379" s="509"/>
      <c r="AF2379" s="509"/>
      <c r="AG2379" s="509"/>
      <c r="AH2379" s="509"/>
      <c r="AI2379" s="509"/>
      <c r="AJ2379" s="163" t="s">
        <v>2651</v>
      </c>
      <c r="AK2379" s="509"/>
      <c r="AL2379" s="509"/>
      <c r="AM2379" s="163" t="s">
        <v>16686</v>
      </c>
      <c r="AN2379" s="510"/>
      <c r="AO2379" s="509"/>
      <c r="AP2379" s="509"/>
      <c r="AQ2379" s="509"/>
      <c r="AR2379" s="509"/>
      <c r="AS2379" s="509"/>
      <c r="AT2379" s="163" t="s">
        <v>2653</v>
      </c>
      <c r="AU2379" s="507">
        <v>9144.0</v>
      </c>
      <c r="AV2379" s="507">
        <v>8.0</v>
      </c>
      <c r="AW2379" s="507">
        <v>2027.0</v>
      </c>
      <c r="AX2379" s="163" t="s">
        <v>2677</v>
      </c>
      <c r="AY2379" s="163" t="s">
        <v>2678</v>
      </c>
      <c r="AZ2379" s="163" t="s">
        <v>2655</v>
      </c>
    </row>
    <row r="2380">
      <c r="A2380" s="163" t="s">
        <v>16687</v>
      </c>
      <c r="B2380" s="163" t="s">
        <v>16688</v>
      </c>
      <c r="C2380" s="163" t="s">
        <v>2638</v>
      </c>
      <c r="D2380" s="163" t="s">
        <v>2639</v>
      </c>
      <c r="E2380" s="506">
        <v>45755.388194444444</v>
      </c>
      <c r="F2380" s="507">
        <v>2980.0</v>
      </c>
      <c r="G2380" s="163" t="s">
        <v>2640</v>
      </c>
      <c r="H2380" s="507">
        <v>2980.0</v>
      </c>
      <c r="I2380" s="163" t="s">
        <v>2640</v>
      </c>
      <c r="J2380" s="163" t="s">
        <v>2641</v>
      </c>
      <c r="K2380" s="163" t="s">
        <v>2642</v>
      </c>
      <c r="L2380" s="163" t="s">
        <v>16689</v>
      </c>
      <c r="M2380" s="163" t="s">
        <v>16690</v>
      </c>
      <c r="N2380" s="163" t="s">
        <v>2645</v>
      </c>
      <c r="O2380" s="163" t="s">
        <v>2646</v>
      </c>
      <c r="P2380" s="163" t="s">
        <v>2647</v>
      </c>
      <c r="Q2380" s="163" t="s">
        <v>2648</v>
      </c>
      <c r="R2380" s="506">
        <v>45755.388194444444</v>
      </c>
      <c r="S2380" s="509"/>
      <c r="T2380" s="509"/>
      <c r="U2380" s="163" t="s">
        <v>16691</v>
      </c>
      <c r="V2380" s="510"/>
      <c r="W2380" s="510"/>
      <c r="X2380" s="510"/>
      <c r="Y2380" s="510"/>
      <c r="Z2380" s="510"/>
      <c r="AA2380" s="510"/>
      <c r="AB2380" s="163" t="s">
        <v>16692</v>
      </c>
      <c r="AC2380" s="507">
        <v>7.055772553E9</v>
      </c>
      <c r="AD2380" s="510"/>
      <c r="AE2380" s="509"/>
      <c r="AF2380" s="509"/>
      <c r="AG2380" s="509"/>
      <c r="AH2380" s="509"/>
      <c r="AI2380" s="509"/>
      <c r="AJ2380" s="163" t="s">
        <v>2651</v>
      </c>
      <c r="AK2380" s="509"/>
      <c r="AL2380" s="509"/>
      <c r="AM2380" s="163" t="s">
        <v>16693</v>
      </c>
      <c r="AN2380" s="510"/>
      <c r="AO2380" s="509"/>
      <c r="AP2380" s="509"/>
      <c r="AQ2380" s="509"/>
      <c r="AR2380" s="509"/>
      <c r="AS2380" s="509"/>
      <c r="AT2380" s="163" t="s">
        <v>2653</v>
      </c>
      <c r="AU2380" s="507">
        <v>1893.0</v>
      </c>
      <c r="AV2380" s="507">
        <v>10.0</v>
      </c>
      <c r="AW2380" s="507">
        <v>2027.0</v>
      </c>
      <c r="AX2380" s="510"/>
      <c r="AY2380" s="510"/>
      <c r="AZ2380" s="163" t="s">
        <v>2655</v>
      </c>
    </row>
    <row r="2381">
      <c r="A2381" s="163" t="s">
        <v>16694</v>
      </c>
      <c r="B2381" s="163" t="s">
        <v>16695</v>
      </c>
      <c r="C2381" s="163" t="s">
        <v>2638</v>
      </c>
      <c r="D2381" s="163" t="s">
        <v>2639</v>
      </c>
      <c r="E2381" s="506">
        <v>45755.38402777778</v>
      </c>
      <c r="F2381" s="507">
        <v>2980.0</v>
      </c>
      <c r="G2381" s="163" t="s">
        <v>2640</v>
      </c>
      <c r="H2381" s="507">
        <v>2980.0</v>
      </c>
      <c r="I2381" s="163" t="s">
        <v>2640</v>
      </c>
      <c r="J2381" s="163" t="s">
        <v>2641</v>
      </c>
      <c r="K2381" s="163" t="s">
        <v>2642</v>
      </c>
      <c r="L2381" s="163" t="s">
        <v>16696</v>
      </c>
      <c r="M2381" s="163" t="s">
        <v>16697</v>
      </c>
      <c r="N2381" s="163" t="s">
        <v>2645</v>
      </c>
      <c r="O2381" s="163" t="s">
        <v>2646</v>
      </c>
      <c r="P2381" s="163" t="s">
        <v>2673</v>
      </c>
      <c r="Q2381" s="163" t="s">
        <v>2648</v>
      </c>
      <c r="R2381" s="506">
        <v>45755.381944444445</v>
      </c>
      <c r="S2381" s="509"/>
      <c r="T2381" s="509"/>
      <c r="U2381" s="163" t="s">
        <v>16698</v>
      </c>
      <c r="V2381" s="510"/>
      <c r="W2381" s="510"/>
      <c r="X2381" s="510"/>
      <c r="Y2381" s="510"/>
      <c r="Z2381" s="510"/>
      <c r="AA2381" s="510"/>
      <c r="AB2381" s="163" t="s">
        <v>16699</v>
      </c>
      <c r="AC2381" s="507">
        <v>8.051022129E9</v>
      </c>
      <c r="AD2381" s="510"/>
      <c r="AE2381" s="509"/>
      <c r="AF2381" s="509"/>
      <c r="AG2381" s="509"/>
      <c r="AH2381" s="509"/>
      <c r="AI2381" s="509"/>
      <c r="AJ2381" s="163" t="s">
        <v>2651</v>
      </c>
      <c r="AK2381" s="509"/>
      <c r="AL2381" s="509"/>
      <c r="AM2381" s="163" t="s">
        <v>16700</v>
      </c>
      <c r="AN2381" s="510"/>
      <c r="AO2381" s="509"/>
      <c r="AP2381" s="509"/>
      <c r="AQ2381" s="509"/>
      <c r="AR2381" s="509"/>
      <c r="AS2381" s="509"/>
      <c r="AT2381" s="163" t="s">
        <v>2653</v>
      </c>
      <c r="AU2381" s="507">
        <v>1305.0</v>
      </c>
      <c r="AV2381" s="507">
        <v>10.0</v>
      </c>
      <c r="AW2381" s="507">
        <v>2026.0</v>
      </c>
      <c r="AX2381" s="163" t="s">
        <v>2677</v>
      </c>
      <c r="AY2381" s="163" t="s">
        <v>3308</v>
      </c>
      <c r="AZ2381" s="163" t="s">
        <v>2655</v>
      </c>
    </row>
    <row r="2382">
      <c r="A2382" s="163" t="s">
        <v>16701</v>
      </c>
      <c r="B2382" s="163" t="s">
        <v>16702</v>
      </c>
      <c r="C2382" s="163" t="s">
        <v>2638</v>
      </c>
      <c r="D2382" s="163" t="s">
        <v>2639</v>
      </c>
      <c r="E2382" s="506">
        <v>45755.364583333336</v>
      </c>
      <c r="F2382" s="507">
        <v>2980.0</v>
      </c>
      <c r="G2382" s="163" t="s">
        <v>2640</v>
      </c>
      <c r="H2382" s="507">
        <v>2980.0</v>
      </c>
      <c r="I2382" s="163" t="s">
        <v>2640</v>
      </c>
      <c r="J2382" s="163" t="s">
        <v>2641</v>
      </c>
      <c r="K2382" s="163" t="s">
        <v>2642</v>
      </c>
      <c r="L2382" s="163" t="s">
        <v>16703</v>
      </c>
      <c r="M2382" s="163" t="s">
        <v>16704</v>
      </c>
      <c r="N2382" s="163" t="s">
        <v>2645</v>
      </c>
      <c r="O2382" s="163" t="s">
        <v>2646</v>
      </c>
      <c r="P2382" s="163" t="s">
        <v>2647</v>
      </c>
      <c r="Q2382" s="163" t="s">
        <v>2648</v>
      </c>
      <c r="R2382" s="506">
        <v>45755.364583333336</v>
      </c>
      <c r="S2382" s="509"/>
      <c r="T2382" s="509"/>
      <c r="U2382" s="163" t="s">
        <v>16705</v>
      </c>
      <c r="V2382" s="510"/>
      <c r="W2382" s="510"/>
      <c r="X2382" s="510"/>
      <c r="Y2382" s="510"/>
      <c r="Z2382" s="510"/>
      <c r="AA2382" s="510"/>
      <c r="AB2382" s="163" t="s">
        <v>16706</v>
      </c>
      <c r="AC2382" s="507">
        <v>8.018259177E9</v>
      </c>
      <c r="AD2382" s="510"/>
      <c r="AE2382" s="509"/>
      <c r="AF2382" s="509"/>
      <c r="AG2382" s="509"/>
      <c r="AH2382" s="509"/>
      <c r="AI2382" s="509"/>
      <c r="AJ2382" s="163" t="s">
        <v>2651</v>
      </c>
      <c r="AK2382" s="509"/>
      <c r="AL2382" s="509"/>
      <c r="AM2382" s="163" t="s">
        <v>16707</v>
      </c>
      <c r="AN2382" s="510"/>
      <c r="AO2382" s="509"/>
      <c r="AP2382" s="509"/>
      <c r="AQ2382" s="509"/>
      <c r="AR2382" s="509"/>
      <c r="AS2382" s="509"/>
      <c r="AT2382" s="163" t="s">
        <v>2653</v>
      </c>
      <c r="AU2382" s="507">
        <v>8402.0</v>
      </c>
      <c r="AV2382" s="507">
        <v>12.0</v>
      </c>
      <c r="AW2382" s="507">
        <v>2027.0</v>
      </c>
      <c r="AX2382" s="163" t="s">
        <v>2730</v>
      </c>
      <c r="AY2382" s="163" t="s">
        <v>3640</v>
      </c>
      <c r="AZ2382" s="163" t="s">
        <v>2655</v>
      </c>
    </row>
    <row r="2383">
      <c r="A2383" s="163" t="s">
        <v>16708</v>
      </c>
      <c r="B2383" s="163" t="s">
        <v>16709</v>
      </c>
      <c r="C2383" s="163" t="s">
        <v>2638</v>
      </c>
      <c r="D2383" s="163" t="s">
        <v>2639</v>
      </c>
      <c r="E2383" s="506">
        <v>45755.34861111111</v>
      </c>
      <c r="F2383" s="507">
        <v>9800.0</v>
      </c>
      <c r="G2383" s="163" t="s">
        <v>2640</v>
      </c>
      <c r="H2383" s="507">
        <v>9800.0</v>
      </c>
      <c r="I2383" s="163" t="s">
        <v>2640</v>
      </c>
      <c r="J2383" s="163" t="s">
        <v>2641</v>
      </c>
      <c r="K2383" s="163" t="s">
        <v>2642</v>
      </c>
      <c r="L2383" s="163" t="s">
        <v>16710</v>
      </c>
      <c r="M2383" s="163" t="s">
        <v>16711</v>
      </c>
      <c r="N2383" s="163" t="s">
        <v>2645</v>
      </c>
      <c r="O2383" s="163" t="s">
        <v>2646</v>
      </c>
      <c r="P2383" s="163" t="s">
        <v>2683</v>
      </c>
      <c r="Q2383" s="163" t="s">
        <v>2648</v>
      </c>
      <c r="R2383" s="506">
        <v>45755.34722222222</v>
      </c>
      <c r="S2383" s="509"/>
      <c r="T2383" s="509"/>
      <c r="U2383" s="163" t="s">
        <v>16712</v>
      </c>
      <c r="V2383" s="510"/>
      <c r="W2383" s="510"/>
      <c r="X2383" s="510"/>
      <c r="Y2383" s="510"/>
      <c r="Z2383" s="510"/>
      <c r="AA2383" s="510"/>
      <c r="AB2383" s="163" t="s">
        <v>16713</v>
      </c>
      <c r="AC2383" s="507">
        <v>9.053957656E9</v>
      </c>
      <c r="AD2383" s="510"/>
      <c r="AE2383" s="509"/>
      <c r="AF2383" s="509"/>
      <c r="AG2383" s="509"/>
      <c r="AH2383" s="509"/>
      <c r="AI2383" s="509"/>
      <c r="AJ2383" s="163" t="s">
        <v>2651</v>
      </c>
      <c r="AK2383" s="509"/>
      <c r="AL2383" s="509"/>
      <c r="AM2383" s="163" t="s">
        <v>16714</v>
      </c>
      <c r="AN2383" s="510"/>
      <c r="AO2383" s="509"/>
      <c r="AP2383" s="509"/>
      <c r="AQ2383" s="509"/>
      <c r="AR2383" s="509"/>
      <c r="AS2383" s="509"/>
      <c r="AT2383" s="163" t="s">
        <v>2653</v>
      </c>
      <c r="AU2383" s="507">
        <v>4348.0</v>
      </c>
      <c r="AV2383" s="507">
        <v>5.0</v>
      </c>
      <c r="AW2383" s="507">
        <v>2026.0</v>
      </c>
      <c r="AX2383" s="163" t="s">
        <v>2749</v>
      </c>
      <c r="AY2383" s="163" t="s">
        <v>2688</v>
      </c>
      <c r="AZ2383" s="163" t="s">
        <v>2655</v>
      </c>
    </row>
    <row r="2384">
      <c r="A2384" s="163" t="s">
        <v>16715</v>
      </c>
      <c r="B2384" s="163" t="s">
        <v>16716</v>
      </c>
      <c r="C2384" s="163" t="s">
        <v>2638</v>
      </c>
      <c r="D2384" s="163" t="s">
        <v>2639</v>
      </c>
      <c r="E2384" s="506">
        <v>45755.34375</v>
      </c>
      <c r="F2384" s="507">
        <v>2980.0</v>
      </c>
      <c r="G2384" s="163" t="s">
        <v>2640</v>
      </c>
      <c r="H2384" s="507">
        <v>2980.0</v>
      </c>
      <c r="I2384" s="163" t="s">
        <v>2640</v>
      </c>
      <c r="J2384" s="163" t="s">
        <v>2641</v>
      </c>
      <c r="K2384" s="163" t="s">
        <v>2642</v>
      </c>
      <c r="L2384" s="163" t="s">
        <v>16717</v>
      </c>
      <c r="M2384" s="163" t="s">
        <v>16718</v>
      </c>
      <c r="N2384" s="163" t="s">
        <v>2645</v>
      </c>
      <c r="O2384" s="163" t="s">
        <v>2646</v>
      </c>
      <c r="P2384" s="163" t="s">
        <v>2647</v>
      </c>
      <c r="Q2384" s="163" t="s">
        <v>2648</v>
      </c>
      <c r="R2384" s="506">
        <v>45755.34375</v>
      </c>
      <c r="S2384" s="509"/>
      <c r="T2384" s="509"/>
      <c r="U2384" s="163" t="s">
        <v>16719</v>
      </c>
      <c r="V2384" s="510"/>
      <c r="W2384" s="510"/>
      <c r="X2384" s="510"/>
      <c r="Y2384" s="510"/>
      <c r="Z2384" s="510"/>
      <c r="AA2384" s="510"/>
      <c r="AB2384" s="163" t="s">
        <v>16720</v>
      </c>
      <c r="AC2384" s="507">
        <v>9.054750366E9</v>
      </c>
      <c r="AD2384" s="510"/>
      <c r="AE2384" s="509"/>
      <c r="AF2384" s="509"/>
      <c r="AG2384" s="509"/>
      <c r="AH2384" s="509"/>
      <c r="AI2384" s="509"/>
      <c r="AJ2384" s="163" t="s">
        <v>2651</v>
      </c>
      <c r="AK2384" s="509"/>
      <c r="AL2384" s="509"/>
      <c r="AM2384" s="163" t="s">
        <v>16721</v>
      </c>
      <c r="AN2384" s="510"/>
      <c r="AO2384" s="509"/>
      <c r="AP2384" s="509"/>
      <c r="AQ2384" s="509"/>
      <c r="AR2384" s="509"/>
      <c r="AS2384" s="509"/>
      <c r="AT2384" s="163" t="s">
        <v>2653</v>
      </c>
      <c r="AU2384" s="507">
        <v>1148.0</v>
      </c>
      <c r="AV2384" s="507">
        <v>12.0</v>
      </c>
      <c r="AW2384" s="507">
        <v>2028.0</v>
      </c>
      <c r="AX2384" s="163" t="s">
        <v>2936</v>
      </c>
      <c r="AY2384" s="163" t="s">
        <v>16722</v>
      </c>
      <c r="AZ2384" s="163" t="s">
        <v>2655</v>
      </c>
    </row>
    <row r="2385">
      <c r="A2385" s="163" t="s">
        <v>16723</v>
      </c>
      <c r="B2385" s="163" t="s">
        <v>16724</v>
      </c>
      <c r="C2385" s="163" t="s">
        <v>2638</v>
      </c>
      <c r="D2385" s="163" t="s">
        <v>2639</v>
      </c>
      <c r="E2385" s="506">
        <v>45755.34166666667</v>
      </c>
      <c r="F2385" s="507">
        <v>9800.0</v>
      </c>
      <c r="G2385" s="163" t="s">
        <v>2640</v>
      </c>
      <c r="H2385" s="507">
        <v>9800.0</v>
      </c>
      <c r="I2385" s="163" t="s">
        <v>2640</v>
      </c>
      <c r="J2385" s="163" t="s">
        <v>2641</v>
      </c>
      <c r="K2385" s="163" t="s">
        <v>2642</v>
      </c>
      <c r="L2385" s="163" t="s">
        <v>16725</v>
      </c>
      <c r="M2385" s="163" t="s">
        <v>16726</v>
      </c>
      <c r="N2385" s="163" t="s">
        <v>2645</v>
      </c>
      <c r="O2385" s="163" t="s">
        <v>2646</v>
      </c>
      <c r="P2385" s="163" t="s">
        <v>2673</v>
      </c>
      <c r="Q2385" s="163" t="s">
        <v>2648</v>
      </c>
      <c r="R2385" s="506">
        <v>45755.34097222222</v>
      </c>
      <c r="S2385" s="509"/>
      <c r="T2385" s="509"/>
      <c r="U2385" s="163" t="s">
        <v>16727</v>
      </c>
      <c r="V2385" s="510"/>
      <c r="W2385" s="510"/>
      <c r="X2385" s="510"/>
      <c r="Y2385" s="510"/>
      <c r="Z2385" s="510"/>
      <c r="AA2385" s="510"/>
      <c r="AB2385" s="163" t="s">
        <v>16728</v>
      </c>
      <c r="AC2385" s="507">
        <v>8.060304721E9</v>
      </c>
      <c r="AD2385" s="510"/>
      <c r="AE2385" s="509"/>
      <c r="AF2385" s="509"/>
      <c r="AG2385" s="509"/>
      <c r="AH2385" s="509"/>
      <c r="AI2385" s="509"/>
      <c r="AJ2385" s="163" t="s">
        <v>2651</v>
      </c>
      <c r="AK2385" s="509"/>
      <c r="AL2385" s="509"/>
      <c r="AM2385" s="163" t="s">
        <v>16729</v>
      </c>
      <c r="AN2385" s="510"/>
      <c r="AO2385" s="510"/>
      <c r="AP2385" s="509"/>
      <c r="AQ2385" s="509"/>
      <c r="AR2385" s="509"/>
      <c r="AS2385" s="509"/>
      <c r="AT2385" s="163" t="s">
        <v>2700</v>
      </c>
      <c r="AU2385" s="507">
        <v>4032.0</v>
      </c>
      <c r="AV2385" s="507">
        <v>9.0</v>
      </c>
      <c r="AW2385" s="507">
        <v>2031.0</v>
      </c>
      <c r="AX2385" s="163" t="s">
        <v>2677</v>
      </c>
      <c r="AY2385" s="163" t="s">
        <v>2717</v>
      </c>
      <c r="AZ2385" s="163" t="s">
        <v>2655</v>
      </c>
    </row>
    <row r="2386">
      <c r="A2386" s="163" t="s">
        <v>16730</v>
      </c>
      <c r="B2386" s="163" t="s">
        <v>16709</v>
      </c>
      <c r="C2386" s="163" t="s">
        <v>2638</v>
      </c>
      <c r="D2386" s="163" t="s">
        <v>2639</v>
      </c>
      <c r="E2386" s="506">
        <v>45755.34166666667</v>
      </c>
      <c r="F2386" s="507">
        <v>2980.0</v>
      </c>
      <c r="G2386" s="163" t="s">
        <v>2640</v>
      </c>
      <c r="H2386" s="507">
        <v>2980.0</v>
      </c>
      <c r="I2386" s="163" t="s">
        <v>2640</v>
      </c>
      <c r="J2386" s="163" t="s">
        <v>2641</v>
      </c>
      <c r="K2386" s="163" t="s">
        <v>2642</v>
      </c>
      <c r="L2386" s="163" t="s">
        <v>16710</v>
      </c>
      <c r="M2386" s="163" t="s">
        <v>16731</v>
      </c>
      <c r="N2386" s="163" t="s">
        <v>2645</v>
      </c>
      <c r="O2386" s="163" t="s">
        <v>2646</v>
      </c>
      <c r="P2386" s="163" t="s">
        <v>2683</v>
      </c>
      <c r="Q2386" s="163" t="s">
        <v>2648</v>
      </c>
      <c r="R2386" s="506">
        <v>45755.34027777778</v>
      </c>
      <c r="S2386" s="509"/>
      <c r="T2386" s="509"/>
      <c r="U2386" s="163" t="s">
        <v>16732</v>
      </c>
      <c r="V2386" s="510"/>
      <c r="W2386" s="510"/>
      <c r="X2386" s="510"/>
      <c r="Y2386" s="510"/>
      <c r="Z2386" s="510"/>
      <c r="AA2386" s="510"/>
      <c r="AB2386" s="163" t="s">
        <v>16713</v>
      </c>
      <c r="AC2386" s="507">
        <v>9.053957656E9</v>
      </c>
      <c r="AD2386" s="510"/>
      <c r="AE2386" s="509"/>
      <c r="AF2386" s="509"/>
      <c r="AG2386" s="509"/>
      <c r="AH2386" s="509"/>
      <c r="AI2386" s="509"/>
      <c r="AJ2386" s="163" t="s">
        <v>2651</v>
      </c>
      <c r="AK2386" s="509"/>
      <c r="AL2386" s="509"/>
      <c r="AM2386" s="163" t="s">
        <v>16714</v>
      </c>
      <c r="AN2386" s="510"/>
      <c r="AO2386" s="509"/>
      <c r="AP2386" s="509"/>
      <c r="AQ2386" s="509"/>
      <c r="AR2386" s="509"/>
      <c r="AS2386" s="509"/>
      <c r="AT2386" s="163" t="s">
        <v>2653</v>
      </c>
      <c r="AU2386" s="507">
        <v>4348.0</v>
      </c>
      <c r="AV2386" s="507">
        <v>5.0</v>
      </c>
      <c r="AW2386" s="507">
        <v>2026.0</v>
      </c>
      <c r="AX2386" s="163" t="s">
        <v>2749</v>
      </c>
      <c r="AY2386" s="163" t="s">
        <v>2688</v>
      </c>
      <c r="AZ2386" s="163" t="s">
        <v>2655</v>
      </c>
    </row>
    <row r="2387">
      <c r="A2387" s="163" t="s">
        <v>16733</v>
      </c>
      <c r="B2387" s="163" t="s">
        <v>16724</v>
      </c>
      <c r="C2387" s="163" t="s">
        <v>2638</v>
      </c>
      <c r="D2387" s="163" t="s">
        <v>2639</v>
      </c>
      <c r="E2387" s="506">
        <v>45755.34166666667</v>
      </c>
      <c r="F2387" s="507">
        <v>2980.0</v>
      </c>
      <c r="G2387" s="163" t="s">
        <v>2640</v>
      </c>
      <c r="H2387" s="507">
        <v>2980.0</v>
      </c>
      <c r="I2387" s="163" t="s">
        <v>2640</v>
      </c>
      <c r="J2387" s="163" t="s">
        <v>2641</v>
      </c>
      <c r="K2387" s="163" t="s">
        <v>2642</v>
      </c>
      <c r="L2387" s="163" t="s">
        <v>16725</v>
      </c>
      <c r="M2387" s="163" t="s">
        <v>16734</v>
      </c>
      <c r="N2387" s="163" t="s">
        <v>2645</v>
      </c>
      <c r="O2387" s="163" t="s">
        <v>2646</v>
      </c>
      <c r="P2387" s="163" t="s">
        <v>2673</v>
      </c>
      <c r="Q2387" s="163" t="s">
        <v>2648</v>
      </c>
      <c r="R2387" s="506">
        <v>45755.34027777778</v>
      </c>
      <c r="S2387" s="509"/>
      <c r="T2387" s="509"/>
      <c r="U2387" s="163" t="s">
        <v>16735</v>
      </c>
      <c r="V2387" s="510"/>
      <c r="W2387" s="510"/>
      <c r="X2387" s="510"/>
      <c r="Y2387" s="510"/>
      <c r="Z2387" s="510"/>
      <c r="AA2387" s="510"/>
      <c r="AB2387" s="163" t="s">
        <v>16728</v>
      </c>
      <c r="AC2387" s="507">
        <v>8.060304721E9</v>
      </c>
      <c r="AD2387" s="510"/>
      <c r="AE2387" s="509"/>
      <c r="AF2387" s="509"/>
      <c r="AG2387" s="509"/>
      <c r="AH2387" s="509"/>
      <c r="AI2387" s="509"/>
      <c r="AJ2387" s="163" t="s">
        <v>2651</v>
      </c>
      <c r="AK2387" s="509"/>
      <c r="AL2387" s="509"/>
      <c r="AM2387" s="163" t="s">
        <v>16729</v>
      </c>
      <c r="AN2387" s="510"/>
      <c r="AO2387" s="510"/>
      <c r="AP2387" s="509"/>
      <c r="AQ2387" s="509"/>
      <c r="AR2387" s="509"/>
      <c r="AS2387" s="509"/>
      <c r="AT2387" s="163" t="s">
        <v>2700</v>
      </c>
      <c r="AU2387" s="507">
        <v>4032.0</v>
      </c>
      <c r="AV2387" s="507">
        <v>9.0</v>
      </c>
      <c r="AW2387" s="507">
        <v>2031.0</v>
      </c>
      <c r="AX2387" s="163" t="s">
        <v>2677</v>
      </c>
      <c r="AY2387" s="163" t="s">
        <v>2717</v>
      </c>
      <c r="AZ2387" s="163" t="s">
        <v>2655</v>
      </c>
    </row>
    <row r="2388">
      <c r="A2388" s="163" t="s">
        <v>16736</v>
      </c>
      <c r="B2388" s="163" t="s">
        <v>16737</v>
      </c>
      <c r="C2388" s="163" t="s">
        <v>2638</v>
      </c>
      <c r="D2388" s="163" t="s">
        <v>2639</v>
      </c>
      <c r="E2388" s="506">
        <v>45755.316666666666</v>
      </c>
      <c r="F2388" s="507">
        <v>2980.0</v>
      </c>
      <c r="G2388" s="163" t="s">
        <v>2640</v>
      </c>
      <c r="H2388" s="507">
        <v>2980.0</v>
      </c>
      <c r="I2388" s="163" t="s">
        <v>2640</v>
      </c>
      <c r="J2388" s="163" t="s">
        <v>2641</v>
      </c>
      <c r="K2388" s="163" t="s">
        <v>2642</v>
      </c>
      <c r="L2388" s="163" t="s">
        <v>15627</v>
      </c>
      <c r="M2388" s="163" t="s">
        <v>16738</v>
      </c>
      <c r="N2388" s="163" t="s">
        <v>2645</v>
      </c>
      <c r="O2388" s="163" t="s">
        <v>2646</v>
      </c>
      <c r="P2388" s="163" t="s">
        <v>2683</v>
      </c>
      <c r="Q2388" s="163" t="s">
        <v>2648</v>
      </c>
      <c r="R2388" s="506">
        <v>45755.31597222222</v>
      </c>
      <c r="S2388" s="509"/>
      <c r="T2388" s="509"/>
      <c r="U2388" s="163" t="s">
        <v>16739</v>
      </c>
      <c r="V2388" s="510"/>
      <c r="W2388" s="510"/>
      <c r="X2388" s="510"/>
      <c r="Y2388" s="510"/>
      <c r="Z2388" s="510"/>
      <c r="AA2388" s="510"/>
      <c r="AB2388" s="163" t="s">
        <v>15630</v>
      </c>
      <c r="AC2388" s="507">
        <v>8.069122809E9</v>
      </c>
      <c r="AD2388" s="510"/>
      <c r="AE2388" s="509"/>
      <c r="AF2388" s="509"/>
      <c r="AG2388" s="509"/>
      <c r="AH2388" s="509"/>
      <c r="AI2388" s="509"/>
      <c r="AJ2388" s="163" t="s">
        <v>2651</v>
      </c>
      <c r="AK2388" s="509"/>
      <c r="AL2388" s="509"/>
      <c r="AM2388" s="163" t="s">
        <v>15631</v>
      </c>
      <c r="AN2388" s="510"/>
      <c r="AO2388" s="510"/>
      <c r="AP2388" s="509"/>
      <c r="AQ2388" s="509"/>
      <c r="AR2388" s="509"/>
      <c r="AS2388" s="509"/>
      <c r="AT2388" s="163" t="s">
        <v>2653</v>
      </c>
      <c r="AU2388" s="507">
        <v>1026.0</v>
      </c>
      <c r="AV2388" s="507">
        <v>11.0</v>
      </c>
      <c r="AW2388" s="507">
        <v>2025.0</v>
      </c>
      <c r="AX2388" s="163" t="s">
        <v>2687</v>
      </c>
      <c r="AY2388" s="163" t="s">
        <v>3047</v>
      </c>
      <c r="AZ2388" s="163" t="s">
        <v>2655</v>
      </c>
    </row>
    <row r="2389">
      <c r="A2389" s="163" t="s">
        <v>16740</v>
      </c>
      <c r="B2389" s="163" t="s">
        <v>16741</v>
      </c>
      <c r="C2389" s="163" t="s">
        <v>2638</v>
      </c>
      <c r="D2389" s="163" t="s">
        <v>2639</v>
      </c>
      <c r="E2389" s="506">
        <v>45755.30763888889</v>
      </c>
      <c r="F2389" s="507">
        <v>2980.0</v>
      </c>
      <c r="G2389" s="163" t="s">
        <v>2640</v>
      </c>
      <c r="H2389" s="507">
        <v>2980.0</v>
      </c>
      <c r="I2389" s="163" t="s">
        <v>2640</v>
      </c>
      <c r="J2389" s="163" t="s">
        <v>2641</v>
      </c>
      <c r="K2389" s="163" t="s">
        <v>2642</v>
      </c>
      <c r="L2389" s="163" t="s">
        <v>16742</v>
      </c>
      <c r="M2389" s="163" t="s">
        <v>16743</v>
      </c>
      <c r="N2389" s="163" t="s">
        <v>2645</v>
      </c>
      <c r="O2389" s="163" t="s">
        <v>2646</v>
      </c>
      <c r="P2389" s="163" t="s">
        <v>2673</v>
      </c>
      <c r="Q2389" s="163" t="s">
        <v>2648</v>
      </c>
      <c r="R2389" s="506">
        <v>45755.30694444444</v>
      </c>
      <c r="S2389" s="509"/>
      <c r="T2389" s="509"/>
      <c r="U2389" s="163" t="s">
        <v>16744</v>
      </c>
      <c r="V2389" s="510"/>
      <c r="W2389" s="510"/>
      <c r="X2389" s="510"/>
      <c r="Y2389" s="510"/>
      <c r="Z2389" s="510"/>
      <c r="AA2389" s="510"/>
      <c r="AB2389" s="163" t="s">
        <v>16745</v>
      </c>
      <c r="AC2389" s="507">
        <v>9.036656566E9</v>
      </c>
      <c r="AD2389" s="510"/>
      <c r="AE2389" s="509"/>
      <c r="AF2389" s="509"/>
      <c r="AG2389" s="509"/>
      <c r="AH2389" s="509"/>
      <c r="AI2389" s="509"/>
      <c r="AJ2389" s="163" t="s">
        <v>2651</v>
      </c>
      <c r="AK2389" s="509"/>
      <c r="AL2389" s="509"/>
      <c r="AM2389" s="163" t="s">
        <v>16746</v>
      </c>
      <c r="AN2389" s="510"/>
      <c r="AO2389" s="510"/>
      <c r="AP2389" s="509"/>
      <c r="AQ2389" s="509"/>
      <c r="AR2389" s="509"/>
      <c r="AS2389" s="509"/>
      <c r="AT2389" s="163" t="s">
        <v>2653</v>
      </c>
      <c r="AU2389" s="507">
        <v>8151.0</v>
      </c>
      <c r="AV2389" s="507">
        <v>1.0</v>
      </c>
      <c r="AW2389" s="507">
        <v>2030.0</v>
      </c>
      <c r="AX2389" s="163" t="s">
        <v>2936</v>
      </c>
      <c r="AY2389" s="163" t="s">
        <v>2717</v>
      </c>
      <c r="AZ2389" s="163" t="s">
        <v>2655</v>
      </c>
    </row>
    <row r="2390">
      <c r="A2390" s="163" t="s">
        <v>16747</v>
      </c>
      <c r="B2390" s="163" t="s">
        <v>16748</v>
      </c>
      <c r="C2390" s="163" t="s">
        <v>2638</v>
      </c>
      <c r="D2390" s="163" t="s">
        <v>2639</v>
      </c>
      <c r="E2390" s="506">
        <v>45755.30625</v>
      </c>
      <c r="F2390" s="507">
        <v>2980.0</v>
      </c>
      <c r="G2390" s="163" t="s">
        <v>2640</v>
      </c>
      <c r="H2390" s="507">
        <v>2980.0</v>
      </c>
      <c r="I2390" s="163" t="s">
        <v>2640</v>
      </c>
      <c r="J2390" s="163" t="s">
        <v>2641</v>
      </c>
      <c r="K2390" s="163" t="s">
        <v>2642</v>
      </c>
      <c r="L2390" s="163" t="s">
        <v>16749</v>
      </c>
      <c r="M2390" s="163" t="s">
        <v>16750</v>
      </c>
      <c r="N2390" s="163" t="s">
        <v>2645</v>
      </c>
      <c r="O2390" s="163" t="s">
        <v>2646</v>
      </c>
      <c r="P2390" s="163" t="s">
        <v>2647</v>
      </c>
      <c r="Q2390" s="163" t="s">
        <v>2648</v>
      </c>
      <c r="R2390" s="506">
        <v>45755.30625</v>
      </c>
      <c r="S2390" s="509"/>
      <c r="T2390" s="509"/>
      <c r="U2390" s="163" t="s">
        <v>7989</v>
      </c>
      <c r="V2390" s="510"/>
      <c r="W2390" s="510"/>
      <c r="X2390" s="510"/>
      <c r="Y2390" s="510"/>
      <c r="Z2390" s="510"/>
      <c r="AA2390" s="510"/>
      <c r="AB2390" s="163" t="s">
        <v>16751</v>
      </c>
      <c r="AC2390" s="507">
        <v>8.031175303E9</v>
      </c>
      <c r="AD2390" s="510"/>
      <c r="AE2390" s="509"/>
      <c r="AF2390" s="509"/>
      <c r="AG2390" s="509"/>
      <c r="AH2390" s="509"/>
      <c r="AI2390" s="509"/>
      <c r="AJ2390" s="163" t="s">
        <v>2651</v>
      </c>
      <c r="AK2390" s="509"/>
      <c r="AL2390" s="509"/>
      <c r="AM2390" s="163" t="s">
        <v>16752</v>
      </c>
      <c r="AN2390" s="510"/>
      <c r="AO2390" s="509"/>
      <c r="AP2390" s="509"/>
      <c r="AQ2390" s="509"/>
      <c r="AR2390" s="509"/>
      <c r="AS2390" s="509"/>
      <c r="AT2390" s="163" t="s">
        <v>2653</v>
      </c>
      <c r="AU2390" s="507">
        <v>5837.0</v>
      </c>
      <c r="AV2390" s="507">
        <v>12.0</v>
      </c>
      <c r="AW2390" s="507">
        <v>2026.0</v>
      </c>
      <c r="AX2390" s="510"/>
      <c r="AY2390" s="163" t="s">
        <v>2654</v>
      </c>
      <c r="AZ2390" s="163" t="s">
        <v>2655</v>
      </c>
    </row>
    <row r="2391">
      <c r="A2391" s="163" t="s">
        <v>16753</v>
      </c>
      <c r="B2391" s="163" t="s">
        <v>16754</v>
      </c>
      <c r="C2391" s="163" t="s">
        <v>2638</v>
      </c>
      <c r="D2391" s="163" t="s">
        <v>2639</v>
      </c>
      <c r="E2391" s="506">
        <v>45755.30486111111</v>
      </c>
      <c r="F2391" s="507">
        <v>2980.0</v>
      </c>
      <c r="G2391" s="163" t="s">
        <v>2640</v>
      </c>
      <c r="H2391" s="507">
        <v>2980.0</v>
      </c>
      <c r="I2391" s="163" t="s">
        <v>2640</v>
      </c>
      <c r="J2391" s="163" t="s">
        <v>2641</v>
      </c>
      <c r="K2391" s="163" t="s">
        <v>2642</v>
      </c>
      <c r="L2391" s="163" t="s">
        <v>16755</v>
      </c>
      <c r="M2391" s="163" t="s">
        <v>16756</v>
      </c>
      <c r="N2391" s="163" t="s">
        <v>2645</v>
      </c>
      <c r="O2391" s="163" t="s">
        <v>2646</v>
      </c>
      <c r="P2391" s="163" t="s">
        <v>2647</v>
      </c>
      <c r="Q2391" s="163" t="s">
        <v>2648</v>
      </c>
      <c r="R2391" s="506">
        <v>45755.30486111111</v>
      </c>
      <c r="S2391" s="509"/>
      <c r="T2391" s="509"/>
      <c r="U2391" s="163" t="s">
        <v>16757</v>
      </c>
      <c r="V2391" s="510"/>
      <c r="W2391" s="510"/>
      <c r="X2391" s="510"/>
      <c r="Y2391" s="510"/>
      <c r="Z2391" s="510"/>
      <c r="AA2391" s="510"/>
      <c r="AB2391" s="163" t="s">
        <v>16758</v>
      </c>
      <c r="AC2391" s="507">
        <v>9.029058718E9</v>
      </c>
      <c r="AD2391" s="509"/>
      <c r="AE2391" s="509"/>
      <c r="AF2391" s="509"/>
      <c r="AG2391" s="509"/>
      <c r="AH2391" s="509"/>
      <c r="AI2391" s="509"/>
      <c r="AJ2391" s="163" t="s">
        <v>2651</v>
      </c>
      <c r="AK2391" s="509"/>
      <c r="AL2391" s="509"/>
      <c r="AM2391" s="163" t="s">
        <v>16759</v>
      </c>
      <c r="AN2391" s="510"/>
      <c r="AO2391" s="509"/>
      <c r="AP2391" s="509"/>
      <c r="AQ2391" s="509"/>
      <c r="AR2391" s="509"/>
      <c r="AS2391" s="509"/>
      <c r="AT2391" s="163" t="s">
        <v>2653</v>
      </c>
      <c r="AU2391" s="507">
        <v>1144.0</v>
      </c>
      <c r="AV2391" s="507">
        <v>9.0</v>
      </c>
      <c r="AW2391" s="507">
        <v>2028.0</v>
      </c>
      <c r="AX2391" s="163" t="s">
        <v>2936</v>
      </c>
      <c r="AY2391" s="163" t="s">
        <v>8504</v>
      </c>
      <c r="AZ2391" s="163" t="s">
        <v>2655</v>
      </c>
    </row>
    <row r="2392">
      <c r="A2392" s="163" t="s">
        <v>16760</v>
      </c>
      <c r="B2392" s="163" t="s">
        <v>16761</v>
      </c>
      <c r="C2392" s="163" t="s">
        <v>2638</v>
      </c>
      <c r="D2392" s="163" t="s">
        <v>2639</v>
      </c>
      <c r="E2392" s="506">
        <v>45755.302083333336</v>
      </c>
      <c r="F2392" s="507">
        <v>2980.0</v>
      </c>
      <c r="G2392" s="163" t="s">
        <v>2640</v>
      </c>
      <c r="H2392" s="507">
        <v>2980.0</v>
      </c>
      <c r="I2392" s="163" t="s">
        <v>2640</v>
      </c>
      <c r="J2392" s="163" t="s">
        <v>2641</v>
      </c>
      <c r="K2392" s="163" t="s">
        <v>2642</v>
      </c>
      <c r="L2392" s="163" t="s">
        <v>16762</v>
      </c>
      <c r="M2392" s="163" t="s">
        <v>16763</v>
      </c>
      <c r="N2392" s="163" t="s">
        <v>2645</v>
      </c>
      <c r="O2392" s="163" t="s">
        <v>2646</v>
      </c>
      <c r="P2392" s="163" t="s">
        <v>2673</v>
      </c>
      <c r="Q2392" s="163" t="s">
        <v>2648</v>
      </c>
      <c r="R2392" s="506">
        <v>45755.30138888889</v>
      </c>
      <c r="S2392" s="509"/>
      <c r="T2392" s="509"/>
      <c r="U2392" s="163" t="s">
        <v>16764</v>
      </c>
      <c r="V2392" s="510"/>
      <c r="W2392" s="510"/>
      <c r="X2392" s="510"/>
      <c r="Y2392" s="510"/>
      <c r="Z2392" s="510"/>
      <c r="AA2392" s="510"/>
      <c r="AB2392" s="163" t="s">
        <v>16765</v>
      </c>
      <c r="AC2392" s="507">
        <v>9.014522687E9</v>
      </c>
      <c r="AD2392" s="510"/>
      <c r="AE2392" s="509"/>
      <c r="AF2392" s="509"/>
      <c r="AG2392" s="509"/>
      <c r="AH2392" s="509"/>
      <c r="AI2392" s="509"/>
      <c r="AJ2392" s="163" t="s">
        <v>2651</v>
      </c>
      <c r="AK2392" s="509"/>
      <c r="AL2392" s="509"/>
      <c r="AM2392" s="163" t="s">
        <v>16766</v>
      </c>
      <c r="AN2392" s="510"/>
      <c r="AO2392" s="509"/>
      <c r="AP2392" s="509"/>
      <c r="AQ2392" s="509"/>
      <c r="AR2392" s="509"/>
      <c r="AS2392" s="509"/>
      <c r="AT2392" s="163" t="s">
        <v>2653</v>
      </c>
      <c r="AU2392" s="507">
        <v>97.0</v>
      </c>
      <c r="AV2392" s="507">
        <v>7.0</v>
      </c>
      <c r="AW2392" s="507">
        <v>2028.0</v>
      </c>
      <c r="AX2392" s="163" t="s">
        <v>2687</v>
      </c>
      <c r="AY2392" s="163" t="s">
        <v>3763</v>
      </c>
      <c r="AZ2392" s="163" t="s">
        <v>2655</v>
      </c>
    </row>
    <row r="2393">
      <c r="A2393" s="163" t="s">
        <v>16767</v>
      </c>
      <c r="B2393" s="163" t="s">
        <v>16768</v>
      </c>
      <c r="C2393" s="163" t="s">
        <v>2638</v>
      </c>
      <c r="D2393" s="163" t="s">
        <v>2639</v>
      </c>
      <c r="E2393" s="506">
        <v>45755.30069444444</v>
      </c>
      <c r="F2393" s="507">
        <v>21300.0</v>
      </c>
      <c r="G2393" s="163" t="s">
        <v>2640</v>
      </c>
      <c r="H2393" s="507">
        <v>21300.0</v>
      </c>
      <c r="I2393" s="163" t="s">
        <v>2640</v>
      </c>
      <c r="J2393" s="163" t="s">
        <v>2641</v>
      </c>
      <c r="K2393" s="163" t="s">
        <v>2642</v>
      </c>
      <c r="L2393" s="163" t="s">
        <v>16769</v>
      </c>
      <c r="M2393" s="163" t="s">
        <v>16769</v>
      </c>
      <c r="N2393" s="163" t="s">
        <v>2645</v>
      </c>
      <c r="O2393" s="163" t="s">
        <v>2646</v>
      </c>
      <c r="P2393" s="163" t="s">
        <v>2683</v>
      </c>
      <c r="Q2393" s="163" t="s">
        <v>2648</v>
      </c>
      <c r="R2393" s="506">
        <v>45755.3</v>
      </c>
      <c r="S2393" s="509"/>
      <c r="T2393" s="509"/>
      <c r="U2393" s="163" t="s">
        <v>16770</v>
      </c>
      <c r="V2393" s="510"/>
      <c r="W2393" s="510"/>
      <c r="X2393" s="510"/>
      <c r="Y2393" s="510"/>
      <c r="Z2393" s="510"/>
      <c r="AA2393" s="510"/>
      <c r="AB2393" s="163" t="s">
        <v>16771</v>
      </c>
      <c r="AC2393" s="507">
        <v>9.053307049E9</v>
      </c>
      <c r="AD2393" s="163" t="s">
        <v>16772</v>
      </c>
      <c r="AE2393" s="507">
        <v>766800.0</v>
      </c>
      <c r="AF2393" s="163" t="s">
        <v>2640</v>
      </c>
      <c r="AG2393" s="163" t="s">
        <v>3096</v>
      </c>
      <c r="AH2393" s="507">
        <v>36.0</v>
      </c>
      <c r="AI2393" s="509"/>
      <c r="AJ2393" s="163" t="s">
        <v>2651</v>
      </c>
      <c r="AK2393" s="514">
        <v>45816.0</v>
      </c>
      <c r="AL2393" s="506">
        <v>45785.299305555556</v>
      </c>
      <c r="AM2393" s="163" t="s">
        <v>16773</v>
      </c>
      <c r="AN2393" s="510"/>
      <c r="AO2393" s="509"/>
      <c r="AP2393" s="509"/>
      <c r="AQ2393" s="509"/>
      <c r="AR2393" s="509"/>
      <c r="AS2393" s="509"/>
      <c r="AT2393" s="163" t="s">
        <v>2653</v>
      </c>
      <c r="AU2393" s="507">
        <v>7888.0</v>
      </c>
      <c r="AV2393" s="507">
        <v>6.0</v>
      </c>
      <c r="AW2393" s="507">
        <v>2028.0</v>
      </c>
      <c r="AX2393" s="163" t="s">
        <v>2687</v>
      </c>
      <c r="AY2393" s="163" t="s">
        <v>2688</v>
      </c>
      <c r="AZ2393" s="163" t="s">
        <v>2655</v>
      </c>
    </row>
    <row r="2394">
      <c r="A2394" s="163" t="s">
        <v>16774</v>
      </c>
      <c r="B2394" s="163" t="s">
        <v>16775</v>
      </c>
      <c r="C2394" s="163" t="s">
        <v>2638</v>
      </c>
      <c r="D2394" s="163" t="s">
        <v>2639</v>
      </c>
      <c r="E2394" s="506">
        <v>45755.3</v>
      </c>
      <c r="F2394" s="507">
        <v>16280.0</v>
      </c>
      <c r="G2394" s="163" t="s">
        <v>2640</v>
      </c>
      <c r="H2394" s="507">
        <v>16280.0</v>
      </c>
      <c r="I2394" s="163" t="s">
        <v>2640</v>
      </c>
      <c r="J2394" s="163" t="s">
        <v>2641</v>
      </c>
      <c r="K2394" s="163" t="s">
        <v>2642</v>
      </c>
      <c r="L2394" s="163" t="s">
        <v>16776</v>
      </c>
      <c r="M2394" s="163" t="s">
        <v>16776</v>
      </c>
      <c r="N2394" s="163" t="s">
        <v>2645</v>
      </c>
      <c r="O2394" s="163" t="s">
        <v>2646</v>
      </c>
      <c r="P2394" s="163" t="s">
        <v>2673</v>
      </c>
      <c r="Q2394" s="163" t="s">
        <v>2648</v>
      </c>
      <c r="R2394" s="506">
        <v>45755.29861111111</v>
      </c>
      <c r="S2394" s="509"/>
      <c r="T2394" s="509"/>
      <c r="U2394" s="163" t="s">
        <v>16777</v>
      </c>
      <c r="V2394" s="510"/>
      <c r="W2394" s="510"/>
      <c r="X2394" s="510"/>
      <c r="Y2394" s="510"/>
      <c r="Z2394" s="510"/>
      <c r="AA2394" s="510"/>
      <c r="AB2394" s="163" t="s">
        <v>16778</v>
      </c>
      <c r="AC2394" s="507">
        <v>9.055935852E9</v>
      </c>
      <c r="AD2394" s="163" t="s">
        <v>16779</v>
      </c>
      <c r="AE2394" s="507">
        <v>651200.0</v>
      </c>
      <c r="AF2394" s="163" t="s">
        <v>2640</v>
      </c>
      <c r="AG2394" s="163" t="s">
        <v>3096</v>
      </c>
      <c r="AH2394" s="507">
        <v>40.0</v>
      </c>
      <c r="AI2394" s="509"/>
      <c r="AJ2394" s="163" t="s">
        <v>2651</v>
      </c>
      <c r="AK2394" s="514">
        <v>45816.0</v>
      </c>
      <c r="AL2394" s="506">
        <v>45785.29791666667</v>
      </c>
      <c r="AM2394" s="163" t="s">
        <v>3064</v>
      </c>
      <c r="AN2394" s="510"/>
      <c r="AO2394" s="509"/>
      <c r="AP2394" s="509"/>
      <c r="AQ2394" s="509"/>
      <c r="AR2394" s="509"/>
      <c r="AS2394" s="509"/>
      <c r="AT2394" s="163" t="s">
        <v>2700</v>
      </c>
      <c r="AU2394" s="507">
        <v>6433.0</v>
      </c>
      <c r="AV2394" s="507">
        <v>3.0</v>
      </c>
      <c r="AW2394" s="507">
        <v>2027.0</v>
      </c>
      <c r="AX2394" s="163" t="s">
        <v>3065</v>
      </c>
      <c r="AY2394" s="163" t="s">
        <v>3066</v>
      </c>
      <c r="AZ2394" s="163" t="s">
        <v>2655</v>
      </c>
    </row>
    <row r="2395">
      <c r="A2395" s="163" t="s">
        <v>16780</v>
      </c>
      <c r="B2395" s="163" t="s">
        <v>16781</v>
      </c>
      <c r="C2395" s="163" t="s">
        <v>2638</v>
      </c>
      <c r="D2395" s="163" t="s">
        <v>2639</v>
      </c>
      <c r="E2395" s="506">
        <v>45755.3</v>
      </c>
      <c r="F2395" s="507">
        <v>19580.0</v>
      </c>
      <c r="G2395" s="163" t="s">
        <v>2640</v>
      </c>
      <c r="H2395" s="507">
        <v>19580.0</v>
      </c>
      <c r="I2395" s="163" t="s">
        <v>2640</v>
      </c>
      <c r="J2395" s="163" t="s">
        <v>2641</v>
      </c>
      <c r="K2395" s="163" t="s">
        <v>2642</v>
      </c>
      <c r="L2395" s="163" t="s">
        <v>16782</v>
      </c>
      <c r="M2395" s="163" t="s">
        <v>16782</v>
      </c>
      <c r="N2395" s="163" t="s">
        <v>2645</v>
      </c>
      <c r="O2395" s="163" t="s">
        <v>2646</v>
      </c>
      <c r="P2395" s="163" t="s">
        <v>2673</v>
      </c>
      <c r="Q2395" s="163" t="s">
        <v>2648</v>
      </c>
      <c r="R2395" s="506">
        <v>45755.29861111111</v>
      </c>
      <c r="S2395" s="509"/>
      <c r="T2395" s="509"/>
      <c r="U2395" s="163" t="s">
        <v>16783</v>
      </c>
      <c r="V2395" s="510"/>
      <c r="W2395" s="510"/>
      <c r="X2395" s="510"/>
      <c r="Y2395" s="510"/>
      <c r="Z2395" s="510"/>
      <c r="AA2395" s="510"/>
      <c r="AB2395" s="163" t="s">
        <v>16784</v>
      </c>
      <c r="AC2395" s="507">
        <v>9.068528847E9</v>
      </c>
      <c r="AD2395" s="163" t="s">
        <v>16785</v>
      </c>
      <c r="AE2395" s="507">
        <v>665720.0</v>
      </c>
      <c r="AF2395" s="163" t="s">
        <v>2640</v>
      </c>
      <c r="AG2395" s="163" t="s">
        <v>3096</v>
      </c>
      <c r="AH2395" s="507">
        <v>34.0</v>
      </c>
      <c r="AI2395" s="509"/>
      <c r="AJ2395" s="163" t="s">
        <v>2651</v>
      </c>
      <c r="AK2395" s="514">
        <v>45816.0</v>
      </c>
      <c r="AL2395" s="506">
        <v>45785.29791666667</v>
      </c>
      <c r="AM2395" s="163" t="s">
        <v>16786</v>
      </c>
      <c r="AN2395" s="510"/>
      <c r="AO2395" s="509"/>
      <c r="AP2395" s="509"/>
      <c r="AQ2395" s="509"/>
      <c r="AR2395" s="509"/>
      <c r="AS2395" s="509"/>
      <c r="AT2395" s="163" t="s">
        <v>2653</v>
      </c>
      <c r="AU2395" s="507">
        <v>7815.0</v>
      </c>
      <c r="AV2395" s="507">
        <v>6.0</v>
      </c>
      <c r="AW2395" s="507">
        <v>2026.0</v>
      </c>
      <c r="AX2395" s="163" t="s">
        <v>2677</v>
      </c>
      <c r="AY2395" s="163" t="s">
        <v>3308</v>
      </c>
      <c r="AZ2395" s="163" t="s">
        <v>2655</v>
      </c>
    </row>
    <row r="2396">
      <c r="A2396" s="163" t="s">
        <v>16787</v>
      </c>
      <c r="B2396" s="163" t="s">
        <v>16788</v>
      </c>
      <c r="C2396" s="163" t="s">
        <v>2638</v>
      </c>
      <c r="D2396" s="163" t="s">
        <v>2639</v>
      </c>
      <c r="E2396" s="506">
        <v>45755.299305555556</v>
      </c>
      <c r="F2396" s="507">
        <v>21300.0</v>
      </c>
      <c r="G2396" s="163" t="s">
        <v>2640</v>
      </c>
      <c r="H2396" s="507">
        <v>21300.0</v>
      </c>
      <c r="I2396" s="163" t="s">
        <v>2640</v>
      </c>
      <c r="J2396" s="163" t="s">
        <v>2641</v>
      </c>
      <c r="K2396" s="163" t="s">
        <v>2642</v>
      </c>
      <c r="L2396" s="163" t="s">
        <v>16789</v>
      </c>
      <c r="M2396" s="163" t="s">
        <v>16789</v>
      </c>
      <c r="N2396" s="163" t="s">
        <v>2645</v>
      </c>
      <c r="O2396" s="163" t="s">
        <v>2646</v>
      </c>
      <c r="P2396" s="163" t="s">
        <v>2683</v>
      </c>
      <c r="Q2396" s="163" t="s">
        <v>2648</v>
      </c>
      <c r="R2396" s="506">
        <v>45755.29791666667</v>
      </c>
      <c r="S2396" s="509"/>
      <c r="T2396" s="509"/>
      <c r="U2396" s="163" t="s">
        <v>16790</v>
      </c>
      <c r="V2396" s="510"/>
      <c r="W2396" s="510"/>
      <c r="X2396" s="510"/>
      <c r="Y2396" s="510"/>
      <c r="Z2396" s="510"/>
      <c r="AA2396" s="510"/>
      <c r="AB2396" s="163" t="s">
        <v>3284</v>
      </c>
      <c r="AC2396" s="507">
        <v>8.085871494E9</v>
      </c>
      <c r="AD2396" s="163" t="s">
        <v>16791</v>
      </c>
      <c r="AE2396" s="507">
        <v>532500.0</v>
      </c>
      <c r="AF2396" s="163" t="s">
        <v>2640</v>
      </c>
      <c r="AG2396" s="163" t="s">
        <v>3096</v>
      </c>
      <c r="AH2396" s="507">
        <v>26.0</v>
      </c>
      <c r="AI2396" s="509"/>
      <c r="AJ2396" s="163" t="s">
        <v>2651</v>
      </c>
      <c r="AK2396" s="514">
        <v>45816.0</v>
      </c>
      <c r="AL2396" s="506">
        <v>45785.29861111111</v>
      </c>
      <c r="AM2396" s="163" t="s">
        <v>3286</v>
      </c>
      <c r="AN2396" s="510"/>
      <c r="AO2396" s="509"/>
      <c r="AP2396" s="509"/>
      <c r="AQ2396" s="509"/>
      <c r="AR2396" s="509"/>
      <c r="AS2396" s="509"/>
      <c r="AT2396" s="163" t="s">
        <v>2653</v>
      </c>
      <c r="AU2396" s="507">
        <v>2519.0</v>
      </c>
      <c r="AV2396" s="507">
        <v>1.0</v>
      </c>
      <c r="AW2396" s="507">
        <v>2026.0</v>
      </c>
      <c r="AX2396" s="163" t="s">
        <v>2687</v>
      </c>
      <c r="AY2396" s="163" t="s">
        <v>2688</v>
      </c>
      <c r="AZ2396" s="163" t="s">
        <v>2655</v>
      </c>
    </row>
    <row r="2397">
      <c r="A2397" s="163" t="s">
        <v>16792</v>
      </c>
      <c r="B2397" s="163" t="s">
        <v>16793</v>
      </c>
      <c r="C2397" s="163" t="s">
        <v>2638</v>
      </c>
      <c r="D2397" s="163" t="s">
        <v>2639</v>
      </c>
      <c r="E2397" s="506">
        <v>45755.299305555556</v>
      </c>
      <c r="F2397" s="507">
        <v>16280.0</v>
      </c>
      <c r="G2397" s="163" t="s">
        <v>2640</v>
      </c>
      <c r="H2397" s="507">
        <v>16280.0</v>
      </c>
      <c r="I2397" s="163" t="s">
        <v>2640</v>
      </c>
      <c r="J2397" s="163" t="s">
        <v>2641</v>
      </c>
      <c r="K2397" s="163" t="s">
        <v>2642</v>
      </c>
      <c r="L2397" s="163" t="s">
        <v>16794</v>
      </c>
      <c r="M2397" s="163" t="s">
        <v>16794</v>
      </c>
      <c r="N2397" s="163" t="s">
        <v>2645</v>
      </c>
      <c r="O2397" s="163" t="s">
        <v>2646</v>
      </c>
      <c r="P2397" s="163" t="s">
        <v>2673</v>
      </c>
      <c r="Q2397" s="163" t="s">
        <v>2648</v>
      </c>
      <c r="R2397" s="506">
        <v>45755.29791666667</v>
      </c>
      <c r="S2397" s="509"/>
      <c r="T2397" s="509"/>
      <c r="U2397" s="163" t="s">
        <v>16795</v>
      </c>
      <c r="V2397" s="510"/>
      <c r="W2397" s="510"/>
      <c r="X2397" s="510"/>
      <c r="Y2397" s="510"/>
      <c r="Z2397" s="510"/>
      <c r="AA2397" s="510"/>
      <c r="AB2397" s="163" t="s">
        <v>16796</v>
      </c>
      <c r="AC2397" s="507">
        <v>9.079174761E9</v>
      </c>
      <c r="AD2397" s="163" t="s">
        <v>16797</v>
      </c>
      <c r="AE2397" s="507">
        <v>700040.0</v>
      </c>
      <c r="AF2397" s="163" t="s">
        <v>2640</v>
      </c>
      <c r="AG2397" s="163" t="s">
        <v>3096</v>
      </c>
      <c r="AH2397" s="507">
        <v>43.0</v>
      </c>
      <c r="AI2397" s="509"/>
      <c r="AJ2397" s="163" t="s">
        <v>2651</v>
      </c>
      <c r="AK2397" s="514">
        <v>45812.0</v>
      </c>
      <c r="AL2397" s="506">
        <v>45785.29861111111</v>
      </c>
      <c r="AM2397" s="163" t="s">
        <v>16798</v>
      </c>
      <c r="AN2397" s="510"/>
      <c r="AO2397" s="509"/>
      <c r="AP2397" s="509"/>
      <c r="AQ2397" s="509"/>
      <c r="AR2397" s="509"/>
      <c r="AS2397" s="509"/>
      <c r="AT2397" s="163" t="s">
        <v>2700</v>
      </c>
      <c r="AU2397" s="507">
        <v>1360.0</v>
      </c>
      <c r="AV2397" s="507">
        <v>3.0</v>
      </c>
      <c r="AW2397" s="507">
        <v>2028.0</v>
      </c>
      <c r="AX2397" s="163" t="s">
        <v>3065</v>
      </c>
      <c r="AY2397" s="163" t="s">
        <v>3066</v>
      </c>
      <c r="AZ2397" s="163" t="s">
        <v>2655</v>
      </c>
    </row>
    <row r="2398">
      <c r="A2398" s="163" t="s">
        <v>16799</v>
      </c>
      <c r="B2398" s="163" t="s">
        <v>16800</v>
      </c>
      <c r="C2398" s="163" t="s">
        <v>2638</v>
      </c>
      <c r="D2398" s="163" t="s">
        <v>2639</v>
      </c>
      <c r="E2398" s="506">
        <v>45755.29861111111</v>
      </c>
      <c r="F2398" s="507">
        <v>2980.0</v>
      </c>
      <c r="G2398" s="163" t="s">
        <v>2640</v>
      </c>
      <c r="H2398" s="507">
        <v>2980.0</v>
      </c>
      <c r="I2398" s="163" t="s">
        <v>2640</v>
      </c>
      <c r="J2398" s="163" t="s">
        <v>2641</v>
      </c>
      <c r="K2398" s="163" t="s">
        <v>2642</v>
      </c>
      <c r="L2398" s="163" t="s">
        <v>16801</v>
      </c>
      <c r="M2398" s="163" t="s">
        <v>16802</v>
      </c>
      <c r="N2398" s="163" t="s">
        <v>2645</v>
      </c>
      <c r="O2398" s="163" t="s">
        <v>2646</v>
      </c>
      <c r="P2398" s="163" t="s">
        <v>2673</v>
      </c>
      <c r="Q2398" s="163" t="s">
        <v>2648</v>
      </c>
      <c r="R2398" s="506">
        <v>45755.29722222222</v>
      </c>
      <c r="S2398" s="509"/>
      <c r="T2398" s="509"/>
      <c r="U2398" s="163" t="s">
        <v>16803</v>
      </c>
      <c r="V2398" s="510"/>
      <c r="W2398" s="510"/>
      <c r="X2398" s="510"/>
      <c r="Y2398" s="510"/>
      <c r="Z2398" s="510"/>
      <c r="AA2398" s="510"/>
      <c r="AB2398" s="163" t="s">
        <v>16804</v>
      </c>
      <c r="AC2398" s="507">
        <v>8.010387264E9</v>
      </c>
      <c r="AD2398" s="510"/>
      <c r="AE2398" s="509"/>
      <c r="AF2398" s="509"/>
      <c r="AG2398" s="509"/>
      <c r="AH2398" s="509"/>
      <c r="AI2398" s="509"/>
      <c r="AJ2398" s="163" t="s">
        <v>2651</v>
      </c>
      <c r="AK2398" s="509"/>
      <c r="AL2398" s="509"/>
      <c r="AM2398" s="163" t="s">
        <v>16805</v>
      </c>
      <c r="AN2398" s="510"/>
      <c r="AO2398" s="509"/>
      <c r="AP2398" s="509"/>
      <c r="AQ2398" s="509"/>
      <c r="AR2398" s="509"/>
      <c r="AS2398" s="509"/>
      <c r="AT2398" s="163" t="s">
        <v>2700</v>
      </c>
      <c r="AU2398" s="507">
        <v>821.0</v>
      </c>
      <c r="AV2398" s="507">
        <v>6.0</v>
      </c>
      <c r="AW2398" s="507">
        <v>2028.0</v>
      </c>
      <c r="AX2398" s="163" t="s">
        <v>2936</v>
      </c>
      <c r="AY2398" s="163" t="s">
        <v>16806</v>
      </c>
      <c r="AZ2398" s="163" t="s">
        <v>2655</v>
      </c>
    </row>
    <row r="2399">
      <c r="A2399" s="163" t="s">
        <v>16807</v>
      </c>
      <c r="B2399" s="163" t="s">
        <v>16808</v>
      </c>
      <c r="C2399" s="163" t="s">
        <v>2638</v>
      </c>
      <c r="D2399" s="163" t="s">
        <v>2639</v>
      </c>
      <c r="E2399" s="506">
        <v>45755.27638888889</v>
      </c>
      <c r="F2399" s="507">
        <v>2980.0</v>
      </c>
      <c r="G2399" s="163" t="s">
        <v>2640</v>
      </c>
      <c r="H2399" s="507">
        <v>2980.0</v>
      </c>
      <c r="I2399" s="163" t="s">
        <v>2640</v>
      </c>
      <c r="J2399" s="163" t="s">
        <v>2641</v>
      </c>
      <c r="K2399" s="163" t="s">
        <v>2642</v>
      </c>
      <c r="L2399" s="163" t="s">
        <v>16809</v>
      </c>
      <c r="M2399" s="163" t="s">
        <v>16810</v>
      </c>
      <c r="N2399" s="163" t="s">
        <v>2645</v>
      </c>
      <c r="O2399" s="163" t="s">
        <v>2646</v>
      </c>
      <c r="P2399" s="163" t="s">
        <v>2683</v>
      </c>
      <c r="Q2399" s="163" t="s">
        <v>2648</v>
      </c>
      <c r="R2399" s="506">
        <v>45755.275</v>
      </c>
      <c r="S2399" s="509"/>
      <c r="T2399" s="509"/>
      <c r="U2399" s="163" t="s">
        <v>16811</v>
      </c>
      <c r="V2399" s="510"/>
      <c r="W2399" s="510"/>
      <c r="X2399" s="510"/>
      <c r="Y2399" s="510"/>
      <c r="Z2399" s="510"/>
      <c r="AA2399" s="510"/>
      <c r="AB2399" s="163" t="s">
        <v>16812</v>
      </c>
      <c r="AC2399" s="507">
        <v>8.031236312E9</v>
      </c>
      <c r="AD2399" s="510"/>
      <c r="AE2399" s="509"/>
      <c r="AF2399" s="509"/>
      <c r="AG2399" s="509"/>
      <c r="AH2399" s="509"/>
      <c r="AI2399" s="509"/>
      <c r="AJ2399" s="163" t="s">
        <v>2651</v>
      </c>
      <c r="AK2399" s="509"/>
      <c r="AL2399" s="509"/>
      <c r="AM2399" s="163" t="s">
        <v>16813</v>
      </c>
      <c r="AN2399" s="510"/>
      <c r="AO2399" s="510"/>
      <c r="AP2399" s="509"/>
      <c r="AQ2399" s="509"/>
      <c r="AR2399" s="509"/>
      <c r="AS2399" s="509"/>
      <c r="AT2399" s="163" t="s">
        <v>2653</v>
      </c>
      <c r="AU2399" s="507">
        <v>683.0</v>
      </c>
      <c r="AV2399" s="507">
        <v>12.0</v>
      </c>
      <c r="AW2399" s="507">
        <v>2025.0</v>
      </c>
      <c r="AX2399" s="163" t="s">
        <v>2687</v>
      </c>
      <c r="AY2399" s="163" t="s">
        <v>2688</v>
      </c>
      <c r="AZ2399" s="163" t="s">
        <v>2655</v>
      </c>
    </row>
    <row r="2400">
      <c r="A2400" s="163" t="s">
        <v>15622</v>
      </c>
      <c r="B2400" s="163" t="s">
        <v>15616</v>
      </c>
      <c r="C2400" s="163" t="s">
        <v>2638</v>
      </c>
      <c r="D2400" s="163" t="s">
        <v>2639</v>
      </c>
      <c r="E2400" s="506">
        <v>45755.27291666667</v>
      </c>
      <c r="F2400" s="507">
        <v>9800.0</v>
      </c>
      <c r="G2400" s="163" t="s">
        <v>2640</v>
      </c>
      <c r="H2400" s="507">
        <v>9800.0</v>
      </c>
      <c r="I2400" s="163" t="s">
        <v>2640</v>
      </c>
      <c r="J2400" s="163" t="s">
        <v>2641</v>
      </c>
      <c r="K2400" s="163" t="s">
        <v>2642</v>
      </c>
      <c r="L2400" s="163" t="s">
        <v>15617</v>
      </c>
      <c r="M2400" s="163" t="s">
        <v>15623</v>
      </c>
      <c r="N2400" s="163" t="s">
        <v>2645</v>
      </c>
      <c r="O2400" s="163" t="s">
        <v>2646</v>
      </c>
      <c r="P2400" s="163" t="s">
        <v>2683</v>
      </c>
      <c r="Q2400" s="163" t="s">
        <v>2648</v>
      </c>
      <c r="R2400" s="506">
        <v>45755.27013888889</v>
      </c>
      <c r="S2400" s="509"/>
      <c r="T2400" s="509"/>
      <c r="U2400" s="163" t="s">
        <v>15624</v>
      </c>
      <c r="V2400" s="510"/>
      <c r="W2400" s="510"/>
      <c r="X2400" s="510"/>
      <c r="Y2400" s="510"/>
      <c r="Z2400" s="510"/>
      <c r="AA2400" s="510"/>
      <c r="AB2400" s="163" t="s">
        <v>15620</v>
      </c>
      <c r="AC2400" s="507">
        <v>8.092023773E9</v>
      </c>
      <c r="AD2400" s="510"/>
      <c r="AE2400" s="510"/>
      <c r="AF2400" s="509"/>
      <c r="AG2400" s="509"/>
      <c r="AH2400" s="509"/>
      <c r="AI2400" s="509"/>
      <c r="AJ2400" s="163" t="s">
        <v>2651</v>
      </c>
      <c r="AK2400" s="509"/>
      <c r="AL2400" s="509"/>
      <c r="AM2400" s="163" t="s">
        <v>15621</v>
      </c>
      <c r="AN2400" s="510"/>
      <c r="AO2400" s="510"/>
      <c r="AP2400" s="509"/>
      <c r="AQ2400" s="509"/>
      <c r="AR2400" s="509"/>
      <c r="AS2400" s="509"/>
      <c r="AT2400" s="163" t="s">
        <v>2653</v>
      </c>
      <c r="AU2400" s="507">
        <v>1785.0</v>
      </c>
      <c r="AV2400" s="507">
        <v>1.0</v>
      </c>
      <c r="AW2400" s="507">
        <v>2032.0</v>
      </c>
      <c r="AX2400" s="163" t="s">
        <v>2846</v>
      </c>
      <c r="AY2400" s="163" t="s">
        <v>2921</v>
      </c>
      <c r="AZ2400" s="163" t="s">
        <v>2655</v>
      </c>
    </row>
    <row r="2401">
      <c r="A2401" s="163" t="s">
        <v>15615</v>
      </c>
      <c r="B2401" s="163" t="s">
        <v>15616</v>
      </c>
      <c r="C2401" s="163" t="s">
        <v>2638</v>
      </c>
      <c r="D2401" s="163" t="s">
        <v>2639</v>
      </c>
      <c r="E2401" s="506">
        <v>45755.25347222222</v>
      </c>
      <c r="F2401" s="507">
        <v>2980.0</v>
      </c>
      <c r="G2401" s="163" t="s">
        <v>2640</v>
      </c>
      <c r="H2401" s="507">
        <v>2980.0</v>
      </c>
      <c r="I2401" s="163" t="s">
        <v>2640</v>
      </c>
      <c r="J2401" s="163" t="s">
        <v>2641</v>
      </c>
      <c r="K2401" s="163" t="s">
        <v>2642</v>
      </c>
      <c r="L2401" s="163" t="s">
        <v>15617</v>
      </c>
      <c r="M2401" s="163" t="s">
        <v>15618</v>
      </c>
      <c r="N2401" s="163" t="s">
        <v>2645</v>
      </c>
      <c r="O2401" s="163" t="s">
        <v>2646</v>
      </c>
      <c r="P2401" s="163" t="s">
        <v>2683</v>
      </c>
      <c r="Q2401" s="163" t="s">
        <v>2648</v>
      </c>
      <c r="R2401" s="506">
        <v>45755.251388888886</v>
      </c>
      <c r="S2401" s="509"/>
      <c r="T2401" s="509"/>
      <c r="U2401" s="163" t="s">
        <v>15619</v>
      </c>
      <c r="V2401" s="510"/>
      <c r="W2401" s="510"/>
      <c r="X2401" s="510"/>
      <c r="Y2401" s="510"/>
      <c r="Z2401" s="510"/>
      <c r="AA2401" s="510"/>
      <c r="AB2401" s="163" t="s">
        <v>15620</v>
      </c>
      <c r="AC2401" s="507">
        <v>8.092023773E9</v>
      </c>
      <c r="AD2401" s="510"/>
      <c r="AE2401" s="509"/>
      <c r="AF2401" s="509"/>
      <c r="AG2401" s="509"/>
      <c r="AH2401" s="509"/>
      <c r="AI2401" s="509"/>
      <c r="AJ2401" s="163" t="s">
        <v>2651</v>
      </c>
      <c r="AK2401" s="509"/>
      <c r="AL2401" s="509"/>
      <c r="AM2401" s="163" t="s">
        <v>15621</v>
      </c>
      <c r="AN2401" s="510"/>
      <c r="AO2401" s="509"/>
      <c r="AP2401" s="509"/>
      <c r="AQ2401" s="509"/>
      <c r="AR2401" s="509"/>
      <c r="AS2401" s="509"/>
      <c r="AT2401" s="163" t="s">
        <v>2653</v>
      </c>
      <c r="AU2401" s="507">
        <v>1785.0</v>
      </c>
      <c r="AV2401" s="507">
        <v>1.0</v>
      </c>
      <c r="AW2401" s="507">
        <v>2032.0</v>
      </c>
      <c r="AX2401" s="163" t="s">
        <v>2846</v>
      </c>
      <c r="AY2401" s="163" t="s">
        <v>2921</v>
      </c>
      <c r="AZ2401" s="163" t="s">
        <v>2655</v>
      </c>
    </row>
    <row r="2402">
      <c r="A2402" s="163" t="s">
        <v>16814</v>
      </c>
      <c r="B2402" s="163" t="s">
        <v>16815</v>
      </c>
      <c r="C2402" s="163" t="s">
        <v>2638</v>
      </c>
      <c r="D2402" s="163" t="s">
        <v>2639</v>
      </c>
      <c r="E2402" s="506">
        <v>45755.24097222222</v>
      </c>
      <c r="F2402" s="507">
        <v>2980.0</v>
      </c>
      <c r="G2402" s="163" t="s">
        <v>2640</v>
      </c>
      <c r="H2402" s="507">
        <v>2980.0</v>
      </c>
      <c r="I2402" s="163" t="s">
        <v>2640</v>
      </c>
      <c r="J2402" s="163" t="s">
        <v>2641</v>
      </c>
      <c r="K2402" s="163" t="s">
        <v>2642</v>
      </c>
      <c r="L2402" s="163" t="s">
        <v>16816</v>
      </c>
      <c r="M2402" s="163" t="s">
        <v>16817</v>
      </c>
      <c r="N2402" s="163" t="s">
        <v>2645</v>
      </c>
      <c r="O2402" s="163" t="s">
        <v>2646</v>
      </c>
      <c r="P2402" s="163" t="s">
        <v>2647</v>
      </c>
      <c r="Q2402" s="163" t="s">
        <v>2648</v>
      </c>
      <c r="R2402" s="506">
        <v>45755.24097222222</v>
      </c>
      <c r="S2402" s="509"/>
      <c r="T2402" s="509"/>
      <c r="U2402" s="163" t="s">
        <v>16818</v>
      </c>
      <c r="V2402" s="510"/>
      <c r="W2402" s="510"/>
      <c r="X2402" s="510"/>
      <c r="Y2402" s="510"/>
      <c r="Z2402" s="510"/>
      <c r="AA2402" s="510"/>
      <c r="AB2402" s="163" t="s">
        <v>16819</v>
      </c>
      <c r="AC2402" s="507">
        <v>9.093906105E9</v>
      </c>
      <c r="AD2402" s="510"/>
      <c r="AE2402" s="509"/>
      <c r="AF2402" s="509"/>
      <c r="AG2402" s="509"/>
      <c r="AH2402" s="509"/>
      <c r="AI2402" s="509"/>
      <c r="AJ2402" s="163" t="s">
        <v>2651</v>
      </c>
      <c r="AK2402" s="509"/>
      <c r="AL2402" s="509"/>
      <c r="AM2402" s="163" t="s">
        <v>16820</v>
      </c>
      <c r="AN2402" s="510"/>
      <c r="AO2402" s="509"/>
      <c r="AP2402" s="509"/>
      <c r="AQ2402" s="509"/>
      <c r="AR2402" s="509"/>
      <c r="AS2402" s="509"/>
      <c r="AT2402" s="163" t="s">
        <v>2653</v>
      </c>
      <c r="AU2402" s="507">
        <v>1321.0</v>
      </c>
      <c r="AV2402" s="507">
        <v>12.0</v>
      </c>
      <c r="AW2402" s="507">
        <v>2025.0</v>
      </c>
      <c r="AX2402" s="163" t="s">
        <v>2730</v>
      </c>
      <c r="AY2402" s="163" t="s">
        <v>5141</v>
      </c>
      <c r="AZ2402" s="163" t="s">
        <v>2655</v>
      </c>
    </row>
    <row r="2403">
      <c r="A2403" s="163" t="s">
        <v>16821</v>
      </c>
      <c r="B2403" s="163" t="s">
        <v>16822</v>
      </c>
      <c r="C2403" s="163" t="s">
        <v>2638</v>
      </c>
      <c r="D2403" s="163" t="s">
        <v>2639</v>
      </c>
      <c r="E2403" s="506">
        <v>45755.23055555556</v>
      </c>
      <c r="F2403" s="507">
        <v>2980.0</v>
      </c>
      <c r="G2403" s="163" t="s">
        <v>2640</v>
      </c>
      <c r="H2403" s="507">
        <v>2980.0</v>
      </c>
      <c r="I2403" s="163" t="s">
        <v>2640</v>
      </c>
      <c r="J2403" s="163" t="s">
        <v>2641</v>
      </c>
      <c r="K2403" s="163" t="s">
        <v>2642</v>
      </c>
      <c r="L2403" s="163" t="s">
        <v>16823</v>
      </c>
      <c r="M2403" s="163" t="s">
        <v>16824</v>
      </c>
      <c r="N2403" s="163" t="s">
        <v>2645</v>
      </c>
      <c r="O2403" s="163" t="s">
        <v>2646</v>
      </c>
      <c r="P2403" s="163" t="s">
        <v>2647</v>
      </c>
      <c r="Q2403" s="163" t="s">
        <v>2648</v>
      </c>
      <c r="R2403" s="506">
        <v>45755.23055555556</v>
      </c>
      <c r="S2403" s="509"/>
      <c r="T2403" s="509"/>
      <c r="U2403" s="163" t="s">
        <v>16825</v>
      </c>
      <c r="V2403" s="510"/>
      <c r="W2403" s="510"/>
      <c r="X2403" s="510"/>
      <c r="Y2403" s="510"/>
      <c r="Z2403" s="510"/>
      <c r="AA2403" s="510"/>
      <c r="AB2403" s="163" t="s">
        <v>16826</v>
      </c>
      <c r="AC2403" s="507">
        <v>7.013696375E9</v>
      </c>
      <c r="AD2403" s="510"/>
      <c r="AE2403" s="509"/>
      <c r="AF2403" s="509"/>
      <c r="AG2403" s="509"/>
      <c r="AH2403" s="509"/>
      <c r="AI2403" s="509"/>
      <c r="AJ2403" s="163" t="s">
        <v>2651</v>
      </c>
      <c r="AK2403" s="509"/>
      <c r="AL2403" s="509"/>
      <c r="AM2403" s="163" t="s">
        <v>16827</v>
      </c>
      <c r="AN2403" s="510"/>
      <c r="AO2403" s="509"/>
      <c r="AP2403" s="509"/>
      <c r="AQ2403" s="509"/>
      <c r="AR2403" s="509"/>
      <c r="AS2403" s="509"/>
      <c r="AT2403" s="163" t="s">
        <v>2700</v>
      </c>
      <c r="AU2403" s="507">
        <v>1026.0</v>
      </c>
      <c r="AV2403" s="507">
        <v>2.0</v>
      </c>
      <c r="AW2403" s="507">
        <v>2032.0</v>
      </c>
      <c r="AX2403" s="510"/>
      <c r="AY2403" s="510"/>
      <c r="AZ2403" s="163" t="s">
        <v>2655</v>
      </c>
    </row>
    <row r="2404">
      <c r="A2404" s="163" t="s">
        <v>16828</v>
      </c>
      <c r="B2404" s="163" t="s">
        <v>16829</v>
      </c>
      <c r="C2404" s="163" t="s">
        <v>2638</v>
      </c>
      <c r="D2404" s="163" t="s">
        <v>2639</v>
      </c>
      <c r="E2404" s="506">
        <v>45755.20625</v>
      </c>
      <c r="F2404" s="507">
        <v>2980.0</v>
      </c>
      <c r="G2404" s="163" t="s">
        <v>2640</v>
      </c>
      <c r="H2404" s="507">
        <v>2980.0</v>
      </c>
      <c r="I2404" s="163" t="s">
        <v>2640</v>
      </c>
      <c r="J2404" s="163" t="s">
        <v>2641</v>
      </c>
      <c r="K2404" s="163" t="s">
        <v>2642</v>
      </c>
      <c r="L2404" s="163" t="s">
        <v>16830</v>
      </c>
      <c r="M2404" s="163" t="s">
        <v>16831</v>
      </c>
      <c r="N2404" s="163" t="s">
        <v>2645</v>
      </c>
      <c r="O2404" s="163" t="s">
        <v>2646</v>
      </c>
      <c r="P2404" s="163" t="s">
        <v>2683</v>
      </c>
      <c r="Q2404" s="163" t="s">
        <v>2648</v>
      </c>
      <c r="R2404" s="506">
        <v>45755.20486111111</v>
      </c>
      <c r="S2404" s="509"/>
      <c r="T2404" s="509"/>
      <c r="U2404" s="163" t="s">
        <v>16832</v>
      </c>
      <c r="V2404" s="510"/>
      <c r="W2404" s="510"/>
      <c r="X2404" s="510"/>
      <c r="Y2404" s="510"/>
      <c r="Z2404" s="510"/>
      <c r="AA2404" s="510"/>
      <c r="AB2404" s="163" t="s">
        <v>16833</v>
      </c>
      <c r="AC2404" s="507">
        <v>9.015903616E9</v>
      </c>
      <c r="AD2404" s="510"/>
      <c r="AE2404" s="510"/>
      <c r="AF2404" s="509"/>
      <c r="AG2404" s="509"/>
      <c r="AH2404" s="509"/>
      <c r="AI2404" s="509"/>
      <c r="AJ2404" s="163" t="s">
        <v>2651</v>
      </c>
      <c r="AK2404" s="509"/>
      <c r="AL2404" s="509"/>
      <c r="AM2404" s="163" t="s">
        <v>16834</v>
      </c>
      <c r="AN2404" s="510"/>
      <c r="AO2404" s="510"/>
      <c r="AP2404" s="509"/>
      <c r="AQ2404" s="509"/>
      <c r="AR2404" s="509"/>
      <c r="AS2404" s="509"/>
      <c r="AT2404" s="163" t="s">
        <v>2653</v>
      </c>
      <c r="AU2404" s="507">
        <v>9195.0</v>
      </c>
      <c r="AV2404" s="507">
        <v>11.0</v>
      </c>
      <c r="AW2404" s="507">
        <v>2029.0</v>
      </c>
      <c r="AX2404" s="163" t="s">
        <v>3039</v>
      </c>
      <c r="AY2404" s="163" t="s">
        <v>2688</v>
      </c>
      <c r="AZ2404" s="163" t="s">
        <v>2655</v>
      </c>
    </row>
    <row r="2405">
      <c r="A2405" s="163" t="s">
        <v>16601</v>
      </c>
      <c r="B2405" s="163" t="s">
        <v>16602</v>
      </c>
      <c r="C2405" s="163" t="s">
        <v>2638</v>
      </c>
      <c r="D2405" s="163" t="s">
        <v>2639</v>
      </c>
      <c r="E2405" s="506">
        <v>45755.11041666667</v>
      </c>
      <c r="F2405" s="507">
        <v>2980.0</v>
      </c>
      <c r="G2405" s="163" t="s">
        <v>2640</v>
      </c>
      <c r="H2405" s="507">
        <v>2980.0</v>
      </c>
      <c r="I2405" s="163" t="s">
        <v>2640</v>
      </c>
      <c r="J2405" s="163" t="s">
        <v>2641</v>
      </c>
      <c r="K2405" s="163" t="s">
        <v>2642</v>
      </c>
      <c r="L2405" s="163" t="s">
        <v>16603</v>
      </c>
      <c r="M2405" s="163" t="s">
        <v>16604</v>
      </c>
      <c r="N2405" s="163" t="s">
        <v>2645</v>
      </c>
      <c r="O2405" s="163" t="s">
        <v>2646</v>
      </c>
      <c r="P2405" s="163" t="s">
        <v>2683</v>
      </c>
      <c r="Q2405" s="163" t="s">
        <v>2648</v>
      </c>
      <c r="R2405" s="506">
        <v>45755.10902777778</v>
      </c>
      <c r="S2405" s="509"/>
      <c r="T2405" s="509"/>
      <c r="U2405" s="163" t="s">
        <v>16605</v>
      </c>
      <c r="V2405" s="510"/>
      <c r="W2405" s="510"/>
      <c r="X2405" s="510"/>
      <c r="Y2405" s="510"/>
      <c r="Z2405" s="510"/>
      <c r="AA2405" s="510"/>
      <c r="AB2405" s="163" t="s">
        <v>16606</v>
      </c>
      <c r="AC2405" s="507">
        <v>9.026143785E9</v>
      </c>
      <c r="AD2405" s="510"/>
      <c r="AE2405" s="509"/>
      <c r="AF2405" s="509"/>
      <c r="AG2405" s="509"/>
      <c r="AH2405" s="509"/>
      <c r="AI2405" s="509"/>
      <c r="AJ2405" s="163" t="s">
        <v>2651</v>
      </c>
      <c r="AK2405" s="509"/>
      <c r="AL2405" s="509"/>
      <c r="AM2405" s="163" t="s">
        <v>16607</v>
      </c>
      <c r="AN2405" s="510"/>
      <c r="AO2405" s="509"/>
      <c r="AP2405" s="509"/>
      <c r="AQ2405" s="509"/>
      <c r="AR2405" s="509"/>
      <c r="AS2405" s="509"/>
      <c r="AT2405" s="163" t="s">
        <v>2700</v>
      </c>
      <c r="AU2405" s="507">
        <v>4413.0</v>
      </c>
      <c r="AV2405" s="507">
        <v>4.0</v>
      </c>
      <c r="AW2405" s="507">
        <v>2029.0</v>
      </c>
      <c r="AX2405" s="163" t="s">
        <v>2687</v>
      </c>
      <c r="AY2405" s="163" t="s">
        <v>3352</v>
      </c>
      <c r="AZ2405" s="163" t="s">
        <v>2655</v>
      </c>
    </row>
    <row r="2406">
      <c r="A2406" s="163" t="s">
        <v>16835</v>
      </c>
      <c r="B2406" s="163" t="s">
        <v>16836</v>
      </c>
      <c r="C2406" s="163" t="s">
        <v>2638</v>
      </c>
      <c r="D2406" s="163" t="s">
        <v>2639</v>
      </c>
      <c r="E2406" s="506">
        <v>45755.040972222225</v>
      </c>
      <c r="F2406" s="507">
        <v>2980.0</v>
      </c>
      <c r="G2406" s="163" t="s">
        <v>2640</v>
      </c>
      <c r="H2406" s="507">
        <v>2980.0</v>
      </c>
      <c r="I2406" s="163" t="s">
        <v>2640</v>
      </c>
      <c r="J2406" s="163" t="s">
        <v>2641</v>
      </c>
      <c r="K2406" s="163" t="s">
        <v>2642</v>
      </c>
      <c r="L2406" s="163" t="s">
        <v>16837</v>
      </c>
      <c r="M2406" s="163" t="s">
        <v>16838</v>
      </c>
      <c r="N2406" s="163" t="s">
        <v>2645</v>
      </c>
      <c r="O2406" s="163" t="s">
        <v>2646</v>
      </c>
      <c r="P2406" s="163" t="s">
        <v>2673</v>
      </c>
      <c r="Q2406" s="163" t="s">
        <v>2648</v>
      </c>
      <c r="R2406" s="506">
        <v>45755.03888888889</v>
      </c>
      <c r="S2406" s="509"/>
      <c r="T2406" s="509"/>
      <c r="U2406" s="163" t="s">
        <v>16839</v>
      </c>
      <c r="V2406" s="510"/>
      <c r="W2406" s="510"/>
      <c r="X2406" s="510"/>
      <c r="Y2406" s="510"/>
      <c r="Z2406" s="510"/>
      <c r="AA2406" s="510"/>
      <c r="AB2406" s="163" t="s">
        <v>16840</v>
      </c>
      <c r="AC2406" s="507">
        <v>5.055391349E9</v>
      </c>
      <c r="AD2406" s="510"/>
      <c r="AE2406" s="509"/>
      <c r="AF2406" s="509"/>
      <c r="AG2406" s="509"/>
      <c r="AH2406" s="509"/>
      <c r="AI2406" s="509"/>
      <c r="AJ2406" s="163" t="s">
        <v>2651</v>
      </c>
      <c r="AK2406" s="509"/>
      <c r="AL2406" s="509"/>
      <c r="AM2406" s="163" t="s">
        <v>16841</v>
      </c>
      <c r="AN2406" s="510"/>
      <c r="AO2406" s="510"/>
      <c r="AP2406" s="509"/>
      <c r="AQ2406" s="509"/>
      <c r="AR2406" s="509"/>
      <c r="AS2406" s="509"/>
      <c r="AT2406" s="163" t="s">
        <v>2700</v>
      </c>
      <c r="AU2406" s="507">
        <v>3088.0</v>
      </c>
      <c r="AV2406" s="507">
        <v>5.0</v>
      </c>
      <c r="AW2406" s="507">
        <v>2030.0</v>
      </c>
      <c r="AX2406" s="163" t="s">
        <v>2677</v>
      </c>
      <c r="AY2406" s="163" t="s">
        <v>8057</v>
      </c>
      <c r="AZ2406" s="163" t="s">
        <v>2655</v>
      </c>
    </row>
    <row r="2407">
      <c r="A2407" s="163" t="s">
        <v>16842</v>
      </c>
      <c r="B2407" s="163" t="s">
        <v>16843</v>
      </c>
      <c r="C2407" s="163" t="s">
        <v>2638</v>
      </c>
      <c r="D2407" s="163" t="s">
        <v>2639</v>
      </c>
      <c r="E2407" s="506">
        <v>45755.01111111111</v>
      </c>
      <c r="F2407" s="507">
        <v>2980.0</v>
      </c>
      <c r="G2407" s="163" t="s">
        <v>2640</v>
      </c>
      <c r="H2407" s="507">
        <v>2980.0</v>
      </c>
      <c r="I2407" s="163" t="s">
        <v>2640</v>
      </c>
      <c r="J2407" s="163" t="s">
        <v>2641</v>
      </c>
      <c r="K2407" s="163" t="s">
        <v>2642</v>
      </c>
      <c r="L2407" s="163" t="s">
        <v>16844</v>
      </c>
      <c r="M2407" s="163" t="s">
        <v>16845</v>
      </c>
      <c r="N2407" s="163" t="s">
        <v>2645</v>
      </c>
      <c r="O2407" s="163" t="s">
        <v>2646</v>
      </c>
      <c r="P2407" s="163" t="s">
        <v>2673</v>
      </c>
      <c r="Q2407" s="163" t="s">
        <v>2648</v>
      </c>
      <c r="R2407" s="506">
        <v>45755.009722222225</v>
      </c>
      <c r="S2407" s="509"/>
      <c r="T2407" s="509"/>
      <c r="U2407" s="163" t="s">
        <v>16846</v>
      </c>
      <c r="V2407" s="510"/>
      <c r="W2407" s="510"/>
      <c r="X2407" s="510"/>
      <c r="Y2407" s="510"/>
      <c r="Z2407" s="510"/>
      <c r="AA2407" s="510"/>
      <c r="AB2407" s="163" t="s">
        <v>16847</v>
      </c>
      <c r="AC2407" s="507">
        <v>8.069668073E9</v>
      </c>
      <c r="AD2407" s="510"/>
      <c r="AE2407" s="509"/>
      <c r="AF2407" s="509"/>
      <c r="AG2407" s="509"/>
      <c r="AH2407" s="509"/>
      <c r="AI2407" s="509"/>
      <c r="AJ2407" s="163" t="s">
        <v>2651</v>
      </c>
      <c r="AK2407" s="509"/>
      <c r="AL2407" s="509"/>
      <c r="AM2407" s="163" t="s">
        <v>16848</v>
      </c>
      <c r="AN2407" s="510"/>
      <c r="AO2407" s="510"/>
      <c r="AP2407" s="509"/>
      <c r="AQ2407" s="509"/>
      <c r="AR2407" s="509"/>
      <c r="AS2407" s="509"/>
      <c r="AT2407" s="163" t="s">
        <v>2653</v>
      </c>
      <c r="AU2407" s="507">
        <v>8391.0</v>
      </c>
      <c r="AV2407" s="507">
        <v>10.0</v>
      </c>
      <c r="AW2407" s="507">
        <v>2029.0</v>
      </c>
      <c r="AX2407" s="163" t="s">
        <v>2677</v>
      </c>
      <c r="AY2407" s="163" t="s">
        <v>2678</v>
      </c>
      <c r="AZ2407" s="163" t="s">
        <v>2655</v>
      </c>
    </row>
    <row r="2408">
      <c r="A2408" s="163" t="s">
        <v>16849</v>
      </c>
      <c r="B2408" s="163" t="s">
        <v>16850</v>
      </c>
      <c r="C2408" s="163" t="s">
        <v>2638</v>
      </c>
      <c r="D2408" s="163" t="s">
        <v>2639</v>
      </c>
      <c r="E2408" s="506">
        <v>45755.00486111111</v>
      </c>
      <c r="F2408" s="507">
        <v>9800.0</v>
      </c>
      <c r="G2408" s="163" t="s">
        <v>2640</v>
      </c>
      <c r="H2408" s="507">
        <v>9800.0</v>
      </c>
      <c r="I2408" s="163" t="s">
        <v>2640</v>
      </c>
      <c r="J2408" s="163" t="s">
        <v>2641</v>
      </c>
      <c r="K2408" s="163" t="s">
        <v>2642</v>
      </c>
      <c r="L2408" s="163" t="s">
        <v>16851</v>
      </c>
      <c r="M2408" s="163" t="s">
        <v>16852</v>
      </c>
      <c r="N2408" s="163" t="s">
        <v>2645</v>
      </c>
      <c r="O2408" s="163" t="s">
        <v>2646</v>
      </c>
      <c r="P2408" s="163" t="s">
        <v>2673</v>
      </c>
      <c r="Q2408" s="163" t="s">
        <v>2648</v>
      </c>
      <c r="R2408" s="506">
        <v>45755.00347222222</v>
      </c>
      <c r="S2408" s="509"/>
      <c r="T2408" s="509"/>
      <c r="U2408" s="163" t="s">
        <v>16853</v>
      </c>
      <c r="V2408" s="510"/>
      <c r="W2408" s="510"/>
      <c r="X2408" s="510"/>
      <c r="Y2408" s="510"/>
      <c r="Z2408" s="510"/>
      <c r="AA2408" s="510"/>
      <c r="AB2408" s="163" t="s">
        <v>16854</v>
      </c>
      <c r="AC2408" s="507">
        <v>8.054259293E9</v>
      </c>
      <c r="AD2408" s="510"/>
      <c r="AE2408" s="510"/>
      <c r="AF2408" s="509"/>
      <c r="AG2408" s="509"/>
      <c r="AH2408" s="509"/>
      <c r="AI2408" s="509"/>
      <c r="AJ2408" s="163" t="s">
        <v>2651</v>
      </c>
      <c r="AK2408" s="509"/>
      <c r="AL2408" s="509"/>
      <c r="AM2408" s="163" t="s">
        <v>16855</v>
      </c>
      <c r="AN2408" s="510"/>
      <c r="AO2408" s="510"/>
      <c r="AP2408" s="509"/>
      <c r="AQ2408" s="509"/>
      <c r="AR2408" s="509"/>
      <c r="AS2408" s="509"/>
      <c r="AT2408" s="163" t="s">
        <v>2653</v>
      </c>
      <c r="AU2408" s="507">
        <v>4682.0</v>
      </c>
      <c r="AV2408" s="507">
        <v>5.0</v>
      </c>
      <c r="AW2408" s="507">
        <v>2027.0</v>
      </c>
      <c r="AX2408" s="163" t="s">
        <v>2677</v>
      </c>
      <c r="AY2408" s="163" t="s">
        <v>2678</v>
      </c>
      <c r="AZ2408" s="163" t="s">
        <v>2655</v>
      </c>
    </row>
    <row r="2409">
      <c r="A2409" s="163" t="s">
        <v>16856</v>
      </c>
      <c r="B2409" s="163" t="s">
        <v>16850</v>
      </c>
      <c r="C2409" s="163" t="s">
        <v>2638</v>
      </c>
      <c r="D2409" s="163" t="s">
        <v>2639</v>
      </c>
      <c r="E2409" s="506">
        <v>45755.001388888886</v>
      </c>
      <c r="F2409" s="507">
        <v>2980.0</v>
      </c>
      <c r="G2409" s="163" t="s">
        <v>2640</v>
      </c>
      <c r="H2409" s="507">
        <v>2980.0</v>
      </c>
      <c r="I2409" s="163" t="s">
        <v>2640</v>
      </c>
      <c r="J2409" s="163" t="s">
        <v>2641</v>
      </c>
      <c r="K2409" s="163" t="s">
        <v>2642</v>
      </c>
      <c r="L2409" s="163" t="s">
        <v>16851</v>
      </c>
      <c r="M2409" s="163" t="s">
        <v>16857</v>
      </c>
      <c r="N2409" s="163" t="s">
        <v>2645</v>
      </c>
      <c r="O2409" s="163" t="s">
        <v>2646</v>
      </c>
      <c r="P2409" s="163" t="s">
        <v>2673</v>
      </c>
      <c r="Q2409" s="163" t="s">
        <v>2648</v>
      </c>
      <c r="R2409" s="506">
        <v>45754.99930555555</v>
      </c>
      <c r="S2409" s="509"/>
      <c r="T2409" s="509"/>
      <c r="U2409" s="163" t="s">
        <v>16858</v>
      </c>
      <c r="V2409" s="510"/>
      <c r="W2409" s="510"/>
      <c r="X2409" s="510"/>
      <c r="Y2409" s="510"/>
      <c r="Z2409" s="510"/>
      <c r="AA2409" s="510"/>
      <c r="AB2409" s="163" t="s">
        <v>16854</v>
      </c>
      <c r="AC2409" s="507">
        <v>8.054259293E9</v>
      </c>
      <c r="AD2409" s="510"/>
      <c r="AE2409" s="509"/>
      <c r="AF2409" s="509"/>
      <c r="AG2409" s="509"/>
      <c r="AH2409" s="509"/>
      <c r="AI2409" s="509"/>
      <c r="AJ2409" s="163" t="s">
        <v>2651</v>
      </c>
      <c r="AK2409" s="509"/>
      <c r="AL2409" s="509"/>
      <c r="AM2409" s="163" t="s">
        <v>16855</v>
      </c>
      <c r="AN2409" s="510"/>
      <c r="AO2409" s="509"/>
      <c r="AP2409" s="509"/>
      <c r="AQ2409" s="509"/>
      <c r="AR2409" s="509"/>
      <c r="AS2409" s="509"/>
      <c r="AT2409" s="163" t="s">
        <v>2653</v>
      </c>
      <c r="AU2409" s="507">
        <v>4682.0</v>
      </c>
      <c r="AV2409" s="507">
        <v>5.0</v>
      </c>
      <c r="AW2409" s="507">
        <v>2027.0</v>
      </c>
      <c r="AX2409" s="163" t="s">
        <v>2677</v>
      </c>
      <c r="AY2409" s="163" t="s">
        <v>2678</v>
      </c>
      <c r="AZ2409" s="163" t="s">
        <v>2655</v>
      </c>
    </row>
    <row r="2410">
      <c r="A2410" s="163" t="s">
        <v>16859</v>
      </c>
      <c r="B2410" s="163" t="s">
        <v>16860</v>
      </c>
      <c r="C2410" s="163" t="s">
        <v>2638</v>
      </c>
      <c r="D2410" s="163" t="s">
        <v>2639</v>
      </c>
      <c r="E2410" s="506">
        <v>45754.96319444444</v>
      </c>
      <c r="F2410" s="507">
        <v>2980.0</v>
      </c>
      <c r="G2410" s="163" t="s">
        <v>2640</v>
      </c>
      <c r="H2410" s="507">
        <v>2980.0</v>
      </c>
      <c r="I2410" s="163" t="s">
        <v>2640</v>
      </c>
      <c r="J2410" s="163" t="s">
        <v>2641</v>
      </c>
      <c r="K2410" s="163" t="s">
        <v>2642</v>
      </c>
      <c r="L2410" s="163" t="s">
        <v>16861</v>
      </c>
      <c r="M2410" s="163" t="s">
        <v>16862</v>
      </c>
      <c r="N2410" s="163" t="s">
        <v>2645</v>
      </c>
      <c r="O2410" s="163" t="s">
        <v>2646</v>
      </c>
      <c r="P2410" s="163" t="s">
        <v>2673</v>
      </c>
      <c r="Q2410" s="163" t="s">
        <v>2648</v>
      </c>
      <c r="R2410" s="506">
        <v>45754.961805555555</v>
      </c>
      <c r="S2410" s="509"/>
      <c r="T2410" s="509"/>
      <c r="U2410" s="163" t="s">
        <v>16863</v>
      </c>
      <c r="V2410" s="510"/>
      <c r="W2410" s="510"/>
      <c r="X2410" s="510"/>
      <c r="Y2410" s="510"/>
      <c r="Z2410" s="510"/>
      <c r="AA2410" s="510"/>
      <c r="AB2410" s="163" t="s">
        <v>16864</v>
      </c>
      <c r="AC2410" s="507">
        <v>9.067866126E9</v>
      </c>
      <c r="AD2410" s="510"/>
      <c r="AE2410" s="509"/>
      <c r="AF2410" s="509"/>
      <c r="AG2410" s="509"/>
      <c r="AH2410" s="509"/>
      <c r="AI2410" s="509"/>
      <c r="AJ2410" s="163" t="s">
        <v>2651</v>
      </c>
      <c r="AK2410" s="509"/>
      <c r="AL2410" s="509"/>
      <c r="AM2410" s="163" t="s">
        <v>16865</v>
      </c>
      <c r="AN2410" s="510"/>
      <c r="AO2410" s="509"/>
      <c r="AP2410" s="509"/>
      <c r="AQ2410" s="509"/>
      <c r="AR2410" s="509"/>
      <c r="AS2410" s="509"/>
      <c r="AT2410" s="163" t="s">
        <v>2653</v>
      </c>
      <c r="AU2410" s="507">
        <v>9330.0</v>
      </c>
      <c r="AV2410" s="507">
        <v>4.0</v>
      </c>
      <c r="AW2410" s="507">
        <v>2026.0</v>
      </c>
      <c r="AX2410" s="163" t="s">
        <v>2687</v>
      </c>
      <c r="AY2410" s="163" t="s">
        <v>2905</v>
      </c>
      <c r="AZ2410" s="163" t="s">
        <v>2655</v>
      </c>
    </row>
    <row r="2411">
      <c r="A2411" s="163" t="s">
        <v>16866</v>
      </c>
      <c r="B2411" s="163" t="s">
        <v>16867</v>
      </c>
      <c r="C2411" s="163" t="s">
        <v>2638</v>
      </c>
      <c r="D2411" s="163" t="s">
        <v>2639</v>
      </c>
      <c r="E2411" s="506">
        <v>45754.9625</v>
      </c>
      <c r="F2411" s="507">
        <v>2980.0</v>
      </c>
      <c r="G2411" s="163" t="s">
        <v>2640</v>
      </c>
      <c r="H2411" s="507">
        <v>2980.0</v>
      </c>
      <c r="I2411" s="163" t="s">
        <v>2640</v>
      </c>
      <c r="J2411" s="163" t="s">
        <v>2641</v>
      </c>
      <c r="K2411" s="163" t="s">
        <v>2642</v>
      </c>
      <c r="L2411" s="163" t="s">
        <v>16868</v>
      </c>
      <c r="M2411" s="163" t="s">
        <v>16869</v>
      </c>
      <c r="N2411" s="163" t="s">
        <v>2645</v>
      </c>
      <c r="O2411" s="163" t="s">
        <v>2646</v>
      </c>
      <c r="P2411" s="163" t="s">
        <v>2683</v>
      </c>
      <c r="Q2411" s="163" t="s">
        <v>2648</v>
      </c>
      <c r="R2411" s="506">
        <v>45754.961805555555</v>
      </c>
      <c r="S2411" s="509"/>
      <c r="T2411" s="509"/>
      <c r="U2411" s="163" t="s">
        <v>16870</v>
      </c>
      <c r="V2411" s="510"/>
      <c r="W2411" s="510"/>
      <c r="X2411" s="510"/>
      <c r="Y2411" s="510"/>
      <c r="Z2411" s="510"/>
      <c r="AA2411" s="510"/>
      <c r="AB2411" s="163" t="s">
        <v>16871</v>
      </c>
      <c r="AC2411" s="507">
        <v>9.060635667E9</v>
      </c>
      <c r="AD2411" s="510"/>
      <c r="AE2411" s="509"/>
      <c r="AF2411" s="509"/>
      <c r="AG2411" s="509"/>
      <c r="AH2411" s="509"/>
      <c r="AI2411" s="509"/>
      <c r="AJ2411" s="163" t="s">
        <v>2651</v>
      </c>
      <c r="AK2411" s="509"/>
      <c r="AL2411" s="509"/>
      <c r="AM2411" s="163" t="s">
        <v>16872</v>
      </c>
      <c r="AN2411" s="510"/>
      <c r="AO2411" s="510"/>
      <c r="AP2411" s="509"/>
      <c r="AQ2411" s="509"/>
      <c r="AR2411" s="509"/>
      <c r="AS2411" s="509"/>
      <c r="AT2411" s="163" t="s">
        <v>2653</v>
      </c>
      <c r="AU2411" s="507">
        <v>1075.0</v>
      </c>
      <c r="AV2411" s="507">
        <v>8.0</v>
      </c>
      <c r="AW2411" s="507">
        <v>2029.0</v>
      </c>
      <c r="AX2411" s="163" t="s">
        <v>2730</v>
      </c>
      <c r="AY2411" s="163" t="s">
        <v>3047</v>
      </c>
      <c r="AZ2411" s="163" t="s">
        <v>2655</v>
      </c>
    </row>
    <row r="2412">
      <c r="A2412" s="163" t="s">
        <v>16873</v>
      </c>
      <c r="B2412" s="163" t="s">
        <v>16874</v>
      </c>
      <c r="C2412" s="163" t="s">
        <v>2638</v>
      </c>
      <c r="D2412" s="163" t="s">
        <v>2639</v>
      </c>
      <c r="E2412" s="506">
        <v>45754.95</v>
      </c>
      <c r="F2412" s="507">
        <v>4980.0</v>
      </c>
      <c r="G2412" s="163" t="s">
        <v>2640</v>
      </c>
      <c r="H2412" s="507">
        <v>4980.0</v>
      </c>
      <c r="I2412" s="163" t="s">
        <v>2640</v>
      </c>
      <c r="J2412" s="163" t="s">
        <v>2641</v>
      </c>
      <c r="K2412" s="163" t="s">
        <v>2642</v>
      </c>
      <c r="L2412" s="163" t="s">
        <v>16875</v>
      </c>
      <c r="M2412" s="163" t="s">
        <v>16876</v>
      </c>
      <c r="N2412" s="163" t="s">
        <v>2645</v>
      </c>
      <c r="O2412" s="163" t="s">
        <v>2646</v>
      </c>
      <c r="P2412" s="163" t="s">
        <v>2673</v>
      </c>
      <c r="Q2412" s="163" t="s">
        <v>2648</v>
      </c>
      <c r="R2412" s="506">
        <v>45754.94861111111</v>
      </c>
      <c r="S2412" s="509"/>
      <c r="T2412" s="509"/>
      <c r="U2412" s="163" t="s">
        <v>16877</v>
      </c>
      <c r="V2412" s="510"/>
      <c r="W2412" s="510"/>
      <c r="X2412" s="510"/>
      <c r="Y2412" s="510"/>
      <c r="Z2412" s="510"/>
      <c r="AA2412" s="510"/>
      <c r="AB2412" s="163" t="s">
        <v>16878</v>
      </c>
      <c r="AC2412" s="507">
        <v>8.069498317E9</v>
      </c>
      <c r="AD2412" s="510"/>
      <c r="AE2412" s="509"/>
      <c r="AF2412" s="509"/>
      <c r="AG2412" s="509"/>
      <c r="AH2412" s="509"/>
      <c r="AI2412" s="509"/>
      <c r="AJ2412" s="163" t="s">
        <v>2651</v>
      </c>
      <c r="AK2412" s="509"/>
      <c r="AL2412" s="509"/>
      <c r="AM2412" s="163" t="s">
        <v>16879</v>
      </c>
      <c r="AN2412" s="510"/>
      <c r="AO2412" s="509"/>
      <c r="AP2412" s="509"/>
      <c r="AQ2412" s="509"/>
      <c r="AR2412" s="509"/>
      <c r="AS2412" s="509"/>
      <c r="AT2412" s="163" t="s">
        <v>2653</v>
      </c>
      <c r="AU2412" s="507">
        <v>4006.0</v>
      </c>
      <c r="AV2412" s="507">
        <v>9.0</v>
      </c>
      <c r="AW2412" s="507">
        <v>2025.0</v>
      </c>
      <c r="AX2412" s="163" t="s">
        <v>2677</v>
      </c>
      <c r="AY2412" s="163" t="s">
        <v>2779</v>
      </c>
      <c r="AZ2412" s="163" t="s">
        <v>2655</v>
      </c>
    </row>
    <row r="2413">
      <c r="A2413" s="163" t="s">
        <v>16880</v>
      </c>
      <c r="B2413" s="163" t="s">
        <v>16881</v>
      </c>
      <c r="C2413" s="163" t="s">
        <v>2638</v>
      </c>
      <c r="D2413" s="163" t="s">
        <v>2639</v>
      </c>
      <c r="E2413" s="506">
        <v>45754.936111111114</v>
      </c>
      <c r="F2413" s="507">
        <v>9800.0</v>
      </c>
      <c r="G2413" s="163" t="s">
        <v>2640</v>
      </c>
      <c r="H2413" s="507">
        <v>9800.0</v>
      </c>
      <c r="I2413" s="163" t="s">
        <v>2640</v>
      </c>
      <c r="J2413" s="163" t="s">
        <v>2641</v>
      </c>
      <c r="K2413" s="163" t="s">
        <v>2642</v>
      </c>
      <c r="L2413" s="163" t="s">
        <v>16882</v>
      </c>
      <c r="M2413" s="163" t="s">
        <v>16883</v>
      </c>
      <c r="N2413" s="163" t="s">
        <v>2645</v>
      </c>
      <c r="O2413" s="163" t="s">
        <v>2646</v>
      </c>
      <c r="P2413" s="163" t="s">
        <v>2647</v>
      </c>
      <c r="Q2413" s="163" t="s">
        <v>2648</v>
      </c>
      <c r="R2413" s="506">
        <v>45754.936111111114</v>
      </c>
      <c r="S2413" s="509"/>
      <c r="T2413" s="509"/>
      <c r="U2413" s="163" t="s">
        <v>4322</v>
      </c>
      <c r="V2413" s="510"/>
      <c r="W2413" s="510"/>
      <c r="X2413" s="510"/>
      <c r="Y2413" s="510"/>
      <c r="Z2413" s="510"/>
      <c r="AA2413" s="510"/>
      <c r="AB2413" s="163" t="s">
        <v>16884</v>
      </c>
      <c r="AC2413" s="507">
        <v>9.098684554E9</v>
      </c>
      <c r="AD2413" s="510"/>
      <c r="AE2413" s="509"/>
      <c r="AF2413" s="509"/>
      <c r="AG2413" s="509"/>
      <c r="AH2413" s="509"/>
      <c r="AI2413" s="509"/>
      <c r="AJ2413" s="163" t="s">
        <v>2651</v>
      </c>
      <c r="AK2413" s="509"/>
      <c r="AL2413" s="509"/>
      <c r="AM2413" s="163" t="s">
        <v>16885</v>
      </c>
      <c r="AN2413" s="510"/>
      <c r="AO2413" s="509"/>
      <c r="AP2413" s="509"/>
      <c r="AQ2413" s="509"/>
      <c r="AR2413" s="509"/>
      <c r="AS2413" s="509"/>
      <c r="AT2413" s="163" t="s">
        <v>2653</v>
      </c>
      <c r="AU2413" s="507">
        <v>4539.0</v>
      </c>
      <c r="AV2413" s="507">
        <v>8.0</v>
      </c>
      <c r="AW2413" s="507">
        <v>2026.0</v>
      </c>
      <c r="AX2413" s="510"/>
      <c r="AY2413" s="163" t="s">
        <v>2654</v>
      </c>
      <c r="AZ2413" s="163" t="s">
        <v>2655</v>
      </c>
    </row>
    <row r="2414">
      <c r="A2414" s="163" t="s">
        <v>16886</v>
      </c>
      <c r="B2414" s="163" t="s">
        <v>16881</v>
      </c>
      <c r="C2414" s="163" t="s">
        <v>2638</v>
      </c>
      <c r="D2414" s="163" t="s">
        <v>2639</v>
      </c>
      <c r="E2414" s="506">
        <v>45754.93125</v>
      </c>
      <c r="F2414" s="507">
        <v>2980.0</v>
      </c>
      <c r="G2414" s="163" t="s">
        <v>2640</v>
      </c>
      <c r="H2414" s="507">
        <v>2980.0</v>
      </c>
      <c r="I2414" s="163" t="s">
        <v>2640</v>
      </c>
      <c r="J2414" s="163" t="s">
        <v>2641</v>
      </c>
      <c r="K2414" s="163" t="s">
        <v>2642</v>
      </c>
      <c r="L2414" s="163" t="s">
        <v>16882</v>
      </c>
      <c r="M2414" s="163" t="s">
        <v>16887</v>
      </c>
      <c r="N2414" s="163" t="s">
        <v>2645</v>
      </c>
      <c r="O2414" s="163" t="s">
        <v>2646</v>
      </c>
      <c r="P2414" s="163" t="s">
        <v>2647</v>
      </c>
      <c r="Q2414" s="163" t="s">
        <v>2648</v>
      </c>
      <c r="R2414" s="506">
        <v>45754.93125</v>
      </c>
      <c r="S2414" s="509"/>
      <c r="T2414" s="509"/>
      <c r="U2414" s="163" t="s">
        <v>14401</v>
      </c>
      <c r="V2414" s="510"/>
      <c r="W2414" s="510"/>
      <c r="X2414" s="510"/>
      <c r="Y2414" s="510"/>
      <c r="Z2414" s="510"/>
      <c r="AA2414" s="510"/>
      <c r="AB2414" s="163" t="s">
        <v>16884</v>
      </c>
      <c r="AC2414" s="507">
        <v>9.098684554E9</v>
      </c>
      <c r="AD2414" s="510"/>
      <c r="AE2414" s="509"/>
      <c r="AF2414" s="509"/>
      <c r="AG2414" s="509"/>
      <c r="AH2414" s="509"/>
      <c r="AI2414" s="509"/>
      <c r="AJ2414" s="163" t="s">
        <v>2651</v>
      </c>
      <c r="AK2414" s="509"/>
      <c r="AL2414" s="509"/>
      <c r="AM2414" s="163" t="s">
        <v>16885</v>
      </c>
      <c r="AN2414" s="510"/>
      <c r="AO2414" s="509"/>
      <c r="AP2414" s="509"/>
      <c r="AQ2414" s="509"/>
      <c r="AR2414" s="509"/>
      <c r="AS2414" s="509"/>
      <c r="AT2414" s="163" t="s">
        <v>2653</v>
      </c>
      <c r="AU2414" s="507">
        <v>4539.0</v>
      </c>
      <c r="AV2414" s="507">
        <v>8.0</v>
      </c>
      <c r="AW2414" s="507">
        <v>2026.0</v>
      </c>
      <c r="AX2414" s="510"/>
      <c r="AY2414" s="163" t="s">
        <v>2654</v>
      </c>
      <c r="AZ2414" s="163" t="s">
        <v>2655</v>
      </c>
    </row>
    <row r="2415">
      <c r="A2415" s="163" t="s">
        <v>16888</v>
      </c>
      <c r="B2415" s="163" t="s">
        <v>16889</v>
      </c>
      <c r="C2415" s="163" t="s">
        <v>2638</v>
      </c>
      <c r="D2415" s="163" t="s">
        <v>2639</v>
      </c>
      <c r="E2415" s="506">
        <v>45754.92152777778</v>
      </c>
      <c r="F2415" s="507">
        <v>100000.0</v>
      </c>
      <c r="G2415" s="163" t="s">
        <v>2640</v>
      </c>
      <c r="H2415" s="507">
        <v>100000.0</v>
      </c>
      <c r="I2415" s="163" t="s">
        <v>2640</v>
      </c>
      <c r="J2415" s="163" t="s">
        <v>2641</v>
      </c>
      <c r="K2415" s="163" t="s">
        <v>2642</v>
      </c>
      <c r="L2415" s="163" t="s">
        <v>16890</v>
      </c>
      <c r="M2415" s="163" t="s">
        <v>16890</v>
      </c>
      <c r="N2415" s="163" t="s">
        <v>2645</v>
      </c>
      <c r="O2415" s="163" t="s">
        <v>2646</v>
      </c>
      <c r="P2415" s="163" t="s">
        <v>2683</v>
      </c>
      <c r="Q2415" s="163" t="s">
        <v>2648</v>
      </c>
      <c r="R2415" s="506">
        <v>45754.92013888889</v>
      </c>
      <c r="S2415" s="509"/>
      <c r="T2415" s="509"/>
      <c r="U2415" s="163" t="s">
        <v>16891</v>
      </c>
      <c r="V2415" s="510"/>
      <c r="W2415" s="510"/>
      <c r="X2415" s="510"/>
      <c r="Y2415" s="510"/>
      <c r="Z2415" s="510"/>
      <c r="AA2415" s="510"/>
      <c r="AB2415" s="163" t="s">
        <v>1225</v>
      </c>
      <c r="AC2415" s="507">
        <v>9.082724368E9</v>
      </c>
      <c r="AD2415" s="163" t="s">
        <v>16892</v>
      </c>
      <c r="AE2415" s="507">
        <v>19800.0</v>
      </c>
      <c r="AF2415" s="163" t="s">
        <v>2640</v>
      </c>
      <c r="AG2415" s="163" t="s">
        <v>2798</v>
      </c>
      <c r="AH2415" s="509"/>
      <c r="AI2415" s="509"/>
      <c r="AJ2415" s="163" t="s">
        <v>2651</v>
      </c>
      <c r="AK2415" s="514">
        <v>45784.0</v>
      </c>
      <c r="AL2415" s="506">
        <v>45788.308333333334</v>
      </c>
      <c r="AM2415" s="163" t="s">
        <v>16893</v>
      </c>
      <c r="AN2415" s="510"/>
      <c r="AO2415" s="509"/>
      <c r="AP2415" s="509"/>
      <c r="AQ2415" s="509"/>
      <c r="AR2415" s="509"/>
      <c r="AS2415" s="509"/>
      <c r="AT2415" s="163" t="s">
        <v>2700</v>
      </c>
      <c r="AU2415" s="507">
        <v>647.0</v>
      </c>
      <c r="AV2415" s="507">
        <v>11.0</v>
      </c>
      <c r="AW2415" s="507">
        <v>2029.0</v>
      </c>
      <c r="AX2415" s="163" t="s">
        <v>2749</v>
      </c>
      <c r="AY2415" s="163" t="s">
        <v>2701</v>
      </c>
      <c r="AZ2415" s="163" t="s">
        <v>2655</v>
      </c>
    </row>
    <row r="2416">
      <c r="A2416" s="163" t="s">
        <v>16894</v>
      </c>
      <c r="B2416" s="163" t="s">
        <v>16895</v>
      </c>
      <c r="C2416" s="163" t="s">
        <v>2638</v>
      </c>
      <c r="D2416" s="163" t="s">
        <v>2639</v>
      </c>
      <c r="E2416" s="506">
        <v>45754.90833333333</v>
      </c>
      <c r="F2416" s="507">
        <v>9800.0</v>
      </c>
      <c r="G2416" s="163" t="s">
        <v>2640</v>
      </c>
      <c r="H2416" s="507">
        <v>9800.0</v>
      </c>
      <c r="I2416" s="163" t="s">
        <v>2640</v>
      </c>
      <c r="J2416" s="163" t="s">
        <v>2641</v>
      </c>
      <c r="K2416" s="163" t="s">
        <v>2642</v>
      </c>
      <c r="L2416" s="163" t="s">
        <v>16896</v>
      </c>
      <c r="M2416" s="163" t="s">
        <v>16897</v>
      </c>
      <c r="N2416" s="163" t="s">
        <v>2645</v>
      </c>
      <c r="O2416" s="163" t="s">
        <v>2646</v>
      </c>
      <c r="P2416" s="163" t="s">
        <v>2660</v>
      </c>
      <c r="Q2416" s="163" t="s">
        <v>2648</v>
      </c>
      <c r="R2416" s="506">
        <v>45754.90833333333</v>
      </c>
      <c r="S2416" s="509"/>
      <c r="T2416" s="509"/>
      <c r="U2416" s="163" t="s">
        <v>16898</v>
      </c>
      <c r="V2416" s="510"/>
      <c r="W2416" s="510"/>
      <c r="X2416" s="510"/>
      <c r="Y2416" s="510"/>
      <c r="Z2416" s="510"/>
      <c r="AA2416" s="510"/>
      <c r="AB2416" s="163" t="s">
        <v>16899</v>
      </c>
      <c r="AC2416" s="507">
        <v>9.086041783E9</v>
      </c>
      <c r="AD2416" s="510"/>
      <c r="AE2416" s="509"/>
      <c r="AF2416" s="509"/>
      <c r="AG2416" s="509"/>
      <c r="AH2416" s="509"/>
      <c r="AI2416" s="509"/>
      <c r="AJ2416" s="163" t="s">
        <v>2651</v>
      </c>
      <c r="AK2416" s="509"/>
      <c r="AL2416" s="509"/>
      <c r="AM2416" s="163" t="s">
        <v>16900</v>
      </c>
      <c r="AN2416" s="510"/>
      <c r="AO2416" s="509"/>
      <c r="AP2416" s="509"/>
      <c r="AQ2416" s="509"/>
      <c r="AR2416" s="509"/>
      <c r="AS2416" s="509"/>
      <c r="AT2416" s="163" t="s">
        <v>2653</v>
      </c>
      <c r="AU2416" s="507">
        <v>1006.0</v>
      </c>
      <c r="AV2416" s="507">
        <v>3.0</v>
      </c>
      <c r="AW2416" s="507">
        <v>2029.0</v>
      </c>
      <c r="AX2416" s="163" t="s">
        <v>2664</v>
      </c>
      <c r="AY2416" s="163" t="s">
        <v>3133</v>
      </c>
      <c r="AZ2416" s="163" t="s">
        <v>2655</v>
      </c>
    </row>
    <row r="2417">
      <c r="A2417" s="163" t="s">
        <v>16901</v>
      </c>
      <c r="B2417" s="163" t="s">
        <v>16895</v>
      </c>
      <c r="C2417" s="163" t="s">
        <v>2638</v>
      </c>
      <c r="D2417" s="163" t="s">
        <v>2639</v>
      </c>
      <c r="E2417" s="506">
        <v>45754.90277777778</v>
      </c>
      <c r="F2417" s="507">
        <v>2980.0</v>
      </c>
      <c r="G2417" s="163" t="s">
        <v>2640</v>
      </c>
      <c r="H2417" s="507">
        <v>2980.0</v>
      </c>
      <c r="I2417" s="163" t="s">
        <v>2640</v>
      </c>
      <c r="J2417" s="163" t="s">
        <v>2641</v>
      </c>
      <c r="K2417" s="163" t="s">
        <v>2642</v>
      </c>
      <c r="L2417" s="163" t="s">
        <v>16896</v>
      </c>
      <c r="M2417" s="163" t="s">
        <v>16902</v>
      </c>
      <c r="N2417" s="163" t="s">
        <v>2645</v>
      </c>
      <c r="O2417" s="163" t="s">
        <v>2646</v>
      </c>
      <c r="P2417" s="163" t="s">
        <v>2660</v>
      </c>
      <c r="Q2417" s="163" t="s">
        <v>2648</v>
      </c>
      <c r="R2417" s="506">
        <v>45754.90277777778</v>
      </c>
      <c r="S2417" s="509"/>
      <c r="T2417" s="509"/>
      <c r="U2417" s="163" t="s">
        <v>16903</v>
      </c>
      <c r="V2417" s="510"/>
      <c r="W2417" s="510"/>
      <c r="X2417" s="510"/>
      <c r="Y2417" s="510"/>
      <c r="Z2417" s="510"/>
      <c r="AA2417" s="510"/>
      <c r="AB2417" s="163" t="s">
        <v>16899</v>
      </c>
      <c r="AC2417" s="507">
        <v>9.086041783E9</v>
      </c>
      <c r="AD2417" s="510"/>
      <c r="AE2417" s="509"/>
      <c r="AF2417" s="509"/>
      <c r="AG2417" s="509"/>
      <c r="AH2417" s="509"/>
      <c r="AI2417" s="509"/>
      <c r="AJ2417" s="163" t="s">
        <v>2651</v>
      </c>
      <c r="AK2417" s="509"/>
      <c r="AL2417" s="509"/>
      <c r="AM2417" s="163" t="s">
        <v>16900</v>
      </c>
      <c r="AN2417" s="510"/>
      <c r="AO2417" s="509"/>
      <c r="AP2417" s="509"/>
      <c r="AQ2417" s="509"/>
      <c r="AR2417" s="509"/>
      <c r="AS2417" s="509"/>
      <c r="AT2417" s="163" t="s">
        <v>2653</v>
      </c>
      <c r="AU2417" s="507">
        <v>1006.0</v>
      </c>
      <c r="AV2417" s="507">
        <v>3.0</v>
      </c>
      <c r="AW2417" s="507">
        <v>2029.0</v>
      </c>
      <c r="AX2417" s="163" t="s">
        <v>2664</v>
      </c>
      <c r="AY2417" s="163" t="s">
        <v>3133</v>
      </c>
      <c r="AZ2417" s="163" t="s">
        <v>2655</v>
      </c>
    </row>
    <row r="2418">
      <c r="A2418" s="163" t="s">
        <v>16904</v>
      </c>
      <c r="B2418" s="163" t="s">
        <v>16905</v>
      </c>
      <c r="C2418" s="163" t="s">
        <v>2638</v>
      </c>
      <c r="D2418" s="163" t="s">
        <v>2639</v>
      </c>
      <c r="E2418" s="506">
        <v>45754.88611111111</v>
      </c>
      <c r="F2418" s="507">
        <v>2980.0</v>
      </c>
      <c r="G2418" s="163" t="s">
        <v>2640</v>
      </c>
      <c r="H2418" s="507">
        <v>2980.0</v>
      </c>
      <c r="I2418" s="163" t="s">
        <v>2640</v>
      </c>
      <c r="J2418" s="163" t="s">
        <v>2641</v>
      </c>
      <c r="K2418" s="163" t="s">
        <v>2642</v>
      </c>
      <c r="L2418" s="163" t="s">
        <v>14763</v>
      </c>
      <c r="M2418" s="163" t="s">
        <v>16906</v>
      </c>
      <c r="N2418" s="163" t="s">
        <v>2645</v>
      </c>
      <c r="O2418" s="163" t="s">
        <v>2646</v>
      </c>
      <c r="P2418" s="163" t="s">
        <v>2673</v>
      </c>
      <c r="Q2418" s="163" t="s">
        <v>2648</v>
      </c>
      <c r="R2418" s="506">
        <v>45754.88402777778</v>
      </c>
      <c r="S2418" s="509"/>
      <c r="T2418" s="509"/>
      <c r="U2418" s="163" t="s">
        <v>16907</v>
      </c>
      <c r="V2418" s="510"/>
      <c r="W2418" s="510"/>
      <c r="X2418" s="510"/>
      <c r="Y2418" s="510"/>
      <c r="Z2418" s="510"/>
      <c r="AA2418" s="510"/>
      <c r="AB2418" s="163" t="s">
        <v>14766</v>
      </c>
      <c r="AC2418" s="507">
        <v>7.01586212E9</v>
      </c>
      <c r="AD2418" s="510"/>
      <c r="AE2418" s="509"/>
      <c r="AF2418" s="509"/>
      <c r="AG2418" s="509"/>
      <c r="AH2418" s="509"/>
      <c r="AI2418" s="509"/>
      <c r="AJ2418" s="163" t="s">
        <v>2651</v>
      </c>
      <c r="AK2418" s="509"/>
      <c r="AL2418" s="509"/>
      <c r="AM2418" s="163" t="s">
        <v>14767</v>
      </c>
      <c r="AN2418" s="510"/>
      <c r="AO2418" s="510"/>
      <c r="AP2418" s="509"/>
      <c r="AQ2418" s="509"/>
      <c r="AR2418" s="509"/>
      <c r="AS2418" s="509"/>
      <c r="AT2418" s="163" t="s">
        <v>2700</v>
      </c>
      <c r="AU2418" s="507">
        <v>5463.0</v>
      </c>
      <c r="AV2418" s="507">
        <v>3.0</v>
      </c>
      <c r="AW2418" s="507">
        <v>2027.0</v>
      </c>
      <c r="AX2418" s="163" t="s">
        <v>2677</v>
      </c>
      <c r="AY2418" s="163" t="s">
        <v>2717</v>
      </c>
      <c r="AZ2418" s="163" t="s">
        <v>2655</v>
      </c>
    </row>
    <row r="2419">
      <c r="A2419" s="163" t="s">
        <v>16908</v>
      </c>
      <c r="B2419" s="163" t="s">
        <v>16909</v>
      </c>
      <c r="C2419" s="163" t="s">
        <v>2638</v>
      </c>
      <c r="D2419" s="163" t="s">
        <v>2639</v>
      </c>
      <c r="E2419" s="506">
        <v>45754.87152777778</v>
      </c>
      <c r="F2419" s="507">
        <v>2980.0</v>
      </c>
      <c r="G2419" s="163" t="s">
        <v>2640</v>
      </c>
      <c r="H2419" s="507">
        <v>2980.0</v>
      </c>
      <c r="I2419" s="163" t="s">
        <v>2640</v>
      </c>
      <c r="J2419" s="163" t="s">
        <v>2641</v>
      </c>
      <c r="K2419" s="163" t="s">
        <v>2642</v>
      </c>
      <c r="L2419" s="163" t="s">
        <v>16910</v>
      </c>
      <c r="M2419" s="163" t="s">
        <v>16911</v>
      </c>
      <c r="N2419" s="163" t="s">
        <v>2645</v>
      </c>
      <c r="O2419" s="163" t="s">
        <v>2646</v>
      </c>
      <c r="P2419" s="163" t="s">
        <v>2673</v>
      </c>
      <c r="Q2419" s="163" t="s">
        <v>2648</v>
      </c>
      <c r="R2419" s="506">
        <v>45754.87013888889</v>
      </c>
      <c r="S2419" s="509"/>
      <c r="T2419" s="509"/>
      <c r="U2419" s="163" t="s">
        <v>16912</v>
      </c>
      <c r="V2419" s="510"/>
      <c r="W2419" s="510"/>
      <c r="X2419" s="510"/>
      <c r="Y2419" s="510"/>
      <c r="Z2419" s="510"/>
      <c r="AA2419" s="510"/>
      <c r="AB2419" s="163" t="s">
        <v>16913</v>
      </c>
      <c r="AC2419" s="507">
        <v>9.058435352E9</v>
      </c>
      <c r="AD2419" s="510"/>
      <c r="AE2419" s="509"/>
      <c r="AF2419" s="509"/>
      <c r="AG2419" s="509"/>
      <c r="AH2419" s="509"/>
      <c r="AI2419" s="509"/>
      <c r="AJ2419" s="163" t="s">
        <v>2651</v>
      </c>
      <c r="AK2419" s="509"/>
      <c r="AL2419" s="509"/>
      <c r="AM2419" s="163" t="s">
        <v>16914</v>
      </c>
      <c r="AN2419" s="510"/>
      <c r="AO2419" s="510"/>
      <c r="AP2419" s="509"/>
      <c r="AQ2419" s="509"/>
      <c r="AR2419" s="509"/>
      <c r="AS2419" s="509"/>
      <c r="AT2419" s="163" t="s">
        <v>2653</v>
      </c>
      <c r="AU2419" s="507">
        <v>5006.0</v>
      </c>
      <c r="AV2419" s="507">
        <v>4.0</v>
      </c>
      <c r="AW2419" s="507">
        <v>2028.0</v>
      </c>
      <c r="AX2419" s="163" t="s">
        <v>2677</v>
      </c>
      <c r="AY2419" s="163" t="s">
        <v>2779</v>
      </c>
      <c r="AZ2419" s="163" t="s">
        <v>2655</v>
      </c>
    </row>
    <row r="2420">
      <c r="A2420" s="163" t="s">
        <v>16561</v>
      </c>
      <c r="B2420" s="163" t="s">
        <v>15117</v>
      </c>
      <c r="C2420" s="163" t="s">
        <v>2638</v>
      </c>
      <c r="D2420" s="163" t="s">
        <v>2639</v>
      </c>
      <c r="E2420" s="506">
        <v>45754.86597222222</v>
      </c>
      <c r="F2420" s="507">
        <v>9800.0</v>
      </c>
      <c r="G2420" s="163" t="s">
        <v>2640</v>
      </c>
      <c r="H2420" s="507">
        <v>9800.0</v>
      </c>
      <c r="I2420" s="163" t="s">
        <v>2640</v>
      </c>
      <c r="J2420" s="163" t="s">
        <v>2641</v>
      </c>
      <c r="K2420" s="163" t="s">
        <v>2642</v>
      </c>
      <c r="L2420" s="163" t="s">
        <v>15118</v>
      </c>
      <c r="M2420" s="163" t="s">
        <v>16562</v>
      </c>
      <c r="N2420" s="163" t="s">
        <v>2645</v>
      </c>
      <c r="O2420" s="163" t="s">
        <v>2646</v>
      </c>
      <c r="P2420" s="163" t="s">
        <v>2647</v>
      </c>
      <c r="Q2420" s="163" t="s">
        <v>2648</v>
      </c>
      <c r="R2420" s="506">
        <v>45754.86597222222</v>
      </c>
      <c r="S2420" s="509"/>
      <c r="T2420" s="509"/>
      <c r="U2420" s="163" t="s">
        <v>9787</v>
      </c>
      <c r="V2420" s="510"/>
      <c r="W2420" s="510"/>
      <c r="X2420" s="510"/>
      <c r="Y2420" s="510"/>
      <c r="Z2420" s="510"/>
      <c r="AA2420" s="510"/>
      <c r="AB2420" s="163" t="s">
        <v>15120</v>
      </c>
      <c r="AC2420" s="507">
        <v>8.097757838E9</v>
      </c>
      <c r="AD2420" s="510"/>
      <c r="AE2420" s="509"/>
      <c r="AF2420" s="509"/>
      <c r="AG2420" s="509"/>
      <c r="AH2420" s="509"/>
      <c r="AI2420" s="509"/>
      <c r="AJ2420" s="163" t="s">
        <v>2651</v>
      </c>
      <c r="AK2420" s="509"/>
      <c r="AL2420" s="509"/>
      <c r="AM2420" s="163" t="s">
        <v>15121</v>
      </c>
      <c r="AN2420" s="510"/>
      <c r="AO2420" s="509"/>
      <c r="AP2420" s="509"/>
      <c r="AQ2420" s="509"/>
      <c r="AR2420" s="509"/>
      <c r="AS2420" s="509"/>
      <c r="AT2420" s="163" t="s">
        <v>2653</v>
      </c>
      <c r="AU2420" s="507">
        <v>4440.0</v>
      </c>
      <c r="AV2420" s="507">
        <v>4.0</v>
      </c>
      <c r="AW2420" s="507">
        <v>2027.0</v>
      </c>
      <c r="AX2420" s="510"/>
      <c r="AY2420" s="163" t="s">
        <v>2654</v>
      </c>
      <c r="AZ2420" s="163" t="s">
        <v>2655</v>
      </c>
    </row>
    <row r="2421">
      <c r="A2421" s="163" t="s">
        <v>15116</v>
      </c>
      <c r="B2421" s="163" t="s">
        <v>15117</v>
      </c>
      <c r="C2421" s="163" t="s">
        <v>2638</v>
      </c>
      <c r="D2421" s="163" t="s">
        <v>2639</v>
      </c>
      <c r="E2421" s="506">
        <v>45754.85972222222</v>
      </c>
      <c r="F2421" s="507">
        <v>2980.0</v>
      </c>
      <c r="G2421" s="163" t="s">
        <v>2640</v>
      </c>
      <c r="H2421" s="507">
        <v>2980.0</v>
      </c>
      <c r="I2421" s="163" t="s">
        <v>2640</v>
      </c>
      <c r="J2421" s="163" t="s">
        <v>2641</v>
      </c>
      <c r="K2421" s="163" t="s">
        <v>2642</v>
      </c>
      <c r="L2421" s="163" t="s">
        <v>15118</v>
      </c>
      <c r="M2421" s="163" t="s">
        <v>15119</v>
      </c>
      <c r="N2421" s="163" t="s">
        <v>2645</v>
      </c>
      <c r="O2421" s="163" t="s">
        <v>2646</v>
      </c>
      <c r="P2421" s="163" t="s">
        <v>2647</v>
      </c>
      <c r="Q2421" s="163" t="s">
        <v>2648</v>
      </c>
      <c r="R2421" s="506">
        <v>45754.85972222222</v>
      </c>
      <c r="S2421" s="509"/>
      <c r="T2421" s="509"/>
      <c r="U2421" s="163" t="s">
        <v>9792</v>
      </c>
      <c r="V2421" s="510"/>
      <c r="W2421" s="510"/>
      <c r="X2421" s="510"/>
      <c r="Y2421" s="510"/>
      <c r="Z2421" s="510"/>
      <c r="AA2421" s="510"/>
      <c r="AB2421" s="163" t="s">
        <v>15120</v>
      </c>
      <c r="AC2421" s="507">
        <v>8.097757838E9</v>
      </c>
      <c r="AD2421" s="510"/>
      <c r="AE2421" s="509"/>
      <c r="AF2421" s="509"/>
      <c r="AG2421" s="509"/>
      <c r="AH2421" s="509"/>
      <c r="AI2421" s="509"/>
      <c r="AJ2421" s="163" t="s">
        <v>2651</v>
      </c>
      <c r="AK2421" s="509"/>
      <c r="AL2421" s="509"/>
      <c r="AM2421" s="163" t="s">
        <v>15121</v>
      </c>
      <c r="AN2421" s="510"/>
      <c r="AO2421" s="509"/>
      <c r="AP2421" s="509"/>
      <c r="AQ2421" s="509"/>
      <c r="AR2421" s="509"/>
      <c r="AS2421" s="509"/>
      <c r="AT2421" s="163" t="s">
        <v>2653</v>
      </c>
      <c r="AU2421" s="507">
        <v>4440.0</v>
      </c>
      <c r="AV2421" s="507">
        <v>4.0</v>
      </c>
      <c r="AW2421" s="507">
        <v>2027.0</v>
      </c>
      <c r="AX2421" s="510"/>
      <c r="AY2421" s="163" t="s">
        <v>2654</v>
      </c>
      <c r="AZ2421" s="163" t="s">
        <v>2655</v>
      </c>
    </row>
    <row r="2422">
      <c r="A2422" s="163" t="s">
        <v>16915</v>
      </c>
      <c r="B2422" s="163" t="s">
        <v>16916</v>
      </c>
      <c r="C2422" s="163" t="s">
        <v>2638</v>
      </c>
      <c r="D2422" s="163" t="s">
        <v>2639</v>
      </c>
      <c r="E2422" s="506">
        <v>45754.84166666667</v>
      </c>
      <c r="F2422" s="507">
        <v>2980.0</v>
      </c>
      <c r="G2422" s="163" t="s">
        <v>2640</v>
      </c>
      <c r="H2422" s="507">
        <v>2980.0</v>
      </c>
      <c r="I2422" s="163" t="s">
        <v>2640</v>
      </c>
      <c r="J2422" s="163" t="s">
        <v>2641</v>
      </c>
      <c r="K2422" s="163" t="s">
        <v>2642</v>
      </c>
      <c r="L2422" s="163" t="s">
        <v>16917</v>
      </c>
      <c r="M2422" s="163" t="s">
        <v>16918</v>
      </c>
      <c r="N2422" s="163" t="s">
        <v>2645</v>
      </c>
      <c r="O2422" s="163" t="s">
        <v>2646</v>
      </c>
      <c r="P2422" s="163" t="s">
        <v>2673</v>
      </c>
      <c r="Q2422" s="163" t="s">
        <v>2648</v>
      </c>
      <c r="R2422" s="506">
        <v>45754.84027777778</v>
      </c>
      <c r="S2422" s="509"/>
      <c r="T2422" s="509"/>
      <c r="U2422" s="163" t="s">
        <v>16919</v>
      </c>
      <c r="V2422" s="510"/>
      <c r="W2422" s="510"/>
      <c r="X2422" s="510"/>
      <c r="Y2422" s="510"/>
      <c r="Z2422" s="510"/>
      <c r="AA2422" s="510"/>
      <c r="AB2422" s="163" t="s">
        <v>16920</v>
      </c>
      <c r="AC2422" s="507">
        <v>8.093979512E9</v>
      </c>
      <c r="AD2422" s="509"/>
      <c r="AE2422" s="509"/>
      <c r="AF2422" s="509"/>
      <c r="AG2422" s="509"/>
      <c r="AH2422" s="509"/>
      <c r="AI2422" s="509"/>
      <c r="AJ2422" s="163" t="s">
        <v>2651</v>
      </c>
      <c r="AK2422" s="509"/>
      <c r="AL2422" s="509"/>
      <c r="AM2422" s="163" t="s">
        <v>16921</v>
      </c>
      <c r="AN2422" s="509"/>
      <c r="AO2422" s="509"/>
      <c r="AP2422" s="509"/>
      <c r="AQ2422" s="509"/>
      <c r="AR2422" s="509"/>
      <c r="AS2422" s="509"/>
      <c r="AT2422" s="163" t="s">
        <v>2653</v>
      </c>
      <c r="AU2422" s="507">
        <v>9014.0</v>
      </c>
      <c r="AV2422" s="507">
        <v>10.0</v>
      </c>
      <c r="AW2422" s="507">
        <v>2028.0</v>
      </c>
      <c r="AX2422" s="163" t="s">
        <v>2677</v>
      </c>
      <c r="AY2422" s="163" t="s">
        <v>4339</v>
      </c>
      <c r="AZ2422" s="163" t="s">
        <v>2655</v>
      </c>
    </row>
    <row r="2423">
      <c r="A2423" s="163" t="s">
        <v>16922</v>
      </c>
      <c r="B2423" s="163" t="s">
        <v>16923</v>
      </c>
      <c r="C2423" s="163" t="s">
        <v>2638</v>
      </c>
      <c r="D2423" s="163" t="s">
        <v>2639</v>
      </c>
      <c r="E2423" s="506">
        <v>45754.84027777778</v>
      </c>
      <c r="F2423" s="507">
        <v>9800.0</v>
      </c>
      <c r="G2423" s="163" t="s">
        <v>2640</v>
      </c>
      <c r="H2423" s="507">
        <v>9800.0</v>
      </c>
      <c r="I2423" s="163" t="s">
        <v>2640</v>
      </c>
      <c r="J2423" s="163" t="s">
        <v>2641</v>
      </c>
      <c r="K2423" s="163" t="s">
        <v>2642</v>
      </c>
      <c r="L2423" s="163" t="s">
        <v>16924</v>
      </c>
      <c r="M2423" s="163" t="s">
        <v>16925</v>
      </c>
      <c r="N2423" s="163" t="s">
        <v>2645</v>
      </c>
      <c r="O2423" s="163" t="s">
        <v>2646</v>
      </c>
      <c r="P2423" s="163" t="s">
        <v>2673</v>
      </c>
      <c r="Q2423" s="163" t="s">
        <v>2852</v>
      </c>
      <c r="R2423" s="506">
        <v>45753.70694444444</v>
      </c>
      <c r="S2423" s="509"/>
      <c r="T2423" s="509"/>
      <c r="U2423" s="163" t="s">
        <v>16926</v>
      </c>
      <c r="V2423" s="506">
        <v>45754.839583333334</v>
      </c>
      <c r="W2423" s="163" t="s">
        <v>2795</v>
      </c>
      <c r="X2423" s="163" t="s">
        <v>2796</v>
      </c>
      <c r="Y2423" s="507">
        <v>9800.0</v>
      </c>
      <c r="Z2423" s="163" t="s">
        <v>2640</v>
      </c>
      <c r="AA2423" s="163" t="s">
        <v>2641</v>
      </c>
      <c r="AB2423" s="163" t="s">
        <v>16927</v>
      </c>
      <c r="AC2423" s="507">
        <v>8.054840569E9</v>
      </c>
      <c r="AD2423" s="510"/>
      <c r="AE2423" s="509"/>
      <c r="AF2423" s="509"/>
      <c r="AG2423" s="509"/>
      <c r="AH2423" s="509"/>
      <c r="AI2423" s="509"/>
      <c r="AJ2423" s="163" t="s">
        <v>2651</v>
      </c>
      <c r="AK2423" s="509"/>
      <c r="AL2423" s="509"/>
      <c r="AM2423" s="163" t="s">
        <v>16928</v>
      </c>
      <c r="AN2423" s="510"/>
      <c r="AO2423" s="509"/>
      <c r="AP2423" s="509"/>
      <c r="AQ2423" s="509"/>
      <c r="AR2423" s="509"/>
      <c r="AS2423" s="509"/>
      <c r="AT2423" s="163" t="s">
        <v>2700</v>
      </c>
      <c r="AU2423" s="507">
        <v>1849.0</v>
      </c>
      <c r="AV2423" s="507">
        <v>12.0</v>
      </c>
      <c r="AW2423" s="507">
        <v>2027.0</v>
      </c>
      <c r="AX2423" s="163" t="s">
        <v>2677</v>
      </c>
      <c r="AY2423" s="163" t="s">
        <v>3089</v>
      </c>
      <c r="AZ2423" s="163" t="s">
        <v>2655</v>
      </c>
    </row>
    <row r="2424">
      <c r="A2424" s="163" t="s">
        <v>16929</v>
      </c>
      <c r="B2424" s="163" t="s">
        <v>16930</v>
      </c>
      <c r="C2424" s="163" t="s">
        <v>2638</v>
      </c>
      <c r="D2424" s="163" t="s">
        <v>2639</v>
      </c>
      <c r="E2424" s="506">
        <v>45754.83819444444</v>
      </c>
      <c r="F2424" s="507">
        <v>4980.0</v>
      </c>
      <c r="G2424" s="163" t="s">
        <v>2640</v>
      </c>
      <c r="H2424" s="507">
        <v>4980.0</v>
      </c>
      <c r="I2424" s="163" t="s">
        <v>2640</v>
      </c>
      <c r="J2424" s="163" t="s">
        <v>2641</v>
      </c>
      <c r="K2424" s="163" t="s">
        <v>2642</v>
      </c>
      <c r="L2424" s="163" t="s">
        <v>16931</v>
      </c>
      <c r="M2424" s="163" t="s">
        <v>16932</v>
      </c>
      <c r="N2424" s="163" t="s">
        <v>2645</v>
      </c>
      <c r="O2424" s="163" t="s">
        <v>2646</v>
      </c>
      <c r="P2424" s="163" t="s">
        <v>2660</v>
      </c>
      <c r="Q2424" s="163" t="s">
        <v>2648</v>
      </c>
      <c r="R2424" s="506">
        <v>45754.83819444444</v>
      </c>
      <c r="S2424" s="509"/>
      <c r="T2424" s="509"/>
      <c r="U2424" s="163" t="s">
        <v>16933</v>
      </c>
      <c r="V2424" s="510"/>
      <c r="W2424" s="510"/>
      <c r="X2424" s="510"/>
      <c r="Y2424" s="510"/>
      <c r="Z2424" s="510"/>
      <c r="AA2424" s="510"/>
      <c r="AB2424" s="163" t="s">
        <v>16934</v>
      </c>
      <c r="AC2424" s="507">
        <v>9.090244265E9</v>
      </c>
      <c r="AD2424" s="509"/>
      <c r="AE2424" s="509"/>
      <c r="AF2424" s="509"/>
      <c r="AG2424" s="509"/>
      <c r="AH2424" s="509"/>
      <c r="AI2424" s="509"/>
      <c r="AJ2424" s="163" t="s">
        <v>2651</v>
      </c>
      <c r="AK2424" s="509"/>
      <c r="AL2424" s="509"/>
      <c r="AM2424" s="163" t="s">
        <v>16935</v>
      </c>
      <c r="AN2424" s="509"/>
      <c r="AO2424" s="509"/>
      <c r="AP2424" s="509"/>
      <c r="AQ2424" s="509"/>
      <c r="AR2424" s="509"/>
      <c r="AS2424" s="509"/>
      <c r="AT2424" s="163" t="s">
        <v>2653</v>
      </c>
      <c r="AU2424" s="507">
        <v>1008.0</v>
      </c>
      <c r="AV2424" s="507">
        <v>11.0</v>
      </c>
      <c r="AW2424" s="507">
        <v>2029.0</v>
      </c>
      <c r="AX2424" s="163" t="s">
        <v>2664</v>
      </c>
      <c r="AY2424" s="163" t="s">
        <v>3133</v>
      </c>
      <c r="AZ2424" s="163" t="s">
        <v>2655</v>
      </c>
    </row>
    <row r="2425">
      <c r="A2425" s="163" t="s">
        <v>16936</v>
      </c>
      <c r="B2425" s="163" t="s">
        <v>16923</v>
      </c>
      <c r="C2425" s="163" t="s">
        <v>2638</v>
      </c>
      <c r="D2425" s="163" t="s">
        <v>2639</v>
      </c>
      <c r="E2425" s="506">
        <v>45754.83819444444</v>
      </c>
      <c r="F2425" s="507">
        <v>2980.0</v>
      </c>
      <c r="G2425" s="163" t="s">
        <v>2640</v>
      </c>
      <c r="H2425" s="507">
        <v>2980.0</v>
      </c>
      <c r="I2425" s="163" t="s">
        <v>2640</v>
      </c>
      <c r="J2425" s="163" t="s">
        <v>2641</v>
      </c>
      <c r="K2425" s="163" t="s">
        <v>2642</v>
      </c>
      <c r="L2425" s="163" t="s">
        <v>16924</v>
      </c>
      <c r="M2425" s="163" t="s">
        <v>16937</v>
      </c>
      <c r="N2425" s="163" t="s">
        <v>2645</v>
      </c>
      <c r="O2425" s="163" t="s">
        <v>2646</v>
      </c>
      <c r="P2425" s="163" t="s">
        <v>2673</v>
      </c>
      <c r="Q2425" s="163" t="s">
        <v>2852</v>
      </c>
      <c r="R2425" s="506">
        <v>45753.69930555556</v>
      </c>
      <c r="S2425" s="509"/>
      <c r="T2425" s="509"/>
      <c r="U2425" s="163" t="s">
        <v>16938</v>
      </c>
      <c r="V2425" s="506">
        <v>45754.8375</v>
      </c>
      <c r="W2425" s="163" t="s">
        <v>2795</v>
      </c>
      <c r="X2425" s="163" t="s">
        <v>2796</v>
      </c>
      <c r="Y2425" s="507">
        <v>2980.0</v>
      </c>
      <c r="Z2425" s="163" t="s">
        <v>2640</v>
      </c>
      <c r="AA2425" s="163" t="s">
        <v>2641</v>
      </c>
      <c r="AB2425" s="163" t="s">
        <v>16927</v>
      </c>
      <c r="AC2425" s="507">
        <v>8.054840569E9</v>
      </c>
      <c r="AD2425" s="510"/>
      <c r="AE2425" s="509"/>
      <c r="AF2425" s="509"/>
      <c r="AG2425" s="509"/>
      <c r="AH2425" s="509"/>
      <c r="AI2425" s="509"/>
      <c r="AJ2425" s="163" t="s">
        <v>2651</v>
      </c>
      <c r="AK2425" s="509"/>
      <c r="AL2425" s="509"/>
      <c r="AM2425" s="163" t="s">
        <v>16928</v>
      </c>
      <c r="AN2425" s="510"/>
      <c r="AO2425" s="509"/>
      <c r="AP2425" s="509"/>
      <c r="AQ2425" s="509"/>
      <c r="AR2425" s="509"/>
      <c r="AS2425" s="509"/>
      <c r="AT2425" s="163" t="s">
        <v>2700</v>
      </c>
      <c r="AU2425" s="507">
        <v>1849.0</v>
      </c>
      <c r="AV2425" s="507">
        <v>12.0</v>
      </c>
      <c r="AW2425" s="507">
        <v>2027.0</v>
      </c>
      <c r="AX2425" s="163" t="s">
        <v>2677</v>
      </c>
      <c r="AY2425" s="163" t="s">
        <v>3089</v>
      </c>
      <c r="AZ2425" s="163" t="s">
        <v>2655</v>
      </c>
    </row>
    <row r="2426">
      <c r="A2426" s="163" t="s">
        <v>16939</v>
      </c>
      <c r="B2426" s="163" t="s">
        <v>16940</v>
      </c>
      <c r="C2426" s="163" t="s">
        <v>2638</v>
      </c>
      <c r="D2426" s="163" t="s">
        <v>2639</v>
      </c>
      <c r="E2426" s="506">
        <v>45754.83472222222</v>
      </c>
      <c r="F2426" s="507">
        <v>2980.0</v>
      </c>
      <c r="G2426" s="163" t="s">
        <v>2640</v>
      </c>
      <c r="H2426" s="507">
        <v>2980.0</v>
      </c>
      <c r="I2426" s="163" t="s">
        <v>2640</v>
      </c>
      <c r="J2426" s="163" t="s">
        <v>2641</v>
      </c>
      <c r="K2426" s="163" t="s">
        <v>2642</v>
      </c>
      <c r="L2426" s="163" t="s">
        <v>16941</v>
      </c>
      <c r="M2426" s="163" t="s">
        <v>16942</v>
      </c>
      <c r="N2426" s="163" t="s">
        <v>2645</v>
      </c>
      <c r="O2426" s="163" t="s">
        <v>2646</v>
      </c>
      <c r="P2426" s="163" t="s">
        <v>2673</v>
      </c>
      <c r="Q2426" s="163" t="s">
        <v>2648</v>
      </c>
      <c r="R2426" s="506">
        <v>45754.833333333336</v>
      </c>
      <c r="S2426" s="509"/>
      <c r="T2426" s="509"/>
      <c r="U2426" s="163" t="s">
        <v>16943</v>
      </c>
      <c r="V2426" s="510"/>
      <c r="W2426" s="510"/>
      <c r="X2426" s="510"/>
      <c r="Y2426" s="510"/>
      <c r="Z2426" s="510"/>
      <c r="AA2426" s="510"/>
      <c r="AB2426" s="163" t="s">
        <v>16944</v>
      </c>
      <c r="AC2426" s="507">
        <v>8.057359154E9</v>
      </c>
      <c r="AD2426" s="510"/>
      <c r="AE2426" s="509"/>
      <c r="AF2426" s="509"/>
      <c r="AG2426" s="509"/>
      <c r="AH2426" s="509"/>
      <c r="AI2426" s="509"/>
      <c r="AJ2426" s="163" t="s">
        <v>2651</v>
      </c>
      <c r="AK2426" s="509"/>
      <c r="AL2426" s="509"/>
      <c r="AM2426" s="163" t="s">
        <v>16945</v>
      </c>
      <c r="AN2426" s="510"/>
      <c r="AO2426" s="510"/>
      <c r="AP2426" s="509"/>
      <c r="AQ2426" s="509"/>
      <c r="AR2426" s="509"/>
      <c r="AS2426" s="509"/>
      <c r="AT2426" s="163" t="s">
        <v>2700</v>
      </c>
      <c r="AU2426" s="507">
        <v>2226.0</v>
      </c>
      <c r="AV2426" s="507">
        <v>5.0</v>
      </c>
      <c r="AW2426" s="507">
        <v>2031.0</v>
      </c>
      <c r="AX2426" s="163" t="s">
        <v>2677</v>
      </c>
      <c r="AY2426" s="163" t="s">
        <v>2717</v>
      </c>
      <c r="AZ2426" s="163" t="s">
        <v>2655</v>
      </c>
    </row>
    <row r="2427">
      <c r="A2427" s="163" t="s">
        <v>16946</v>
      </c>
      <c r="B2427" s="163" t="s">
        <v>16947</v>
      </c>
      <c r="C2427" s="163" t="s">
        <v>2638</v>
      </c>
      <c r="D2427" s="163" t="s">
        <v>2639</v>
      </c>
      <c r="E2427" s="506">
        <v>45754.825</v>
      </c>
      <c r="F2427" s="507">
        <v>2980.0</v>
      </c>
      <c r="G2427" s="163" t="s">
        <v>2640</v>
      </c>
      <c r="H2427" s="507">
        <v>2980.0</v>
      </c>
      <c r="I2427" s="163" t="s">
        <v>2640</v>
      </c>
      <c r="J2427" s="163" t="s">
        <v>2641</v>
      </c>
      <c r="K2427" s="163" t="s">
        <v>2642</v>
      </c>
      <c r="L2427" s="163" t="s">
        <v>16948</v>
      </c>
      <c r="M2427" s="163" t="s">
        <v>16949</v>
      </c>
      <c r="N2427" s="163" t="s">
        <v>2645</v>
      </c>
      <c r="O2427" s="163" t="s">
        <v>2646</v>
      </c>
      <c r="P2427" s="163" t="s">
        <v>2673</v>
      </c>
      <c r="Q2427" s="163" t="s">
        <v>2648</v>
      </c>
      <c r="R2427" s="506">
        <v>45754.82361111111</v>
      </c>
      <c r="S2427" s="509"/>
      <c r="T2427" s="509"/>
      <c r="U2427" s="163" t="s">
        <v>16950</v>
      </c>
      <c r="V2427" s="510"/>
      <c r="W2427" s="510"/>
      <c r="X2427" s="510"/>
      <c r="Y2427" s="510"/>
      <c r="Z2427" s="510"/>
      <c r="AA2427" s="510"/>
      <c r="AB2427" s="163" t="s">
        <v>16951</v>
      </c>
      <c r="AC2427" s="507">
        <v>7.018762387E9</v>
      </c>
      <c r="AD2427" s="510"/>
      <c r="AE2427" s="509"/>
      <c r="AF2427" s="509"/>
      <c r="AG2427" s="509"/>
      <c r="AH2427" s="509"/>
      <c r="AI2427" s="509"/>
      <c r="AJ2427" s="163" t="s">
        <v>2651</v>
      </c>
      <c r="AK2427" s="509"/>
      <c r="AL2427" s="509"/>
      <c r="AM2427" s="163" t="s">
        <v>16952</v>
      </c>
      <c r="AN2427" s="510"/>
      <c r="AO2427" s="509"/>
      <c r="AP2427" s="509"/>
      <c r="AQ2427" s="509"/>
      <c r="AR2427" s="509"/>
      <c r="AS2427" s="509"/>
      <c r="AT2427" s="163" t="s">
        <v>2653</v>
      </c>
      <c r="AU2427" s="507">
        <v>228.0</v>
      </c>
      <c r="AV2427" s="507">
        <v>5.0</v>
      </c>
      <c r="AW2427" s="507">
        <v>2027.0</v>
      </c>
      <c r="AX2427" s="163" t="s">
        <v>2677</v>
      </c>
      <c r="AY2427" s="163" t="s">
        <v>2678</v>
      </c>
      <c r="AZ2427" s="163" t="s">
        <v>2655</v>
      </c>
    </row>
    <row r="2428">
      <c r="A2428" s="163" t="s">
        <v>16953</v>
      </c>
      <c r="B2428" s="163" t="s">
        <v>16954</v>
      </c>
      <c r="C2428" s="163" t="s">
        <v>2638</v>
      </c>
      <c r="D2428" s="163" t="s">
        <v>2639</v>
      </c>
      <c r="E2428" s="506">
        <v>45754.813888888886</v>
      </c>
      <c r="F2428" s="507">
        <v>9800.0</v>
      </c>
      <c r="G2428" s="163" t="s">
        <v>2640</v>
      </c>
      <c r="H2428" s="507">
        <v>9800.0</v>
      </c>
      <c r="I2428" s="163" t="s">
        <v>2640</v>
      </c>
      <c r="J2428" s="163" t="s">
        <v>2641</v>
      </c>
      <c r="K2428" s="163" t="s">
        <v>2642</v>
      </c>
      <c r="L2428" s="163" t="s">
        <v>16955</v>
      </c>
      <c r="M2428" s="163" t="s">
        <v>16956</v>
      </c>
      <c r="N2428" s="163" t="s">
        <v>2645</v>
      </c>
      <c r="O2428" s="163" t="s">
        <v>2646</v>
      </c>
      <c r="P2428" s="163" t="s">
        <v>2673</v>
      </c>
      <c r="Q2428" s="163" t="s">
        <v>2793</v>
      </c>
      <c r="R2428" s="506">
        <v>45747.75555555556</v>
      </c>
      <c r="S2428" s="509"/>
      <c r="T2428" s="509"/>
      <c r="U2428" s="163" t="s">
        <v>16957</v>
      </c>
      <c r="V2428" s="506">
        <v>45754.81180555555</v>
      </c>
      <c r="W2428" s="163" t="s">
        <v>2795</v>
      </c>
      <c r="X2428" s="163" t="s">
        <v>3886</v>
      </c>
      <c r="Y2428" s="507">
        <v>9800.0</v>
      </c>
      <c r="Z2428" s="163" t="s">
        <v>2640</v>
      </c>
      <c r="AA2428" s="163" t="s">
        <v>2641</v>
      </c>
      <c r="AB2428" s="163" t="s">
        <v>16958</v>
      </c>
      <c r="AC2428" s="507">
        <v>9.010334733E9</v>
      </c>
      <c r="AD2428" s="510"/>
      <c r="AE2428" s="509"/>
      <c r="AF2428" s="509"/>
      <c r="AG2428" s="509"/>
      <c r="AH2428" s="509"/>
      <c r="AI2428" s="509"/>
      <c r="AJ2428" s="163" t="s">
        <v>2651</v>
      </c>
      <c r="AK2428" s="509"/>
      <c r="AL2428" s="509"/>
      <c r="AM2428" s="163" t="s">
        <v>16959</v>
      </c>
      <c r="AN2428" s="510"/>
      <c r="AO2428" s="510"/>
      <c r="AP2428" s="509"/>
      <c r="AQ2428" s="509"/>
      <c r="AR2428" s="509"/>
      <c r="AS2428" s="509"/>
      <c r="AT2428" s="163" t="s">
        <v>2653</v>
      </c>
      <c r="AU2428" s="507">
        <v>9021.0</v>
      </c>
      <c r="AV2428" s="507">
        <v>6.0</v>
      </c>
      <c r="AW2428" s="507">
        <v>2028.0</v>
      </c>
      <c r="AX2428" s="163" t="s">
        <v>2677</v>
      </c>
      <c r="AY2428" s="163" t="s">
        <v>2779</v>
      </c>
      <c r="AZ2428" s="163" t="s">
        <v>2655</v>
      </c>
    </row>
    <row r="2429">
      <c r="A2429" s="163" t="s">
        <v>16960</v>
      </c>
      <c r="B2429" s="163" t="s">
        <v>16954</v>
      </c>
      <c r="C2429" s="163" t="s">
        <v>2638</v>
      </c>
      <c r="D2429" s="163" t="s">
        <v>2639</v>
      </c>
      <c r="E2429" s="506">
        <v>45754.813888888886</v>
      </c>
      <c r="F2429" s="507">
        <v>2980.0</v>
      </c>
      <c r="G2429" s="163" t="s">
        <v>2640</v>
      </c>
      <c r="H2429" s="507">
        <v>2980.0</v>
      </c>
      <c r="I2429" s="163" t="s">
        <v>2640</v>
      </c>
      <c r="J2429" s="163" t="s">
        <v>2641</v>
      </c>
      <c r="K2429" s="163" t="s">
        <v>2642</v>
      </c>
      <c r="L2429" s="163" t="s">
        <v>16955</v>
      </c>
      <c r="M2429" s="163" t="s">
        <v>16961</v>
      </c>
      <c r="N2429" s="163" t="s">
        <v>2645</v>
      </c>
      <c r="O2429" s="163" t="s">
        <v>2646</v>
      </c>
      <c r="P2429" s="163" t="s">
        <v>2673</v>
      </c>
      <c r="Q2429" s="163" t="s">
        <v>2793</v>
      </c>
      <c r="R2429" s="506">
        <v>45747.74444444444</v>
      </c>
      <c r="S2429" s="509"/>
      <c r="T2429" s="509"/>
      <c r="U2429" s="163" t="s">
        <v>16962</v>
      </c>
      <c r="V2429" s="506">
        <v>45754.81319444445</v>
      </c>
      <c r="W2429" s="163" t="s">
        <v>2795</v>
      </c>
      <c r="X2429" s="163" t="s">
        <v>3886</v>
      </c>
      <c r="Y2429" s="507">
        <v>2980.0</v>
      </c>
      <c r="Z2429" s="163" t="s">
        <v>2640</v>
      </c>
      <c r="AA2429" s="163" t="s">
        <v>2641</v>
      </c>
      <c r="AB2429" s="163" t="s">
        <v>16958</v>
      </c>
      <c r="AC2429" s="507">
        <v>9.010334733E9</v>
      </c>
      <c r="AD2429" s="510"/>
      <c r="AE2429" s="509"/>
      <c r="AF2429" s="509"/>
      <c r="AG2429" s="509"/>
      <c r="AH2429" s="509"/>
      <c r="AI2429" s="509"/>
      <c r="AJ2429" s="163" t="s">
        <v>2651</v>
      </c>
      <c r="AK2429" s="509"/>
      <c r="AL2429" s="509"/>
      <c r="AM2429" s="163" t="s">
        <v>16959</v>
      </c>
      <c r="AN2429" s="510"/>
      <c r="AO2429" s="509"/>
      <c r="AP2429" s="509"/>
      <c r="AQ2429" s="509"/>
      <c r="AR2429" s="509"/>
      <c r="AS2429" s="509"/>
      <c r="AT2429" s="163" t="s">
        <v>2653</v>
      </c>
      <c r="AU2429" s="507">
        <v>9021.0</v>
      </c>
      <c r="AV2429" s="507">
        <v>6.0</v>
      </c>
      <c r="AW2429" s="507">
        <v>2028.0</v>
      </c>
      <c r="AX2429" s="163" t="s">
        <v>2677</v>
      </c>
      <c r="AY2429" s="163" t="s">
        <v>2779</v>
      </c>
      <c r="AZ2429" s="163" t="s">
        <v>2655</v>
      </c>
    </row>
    <row r="2430">
      <c r="A2430" s="163" t="s">
        <v>16963</v>
      </c>
      <c r="B2430" s="163" t="s">
        <v>16964</v>
      </c>
      <c r="C2430" s="163" t="s">
        <v>2638</v>
      </c>
      <c r="D2430" s="163" t="s">
        <v>2639</v>
      </c>
      <c r="E2430" s="506">
        <v>45754.81180555555</v>
      </c>
      <c r="F2430" s="507">
        <v>2980.0</v>
      </c>
      <c r="G2430" s="163" t="s">
        <v>2640</v>
      </c>
      <c r="H2430" s="507">
        <v>2980.0</v>
      </c>
      <c r="I2430" s="163" t="s">
        <v>2640</v>
      </c>
      <c r="J2430" s="163" t="s">
        <v>2641</v>
      </c>
      <c r="K2430" s="163" t="s">
        <v>2642</v>
      </c>
      <c r="L2430" s="163" t="s">
        <v>16965</v>
      </c>
      <c r="M2430" s="163" t="s">
        <v>16966</v>
      </c>
      <c r="N2430" s="163" t="s">
        <v>2645</v>
      </c>
      <c r="O2430" s="163" t="s">
        <v>2646</v>
      </c>
      <c r="P2430" s="163" t="s">
        <v>2673</v>
      </c>
      <c r="Q2430" s="163" t="s">
        <v>2648</v>
      </c>
      <c r="R2430" s="506">
        <v>45754.811111111114</v>
      </c>
      <c r="S2430" s="509"/>
      <c r="T2430" s="509"/>
      <c r="U2430" s="163" t="s">
        <v>16967</v>
      </c>
      <c r="V2430" s="513"/>
      <c r="W2430" s="510"/>
      <c r="X2430" s="510"/>
      <c r="Y2430" s="510"/>
      <c r="Z2430" s="510"/>
      <c r="AA2430" s="510"/>
      <c r="AB2430" s="163" t="s">
        <v>16968</v>
      </c>
      <c r="AC2430" s="507">
        <v>8.074974273E9</v>
      </c>
      <c r="AD2430" s="510"/>
      <c r="AE2430" s="509"/>
      <c r="AF2430" s="509"/>
      <c r="AG2430" s="509"/>
      <c r="AH2430" s="509"/>
      <c r="AI2430" s="509"/>
      <c r="AJ2430" s="163" t="s">
        <v>2651</v>
      </c>
      <c r="AK2430" s="509"/>
      <c r="AL2430" s="509"/>
      <c r="AM2430" s="163" t="s">
        <v>16969</v>
      </c>
      <c r="AN2430" s="510"/>
      <c r="AO2430" s="510"/>
      <c r="AP2430" s="509"/>
      <c r="AQ2430" s="509"/>
      <c r="AR2430" s="509"/>
      <c r="AS2430" s="509"/>
      <c r="AT2430" s="163" t="s">
        <v>2700</v>
      </c>
      <c r="AU2430" s="507">
        <v>7989.0</v>
      </c>
      <c r="AV2430" s="507">
        <v>7.0</v>
      </c>
      <c r="AW2430" s="507">
        <v>2030.0</v>
      </c>
      <c r="AX2430" s="163" t="s">
        <v>2677</v>
      </c>
      <c r="AY2430" s="163" t="s">
        <v>2717</v>
      </c>
      <c r="AZ2430" s="163" t="s">
        <v>2655</v>
      </c>
    </row>
    <row r="2431">
      <c r="A2431" s="163" t="s">
        <v>16970</v>
      </c>
      <c r="B2431" s="163" t="s">
        <v>16971</v>
      </c>
      <c r="C2431" s="163" t="s">
        <v>2638</v>
      </c>
      <c r="D2431" s="163" t="s">
        <v>2639</v>
      </c>
      <c r="E2431" s="506">
        <v>45754.77222222222</v>
      </c>
      <c r="F2431" s="507">
        <v>9800.0</v>
      </c>
      <c r="G2431" s="163" t="s">
        <v>2640</v>
      </c>
      <c r="H2431" s="507">
        <v>9800.0</v>
      </c>
      <c r="I2431" s="163" t="s">
        <v>2640</v>
      </c>
      <c r="J2431" s="163" t="s">
        <v>2641</v>
      </c>
      <c r="K2431" s="163" t="s">
        <v>2642</v>
      </c>
      <c r="L2431" s="163" t="s">
        <v>16972</v>
      </c>
      <c r="M2431" s="163" t="s">
        <v>16973</v>
      </c>
      <c r="N2431" s="163" t="s">
        <v>2645</v>
      </c>
      <c r="O2431" s="163" t="s">
        <v>2646</v>
      </c>
      <c r="P2431" s="163" t="s">
        <v>2673</v>
      </c>
      <c r="Q2431" s="163" t="s">
        <v>2793</v>
      </c>
      <c r="R2431" s="506">
        <v>45747.927083333336</v>
      </c>
      <c r="S2431" s="509"/>
      <c r="T2431" s="509"/>
      <c r="U2431" s="163" t="s">
        <v>16974</v>
      </c>
      <c r="V2431" s="506">
        <v>45754.770833333336</v>
      </c>
      <c r="W2431" s="510"/>
      <c r="X2431" s="163" t="s">
        <v>3909</v>
      </c>
      <c r="Y2431" s="507">
        <v>9800.0</v>
      </c>
      <c r="Z2431" s="163" t="s">
        <v>2640</v>
      </c>
      <c r="AA2431" s="163" t="s">
        <v>2641</v>
      </c>
      <c r="AB2431" s="163" t="s">
        <v>16975</v>
      </c>
      <c r="AC2431" s="507">
        <v>8.088187373E9</v>
      </c>
      <c r="AD2431" s="510"/>
      <c r="AE2431" s="509"/>
      <c r="AF2431" s="509"/>
      <c r="AG2431" s="509"/>
      <c r="AH2431" s="509"/>
      <c r="AI2431" s="509"/>
      <c r="AJ2431" s="163" t="s">
        <v>2651</v>
      </c>
      <c r="AK2431" s="509"/>
      <c r="AL2431" s="509"/>
      <c r="AM2431" s="163" t="s">
        <v>16976</v>
      </c>
      <c r="AN2431" s="510"/>
      <c r="AO2431" s="509"/>
      <c r="AP2431" s="509"/>
      <c r="AQ2431" s="509"/>
      <c r="AR2431" s="509"/>
      <c r="AS2431" s="509"/>
      <c r="AT2431" s="163" t="s">
        <v>2653</v>
      </c>
      <c r="AU2431" s="507">
        <v>1001.0</v>
      </c>
      <c r="AV2431" s="507">
        <v>9.0</v>
      </c>
      <c r="AW2431" s="507">
        <v>2027.0</v>
      </c>
      <c r="AX2431" s="163" t="s">
        <v>2687</v>
      </c>
      <c r="AY2431" s="163" t="s">
        <v>5646</v>
      </c>
      <c r="AZ2431" s="163" t="s">
        <v>2655</v>
      </c>
    </row>
    <row r="2432">
      <c r="A2432" s="163" t="s">
        <v>16977</v>
      </c>
      <c r="B2432" s="163" t="s">
        <v>16978</v>
      </c>
      <c r="C2432" s="163" t="s">
        <v>2638</v>
      </c>
      <c r="D2432" s="163" t="s">
        <v>2639</v>
      </c>
      <c r="E2432" s="506">
        <v>45754.760416666664</v>
      </c>
      <c r="F2432" s="507">
        <v>2980.0</v>
      </c>
      <c r="G2432" s="163" t="s">
        <v>2640</v>
      </c>
      <c r="H2432" s="507">
        <v>2980.0</v>
      </c>
      <c r="I2432" s="163" t="s">
        <v>2640</v>
      </c>
      <c r="J2432" s="163" t="s">
        <v>2641</v>
      </c>
      <c r="K2432" s="163" t="s">
        <v>2642</v>
      </c>
      <c r="L2432" s="163" t="s">
        <v>16979</v>
      </c>
      <c r="M2432" s="163" t="s">
        <v>16980</v>
      </c>
      <c r="N2432" s="163" t="s">
        <v>2645</v>
      </c>
      <c r="O2432" s="163" t="s">
        <v>2646</v>
      </c>
      <c r="P2432" s="163" t="s">
        <v>2683</v>
      </c>
      <c r="Q2432" s="163" t="s">
        <v>2648</v>
      </c>
      <c r="R2432" s="506">
        <v>45754.759722222225</v>
      </c>
      <c r="S2432" s="509"/>
      <c r="T2432" s="509"/>
      <c r="U2432" s="163" t="s">
        <v>16981</v>
      </c>
      <c r="V2432" s="513"/>
      <c r="W2432" s="510"/>
      <c r="X2432" s="510"/>
      <c r="Y2432" s="510"/>
      <c r="Z2432" s="510"/>
      <c r="AA2432" s="510"/>
      <c r="AB2432" s="163" t="s">
        <v>16982</v>
      </c>
      <c r="AC2432" s="507">
        <v>9.041815103E9</v>
      </c>
      <c r="AD2432" s="510"/>
      <c r="AE2432" s="510"/>
      <c r="AF2432" s="510"/>
      <c r="AG2432" s="510"/>
      <c r="AH2432" s="509"/>
      <c r="AI2432" s="509"/>
      <c r="AJ2432" s="163" t="s">
        <v>2651</v>
      </c>
      <c r="AK2432" s="509"/>
      <c r="AL2432" s="513"/>
      <c r="AM2432" s="163" t="s">
        <v>16983</v>
      </c>
      <c r="AN2432" s="510"/>
      <c r="AO2432" s="510"/>
      <c r="AP2432" s="509"/>
      <c r="AQ2432" s="509"/>
      <c r="AR2432" s="509"/>
      <c r="AS2432" s="509"/>
      <c r="AT2432" s="163" t="s">
        <v>2653</v>
      </c>
      <c r="AU2432" s="507">
        <v>8941.0</v>
      </c>
      <c r="AV2432" s="507">
        <v>1.0</v>
      </c>
      <c r="AW2432" s="507">
        <v>2028.0</v>
      </c>
      <c r="AX2432" s="163" t="s">
        <v>2749</v>
      </c>
      <c r="AY2432" s="163" t="s">
        <v>2750</v>
      </c>
      <c r="AZ2432" s="163" t="s">
        <v>2655</v>
      </c>
    </row>
    <row r="2433">
      <c r="A2433" s="163" t="s">
        <v>16984</v>
      </c>
      <c r="B2433" s="163" t="s">
        <v>16985</v>
      </c>
      <c r="C2433" s="163" t="s">
        <v>2638</v>
      </c>
      <c r="D2433" s="163" t="s">
        <v>2639</v>
      </c>
      <c r="E2433" s="506">
        <v>45754.731944444444</v>
      </c>
      <c r="F2433" s="507">
        <v>2980.0</v>
      </c>
      <c r="G2433" s="163" t="s">
        <v>2640</v>
      </c>
      <c r="H2433" s="507">
        <v>2980.0</v>
      </c>
      <c r="I2433" s="163" t="s">
        <v>2640</v>
      </c>
      <c r="J2433" s="163" t="s">
        <v>2641</v>
      </c>
      <c r="K2433" s="163" t="s">
        <v>2642</v>
      </c>
      <c r="L2433" s="163" t="s">
        <v>16986</v>
      </c>
      <c r="M2433" s="163" t="s">
        <v>16987</v>
      </c>
      <c r="N2433" s="163" t="s">
        <v>2645</v>
      </c>
      <c r="O2433" s="163" t="s">
        <v>2646</v>
      </c>
      <c r="P2433" s="163" t="s">
        <v>2673</v>
      </c>
      <c r="Q2433" s="163" t="s">
        <v>2648</v>
      </c>
      <c r="R2433" s="506">
        <v>45754.73055555556</v>
      </c>
      <c r="S2433" s="509"/>
      <c r="T2433" s="509"/>
      <c r="U2433" s="163" t="s">
        <v>16988</v>
      </c>
      <c r="V2433" s="510"/>
      <c r="W2433" s="510"/>
      <c r="X2433" s="510"/>
      <c r="Y2433" s="510"/>
      <c r="Z2433" s="510"/>
      <c r="AA2433" s="510"/>
      <c r="AB2433" s="163" t="s">
        <v>16989</v>
      </c>
      <c r="AC2433" s="507">
        <v>8.063957901E9</v>
      </c>
      <c r="AD2433" s="510"/>
      <c r="AE2433" s="510"/>
      <c r="AF2433" s="510"/>
      <c r="AG2433" s="510"/>
      <c r="AH2433" s="509"/>
      <c r="AI2433" s="509"/>
      <c r="AJ2433" s="163" t="s">
        <v>2651</v>
      </c>
      <c r="AK2433" s="512"/>
      <c r="AL2433" s="513"/>
      <c r="AM2433" s="163" t="s">
        <v>16990</v>
      </c>
      <c r="AN2433" s="510"/>
      <c r="AO2433" s="510"/>
      <c r="AP2433" s="509"/>
      <c r="AQ2433" s="509"/>
      <c r="AR2433" s="509"/>
      <c r="AS2433" s="509"/>
      <c r="AT2433" s="163" t="s">
        <v>2700</v>
      </c>
      <c r="AU2433" s="507">
        <v>8911.0</v>
      </c>
      <c r="AV2433" s="507">
        <v>3.0</v>
      </c>
      <c r="AW2433" s="507">
        <v>2031.0</v>
      </c>
      <c r="AX2433" s="163" t="s">
        <v>2677</v>
      </c>
      <c r="AY2433" s="163" t="s">
        <v>2717</v>
      </c>
      <c r="AZ2433" s="163" t="s">
        <v>2655</v>
      </c>
    </row>
    <row r="2434">
      <c r="A2434" s="163" t="s">
        <v>16991</v>
      </c>
      <c r="B2434" s="163" t="s">
        <v>16992</v>
      </c>
      <c r="C2434" s="163" t="s">
        <v>2638</v>
      </c>
      <c r="D2434" s="163" t="s">
        <v>2639</v>
      </c>
      <c r="E2434" s="506">
        <v>45754.72708333333</v>
      </c>
      <c r="F2434" s="507">
        <v>9800.0</v>
      </c>
      <c r="G2434" s="163" t="s">
        <v>2640</v>
      </c>
      <c r="H2434" s="507">
        <v>9800.0</v>
      </c>
      <c r="I2434" s="163" t="s">
        <v>2640</v>
      </c>
      <c r="J2434" s="163" t="s">
        <v>2641</v>
      </c>
      <c r="K2434" s="163" t="s">
        <v>2642</v>
      </c>
      <c r="L2434" s="163" t="s">
        <v>16993</v>
      </c>
      <c r="M2434" s="163" t="s">
        <v>16994</v>
      </c>
      <c r="N2434" s="163" t="s">
        <v>2645</v>
      </c>
      <c r="O2434" s="163" t="s">
        <v>2646</v>
      </c>
      <c r="P2434" s="163" t="s">
        <v>2647</v>
      </c>
      <c r="Q2434" s="163" t="s">
        <v>2648</v>
      </c>
      <c r="R2434" s="506">
        <v>45754.72708333333</v>
      </c>
      <c r="S2434" s="509"/>
      <c r="T2434" s="509"/>
      <c r="U2434" s="163" t="s">
        <v>16995</v>
      </c>
      <c r="V2434" s="510"/>
      <c r="W2434" s="510"/>
      <c r="X2434" s="510"/>
      <c r="Y2434" s="510"/>
      <c r="Z2434" s="510"/>
      <c r="AA2434" s="510"/>
      <c r="AB2434" s="163" t="s">
        <v>16996</v>
      </c>
      <c r="AC2434" s="507">
        <v>9.038615757E9</v>
      </c>
      <c r="AD2434" s="510"/>
      <c r="AE2434" s="509"/>
      <c r="AF2434" s="509"/>
      <c r="AG2434" s="509"/>
      <c r="AH2434" s="509"/>
      <c r="AI2434" s="509"/>
      <c r="AJ2434" s="163" t="s">
        <v>2651</v>
      </c>
      <c r="AK2434" s="509"/>
      <c r="AL2434" s="509"/>
      <c r="AM2434" s="163" t="s">
        <v>16997</v>
      </c>
      <c r="AN2434" s="510"/>
      <c r="AO2434" s="509"/>
      <c r="AP2434" s="509"/>
      <c r="AQ2434" s="509"/>
      <c r="AR2434" s="509"/>
      <c r="AS2434" s="509"/>
      <c r="AT2434" s="163" t="s">
        <v>2653</v>
      </c>
      <c r="AU2434" s="507">
        <v>1026.0</v>
      </c>
      <c r="AV2434" s="507">
        <v>3.0</v>
      </c>
      <c r="AW2434" s="507">
        <v>2028.0</v>
      </c>
      <c r="AX2434" s="510"/>
      <c r="AY2434" s="510"/>
      <c r="AZ2434" s="163" t="s">
        <v>2655</v>
      </c>
    </row>
    <row r="2435">
      <c r="A2435" s="163" t="s">
        <v>16998</v>
      </c>
      <c r="B2435" s="163" t="s">
        <v>16992</v>
      </c>
      <c r="C2435" s="163" t="s">
        <v>2638</v>
      </c>
      <c r="D2435" s="163" t="s">
        <v>2639</v>
      </c>
      <c r="E2435" s="506">
        <v>45754.72638888889</v>
      </c>
      <c r="F2435" s="507">
        <v>2980.0</v>
      </c>
      <c r="G2435" s="163" t="s">
        <v>2640</v>
      </c>
      <c r="H2435" s="507">
        <v>2980.0</v>
      </c>
      <c r="I2435" s="163" t="s">
        <v>2640</v>
      </c>
      <c r="J2435" s="163" t="s">
        <v>2641</v>
      </c>
      <c r="K2435" s="163" t="s">
        <v>2642</v>
      </c>
      <c r="L2435" s="163" t="s">
        <v>16993</v>
      </c>
      <c r="M2435" s="163" t="s">
        <v>16999</v>
      </c>
      <c r="N2435" s="163" t="s">
        <v>2645</v>
      </c>
      <c r="O2435" s="163" t="s">
        <v>2646</v>
      </c>
      <c r="P2435" s="163" t="s">
        <v>2647</v>
      </c>
      <c r="Q2435" s="163" t="s">
        <v>2648</v>
      </c>
      <c r="R2435" s="506">
        <v>45754.72638888889</v>
      </c>
      <c r="S2435" s="509"/>
      <c r="T2435" s="509"/>
      <c r="U2435" s="163" t="s">
        <v>17000</v>
      </c>
      <c r="V2435" s="510"/>
      <c r="W2435" s="510"/>
      <c r="X2435" s="510"/>
      <c r="Y2435" s="510"/>
      <c r="Z2435" s="510"/>
      <c r="AA2435" s="510"/>
      <c r="AB2435" s="163" t="s">
        <v>16996</v>
      </c>
      <c r="AC2435" s="507">
        <v>9.038615757E9</v>
      </c>
      <c r="AD2435" s="510"/>
      <c r="AE2435" s="509"/>
      <c r="AF2435" s="509"/>
      <c r="AG2435" s="509"/>
      <c r="AH2435" s="509"/>
      <c r="AI2435" s="509"/>
      <c r="AJ2435" s="163" t="s">
        <v>2651</v>
      </c>
      <c r="AK2435" s="509"/>
      <c r="AL2435" s="509"/>
      <c r="AM2435" s="163" t="s">
        <v>16997</v>
      </c>
      <c r="AN2435" s="510"/>
      <c r="AO2435" s="509"/>
      <c r="AP2435" s="509"/>
      <c r="AQ2435" s="509"/>
      <c r="AR2435" s="509"/>
      <c r="AS2435" s="509"/>
      <c r="AT2435" s="163" t="s">
        <v>2653</v>
      </c>
      <c r="AU2435" s="507">
        <v>1026.0</v>
      </c>
      <c r="AV2435" s="507">
        <v>3.0</v>
      </c>
      <c r="AW2435" s="507">
        <v>2028.0</v>
      </c>
      <c r="AX2435" s="510"/>
      <c r="AY2435" s="510"/>
      <c r="AZ2435" s="163" t="s">
        <v>2655</v>
      </c>
    </row>
    <row r="2436">
      <c r="A2436" s="163" t="s">
        <v>17001</v>
      </c>
      <c r="B2436" s="163" t="s">
        <v>17002</v>
      </c>
      <c r="C2436" s="163" t="s">
        <v>2638</v>
      </c>
      <c r="D2436" s="163" t="s">
        <v>2639</v>
      </c>
      <c r="E2436" s="506">
        <v>45754.705555555556</v>
      </c>
      <c r="F2436" s="507">
        <v>9800.0</v>
      </c>
      <c r="G2436" s="163" t="s">
        <v>2640</v>
      </c>
      <c r="H2436" s="507">
        <v>9800.0</v>
      </c>
      <c r="I2436" s="163" t="s">
        <v>2640</v>
      </c>
      <c r="J2436" s="163" t="s">
        <v>2641</v>
      </c>
      <c r="K2436" s="163" t="s">
        <v>2642</v>
      </c>
      <c r="L2436" s="163" t="s">
        <v>17003</v>
      </c>
      <c r="M2436" s="163" t="s">
        <v>17004</v>
      </c>
      <c r="N2436" s="163" t="s">
        <v>2645</v>
      </c>
      <c r="O2436" s="163" t="s">
        <v>2646</v>
      </c>
      <c r="P2436" s="163" t="s">
        <v>2673</v>
      </c>
      <c r="Q2436" s="163" t="s">
        <v>2648</v>
      </c>
      <c r="R2436" s="506">
        <v>45754.70416666667</v>
      </c>
      <c r="S2436" s="509"/>
      <c r="T2436" s="509"/>
      <c r="U2436" s="163" t="s">
        <v>17005</v>
      </c>
      <c r="V2436" s="510"/>
      <c r="W2436" s="510"/>
      <c r="X2436" s="510"/>
      <c r="Y2436" s="510"/>
      <c r="Z2436" s="510"/>
      <c r="AA2436" s="510"/>
      <c r="AB2436" s="163" t="s">
        <v>17006</v>
      </c>
      <c r="AC2436" s="507">
        <v>8.08325253E9</v>
      </c>
      <c r="AD2436" s="510"/>
      <c r="AE2436" s="510"/>
      <c r="AF2436" s="510"/>
      <c r="AG2436" s="510"/>
      <c r="AH2436" s="509"/>
      <c r="AI2436" s="509"/>
      <c r="AJ2436" s="163" t="s">
        <v>2651</v>
      </c>
      <c r="AK2436" s="512"/>
      <c r="AL2436" s="513"/>
      <c r="AM2436" s="163" t="s">
        <v>17007</v>
      </c>
      <c r="AN2436" s="510"/>
      <c r="AO2436" s="509"/>
      <c r="AP2436" s="509"/>
      <c r="AQ2436" s="509"/>
      <c r="AR2436" s="509"/>
      <c r="AS2436" s="509"/>
      <c r="AT2436" s="163" t="s">
        <v>2653</v>
      </c>
      <c r="AU2436" s="507">
        <v>1843.0</v>
      </c>
      <c r="AV2436" s="507">
        <v>6.0</v>
      </c>
      <c r="AW2436" s="507">
        <v>2028.0</v>
      </c>
      <c r="AX2436" s="163" t="s">
        <v>2677</v>
      </c>
      <c r="AY2436" s="163" t="s">
        <v>2678</v>
      </c>
      <c r="AZ2436" s="163" t="s">
        <v>2655</v>
      </c>
    </row>
    <row r="2437">
      <c r="A2437" s="163" t="s">
        <v>17008</v>
      </c>
      <c r="B2437" s="163" t="s">
        <v>17002</v>
      </c>
      <c r="C2437" s="163" t="s">
        <v>2638</v>
      </c>
      <c r="D2437" s="163" t="s">
        <v>2639</v>
      </c>
      <c r="E2437" s="506">
        <v>45754.69652777778</v>
      </c>
      <c r="F2437" s="507">
        <v>2980.0</v>
      </c>
      <c r="G2437" s="163" t="s">
        <v>2640</v>
      </c>
      <c r="H2437" s="507">
        <v>2980.0</v>
      </c>
      <c r="I2437" s="163" t="s">
        <v>2640</v>
      </c>
      <c r="J2437" s="163" t="s">
        <v>2641</v>
      </c>
      <c r="K2437" s="163" t="s">
        <v>2642</v>
      </c>
      <c r="L2437" s="163" t="s">
        <v>17003</v>
      </c>
      <c r="M2437" s="163" t="s">
        <v>17009</v>
      </c>
      <c r="N2437" s="163" t="s">
        <v>2645</v>
      </c>
      <c r="O2437" s="163" t="s">
        <v>2646</v>
      </c>
      <c r="P2437" s="163" t="s">
        <v>2673</v>
      </c>
      <c r="Q2437" s="163" t="s">
        <v>2648</v>
      </c>
      <c r="R2437" s="506">
        <v>45754.69513888889</v>
      </c>
      <c r="S2437" s="509"/>
      <c r="T2437" s="509"/>
      <c r="U2437" s="163" t="s">
        <v>17010</v>
      </c>
      <c r="V2437" s="510"/>
      <c r="W2437" s="510"/>
      <c r="X2437" s="510"/>
      <c r="Y2437" s="510"/>
      <c r="Z2437" s="510"/>
      <c r="AA2437" s="510"/>
      <c r="AB2437" s="163" t="s">
        <v>17006</v>
      </c>
      <c r="AC2437" s="507">
        <v>8.08325253E9</v>
      </c>
      <c r="AD2437" s="510"/>
      <c r="AE2437" s="510"/>
      <c r="AF2437" s="510"/>
      <c r="AG2437" s="510"/>
      <c r="AH2437" s="509"/>
      <c r="AI2437" s="509"/>
      <c r="AJ2437" s="163" t="s">
        <v>2651</v>
      </c>
      <c r="AK2437" s="509"/>
      <c r="AL2437" s="513"/>
      <c r="AM2437" s="163" t="s">
        <v>17007</v>
      </c>
      <c r="AN2437" s="510"/>
      <c r="AO2437" s="509"/>
      <c r="AP2437" s="509"/>
      <c r="AQ2437" s="509"/>
      <c r="AR2437" s="509"/>
      <c r="AS2437" s="509"/>
      <c r="AT2437" s="163" t="s">
        <v>2653</v>
      </c>
      <c r="AU2437" s="507">
        <v>1843.0</v>
      </c>
      <c r="AV2437" s="507">
        <v>6.0</v>
      </c>
      <c r="AW2437" s="507">
        <v>2028.0</v>
      </c>
      <c r="AX2437" s="163" t="s">
        <v>2677</v>
      </c>
      <c r="AY2437" s="163" t="s">
        <v>2678</v>
      </c>
      <c r="AZ2437" s="163" t="s">
        <v>2655</v>
      </c>
    </row>
    <row r="2438">
      <c r="A2438" s="163" t="s">
        <v>17011</v>
      </c>
      <c r="B2438" s="163" t="s">
        <v>17012</v>
      </c>
      <c r="C2438" s="163" t="s">
        <v>2638</v>
      </c>
      <c r="D2438" s="163" t="s">
        <v>2639</v>
      </c>
      <c r="E2438" s="506">
        <v>45754.686111111114</v>
      </c>
      <c r="F2438" s="507">
        <v>2980.0</v>
      </c>
      <c r="G2438" s="163" t="s">
        <v>2640</v>
      </c>
      <c r="H2438" s="507">
        <v>2980.0</v>
      </c>
      <c r="I2438" s="163" t="s">
        <v>2640</v>
      </c>
      <c r="J2438" s="163" t="s">
        <v>2641</v>
      </c>
      <c r="K2438" s="163" t="s">
        <v>2642</v>
      </c>
      <c r="L2438" s="163" t="s">
        <v>17013</v>
      </c>
      <c r="M2438" s="163" t="s">
        <v>17014</v>
      </c>
      <c r="N2438" s="163" t="s">
        <v>2645</v>
      </c>
      <c r="O2438" s="163" t="s">
        <v>2646</v>
      </c>
      <c r="P2438" s="163" t="s">
        <v>2647</v>
      </c>
      <c r="Q2438" s="163" t="s">
        <v>2648</v>
      </c>
      <c r="R2438" s="506">
        <v>45754.686111111114</v>
      </c>
      <c r="S2438" s="509"/>
      <c r="T2438" s="509"/>
      <c r="U2438" s="163" t="s">
        <v>17015</v>
      </c>
      <c r="V2438" s="510"/>
      <c r="W2438" s="510"/>
      <c r="X2438" s="510"/>
      <c r="Y2438" s="510"/>
      <c r="Z2438" s="510"/>
      <c r="AA2438" s="510"/>
      <c r="AB2438" s="163" t="s">
        <v>17016</v>
      </c>
      <c r="AC2438" s="507">
        <v>9.047238639E9</v>
      </c>
      <c r="AD2438" s="510"/>
      <c r="AE2438" s="509"/>
      <c r="AF2438" s="509"/>
      <c r="AG2438" s="509"/>
      <c r="AH2438" s="509"/>
      <c r="AI2438" s="509"/>
      <c r="AJ2438" s="163" t="s">
        <v>2651</v>
      </c>
      <c r="AK2438" s="509"/>
      <c r="AL2438" s="509"/>
      <c r="AM2438" s="163" t="s">
        <v>17017</v>
      </c>
      <c r="AN2438" s="510"/>
      <c r="AO2438" s="509"/>
      <c r="AP2438" s="509"/>
      <c r="AQ2438" s="509"/>
      <c r="AR2438" s="509"/>
      <c r="AS2438" s="509"/>
      <c r="AT2438" s="163" t="s">
        <v>2653</v>
      </c>
      <c r="AU2438" s="507">
        <v>9085.0</v>
      </c>
      <c r="AV2438" s="507">
        <v>5.0</v>
      </c>
      <c r="AW2438" s="507">
        <v>2027.0</v>
      </c>
      <c r="AX2438" s="510"/>
      <c r="AY2438" s="510"/>
      <c r="AZ2438" s="163" t="s">
        <v>2655</v>
      </c>
    </row>
    <row r="2439">
      <c r="A2439" s="163" t="s">
        <v>17018</v>
      </c>
      <c r="B2439" s="163" t="s">
        <v>17019</v>
      </c>
      <c r="C2439" s="163" t="s">
        <v>2638</v>
      </c>
      <c r="D2439" s="163" t="s">
        <v>2639</v>
      </c>
      <c r="E2439" s="506">
        <v>45754.68263888889</v>
      </c>
      <c r="F2439" s="507">
        <v>2980.0</v>
      </c>
      <c r="G2439" s="163" t="s">
        <v>2640</v>
      </c>
      <c r="H2439" s="507">
        <v>2980.0</v>
      </c>
      <c r="I2439" s="163" t="s">
        <v>2640</v>
      </c>
      <c r="J2439" s="163" t="s">
        <v>2641</v>
      </c>
      <c r="K2439" s="163" t="s">
        <v>2642</v>
      </c>
      <c r="L2439" s="163" t="s">
        <v>17020</v>
      </c>
      <c r="M2439" s="163" t="s">
        <v>17021</v>
      </c>
      <c r="N2439" s="163" t="s">
        <v>2645</v>
      </c>
      <c r="O2439" s="163" t="s">
        <v>2646</v>
      </c>
      <c r="P2439" s="163" t="s">
        <v>2647</v>
      </c>
      <c r="Q2439" s="163" t="s">
        <v>2648</v>
      </c>
      <c r="R2439" s="506">
        <v>45754.68263888889</v>
      </c>
      <c r="S2439" s="509"/>
      <c r="T2439" s="509"/>
      <c r="U2439" s="163" t="s">
        <v>17022</v>
      </c>
      <c r="V2439" s="510"/>
      <c r="W2439" s="510"/>
      <c r="X2439" s="510"/>
      <c r="Y2439" s="510"/>
      <c r="Z2439" s="510"/>
      <c r="AA2439" s="510"/>
      <c r="AB2439" s="163" t="s">
        <v>17023</v>
      </c>
      <c r="AC2439" s="507">
        <v>8.012284378E9</v>
      </c>
      <c r="AD2439" s="510"/>
      <c r="AE2439" s="509"/>
      <c r="AF2439" s="509"/>
      <c r="AG2439" s="509"/>
      <c r="AH2439" s="509"/>
      <c r="AI2439" s="509"/>
      <c r="AJ2439" s="163" t="s">
        <v>2651</v>
      </c>
      <c r="AK2439" s="509"/>
      <c r="AL2439" s="509"/>
      <c r="AM2439" s="163" t="s">
        <v>17024</v>
      </c>
      <c r="AN2439" s="510"/>
      <c r="AO2439" s="509"/>
      <c r="AP2439" s="509"/>
      <c r="AQ2439" s="509"/>
      <c r="AR2439" s="509"/>
      <c r="AS2439" s="509"/>
      <c r="AT2439" s="163" t="s">
        <v>2653</v>
      </c>
      <c r="AU2439" s="507">
        <v>1059.0</v>
      </c>
      <c r="AV2439" s="507">
        <v>9.0</v>
      </c>
      <c r="AW2439" s="507">
        <v>2031.0</v>
      </c>
      <c r="AX2439" s="163" t="s">
        <v>2730</v>
      </c>
      <c r="AY2439" s="510"/>
      <c r="AZ2439" s="163" t="s">
        <v>2655</v>
      </c>
    </row>
    <row r="2440">
      <c r="A2440" s="163" t="s">
        <v>17025</v>
      </c>
      <c r="B2440" s="163" t="s">
        <v>17026</v>
      </c>
      <c r="C2440" s="163" t="s">
        <v>2638</v>
      </c>
      <c r="D2440" s="163" t="s">
        <v>2639</v>
      </c>
      <c r="E2440" s="506">
        <v>45754.68194444444</v>
      </c>
      <c r="F2440" s="507">
        <v>2980.0</v>
      </c>
      <c r="G2440" s="163" t="s">
        <v>2640</v>
      </c>
      <c r="H2440" s="507">
        <v>2980.0</v>
      </c>
      <c r="I2440" s="163" t="s">
        <v>2640</v>
      </c>
      <c r="J2440" s="163" t="s">
        <v>2641</v>
      </c>
      <c r="K2440" s="163" t="s">
        <v>2642</v>
      </c>
      <c r="L2440" s="163" t="s">
        <v>17027</v>
      </c>
      <c r="M2440" s="163" t="s">
        <v>17028</v>
      </c>
      <c r="N2440" s="163" t="s">
        <v>2645</v>
      </c>
      <c r="O2440" s="163" t="s">
        <v>2646</v>
      </c>
      <c r="P2440" s="163" t="s">
        <v>2647</v>
      </c>
      <c r="Q2440" s="163" t="s">
        <v>2648</v>
      </c>
      <c r="R2440" s="506">
        <v>45754.68194444444</v>
      </c>
      <c r="S2440" s="509"/>
      <c r="T2440" s="509"/>
      <c r="U2440" s="163" t="s">
        <v>11863</v>
      </c>
      <c r="V2440" s="510"/>
      <c r="W2440" s="510"/>
      <c r="X2440" s="510"/>
      <c r="Y2440" s="510"/>
      <c r="Z2440" s="510"/>
      <c r="AA2440" s="510"/>
      <c r="AB2440" s="163" t="s">
        <v>17029</v>
      </c>
      <c r="AC2440" s="507">
        <v>8.027492875E9</v>
      </c>
      <c r="AD2440" s="510"/>
      <c r="AE2440" s="510"/>
      <c r="AF2440" s="510"/>
      <c r="AG2440" s="510"/>
      <c r="AH2440" s="510"/>
      <c r="AI2440" s="509"/>
      <c r="AJ2440" s="163" t="s">
        <v>2651</v>
      </c>
      <c r="AK2440" s="512"/>
      <c r="AL2440" s="513"/>
      <c r="AM2440" s="163" t="s">
        <v>17030</v>
      </c>
      <c r="AN2440" s="510"/>
      <c r="AO2440" s="509"/>
      <c r="AP2440" s="509"/>
      <c r="AQ2440" s="509"/>
      <c r="AR2440" s="509"/>
      <c r="AS2440" s="509"/>
      <c r="AT2440" s="163" t="s">
        <v>2653</v>
      </c>
      <c r="AU2440" s="507">
        <v>6034.0</v>
      </c>
      <c r="AV2440" s="507">
        <v>7.0</v>
      </c>
      <c r="AW2440" s="507">
        <v>2027.0</v>
      </c>
      <c r="AX2440" s="510"/>
      <c r="AY2440" s="163" t="s">
        <v>2654</v>
      </c>
      <c r="AZ2440" s="163" t="s">
        <v>2655</v>
      </c>
    </row>
    <row r="2441">
      <c r="A2441" s="163" t="s">
        <v>17031</v>
      </c>
      <c r="B2441" s="163" t="s">
        <v>17032</v>
      </c>
      <c r="C2441" s="163" t="s">
        <v>2638</v>
      </c>
      <c r="D2441" s="163" t="s">
        <v>2639</v>
      </c>
      <c r="E2441" s="506">
        <v>45754.65625</v>
      </c>
      <c r="F2441" s="507">
        <v>2980.0</v>
      </c>
      <c r="G2441" s="163" t="s">
        <v>2640</v>
      </c>
      <c r="H2441" s="507">
        <v>2980.0</v>
      </c>
      <c r="I2441" s="163" t="s">
        <v>2640</v>
      </c>
      <c r="J2441" s="163" t="s">
        <v>2641</v>
      </c>
      <c r="K2441" s="163" t="s">
        <v>2642</v>
      </c>
      <c r="L2441" s="163" t="s">
        <v>17033</v>
      </c>
      <c r="M2441" s="163" t="s">
        <v>17034</v>
      </c>
      <c r="N2441" s="163" t="s">
        <v>2645</v>
      </c>
      <c r="O2441" s="163" t="s">
        <v>2646</v>
      </c>
      <c r="P2441" s="163" t="s">
        <v>2647</v>
      </c>
      <c r="Q2441" s="163" t="s">
        <v>2648</v>
      </c>
      <c r="R2441" s="506">
        <v>45754.65625</v>
      </c>
      <c r="S2441" s="509"/>
      <c r="T2441" s="509"/>
      <c r="U2441" s="163" t="s">
        <v>17035</v>
      </c>
      <c r="V2441" s="510"/>
      <c r="W2441" s="510"/>
      <c r="X2441" s="510"/>
      <c r="Y2441" s="510"/>
      <c r="Z2441" s="510"/>
      <c r="AA2441" s="510"/>
      <c r="AB2441" s="163" t="s">
        <v>17036</v>
      </c>
      <c r="AC2441" s="507">
        <v>9.087657743E9</v>
      </c>
      <c r="AD2441" s="510"/>
      <c r="AE2441" s="510"/>
      <c r="AF2441" s="510"/>
      <c r="AG2441" s="510"/>
      <c r="AH2441" s="510"/>
      <c r="AI2441" s="509"/>
      <c r="AJ2441" s="163" t="s">
        <v>2651</v>
      </c>
      <c r="AK2441" s="512"/>
      <c r="AL2441" s="513"/>
      <c r="AM2441" s="163" t="s">
        <v>17037</v>
      </c>
      <c r="AN2441" s="510"/>
      <c r="AO2441" s="509"/>
      <c r="AP2441" s="509"/>
      <c r="AQ2441" s="509"/>
      <c r="AR2441" s="509"/>
      <c r="AS2441" s="509"/>
      <c r="AT2441" s="163" t="s">
        <v>2653</v>
      </c>
      <c r="AU2441" s="507">
        <v>1088.0</v>
      </c>
      <c r="AV2441" s="507">
        <v>3.0</v>
      </c>
      <c r="AW2441" s="507">
        <v>2028.0</v>
      </c>
      <c r="AX2441" s="163" t="s">
        <v>2730</v>
      </c>
      <c r="AY2441" s="510"/>
      <c r="AZ2441" s="163" t="s">
        <v>2655</v>
      </c>
    </row>
    <row r="2442">
      <c r="A2442" s="163" t="s">
        <v>15199</v>
      </c>
      <c r="B2442" s="163" t="s">
        <v>15200</v>
      </c>
      <c r="C2442" s="163" t="s">
        <v>2638</v>
      </c>
      <c r="D2442" s="163" t="s">
        <v>2639</v>
      </c>
      <c r="E2442" s="506">
        <v>45754.635416666664</v>
      </c>
      <c r="F2442" s="507">
        <v>100000.0</v>
      </c>
      <c r="G2442" s="163" t="s">
        <v>2640</v>
      </c>
      <c r="H2442" s="507">
        <v>100000.0</v>
      </c>
      <c r="I2442" s="163" t="s">
        <v>2640</v>
      </c>
      <c r="J2442" s="163" t="s">
        <v>2641</v>
      </c>
      <c r="K2442" s="163" t="s">
        <v>2642</v>
      </c>
      <c r="L2442" s="163" t="s">
        <v>15201</v>
      </c>
      <c r="M2442" s="163" t="s">
        <v>15201</v>
      </c>
      <c r="N2442" s="163" t="s">
        <v>2645</v>
      </c>
      <c r="O2442" s="163" t="s">
        <v>2646</v>
      </c>
      <c r="P2442" s="163" t="s">
        <v>2673</v>
      </c>
      <c r="Q2442" s="163" t="s">
        <v>2648</v>
      </c>
      <c r="R2442" s="506">
        <v>45754.63402777778</v>
      </c>
      <c r="S2442" s="509"/>
      <c r="T2442" s="509"/>
      <c r="U2442" s="163" t="s">
        <v>15202</v>
      </c>
      <c r="V2442" s="510"/>
      <c r="W2442" s="510"/>
      <c r="X2442" s="510"/>
      <c r="Y2442" s="510"/>
      <c r="Z2442" s="510"/>
      <c r="AA2442" s="510"/>
      <c r="AB2442" s="163" t="s">
        <v>15203</v>
      </c>
      <c r="AC2442" s="507">
        <v>9.041417828E9</v>
      </c>
      <c r="AD2442" s="163" t="s">
        <v>15204</v>
      </c>
      <c r="AE2442" s="507">
        <v>4980.0</v>
      </c>
      <c r="AF2442" s="163" t="s">
        <v>2640</v>
      </c>
      <c r="AG2442" s="163" t="s">
        <v>2798</v>
      </c>
      <c r="AH2442" s="509"/>
      <c r="AI2442" s="509"/>
      <c r="AJ2442" s="163" t="s">
        <v>2651</v>
      </c>
      <c r="AK2442" s="514">
        <v>45784.0</v>
      </c>
      <c r="AL2442" s="506">
        <v>45754.63402777778</v>
      </c>
      <c r="AM2442" s="163" t="s">
        <v>15205</v>
      </c>
      <c r="AN2442" s="510"/>
      <c r="AO2442" s="509"/>
      <c r="AP2442" s="509"/>
      <c r="AQ2442" s="509"/>
      <c r="AR2442" s="509"/>
      <c r="AS2442" s="509"/>
      <c r="AT2442" s="163" t="s">
        <v>2653</v>
      </c>
      <c r="AU2442" s="507">
        <v>4013.0</v>
      </c>
      <c r="AV2442" s="507">
        <v>12.0</v>
      </c>
      <c r="AW2442" s="507">
        <v>2029.0</v>
      </c>
      <c r="AX2442" s="163" t="s">
        <v>2687</v>
      </c>
      <c r="AY2442" s="163" t="s">
        <v>2800</v>
      </c>
      <c r="AZ2442" s="163" t="s">
        <v>2655</v>
      </c>
    </row>
    <row r="2443">
      <c r="A2443" s="163" t="s">
        <v>17038</v>
      </c>
      <c r="B2443" s="163" t="s">
        <v>17039</v>
      </c>
      <c r="C2443" s="163" t="s">
        <v>2638</v>
      </c>
      <c r="D2443" s="163" t="s">
        <v>2639</v>
      </c>
      <c r="E2443" s="506">
        <v>45754.623611111114</v>
      </c>
      <c r="F2443" s="507">
        <v>2980.0</v>
      </c>
      <c r="G2443" s="163" t="s">
        <v>2640</v>
      </c>
      <c r="H2443" s="507">
        <v>2980.0</v>
      </c>
      <c r="I2443" s="163" t="s">
        <v>2640</v>
      </c>
      <c r="J2443" s="163" t="s">
        <v>2641</v>
      </c>
      <c r="K2443" s="163" t="s">
        <v>2642</v>
      </c>
      <c r="L2443" s="163" t="s">
        <v>17040</v>
      </c>
      <c r="M2443" s="163" t="s">
        <v>17041</v>
      </c>
      <c r="N2443" s="163" t="s">
        <v>2645</v>
      </c>
      <c r="O2443" s="163" t="s">
        <v>2646</v>
      </c>
      <c r="P2443" s="163" t="s">
        <v>2683</v>
      </c>
      <c r="Q2443" s="163" t="s">
        <v>2648</v>
      </c>
      <c r="R2443" s="506">
        <v>45754.62222222222</v>
      </c>
      <c r="S2443" s="509"/>
      <c r="T2443" s="509"/>
      <c r="U2443" s="163" t="s">
        <v>17042</v>
      </c>
      <c r="V2443" s="510"/>
      <c r="W2443" s="510"/>
      <c r="X2443" s="510"/>
      <c r="Y2443" s="510"/>
      <c r="Z2443" s="510"/>
      <c r="AA2443" s="510"/>
      <c r="AB2443" s="163" t="s">
        <v>17043</v>
      </c>
      <c r="AC2443" s="507">
        <v>8.097739139E9</v>
      </c>
      <c r="AD2443" s="510"/>
      <c r="AE2443" s="510"/>
      <c r="AF2443" s="510"/>
      <c r="AG2443" s="510"/>
      <c r="AH2443" s="510"/>
      <c r="AI2443" s="509"/>
      <c r="AJ2443" s="163" t="s">
        <v>2651</v>
      </c>
      <c r="AK2443" s="512"/>
      <c r="AL2443" s="513"/>
      <c r="AM2443" s="163" t="s">
        <v>17044</v>
      </c>
      <c r="AN2443" s="510"/>
      <c r="AO2443" s="510"/>
      <c r="AP2443" s="509"/>
      <c r="AQ2443" s="509"/>
      <c r="AR2443" s="509"/>
      <c r="AS2443" s="509"/>
      <c r="AT2443" s="163" t="s">
        <v>2653</v>
      </c>
      <c r="AU2443" s="507">
        <v>7498.0</v>
      </c>
      <c r="AV2443" s="507">
        <v>4.0</v>
      </c>
      <c r="AW2443" s="507">
        <v>2027.0</v>
      </c>
      <c r="AX2443" s="163" t="s">
        <v>2749</v>
      </c>
      <c r="AY2443" s="163" t="s">
        <v>2750</v>
      </c>
      <c r="AZ2443" s="163" t="s">
        <v>2655</v>
      </c>
    </row>
    <row r="2444">
      <c r="A2444" s="163" t="s">
        <v>17045</v>
      </c>
      <c r="B2444" s="163" t="s">
        <v>17046</v>
      </c>
      <c r="C2444" s="163" t="s">
        <v>2638</v>
      </c>
      <c r="D2444" s="163" t="s">
        <v>2639</v>
      </c>
      <c r="E2444" s="506">
        <v>45754.61041666667</v>
      </c>
      <c r="F2444" s="507">
        <v>2980.0</v>
      </c>
      <c r="G2444" s="163" t="s">
        <v>2640</v>
      </c>
      <c r="H2444" s="507">
        <v>2980.0</v>
      </c>
      <c r="I2444" s="163" t="s">
        <v>2640</v>
      </c>
      <c r="J2444" s="163" t="s">
        <v>2641</v>
      </c>
      <c r="K2444" s="163" t="s">
        <v>2642</v>
      </c>
      <c r="L2444" s="163" t="s">
        <v>17047</v>
      </c>
      <c r="M2444" s="163" t="s">
        <v>17048</v>
      </c>
      <c r="N2444" s="163" t="s">
        <v>2645</v>
      </c>
      <c r="O2444" s="163" t="s">
        <v>2646</v>
      </c>
      <c r="P2444" s="163" t="s">
        <v>2673</v>
      </c>
      <c r="Q2444" s="163" t="s">
        <v>2648</v>
      </c>
      <c r="R2444" s="506">
        <v>45754.60833333333</v>
      </c>
      <c r="S2444" s="509"/>
      <c r="T2444" s="509"/>
      <c r="U2444" s="163" t="s">
        <v>17049</v>
      </c>
      <c r="V2444" s="510"/>
      <c r="W2444" s="510"/>
      <c r="X2444" s="510"/>
      <c r="Y2444" s="510"/>
      <c r="Z2444" s="510"/>
      <c r="AA2444" s="510"/>
      <c r="AB2444" s="163" t="s">
        <v>17050</v>
      </c>
      <c r="AC2444" s="507">
        <v>8.052603176E9</v>
      </c>
      <c r="AD2444" s="510"/>
      <c r="AE2444" s="509"/>
      <c r="AF2444" s="509"/>
      <c r="AG2444" s="509"/>
      <c r="AH2444" s="509"/>
      <c r="AI2444" s="509"/>
      <c r="AJ2444" s="163" t="s">
        <v>2651</v>
      </c>
      <c r="AK2444" s="512"/>
      <c r="AL2444" s="513"/>
      <c r="AM2444" s="163" t="s">
        <v>17051</v>
      </c>
      <c r="AN2444" s="510"/>
      <c r="AO2444" s="509"/>
      <c r="AP2444" s="509"/>
      <c r="AQ2444" s="509"/>
      <c r="AR2444" s="509"/>
      <c r="AS2444" s="509"/>
      <c r="AT2444" s="163" t="s">
        <v>2653</v>
      </c>
      <c r="AU2444" s="507">
        <v>9776.0</v>
      </c>
      <c r="AV2444" s="507">
        <v>2.0</v>
      </c>
      <c r="AW2444" s="507">
        <v>2026.0</v>
      </c>
      <c r="AX2444" s="163" t="s">
        <v>2677</v>
      </c>
      <c r="AY2444" s="163" t="s">
        <v>2678</v>
      </c>
      <c r="AZ2444" s="163" t="s">
        <v>2655</v>
      </c>
    </row>
    <row r="2445">
      <c r="A2445" s="163" t="s">
        <v>16573</v>
      </c>
      <c r="B2445" s="163" t="s">
        <v>16574</v>
      </c>
      <c r="C2445" s="163" t="s">
        <v>2638</v>
      </c>
      <c r="D2445" s="163" t="s">
        <v>2639</v>
      </c>
      <c r="E2445" s="506">
        <v>45754.606944444444</v>
      </c>
      <c r="F2445" s="507">
        <v>2980.0</v>
      </c>
      <c r="G2445" s="163" t="s">
        <v>2640</v>
      </c>
      <c r="H2445" s="507">
        <v>2980.0</v>
      </c>
      <c r="I2445" s="163" t="s">
        <v>2640</v>
      </c>
      <c r="J2445" s="163" t="s">
        <v>2641</v>
      </c>
      <c r="K2445" s="163" t="s">
        <v>2642</v>
      </c>
      <c r="L2445" s="163" t="s">
        <v>16575</v>
      </c>
      <c r="M2445" s="163" t="s">
        <v>16576</v>
      </c>
      <c r="N2445" s="163" t="s">
        <v>2645</v>
      </c>
      <c r="O2445" s="163" t="s">
        <v>2646</v>
      </c>
      <c r="P2445" s="163" t="s">
        <v>2683</v>
      </c>
      <c r="Q2445" s="163" t="s">
        <v>2648</v>
      </c>
      <c r="R2445" s="506">
        <v>45754.60486111111</v>
      </c>
      <c r="S2445" s="509"/>
      <c r="T2445" s="509"/>
      <c r="U2445" s="163" t="s">
        <v>16577</v>
      </c>
      <c r="V2445" s="510"/>
      <c r="W2445" s="510"/>
      <c r="X2445" s="510"/>
      <c r="Y2445" s="510"/>
      <c r="Z2445" s="510"/>
      <c r="AA2445" s="510"/>
      <c r="AB2445" s="163" t="s">
        <v>16578</v>
      </c>
      <c r="AC2445" s="507">
        <v>7.041565238E9</v>
      </c>
      <c r="AD2445" s="510"/>
      <c r="AE2445" s="509"/>
      <c r="AF2445" s="509"/>
      <c r="AG2445" s="509"/>
      <c r="AH2445" s="509"/>
      <c r="AI2445" s="509"/>
      <c r="AJ2445" s="163" t="s">
        <v>2651</v>
      </c>
      <c r="AK2445" s="509"/>
      <c r="AL2445" s="509"/>
      <c r="AM2445" s="163" t="s">
        <v>16579</v>
      </c>
      <c r="AN2445" s="510"/>
      <c r="AO2445" s="509"/>
      <c r="AP2445" s="509"/>
      <c r="AQ2445" s="509"/>
      <c r="AR2445" s="509"/>
      <c r="AS2445" s="509"/>
      <c r="AT2445" s="163" t="s">
        <v>2653</v>
      </c>
      <c r="AU2445" s="507">
        <v>8037.0</v>
      </c>
      <c r="AV2445" s="507">
        <v>6.0</v>
      </c>
      <c r="AW2445" s="507">
        <v>2029.0</v>
      </c>
      <c r="AX2445" s="510"/>
      <c r="AY2445" s="163" t="s">
        <v>6145</v>
      </c>
      <c r="AZ2445" s="163" t="s">
        <v>2655</v>
      </c>
    </row>
    <row r="2446">
      <c r="A2446" s="163" t="s">
        <v>17052</v>
      </c>
      <c r="B2446" s="163" t="s">
        <v>17053</v>
      </c>
      <c r="C2446" s="163" t="s">
        <v>2638</v>
      </c>
      <c r="D2446" s="163" t="s">
        <v>2639</v>
      </c>
      <c r="E2446" s="506">
        <v>45754.57847222222</v>
      </c>
      <c r="F2446" s="507">
        <v>2980.0</v>
      </c>
      <c r="G2446" s="163" t="s">
        <v>2640</v>
      </c>
      <c r="H2446" s="507">
        <v>2980.0</v>
      </c>
      <c r="I2446" s="163" t="s">
        <v>2640</v>
      </c>
      <c r="J2446" s="163" t="s">
        <v>2641</v>
      </c>
      <c r="K2446" s="163" t="s">
        <v>2642</v>
      </c>
      <c r="L2446" s="163" t="s">
        <v>17054</v>
      </c>
      <c r="M2446" s="163" t="s">
        <v>17055</v>
      </c>
      <c r="N2446" s="163" t="s">
        <v>2645</v>
      </c>
      <c r="O2446" s="163" t="s">
        <v>2646</v>
      </c>
      <c r="P2446" s="163" t="s">
        <v>2673</v>
      </c>
      <c r="Q2446" s="163" t="s">
        <v>2648</v>
      </c>
      <c r="R2446" s="506">
        <v>45754.57708333333</v>
      </c>
      <c r="S2446" s="509"/>
      <c r="T2446" s="509"/>
      <c r="U2446" s="163" t="s">
        <v>17056</v>
      </c>
      <c r="V2446" s="510"/>
      <c r="W2446" s="510"/>
      <c r="X2446" s="510"/>
      <c r="Y2446" s="510"/>
      <c r="Z2446" s="510"/>
      <c r="AA2446" s="510"/>
      <c r="AB2446" s="163" t="s">
        <v>17057</v>
      </c>
      <c r="AC2446" s="507">
        <v>9.088079677E9</v>
      </c>
      <c r="AD2446" s="510"/>
      <c r="AE2446" s="509"/>
      <c r="AF2446" s="509"/>
      <c r="AG2446" s="509"/>
      <c r="AH2446" s="509"/>
      <c r="AI2446" s="509"/>
      <c r="AJ2446" s="163" t="s">
        <v>2651</v>
      </c>
      <c r="AK2446" s="509"/>
      <c r="AL2446" s="509"/>
      <c r="AM2446" s="163" t="s">
        <v>17058</v>
      </c>
      <c r="AN2446" s="510"/>
      <c r="AO2446" s="509"/>
      <c r="AP2446" s="509"/>
      <c r="AQ2446" s="509"/>
      <c r="AR2446" s="509"/>
      <c r="AS2446" s="509"/>
      <c r="AT2446" s="163" t="s">
        <v>2653</v>
      </c>
      <c r="AU2446" s="507">
        <v>3191.0</v>
      </c>
      <c r="AV2446" s="507">
        <v>8.0</v>
      </c>
      <c r="AW2446" s="507">
        <v>2028.0</v>
      </c>
      <c r="AX2446" s="163" t="s">
        <v>2677</v>
      </c>
      <c r="AY2446" s="163" t="s">
        <v>2678</v>
      </c>
      <c r="AZ2446" s="163" t="s">
        <v>2655</v>
      </c>
    </row>
    <row r="2447">
      <c r="A2447" s="163" t="s">
        <v>17059</v>
      </c>
      <c r="B2447" s="163" t="s">
        <v>17060</v>
      </c>
      <c r="C2447" s="163" t="s">
        <v>2638</v>
      </c>
      <c r="D2447" s="163" t="s">
        <v>2639</v>
      </c>
      <c r="E2447" s="506">
        <v>45754.56875</v>
      </c>
      <c r="F2447" s="507">
        <v>9800.0</v>
      </c>
      <c r="G2447" s="163" t="s">
        <v>2640</v>
      </c>
      <c r="H2447" s="507">
        <v>9800.0</v>
      </c>
      <c r="I2447" s="163" t="s">
        <v>2640</v>
      </c>
      <c r="J2447" s="163" t="s">
        <v>2641</v>
      </c>
      <c r="K2447" s="163" t="s">
        <v>2642</v>
      </c>
      <c r="L2447" s="163" t="s">
        <v>17061</v>
      </c>
      <c r="M2447" s="163" t="s">
        <v>17062</v>
      </c>
      <c r="N2447" s="163" t="s">
        <v>2645</v>
      </c>
      <c r="O2447" s="163" t="s">
        <v>2646</v>
      </c>
      <c r="P2447" s="163" t="s">
        <v>2647</v>
      </c>
      <c r="Q2447" s="163" t="s">
        <v>2852</v>
      </c>
      <c r="R2447" s="506">
        <v>45750.57916666667</v>
      </c>
      <c r="S2447" s="509"/>
      <c r="T2447" s="509"/>
      <c r="U2447" s="163" t="s">
        <v>17063</v>
      </c>
      <c r="V2447" s="506">
        <v>45754.56875</v>
      </c>
      <c r="W2447" s="510"/>
      <c r="X2447" s="163" t="s">
        <v>4400</v>
      </c>
      <c r="Y2447" s="507">
        <v>9800.0</v>
      </c>
      <c r="Z2447" s="163" t="s">
        <v>2640</v>
      </c>
      <c r="AA2447" s="163" t="s">
        <v>2641</v>
      </c>
      <c r="AB2447" s="163" t="s">
        <v>17064</v>
      </c>
      <c r="AC2447" s="507">
        <v>8.06490841E9</v>
      </c>
      <c r="AD2447" s="510"/>
      <c r="AE2447" s="509"/>
      <c r="AF2447" s="509"/>
      <c r="AG2447" s="509"/>
      <c r="AH2447" s="509"/>
      <c r="AI2447" s="509"/>
      <c r="AJ2447" s="163" t="s">
        <v>2651</v>
      </c>
      <c r="AK2447" s="512"/>
      <c r="AL2447" s="513"/>
      <c r="AM2447" s="163" t="s">
        <v>17065</v>
      </c>
      <c r="AN2447" s="509"/>
      <c r="AO2447" s="509"/>
      <c r="AP2447" s="509"/>
      <c r="AQ2447" s="509"/>
      <c r="AR2447" s="509"/>
      <c r="AS2447" s="509"/>
      <c r="AT2447" s="163" t="s">
        <v>2653</v>
      </c>
      <c r="AU2447" s="507">
        <v>1040.0</v>
      </c>
      <c r="AV2447" s="507">
        <v>11.0</v>
      </c>
      <c r="AW2447" s="507">
        <v>2028.0</v>
      </c>
      <c r="AX2447" s="163" t="s">
        <v>2730</v>
      </c>
      <c r="AY2447" s="510"/>
      <c r="AZ2447" s="163" t="s">
        <v>2655</v>
      </c>
    </row>
    <row r="2448">
      <c r="A2448" s="163" t="s">
        <v>17066</v>
      </c>
      <c r="B2448" s="163" t="s">
        <v>17067</v>
      </c>
      <c r="C2448" s="163" t="s">
        <v>2638</v>
      </c>
      <c r="D2448" s="163" t="s">
        <v>2639</v>
      </c>
      <c r="E2448" s="506">
        <v>45754.55902777778</v>
      </c>
      <c r="F2448" s="507">
        <v>9800.0</v>
      </c>
      <c r="G2448" s="163" t="s">
        <v>2640</v>
      </c>
      <c r="H2448" s="507">
        <v>9800.0</v>
      </c>
      <c r="I2448" s="163" t="s">
        <v>2640</v>
      </c>
      <c r="J2448" s="163" t="s">
        <v>2641</v>
      </c>
      <c r="K2448" s="163" t="s">
        <v>2642</v>
      </c>
      <c r="L2448" s="163" t="s">
        <v>17068</v>
      </c>
      <c r="M2448" s="163" t="s">
        <v>17069</v>
      </c>
      <c r="N2448" s="163" t="s">
        <v>2645</v>
      </c>
      <c r="O2448" s="163" t="s">
        <v>2646</v>
      </c>
      <c r="P2448" s="163" t="s">
        <v>2647</v>
      </c>
      <c r="Q2448" s="163" t="s">
        <v>2852</v>
      </c>
      <c r="R2448" s="506">
        <v>45750.94861111111</v>
      </c>
      <c r="S2448" s="509"/>
      <c r="T2448" s="509"/>
      <c r="U2448" s="163" t="s">
        <v>8846</v>
      </c>
      <c r="V2448" s="506">
        <v>45754.55902777778</v>
      </c>
      <c r="W2448" s="163" t="s">
        <v>2795</v>
      </c>
      <c r="X2448" s="163" t="s">
        <v>2854</v>
      </c>
      <c r="Y2448" s="507">
        <v>9800.0</v>
      </c>
      <c r="Z2448" s="163" t="s">
        <v>2640</v>
      </c>
      <c r="AA2448" s="163" t="s">
        <v>2641</v>
      </c>
      <c r="AB2448" s="163" t="s">
        <v>17070</v>
      </c>
      <c r="AC2448" s="507">
        <v>9.079923162E9</v>
      </c>
      <c r="AD2448" s="510"/>
      <c r="AE2448" s="509"/>
      <c r="AF2448" s="509"/>
      <c r="AG2448" s="509"/>
      <c r="AH2448" s="509"/>
      <c r="AI2448" s="509"/>
      <c r="AJ2448" s="163" t="s">
        <v>2651</v>
      </c>
      <c r="AK2448" s="512"/>
      <c r="AL2448" s="513"/>
      <c r="AM2448" s="163" t="s">
        <v>17071</v>
      </c>
      <c r="AN2448" s="510"/>
      <c r="AO2448" s="509"/>
      <c r="AP2448" s="509"/>
      <c r="AQ2448" s="509"/>
      <c r="AR2448" s="509"/>
      <c r="AS2448" s="509"/>
      <c r="AT2448" s="163" t="s">
        <v>2653</v>
      </c>
      <c r="AU2448" s="507">
        <v>7641.0</v>
      </c>
      <c r="AV2448" s="507">
        <v>8.0</v>
      </c>
      <c r="AW2448" s="507">
        <v>2025.0</v>
      </c>
      <c r="AX2448" s="510"/>
      <c r="AY2448" s="163" t="s">
        <v>2654</v>
      </c>
      <c r="AZ2448" s="163" t="s">
        <v>2655</v>
      </c>
    </row>
    <row r="2449">
      <c r="A2449" s="163" t="s">
        <v>17072</v>
      </c>
      <c r="B2449" s="163" t="s">
        <v>17073</v>
      </c>
      <c r="C2449" s="163" t="s">
        <v>2638</v>
      </c>
      <c r="D2449" s="163" t="s">
        <v>2639</v>
      </c>
      <c r="E2449" s="506">
        <v>45754.55416666667</v>
      </c>
      <c r="F2449" s="507">
        <v>2980.0</v>
      </c>
      <c r="G2449" s="163" t="s">
        <v>2640</v>
      </c>
      <c r="H2449" s="507">
        <v>2980.0</v>
      </c>
      <c r="I2449" s="163" t="s">
        <v>2640</v>
      </c>
      <c r="J2449" s="163" t="s">
        <v>2641</v>
      </c>
      <c r="K2449" s="163" t="s">
        <v>2642</v>
      </c>
      <c r="L2449" s="163" t="s">
        <v>17074</v>
      </c>
      <c r="M2449" s="163" t="s">
        <v>17075</v>
      </c>
      <c r="N2449" s="163" t="s">
        <v>2645</v>
      </c>
      <c r="O2449" s="163" t="s">
        <v>2646</v>
      </c>
      <c r="P2449" s="163" t="s">
        <v>2673</v>
      </c>
      <c r="Q2449" s="163" t="s">
        <v>2648</v>
      </c>
      <c r="R2449" s="506">
        <v>45754.552083333336</v>
      </c>
      <c r="S2449" s="509"/>
      <c r="T2449" s="509"/>
      <c r="U2449" s="163" t="s">
        <v>17076</v>
      </c>
      <c r="V2449" s="510"/>
      <c r="W2449" s="509"/>
      <c r="X2449" s="510"/>
      <c r="Y2449" s="510"/>
      <c r="Z2449" s="510"/>
      <c r="AA2449" s="510"/>
      <c r="AB2449" s="163" t="s">
        <v>17077</v>
      </c>
      <c r="AC2449" s="507">
        <v>8.01454438E8</v>
      </c>
      <c r="AD2449" s="510"/>
      <c r="AE2449" s="509"/>
      <c r="AF2449" s="509"/>
      <c r="AG2449" s="509"/>
      <c r="AH2449" s="509"/>
      <c r="AI2449" s="509"/>
      <c r="AJ2449" s="163" t="s">
        <v>2651</v>
      </c>
      <c r="AK2449" s="512"/>
      <c r="AL2449" s="513"/>
      <c r="AM2449" s="163" t="s">
        <v>17078</v>
      </c>
      <c r="AN2449" s="510"/>
      <c r="AO2449" s="509"/>
      <c r="AP2449" s="509"/>
      <c r="AQ2449" s="509"/>
      <c r="AR2449" s="509"/>
      <c r="AS2449" s="509"/>
      <c r="AT2449" s="163" t="s">
        <v>2653</v>
      </c>
      <c r="AU2449" s="507">
        <v>5009.0</v>
      </c>
      <c r="AV2449" s="507">
        <v>2.0</v>
      </c>
      <c r="AW2449" s="507">
        <v>2026.0</v>
      </c>
      <c r="AX2449" s="163" t="s">
        <v>2687</v>
      </c>
      <c r="AY2449" s="163" t="s">
        <v>5646</v>
      </c>
      <c r="AZ2449" s="163" t="s">
        <v>2655</v>
      </c>
    </row>
    <row r="2450">
      <c r="A2450" s="163" t="s">
        <v>17079</v>
      </c>
      <c r="B2450" s="163" t="s">
        <v>17080</v>
      </c>
      <c r="C2450" s="163" t="s">
        <v>2638</v>
      </c>
      <c r="D2450" s="163" t="s">
        <v>2639</v>
      </c>
      <c r="E2450" s="506">
        <v>45754.55069444444</v>
      </c>
      <c r="F2450" s="507">
        <v>2980.0</v>
      </c>
      <c r="G2450" s="163" t="s">
        <v>2640</v>
      </c>
      <c r="H2450" s="507">
        <v>2980.0</v>
      </c>
      <c r="I2450" s="163" t="s">
        <v>2640</v>
      </c>
      <c r="J2450" s="163" t="s">
        <v>2641</v>
      </c>
      <c r="K2450" s="163" t="s">
        <v>2642</v>
      </c>
      <c r="L2450" s="163" t="s">
        <v>17081</v>
      </c>
      <c r="M2450" s="163" t="s">
        <v>17082</v>
      </c>
      <c r="N2450" s="163" t="s">
        <v>2645</v>
      </c>
      <c r="O2450" s="163" t="s">
        <v>2646</v>
      </c>
      <c r="P2450" s="163" t="s">
        <v>2683</v>
      </c>
      <c r="Q2450" s="163" t="s">
        <v>2852</v>
      </c>
      <c r="R2450" s="506">
        <v>45750.86597222222</v>
      </c>
      <c r="S2450" s="509"/>
      <c r="T2450" s="509"/>
      <c r="U2450" s="163" t="s">
        <v>17083</v>
      </c>
      <c r="V2450" s="506">
        <v>45754.55</v>
      </c>
      <c r="W2450" s="163" t="s">
        <v>2795</v>
      </c>
      <c r="X2450" s="163" t="s">
        <v>2854</v>
      </c>
      <c r="Y2450" s="507">
        <v>2980.0</v>
      </c>
      <c r="Z2450" s="163" t="s">
        <v>2640</v>
      </c>
      <c r="AA2450" s="163" t="s">
        <v>2641</v>
      </c>
      <c r="AB2450" s="163" t="s">
        <v>17084</v>
      </c>
      <c r="AC2450" s="507">
        <v>9.015307108E9</v>
      </c>
      <c r="AD2450" s="510"/>
      <c r="AE2450" s="509"/>
      <c r="AF2450" s="509"/>
      <c r="AG2450" s="509"/>
      <c r="AH2450" s="509"/>
      <c r="AI2450" s="509"/>
      <c r="AJ2450" s="163" t="s">
        <v>2651</v>
      </c>
      <c r="AK2450" s="512"/>
      <c r="AL2450" s="513"/>
      <c r="AM2450" s="163" t="s">
        <v>17085</v>
      </c>
      <c r="AN2450" s="510"/>
      <c r="AO2450" s="509"/>
      <c r="AP2450" s="509"/>
      <c r="AQ2450" s="509"/>
      <c r="AR2450" s="509"/>
      <c r="AS2450" s="509"/>
      <c r="AT2450" s="163" t="s">
        <v>2653</v>
      </c>
      <c r="AU2450" s="507">
        <v>2600.0</v>
      </c>
      <c r="AV2450" s="507">
        <v>8.0</v>
      </c>
      <c r="AW2450" s="507">
        <v>2029.0</v>
      </c>
      <c r="AX2450" s="163" t="s">
        <v>2749</v>
      </c>
      <c r="AY2450" s="163" t="s">
        <v>2688</v>
      </c>
      <c r="AZ2450" s="163" t="s">
        <v>2655</v>
      </c>
    </row>
    <row r="2451">
      <c r="A2451" s="163" t="s">
        <v>17086</v>
      </c>
      <c r="B2451" s="163" t="s">
        <v>17080</v>
      </c>
      <c r="C2451" s="163" t="s">
        <v>2638</v>
      </c>
      <c r="D2451" s="163" t="s">
        <v>2639</v>
      </c>
      <c r="E2451" s="506">
        <v>45754.55069444444</v>
      </c>
      <c r="F2451" s="507">
        <v>9800.0</v>
      </c>
      <c r="G2451" s="163" t="s">
        <v>2640</v>
      </c>
      <c r="H2451" s="507">
        <v>9800.0</v>
      </c>
      <c r="I2451" s="163" t="s">
        <v>2640</v>
      </c>
      <c r="J2451" s="163" t="s">
        <v>2641</v>
      </c>
      <c r="K2451" s="163" t="s">
        <v>2642</v>
      </c>
      <c r="L2451" s="163" t="s">
        <v>17081</v>
      </c>
      <c r="M2451" s="163" t="s">
        <v>17087</v>
      </c>
      <c r="N2451" s="163" t="s">
        <v>2645</v>
      </c>
      <c r="O2451" s="163" t="s">
        <v>2646</v>
      </c>
      <c r="P2451" s="163" t="s">
        <v>2683</v>
      </c>
      <c r="Q2451" s="163" t="s">
        <v>2852</v>
      </c>
      <c r="R2451" s="506">
        <v>45750.873611111114</v>
      </c>
      <c r="S2451" s="509"/>
      <c r="T2451" s="509"/>
      <c r="U2451" s="163" t="s">
        <v>17088</v>
      </c>
      <c r="V2451" s="506">
        <v>45754.55</v>
      </c>
      <c r="W2451" s="163" t="s">
        <v>2795</v>
      </c>
      <c r="X2451" s="163" t="s">
        <v>2854</v>
      </c>
      <c r="Y2451" s="507">
        <v>9800.0</v>
      </c>
      <c r="Z2451" s="163" t="s">
        <v>2640</v>
      </c>
      <c r="AA2451" s="163" t="s">
        <v>2641</v>
      </c>
      <c r="AB2451" s="163" t="s">
        <v>17084</v>
      </c>
      <c r="AC2451" s="507">
        <v>9.015307108E9</v>
      </c>
      <c r="AD2451" s="510"/>
      <c r="AE2451" s="509"/>
      <c r="AF2451" s="509"/>
      <c r="AG2451" s="509"/>
      <c r="AH2451" s="509"/>
      <c r="AI2451" s="509"/>
      <c r="AJ2451" s="163" t="s">
        <v>2651</v>
      </c>
      <c r="AK2451" s="512"/>
      <c r="AL2451" s="513"/>
      <c r="AM2451" s="163" t="s">
        <v>17085</v>
      </c>
      <c r="AN2451" s="510"/>
      <c r="AO2451" s="509"/>
      <c r="AP2451" s="509"/>
      <c r="AQ2451" s="509"/>
      <c r="AR2451" s="509"/>
      <c r="AS2451" s="509"/>
      <c r="AT2451" s="163" t="s">
        <v>2653</v>
      </c>
      <c r="AU2451" s="507">
        <v>2600.0</v>
      </c>
      <c r="AV2451" s="507">
        <v>8.0</v>
      </c>
      <c r="AW2451" s="507">
        <v>2029.0</v>
      </c>
      <c r="AX2451" s="163" t="s">
        <v>2749</v>
      </c>
      <c r="AY2451" s="163" t="s">
        <v>2688</v>
      </c>
      <c r="AZ2451" s="163" t="s">
        <v>2655</v>
      </c>
    </row>
    <row r="2452">
      <c r="A2452" s="163" t="s">
        <v>17089</v>
      </c>
      <c r="B2452" s="163" t="s">
        <v>17090</v>
      </c>
      <c r="C2452" s="163" t="s">
        <v>2638</v>
      </c>
      <c r="D2452" s="163" t="s">
        <v>2639</v>
      </c>
      <c r="E2452" s="506">
        <v>45754.54652777778</v>
      </c>
      <c r="F2452" s="507">
        <v>9800.0</v>
      </c>
      <c r="G2452" s="163" t="s">
        <v>2640</v>
      </c>
      <c r="H2452" s="507">
        <v>9800.0</v>
      </c>
      <c r="I2452" s="163" t="s">
        <v>2640</v>
      </c>
      <c r="J2452" s="163" t="s">
        <v>2641</v>
      </c>
      <c r="K2452" s="163" t="s">
        <v>2642</v>
      </c>
      <c r="L2452" s="163" t="s">
        <v>17091</v>
      </c>
      <c r="M2452" s="163" t="s">
        <v>17092</v>
      </c>
      <c r="N2452" s="163" t="s">
        <v>2645</v>
      </c>
      <c r="O2452" s="163" t="s">
        <v>2646</v>
      </c>
      <c r="P2452" s="163" t="s">
        <v>2673</v>
      </c>
      <c r="Q2452" s="163" t="s">
        <v>2852</v>
      </c>
      <c r="R2452" s="506">
        <v>45751.40138888889</v>
      </c>
      <c r="S2452" s="509"/>
      <c r="T2452" s="509"/>
      <c r="U2452" s="163" t="s">
        <v>17093</v>
      </c>
      <c r="V2452" s="506">
        <v>45754.544444444444</v>
      </c>
      <c r="W2452" s="510"/>
      <c r="X2452" s="163" t="s">
        <v>4400</v>
      </c>
      <c r="Y2452" s="507">
        <v>9800.0</v>
      </c>
      <c r="Z2452" s="163" t="s">
        <v>2640</v>
      </c>
      <c r="AA2452" s="163" t="s">
        <v>2641</v>
      </c>
      <c r="AB2452" s="163" t="s">
        <v>17094</v>
      </c>
      <c r="AC2452" s="507">
        <v>8.054280294E9</v>
      </c>
      <c r="AD2452" s="510"/>
      <c r="AE2452" s="509"/>
      <c r="AF2452" s="509"/>
      <c r="AG2452" s="509"/>
      <c r="AH2452" s="509"/>
      <c r="AI2452" s="509"/>
      <c r="AJ2452" s="163" t="s">
        <v>2651</v>
      </c>
      <c r="AK2452" s="512"/>
      <c r="AL2452" s="513"/>
      <c r="AM2452" s="163" t="s">
        <v>17095</v>
      </c>
      <c r="AN2452" s="510"/>
      <c r="AO2452" s="509"/>
      <c r="AP2452" s="509"/>
      <c r="AQ2452" s="509"/>
      <c r="AR2452" s="509"/>
      <c r="AS2452" s="509"/>
      <c r="AT2452" s="163" t="s">
        <v>2700</v>
      </c>
      <c r="AU2452" s="507">
        <v>8162.0</v>
      </c>
      <c r="AV2452" s="507">
        <v>9.0</v>
      </c>
      <c r="AW2452" s="507">
        <v>2030.0</v>
      </c>
      <c r="AX2452" s="163" t="s">
        <v>2677</v>
      </c>
      <c r="AY2452" s="163" t="s">
        <v>2717</v>
      </c>
      <c r="AZ2452" s="163" t="s">
        <v>2655</v>
      </c>
    </row>
    <row r="2453">
      <c r="A2453" s="163" t="s">
        <v>17096</v>
      </c>
      <c r="B2453" s="163" t="s">
        <v>17090</v>
      </c>
      <c r="C2453" s="163" t="s">
        <v>2638</v>
      </c>
      <c r="D2453" s="163" t="s">
        <v>2639</v>
      </c>
      <c r="E2453" s="506">
        <v>45754.544444444444</v>
      </c>
      <c r="F2453" s="507">
        <v>2980.0</v>
      </c>
      <c r="G2453" s="163" t="s">
        <v>2640</v>
      </c>
      <c r="H2453" s="507">
        <v>2980.0</v>
      </c>
      <c r="I2453" s="163" t="s">
        <v>2640</v>
      </c>
      <c r="J2453" s="163" t="s">
        <v>2641</v>
      </c>
      <c r="K2453" s="163" t="s">
        <v>2642</v>
      </c>
      <c r="L2453" s="163" t="s">
        <v>17091</v>
      </c>
      <c r="M2453" s="163" t="s">
        <v>17097</v>
      </c>
      <c r="N2453" s="163" t="s">
        <v>2645</v>
      </c>
      <c r="O2453" s="163" t="s">
        <v>2646</v>
      </c>
      <c r="P2453" s="163" t="s">
        <v>2673</v>
      </c>
      <c r="Q2453" s="163" t="s">
        <v>2852</v>
      </c>
      <c r="R2453" s="506">
        <v>45751.39791666667</v>
      </c>
      <c r="S2453" s="509"/>
      <c r="T2453" s="509"/>
      <c r="U2453" s="163" t="s">
        <v>17098</v>
      </c>
      <c r="V2453" s="506">
        <v>45754.54375</v>
      </c>
      <c r="W2453" s="510"/>
      <c r="X2453" s="163" t="s">
        <v>4400</v>
      </c>
      <c r="Y2453" s="507">
        <v>2980.0</v>
      </c>
      <c r="Z2453" s="163" t="s">
        <v>2640</v>
      </c>
      <c r="AA2453" s="163" t="s">
        <v>2641</v>
      </c>
      <c r="AB2453" s="163" t="s">
        <v>17094</v>
      </c>
      <c r="AC2453" s="507">
        <v>8.054280294E9</v>
      </c>
      <c r="AD2453" s="510"/>
      <c r="AE2453" s="509"/>
      <c r="AF2453" s="509"/>
      <c r="AG2453" s="509"/>
      <c r="AH2453" s="509"/>
      <c r="AI2453" s="509"/>
      <c r="AJ2453" s="163" t="s">
        <v>2651</v>
      </c>
      <c r="AK2453" s="509"/>
      <c r="AL2453" s="509"/>
      <c r="AM2453" s="163" t="s">
        <v>17095</v>
      </c>
      <c r="AN2453" s="510"/>
      <c r="AO2453" s="509"/>
      <c r="AP2453" s="509"/>
      <c r="AQ2453" s="509"/>
      <c r="AR2453" s="509"/>
      <c r="AS2453" s="509"/>
      <c r="AT2453" s="163" t="s">
        <v>2700</v>
      </c>
      <c r="AU2453" s="507">
        <v>8162.0</v>
      </c>
      <c r="AV2453" s="507">
        <v>9.0</v>
      </c>
      <c r="AW2453" s="507">
        <v>2030.0</v>
      </c>
      <c r="AX2453" s="163" t="s">
        <v>2677</v>
      </c>
      <c r="AY2453" s="163" t="s">
        <v>2717</v>
      </c>
      <c r="AZ2453" s="163" t="s">
        <v>2655</v>
      </c>
    </row>
    <row r="2454">
      <c r="A2454" s="163" t="s">
        <v>17099</v>
      </c>
      <c r="B2454" s="163" t="s">
        <v>17100</v>
      </c>
      <c r="C2454" s="163" t="s">
        <v>2638</v>
      </c>
      <c r="D2454" s="163" t="s">
        <v>2639</v>
      </c>
      <c r="E2454" s="506">
        <v>45754.54305555556</v>
      </c>
      <c r="F2454" s="507">
        <v>2980.0</v>
      </c>
      <c r="G2454" s="163" t="s">
        <v>2640</v>
      </c>
      <c r="H2454" s="507">
        <v>2980.0</v>
      </c>
      <c r="I2454" s="163" t="s">
        <v>2640</v>
      </c>
      <c r="J2454" s="163" t="s">
        <v>2641</v>
      </c>
      <c r="K2454" s="163" t="s">
        <v>2642</v>
      </c>
      <c r="L2454" s="163" t="s">
        <v>17101</v>
      </c>
      <c r="M2454" s="163" t="s">
        <v>17102</v>
      </c>
      <c r="N2454" s="163" t="s">
        <v>2645</v>
      </c>
      <c r="O2454" s="163" t="s">
        <v>2646</v>
      </c>
      <c r="P2454" s="163" t="s">
        <v>2647</v>
      </c>
      <c r="Q2454" s="163" t="s">
        <v>2852</v>
      </c>
      <c r="R2454" s="506">
        <v>45753.99444444444</v>
      </c>
      <c r="S2454" s="509"/>
      <c r="T2454" s="509"/>
      <c r="U2454" s="163" t="s">
        <v>17103</v>
      </c>
      <c r="V2454" s="506">
        <v>45754.54305555556</v>
      </c>
      <c r="W2454" s="163" t="s">
        <v>2795</v>
      </c>
      <c r="X2454" s="163" t="s">
        <v>2854</v>
      </c>
      <c r="Y2454" s="507">
        <v>2980.0</v>
      </c>
      <c r="Z2454" s="163" t="s">
        <v>2640</v>
      </c>
      <c r="AA2454" s="163" t="s">
        <v>2641</v>
      </c>
      <c r="AB2454" s="163" t="s">
        <v>17104</v>
      </c>
      <c r="AC2454" s="507">
        <v>7.047955662E9</v>
      </c>
      <c r="AD2454" s="509"/>
      <c r="AE2454" s="509"/>
      <c r="AF2454" s="509"/>
      <c r="AG2454" s="509"/>
      <c r="AH2454" s="509"/>
      <c r="AI2454" s="509"/>
      <c r="AJ2454" s="163" t="s">
        <v>2651</v>
      </c>
      <c r="AK2454" s="509"/>
      <c r="AL2454" s="509"/>
      <c r="AM2454" s="163" t="s">
        <v>17105</v>
      </c>
      <c r="AN2454" s="510"/>
      <c r="AO2454" s="509"/>
      <c r="AP2454" s="509"/>
      <c r="AQ2454" s="509"/>
      <c r="AR2454" s="509"/>
      <c r="AS2454" s="509"/>
      <c r="AT2454" s="163" t="s">
        <v>2653</v>
      </c>
      <c r="AU2454" s="507">
        <v>1047.0</v>
      </c>
      <c r="AV2454" s="507">
        <v>2.0</v>
      </c>
      <c r="AW2454" s="507">
        <v>2032.0</v>
      </c>
      <c r="AX2454" s="163" t="s">
        <v>2730</v>
      </c>
      <c r="AY2454" s="510"/>
      <c r="AZ2454" s="163" t="s">
        <v>2655</v>
      </c>
    </row>
    <row r="2455">
      <c r="A2455" s="163" t="s">
        <v>17106</v>
      </c>
      <c r="B2455" s="163" t="s">
        <v>17100</v>
      </c>
      <c r="C2455" s="163" t="s">
        <v>2638</v>
      </c>
      <c r="D2455" s="163" t="s">
        <v>2639</v>
      </c>
      <c r="E2455" s="506">
        <v>45754.54305555556</v>
      </c>
      <c r="F2455" s="507">
        <v>9800.0</v>
      </c>
      <c r="G2455" s="163" t="s">
        <v>2640</v>
      </c>
      <c r="H2455" s="507">
        <v>9800.0</v>
      </c>
      <c r="I2455" s="163" t="s">
        <v>2640</v>
      </c>
      <c r="J2455" s="163" t="s">
        <v>2641</v>
      </c>
      <c r="K2455" s="163" t="s">
        <v>2642</v>
      </c>
      <c r="L2455" s="163" t="s">
        <v>17101</v>
      </c>
      <c r="M2455" s="163" t="s">
        <v>17107</v>
      </c>
      <c r="N2455" s="163" t="s">
        <v>2645</v>
      </c>
      <c r="O2455" s="163" t="s">
        <v>2646</v>
      </c>
      <c r="P2455" s="163" t="s">
        <v>2647</v>
      </c>
      <c r="Q2455" s="163" t="s">
        <v>2852</v>
      </c>
      <c r="R2455" s="506">
        <v>45754.0</v>
      </c>
      <c r="S2455" s="509"/>
      <c r="T2455" s="509"/>
      <c r="U2455" s="163" t="s">
        <v>17108</v>
      </c>
      <c r="V2455" s="506">
        <v>45754.54305555556</v>
      </c>
      <c r="W2455" s="163" t="s">
        <v>2795</v>
      </c>
      <c r="X2455" s="163" t="s">
        <v>2854</v>
      </c>
      <c r="Y2455" s="507">
        <v>9800.0</v>
      </c>
      <c r="Z2455" s="163" t="s">
        <v>2640</v>
      </c>
      <c r="AA2455" s="163" t="s">
        <v>2641</v>
      </c>
      <c r="AB2455" s="163" t="s">
        <v>17104</v>
      </c>
      <c r="AC2455" s="507">
        <v>7.047955662E9</v>
      </c>
      <c r="AD2455" s="510"/>
      <c r="AE2455" s="509"/>
      <c r="AF2455" s="509"/>
      <c r="AG2455" s="509"/>
      <c r="AH2455" s="509"/>
      <c r="AI2455" s="509"/>
      <c r="AJ2455" s="163" t="s">
        <v>2651</v>
      </c>
      <c r="AK2455" s="509"/>
      <c r="AL2455" s="509"/>
      <c r="AM2455" s="163" t="s">
        <v>17105</v>
      </c>
      <c r="AN2455" s="510"/>
      <c r="AO2455" s="509"/>
      <c r="AP2455" s="509"/>
      <c r="AQ2455" s="509"/>
      <c r="AR2455" s="509"/>
      <c r="AS2455" s="509"/>
      <c r="AT2455" s="163" t="s">
        <v>2653</v>
      </c>
      <c r="AU2455" s="507">
        <v>1047.0</v>
      </c>
      <c r="AV2455" s="507">
        <v>2.0</v>
      </c>
      <c r="AW2455" s="507">
        <v>2032.0</v>
      </c>
      <c r="AX2455" s="163" t="s">
        <v>2730</v>
      </c>
      <c r="AY2455" s="510"/>
      <c r="AZ2455" s="163" t="s">
        <v>2655</v>
      </c>
    </row>
    <row r="2456">
      <c r="A2456" s="163" t="s">
        <v>15021</v>
      </c>
      <c r="B2456" s="163" t="s">
        <v>15022</v>
      </c>
      <c r="C2456" s="163" t="s">
        <v>2638</v>
      </c>
      <c r="D2456" s="163" t="s">
        <v>2639</v>
      </c>
      <c r="E2456" s="506">
        <v>45754.53611111111</v>
      </c>
      <c r="F2456" s="507">
        <v>9800.0</v>
      </c>
      <c r="G2456" s="163" t="s">
        <v>2640</v>
      </c>
      <c r="H2456" s="507">
        <v>9800.0</v>
      </c>
      <c r="I2456" s="163" t="s">
        <v>2640</v>
      </c>
      <c r="J2456" s="163" t="s">
        <v>2641</v>
      </c>
      <c r="K2456" s="163" t="s">
        <v>2642</v>
      </c>
      <c r="L2456" s="163" t="s">
        <v>15023</v>
      </c>
      <c r="M2456" s="163" t="s">
        <v>15024</v>
      </c>
      <c r="N2456" s="163" t="s">
        <v>2645</v>
      </c>
      <c r="O2456" s="163" t="s">
        <v>2646</v>
      </c>
      <c r="P2456" s="163" t="s">
        <v>2647</v>
      </c>
      <c r="Q2456" s="163" t="s">
        <v>2648</v>
      </c>
      <c r="R2456" s="506">
        <v>45754.53611111111</v>
      </c>
      <c r="S2456" s="509"/>
      <c r="T2456" s="509"/>
      <c r="U2456" s="163" t="s">
        <v>12554</v>
      </c>
      <c r="V2456" s="510"/>
      <c r="W2456" s="510"/>
      <c r="X2456" s="510"/>
      <c r="Y2456" s="510"/>
      <c r="Z2456" s="510"/>
      <c r="AA2456" s="510"/>
      <c r="AB2456" s="163" t="s">
        <v>15025</v>
      </c>
      <c r="AC2456" s="507">
        <v>8.034591245E9</v>
      </c>
      <c r="AD2456" s="510"/>
      <c r="AE2456" s="509"/>
      <c r="AF2456" s="509"/>
      <c r="AG2456" s="509"/>
      <c r="AH2456" s="509"/>
      <c r="AI2456" s="509"/>
      <c r="AJ2456" s="163" t="s">
        <v>2651</v>
      </c>
      <c r="AK2456" s="509"/>
      <c r="AL2456" s="509"/>
      <c r="AM2456" s="163" t="s">
        <v>15026</v>
      </c>
      <c r="AN2456" s="510"/>
      <c r="AO2456" s="509"/>
      <c r="AP2456" s="509"/>
      <c r="AQ2456" s="509"/>
      <c r="AR2456" s="509"/>
      <c r="AS2456" s="509"/>
      <c r="AT2456" s="163" t="s">
        <v>2653</v>
      </c>
      <c r="AU2456" s="507">
        <v>4795.0</v>
      </c>
      <c r="AV2456" s="507">
        <v>9.0</v>
      </c>
      <c r="AW2456" s="507">
        <v>2027.0</v>
      </c>
      <c r="AX2456" s="510"/>
      <c r="AY2456" s="163" t="s">
        <v>2654</v>
      </c>
      <c r="AZ2456" s="163" t="s">
        <v>2655</v>
      </c>
    </row>
    <row r="2457">
      <c r="A2457" s="163" t="s">
        <v>17109</v>
      </c>
      <c r="B2457" s="163" t="s">
        <v>17110</v>
      </c>
      <c r="C2457" s="163" t="s">
        <v>2638</v>
      </c>
      <c r="D2457" s="163" t="s">
        <v>2639</v>
      </c>
      <c r="E2457" s="506">
        <v>45754.53333333333</v>
      </c>
      <c r="F2457" s="507">
        <v>9800.0</v>
      </c>
      <c r="G2457" s="163" t="s">
        <v>2640</v>
      </c>
      <c r="H2457" s="507">
        <v>9800.0</v>
      </c>
      <c r="I2457" s="163" t="s">
        <v>2640</v>
      </c>
      <c r="J2457" s="163" t="s">
        <v>2641</v>
      </c>
      <c r="K2457" s="163" t="s">
        <v>2642</v>
      </c>
      <c r="L2457" s="163" t="s">
        <v>17111</v>
      </c>
      <c r="M2457" s="163" t="s">
        <v>17112</v>
      </c>
      <c r="N2457" s="163" t="s">
        <v>2645</v>
      </c>
      <c r="O2457" s="163" t="s">
        <v>2646</v>
      </c>
      <c r="P2457" s="163" t="s">
        <v>2683</v>
      </c>
      <c r="Q2457" s="163" t="s">
        <v>2648</v>
      </c>
      <c r="R2457" s="506">
        <v>45754.532638888886</v>
      </c>
      <c r="S2457" s="509"/>
      <c r="T2457" s="509"/>
      <c r="U2457" s="163" t="s">
        <v>17113</v>
      </c>
      <c r="V2457" s="510"/>
      <c r="W2457" s="510"/>
      <c r="X2457" s="510"/>
      <c r="Y2457" s="510"/>
      <c r="Z2457" s="510"/>
      <c r="AA2457" s="510"/>
      <c r="AB2457" s="163" t="s">
        <v>17114</v>
      </c>
      <c r="AC2457" s="507">
        <v>8.015903404E9</v>
      </c>
      <c r="AD2457" s="510"/>
      <c r="AE2457" s="509"/>
      <c r="AF2457" s="509"/>
      <c r="AG2457" s="509"/>
      <c r="AH2457" s="509"/>
      <c r="AI2457" s="509"/>
      <c r="AJ2457" s="163" t="s">
        <v>2651</v>
      </c>
      <c r="AK2457" s="509"/>
      <c r="AL2457" s="509"/>
      <c r="AM2457" s="163" t="s">
        <v>17115</v>
      </c>
      <c r="AN2457" s="510"/>
      <c r="AO2457" s="509"/>
      <c r="AP2457" s="509"/>
      <c r="AQ2457" s="509"/>
      <c r="AR2457" s="509"/>
      <c r="AS2457" s="509"/>
      <c r="AT2457" s="163" t="s">
        <v>2653</v>
      </c>
      <c r="AU2457" s="507">
        <v>2980.0</v>
      </c>
      <c r="AV2457" s="507">
        <v>9.0</v>
      </c>
      <c r="AW2457" s="507">
        <v>2027.0</v>
      </c>
      <c r="AX2457" s="163" t="s">
        <v>2749</v>
      </c>
      <c r="AY2457" s="163" t="s">
        <v>2688</v>
      </c>
      <c r="AZ2457" s="163" t="s">
        <v>2655</v>
      </c>
    </row>
    <row r="2458">
      <c r="A2458" s="163" t="s">
        <v>17116</v>
      </c>
      <c r="B2458" s="163" t="s">
        <v>15022</v>
      </c>
      <c r="C2458" s="163" t="s">
        <v>2638</v>
      </c>
      <c r="D2458" s="163" t="s">
        <v>2639</v>
      </c>
      <c r="E2458" s="506">
        <v>45754.53194444445</v>
      </c>
      <c r="F2458" s="507">
        <v>2980.0</v>
      </c>
      <c r="G2458" s="163" t="s">
        <v>2640</v>
      </c>
      <c r="H2458" s="507">
        <v>2980.0</v>
      </c>
      <c r="I2458" s="163" t="s">
        <v>2640</v>
      </c>
      <c r="J2458" s="163" t="s">
        <v>2641</v>
      </c>
      <c r="K2458" s="163" t="s">
        <v>2642</v>
      </c>
      <c r="L2458" s="163" t="s">
        <v>15023</v>
      </c>
      <c r="M2458" s="163" t="s">
        <v>17117</v>
      </c>
      <c r="N2458" s="163" t="s">
        <v>2645</v>
      </c>
      <c r="O2458" s="163" t="s">
        <v>2646</v>
      </c>
      <c r="P2458" s="163" t="s">
        <v>2647</v>
      </c>
      <c r="Q2458" s="163" t="s">
        <v>2648</v>
      </c>
      <c r="R2458" s="506">
        <v>45754.53194444445</v>
      </c>
      <c r="S2458" s="509"/>
      <c r="T2458" s="509"/>
      <c r="U2458" s="163" t="s">
        <v>11588</v>
      </c>
      <c r="V2458" s="510"/>
      <c r="W2458" s="510"/>
      <c r="X2458" s="510"/>
      <c r="Y2458" s="510"/>
      <c r="Z2458" s="510"/>
      <c r="AA2458" s="510"/>
      <c r="AB2458" s="163" t="s">
        <v>15025</v>
      </c>
      <c r="AC2458" s="507">
        <v>8.034591245E9</v>
      </c>
      <c r="AD2458" s="510"/>
      <c r="AE2458" s="509"/>
      <c r="AF2458" s="509"/>
      <c r="AG2458" s="509"/>
      <c r="AH2458" s="509"/>
      <c r="AI2458" s="509"/>
      <c r="AJ2458" s="163" t="s">
        <v>2651</v>
      </c>
      <c r="AK2458" s="509"/>
      <c r="AL2458" s="509"/>
      <c r="AM2458" s="163" t="s">
        <v>15026</v>
      </c>
      <c r="AN2458" s="510"/>
      <c r="AO2458" s="509"/>
      <c r="AP2458" s="509"/>
      <c r="AQ2458" s="509"/>
      <c r="AR2458" s="509"/>
      <c r="AS2458" s="509"/>
      <c r="AT2458" s="163" t="s">
        <v>2653</v>
      </c>
      <c r="AU2458" s="507">
        <v>4795.0</v>
      </c>
      <c r="AV2458" s="507">
        <v>9.0</v>
      </c>
      <c r="AW2458" s="507">
        <v>2027.0</v>
      </c>
      <c r="AX2458" s="510"/>
      <c r="AY2458" s="163" t="s">
        <v>2654</v>
      </c>
      <c r="AZ2458" s="163" t="s">
        <v>2655</v>
      </c>
    </row>
    <row r="2459">
      <c r="A2459" s="163" t="s">
        <v>17118</v>
      </c>
      <c r="B2459" s="163" t="s">
        <v>17110</v>
      </c>
      <c r="C2459" s="163" t="s">
        <v>2638</v>
      </c>
      <c r="D2459" s="163" t="s">
        <v>2639</v>
      </c>
      <c r="E2459" s="506">
        <v>45754.52569444444</v>
      </c>
      <c r="F2459" s="507">
        <v>2980.0</v>
      </c>
      <c r="G2459" s="163" t="s">
        <v>2640</v>
      </c>
      <c r="H2459" s="507">
        <v>2980.0</v>
      </c>
      <c r="I2459" s="163" t="s">
        <v>2640</v>
      </c>
      <c r="J2459" s="163" t="s">
        <v>2641</v>
      </c>
      <c r="K2459" s="163" t="s">
        <v>2642</v>
      </c>
      <c r="L2459" s="163" t="s">
        <v>17111</v>
      </c>
      <c r="M2459" s="163" t="s">
        <v>17119</v>
      </c>
      <c r="N2459" s="163" t="s">
        <v>2645</v>
      </c>
      <c r="O2459" s="163" t="s">
        <v>2646</v>
      </c>
      <c r="P2459" s="163" t="s">
        <v>2683</v>
      </c>
      <c r="Q2459" s="163" t="s">
        <v>2648</v>
      </c>
      <c r="R2459" s="506">
        <v>45754.524305555555</v>
      </c>
      <c r="S2459" s="509"/>
      <c r="T2459" s="509"/>
      <c r="U2459" s="163" t="s">
        <v>17120</v>
      </c>
      <c r="V2459" s="510"/>
      <c r="W2459" s="510"/>
      <c r="X2459" s="510"/>
      <c r="Y2459" s="510"/>
      <c r="Z2459" s="510"/>
      <c r="AA2459" s="510"/>
      <c r="AB2459" s="163" t="s">
        <v>17114</v>
      </c>
      <c r="AC2459" s="507">
        <v>8.015903404E9</v>
      </c>
      <c r="AD2459" s="510"/>
      <c r="AE2459" s="509"/>
      <c r="AF2459" s="509"/>
      <c r="AG2459" s="509"/>
      <c r="AH2459" s="509"/>
      <c r="AI2459" s="509"/>
      <c r="AJ2459" s="163" t="s">
        <v>2651</v>
      </c>
      <c r="AK2459" s="509"/>
      <c r="AL2459" s="509"/>
      <c r="AM2459" s="163" t="s">
        <v>17115</v>
      </c>
      <c r="AN2459" s="510"/>
      <c r="AO2459" s="509"/>
      <c r="AP2459" s="509"/>
      <c r="AQ2459" s="509"/>
      <c r="AR2459" s="509"/>
      <c r="AS2459" s="509"/>
      <c r="AT2459" s="163" t="s">
        <v>2653</v>
      </c>
      <c r="AU2459" s="507">
        <v>2980.0</v>
      </c>
      <c r="AV2459" s="507">
        <v>9.0</v>
      </c>
      <c r="AW2459" s="507">
        <v>2027.0</v>
      </c>
      <c r="AX2459" s="163" t="s">
        <v>2749</v>
      </c>
      <c r="AY2459" s="163" t="s">
        <v>2688</v>
      </c>
      <c r="AZ2459" s="163" t="s">
        <v>2655</v>
      </c>
    </row>
    <row r="2460">
      <c r="A2460" s="163" t="s">
        <v>17121</v>
      </c>
      <c r="B2460" s="163" t="s">
        <v>17122</v>
      </c>
      <c r="C2460" s="163" t="s">
        <v>2638</v>
      </c>
      <c r="D2460" s="163" t="s">
        <v>2639</v>
      </c>
      <c r="E2460" s="506">
        <v>45754.51666666667</v>
      </c>
      <c r="F2460" s="507">
        <v>2980.0</v>
      </c>
      <c r="G2460" s="163" t="s">
        <v>2640</v>
      </c>
      <c r="H2460" s="507">
        <v>2980.0</v>
      </c>
      <c r="I2460" s="163" t="s">
        <v>2640</v>
      </c>
      <c r="J2460" s="163" t="s">
        <v>2641</v>
      </c>
      <c r="K2460" s="163" t="s">
        <v>2642</v>
      </c>
      <c r="L2460" s="163" t="s">
        <v>17123</v>
      </c>
      <c r="M2460" s="163" t="s">
        <v>17124</v>
      </c>
      <c r="N2460" s="163" t="s">
        <v>2645</v>
      </c>
      <c r="O2460" s="163" t="s">
        <v>2646</v>
      </c>
      <c r="P2460" s="163" t="s">
        <v>2673</v>
      </c>
      <c r="Q2460" s="163" t="s">
        <v>2648</v>
      </c>
      <c r="R2460" s="506">
        <v>45754.51527777778</v>
      </c>
      <c r="S2460" s="509"/>
      <c r="T2460" s="509"/>
      <c r="U2460" s="163" t="s">
        <v>17125</v>
      </c>
      <c r="V2460" s="510"/>
      <c r="W2460" s="510"/>
      <c r="X2460" s="510"/>
      <c r="Y2460" s="510"/>
      <c r="Z2460" s="510"/>
      <c r="AA2460" s="510"/>
      <c r="AB2460" s="163" t="s">
        <v>17126</v>
      </c>
      <c r="AC2460" s="507">
        <v>7.026781652E9</v>
      </c>
      <c r="AD2460" s="510"/>
      <c r="AE2460" s="509"/>
      <c r="AF2460" s="509"/>
      <c r="AG2460" s="509"/>
      <c r="AH2460" s="509"/>
      <c r="AI2460" s="509"/>
      <c r="AJ2460" s="163" t="s">
        <v>2651</v>
      </c>
      <c r="AK2460" s="509"/>
      <c r="AL2460" s="509"/>
      <c r="AM2460" s="163" t="s">
        <v>17127</v>
      </c>
      <c r="AN2460" s="510"/>
      <c r="AO2460" s="509"/>
      <c r="AP2460" s="509"/>
      <c r="AQ2460" s="509"/>
      <c r="AR2460" s="509"/>
      <c r="AS2460" s="509"/>
      <c r="AT2460" s="163" t="s">
        <v>2653</v>
      </c>
      <c r="AU2460" s="507">
        <v>8021.0</v>
      </c>
      <c r="AV2460" s="507">
        <v>2.0</v>
      </c>
      <c r="AW2460" s="507">
        <v>2030.0</v>
      </c>
      <c r="AX2460" s="163" t="s">
        <v>2687</v>
      </c>
      <c r="AY2460" s="163" t="s">
        <v>2800</v>
      </c>
      <c r="AZ2460" s="163" t="s">
        <v>2655</v>
      </c>
    </row>
    <row r="2461">
      <c r="A2461" s="163" t="s">
        <v>17128</v>
      </c>
      <c r="B2461" s="163" t="s">
        <v>17129</v>
      </c>
      <c r="C2461" s="163" t="s">
        <v>2638</v>
      </c>
      <c r="D2461" s="163" t="s">
        <v>2639</v>
      </c>
      <c r="E2461" s="506">
        <v>45754.51388888889</v>
      </c>
      <c r="F2461" s="507">
        <v>2980.0</v>
      </c>
      <c r="G2461" s="163" t="s">
        <v>2640</v>
      </c>
      <c r="H2461" s="507">
        <v>2980.0</v>
      </c>
      <c r="I2461" s="163" t="s">
        <v>2640</v>
      </c>
      <c r="J2461" s="163" t="s">
        <v>2641</v>
      </c>
      <c r="K2461" s="163" t="s">
        <v>2642</v>
      </c>
      <c r="L2461" s="163" t="s">
        <v>17130</v>
      </c>
      <c r="M2461" s="163" t="s">
        <v>17131</v>
      </c>
      <c r="N2461" s="163" t="s">
        <v>2645</v>
      </c>
      <c r="O2461" s="163" t="s">
        <v>2646</v>
      </c>
      <c r="P2461" s="163" t="s">
        <v>2647</v>
      </c>
      <c r="Q2461" s="163" t="s">
        <v>2648</v>
      </c>
      <c r="R2461" s="506">
        <v>45754.51388888889</v>
      </c>
      <c r="S2461" s="509"/>
      <c r="T2461" s="509"/>
      <c r="U2461" s="163" t="s">
        <v>13080</v>
      </c>
      <c r="V2461" s="510"/>
      <c r="W2461" s="510"/>
      <c r="X2461" s="510"/>
      <c r="Y2461" s="510"/>
      <c r="Z2461" s="510"/>
      <c r="AA2461" s="510"/>
      <c r="AB2461" s="163" t="s">
        <v>17132</v>
      </c>
      <c r="AC2461" s="507">
        <v>9.068784994E9</v>
      </c>
      <c r="AD2461" s="510"/>
      <c r="AE2461" s="509"/>
      <c r="AF2461" s="509"/>
      <c r="AG2461" s="509"/>
      <c r="AH2461" s="509"/>
      <c r="AI2461" s="509"/>
      <c r="AJ2461" s="163" t="s">
        <v>2651</v>
      </c>
      <c r="AK2461" s="509"/>
      <c r="AL2461" s="509"/>
      <c r="AM2461" s="163" t="s">
        <v>17133</v>
      </c>
      <c r="AN2461" s="510"/>
      <c r="AO2461" s="509"/>
      <c r="AP2461" s="509"/>
      <c r="AQ2461" s="509"/>
      <c r="AR2461" s="509"/>
      <c r="AS2461" s="509"/>
      <c r="AT2461" s="163" t="s">
        <v>2653</v>
      </c>
      <c r="AU2461" s="507">
        <v>4757.0</v>
      </c>
      <c r="AV2461" s="507">
        <v>6.0</v>
      </c>
      <c r="AW2461" s="507">
        <v>2027.0</v>
      </c>
      <c r="AX2461" s="510"/>
      <c r="AY2461" s="163" t="s">
        <v>2654</v>
      </c>
      <c r="AZ2461" s="163" t="s">
        <v>2655</v>
      </c>
    </row>
    <row r="2462">
      <c r="A2462" s="163" t="s">
        <v>17134</v>
      </c>
      <c r="B2462" s="163" t="s">
        <v>17135</v>
      </c>
      <c r="C2462" s="163" t="s">
        <v>2638</v>
      </c>
      <c r="D2462" s="163" t="s">
        <v>2639</v>
      </c>
      <c r="E2462" s="506">
        <v>45754.49375</v>
      </c>
      <c r="F2462" s="507">
        <v>2980.0</v>
      </c>
      <c r="G2462" s="163" t="s">
        <v>2640</v>
      </c>
      <c r="H2462" s="507">
        <v>2980.0</v>
      </c>
      <c r="I2462" s="163" t="s">
        <v>2640</v>
      </c>
      <c r="J2462" s="163" t="s">
        <v>2641</v>
      </c>
      <c r="K2462" s="163" t="s">
        <v>2642</v>
      </c>
      <c r="L2462" s="163" t="s">
        <v>17136</v>
      </c>
      <c r="M2462" s="163" t="s">
        <v>17137</v>
      </c>
      <c r="N2462" s="163" t="s">
        <v>2645</v>
      </c>
      <c r="O2462" s="163" t="s">
        <v>2646</v>
      </c>
      <c r="P2462" s="163" t="s">
        <v>2673</v>
      </c>
      <c r="Q2462" s="163" t="s">
        <v>2648</v>
      </c>
      <c r="R2462" s="506">
        <v>45754.493055555555</v>
      </c>
      <c r="S2462" s="509"/>
      <c r="T2462" s="509"/>
      <c r="U2462" s="163" t="s">
        <v>17138</v>
      </c>
      <c r="V2462" s="510"/>
      <c r="W2462" s="510"/>
      <c r="X2462" s="510"/>
      <c r="Y2462" s="510"/>
      <c r="Z2462" s="510"/>
      <c r="AA2462" s="510"/>
      <c r="AB2462" s="163" t="s">
        <v>17139</v>
      </c>
      <c r="AC2462" s="507">
        <v>8.020529219E9</v>
      </c>
      <c r="AD2462" s="510"/>
      <c r="AE2462" s="509"/>
      <c r="AF2462" s="509"/>
      <c r="AG2462" s="509"/>
      <c r="AH2462" s="509"/>
      <c r="AI2462" s="509"/>
      <c r="AJ2462" s="163" t="s">
        <v>2651</v>
      </c>
      <c r="AK2462" s="509"/>
      <c r="AL2462" s="509"/>
      <c r="AM2462" s="163" t="s">
        <v>17140</v>
      </c>
      <c r="AN2462" s="510"/>
      <c r="AO2462" s="509"/>
      <c r="AP2462" s="509"/>
      <c r="AQ2462" s="509"/>
      <c r="AR2462" s="509"/>
      <c r="AS2462" s="509"/>
      <c r="AT2462" s="163" t="s">
        <v>2653</v>
      </c>
      <c r="AU2462" s="507">
        <v>7429.0</v>
      </c>
      <c r="AV2462" s="507">
        <v>4.0</v>
      </c>
      <c r="AW2462" s="507">
        <v>2030.0</v>
      </c>
      <c r="AX2462" s="163" t="s">
        <v>2677</v>
      </c>
      <c r="AY2462" s="163" t="s">
        <v>2717</v>
      </c>
      <c r="AZ2462" s="163" t="s">
        <v>2655</v>
      </c>
    </row>
    <row r="2463">
      <c r="A2463" s="163" t="s">
        <v>17141</v>
      </c>
      <c r="B2463" s="163" t="s">
        <v>17142</v>
      </c>
      <c r="C2463" s="163" t="s">
        <v>2638</v>
      </c>
      <c r="D2463" s="163" t="s">
        <v>2639</v>
      </c>
      <c r="E2463" s="506">
        <v>45754.49236111111</v>
      </c>
      <c r="F2463" s="507">
        <v>100000.0</v>
      </c>
      <c r="G2463" s="163" t="s">
        <v>2640</v>
      </c>
      <c r="H2463" s="507">
        <v>100000.0</v>
      </c>
      <c r="I2463" s="163" t="s">
        <v>2640</v>
      </c>
      <c r="J2463" s="163" t="s">
        <v>2641</v>
      </c>
      <c r="K2463" s="163" t="s">
        <v>2642</v>
      </c>
      <c r="L2463" s="163" t="s">
        <v>17143</v>
      </c>
      <c r="M2463" s="163" t="s">
        <v>17143</v>
      </c>
      <c r="N2463" s="163" t="s">
        <v>2645</v>
      </c>
      <c r="O2463" s="163" t="s">
        <v>2646</v>
      </c>
      <c r="P2463" s="163" t="s">
        <v>2683</v>
      </c>
      <c r="Q2463" s="163" t="s">
        <v>2648</v>
      </c>
      <c r="R2463" s="506">
        <v>45754.490277777775</v>
      </c>
      <c r="S2463" s="509"/>
      <c r="T2463" s="509"/>
      <c r="U2463" s="163" t="s">
        <v>17144</v>
      </c>
      <c r="V2463" s="510"/>
      <c r="W2463" s="510"/>
      <c r="X2463" s="510"/>
      <c r="Y2463" s="510"/>
      <c r="Z2463" s="510"/>
      <c r="AA2463" s="510"/>
      <c r="AB2463" s="163" t="s">
        <v>17145</v>
      </c>
      <c r="AC2463" s="507">
        <v>9.063687206E9</v>
      </c>
      <c r="AD2463" s="163" t="s">
        <v>17146</v>
      </c>
      <c r="AE2463" s="507">
        <v>4980.0</v>
      </c>
      <c r="AF2463" s="163" t="s">
        <v>2640</v>
      </c>
      <c r="AG2463" s="163" t="s">
        <v>2798</v>
      </c>
      <c r="AH2463" s="509"/>
      <c r="AI2463" s="509"/>
      <c r="AJ2463" s="163" t="s">
        <v>2651</v>
      </c>
      <c r="AK2463" s="514">
        <v>45815.0</v>
      </c>
      <c r="AL2463" s="506">
        <v>45784.30902777778</v>
      </c>
      <c r="AM2463" s="163" t="s">
        <v>17147</v>
      </c>
      <c r="AN2463" s="510"/>
      <c r="AO2463" s="509"/>
      <c r="AP2463" s="509"/>
      <c r="AQ2463" s="509"/>
      <c r="AR2463" s="509"/>
      <c r="AS2463" s="509"/>
      <c r="AT2463" s="163" t="s">
        <v>2653</v>
      </c>
      <c r="AU2463" s="507">
        <v>128.0</v>
      </c>
      <c r="AV2463" s="507">
        <v>7.0</v>
      </c>
      <c r="AW2463" s="507">
        <v>2028.0</v>
      </c>
      <c r="AX2463" s="163" t="s">
        <v>2749</v>
      </c>
      <c r="AY2463" s="163" t="s">
        <v>3047</v>
      </c>
      <c r="AZ2463" s="163" t="s">
        <v>2655</v>
      </c>
    </row>
    <row r="2464">
      <c r="A2464" s="163" t="s">
        <v>17148</v>
      </c>
      <c r="B2464" s="163" t="s">
        <v>17149</v>
      </c>
      <c r="C2464" s="163" t="s">
        <v>2638</v>
      </c>
      <c r="D2464" s="163" t="s">
        <v>2639</v>
      </c>
      <c r="E2464" s="506">
        <v>45754.48611111111</v>
      </c>
      <c r="F2464" s="507">
        <v>2980.0</v>
      </c>
      <c r="G2464" s="163" t="s">
        <v>2640</v>
      </c>
      <c r="H2464" s="507">
        <v>2980.0</v>
      </c>
      <c r="I2464" s="163" t="s">
        <v>2640</v>
      </c>
      <c r="J2464" s="163" t="s">
        <v>2641</v>
      </c>
      <c r="K2464" s="163" t="s">
        <v>2642</v>
      </c>
      <c r="L2464" s="163" t="s">
        <v>17150</v>
      </c>
      <c r="M2464" s="163" t="s">
        <v>17151</v>
      </c>
      <c r="N2464" s="163" t="s">
        <v>2645</v>
      </c>
      <c r="O2464" s="163" t="s">
        <v>2646</v>
      </c>
      <c r="P2464" s="163" t="s">
        <v>2673</v>
      </c>
      <c r="Q2464" s="163" t="s">
        <v>2648</v>
      </c>
      <c r="R2464" s="506">
        <v>45754.48402777778</v>
      </c>
      <c r="S2464" s="509"/>
      <c r="T2464" s="509"/>
      <c r="U2464" s="163" t="s">
        <v>17152</v>
      </c>
      <c r="V2464" s="510"/>
      <c r="W2464" s="510"/>
      <c r="X2464" s="510"/>
      <c r="Y2464" s="510"/>
      <c r="Z2464" s="510"/>
      <c r="AA2464" s="510"/>
      <c r="AB2464" s="163" t="s">
        <v>17153</v>
      </c>
      <c r="AC2464" s="507">
        <v>8.04631181E9</v>
      </c>
      <c r="AD2464" s="510"/>
      <c r="AE2464" s="510"/>
      <c r="AF2464" s="509"/>
      <c r="AG2464" s="509"/>
      <c r="AH2464" s="509"/>
      <c r="AI2464" s="509"/>
      <c r="AJ2464" s="163" t="s">
        <v>2651</v>
      </c>
      <c r="AK2464" s="509"/>
      <c r="AL2464" s="509"/>
      <c r="AM2464" s="163" t="s">
        <v>17154</v>
      </c>
      <c r="AN2464" s="510"/>
      <c r="AO2464" s="509"/>
      <c r="AP2464" s="509"/>
      <c r="AQ2464" s="509"/>
      <c r="AR2464" s="509"/>
      <c r="AS2464" s="509"/>
      <c r="AT2464" s="163" t="s">
        <v>2653</v>
      </c>
      <c r="AU2464" s="507">
        <v>6034.0</v>
      </c>
      <c r="AV2464" s="507">
        <v>10.0</v>
      </c>
      <c r="AW2464" s="507">
        <v>2027.0</v>
      </c>
      <c r="AX2464" s="163" t="s">
        <v>2687</v>
      </c>
      <c r="AY2464" s="163" t="s">
        <v>2893</v>
      </c>
      <c r="AZ2464" s="163" t="s">
        <v>2655</v>
      </c>
    </row>
    <row r="2465">
      <c r="A2465" s="163" t="s">
        <v>17155</v>
      </c>
      <c r="B2465" s="163" t="s">
        <v>17156</v>
      </c>
      <c r="C2465" s="163" t="s">
        <v>2638</v>
      </c>
      <c r="D2465" s="163" t="s">
        <v>2639</v>
      </c>
      <c r="E2465" s="506">
        <v>45754.467361111114</v>
      </c>
      <c r="F2465" s="507">
        <v>2980.0</v>
      </c>
      <c r="G2465" s="163" t="s">
        <v>2640</v>
      </c>
      <c r="H2465" s="507">
        <v>2980.0</v>
      </c>
      <c r="I2465" s="163" t="s">
        <v>2640</v>
      </c>
      <c r="J2465" s="163" t="s">
        <v>2641</v>
      </c>
      <c r="K2465" s="163" t="s">
        <v>2642</v>
      </c>
      <c r="L2465" s="163" t="s">
        <v>17157</v>
      </c>
      <c r="M2465" s="163" t="s">
        <v>17158</v>
      </c>
      <c r="N2465" s="163" t="s">
        <v>2645</v>
      </c>
      <c r="O2465" s="163" t="s">
        <v>2646</v>
      </c>
      <c r="P2465" s="163" t="s">
        <v>2647</v>
      </c>
      <c r="Q2465" s="163" t="s">
        <v>2648</v>
      </c>
      <c r="R2465" s="506">
        <v>45754.467361111114</v>
      </c>
      <c r="S2465" s="509"/>
      <c r="T2465" s="509"/>
      <c r="U2465" s="163" t="s">
        <v>17159</v>
      </c>
      <c r="V2465" s="510"/>
      <c r="W2465" s="509"/>
      <c r="X2465" s="510"/>
      <c r="Y2465" s="510"/>
      <c r="Z2465" s="510"/>
      <c r="AA2465" s="510"/>
      <c r="AB2465" s="163" t="s">
        <v>17160</v>
      </c>
      <c r="AC2465" s="507">
        <v>9.038926124E9</v>
      </c>
      <c r="AD2465" s="510"/>
      <c r="AE2465" s="509"/>
      <c r="AF2465" s="509"/>
      <c r="AG2465" s="509"/>
      <c r="AH2465" s="509"/>
      <c r="AI2465" s="509"/>
      <c r="AJ2465" s="163" t="s">
        <v>2651</v>
      </c>
      <c r="AK2465" s="509"/>
      <c r="AL2465" s="509"/>
      <c r="AM2465" s="163" t="s">
        <v>17161</v>
      </c>
      <c r="AN2465" s="510"/>
      <c r="AO2465" s="509"/>
      <c r="AP2465" s="509"/>
      <c r="AQ2465" s="509"/>
      <c r="AR2465" s="509"/>
      <c r="AS2465" s="509"/>
      <c r="AT2465" s="163" t="s">
        <v>2653</v>
      </c>
      <c r="AU2465" s="507">
        <v>1181.0</v>
      </c>
      <c r="AV2465" s="507">
        <v>3.0</v>
      </c>
      <c r="AW2465" s="507">
        <v>2028.0</v>
      </c>
      <c r="AX2465" s="163" t="s">
        <v>2730</v>
      </c>
      <c r="AY2465" s="510"/>
      <c r="AZ2465" s="163" t="s">
        <v>2655</v>
      </c>
    </row>
    <row r="2466">
      <c r="A2466" s="163" t="s">
        <v>17162</v>
      </c>
      <c r="B2466" s="163" t="s">
        <v>17163</v>
      </c>
      <c r="C2466" s="163" t="s">
        <v>2638</v>
      </c>
      <c r="D2466" s="163" t="s">
        <v>2639</v>
      </c>
      <c r="E2466" s="506">
        <v>45754.461805555555</v>
      </c>
      <c r="F2466" s="507">
        <v>2980.0</v>
      </c>
      <c r="G2466" s="163" t="s">
        <v>2640</v>
      </c>
      <c r="H2466" s="507">
        <v>2980.0</v>
      </c>
      <c r="I2466" s="163" t="s">
        <v>2640</v>
      </c>
      <c r="J2466" s="163" t="s">
        <v>2641</v>
      </c>
      <c r="K2466" s="163" t="s">
        <v>2642</v>
      </c>
      <c r="L2466" s="163" t="s">
        <v>17164</v>
      </c>
      <c r="M2466" s="163" t="s">
        <v>17165</v>
      </c>
      <c r="N2466" s="163" t="s">
        <v>2645</v>
      </c>
      <c r="O2466" s="163" t="s">
        <v>2646</v>
      </c>
      <c r="P2466" s="163" t="s">
        <v>2673</v>
      </c>
      <c r="Q2466" s="163" t="s">
        <v>2852</v>
      </c>
      <c r="R2466" s="506">
        <v>45753.80902777778</v>
      </c>
      <c r="S2466" s="509"/>
      <c r="T2466" s="509"/>
      <c r="U2466" s="163" t="s">
        <v>17166</v>
      </c>
      <c r="V2466" s="506">
        <v>45754.45972222222</v>
      </c>
      <c r="W2466" s="163" t="s">
        <v>2795</v>
      </c>
      <c r="X2466" s="163" t="s">
        <v>2854</v>
      </c>
      <c r="Y2466" s="507">
        <v>2980.0</v>
      </c>
      <c r="Z2466" s="163" t="s">
        <v>2640</v>
      </c>
      <c r="AA2466" s="163" t="s">
        <v>2641</v>
      </c>
      <c r="AB2466" s="163" t="s">
        <v>17167</v>
      </c>
      <c r="AC2466" s="507">
        <v>8.027165511E9</v>
      </c>
      <c r="AD2466" s="510"/>
      <c r="AE2466" s="509"/>
      <c r="AF2466" s="509"/>
      <c r="AG2466" s="509"/>
      <c r="AH2466" s="509"/>
      <c r="AI2466" s="509"/>
      <c r="AJ2466" s="163" t="s">
        <v>2651</v>
      </c>
      <c r="AK2466" s="509"/>
      <c r="AL2466" s="509"/>
      <c r="AM2466" s="163" t="s">
        <v>17168</v>
      </c>
      <c r="AN2466" s="510"/>
      <c r="AO2466" s="510"/>
      <c r="AP2466" s="509"/>
      <c r="AQ2466" s="509"/>
      <c r="AR2466" s="509"/>
      <c r="AS2466" s="509"/>
      <c r="AT2466" s="163" t="s">
        <v>2653</v>
      </c>
      <c r="AU2466" s="507">
        <v>9076.0</v>
      </c>
      <c r="AV2466" s="507">
        <v>5.0</v>
      </c>
      <c r="AW2466" s="507">
        <v>2029.0</v>
      </c>
      <c r="AX2466" s="163" t="s">
        <v>2677</v>
      </c>
      <c r="AY2466" s="163" t="s">
        <v>2678</v>
      </c>
      <c r="AZ2466" s="163" t="s">
        <v>2655</v>
      </c>
    </row>
    <row r="2467">
      <c r="A2467" s="163" t="s">
        <v>17169</v>
      </c>
      <c r="B2467" s="163" t="s">
        <v>17163</v>
      </c>
      <c r="C2467" s="163" t="s">
        <v>2638</v>
      </c>
      <c r="D2467" s="163" t="s">
        <v>2639</v>
      </c>
      <c r="E2467" s="506">
        <v>45754.461805555555</v>
      </c>
      <c r="F2467" s="507">
        <v>9800.0</v>
      </c>
      <c r="G2467" s="163" t="s">
        <v>2640</v>
      </c>
      <c r="H2467" s="507">
        <v>9800.0</v>
      </c>
      <c r="I2467" s="163" t="s">
        <v>2640</v>
      </c>
      <c r="J2467" s="163" t="s">
        <v>2641</v>
      </c>
      <c r="K2467" s="163" t="s">
        <v>2642</v>
      </c>
      <c r="L2467" s="163" t="s">
        <v>17164</v>
      </c>
      <c r="M2467" s="163" t="s">
        <v>17170</v>
      </c>
      <c r="N2467" s="163" t="s">
        <v>2645</v>
      </c>
      <c r="O2467" s="163" t="s">
        <v>2646</v>
      </c>
      <c r="P2467" s="163" t="s">
        <v>2673</v>
      </c>
      <c r="Q2467" s="163" t="s">
        <v>2852</v>
      </c>
      <c r="R2467" s="506">
        <v>45753.81319444445</v>
      </c>
      <c r="S2467" s="509"/>
      <c r="T2467" s="509"/>
      <c r="U2467" s="163" t="s">
        <v>17171</v>
      </c>
      <c r="V2467" s="506">
        <v>45754.45972222222</v>
      </c>
      <c r="W2467" s="163" t="s">
        <v>2795</v>
      </c>
      <c r="X2467" s="163" t="s">
        <v>2854</v>
      </c>
      <c r="Y2467" s="507">
        <v>9800.0</v>
      </c>
      <c r="Z2467" s="163" t="s">
        <v>2640</v>
      </c>
      <c r="AA2467" s="163" t="s">
        <v>2641</v>
      </c>
      <c r="AB2467" s="163" t="s">
        <v>17167</v>
      </c>
      <c r="AC2467" s="507">
        <v>8.027165511E9</v>
      </c>
      <c r="AD2467" s="510"/>
      <c r="AE2467" s="510"/>
      <c r="AF2467" s="509"/>
      <c r="AG2467" s="509"/>
      <c r="AH2467" s="509"/>
      <c r="AI2467" s="509"/>
      <c r="AJ2467" s="163" t="s">
        <v>2651</v>
      </c>
      <c r="AK2467" s="509"/>
      <c r="AL2467" s="509"/>
      <c r="AM2467" s="163" t="s">
        <v>17168</v>
      </c>
      <c r="AN2467" s="510"/>
      <c r="AO2467" s="510"/>
      <c r="AP2467" s="509"/>
      <c r="AQ2467" s="509"/>
      <c r="AR2467" s="509"/>
      <c r="AS2467" s="509"/>
      <c r="AT2467" s="163" t="s">
        <v>2653</v>
      </c>
      <c r="AU2467" s="507">
        <v>9076.0</v>
      </c>
      <c r="AV2467" s="507">
        <v>5.0</v>
      </c>
      <c r="AW2467" s="507">
        <v>2029.0</v>
      </c>
      <c r="AX2467" s="163" t="s">
        <v>2677</v>
      </c>
      <c r="AY2467" s="163" t="s">
        <v>2678</v>
      </c>
      <c r="AZ2467" s="163" t="s">
        <v>2655</v>
      </c>
    </row>
    <row r="2468">
      <c r="A2468" s="163" t="s">
        <v>17172</v>
      </c>
      <c r="B2468" s="163" t="s">
        <v>17173</v>
      </c>
      <c r="C2468" s="163" t="s">
        <v>2638</v>
      </c>
      <c r="D2468" s="163" t="s">
        <v>2639</v>
      </c>
      <c r="E2468" s="506">
        <v>45754.46111111111</v>
      </c>
      <c r="F2468" s="507">
        <v>2980.0</v>
      </c>
      <c r="G2468" s="163" t="s">
        <v>2640</v>
      </c>
      <c r="H2468" s="507">
        <v>2980.0</v>
      </c>
      <c r="I2468" s="163" t="s">
        <v>2640</v>
      </c>
      <c r="J2468" s="163" t="s">
        <v>2641</v>
      </c>
      <c r="K2468" s="163" t="s">
        <v>2642</v>
      </c>
      <c r="L2468" s="163" t="s">
        <v>17174</v>
      </c>
      <c r="M2468" s="163" t="s">
        <v>17175</v>
      </c>
      <c r="N2468" s="163" t="s">
        <v>2645</v>
      </c>
      <c r="O2468" s="163" t="s">
        <v>2646</v>
      </c>
      <c r="P2468" s="163" t="s">
        <v>2647</v>
      </c>
      <c r="Q2468" s="163" t="s">
        <v>2648</v>
      </c>
      <c r="R2468" s="506">
        <v>45754.46111111111</v>
      </c>
      <c r="S2468" s="509"/>
      <c r="T2468" s="509"/>
      <c r="U2468" s="163" t="s">
        <v>5495</v>
      </c>
      <c r="V2468" s="510"/>
      <c r="W2468" s="510"/>
      <c r="X2468" s="510"/>
      <c r="Y2468" s="510"/>
      <c r="Z2468" s="510"/>
      <c r="AA2468" s="510"/>
      <c r="AB2468" s="163" t="s">
        <v>17176</v>
      </c>
      <c r="AC2468" s="507">
        <v>9.037609315E9</v>
      </c>
      <c r="AD2468" s="510"/>
      <c r="AE2468" s="509"/>
      <c r="AF2468" s="509"/>
      <c r="AG2468" s="509"/>
      <c r="AH2468" s="509"/>
      <c r="AI2468" s="509"/>
      <c r="AJ2468" s="163" t="s">
        <v>2651</v>
      </c>
      <c r="AK2468" s="509"/>
      <c r="AL2468" s="509"/>
      <c r="AM2468" s="163" t="s">
        <v>17177</v>
      </c>
      <c r="AN2468" s="510"/>
      <c r="AO2468" s="510"/>
      <c r="AP2468" s="509"/>
      <c r="AQ2468" s="509"/>
      <c r="AR2468" s="509"/>
      <c r="AS2468" s="509"/>
      <c r="AT2468" s="163" t="s">
        <v>2653</v>
      </c>
      <c r="AU2468" s="507">
        <v>6251.0</v>
      </c>
      <c r="AV2468" s="507">
        <v>1.0</v>
      </c>
      <c r="AW2468" s="507">
        <v>2028.0</v>
      </c>
      <c r="AX2468" s="510"/>
      <c r="AY2468" s="163" t="s">
        <v>2654</v>
      </c>
      <c r="AZ2468" s="163" t="s">
        <v>2655</v>
      </c>
    </row>
    <row r="2469">
      <c r="A2469" s="163" t="s">
        <v>17178</v>
      </c>
      <c r="B2469" s="163" t="s">
        <v>17179</v>
      </c>
      <c r="C2469" s="163" t="s">
        <v>2638</v>
      </c>
      <c r="D2469" s="163" t="s">
        <v>2639</v>
      </c>
      <c r="E2469" s="506">
        <v>45754.45972222222</v>
      </c>
      <c r="F2469" s="507">
        <v>100000.0</v>
      </c>
      <c r="G2469" s="163" t="s">
        <v>2640</v>
      </c>
      <c r="H2469" s="507">
        <v>100000.0</v>
      </c>
      <c r="I2469" s="163" t="s">
        <v>2640</v>
      </c>
      <c r="J2469" s="163" t="s">
        <v>2641</v>
      </c>
      <c r="K2469" s="163" t="s">
        <v>2642</v>
      </c>
      <c r="L2469" s="163" t="s">
        <v>17180</v>
      </c>
      <c r="M2469" s="163" t="s">
        <v>17180</v>
      </c>
      <c r="N2469" s="163" t="s">
        <v>2645</v>
      </c>
      <c r="O2469" s="163" t="s">
        <v>2646</v>
      </c>
      <c r="P2469" s="163" t="s">
        <v>2647</v>
      </c>
      <c r="Q2469" s="163" t="s">
        <v>2648</v>
      </c>
      <c r="R2469" s="506">
        <v>45754.45972222222</v>
      </c>
      <c r="S2469" s="509"/>
      <c r="T2469" s="509"/>
      <c r="U2469" s="163" t="s">
        <v>13118</v>
      </c>
      <c r="V2469" s="510"/>
      <c r="W2469" s="510"/>
      <c r="X2469" s="510"/>
      <c r="Y2469" s="510"/>
      <c r="Z2469" s="510"/>
      <c r="AA2469" s="510"/>
      <c r="AB2469" s="163" t="s">
        <v>17181</v>
      </c>
      <c r="AC2469" s="507">
        <v>8.012196544E9</v>
      </c>
      <c r="AD2469" s="163" t="s">
        <v>17182</v>
      </c>
      <c r="AE2469" s="507">
        <v>4980.0</v>
      </c>
      <c r="AF2469" s="163" t="s">
        <v>2640</v>
      </c>
      <c r="AG2469" s="163" t="s">
        <v>2798</v>
      </c>
      <c r="AH2469" s="509"/>
      <c r="AI2469" s="509"/>
      <c r="AJ2469" s="163" t="s">
        <v>2651</v>
      </c>
      <c r="AK2469" s="514">
        <v>45815.0</v>
      </c>
      <c r="AL2469" s="506">
        <v>45784.30902777778</v>
      </c>
      <c r="AM2469" s="163" t="s">
        <v>17183</v>
      </c>
      <c r="AN2469" s="510"/>
      <c r="AO2469" s="509"/>
      <c r="AP2469" s="509"/>
      <c r="AQ2469" s="509"/>
      <c r="AR2469" s="509"/>
      <c r="AS2469" s="509"/>
      <c r="AT2469" s="163" t="s">
        <v>2653</v>
      </c>
      <c r="AU2469" s="507">
        <v>3239.0</v>
      </c>
      <c r="AV2469" s="507">
        <v>12.0</v>
      </c>
      <c r="AW2469" s="507">
        <v>2028.0</v>
      </c>
      <c r="AX2469" s="510"/>
      <c r="AY2469" s="163" t="s">
        <v>2654</v>
      </c>
      <c r="AZ2469" s="163" t="s">
        <v>2655</v>
      </c>
    </row>
    <row r="2470">
      <c r="A2470" s="163" t="s">
        <v>17184</v>
      </c>
      <c r="B2470" s="163" t="s">
        <v>17185</v>
      </c>
      <c r="C2470" s="163" t="s">
        <v>2638</v>
      </c>
      <c r="D2470" s="163" t="s">
        <v>2639</v>
      </c>
      <c r="E2470" s="506">
        <v>45754.455555555556</v>
      </c>
      <c r="F2470" s="507">
        <v>2980.0</v>
      </c>
      <c r="G2470" s="163" t="s">
        <v>2640</v>
      </c>
      <c r="H2470" s="507">
        <v>2980.0</v>
      </c>
      <c r="I2470" s="163" t="s">
        <v>2640</v>
      </c>
      <c r="J2470" s="163" t="s">
        <v>2641</v>
      </c>
      <c r="K2470" s="163" t="s">
        <v>2642</v>
      </c>
      <c r="L2470" s="163" t="s">
        <v>17186</v>
      </c>
      <c r="M2470" s="163" t="s">
        <v>17187</v>
      </c>
      <c r="N2470" s="163" t="s">
        <v>2645</v>
      </c>
      <c r="O2470" s="163" t="s">
        <v>2646</v>
      </c>
      <c r="P2470" s="163" t="s">
        <v>2673</v>
      </c>
      <c r="Q2470" s="163" t="s">
        <v>2648</v>
      </c>
      <c r="R2470" s="506">
        <v>45754.45416666667</v>
      </c>
      <c r="S2470" s="509"/>
      <c r="T2470" s="509"/>
      <c r="U2470" s="163" t="s">
        <v>17188</v>
      </c>
      <c r="V2470" s="510"/>
      <c r="W2470" s="510"/>
      <c r="X2470" s="510"/>
      <c r="Y2470" s="510"/>
      <c r="Z2470" s="510"/>
      <c r="AA2470" s="510"/>
      <c r="AB2470" s="163" t="s">
        <v>17189</v>
      </c>
      <c r="AC2470" s="507">
        <v>7.050114805E9</v>
      </c>
      <c r="AD2470" s="510"/>
      <c r="AE2470" s="509"/>
      <c r="AF2470" s="509"/>
      <c r="AG2470" s="509"/>
      <c r="AH2470" s="509"/>
      <c r="AI2470" s="509"/>
      <c r="AJ2470" s="163" t="s">
        <v>2651</v>
      </c>
      <c r="AK2470" s="509"/>
      <c r="AL2470" s="509"/>
      <c r="AM2470" s="163" t="s">
        <v>17190</v>
      </c>
      <c r="AN2470" s="510"/>
      <c r="AO2470" s="509"/>
      <c r="AP2470" s="509"/>
      <c r="AQ2470" s="509"/>
      <c r="AR2470" s="509"/>
      <c r="AS2470" s="509"/>
      <c r="AT2470" s="163" t="s">
        <v>2653</v>
      </c>
      <c r="AU2470" s="507">
        <v>103.0</v>
      </c>
      <c r="AV2470" s="507">
        <v>11.0</v>
      </c>
      <c r="AW2470" s="507">
        <v>2026.0</v>
      </c>
      <c r="AX2470" s="163" t="s">
        <v>2687</v>
      </c>
      <c r="AY2470" s="163" t="s">
        <v>2893</v>
      </c>
      <c r="AZ2470" s="163" t="s">
        <v>2655</v>
      </c>
    </row>
    <row r="2471">
      <c r="A2471" s="163" t="s">
        <v>17191</v>
      </c>
      <c r="B2471" s="163" t="s">
        <v>17192</v>
      </c>
      <c r="C2471" s="163" t="s">
        <v>2638</v>
      </c>
      <c r="D2471" s="163" t="s">
        <v>2639</v>
      </c>
      <c r="E2471" s="506">
        <v>45754.450694444444</v>
      </c>
      <c r="F2471" s="507">
        <v>2980.0</v>
      </c>
      <c r="G2471" s="163" t="s">
        <v>2640</v>
      </c>
      <c r="H2471" s="507">
        <v>2980.0</v>
      </c>
      <c r="I2471" s="163" t="s">
        <v>2640</v>
      </c>
      <c r="J2471" s="163" t="s">
        <v>2641</v>
      </c>
      <c r="K2471" s="163" t="s">
        <v>2642</v>
      </c>
      <c r="L2471" s="163" t="s">
        <v>17193</v>
      </c>
      <c r="M2471" s="163" t="s">
        <v>17194</v>
      </c>
      <c r="N2471" s="163" t="s">
        <v>2645</v>
      </c>
      <c r="O2471" s="163" t="s">
        <v>2646</v>
      </c>
      <c r="P2471" s="163" t="s">
        <v>2673</v>
      </c>
      <c r="Q2471" s="163" t="s">
        <v>2793</v>
      </c>
      <c r="R2471" s="506">
        <v>45746.99791666667</v>
      </c>
      <c r="S2471" s="509"/>
      <c r="T2471" s="509"/>
      <c r="U2471" s="163" t="s">
        <v>17195</v>
      </c>
      <c r="V2471" s="506">
        <v>45754.44861111111</v>
      </c>
      <c r="W2471" s="163" t="s">
        <v>2795</v>
      </c>
      <c r="X2471" s="163" t="s">
        <v>2854</v>
      </c>
      <c r="Y2471" s="507">
        <v>2980.0</v>
      </c>
      <c r="Z2471" s="163" t="s">
        <v>2640</v>
      </c>
      <c r="AA2471" s="163" t="s">
        <v>2641</v>
      </c>
      <c r="AB2471" s="163" t="s">
        <v>17196</v>
      </c>
      <c r="AC2471" s="507">
        <v>8.053178923E9</v>
      </c>
      <c r="AD2471" s="510"/>
      <c r="AE2471" s="509"/>
      <c r="AF2471" s="509"/>
      <c r="AG2471" s="509"/>
      <c r="AH2471" s="509"/>
      <c r="AI2471" s="509"/>
      <c r="AJ2471" s="163" t="s">
        <v>2651</v>
      </c>
      <c r="AK2471" s="509"/>
      <c r="AL2471" s="509"/>
      <c r="AM2471" s="163" t="s">
        <v>17197</v>
      </c>
      <c r="AN2471" s="510"/>
      <c r="AO2471" s="510"/>
      <c r="AP2471" s="509"/>
      <c r="AQ2471" s="509"/>
      <c r="AR2471" s="509"/>
      <c r="AS2471" s="509"/>
      <c r="AT2471" s="163" t="s">
        <v>2700</v>
      </c>
      <c r="AU2471" s="507">
        <v>84.0</v>
      </c>
      <c r="AV2471" s="507">
        <v>11.0</v>
      </c>
      <c r="AW2471" s="507">
        <v>2031.0</v>
      </c>
      <c r="AX2471" s="163" t="s">
        <v>2677</v>
      </c>
      <c r="AY2471" s="163" t="s">
        <v>2717</v>
      </c>
      <c r="AZ2471" s="163" t="s">
        <v>2655</v>
      </c>
    </row>
    <row r="2472">
      <c r="A2472" s="163" t="s">
        <v>17198</v>
      </c>
      <c r="B2472" s="163" t="s">
        <v>17192</v>
      </c>
      <c r="C2472" s="163" t="s">
        <v>2638</v>
      </c>
      <c r="D2472" s="163" t="s">
        <v>2639</v>
      </c>
      <c r="E2472" s="506">
        <v>45754.44930555556</v>
      </c>
      <c r="F2472" s="507">
        <v>9800.0</v>
      </c>
      <c r="G2472" s="163" t="s">
        <v>2640</v>
      </c>
      <c r="H2472" s="507">
        <v>9800.0</v>
      </c>
      <c r="I2472" s="163" t="s">
        <v>2640</v>
      </c>
      <c r="J2472" s="163" t="s">
        <v>2641</v>
      </c>
      <c r="K2472" s="163" t="s">
        <v>2642</v>
      </c>
      <c r="L2472" s="163" t="s">
        <v>17193</v>
      </c>
      <c r="M2472" s="163" t="s">
        <v>17199</v>
      </c>
      <c r="N2472" s="163" t="s">
        <v>2645</v>
      </c>
      <c r="O2472" s="163" t="s">
        <v>2646</v>
      </c>
      <c r="P2472" s="163" t="s">
        <v>2673</v>
      </c>
      <c r="Q2472" s="163" t="s">
        <v>2793</v>
      </c>
      <c r="R2472" s="506">
        <v>45747.00486111111</v>
      </c>
      <c r="S2472" s="509"/>
      <c r="T2472" s="509"/>
      <c r="U2472" s="163" t="s">
        <v>17200</v>
      </c>
      <c r="V2472" s="506">
        <v>45754.44861111111</v>
      </c>
      <c r="W2472" s="163" t="s">
        <v>2795</v>
      </c>
      <c r="X2472" s="163" t="s">
        <v>2854</v>
      </c>
      <c r="Y2472" s="507">
        <v>9800.0</v>
      </c>
      <c r="Z2472" s="163" t="s">
        <v>2640</v>
      </c>
      <c r="AA2472" s="163" t="s">
        <v>2641</v>
      </c>
      <c r="AB2472" s="163" t="s">
        <v>17196</v>
      </c>
      <c r="AC2472" s="507">
        <v>8.053178923E9</v>
      </c>
      <c r="AD2472" s="510"/>
      <c r="AE2472" s="509"/>
      <c r="AF2472" s="509"/>
      <c r="AG2472" s="509"/>
      <c r="AH2472" s="509"/>
      <c r="AI2472" s="509"/>
      <c r="AJ2472" s="163" t="s">
        <v>2651</v>
      </c>
      <c r="AK2472" s="509"/>
      <c r="AL2472" s="509"/>
      <c r="AM2472" s="163" t="s">
        <v>17197</v>
      </c>
      <c r="AN2472" s="510"/>
      <c r="AO2472" s="510"/>
      <c r="AP2472" s="509"/>
      <c r="AQ2472" s="509"/>
      <c r="AR2472" s="509"/>
      <c r="AS2472" s="509"/>
      <c r="AT2472" s="163" t="s">
        <v>2700</v>
      </c>
      <c r="AU2472" s="507">
        <v>84.0</v>
      </c>
      <c r="AV2472" s="507">
        <v>11.0</v>
      </c>
      <c r="AW2472" s="507">
        <v>2031.0</v>
      </c>
      <c r="AX2472" s="163" t="s">
        <v>2677</v>
      </c>
      <c r="AY2472" s="163" t="s">
        <v>2717</v>
      </c>
      <c r="AZ2472" s="163" t="s">
        <v>2655</v>
      </c>
    </row>
    <row r="2473">
      <c r="A2473" s="163" t="s">
        <v>17201</v>
      </c>
      <c r="B2473" s="163" t="s">
        <v>17202</v>
      </c>
      <c r="C2473" s="163" t="s">
        <v>2638</v>
      </c>
      <c r="D2473" s="163" t="s">
        <v>2639</v>
      </c>
      <c r="E2473" s="506">
        <v>45754.43819444445</v>
      </c>
      <c r="F2473" s="507">
        <v>2980.0</v>
      </c>
      <c r="G2473" s="163" t="s">
        <v>2640</v>
      </c>
      <c r="H2473" s="507">
        <v>2980.0</v>
      </c>
      <c r="I2473" s="163" t="s">
        <v>2640</v>
      </c>
      <c r="J2473" s="163" t="s">
        <v>2641</v>
      </c>
      <c r="K2473" s="163" t="s">
        <v>2642</v>
      </c>
      <c r="L2473" s="163" t="s">
        <v>17203</v>
      </c>
      <c r="M2473" s="163" t="s">
        <v>17204</v>
      </c>
      <c r="N2473" s="163" t="s">
        <v>2645</v>
      </c>
      <c r="O2473" s="163" t="s">
        <v>2646</v>
      </c>
      <c r="P2473" s="163" t="s">
        <v>2647</v>
      </c>
      <c r="Q2473" s="163" t="s">
        <v>2648</v>
      </c>
      <c r="R2473" s="506">
        <v>45754.43819444445</v>
      </c>
      <c r="S2473" s="509"/>
      <c r="T2473" s="509"/>
      <c r="U2473" s="163" t="s">
        <v>17205</v>
      </c>
      <c r="V2473" s="510"/>
      <c r="W2473" s="510"/>
      <c r="X2473" s="510"/>
      <c r="Y2473" s="510"/>
      <c r="Z2473" s="510"/>
      <c r="AA2473" s="510"/>
      <c r="AB2473" s="163" t="s">
        <v>17206</v>
      </c>
      <c r="AC2473" s="507">
        <v>9.087060035E9</v>
      </c>
      <c r="AD2473" s="510"/>
      <c r="AE2473" s="509"/>
      <c r="AF2473" s="509"/>
      <c r="AG2473" s="509"/>
      <c r="AH2473" s="509"/>
      <c r="AI2473" s="509"/>
      <c r="AJ2473" s="163" t="s">
        <v>2651</v>
      </c>
      <c r="AK2473" s="509"/>
      <c r="AL2473" s="509"/>
      <c r="AM2473" s="163" t="s">
        <v>17207</v>
      </c>
      <c r="AN2473" s="510"/>
      <c r="AO2473" s="509"/>
      <c r="AP2473" s="509"/>
      <c r="AQ2473" s="509"/>
      <c r="AR2473" s="509"/>
      <c r="AS2473" s="509"/>
      <c r="AT2473" s="163" t="s">
        <v>2653</v>
      </c>
      <c r="AU2473" s="507">
        <v>8709.0</v>
      </c>
      <c r="AV2473" s="507">
        <v>12.0</v>
      </c>
      <c r="AW2473" s="507">
        <v>2025.0</v>
      </c>
      <c r="AX2473" s="163" t="s">
        <v>2730</v>
      </c>
      <c r="AY2473" s="510"/>
      <c r="AZ2473" s="163" t="s">
        <v>2655</v>
      </c>
    </row>
    <row r="2474">
      <c r="A2474" s="163" t="s">
        <v>17208</v>
      </c>
      <c r="B2474" s="163" t="s">
        <v>17209</v>
      </c>
      <c r="C2474" s="163" t="s">
        <v>2638</v>
      </c>
      <c r="D2474" s="163" t="s">
        <v>2639</v>
      </c>
      <c r="E2474" s="506">
        <v>45754.42638888889</v>
      </c>
      <c r="F2474" s="507">
        <v>2980.0</v>
      </c>
      <c r="G2474" s="163" t="s">
        <v>2640</v>
      </c>
      <c r="H2474" s="507">
        <v>2980.0</v>
      </c>
      <c r="I2474" s="163" t="s">
        <v>2640</v>
      </c>
      <c r="J2474" s="163" t="s">
        <v>2641</v>
      </c>
      <c r="K2474" s="163" t="s">
        <v>2642</v>
      </c>
      <c r="L2474" s="163" t="s">
        <v>17210</v>
      </c>
      <c r="M2474" s="163" t="s">
        <v>17211</v>
      </c>
      <c r="N2474" s="163" t="s">
        <v>2645</v>
      </c>
      <c r="O2474" s="163" t="s">
        <v>2646</v>
      </c>
      <c r="P2474" s="163" t="s">
        <v>2673</v>
      </c>
      <c r="Q2474" s="163" t="s">
        <v>2648</v>
      </c>
      <c r="R2474" s="506">
        <v>45754.425</v>
      </c>
      <c r="S2474" s="509"/>
      <c r="T2474" s="509"/>
      <c r="U2474" s="163" t="s">
        <v>17212</v>
      </c>
      <c r="V2474" s="510"/>
      <c r="W2474" s="510"/>
      <c r="X2474" s="510"/>
      <c r="Y2474" s="510"/>
      <c r="Z2474" s="510"/>
      <c r="AA2474" s="510"/>
      <c r="AB2474" s="163" t="s">
        <v>17213</v>
      </c>
      <c r="AC2474" s="507">
        <v>8.029590449E9</v>
      </c>
      <c r="AD2474" s="510"/>
      <c r="AE2474" s="509"/>
      <c r="AF2474" s="509"/>
      <c r="AG2474" s="509"/>
      <c r="AH2474" s="509"/>
      <c r="AI2474" s="509"/>
      <c r="AJ2474" s="163" t="s">
        <v>2651</v>
      </c>
      <c r="AK2474" s="509"/>
      <c r="AL2474" s="509"/>
      <c r="AM2474" s="163" t="s">
        <v>17214</v>
      </c>
      <c r="AN2474" s="510"/>
      <c r="AO2474" s="510"/>
      <c r="AP2474" s="509"/>
      <c r="AQ2474" s="509"/>
      <c r="AR2474" s="509"/>
      <c r="AS2474" s="509"/>
      <c r="AT2474" s="163" t="s">
        <v>2653</v>
      </c>
      <c r="AU2474" s="507">
        <v>4485.0</v>
      </c>
      <c r="AV2474" s="507">
        <v>9.0</v>
      </c>
      <c r="AW2474" s="507">
        <v>2028.0</v>
      </c>
      <c r="AX2474" s="163" t="s">
        <v>2687</v>
      </c>
      <c r="AY2474" s="163" t="s">
        <v>2893</v>
      </c>
      <c r="AZ2474" s="163" t="s">
        <v>2655</v>
      </c>
    </row>
    <row r="2475">
      <c r="A2475" s="163" t="s">
        <v>17215</v>
      </c>
      <c r="B2475" s="163" t="s">
        <v>17216</v>
      </c>
      <c r="C2475" s="163" t="s">
        <v>2638</v>
      </c>
      <c r="D2475" s="163" t="s">
        <v>2639</v>
      </c>
      <c r="E2475" s="506">
        <v>45754.424305555556</v>
      </c>
      <c r="F2475" s="507">
        <v>2980.0</v>
      </c>
      <c r="G2475" s="163" t="s">
        <v>2640</v>
      </c>
      <c r="H2475" s="507">
        <v>2980.0</v>
      </c>
      <c r="I2475" s="163" t="s">
        <v>2640</v>
      </c>
      <c r="J2475" s="163" t="s">
        <v>2641</v>
      </c>
      <c r="K2475" s="163" t="s">
        <v>2642</v>
      </c>
      <c r="L2475" s="163" t="s">
        <v>17217</v>
      </c>
      <c r="M2475" s="163" t="s">
        <v>17218</v>
      </c>
      <c r="N2475" s="163" t="s">
        <v>2645</v>
      </c>
      <c r="O2475" s="163" t="s">
        <v>2646</v>
      </c>
      <c r="P2475" s="163" t="s">
        <v>2673</v>
      </c>
      <c r="Q2475" s="163" t="s">
        <v>2648</v>
      </c>
      <c r="R2475" s="506">
        <v>45754.42222222222</v>
      </c>
      <c r="S2475" s="509"/>
      <c r="T2475" s="509"/>
      <c r="U2475" s="163" t="s">
        <v>17219</v>
      </c>
      <c r="V2475" s="510"/>
      <c r="W2475" s="510"/>
      <c r="X2475" s="510"/>
      <c r="Y2475" s="510"/>
      <c r="Z2475" s="510"/>
      <c r="AA2475" s="510"/>
      <c r="AB2475" s="163" t="s">
        <v>17220</v>
      </c>
      <c r="AC2475" s="507">
        <v>9.029030072E9</v>
      </c>
      <c r="AD2475" s="510"/>
      <c r="AE2475" s="509"/>
      <c r="AF2475" s="509"/>
      <c r="AG2475" s="509"/>
      <c r="AH2475" s="509"/>
      <c r="AI2475" s="509"/>
      <c r="AJ2475" s="163" t="s">
        <v>2651</v>
      </c>
      <c r="AK2475" s="509"/>
      <c r="AL2475" s="509"/>
      <c r="AM2475" s="163" t="s">
        <v>17221</v>
      </c>
      <c r="AN2475" s="510"/>
      <c r="AO2475" s="509"/>
      <c r="AP2475" s="509"/>
      <c r="AQ2475" s="509"/>
      <c r="AR2475" s="509"/>
      <c r="AS2475" s="509"/>
      <c r="AT2475" s="163" t="s">
        <v>2653</v>
      </c>
      <c r="AU2475" s="507">
        <v>4809.0</v>
      </c>
      <c r="AV2475" s="507">
        <v>1.0</v>
      </c>
      <c r="AW2475" s="507">
        <v>2028.0</v>
      </c>
      <c r="AX2475" s="163" t="s">
        <v>2677</v>
      </c>
      <c r="AY2475" s="163" t="s">
        <v>2717</v>
      </c>
      <c r="AZ2475" s="163" t="s">
        <v>2655</v>
      </c>
    </row>
    <row r="2476">
      <c r="A2476" s="163" t="s">
        <v>17222</v>
      </c>
      <c r="B2476" s="163" t="s">
        <v>17223</v>
      </c>
      <c r="C2476" s="163" t="s">
        <v>2638</v>
      </c>
      <c r="D2476" s="163" t="s">
        <v>2639</v>
      </c>
      <c r="E2476" s="506">
        <v>45754.407638888886</v>
      </c>
      <c r="F2476" s="507">
        <v>2980.0</v>
      </c>
      <c r="G2476" s="163" t="s">
        <v>2640</v>
      </c>
      <c r="H2476" s="507">
        <v>2980.0</v>
      </c>
      <c r="I2476" s="163" t="s">
        <v>2640</v>
      </c>
      <c r="J2476" s="163" t="s">
        <v>2641</v>
      </c>
      <c r="K2476" s="163" t="s">
        <v>2642</v>
      </c>
      <c r="L2476" s="163" t="s">
        <v>17224</v>
      </c>
      <c r="M2476" s="163" t="s">
        <v>17225</v>
      </c>
      <c r="N2476" s="163" t="s">
        <v>2645</v>
      </c>
      <c r="O2476" s="163" t="s">
        <v>2646</v>
      </c>
      <c r="P2476" s="163" t="s">
        <v>2673</v>
      </c>
      <c r="Q2476" s="163" t="s">
        <v>2648</v>
      </c>
      <c r="R2476" s="506">
        <v>45754.40625</v>
      </c>
      <c r="S2476" s="509"/>
      <c r="T2476" s="509"/>
      <c r="U2476" s="163" t="s">
        <v>17226</v>
      </c>
      <c r="V2476" s="510"/>
      <c r="W2476" s="510"/>
      <c r="X2476" s="510"/>
      <c r="Y2476" s="510"/>
      <c r="Z2476" s="510"/>
      <c r="AA2476" s="510"/>
      <c r="AB2476" s="163" t="s">
        <v>17227</v>
      </c>
      <c r="AC2476" s="507">
        <v>5.037032923E9</v>
      </c>
      <c r="AD2476" s="510"/>
      <c r="AE2476" s="509"/>
      <c r="AF2476" s="509"/>
      <c r="AG2476" s="509"/>
      <c r="AH2476" s="509"/>
      <c r="AI2476" s="509"/>
      <c r="AJ2476" s="163" t="s">
        <v>2651</v>
      </c>
      <c r="AK2476" s="509"/>
      <c r="AL2476" s="509"/>
      <c r="AM2476" s="163" t="s">
        <v>17228</v>
      </c>
      <c r="AN2476" s="510"/>
      <c r="AO2476" s="509"/>
      <c r="AP2476" s="509"/>
      <c r="AQ2476" s="509"/>
      <c r="AR2476" s="509"/>
      <c r="AS2476" s="509"/>
      <c r="AT2476" s="163" t="s">
        <v>2653</v>
      </c>
      <c r="AU2476" s="507">
        <v>9456.0</v>
      </c>
      <c r="AV2476" s="507">
        <v>2.0</v>
      </c>
      <c r="AW2476" s="507">
        <v>2030.0</v>
      </c>
      <c r="AX2476" s="163" t="s">
        <v>2677</v>
      </c>
      <c r="AY2476" s="163" t="s">
        <v>2717</v>
      </c>
      <c r="AZ2476" s="163" t="s">
        <v>2655</v>
      </c>
    </row>
    <row r="2477">
      <c r="A2477" s="163" t="s">
        <v>16517</v>
      </c>
      <c r="B2477" s="163" t="s">
        <v>16518</v>
      </c>
      <c r="C2477" s="163" t="s">
        <v>2638</v>
      </c>
      <c r="D2477" s="163" t="s">
        <v>2639</v>
      </c>
      <c r="E2477" s="506">
        <v>45754.38888888889</v>
      </c>
      <c r="F2477" s="507">
        <v>9800.0</v>
      </c>
      <c r="G2477" s="163" t="s">
        <v>2640</v>
      </c>
      <c r="H2477" s="507">
        <v>9800.0</v>
      </c>
      <c r="I2477" s="163" t="s">
        <v>2640</v>
      </c>
      <c r="J2477" s="163" t="s">
        <v>2641</v>
      </c>
      <c r="K2477" s="163" t="s">
        <v>2642</v>
      </c>
      <c r="L2477" s="163" t="s">
        <v>16519</v>
      </c>
      <c r="M2477" s="163" t="s">
        <v>16520</v>
      </c>
      <c r="N2477" s="163" t="s">
        <v>2645</v>
      </c>
      <c r="O2477" s="163" t="s">
        <v>2646</v>
      </c>
      <c r="P2477" s="163" t="s">
        <v>2660</v>
      </c>
      <c r="Q2477" s="163" t="s">
        <v>2648</v>
      </c>
      <c r="R2477" s="506">
        <v>45754.38888888889</v>
      </c>
      <c r="S2477" s="509"/>
      <c r="T2477" s="509"/>
      <c r="U2477" s="163" t="s">
        <v>16521</v>
      </c>
      <c r="V2477" s="510"/>
      <c r="W2477" s="510"/>
      <c r="X2477" s="510"/>
      <c r="Y2477" s="510"/>
      <c r="Z2477" s="510"/>
      <c r="AA2477" s="510"/>
      <c r="AB2477" s="163" t="s">
        <v>16522</v>
      </c>
      <c r="AC2477" s="507">
        <v>8.018456494E9</v>
      </c>
      <c r="AD2477" s="510"/>
      <c r="AE2477" s="509"/>
      <c r="AF2477" s="509"/>
      <c r="AG2477" s="509"/>
      <c r="AH2477" s="509"/>
      <c r="AI2477" s="509"/>
      <c r="AJ2477" s="163" t="s">
        <v>2651</v>
      </c>
      <c r="AK2477" s="509"/>
      <c r="AL2477" s="509"/>
      <c r="AM2477" s="163" t="s">
        <v>16523</v>
      </c>
      <c r="AN2477" s="510"/>
      <c r="AO2477" s="509"/>
      <c r="AP2477" s="509"/>
      <c r="AQ2477" s="509"/>
      <c r="AR2477" s="509"/>
      <c r="AS2477" s="509"/>
      <c r="AT2477" s="163" t="s">
        <v>2653</v>
      </c>
      <c r="AU2477" s="507">
        <v>1003.0</v>
      </c>
      <c r="AV2477" s="507">
        <v>1.0</v>
      </c>
      <c r="AW2477" s="507">
        <v>2027.0</v>
      </c>
      <c r="AX2477" s="163" t="s">
        <v>2664</v>
      </c>
      <c r="AY2477" s="163" t="s">
        <v>3133</v>
      </c>
      <c r="AZ2477" s="163" t="s">
        <v>2655</v>
      </c>
    </row>
    <row r="2478">
      <c r="A2478" s="163" t="s">
        <v>17229</v>
      </c>
      <c r="B2478" s="163" t="s">
        <v>16518</v>
      </c>
      <c r="C2478" s="163" t="s">
        <v>2638</v>
      </c>
      <c r="D2478" s="163" t="s">
        <v>2639</v>
      </c>
      <c r="E2478" s="506">
        <v>45754.37847222222</v>
      </c>
      <c r="F2478" s="507">
        <v>2980.0</v>
      </c>
      <c r="G2478" s="163" t="s">
        <v>2640</v>
      </c>
      <c r="H2478" s="507">
        <v>2980.0</v>
      </c>
      <c r="I2478" s="163" t="s">
        <v>2640</v>
      </c>
      <c r="J2478" s="163" t="s">
        <v>2641</v>
      </c>
      <c r="K2478" s="163" t="s">
        <v>2642</v>
      </c>
      <c r="L2478" s="163" t="s">
        <v>16519</v>
      </c>
      <c r="M2478" s="163" t="s">
        <v>17230</v>
      </c>
      <c r="N2478" s="163" t="s">
        <v>2645</v>
      </c>
      <c r="O2478" s="163" t="s">
        <v>2646</v>
      </c>
      <c r="P2478" s="163" t="s">
        <v>2660</v>
      </c>
      <c r="Q2478" s="163" t="s">
        <v>2648</v>
      </c>
      <c r="R2478" s="506">
        <v>45754.37847222222</v>
      </c>
      <c r="S2478" s="509"/>
      <c r="T2478" s="509"/>
      <c r="U2478" s="163" t="s">
        <v>17231</v>
      </c>
      <c r="V2478" s="510"/>
      <c r="W2478" s="510"/>
      <c r="X2478" s="510"/>
      <c r="Y2478" s="510"/>
      <c r="Z2478" s="510"/>
      <c r="AA2478" s="510"/>
      <c r="AB2478" s="163" t="s">
        <v>16522</v>
      </c>
      <c r="AC2478" s="507">
        <v>8.018456494E9</v>
      </c>
      <c r="AD2478" s="510"/>
      <c r="AE2478" s="509"/>
      <c r="AF2478" s="509"/>
      <c r="AG2478" s="509"/>
      <c r="AH2478" s="509"/>
      <c r="AI2478" s="509"/>
      <c r="AJ2478" s="163" t="s">
        <v>2651</v>
      </c>
      <c r="AK2478" s="509"/>
      <c r="AL2478" s="509"/>
      <c r="AM2478" s="163" t="s">
        <v>16523</v>
      </c>
      <c r="AN2478" s="510"/>
      <c r="AO2478" s="509"/>
      <c r="AP2478" s="509"/>
      <c r="AQ2478" s="509"/>
      <c r="AR2478" s="509"/>
      <c r="AS2478" s="509"/>
      <c r="AT2478" s="163" t="s">
        <v>2653</v>
      </c>
      <c r="AU2478" s="507">
        <v>1003.0</v>
      </c>
      <c r="AV2478" s="507">
        <v>1.0</v>
      </c>
      <c r="AW2478" s="507">
        <v>2027.0</v>
      </c>
      <c r="AX2478" s="163" t="s">
        <v>2664</v>
      </c>
      <c r="AY2478" s="163" t="s">
        <v>3133</v>
      </c>
      <c r="AZ2478" s="163" t="s">
        <v>2655</v>
      </c>
    </row>
    <row r="2479">
      <c r="A2479" s="163" t="s">
        <v>17232</v>
      </c>
      <c r="B2479" s="163" t="s">
        <v>13755</v>
      </c>
      <c r="C2479" s="163" t="s">
        <v>2638</v>
      </c>
      <c r="D2479" s="163" t="s">
        <v>2639</v>
      </c>
      <c r="E2479" s="506">
        <v>45754.375</v>
      </c>
      <c r="F2479" s="507">
        <v>14800.0</v>
      </c>
      <c r="G2479" s="163" t="s">
        <v>2640</v>
      </c>
      <c r="H2479" s="507">
        <v>14800.0</v>
      </c>
      <c r="I2479" s="163" t="s">
        <v>2640</v>
      </c>
      <c r="J2479" s="163" t="s">
        <v>2641</v>
      </c>
      <c r="K2479" s="163" t="s">
        <v>2642</v>
      </c>
      <c r="L2479" s="163" t="s">
        <v>13756</v>
      </c>
      <c r="M2479" s="163" t="s">
        <v>13756</v>
      </c>
      <c r="N2479" s="163" t="s">
        <v>2645</v>
      </c>
      <c r="O2479" s="163" t="s">
        <v>2646</v>
      </c>
      <c r="P2479" s="163" t="s">
        <v>2647</v>
      </c>
      <c r="Q2479" s="163" t="s">
        <v>2648</v>
      </c>
      <c r="R2479" s="506">
        <v>45754.375</v>
      </c>
      <c r="S2479" s="509"/>
      <c r="T2479" s="509"/>
      <c r="U2479" s="163" t="s">
        <v>17233</v>
      </c>
      <c r="V2479" s="510"/>
      <c r="W2479" s="510"/>
      <c r="X2479" s="510"/>
      <c r="Y2479" s="510"/>
      <c r="Z2479" s="510"/>
      <c r="AA2479" s="510"/>
      <c r="AB2479" s="163" t="s">
        <v>13758</v>
      </c>
      <c r="AC2479" s="507">
        <v>9.094714061E9</v>
      </c>
      <c r="AD2479" s="163" t="s">
        <v>13759</v>
      </c>
      <c r="AE2479" s="507">
        <v>562400.0</v>
      </c>
      <c r="AF2479" s="163" t="s">
        <v>2640</v>
      </c>
      <c r="AG2479" s="163" t="s">
        <v>3096</v>
      </c>
      <c r="AH2479" s="507">
        <v>38.0</v>
      </c>
      <c r="AI2479" s="509"/>
      <c r="AJ2479" s="163" t="s">
        <v>2651</v>
      </c>
      <c r="AK2479" s="514">
        <v>45791.0</v>
      </c>
      <c r="AL2479" s="506">
        <v>45761.29652777778</v>
      </c>
      <c r="AM2479" s="163" t="s">
        <v>13760</v>
      </c>
      <c r="AN2479" s="510"/>
      <c r="AO2479" s="510"/>
      <c r="AP2479" s="509"/>
      <c r="AQ2479" s="509"/>
      <c r="AR2479" s="509"/>
      <c r="AS2479" s="509"/>
      <c r="AT2479" s="163" t="s">
        <v>2700</v>
      </c>
      <c r="AU2479" s="507">
        <v>1017.0</v>
      </c>
      <c r="AV2479" s="507">
        <v>7.0</v>
      </c>
      <c r="AW2479" s="507">
        <v>2030.0</v>
      </c>
      <c r="AX2479" s="510"/>
      <c r="AY2479" s="510"/>
      <c r="AZ2479" s="163" t="s">
        <v>2655</v>
      </c>
    </row>
    <row r="2480">
      <c r="A2480" s="163" t="s">
        <v>17234</v>
      </c>
      <c r="B2480" s="163" t="s">
        <v>17235</v>
      </c>
      <c r="C2480" s="163" t="s">
        <v>2638</v>
      </c>
      <c r="D2480" s="163" t="s">
        <v>2639</v>
      </c>
      <c r="E2480" s="506">
        <v>45754.34583333333</v>
      </c>
      <c r="F2480" s="507">
        <v>9800.0</v>
      </c>
      <c r="G2480" s="163" t="s">
        <v>2640</v>
      </c>
      <c r="H2480" s="507">
        <v>9800.0</v>
      </c>
      <c r="I2480" s="163" t="s">
        <v>2640</v>
      </c>
      <c r="J2480" s="163" t="s">
        <v>2641</v>
      </c>
      <c r="K2480" s="163" t="s">
        <v>2642</v>
      </c>
      <c r="L2480" s="163" t="s">
        <v>17236</v>
      </c>
      <c r="M2480" s="163" t="s">
        <v>17237</v>
      </c>
      <c r="N2480" s="163" t="s">
        <v>2645</v>
      </c>
      <c r="O2480" s="163" t="s">
        <v>2646</v>
      </c>
      <c r="P2480" s="163" t="s">
        <v>2673</v>
      </c>
      <c r="Q2480" s="163" t="s">
        <v>2648</v>
      </c>
      <c r="R2480" s="506">
        <v>45754.34444444445</v>
      </c>
      <c r="S2480" s="509"/>
      <c r="T2480" s="509"/>
      <c r="U2480" s="163" t="s">
        <v>17238</v>
      </c>
      <c r="V2480" s="510"/>
      <c r="W2480" s="510"/>
      <c r="X2480" s="510"/>
      <c r="Y2480" s="510"/>
      <c r="Z2480" s="510"/>
      <c r="AA2480" s="510"/>
      <c r="AB2480" s="163" t="s">
        <v>17239</v>
      </c>
      <c r="AC2480" s="507">
        <v>8.018590779E9</v>
      </c>
      <c r="AD2480" s="510"/>
      <c r="AE2480" s="509"/>
      <c r="AF2480" s="509"/>
      <c r="AG2480" s="509"/>
      <c r="AH2480" s="509"/>
      <c r="AI2480" s="509"/>
      <c r="AJ2480" s="163" t="s">
        <v>2651</v>
      </c>
      <c r="AK2480" s="509"/>
      <c r="AL2480" s="509"/>
      <c r="AM2480" s="163" t="s">
        <v>17240</v>
      </c>
      <c r="AN2480" s="510"/>
      <c r="AO2480" s="510"/>
      <c r="AP2480" s="509"/>
      <c r="AQ2480" s="509"/>
      <c r="AR2480" s="509"/>
      <c r="AS2480" s="509"/>
      <c r="AT2480" s="163" t="s">
        <v>2653</v>
      </c>
      <c r="AU2480" s="507">
        <v>2597.0</v>
      </c>
      <c r="AV2480" s="507">
        <v>7.0</v>
      </c>
      <c r="AW2480" s="507">
        <v>2029.0</v>
      </c>
      <c r="AX2480" s="163" t="s">
        <v>2677</v>
      </c>
      <c r="AY2480" s="163" t="s">
        <v>2678</v>
      </c>
      <c r="AZ2480" s="163" t="s">
        <v>2655</v>
      </c>
    </row>
    <row r="2481">
      <c r="A2481" s="163" t="s">
        <v>17241</v>
      </c>
      <c r="B2481" s="163" t="s">
        <v>17235</v>
      </c>
      <c r="C2481" s="163" t="s">
        <v>2638</v>
      </c>
      <c r="D2481" s="163" t="s">
        <v>2639</v>
      </c>
      <c r="E2481" s="506">
        <v>45754.33819444444</v>
      </c>
      <c r="F2481" s="507">
        <v>2980.0</v>
      </c>
      <c r="G2481" s="163" t="s">
        <v>2640</v>
      </c>
      <c r="H2481" s="507">
        <v>2980.0</v>
      </c>
      <c r="I2481" s="163" t="s">
        <v>2640</v>
      </c>
      <c r="J2481" s="163" t="s">
        <v>2641</v>
      </c>
      <c r="K2481" s="163" t="s">
        <v>2642</v>
      </c>
      <c r="L2481" s="163" t="s">
        <v>17236</v>
      </c>
      <c r="M2481" s="163" t="s">
        <v>17242</v>
      </c>
      <c r="N2481" s="163" t="s">
        <v>2645</v>
      </c>
      <c r="O2481" s="163" t="s">
        <v>2646</v>
      </c>
      <c r="P2481" s="163" t="s">
        <v>2673</v>
      </c>
      <c r="Q2481" s="163" t="s">
        <v>2648</v>
      </c>
      <c r="R2481" s="506">
        <v>45754.336805555555</v>
      </c>
      <c r="S2481" s="509"/>
      <c r="T2481" s="509"/>
      <c r="U2481" s="163" t="s">
        <v>17243</v>
      </c>
      <c r="V2481" s="510"/>
      <c r="W2481" s="510"/>
      <c r="X2481" s="510"/>
      <c r="Y2481" s="510"/>
      <c r="Z2481" s="510"/>
      <c r="AA2481" s="510"/>
      <c r="AB2481" s="163" t="s">
        <v>17239</v>
      </c>
      <c r="AC2481" s="507">
        <v>8.018590779E9</v>
      </c>
      <c r="AD2481" s="510"/>
      <c r="AE2481" s="509"/>
      <c r="AF2481" s="509"/>
      <c r="AG2481" s="509"/>
      <c r="AH2481" s="509"/>
      <c r="AI2481" s="509"/>
      <c r="AJ2481" s="163" t="s">
        <v>2651</v>
      </c>
      <c r="AK2481" s="509"/>
      <c r="AL2481" s="509"/>
      <c r="AM2481" s="163" t="s">
        <v>17240</v>
      </c>
      <c r="AN2481" s="510"/>
      <c r="AO2481" s="509"/>
      <c r="AP2481" s="509"/>
      <c r="AQ2481" s="509"/>
      <c r="AR2481" s="509"/>
      <c r="AS2481" s="509"/>
      <c r="AT2481" s="163" t="s">
        <v>2653</v>
      </c>
      <c r="AU2481" s="507">
        <v>2597.0</v>
      </c>
      <c r="AV2481" s="507">
        <v>7.0</v>
      </c>
      <c r="AW2481" s="507">
        <v>2029.0</v>
      </c>
      <c r="AX2481" s="163" t="s">
        <v>2677</v>
      </c>
      <c r="AY2481" s="163" t="s">
        <v>2678</v>
      </c>
      <c r="AZ2481" s="163" t="s">
        <v>2655</v>
      </c>
    </row>
    <row r="2482">
      <c r="A2482" s="163" t="s">
        <v>17244</v>
      </c>
      <c r="B2482" s="163" t="s">
        <v>17245</v>
      </c>
      <c r="C2482" s="163" t="s">
        <v>2638</v>
      </c>
      <c r="D2482" s="163" t="s">
        <v>2639</v>
      </c>
      <c r="E2482" s="506">
        <v>45754.33194444444</v>
      </c>
      <c r="F2482" s="507">
        <v>2980.0</v>
      </c>
      <c r="G2482" s="163" t="s">
        <v>2640</v>
      </c>
      <c r="H2482" s="507">
        <v>2980.0</v>
      </c>
      <c r="I2482" s="163" t="s">
        <v>2640</v>
      </c>
      <c r="J2482" s="163" t="s">
        <v>2641</v>
      </c>
      <c r="K2482" s="163" t="s">
        <v>2642</v>
      </c>
      <c r="L2482" s="163" t="s">
        <v>17246</v>
      </c>
      <c r="M2482" s="163" t="s">
        <v>17247</v>
      </c>
      <c r="N2482" s="163" t="s">
        <v>2645</v>
      </c>
      <c r="O2482" s="163" t="s">
        <v>2646</v>
      </c>
      <c r="P2482" s="163" t="s">
        <v>2673</v>
      </c>
      <c r="Q2482" s="163" t="s">
        <v>2648</v>
      </c>
      <c r="R2482" s="506">
        <v>45754.330555555556</v>
      </c>
      <c r="S2482" s="509"/>
      <c r="T2482" s="509"/>
      <c r="U2482" s="163" t="s">
        <v>17248</v>
      </c>
      <c r="V2482" s="510"/>
      <c r="W2482" s="510"/>
      <c r="X2482" s="510"/>
      <c r="Y2482" s="510"/>
      <c r="Z2482" s="510"/>
      <c r="AA2482" s="510"/>
      <c r="AB2482" s="163" t="s">
        <v>17249</v>
      </c>
      <c r="AC2482" s="507">
        <v>7.052553975E9</v>
      </c>
      <c r="AD2482" s="510"/>
      <c r="AE2482" s="509"/>
      <c r="AF2482" s="509"/>
      <c r="AG2482" s="509"/>
      <c r="AH2482" s="509"/>
      <c r="AI2482" s="509"/>
      <c r="AJ2482" s="163" t="s">
        <v>2651</v>
      </c>
      <c r="AK2482" s="509"/>
      <c r="AL2482" s="509"/>
      <c r="AM2482" s="163" t="s">
        <v>17250</v>
      </c>
      <c r="AN2482" s="510"/>
      <c r="AO2482" s="510"/>
      <c r="AP2482" s="509"/>
      <c r="AQ2482" s="509"/>
      <c r="AR2482" s="509"/>
      <c r="AS2482" s="509"/>
      <c r="AT2482" s="163" t="s">
        <v>2653</v>
      </c>
      <c r="AU2482" s="507">
        <v>9128.0</v>
      </c>
      <c r="AV2482" s="507">
        <v>9.0</v>
      </c>
      <c r="AW2482" s="507">
        <v>2029.0</v>
      </c>
      <c r="AX2482" s="163" t="s">
        <v>2687</v>
      </c>
      <c r="AY2482" s="163" t="s">
        <v>2678</v>
      </c>
      <c r="AZ2482" s="163" t="s">
        <v>2655</v>
      </c>
    </row>
    <row r="2483">
      <c r="A2483" s="163" t="s">
        <v>17251</v>
      </c>
      <c r="B2483" s="163" t="s">
        <v>17252</v>
      </c>
      <c r="C2483" s="163" t="s">
        <v>2638</v>
      </c>
      <c r="D2483" s="163" t="s">
        <v>2639</v>
      </c>
      <c r="E2483" s="506">
        <v>45754.31527777778</v>
      </c>
      <c r="F2483" s="507">
        <v>2980.0</v>
      </c>
      <c r="G2483" s="163" t="s">
        <v>2640</v>
      </c>
      <c r="H2483" s="507">
        <v>2980.0</v>
      </c>
      <c r="I2483" s="163" t="s">
        <v>2640</v>
      </c>
      <c r="J2483" s="163" t="s">
        <v>2641</v>
      </c>
      <c r="K2483" s="163" t="s">
        <v>2642</v>
      </c>
      <c r="L2483" s="163" t="s">
        <v>17253</v>
      </c>
      <c r="M2483" s="163" t="s">
        <v>17254</v>
      </c>
      <c r="N2483" s="163" t="s">
        <v>2645</v>
      </c>
      <c r="O2483" s="163" t="s">
        <v>2646</v>
      </c>
      <c r="P2483" s="163" t="s">
        <v>2673</v>
      </c>
      <c r="Q2483" s="163" t="s">
        <v>2648</v>
      </c>
      <c r="R2483" s="506">
        <v>45754.313888888886</v>
      </c>
      <c r="S2483" s="509"/>
      <c r="T2483" s="509"/>
      <c r="U2483" s="163" t="s">
        <v>17255</v>
      </c>
      <c r="V2483" s="510"/>
      <c r="W2483" s="510"/>
      <c r="X2483" s="510"/>
      <c r="Y2483" s="510"/>
      <c r="Z2483" s="510"/>
      <c r="AA2483" s="510"/>
      <c r="AB2483" s="163" t="s">
        <v>17256</v>
      </c>
      <c r="AC2483" s="507">
        <v>9.07539261E9</v>
      </c>
      <c r="AD2483" s="510"/>
      <c r="AE2483" s="510"/>
      <c r="AF2483" s="510"/>
      <c r="AG2483" s="510"/>
      <c r="AH2483" s="510"/>
      <c r="AI2483" s="509"/>
      <c r="AJ2483" s="163" t="s">
        <v>2651</v>
      </c>
      <c r="AK2483" s="510"/>
      <c r="AL2483" s="510"/>
      <c r="AM2483" s="163" t="s">
        <v>17257</v>
      </c>
      <c r="AN2483" s="510"/>
      <c r="AO2483" s="510"/>
      <c r="AP2483" s="509"/>
      <c r="AQ2483" s="509"/>
      <c r="AR2483" s="509"/>
      <c r="AS2483" s="509"/>
      <c r="AT2483" s="163" t="s">
        <v>2653</v>
      </c>
      <c r="AU2483" s="507">
        <v>3479.0</v>
      </c>
      <c r="AV2483" s="507">
        <v>12.0</v>
      </c>
      <c r="AW2483" s="507">
        <v>2026.0</v>
      </c>
      <c r="AX2483" s="163" t="s">
        <v>2677</v>
      </c>
      <c r="AY2483" s="163" t="s">
        <v>2678</v>
      </c>
      <c r="AZ2483" s="163" t="s">
        <v>2655</v>
      </c>
    </row>
    <row r="2484">
      <c r="A2484" s="163" t="s">
        <v>17258</v>
      </c>
      <c r="B2484" s="163" t="s">
        <v>17259</v>
      </c>
      <c r="C2484" s="163" t="s">
        <v>2638</v>
      </c>
      <c r="D2484" s="163" t="s">
        <v>2639</v>
      </c>
      <c r="E2484" s="506">
        <v>45754.31458333333</v>
      </c>
      <c r="F2484" s="507">
        <v>2980.0</v>
      </c>
      <c r="G2484" s="163" t="s">
        <v>2640</v>
      </c>
      <c r="H2484" s="507">
        <v>2980.0</v>
      </c>
      <c r="I2484" s="163" t="s">
        <v>2640</v>
      </c>
      <c r="J2484" s="163" t="s">
        <v>2641</v>
      </c>
      <c r="K2484" s="163" t="s">
        <v>2642</v>
      </c>
      <c r="L2484" s="163" t="s">
        <v>17260</v>
      </c>
      <c r="M2484" s="163" t="s">
        <v>17261</v>
      </c>
      <c r="N2484" s="163" t="s">
        <v>2645</v>
      </c>
      <c r="O2484" s="163" t="s">
        <v>2646</v>
      </c>
      <c r="P2484" s="163" t="s">
        <v>2673</v>
      </c>
      <c r="Q2484" s="163" t="s">
        <v>2648</v>
      </c>
      <c r="R2484" s="506">
        <v>45754.31180555555</v>
      </c>
      <c r="S2484" s="509"/>
      <c r="T2484" s="509"/>
      <c r="U2484" s="163" t="s">
        <v>17262</v>
      </c>
      <c r="V2484" s="510"/>
      <c r="W2484" s="510"/>
      <c r="X2484" s="510"/>
      <c r="Y2484" s="510"/>
      <c r="Z2484" s="510"/>
      <c r="AA2484" s="510"/>
      <c r="AB2484" s="163" t="s">
        <v>17263</v>
      </c>
      <c r="AC2484" s="507">
        <v>8.079385235E9</v>
      </c>
      <c r="AD2484" s="510"/>
      <c r="AE2484" s="510"/>
      <c r="AF2484" s="510"/>
      <c r="AG2484" s="510"/>
      <c r="AH2484" s="510"/>
      <c r="AI2484" s="509"/>
      <c r="AJ2484" s="163" t="s">
        <v>2651</v>
      </c>
      <c r="AK2484" s="512"/>
      <c r="AL2484" s="513"/>
      <c r="AM2484" s="163" t="s">
        <v>17264</v>
      </c>
      <c r="AN2484" s="510"/>
      <c r="AO2484" s="510"/>
      <c r="AP2484" s="509"/>
      <c r="AQ2484" s="509"/>
      <c r="AR2484" s="509"/>
      <c r="AS2484" s="509"/>
      <c r="AT2484" s="163" t="s">
        <v>2653</v>
      </c>
      <c r="AU2484" s="507">
        <v>726.0</v>
      </c>
      <c r="AV2484" s="507">
        <v>12.0</v>
      </c>
      <c r="AW2484" s="507">
        <v>2028.0</v>
      </c>
      <c r="AX2484" s="163" t="s">
        <v>2677</v>
      </c>
      <c r="AY2484" s="163" t="s">
        <v>3896</v>
      </c>
      <c r="AZ2484" s="163" t="s">
        <v>2655</v>
      </c>
    </row>
    <row r="2485">
      <c r="A2485" s="163" t="s">
        <v>17265</v>
      </c>
      <c r="B2485" s="163" t="s">
        <v>17266</v>
      </c>
      <c r="C2485" s="163" t="s">
        <v>2638</v>
      </c>
      <c r="D2485" s="163" t="s">
        <v>2639</v>
      </c>
      <c r="E2485" s="506">
        <v>45754.30763888889</v>
      </c>
      <c r="F2485" s="507">
        <v>2980.0</v>
      </c>
      <c r="G2485" s="163" t="s">
        <v>2640</v>
      </c>
      <c r="H2485" s="507">
        <v>2980.0</v>
      </c>
      <c r="I2485" s="163" t="s">
        <v>2640</v>
      </c>
      <c r="J2485" s="163" t="s">
        <v>2641</v>
      </c>
      <c r="K2485" s="163" t="s">
        <v>2642</v>
      </c>
      <c r="L2485" s="163" t="s">
        <v>17267</v>
      </c>
      <c r="M2485" s="163" t="s">
        <v>17268</v>
      </c>
      <c r="N2485" s="163" t="s">
        <v>2645</v>
      </c>
      <c r="O2485" s="163" t="s">
        <v>2646</v>
      </c>
      <c r="P2485" s="163" t="s">
        <v>2673</v>
      </c>
      <c r="Q2485" s="163" t="s">
        <v>2648</v>
      </c>
      <c r="R2485" s="506">
        <v>45754.30694444444</v>
      </c>
      <c r="S2485" s="509"/>
      <c r="T2485" s="509"/>
      <c r="U2485" s="163" t="s">
        <v>17269</v>
      </c>
      <c r="V2485" s="510"/>
      <c r="W2485" s="510"/>
      <c r="X2485" s="510"/>
      <c r="Y2485" s="510"/>
      <c r="Z2485" s="510"/>
      <c r="AA2485" s="510"/>
      <c r="AB2485" s="163" t="s">
        <v>17270</v>
      </c>
      <c r="AC2485" s="507">
        <v>8.012142159E9</v>
      </c>
      <c r="AD2485" s="510"/>
      <c r="AE2485" s="509"/>
      <c r="AF2485" s="509"/>
      <c r="AG2485" s="509"/>
      <c r="AH2485" s="509"/>
      <c r="AI2485" s="509"/>
      <c r="AJ2485" s="163" t="s">
        <v>2651</v>
      </c>
      <c r="AK2485" s="509"/>
      <c r="AL2485" s="509"/>
      <c r="AM2485" s="163" t="s">
        <v>17271</v>
      </c>
      <c r="AN2485" s="510"/>
      <c r="AO2485" s="510"/>
      <c r="AP2485" s="509"/>
      <c r="AQ2485" s="509"/>
      <c r="AR2485" s="509"/>
      <c r="AS2485" s="509"/>
      <c r="AT2485" s="163" t="s">
        <v>2653</v>
      </c>
      <c r="AU2485" s="507">
        <v>7135.0</v>
      </c>
      <c r="AV2485" s="507">
        <v>5.0</v>
      </c>
      <c r="AW2485" s="507">
        <v>2027.0</v>
      </c>
      <c r="AX2485" s="163" t="s">
        <v>2687</v>
      </c>
      <c r="AY2485" s="163" t="s">
        <v>2893</v>
      </c>
      <c r="AZ2485" s="163" t="s">
        <v>2655</v>
      </c>
    </row>
    <row r="2486">
      <c r="A2486" s="163" t="s">
        <v>17272</v>
      </c>
      <c r="B2486" s="163" t="s">
        <v>17273</v>
      </c>
      <c r="C2486" s="163" t="s">
        <v>2638</v>
      </c>
      <c r="D2486" s="163" t="s">
        <v>2639</v>
      </c>
      <c r="E2486" s="506">
        <v>45754.30069444444</v>
      </c>
      <c r="F2486" s="507">
        <v>21900.0</v>
      </c>
      <c r="G2486" s="163" t="s">
        <v>2640</v>
      </c>
      <c r="H2486" s="507">
        <v>21900.0</v>
      </c>
      <c r="I2486" s="163" t="s">
        <v>2640</v>
      </c>
      <c r="J2486" s="163" t="s">
        <v>2641</v>
      </c>
      <c r="K2486" s="163" t="s">
        <v>2642</v>
      </c>
      <c r="L2486" s="163" t="s">
        <v>17274</v>
      </c>
      <c r="M2486" s="163" t="s">
        <v>17274</v>
      </c>
      <c r="N2486" s="163" t="s">
        <v>2645</v>
      </c>
      <c r="O2486" s="163" t="s">
        <v>2646</v>
      </c>
      <c r="P2486" s="163" t="s">
        <v>2683</v>
      </c>
      <c r="Q2486" s="163" t="s">
        <v>2648</v>
      </c>
      <c r="R2486" s="506">
        <v>45754.3</v>
      </c>
      <c r="S2486" s="509"/>
      <c r="T2486" s="509"/>
      <c r="U2486" s="163" t="s">
        <v>17275</v>
      </c>
      <c r="V2486" s="510"/>
      <c r="W2486" s="510"/>
      <c r="X2486" s="510"/>
      <c r="Y2486" s="510"/>
      <c r="Z2486" s="510"/>
      <c r="AA2486" s="510"/>
      <c r="AB2486" s="163" t="s">
        <v>17276</v>
      </c>
      <c r="AC2486" s="507">
        <v>9.040560144E9</v>
      </c>
      <c r="AD2486" s="163" t="s">
        <v>17277</v>
      </c>
      <c r="AE2486" s="507">
        <v>700800.0</v>
      </c>
      <c r="AF2486" s="163" t="s">
        <v>2640</v>
      </c>
      <c r="AG2486" s="163" t="s">
        <v>3096</v>
      </c>
      <c r="AH2486" s="507">
        <v>33.0</v>
      </c>
      <c r="AI2486" s="509"/>
      <c r="AJ2486" s="163" t="s">
        <v>2651</v>
      </c>
      <c r="AK2486" s="514">
        <v>45815.0</v>
      </c>
      <c r="AL2486" s="506">
        <v>45786.299305555556</v>
      </c>
      <c r="AM2486" s="163" t="s">
        <v>17278</v>
      </c>
      <c r="AN2486" s="510"/>
      <c r="AO2486" s="509"/>
      <c r="AP2486" s="509"/>
      <c r="AQ2486" s="509"/>
      <c r="AR2486" s="509"/>
      <c r="AS2486" s="509"/>
      <c r="AT2486" s="163" t="s">
        <v>2653</v>
      </c>
      <c r="AU2486" s="507">
        <v>4708.0</v>
      </c>
      <c r="AV2486" s="507">
        <v>9.0</v>
      </c>
      <c r="AW2486" s="507">
        <v>2026.0</v>
      </c>
      <c r="AX2486" s="510"/>
      <c r="AY2486" s="163" t="s">
        <v>3896</v>
      </c>
      <c r="AZ2486" s="163" t="s">
        <v>2655</v>
      </c>
    </row>
    <row r="2487">
      <c r="A2487" s="163" t="s">
        <v>17279</v>
      </c>
      <c r="B2487" s="163" t="s">
        <v>17280</v>
      </c>
      <c r="C2487" s="163" t="s">
        <v>2638</v>
      </c>
      <c r="D2487" s="163" t="s">
        <v>2639</v>
      </c>
      <c r="E2487" s="506">
        <v>45754.30069444444</v>
      </c>
      <c r="F2487" s="507">
        <v>32780.0</v>
      </c>
      <c r="G2487" s="163" t="s">
        <v>2640</v>
      </c>
      <c r="H2487" s="507">
        <v>32780.0</v>
      </c>
      <c r="I2487" s="163" t="s">
        <v>2640</v>
      </c>
      <c r="J2487" s="163" t="s">
        <v>2641</v>
      </c>
      <c r="K2487" s="163" t="s">
        <v>2642</v>
      </c>
      <c r="L2487" s="163" t="s">
        <v>17281</v>
      </c>
      <c r="M2487" s="163" t="s">
        <v>17282</v>
      </c>
      <c r="N2487" s="163" t="s">
        <v>2645</v>
      </c>
      <c r="O2487" s="163" t="s">
        <v>2646</v>
      </c>
      <c r="P2487" s="163" t="s">
        <v>2683</v>
      </c>
      <c r="Q2487" s="163" t="s">
        <v>2648</v>
      </c>
      <c r="R2487" s="506">
        <v>45754.3</v>
      </c>
      <c r="S2487" s="509"/>
      <c r="T2487" s="509"/>
      <c r="U2487" s="163" t="s">
        <v>17283</v>
      </c>
      <c r="V2487" s="510"/>
      <c r="W2487" s="510"/>
      <c r="X2487" s="510"/>
      <c r="Y2487" s="510"/>
      <c r="Z2487" s="510"/>
      <c r="AA2487" s="510"/>
      <c r="AB2487" s="163" t="s">
        <v>17284</v>
      </c>
      <c r="AC2487" s="507">
        <v>9.043775768E9</v>
      </c>
      <c r="AD2487" s="163" t="s">
        <v>17285</v>
      </c>
      <c r="AE2487" s="507">
        <v>1180080.0</v>
      </c>
      <c r="AF2487" s="163" t="s">
        <v>2640</v>
      </c>
      <c r="AG2487" s="163" t="s">
        <v>3096</v>
      </c>
      <c r="AH2487" s="507">
        <v>36.0</v>
      </c>
      <c r="AI2487" s="509"/>
      <c r="AJ2487" s="515" t="b">
        <v>0</v>
      </c>
      <c r="AK2487" s="514">
        <v>45815.0</v>
      </c>
      <c r="AL2487" s="506">
        <v>45784.30069444444</v>
      </c>
      <c r="AM2487" s="163" t="s">
        <v>17286</v>
      </c>
      <c r="AN2487" s="510"/>
      <c r="AO2487" s="509"/>
      <c r="AP2487" s="509"/>
      <c r="AQ2487" s="509"/>
      <c r="AR2487" s="509"/>
      <c r="AS2487" s="509"/>
      <c r="AT2487" s="163" t="s">
        <v>2653</v>
      </c>
      <c r="AU2487" s="507">
        <v>2011.0</v>
      </c>
      <c r="AV2487" s="507">
        <v>2.0</v>
      </c>
      <c r="AW2487" s="507">
        <v>2030.0</v>
      </c>
      <c r="AX2487" s="163" t="s">
        <v>2749</v>
      </c>
      <c r="AY2487" s="163" t="s">
        <v>2688</v>
      </c>
      <c r="AZ2487" s="163" t="s">
        <v>2655</v>
      </c>
    </row>
    <row r="2488">
      <c r="A2488" s="163" t="s">
        <v>17287</v>
      </c>
      <c r="B2488" s="163" t="s">
        <v>17288</v>
      </c>
      <c r="C2488" s="163" t="s">
        <v>2638</v>
      </c>
      <c r="D2488" s="163" t="s">
        <v>2639</v>
      </c>
      <c r="E2488" s="506">
        <v>45754.3</v>
      </c>
      <c r="F2488" s="507">
        <v>24970.0</v>
      </c>
      <c r="G2488" s="163" t="s">
        <v>2640</v>
      </c>
      <c r="H2488" s="507">
        <v>24970.0</v>
      </c>
      <c r="I2488" s="163" t="s">
        <v>2640</v>
      </c>
      <c r="J2488" s="163" t="s">
        <v>2641</v>
      </c>
      <c r="K2488" s="163" t="s">
        <v>2642</v>
      </c>
      <c r="L2488" s="163" t="s">
        <v>17289</v>
      </c>
      <c r="M2488" s="163" t="s">
        <v>17289</v>
      </c>
      <c r="N2488" s="163" t="s">
        <v>2645</v>
      </c>
      <c r="O2488" s="163" t="s">
        <v>2646</v>
      </c>
      <c r="P2488" s="163" t="s">
        <v>2673</v>
      </c>
      <c r="Q2488" s="163" t="s">
        <v>2648</v>
      </c>
      <c r="R2488" s="506">
        <v>45754.29861111111</v>
      </c>
      <c r="S2488" s="509"/>
      <c r="T2488" s="509"/>
      <c r="U2488" s="163" t="s">
        <v>17290</v>
      </c>
      <c r="V2488" s="510"/>
      <c r="W2488" s="510"/>
      <c r="X2488" s="510"/>
      <c r="Y2488" s="510"/>
      <c r="Z2488" s="510"/>
      <c r="AA2488" s="510"/>
      <c r="AB2488" s="163" t="s">
        <v>17291</v>
      </c>
      <c r="AC2488" s="507">
        <v>7.044351881E9</v>
      </c>
      <c r="AD2488" s="163" t="s">
        <v>17292</v>
      </c>
      <c r="AE2488" s="507">
        <v>699280.0</v>
      </c>
      <c r="AF2488" s="163" t="s">
        <v>2640</v>
      </c>
      <c r="AG2488" s="163" t="s">
        <v>3096</v>
      </c>
      <c r="AH2488" s="507">
        <v>24.0</v>
      </c>
      <c r="AI2488" s="509"/>
      <c r="AJ2488" s="163" t="s">
        <v>2651</v>
      </c>
      <c r="AK2488" s="514">
        <v>45815.0</v>
      </c>
      <c r="AL2488" s="506">
        <v>45784.29861111111</v>
      </c>
      <c r="AM2488" s="163" t="s">
        <v>17293</v>
      </c>
      <c r="AN2488" s="510"/>
      <c r="AO2488" s="509"/>
      <c r="AP2488" s="509"/>
      <c r="AQ2488" s="509"/>
      <c r="AR2488" s="509"/>
      <c r="AS2488" s="509"/>
      <c r="AT2488" s="163" t="s">
        <v>2653</v>
      </c>
      <c r="AU2488" s="507">
        <v>7810.0</v>
      </c>
      <c r="AV2488" s="507">
        <v>1.0</v>
      </c>
      <c r="AW2488" s="507">
        <v>2029.0</v>
      </c>
      <c r="AX2488" s="163" t="s">
        <v>2677</v>
      </c>
      <c r="AY2488" s="163" t="s">
        <v>2893</v>
      </c>
      <c r="AZ2488" s="163" t="s">
        <v>2655</v>
      </c>
    </row>
    <row r="2489">
      <c r="A2489" s="163" t="s">
        <v>17294</v>
      </c>
      <c r="B2489" s="163" t="s">
        <v>17295</v>
      </c>
      <c r="C2489" s="163" t="s">
        <v>2638</v>
      </c>
      <c r="D2489" s="163" t="s">
        <v>2639</v>
      </c>
      <c r="E2489" s="506">
        <v>45754.3</v>
      </c>
      <c r="F2489" s="507">
        <v>19580.0</v>
      </c>
      <c r="G2489" s="163" t="s">
        <v>2640</v>
      </c>
      <c r="H2489" s="507">
        <v>19580.0</v>
      </c>
      <c r="I2489" s="163" t="s">
        <v>2640</v>
      </c>
      <c r="J2489" s="163" t="s">
        <v>2641</v>
      </c>
      <c r="K2489" s="163" t="s">
        <v>2642</v>
      </c>
      <c r="L2489" s="163" t="s">
        <v>6501</v>
      </c>
      <c r="M2489" s="163" t="s">
        <v>17296</v>
      </c>
      <c r="N2489" s="163" t="s">
        <v>2645</v>
      </c>
      <c r="O2489" s="163" t="s">
        <v>2646</v>
      </c>
      <c r="P2489" s="163" t="s">
        <v>2673</v>
      </c>
      <c r="Q2489" s="163" t="s">
        <v>2648</v>
      </c>
      <c r="R2489" s="506">
        <v>45754.29861111111</v>
      </c>
      <c r="S2489" s="509"/>
      <c r="T2489" s="509"/>
      <c r="U2489" s="163" t="s">
        <v>17297</v>
      </c>
      <c r="V2489" s="510"/>
      <c r="W2489" s="510"/>
      <c r="X2489" s="510"/>
      <c r="Y2489" s="510"/>
      <c r="Z2489" s="510"/>
      <c r="AA2489" s="510"/>
      <c r="AB2489" s="163" t="s">
        <v>17298</v>
      </c>
      <c r="AC2489" s="510"/>
      <c r="AD2489" s="163" t="s">
        <v>17299</v>
      </c>
      <c r="AE2489" s="507">
        <v>685300.0</v>
      </c>
      <c r="AF2489" s="163" t="s">
        <v>2640</v>
      </c>
      <c r="AG2489" s="163" t="s">
        <v>3096</v>
      </c>
      <c r="AH2489" s="507">
        <v>35.0</v>
      </c>
      <c r="AI2489" s="509"/>
      <c r="AJ2489" s="515" t="b">
        <v>0</v>
      </c>
      <c r="AK2489" s="514">
        <v>45815.0</v>
      </c>
      <c r="AL2489" s="506">
        <v>45784.29861111111</v>
      </c>
      <c r="AM2489" s="163" t="s">
        <v>13127</v>
      </c>
      <c r="AN2489" s="510"/>
      <c r="AO2489" s="509"/>
      <c r="AP2489" s="509"/>
      <c r="AQ2489" s="509"/>
      <c r="AR2489" s="509"/>
      <c r="AS2489" s="509"/>
      <c r="AT2489" s="163" t="s">
        <v>2700</v>
      </c>
      <c r="AU2489" s="507">
        <v>1733.0</v>
      </c>
      <c r="AV2489" s="507">
        <v>4.0</v>
      </c>
      <c r="AW2489" s="507">
        <v>2029.0</v>
      </c>
      <c r="AX2489" s="163" t="s">
        <v>2677</v>
      </c>
      <c r="AY2489" s="163" t="s">
        <v>5191</v>
      </c>
      <c r="AZ2489" s="163" t="s">
        <v>2655</v>
      </c>
    </row>
    <row r="2490">
      <c r="A2490" s="163" t="s">
        <v>17300</v>
      </c>
      <c r="B2490" s="163" t="s">
        <v>17301</v>
      </c>
      <c r="C2490" s="163" t="s">
        <v>2638</v>
      </c>
      <c r="D2490" s="163" t="s">
        <v>2639</v>
      </c>
      <c r="E2490" s="506">
        <v>45754.29861111111</v>
      </c>
      <c r="F2490" s="507">
        <v>16280.0</v>
      </c>
      <c r="G2490" s="163" t="s">
        <v>2640</v>
      </c>
      <c r="H2490" s="507">
        <v>16280.0</v>
      </c>
      <c r="I2490" s="163" t="s">
        <v>2640</v>
      </c>
      <c r="J2490" s="163" t="s">
        <v>2641</v>
      </c>
      <c r="K2490" s="163" t="s">
        <v>2642</v>
      </c>
      <c r="L2490" s="163" t="s">
        <v>17302</v>
      </c>
      <c r="M2490" s="163" t="s">
        <v>17302</v>
      </c>
      <c r="N2490" s="163" t="s">
        <v>2645</v>
      </c>
      <c r="O2490" s="163" t="s">
        <v>2646</v>
      </c>
      <c r="P2490" s="163" t="s">
        <v>2683</v>
      </c>
      <c r="Q2490" s="163" t="s">
        <v>2648</v>
      </c>
      <c r="R2490" s="506">
        <v>45754.29722222222</v>
      </c>
      <c r="S2490" s="509"/>
      <c r="T2490" s="509"/>
      <c r="U2490" s="163" t="s">
        <v>17303</v>
      </c>
      <c r="V2490" s="510"/>
      <c r="W2490" s="510"/>
      <c r="X2490" s="510"/>
      <c r="Y2490" s="510"/>
      <c r="Z2490" s="510"/>
      <c r="AA2490" s="510"/>
      <c r="AB2490" s="163" t="s">
        <v>17304</v>
      </c>
      <c r="AC2490" s="507">
        <v>7.044130779E9</v>
      </c>
      <c r="AD2490" s="163" t="s">
        <v>17305</v>
      </c>
      <c r="AE2490" s="507">
        <v>651200.0</v>
      </c>
      <c r="AF2490" s="163" t="s">
        <v>2640</v>
      </c>
      <c r="AG2490" s="163" t="s">
        <v>3096</v>
      </c>
      <c r="AH2490" s="507">
        <v>40.0</v>
      </c>
      <c r="AI2490" s="509"/>
      <c r="AJ2490" s="163" t="s">
        <v>2651</v>
      </c>
      <c r="AK2490" s="514">
        <v>45815.0</v>
      </c>
      <c r="AL2490" s="506">
        <v>45784.299305555556</v>
      </c>
      <c r="AM2490" s="163" t="s">
        <v>17306</v>
      </c>
      <c r="AN2490" s="510"/>
      <c r="AO2490" s="509"/>
      <c r="AP2490" s="509"/>
      <c r="AQ2490" s="509"/>
      <c r="AR2490" s="509"/>
      <c r="AS2490" s="509"/>
      <c r="AT2490" s="163" t="s">
        <v>2653</v>
      </c>
      <c r="AU2490" s="507">
        <v>8442.0</v>
      </c>
      <c r="AV2490" s="507">
        <v>10.0</v>
      </c>
      <c r="AW2490" s="507">
        <v>2027.0</v>
      </c>
      <c r="AX2490" s="163" t="s">
        <v>2687</v>
      </c>
      <c r="AY2490" s="163" t="s">
        <v>2688</v>
      </c>
      <c r="AZ2490" s="163" t="s">
        <v>2655</v>
      </c>
    </row>
    <row r="2491">
      <c r="A2491" s="163" t="s">
        <v>17307</v>
      </c>
      <c r="B2491" s="163" t="s">
        <v>17308</v>
      </c>
      <c r="C2491" s="163" t="s">
        <v>2638</v>
      </c>
      <c r="D2491" s="163" t="s">
        <v>2639</v>
      </c>
      <c r="E2491" s="506">
        <v>45754.236805555556</v>
      </c>
      <c r="F2491" s="507">
        <v>2980.0</v>
      </c>
      <c r="G2491" s="163" t="s">
        <v>2640</v>
      </c>
      <c r="H2491" s="507">
        <v>2980.0</v>
      </c>
      <c r="I2491" s="163" t="s">
        <v>2640</v>
      </c>
      <c r="J2491" s="163" t="s">
        <v>2641</v>
      </c>
      <c r="K2491" s="163" t="s">
        <v>2642</v>
      </c>
      <c r="L2491" s="163" t="s">
        <v>17309</v>
      </c>
      <c r="M2491" s="163" t="s">
        <v>17310</v>
      </c>
      <c r="N2491" s="163" t="s">
        <v>2645</v>
      </c>
      <c r="O2491" s="163" t="s">
        <v>2646</v>
      </c>
      <c r="P2491" s="163" t="s">
        <v>2683</v>
      </c>
      <c r="Q2491" s="163" t="s">
        <v>2648</v>
      </c>
      <c r="R2491" s="506">
        <v>45754.23472222222</v>
      </c>
      <c r="S2491" s="509"/>
      <c r="T2491" s="509"/>
      <c r="U2491" s="163" t="s">
        <v>17311</v>
      </c>
      <c r="V2491" s="510"/>
      <c r="W2491" s="510"/>
      <c r="X2491" s="510"/>
      <c r="Y2491" s="510"/>
      <c r="Z2491" s="510"/>
      <c r="AA2491" s="510"/>
      <c r="AB2491" s="163" t="s">
        <v>17312</v>
      </c>
      <c r="AC2491" s="507">
        <v>9.073378449E9</v>
      </c>
      <c r="AD2491" s="510"/>
      <c r="AE2491" s="510"/>
      <c r="AF2491" s="510"/>
      <c r="AG2491" s="510"/>
      <c r="AH2491" s="510"/>
      <c r="AI2491" s="509"/>
      <c r="AJ2491" s="163" t="s">
        <v>2651</v>
      </c>
      <c r="AK2491" s="510"/>
      <c r="AL2491" s="510"/>
      <c r="AM2491" s="163" t="s">
        <v>17313</v>
      </c>
      <c r="AN2491" s="510"/>
      <c r="AO2491" s="510"/>
      <c r="AP2491" s="509"/>
      <c r="AQ2491" s="509"/>
      <c r="AR2491" s="509"/>
      <c r="AS2491" s="509"/>
      <c r="AT2491" s="163" t="s">
        <v>2653</v>
      </c>
      <c r="AU2491" s="507">
        <v>1204.0</v>
      </c>
      <c r="AV2491" s="507">
        <v>11.0</v>
      </c>
      <c r="AW2491" s="507">
        <v>2026.0</v>
      </c>
      <c r="AX2491" s="510"/>
      <c r="AY2491" s="163" t="s">
        <v>3308</v>
      </c>
      <c r="AZ2491" s="163" t="s">
        <v>2655</v>
      </c>
    </row>
    <row r="2492">
      <c r="A2492" s="163" t="s">
        <v>17314</v>
      </c>
      <c r="B2492" s="163" t="s">
        <v>17315</v>
      </c>
      <c r="C2492" s="163" t="s">
        <v>2638</v>
      </c>
      <c r="D2492" s="163" t="s">
        <v>2639</v>
      </c>
      <c r="E2492" s="506">
        <v>45754.20763888889</v>
      </c>
      <c r="F2492" s="507">
        <v>2980.0</v>
      </c>
      <c r="G2492" s="163" t="s">
        <v>2640</v>
      </c>
      <c r="H2492" s="507">
        <v>2980.0</v>
      </c>
      <c r="I2492" s="163" t="s">
        <v>2640</v>
      </c>
      <c r="J2492" s="163" t="s">
        <v>2641</v>
      </c>
      <c r="K2492" s="163" t="s">
        <v>2642</v>
      </c>
      <c r="L2492" s="163" t="s">
        <v>17316</v>
      </c>
      <c r="M2492" s="163" t="s">
        <v>17317</v>
      </c>
      <c r="N2492" s="163" t="s">
        <v>2645</v>
      </c>
      <c r="O2492" s="163" t="s">
        <v>2646</v>
      </c>
      <c r="P2492" s="163" t="s">
        <v>2673</v>
      </c>
      <c r="Q2492" s="163" t="s">
        <v>2648</v>
      </c>
      <c r="R2492" s="506">
        <v>45754.20625</v>
      </c>
      <c r="S2492" s="509"/>
      <c r="T2492" s="509"/>
      <c r="U2492" s="163" t="s">
        <v>17318</v>
      </c>
      <c r="V2492" s="510"/>
      <c r="W2492" s="510"/>
      <c r="X2492" s="510"/>
      <c r="Y2492" s="510"/>
      <c r="Z2492" s="510"/>
      <c r="AA2492" s="510"/>
      <c r="AB2492" s="163" t="s">
        <v>17319</v>
      </c>
      <c r="AC2492" s="511">
        <v>8.0E9</v>
      </c>
      <c r="AD2492" s="510"/>
      <c r="AE2492" s="510"/>
      <c r="AF2492" s="510"/>
      <c r="AG2492" s="510"/>
      <c r="AH2492" s="510"/>
      <c r="AI2492" s="509"/>
      <c r="AJ2492" s="163" t="s">
        <v>2651</v>
      </c>
      <c r="AK2492" s="512"/>
      <c r="AL2492" s="513"/>
      <c r="AM2492" s="163" t="s">
        <v>17320</v>
      </c>
      <c r="AN2492" s="510"/>
      <c r="AO2492" s="509"/>
      <c r="AP2492" s="509"/>
      <c r="AQ2492" s="509"/>
      <c r="AR2492" s="509"/>
      <c r="AS2492" s="509"/>
      <c r="AT2492" s="163" t="s">
        <v>2653</v>
      </c>
      <c r="AU2492" s="507">
        <v>8098.0</v>
      </c>
      <c r="AV2492" s="507">
        <v>2.0</v>
      </c>
      <c r="AW2492" s="507">
        <v>2029.0</v>
      </c>
      <c r="AX2492" s="163" t="s">
        <v>2677</v>
      </c>
      <c r="AY2492" s="163" t="s">
        <v>17321</v>
      </c>
      <c r="AZ2492" s="163" t="s">
        <v>2655</v>
      </c>
    </row>
    <row r="2493">
      <c r="A2493" s="163" t="s">
        <v>17322</v>
      </c>
      <c r="B2493" s="163" t="s">
        <v>17323</v>
      </c>
      <c r="C2493" s="163" t="s">
        <v>2638</v>
      </c>
      <c r="D2493" s="163" t="s">
        <v>2639</v>
      </c>
      <c r="E2493" s="506">
        <v>45754.14722222222</v>
      </c>
      <c r="F2493" s="507">
        <v>2980.0</v>
      </c>
      <c r="G2493" s="163" t="s">
        <v>2640</v>
      </c>
      <c r="H2493" s="507">
        <v>2980.0</v>
      </c>
      <c r="I2493" s="163" t="s">
        <v>2640</v>
      </c>
      <c r="J2493" s="163" t="s">
        <v>2641</v>
      </c>
      <c r="K2493" s="163" t="s">
        <v>2642</v>
      </c>
      <c r="L2493" s="163" t="s">
        <v>17324</v>
      </c>
      <c r="M2493" s="163" t="s">
        <v>17325</v>
      </c>
      <c r="N2493" s="163" t="s">
        <v>2645</v>
      </c>
      <c r="O2493" s="163" t="s">
        <v>2646</v>
      </c>
      <c r="P2493" s="163" t="s">
        <v>2647</v>
      </c>
      <c r="Q2493" s="163" t="s">
        <v>2648</v>
      </c>
      <c r="R2493" s="506">
        <v>45754.14722222222</v>
      </c>
      <c r="S2493" s="509"/>
      <c r="T2493" s="509"/>
      <c r="U2493" s="163" t="s">
        <v>4091</v>
      </c>
      <c r="V2493" s="510"/>
      <c r="W2493" s="510"/>
      <c r="X2493" s="510"/>
      <c r="Y2493" s="510"/>
      <c r="Z2493" s="510"/>
      <c r="AA2493" s="510"/>
      <c r="AB2493" s="163" t="s">
        <v>17326</v>
      </c>
      <c r="AC2493" s="507">
        <v>9.034292798E9</v>
      </c>
      <c r="AD2493" s="510"/>
      <c r="AE2493" s="510"/>
      <c r="AF2493" s="510"/>
      <c r="AG2493" s="510"/>
      <c r="AH2493" s="510"/>
      <c r="AI2493" s="509"/>
      <c r="AJ2493" s="163" t="s">
        <v>2651</v>
      </c>
      <c r="AK2493" s="512"/>
      <c r="AL2493" s="513"/>
      <c r="AM2493" s="163" t="s">
        <v>17327</v>
      </c>
      <c r="AN2493" s="510"/>
      <c r="AO2493" s="509"/>
      <c r="AP2493" s="509"/>
      <c r="AQ2493" s="509"/>
      <c r="AR2493" s="509"/>
      <c r="AS2493" s="509"/>
      <c r="AT2493" s="163" t="s">
        <v>2653</v>
      </c>
      <c r="AU2493" s="507">
        <v>4879.0</v>
      </c>
      <c r="AV2493" s="507">
        <v>9.0</v>
      </c>
      <c r="AW2493" s="507">
        <v>2026.0</v>
      </c>
      <c r="AX2493" s="510"/>
      <c r="AY2493" s="163" t="s">
        <v>2654</v>
      </c>
      <c r="AZ2493" s="163" t="s">
        <v>2655</v>
      </c>
    </row>
    <row r="2494">
      <c r="A2494" s="163" t="s">
        <v>17328</v>
      </c>
      <c r="B2494" s="163" t="s">
        <v>17329</v>
      </c>
      <c r="C2494" s="163" t="s">
        <v>2638</v>
      </c>
      <c r="D2494" s="163" t="s">
        <v>2639</v>
      </c>
      <c r="E2494" s="506">
        <v>45754.11944444444</v>
      </c>
      <c r="F2494" s="507">
        <v>2980.0</v>
      </c>
      <c r="G2494" s="163" t="s">
        <v>2640</v>
      </c>
      <c r="H2494" s="507">
        <v>2980.0</v>
      </c>
      <c r="I2494" s="163" t="s">
        <v>2640</v>
      </c>
      <c r="J2494" s="163" t="s">
        <v>2641</v>
      </c>
      <c r="K2494" s="163" t="s">
        <v>2642</v>
      </c>
      <c r="L2494" s="163" t="s">
        <v>17330</v>
      </c>
      <c r="M2494" s="163" t="s">
        <v>17331</v>
      </c>
      <c r="N2494" s="163" t="s">
        <v>2645</v>
      </c>
      <c r="O2494" s="163" t="s">
        <v>2646</v>
      </c>
      <c r="P2494" s="163" t="s">
        <v>2673</v>
      </c>
      <c r="Q2494" s="163" t="s">
        <v>2648</v>
      </c>
      <c r="R2494" s="506">
        <v>45754.118055555555</v>
      </c>
      <c r="S2494" s="509"/>
      <c r="T2494" s="509"/>
      <c r="U2494" s="163" t="s">
        <v>17332</v>
      </c>
      <c r="V2494" s="510"/>
      <c r="W2494" s="510"/>
      <c r="X2494" s="510"/>
      <c r="Y2494" s="510"/>
      <c r="Z2494" s="510"/>
      <c r="AA2494" s="510"/>
      <c r="AB2494" s="163" t="s">
        <v>17333</v>
      </c>
      <c r="AC2494" s="511">
        <v>8.026127518E9</v>
      </c>
      <c r="AD2494" s="510"/>
      <c r="AE2494" s="510"/>
      <c r="AF2494" s="510"/>
      <c r="AG2494" s="510"/>
      <c r="AH2494" s="510"/>
      <c r="AI2494" s="509"/>
      <c r="AJ2494" s="163" t="s">
        <v>2651</v>
      </c>
      <c r="AK2494" s="512"/>
      <c r="AL2494" s="513"/>
      <c r="AM2494" s="163" t="s">
        <v>17334</v>
      </c>
      <c r="AN2494" s="510"/>
      <c r="AO2494" s="509"/>
      <c r="AP2494" s="509"/>
      <c r="AQ2494" s="509"/>
      <c r="AR2494" s="509"/>
      <c r="AS2494" s="509"/>
      <c r="AT2494" s="163" t="s">
        <v>2700</v>
      </c>
      <c r="AU2494" s="507">
        <v>7840.0</v>
      </c>
      <c r="AV2494" s="507">
        <v>11.0</v>
      </c>
      <c r="AW2494" s="507">
        <v>2029.0</v>
      </c>
      <c r="AX2494" s="163" t="s">
        <v>3065</v>
      </c>
      <c r="AY2494" s="163" t="s">
        <v>4339</v>
      </c>
      <c r="AZ2494" s="163" t="s">
        <v>2655</v>
      </c>
    </row>
    <row r="2495">
      <c r="A2495" s="163" t="s">
        <v>17335</v>
      </c>
      <c r="B2495" s="163" t="s">
        <v>17336</v>
      </c>
      <c r="C2495" s="163" t="s">
        <v>2638</v>
      </c>
      <c r="D2495" s="163" t="s">
        <v>2639</v>
      </c>
      <c r="E2495" s="506">
        <v>45754.09166666667</v>
      </c>
      <c r="F2495" s="507">
        <v>2980.0</v>
      </c>
      <c r="G2495" s="163" t="s">
        <v>2640</v>
      </c>
      <c r="H2495" s="507">
        <v>2980.0</v>
      </c>
      <c r="I2495" s="163" t="s">
        <v>2640</v>
      </c>
      <c r="J2495" s="163" t="s">
        <v>2641</v>
      </c>
      <c r="K2495" s="163" t="s">
        <v>2642</v>
      </c>
      <c r="L2495" s="163" t="s">
        <v>17337</v>
      </c>
      <c r="M2495" s="163" t="s">
        <v>17338</v>
      </c>
      <c r="N2495" s="163" t="s">
        <v>2645</v>
      </c>
      <c r="O2495" s="163" t="s">
        <v>2646</v>
      </c>
      <c r="P2495" s="163" t="s">
        <v>2647</v>
      </c>
      <c r="Q2495" s="163" t="s">
        <v>2648</v>
      </c>
      <c r="R2495" s="506">
        <v>45754.09166666667</v>
      </c>
      <c r="S2495" s="509"/>
      <c r="T2495" s="509"/>
      <c r="U2495" s="163" t="s">
        <v>17339</v>
      </c>
      <c r="V2495" s="510"/>
      <c r="W2495" s="510"/>
      <c r="X2495" s="510"/>
      <c r="Y2495" s="510"/>
      <c r="Z2495" s="510"/>
      <c r="AA2495" s="510"/>
      <c r="AB2495" s="163" t="s">
        <v>17340</v>
      </c>
      <c r="AC2495" s="511">
        <v>8.087305755E9</v>
      </c>
      <c r="AD2495" s="510"/>
      <c r="AE2495" s="510"/>
      <c r="AF2495" s="510"/>
      <c r="AG2495" s="510"/>
      <c r="AH2495" s="510"/>
      <c r="AI2495" s="509"/>
      <c r="AJ2495" s="163" t="s">
        <v>2651</v>
      </c>
      <c r="AK2495" s="512"/>
      <c r="AL2495" s="513"/>
      <c r="AM2495" s="163" t="s">
        <v>17341</v>
      </c>
      <c r="AN2495" s="510"/>
      <c r="AO2495" s="509"/>
      <c r="AP2495" s="509"/>
      <c r="AQ2495" s="509"/>
      <c r="AR2495" s="509"/>
      <c r="AS2495" s="509"/>
      <c r="AT2495" s="163" t="s">
        <v>2653</v>
      </c>
      <c r="AU2495" s="507">
        <v>677.0</v>
      </c>
      <c r="AV2495" s="507">
        <v>11.0</v>
      </c>
      <c r="AW2495" s="507">
        <v>2029.0</v>
      </c>
      <c r="AX2495" s="510"/>
      <c r="AY2495" s="510"/>
      <c r="AZ2495" s="163" t="s">
        <v>2655</v>
      </c>
    </row>
    <row r="2496">
      <c r="A2496" s="163" t="s">
        <v>17342</v>
      </c>
      <c r="B2496" s="163" t="s">
        <v>17343</v>
      </c>
      <c r="C2496" s="163" t="s">
        <v>2638</v>
      </c>
      <c r="D2496" s="163" t="s">
        <v>2639</v>
      </c>
      <c r="E2496" s="506">
        <v>45754.08472222222</v>
      </c>
      <c r="F2496" s="507">
        <v>2980.0</v>
      </c>
      <c r="G2496" s="163" t="s">
        <v>2640</v>
      </c>
      <c r="H2496" s="507">
        <v>2980.0</v>
      </c>
      <c r="I2496" s="163" t="s">
        <v>2640</v>
      </c>
      <c r="J2496" s="163" t="s">
        <v>2641</v>
      </c>
      <c r="K2496" s="163" t="s">
        <v>2642</v>
      </c>
      <c r="L2496" s="163" t="s">
        <v>17344</v>
      </c>
      <c r="M2496" s="163" t="s">
        <v>17345</v>
      </c>
      <c r="N2496" s="163" t="s">
        <v>2645</v>
      </c>
      <c r="O2496" s="163" t="s">
        <v>2646</v>
      </c>
      <c r="P2496" s="163" t="s">
        <v>2660</v>
      </c>
      <c r="Q2496" s="163" t="s">
        <v>2648</v>
      </c>
      <c r="R2496" s="506">
        <v>45754.08472222222</v>
      </c>
      <c r="S2496" s="509"/>
      <c r="T2496" s="509"/>
      <c r="U2496" s="163" t="s">
        <v>17346</v>
      </c>
      <c r="V2496" s="510"/>
      <c r="W2496" s="510"/>
      <c r="X2496" s="510"/>
      <c r="Y2496" s="510"/>
      <c r="Z2496" s="510"/>
      <c r="AA2496" s="510"/>
      <c r="AB2496" s="163" t="s">
        <v>17347</v>
      </c>
      <c r="AC2496" s="511">
        <v>8.092026479E9</v>
      </c>
      <c r="AD2496" s="510"/>
      <c r="AE2496" s="510"/>
      <c r="AF2496" s="510"/>
      <c r="AG2496" s="510"/>
      <c r="AH2496" s="510"/>
      <c r="AI2496" s="509"/>
      <c r="AJ2496" s="163" t="s">
        <v>2651</v>
      </c>
      <c r="AK2496" s="512"/>
      <c r="AL2496" s="513"/>
      <c r="AM2496" s="163" t="s">
        <v>17348</v>
      </c>
      <c r="AN2496" s="510"/>
      <c r="AO2496" s="509"/>
      <c r="AP2496" s="509"/>
      <c r="AQ2496" s="509"/>
      <c r="AR2496" s="509"/>
      <c r="AS2496" s="509"/>
      <c r="AT2496" s="163" t="s">
        <v>2653</v>
      </c>
      <c r="AU2496" s="507">
        <v>1010.0</v>
      </c>
      <c r="AV2496" s="507">
        <v>4.0</v>
      </c>
      <c r="AW2496" s="507">
        <v>2029.0</v>
      </c>
      <c r="AX2496" s="163" t="s">
        <v>2664</v>
      </c>
      <c r="AY2496" s="163" t="s">
        <v>3133</v>
      </c>
      <c r="AZ2496" s="163" t="s">
        <v>2655</v>
      </c>
    </row>
    <row r="2497">
      <c r="A2497" s="163" t="s">
        <v>17349</v>
      </c>
      <c r="B2497" s="163" t="s">
        <v>17350</v>
      </c>
      <c r="C2497" s="163" t="s">
        <v>2638</v>
      </c>
      <c r="D2497" s="163" t="s">
        <v>2639</v>
      </c>
      <c r="E2497" s="506">
        <v>45754.08125</v>
      </c>
      <c r="F2497" s="507">
        <v>9800.0</v>
      </c>
      <c r="G2497" s="163" t="s">
        <v>2640</v>
      </c>
      <c r="H2497" s="507">
        <v>9800.0</v>
      </c>
      <c r="I2497" s="163" t="s">
        <v>2640</v>
      </c>
      <c r="J2497" s="163" t="s">
        <v>2641</v>
      </c>
      <c r="K2497" s="163" t="s">
        <v>2642</v>
      </c>
      <c r="L2497" s="163" t="s">
        <v>17351</v>
      </c>
      <c r="M2497" s="163" t="s">
        <v>17352</v>
      </c>
      <c r="N2497" s="163" t="s">
        <v>2645</v>
      </c>
      <c r="O2497" s="163" t="s">
        <v>2646</v>
      </c>
      <c r="P2497" s="163" t="s">
        <v>2673</v>
      </c>
      <c r="Q2497" s="163" t="s">
        <v>2648</v>
      </c>
      <c r="R2497" s="506">
        <v>45754.07986111111</v>
      </c>
      <c r="S2497" s="509"/>
      <c r="T2497" s="509"/>
      <c r="U2497" s="163" t="s">
        <v>17353</v>
      </c>
      <c r="V2497" s="510"/>
      <c r="W2497" s="510"/>
      <c r="X2497" s="510"/>
      <c r="Y2497" s="510"/>
      <c r="Z2497" s="510"/>
      <c r="AA2497" s="510"/>
      <c r="AB2497" s="163" t="s">
        <v>17354</v>
      </c>
      <c r="AC2497" s="511">
        <v>7.018150308E9</v>
      </c>
      <c r="AD2497" s="510"/>
      <c r="AE2497" s="510"/>
      <c r="AF2497" s="510"/>
      <c r="AG2497" s="510"/>
      <c r="AH2497" s="510"/>
      <c r="AI2497" s="509"/>
      <c r="AJ2497" s="163" t="s">
        <v>2651</v>
      </c>
      <c r="AK2497" s="512"/>
      <c r="AL2497" s="513"/>
      <c r="AM2497" s="163" t="s">
        <v>17355</v>
      </c>
      <c r="AN2497" s="510"/>
      <c r="AO2497" s="509"/>
      <c r="AP2497" s="509"/>
      <c r="AQ2497" s="509"/>
      <c r="AR2497" s="509"/>
      <c r="AS2497" s="509"/>
      <c r="AT2497" s="163" t="s">
        <v>2700</v>
      </c>
      <c r="AU2497" s="507">
        <v>6090.0</v>
      </c>
      <c r="AV2497" s="507">
        <v>4.0</v>
      </c>
      <c r="AW2497" s="507">
        <v>2030.0</v>
      </c>
      <c r="AX2497" s="163" t="s">
        <v>2677</v>
      </c>
      <c r="AY2497" s="163" t="s">
        <v>2701</v>
      </c>
      <c r="AZ2497" s="163" t="s">
        <v>2655</v>
      </c>
    </row>
    <row r="2498">
      <c r="A2498" s="163" t="s">
        <v>17356</v>
      </c>
      <c r="B2498" s="163" t="s">
        <v>17350</v>
      </c>
      <c r="C2498" s="163" t="s">
        <v>2638</v>
      </c>
      <c r="D2498" s="163" t="s">
        <v>2639</v>
      </c>
      <c r="E2498" s="506">
        <v>45754.07916666667</v>
      </c>
      <c r="F2498" s="507">
        <v>2980.0</v>
      </c>
      <c r="G2498" s="163" t="s">
        <v>2640</v>
      </c>
      <c r="H2498" s="507">
        <v>2980.0</v>
      </c>
      <c r="I2498" s="163" t="s">
        <v>2640</v>
      </c>
      <c r="J2498" s="163" t="s">
        <v>2641</v>
      </c>
      <c r="K2498" s="163" t="s">
        <v>2642</v>
      </c>
      <c r="L2498" s="163" t="s">
        <v>17351</v>
      </c>
      <c r="M2498" s="163" t="s">
        <v>17357</v>
      </c>
      <c r="N2498" s="163" t="s">
        <v>2645</v>
      </c>
      <c r="O2498" s="163" t="s">
        <v>2646</v>
      </c>
      <c r="P2498" s="163" t="s">
        <v>2673</v>
      </c>
      <c r="Q2498" s="163" t="s">
        <v>2648</v>
      </c>
      <c r="R2498" s="506">
        <v>45754.07847222222</v>
      </c>
      <c r="S2498" s="509"/>
      <c r="T2498" s="509"/>
      <c r="U2498" s="163" t="s">
        <v>17358</v>
      </c>
      <c r="V2498" s="510"/>
      <c r="W2498" s="510"/>
      <c r="X2498" s="510"/>
      <c r="Y2498" s="510"/>
      <c r="Z2498" s="510"/>
      <c r="AA2498" s="510"/>
      <c r="AB2498" s="163" t="s">
        <v>17354</v>
      </c>
      <c r="AC2498" s="507">
        <v>7.018150308E9</v>
      </c>
      <c r="AD2498" s="510"/>
      <c r="AE2498" s="510"/>
      <c r="AF2498" s="510"/>
      <c r="AG2498" s="510"/>
      <c r="AH2498" s="510"/>
      <c r="AI2498" s="509"/>
      <c r="AJ2498" s="163" t="s">
        <v>2651</v>
      </c>
      <c r="AK2498" s="512"/>
      <c r="AL2498" s="513"/>
      <c r="AM2498" s="163" t="s">
        <v>17355</v>
      </c>
      <c r="AN2498" s="510"/>
      <c r="AO2498" s="510"/>
      <c r="AP2498" s="509"/>
      <c r="AQ2498" s="509"/>
      <c r="AR2498" s="509"/>
      <c r="AS2498" s="509"/>
      <c r="AT2498" s="163" t="s">
        <v>2700</v>
      </c>
      <c r="AU2498" s="507">
        <v>6090.0</v>
      </c>
      <c r="AV2498" s="507">
        <v>4.0</v>
      </c>
      <c r="AW2498" s="507">
        <v>2030.0</v>
      </c>
      <c r="AX2498" s="163" t="s">
        <v>2677</v>
      </c>
      <c r="AY2498" s="163" t="s">
        <v>2701</v>
      </c>
      <c r="AZ2498" s="163" t="s">
        <v>2655</v>
      </c>
    </row>
    <row r="2499">
      <c r="A2499" s="163" t="s">
        <v>17359</v>
      </c>
      <c r="B2499" s="163" t="s">
        <v>17360</v>
      </c>
      <c r="C2499" s="163" t="s">
        <v>2638</v>
      </c>
      <c r="D2499" s="163" t="s">
        <v>2639</v>
      </c>
      <c r="E2499" s="506">
        <v>45754.04652777778</v>
      </c>
      <c r="F2499" s="507">
        <v>2980.0</v>
      </c>
      <c r="G2499" s="163" t="s">
        <v>2640</v>
      </c>
      <c r="H2499" s="507">
        <v>2980.0</v>
      </c>
      <c r="I2499" s="163" t="s">
        <v>2640</v>
      </c>
      <c r="J2499" s="163" t="s">
        <v>2641</v>
      </c>
      <c r="K2499" s="163" t="s">
        <v>2642</v>
      </c>
      <c r="L2499" s="163" t="s">
        <v>17361</v>
      </c>
      <c r="M2499" s="163" t="s">
        <v>17362</v>
      </c>
      <c r="N2499" s="163" t="s">
        <v>2645</v>
      </c>
      <c r="O2499" s="163" t="s">
        <v>2646</v>
      </c>
      <c r="P2499" s="163" t="s">
        <v>2673</v>
      </c>
      <c r="Q2499" s="163" t="s">
        <v>2648</v>
      </c>
      <c r="R2499" s="506">
        <v>45754.04513888889</v>
      </c>
      <c r="S2499" s="509"/>
      <c r="T2499" s="509"/>
      <c r="U2499" s="163" t="s">
        <v>17363</v>
      </c>
      <c r="V2499" s="510"/>
      <c r="W2499" s="510"/>
      <c r="X2499" s="510"/>
      <c r="Y2499" s="510"/>
      <c r="Z2499" s="510"/>
      <c r="AA2499" s="510"/>
      <c r="AB2499" s="163" t="s">
        <v>17364</v>
      </c>
      <c r="AC2499" s="507">
        <v>7.06142055E8</v>
      </c>
      <c r="AD2499" s="510"/>
      <c r="AE2499" s="509"/>
      <c r="AF2499" s="509"/>
      <c r="AG2499" s="509"/>
      <c r="AH2499" s="509"/>
      <c r="AI2499" s="509"/>
      <c r="AJ2499" s="163" t="s">
        <v>2651</v>
      </c>
      <c r="AK2499" s="509"/>
      <c r="AL2499" s="509"/>
      <c r="AM2499" s="163" t="s">
        <v>17365</v>
      </c>
      <c r="AN2499" s="510"/>
      <c r="AO2499" s="509"/>
      <c r="AP2499" s="509"/>
      <c r="AQ2499" s="509"/>
      <c r="AR2499" s="509"/>
      <c r="AS2499" s="509"/>
      <c r="AT2499" s="163" t="s">
        <v>2653</v>
      </c>
      <c r="AU2499" s="507">
        <v>9312.0</v>
      </c>
      <c r="AV2499" s="507">
        <v>10.0</v>
      </c>
      <c r="AW2499" s="507">
        <v>2031.0</v>
      </c>
      <c r="AX2499" s="163" t="s">
        <v>2677</v>
      </c>
      <c r="AY2499" s="163" t="s">
        <v>2717</v>
      </c>
      <c r="AZ2499" s="163" t="s">
        <v>2655</v>
      </c>
    </row>
    <row r="2500">
      <c r="A2500" s="163" t="s">
        <v>17366</v>
      </c>
      <c r="B2500" s="163" t="s">
        <v>17367</v>
      </c>
      <c r="C2500" s="163" t="s">
        <v>2638</v>
      </c>
      <c r="D2500" s="163" t="s">
        <v>2639</v>
      </c>
      <c r="E2500" s="506">
        <v>45754.03125</v>
      </c>
      <c r="F2500" s="507">
        <v>100000.0</v>
      </c>
      <c r="G2500" s="163" t="s">
        <v>2640</v>
      </c>
      <c r="H2500" s="507">
        <v>100000.0</v>
      </c>
      <c r="I2500" s="163" t="s">
        <v>2640</v>
      </c>
      <c r="J2500" s="163" t="s">
        <v>2641</v>
      </c>
      <c r="K2500" s="163" t="s">
        <v>2642</v>
      </c>
      <c r="L2500" s="163" t="s">
        <v>17368</v>
      </c>
      <c r="M2500" s="163" t="s">
        <v>17368</v>
      </c>
      <c r="N2500" s="163" t="s">
        <v>2645</v>
      </c>
      <c r="O2500" s="163" t="s">
        <v>2646</v>
      </c>
      <c r="P2500" s="163" t="s">
        <v>2683</v>
      </c>
      <c r="Q2500" s="163" t="s">
        <v>2648</v>
      </c>
      <c r="R2500" s="506">
        <v>45754.029861111114</v>
      </c>
      <c r="S2500" s="509"/>
      <c r="T2500" s="509"/>
      <c r="U2500" s="163" t="s">
        <v>17369</v>
      </c>
      <c r="V2500" s="510"/>
      <c r="W2500" s="510"/>
      <c r="X2500" s="510"/>
      <c r="Y2500" s="510"/>
      <c r="Z2500" s="510"/>
      <c r="AA2500" s="510"/>
      <c r="AB2500" s="163" t="s">
        <v>17370</v>
      </c>
      <c r="AC2500" s="507">
        <v>9.02779853E9</v>
      </c>
      <c r="AD2500" s="163" t="s">
        <v>17371</v>
      </c>
      <c r="AE2500" s="507">
        <v>4980.0</v>
      </c>
      <c r="AF2500" s="163" t="s">
        <v>2640</v>
      </c>
      <c r="AG2500" s="163" t="s">
        <v>2798</v>
      </c>
      <c r="AH2500" s="509"/>
      <c r="AI2500" s="509"/>
      <c r="AJ2500" s="163" t="s">
        <v>2651</v>
      </c>
      <c r="AK2500" s="514">
        <v>45815.0</v>
      </c>
      <c r="AL2500" s="506">
        <v>45784.308333333334</v>
      </c>
      <c r="AM2500" s="163" t="s">
        <v>17372</v>
      </c>
      <c r="AN2500" s="510"/>
      <c r="AO2500" s="510"/>
      <c r="AP2500" s="509"/>
      <c r="AQ2500" s="509"/>
      <c r="AR2500" s="509"/>
      <c r="AS2500" s="509"/>
      <c r="AT2500" s="163" t="s">
        <v>2653</v>
      </c>
      <c r="AU2500" s="507">
        <v>1200.0</v>
      </c>
      <c r="AV2500" s="507">
        <v>10.0</v>
      </c>
      <c r="AW2500" s="507">
        <v>2027.0</v>
      </c>
      <c r="AX2500" s="163" t="s">
        <v>2846</v>
      </c>
      <c r="AY2500" s="163" t="s">
        <v>7851</v>
      </c>
      <c r="AZ2500" s="163" t="s">
        <v>2655</v>
      </c>
    </row>
    <row r="2501">
      <c r="A2501" s="163" t="s">
        <v>17373</v>
      </c>
      <c r="B2501" s="163" t="s">
        <v>17374</v>
      </c>
      <c r="C2501" s="163" t="s">
        <v>2638</v>
      </c>
      <c r="D2501" s="163" t="s">
        <v>2639</v>
      </c>
      <c r="E2501" s="506">
        <v>45754.010416666664</v>
      </c>
      <c r="F2501" s="507">
        <v>9800.0</v>
      </c>
      <c r="G2501" s="163" t="s">
        <v>2640</v>
      </c>
      <c r="H2501" s="507">
        <v>9800.0</v>
      </c>
      <c r="I2501" s="163" t="s">
        <v>2640</v>
      </c>
      <c r="J2501" s="163" t="s">
        <v>2641</v>
      </c>
      <c r="K2501" s="163" t="s">
        <v>2642</v>
      </c>
      <c r="L2501" s="163" t="s">
        <v>17375</v>
      </c>
      <c r="M2501" s="163" t="s">
        <v>17376</v>
      </c>
      <c r="N2501" s="163" t="s">
        <v>2645</v>
      </c>
      <c r="O2501" s="163" t="s">
        <v>2646</v>
      </c>
      <c r="P2501" s="163" t="s">
        <v>2673</v>
      </c>
      <c r="Q2501" s="163" t="s">
        <v>2648</v>
      </c>
      <c r="R2501" s="506">
        <v>45754.00902777778</v>
      </c>
      <c r="S2501" s="509"/>
      <c r="T2501" s="509"/>
      <c r="U2501" s="163" t="s">
        <v>17377</v>
      </c>
      <c r="V2501" s="510"/>
      <c r="W2501" s="510"/>
      <c r="X2501" s="510"/>
      <c r="Y2501" s="510"/>
      <c r="Z2501" s="510"/>
      <c r="AA2501" s="510"/>
      <c r="AB2501" s="163" t="s">
        <v>17378</v>
      </c>
      <c r="AC2501" s="507">
        <v>8.011402731E9</v>
      </c>
      <c r="AD2501" s="510"/>
      <c r="AE2501" s="510"/>
      <c r="AF2501" s="509"/>
      <c r="AG2501" s="509"/>
      <c r="AH2501" s="509"/>
      <c r="AI2501" s="509"/>
      <c r="AJ2501" s="163" t="s">
        <v>2651</v>
      </c>
      <c r="AK2501" s="509"/>
      <c r="AL2501" s="509"/>
      <c r="AM2501" s="163" t="s">
        <v>17379</v>
      </c>
      <c r="AN2501" s="510"/>
      <c r="AO2501" s="509"/>
      <c r="AP2501" s="509"/>
      <c r="AQ2501" s="509"/>
      <c r="AR2501" s="509"/>
      <c r="AS2501" s="509"/>
      <c r="AT2501" s="163" t="s">
        <v>2653</v>
      </c>
      <c r="AU2501" s="507">
        <v>5301.0</v>
      </c>
      <c r="AV2501" s="507">
        <v>2.0</v>
      </c>
      <c r="AW2501" s="507">
        <v>2027.0</v>
      </c>
      <c r="AX2501" s="163" t="s">
        <v>2677</v>
      </c>
      <c r="AY2501" s="163" t="s">
        <v>2678</v>
      </c>
      <c r="AZ2501" s="163" t="s">
        <v>2655</v>
      </c>
    </row>
    <row r="2502">
      <c r="A2502" s="163" t="s">
        <v>17380</v>
      </c>
      <c r="B2502" s="163" t="s">
        <v>17374</v>
      </c>
      <c r="C2502" s="163" t="s">
        <v>2638</v>
      </c>
      <c r="D2502" s="163" t="s">
        <v>2639</v>
      </c>
      <c r="E2502" s="506">
        <v>45754.00763888889</v>
      </c>
      <c r="F2502" s="507">
        <v>2980.0</v>
      </c>
      <c r="G2502" s="163" t="s">
        <v>2640</v>
      </c>
      <c r="H2502" s="507">
        <v>2980.0</v>
      </c>
      <c r="I2502" s="163" t="s">
        <v>2640</v>
      </c>
      <c r="J2502" s="163" t="s">
        <v>2641</v>
      </c>
      <c r="K2502" s="163" t="s">
        <v>2642</v>
      </c>
      <c r="L2502" s="163" t="s">
        <v>17375</v>
      </c>
      <c r="M2502" s="163" t="s">
        <v>17381</v>
      </c>
      <c r="N2502" s="163" t="s">
        <v>2645</v>
      </c>
      <c r="O2502" s="163" t="s">
        <v>2646</v>
      </c>
      <c r="P2502" s="163" t="s">
        <v>2673</v>
      </c>
      <c r="Q2502" s="163" t="s">
        <v>2648</v>
      </c>
      <c r="R2502" s="506">
        <v>45754.00625</v>
      </c>
      <c r="S2502" s="509"/>
      <c r="T2502" s="509"/>
      <c r="U2502" s="163" t="s">
        <v>17382</v>
      </c>
      <c r="V2502" s="510"/>
      <c r="W2502" s="510"/>
      <c r="X2502" s="510"/>
      <c r="Y2502" s="510"/>
      <c r="Z2502" s="510"/>
      <c r="AA2502" s="510"/>
      <c r="AB2502" s="163" t="s">
        <v>17378</v>
      </c>
      <c r="AC2502" s="507">
        <v>8.011402731E9</v>
      </c>
      <c r="AD2502" s="510"/>
      <c r="AE2502" s="509"/>
      <c r="AF2502" s="509"/>
      <c r="AG2502" s="509"/>
      <c r="AH2502" s="509"/>
      <c r="AI2502" s="509"/>
      <c r="AJ2502" s="163" t="s">
        <v>2651</v>
      </c>
      <c r="AK2502" s="509"/>
      <c r="AL2502" s="509"/>
      <c r="AM2502" s="163" t="s">
        <v>17379</v>
      </c>
      <c r="AN2502" s="510"/>
      <c r="AO2502" s="510"/>
      <c r="AP2502" s="509"/>
      <c r="AQ2502" s="509"/>
      <c r="AR2502" s="509"/>
      <c r="AS2502" s="509"/>
      <c r="AT2502" s="163" t="s">
        <v>2653</v>
      </c>
      <c r="AU2502" s="507">
        <v>5301.0</v>
      </c>
      <c r="AV2502" s="507">
        <v>2.0</v>
      </c>
      <c r="AW2502" s="507">
        <v>2027.0</v>
      </c>
      <c r="AX2502" s="163" t="s">
        <v>2677</v>
      </c>
      <c r="AY2502" s="163" t="s">
        <v>2678</v>
      </c>
      <c r="AZ2502" s="163" t="s">
        <v>2655</v>
      </c>
    </row>
    <row r="2503">
      <c r="A2503" s="163" t="s">
        <v>17106</v>
      </c>
      <c r="B2503" s="163" t="s">
        <v>17100</v>
      </c>
      <c r="C2503" s="163" t="s">
        <v>2638</v>
      </c>
      <c r="D2503" s="163" t="s">
        <v>2639</v>
      </c>
      <c r="E2503" s="506">
        <v>45754.0</v>
      </c>
      <c r="F2503" s="507">
        <v>9800.0</v>
      </c>
      <c r="G2503" s="163" t="s">
        <v>2640</v>
      </c>
      <c r="H2503" s="507">
        <v>9800.0</v>
      </c>
      <c r="I2503" s="163" t="s">
        <v>2640</v>
      </c>
      <c r="J2503" s="163" t="s">
        <v>2641</v>
      </c>
      <c r="K2503" s="163" t="s">
        <v>2642</v>
      </c>
      <c r="L2503" s="163" t="s">
        <v>17101</v>
      </c>
      <c r="M2503" s="163" t="s">
        <v>17107</v>
      </c>
      <c r="N2503" s="163" t="s">
        <v>2645</v>
      </c>
      <c r="O2503" s="163" t="s">
        <v>2646</v>
      </c>
      <c r="P2503" s="163" t="s">
        <v>2647</v>
      </c>
      <c r="Q2503" s="163" t="s">
        <v>2648</v>
      </c>
      <c r="R2503" s="506">
        <v>45754.0</v>
      </c>
      <c r="S2503" s="509"/>
      <c r="T2503" s="509"/>
      <c r="U2503" s="163" t="s">
        <v>17108</v>
      </c>
      <c r="V2503" s="510"/>
      <c r="W2503" s="510"/>
      <c r="X2503" s="510"/>
      <c r="Y2503" s="510"/>
      <c r="Z2503" s="510"/>
      <c r="AA2503" s="510"/>
      <c r="AB2503" s="163" t="s">
        <v>17104</v>
      </c>
      <c r="AC2503" s="507">
        <v>7.047955662E9</v>
      </c>
      <c r="AD2503" s="510"/>
      <c r="AE2503" s="509"/>
      <c r="AF2503" s="509"/>
      <c r="AG2503" s="509"/>
      <c r="AH2503" s="509"/>
      <c r="AI2503" s="509"/>
      <c r="AJ2503" s="163" t="s">
        <v>2651</v>
      </c>
      <c r="AK2503" s="509"/>
      <c r="AL2503" s="509"/>
      <c r="AM2503" s="163" t="s">
        <v>17105</v>
      </c>
      <c r="AN2503" s="510"/>
      <c r="AO2503" s="509"/>
      <c r="AP2503" s="509"/>
      <c r="AQ2503" s="509"/>
      <c r="AR2503" s="509"/>
      <c r="AS2503" s="509"/>
      <c r="AT2503" s="163" t="s">
        <v>2653</v>
      </c>
      <c r="AU2503" s="507">
        <v>1047.0</v>
      </c>
      <c r="AV2503" s="507">
        <v>2.0</v>
      </c>
      <c r="AW2503" s="507">
        <v>2032.0</v>
      </c>
      <c r="AX2503" s="163" t="s">
        <v>2730</v>
      </c>
      <c r="AY2503" s="510"/>
      <c r="AZ2503" s="163" t="s">
        <v>2655</v>
      </c>
    </row>
    <row r="2504">
      <c r="A2504" s="163" t="s">
        <v>17383</v>
      </c>
      <c r="B2504" s="163" t="s">
        <v>17384</v>
      </c>
      <c r="C2504" s="163" t="s">
        <v>2638</v>
      </c>
      <c r="D2504" s="163" t="s">
        <v>2639</v>
      </c>
      <c r="E2504" s="506">
        <v>45753.99513888889</v>
      </c>
      <c r="F2504" s="507">
        <v>100000.0</v>
      </c>
      <c r="G2504" s="163" t="s">
        <v>2640</v>
      </c>
      <c r="H2504" s="507">
        <v>100000.0</v>
      </c>
      <c r="I2504" s="163" t="s">
        <v>2640</v>
      </c>
      <c r="J2504" s="163" t="s">
        <v>2641</v>
      </c>
      <c r="K2504" s="163" t="s">
        <v>2642</v>
      </c>
      <c r="L2504" s="163" t="s">
        <v>17385</v>
      </c>
      <c r="M2504" s="163" t="s">
        <v>17385</v>
      </c>
      <c r="N2504" s="163" t="s">
        <v>2645</v>
      </c>
      <c r="O2504" s="163" t="s">
        <v>2646</v>
      </c>
      <c r="P2504" s="163" t="s">
        <v>2673</v>
      </c>
      <c r="Q2504" s="163" t="s">
        <v>2648</v>
      </c>
      <c r="R2504" s="506">
        <v>45753.99444444444</v>
      </c>
      <c r="S2504" s="509"/>
      <c r="T2504" s="509"/>
      <c r="U2504" s="163" t="s">
        <v>17386</v>
      </c>
      <c r="V2504" s="510"/>
      <c r="W2504" s="510"/>
      <c r="X2504" s="510"/>
      <c r="Y2504" s="510"/>
      <c r="Z2504" s="510"/>
      <c r="AA2504" s="510"/>
      <c r="AB2504" s="163" t="s">
        <v>17387</v>
      </c>
      <c r="AC2504" s="507">
        <v>9.08324106E9</v>
      </c>
      <c r="AD2504" s="163" t="s">
        <v>17388</v>
      </c>
      <c r="AE2504" s="507">
        <v>4980.0</v>
      </c>
      <c r="AF2504" s="163" t="s">
        <v>2640</v>
      </c>
      <c r="AG2504" s="163" t="s">
        <v>2798</v>
      </c>
      <c r="AH2504" s="509"/>
      <c r="AI2504" s="509"/>
      <c r="AJ2504" s="163" t="s">
        <v>2651</v>
      </c>
      <c r="AK2504" s="514">
        <v>45814.0</v>
      </c>
      <c r="AL2504" s="506">
        <v>45783.311111111114</v>
      </c>
      <c r="AM2504" s="163" t="s">
        <v>17389</v>
      </c>
      <c r="AN2504" s="510"/>
      <c r="AO2504" s="509"/>
      <c r="AP2504" s="509"/>
      <c r="AQ2504" s="509"/>
      <c r="AR2504" s="509"/>
      <c r="AS2504" s="509"/>
      <c r="AT2504" s="163" t="s">
        <v>2653</v>
      </c>
      <c r="AU2504" s="507">
        <v>137.0</v>
      </c>
      <c r="AV2504" s="507">
        <v>3.0</v>
      </c>
      <c r="AW2504" s="507">
        <v>2028.0</v>
      </c>
      <c r="AX2504" s="163" t="s">
        <v>2677</v>
      </c>
      <c r="AY2504" s="163" t="s">
        <v>2750</v>
      </c>
      <c r="AZ2504" s="163" t="s">
        <v>2655</v>
      </c>
    </row>
    <row r="2505">
      <c r="A2505" s="163" t="s">
        <v>17099</v>
      </c>
      <c r="B2505" s="163" t="s">
        <v>17100</v>
      </c>
      <c r="C2505" s="163" t="s">
        <v>2638</v>
      </c>
      <c r="D2505" s="163" t="s">
        <v>2639</v>
      </c>
      <c r="E2505" s="506">
        <v>45753.99444444444</v>
      </c>
      <c r="F2505" s="507">
        <v>2980.0</v>
      </c>
      <c r="G2505" s="163" t="s">
        <v>2640</v>
      </c>
      <c r="H2505" s="507">
        <v>2980.0</v>
      </c>
      <c r="I2505" s="163" t="s">
        <v>2640</v>
      </c>
      <c r="J2505" s="163" t="s">
        <v>2641</v>
      </c>
      <c r="K2505" s="163" t="s">
        <v>2642</v>
      </c>
      <c r="L2505" s="163" t="s">
        <v>17101</v>
      </c>
      <c r="M2505" s="163" t="s">
        <v>17102</v>
      </c>
      <c r="N2505" s="163" t="s">
        <v>2645</v>
      </c>
      <c r="O2505" s="163" t="s">
        <v>2646</v>
      </c>
      <c r="P2505" s="163" t="s">
        <v>2647</v>
      </c>
      <c r="Q2505" s="163" t="s">
        <v>2648</v>
      </c>
      <c r="R2505" s="506">
        <v>45753.99444444444</v>
      </c>
      <c r="S2505" s="509"/>
      <c r="T2505" s="509"/>
      <c r="U2505" s="163" t="s">
        <v>17103</v>
      </c>
      <c r="V2505" s="510"/>
      <c r="W2505" s="510"/>
      <c r="X2505" s="510"/>
      <c r="Y2505" s="510"/>
      <c r="Z2505" s="510"/>
      <c r="AA2505" s="510"/>
      <c r="AB2505" s="163" t="s">
        <v>17104</v>
      </c>
      <c r="AC2505" s="507">
        <v>7.047955662E9</v>
      </c>
      <c r="AD2505" s="510"/>
      <c r="AE2505" s="510"/>
      <c r="AF2505" s="509"/>
      <c r="AG2505" s="509"/>
      <c r="AH2505" s="509"/>
      <c r="AI2505" s="509"/>
      <c r="AJ2505" s="163" t="s">
        <v>2651</v>
      </c>
      <c r="AK2505" s="509"/>
      <c r="AL2505" s="509"/>
      <c r="AM2505" s="163" t="s">
        <v>17105</v>
      </c>
      <c r="AN2505" s="510"/>
      <c r="AO2505" s="509"/>
      <c r="AP2505" s="509"/>
      <c r="AQ2505" s="509"/>
      <c r="AR2505" s="509"/>
      <c r="AS2505" s="509"/>
      <c r="AT2505" s="163" t="s">
        <v>2653</v>
      </c>
      <c r="AU2505" s="507">
        <v>1047.0</v>
      </c>
      <c r="AV2505" s="507">
        <v>2.0</v>
      </c>
      <c r="AW2505" s="507">
        <v>2032.0</v>
      </c>
      <c r="AX2505" s="163" t="s">
        <v>2730</v>
      </c>
      <c r="AY2505" s="510"/>
      <c r="AZ2505" s="163" t="s">
        <v>2655</v>
      </c>
    </row>
    <row r="2506">
      <c r="A2506" s="163" t="s">
        <v>17390</v>
      </c>
      <c r="B2506" s="163" t="s">
        <v>17391</v>
      </c>
      <c r="C2506" s="163" t="s">
        <v>2638</v>
      </c>
      <c r="D2506" s="163" t="s">
        <v>2639</v>
      </c>
      <c r="E2506" s="506">
        <v>45753.99166666667</v>
      </c>
      <c r="F2506" s="507">
        <v>2980.0</v>
      </c>
      <c r="G2506" s="163" t="s">
        <v>2640</v>
      </c>
      <c r="H2506" s="507">
        <v>2980.0</v>
      </c>
      <c r="I2506" s="163" t="s">
        <v>2640</v>
      </c>
      <c r="J2506" s="163" t="s">
        <v>2641</v>
      </c>
      <c r="K2506" s="163" t="s">
        <v>2642</v>
      </c>
      <c r="L2506" s="163" t="s">
        <v>17392</v>
      </c>
      <c r="M2506" s="163" t="s">
        <v>17393</v>
      </c>
      <c r="N2506" s="163" t="s">
        <v>2645</v>
      </c>
      <c r="O2506" s="163" t="s">
        <v>2646</v>
      </c>
      <c r="P2506" s="163" t="s">
        <v>2647</v>
      </c>
      <c r="Q2506" s="163" t="s">
        <v>2648</v>
      </c>
      <c r="R2506" s="506">
        <v>45753.99166666667</v>
      </c>
      <c r="S2506" s="509"/>
      <c r="T2506" s="509"/>
      <c r="U2506" s="163" t="s">
        <v>6044</v>
      </c>
      <c r="V2506" s="510"/>
      <c r="W2506" s="510"/>
      <c r="X2506" s="510"/>
      <c r="Y2506" s="510"/>
      <c r="Z2506" s="510"/>
      <c r="AA2506" s="510"/>
      <c r="AB2506" s="163" t="s">
        <v>17394</v>
      </c>
      <c r="AC2506" s="507">
        <v>9.050740516E9</v>
      </c>
      <c r="AD2506" s="510"/>
      <c r="AE2506" s="509"/>
      <c r="AF2506" s="509"/>
      <c r="AG2506" s="509"/>
      <c r="AH2506" s="509"/>
      <c r="AI2506" s="509"/>
      <c r="AJ2506" s="163" t="s">
        <v>2651</v>
      </c>
      <c r="AK2506" s="509"/>
      <c r="AL2506" s="509"/>
      <c r="AM2506" s="163" t="s">
        <v>17395</v>
      </c>
      <c r="AN2506" s="510"/>
      <c r="AO2506" s="510"/>
      <c r="AP2506" s="509"/>
      <c r="AQ2506" s="509"/>
      <c r="AR2506" s="509"/>
      <c r="AS2506" s="509"/>
      <c r="AT2506" s="163" t="s">
        <v>2653</v>
      </c>
      <c r="AU2506" s="507">
        <v>2035.0</v>
      </c>
      <c r="AV2506" s="507">
        <v>12.0</v>
      </c>
      <c r="AW2506" s="507">
        <v>2025.0</v>
      </c>
      <c r="AX2506" s="510"/>
      <c r="AY2506" s="163" t="s">
        <v>2654</v>
      </c>
      <c r="AZ2506" s="163" t="s">
        <v>2655</v>
      </c>
    </row>
    <row r="2507">
      <c r="A2507" s="163" t="s">
        <v>17396</v>
      </c>
      <c r="B2507" s="163" t="s">
        <v>17397</v>
      </c>
      <c r="C2507" s="163" t="s">
        <v>2638</v>
      </c>
      <c r="D2507" s="163" t="s">
        <v>2639</v>
      </c>
      <c r="E2507" s="506">
        <v>45753.98402777778</v>
      </c>
      <c r="F2507" s="507">
        <v>100000.0</v>
      </c>
      <c r="G2507" s="163" t="s">
        <v>2640</v>
      </c>
      <c r="H2507" s="507">
        <v>100000.0</v>
      </c>
      <c r="I2507" s="163" t="s">
        <v>2640</v>
      </c>
      <c r="J2507" s="163" t="s">
        <v>2641</v>
      </c>
      <c r="K2507" s="163" t="s">
        <v>2642</v>
      </c>
      <c r="L2507" s="163" t="s">
        <v>17398</v>
      </c>
      <c r="M2507" s="163" t="s">
        <v>17398</v>
      </c>
      <c r="N2507" s="163" t="s">
        <v>2645</v>
      </c>
      <c r="O2507" s="163" t="s">
        <v>2646</v>
      </c>
      <c r="P2507" s="163" t="s">
        <v>2673</v>
      </c>
      <c r="Q2507" s="163" t="s">
        <v>2648</v>
      </c>
      <c r="R2507" s="506">
        <v>45753.98263888889</v>
      </c>
      <c r="S2507" s="509"/>
      <c r="T2507" s="509"/>
      <c r="U2507" s="163" t="s">
        <v>17399</v>
      </c>
      <c r="V2507" s="510"/>
      <c r="W2507" s="510"/>
      <c r="X2507" s="510"/>
      <c r="Y2507" s="510"/>
      <c r="Z2507" s="510"/>
      <c r="AA2507" s="510"/>
      <c r="AB2507" s="163" t="s">
        <v>17400</v>
      </c>
      <c r="AC2507" s="507">
        <v>8.031739784E9</v>
      </c>
      <c r="AD2507" s="163" t="s">
        <v>17401</v>
      </c>
      <c r="AE2507" s="507">
        <v>19800.0</v>
      </c>
      <c r="AF2507" s="163" t="s">
        <v>2640</v>
      </c>
      <c r="AG2507" s="163" t="s">
        <v>2798</v>
      </c>
      <c r="AH2507" s="509"/>
      <c r="AI2507" s="509"/>
      <c r="AJ2507" s="163" t="s">
        <v>2651</v>
      </c>
      <c r="AK2507" s="514">
        <v>45783.0</v>
      </c>
      <c r="AL2507" s="506">
        <v>45753.98263888889</v>
      </c>
      <c r="AM2507" s="163" t="s">
        <v>17402</v>
      </c>
      <c r="AN2507" s="510"/>
      <c r="AO2507" s="509"/>
      <c r="AP2507" s="509"/>
      <c r="AQ2507" s="509"/>
      <c r="AR2507" s="509"/>
      <c r="AS2507" s="509"/>
      <c r="AT2507" s="163" t="s">
        <v>2653</v>
      </c>
      <c r="AU2507" s="507">
        <v>6353.0</v>
      </c>
      <c r="AV2507" s="507">
        <v>7.0</v>
      </c>
      <c r="AW2507" s="507">
        <v>2027.0</v>
      </c>
      <c r="AX2507" s="163" t="s">
        <v>2677</v>
      </c>
      <c r="AY2507" s="163" t="s">
        <v>2678</v>
      </c>
      <c r="AZ2507" s="163" t="s">
        <v>2655</v>
      </c>
    </row>
    <row r="2508">
      <c r="A2508" s="163" t="s">
        <v>17403</v>
      </c>
      <c r="B2508" s="163" t="s">
        <v>17404</v>
      </c>
      <c r="C2508" s="163" t="s">
        <v>2638</v>
      </c>
      <c r="D2508" s="163" t="s">
        <v>2639</v>
      </c>
      <c r="E2508" s="506">
        <v>45753.96111111111</v>
      </c>
      <c r="F2508" s="507">
        <v>2980.0</v>
      </c>
      <c r="G2508" s="163" t="s">
        <v>2640</v>
      </c>
      <c r="H2508" s="507">
        <v>2980.0</v>
      </c>
      <c r="I2508" s="163" t="s">
        <v>2640</v>
      </c>
      <c r="J2508" s="163" t="s">
        <v>2641</v>
      </c>
      <c r="K2508" s="163" t="s">
        <v>2642</v>
      </c>
      <c r="L2508" s="163" t="s">
        <v>17405</v>
      </c>
      <c r="M2508" s="163" t="s">
        <v>17406</v>
      </c>
      <c r="N2508" s="163" t="s">
        <v>2645</v>
      </c>
      <c r="O2508" s="163" t="s">
        <v>2646</v>
      </c>
      <c r="P2508" s="163" t="s">
        <v>2673</v>
      </c>
      <c r="Q2508" s="163" t="s">
        <v>2648</v>
      </c>
      <c r="R2508" s="506">
        <v>45753.959027777775</v>
      </c>
      <c r="S2508" s="509"/>
      <c r="T2508" s="509"/>
      <c r="U2508" s="163" t="s">
        <v>17407</v>
      </c>
      <c r="V2508" s="510"/>
      <c r="W2508" s="510"/>
      <c r="X2508" s="510"/>
      <c r="Y2508" s="510"/>
      <c r="Z2508" s="510"/>
      <c r="AA2508" s="510"/>
      <c r="AB2508" s="163" t="s">
        <v>17408</v>
      </c>
      <c r="AC2508" s="507">
        <v>9.070803075E9</v>
      </c>
      <c r="AD2508" s="510"/>
      <c r="AE2508" s="509"/>
      <c r="AF2508" s="509"/>
      <c r="AG2508" s="509"/>
      <c r="AH2508" s="509"/>
      <c r="AI2508" s="509"/>
      <c r="AJ2508" s="163" t="s">
        <v>2651</v>
      </c>
      <c r="AK2508" s="509"/>
      <c r="AL2508" s="509"/>
      <c r="AM2508" s="163" t="s">
        <v>17409</v>
      </c>
      <c r="AN2508" s="510"/>
      <c r="AO2508" s="509"/>
      <c r="AP2508" s="509"/>
      <c r="AQ2508" s="509"/>
      <c r="AR2508" s="509"/>
      <c r="AS2508" s="509"/>
      <c r="AT2508" s="163" t="s">
        <v>2653</v>
      </c>
      <c r="AU2508" s="507">
        <v>8719.0</v>
      </c>
      <c r="AV2508" s="507">
        <v>9.0</v>
      </c>
      <c r="AW2508" s="507">
        <v>2025.0</v>
      </c>
      <c r="AX2508" s="163" t="s">
        <v>2687</v>
      </c>
      <c r="AY2508" s="163" t="s">
        <v>2678</v>
      </c>
      <c r="AZ2508" s="163" t="s">
        <v>2655</v>
      </c>
    </row>
    <row r="2509">
      <c r="A2509" s="163" t="s">
        <v>17410</v>
      </c>
      <c r="B2509" s="163" t="s">
        <v>17411</v>
      </c>
      <c r="C2509" s="163" t="s">
        <v>2638</v>
      </c>
      <c r="D2509" s="163" t="s">
        <v>2639</v>
      </c>
      <c r="E2509" s="506">
        <v>45753.95625</v>
      </c>
      <c r="F2509" s="507">
        <v>2980.0</v>
      </c>
      <c r="G2509" s="163" t="s">
        <v>2640</v>
      </c>
      <c r="H2509" s="507">
        <v>2980.0</v>
      </c>
      <c r="I2509" s="163" t="s">
        <v>2640</v>
      </c>
      <c r="J2509" s="163" t="s">
        <v>2641</v>
      </c>
      <c r="K2509" s="163" t="s">
        <v>2642</v>
      </c>
      <c r="L2509" s="163" t="s">
        <v>17412</v>
      </c>
      <c r="M2509" s="163" t="s">
        <v>17413</v>
      </c>
      <c r="N2509" s="163" t="s">
        <v>2645</v>
      </c>
      <c r="O2509" s="163" t="s">
        <v>2646</v>
      </c>
      <c r="P2509" s="163" t="s">
        <v>2673</v>
      </c>
      <c r="Q2509" s="163" t="s">
        <v>2648</v>
      </c>
      <c r="R2509" s="506">
        <v>45753.95486111111</v>
      </c>
      <c r="S2509" s="509"/>
      <c r="T2509" s="509"/>
      <c r="U2509" s="163" t="s">
        <v>17414</v>
      </c>
      <c r="V2509" s="510"/>
      <c r="W2509" s="510"/>
      <c r="X2509" s="510"/>
      <c r="Y2509" s="510"/>
      <c r="Z2509" s="510"/>
      <c r="AA2509" s="510"/>
      <c r="AB2509" s="163" t="s">
        <v>17415</v>
      </c>
      <c r="AC2509" s="507">
        <v>8.076894326E9</v>
      </c>
      <c r="AD2509" s="510"/>
      <c r="AE2509" s="509"/>
      <c r="AF2509" s="509"/>
      <c r="AG2509" s="509"/>
      <c r="AH2509" s="509"/>
      <c r="AI2509" s="509"/>
      <c r="AJ2509" s="163" t="s">
        <v>2651</v>
      </c>
      <c r="AK2509" s="509"/>
      <c r="AL2509" s="509"/>
      <c r="AM2509" s="163" t="s">
        <v>17416</v>
      </c>
      <c r="AN2509" s="510"/>
      <c r="AO2509" s="509"/>
      <c r="AP2509" s="509"/>
      <c r="AQ2509" s="509"/>
      <c r="AR2509" s="509"/>
      <c r="AS2509" s="509"/>
      <c r="AT2509" s="163" t="s">
        <v>2700</v>
      </c>
      <c r="AU2509" s="507">
        <v>910.0</v>
      </c>
      <c r="AV2509" s="507">
        <v>1.0</v>
      </c>
      <c r="AW2509" s="507">
        <v>2028.0</v>
      </c>
      <c r="AX2509" s="163" t="s">
        <v>2677</v>
      </c>
      <c r="AY2509" s="163" t="s">
        <v>3089</v>
      </c>
      <c r="AZ2509" s="163" t="s">
        <v>2655</v>
      </c>
    </row>
    <row r="2510">
      <c r="A2510" s="163" t="s">
        <v>12087</v>
      </c>
      <c r="B2510" s="163" t="s">
        <v>12088</v>
      </c>
      <c r="C2510" s="163" t="s">
        <v>2638</v>
      </c>
      <c r="D2510" s="163" t="s">
        <v>2639</v>
      </c>
      <c r="E2510" s="506">
        <v>45753.955555555556</v>
      </c>
      <c r="F2510" s="507">
        <v>9800.0</v>
      </c>
      <c r="G2510" s="163" t="s">
        <v>2640</v>
      </c>
      <c r="H2510" s="507">
        <v>9800.0</v>
      </c>
      <c r="I2510" s="163" t="s">
        <v>2640</v>
      </c>
      <c r="J2510" s="163" t="s">
        <v>2641</v>
      </c>
      <c r="K2510" s="163" t="s">
        <v>2642</v>
      </c>
      <c r="L2510" s="163" t="s">
        <v>12089</v>
      </c>
      <c r="M2510" s="163" t="s">
        <v>12090</v>
      </c>
      <c r="N2510" s="163" t="s">
        <v>2645</v>
      </c>
      <c r="O2510" s="163" t="s">
        <v>2646</v>
      </c>
      <c r="P2510" s="163" t="s">
        <v>2673</v>
      </c>
      <c r="Q2510" s="163" t="s">
        <v>2648</v>
      </c>
      <c r="R2510" s="506">
        <v>45753.95486111111</v>
      </c>
      <c r="S2510" s="509"/>
      <c r="T2510" s="509"/>
      <c r="U2510" s="163" t="s">
        <v>12091</v>
      </c>
      <c r="V2510" s="510"/>
      <c r="W2510" s="510"/>
      <c r="X2510" s="510"/>
      <c r="Y2510" s="510"/>
      <c r="Z2510" s="510"/>
      <c r="AA2510" s="510"/>
      <c r="AB2510" s="163" t="s">
        <v>12092</v>
      </c>
      <c r="AC2510" s="507">
        <v>7.083684731E9</v>
      </c>
      <c r="AD2510" s="510"/>
      <c r="AE2510" s="509"/>
      <c r="AF2510" s="509"/>
      <c r="AG2510" s="509"/>
      <c r="AH2510" s="509"/>
      <c r="AI2510" s="509"/>
      <c r="AJ2510" s="163" t="s">
        <v>2651</v>
      </c>
      <c r="AK2510" s="509"/>
      <c r="AL2510" s="509"/>
      <c r="AM2510" s="163" t="s">
        <v>2856</v>
      </c>
      <c r="AN2510" s="510"/>
      <c r="AO2510" s="509"/>
      <c r="AP2510" s="509"/>
      <c r="AQ2510" s="509"/>
      <c r="AR2510" s="509"/>
      <c r="AS2510" s="509"/>
      <c r="AT2510" s="163" t="s">
        <v>2653</v>
      </c>
      <c r="AU2510" s="507">
        <v>6632.0</v>
      </c>
      <c r="AV2510" s="507">
        <v>2.0</v>
      </c>
      <c r="AW2510" s="507">
        <v>2027.0</v>
      </c>
      <c r="AX2510" s="163" t="s">
        <v>2677</v>
      </c>
      <c r="AY2510" s="163" t="s">
        <v>2678</v>
      </c>
      <c r="AZ2510" s="163" t="s">
        <v>2655</v>
      </c>
    </row>
    <row r="2511">
      <c r="A2511" s="163" t="s">
        <v>12093</v>
      </c>
      <c r="B2511" s="163" t="s">
        <v>12088</v>
      </c>
      <c r="C2511" s="163" t="s">
        <v>2638</v>
      </c>
      <c r="D2511" s="163" t="s">
        <v>2639</v>
      </c>
      <c r="E2511" s="506">
        <v>45753.95208333333</v>
      </c>
      <c r="F2511" s="507">
        <v>2980.0</v>
      </c>
      <c r="G2511" s="163" t="s">
        <v>2640</v>
      </c>
      <c r="H2511" s="507">
        <v>2980.0</v>
      </c>
      <c r="I2511" s="163" t="s">
        <v>2640</v>
      </c>
      <c r="J2511" s="163" t="s">
        <v>2641</v>
      </c>
      <c r="K2511" s="163" t="s">
        <v>2642</v>
      </c>
      <c r="L2511" s="163" t="s">
        <v>12089</v>
      </c>
      <c r="M2511" s="163" t="s">
        <v>12094</v>
      </c>
      <c r="N2511" s="163" t="s">
        <v>2645</v>
      </c>
      <c r="O2511" s="163" t="s">
        <v>2646</v>
      </c>
      <c r="P2511" s="163" t="s">
        <v>2673</v>
      </c>
      <c r="Q2511" s="163" t="s">
        <v>2648</v>
      </c>
      <c r="R2511" s="506">
        <v>45753.950694444444</v>
      </c>
      <c r="S2511" s="509"/>
      <c r="T2511" s="509"/>
      <c r="U2511" s="163" t="s">
        <v>12095</v>
      </c>
      <c r="V2511" s="510"/>
      <c r="W2511" s="510"/>
      <c r="X2511" s="510"/>
      <c r="Y2511" s="510"/>
      <c r="Z2511" s="510"/>
      <c r="AA2511" s="510"/>
      <c r="AB2511" s="163" t="s">
        <v>12092</v>
      </c>
      <c r="AC2511" s="507">
        <v>7.083684731E9</v>
      </c>
      <c r="AD2511" s="510"/>
      <c r="AE2511" s="509"/>
      <c r="AF2511" s="509"/>
      <c r="AG2511" s="509"/>
      <c r="AH2511" s="509"/>
      <c r="AI2511" s="509"/>
      <c r="AJ2511" s="163" t="s">
        <v>2651</v>
      </c>
      <c r="AK2511" s="509"/>
      <c r="AL2511" s="509"/>
      <c r="AM2511" s="163" t="s">
        <v>2856</v>
      </c>
      <c r="AN2511" s="510"/>
      <c r="AO2511" s="510"/>
      <c r="AP2511" s="509"/>
      <c r="AQ2511" s="509"/>
      <c r="AR2511" s="509"/>
      <c r="AS2511" s="509"/>
      <c r="AT2511" s="163" t="s">
        <v>2653</v>
      </c>
      <c r="AU2511" s="507">
        <v>6632.0</v>
      </c>
      <c r="AV2511" s="507">
        <v>2.0</v>
      </c>
      <c r="AW2511" s="507">
        <v>2027.0</v>
      </c>
      <c r="AX2511" s="163" t="s">
        <v>2677</v>
      </c>
      <c r="AY2511" s="163" t="s">
        <v>2678</v>
      </c>
      <c r="AZ2511" s="163" t="s">
        <v>2655</v>
      </c>
    </row>
    <row r="2512">
      <c r="A2512" s="163" t="s">
        <v>17417</v>
      </c>
      <c r="B2512" s="163" t="s">
        <v>17418</v>
      </c>
      <c r="C2512" s="163" t="s">
        <v>2638</v>
      </c>
      <c r="D2512" s="163" t="s">
        <v>2639</v>
      </c>
      <c r="E2512" s="506">
        <v>45753.95138888889</v>
      </c>
      <c r="F2512" s="507">
        <v>100000.0</v>
      </c>
      <c r="G2512" s="163" t="s">
        <v>2640</v>
      </c>
      <c r="H2512" s="507">
        <v>100000.0</v>
      </c>
      <c r="I2512" s="163" t="s">
        <v>2640</v>
      </c>
      <c r="J2512" s="163" t="s">
        <v>2641</v>
      </c>
      <c r="K2512" s="163" t="s">
        <v>2642</v>
      </c>
      <c r="L2512" s="163" t="s">
        <v>17419</v>
      </c>
      <c r="M2512" s="163" t="s">
        <v>17419</v>
      </c>
      <c r="N2512" s="163" t="s">
        <v>2645</v>
      </c>
      <c r="O2512" s="163" t="s">
        <v>2646</v>
      </c>
      <c r="P2512" s="163" t="s">
        <v>2673</v>
      </c>
      <c r="Q2512" s="163" t="s">
        <v>2648</v>
      </c>
      <c r="R2512" s="506">
        <v>45753.95</v>
      </c>
      <c r="S2512" s="509"/>
      <c r="T2512" s="509"/>
      <c r="U2512" s="163" t="s">
        <v>17420</v>
      </c>
      <c r="V2512" s="510"/>
      <c r="W2512" s="510"/>
      <c r="X2512" s="510"/>
      <c r="Y2512" s="510"/>
      <c r="Z2512" s="510"/>
      <c r="AA2512" s="510"/>
      <c r="AB2512" s="163" t="s">
        <v>17421</v>
      </c>
      <c r="AC2512" s="507">
        <v>9.07618022E9</v>
      </c>
      <c r="AD2512" s="163" t="s">
        <v>17422</v>
      </c>
      <c r="AE2512" s="507">
        <v>4980.0</v>
      </c>
      <c r="AF2512" s="163" t="s">
        <v>2640</v>
      </c>
      <c r="AG2512" s="163" t="s">
        <v>2798</v>
      </c>
      <c r="AH2512" s="509"/>
      <c r="AI2512" s="509"/>
      <c r="AJ2512" s="163" t="s">
        <v>2651</v>
      </c>
      <c r="AK2512" s="514">
        <v>45814.0</v>
      </c>
      <c r="AL2512" s="506">
        <v>45783.311111111114</v>
      </c>
      <c r="AM2512" s="163" t="s">
        <v>17423</v>
      </c>
      <c r="AN2512" s="510"/>
      <c r="AO2512" s="510"/>
      <c r="AP2512" s="509"/>
      <c r="AQ2512" s="509"/>
      <c r="AR2512" s="509"/>
      <c r="AS2512" s="509"/>
      <c r="AT2512" s="163" t="s">
        <v>2653</v>
      </c>
      <c r="AU2512" s="507">
        <v>4510.0</v>
      </c>
      <c r="AV2512" s="507">
        <v>8.0</v>
      </c>
      <c r="AW2512" s="507">
        <v>2026.0</v>
      </c>
      <c r="AX2512" s="163" t="s">
        <v>2677</v>
      </c>
      <c r="AY2512" s="163" t="s">
        <v>2678</v>
      </c>
      <c r="AZ2512" s="163" t="s">
        <v>2655</v>
      </c>
    </row>
    <row r="2513">
      <c r="A2513" s="163" t="s">
        <v>17424</v>
      </c>
      <c r="B2513" s="163" t="s">
        <v>17425</v>
      </c>
      <c r="C2513" s="163" t="s">
        <v>2638</v>
      </c>
      <c r="D2513" s="163" t="s">
        <v>2639</v>
      </c>
      <c r="E2513" s="506">
        <v>45753.94305555556</v>
      </c>
      <c r="F2513" s="507">
        <v>9800.0</v>
      </c>
      <c r="G2513" s="163" t="s">
        <v>2640</v>
      </c>
      <c r="H2513" s="507">
        <v>9800.0</v>
      </c>
      <c r="I2513" s="163" t="s">
        <v>2640</v>
      </c>
      <c r="J2513" s="163" t="s">
        <v>2641</v>
      </c>
      <c r="K2513" s="163" t="s">
        <v>2642</v>
      </c>
      <c r="L2513" s="163" t="s">
        <v>17426</v>
      </c>
      <c r="M2513" s="163" t="s">
        <v>17427</v>
      </c>
      <c r="N2513" s="163" t="s">
        <v>2645</v>
      </c>
      <c r="O2513" s="163" t="s">
        <v>2646</v>
      </c>
      <c r="P2513" s="163" t="s">
        <v>2660</v>
      </c>
      <c r="Q2513" s="163" t="s">
        <v>2648</v>
      </c>
      <c r="R2513" s="506">
        <v>45753.94305555556</v>
      </c>
      <c r="S2513" s="509"/>
      <c r="T2513" s="509"/>
      <c r="U2513" s="163" t="s">
        <v>17428</v>
      </c>
      <c r="V2513" s="510"/>
      <c r="W2513" s="510"/>
      <c r="X2513" s="510"/>
      <c r="Y2513" s="510"/>
      <c r="Z2513" s="510"/>
      <c r="AA2513" s="510"/>
      <c r="AB2513" s="163" t="s">
        <v>17429</v>
      </c>
      <c r="AC2513" s="507">
        <v>9.059353233E9</v>
      </c>
      <c r="AD2513" s="510"/>
      <c r="AE2513" s="509"/>
      <c r="AF2513" s="509"/>
      <c r="AG2513" s="509"/>
      <c r="AH2513" s="509"/>
      <c r="AI2513" s="509"/>
      <c r="AJ2513" s="163" t="s">
        <v>2651</v>
      </c>
      <c r="AK2513" s="509"/>
      <c r="AL2513" s="509"/>
      <c r="AM2513" s="163" t="s">
        <v>17430</v>
      </c>
      <c r="AN2513" s="510"/>
      <c r="AO2513" s="509"/>
      <c r="AP2513" s="509"/>
      <c r="AQ2513" s="509"/>
      <c r="AR2513" s="509"/>
      <c r="AS2513" s="509"/>
      <c r="AT2513" s="163" t="s">
        <v>2653</v>
      </c>
      <c r="AU2513" s="507">
        <v>9104.0</v>
      </c>
      <c r="AV2513" s="507">
        <v>3.0</v>
      </c>
      <c r="AW2513" s="507">
        <v>2029.0</v>
      </c>
      <c r="AX2513" s="163" t="s">
        <v>2664</v>
      </c>
      <c r="AY2513" s="163" t="s">
        <v>11778</v>
      </c>
      <c r="AZ2513" s="163" t="s">
        <v>2655</v>
      </c>
    </row>
    <row r="2514">
      <c r="A2514" s="163" t="s">
        <v>17431</v>
      </c>
      <c r="B2514" s="163" t="s">
        <v>17425</v>
      </c>
      <c r="C2514" s="163" t="s">
        <v>2638</v>
      </c>
      <c r="D2514" s="163" t="s">
        <v>2639</v>
      </c>
      <c r="E2514" s="506">
        <v>45753.941666666666</v>
      </c>
      <c r="F2514" s="507">
        <v>2980.0</v>
      </c>
      <c r="G2514" s="163" t="s">
        <v>2640</v>
      </c>
      <c r="H2514" s="507">
        <v>2980.0</v>
      </c>
      <c r="I2514" s="163" t="s">
        <v>2640</v>
      </c>
      <c r="J2514" s="163" t="s">
        <v>2641</v>
      </c>
      <c r="K2514" s="163" t="s">
        <v>2642</v>
      </c>
      <c r="L2514" s="163" t="s">
        <v>17426</v>
      </c>
      <c r="M2514" s="163" t="s">
        <v>17432</v>
      </c>
      <c r="N2514" s="163" t="s">
        <v>2645</v>
      </c>
      <c r="O2514" s="163" t="s">
        <v>2646</v>
      </c>
      <c r="P2514" s="163" t="s">
        <v>2660</v>
      </c>
      <c r="Q2514" s="163" t="s">
        <v>2648</v>
      </c>
      <c r="R2514" s="506">
        <v>45753.941666666666</v>
      </c>
      <c r="S2514" s="509"/>
      <c r="T2514" s="509"/>
      <c r="U2514" s="163" t="s">
        <v>17433</v>
      </c>
      <c r="V2514" s="510"/>
      <c r="W2514" s="510"/>
      <c r="X2514" s="510"/>
      <c r="Y2514" s="510"/>
      <c r="Z2514" s="510"/>
      <c r="AA2514" s="510"/>
      <c r="AB2514" s="163" t="s">
        <v>17429</v>
      </c>
      <c r="AC2514" s="507">
        <v>9.059353233E9</v>
      </c>
      <c r="AD2514" s="510"/>
      <c r="AE2514" s="509"/>
      <c r="AF2514" s="509"/>
      <c r="AG2514" s="509"/>
      <c r="AH2514" s="509"/>
      <c r="AI2514" s="509"/>
      <c r="AJ2514" s="163" t="s">
        <v>2651</v>
      </c>
      <c r="AK2514" s="509"/>
      <c r="AL2514" s="509"/>
      <c r="AM2514" s="163" t="s">
        <v>17430</v>
      </c>
      <c r="AN2514" s="510"/>
      <c r="AO2514" s="509"/>
      <c r="AP2514" s="509"/>
      <c r="AQ2514" s="509"/>
      <c r="AR2514" s="509"/>
      <c r="AS2514" s="509"/>
      <c r="AT2514" s="163" t="s">
        <v>2653</v>
      </c>
      <c r="AU2514" s="507">
        <v>9104.0</v>
      </c>
      <c r="AV2514" s="507">
        <v>3.0</v>
      </c>
      <c r="AW2514" s="507">
        <v>2029.0</v>
      </c>
      <c r="AX2514" s="163" t="s">
        <v>2664</v>
      </c>
      <c r="AY2514" s="163" t="s">
        <v>11778</v>
      </c>
      <c r="AZ2514" s="163" t="s">
        <v>2655</v>
      </c>
    </row>
    <row r="2515">
      <c r="A2515" s="163" t="s">
        <v>17434</v>
      </c>
      <c r="B2515" s="163" t="s">
        <v>17435</v>
      </c>
      <c r="C2515" s="163" t="s">
        <v>2638</v>
      </c>
      <c r="D2515" s="163" t="s">
        <v>2639</v>
      </c>
      <c r="E2515" s="506">
        <v>45753.938888888886</v>
      </c>
      <c r="F2515" s="507">
        <v>2980.0</v>
      </c>
      <c r="G2515" s="163" t="s">
        <v>2640</v>
      </c>
      <c r="H2515" s="507">
        <v>2980.0</v>
      </c>
      <c r="I2515" s="163" t="s">
        <v>2640</v>
      </c>
      <c r="J2515" s="163" t="s">
        <v>2641</v>
      </c>
      <c r="K2515" s="163" t="s">
        <v>2642</v>
      </c>
      <c r="L2515" s="163" t="s">
        <v>17436</v>
      </c>
      <c r="M2515" s="163" t="s">
        <v>17437</v>
      </c>
      <c r="N2515" s="163" t="s">
        <v>2645</v>
      </c>
      <c r="O2515" s="163" t="s">
        <v>2646</v>
      </c>
      <c r="P2515" s="163" t="s">
        <v>2660</v>
      </c>
      <c r="Q2515" s="163" t="s">
        <v>2648</v>
      </c>
      <c r="R2515" s="506">
        <v>45753.938888888886</v>
      </c>
      <c r="S2515" s="509"/>
      <c r="T2515" s="509"/>
      <c r="U2515" s="163" t="s">
        <v>17438</v>
      </c>
      <c r="V2515" s="510"/>
      <c r="W2515" s="510"/>
      <c r="X2515" s="510"/>
      <c r="Y2515" s="510"/>
      <c r="Z2515" s="510"/>
      <c r="AA2515" s="510"/>
      <c r="AB2515" s="163" t="s">
        <v>17439</v>
      </c>
      <c r="AC2515" s="507">
        <v>8.076910993E9</v>
      </c>
      <c r="AD2515" s="510"/>
      <c r="AE2515" s="509"/>
      <c r="AF2515" s="509"/>
      <c r="AG2515" s="509"/>
      <c r="AH2515" s="509"/>
      <c r="AI2515" s="509"/>
      <c r="AJ2515" s="163" t="s">
        <v>2651</v>
      </c>
      <c r="AK2515" s="509"/>
      <c r="AL2515" s="509"/>
      <c r="AM2515" s="163" t="s">
        <v>17440</v>
      </c>
      <c r="AN2515" s="510"/>
      <c r="AO2515" s="509"/>
      <c r="AP2515" s="509"/>
      <c r="AQ2515" s="509"/>
      <c r="AR2515" s="509"/>
      <c r="AS2515" s="509"/>
      <c r="AT2515" s="163" t="s">
        <v>2653</v>
      </c>
      <c r="AU2515" s="507">
        <v>1006.0</v>
      </c>
      <c r="AV2515" s="507">
        <v>3.0</v>
      </c>
      <c r="AW2515" s="507">
        <v>2026.0</v>
      </c>
      <c r="AX2515" s="163" t="s">
        <v>2664</v>
      </c>
      <c r="AY2515" s="163" t="s">
        <v>3133</v>
      </c>
      <c r="AZ2515" s="163" t="s">
        <v>2655</v>
      </c>
    </row>
    <row r="2516">
      <c r="A2516" s="163" t="s">
        <v>17441</v>
      </c>
      <c r="B2516" s="163" t="s">
        <v>17442</v>
      </c>
      <c r="C2516" s="163" t="s">
        <v>2638</v>
      </c>
      <c r="D2516" s="163" t="s">
        <v>2639</v>
      </c>
      <c r="E2516" s="506">
        <v>45753.927777777775</v>
      </c>
      <c r="F2516" s="507">
        <v>9800.0</v>
      </c>
      <c r="G2516" s="163" t="s">
        <v>2640</v>
      </c>
      <c r="H2516" s="507">
        <v>9800.0</v>
      </c>
      <c r="I2516" s="163" t="s">
        <v>2640</v>
      </c>
      <c r="J2516" s="163" t="s">
        <v>2641</v>
      </c>
      <c r="K2516" s="163" t="s">
        <v>2642</v>
      </c>
      <c r="L2516" s="163" t="s">
        <v>17443</v>
      </c>
      <c r="M2516" s="163" t="s">
        <v>17444</v>
      </c>
      <c r="N2516" s="163" t="s">
        <v>2645</v>
      </c>
      <c r="O2516" s="163" t="s">
        <v>2646</v>
      </c>
      <c r="P2516" s="163" t="s">
        <v>2673</v>
      </c>
      <c r="Q2516" s="163" t="s">
        <v>2648</v>
      </c>
      <c r="R2516" s="506">
        <v>45753.92638888889</v>
      </c>
      <c r="S2516" s="509"/>
      <c r="T2516" s="509"/>
      <c r="U2516" s="163" t="s">
        <v>17445</v>
      </c>
      <c r="V2516" s="510"/>
      <c r="W2516" s="510"/>
      <c r="X2516" s="510"/>
      <c r="Y2516" s="510"/>
      <c r="Z2516" s="510"/>
      <c r="AA2516" s="510"/>
      <c r="AB2516" s="163" t="s">
        <v>17446</v>
      </c>
      <c r="AC2516" s="507">
        <v>9.034862136E9</v>
      </c>
      <c r="AD2516" s="510"/>
      <c r="AE2516" s="509"/>
      <c r="AF2516" s="509"/>
      <c r="AG2516" s="509"/>
      <c r="AH2516" s="509"/>
      <c r="AI2516" s="509"/>
      <c r="AJ2516" s="163" t="s">
        <v>2651</v>
      </c>
      <c r="AK2516" s="509"/>
      <c r="AL2516" s="509"/>
      <c r="AM2516" s="163" t="s">
        <v>17447</v>
      </c>
      <c r="AN2516" s="510"/>
      <c r="AO2516" s="509"/>
      <c r="AP2516" s="509"/>
      <c r="AQ2516" s="509"/>
      <c r="AR2516" s="509"/>
      <c r="AS2516" s="509"/>
      <c r="AT2516" s="163" t="s">
        <v>2653</v>
      </c>
      <c r="AU2516" s="507">
        <v>7804.0</v>
      </c>
      <c r="AV2516" s="507">
        <v>3.0</v>
      </c>
      <c r="AW2516" s="507">
        <v>2027.0</v>
      </c>
      <c r="AX2516" s="163" t="s">
        <v>2677</v>
      </c>
      <c r="AY2516" s="163" t="s">
        <v>3308</v>
      </c>
      <c r="AZ2516" s="163" t="s">
        <v>2655</v>
      </c>
    </row>
    <row r="2517">
      <c r="A2517" s="163" t="s">
        <v>17448</v>
      </c>
      <c r="B2517" s="163" t="s">
        <v>17442</v>
      </c>
      <c r="C2517" s="163" t="s">
        <v>2638</v>
      </c>
      <c r="D2517" s="163" t="s">
        <v>2639</v>
      </c>
      <c r="E2517" s="506">
        <v>45753.924305555556</v>
      </c>
      <c r="F2517" s="507">
        <v>2980.0</v>
      </c>
      <c r="G2517" s="163" t="s">
        <v>2640</v>
      </c>
      <c r="H2517" s="507">
        <v>2980.0</v>
      </c>
      <c r="I2517" s="163" t="s">
        <v>2640</v>
      </c>
      <c r="J2517" s="163" t="s">
        <v>2641</v>
      </c>
      <c r="K2517" s="163" t="s">
        <v>2642</v>
      </c>
      <c r="L2517" s="163" t="s">
        <v>17443</v>
      </c>
      <c r="M2517" s="163" t="s">
        <v>17449</v>
      </c>
      <c r="N2517" s="163" t="s">
        <v>2645</v>
      </c>
      <c r="O2517" s="163" t="s">
        <v>2646</v>
      </c>
      <c r="P2517" s="163" t="s">
        <v>2673</v>
      </c>
      <c r="Q2517" s="163" t="s">
        <v>2648</v>
      </c>
      <c r="R2517" s="506">
        <v>45753.92222222222</v>
      </c>
      <c r="S2517" s="509"/>
      <c r="T2517" s="509"/>
      <c r="U2517" s="163" t="s">
        <v>17450</v>
      </c>
      <c r="V2517" s="510"/>
      <c r="W2517" s="510"/>
      <c r="X2517" s="510"/>
      <c r="Y2517" s="510"/>
      <c r="Z2517" s="510"/>
      <c r="AA2517" s="510"/>
      <c r="AB2517" s="163" t="s">
        <v>17446</v>
      </c>
      <c r="AC2517" s="507">
        <v>9.034862136E9</v>
      </c>
      <c r="AD2517" s="510"/>
      <c r="AE2517" s="509"/>
      <c r="AF2517" s="509"/>
      <c r="AG2517" s="509"/>
      <c r="AH2517" s="509"/>
      <c r="AI2517" s="509"/>
      <c r="AJ2517" s="163" t="s">
        <v>2651</v>
      </c>
      <c r="AK2517" s="509"/>
      <c r="AL2517" s="509"/>
      <c r="AM2517" s="163" t="s">
        <v>17447</v>
      </c>
      <c r="AN2517" s="510"/>
      <c r="AO2517" s="509"/>
      <c r="AP2517" s="509"/>
      <c r="AQ2517" s="509"/>
      <c r="AR2517" s="509"/>
      <c r="AS2517" s="509"/>
      <c r="AT2517" s="163" t="s">
        <v>2653</v>
      </c>
      <c r="AU2517" s="507">
        <v>7804.0</v>
      </c>
      <c r="AV2517" s="507">
        <v>3.0</v>
      </c>
      <c r="AW2517" s="507">
        <v>2027.0</v>
      </c>
      <c r="AX2517" s="163" t="s">
        <v>2677</v>
      </c>
      <c r="AY2517" s="163" t="s">
        <v>3308</v>
      </c>
      <c r="AZ2517" s="163" t="s">
        <v>2655</v>
      </c>
    </row>
    <row r="2518">
      <c r="A2518" s="163" t="s">
        <v>17451</v>
      </c>
      <c r="B2518" s="163" t="s">
        <v>17452</v>
      </c>
      <c r="C2518" s="163" t="s">
        <v>2638</v>
      </c>
      <c r="D2518" s="163" t="s">
        <v>2639</v>
      </c>
      <c r="E2518" s="506">
        <v>45753.924305555556</v>
      </c>
      <c r="F2518" s="507">
        <v>2980.0</v>
      </c>
      <c r="G2518" s="163" t="s">
        <v>2640</v>
      </c>
      <c r="H2518" s="507">
        <v>2980.0</v>
      </c>
      <c r="I2518" s="163" t="s">
        <v>2640</v>
      </c>
      <c r="J2518" s="163" t="s">
        <v>2641</v>
      </c>
      <c r="K2518" s="163" t="s">
        <v>2642</v>
      </c>
      <c r="L2518" s="163" t="s">
        <v>17453</v>
      </c>
      <c r="M2518" s="163" t="s">
        <v>17454</v>
      </c>
      <c r="N2518" s="163" t="s">
        <v>2645</v>
      </c>
      <c r="O2518" s="163" t="s">
        <v>2646</v>
      </c>
      <c r="P2518" s="163" t="s">
        <v>2673</v>
      </c>
      <c r="Q2518" s="163" t="s">
        <v>2648</v>
      </c>
      <c r="R2518" s="506">
        <v>45753.92291666667</v>
      </c>
      <c r="S2518" s="509"/>
      <c r="T2518" s="509"/>
      <c r="U2518" s="163" t="s">
        <v>17455</v>
      </c>
      <c r="V2518" s="510"/>
      <c r="W2518" s="510"/>
      <c r="X2518" s="510"/>
      <c r="Y2518" s="510"/>
      <c r="Z2518" s="510"/>
      <c r="AA2518" s="510"/>
      <c r="AB2518" s="163" t="s">
        <v>17456</v>
      </c>
      <c r="AC2518" s="507">
        <v>8.09245257E9</v>
      </c>
      <c r="AD2518" s="510"/>
      <c r="AE2518" s="509"/>
      <c r="AF2518" s="509"/>
      <c r="AG2518" s="509"/>
      <c r="AH2518" s="509"/>
      <c r="AI2518" s="509"/>
      <c r="AJ2518" s="163" t="s">
        <v>2651</v>
      </c>
      <c r="AK2518" s="509"/>
      <c r="AL2518" s="509"/>
      <c r="AM2518" s="163" t="s">
        <v>17457</v>
      </c>
      <c r="AN2518" s="510"/>
      <c r="AO2518" s="509"/>
      <c r="AP2518" s="509"/>
      <c r="AQ2518" s="509"/>
      <c r="AR2518" s="509"/>
      <c r="AS2518" s="509"/>
      <c r="AT2518" s="163" t="s">
        <v>2700</v>
      </c>
      <c r="AU2518" s="507">
        <v>9514.0</v>
      </c>
      <c r="AV2518" s="507">
        <v>9.0</v>
      </c>
      <c r="AW2518" s="507">
        <v>2028.0</v>
      </c>
      <c r="AX2518" s="163" t="s">
        <v>2677</v>
      </c>
      <c r="AY2518" s="163" t="s">
        <v>3444</v>
      </c>
      <c r="AZ2518" s="163" t="s">
        <v>2655</v>
      </c>
    </row>
    <row r="2519">
      <c r="A2519" s="163" t="s">
        <v>16548</v>
      </c>
      <c r="B2519" s="163" t="s">
        <v>16549</v>
      </c>
      <c r="C2519" s="163" t="s">
        <v>2638</v>
      </c>
      <c r="D2519" s="163" t="s">
        <v>2639</v>
      </c>
      <c r="E2519" s="506">
        <v>45753.92291666667</v>
      </c>
      <c r="F2519" s="507">
        <v>9800.0</v>
      </c>
      <c r="G2519" s="163" t="s">
        <v>2640</v>
      </c>
      <c r="H2519" s="507">
        <v>9800.0</v>
      </c>
      <c r="I2519" s="163" t="s">
        <v>2640</v>
      </c>
      <c r="J2519" s="163" t="s">
        <v>2641</v>
      </c>
      <c r="K2519" s="163" t="s">
        <v>2642</v>
      </c>
      <c r="L2519" s="163" t="s">
        <v>16550</v>
      </c>
      <c r="M2519" s="163" t="s">
        <v>16551</v>
      </c>
      <c r="N2519" s="163" t="s">
        <v>2645</v>
      </c>
      <c r="O2519" s="163" t="s">
        <v>2646</v>
      </c>
      <c r="P2519" s="163" t="s">
        <v>2660</v>
      </c>
      <c r="Q2519" s="163" t="s">
        <v>2648</v>
      </c>
      <c r="R2519" s="506">
        <v>45753.92291666667</v>
      </c>
      <c r="S2519" s="509"/>
      <c r="T2519" s="509"/>
      <c r="U2519" s="163" t="s">
        <v>16552</v>
      </c>
      <c r="V2519" s="510"/>
      <c r="W2519" s="510"/>
      <c r="X2519" s="510"/>
      <c r="Y2519" s="510"/>
      <c r="Z2519" s="510"/>
      <c r="AA2519" s="510"/>
      <c r="AB2519" s="163" t="s">
        <v>16553</v>
      </c>
      <c r="AC2519" s="507">
        <v>9.083073894E9</v>
      </c>
      <c r="AD2519" s="510"/>
      <c r="AE2519" s="509"/>
      <c r="AF2519" s="509"/>
      <c r="AG2519" s="509"/>
      <c r="AH2519" s="509"/>
      <c r="AI2519" s="509"/>
      <c r="AJ2519" s="163" t="s">
        <v>2651</v>
      </c>
      <c r="AK2519" s="509"/>
      <c r="AL2519" s="509"/>
      <c r="AM2519" s="163" t="s">
        <v>16554</v>
      </c>
      <c r="AN2519" s="510"/>
      <c r="AO2519" s="509"/>
      <c r="AP2519" s="509"/>
      <c r="AQ2519" s="509"/>
      <c r="AR2519" s="509"/>
      <c r="AS2519" s="509"/>
      <c r="AT2519" s="163" t="s">
        <v>2653</v>
      </c>
      <c r="AU2519" s="507">
        <v>3006.0</v>
      </c>
      <c r="AV2519" s="507">
        <v>1.0</v>
      </c>
      <c r="AW2519" s="507">
        <v>2028.0</v>
      </c>
      <c r="AX2519" s="163" t="s">
        <v>2664</v>
      </c>
      <c r="AY2519" s="163" t="s">
        <v>3133</v>
      </c>
      <c r="AZ2519" s="163" t="s">
        <v>2655</v>
      </c>
    </row>
    <row r="2520">
      <c r="A2520" s="163" t="s">
        <v>16555</v>
      </c>
      <c r="B2520" s="163" t="s">
        <v>16549</v>
      </c>
      <c r="C2520" s="163" t="s">
        <v>2638</v>
      </c>
      <c r="D2520" s="163" t="s">
        <v>2639</v>
      </c>
      <c r="E2520" s="506">
        <v>45753.91805555556</v>
      </c>
      <c r="F2520" s="507">
        <v>2980.0</v>
      </c>
      <c r="G2520" s="163" t="s">
        <v>2640</v>
      </c>
      <c r="H2520" s="507">
        <v>2980.0</v>
      </c>
      <c r="I2520" s="163" t="s">
        <v>2640</v>
      </c>
      <c r="J2520" s="163" t="s">
        <v>2641</v>
      </c>
      <c r="K2520" s="163" t="s">
        <v>2642</v>
      </c>
      <c r="L2520" s="163" t="s">
        <v>16550</v>
      </c>
      <c r="M2520" s="163" t="s">
        <v>16556</v>
      </c>
      <c r="N2520" s="163" t="s">
        <v>2645</v>
      </c>
      <c r="O2520" s="163" t="s">
        <v>2646</v>
      </c>
      <c r="P2520" s="163" t="s">
        <v>2660</v>
      </c>
      <c r="Q2520" s="163" t="s">
        <v>2648</v>
      </c>
      <c r="R2520" s="506">
        <v>45753.91805555556</v>
      </c>
      <c r="S2520" s="509"/>
      <c r="T2520" s="509"/>
      <c r="U2520" s="163" t="s">
        <v>16557</v>
      </c>
      <c r="V2520" s="510"/>
      <c r="W2520" s="510"/>
      <c r="X2520" s="510"/>
      <c r="Y2520" s="510"/>
      <c r="Z2520" s="510"/>
      <c r="AA2520" s="510"/>
      <c r="AB2520" s="163" t="s">
        <v>16553</v>
      </c>
      <c r="AC2520" s="507">
        <v>9.083073894E9</v>
      </c>
      <c r="AD2520" s="510"/>
      <c r="AE2520" s="509"/>
      <c r="AF2520" s="509"/>
      <c r="AG2520" s="509"/>
      <c r="AH2520" s="509"/>
      <c r="AI2520" s="509"/>
      <c r="AJ2520" s="163" t="s">
        <v>2651</v>
      </c>
      <c r="AK2520" s="509"/>
      <c r="AL2520" s="509"/>
      <c r="AM2520" s="163" t="s">
        <v>16554</v>
      </c>
      <c r="AN2520" s="510"/>
      <c r="AO2520" s="509"/>
      <c r="AP2520" s="509"/>
      <c r="AQ2520" s="509"/>
      <c r="AR2520" s="509"/>
      <c r="AS2520" s="509"/>
      <c r="AT2520" s="163" t="s">
        <v>2653</v>
      </c>
      <c r="AU2520" s="507">
        <v>3006.0</v>
      </c>
      <c r="AV2520" s="507">
        <v>1.0</v>
      </c>
      <c r="AW2520" s="507">
        <v>2028.0</v>
      </c>
      <c r="AX2520" s="163" t="s">
        <v>2664</v>
      </c>
      <c r="AY2520" s="163" t="s">
        <v>3133</v>
      </c>
      <c r="AZ2520" s="163" t="s">
        <v>2655</v>
      </c>
    </row>
    <row r="2521">
      <c r="A2521" s="163" t="s">
        <v>12865</v>
      </c>
      <c r="B2521" s="163" t="s">
        <v>12866</v>
      </c>
      <c r="C2521" s="163" t="s">
        <v>2638</v>
      </c>
      <c r="D2521" s="163" t="s">
        <v>2639</v>
      </c>
      <c r="E2521" s="506">
        <v>45753.90833333333</v>
      </c>
      <c r="F2521" s="507">
        <v>100000.0</v>
      </c>
      <c r="G2521" s="163" t="s">
        <v>2640</v>
      </c>
      <c r="H2521" s="507">
        <v>100000.0</v>
      </c>
      <c r="I2521" s="163" t="s">
        <v>2640</v>
      </c>
      <c r="J2521" s="163" t="s">
        <v>2641</v>
      </c>
      <c r="K2521" s="163" t="s">
        <v>2642</v>
      </c>
      <c r="L2521" s="163" t="s">
        <v>12867</v>
      </c>
      <c r="M2521" s="163" t="s">
        <v>12867</v>
      </c>
      <c r="N2521" s="163" t="s">
        <v>2645</v>
      </c>
      <c r="O2521" s="163" t="s">
        <v>2646</v>
      </c>
      <c r="P2521" s="163" t="s">
        <v>2683</v>
      </c>
      <c r="Q2521" s="163" t="s">
        <v>2648</v>
      </c>
      <c r="R2521" s="506">
        <v>45753.90694444445</v>
      </c>
      <c r="S2521" s="509"/>
      <c r="T2521" s="509"/>
      <c r="U2521" s="163" t="s">
        <v>12868</v>
      </c>
      <c r="V2521" s="510"/>
      <c r="W2521" s="510"/>
      <c r="X2521" s="510"/>
      <c r="Y2521" s="510"/>
      <c r="Z2521" s="510"/>
      <c r="AA2521" s="510"/>
      <c r="AB2521" s="163" t="s">
        <v>12869</v>
      </c>
      <c r="AC2521" s="507">
        <v>8.085136761E9</v>
      </c>
      <c r="AD2521" s="163" t="s">
        <v>12870</v>
      </c>
      <c r="AE2521" s="507">
        <v>49800.0</v>
      </c>
      <c r="AF2521" s="163" t="s">
        <v>2640</v>
      </c>
      <c r="AG2521" s="163" t="s">
        <v>2798</v>
      </c>
      <c r="AH2521" s="509"/>
      <c r="AI2521" s="509"/>
      <c r="AJ2521" s="163" t="s">
        <v>2651</v>
      </c>
      <c r="AK2521" s="514">
        <v>45783.0</v>
      </c>
      <c r="AL2521" s="506">
        <v>45753.90694444445</v>
      </c>
      <c r="AM2521" s="163" t="s">
        <v>12871</v>
      </c>
      <c r="AN2521" s="510"/>
      <c r="AO2521" s="509"/>
      <c r="AP2521" s="509"/>
      <c r="AQ2521" s="509"/>
      <c r="AR2521" s="509"/>
      <c r="AS2521" s="509"/>
      <c r="AT2521" s="163" t="s">
        <v>2653</v>
      </c>
      <c r="AU2521" s="507">
        <v>47.0</v>
      </c>
      <c r="AV2521" s="507">
        <v>2.0</v>
      </c>
      <c r="AW2521" s="507">
        <v>2029.0</v>
      </c>
      <c r="AX2521" s="163" t="s">
        <v>2936</v>
      </c>
      <c r="AY2521" s="163" t="s">
        <v>2921</v>
      </c>
      <c r="AZ2521" s="163" t="s">
        <v>2655</v>
      </c>
    </row>
    <row r="2522">
      <c r="A2522" s="163" t="s">
        <v>17458</v>
      </c>
      <c r="B2522" s="163" t="s">
        <v>17459</v>
      </c>
      <c r="C2522" s="163" t="s">
        <v>2638</v>
      </c>
      <c r="D2522" s="163" t="s">
        <v>2639</v>
      </c>
      <c r="E2522" s="506">
        <v>45753.907638888886</v>
      </c>
      <c r="F2522" s="507">
        <v>100000.0</v>
      </c>
      <c r="G2522" s="163" t="s">
        <v>2640</v>
      </c>
      <c r="H2522" s="507">
        <v>100000.0</v>
      </c>
      <c r="I2522" s="163" t="s">
        <v>2640</v>
      </c>
      <c r="J2522" s="163" t="s">
        <v>2641</v>
      </c>
      <c r="K2522" s="163" t="s">
        <v>2642</v>
      </c>
      <c r="L2522" s="163" t="s">
        <v>17460</v>
      </c>
      <c r="M2522" s="163" t="s">
        <v>17460</v>
      </c>
      <c r="N2522" s="163" t="s">
        <v>2645</v>
      </c>
      <c r="O2522" s="163" t="s">
        <v>2646</v>
      </c>
      <c r="P2522" s="163" t="s">
        <v>2673</v>
      </c>
      <c r="Q2522" s="163" t="s">
        <v>2648</v>
      </c>
      <c r="R2522" s="506">
        <v>45753.90625</v>
      </c>
      <c r="S2522" s="509"/>
      <c r="T2522" s="509"/>
      <c r="U2522" s="163" t="s">
        <v>17461</v>
      </c>
      <c r="V2522" s="510"/>
      <c r="W2522" s="510"/>
      <c r="X2522" s="510"/>
      <c r="Y2522" s="510"/>
      <c r="Z2522" s="510"/>
      <c r="AA2522" s="510"/>
      <c r="AB2522" s="163" t="s">
        <v>17462</v>
      </c>
      <c r="AC2522" s="507">
        <v>9.025435207E9</v>
      </c>
      <c r="AD2522" s="163" t="s">
        <v>17463</v>
      </c>
      <c r="AE2522" s="507">
        <v>4980.0</v>
      </c>
      <c r="AF2522" s="163" t="s">
        <v>2640</v>
      </c>
      <c r="AG2522" s="163" t="s">
        <v>2798</v>
      </c>
      <c r="AH2522" s="509"/>
      <c r="AI2522" s="509"/>
      <c r="AJ2522" s="163" t="s">
        <v>2651</v>
      </c>
      <c r="AK2522" s="514">
        <v>45814.0</v>
      </c>
      <c r="AL2522" s="506">
        <v>45783.311111111114</v>
      </c>
      <c r="AM2522" s="163" t="s">
        <v>17464</v>
      </c>
      <c r="AN2522" s="510"/>
      <c r="AO2522" s="509"/>
      <c r="AP2522" s="509"/>
      <c r="AQ2522" s="509"/>
      <c r="AR2522" s="509"/>
      <c r="AS2522" s="509"/>
      <c r="AT2522" s="163" t="s">
        <v>2653</v>
      </c>
      <c r="AU2522" s="507">
        <v>2690.0</v>
      </c>
      <c r="AV2522" s="507">
        <v>6.0</v>
      </c>
      <c r="AW2522" s="507">
        <v>2028.0</v>
      </c>
      <c r="AX2522" s="163" t="s">
        <v>2687</v>
      </c>
      <c r="AY2522" s="163" t="s">
        <v>2678</v>
      </c>
      <c r="AZ2522" s="163" t="s">
        <v>2655</v>
      </c>
    </row>
    <row r="2523">
      <c r="A2523" s="163" t="s">
        <v>15216</v>
      </c>
      <c r="B2523" s="163" t="s">
        <v>15217</v>
      </c>
      <c r="C2523" s="163" t="s">
        <v>2638</v>
      </c>
      <c r="D2523" s="163" t="s">
        <v>2639</v>
      </c>
      <c r="E2523" s="506">
        <v>45753.90416666667</v>
      </c>
      <c r="F2523" s="507">
        <v>100000.0</v>
      </c>
      <c r="G2523" s="163" t="s">
        <v>2640</v>
      </c>
      <c r="H2523" s="507">
        <v>100000.0</v>
      </c>
      <c r="I2523" s="163" t="s">
        <v>2640</v>
      </c>
      <c r="J2523" s="163" t="s">
        <v>2641</v>
      </c>
      <c r="K2523" s="163" t="s">
        <v>2642</v>
      </c>
      <c r="L2523" s="163" t="s">
        <v>15218</v>
      </c>
      <c r="M2523" s="163" t="s">
        <v>15218</v>
      </c>
      <c r="N2523" s="163" t="s">
        <v>2645</v>
      </c>
      <c r="O2523" s="163" t="s">
        <v>2646</v>
      </c>
      <c r="P2523" s="163" t="s">
        <v>2673</v>
      </c>
      <c r="Q2523" s="163" t="s">
        <v>2648</v>
      </c>
      <c r="R2523" s="506">
        <v>45753.90347222222</v>
      </c>
      <c r="S2523" s="509"/>
      <c r="T2523" s="509"/>
      <c r="U2523" s="163" t="s">
        <v>15219</v>
      </c>
      <c r="V2523" s="510"/>
      <c r="W2523" s="510"/>
      <c r="X2523" s="510"/>
      <c r="Y2523" s="510"/>
      <c r="Z2523" s="510"/>
      <c r="AA2523" s="510"/>
      <c r="AB2523" s="163" t="s">
        <v>1768</v>
      </c>
      <c r="AC2523" s="507">
        <v>9.054457741E9</v>
      </c>
      <c r="AD2523" s="163" t="s">
        <v>15220</v>
      </c>
      <c r="AE2523" s="507">
        <v>4980.0</v>
      </c>
      <c r="AF2523" s="163" t="s">
        <v>2640</v>
      </c>
      <c r="AG2523" s="163" t="s">
        <v>2798</v>
      </c>
      <c r="AH2523" s="509"/>
      <c r="AI2523" s="509"/>
      <c r="AJ2523" s="163" t="s">
        <v>2651</v>
      </c>
      <c r="AK2523" s="514">
        <v>45783.0</v>
      </c>
      <c r="AL2523" s="506">
        <v>45753.90347222222</v>
      </c>
      <c r="AM2523" s="163" t="s">
        <v>15221</v>
      </c>
      <c r="AN2523" s="510"/>
      <c r="AO2523" s="509"/>
      <c r="AP2523" s="509"/>
      <c r="AQ2523" s="509"/>
      <c r="AR2523" s="509"/>
      <c r="AS2523" s="509"/>
      <c r="AT2523" s="163" t="s">
        <v>2653</v>
      </c>
      <c r="AU2523" s="507">
        <v>5490.0</v>
      </c>
      <c r="AV2523" s="507">
        <v>4.0</v>
      </c>
      <c r="AW2523" s="507">
        <v>2027.0</v>
      </c>
      <c r="AX2523" s="163" t="s">
        <v>2677</v>
      </c>
      <c r="AY2523" s="163" t="s">
        <v>2893</v>
      </c>
      <c r="AZ2523" s="163" t="s">
        <v>2655</v>
      </c>
    </row>
    <row r="2524">
      <c r="A2524" s="163" t="s">
        <v>17465</v>
      </c>
      <c r="B2524" s="163" t="s">
        <v>17466</v>
      </c>
      <c r="C2524" s="163" t="s">
        <v>2638</v>
      </c>
      <c r="D2524" s="163" t="s">
        <v>2639</v>
      </c>
      <c r="E2524" s="506">
        <v>45753.90138888889</v>
      </c>
      <c r="F2524" s="507">
        <v>100000.0</v>
      </c>
      <c r="G2524" s="163" t="s">
        <v>2640</v>
      </c>
      <c r="H2524" s="507">
        <v>100000.0</v>
      </c>
      <c r="I2524" s="163" t="s">
        <v>2640</v>
      </c>
      <c r="J2524" s="163" t="s">
        <v>2641</v>
      </c>
      <c r="K2524" s="163" t="s">
        <v>2642</v>
      </c>
      <c r="L2524" s="163" t="s">
        <v>17467</v>
      </c>
      <c r="M2524" s="163" t="s">
        <v>17467</v>
      </c>
      <c r="N2524" s="163" t="s">
        <v>2645</v>
      </c>
      <c r="O2524" s="163" t="s">
        <v>2646</v>
      </c>
      <c r="P2524" s="163" t="s">
        <v>2647</v>
      </c>
      <c r="Q2524" s="163" t="s">
        <v>2648</v>
      </c>
      <c r="R2524" s="506">
        <v>45753.90138888889</v>
      </c>
      <c r="S2524" s="509"/>
      <c r="T2524" s="509"/>
      <c r="U2524" s="163" t="s">
        <v>17468</v>
      </c>
      <c r="V2524" s="510"/>
      <c r="W2524" s="510"/>
      <c r="X2524" s="510"/>
      <c r="Y2524" s="510"/>
      <c r="Z2524" s="510"/>
      <c r="AA2524" s="510"/>
      <c r="AB2524" s="163" t="s">
        <v>17469</v>
      </c>
      <c r="AC2524" s="507">
        <v>8.064384953E9</v>
      </c>
      <c r="AD2524" s="163" t="s">
        <v>17470</v>
      </c>
      <c r="AE2524" s="507">
        <v>4980.0</v>
      </c>
      <c r="AF2524" s="163" t="s">
        <v>2640</v>
      </c>
      <c r="AG2524" s="163" t="s">
        <v>2798</v>
      </c>
      <c r="AH2524" s="509"/>
      <c r="AI2524" s="509"/>
      <c r="AJ2524" s="163" t="s">
        <v>2651</v>
      </c>
      <c r="AK2524" s="514">
        <v>45814.0</v>
      </c>
      <c r="AL2524" s="506">
        <v>45783.311111111114</v>
      </c>
      <c r="AM2524" s="163" t="s">
        <v>17471</v>
      </c>
      <c r="AN2524" s="510"/>
      <c r="AO2524" s="510"/>
      <c r="AP2524" s="509"/>
      <c r="AQ2524" s="509"/>
      <c r="AR2524" s="509"/>
      <c r="AS2524" s="509"/>
      <c r="AT2524" s="163" t="s">
        <v>2653</v>
      </c>
      <c r="AU2524" s="507">
        <v>1036.0</v>
      </c>
      <c r="AV2524" s="507">
        <v>2.0</v>
      </c>
      <c r="AW2524" s="507">
        <v>2027.0</v>
      </c>
      <c r="AX2524" s="163" t="s">
        <v>2730</v>
      </c>
      <c r="AY2524" s="510"/>
      <c r="AZ2524" s="163" t="s">
        <v>2655</v>
      </c>
    </row>
    <row r="2525">
      <c r="A2525" s="163" t="s">
        <v>15122</v>
      </c>
      <c r="B2525" s="163" t="s">
        <v>15123</v>
      </c>
      <c r="C2525" s="163" t="s">
        <v>2638</v>
      </c>
      <c r="D2525" s="163" t="s">
        <v>2639</v>
      </c>
      <c r="E2525" s="506">
        <v>45753.899305555555</v>
      </c>
      <c r="F2525" s="507">
        <v>100000.0</v>
      </c>
      <c r="G2525" s="163" t="s">
        <v>2640</v>
      </c>
      <c r="H2525" s="507">
        <v>100000.0</v>
      </c>
      <c r="I2525" s="163" t="s">
        <v>2640</v>
      </c>
      <c r="J2525" s="163" t="s">
        <v>2641</v>
      </c>
      <c r="K2525" s="163" t="s">
        <v>2642</v>
      </c>
      <c r="L2525" s="163" t="s">
        <v>15124</v>
      </c>
      <c r="M2525" s="163" t="s">
        <v>15124</v>
      </c>
      <c r="N2525" s="163" t="s">
        <v>2645</v>
      </c>
      <c r="O2525" s="163" t="s">
        <v>2646</v>
      </c>
      <c r="P2525" s="163" t="s">
        <v>2673</v>
      </c>
      <c r="Q2525" s="163" t="s">
        <v>2648</v>
      </c>
      <c r="R2525" s="506">
        <v>45753.89861111111</v>
      </c>
      <c r="S2525" s="509"/>
      <c r="T2525" s="509"/>
      <c r="U2525" s="163" t="s">
        <v>15125</v>
      </c>
      <c r="V2525" s="510"/>
      <c r="W2525" s="510"/>
      <c r="X2525" s="510"/>
      <c r="Y2525" s="510"/>
      <c r="Z2525" s="510"/>
      <c r="AA2525" s="510"/>
      <c r="AB2525" s="163" t="s">
        <v>15126</v>
      </c>
      <c r="AC2525" s="507">
        <v>8.030705261E9</v>
      </c>
      <c r="AD2525" s="163" t="s">
        <v>15127</v>
      </c>
      <c r="AE2525" s="507">
        <v>4980.0</v>
      </c>
      <c r="AF2525" s="163" t="s">
        <v>2640</v>
      </c>
      <c r="AG2525" s="163" t="s">
        <v>2798</v>
      </c>
      <c r="AH2525" s="509"/>
      <c r="AI2525" s="509"/>
      <c r="AJ2525" s="163" t="s">
        <v>2651</v>
      </c>
      <c r="AK2525" s="514">
        <v>45783.0</v>
      </c>
      <c r="AL2525" s="506">
        <v>45753.89861111111</v>
      </c>
      <c r="AM2525" s="163" t="s">
        <v>15128</v>
      </c>
      <c r="AN2525" s="510"/>
      <c r="AO2525" s="510"/>
      <c r="AP2525" s="509"/>
      <c r="AQ2525" s="509"/>
      <c r="AR2525" s="509"/>
      <c r="AS2525" s="509"/>
      <c r="AT2525" s="163" t="s">
        <v>2653</v>
      </c>
      <c r="AU2525" s="507">
        <v>1581.0</v>
      </c>
      <c r="AV2525" s="507">
        <v>3.0</v>
      </c>
      <c r="AW2525" s="507">
        <v>2030.0</v>
      </c>
      <c r="AX2525" s="163" t="s">
        <v>2936</v>
      </c>
      <c r="AY2525" s="163" t="s">
        <v>4297</v>
      </c>
      <c r="AZ2525" s="163" t="s">
        <v>2655</v>
      </c>
    </row>
    <row r="2526">
      <c r="A2526" s="163" t="s">
        <v>17472</v>
      </c>
      <c r="B2526" s="163" t="s">
        <v>17473</v>
      </c>
      <c r="C2526" s="163" t="s">
        <v>2638</v>
      </c>
      <c r="D2526" s="163" t="s">
        <v>2639</v>
      </c>
      <c r="E2526" s="506">
        <v>45753.896527777775</v>
      </c>
      <c r="F2526" s="507">
        <v>2980.0</v>
      </c>
      <c r="G2526" s="163" t="s">
        <v>2640</v>
      </c>
      <c r="H2526" s="507">
        <v>2980.0</v>
      </c>
      <c r="I2526" s="163" t="s">
        <v>2640</v>
      </c>
      <c r="J2526" s="163" t="s">
        <v>2641</v>
      </c>
      <c r="K2526" s="163" t="s">
        <v>2642</v>
      </c>
      <c r="L2526" s="163" t="s">
        <v>17474</v>
      </c>
      <c r="M2526" s="163" t="s">
        <v>17475</v>
      </c>
      <c r="N2526" s="163" t="s">
        <v>2645</v>
      </c>
      <c r="O2526" s="163" t="s">
        <v>2646</v>
      </c>
      <c r="P2526" s="163" t="s">
        <v>2647</v>
      </c>
      <c r="Q2526" s="163" t="s">
        <v>2648</v>
      </c>
      <c r="R2526" s="506">
        <v>45753.896527777775</v>
      </c>
      <c r="S2526" s="509"/>
      <c r="T2526" s="509"/>
      <c r="U2526" s="163" t="s">
        <v>17476</v>
      </c>
      <c r="V2526" s="510"/>
      <c r="W2526" s="510"/>
      <c r="X2526" s="510"/>
      <c r="Y2526" s="510"/>
      <c r="Z2526" s="510"/>
      <c r="AA2526" s="510"/>
      <c r="AB2526" s="163" t="s">
        <v>17477</v>
      </c>
      <c r="AC2526" s="507">
        <v>9.020522378E9</v>
      </c>
      <c r="AD2526" s="510"/>
      <c r="AE2526" s="509"/>
      <c r="AF2526" s="509"/>
      <c r="AG2526" s="509"/>
      <c r="AH2526" s="509"/>
      <c r="AI2526" s="509"/>
      <c r="AJ2526" s="163" t="s">
        <v>2651</v>
      </c>
      <c r="AK2526" s="509"/>
      <c r="AL2526" s="509"/>
      <c r="AM2526" s="163" t="s">
        <v>17478</v>
      </c>
      <c r="AN2526" s="510"/>
      <c r="AO2526" s="509"/>
      <c r="AP2526" s="509"/>
      <c r="AQ2526" s="509"/>
      <c r="AR2526" s="509"/>
      <c r="AS2526" s="509"/>
      <c r="AT2526" s="163" t="s">
        <v>2653</v>
      </c>
      <c r="AU2526" s="507">
        <v>1171.0</v>
      </c>
      <c r="AV2526" s="507">
        <v>3.0</v>
      </c>
      <c r="AW2526" s="507">
        <v>2030.0</v>
      </c>
      <c r="AX2526" s="163" t="s">
        <v>2730</v>
      </c>
      <c r="AY2526" s="510"/>
      <c r="AZ2526" s="163" t="s">
        <v>2655</v>
      </c>
    </row>
    <row r="2527">
      <c r="A2527" s="163" t="s">
        <v>17479</v>
      </c>
      <c r="B2527" s="163" t="s">
        <v>17480</v>
      </c>
      <c r="C2527" s="163" t="s">
        <v>2638</v>
      </c>
      <c r="D2527" s="163" t="s">
        <v>2639</v>
      </c>
      <c r="E2527" s="506">
        <v>45753.89513888889</v>
      </c>
      <c r="F2527" s="507">
        <v>2980.0</v>
      </c>
      <c r="G2527" s="163" t="s">
        <v>2640</v>
      </c>
      <c r="H2527" s="507">
        <v>2980.0</v>
      </c>
      <c r="I2527" s="163" t="s">
        <v>2640</v>
      </c>
      <c r="J2527" s="163" t="s">
        <v>2641</v>
      </c>
      <c r="K2527" s="163" t="s">
        <v>2642</v>
      </c>
      <c r="L2527" s="163" t="s">
        <v>17481</v>
      </c>
      <c r="M2527" s="163" t="s">
        <v>17482</v>
      </c>
      <c r="N2527" s="163" t="s">
        <v>2645</v>
      </c>
      <c r="O2527" s="163" t="s">
        <v>2646</v>
      </c>
      <c r="P2527" s="163" t="s">
        <v>2683</v>
      </c>
      <c r="Q2527" s="163" t="s">
        <v>2648</v>
      </c>
      <c r="R2527" s="506">
        <v>45753.893055555556</v>
      </c>
      <c r="S2527" s="509"/>
      <c r="T2527" s="509"/>
      <c r="U2527" s="163" t="s">
        <v>17483</v>
      </c>
      <c r="V2527" s="510"/>
      <c r="W2527" s="510"/>
      <c r="X2527" s="510"/>
      <c r="Y2527" s="510"/>
      <c r="Z2527" s="510"/>
      <c r="AA2527" s="510"/>
      <c r="AB2527" s="163" t="s">
        <v>17484</v>
      </c>
      <c r="AC2527" s="507">
        <v>8.06037091E9</v>
      </c>
      <c r="AD2527" s="510"/>
      <c r="AE2527" s="509"/>
      <c r="AF2527" s="509"/>
      <c r="AG2527" s="509"/>
      <c r="AH2527" s="509"/>
      <c r="AI2527" s="509"/>
      <c r="AJ2527" s="163" t="s">
        <v>2651</v>
      </c>
      <c r="AK2527" s="509"/>
      <c r="AL2527" s="509"/>
      <c r="AM2527" s="163" t="s">
        <v>17485</v>
      </c>
      <c r="AN2527" s="510"/>
      <c r="AO2527" s="509"/>
      <c r="AP2527" s="509"/>
      <c r="AQ2527" s="509"/>
      <c r="AR2527" s="509"/>
      <c r="AS2527" s="509"/>
      <c r="AT2527" s="163" t="s">
        <v>2700</v>
      </c>
      <c r="AU2527" s="507">
        <v>6294.0</v>
      </c>
      <c r="AV2527" s="507">
        <v>4.0</v>
      </c>
      <c r="AW2527" s="507">
        <v>2031.0</v>
      </c>
      <c r="AX2527" s="163" t="s">
        <v>2687</v>
      </c>
      <c r="AY2527" s="163" t="s">
        <v>3352</v>
      </c>
      <c r="AZ2527" s="163" t="s">
        <v>2655</v>
      </c>
    </row>
    <row r="2528">
      <c r="A2528" s="163" t="s">
        <v>17486</v>
      </c>
      <c r="B2528" s="163" t="s">
        <v>17487</v>
      </c>
      <c r="C2528" s="163" t="s">
        <v>2638</v>
      </c>
      <c r="D2528" s="163" t="s">
        <v>2639</v>
      </c>
      <c r="E2528" s="506">
        <v>45753.89513888889</v>
      </c>
      <c r="F2528" s="507">
        <v>100000.0</v>
      </c>
      <c r="G2528" s="163" t="s">
        <v>2640</v>
      </c>
      <c r="H2528" s="507">
        <v>100000.0</v>
      </c>
      <c r="I2528" s="163" t="s">
        <v>2640</v>
      </c>
      <c r="J2528" s="163" t="s">
        <v>2641</v>
      </c>
      <c r="K2528" s="163" t="s">
        <v>2642</v>
      </c>
      <c r="L2528" s="163" t="s">
        <v>17488</v>
      </c>
      <c r="M2528" s="163" t="s">
        <v>17488</v>
      </c>
      <c r="N2528" s="163" t="s">
        <v>2645</v>
      </c>
      <c r="O2528" s="163" t="s">
        <v>2646</v>
      </c>
      <c r="P2528" s="163" t="s">
        <v>2673</v>
      </c>
      <c r="Q2528" s="163" t="s">
        <v>2648</v>
      </c>
      <c r="R2528" s="506">
        <v>45753.893055555556</v>
      </c>
      <c r="S2528" s="509"/>
      <c r="T2528" s="509"/>
      <c r="U2528" s="163" t="s">
        <v>17489</v>
      </c>
      <c r="V2528" s="510"/>
      <c r="W2528" s="510"/>
      <c r="X2528" s="510"/>
      <c r="Y2528" s="510"/>
      <c r="Z2528" s="510"/>
      <c r="AA2528" s="510"/>
      <c r="AB2528" s="163" t="s">
        <v>17490</v>
      </c>
      <c r="AC2528" s="507">
        <v>8.018642507E9</v>
      </c>
      <c r="AD2528" s="163" t="s">
        <v>17491</v>
      </c>
      <c r="AE2528" s="507">
        <v>4980.0</v>
      </c>
      <c r="AF2528" s="163" t="s">
        <v>2640</v>
      </c>
      <c r="AG2528" s="163" t="s">
        <v>2798</v>
      </c>
      <c r="AH2528" s="509"/>
      <c r="AI2528" s="509"/>
      <c r="AJ2528" s="163" t="s">
        <v>2651</v>
      </c>
      <c r="AK2528" s="514">
        <v>45814.0</v>
      </c>
      <c r="AL2528" s="506">
        <v>45783.311111111114</v>
      </c>
      <c r="AM2528" s="163" t="s">
        <v>17492</v>
      </c>
      <c r="AN2528" s="510"/>
      <c r="AO2528" s="509"/>
      <c r="AP2528" s="509"/>
      <c r="AQ2528" s="509"/>
      <c r="AR2528" s="509"/>
      <c r="AS2528" s="509"/>
      <c r="AT2528" s="163" t="s">
        <v>2653</v>
      </c>
      <c r="AU2528" s="507">
        <v>5128.0</v>
      </c>
      <c r="AV2528" s="507">
        <v>1.0</v>
      </c>
      <c r="AW2528" s="507">
        <v>2030.0</v>
      </c>
      <c r="AX2528" s="163" t="s">
        <v>2936</v>
      </c>
      <c r="AY2528" s="163" t="s">
        <v>2717</v>
      </c>
      <c r="AZ2528" s="163" t="s">
        <v>2655</v>
      </c>
    </row>
    <row r="2529">
      <c r="A2529" s="163" t="s">
        <v>17493</v>
      </c>
      <c r="B2529" s="163" t="s">
        <v>17494</v>
      </c>
      <c r="C2529" s="163" t="s">
        <v>2638</v>
      </c>
      <c r="D2529" s="163" t="s">
        <v>2639</v>
      </c>
      <c r="E2529" s="506">
        <v>45753.88958333333</v>
      </c>
      <c r="F2529" s="507">
        <v>100000.0</v>
      </c>
      <c r="G2529" s="163" t="s">
        <v>2640</v>
      </c>
      <c r="H2529" s="507">
        <v>100000.0</v>
      </c>
      <c r="I2529" s="163" t="s">
        <v>2640</v>
      </c>
      <c r="J2529" s="163" t="s">
        <v>2641</v>
      </c>
      <c r="K2529" s="163" t="s">
        <v>2642</v>
      </c>
      <c r="L2529" s="163" t="s">
        <v>17495</v>
      </c>
      <c r="M2529" s="163" t="s">
        <v>17495</v>
      </c>
      <c r="N2529" s="163" t="s">
        <v>2645</v>
      </c>
      <c r="O2529" s="163" t="s">
        <v>2646</v>
      </c>
      <c r="P2529" s="163" t="s">
        <v>2673</v>
      </c>
      <c r="Q2529" s="163" t="s">
        <v>2648</v>
      </c>
      <c r="R2529" s="506">
        <v>45753.88958333333</v>
      </c>
      <c r="S2529" s="509"/>
      <c r="T2529" s="509"/>
      <c r="U2529" s="163" t="s">
        <v>17496</v>
      </c>
      <c r="V2529" s="510"/>
      <c r="W2529" s="510"/>
      <c r="X2529" s="510"/>
      <c r="Y2529" s="510"/>
      <c r="Z2529" s="510"/>
      <c r="AA2529" s="510"/>
      <c r="AB2529" s="163" t="s">
        <v>17497</v>
      </c>
      <c r="AC2529" s="507">
        <v>8.089401134E9</v>
      </c>
      <c r="AD2529" s="163" t="s">
        <v>17498</v>
      </c>
      <c r="AE2529" s="507">
        <v>4980.0</v>
      </c>
      <c r="AF2529" s="163" t="s">
        <v>2640</v>
      </c>
      <c r="AG2529" s="163" t="s">
        <v>2798</v>
      </c>
      <c r="AH2529" s="509"/>
      <c r="AI2529" s="509"/>
      <c r="AJ2529" s="163" t="s">
        <v>2651</v>
      </c>
      <c r="AK2529" s="514">
        <v>45814.0</v>
      </c>
      <c r="AL2529" s="506">
        <v>45783.311111111114</v>
      </c>
      <c r="AM2529" s="163" t="s">
        <v>17499</v>
      </c>
      <c r="AN2529" s="510"/>
      <c r="AO2529" s="509"/>
      <c r="AP2529" s="509"/>
      <c r="AQ2529" s="509"/>
      <c r="AR2529" s="509"/>
      <c r="AS2529" s="509"/>
      <c r="AT2529" s="163" t="s">
        <v>2653</v>
      </c>
      <c r="AU2529" s="507">
        <v>6901.0</v>
      </c>
      <c r="AV2529" s="507">
        <v>11.0</v>
      </c>
      <c r="AW2529" s="507">
        <v>2028.0</v>
      </c>
      <c r="AX2529" s="163" t="s">
        <v>2677</v>
      </c>
      <c r="AY2529" s="163" t="s">
        <v>4339</v>
      </c>
      <c r="AZ2529" s="163" t="s">
        <v>2655</v>
      </c>
    </row>
    <row r="2530">
      <c r="A2530" s="163" t="s">
        <v>17500</v>
      </c>
      <c r="B2530" s="163" t="s">
        <v>17501</v>
      </c>
      <c r="C2530" s="163" t="s">
        <v>2638</v>
      </c>
      <c r="D2530" s="163" t="s">
        <v>2639</v>
      </c>
      <c r="E2530" s="506">
        <v>45753.888194444444</v>
      </c>
      <c r="F2530" s="507">
        <v>100000.0</v>
      </c>
      <c r="G2530" s="163" t="s">
        <v>2640</v>
      </c>
      <c r="H2530" s="507">
        <v>100000.0</v>
      </c>
      <c r="I2530" s="163" t="s">
        <v>2640</v>
      </c>
      <c r="J2530" s="163" t="s">
        <v>2641</v>
      </c>
      <c r="K2530" s="163" t="s">
        <v>2642</v>
      </c>
      <c r="L2530" s="163" t="s">
        <v>17502</v>
      </c>
      <c r="M2530" s="163" t="s">
        <v>17502</v>
      </c>
      <c r="N2530" s="163" t="s">
        <v>2645</v>
      </c>
      <c r="O2530" s="163" t="s">
        <v>2646</v>
      </c>
      <c r="P2530" s="163" t="s">
        <v>2673</v>
      </c>
      <c r="Q2530" s="163" t="s">
        <v>2648</v>
      </c>
      <c r="R2530" s="506">
        <v>45753.8875</v>
      </c>
      <c r="S2530" s="509"/>
      <c r="T2530" s="509"/>
      <c r="U2530" s="163" t="s">
        <v>17503</v>
      </c>
      <c r="V2530" s="510"/>
      <c r="W2530" s="510"/>
      <c r="X2530" s="510"/>
      <c r="Y2530" s="510"/>
      <c r="Z2530" s="510"/>
      <c r="AA2530" s="510"/>
      <c r="AB2530" s="163" t="s">
        <v>17504</v>
      </c>
      <c r="AC2530" s="507">
        <v>9.070989138E9</v>
      </c>
      <c r="AD2530" s="163" t="s">
        <v>17505</v>
      </c>
      <c r="AE2530" s="507">
        <v>49800.0</v>
      </c>
      <c r="AF2530" s="163" t="s">
        <v>2640</v>
      </c>
      <c r="AG2530" s="163" t="s">
        <v>2798</v>
      </c>
      <c r="AH2530" s="509"/>
      <c r="AI2530" s="509"/>
      <c r="AJ2530" s="163" t="s">
        <v>2651</v>
      </c>
      <c r="AK2530" s="514">
        <v>45783.0</v>
      </c>
      <c r="AL2530" s="506">
        <v>45789.30902777778</v>
      </c>
      <c r="AM2530" s="163" t="s">
        <v>17506</v>
      </c>
      <c r="AN2530" s="510"/>
      <c r="AO2530" s="509"/>
      <c r="AP2530" s="509"/>
      <c r="AQ2530" s="509"/>
      <c r="AR2530" s="509"/>
      <c r="AS2530" s="509"/>
      <c r="AT2530" s="163" t="s">
        <v>2653</v>
      </c>
      <c r="AU2530" s="507">
        <v>6922.0</v>
      </c>
      <c r="AV2530" s="507">
        <v>1.0</v>
      </c>
      <c r="AW2530" s="507">
        <v>2029.0</v>
      </c>
      <c r="AX2530" s="163" t="s">
        <v>2936</v>
      </c>
      <c r="AY2530" s="163" t="s">
        <v>4297</v>
      </c>
      <c r="AZ2530" s="163" t="s">
        <v>2655</v>
      </c>
    </row>
    <row r="2531">
      <c r="A2531" s="163" t="s">
        <v>17507</v>
      </c>
      <c r="B2531" s="163" t="s">
        <v>17508</v>
      </c>
      <c r="C2531" s="163" t="s">
        <v>2638</v>
      </c>
      <c r="D2531" s="163" t="s">
        <v>2639</v>
      </c>
      <c r="E2531" s="506">
        <v>45753.8875</v>
      </c>
      <c r="F2531" s="507">
        <v>100000.0</v>
      </c>
      <c r="G2531" s="163" t="s">
        <v>2640</v>
      </c>
      <c r="H2531" s="507">
        <v>100000.0</v>
      </c>
      <c r="I2531" s="163" t="s">
        <v>2640</v>
      </c>
      <c r="J2531" s="163" t="s">
        <v>2641</v>
      </c>
      <c r="K2531" s="163" t="s">
        <v>2642</v>
      </c>
      <c r="L2531" s="163" t="s">
        <v>17509</v>
      </c>
      <c r="M2531" s="163" t="s">
        <v>17509</v>
      </c>
      <c r="N2531" s="163" t="s">
        <v>2645</v>
      </c>
      <c r="O2531" s="163" t="s">
        <v>2646</v>
      </c>
      <c r="P2531" s="163" t="s">
        <v>2673</v>
      </c>
      <c r="Q2531" s="163" t="s">
        <v>2648</v>
      </c>
      <c r="R2531" s="506">
        <v>45753.88611111111</v>
      </c>
      <c r="S2531" s="509"/>
      <c r="T2531" s="509"/>
      <c r="U2531" s="163" t="s">
        <v>17510</v>
      </c>
      <c r="V2531" s="510"/>
      <c r="W2531" s="510"/>
      <c r="X2531" s="510"/>
      <c r="Y2531" s="510"/>
      <c r="Z2531" s="510"/>
      <c r="AA2531" s="510"/>
      <c r="AB2531" s="163" t="s">
        <v>17511</v>
      </c>
      <c r="AC2531" s="507">
        <v>8.014683505E9</v>
      </c>
      <c r="AD2531" s="163" t="s">
        <v>17512</v>
      </c>
      <c r="AE2531" s="507">
        <v>19800.0</v>
      </c>
      <c r="AF2531" s="163" t="s">
        <v>2640</v>
      </c>
      <c r="AG2531" s="163" t="s">
        <v>2798</v>
      </c>
      <c r="AH2531" s="509"/>
      <c r="AI2531" s="509"/>
      <c r="AJ2531" s="163" t="s">
        <v>2651</v>
      </c>
      <c r="AK2531" s="514">
        <v>45814.0</v>
      </c>
      <c r="AL2531" s="506">
        <v>45785.308333333334</v>
      </c>
      <c r="AM2531" s="163" t="s">
        <v>17513</v>
      </c>
      <c r="AN2531" s="510"/>
      <c r="AO2531" s="509"/>
      <c r="AP2531" s="509"/>
      <c r="AQ2531" s="509"/>
      <c r="AR2531" s="509"/>
      <c r="AS2531" s="509"/>
      <c r="AT2531" s="163" t="s">
        <v>2700</v>
      </c>
      <c r="AU2531" s="507">
        <v>1976.0</v>
      </c>
      <c r="AV2531" s="507">
        <v>7.0</v>
      </c>
      <c r="AW2531" s="507">
        <v>2028.0</v>
      </c>
      <c r="AX2531" s="163" t="s">
        <v>2677</v>
      </c>
      <c r="AY2531" s="163" t="s">
        <v>3089</v>
      </c>
      <c r="AZ2531" s="163" t="s">
        <v>2655</v>
      </c>
    </row>
    <row r="2532">
      <c r="A2532" s="163" t="s">
        <v>17514</v>
      </c>
      <c r="B2532" s="163" t="s">
        <v>17515</v>
      </c>
      <c r="C2532" s="163" t="s">
        <v>2638</v>
      </c>
      <c r="D2532" s="163" t="s">
        <v>2639</v>
      </c>
      <c r="E2532" s="506">
        <v>45753.88611111111</v>
      </c>
      <c r="F2532" s="507">
        <v>100000.0</v>
      </c>
      <c r="G2532" s="163" t="s">
        <v>2640</v>
      </c>
      <c r="H2532" s="507">
        <v>100000.0</v>
      </c>
      <c r="I2532" s="163" t="s">
        <v>2640</v>
      </c>
      <c r="J2532" s="163" t="s">
        <v>2641</v>
      </c>
      <c r="K2532" s="163" t="s">
        <v>2642</v>
      </c>
      <c r="L2532" s="163" t="s">
        <v>17516</v>
      </c>
      <c r="M2532" s="163" t="s">
        <v>17516</v>
      </c>
      <c r="N2532" s="163" t="s">
        <v>2645</v>
      </c>
      <c r="O2532" s="163" t="s">
        <v>2646</v>
      </c>
      <c r="P2532" s="163" t="s">
        <v>2660</v>
      </c>
      <c r="Q2532" s="163" t="s">
        <v>2648</v>
      </c>
      <c r="R2532" s="506">
        <v>45753.88611111111</v>
      </c>
      <c r="S2532" s="509"/>
      <c r="T2532" s="509"/>
      <c r="U2532" s="163" t="s">
        <v>17517</v>
      </c>
      <c r="V2532" s="510"/>
      <c r="W2532" s="510"/>
      <c r="X2532" s="510"/>
      <c r="Y2532" s="510"/>
      <c r="Z2532" s="510"/>
      <c r="AA2532" s="510"/>
      <c r="AB2532" s="163" t="s">
        <v>17518</v>
      </c>
      <c r="AC2532" s="507">
        <v>9.016078629E9</v>
      </c>
      <c r="AD2532" s="163" t="s">
        <v>17519</v>
      </c>
      <c r="AE2532" s="507">
        <v>4980.0</v>
      </c>
      <c r="AF2532" s="163" t="s">
        <v>2640</v>
      </c>
      <c r="AG2532" s="163" t="s">
        <v>2798</v>
      </c>
      <c r="AH2532" s="509"/>
      <c r="AI2532" s="509"/>
      <c r="AJ2532" s="163" t="s">
        <v>2651</v>
      </c>
      <c r="AK2532" s="514">
        <v>45814.0</v>
      </c>
      <c r="AL2532" s="506">
        <v>45783.311111111114</v>
      </c>
      <c r="AM2532" s="163" t="s">
        <v>17520</v>
      </c>
      <c r="AN2532" s="510"/>
      <c r="AO2532" s="510"/>
      <c r="AP2532" s="509"/>
      <c r="AQ2532" s="509"/>
      <c r="AR2532" s="509"/>
      <c r="AS2532" s="509"/>
      <c r="AT2532" s="163" t="s">
        <v>2653</v>
      </c>
      <c r="AU2532" s="507">
        <v>8202.0</v>
      </c>
      <c r="AV2532" s="507">
        <v>2.0</v>
      </c>
      <c r="AW2532" s="507">
        <v>2030.0</v>
      </c>
      <c r="AX2532" s="163" t="s">
        <v>2664</v>
      </c>
      <c r="AY2532" s="163" t="s">
        <v>2665</v>
      </c>
      <c r="AZ2532" s="163" t="s">
        <v>2655</v>
      </c>
    </row>
    <row r="2533">
      <c r="A2533" s="163" t="s">
        <v>17521</v>
      </c>
      <c r="B2533" s="163" t="s">
        <v>17522</v>
      </c>
      <c r="C2533" s="163" t="s">
        <v>2638</v>
      </c>
      <c r="D2533" s="163" t="s">
        <v>2639</v>
      </c>
      <c r="E2533" s="506">
        <v>45753.88611111111</v>
      </c>
      <c r="F2533" s="507">
        <v>100000.0</v>
      </c>
      <c r="G2533" s="163" t="s">
        <v>2640</v>
      </c>
      <c r="H2533" s="507">
        <v>100000.0</v>
      </c>
      <c r="I2533" s="163" t="s">
        <v>2640</v>
      </c>
      <c r="J2533" s="163" t="s">
        <v>2641</v>
      </c>
      <c r="K2533" s="163" t="s">
        <v>2642</v>
      </c>
      <c r="L2533" s="163" t="s">
        <v>17523</v>
      </c>
      <c r="M2533" s="163" t="s">
        <v>17523</v>
      </c>
      <c r="N2533" s="163" t="s">
        <v>2645</v>
      </c>
      <c r="O2533" s="163" t="s">
        <v>2646</v>
      </c>
      <c r="P2533" s="163" t="s">
        <v>2647</v>
      </c>
      <c r="Q2533" s="163" t="s">
        <v>2648</v>
      </c>
      <c r="R2533" s="506">
        <v>45753.88611111111</v>
      </c>
      <c r="S2533" s="509"/>
      <c r="T2533" s="509"/>
      <c r="U2533" s="163" t="s">
        <v>6933</v>
      </c>
      <c r="V2533" s="510"/>
      <c r="W2533" s="510"/>
      <c r="X2533" s="510"/>
      <c r="Y2533" s="510"/>
      <c r="Z2533" s="510"/>
      <c r="AA2533" s="510"/>
      <c r="AB2533" s="163" t="s">
        <v>17524</v>
      </c>
      <c r="AC2533" s="507">
        <v>9.039646908E9</v>
      </c>
      <c r="AD2533" s="163" t="s">
        <v>17525</v>
      </c>
      <c r="AE2533" s="507">
        <v>4980.0</v>
      </c>
      <c r="AF2533" s="163" t="s">
        <v>2640</v>
      </c>
      <c r="AG2533" s="163" t="s">
        <v>2798</v>
      </c>
      <c r="AH2533" s="509"/>
      <c r="AI2533" s="509"/>
      <c r="AJ2533" s="163" t="s">
        <v>2651</v>
      </c>
      <c r="AK2533" s="514">
        <v>45814.0</v>
      </c>
      <c r="AL2533" s="506">
        <v>45783.311111111114</v>
      </c>
      <c r="AM2533" s="163" t="s">
        <v>17526</v>
      </c>
      <c r="AN2533" s="510"/>
      <c r="AO2533" s="509"/>
      <c r="AP2533" s="509"/>
      <c r="AQ2533" s="509"/>
      <c r="AR2533" s="509"/>
      <c r="AS2533" s="509"/>
      <c r="AT2533" s="163" t="s">
        <v>2653</v>
      </c>
      <c r="AU2533" s="507">
        <v>8721.0</v>
      </c>
      <c r="AV2533" s="507">
        <v>2.0</v>
      </c>
      <c r="AW2533" s="507">
        <v>2027.0</v>
      </c>
      <c r="AX2533" s="510"/>
      <c r="AY2533" s="163" t="s">
        <v>2654</v>
      </c>
      <c r="AZ2533" s="163" t="s">
        <v>2655</v>
      </c>
    </row>
    <row r="2534">
      <c r="A2534" s="163" t="s">
        <v>17527</v>
      </c>
      <c r="B2534" s="163" t="s">
        <v>17528</v>
      </c>
      <c r="C2534" s="163" t="s">
        <v>2638</v>
      </c>
      <c r="D2534" s="163" t="s">
        <v>2639</v>
      </c>
      <c r="E2534" s="506">
        <v>45753.884722222225</v>
      </c>
      <c r="F2534" s="507">
        <v>100000.0</v>
      </c>
      <c r="G2534" s="163" t="s">
        <v>2640</v>
      </c>
      <c r="H2534" s="507">
        <v>100000.0</v>
      </c>
      <c r="I2534" s="163" t="s">
        <v>2640</v>
      </c>
      <c r="J2534" s="163" t="s">
        <v>2641</v>
      </c>
      <c r="K2534" s="163" t="s">
        <v>2642</v>
      </c>
      <c r="L2534" s="163" t="s">
        <v>17529</v>
      </c>
      <c r="M2534" s="163" t="s">
        <v>17529</v>
      </c>
      <c r="N2534" s="163" t="s">
        <v>2645</v>
      </c>
      <c r="O2534" s="163" t="s">
        <v>2646</v>
      </c>
      <c r="P2534" s="163" t="s">
        <v>2673</v>
      </c>
      <c r="Q2534" s="163" t="s">
        <v>2648</v>
      </c>
      <c r="R2534" s="506">
        <v>45753.88333333333</v>
      </c>
      <c r="S2534" s="509"/>
      <c r="T2534" s="509"/>
      <c r="U2534" s="163" t="s">
        <v>17530</v>
      </c>
      <c r="V2534" s="510"/>
      <c r="W2534" s="510"/>
      <c r="X2534" s="510"/>
      <c r="Y2534" s="510"/>
      <c r="Z2534" s="510"/>
      <c r="AA2534" s="510"/>
      <c r="AB2534" s="163" t="s">
        <v>17531</v>
      </c>
      <c r="AC2534" s="507">
        <v>9.041553659E9</v>
      </c>
      <c r="AD2534" s="163" t="s">
        <v>17532</v>
      </c>
      <c r="AE2534" s="507">
        <v>19800.0</v>
      </c>
      <c r="AF2534" s="163" t="s">
        <v>2640</v>
      </c>
      <c r="AG2534" s="163" t="s">
        <v>2798</v>
      </c>
      <c r="AH2534" s="509"/>
      <c r="AI2534" s="509"/>
      <c r="AJ2534" s="163" t="s">
        <v>2651</v>
      </c>
      <c r="AK2534" s="514">
        <v>45814.0</v>
      </c>
      <c r="AL2534" s="506">
        <v>45783.311111111114</v>
      </c>
      <c r="AM2534" s="163" t="s">
        <v>17533</v>
      </c>
      <c r="AN2534" s="510"/>
      <c r="AO2534" s="509"/>
      <c r="AP2534" s="509"/>
      <c r="AQ2534" s="509"/>
      <c r="AR2534" s="509"/>
      <c r="AS2534" s="509"/>
      <c r="AT2534" s="163" t="s">
        <v>2653</v>
      </c>
      <c r="AU2534" s="507">
        <v>4502.0</v>
      </c>
      <c r="AV2534" s="507">
        <v>6.0</v>
      </c>
      <c r="AW2534" s="507">
        <v>2029.0</v>
      </c>
      <c r="AX2534" s="163" t="s">
        <v>2677</v>
      </c>
      <c r="AY2534" s="163" t="s">
        <v>3308</v>
      </c>
      <c r="AZ2534" s="163" t="s">
        <v>2655</v>
      </c>
    </row>
    <row r="2535">
      <c r="A2535" s="163" t="s">
        <v>17534</v>
      </c>
      <c r="B2535" s="163" t="s">
        <v>17535</v>
      </c>
      <c r="C2535" s="163" t="s">
        <v>2638</v>
      </c>
      <c r="D2535" s="163" t="s">
        <v>2639</v>
      </c>
      <c r="E2535" s="506">
        <v>45753.88333333333</v>
      </c>
      <c r="F2535" s="507">
        <v>100000.0</v>
      </c>
      <c r="G2535" s="163" t="s">
        <v>2640</v>
      </c>
      <c r="H2535" s="507">
        <v>100000.0</v>
      </c>
      <c r="I2535" s="163" t="s">
        <v>2640</v>
      </c>
      <c r="J2535" s="163" t="s">
        <v>2641</v>
      </c>
      <c r="K2535" s="163" t="s">
        <v>2642</v>
      </c>
      <c r="L2535" s="163" t="s">
        <v>17536</v>
      </c>
      <c r="M2535" s="163" t="s">
        <v>17536</v>
      </c>
      <c r="N2535" s="163" t="s">
        <v>2645</v>
      </c>
      <c r="O2535" s="163" t="s">
        <v>2646</v>
      </c>
      <c r="P2535" s="163" t="s">
        <v>2647</v>
      </c>
      <c r="Q2535" s="163" t="s">
        <v>2648</v>
      </c>
      <c r="R2535" s="506">
        <v>45753.88333333333</v>
      </c>
      <c r="S2535" s="509"/>
      <c r="T2535" s="509"/>
      <c r="U2535" s="163" t="s">
        <v>7657</v>
      </c>
      <c r="V2535" s="510"/>
      <c r="W2535" s="510"/>
      <c r="X2535" s="510"/>
      <c r="Y2535" s="510"/>
      <c r="Z2535" s="510"/>
      <c r="AA2535" s="510"/>
      <c r="AB2535" s="163" t="s">
        <v>17537</v>
      </c>
      <c r="AC2535" s="507">
        <v>8.070056877E9</v>
      </c>
      <c r="AD2535" s="163" t="s">
        <v>17538</v>
      </c>
      <c r="AE2535" s="507">
        <v>19800.0</v>
      </c>
      <c r="AF2535" s="163" t="s">
        <v>2640</v>
      </c>
      <c r="AG2535" s="163" t="s">
        <v>2798</v>
      </c>
      <c r="AH2535" s="509"/>
      <c r="AI2535" s="509"/>
      <c r="AJ2535" s="163" t="s">
        <v>2651</v>
      </c>
      <c r="AK2535" s="514">
        <v>45814.0</v>
      </c>
      <c r="AL2535" s="506">
        <v>45783.311111111114</v>
      </c>
      <c r="AM2535" s="163" t="s">
        <v>17539</v>
      </c>
      <c r="AN2535" s="510"/>
      <c r="AO2535" s="509"/>
      <c r="AP2535" s="509"/>
      <c r="AQ2535" s="509"/>
      <c r="AR2535" s="509"/>
      <c r="AS2535" s="509"/>
      <c r="AT2535" s="163" t="s">
        <v>2653</v>
      </c>
      <c r="AU2535" s="507">
        <v>1518.0</v>
      </c>
      <c r="AV2535" s="507">
        <v>10.0</v>
      </c>
      <c r="AW2535" s="507">
        <v>2026.0</v>
      </c>
      <c r="AX2535" s="510"/>
      <c r="AY2535" s="163" t="s">
        <v>2654</v>
      </c>
      <c r="AZ2535" s="163" t="s">
        <v>2655</v>
      </c>
    </row>
    <row r="2536">
      <c r="A2536" s="163" t="s">
        <v>17540</v>
      </c>
      <c r="B2536" s="163" t="s">
        <v>17541</v>
      </c>
      <c r="C2536" s="163" t="s">
        <v>2638</v>
      </c>
      <c r="D2536" s="163" t="s">
        <v>2639</v>
      </c>
      <c r="E2536" s="506">
        <v>45753.88263888889</v>
      </c>
      <c r="F2536" s="507">
        <v>2980.0</v>
      </c>
      <c r="G2536" s="163" t="s">
        <v>2640</v>
      </c>
      <c r="H2536" s="507">
        <v>2980.0</v>
      </c>
      <c r="I2536" s="163" t="s">
        <v>2640</v>
      </c>
      <c r="J2536" s="163" t="s">
        <v>2641</v>
      </c>
      <c r="K2536" s="163" t="s">
        <v>2642</v>
      </c>
      <c r="L2536" s="163" t="s">
        <v>17542</v>
      </c>
      <c r="M2536" s="163" t="s">
        <v>17543</v>
      </c>
      <c r="N2536" s="163" t="s">
        <v>2645</v>
      </c>
      <c r="O2536" s="163" t="s">
        <v>2646</v>
      </c>
      <c r="P2536" s="163" t="s">
        <v>2673</v>
      </c>
      <c r="Q2536" s="163" t="s">
        <v>2648</v>
      </c>
      <c r="R2536" s="506">
        <v>45753.881944444445</v>
      </c>
      <c r="S2536" s="509"/>
      <c r="T2536" s="509"/>
      <c r="U2536" s="163" t="s">
        <v>17544</v>
      </c>
      <c r="V2536" s="510"/>
      <c r="W2536" s="510"/>
      <c r="X2536" s="510"/>
      <c r="Y2536" s="510"/>
      <c r="Z2536" s="510"/>
      <c r="AA2536" s="510"/>
      <c r="AB2536" s="163" t="s">
        <v>17545</v>
      </c>
      <c r="AC2536" s="507">
        <v>8.054327622E9</v>
      </c>
      <c r="AD2536" s="510"/>
      <c r="AE2536" s="509"/>
      <c r="AF2536" s="509"/>
      <c r="AG2536" s="509"/>
      <c r="AH2536" s="509"/>
      <c r="AI2536" s="509"/>
      <c r="AJ2536" s="163" t="s">
        <v>2651</v>
      </c>
      <c r="AK2536" s="509"/>
      <c r="AL2536" s="509"/>
      <c r="AM2536" s="163" t="s">
        <v>17546</v>
      </c>
      <c r="AN2536" s="510"/>
      <c r="AO2536" s="509"/>
      <c r="AP2536" s="509"/>
      <c r="AQ2536" s="509"/>
      <c r="AR2536" s="509"/>
      <c r="AS2536" s="509"/>
      <c r="AT2536" s="163" t="s">
        <v>2700</v>
      </c>
      <c r="AU2536" s="507">
        <v>1720.0</v>
      </c>
      <c r="AV2536" s="507">
        <v>7.0</v>
      </c>
      <c r="AW2536" s="507">
        <v>2029.0</v>
      </c>
      <c r="AX2536" s="163" t="s">
        <v>2936</v>
      </c>
      <c r="AY2536" s="163" t="s">
        <v>4741</v>
      </c>
      <c r="AZ2536" s="163" t="s">
        <v>2655</v>
      </c>
    </row>
    <row r="2537">
      <c r="A2537" s="163" t="s">
        <v>17547</v>
      </c>
      <c r="B2537" s="163" t="s">
        <v>17548</v>
      </c>
      <c r="C2537" s="163" t="s">
        <v>2638</v>
      </c>
      <c r="D2537" s="163" t="s">
        <v>2639</v>
      </c>
      <c r="E2537" s="506">
        <v>45753.88263888889</v>
      </c>
      <c r="F2537" s="507">
        <v>100000.0</v>
      </c>
      <c r="G2537" s="163" t="s">
        <v>2640</v>
      </c>
      <c r="H2537" s="507">
        <v>100000.0</v>
      </c>
      <c r="I2537" s="163" t="s">
        <v>2640</v>
      </c>
      <c r="J2537" s="163" t="s">
        <v>2641</v>
      </c>
      <c r="K2537" s="163" t="s">
        <v>2642</v>
      </c>
      <c r="L2537" s="163" t="s">
        <v>17549</v>
      </c>
      <c r="M2537" s="163" t="s">
        <v>17549</v>
      </c>
      <c r="N2537" s="163" t="s">
        <v>2645</v>
      </c>
      <c r="O2537" s="163" t="s">
        <v>2646</v>
      </c>
      <c r="P2537" s="163" t="s">
        <v>2647</v>
      </c>
      <c r="Q2537" s="163" t="s">
        <v>2648</v>
      </c>
      <c r="R2537" s="506">
        <v>45753.88263888889</v>
      </c>
      <c r="S2537" s="509"/>
      <c r="T2537" s="509"/>
      <c r="U2537" s="163" t="s">
        <v>17550</v>
      </c>
      <c r="V2537" s="510"/>
      <c r="W2537" s="510"/>
      <c r="X2537" s="510"/>
      <c r="Y2537" s="510"/>
      <c r="Z2537" s="510"/>
      <c r="AA2537" s="510"/>
      <c r="AB2537" s="163" t="s">
        <v>17551</v>
      </c>
      <c r="AC2537" s="507">
        <v>9.078443147E9</v>
      </c>
      <c r="AD2537" s="163" t="s">
        <v>17552</v>
      </c>
      <c r="AE2537" s="507">
        <v>19800.0</v>
      </c>
      <c r="AF2537" s="163" t="s">
        <v>2640</v>
      </c>
      <c r="AG2537" s="163" t="s">
        <v>2798</v>
      </c>
      <c r="AH2537" s="509"/>
      <c r="AI2537" s="509"/>
      <c r="AJ2537" s="163" t="s">
        <v>2651</v>
      </c>
      <c r="AK2537" s="514">
        <v>45814.0</v>
      </c>
      <c r="AL2537" s="506">
        <v>45783.311111111114</v>
      </c>
      <c r="AM2537" s="163" t="s">
        <v>17553</v>
      </c>
      <c r="AN2537" s="510"/>
      <c r="AO2537" s="510"/>
      <c r="AP2537" s="509"/>
      <c r="AQ2537" s="509"/>
      <c r="AR2537" s="509"/>
      <c r="AS2537" s="509"/>
      <c r="AT2537" s="163" t="s">
        <v>2653</v>
      </c>
      <c r="AU2537" s="507">
        <v>2077.0</v>
      </c>
      <c r="AV2537" s="507">
        <v>8.0</v>
      </c>
      <c r="AW2537" s="507">
        <v>2025.0</v>
      </c>
      <c r="AX2537" s="163" t="s">
        <v>2730</v>
      </c>
      <c r="AY2537" s="510"/>
      <c r="AZ2537" s="163" t="s">
        <v>2655</v>
      </c>
    </row>
    <row r="2538">
      <c r="A2538" s="163" t="s">
        <v>17554</v>
      </c>
      <c r="B2538" s="163" t="s">
        <v>17555</v>
      </c>
      <c r="C2538" s="163" t="s">
        <v>2638</v>
      </c>
      <c r="D2538" s="163" t="s">
        <v>2639</v>
      </c>
      <c r="E2538" s="506">
        <v>45753.88055555556</v>
      </c>
      <c r="F2538" s="507">
        <v>2980.0</v>
      </c>
      <c r="G2538" s="163" t="s">
        <v>2640</v>
      </c>
      <c r="H2538" s="507">
        <v>2980.0</v>
      </c>
      <c r="I2538" s="163" t="s">
        <v>2640</v>
      </c>
      <c r="J2538" s="163" t="s">
        <v>2641</v>
      </c>
      <c r="K2538" s="163" t="s">
        <v>2642</v>
      </c>
      <c r="L2538" s="163" t="s">
        <v>17556</v>
      </c>
      <c r="M2538" s="163" t="s">
        <v>17557</v>
      </c>
      <c r="N2538" s="163" t="s">
        <v>2645</v>
      </c>
      <c r="O2538" s="163" t="s">
        <v>2646</v>
      </c>
      <c r="P2538" s="163" t="s">
        <v>2673</v>
      </c>
      <c r="Q2538" s="163" t="s">
        <v>2648</v>
      </c>
      <c r="R2538" s="506">
        <v>45753.87847222222</v>
      </c>
      <c r="S2538" s="509"/>
      <c r="T2538" s="509"/>
      <c r="U2538" s="163" t="s">
        <v>17558</v>
      </c>
      <c r="V2538" s="510"/>
      <c r="W2538" s="510"/>
      <c r="X2538" s="510"/>
      <c r="Y2538" s="510"/>
      <c r="Z2538" s="510"/>
      <c r="AA2538" s="510"/>
      <c r="AB2538" s="163" t="s">
        <v>17559</v>
      </c>
      <c r="AC2538" s="507">
        <v>8.031571025E9</v>
      </c>
      <c r="AD2538" s="510"/>
      <c r="AE2538" s="509"/>
      <c r="AF2538" s="509"/>
      <c r="AG2538" s="509"/>
      <c r="AH2538" s="509"/>
      <c r="AI2538" s="509"/>
      <c r="AJ2538" s="163" t="s">
        <v>2651</v>
      </c>
      <c r="AK2538" s="512"/>
      <c r="AL2538" s="513"/>
      <c r="AM2538" s="163" t="s">
        <v>17560</v>
      </c>
      <c r="AN2538" s="510"/>
      <c r="AO2538" s="509"/>
      <c r="AP2538" s="509"/>
      <c r="AQ2538" s="509"/>
      <c r="AR2538" s="509"/>
      <c r="AS2538" s="509"/>
      <c r="AT2538" s="163" t="s">
        <v>2653</v>
      </c>
      <c r="AU2538" s="507">
        <v>2004.0</v>
      </c>
      <c r="AV2538" s="507">
        <v>4.0</v>
      </c>
      <c r="AW2538" s="507">
        <v>2028.0</v>
      </c>
      <c r="AX2538" s="163" t="s">
        <v>2677</v>
      </c>
      <c r="AY2538" s="163" t="s">
        <v>2779</v>
      </c>
      <c r="AZ2538" s="163" t="s">
        <v>2655</v>
      </c>
    </row>
    <row r="2539">
      <c r="A2539" s="163" t="s">
        <v>17561</v>
      </c>
      <c r="B2539" s="163" t="s">
        <v>17562</v>
      </c>
      <c r="C2539" s="163" t="s">
        <v>2638</v>
      </c>
      <c r="D2539" s="163" t="s">
        <v>2639</v>
      </c>
      <c r="E2539" s="506">
        <v>45753.87430555555</v>
      </c>
      <c r="F2539" s="507">
        <v>9800.0</v>
      </c>
      <c r="G2539" s="163" t="s">
        <v>2640</v>
      </c>
      <c r="H2539" s="507">
        <v>9800.0</v>
      </c>
      <c r="I2539" s="163" t="s">
        <v>2640</v>
      </c>
      <c r="J2539" s="163" t="s">
        <v>2641</v>
      </c>
      <c r="K2539" s="163" t="s">
        <v>2642</v>
      </c>
      <c r="L2539" s="163" t="s">
        <v>17563</v>
      </c>
      <c r="M2539" s="163" t="s">
        <v>17564</v>
      </c>
      <c r="N2539" s="163" t="s">
        <v>2645</v>
      </c>
      <c r="O2539" s="163" t="s">
        <v>2646</v>
      </c>
      <c r="P2539" s="163" t="s">
        <v>2673</v>
      </c>
      <c r="Q2539" s="163" t="s">
        <v>2648</v>
      </c>
      <c r="R2539" s="506">
        <v>45753.87291666667</v>
      </c>
      <c r="S2539" s="509"/>
      <c r="T2539" s="509"/>
      <c r="U2539" s="163" t="s">
        <v>17565</v>
      </c>
      <c r="V2539" s="510"/>
      <c r="W2539" s="510"/>
      <c r="X2539" s="510"/>
      <c r="Y2539" s="510"/>
      <c r="Z2539" s="510"/>
      <c r="AA2539" s="510"/>
      <c r="AB2539" s="163" t="s">
        <v>17566</v>
      </c>
      <c r="AC2539" s="507">
        <v>8.087100438E9</v>
      </c>
      <c r="AD2539" s="510"/>
      <c r="AE2539" s="509"/>
      <c r="AF2539" s="509"/>
      <c r="AG2539" s="509"/>
      <c r="AH2539" s="509"/>
      <c r="AI2539" s="509"/>
      <c r="AJ2539" s="163" t="s">
        <v>2651</v>
      </c>
      <c r="AK2539" s="509"/>
      <c r="AL2539" s="509"/>
      <c r="AM2539" s="163" t="s">
        <v>17567</v>
      </c>
      <c r="AN2539" s="510"/>
      <c r="AO2539" s="509"/>
      <c r="AP2539" s="509"/>
      <c r="AQ2539" s="509"/>
      <c r="AR2539" s="509"/>
      <c r="AS2539" s="509"/>
      <c r="AT2539" s="163" t="s">
        <v>2653</v>
      </c>
      <c r="AU2539" s="507">
        <v>9397.0</v>
      </c>
      <c r="AV2539" s="507">
        <v>3.0</v>
      </c>
      <c r="AW2539" s="507">
        <v>2026.0</v>
      </c>
      <c r="AX2539" s="163" t="s">
        <v>2677</v>
      </c>
      <c r="AY2539" s="163" t="s">
        <v>2717</v>
      </c>
      <c r="AZ2539" s="163" t="s">
        <v>2655</v>
      </c>
    </row>
    <row r="2540">
      <c r="A2540" s="163" t="s">
        <v>17568</v>
      </c>
      <c r="B2540" s="163" t="s">
        <v>17562</v>
      </c>
      <c r="C2540" s="163" t="s">
        <v>2638</v>
      </c>
      <c r="D2540" s="163" t="s">
        <v>2639</v>
      </c>
      <c r="E2540" s="506">
        <v>45753.86875</v>
      </c>
      <c r="F2540" s="507">
        <v>2980.0</v>
      </c>
      <c r="G2540" s="163" t="s">
        <v>2640</v>
      </c>
      <c r="H2540" s="507">
        <v>2980.0</v>
      </c>
      <c r="I2540" s="163" t="s">
        <v>2640</v>
      </c>
      <c r="J2540" s="163" t="s">
        <v>2641</v>
      </c>
      <c r="K2540" s="163" t="s">
        <v>2642</v>
      </c>
      <c r="L2540" s="163" t="s">
        <v>17563</v>
      </c>
      <c r="M2540" s="163" t="s">
        <v>17569</v>
      </c>
      <c r="N2540" s="163" t="s">
        <v>2645</v>
      </c>
      <c r="O2540" s="163" t="s">
        <v>2646</v>
      </c>
      <c r="P2540" s="163" t="s">
        <v>2673</v>
      </c>
      <c r="Q2540" s="163" t="s">
        <v>2648</v>
      </c>
      <c r="R2540" s="506">
        <v>45753.868055555555</v>
      </c>
      <c r="S2540" s="509"/>
      <c r="T2540" s="509"/>
      <c r="U2540" s="163" t="s">
        <v>17570</v>
      </c>
      <c r="V2540" s="510"/>
      <c r="W2540" s="510"/>
      <c r="X2540" s="510"/>
      <c r="Y2540" s="510"/>
      <c r="Z2540" s="510"/>
      <c r="AA2540" s="510"/>
      <c r="AB2540" s="163" t="s">
        <v>17566</v>
      </c>
      <c r="AC2540" s="507">
        <v>8.087100438E9</v>
      </c>
      <c r="AD2540" s="509"/>
      <c r="AE2540" s="509"/>
      <c r="AF2540" s="509"/>
      <c r="AG2540" s="509"/>
      <c r="AH2540" s="509"/>
      <c r="AI2540" s="509"/>
      <c r="AJ2540" s="163" t="s">
        <v>2651</v>
      </c>
      <c r="AK2540" s="512"/>
      <c r="AL2540" s="513"/>
      <c r="AM2540" s="163" t="s">
        <v>17567</v>
      </c>
      <c r="AN2540" s="510"/>
      <c r="AO2540" s="509"/>
      <c r="AP2540" s="509"/>
      <c r="AQ2540" s="509"/>
      <c r="AR2540" s="509"/>
      <c r="AS2540" s="509"/>
      <c r="AT2540" s="163" t="s">
        <v>2653</v>
      </c>
      <c r="AU2540" s="507">
        <v>9397.0</v>
      </c>
      <c r="AV2540" s="507">
        <v>3.0</v>
      </c>
      <c r="AW2540" s="507">
        <v>2026.0</v>
      </c>
      <c r="AX2540" s="163" t="s">
        <v>2677</v>
      </c>
      <c r="AY2540" s="163" t="s">
        <v>2717</v>
      </c>
      <c r="AZ2540" s="163" t="s">
        <v>2655</v>
      </c>
    </row>
    <row r="2541">
      <c r="A2541" s="163" t="s">
        <v>17571</v>
      </c>
      <c r="B2541" s="163" t="s">
        <v>17572</v>
      </c>
      <c r="C2541" s="163" t="s">
        <v>2638</v>
      </c>
      <c r="D2541" s="163" t="s">
        <v>2639</v>
      </c>
      <c r="E2541" s="506">
        <v>45753.865277777775</v>
      </c>
      <c r="F2541" s="507">
        <v>2980.0</v>
      </c>
      <c r="G2541" s="163" t="s">
        <v>2640</v>
      </c>
      <c r="H2541" s="507">
        <v>2980.0</v>
      </c>
      <c r="I2541" s="163" t="s">
        <v>2640</v>
      </c>
      <c r="J2541" s="163" t="s">
        <v>2641</v>
      </c>
      <c r="K2541" s="163" t="s">
        <v>2642</v>
      </c>
      <c r="L2541" s="163" t="s">
        <v>17573</v>
      </c>
      <c r="M2541" s="163" t="s">
        <v>17574</v>
      </c>
      <c r="N2541" s="163" t="s">
        <v>2645</v>
      </c>
      <c r="O2541" s="163" t="s">
        <v>2646</v>
      </c>
      <c r="P2541" s="163" t="s">
        <v>2683</v>
      </c>
      <c r="Q2541" s="163" t="s">
        <v>2648</v>
      </c>
      <c r="R2541" s="506">
        <v>45753.86388888889</v>
      </c>
      <c r="S2541" s="509"/>
      <c r="T2541" s="509"/>
      <c r="U2541" s="163" t="s">
        <v>17575</v>
      </c>
      <c r="V2541" s="510"/>
      <c r="W2541" s="510"/>
      <c r="X2541" s="510"/>
      <c r="Y2541" s="510"/>
      <c r="Z2541" s="510"/>
      <c r="AA2541" s="510"/>
      <c r="AB2541" s="163" t="s">
        <v>17576</v>
      </c>
      <c r="AC2541" s="507">
        <v>9.01664391E9</v>
      </c>
      <c r="AD2541" s="510"/>
      <c r="AE2541" s="509"/>
      <c r="AF2541" s="509"/>
      <c r="AG2541" s="509"/>
      <c r="AH2541" s="509"/>
      <c r="AI2541" s="509"/>
      <c r="AJ2541" s="163" t="s">
        <v>2651</v>
      </c>
      <c r="AK2541" s="509"/>
      <c r="AL2541" s="509"/>
      <c r="AM2541" s="163" t="s">
        <v>17577</v>
      </c>
      <c r="AN2541" s="510"/>
      <c r="AO2541" s="509"/>
      <c r="AP2541" s="509"/>
      <c r="AQ2541" s="509"/>
      <c r="AR2541" s="509"/>
      <c r="AS2541" s="509"/>
      <c r="AT2541" s="163" t="s">
        <v>2653</v>
      </c>
      <c r="AU2541" s="507">
        <v>9487.0</v>
      </c>
      <c r="AV2541" s="507">
        <v>10.0</v>
      </c>
      <c r="AW2541" s="507">
        <v>2028.0</v>
      </c>
      <c r="AX2541" s="163" t="s">
        <v>2749</v>
      </c>
      <c r="AY2541" s="163" t="s">
        <v>2750</v>
      </c>
      <c r="AZ2541" s="163" t="s">
        <v>2655</v>
      </c>
    </row>
    <row r="2542">
      <c r="A2542" s="163" t="s">
        <v>17578</v>
      </c>
      <c r="B2542" s="163" t="s">
        <v>17579</v>
      </c>
      <c r="C2542" s="163" t="s">
        <v>2638</v>
      </c>
      <c r="D2542" s="163" t="s">
        <v>2639</v>
      </c>
      <c r="E2542" s="506">
        <v>45753.86041666667</v>
      </c>
      <c r="F2542" s="507">
        <v>9800.0</v>
      </c>
      <c r="G2542" s="163" t="s">
        <v>2640</v>
      </c>
      <c r="H2542" s="507">
        <v>9800.0</v>
      </c>
      <c r="I2542" s="163" t="s">
        <v>2640</v>
      </c>
      <c r="J2542" s="163" t="s">
        <v>2641</v>
      </c>
      <c r="K2542" s="163" t="s">
        <v>2642</v>
      </c>
      <c r="L2542" s="163" t="s">
        <v>17580</v>
      </c>
      <c r="M2542" s="163" t="s">
        <v>17581</v>
      </c>
      <c r="N2542" s="163" t="s">
        <v>2645</v>
      </c>
      <c r="O2542" s="163" t="s">
        <v>2646</v>
      </c>
      <c r="P2542" s="163" t="s">
        <v>2673</v>
      </c>
      <c r="Q2542" s="163" t="s">
        <v>2648</v>
      </c>
      <c r="R2542" s="506">
        <v>45753.85902777778</v>
      </c>
      <c r="S2542" s="509"/>
      <c r="T2542" s="509"/>
      <c r="U2542" s="163" t="s">
        <v>17582</v>
      </c>
      <c r="V2542" s="510"/>
      <c r="W2542" s="510"/>
      <c r="X2542" s="510"/>
      <c r="Y2542" s="510"/>
      <c r="Z2542" s="510"/>
      <c r="AA2542" s="510"/>
      <c r="AB2542" s="163" t="s">
        <v>17583</v>
      </c>
      <c r="AC2542" s="507">
        <v>9.024538534E9</v>
      </c>
      <c r="AD2542" s="510"/>
      <c r="AE2542" s="509"/>
      <c r="AF2542" s="509"/>
      <c r="AG2542" s="509"/>
      <c r="AH2542" s="509"/>
      <c r="AI2542" s="509"/>
      <c r="AJ2542" s="163" t="s">
        <v>2651</v>
      </c>
      <c r="AK2542" s="512"/>
      <c r="AL2542" s="513"/>
      <c r="AM2542" s="163" t="s">
        <v>17584</v>
      </c>
      <c r="AN2542" s="510"/>
      <c r="AO2542" s="510"/>
      <c r="AP2542" s="509"/>
      <c r="AQ2542" s="509"/>
      <c r="AR2542" s="509"/>
      <c r="AS2542" s="509"/>
      <c r="AT2542" s="163" t="s">
        <v>2653</v>
      </c>
      <c r="AU2542" s="507">
        <v>5012.0</v>
      </c>
      <c r="AV2542" s="507">
        <v>7.0</v>
      </c>
      <c r="AW2542" s="507">
        <v>2029.0</v>
      </c>
      <c r="AX2542" s="163" t="s">
        <v>2687</v>
      </c>
      <c r="AY2542" s="163" t="s">
        <v>2800</v>
      </c>
      <c r="AZ2542" s="163" t="s">
        <v>2655</v>
      </c>
    </row>
    <row r="2543">
      <c r="A2543" s="163" t="s">
        <v>17585</v>
      </c>
      <c r="B2543" s="163" t="s">
        <v>17579</v>
      </c>
      <c r="C2543" s="163" t="s">
        <v>2638</v>
      </c>
      <c r="D2543" s="163" t="s">
        <v>2639</v>
      </c>
      <c r="E2543" s="506">
        <v>45753.854166666664</v>
      </c>
      <c r="F2543" s="507">
        <v>2980.0</v>
      </c>
      <c r="G2543" s="163" t="s">
        <v>2640</v>
      </c>
      <c r="H2543" s="507">
        <v>2980.0</v>
      </c>
      <c r="I2543" s="163" t="s">
        <v>2640</v>
      </c>
      <c r="J2543" s="163" t="s">
        <v>2641</v>
      </c>
      <c r="K2543" s="163" t="s">
        <v>2642</v>
      </c>
      <c r="L2543" s="163" t="s">
        <v>17580</v>
      </c>
      <c r="M2543" s="163" t="s">
        <v>17586</v>
      </c>
      <c r="N2543" s="163" t="s">
        <v>2645</v>
      </c>
      <c r="O2543" s="163" t="s">
        <v>2646</v>
      </c>
      <c r="P2543" s="163" t="s">
        <v>2673</v>
      </c>
      <c r="Q2543" s="163" t="s">
        <v>2648</v>
      </c>
      <c r="R2543" s="506">
        <v>45753.853472222225</v>
      </c>
      <c r="S2543" s="509"/>
      <c r="T2543" s="509"/>
      <c r="U2543" s="163" t="s">
        <v>17587</v>
      </c>
      <c r="V2543" s="510"/>
      <c r="W2543" s="510"/>
      <c r="X2543" s="510"/>
      <c r="Y2543" s="510"/>
      <c r="Z2543" s="510"/>
      <c r="AA2543" s="510"/>
      <c r="AB2543" s="163" t="s">
        <v>17583</v>
      </c>
      <c r="AC2543" s="507">
        <v>9.024538534E9</v>
      </c>
      <c r="AD2543" s="510"/>
      <c r="AE2543" s="509"/>
      <c r="AF2543" s="509"/>
      <c r="AG2543" s="509"/>
      <c r="AH2543" s="509"/>
      <c r="AI2543" s="509"/>
      <c r="AJ2543" s="163" t="s">
        <v>2651</v>
      </c>
      <c r="AK2543" s="512"/>
      <c r="AL2543" s="513"/>
      <c r="AM2543" s="163" t="s">
        <v>17584</v>
      </c>
      <c r="AN2543" s="510"/>
      <c r="AO2543" s="510"/>
      <c r="AP2543" s="509"/>
      <c r="AQ2543" s="509"/>
      <c r="AR2543" s="509"/>
      <c r="AS2543" s="509"/>
      <c r="AT2543" s="163" t="s">
        <v>2653</v>
      </c>
      <c r="AU2543" s="507">
        <v>5012.0</v>
      </c>
      <c r="AV2543" s="507">
        <v>7.0</v>
      </c>
      <c r="AW2543" s="507">
        <v>2029.0</v>
      </c>
      <c r="AX2543" s="163" t="s">
        <v>2687</v>
      </c>
      <c r="AY2543" s="163" t="s">
        <v>2800</v>
      </c>
      <c r="AZ2543" s="163" t="s">
        <v>2655</v>
      </c>
    </row>
    <row r="2544">
      <c r="A2544" s="163" t="s">
        <v>17588</v>
      </c>
      <c r="B2544" s="163" t="s">
        <v>17589</v>
      </c>
      <c r="C2544" s="163" t="s">
        <v>2638</v>
      </c>
      <c r="D2544" s="163" t="s">
        <v>2639</v>
      </c>
      <c r="E2544" s="506">
        <v>45753.85277777778</v>
      </c>
      <c r="F2544" s="507">
        <v>2980.0</v>
      </c>
      <c r="G2544" s="163" t="s">
        <v>2640</v>
      </c>
      <c r="H2544" s="507">
        <v>2980.0</v>
      </c>
      <c r="I2544" s="163" t="s">
        <v>2640</v>
      </c>
      <c r="J2544" s="163" t="s">
        <v>2641</v>
      </c>
      <c r="K2544" s="163" t="s">
        <v>2642</v>
      </c>
      <c r="L2544" s="163" t="s">
        <v>17590</v>
      </c>
      <c r="M2544" s="163" t="s">
        <v>17591</v>
      </c>
      <c r="N2544" s="163" t="s">
        <v>2645</v>
      </c>
      <c r="O2544" s="163" t="s">
        <v>2646</v>
      </c>
      <c r="P2544" s="163" t="s">
        <v>2673</v>
      </c>
      <c r="Q2544" s="163" t="s">
        <v>2648</v>
      </c>
      <c r="R2544" s="506">
        <v>45753.850694444445</v>
      </c>
      <c r="S2544" s="509"/>
      <c r="T2544" s="509"/>
      <c r="U2544" s="163" t="s">
        <v>17592</v>
      </c>
      <c r="V2544" s="510"/>
      <c r="W2544" s="510"/>
      <c r="X2544" s="510"/>
      <c r="Y2544" s="510"/>
      <c r="Z2544" s="510"/>
      <c r="AA2544" s="510"/>
      <c r="AB2544" s="163" t="s">
        <v>17593</v>
      </c>
      <c r="AC2544" s="507">
        <v>8.08850886E9</v>
      </c>
      <c r="AD2544" s="510"/>
      <c r="AE2544" s="509"/>
      <c r="AF2544" s="509"/>
      <c r="AG2544" s="509"/>
      <c r="AH2544" s="509"/>
      <c r="AI2544" s="509"/>
      <c r="AJ2544" s="163" t="s">
        <v>2651</v>
      </c>
      <c r="AK2544" s="512"/>
      <c r="AL2544" s="513"/>
      <c r="AM2544" s="163" t="s">
        <v>17594</v>
      </c>
      <c r="AN2544" s="510"/>
      <c r="AO2544" s="509"/>
      <c r="AP2544" s="509"/>
      <c r="AQ2544" s="509"/>
      <c r="AR2544" s="509"/>
      <c r="AS2544" s="509"/>
      <c r="AT2544" s="163" t="s">
        <v>2700</v>
      </c>
      <c r="AU2544" s="507">
        <v>1347.0</v>
      </c>
      <c r="AV2544" s="507">
        <v>6.0</v>
      </c>
      <c r="AW2544" s="507">
        <v>2027.0</v>
      </c>
      <c r="AX2544" s="163" t="s">
        <v>2677</v>
      </c>
      <c r="AY2544" s="163" t="s">
        <v>2717</v>
      </c>
      <c r="AZ2544" s="163" t="s">
        <v>2655</v>
      </c>
    </row>
    <row r="2545">
      <c r="A2545" s="163" t="s">
        <v>17169</v>
      </c>
      <c r="B2545" s="163" t="s">
        <v>17163</v>
      </c>
      <c r="C2545" s="163" t="s">
        <v>2638</v>
      </c>
      <c r="D2545" s="163" t="s">
        <v>2639</v>
      </c>
      <c r="E2545" s="506">
        <v>45753.81458333333</v>
      </c>
      <c r="F2545" s="507">
        <v>9800.0</v>
      </c>
      <c r="G2545" s="163" t="s">
        <v>2640</v>
      </c>
      <c r="H2545" s="507">
        <v>9800.0</v>
      </c>
      <c r="I2545" s="163" t="s">
        <v>2640</v>
      </c>
      <c r="J2545" s="163" t="s">
        <v>2641</v>
      </c>
      <c r="K2545" s="163" t="s">
        <v>2642</v>
      </c>
      <c r="L2545" s="163" t="s">
        <v>17164</v>
      </c>
      <c r="M2545" s="163" t="s">
        <v>17170</v>
      </c>
      <c r="N2545" s="163" t="s">
        <v>2645</v>
      </c>
      <c r="O2545" s="163" t="s">
        <v>2646</v>
      </c>
      <c r="P2545" s="163" t="s">
        <v>2673</v>
      </c>
      <c r="Q2545" s="163" t="s">
        <v>2648</v>
      </c>
      <c r="R2545" s="506">
        <v>45753.81319444445</v>
      </c>
      <c r="S2545" s="509"/>
      <c r="T2545" s="509"/>
      <c r="U2545" s="163" t="s">
        <v>17171</v>
      </c>
      <c r="V2545" s="510"/>
      <c r="W2545" s="510"/>
      <c r="X2545" s="510"/>
      <c r="Y2545" s="510"/>
      <c r="Z2545" s="510"/>
      <c r="AA2545" s="510"/>
      <c r="AB2545" s="163" t="s">
        <v>17167</v>
      </c>
      <c r="AC2545" s="507">
        <v>8.027165511E9</v>
      </c>
      <c r="AD2545" s="510"/>
      <c r="AE2545" s="510"/>
      <c r="AF2545" s="509"/>
      <c r="AG2545" s="509"/>
      <c r="AH2545" s="509"/>
      <c r="AI2545" s="509"/>
      <c r="AJ2545" s="163" t="s">
        <v>2651</v>
      </c>
      <c r="AK2545" s="512"/>
      <c r="AL2545" s="513"/>
      <c r="AM2545" s="163" t="s">
        <v>17168</v>
      </c>
      <c r="AN2545" s="510"/>
      <c r="AO2545" s="509"/>
      <c r="AP2545" s="509"/>
      <c r="AQ2545" s="509"/>
      <c r="AR2545" s="509"/>
      <c r="AS2545" s="509"/>
      <c r="AT2545" s="163" t="s">
        <v>2653</v>
      </c>
      <c r="AU2545" s="507">
        <v>9076.0</v>
      </c>
      <c r="AV2545" s="507">
        <v>5.0</v>
      </c>
      <c r="AW2545" s="507">
        <v>2029.0</v>
      </c>
      <c r="AX2545" s="163" t="s">
        <v>2677</v>
      </c>
      <c r="AY2545" s="163" t="s">
        <v>2678</v>
      </c>
      <c r="AZ2545" s="163" t="s">
        <v>2655</v>
      </c>
    </row>
    <row r="2546">
      <c r="A2546" s="163" t="s">
        <v>17595</v>
      </c>
      <c r="B2546" s="163" t="s">
        <v>17596</v>
      </c>
      <c r="C2546" s="163" t="s">
        <v>2638</v>
      </c>
      <c r="D2546" s="163" t="s">
        <v>2639</v>
      </c>
      <c r="E2546" s="506">
        <v>45753.81041666667</v>
      </c>
      <c r="F2546" s="507">
        <v>2980.0</v>
      </c>
      <c r="G2546" s="163" t="s">
        <v>2640</v>
      </c>
      <c r="H2546" s="507">
        <v>2980.0</v>
      </c>
      <c r="I2546" s="163" t="s">
        <v>2640</v>
      </c>
      <c r="J2546" s="163" t="s">
        <v>2641</v>
      </c>
      <c r="K2546" s="163" t="s">
        <v>2642</v>
      </c>
      <c r="L2546" s="163" t="s">
        <v>17597</v>
      </c>
      <c r="M2546" s="163" t="s">
        <v>17598</v>
      </c>
      <c r="N2546" s="163" t="s">
        <v>2645</v>
      </c>
      <c r="O2546" s="163" t="s">
        <v>2646</v>
      </c>
      <c r="P2546" s="163" t="s">
        <v>2683</v>
      </c>
      <c r="Q2546" s="163" t="s">
        <v>2648</v>
      </c>
      <c r="R2546" s="506">
        <v>45753.80972222222</v>
      </c>
      <c r="S2546" s="509"/>
      <c r="T2546" s="509"/>
      <c r="U2546" s="163" t="s">
        <v>17599</v>
      </c>
      <c r="V2546" s="510"/>
      <c r="W2546" s="510"/>
      <c r="X2546" s="510"/>
      <c r="Y2546" s="510"/>
      <c r="Z2546" s="510"/>
      <c r="AA2546" s="510"/>
      <c r="AB2546" s="163" t="s">
        <v>17600</v>
      </c>
      <c r="AC2546" s="507">
        <v>9.020500342E9</v>
      </c>
      <c r="AD2546" s="510"/>
      <c r="AE2546" s="510"/>
      <c r="AF2546" s="509"/>
      <c r="AG2546" s="509"/>
      <c r="AH2546" s="509"/>
      <c r="AI2546" s="509"/>
      <c r="AJ2546" s="163" t="s">
        <v>2651</v>
      </c>
      <c r="AK2546" s="512"/>
      <c r="AL2546" s="513"/>
      <c r="AM2546" s="163" t="s">
        <v>17601</v>
      </c>
      <c r="AN2546" s="510"/>
      <c r="AO2546" s="510"/>
      <c r="AP2546" s="509"/>
      <c r="AQ2546" s="509"/>
      <c r="AR2546" s="509"/>
      <c r="AS2546" s="509"/>
      <c r="AT2546" s="163" t="s">
        <v>2653</v>
      </c>
      <c r="AU2546" s="507">
        <v>979.0</v>
      </c>
      <c r="AV2546" s="507">
        <v>8.0</v>
      </c>
      <c r="AW2546" s="507">
        <v>2029.0</v>
      </c>
      <c r="AX2546" s="163" t="s">
        <v>2687</v>
      </c>
      <c r="AY2546" s="163" t="s">
        <v>2688</v>
      </c>
      <c r="AZ2546" s="163" t="s">
        <v>2655</v>
      </c>
    </row>
    <row r="2547">
      <c r="A2547" s="163" t="s">
        <v>17162</v>
      </c>
      <c r="B2547" s="163" t="s">
        <v>17163</v>
      </c>
      <c r="C2547" s="163" t="s">
        <v>2638</v>
      </c>
      <c r="D2547" s="163" t="s">
        <v>2639</v>
      </c>
      <c r="E2547" s="506">
        <v>45753.80972222222</v>
      </c>
      <c r="F2547" s="507">
        <v>2980.0</v>
      </c>
      <c r="G2547" s="163" t="s">
        <v>2640</v>
      </c>
      <c r="H2547" s="507">
        <v>2980.0</v>
      </c>
      <c r="I2547" s="163" t="s">
        <v>2640</v>
      </c>
      <c r="J2547" s="163" t="s">
        <v>2641</v>
      </c>
      <c r="K2547" s="163" t="s">
        <v>2642</v>
      </c>
      <c r="L2547" s="163" t="s">
        <v>17164</v>
      </c>
      <c r="M2547" s="163" t="s">
        <v>17165</v>
      </c>
      <c r="N2547" s="163" t="s">
        <v>2645</v>
      </c>
      <c r="O2547" s="163" t="s">
        <v>2646</v>
      </c>
      <c r="P2547" s="163" t="s">
        <v>2673</v>
      </c>
      <c r="Q2547" s="163" t="s">
        <v>2648</v>
      </c>
      <c r="R2547" s="506">
        <v>45753.80902777778</v>
      </c>
      <c r="S2547" s="509"/>
      <c r="T2547" s="509"/>
      <c r="U2547" s="163" t="s">
        <v>17166</v>
      </c>
      <c r="V2547" s="510"/>
      <c r="W2547" s="510"/>
      <c r="X2547" s="510"/>
      <c r="Y2547" s="510"/>
      <c r="Z2547" s="510"/>
      <c r="AA2547" s="510"/>
      <c r="AB2547" s="163" t="s">
        <v>17167</v>
      </c>
      <c r="AC2547" s="507">
        <v>8.027165511E9</v>
      </c>
      <c r="AD2547" s="510"/>
      <c r="AE2547" s="509"/>
      <c r="AF2547" s="509"/>
      <c r="AG2547" s="509"/>
      <c r="AH2547" s="509"/>
      <c r="AI2547" s="509"/>
      <c r="AJ2547" s="163" t="s">
        <v>2651</v>
      </c>
      <c r="AK2547" s="512"/>
      <c r="AL2547" s="513"/>
      <c r="AM2547" s="163" t="s">
        <v>17168</v>
      </c>
      <c r="AN2547" s="510"/>
      <c r="AO2547" s="509"/>
      <c r="AP2547" s="509"/>
      <c r="AQ2547" s="509"/>
      <c r="AR2547" s="509"/>
      <c r="AS2547" s="509"/>
      <c r="AT2547" s="163" t="s">
        <v>2653</v>
      </c>
      <c r="AU2547" s="507">
        <v>9076.0</v>
      </c>
      <c r="AV2547" s="507">
        <v>5.0</v>
      </c>
      <c r="AW2547" s="507">
        <v>2029.0</v>
      </c>
      <c r="AX2547" s="163" t="s">
        <v>2677</v>
      </c>
      <c r="AY2547" s="163" t="s">
        <v>2678</v>
      </c>
      <c r="AZ2547" s="163" t="s">
        <v>2655</v>
      </c>
    </row>
    <row r="2548">
      <c r="A2548" s="163" t="s">
        <v>17602</v>
      </c>
      <c r="B2548" s="163" t="s">
        <v>17603</v>
      </c>
      <c r="C2548" s="163" t="s">
        <v>2638</v>
      </c>
      <c r="D2548" s="163" t="s">
        <v>2639</v>
      </c>
      <c r="E2548" s="506">
        <v>45753.79652777778</v>
      </c>
      <c r="F2548" s="507">
        <v>2980.0</v>
      </c>
      <c r="G2548" s="163" t="s">
        <v>2640</v>
      </c>
      <c r="H2548" s="507">
        <v>2980.0</v>
      </c>
      <c r="I2548" s="163" t="s">
        <v>2640</v>
      </c>
      <c r="J2548" s="163" t="s">
        <v>2641</v>
      </c>
      <c r="K2548" s="163" t="s">
        <v>2642</v>
      </c>
      <c r="L2548" s="163" t="s">
        <v>17604</v>
      </c>
      <c r="M2548" s="163" t="s">
        <v>17605</v>
      </c>
      <c r="N2548" s="163" t="s">
        <v>2645</v>
      </c>
      <c r="O2548" s="163" t="s">
        <v>2646</v>
      </c>
      <c r="P2548" s="163" t="s">
        <v>2673</v>
      </c>
      <c r="Q2548" s="163" t="s">
        <v>2648</v>
      </c>
      <c r="R2548" s="506">
        <v>45753.79513888889</v>
      </c>
      <c r="S2548" s="509"/>
      <c r="T2548" s="509"/>
      <c r="U2548" s="163" t="s">
        <v>17606</v>
      </c>
      <c r="V2548" s="510"/>
      <c r="W2548" s="509"/>
      <c r="X2548" s="510"/>
      <c r="Y2548" s="510"/>
      <c r="Z2548" s="510"/>
      <c r="AA2548" s="510"/>
      <c r="AB2548" s="163" t="s">
        <v>17607</v>
      </c>
      <c r="AC2548" s="507">
        <v>8.01511385E9</v>
      </c>
      <c r="AD2548" s="510"/>
      <c r="AE2548" s="509"/>
      <c r="AF2548" s="509"/>
      <c r="AG2548" s="509"/>
      <c r="AH2548" s="509"/>
      <c r="AI2548" s="509"/>
      <c r="AJ2548" s="163" t="s">
        <v>2651</v>
      </c>
      <c r="AK2548" s="512"/>
      <c r="AL2548" s="513"/>
      <c r="AM2548" s="163" t="s">
        <v>17608</v>
      </c>
      <c r="AN2548" s="510"/>
      <c r="AO2548" s="509"/>
      <c r="AP2548" s="509"/>
      <c r="AQ2548" s="509"/>
      <c r="AR2548" s="509"/>
      <c r="AS2548" s="509"/>
      <c r="AT2548" s="163" t="s">
        <v>2653</v>
      </c>
      <c r="AU2548" s="507">
        <v>5677.0</v>
      </c>
      <c r="AV2548" s="507">
        <v>2.0</v>
      </c>
      <c r="AW2548" s="507">
        <v>2028.0</v>
      </c>
      <c r="AX2548" s="163" t="s">
        <v>2677</v>
      </c>
      <c r="AY2548" s="163" t="s">
        <v>2750</v>
      </c>
      <c r="AZ2548" s="163" t="s">
        <v>2655</v>
      </c>
    </row>
    <row r="2549">
      <c r="A2549" s="163" t="s">
        <v>17609</v>
      </c>
      <c r="B2549" s="163" t="s">
        <v>17610</v>
      </c>
      <c r="C2549" s="163" t="s">
        <v>2638</v>
      </c>
      <c r="D2549" s="163" t="s">
        <v>2639</v>
      </c>
      <c r="E2549" s="506">
        <v>45753.7875</v>
      </c>
      <c r="F2549" s="507">
        <v>9800.0</v>
      </c>
      <c r="G2549" s="163" t="s">
        <v>2640</v>
      </c>
      <c r="H2549" s="507">
        <v>9800.0</v>
      </c>
      <c r="I2549" s="163" t="s">
        <v>2640</v>
      </c>
      <c r="J2549" s="163" t="s">
        <v>2641</v>
      </c>
      <c r="K2549" s="163" t="s">
        <v>2642</v>
      </c>
      <c r="L2549" s="163" t="s">
        <v>17611</v>
      </c>
      <c r="M2549" s="163" t="s">
        <v>17612</v>
      </c>
      <c r="N2549" s="163" t="s">
        <v>2645</v>
      </c>
      <c r="O2549" s="163" t="s">
        <v>2646</v>
      </c>
      <c r="P2549" s="163" t="s">
        <v>2683</v>
      </c>
      <c r="Q2549" s="163" t="s">
        <v>2648</v>
      </c>
      <c r="R2549" s="506">
        <v>45753.78680555556</v>
      </c>
      <c r="S2549" s="509"/>
      <c r="T2549" s="509"/>
      <c r="U2549" s="163" t="s">
        <v>17613</v>
      </c>
      <c r="V2549" s="513"/>
      <c r="W2549" s="510"/>
      <c r="X2549" s="510"/>
      <c r="Y2549" s="510"/>
      <c r="Z2549" s="510"/>
      <c r="AA2549" s="510"/>
      <c r="AB2549" s="163" t="s">
        <v>17614</v>
      </c>
      <c r="AC2549" s="507">
        <v>9.064531627E9</v>
      </c>
      <c r="AD2549" s="510"/>
      <c r="AE2549" s="509"/>
      <c r="AF2549" s="509"/>
      <c r="AG2549" s="509"/>
      <c r="AH2549" s="509"/>
      <c r="AI2549" s="509"/>
      <c r="AJ2549" s="163" t="s">
        <v>2651</v>
      </c>
      <c r="AK2549" s="512"/>
      <c r="AL2549" s="513"/>
      <c r="AM2549" s="163" t="s">
        <v>17615</v>
      </c>
      <c r="AN2549" s="510"/>
      <c r="AO2549" s="509"/>
      <c r="AP2549" s="509"/>
      <c r="AQ2549" s="509"/>
      <c r="AR2549" s="509"/>
      <c r="AS2549" s="509"/>
      <c r="AT2549" s="163" t="s">
        <v>2653</v>
      </c>
      <c r="AU2549" s="507">
        <v>7421.0</v>
      </c>
      <c r="AV2549" s="507">
        <v>8.0</v>
      </c>
      <c r="AW2549" s="507">
        <v>2030.0</v>
      </c>
      <c r="AX2549" s="163" t="s">
        <v>2846</v>
      </c>
      <c r="AY2549" s="163" t="s">
        <v>2921</v>
      </c>
      <c r="AZ2549" s="163" t="s">
        <v>2655</v>
      </c>
    </row>
    <row r="2550">
      <c r="A2550" s="163" t="s">
        <v>17616</v>
      </c>
      <c r="B2550" s="163" t="s">
        <v>17610</v>
      </c>
      <c r="C2550" s="163" t="s">
        <v>2638</v>
      </c>
      <c r="D2550" s="163" t="s">
        <v>2639</v>
      </c>
      <c r="E2550" s="506">
        <v>45753.785416666666</v>
      </c>
      <c r="F2550" s="507">
        <v>2980.0</v>
      </c>
      <c r="G2550" s="163" t="s">
        <v>2640</v>
      </c>
      <c r="H2550" s="507">
        <v>2980.0</v>
      </c>
      <c r="I2550" s="163" t="s">
        <v>2640</v>
      </c>
      <c r="J2550" s="163" t="s">
        <v>2641</v>
      </c>
      <c r="K2550" s="163" t="s">
        <v>2642</v>
      </c>
      <c r="L2550" s="163" t="s">
        <v>17611</v>
      </c>
      <c r="M2550" s="163" t="s">
        <v>17617</v>
      </c>
      <c r="N2550" s="163" t="s">
        <v>2645</v>
      </c>
      <c r="O2550" s="163" t="s">
        <v>2646</v>
      </c>
      <c r="P2550" s="163" t="s">
        <v>2683</v>
      </c>
      <c r="Q2550" s="163" t="s">
        <v>2648</v>
      </c>
      <c r="R2550" s="506">
        <v>45753.78472222222</v>
      </c>
      <c r="S2550" s="509"/>
      <c r="T2550" s="509"/>
      <c r="U2550" s="163" t="s">
        <v>17618</v>
      </c>
      <c r="V2550" s="510"/>
      <c r="W2550" s="509"/>
      <c r="X2550" s="510"/>
      <c r="Y2550" s="510"/>
      <c r="Z2550" s="510"/>
      <c r="AA2550" s="510"/>
      <c r="AB2550" s="163" t="s">
        <v>17614</v>
      </c>
      <c r="AC2550" s="507">
        <v>9.064531627E9</v>
      </c>
      <c r="AD2550" s="510"/>
      <c r="AE2550" s="510"/>
      <c r="AF2550" s="509"/>
      <c r="AG2550" s="509"/>
      <c r="AH2550" s="509"/>
      <c r="AI2550" s="509"/>
      <c r="AJ2550" s="163" t="s">
        <v>2651</v>
      </c>
      <c r="AK2550" s="512"/>
      <c r="AL2550" s="513"/>
      <c r="AM2550" s="163" t="s">
        <v>17615</v>
      </c>
      <c r="AN2550" s="510"/>
      <c r="AO2550" s="509"/>
      <c r="AP2550" s="509"/>
      <c r="AQ2550" s="509"/>
      <c r="AR2550" s="509"/>
      <c r="AS2550" s="509"/>
      <c r="AT2550" s="163" t="s">
        <v>2653</v>
      </c>
      <c r="AU2550" s="507">
        <v>7421.0</v>
      </c>
      <c r="AV2550" s="507">
        <v>8.0</v>
      </c>
      <c r="AW2550" s="507">
        <v>2030.0</v>
      </c>
      <c r="AX2550" s="163" t="s">
        <v>2846</v>
      </c>
      <c r="AY2550" s="163" t="s">
        <v>2921</v>
      </c>
      <c r="AZ2550" s="163" t="s">
        <v>2655</v>
      </c>
    </row>
    <row r="2551">
      <c r="A2551" s="163" t="s">
        <v>17619</v>
      </c>
      <c r="B2551" s="163" t="s">
        <v>17620</v>
      </c>
      <c r="C2551" s="163" t="s">
        <v>2638</v>
      </c>
      <c r="D2551" s="163" t="s">
        <v>2639</v>
      </c>
      <c r="E2551" s="506">
        <v>45753.777083333334</v>
      </c>
      <c r="F2551" s="507">
        <v>9800.0</v>
      </c>
      <c r="G2551" s="163" t="s">
        <v>2640</v>
      </c>
      <c r="H2551" s="507">
        <v>9800.0</v>
      </c>
      <c r="I2551" s="163" t="s">
        <v>2640</v>
      </c>
      <c r="J2551" s="163" t="s">
        <v>2641</v>
      </c>
      <c r="K2551" s="163" t="s">
        <v>2642</v>
      </c>
      <c r="L2551" s="163" t="s">
        <v>17621</v>
      </c>
      <c r="M2551" s="163" t="s">
        <v>17622</v>
      </c>
      <c r="N2551" s="163" t="s">
        <v>2645</v>
      </c>
      <c r="O2551" s="163" t="s">
        <v>2646</v>
      </c>
      <c r="P2551" s="163" t="s">
        <v>2673</v>
      </c>
      <c r="Q2551" s="163" t="s">
        <v>2648</v>
      </c>
      <c r="R2551" s="506">
        <v>45753.77638888889</v>
      </c>
      <c r="S2551" s="509"/>
      <c r="T2551" s="509"/>
      <c r="U2551" s="163" t="s">
        <v>17623</v>
      </c>
      <c r="V2551" s="513"/>
      <c r="W2551" s="510"/>
      <c r="X2551" s="510"/>
      <c r="Y2551" s="510"/>
      <c r="Z2551" s="510"/>
      <c r="AA2551" s="510"/>
      <c r="AB2551" s="163" t="s">
        <v>17624</v>
      </c>
      <c r="AC2551" s="507">
        <v>9.099069785E9</v>
      </c>
      <c r="AD2551" s="510"/>
      <c r="AE2551" s="509"/>
      <c r="AF2551" s="509"/>
      <c r="AG2551" s="509"/>
      <c r="AH2551" s="509"/>
      <c r="AI2551" s="509"/>
      <c r="AJ2551" s="163" t="s">
        <v>2651</v>
      </c>
      <c r="AK2551" s="512"/>
      <c r="AL2551" s="513"/>
      <c r="AM2551" s="163" t="s">
        <v>17625</v>
      </c>
      <c r="AN2551" s="510"/>
      <c r="AO2551" s="509"/>
      <c r="AP2551" s="509"/>
      <c r="AQ2551" s="509"/>
      <c r="AR2551" s="509"/>
      <c r="AS2551" s="509"/>
      <c r="AT2551" s="163" t="s">
        <v>2700</v>
      </c>
      <c r="AU2551" s="507">
        <v>8213.0</v>
      </c>
      <c r="AV2551" s="507">
        <v>7.0</v>
      </c>
      <c r="AW2551" s="507">
        <v>2027.0</v>
      </c>
      <c r="AX2551" s="163" t="s">
        <v>2936</v>
      </c>
      <c r="AY2551" s="163" t="s">
        <v>3444</v>
      </c>
      <c r="AZ2551" s="163" t="s">
        <v>2655</v>
      </c>
    </row>
    <row r="2552">
      <c r="A2552" s="163" t="s">
        <v>17626</v>
      </c>
      <c r="B2552" s="163" t="s">
        <v>17620</v>
      </c>
      <c r="C2552" s="163" t="s">
        <v>2638</v>
      </c>
      <c r="D2552" s="163" t="s">
        <v>2639</v>
      </c>
      <c r="E2552" s="506">
        <v>45753.76944444444</v>
      </c>
      <c r="F2552" s="507">
        <v>2980.0</v>
      </c>
      <c r="G2552" s="163" t="s">
        <v>2640</v>
      </c>
      <c r="H2552" s="507">
        <v>2980.0</v>
      </c>
      <c r="I2552" s="163" t="s">
        <v>2640</v>
      </c>
      <c r="J2552" s="163" t="s">
        <v>2641</v>
      </c>
      <c r="K2552" s="163" t="s">
        <v>2642</v>
      </c>
      <c r="L2552" s="163" t="s">
        <v>17621</v>
      </c>
      <c r="M2552" s="163" t="s">
        <v>17627</v>
      </c>
      <c r="N2552" s="163" t="s">
        <v>2645</v>
      </c>
      <c r="O2552" s="163" t="s">
        <v>2646</v>
      </c>
      <c r="P2552" s="163" t="s">
        <v>2673</v>
      </c>
      <c r="Q2552" s="163" t="s">
        <v>2648</v>
      </c>
      <c r="R2552" s="506">
        <v>45753.76875</v>
      </c>
      <c r="S2552" s="509"/>
      <c r="T2552" s="509"/>
      <c r="U2552" s="163" t="s">
        <v>17628</v>
      </c>
      <c r="V2552" s="510"/>
      <c r="W2552" s="510"/>
      <c r="X2552" s="510"/>
      <c r="Y2552" s="510"/>
      <c r="Z2552" s="510"/>
      <c r="AA2552" s="510"/>
      <c r="AB2552" s="163" t="s">
        <v>17624</v>
      </c>
      <c r="AC2552" s="507">
        <v>9.099069785E9</v>
      </c>
      <c r="AD2552" s="510"/>
      <c r="AE2552" s="509"/>
      <c r="AF2552" s="509"/>
      <c r="AG2552" s="509"/>
      <c r="AH2552" s="509"/>
      <c r="AI2552" s="509"/>
      <c r="AJ2552" s="163" t="s">
        <v>2651</v>
      </c>
      <c r="AK2552" s="512"/>
      <c r="AL2552" s="513"/>
      <c r="AM2552" s="163" t="s">
        <v>17625</v>
      </c>
      <c r="AN2552" s="510"/>
      <c r="AO2552" s="509"/>
      <c r="AP2552" s="509"/>
      <c r="AQ2552" s="509"/>
      <c r="AR2552" s="509"/>
      <c r="AS2552" s="509"/>
      <c r="AT2552" s="163" t="s">
        <v>2700</v>
      </c>
      <c r="AU2552" s="507">
        <v>8213.0</v>
      </c>
      <c r="AV2552" s="507">
        <v>7.0</v>
      </c>
      <c r="AW2552" s="507">
        <v>2027.0</v>
      </c>
      <c r="AX2552" s="163" t="s">
        <v>2936</v>
      </c>
      <c r="AY2552" s="163" t="s">
        <v>3444</v>
      </c>
      <c r="AZ2552" s="163" t="s">
        <v>2655</v>
      </c>
    </row>
    <row r="2553">
      <c r="A2553" s="163" t="s">
        <v>17629</v>
      </c>
      <c r="B2553" s="163" t="s">
        <v>17630</v>
      </c>
      <c r="C2553" s="163" t="s">
        <v>2638</v>
      </c>
      <c r="D2553" s="163" t="s">
        <v>2639</v>
      </c>
      <c r="E2553" s="506">
        <v>45753.76944444444</v>
      </c>
      <c r="F2553" s="507">
        <v>2980.0</v>
      </c>
      <c r="G2553" s="163" t="s">
        <v>2640</v>
      </c>
      <c r="H2553" s="507">
        <v>2980.0</v>
      </c>
      <c r="I2553" s="163" t="s">
        <v>2640</v>
      </c>
      <c r="J2553" s="163" t="s">
        <v>2641</v>
      </c>
      <c r="K2553" s="163" t="s">
        <v>2642</v>
      </c>
      <c r="L2553" s="163" t="s">
        <v>17631</v>
      </c>
      <c r="M2553" s="163" t="s">
        <v>17632</v>
      </c>
      <c r="N2553" s="163" t="s">
        <v>2645</v>
      </c>
      <c r="O2553" s="163" t="s">
        <v>2646</v>
      </c>
      <c r="P2553" s="163" t="s">
        <v>2673</v>
      </c>
      <c r="Q2553" s="163" t="s">
        <v>2648</v>
      </c>
      <c r="R2553" s="506">
        <v>45753.76875</v>
      </c>
      <c r="S2553" s="509"/>
      <c r="T2553" s="509"/>
      <c r="U2553" s="163" t="s">
        <v>17633</v>
      </c>
      <c r="V2553" s="510"/>
      <c r="W2553" s="510"/>
      <c r="X2553" s="510"/>
      <c r="Y2553" s="510"/>
      <c r="Z2553" s="510"/>
      <c r="AA2553" s="510"/>
      <c r="AB2553" s="163" t="s">
        <v>17634</v>
      </c>
      <c r="AC2553" s="507">
        <v>8.019668773E9</v>
      </c>
      <c r="AD2553" s="510"/>
      <c r="AE2553" s="509"/>
      <c r="AF2553" s="509"/>
      <c r="AG2553" s="509"/>
      <c r="AH2553" s="509"/>
      <c r="AI2553" s="509"/>
      <c r="AJ2553" s="163" t="s">
        <v>2651</v>
      </c>
      <c r="AK2553" s="512"/>
      <c r="AL2553" s="513"/>
      <c r="AM2553" s="163" t="s">
        <v>17635</v>
      </c>
      <c r="AN2553" s="510"/>
      <c r="AO2553" s="509"/>
      <c r="AP2553" s="509"/>
      <c r="AQ2553" s="509"/>
      <c r="AR2553" s="509"/>
      <c r="AS2553" s="509"/>
      <c r="AT2553" s="163" t="s">
        <v>2653</v>
      </c>
      <c r="AU2553" s="507">
        <v>9177.0</v>
      </c>
      <c r="AV2553" s="507">
        <v>7.0</v>
      </c>
      <c r="AW2553" s="507">
        <v>2026.0</v>
      </c>
      <c r="AX2553" s="163" t="s">
        <v>2687</v>
      </c>
      <c r="AY2553" s="163" t="s">
        <v>2905</v>
      </c>
      <c r="AZ2553" s="163" t="s">
        <v>2655</v>
      </c>
    </row>
    <row r="2554">
      <c r="A2554" s="163" t="s">
        <v>17636</v>
      </c>
      <c r="B2554" s="163" t="s">
        <v>17637</v>
      </c>
      <c r="C2554" s="163" t="s">
        <v>2638</v>
      </c>
      <c r="D2554" s="163" t="s">
        <v>2639</v>
      </c>
      <c r="E2554" s="506">
        <v>45753.75555555556</v>
      </c>
      <c r="F2554" s="507">
        <v>2980.0</v>
      </c>
      <c r="G2554" s="163" t="s">
        <v>2640</v>
      </c>
      <c r="H2554" s="507">
        <v>2980.0</v>
      </c>
      <c r="I2554" s="163" t="s">
        <v>2640</v>
      </c>
      <c r="J2554" s="163" t="s">
        <v>2641</v>
      </c>
      <c r="K2554" s="163" t="s">
        <v>2642</v>
      </c>
      <c r="L2554" s="163" t="s">
        <v>17638</v>
      </c>
      <c r="M2554" s="163" t="s">
        <v>17639</v>
      </c>
      <c r="N2554" s="163" t="s">
        <v>2645</v>
      </c>
      <c r="O2554" s="163" t="s">
        <v>2646</v>
      </c>
      <c r="P2554" s="163" t="s">
        <v>2673</v>
      </c>
      <c r="Q2554" s="163" t="s">
        <v>2648</v>
      </c>
      <c r="R2554" s="506">
        <v>45753.754166666666</v>
      </c>
      <c r="S2554" s="509"/>
      <c r="T2554" s="509"/>
      <c r="U2554" s="163" t="s">
        <v>17640</v>
      </c>
      <c r="V2554" s="510"/>
      <c r="W2554" s="510"/>
      <c r="X2554" s="510"/>
      <c r="Y2554" s="510"/>
      <c r="Z2554" s="510"/>
      <c r="AA2554" s="510"/>
      <c r="AB2554" s="163" t="s">
        <v>17641</v>
      </c>
      <c r="AC2554" s="507">
        <v>8.085854823E9</v>
      </c>
      <c r="AD2554" s="510"/>
      <c r="AE2554" s="509"/>
      <c r="AF2554" s="509"/>
      <c r="AG2554" s="509"/>
      <c r="AH2554" s="509"/>
      <c r="AI2554" s="509"/>
      <c r="AJ2554" s="163" t="s">
        <v>2651</v>
      </c>
      <c r="AK2554" s="509"/>
      <c r="AL2554" s="509"/>
      <c r="AM2554" s="163" t="s">
        <v>17642</v>
      </c>
      <c r="AN2554" s="510"/>
      <c r="AO2554" s="510"/>
      <c r="AP2554" s="509"/>
      <c r="AQ2554" s="509"/>
      <c r="AR2554" s="509"/>
      <c r="AS2554" s="509"/>
      <c r="AT2554" s="163" t="s">
        <v>2653</v>
      </c>
      <c r="AU2554" s="507">
        <v>2209.0</v>
      </c>
      <c r="AV2554" s="507">
        <v>5.0</v>
      </c>
      <c r="AW2554" s="507">
        <v>2030.0</v>
      </c>
      <c r="AX2554" s="163" t="s">
        <v>2687</v>
      </c>
      <c r="AY2554" s="163" t="s">
        <v>3308</v>
      </c>
      <c r="AZ2554" s="163" t="s">
        <v>2655</v>
      </c>
    </row>
    <row r="2555">
      <c r="A2555" s="163" t="s">
        <v>17643</v>
      </c>
      <c r="B2555" s="163" t="s">
        <v>17644</v>
      </c>
      <c r="C2555" s="163" t="s">
        <v>2638</v>
      </c>
      <c r="D2555" s="163" t="s">
        <v>2639</v>
      </c>
      <c r="E2555" s="506">
        <v>45753.75069444445</v>
      </c>
      <c r="F2555" s="507">
        <v>2980.0</v>
      </c>
      <c r="G2555" s="163" t="s">
        <v>2640</v>
      </c>
      <c r="H2555" s="507">
        <v>2980.0</v>
      </c>
      <c r="I2555" s="163" t="s">
        <v>2640</v>
      </c>
      <c r="J2555" s="163" t="s">
        <v>2641</v>
      </c>
      <c r="K2555" s="163" t="s">
        <v>2642</v>
      </c>
      <c r="L2555" s="163" t="s">
        <v>17645</v>
      </c>
      <c r="M2555" s="163" t="s">
        <v>17646</v>
      </c>
      <c r="N2555" s="163" t="s">
        <v>2645</v>
      </c>
      <c r="O2555" s="163" t="s">
        <v>2646</v>
      </c>
      <c r="P2555" s="163" t="s">
        <v>2647</v>
      </c>
      <c r="Q2555" s="163" t="s">
        <v>2648</v>
      </c>
      <c r="R2555" s="506">
        <v>45753.75069444445</v>
      </c>
      <c r="S2555" s="509"/>
      <c r="T2555" s="509"/>
      <c r="U2555" s="163" t="s">
        <v>17647</v>
      </c>
      <c r="V2555" s="510"/>
      <c r="W2555" s="510"/>
      <c r="X2555" s="510"/>
      <c r="Y2555" s="510"/>
      <c r="Z2555" s="510"/>
      <c r="AA2555" s="510"/>
      <c r="AB2555" s="163" t="s">
        <v>17648</v>
      </c>
      <c r="AC2555" s="507">
        <v>9.057572816E9</v>
      </c>
      <c r="AD2555" s="510"/>
      <c r="AE2555" s="509"/>
      <c r="AF2555" s="509"/>
      <c r="AG2555" s="509"/>
      <c r="AH2555" s="509"/>
      <c r="AI2555" s="509"/>
      <c r="AJ2555" s="163" t="s">
        <v>2651</v>
      </c>
      <c r="AK2555" s="509"/>
      <c r="AL2555" s="509"/>
      <c r="AM2555" s="163" t="s">
        <v>17649</v>
      </c>
      <c r="AN2555" s="510"/>
      <c r="AO2555" s="510"/>
      <c r="AP2555" s="509"/>
      <c r="AQ2555" s="509"/>
      <c r="AR2555" s="509"/>
      <c r="AS2555" s="509"/>
      <c r="AT2555" s="163" t="s">
        <v>2653</v>
      </c>
      <c r="AU2555" s="507">
        <v>9905.0</v>
      </c>
      <c r="AV2555" s="507">
        <v>4.0</v>
      </c>
      <c r="AW2555" s="507">
        <v>2029.0</v>
      </c>
      <c r="AX2555" s="163" t="s">
        <v>2730</v>
      </c>
      <c r="AY2555" s="163" t="s">
        <v>3640</v>
      </c>
      <c r="AZ2555" s="163" t="s">
        <v>2655</v>
      </c>
    </row>
    <row r="2556">
      <c r="A2556" s="163" t="s">
        <v>17650</v>
      </c>
      <c r="B2556" s="163" t="s">
        <v>17651</v>
      </c>
      <c r="C2556" s="163" t="s">
        <v>2638</v>
      </c>
      <c r="D2556" s="163" t="s">
        <v>2639</v>
      </c>
      <c r="E2556" s="506">
        <v>45753.743055555555</v>
      </c>
      <c r="F2556" s="507">
        <v>9800.0</v>
      </c>
      <c r="G2556" s="163" t="s">
        <v>2640</v>
      </c>
      <c r="H2556" s="507">
        <v>9800.0</v>
      </c>
      <c r="I2556" s="163" t="s">
        <v>2640</v>
      </c>
      <c r="J2556" s="163" t="s">
        <v>2641</v>
      </c>
      <c r="K2556" s="163" t="s">
        <v>2642</v>
      </c>
      <c r="L2556" s="163" t="s">
        <v>17652</v>
      </c>
      <c r="M2556" s="163" t="s">
        <v>17653</v>
      </c>
      <c r="N2556" s="163" t="s">
        <v>2645</v>
      </c>
      <c r="O2556" s="163" t="s">
        <v>2646</v>
      </c>
      <c r="P2556" s="163" t="s">
        <v>2673</v>
      </c>
      <c r="Q2556" s="163" t="s">
        <v>2648</v>
      </c>
      <c r="R2556" s="506">
        <v>45753.74166666667</v>
      </c>
      <c r="S2556" s="509"/>
      <c r="T2556" s="509"/>
      <c r="U2556" s="163" t="s">
        <v>17654</v>
      </c>
      <c r="V2556" s="510"/>
      <c r="W2556" s="510"/>
      <c r="X2556" s="510"/>
      <c r="Y2556" s="510"/>
      <c r="Z2556" s="510"/>
      <c r="AA2556" s="510"/>
      <c r="AB2556" s="163" t="s">
        <v>17655</v>
      </c>
      <c r="AC2556" s="507">
        <v>9.082613013E9</v>
      </c>
      <c r="AD2556" s="510"/>
      <c r="AE2556" s="509"/>
      <c r="AF2556" s="509"/>
      <c r="AG2556" s="509"/>
      <c r="AH2556" s="509"/>
      <c r="AI2556" s="509"/>
      <c r="AJ2556" s="163" t="s">
        <v>2651</v>
      </c>
      <c r="AK2556" s="509"/>
      <c r="AL2556" s="509"/>
      <c r="AM2556" s="163" t="s">
        <v>17656</v>
      </c>
      <c r="AN2556" s="510"/>
      <c r="AO2556" s="509"/>
      <c r="AP2556" s="509"/>
      <c r="AQ2556" s="509"/>
      <c r="AR2556" s="509"/>
      <c r="AS2556" s="509"/>
      <c r="AT2556" s="163" t="s">
        <v>2653</v>
      </c>
      <c r="AU2556" s="507">
        <v>2868.0</v>
      </c>
      <c r="AV2556" s="507">
        <v>4.0</v>
      </c>
      <c r="AW2556" s="507">
        <v>2027.0</v>
      </c>
      <c r="AX2556" s="163" t="s">
        <v>2677</v>
      </c>
      <c r="AY2556" s="163" t="s">
        <v>5191</v>
      </c>
      <c r="AZ2556" s="163" t="s">
        <v>2655</v>
      </c>
    </row>
    <row r="2557">
      <c r="A2557" s="163" t="s">
        <v>17657</v>
      </c>
      <c r="B2557" s="163" t="s">
        <v>17651</v>
      </c>
      <c r="C2557" s="163" t="s">
        <v>2638</v>
      </c>
      <c r="D2557" s="163" t="s">
        <v>2639</v>
      </c>
      <c r="E2557" s="506">
        <v>45753.73541666667</v>
      </c>
      <c r="F2557" s="507">
        <v>2980.0</v>
      </c>
      <c r="G2557" s="163" t="s">
        <v>2640</v>
      </c>
      <c r="H2557" s="507">
        <v>2980.0</v>
      </c>
      <c r="I2557" s="163" t="s">
        <v>2640</v>
      </c>
      <c r="J2557" s="163" t="s">
        <v>2641</v>
      </c>
      <c r="K2557" s="163" t="s">
        <v>2642</v>
      </c>
      <c r="L2557" s="163" t="s">
        <v>17652</v>
      </c>
      <c r="M2557" s="163" t="s">
        <v>17658</v>
      </c>
      <c r="N2557" s="163" t="s">
        <v>2645</v>
      </c>
      <c r="O2557" s="163" t="s">
        <v>2646</v>
      </c>
      <c r="P2557" s="163" t="s">
        <v>2673</v>
      </c>
      <c r="Q2557" s="163" t="s">
        <v>2648</v>
      </c>
      <c r="R2557" s="506">
        <v>45753.73402777778</v>
      </c>
      <c r="S2557" s="509"/>
      <c r="T2557" s="509"/>
      <c r="U2557" s="163" t="s">
        <v>17659</v>
      </c>
      <c r="V2557" s="510"/>
      <c r="W2557" s="510"/>
      <c r="X2557" s="510"/>
      <c r="Y2557" s="510"/>
      <c r="Z2557" s="510"/>
      <c r="AA2557" s="510"/>
      <c r="AB2557" s="163" t="s">
        <v>17655</v>
      </c>
      <c r="AC2557" s="507">
        <v>9.082613013E9</v>
      </c>
      <c r="AD2557" s="510"/>
      <c r="AE2557" s="509"/>
      <c r="AF2557" s="509"/>
      <c r="AG2557" s="509"/>
      <c r="AH2557" s="509"/>
      <c r="AI2557" s="509"/>
      <c r="AJ2557" s="163" t="s">
        <v>2651</v>
      </c>
      <c r="AK2557" s="509"/>
      <c r="AL2557" s="509"/>
      <c r="AM2557" s="163" t="s">
        <v>17656</v>
      </c>
      <c r="AN2557" s="510"/>
      <c r="AO2557" s="510"/>
      <c r="AP2557" s="509"/>
      <c r="AQ2557" s="509"/>
      <c r="AR2557" s="509"/>
      <c r="AS2557" s="509"/>
      <c r="AT2557" s="163" t="s">
        <v>2653</v>
      </c>
      <c r="AU2557" s="507">
        <v>2868.0</v>
      </c>
      <c r="AV2557" s="507">
        <v>4.0</v>
      </c>
      <c r="AW2557" s="507">
        <v>2027.0</v>
      </c>
      <c r="AX2557" s="163" t="s">
        <v>2677</v>
      </c>
      <c r="AY2557" s="163" t="s">
        <v>5191</v>
      </c>
      <c r="AZ2557" s="163" t="s">
        <v>2655</v>
      </c>
    </row>
    <row r="2558">
      <c r="A2558" s="163" t="s">
        <v>16922</v>
      </c>
      <c r="B2558" s="163" t="s">
        <v>16923</v>
      </c>
      <c r="C2558" s="163" t="s">
        <v>2638</v>
      </c>
      <c r="D2558" s="163" t="s">
        <v>2639</v>
      </c>
      <c r="E2558" s="506">
        <v>45753.70763888889</v>
      </c>
      <c r="F2558" s="507">
        <v>9800.0</v>
      </c>
      <c r="G2558" s="163" t="s">
        <v>2640</v>
      </c>
      <c r="H2558" s="507">
        <v>9800.0</v>
      </c>
      <c r="I2558" s="163" t="s">
        <v>2640</v>
      </c>
      <c r="J2558" s="163" t="s">
        <v>2641</v>
      </c>
      <c r="K2558" s="163" t="s">
        <v>2642</v>
      </c>
      <c r="L2558" s="163" t="s">
        <v>16924</v>
      </c>
      <c r="M2558" s="163" t="s">
        <v>16925</v>
      </c>
      <c r="N2558" s="163" t="s">
        <v>2645</v>
      </c>
      <c r="O2558" s="163" t="s">
        <v>2646</v>
      </c>
      <c r="P2558" s="163" t="s">
        <v>2673</v>
      </c>
      <c r="Q2558" s="163" t="s">
        <v>2648</v>
      </c>
      <c r="R2558" s="506">
        <v>45753.70694444444</v>
      </c>
      <c r="S2558" s="509"/>
      <c r="T2558" s="509"/>
      <c r="U2558" s="163" t="s">
        <v>16926</v>
      </c>
      <c r="V2558" s="513"/>
      <c r="W2558" s="510"/>
      <c r="X2558" s="510"/>
      <c r="Y2558" s="510"/>
      <c r="Z2558" s="510"/>
      <c r="AA2558" s="510"/>
      <c r="AB2558" s="163" t="s">
        <v>16927</v>
      </c>
      <c r="AC2558" s="507">
        <v>8.054840569E9</v>
      </c>
      <c r="AD2558" s="510"/>
      <c r="AE2558" s="509"/>
      <c r="AF2558" s="509"/>
      <c r="AG2558" s="509"/>
      <c r="AH2558" s="509"/>
      <c r="AI2558" s="509"/>
      <c r="AJ2558" s="163" t="s">
        <v>2651</v>
      </c>
      <c r="AK2558" s="509"/>
      <c r="AL2558" s="509"/>
      <c r="AM2558" s="163" t="s">
        <v>16928</v>
      </c>
      <c r="AN2558" s="510"/>
      <c r="AO2558" s="509"/>
      <c r="AP2558" s="509"/>
      <c r="AQ2558" s="509"/>
      <c r="AR2558" s="509"/>
      <c r="AS2558" s="509"/>
      <c r="AT2558" s="163" t="s">
        <v>2700</v>
      </c>
      <c r="AU2558" s="507">
        <v>1849.0</v>
      </c>
      <c r="AV2558" s="507">
        <v>12.0</v>
      </c>
      <c r="AW2558" s="507">
        <v>2027.0</v>
      </c>
      <c r="AX2558" s="163" t="s">
        <v>2677</v>
      </c>
      <c r="AY2558" s="163" t="s">
        <v>3089</v>
      </c>
      <c r="AZ2558" s="163" t="s">
        <v>2655</v>
      </c>
    </row>
    <row r="2559">
      <c r="A2559" s="163" t="s">
        <v>16936</v>
      </c>
      <c r="B2559" s="163" t="s">
        <v>16923</v>
      </c>
      <c r="C2559" s="163" t="s">
        <v>2638</v>
      </c>
      <c r="D2559" s="163" t="s">
        <v>2639</v>
      </c>
      <c r="E2559" s="506">
        <v>45753.700694444444</v>
      </c>
      <c r="F2559" s="507">
        <v>2980.0</v>
      </c>
      <c r="G2559" s="163" t="s">
        <v>2640</v>
      </c>
      <c r="H2559" s="507">
        <v>2980.0</v>
      </c>
      <c r="I2559" s="163" t="s">
        <v>2640</v>
      </c>
      <c r="J2559" s="163" t="s">
        <v>2641</v>
      </c>
      <c r="K2559" s="163" t="s">
        <v>2642</v>
      </c>
      <c r="L2559" s="163" t="s">
        <v>16924</v>
      </c>
      <c r="M2559" s="163" t="s">
        <v>16937</v>
      </c>
      <c r="N2559" s="163" t="s">
        <v>2645</v>
      </c>
      <c r="O2559" s="163" t="s">
        <v>2646</v>
      </c>
      <c r="P2559" s="163" t="s">
        <v>2673</v>
      </c>
      <c r="Q2559" s="163" t="s">
        <v>2648</v>
      </c>
      <c r="R2559" s="506">
        <v>45753.69930555556</v>
      </c>
      <c r="S2559" s="509"/>
      <c r="T2559" s="509"/>
      <c r="U2559" s="163" t="s">
        <v>16938</v>
      </c>
      <c r="V2559" s="510"/>
      <c r="W2559" s="510"/>
      <c r="X2559" s="510"/>
      <c r="Y2559" s="510"/>
      <c r="Z2559" s="510"/>
      <c r="AA2559" s="510"/>
      <c r="AB2559" s="163" t="s">
        <v>16927</v>
      </c>
      <c r="AC2559" s="507">
        <v>8.054840569E9</v>
      </c>
      <c r="AD2559" s="510"/>
      <c r="AE2559" s="509"/>
      <c r="AF2559" s="509"/>
      <c r="AG2559" s="509"/>
      <c r="AH2559" s="509"/>
      <c r="AI2559" s="509"/>
      <c r="AJ2559" s="163" t="s">
        <v>2651</v>
      </c>
      <c r="AK2559" s="509"/>
      <c r="AL2559" s="509"/>
      <c r="AM2559" s="163" t="s">
        <v>16928</v>
      </c>
      <c r="AN2559" s="510"/>
      <c r="AO2559" s="509"/>
      <c r="AP2559" s="509"/>
      <c r="AQ2559" s="509"/>
      <c r="AR2559" s="509"/>
      <c r="AS2559" s="509"/>
      <c r="AT2559" s="163" t="s">
        <v>2700</v>
      </c>
      <c r="AU2559" s="507">
        <v>1849.0</v>
      </c>
      <c r="AV2559" s="507">
        <v>12.0</v>
      </c>
      <c r="AW2559" s="507">
        <v>2027.0</v>
      </c>
      <c r="AX2559" s="163" t="s">
        <v>2677</v>
      </c>
      <c r="AY2559" s="163" t="s">
        <v>3089</v>
      </c>
      <c r="AZ2559" s="163" t="s">
        <v>2655</v>
      </c>
    </row>
    <row r="2560">
      <c r="A2560" s="163" t="s">
        <v>17660</v>
      </c>
      <c r="B2560" s="163" t="s">
        <v>17661</v>
      </c>
      <c r="C2560" s="163" t="s">
        <v>2638</v>
      </c>
      <c r="D2560" s="163" t="s">
        <v>2639</v>
      </c>
      <c r="E2560" s="506">
        <v>45753.66388888889</v>
      </c>
      <c r="F2560" s="507">
        <v>2980.0</v>
      </c>
      <c r="G2560" s="163" t="s">
        <v>2640</v>
      </c>
      <c r="H2560" s="507">
        <v>2980.0</v>
      </c>
      <c r="I2560" s="163" t="s">
        <v>2640</v>
      </c>
      <c r="J2560" s="163" t="s">
        <v>2641</v>
      </c>
      <c r="K2560" s="163" t="s">
        <v>2642</v>
      </c>
      <c r="L2560" s="163" t="s">
        <v>17662</v>
      </c>
      <c r="M2560" s="163" t="s">
        <v>17663</v>
      </c>
      <c r="N2560" s="163" t="s">
        <v>2645</v>
      </c>
      <c r="O2560" s="163" t="s">
        <v>2646</v>
      </c>
      <c r="P2560" s="163" t="s">
        <v>2673</v>
      </c>
      <c r="Q2560" s="163" t="s">
        <v>2648</v>
      </c>
      <c r="R2560" s="506">
        <v>45753.6625</v>
      </c>
      <c r="S2560" s="509"/>
      <c r="T2560" s="509"/>
      <c r="U2560" s="163" t="s">
        <v>17664</v>
      </c>
      <c r="V2560" s="510"/>
      <c r="W2560" s="510"/>
      <c r="X2560" s="510"/>
      <c r="Y2560" s="510"/>
      <c r="Z2560" s="510"/>
      <c r="AA2560" s="510"/>
      <c r="AB2560" s="163" t="s">
        <v>2457</v>
      </c>
      <c r="AC2560" s="507">
        <v>8.060363946E9</v>
      </c>
      <c r="AD2560" s="510"/>
      <c r="AE2560" s="510"/>
      <c r="AF2560" s="510"/>
      <c r="AG2560" s="510"/>
      <c r="AH2560" s="510"/>
      <c r="AI2560" s="509"/>
      <c r="AJ2560" s="163" t="s">
        <v>2651</v>
      </c>
      <c r="AK2560" s="512"/>
      <c r="AL2560" s="513"/>
      <c r="AM2560" s="163" t="s">
        <v>17665</v>
      </c>
      <c r="AN2560" s="510"/>
      <c r="AO2560" s="509"/>
      <c r="AP2560" s="509"/>
      <c r="AQ2560" s="509"/>
      <c r="AR2560" s="509"/>
      <c r="AS2560" s="509"/>
      <c r="AT2560" s="163" t="s">
        <v>2700</v>
      </c>
      <c r="AU2560" s="507">
        <v>8044.0</v>
      </c>
      <c r="AV2560" s="507">
        <v>7.0</v>
      </c>
      <c r="AW2560" s="507">
        <v>2029.0</v>
      </c>
      <c r="AX2560" s="163" t="s">
        <v>3065</v>
      </c>
      <c r="AY2560" s="163" t="s">
        <v>4625</v>
      </c>
      <c r="AZ2560" s="163" t="s">
        <v>2655</v>
      </c>
    </row>
    <row r="2561">
      <c r="A2561" s="163" t="s">
        <v>17666</v>
      </c>
      <c r="B2561" s="163" t="s">
        <v>17667</v>
      </c>
      <c r="C2561" s="163" t="s">
        <v>2638</v>
      </c>
      <c r="D2561" s="163" t="s">
        <v>2639</v>
      </c>
      <c r="E2561" s="506">
        <v>45753.66180555556</v>
      </c>
      <c r="F2561" s="507">
        <v>2980.0</v>
      </c>
      <c r="G2561" s="163" t="s">
        <v>2640</v>
      </c>
      <c r="H2561" s="507">
        <v>2980.0</v>
      </c>
      <c r="I2561" s="163" t="s">
        <v>2640</v>
      </c>
      <c r="J2561" s="163" t="s">
        <v>2641</v>
      </c>
      <c r="K2561" s="163" t="s">
        <v>2642</v>
      </c>
      <c r="L2561" s="163" t="s">
        <v>17668</v>
      </c>
      <c r="M2561" s="163" t="s">
        <v>17669</v>
      </c>
      <c r="N2561" s="163" t="s">
        <v>2645</v>
      </c>
      <c r="O2561" s="163" t="s">
        <v>2646</v>
      </c>
      <c r="P2561" s="163" t="s">
        <v>2673</v>
      </c>
      <c r="Q2561" s="163" t="s">
        <v>2648</v>
      </c>
      <c r="R2561" s="506">
        <v>45753.660416666666</v>
      </c>
      <c r="S2561" s="509"/>
      <c r="T2561" s="509"/>
      <c r="U2561" s="163" t="s">
        <v>17670</v>
      </c>
      <c r="V2561" s="510"/>
      <c r="W2561" s="510"/>
      <c r="X2561" s="510"/>
      <c r="Y2561" s="510"/>
      <c r="Z2561" s="510"/>
      <c r="AA2561" s="510"/>
      <c r="AB2561" s="163" t="s">
        <v>17671</v>
      </c>
      <c r="AC2561" s="507">
        <v>9.027300371E9</v>
      </c>
      <c r="AD2561" s="510"/>
      <c r="AE2561" s="510"/>
      <c r="AF2561" s="510"/>
      <c r="AG2561" s="510"/>
      <c r="AH2561" s="510"/>
      <c r="AI2561" s="509"/>
      <c r="AJ2561" s="163" t="s">
        <v>2651</v>
      </c>
      <c r="AK2561" s="512"/>
      <c r="AL2561" s="513"/>
      <c r="AM2561" s="163" t="s">
        <v>17672</v>
      </c>
      <c r="AN2561" s="510"/>
      <c r="AO2561" s="509"/>
      <c r="AP2561" s="509"/>
      <c r="AQ2561" s="509"/>
      <c r="AR2561" s="509"/>
      <c r="AS2561" s="509"/>
      <c r="AT2561" s="163" t="s">
        <v>2653</v>
      </c>
      <c r="AU2561" s="507">
        <v>6224.0</v>
      </c>
      <c r="AV2561" s="507">
        <v>12.0</v>
      </c>
      <c r="AW2561" s="507">
        <v>2029.0</v>
      </c>
      <c r="AX2561" s="163" t="s">
        <v>2687</v>
      </c>
      <c r="AY2561" s="163" t="s">
        <v>2800</v>
      </c>
      <c r="AZ2561" s="163" t="s">
        <v>2655</v>
      </c>
    </row>
    <row r="2562">
      <c r="A2562" s="163" t="s">
        <v>17673</v>
      </c>
      <c r="B2562" s="163" t="s">
        <v>17674</v>
      </c>
      <c r="C2562" s="163" t="s">
        <v>2638</v>
      </c>
      <c r="D2562" s="163" t="s">
        <v>2639</v>
      </c>
      <c r="E2562" s="506">
        <v>45753.65</v>
      </c>
      <c r="F2562" s="507">
        <v>2980.0</v>
      </c>
      <c r="G2562" s="163" t="s">
        <v>2640</v>
      </c>
      <c r="H2562" s="507">
        <v>2980.0</v>
      </c>
      <c r="I2562" s="163" t="s">
        <v>2640</v>
      </c>
      <c r="J2562" s="163" t="s">
        <v>2641</v>
      </c>
      <c r="K2562" s="163" t="s">
        <v>2642</v>
      </c>
      <c r="L2562" s="163" t="s">
        <v>17675</v>
      </c>
      <c r="M2562" s="163" t="s">
        <v>17676</v>
      </c>
      <c r="N2562" s="163" t="s">
        <v>2645</v>
      </c>
      <c r="O2562" s="163" t="s">
        <v>2646</v>
      </c>
      <c r="P2562" s="163" t="s">
        <v>2673</v>
      </c>
      <c r="Q2562" s="163" t="s">
        <v>2648</v>
      </c>
      <c r="R2562" s="506">
        <v>45753.64861111111</v>
      </c>
      <c r="S2562" s="509"/>
      <c r="T2562" s="509"/>
      <c r="U2562" s="163" t="s">
        <v>17677</v>
      </c>
      <c r="V2562" s="510"/>
      <c r="W2562" s="510"/>
      <c r="X2562" s="510"/>
      <c r="Y2562" s="510"/>
      <c r="Z2562" s="510"/>
      <c r="AA2562" s="510"/>
      <c r="AB2562" s="163" t="s">
        <v>17678</v>
      </c>
      <c r="AC2562" s="507">
        <v>9.072794795E9</v>
      </c>
      <c r="AD2562" s="510"/>
      <c r="AE2562" s="510"/>
      <c r="AF2562" s="510"/>
      <c r="AG2562" s="510"/>
      <c r="AH2562" s="510"/>
      <c r="AI2562" s="509"/>
      <c r="AJ2562" s="163" t="s">
        <v>2651</v>
      </c>
      <c r="AK2562" s="512"/>
      <c r="AL2562" s="513"/>
      <c r="AM2562" s="163" t="s">
        <v>17679</v>
      </c>
      <c r="AN2562" s="510"/>
      <c r="AO2562" s="509"/>
      <c r="AP2562" s="509"/>
      <c r="AQ2562" s="509"/>
      <c r="AR2562" s="509"/>
      <c r="AS2562" s="509"/>
      <c r="AT2562" s="163" t="s">
        <v>2653</v>
      </c>
      <c r="AU2562" s="507">
        <v>2112.0</v>
      </c>
      <c r="AV2562" s="507">
        <v>1.0</v>
      </c>
      <c r="AW2562" s="507">
        <v>2027.0</v>
      </c>
      <c r="AX2562" s="163" t="s">
        <v>2687</v>
      </c>
      <c r="AY2562" s="163" t="s">
        <v>2905</v>
      </c>
      <c r="AZ2562" s="163" t="s">
        <v>2655</v>
      </c>
    </row>
    <row r="2563">
      <c r="A2563" s="163" t="s">
        <v>17680</v>
      </c>
      <c r="B2563" s="163" t="s">
        <v>17681</v>
      </c>
      <c r="C2563" s="163" t="s">
        <v>2638</v>
      </c>
      <c r="D2563" s="163" t="s">
        <v>2639</v>
      </c>
      <c r="E2563" s="506">
        <v>45753.64097222222</v>
      </c>
      <c r="F2563" s="507">
        <v>2980.0</v>
      </c>
      <c r="G2563" s="163" t="s">
        <v>2640</v>
      </c>
      <c r="H2563" s="507">
        <v>2980.0</v>
      </c>
      <c r="I2563" s="163" t="s">
        <v>2640</v>
      </c>
      <c r="J2563" s="163" t="s">
        <v>2641</v>
      </c>
      <c r="K2563" s="163" t="s">
        <v>2642</v>
      </c>
      <c r="L2563" s="163" t="s">
        <v>17682</v>
      </c>
      <c r="M2563" s="163" t="s">
        <v>17683</v>
      </c>
      <c r="N2563" s="163" t="s">
        <v>2645</v>
      </c>
      <c r="O2563" s="163" t="s">
        <v>2646</v>
      </c>
      <c r="P2563" s="163" t="s">
        <v>2647</v>
      </c>
      <c r="Q2563" s="163" t="s">
        <v>2852</v>
      </c>
      <c r="R2563" s="506">
        <v>45748.77638888889</v>
      </c>
      <c r="S2563" s="509"/>
      <c r="T2563" s="509"/>
      <c r="U2563" s="163" t="s">
        <v>17684</v>
      </c>
      <c r="V2563" s="506">
        <v>45753.64097222222</v>
      </c>
      <c r="W2563" s="163" t="s">
        <v>2795</v>
      </c>
      <c r="X2563" s="163" t="s">
        <v>2862</v>
      </c>
      <c r="Y2563" s="507">
        <v>2980.0</v>
      </c>
      <c r="Z2563" s="163" t="s">
        <v>2640</v>
      </c>
      <c r="AA2563" s="163" t="s">
        <v>2641</v>
      </c>
      <c r="AB2563" s="163" t="s">
        <v>17685</v>
      </c>
      <c r="AC2563" s="507">
        <v>9.016535833E9</v>
      </c>
      <c r="AD2563" s="510"/>
      <c r="AE2563" s="510"/>
      <c r="AF2563" s="510"/>
      <c r="AG2563" s="510"/>
      <c r="AH2563" s="510"/>
      <c r="AI2563" s="509"/>
      <c r="AJ2563" s="163" t="s">
        <v>2651</v>
      </c>
      <c r="AK2563" s="512"/>
      <c r="AL2563" s="513"/>
      <c r="AM2563" s="163" t="s">
        <v>17686</v>
      </c>
      <c r="AN2563" s="510"/>
      <c r="AO2563" s="509"/>
      <c r="AP2563" s="509"/>
      <c r="AQ2563" s="509"/>
      <c r="AR2563" s="509"/>
      <c r="AS2563" s="509"/>
      <c r="AT2563" s="163" t="s">
        <v>2653</v>
      </c>
      <c r="AU2563" s="507">
        <v>1278.0</v>
      </c>
      <c r="AV2563" s="507">
        <v>12.0</v>
      </c>
      <c r="AW2563" s="507">
        <v>2027.0</v>
      </c>
      <c r="AX2563" s="510"/>
      <c r="AY2563" s="510"/>
      <c r="AZ2563" s="163" t="s">
        <v>2655</v>
      </c>
    </row>
    <row r="2564">
      <c r="A2564" s="163" t="s">
        <v>17687</v>
      </c>
      <c r="B2564" s="163" t="s">
        <v>17688</v>
      </c>
      <c r="C2564" s="163" t="s">
        <v>2638</v>
      </c>
      <c r="D2564" s="163" t="s">
        <v>2639</v>
      </c>
      <c r="E2564" s="506">
        <v>45753.638194444444</v>
      </c>
      <c r="F2564" s="507">
        <v>9800.0</v>
      </c>
      <c r="G2564" s="163" t="s">
        <v>2640</v>
      </c>
      <c r="H2564" s="507">
        <v>9800.0</v>
      </c>
      <c r="I2564" s="163" t="s">
        <v>2640</v>
      </c>
      <c r="J2564" s="163" t="s">
        <v>2641</v>
      </c>
      <c r="K2564" s="163" t="s">
        <v>2642</v>
      </c>
      <c r="L2564" s="163" t="s">
        <v>17689</v>
      </c>
      <c r="M2564" s="163" t="s">
        <v>17690</v>
      </c>
      <c r="N2564" s="163" t="s">
        <v>2645</v>
      </c>
      <c r="O2564" s="163" t="s">
        <v>2646</v>
      </c>
      <c r="P2564" s="163" t="s">
        <v>2660</v>
      </c>
      <c r="Q2564" s="163" t="s">
        <v>2852</v>
      </c>
      <c r="R2564" s="506">
        <v>45748.580555555556</v>
      </c>
      <c r="S2564" s="509"/>
      <c r="T2564" s="509"/>
      <c r="U2564" s="163" t="s">
        <v>17691</v>
      </c>
      <c r="V2564" s="506">
        <v>45753.638194444444</v>
      </c>
      <c r="W2564" s="163" t="s">
        <v>2795</v>
      </c>
      <c r="X2564" s="163" t="s">
        <v>2862</v>
      </c>
      <c r="Y2564" s="507">
        <v>9800.0</v>
      </c>
      <c r="Z2564" s="163" t="s">
        <v>2640</v>
      </c>
      <c r="AA2564" s="163" t="s">
        <v>2641</v>
      </c>
      <c r="AB2564" s="163" t="s">
        <v>17692</v>
      </c>
      <c r="AC2564" s="507">
        <v>7.011819903E9</v>
      </c>
      <c r="AD2564" s="510"/>
      <c r="AE2564" s="510"/>
      <c r="AF2564" s="510"/>
      <c r="AG2564" s="510"/>
      <c r="AH2564" s="510"/>
      <c r="AI2564" s="509"/>
      <c r="AJ2564" s="163" t="s">
        <v>2651</v>
      </c>
      <c r="AK2564" s="512"/>
      <c r="AL2564" s="513"/>
      <c r="AM2564" s="163" t="s">
        <v>17693</v>
      </c>
      <c r="AN2564" s="510"/>
      <c r="AO2564" s="510"/>
      <c r="AP2564" s="509"/>
      <c r="AQ2564" s="509"/>
      <c r="AR2564" s="509"/>
      <c r="AS2564" s="509"/>
      <c r="AT2564" s="163" t="s">
        <v>2653</v>
      </c>
      <c r="AU2564" s="507">
        <v>9606.0</v>
      </c>
      <c r="AV2564" s="507">
        <v>1.0</v>
      </c>
      <c r="AW2564" s="507">
        <v>2030.0</v>
      </c>
      <c r="AX2564" s="163" t="s">
        <v>2664</v>
      </c>
      <c r="AY2564" s="163" t="s">
        <v>2665</v>
      </c>
      <c r="AZ2564" s="163" t="s">
        <v>2655</v>
      </c>
    </row>
    <row r="2565">
      <c r="A2565" s="163" t="s">
        <v>17694</v>
      </c>
      <c r="B2565" s="163" t="s">
        <v>17695</v>
      </c>
      <c r="C2565" s="163" t="s">
        <v>2638</v>
      </c>
      <c r="D2565" s="163" t="s">
        <v>2639</v>
      </c>
      <c r="E2565" s="506">
        <v>45753.638194444444</v>
      </c>
      <c r="F2565" s="507">
        <v>2980.0</v>
      </c>
      <c r="G2565" s="163" t="s">
        <v>2640</v>
      </c>
      <c r="H2565" s="507">
        <v>2980.0</v>
      </c>
      <c r="I2565" s="163" t="s">
        <v>2640</v>
      </c>
      <c r="J2565" s="163" t="s">
        <v>2641</v>
      </c>
      <c r="K2565" s="163" t="s">
        <v>2642</v>
      </c>
      <c r="L2565" s="163" t="s">
        <v>17696</v>
      </c>
      <c r="M2565" s="163" t="s">
        <v>17697</v>
      </c>
      <c r="N2565" s="163" t="s">
        <v>2645</v>
      </c>
      <c r="O2565" s="163" t="s">
        <v>2646</v>
      </c>
      <c r="P2565" s="163" t="s">
        <v>2673</v>
      </c>
      <c r="Q2565" s="163" t="s">
        <v>2648</v>
      </c>
      <c r="R2565" s="506">
        <v>45753.63680555556</v>
      </c>
      <c r="S2565" s="509"/>
      <c r="T2565" s="509"/>
      <c r="U2565" s="163" t="s">
        <v>17698</v>
      </c>
      <c r="V2565" s="510"/>
      <c r="W2565" s="510"/>
      <c r="X2565" s="510"/>
      <c r="Y2565" s="510"/>
      <c r="Z2565" s="510"/>
      <c r="AA2565" s="510"/>
      <c r="AB2565" s="163" t="s">
        <v>17699</v>
      </c>
      <c r="AC2565" s="507">
        <v>8.066261495E9</v>
      </c>
      <c r="AD2565" s="510"/>
      <c r="AE2565" s="510"/>
      <c r="AF2565" s="510"/>
      <c r="AG2565" s="510"/>
      <c r="AH2565" s="510"/>
      <c r="AI2565" s="509"/>
      <c r="AJ2565" s="163" t="s">
        <v>2651</v>
      </c>
      <c r="AK2565" s="512"/>
      <c r="AL2565" s="513"/>
      <c r="AM2565" s="163" t="s">
        <v>17700</v>
      </c>
      <c r="AN2565" s="510"/>
      <c r="AO2565" s="510"/>
      <c r="AP2565" s="509"/>
      <c r="AQ2565" s="509"/>
      <c r="AR2565" s="509"/>
      <c r="AS2565" s="509"/>
      <c r="AT2565" s="163" t="s">
        <v>2653</v>
      </c>
      <c r="AU2565" s="507">
        <v>767.0</v>
      </c>
      <c r="AV2565" s="507">
        <v>1.0</v>
      </c>
      <c r="AW2565" s="507">
        <v>2031.0</v>
      </c>
      <c r="AX2565" s="163" t="s">
        <v>2677</v>
      </c>
      <c r="AY2565" s="163" t="s">
        <v>2717</v>
      </c>
      <c r="AZ2565" s="163" t="s">
        <v>2655</v>
      </c>
    </row>
    <row r="2566">
      <c r="A2566" s="163" t="s">
        <v>17701</v>
      </c>
      <c r="B2566" s="163" t="s">
        <v>17702</v>
      </c>
      <c r="C2566" s="163" t="s">
        <v>2638</v>
      </c>
      <c r="D2566" s="163" t="s">
        <v>2639</v>
      </c>
      <c r="E2566" s="506">
        <v>45753.63263888889</v>
      </c>
      <c r="F2566" s="507">
        <v>2980.0</v>
      </c>
      <c r="G2566" s="163" t="s">
        <v>2640</v>
      </c>
      <c r="H2566" s="507">
        <v>2980.0</v>
      </c>
      <c r="I2566" s="163" t="s">
        <v>2640</v>
      </c>
      <c r="J2566" s="163" t="s">
        <v>2641</v>
      </c>
      <c r="K2566" s="163" t="s">
        <v>2642</v>
      </c>
      <c r="L2566" s="163" t="s">
        <v>17703</v>
      </c>
      <c r="M2566" s="163" t="s">
        <v>17704</v>
      </c>
      <c r="N2566" s="163" t="s">
        <v>2645</v>
      </c>
      <c r="O2566" s="163" t="s">
        <v>2646</v>
      </c>
      <c r="P2566" s="163" t="s">
        <v>2647</v>
      </c>
      <c r="Q2566" s="163" t="s">
        <v>2852</v>
      </c>
      <c r="R2566" s="506">
        <v>45748.82708333333</v>
      </c>
      <c r="S2566" s="509"/>
      <c r="T2566" s="509"/>
      <c r="U2566" s="163" t="s">
        <v>17705</v>
      </c>
      <c r="V2566" s="506">
        <v>45753.63263888889</v>
      </c>
      <c r="W2566" s="163" t="s">
        <v>2795</v>
      </c>
      <c r="X2566" s="163" t="s">
        <v>2862</v>
      </c>
      <c r="Y2566" s="507">
        <v>2980.0</v>
      </c>
      <c r="Z2566" s="163" t="s">
        <v>2640</v>
      </c>
      <c r="AA2566" s="163" t="s">
        <v>2641</v>
      </c>
      <c r="AB2566" s="163" t="s">
        <v>17706</v>
      </c>
      <c r="AC2566" s="507">
        <v>9.099740904E9</v>
      </c>
      <c r="AD2566" s="510"/>
      <c r="AE2566" s="510"/>
      <c r="AF2566" s="510"/>
      <c r="AG2566" s="510"/>
      <c r="AH2566" s="510"/>
      <c r="AI2566" s="509"/>
      <c r="AJ2566" s="163" t="s">
        <v>2651</v>
      </c>
      <c r="AK2566" s="512"/>
      <c r="AL2566" s="513"/>
      <c r="AM2566" s="163" t="s">
        <v>17707</v>
      </c>
      <c r="AN2566" s="510"/>
      <c r="AO2566" s="510"/>
      <c r="AP2566" s="509"/>
      <c r="AQ2566" s="509"/>
      <c r="AR2566" s="509"/>
      <c r="AS2566" s="509"/>
      <c r="AT2566" s="163" t="s">
        <v>2653</v>
      </c>
      <c r="AU2566" s="507">
        <v>1078.0</v>
      </c>
      <c r="AV2566" s="507">
        <v>9.0</v>
      </c>
      <c r="AW2566" s="507">
        <v>2027.0</v>
      </c>
      <c r="AX2566" s="163" t="s">
        <v>2730</v>
      </c>
      <c r="AY2566" s="510"/>
      <c r="AZ2566" s="163" t="s">
        <v>2655</v>
      </c>
    </row>
    <row r="2567">
      <c r="A2567" s="163" t="s">
        <v>17708</v>
      </c>
      <c r="B2567" s="163" t="s">
        <v>17709</v>
      </c>
      <c r="C2567" s="163" t="s">
        <v>2638</v>
      </c>
      <c r="D2567" s="163" t="s">
        <v>2639</v>
      </c>
      <c r="E2567" s="506">
        <v>45753.62986111111</v>
      </c>
      <c r="F2567" s="507">
        <v>9800.0</v>
      </c>
      <c r="G2567" s="163" t="s">
        <v>2640</v>
      </c>
      <c r="H2567" s="507">
        <v>9800.0</v>
      </c>
      <c r="I2567" s="163" t="s">
        <v>2640</v>
      </c>
      <c r="J2567" s="163" t="s">
        <v>2641</v>
      </c>
      <c r="K2567" s="163" t="s">
        <v>2642</v>
      </c>
      <c r="L2567" s="163" t="s">
        <v>17710</v>
      </c>
      <c r="M2567" s="163" t="s">
        <v>17711</v>
      </c>
      <c r="N2567" s="163" t="s">
        <v>2645</v>
      </c>
      <c r="O2567" s="163" t="s">
        <v>2646</v>
      </c>
      <c r="P2567" s="163" t="s">
        <v>2673</v>
      </c>
      <c r="Q2567" s="163" t="s">
        <v>2852</v>
      </c>
      <c r="R2567" s="506">
        <v>45751.873611111114</v>
      </c>
      <c r="S2567" s="509"/>
      <c r="T2567" s="509"/>
      <c r="U2567" s="163" t="s">
        <v>17712</v>
      </c>
      <c r="V2567" s="506">
        <v>45753.629166666666</v>
      </c>
      <c r="W2567" s="163" t="s">
        <v>2795</v>
      </c>
      <c r="X2567" s="163" t="s">
        <v>2862</v>
      </c>
      <c r="Y2567" s="507">
        <v>9800.0</v>
      </c>
      <c r="Z2567" s="163" t="s">
        <v>2640</v>
      </c>
      <c r="AA2567" s="163" t="s">
        <v>2641</v>
      </c>
      <c r="AB2567" s="163" t="s">
        <v>17713</v>
      </c>
      <c r="AC2567" s="507">
        <v>8.047070603E9</v>
      </c>
      <c r="AD2567" s="510"/>
      <c r="AE2567" s="509"/>
      <c r="AF2567" s="509"/>
      <c r="AG2567" s="509"/>
      <c r="AH2567" s="509"/>
      <c r="AI2567" s="509"/>
      <c r="AJ2567" s="163" t="s">
        <v>2651</v>
      </c>
      <c r="AK2567" s="509"/>
      <c r="AL2567" s="509"/>
      <c r="AM2567" s="163" t="s">
        <v>17714</v>
      </c>
      <c r="AN2567" s="510"/>
      <c r="AO2567" s="509"/>
      <c r="AP2567" s="509"/>
      <c r="AQ2567" s="509"/>
      <c r="AR2567" s="509"/>
      <c r="AS2567" s="509"/>
      <c r="AT2567" s="163" t="s">
        <v>2700</v>
      </c>
      <c r="AU2567" s="507">
        <v>3632.0</v>
      </c>
      <c r="AV2567" s="507">
        <v>2.0</v>
      </c>
      <c r="AW2567" s="507">
        <v>2026.0</v>
      </c>
      <c r="AX2567" s="163" t="s">
        <v>2677</v>
      </c>
      <c r="AY2567" s="163" t="s">
        <v>3089</v>
      </c>
      <c r="AZ2567" s="163" t="s">
        <v>2655</v>
      </c>
    </row>
    <row r="2568">
      <c r="A2568" s="163" t="s">
        <v>17715</v>
      </c>
      <c r="B2568" s="163" t="s">
        <v>17716</v>
      </c>
      <c r="C2568" s="163" t="s">
        <v>2638</v>
      </c>
      <c r="D2568" s="163" t="s">
        <v>2639</v>
      </c>
      <c r="E2568" s="506">
        <v>45753.629166666666</v>
      </c>
      <c r="F2568" s="507">
        <v>2980.0</v>
      </c>
      <c r="G2568" s="163" t="s">
        <v>2640</v>
      </c>
      <c r="H2568" s="507">
        <v>2980.0</v>
      </c>
      <c r="I2568" s="163" t="s">
        <v>2640</v>
      </c>
      <c r="J2568" s="163" t="s">
        <v>2641</v>
      </c>
      <c r="K2568" s="163" t="s">
        <v>2642</v>
      </c>
      <c r="L2568" s="163" t="s">
        <v>17717</v>
      </c>
      <c r="M2568" s="163" t="s">
        <v>17718</v>
      </c>
      <c r="N2568" s="163" t="s">
        <v>2645</v>
      </c>
      <c r="O2568" s="163" t="s">
        <v>2646</v>
      </c>
      <c r="P2568" s="163" t="s">
        <v>2660</v>
      </c>
      <c r="Q2568" s="163" t="s">
        <v>2852</v>
      </c>
      <c r="R2568" s="506">
        <v>45753.57847222222</v>
      </c>
      <c r="S2568" s="509"/>
      <c r="T2568" s="509"/>
      <c r="U2568" s="163" t="s">
        <v>17719</v>
      </c>
      <c r="V2568" s="506">
        <v>45753.629166666666</v>
      </c>
      <c r="W2568" s="509"/>
      <c r="X2568" s="163" t="s">
        <v>4400</v>
      </c>
      <c r="Y2568" s="507">
        <v>2980.0</v>
      </c>
      <c r="Z2568" s="163" t="s">
        <v>2640</v>
      </c>
      <c r="AA2568" s="163" t="s">
        <v>2641</v>
      </c>
      <c r="AB2568" s="163" t="s">
        <v>17720</v>
      </c>
      <c r="AC2568" s="507">
        <v>5.017203677E9</v>
      </c>
      <c r="AD2568" s="510"/>
      <c r="AE2568" s="509"/>
      <c r="AF2568" s="509"/>
      <c r="AG2568" s="509"/>
      <c r="AH2568" s="509"/>
      <c r="AI2568" s="509"/>
      <c r="AJ2568" s="163" t="s">
        <v>2651</v>
      </c>
      <c r="AK2568" s="509"/>
      <c r="AL2568" s="509"/>
      <c r="AM2568" s="163" t="s">
        <v>17721</v>
      </c>
      <c r="AN2568" s="510"/>
      <c r="AO2568" s="509"/>
      <c r="AP2568" s="509"/>
      <c r="AQ2568" s="509"/>
      <c r="AR2568" s="509"/>
      <c r="AS2568" s="509"/>
      <c r="AT2568" s="163" t="s">
        <v>2653</v>
      </c>
      <c r="AU2568" s="507">
        <v>3009.0</v>
      </c>
      <c r="AV2568" s="507">
        <v>7.0</v>
      </c>
      <c r="AW2568" s="507">
        <v>2027.0</v>
      </c>
      <c r="AX2568" s="163" t="s">
        <v>2664</v>
      </c>
      <c r="AY2568" s="163" t="s">
        <v>3133</v>
      </c>
      <c r="AZ2568" s="163" t="s">
        <v>2655</v>
      </c>
    </row>
    <row r="2569">
      <c r="A2569" s="163" t="s">
        <v>17722</v>
      </c>
      <c r="B2569" s="163" t="s">
        <v>17723</v>
      </c>
      <c r="C2569" s="163" t="s">
        <v>2638</v>
      </c>
      <c r="D2569" s="163" t="s">
        <v>2639</v>
      </c>
      <c r="E2569" s="506">
        <v>45753.626388888886</v>
      </c>
      <c r="F2569" s="507">
        <v>2980.0</v>
      </c>
      <c r="G2569" s="163" t="s">
        <v>2640</v>
      </c>
      <c r="H2569" s="507">
        <v>2980.0</v>
      </c>
      <c r="I2569" s="163" t="s">
        <v>2640</v>
      </c>
      <c r="J2569" s="163" t="s">
        <v>2641</v>
      </c>
      <c r="K2569" s="163" t="s">
        <v>2642</v>
      </c>
      <c r="L2569" s="163" t="s">
        <v>17724</v>
      </c>
      <c r="M2569" s="163" t="s">
        <v>17725</v>
      </c>
      <c r="N2569" s="163" t="s">
        <v>2645</v>
      </c>
      <c r="O2569" s="163" t="s">
        <v>2646</v>
      </c>
      <c r="P2569" s="163" t="s">
        <v>2673</v>
      </c>
      <c r="Q2569" s="163" t="s">
        <v>2852</v>
      </c>
      <c r="R2569" s="506">
        <v>45753.490277777775</v>
      </c>
      <c r="S2569" s="509"/>
      <c r="T2569" s="509"/>
      <c r="U2569" s="163" t="s">
        <v>17726</v>
      </c>
      <c r="V2569" s="506">
        <v>45753.62569444445</v>
      </c>
      <c r="W2569" s="509"/>
      <c r="X2569" s="163" t="s">
        <v>4400</v>
      </c>
      <c r="Y2569" s="507">
        <v>2980.0</v>
      </c>
      <c r="Z2569" s="163" t="s">
        <v>2640</v>
      </c>
      <c r="AA2569" s="163" t="s">
        <v>2641</v>
      </c>
      <c r="AB2569" s="163" t="s">
        <v>17727</v>
      </c>
      <c r="AC2569" s="507">
        <v>9.042410218E9</v>
      </c>
      <c r="AD2569" s="510"/>
      <c r="AE2569" s="509"/>
      <c r="AF2569" s="509"/>
      <c r="AG2569" s="509"/>
      <c r="AH2569" s="509"/>
      <c r="AI2569" s="509"/>
      <c r="AJ2569" s="163" t="s">
        <v>2651</v>
      </c>
      <c r="AK2569" s="509"/>
      <c r="AL2569" s="509"/>
      <c r="AM2569" s="163" t="s">
        <v>17728</v>
      </c>
      <c r="AN2569" s="510"/>
      <c r="AO2569" s="509"/>
      <c r="AP2569" s="509"/>
      <c r="AQ2569" s="509"/>
      <c r="AR2569" s="509"/>
      <c r="AS2569" s="509"/>
      <c r="AT2569" s="163" t="s">
        <v>2653</v>
      </c>
      <c r="AU2569" s="507">
        <v>3008.0</v>
      </c>
      <c r="AV2569" s="507">
        <v>9.0</v>
      </c>
      <c r="AW2569" s="507">
        <v>2026.0</v>
      </c>
      <c r="AX2569" s="163" t="s">
        <v>2677</v>
      </c>
      <c r="AY2569" s="163" t="s">
        <v>2678</v>
      </c>
      <c r="AZ2569" s="163" t="s">
        <v>2655</v>
      </c>
    </row>
    <row r="2570">
      <c r="A2570" s="163" t="s">
        <v>17729</v>
      </c>
      <c r="B2570" s="163" t="s">
        <v>17730</v>
      </c>
      <c r="C2570" s="163" t="s">
        <v>2638</v>
      </c>
      <c r="D2570" s="163" t="s">
        <v>2639</v>
      </c>
      <c r="E2570" s="506">
        <v>45753.62152777778</v>
      </c>
      <c r="F2570" s="507">
        <v>9800.0</v>
      </c>
      <c r="G2570" s="163" t="s">
        <v>2640</v>
      </c>
      <c r="H2570" s="507">
        <v>9800.0</v>
      </c>
      <c r="I2570" s="163" t="s">
        <v>2640</v>
      </c>
      <c r="J2570" s="163" t="s">
        <v>2641</v>
      </c>
      <c r="K2570" s="163" t="s">
        <v>2642</v>
      </c>
      <c r="L2570" s="163" t="s">
        <v>17731</v>
      </c>
      <c r="M2570" s="163" t="s">
        <v>17732</v>
      </c>
      <c r="N2570" s="163" t="s">
        <v>2645</v>
      </c>
      <c r="O2570" s="163" t="s">
        <v>2646</v>
      </c>
      <c r="P2570" s="163" t="s">
        <v>2647</v>
      </c>
      <c r="Q2570" s="163" t="s">
        <v>2852</v>
      </c>
      <c r="R2570" s="506">
        <v>45753.402083333334</v>
      </c>
      <c r="S2570" s="509"/>
      <c r="T2570" s="509"/>
      <c r="U2570" s="163" t="s">
        <v>17733</v>
      </c>
      <c r="V2570" s="506">
        <v>45753.62152777778</v>
      </c>
      <c r="W2570" s="510"/>
      <c r="X2570" s="163" t="s">
        <v>4400</v>
      </c>
      <c r="Y2570" s="507">
        <v>9800.0</v>
      </c>
      <c r="Z2570" s="163" t="s">
        <v>2640</v>
      </c>
      <c r="AA2570" s="163" t="s">
        <v>2641</v>
      </c>
      <c r="AB2570" s="163" t="s">
        <v>17734</v>
      </c>
      <c r="AC2570" s="507">
        <v>9.083321623E9</v>
      </c>
      <c r="AD2570" s="510"/>
      <c r="AE2570" s="509"/>
      <c r="AF2570" s="509"/>
      <c r="AG2570" s="509"/>
      <c r="AH2570" s="509"/>
      <c r="AI2570" s="509"/>
      <c r="AJ2570" s="163" t="s">
        <v>2651</v>
      </c>
      <c r="AK2570" s="509"/>
      <c r="AL2570" s="509"/>
      <c r="AM2570" s="163" t="s">
        <v>17735</v>
      </c>
      <c r="AN2570" s="510"/>
      <c r="AO2570" s="509"/>
      <c r="AP2570" s="509"/>
      <c r="AQ2570" s="509"/>
      <c r="AR2570" s="509"/>
      <c r="AS2570" s="509"/>
      <c r="AT2570" s="163" t="s">
        <v>2653</v>
      </c>
      <c r="AU2570" s="507">
        <v>7003.0</v>
      </c>
      <c r="AV2570" s="507">
        <v>11.0</v>
      </c>
      <c r="AW2570" s="507">
        <v>2029.0</v>
      </c>
      <c r="AX2570" s="163" t="s">
        <v>2730</v>
      </c>
      <c r="AY2570" s="510"/>
      <c r="AZ2570" s="163" t="s">
        <v>2655</v>
      </c>
    </row>
    <row r="2571">
      <c r="A2571" s="163" t="s">
        <v>17736</v>
      </c>
      <c r="B2571" s="163" t="s">
        <v>17737</v>
      </c>
      <c r="C2571" s="163" t="s">
        <v>2638</v>
      </c>
      <c r="D2571" s="163" t="s">
        <v>2639</v>
      </c>
      <c r="E2571" s="506">
        <v>45753.604166666664</v>
      </c>
      <c r="F2571" s="507">
        <v>9800.0</v>
      </c>
      <c r="G2571" s="163" t="s">
        <v>2640</v>
      </c>
      <c r="H2571" s="507">
        <v>9800.0</v>
      </c>
      <c r="I2571" s="163" t="s">
        <v>2640</v>
      </c>
      <c r="J2571" s="163" t="s">
        <v>2641</v>
      </c>
      <c r="K2571" s="163" t="s">
        <v>2642</v>
      </c>
      <c r="L2571" s="163" t="s">
        <v>17738</v>
      </c>
      <c r="M2571" s="163" t="s">
        <v>17739</v>
      </c>
      <c r="N2571" s="163" t="s">
        <v>2645</v>
      </c>
      <c r="O2571" s="163" t="s">
        <v>2646</v>
      </c>
      <c r="P2571" s="163" t="s">
        <v>2647</v>
      </c>
      <c r="Q2571" s="163" t="s">
        <v>2852</v>
      </c>
      <c r="R2571" s="506">
        <v>45749.495833333334</v>
      </c>
      <c r="S2571" s="509"/>
      <c r="T2571" s="509"/>
      <c r="U2571" s="163" t="s">
        <v>17740</v>
      </c>
      <c r="V2571" s="506">
        <v>45753.604166666664</v>
      </c>
      <c r="W2571" s="163" t="s">
        <v>2795</v>
      </c>
      <c r="X2571" s="163" t="s">
        <v>2862</v>
      </c>
      <c r="Y2571" s="507">
        <v>9800.0</v>
      </c>
      <c r="Z2571" s="163" t="s">
        <v>2640</v>
      </c>
      <c r="AA2571" s="163" t="s">
        <v>2641</v>
      </c>
      <c r="AB2571" s="163" t="s">
        <v>17741</v>
      </c>
      <c r="AC2571" s="507">
        <v>9.096614426E9</v>
      </c>
      <c r="AD2571" s="510"/>
      <c r="AE2571" s="509"/>
      <c r="AF2571" s="509"/>
      <c r="AG2571" s="509"/>
      <c r="AH2571" s="509"/>
      <c r="AI2571" s="509"/>
      <c r="AJ2571" s="163" t="s">
        <v>2651</v>
      </c>
      <c r="AK2571" s="509"/>
      <c r="AL2571" s="509"/>
      <c r="AM2571" s="163" t="s">
        <v>17742</v>
      </c>
      <c r="AN2571" s="510"/>
      <c r="AO2571" s="509"/>
      <c r="AP2571" s="509"/>
      <c r="AQ2571" s="509"/>
      <c r="AR2571" s="509"/>
      <c r="AS2571" s="509"/>
      <c r="AT2571" s="163" t="s">
        <v>2653</v>
      </c>
      <c r="AU2571" s="507">
        <v>2024.0</v>
      </c>
      <c r="AV2571" s="507">
        <v>11.0</v>
      </c>
      <c r="AW2571" s="507">
        <v>2031.0</v>
      </c>
      <c r="AX2571" s="163" t="s">
        <v>2730</v>
      </c>
      <c r="AY2571" s="510"/>
      <c r="AZ2571" s="163" t="s">
        <v>2655</v>
      </c>
    </row>
    <row r="2572">
      <c r="A2572" s="163" t="s">
        <v>17743</v>
      </c>
      <c r="B2572" s="163" t="s">
        <v>17744</v>
      </c>
      <c r="C2572" s="163" t="s">
        <v>2638</v>
      </c>
      <c r="D2572" s="163" t="s">
        <v>2639</v>
      </c>
      <c r="E2572" s="506">
        <v>45753.58888888889</v>
      </c>
      <c r="F2572" s="507">
        <v>9800.0</v>
      </c>
      <c r="G2572" s="163" t="s">
        <v>2640</v>
      </c>
      <c r="H2572" s="507">
        <v>9800.0</v>
      </c>
      <c r="I2572" s="163" t="s">
        <v>2640</v>
      </c>
      <c r="J2572" s="163" t="s">
        <v>2641</v>
      </c>
      <c r="K2572" s="163" t="s">
        <v>2642</v>
      </c>
      <c r="L2572" s="163" t="s">
        <v>17745</v>
      </c>
      <c r="M2572" s="163" t="s">
        <v>17746</v>
      </c>
      <c r="N2572" s="163" t="s">
        <v>2645</v>
      </c>
      <c r="O2572" s="163" t="s">
        <v>2646</v>
      </c>
      <c r="P2572" s="163" t="s">
        <v>2673</v>
      </c>
      <c r="Q2572" s="163" t="s">
        <v>2648</v>
      </c>
      <c r="R2572" s="506">
        <v>45753.586805555555</v>
      </c>
      <c r="S2572" s="509"/>
      <c r="T2572" s="509"/>
      <c r="U2572" s="163" t="s">
        <v>17747</v>
      </c>
      <c r="V2572" s="510"/>
      <c r="W2572" s="510"/>
      <c r="X2572" s="510"/>
      <c r="Y2572" s="510"/>
      <c r="Z2572" s="510"/>
      <c r="AA2572" s="510"/>
      <c r="AB2572" s="163" t="s">
        <v>17748</v>
      </c>
      <c r="AC2572" s="507">
        <v>9.033162361E9</v>
      </c>
      <c r="AD2572" s="510"/>
      <c r="AE2572" s="510"/>
      <c r="AF2572" s="509"/>
      <c r="AG2572" s="509"/>
      <c r="AH2572" s="509"/>
      <c r="AI2572" s="509"/>
      <c r="AJ2572" s="163" t="s">
        <v>2651</v>
      </c>
      <c r="AK2572" s="509"/>
      <c r="AL2572" s="509"/>
      <c r="AM2572" s="163" t="s">
        <v>17749</v>
      </c>
      <c r="AN2572" s="510"/>
      <c r="AO2572" s="509"/>
      <c r="AP2572" s="509"/>
      <c r="AQ2572" s="509"/>
      <c r="AR2572" s="509"/>
      <c r="AS2572" s="509"/>
      <c r="AT2572" s="163" t="s">
        <v>2653</v>
      </c>
      <c r="AU2572" s="507">
        <v>3708.0</v>
      </c>
      <c r="AV2572" s="507">
        <v>6.0</v>
      </c>
      <c r="AW2572" s="507">
        <v>2028.0</v>
      </c>
      <c r="AX2572" s="163" t="s">
        <v>2687</v>
      </c>
      <c r="AY2572" s="163" t="s">
        <v>5629</v>
      </c>
      <c r="AZ2572" s="163" t="s">
        <v>2655</v>
      </c>
    </row>
    <row r="2573">
      <c r="A2573" s="163" t="s">
        <v>17750</v>
      </c>
      <c r="B2573" s="163" t="s">
        <v>17744</v>
      </c>
      <c r="C2573" s="163" t="s">
        <v>2638</v>
      </c>
      <c r="D2573" s="163" t="s">
        <v>2639</v>
      </c>
      <c r="E2573" s="506">
        <v>45753.58888888889</v>
      </c>
      <c r="F2573" s="507">
        <v>2980.0</v>
      </c>
      <c r="G2573" s="163" t="s">
        <v>2640</v>
      </c>
      <c r="H2573" s="507">
        <v>2980.0</v>
      </c>
      <c r="I2573" s="163" t="s">
        <v>2640</v>
      </c>
      <c r="J2573" s="163" t="s">
        <v>2641</v>
      </c>
      <c r="K2573" s="163" t="s">
        <v>2642</v>
      </c>
      <c r="L2573" s="163" t="s">
        <v>17745</v>
      </c>
      <c r="M2573" s="163" t="s">
        <v>17751</v>
      </c>
      <c r="N2573" s="163" t="s">
        <v>2645</v>
      </c>
      <c r="O2573" s="163" t="s">
        <v>2646</v>
      </c>
      <c r="P2573" s="163" t="s">
        <v>2673</v>
      </c>
      <c r="Q2573" s="163" t="s">
        <v>2648</v>
      </c>
      <c r="R2573" s="506">
        <v>45753.586805555555</v>
      </c>
      <c r="S2573" s="509"/>
      <c r="T2573" s="509"/>
      <c r="U2573" s="163" t="s">
        <v>17752</v>
      </c>
      <c r="V2573" s="510"/>
      <c r="W2573" s="510"/>
      <c r="X2573" s="510"/>
      <c r="Y2573" s="510"/>
      <c r="Z2573" s="510"/>
      <c r="AA2573" s="510"/>
      <c r="AB2573" s="163" t="s">
        <v>17748</v>
      </c>
      <c r="AC2573" s="507">
        <v>9.033162361E9</v>
      </c>
      <c r="AD2573" s="510"/>
      <c r="AE2573" s="510"/>
      <c r="AF2573" s="509"/>
      <c r="AG2573" s="509"/>
      <c r="AH2573" s="509"/>
      <c r="AI2573" s="509"/>
      <c r="AJ2573" s="163" t="s">
        <v>2651</v>
      </c>
      <c r="AK2573" s="509"/>
      <c r="AL2573" s="509"/>
      <c r="AM2573" s="163" t="s">
        <v>17749</v>
      </c>
      <c r="AN2573" s="510"/>
      <c r="AO2573" s="509"/>
      <c r="AP2573" s="509"/>
      <c r="AQ2573" s="509"/>
      <c r="AR2573" s="509"/>
      <c r="AS2573" s="509"/>
      <c r="AT2573" s="163" t="s">
        <v>2653</v>
      </c>
      <c r="AU2573" s="507">
        <v>3708.0</v>
      </c>
      <c r="AV2573" s="507">
        <v>6.0</v>
      </c>
      <c r="AW2573" s="507">
        <v>2028.0</v>
      </c>
      <c r="AX2573" s="163" t="s">
        <v>2687</v>
      </c>
      <c r="AY2573" s="163" t="s">
        <v>5629</v>
      </c>
      <c r="AZ2573" s="163" t="s">
        <v>2655</v>
      </c>
    </row>
    <row r="2574">
      <c r="A2574" s="163" t="s">
        <v>17753</v>
      </c>
      <c r="B2574" s="163" t="s">
        <v>17754</v>
      </c>
      <c r="C2574" s="163" t="s">
        <v>2638</v>
      </c>
      <c r="D2574" s="163" t="s">
        <v>2639</v>
      </c>
      <c r="E2574" s="506">
        <v>45753.5875</v>
      </c>
      <c r="F2574" s="507">
        <v>2980.0</v>
      </c>
      <c r="G2574" s="163" t="s">
        <v>2640</v>
      </c>
      <c r="H2574" s="507">
        <v>2980.0</v>
      </c>
      <c r="I2574" s="163" t="s">
        <v>2640</v>
      </c>
      <c r="J2574" s="163" t="s">
        <v>2641</v>
      </c>
      <c r="K2574" s="163" t="s">
        <v>2642</v>
      </c>
      <c r="L2574" s="163" t="s">
        <v>17717</v>
      </c>
      <c r="M2574" s="163" t="s">
        <v>17755</v>
      </c>
      <c r="N2574" s="163" t="s">
        <v>2645</v>
      </c>
      <c r="O2574" s="163" t="s">
        <v>2646</v>
      </c>
      <c r="P2574" s="163" t="s">
        <v>2660</v>
      </c>
      <c r="Q2574" s="163" t="s">
        <v>2648</v>
      </c>
      <c r="R2574" s="506">
        <v>45753.5875</v>
      </c>
      <c r="S2574" s="509"/>
      <c r="T2574" s="509"/>
      <c r="U2574" s="163" t="s">
        <v>17756</v>
      </c>
      <c r="V2574" s="510"/>
      <c r="W2574" s="510"/>
      <c r="X2574" s="510"/>
      <c r="Y2574" s="510"/>
      <c r="Z2574" s="510"/>
      <c r="AA2574" s="510"/>
      <c r="AB2574" s="163" t="s">
        <v>17757</v>
      </c>
      <c r="AC2574" s="507">
        <v>5.017203677E9</v>
      </c>
      <c r="AD2574" s="509"/>
      <c r="AE2574" s="509"/>
      <c r="AF2574" s="509"/>
      <c r="AG2574" s="509"/>
      <c r="AH2574" s="509"/>
      <c r="AI2574" s="509"/>
      <c r="AJ2574" s="163" t="s">
        <v>2651</v>
      </c>
      <c r="AK2574" s="509"/>
      <c r="AL2574" s="509"/>
      <c r="AM2574" s="163" t="s">
        <v>17721</v>
      </c>
      <c r="AN2574" s="510"/>
      <c r="AO2574" s="509"/>
      <c r="AP2574" s="509"/>
      <c r="AQ2574" s="509"/>
      <c r="AR2574" s="509"/>
      <c r="AS2574" s="509"/>
      <c r="AT2574" s="163" t="s">
        <v>2653</v>
      </c>
      <c r="AU2574" s="507">
        <v>3009.0</v>
      </c>
      <c r="AV2574" s="507">
        <v>7.0</v>
      </c>
      <c r="AW2574" s="507">
        <v>2027.0</v>
      </c>
      <c r="AX2574" s="163" t="s">
        <v>2664</v>
      </c>
      <c r="AY2574" s="163" t="s">
        <v>3133</v>
      </c>
      <c r="AZ2574" s="163" t="s">
        <v>2655</v>
      </c>
    </row>
    <row r="2575">
      <c r="A2575" s="163" t="s">
        <v>17758</v>
      </c>
      <c r="B2575" s="163" t="s">
        <v>17759</v>
      </c>
      <c r="C2575" s="163" t="s">
        <v>2638</v>
      </c>
      <c r="D2575" s="163" t="s">
        <v>2639</v>
      </c>
      <c r="E2575" s="506">
        <v>45753.580555555556</v>
      </c>
      <c r="F2575" s="507">
        <v>2980.0</v>
      </c>
      <c r="G2575" s="163" t="s">
        <v>2640</v>
      </c>
      <c r="H2575" s="507">
        <v>2980.0</v>
      </c>
      <c r="I2575" s="163" t="s">
        <v>2640</v>
      </c>
      <c r="J2575" s="163" t="s">
        <v>2641</v>
      </c>
      <c r="K2575" s="163" t="s">
        <v>2642</v>
      </c>
      <c r="L2575" s="163" t="s">
        <v>17760</v>
      </c>
      <c r="M2575" s="163" t="s">
        <v>17761</v>
      </c>
      <c r="N2575" s="163" t="s">
        <v>2645</v>
      </c>
      <c r="O2575" s="163" t="s">
        <v>2646</v>
      </c>
      <c r="P2575" s="163" t="s">
        <v>2683</v>
      </c>
      <c r="Q2575" s="163" t="s">
        <v>2648</v>
      </c>
      <c r="R2575" s="506">
        <v>45753.57916666667</v>
      </c>
      <c r="S2575" s="509"/>
      <c r="T2575" s="509"/>
      <c r="U2575" s="163" t="s">
        <v>17762</v>
      </c>
      <c r="V2575" s="510"/>
      <c r="W2575" s="510"/>
      <c r="X2575" s="510"/>
      <c r="Y2575" s="510"/>
      <c r="Z2575" s="510"/>
      <c r="AA2575" s="510"/>
      <c r="AB2575" s="163" t="s">
        <v>17763</v>
      </c>
      <c r="AC2575" s="507">
        <v>8.032038136E9</v>
      </c>
      <c r="AD2575" s="510"/>
      <c r="AE2575" s="509"/>
      <c r="AF2575" s="509"/>
      <c r="AG2575" s="509"/>
      <c r="AH2575" s="509"/>
      <c r="AI2575" s="509"/>
      <c r="AJ2575" s="163" t="s">
        <v>2651</v>
      </c>
      <c r="AK2575" s="509"/>
      <c r="AL2575" s="509"/>
      <c r="AM2575" s="163" t="s">
        <v>17764</v>
      </c>
      <c r="AN2575" s="510"/>
      <c r="AO2575" s="509"/>
      <c r="AP2575" s="509"/>
      <c r="AQ2575" s="509"/>
      <c r="AR2575" s="509"/>
      <c r="AS2575" s="509"/>
      <c r="AT2575" s="163" t="s">
        <v>2653</v>
      </c>
      <c r="AU2575" s="507">
        <v>815.0</v>
      </c>
      <c r="AV2575" s="507">
        <v>10.0</v>
      </c>
      <c r="AW2575" s="507">
        <v>2028.0</v>
      </c>
      <c r="AX2575" s="163" t="s">
        <v>2687</v>
      </c>
      <c r="AY2575" s="163" t="s">
        <v>2688</v>
      </c>
      <c r="AZ2575" s="163" t="s">
        <v>2655</v>
      </c>
    </row>
    <row r="2576">
      <c r="A2576" s="163" t="s">
        <v>17715</v>
      </c>
      <c r="B2576" s="163" t="s">
        <v>17716</v>
      </c>
      <c r="C2576" s="163" t="s">
        <v>2638</v>
      </c>
      <c r="D2576" s="163" t="s">
        <v>2639</v>
      </c>
      <c r="E2576" s="506">
        <v>45753.57847222222</v>
      </c>
      <c r="F2576" s="507">
        <v>2980.0</v>
      </c>
      <c r="G2576" s="163" t="s">
        <v>2640</v>
      </c>
      <c r="H2576" s="507">
        <v>2980.0</v>
      </c>
      <c r="I2576" s="163" t="s">
        <v>2640</v>
      </c>
      <c r="J2576" s="163" t="s">
        <v>2641</v>
      </c>
      <c r="K2576" s="163" t="s">
        <v>2642</v>
      </c>
      <c r="L2576" s="163" t="s">
        <v>17717</v>
      </c>
      <c r="M2576" s="163" t="s">
        <v>17718</v>
      </c>
      <c r="N2576" s="163" t="s">
        <v>2645</v>
      </c>
      <c r="O2576" s="163" t="s">
        <v>2646</v>
      </c>
      <c r="P2576" s="163" t="s">
        <v>2660</v>
      </c>
      <c r="Q2576" s="163" t="s">
        <v>2648</v>
      </c>
      <c r="R2576" s="506">
        <v>45753.57847222222</v>
      </c>
      <c r="S2576" s="509"/>
      <c r="T2576" s="509"/>
      <c r="U2576" s="163" t="s">
        <v>17719</v>
      </c>
      <c r="V2576" s="513"/>
      <c r="W2576" s="510"/>
      <c r="X2576" s="510"/>
      <c r="Y2576" s="510"/>
      <c r="Z2576" s="510"/>
      <c r="AA2576" s="510"/>
      <c r="AB2576" s="163" t="s">
        <v>17720</v>
      </c>
      <c r="AC2576" s="507">
        <v>5.017203677E9</v>
      </c>
      <c r="AD2576" s="509"/>
      <c r="AE2576" s="509"/>
      <c r="AF2576" s="509"/>
      <c r="AG2576" s="509"/>
      <c r="AH2576" s="509"/>
      <c r="AI2576" s="509"/>
      <c r="AJ2576" s="163" t="s">
        <v>2651</v>
      </c>
      <c r="AK2576" s="509"/>
      <c r="AL2576" s="509"/>
      <c r="AM2576" s="163" t="s">
        <v>17721</v>
      </c>
      <c r="AN2576" s="510"/>
      <c r="AO2576" s="509"/>
      <c r="AP2576" s="509"/>
      <c r="AQ2576" s="509"/>
      <c r="AR2576" s="509"/>
      <c r="AS2576" s="509"/>
      <c r="AT2576" s="163" t="s">
        <v>2653</v>
      </c>
      <c r="AU2576" s="507">
        <v>3009.0</v>
      </c>
      <c r="AV2576" s="507">
        <v>7.0</v>
      </c>
      <c r="AW2576" s="507">
        <v>2027.0</v>
      </c>
      <c r="AX2576" s="163" t="s">
        <v>2664</v>
      </c>
      <c r="AY2576" s="163" t="s">
        <v>3133</v>
      </c>
      <c r="AZ2576" s="163" t="s">
        <v>2655</v>
      </c>
    </row>
    <row r="2577">
      <c r="A2577" s="163" t="s">
        <v>17765</v>
      </c>
      <c r="B2577" s="163" t="s">
        <v>17766</v>
      </c>
      <c r="C2577" s="163" t="s">
        <v>2638</v>
      </c>
      <c r="D2577" s="163" t="s">
        <v>2639</v>
      </c>
      <c r="E2577" s="506">
        <v>45753.53125</v>
      </c>
      <c r="F2577" s="507">
        <v>9800.0</v>
      </c>
      <c r="G2577" s="163" t="s">
        <v>2640</v>
      </c>
      <c r="H2577" s="507">
        <v>9800.0</v>
      </c>
      <c r="I2577" s="163" t="s">
        <v>2640</v>
      </c>
      <c r="J2577" s="163" t="s">
        <v>2641</v>
      </c>
      <c r="K2577" s="163" t="s">
        <v>2642</v>
      </c>
      <c r="L2577" s="163" t="s">
        <v>17767</v>
      </c>
      <c r="M2577" s="163" t="s">
        <v>17768</v>
      </c>
      <c r="N2577" s="163" t="s">
        <v>2645</v>
      </c>
      <c r="O2577" s="163" t="s">
        <v>2646</v>
      </c>
      <c r="P2577" s="163" t="s">
        <v>2673</v>
      </c>
      <c r="Q2577" s="163" t="s">
        <v>2648</v>
      </c>
      <c r="R2577" s="506">
        <v>45753.53055555555</v>
      </c>
      <c r="S2577" s="509"/>
      <c r="T2577" s="509"/>
      <c r="U2577" s="163" t="s">
        <v>17769</v>
      </c>
      <c r="V2577" s="510"/>
      <c r="W2577" s="510"/>
      <c r="X2577" s="510"/>
      <c r="Y2577" s="510"/>
      <c r="Z2577" s="510"/>
      <c r="AA2577" s="510"/>
      <c r="AB2577" s="163" t="s">
        <v>17770</v>
      </c>
      <c r="AC2577" s="507">
        <v>9.074820489E9</v>
      </c>
      <c r="AD2577" s="509"/>
      <c r="AE2577" s="509"/>
      <c r="AF2577" s="509"/>
      <c r="AG2577" s="509"/>
      <c r="AH2577" s="509"/>
      <c r="AI2577" s="509"/>
      <c r="AJ2577" s="163" t="s">
        <v>2651</v>
      </c>
      <c r="AK2577" s="509"/>
      <c r="AL2577" s="509"/>
      <c r="AM2577" s="163" t="s">
        <v>17771</v>
      </c>
      <c r="AN2577" s="510"/>
      <c r="AO2577" s="509"/>
      <c r="AP2577" s="509"/>
      <c r="AQ2577" s="509"/>
      <c r="AR2577" s="509"/>
      <c r="AS2577" s="509"/>
      <c r="AT2577" s="163" t="s">
        <v>2653</v>
      </c>
      <c r="AU2577" s="507">
        <v>9688.0</v>
      </c>
      <c r="AV2577" s="507">
        <v>12.0</v>
      </c>
      <c r="AW2577" s="507">
        <v>2025.0</v>
      </c>
      <c r="AX2577" s="163" t="s">
        <v>2677</v>
      </c>
      <c r="AY2577" s="163" t="s">
        <v>2988</v>
      </c>
      <c r="AZ2577" s="163" t="s">
        <v>2655</v>
      </c>
    </row>
    <row r="2578">
      <c r="A2578" s="163" t="s">
        <v>17772</v>
      </c>
      <c r="B2578" s="163" t="s">
        <v>17766</v>
      </c>
      <c r="C2578" s="163" t="s">
        <v>2638</v>
      </c>
      <c r="D2578" s="163" t="s">
        <v>2639</v>
      </c>
      <c r="E2578" s="506">
        <v>45753.52638888889</v>
      </c>
      <c r="F2578" s="507">
        <v>2980.0</v>
      </c>
      <c r="G2578" s="163" t="s">
        <v>2640</v>
      </c>
      <c r="H2578" s="507">
        <v>2980.0</v>
      </c>
      <c r="I2578" s="163" t="s">
        <v>2640</v>
      </c>
      <c r="J2578" s="163" t="s">
        <v>2641</v>
      </c>
      <c r="K2578" s="163" t="s">
        <v>2642</v>
      </c>
      <c r="L2578" s="163" t="s">
        <v>17767</v>
      </c>
      <c r="M2578" s="163" t="s">
        <v>17773</v>
      </c>
      <c r="N2578" s="163" t="s">
        <v>2645</v>
      </c>
      <c r="O2578" s="163" t="s">
        <v>2646</v>
      </c>
      <c r="P2578" s="163" t="s">
        <v>2673</v>
      </c>
      <c r="Q2578" s="163" t="s">
        <v>2648</v>
      </c>
      <c r="R2578" s="506">
        <v>45753.52569444444</v>
      </c>
      <c r="S2578" s="509"/>
      <c r="T2578" s="509"/>
      <c r="U2578" s="163" t="s">
        <v>17774</v>
      </c>
      <c r="V2578" s="510"/>
      <c r="W2578" s="510"/>
      <c r="X2578" s="510"/>
      <c r="Y2578" s="510"/>
      <c r="Z2578" s="510"/>
      <c r="AA2578" s="510"/>
      <c r="AB2578" s="163" t="s">
        <v>17770</v>
      </c>
      <c r="AC2578" s="507">
        <v>9.074820489E9</v>
      </c>
      <c r="AD2578" s="510"/>
      <c r="AE2578" s="509"/>
      <c r="AF2578" s="509"/>
      <c r="AG2578" s="509"/>
      <c r="AH2578" s="509"/>
      <c r="AI2578" s="509"/>
      <c r="AJ2578" s="163" t="s">
        <v>2651</v>
      </c>
      <c r="AK2578" s="509"/>
      <c r="AL2578" s="509"/>
      <c r="AM2578" s="163" t="s">
        <v>17771</v>
      </c>
      <c r="AN2578" s="510"/>
      <c r="AO2578" s="509"/>
      <c r="AP2578" s="509"/>
      <c r="AQ2578" s="509"/>
      <c r="AR2578" s="509"/>
      <c r="AS2578" s="509"/>
      <c r="AT2578" s="163" t="s">
        <v>2653</v>
      </c>
      <c r="AU2578" s="507">
        <v>9688.0</v>
      </c>
      <c r="AV2578" s="507">
        <v>12.0</v>
      </c>
      <c r="AW2578" s="507">
        <v>2025.0</v>
      </c>
      <c r="AX2578" s="163" t="s">
        <v>2677</v>
      </c>
      <c r="AY2578" s="163" t="s">
        <v>2988</v>
      </c>
      <c r="AZ2578" s="163" t="s">
        <v>2655</v>
      </c>
    </row>
    <row r="2579">
      <c r="A2579" s="163" t="s">
        <v>17775</v>
      </c>
      <c r="B2579" s="163" t="s">
        <v>17776</v>
      </c>
      <c r="C2579" s="163" t="s">
        <v>2638</v>
      </c>
      <c r="D2579" s="163" t="s">
        <v>2639</v>
      </c>
      <c r="E2579" s="506">
        <v>45753.51875</v>
      </c>
      <c r="F2579" s="507">
        <v>2980.0</v>
      </c>
      <c r="G2579" s="163" t="s">
        <v>2640</v>
      </c>
      <c r="H2579" s="507">
        <v>2980.0</v>
      </c>
      <c r="I2579" s="163" t="s">
        <v>2640</v>
      </c>
      <c r="J2579" s="163" t="s">
        <v>2641</v>
      </c>
      <c r="K2579" s="163" t="s">
        <v>2642</v>
      </c>
      <c r="L2579" s="163" t="s">
        <v>17777</v>
      </c>
      <c r="M2579" s="163" t="s">
        <v>17778</v>
      </c>
      <c r="N2579" s="163" t="s">
        <v>2645</v>
      </c>
      <c r="O2579" s="163" t="s">
        <v>2646</v>
      </c>
      <c r="P2579" s="163" t="s">
        <v>2673</v>
      </c>
      <c r="Q2579" s="163" t="s">
        <v>2648</v>
      </c>
      <c r="R2579" s="506">
        <v>45753.51597222222</v>
      </c>
      <c r="S2579" s="509"/>
      <c r="T2579" s="509"/>
      <c r="U2579" s="163" t="s">
        <v>17779</v>
      </c>
      <c r="V2579" s="513"/>
      <c r="W2579" s="510"/>
      <c r="X2579" s="510"/>
      <c r="Y2579" s="510"/>
      <c r="Z2579" s="510"/>
      <c r="AA2579" s="510"/>
      <c r="AB2579" s="163" t="s">
        <v>17780</v>
      </c>
      <c r="AC2579" s="507">
        <v>9.0E9</v>
      </c>
      <c r="AD2579" s="510"/>
      <c r="AE2579" s="509"/>
      <c r="AF2579" s="509"/>
      <c r="AG2579" s="509"/>
      <c r="AH2579" s="509"/>
      <c r="AI2579" s="509"/>
      <c r="AJ2579" s="163" t="s">
        <v>2651</v>
      </c>
      <c r="AK2579" s="509"/>
      <c r="AL2579" s="513"/>
      <c r="AM2579" s="163" t="s">
        <v>17781</v>
      </c>
      <c r="AN2579" s="510"/>
      <c r="AO2579" s="509"/>
      <c r="AP2579" s="509"/>
      <c r="AQ2579" s="509"/>
      <c r="AR2579" s="509"/>
      <c r="AS2579" s="509"/>
      <c r="AT2579" s="163" t="s">
        <v>2700</v>
      </c>
      <c r="AU2579" s="507">
        <v>6663.0</v>
      </c>
      <c r="AV2579" s="507">
        <v>1.0</v>
      </c>
      <c r="AW2579" s="507">
        <v>2026.0</v>
      </c>
      <c r="AX2579" s="163" t="s">
        <v>2936</v>
      </c>
      <c r="AY2579" s="163" t="s">
        <v>4741</v>
      </c>
      <c r="AZ2579" s="163" t="s">
        <v>2655</v>
      </c>
    </row>
    <row r="2580">
      <c r="A2580" s="163" t="s">
        <v>17782</v>
      </c>
      <c r="B2580" s="163" t="s">
        <v>17783</v>
      </c>
      <c r="C2580" s="163" t="s">
        <v>2638</v>
      </c>
      <c r="D2580" s="163" t="s">
        <v>2639</v>
      </c>
      <c r="E2580" s="506">
        <v>45753.51666666667</v>
      </c>
      <c r="F2580" s="507">
        <v>2980.0</v>
      </c>
      <c r="G2580" s="163" t="s">
        <v>2640</v>
      </c>
      <c r="H2580" s="507">
        <v>2980.0</v>
      </c>
      <c r="I2580" s="163" t="s">
        <v>2640</v>
      </c>
      <c r="J2580" s="163" t="s">
        <v>2641</v>
      </c>
      <c r="K2580" s="163" t="s">
        <v>2642</v>
      </c>
      <c r="L2580" s="163" t="s">
        <v>17784</v>
      </c>
      <c r="M2580" s="163" t="s">
        <v>17785</v>
      </c>
      <c r="N2580" s="163" t="s">
        <v>2645</v>
      </c>
      <c r="O2580" s="163" t="s">
        <v>2646</v>
      </c>
      <c r="P2580" s="163" t="s">
        <v>2673</v>
      </c>
      <c r="Q2580" s="163" t="s">
        <v>2648</v>
      </c>
      <c r="R2580" s="506">
        <v>45753.51597222222</v>
      </c>
      <c r="S2580" s="509"/>
      <c r="T2580" s="509"/>
      <c r="U2580" s="163" t="s">
        <v>17786</v>
      </c>
      <c r="V2580" s="513"/>
      <c r="W2580" s="510"/>
      <c r="X2580" s="510"/>
      <c r="Y2580" s="510"/>
      <c r="Z2580" s="510"/>
      <c r="AA2580" s="510"/>
      <c r="AB2580" s="163" t="s">
        <v>17787</v>
      </c>
      <c r="AC2580" s="507">
        <v>8.031262712E9</v>
      </c>
      <c r="AD2580" s="510"/>
      <c r="AE2580" s="509"/>
      <c r="AF2580" s="509"/>
      <c r="AG2580" s="509"/>
      <c r="AH2580" s="509"/>
      <c r="AI2580" s="509"/>
      <c r="AJ2580" s="163" t="s">
        <v>2651</v>
      </c>
      <c r="AK2580" s="509"/>
      <c r="AL2580" s="509"/>
      <c r="AM2580" s="163" t="s">
        <v>17788</v>
      </c>
      <c r="AN2580" s="510"/>
      <c r="AO2580" s="509"/>
      <c r="AP2580" s="509"/>
      <c r="AQ2580" s="509"/>
      <c r="AR2580" s="509"/>
      <c r="AS2580" s="509"/>
      <c r="AT2580" s="163" t="s">
        <v>2653</v>
      </c>
      <c r="AU2580" s="507">
        <v>445.0</v>
      </c>
      <c r="AV2580" s="507">
        <v>8.0</v>
      </c>
      <c r="AW2580" s="507">
        <v>2025.0</v>
      </c>
      <c r="AX2580" s="163" t="s">
        <v>2677</v>
      </c>
      <c r="AY2580" s="163" t="s">
        <v>2678</v>
      </c>
      <c r="AZ2580" s="163" t="s">
        <v>2655</v>
      </c>
    </row>
    <row r="2581">
      <c r="A2581" s="163" t="s">
        <v>13464</v>
      </c>
      <c r="B2581" s="163" t="s">
        <v>13458</v>
      </c>
      <c r="C2581" s="163" t="s">
        <v>2638</v>
      </c>
      <c r="D2581" s="163" t="s">
        <v>2639</v>
      </c>
      <c r="E2581" s="506">
        <v>45753.495833333334</v>
      </c>
      <c r="F2581" s="507">
        <v>9800.0</v>
      </c>
      <c r="G2581" s="163" t="s">
        <v>2640</v>
      </c>
      <c r="H2581" s="507">
        <v>9800.0</v>
      </c>
      <c r="I2581" s="163" t="s">
        <v>2640</v>
      </c>
      <c r="J2581" s="163" t="s">
        <v>2641</v>
      </c>
      <c r="K2581" s="163" t="s">
        <v>2642</v>
      </c>
      <c r="L2581" s="163" t="s">
        <v>13459</v>
      </c>
      <c r="M2581" s="163" t="s">
        <v>13465</v>
      </c>
      <c r="N2581" s="163" t="s">
        <v>2645</v>
      </c>
      <c r="O2581" s="163" t="s">
        <v>2646</v>
      </c>
      <c r="P2581" s="163" t="s">
        <v>2683</v>
      </c>
      <c r="Q2581" s="163" t="s">
        <v>2648</v>
      </c>
      <c r="R2581" s="506">
        <v>45753.49444444444</v>
      </c>
      <c r="S2581" s="509"/>
      <c r="T2581" s="509"/>
      <c r="U2581" s="163" t="s">
        <v>13466</v>
      </c>
      <c r="V2581" s="510"/>
      <c r="W2581" s="510"/>
      <c r="X2581" s="510"/>
      <c r="Y2581" s="510"/>
      <c r="Z2581" s="510"/>
      <c r="AA2581" s="510"/>
      <c r="AB2581" s="163" t="s">
        <v>13462</v>
      </c>
      <c r="AC2581" s="507">
        <v>9.051017711E9</v>
      </c>
      <c r="AD2581" s="509"/>
      <c r="AE2581" s="509"/>
      <c r="AF2581" s="509"/>
      <c r="AG2581" s="509"/>
      <c r="AH2581" s="509"/>
      <c r="AI2581" s="509"/>
      <c r="AJ2581" s="163" t="s">
        <v>2651</v>
      </c>
      <c r="AK2581" s="509"/>
      <c r="AL2581" s="509"/>
      <c r="AM2581" s="163" t="s">
        <v>13463</v>
      </c>
      <c r="AN2581" s="510"/>
      <c r="AO2581" s="509"/>
      <c r="AP2581" s="509"/>
      <c r="AQ2581" s="509"/>
      <c r="AR2581" s="509"/>
      <c r="AS2581" s="509"/>
      <c r="AT2581" s="163" t="s">
        <v>2653</v>
      </c>
      <c r="AU2581" s="507">
        <v>1027.0</v>
      </c>
      <c r="AV2581" s="507">
        <v>4.0</v>
      </c>
      <c r="AW2581" s="507">
        <v>2028.0</v>
      </c>
      <c r="AX2581" s="163" t="s">
        <v>2687</v>
      </c>
      <c r="AY2581" s="163" t="s">
        <v>3047</v>
      </c>
      <c r="AZ2581" s="163" t="s">
        <v>2655</v>
      </c>
    </row>
    <row r="2582">
      <c r="A2582" s="163" t="s">
        <v>17722</v>
      </c>
      <c r="B2582" s="163" t="s">
        <v>17723</v>
      </c>
      <c r="C2582" s="163" t="s">
        <v>2638</v>
      </c>
      <c r="D2582" s="163" t="s">
        <v>2639</v>
      </c>
      <c r="E2582" s="506">
        <v>45753.49166666667</v>
      </c>
      <c r="F2582" s="507">
        <v>2980.0</v>
      </c>
      <c r="G2582" s="163" t="s">
        <v>2640</v>
      </c>
      <c r="H2582" s="507">
        <v>2980.0</v>
      </c>
      <c r="I2582" s="163" t="s">
        <v>2640</v>
      </c>
      <c r="J2582" s="163" t="s">
        <v>2641</v>
      </c>
      <c r="K2582" s="163" t="s">
        <v>2642</v>
      </c>
      <c r="L2582" s="163" t="s">
        <v>17724</v>
      </c>
      <c r="M2582" s="163" t="s">
        <v>17725</v>
      </c>
      <c r="N2582" s="163" t="s">
        <v>2645</v>
      </c>
      <c r="O2582" s="163" t="s">
        <v>2646</v>
      </c>
      <c r="P2582" s="163" t="s">
        <v>2673</v>
      </c>
      <c r="Q2582" s="163" t="s">
        <v>2648</v>
      </c>
      <c r="R2582" s="506">
        <v>45753.490277777775</v>
      </c>
      <c r="S2582" s="509"/>
      <c r="T2582" s="509"/>
      <c r="U2582" s="163" t="s">
        <v>17726</v>
      </c>
      <c r="V2582" s="510"/>
      <c r="W2582" s="510"/>
      <c r="X2582" s="510"/>
      <c r="Y2582" s="510"/>
      <c r="Z2582" s="510"/>
      <c r="AA2582" s="510"/>
      <c r="AB2582" s="163" t="s">
        <v>17727</v>
      </c>
      <c r="AC2582" s="507">
        <v>9.042410218E9</v>
      </c>
      <c r="AD2582" s="510"/>
      <c r="AE2582" s="509"/>
      <c r="AF2582" s="509"/>
      <c r="AG2582" s="509"/>
      <c r="AH2582" s="509"/>
      <c r="AI2582" s="509"/>
      <c r="AJ2582" s="163" t="s">
        <v>2651</v>
      </c>
      <c r="AK2582" s="509"/>
      <c r="AL2582" s="509"/>
      <c r="AM2582" s="163" t="s">
        <v>17728</v>
      </c>
      <c r="AN2582" s="510"/>
      <c r="AO2582" s="509"/>
      <c r="AP2582" s="509"/>
      <c r="AQ2582" s="509"/>
      <c r="AR2582" s="509"/>
      <c r="AS2582" s="509"/>
      <c r="AT2582" s="163" t="s">
        <v>2653</v>
      </c>
      <c r="AU2582" s="507">
        <v>3008.0</v>
      </c>
      <c r="AV2582" s="507">
        <v>9.0</v>
      </c>
      <c r="AW2582" s="507">
        <v>2026.0</v>
      </c>
      <c r="AX2582" s="163" t="s">
        <v>2677</v>
      </c>
      <c r="AY2582" s="163" t="s">
        <v>2678</v>
      </c>
      <c r="AZ2582" s="163" t="s">
        <v>2655</v>
      </c>
    </row>
    <row r="2583">
      <c r="A2583" s="163" t="s">
        <v>13457</v>
      </c>
      <c r="B2583" s="163" t="s">
        <v>13458</v>
      </c>
      <c r="C2583" s="163" t="s">
        <v>2638</v>
      </c>
      <c r="D2583" s="163" t="s">
        <v>2639</v>
      </c>
      <c r="E2583" s="506">
        <v>45753.49166666667</v>
      </c>
      <c r="F2583" s="507">
        <v>2980.0</v>
      </c>
      <c r="G2583" s="163" t="s">
        <v>2640</v>
      </c>
      <c r="H2583" s="507">
        <v>2980.0</v>
      </c>
      <c r="I2583" s="163" t="s">
        <v>2640</v>
      </c>
      <c r="J2583" s="163" t="s">
        <v>2641</v>
      </c>
      <c r="K2583" s="163" t="s">
        <v>2642</v>
      </c>
      <c r="L2583" s="163" t="s">
        <v>13459</v>
      </c>
      <c r="M2583" s="163" t="s">
        <v>13460</v>
      </c>
      <c r="N2583" s="163" t="s">
        <v>2645</v>
      </c>
      <c r="O2583" s="163" t="s">
        <v>2646</v>
      </c>
      <c r="P2583" s="163" t="s">
        <v>2683</v>
      </c>
      <c r="Q2583" s="163" t="s">
        <v>2648</v>
      </c>
      <c r="R2583" s="506">
        <v>45753.490277777775</v>
      </c>
      <c r="S2583" s="509"/>
      <c r="T2583" s="509"/>
      <c r="U2583" s="163" t="s">
        <v>13461</v>
      </c>
      <c r="V2583" s="510"/>
      <c r="W2583" s="510"/>
      <c r="X2583" s="510"/>
      <c r="Y2583" s="510"/>
      <c r="Z2583" s="510"/>
      <c r="AA2583" s="510"/>
      <c r="AB2583" s="163" t="s">
        <v>13462</v>
      </c>
      <c r="AC2583" s="507">
        <v>9.051017711E9</v>
      </c>
      <c r="AD2583" s="510"/>
      <c r="AE2583" s="509"/>
      <c r="AF2583" s="509"/>
      <c r="AG2583" s="509"/>
      <c r="AH2583" s="509"/>
      <c r="AI2583" s="509"/>
      <c r="AJ2583" s="163" t="s">
        <v>2651</v>
      </c>
      <c r="AK2583" s="509"/>
      <c r="AL2583" s="509"/>
      <c r="AM2583" s="163" t="s">
        <v>13463</v>
      </c>
      <c r="AN2583" s="510"/>
      <c r="AO2583" s="509"/>
      <c r="AP2583" s="509"/>
      <c r="AQ2583" s="509"/>
      <c r="AR2583" s="509"/>
      <c r="AS2583" s="509"/>
      <c r="AT2583" s="163" t="s">
        <v>2653</v>
      </c>
      <c r="AU2583" s="507">
        <v>1027.0</v>
      </c>
      <c r="AV2583" s="507">
        <v>4.0</v>
      </c>
      <c r="AW2583" s="507">
        <v>2028.0</v>
      </c>
      <c r="AX2583" s="163" t="s">
        <v>2687</v>
      </c>
      <c r="AY2583" s="163" t="s">
        <v>3047</v>
      </c>
      <c r="AZ2583" s="163" t="s">
        <v>2655</v>
      </c>
    </row>
    <row r="2584">
      <c r="A2584" s="163" t="s">
        <v>17789</v>
      </c>
      <c r="B2584" s="163" t="s">
        <v>17790</v>
      </c>
      <c r="C2584" s="163" t="s">
        <v>2638</v>
      </c>
      <c r="D2584" s="163" t="s">
        <v>2639</v>
      </c>
      <c r="E2584" s="506">
        <v>45753.48819444444</v>
      </c>
      <c r="F2584" s="507">
        <v>2980.0</v>
      </c>
      <c r="G2584" s="163" t="s">
        <v>2640</v>
      </c>
      <c r="H2584" s="507">
        <v>2980.0</v>
      </c>
      <c r="I2584" s="163" t="s">
        <v>2640</v>
      </c>
      <c r="J2584" s="163" t="s">
        <v>2641</v>
      </c>
      <c r="K2584" s="163" t="s">
        <v>2642</v>
      </c>
      <c r="L2584" s="163" t="s">
        <v>17791</v>
      </c>
      <c r="M2584" s="163" t="s">
        <v>17792</v>
      </c>
      <c r="N2584" s="163" t="s">
        <v>2645</v>
      </c>
      <c r="O2584" s="163" t="s">
        <v>2646</v>
      </c>
      <c r="P2584" s="163" t="s">
        <v>2673</v>
      </c>
      <c r="Q2584" s="163" t="s">
        <v>2648</v>
      </c>
      <c r="R2584" s="506">
        <v>45753.4875</v>
      </c>
      <c r="S2584" s="509"/>
      <c r="T2584" s="509"/>
      <c r="U2584" s="163" t="s">
        <v>17793</v>
      </c>
      <c r="V2584" s="510"/>
      <c r="W2584" s="510"/>
      <c r="X2584" s="510"/>
      <c r="Y2584" s="510"/>
      <c r="Z2584" s="510"/>
      <c r="AA2584" s="510"/>
      <c r="AB2584" s="163" t="s">
        <v>17794</v>
      </c>
      <c r="AC2584" s="507">
        <v>9.065704571E9</v>
      </c>
      <c r="AD2584" s="509"/>
      <c r="AE2584" s="509"/>
      <c r="AF2584" s="509"/>
      <c r="AG2584" s="509"/>
      <c r="AH2584" s="509"/>
      <c r="AI2584" s="509"/>
      <c r="AJ2584" s="163" t="s">
        <v>2651</v>
      </c>
      <c r="AK2584" s="509"/>
      <c r="AL2584" s="509"/>
      <c r="AM2584" s="163" t="s">
        <v>17795</v>
      </c>
      <c r="AN2584" s="510"/>
      <c r="AO2584" s="509"/>
      <c r="AP2584" s="509"/>
      <c r="AQ2584" s="509"/>
      <c r="AR2584" s="509"/>
      <c r="AS2584" s="509"/>
      <c r="AT2584" s="163" t="s">
        <v>2653</v>
      </c>
      <c r="AU2584" s="507">
        <v>9344.0</v>
      </c>
      <c r="AV2584" s="507">
        <v>2.0</v>
      </c>
      <c r="AW2584" s="507">
        <v>2028.0</v>
      </c>
      <c r="AX2584" s="163" t="s">
        <v>2677</v>
      </c>
      <c r="AY2584" s="163" t="s">
        <v>2750</v>
      </c>
      <c r="AZ2584" s="163" t="s">
        <v>2655</v>
      </c>
    </row>
    <row r="2585">
      <c r="A2585" s="163" t="s">
        <v>17796</v>
      </c>
      <c r="B2585" s="163" t="s">
        <v>17797</v>
      </c>
      <c r="C2585" s="163" t="s">
        <v>2638</v>
      </c>
      <c r="D2585" s="163" t="s">
        <v>2639</v>
      </c>
      <c r="E2585" s="506">
        <v>45753.47777777778</v>
      </c>
      <c r="F2585" s="507">
        <v>2980.0</v>
      </c>
      <c r="G2585" s="163" t="s">
        <v>2640</v>
      </c>
      <c r="H2585" s="507">
        <v>2980.0</v>
      </c>
      <c r="I2585" s="163" t="s">
        <v>2640</v>
      </c>
      <c r="J2585" s="163" t="s">
        <v>2641</v>
      </c>
      <c r="K2585" s="163" t="s">
        <v>2642</v>
      </c>
      <c r="L2585" s="163" t="s">
        <v>17798</v>
      </c>
      <c r="M2585" s="163" t="s">
        <v>17799</v>
      </c>
      <c r="N2585" s="163" t="s">
        <v>2645</v>
      </c>
      <c r="O2585" s="163" t="s">
        <v>2646</v>
      </c>
      <c r="P2585" s="163" t="s">
        <v>2673</v>
      </c>
      <c r="Q2585" s="163" t="s">
        <v>2648</v>
      </c>
      <c r="R2585" s="506">
        <v>45753.475694444445</v>
      </c>
      <c r="S2585" s="509"/>
      <c r="T2585" s="509"/>
      <c r="U2585" s="163" t="s">
        <v>17800</v>
      </c>
      <c r="V2585" s="510"/>
      <c r="W2585" s="510"/>
      <c r="X2585" s="510"/>
      <c r="Y2585" s="510"/>
      <c r="Z2585" s="510"/>
      <c r="AA2585" s="510"/>
      <c r="AB2585" s="163" t="s">
        <v>17801</v>
      </c>
      <c r="AC2585" s="507">
        <v>9.034345334E9</v>
      </c>
      <c r="AD2585" s="510"/>
      <c r="AE2585" s="509"/>
      <c r="AF2585" s="509"/>
      <c r="AG2585" s="509"/>
      <c r="AH2585" s="509"/>
      <c r="AI2585" s="509"/>
      <c r="AJ2585" s="163" t="s">
        <v>2651</v>
      </c>
      <c r="AK2585" s="509"/>
      <c r="AL2585" s="509"/>
      <c r="AM2585" s="163" t="s">
        <v>17802</v>
      </c>
      <c r="AN2585" s="510"/>
      <c r="AO2585" s="510"/>
      <c r="AP2585" s="509"/>
      <c r="AQ2585" s="509"/>
      <c r="AR2585" s="509"/>
      <c r="AS2585" s="509"/>
      <c r="AT2585" s="163" t="s">
        <v>2653</v>
      </c>
      <c r="AU2585" s="507">
        <v>7009.0</v>
      </c>
      <c r="AV2585" s="507">
        <v>6.0</v>
      </c>
      <c r="AW2585" s="507">
        <v>2028.0</v>
      </c>
      <c r="AX2585" s="163" t="s">
        <v>2677</v>
      </c>
      <c r="AY2585" s="163" t="s">
        <v>3896</v>
      </c>
      <c r="AZ2585" s="163" t="s">
        <v>2655</v>
      </c>
    </row>
    <row r="2586">
      <c r="A2586" s="163" t="s">
        <v>17803</v>
      </c>
      <c r="B2586" s="163" t="s">
        <v>17804</v>
      </c>
      <c r="C2586" s="163" t="s">
        <v>2638</v>
      </c>
      <c r="D2586" s="163" t="s">
        <v>2639</v>
      </c>
      <c r="E2586" s="506">
        <v>45753.47361111111</v>
      </c>
      <c r="F2586" s="507">
        <v>9800.0</v>
      </c>
      <c r="G2586" s="163" t="s">
        <v>2640</v>
      </c>
      <c r="H2586" s="507">
        <v>9800.0</v>
      </c>
      <c r="I2586" s="163" t="s">
        <v>2640</v>
      </c>
      <c r="J2586" s="163" t="s">
        <v>2641</v>
      </c>
      <c r="K2586" s="163" t="s">
        <v>2642</v>
      </c>
      <c r="L2586" s="163" t="s">
        <v>17805</v>
      </c>
      <c r="M2586" s="163" t="s">
        <v>17806</v>
      </c>
      <c r="N2586" s="163" t="s">
        <v>2645</v>
      </c>
      <c r="O2586" s="163" t="s">
        <v>2646</v>
      </c>
      <c r="P2586" s="163" t="s">
        <v>2673</v>
      </c>
      <c r="Q2586" s="163" t="s">
        <v>2793</v>
      </c>
      <c r="R2586" s="506">
        <v>45746.29652777778</v>
      </c>
      <c r="S2586" s="509"/>
      <c r="T2586" s="509"/>
      <c r="U2586" s="163" t="s">
        <v>17807</v>
      </c>
      <c r="V2586" s="506">
        <v>45753.472916666666</v>
      </c>
      <c r="W2586" s="163" t="s">
        <v>2795</v>
      </c>
      <c r="X2586" s="163" t="s">
        <v>2862</v>
      </c>
      <c r="Y2586" s="507">
        <v>9800.0</v>
      </c>
      <c r="Z2586" s="163" t="s">
        <v>2640</v>
      </c>
      <c r="AA2586" s="163" t="s">
        <v>2641</v>
      </c>
      <c r="AB2586" s="163" t="s">
        <v>17808</v>
      </c>
      <c r="AC2586" s="507">
        <v>8.060179647E9</v>
      </c>
      <c r="AD2586" s="510"/>
      <c r="AE2586" s="509"/>
      <c r="AF2586" s="509"/>
      <c r="AG2586" s="509"/>
      <c r="AH2586" s="509"/>
      <c r="AI2586" s="509"/>
      <c r="AJ2586" s="163" t="s">
        <v>2651</v>
      </c>
      <c r="AK2586" s="509"/>
      <c r="AL2586" s="509"/>
      <c r="AM2586" s="163" t="s">
        <v>17809</v>
      </c>
      <c r="AN2586" s="510"/>
      <c r="AO2586" s="510"/>
      <c r="AP2586" s="509"/>
      <c r="AQ2586" s="509"/>
      <c r="AR2586" s="509"/>
      <c r="AS2586" s="509"/>
      <c r="AT2586" s="163" t="s">
        <v>2700</v>
      </c>
      <c r="AU2586" s="507">
        <v>8060.0</v>
      </c>
      <c r="AV2586" s="507">
        <v>4.0</v>
      </c>
      <c r="AW2586" s="507">
        <v>2030.0</v>
      </c>
      <c r="AX2586" s="163" t="s">
        <v>2677</v>
      </c>
      <c r="AY2586" s="163" t="s">
        <v>2717</v>
      </c>
      <c r="AZ2586" s="163" t="s">
        <v>2655</v>
      </c>
    </row>
    <row r="2587">
      <c r="A2587" s="163" t="s">
        <v>15065</v>
      </c>
      <c r="B2587" s="163" t="s">
        <v>15066</v>
      </c>
      <c r="C2587" s="163" t="s">
        <v>2638</v>
      </c>
      <c r="D2587" s="163" t="s">
        <v>2639</v>
      </c>
      <c r="E2587" s="506">
        <v>45753.46041666667</v>
      </c>
      <c r="F2587" s="507">
        <v>9800.0</v>
      </c>
      <c r="G2587" s="163" t="s">
        <v>2640</v>
      </c>
      <c r="H2587" s="507">
        <v>9800.0</v>
      </c>
      <c r="I2587" s="163" t="s">
        <v>2640</v>
      </c>
      <c r="J2587" s="163" t="s">
        <v>2641</v>
      </c>
      <c r="K2587" s="163" t="s">
        <v>2642</v>
      </c>
      <c r="L2587" s="163" t="s">
        <v>15067</v>
      </c>
      <c r="M2587" s="163" t="s">
        <v>15068</v>
      </c>
      <c r="N2587" s="163" t="s">
        <v>2645</v>
      </c>
      <c r="O2587" s="163" t="s">
        <v>2646</v>
      </c>
      <c r="P2587" s="163" t="s">
        <v>2673</v>
      </c>
      <c r="Q2587" s="163" t="s">
        <v>2648</v>
      </c>
      <c r="R2587" s="506">
        <v>45753.459027777775</v>
      </c>
      <c r="S2587" s="509"/>
      <c r="T2587" s="509"/>
      <c r="U2587" s="163" t="s">
        <v>15069</v>
      </c>
      <c r="V2587" s="510"/>
      <c r="W2587" s="510"/>
      <c r="X2587" s="510"/>
      <c r="Y2587" s="510"/>
      <c r="Z2587" s="510"/>
      <c r="AA2587" s="510"/>
      <c r="AB2587" s="163" t="s">
        <v>15070</v>
      </c>
      <c r="AC2587" s="507">
        <v>9.076037945E9</v>
      </c>
      <c r="AD2587" s="510"/>
      <c r="AE2587" s="510"/>
      <c r="AF2587" s="509"/>
      <c r="AG2587" s="509"/>
      <c r="AH2587" s="509"/>
      <c r="AI2587" s="509"/>
      <c r="AJ2587" s="163" t="s">
        <v>2651</v>
      </c>
      <c r="AK2587" s="509"/>
      <c r="AL2587" s="509"/>
      <c r="AM2587" s="163" t="s">
        <v>15071</v>
      </c>
      <c r="AN2587" s="510"/>
      <c r="AO2587" s="509"/>
      <c r="AP2587" s="509"/>
      <c r="AQ2587" s="509"/>
      <c r="AR2587" s="509"/>
      <c r="AS2587" s="509"/>
      <c r="AT2587" s="163" t="s">
        <v>2653</v>
      </c>
      <c r="AU2587" s="507">
        <v>9.0</v>
      </c>
      <c r="AV2587" s="507">
        <v>5.0</v>
      </c>
      <c r="AW2587" s="507">
        <v>2027.0</v>
      </c>
      <c r="AX2587" s="163" t="s">
        <v>2677</v>
      </c>
      <c r="AY2587" s="163" t="s">
        <v>2779</v>
      </c>
      <c r="AZ2587" s="163" t="s">
        <v>2655</v>
      </c>
    </row>
    <row r="2588">
      <c r="A2588" s="163" t="s">
        <v>15072</v>
      </c>
      <c r="B2588" s="163" t="s">
        <v>15066</v>
      </c>
      <c r="C2588" s="163" t="s">
        <v>2638</v>
      </c>
      <c r="D2588" s="163" t="s">
        <v>2639</v>
      </c>
      <c r="E2588" s="506">
        <v>45753.45972222222</v>
      </c>
      <c r="F2588" s="507">
        <v>2980.0</v>
      </c>
      <c r="G2588" s="163" t="s">
        <v>2640</v>
      </c>
      <c r="H2588" s="507">
        <v>2980.0</v>
      </c>
      <c r="I2588" s="163" t="s">
        <v>2640</v>
      </c>
      <c r="J2588" s="163" t="s">
        <v>2641</v>
      </c>
      <c r="K2588" s="163" t="s">
        <v>2642</v>
      </c>
      <c r="L2588" s="163" t="s">
        <v>15067</v>
      </c>
      <c r="M2588" s="163" t="s">
        <v>15073</v>
      </c>
      <c r="N2588" s="163" t="s">
        <v>2645</v>
      </c>
      <c r="O2588" s="163" t="s">
        <v>2646</v>
      </c>
      <c r="P2588" s="163" t="s">
        <v>2673</v>
      </c>
      <c r="Q2588" s="163" t="s">
        <v>2648</v>
      </c>
      <c r="R2588" s="506">
        <v>45753.458333333336</v>
      </c>
      <c r="S2588" s="509"/>
      <c r="T2588" s="509"/>
      <c r="U2588" s="163" t="s">
        <v>15074</v>
      </c>
      <c r="V2588" s="510"/>
      <c r="W2588" s="510"/>
      <c r="X2588" s="510"/>
      <c r="Y2588" s="510"/>
      <c r="Z2588" s="510"/>
      <c r="AA2588" s="510"/>
      <c r="AB2588" s="163" t="s">
        <v>15070</v>
      </c>
      <c r="AC2588" s="507">
        <v>9.076037945E9</v>
      </c>
      <c r="AD2588" s="510"/>
      <c r="AE2588" s="509"/>
      <c r="AF2588" s="509"/>
      <c r="AG2588" s="509"/>
      <c r="AH2588" s="509"/>
      <c r="AI2588" s="509"/>
      <c r="AJ2588" s="163" t="s">
        <v>2651</v>
      </c>
      <c r="AK2588" s="509"/>
      <c r="AL2588" s="513"/>
      <c r="AM2588" s="163" t="s">
        <v>15071</v>
      </c>
      <c r="AN2588" s="510"/>
      <c r="AO2588" s="509"/>
      <c r="AP2588" s="509"/>
      <c r="AQ2588" s="509"/>
      <c r="AR2588" s="509"/>
      <c r="AS2588" s="509"/>
      <c r="AT2588" s="163" t="s">
        <v>2653</v>
      </c>
      <c r="AU2588" s="507">
        <v>9.0</v>
      </c>
      <c r="AV2588" s="507">
        <v>5.0</v>
      </c>
      <c r="AW2588" s="507">
        <v>2027.0</v>
      </c>
      <c r="AX2588" s="163" t="s">
        <v>2677</v>
      </c>
      <c r="AY2588" s="163" t="s">
        <v>2779</v>
      </c>
      <c r="AZ2588" s="163" t="s">
        <v>2655</v>
      </c>
    </row>
    <row r="2589">
      <c r="A2589" s="163" t="s">
        <v>17810</v>
      </c>
      <c r="B2589" s="163" t="s">
        <v>17811</v>
      </c>
      <c r="C2589" s="163" t="s">
        <v>2638</v>
      </c>
      <c r="D2589" s="163" t="s">
        <v>2639</v>
      </c>
      <c r="E2589" s="506">
        <v>45753.44513888889</v>
      </c>
      <c r="F2589" s="507">
        <v>2980.0</v>
      </c>
      <c r="G2589" s="163" t="s">
        <v>2640</v>
      </c>
      <c r="H2589" s="507">
        <v>2980.0</v>
      </c>
      <c r="I2589" s="163" t="s">
        <v>2640</v>
      </c>
      <c r="J2589" s="163" t="s">
        <v>2641</v>
      </c>
      <c r="K2589" s="163" t="s">
        <v>2642</v>
      </c>
      <c r="L2589" s="163" t="s">
        <v>17812</v>
      </c>
      <c r="M2589" s="163" t="s">
        <v>17813</v>
      </c>
      <c r="N2589" s="163" t="s">
        <v>2645</v>
      </c>
      <c r="O2589" s="163" t="s">
        <v>2646</v>
      </c>
      <c r="P2589" s="163" t="s">
        <v>2673</v>
      </c>
      <c r="Q2589" s="163" t="s">
        <v>2648</v>
      </c>
      <c r="R2589" s="506">
        <v>45753.44375</v>
      </c>
      <c r="S2589" s="509"/>
      <c r="T2589" s="509"/>
      <c r="U2589" s="163" t="s">
        <v>17814</v>
      </c>
      <c r="V2589" s="510"/>
      <c r="W2589" s="510"/>
      <c r="X2589" s="510"/>
      <c r="Y2589" s="510"/>
      <c r="Z2589" s="510"/>
      <c r="AA2589" s="510"/>
      <c r="AB2589" s="163" t="s">
        <v>17815</v>
      </c>
      <c r="AC2589" s="507">
        <v>8.088104113E9</v>
      </c>
      <c r="AD2589" s="510"/>
      <c r="AE2589" s="510"/>
      <c r="AF2589" s="509"/>
      <c r="AG2589" s="509"/>
      <c r="AH2589" s="509"/>
      <c r="AI2589" s="509"/>
      <c r="AJ2589" s="163" t="s">
        <v>2651</v>
      </c>
      <c r="AK2589" s="509"/>
      <c r="AL2589" s="513"/>
      <c r="AM2589" s="163" t="s">
        <v>17816</v>
      </c>
      <c r="AN2589" s="510"/>
      <c r="AO2589" s="509"/>
      <c r="AP2589" s="509"/>
      <c r="AQ2589" s="509"/>
      <c r="AR2589" s="509"/>
      <c r="AS2589" s="509"/>
      <c r="AT2589" s="163" t="s">
        <v>2653</v>
      </c>
      <c r="AU2589" s="507">
        <v>1008.0</v>
      </c>
      <c r="AV2589" s="507">
        <v>3.0</v>
      </c>
      <c r="AW2589" s="507">
        <v>2028.0</v>
      </c>
      <c r="AX2589" s="163" t="s">
        <v>2687</v>
      </c>
      <c r="AY2589" s="163" t="s">
        <v>3763</v>
      </c>
      <c r="AZ2589" s="163" t="s">
        <v>2655</v>
      </c>
    </row>
    <row r="2590">
      <c r="A2590" s="163" t="s">
        <v>17817</v>
      </c>
      <c r="B2590" s="163" t="s">
        <v>17818</v>
      </c>
      <c r="C2590" s="163" t="s">
        <v>2638</v>
      </c>
      <c r="D2590" s="163" t="s">
        <v>2639</v>
      </c>
      <c r="E2590" s="506">
        <v>45753.42986111111</v>
      </c>
      <c r="F2590" s="507">
        <v>2980.0</v>
      </c>
      <c r="G2590" s="163" t="s">
        <v>2640</v>
      </c>
      <c r="H2590" s="507">
        <v>2980.0</v>
      </c>
      <c r="I2590" s="163" t="s">
        <v>2640</v>
      </c>
      <c r="J2590" s="163" t="s">
        <v>2641</v>
      </c>
      <c r="K2590" s="163" t="s">
        <v>2642</v>
      </c>
      <c r="L2590" s="163" t="s">
        <v>17819</v>
      </c>
      <c r="M2590" s="163" t="s">
        <v>17820</v>
      </c>
      <c r="N2590" s="163" t="s">
        <v>2645</v>
      </c>
      <c r="O2590" s="163" t="s">
        <v>2646</v>
      </c>
      <c r="P2590" s="163" t="s">
        <v>2673</v>
      </c>
      <c r="Q2590" s="163" t="s">
        <v>2648</v>
      </c>
      <c r="R2590" s="506">
        <v>45753.42847222222</v>
      </c>
      <c r="S2590" s="509"/>
      <c r="T2590" s="509"/>
      <c r="U2590" s="163" t="s">
        <v>17821</v>
      </c>
      <c r="V2590" s="510"/>
      <c r="W2590" s="510"/>
      <c r="X2590" s="510"/>
      <c r="Y2590" s="510"/>
      <c r="Z2590" s="510"/>
      <c r="AA2590" s="510"/>
      <c r="AB2590" s="163" t="s">
        <v>17822</v>
      </c>
      <c r="AC2590" s="507">
        <v>8.010942051E9</v>
      </c>
      <c r="AD2590" s="510"/>
      <c r="AE2590" s="509"/>
      <c r="AF2590" s="509"/>
      <c r="AG2590" s="509"/>
      <c r="AH2590" s="509"/>
      <c r="AI2590" s="509"/>
      <c r="AJ2590" s="163" t="s">
        <v>2651</v>
      </c>
      <c r="AK2590" s="509"/>
      <c r="AL2590" s="509"/>
      <c r="AM2590" s="163" t="s">
        <v>17823</v>
      </c>
      <c r="AN2590" s="510"/>
      <c r="AO2590" s="509"/>
      <c r="AP2590" s="509"/>
      <c r="AQ2590" s="509"/>
      <c r="AR2590" s="509"/>
      <c r="AS2590" s="509"/>
      <c r="AT2590" s="163" t="s">
        <v>2653</v>
      </c>
      <c r="AU2590" s="507">
        <v>7949.0</v>
      </c>
      <c r="AV2590" s="507">
        <v>2.0</v>
      </c>
      <c r="AW2590" s="507">
        <v>2028.0</v>
      </c>
      <c r="AX2590" s="163" t="s">
        <v>2687</v>
      </c>
      <c r="AY2590" s="163" t="s">
        <v>3308</v>
      </c>
      <c r="AZ2590" s="163" t="s">
        <v>2655</v>
      </c>
    </row>
    <row r="2591">
      <c r="A2591" s="163" t="s">
        <v>17824</v>
      </c>
      <c r="B2591" s="163" t="s">
        <v>17825</v>
      </c>
      <c r="C2591" s="163" t="s">
        <v>2638</v>
      </c>
      <c r="D2591" s="163" t="s">
        <v>2639</v>
      </c>
      <c r="E2591" s="506">
        <v>45753.41458333333</v>
      </c>
      <c r="F2591" s="507">
        <v>2980.0</v>
      </c>
      <c r="G2591" s="163" t="s">
        <v>2640</v>
      </c>
      <c r="H2591" s="507">
        <v>2980.0</v>
      </c>
      <c r="I2591" s="163" t="s">
        <v>2640</v>
      </c>
      <c r="J2591" s="163" t="s">
        <v>2641</v>
      </c>
      <c r="K2591" s="163" t="s">
        <v>2642</v>
      </c>
      <c r="L2591" s="163" t="s">
        <v>17826</v>
      </c>
      <c r="M2591" s="163" t="s">
        <v>17827</v>
      </c>
      <c r="N2591" s="163" t="s">
        <v>2645</v>
      </c>
      <c r="O2591" s="163" t="s">
        <v>2646</v>
      </c>
      <c r="P2591" s="163" t="s">
        <v>2683</v>
      </c>
      <c r="Q2591" s="163" t="s">
        <v>2648</v>
      </c>
      <c r="R2591" s="506">
        <v>45753.413194444445</v>
      </c>
      <c r="S2591" s="509"/>
      <c r="T2591" s="509"/>
      <c r="U2591" s="163" t="s">
        <v>17828</v>
      </c>
      <c r="V2591" s="510"/>
      <c r="W2591" s="510"/>
      <c r="X2591" s="510"/>
      <c r="Y2591" s="510"/>
      <c r="Z2591" s="510"/>
      <c r="AA2591" s="510"/>
      <c r="AB2591" s="163" t="s">
        <v>17829</v>
      </c>
      <c r="AC2591" s="507">
        <v>9.041262244E9</v>
      </c>
      <c r="AD2591" s="510"/>
      <c r="AE2591" s="509"/>
      <c r="AF2591" s="509"/>
      <c r="AG2591" s="509"/>
      <c r="AH2591" s="509"/>
      <c r="AI2591" s="509"/>
      <c r="AJ2591" s="163" t="s">
        <v>2651</v>
      </c>
      <c r="AK2591" s="509"/>
      <c r="AL2591" s="509"/>
      <c r="AM2591" s="163" t="s">
        <v>17830</v>
      </c>
      <c r="AN2591" s="510"/>
      <c r="AO2591" s="509"/>
      <c r="AP2591" s="509"/>
      <c r="AQ2591" s="509"/>
      <c r="AR2591" s="509"/>
      <c r="AS2591" s="509"/>
      <c r="AT2591" s="163" t="s">
        <v>2653</v>
      </c>
      <c r="AU2591" s="507">
        <v>3317.0</v>
      </c>
      <c r="AV2591" s="507">
        <v>5.0</v>
      </c>
      <c r="AW2591" s="507">
        <v>2028.0</v>
      </c>
      <c r="AX2591" s="163" t="s">
        <v>2749</v>
      </c>
      <c r="AY2591" s="163" t="s">
        <v>2750</v>
      </c>
      <c r="AZ2591" s="163" t="s">
        <v>2655</v>
      </c>
    </row>
    <row r="2592">
      <c r="A2592" s="163" t="s">
        <v>17831</v>
      </c>
      <c r="B2592" s="163" t="s">
        <v>17832</v>
      </c>
      <c r="C2592" s="163" t="s">
        <v>2638</v>
      </c>
      <c r="D2592" s="163" t="s">
        <v>2639</v>
      </c>
      <c r="E2592" s="506">
        <v>45753.40833333333</v>
      </c>
      <c r="F2592" s="507">
        <v>2980.0</v>
      </c>
      <c r="G2592" s="163" t="s">
        <v>2640</v>
      </c>
      <c r="H2592" s="507">
        <v>2980.0</v>
      </c>
      <c r="I2592" s="163" t="s">
        <v>2640</v>
      </c>
      <c r="J2592" s="163" t="s">
        <v>2641</v>
      </c>
      <c r="K2592" s="163" t="s">
        <v>2642</v>
      </c>
      <c r="L2592" s="163" t="s">
        <v>17833</v>
      </c>
      <c r="M2592" s="163" t="s">
        <v>17834</v>
      </c>
      <c r="N2592" s="163" t="s">
        <v>2645</v>
      </c>
      <c r="O2592" s="163" t="s">
        <v>2646</v>
      </c>
      <c r="P2592" s="163" t="s">
        <v>2673</v>
      </c>
      <c r="Q2592" s="163" t="s">
        <v>2648</v>
      </c>
      <c r="R2592" s="506">
        <v>45753.40694444445</v>
      </c>
      <c r="S2592" s="509"/>
      <c r="T2592" s="509"/>
      <c r="U2592" s="163" t="s">
        <v>17835</v>
      </c>
      <c r="V2592" s="510"/>
      <c r="W2592" s="510"/>
      <c r="X2592" s="510"/>
      <c r="Y2592" s="510"/>
      <c r="Z2592" s="510"/>
      <c r="AA2592" s="510"/>
      <c r="AB2592" s="163" t="s">
        <v>17836</v>
      </c>
      <c r="AC2592" s="507">
        <v>8.091180312E9</v>
      </c>
      <c r="AD2592" s="509"/>
      <c r="AE2592" s="509"/>
      <c r="AF2592" s="509"/>
      <c r="AG2592" s="509"/>
      <c r="AH2592" s="509"/>
      <c r="AI2592" s="509"/>
      <c r="AJ2592" s="163" t="s">
        <v>2651</v>
      </c>
      <c r="AK2592" s="509"/>
      <c r="AL2592" s="509"/>
      <c r="AM2592" s="163" t="s">
        <v>17837</v>
      </c>
      <c r="AN2592" s="510"/>
      <c r="AO2592" s="509"/>
      <c r="AP2592" s="509"/>
      <c r="AQ2592" s="509"/>
      <c r="AR2592" s="509"/>
      <c r="AS2592" s="509"/>
      <c r="AT2592" s="163" t="s">
        <v>2653</v>
      </c>
      <c r="AU2592" s="507">
        <v>6540.0</v>
      </c>
      <c r="AV2592" s="507">
        <v>3.0</v>
      </c>
      <c r="AW2592" s="507">
        <v>2028.0</v>
      </c>
      <c r="AX2592" s="163" t="s">
        <v>2677</v>
      </c>
      <c r="AY2592" s="163" t="s">
        <v>2678</v>
      </c>
      <c r="AZ2592" s="163" t="s">
        <v>2655</v>
      </c>
    </row>
    <row r="2593">
      <c r="A2593" s="163" t="s">
        <v>17729</v>
      </c>
      <c r="B2593" s="163" t="s">
        <v>17730</v>
      </c>
      <c r="C2593" s="163" t="s">
        <v>2638</v>
      </c>
      <c r="D2593" s="163" t="s">
        <v>2639</v>
      </c>
      <c r="E2593" s="506">
        <v>45753.402083333334</v>
      </c>
      <c r="F2593" s="507">
        <v>9800.0</v>
      </c>
      <c r="G2593" s="163" t="s">
        <v>2640</v>
      </c>
      <c r="H2593" s="507">
        <v>9800.0</v>
      </c>
      <c r="I2593" s="163" t="s">
        <v>2640</v>
      </c>
      <c r="J2593" s="163" t="s">
        <v>2641</v>
      </c>
      <c r="K2593" s="163" t="s">
        <v>2642</v>
      </c>
      <c r="L2593" s="163" t="s">
        <v>17731</v>
      </c>
      <c r="M2593" s="163" t="s">
        <v>17732</v>
      </c>
      <c r="N2593" s="163" t="s">
        <v>2645</v>
      </c>
      <c r="O2593" s="163" t="s">
        <v>2646</v>
      </c>
      <c r="P2593" s="163" t="s">
        <v>2647</v>
      </c>
      <c r="Q2593" s="163" t="s">
        <v>2648</v>
      </c>
      <c r="R2593" s="506">
        <v>45753.402083333334</v>
      </c>
      <c r="S2593" s="509"/>
      <c r="T2593" s="509"/>
      <c r="U2593" s="163" t="s">
        <v>17733</v>
      </c>
      <c r="V2593" s="510"/>
      <c r="W2593" s="510"/>
      <c r="X2593" s="510"/>
      <c r="Y2593" s="510"/>
      <c r="Z2593" s="510"/>
      <c r="AA2593" s="510"/>
      <c r="AB2593" s="163" t="s">
        <v>17734</v>
      </c>
      <c r="AC2593" s="507">
        <v>9.083321623E9</v>
      </c>
      <c r="AD2593" s="510"/>
      <c r="AE2593" s="510"/>
      <c r="AF2593" s="509"/>
      <c r="AG2593" s="509"/>
      <c r="AH2593" s="509"/>
      <c r="AI2593" s="509"/>
      <c r="AJ2593" s="163" t="s">
        <v>2651</v>
      </c>
      <c r="AK2593" s="509"/>
      <c r="AL2593" s="509"/>
      <c r="AM2593" s="163" t="s">
        <v>17735</v>
      </c>
      <c r="AN2593" s="510"/>
      <c r="AO2593" s="509"/>
      <c r="AP2593" s="509"/>
      <c r="AQ2593" s="509"/>
      <c r="AR2593" s="509"/>
      <c r="AS2593" s="509"/>
      <c r="AT2593" s="163" t="s">
        <v>2653</v>
      </c>
      <c r="AU2593" s="507">
        <v>7003.0</v>
      </c>
      <c r="AV2593" s="507">
        <v>11.0</v>
      </c>
      <c r="AW2593" s="507">
        <v>2029.0</v>
      </c>
      <c r="AX2593" s="163" t="s">
        <v>2730</v>
      </c>
      <c r="AY2593" s="510"/>
      <c r="AZ2593" s="163" t="s">
        <v>2655</v>
      </c>
    </row>
    <row r="2594">
      <c r="A2594" s="163" t="s">
        <v>17838</v>
      </c>
      <c r="B2594" s="163" t="s">
        <v>17730</v>
      </c>
      <c r="C2594" s="163" t="s">
        <v>2638</v>
      </c>
      <c r="D2594" s="163" t="s">
        <v>2639</v>
      </c>
      <c r="E2594" s="506">
        <v>45753.39513888889</v>
      </c>
      <c r="F2594" s="507">
        <v>2980.0</v>
      </c>
      <c r="G2594" s="163" t="s">
        <v>2640</v>
      </c>
      <c r="H2594" s="507">
        <v>2980.0</v>
      </c>
      <c r="I2594" s="163" t="s">
        <v>2640</v>
      </c>
      <c r="J2594" s="163" t="s">
        <v>2641</v>
      </c>
      <c r="K2594" s="163" t="s">
        <v>2642</v>
      </c>
      <c r="L2594" s="163" t="s">
        <v>17731</v>
      </c>
      <c r="M2594" s="163" t="s">
        <v>17839</v>
      </c>
      <c r="N2594" s="163" t="s">
        <v>2645</v>
      </c>
      <c r="O2594" s="163" t="s">
        <v>2646</v>
      </c>
      <c r="P2594" s="163" t="s">
        <v>2647</v>
      </c>
      <c r="Q2594" s="163" t="s">
        <v>2648</v>
      </c>
      <c r="R2594" s="506">
        <v>45753.39513888889</v>
      </c>
      <c r="S2594" s="509"/>
      <c r="T2594" s="509"/>
      <c r="U2594" s="163" t="s">
        <v>17840</v>
      </c>
      <c r="V2594" s="513"/>
      <c r="W2594" s="510"/>
      <c r="X2594" s="510"/>
      <c r="Y2594" s="510"/>
      <c r="Z2594" s="510"/>
      <c r="AA2594" s="510"/>
      <c r="AB2594" s="163" t="s">
        <v>17734</v>
      </c>
      <c r="AC2594" s="507">
        <v>9.083321623E9</v>
      </c>
      <c r="AD2594" s="510"/>
      <c r="AE2594" s="510"/>
      <c r="AF2594" s="509"/>
      <c r="AG2594" s="509"/>
      <c r="AH2594" s="509"/>
      <c r="AI2594" s="509"/>
      <c r="AJ2594" s="163" t="s">
        <v>2651</v>
      </c>
      <c r="AK2594" s="509"/>
      <c r="AL2594" s="509"/>
      <c r="AM2594" s="163" t="s">
        <v>17735</v>
      </c>
      <c r="AN2594" s="510"/>
      <c r="AO2594" s="509"/>
      <c r="AP2594" s="509"/>
      <c r="AQ2594" s="509"/>
      <c r="AR2594" s="509"/>
      <c r="AS2594" s="509"/>
      <c r="AT2594" s="163" t="s">
        <v>2653</v>
      </c>
      <c r="AU2594" s="507">
        <v>7003.0</v>
      </c>
      <c r="AV2594" s="507">
        <v>11.0</v>
      </c>
      <c r="AW2594" s="507">
        <v>2029.0</v>
      </c>
      <c r="AX2594" s="163" t="s">
        <v>2730</v>
      </c>
      <c r="AY2594" s="510"/>
      <c r="AZ2594" s="163" t="s">
        <v>2655</v>
      </c>
    </row>
    <row r="2595">
      <c r="A2595" s="163" t="s">
        <v>17841</v>
      </c>
      <c r="B2595" s="163" t="s">
        <v>17842</v>
      </c>
      <c r="C2595" s="163" t="s">
        <v>2638</v>
      </c>
      <c r="D2595" s="163" t="s">
        <v>2639</v>
      </c>
      <c r="E2595" s="506">
        <v>45753.39444444444</v>
      </c>
      <c r="F2595" s="507">
        <v>2980.0</v>
      </c>
      <c r="G2595" s="163" t="s">
        <v>2640</v>
      </c>
      <c r="H2595" s="507">
        <v>2980.0</v>
      </c>
      <c r="I2595" s="163" t="s">
        <v>2640</v>
      </c>
      <c r="J2595" s="163" t="s">
        <v>2641</v>
      </c>
      <c r="K2595" s="163" t="s">
        <v>2642</v>
      </c>
      <c r="L2595" s="163" t="s">
        <v>17843</v>
      </c>
      <c r="M2595" s="163" t="s">
        <v>17844</v>
      </c>
      <c r="N2595" s="163" t="s">
        <v>2645</v>
      </c>
      <c r="O2595" s="163" t="s">
        <v>2646</v>
      </c>
      <c r="P2595" s="163" t="s">
        <v>2673</v>
      </c>
      <c r="Q2595" s="163" t="s">
        <v>2648</v>
      </c>
      <c r="R2595" s="506">
        <v>45753.39236111111</v>
      </c>
      <c r="S2595" s="509"/>
      <c r="T2595" s="509"/>
      <c r="U2595" s="163" t="s">
        <v>17845</v>
      </c>
      <c r="V2595" s="513"/>
      <c r="W2595" s="510"/>
      <c r="X2595" s="510"/>
      <c r="Y2595" s="510"/>
      <c r="Z2595" s="510"/>
      <c r="AA2595" s="510"/>
      <c r="AB2595" s="163" t="s">
        <v>17846</v>
      </c>
      <c r="AC2595" s="507">
        <v>9.019554674E9</v>
      </c>
      <c r="AD2595" s="510"/>
      <c r="AE2595" s="509"/>
      <c r="AF2595" s="509"/>
      <c r="AG2595" s="509"/>
      <c r="AH2595" s="509"/>
      <c r="AI2595" s="509"/>
      <c r="AJ2595" s="163" t="s">
        <v>2651</v>
      </c>
      <c r="AK2595" s="509"/>
      <c r="AL2595" s="509"/>
      <c r="AM2595" s="163" t="s">
        <v>17847</v>
      </c>
      <c r="AN2595" s="510"/>
      <c r="AO2595" s="509"/>
      <c r="AP2595" s="509"/>
      <c r="AQ2595" s="509"/>
      <c r="AR2595" s="509"/>
      <c r="AS2595" s="509"/>
      <c r="AT2595" s="163" t="s">
        <v>2700</v>
      </c>
      <c r="AU2595" s="507">
        <v>3045.0</v>
      </c>
      <c r="AV2595" s="507">
        <v>9.0</v>
      </c>
      <c r="AW2595" s="507">
        <v>2027.0</v>
      </c>
      <c r="AX2595" s="163" t="s">
        <v>3065</v>
      </c>
      <c r="AY2595" s="163" t="s">
        <v>3066</v>
      </c>
      <c r="AZ2595" s="163" t="s">
        <v>2655</v>
      </c>
    </row>
    <row r="2596">
      <c r="A2596" s="163" t="s">
        <v>17848</v>
      </c>
      <c r="B2596" s="163" t="s">
        <v>17849</v>
      </c>
      <c r="C2596" s="163" t="s">
        <v>2638</v>
      </c>
      <c r="D2596" s="163" t="s">
        <v>2639</v>
      </c>
      <c r="E2596" s="506">
        <v>45753.39444444444</v>
      </c>
      <c r="F2596" s="507">
        <v>2980.0</v>
      </c>
      <c r="G2596" s="163" t="s">
        <v>2640</v>
      </c>
      <c r="H2596" s="507">
        <v>2980.0</v>
      </c>
      <c r="I2596" s="163" t="s">
        <v>2640</v>
      </c>
      <c r="J2596" s="163" t="s">
        <v>2641</v>
      </c>
      <c r="K2596" s="163" t="s">
        <v>2642</v>
      </c>
      <c r="L2596" s="163" t="s">
        <v>17850</v>
      </c>
      <c r="M2596" s="163" t="s">
        <v>17851</v>
      </c>
      <c r="N2596" s="163" t="s">
        <v>2645</v>
      </c>
      <c r="O2596" s="163" t="s">
        <v>2646</v>
      </c>
      <c r="P2596" s="163" t="s">
        <v>2673</v>
      </c>
      <c r="Q2596" s="163" t="s">
        <v>2852</v>
      </c>
      <c r="R2596" s="506">
        <v>45752.93472222222</v>
      </c>
      <c r="S2596" s="509"/>
      <c r="T2596" s="509"/>
      <c r="U2596" s="163" t="s">
        <v>17852</v>
      </c>
      <c r="V2596" s="506">
        <v>45753.39375</v>
      </c>
      <c r="W2596" s="510"/>
      <c r="X2596" s="163" t="s">
        <v>3909</v>
      </c>
      <c r="Y2596" s="507">
        <v>2980.0</v>
      </c>
      <c r="Z2596" s="163" t="s">
        <v>2640</v>
      </c>
      <c r="AA2596" s="163" t="s">
        <v>2641</v>
      </c>
      <c r="AB2596" s="163" t="s">
        <v>17853</v>
      </c>
      <c r="AC2596" s="507">
        <v>9.058314491E9</v>
      </c>
      <c r="AD2596" s="510"/>
      <c r="AE2596" s="509"/>
      <c r="AF2596" s="509"/>
      <c r="AG2596" s="509"/>
      <c r="AH2596" s="509"/>
      <c r="AI2596" s="509"/>
      <c r="AJ2596" s="163" t="s">
        <v>2651</v>
      </c>
      <c r="AK2596" s="509"/>
      <c r="AL2596" s="509"/>
      <c r="AM2596" s="163" t="s">
        <v>17854</v>
      </c>
      <c r="AN2596" s="510"/>
      <c r="AO2596" s="510"/>
      <c r="AP2596" s="509"/>
      <c r="AQ2596" s="509"/>
      <c r="AR2596" s="509"/>
      <c r="AS2596" s="509"/>
      <c r="AT2596" s="163" t="s">
        <v>2700</v>
      </c>
      <c r="AU2596" s="507">
        <v>989.0</v>
      </c>
      <c r="AV2596" s="507">
        <v>1.0</v>
      </c>
      <c r="AW2596" s="507">
        <v>2028.0</v>
      </c>
      <c r="AX2596" s="163" t="s">
        <v>2677</v>
      </c>
      <c r="AY2596" s="163" t="s">
        <v>3017</v>
      </c>
      <c r="AZ2596" s="163" t="s">
        <v>2655</v>
      </c>
    </row>
    <row r="2597">
      <c r="A2597" s="163" t="s">
        <v>17855</v>
      </c>
      <c r="B2597" s="163" t="s">
        <v>17856</v>
      </c>
      <c r="C2597" s="163" t="s">
        <v>2638</v>
      </c>
      <c r="D2597" s="163" t="s">
        <v>2639</v>
      </c>
      <c r="E2597" s="506">
        <v>45753.393055555556</v>
      </c>
      <c r="F2597" s="507">
        <v>2980.0</v>
      </c>
      <c r="G2597" s="163" t="s">
        <v>2640</v>
      </c>
      <c r="H2597" s="507">
        <v>2980.0</v>
      </c>
      <c r="I2597" s="163" t="s">
        <v>2640</v>
      </c>
      <c r="J2597" s="163" t="s">
        <v>2641</v>
      </c>
      <c r="K2597" s="163" t="s">
        <v>2642</v>
      </c>
      <c r="L2597" s="163" t="s">
        <v>17857</v>
      </c>
      <c r="M2597" s="163" t="s">
        <v>17858</v>
      </c>
      <c r="N2597" s="163" t="s">
        <v>2645</v>
      </c>
      <c r="O2597" s="163" t="s">
        <v>2646</v>
      </c>
      <c r="P2597" s="163" t="s">
        <v>2683</v>
      </c>
      <c r="Q2597" s="163" t="s">
        <v>2648</v>
      </c>
      <c r="R2597" s="506">
        <v>45753.39097222222</v>
      </c>
      <c r="S2597" s="509"/>
      <c r="T2597" s="509"/>
      <c r="U2597" s="163" t="s">
        <v>17859</v>
      </c>
      <c r="V2597" s="510"/>
      <c r="W2597" s="510"/>
      <c r="X2597" s="510"/>
      <c r="Y2597" s="510"/>
      <c r="Z2597" s="510"/>
      <c r="AA2597" s="510"/>
      <c r="AB2597" s="163" t="s">
        <v>17860</v>
      </c>
      <c r="AC2597" s="507">
        <v>8.037977386E9</v>
      </c>
      <c r="AD2597" s="510"/>
      <c r="AE2597" s="509"/>
      <c r="AF2597" s="509"/>
      <c r="AG2597" s="509"/>
      <c r="AH2597" s="509"/>
      <c r="AI2597" s="509"/>
      <c r="AJ2597" s="163" t="s">
        <v>2651</v>
      </c>
      <c r="AK2597" s="509"/>
      <c r="AL2597" s="509"/>
      <c r="AM2597" s="163" t="s">
        <v>17861</v>
      </c>
      <c r="AN2597" s="510"/>
      <c r="AO2597" s="510"/>
      <c r="AP2597" s="509"/>
      <c r="AQ2597" s="509"/>
      <c r="AR2597" s="509"/>
      <c r="AS2597" s="509"/>
      <c r="AT2597" s="163" t="s">
        <v>2653</v>
      </c>
      <c r="AU2597" s="507">
        <v>1066.0</v>
      </c>
      <c r="AV2597" s="507">
        <v>9.0</v>
      </c>
      <c r="AW2597" s="507">
        <v>2028.0</v>
      </c>
      <c r="AX2597" s="163" t="s">
        <v>2749</v>
      </c>
      <c r="AY2597" s="163" t="s">
        <v>3047</v>
      </c>
      <c r="AZ2597" s="163" t="s">
        <v>2655</v>
      </c>
    </row>
    <row r="2598">
      <c r="A2598" s="163" t="s">
        <v>17862</v>
      </c>
      <c r="B2598" s="163" t="s">
        <v>17863</v>
      </c>
      <c r="C2598" s="163" t="s">
        <v>2638</v>
      </c>
      <c r="D2598" s="163" t="s">
        <v>2639</v>
      </c>
      <c r="E2598" s="506">
        <v>45753.39097222222</v>
      </c>
      <c r="F2598" s="507">
        <v>2980.0</v>
      </c>
      <c r="G2598" s="163" t="s">
        <v>2640</v>
      </c>
      <c r="H2598" s="507">
        <v>2980.0</v>
      </c>
      <c r="I2598" s="163" t="s">
        <v>2640</v>
      </c>
      <c r="J2598" s="163" t="s">
        <v>2641</v>
      </c>
      <c r="K2598" s="163" t="s">
        <v>2642</v>
      </c>
      <c r="L2598" s="163" t="s">
        <v>17864</v>
      </c>
      <c r="M2598" s="163" t="s">
        <v>17865</v>
      </c>
      <c r="N2598" s="163" t="s">
        <v>2645</v>
      </c>
      <c r="O2598" s="163" t="s">
        <v>2646</v>
      </c>
      <c r="P2598" s="163" t="s">
        <v>2673</v>
      </c>
      <c r="Q2598" s="163" t="s">
        <v>2648</v>
      </c>
      <c r="R2598" s="506">
        <v>45753.39027777778</v>
      </c>
      <c r="S2598" s="509"/>
      <c r="T2598" s="509"/>
      <c r="U2598" s="163" t="s">
        <v>17866</v>
      </c>
      <c r="V2598" s="513"/>
      <c r="W2598" s="510"/>
      <c r="X2598" s="510"/>
      <c r="Y2598" s="510"/>
      <c r="Z2598" s="510"/>
      <c r="AA2598" s="510"/>
      <c r="AB2598" s="163" t="s">
        <v>17867</v>
      </c>
      <c r="AC2598" s="507">
        <v>8.048841035E9</v>
      </c>
      <c r="AD2598" s="510"/>
      <c r="AE2598" s="509"/>
      <c r="AF2598" s="509"/>
      <c r="AG2598" s="509"/>
      <c r="AH2598" s="509"/>
      <c r="AI2598" s="509"/>
      <c r="AJ2598" s="163" t="s">
        <v>2651</v>
      </c>
      <c r="AK2598" s="509"/>
      <c r="AL2598" s="509"/>
      <c r="AM2598" s="163" t="s">
        <v>17868</v>
      </c>
      <c r="AN2598" s="510"/>
      <c r="AO2598" s="510"/>
      <c r="AP2598" s="509"/>
      <c r="AQ2598" s="509"/>
      <c r="AR2598" s="509"/>
      <c r="AS2598" s="509"/>
      <c r="AT2598" s="163" t="s">
        <v>2653</v>
      </c>
      <c r="AU2598" s="507">
        <v>8117.0</v>
      </c>
      <c r="AV2598" s="507">
        <v>3.0</v>
      </c>
      <c r="AW2598" s="507">
        <v>2027.0</v>
      </c>
      <c r="AX2598" s="163" t="s">
        <v>2687</v>
      </c>
      <c r="AY2598" s="163" t="s">
        <v>8228</v>
      </c>
      <c r="AZ2598" s="163" t="s">
        <v>2655</v>
      </c>
    </row>
    <row r="2599">
      <c r="A2599" s="163" t="s">
        <v>17869</v>
      </c>
      <c r="B2599" s="163" t="s">
        <v>17870</v>
      </c>
      <c r="C2599" s="163" t="s">
        <v>2638</v>
      </c>
      <c r="D2599" s="163" t="s">
        <v>2639</v>
      </c>
      <c r="E2599" s="506">
        <v>45753.388194444444</v>
      </c>
      <c r="F2599" s="507">
        <v>2980.0</v>
      </c>
      <c r="G2599" s="163" t="s">
        <v>2640</v>
      </c>
      <c r="H2599" s="507">
        <v>2980.0</v>
      </c>
      <c r="I2599" s="163" t="s">
        <v>2640</v>
      </c>
      <c r="J2599" s="163" t="s">
        <v>2641</v>
      </c>
      <c r="K2599" s="163" t="s">
        <v>2642</v>
      </c>
      <c r="L2599" s="163" t="s">
        <v>17871</v>
      </c>
      <c r="M2599" s="163" t="s">
        <v>17872</v>
      </c>
      <c r="N2599" s="163" t="s">
        <v>2645</v>
      </c>
      <c r="O2599" s="163" t="s">
        <v>2646</v>
      </c>
      <c r="P2599" s="163" t="s">
        <v>2673</v>
      </c>
      <c r="Q2599" s="163" t="s">
        <v>2648</v>
      </c>
      <c r="R2599" s="506">
        <v>45753.3875</v>
      </c>
      <c r="S2599" s="509"/>
      <c r="T2599" s="509"/>
      <c r="U2599" s="163" t="s">
        <v>17873</v>
      </c>
      <c r="V2599" s="513"/>
      <c r="W2599" s="510"/>
      <c r="X2599" s="510"/>
      <c r="Y2599" s="510"/>
      <c r="Z2599" s="510"/>
      <c r="AA2599" s="510"/>
      <c r="AB2599" s="163" t="s">
        <v>17874</v>
      </c>
      <c r="AC2599" s="507">
        <v>9.069134831E9</v>
      </c>
      <c r="AD2599" s="510"/>
      <c r="AE2599" s="509"/>
      <c r="AF2599" s="509"/>
      <c r="AG2599" s="509"/>
      <c r="AH2599" s="509"/>
      <c r="AI2599" s="509"/>
      <c r="AJ2599" s="163" t="s">
        <v>2651</v>
      </c>
      <c r="AK2599" s="509"/>
      <c r="AL2599" s="509"/>
      <c r="AM2599" s="163" t="s">
        <v>17875</v>
      </c>
      <c r="AN2599" s="510"/>
      <c r="AO2599" s="509"/>
      <c r="AP2599" s="509"/>
      <c r="AQ2599" s="509"/>
      <c r="AR2599" s="509"/>
      <c r="AS2599" s="509"/>
      <c r="AT2599" s="163" t="s">
        <v>2653</v>
      </c>
      <c r="AU2599" s="507">
        <v>9465.0</v>
      </c>
      <c r="AV2599" s="507">
        <v>6.0</v>
      </c>
      <c r="AW2599" s="507">
        <v>2029.0</v>
      </c>
      <c r="AX2599" s="163" t="s">
        <v>2687</v>
      </c>
      <c r="AY2599" s="163" t="s">
        <v>2678</v>
      </c>
      <c r="AZ2599" s="163" t="s">
        <v>2655</v>
      </c>
    </row>
    <row r="2600">
      <c r="A2600" s="163" t="s">
        <v>17876</v>
      </c>
      <c r="B2600" s="163" t="s">
        <v>17877</v>
      </c>
      <c r="C2600" s="163" t="s">
        <v>2638</v>
      </c>
      <c r="D2600" s="163" t="s">
        <v>2639</v>
      </c>
      <c r="E2600" s="506">
        <v>45753.381944444445</v>
      </c>
      <c r="F2600" s="507">
        <v>9800.0</v>
      </c>
      <c r="G2600" s="163" t="s">
        <v>2640</v>
      </c>
      <c r="H2600" s="507">
        <v>9800.0</v>
      </c>
      <c r="I2600" s="163" t="s">
        <v>2640</v>
      </c>
      <c r="J2600" s="163" t="s">
        <v>2641</v>
      </c>
      <c r="K2600" s="163" t="s">
        <v>2642</v>
      </c>
      <c r="L2600" s="163" t="s">
        <v>17878</v>
      </c>
      <c r="M2600" s="163" t="s">
        <v>17879</v>
      </c>
      <c r="N2600" s="163" t="s">
        <v>2645</v>
      </c>
      <c r="O2600" s="163" t="s">
        <v>2646</v>
      </c>
      <c r="P2600" s="163" t="s">
        <v>2683</v>
      </c>
      <c r="Q2600" s="163" t="s">
        <v>2852</v>
      </c>
      <c r="R2600" s="506">
        <v>45751.34097222222</v>
      </c>
      <c r="S2600" s="509"/>
      <c r="T2600" s="509"/>
      <c r="U2600" s="163" t="s">
        <v>17880</v>
      </c>
      <c r="V2600" s="506">
        <v>45753.38125</v>
      </c>
      <c r="W2600" s="510"/>
      <c r="X2600" s="163" t="s">
        <v>3909</v>
      </c>
      <c r="Y2600" s="507">
        <v>9800.0</v>
      </c>
      <c r="Z2600" s="163" t="s">
        <v>2640</v>
      </c>
      <c r="AA2600" s="163" t="s">
        <v>2641</v>
      </c>
      <c r="AB2600" s="163" t="s">
        <v>17881</v>
      </c>
      <c r="AC2600" s="507">
        <v>8.01087642E9</v>
      </c>
      <c r="AD2600" s="510"/>
      <c r="AE2600" s="510"/>
      <c r="AF2600" s="510"/>
      <c r="AG2600" s="510"/>
      <c r="AH2600" s="510"/>
      <c r="AI2600" s="509"/>
      <c r="AJ2600" s="163" t="s">
        <v>2651</v>
      </c>
      <c r="AK2600" s="510"/>
      <c r="AL2600" s="510"/>
      <c r="AM2600" s="163" t="s">
        <v>17882</v>
      </c>
      <c r="AN2600" s="510"/>
      <c r="AO2600" s="510"/>
      <c r="AP2600" s="509"/>
      <c r="AQ2600" s="509"/>
      <c r="AR2600" s="509"/>
      <c r="AS2600" s="509"/>
      <c r="AT2600" s="163" t="s">
        <v>2653</v>
      </c>
      <c r="AU2600" s="507">
        <v>6845.0</v>
      </c>
      <c r="AV2600" s="507">
        <v>11.0</v>
      </c>
      <c r="AW2600" s="507">
        <v>2030.0</v>
      </c>
      <c r="AX2600" s="510"/>
      <c r="AY2600" s="163" t="s">
        <v>3308</v>
      </c>
      <c r="AZ2600" s="163" t="s">
        <v>2655</v>
      </c>
    </row>
    <row r="2601">
      <c r="A2601" s="163" t="s">
        <v>17883</v>
      </c>
      <c r="B2601" s="163" t="s">
        <v>17877</v>
      </c>
      <c r="C2601" s="163" t="s">
        <v>2638</v>
      </c>
      <c r="D2601" s="163" t="s">
        <v>2639</v>
      </c>
      <c r="E2601" s="506">
        <v>45753.379166666666</v>
      </c>
      <c r="F2601" s="507">
        <v>2980.0</v>
      </c>
      <c r="G2601" s="163" t="s">
        <v>2640</v>
      </c>
      <c r="H2601" s="507">
        <v>2980.0</v>
      </c>
      <c r="I2601" s="163" t="s">
        <v>2640</v>
      </c>
      <c r="J2601" s="163" t="s">
        <v>2641</v>
      </c>
      <c r="K2601" s="163" t="s">
        <v>2642</v>
      </c>
      <c r="L2601" s="163" t="s">
        <v>17878</v>
      </c>
      <c r="M2601" s="163" t="s">
        <v>17884</v>
      </c>
      <c r="N2601" s="163" t="s">
        <v>2645</v>
      </c>
      <c r="O2601" s="163" t="s">
        <v>2646</v>
      </c>
      <c r="P2601" s="163" t="s">
        <v>2683</v>
      </c>
      <c r="Q2601" s="163" t="s">
        <v>2852</v>
      </c>
      <c r="R2601" s="506">
        <v>45751.33611111111</v>
      </c>
      <c r="S2601" s="509"/>
      <c r="T2601" s="509"/>
      <c r="U2601" s="163" t="s">
        <v>17885</v>
      </c>
      <c r="V2601" s="506">
        <v>45753.37847222222</v>
      </c>
      <c r="W2601" s="510"/>
      <c r="X2601" s="163" t="s">
        <v>3909</v>
      </c>
      <c r="Y2601" s="507">
        <v>2980.0</v>
      </c>
      <c r="Z2601" s="163" t="s">
        <v>2640</v>
      </c>
      <c r="AA2601" s="163" t="s">
        <v>2641</v>
      </c>
      <c r="AB2601" s="163" t="s">
        <v>17881</v>
      </c>
      <c r="AC2601" s="507">
        <v>8.01087642E9</v>
      </c>
      <c r="AD2601" s="510"/>
      <c r="AE2601" s="510"/>
      <c r="AF2601" s="510"/>
      <c r="AG2601" s="510"/>
      <c r="AH2601" s="510"/>
      <c r="AI2601" s="509"/>
      <c r="AJ2601" s="163" t="s">
        <v>2651</v>
      </c>
      <c r="AK2601" s="512"/>
      <c r="AL2601" s="513"/>
      <c r="AM2601" s="163" t="s">
        <v>17882</v>
      </c>
      <c r="AN2601" s="510"/>
      <c r="AO2601" s="510"/>
      <c r="AP2601" s="509"/>
      <c r="AQ2601" s="509"/>
      <c r="AR2601" s="509"/>
      <c r="AS2601" s="509"/>
      <c r="AT2601" s="163" t="s">
        <v>2653</v>
      </c>
      <c r="AU2601" s="507">
        <v>6845.0</v>
      </c>
      <c r="AV2601" s="507">
        <v>11.0</v>
      </c>
      <c r="AW2601" s="507">
        <v>2030.0</v>
      </c>
      <c r="AX2601" s="510"/>
      <c r="AY2601" s="163" t="s">
        <v>3308</v>
      </c>
      <c r="AZ2601" s="163" t="s">
        <v>2655</v>
      </c>
    </row>
    <row r="2602">
      <c r="A2602" s="163" t="s">
        <v>17886</v>
      </c>
      <c r="B2602" s="163" t="s">
        <v>13755</v>
      </c>
      <c r="C2602" s="163" t="s">
        <v>2638</v>
      </c>
      <c r="D2602" s="163" t="s">
        <v>2639</v>
      </c>
      <c r="E2602" s="506">
        <v>45753.375</v>
      </c>
      <c r="F2602" s="507">
        <v>14800.0</v>
      </c>
      <c r="G2602" s="163" t="s">
        <v>2640</v>
      </c>
      <c r="H2602" s="507">
        <v>14800.0</v>
      </c>
      <c r="I2602" s="163" t="s">
        <v>2640</v>
      </c>
      <c r="J2602" s="163" t="s">
        <v>2641</v>
      </c>
      <c r="K2602" s="163" t="s">
        <v>2642</v>
      </c>
      <c r="L2602" s="163" t="s">
        <v>13756</v>
      </c>
      <c r="M2602" s="163" t="s">
        <v>13756</v>
      </c>
      <c r="N2602" s="163" t="s">
        <v>2645</v>
      </c>
      <c r="O2602" s="163" t="s">
        <v>2646</v>
      </c>
      <c r="P2602" s="163" t="s">
        <v>2647</v>
      </c>
      <c r="Q2602" s="163" t="s">
        <v>2648</v>
      </c>
      <c r="R2602" s="506">
        <v>45753.375</v>
      </c>
      <c r="S2602" s="509"/>
      <c r="T2602" s="509"/>
      <c r="U2602" s="163" t="s">
        <v>17887</v>
      </c>
      <c r="V2602" s="510"/>
      <c r="W2602" s="510"/>
      <c r="X2602" s="510"/>
      <c r="Y2602" s="510"/>
      <c r="Z2602" s="510"/>
      <c r="AA2602" s="510"/>
      <c r="AB2602" s="163" t="s">
        <v>13758</v>
      </c>
      <c r="AC2602" s="507">
        <v>9.094714061E9</v>
      </c>
      <c r="AD2602" s="163" t="s">
        <v>13759</v>
      </c>
      <c r="AE2602" s="507">
        <v>562400.0</v>
      </c>
      <c r="AF2602" s="163" t="s">
        <v>2640</v>
      </c>
      <c r="AG2602" s="163" t="s">
        <v>3096</v>
      </c>
      <c r="AH2602" s="507">
        <v>38.0</v>
      </c>
      <c r="AI2602" s="509"/>
      <c r="AJ2602" s="163" t="s">
        <v>2651</v>
      </c>
      <c r="AK2602" s="514">
        <v>45791.0</v>
      </c>
      <c r="AL2602" s="506">
        <v>45761.29652777778</v>
      </c>
      <c r="AM2602" s="163" t="s">
        <v>13760</v>
      </c>
      <c r="AN2602" s="510"/>
      <c r="AO2602" s="509"/>
      <c r="AP2602" s="509"/>
      <c r="AQ2602" s="509"/>
      <c r="AR2602" s="509"/>
      <c r="AS2602" s="509"/>
      <c r="AT2602" s="163" t="s">
        <v>2700</v>
      </c>
      <c r="AU2602" s="507">
        <v>1017.0</v>
      </c>
      <c r="AV2602" s="507">
        <v>7.0</v>
      </c>
      <c r="AW2602" s="507">
        <v>2030.0</v>
      </c>
      <c r="AX2602" s="510"/>
      <c r="AY2602" s="510"/>
      <c r="AZ2602" s="163" t="s">
        <v>2655</v>
      </c>
    </row>
    <row r="2603">
      <c r="A2603" s="163" t="s">
        <v>17888</v>
      </c>
      <c r="B2603" s="163" t="s">
        <v>17889</v>
      </c>
      <c r="C2603" s="163" t="s">
        <v>2638</v>
      </c>
      <c r="D2603" s="163" t="s">
        <v>2639</v>
      </c>
      <c r="E2603" s="506">
        <v>45753.364583333336</v>
      </c>
      <c r="F2603" s="507">
        <v>9800.0</v>
      </c>
      <c r="G2603" s="163" t="s">
        <v>2640</v>
      </c>
      <c r="H2603" s="507">
        <v>9800.0</v>
      </c>
      <c r="I2603" s="163" t="s">
        <v>2640</v>
      </c>
      <c r="J2603" s="163" t="s">
        <v>2641</v>
      </c>
      <c r="K2603" s="163" t="s">
        <v>2642</v>
      </c>
      <c r="L2603" s="163" t="s">
        <v>17890</v>
      </c>
      <c r="M2603" s="163" t="s">
        <v>17891</v>
      </c>
      <c r="N2603" s="163" t="s">
        <v>2645</v>
      </c>
      <c r="O2603" s="163" t="s">
        <v>2646</v>
      </c>
      <c r="P2603" s="163" t="s">
        <v>2673</v>
      </c>
      <c r="Q2603" s="163" t="s">
        <v>2648</v>
      </c>
      <c r="R2603" s="506">
        <v>45753.36388888889</v>
      </c>
      <c r="S2603" s="509"/>
      <c r="T2603" s="509"/>
      <c r="U2603" s="163" t="s">
        <v>17892</v>
      </c>
      <c r="V2603" s="510"/>
      <c r="W2603" s="510"/>
      <c r="X2603" s="510"/>
      <c r="Y2603" s="510"/>
      <c r="Z2603" s="510"/>
      <c r="AA2603" s="510"/>
      <c r="AB2603" s="163" t="s">
        <v>17893</v>
      </c>
      <c r="AC2603" s="507">
        <v>8.013717966E9</v>
      </c>
      <c r="AD2603" s="510"/>
      <c r="AE2603" s="510"/>
      <c r="AF2603" s="510"/>
      <c r="AG2603" s="510"/>
      <c r="AH2603" s="510"/>
      <c r="AI2603" s="509"/>
      <c r="AJ2603" s="163" t="s">
        <v>2651</v>
      </c>
      <c r="AK2603" s="512"/>
      <c r="AL2603" s="513"/>
      <c r="AM2603" s="163" t="s">
        <v>17894</v>
      </c>
      <c r="AN2603" s="510"/>
      <c r="AO2603" s="509"/>
      <c r="AP2603" s="509"/>
      <c r="AQ2603" s="509"/>
      <c r="AR2603" s="509"/>
      <c r="AS2603" s="509"/>
      <c r="AT2603" s="163" t="s">
        <v>2653</v>
      </c>
      <c r="AU2603" s="507">
        <v>1548.0</v>
      </c>
      <c r="AV2603" s="507">
        <v>10.0</v>
      </c>
      <c r="AW2603" s="507">
        <v>2027.0</v>
      </c>
      <c r="AX2603" s="163" t="s">
        <v>2749</v>
      </c>
      <c r="AY2603" s="163" t="s">
        <v>2893</v>
      </c>
      <c r="AZ2603" s="163" t="s">
        <v>2655</v>
      </c>
    </row>
    <row r="2604">
      <c r="A2604" s="163" t="s">
        <v>17895</v>
      </c>
      <c r="B2604" s="163" t="s">
        <v>17889</v>
      </c>
      <c r="C2604" s="163" t="s">
        <v>2638</v>
      </c>
      <c r="D2604" s="163" t="s">
        <v>2639</v>
      </c>
      <c r="E2604" s="506">
        <v>45753.36041666667</v>
      </c>
      <c r="F2604" s="507">
        <v>2980.0</v>
      </c>
      <c r="G2604" s="163" t="s">
        <v>2640</v>
      </c>
      <c r="H2604" s="507">
        <v>2980.0</v>
      </c>
      <c r="I2604" s="163" t="s">
        <v>2640</v>
      </c>
      <c r="J2604" s="163" t="s">
        <v>2641</v>
      </c>
      <c r="K2604" s="163" t="s">
        <v>2642</v>
      </c>
      <c r="L2604" s="163" t="s">
        <v>17890</v>
      </c>
      <c r="M2604" s="163" t="s">
        <v>17896</v>
      </c>
      <c r="N2604" s="163" t="s">
        <v>2645</v>
      </c>
      <c r="O2604" s="163" t="s">
        <v>2646</v>
      </c>
      <c r="P2604" s="163" t="s">
        <v>2673</v>
      </c>
      <c r="Q2604" s="163" t="s">
        <v>2648</v>
      </c>
      <c r="R2604" s="506">
        <v>45753.35902777778</v>
      </c>
      <c r="S2604" s="509"/>
      <c r="T2604" s="509"/>
      <c r="U2604" s="163" t="s">
        <v>17897</v>
      </c>
      <c r="V2604" s="510"/>
      <c r="W2604" s="510"/>
      <c r="X2604" s="510"/>
      <c r="Y2604" s="510"/>
      <c r="Z2604" s="510"/>
      <c r="AA2604" s="510"/>
      <c r="AB2604" s="163" t="s">
        <v>17893</v>
      </c>
      <c r="AC2604" s="507">
        <v>8.013717966E9</v>
      </c>
      <c r="AD2604" s="510"/>
      <c r="AE2604" s="509"/>
      <c r="AF2604" s="509"/>
      <c r="AG2604" s="509"/>
      <c r="AH2604" s="509"/>
      <c r="AI2604" s="509"/>
      <c r="AJ2604" s="163" t="s">
        <v>2651</v>
      </c>
      <c r="AK2604" s="509"/>
      <c r="AL2604" s="509"/>
      <c r="AM2604" s="163" t="s">
        <v>17894</v>
      </c>
      <c r="AN2604" s="510"/>
      <c r="AO2604" s="509"/>
      <c r="AP2604" s="509"/>
      <c r="AQ2604" s="509"/>
      <c r="AR2604" s="509"/>
      <c r="AS2604" s="509"/>
      <c r="AT2604" s="163" t="s">
        <v>2653</v>
      </c>
      <c r="AU2604" s="507">
        <v>1548.0</v>
      </c>
      <c r="AV2604" s="507">
        <v>10.0</v>
      </c>
      <c r="AW2604" s="507">
        <v>2027.0</v>
      </c>
      <c r="AX2604" s="163" t="s">
        <v>2749</v>
      </c>
      <c r="AY2604" s="163" t="s">
        <v>2893</v>
      </c>
      <c r="AZ2604" s="163" t="s">
        <v>2655</v>
      </c>
    </row>
    <row r="2605">
      <c r="A2605" s="163" t="s">
        <v>17898</v>
      </c>
      <c r="B2605" s="163" t="s">
        <v>17899</v>
      </c>
      <c r="C2605" s="163" t="s">
        <v>2638</v>
      </c>
      <c r="D2605" s="163" t="s">
        <v>2639</v>
      </c>
      <c r="E2605" s="506">
        <v>45753.36041666667</v>
      </c>
      <c r="F2605" s="507">
        <v>2980.0</v>
      </c>
      <c r="G2605" s="163" t="s">
        <v>2640</v>
      </c>
      <c r="H2605" s="507">
        <v>2980.0</v>
      </c>
      <c r="I2605" s="163" t="s">
        <v>2640</v>
      </c>
      <c r="J2605" s="163" t="s">
        <v>2641</v>
      </c>
      <c r="K2605" s="163" t="s">
        <v>2642</v>
      </c>
      <c r="L2605" s="163" t="s">
        <v>17900</v>
      </c>
      <c r="M2605" s="163" t="s">
        <v>17901</v>
      </c>
      <c r="N2605" s="163" t="s">
        <v>2645</v>
      </c>
      <c r="O2605" s="163" t="s">
        <v>2646</v>
      </c>
      <c r="P2605" s="163" t="s">
        <v>2647</v>
      </c>
      <c r="Q2605" s="163" t="s">
        <v>2648</v>
      </c>
      <c r="R2605" s="506">
        <v>45753.36041666667</v>
      </c>
      <c r="S2605" s="509"/>
      <c r="T2605" s="509"/>
      <c r="U2605" s="163" t="s">
        <v>17902</v>
      </c>
      <c r="V2605" s="510"/>
      <c r="W2605" s="510"/>
      <c r="X2605" s="510"/>
      <c r="Y2605" s="510"/>
      <c r="Z2605" s="510"/>
      <c r="AA2605" s="510"/>
      <c r="AB2605" s="163" t="s">
        <v>17903</v>
      </c>
      <c r="AC2605" s="507">
        <v>9.042660872E9</v>
      </c>
      <c r="AD2605" s="510"/>
      <c r="AE2605" s="509"/>
      <c r="AF2605" s="509"/>
      <c r="AG2605" s="509"/>
      <c r="AH2605" s="509"/>
      <c r="AI2605" s="509"/>
      <c r="AJ2605" s="163" t="s">
        <v>2651</v>
      </c>
      <c r="AK2605" s="509"/>
      <c r="AL2605" s="509"/>
      <c r="AM2605" s="163" t="s">
        <v>17904</v>
      </c>
      <c r="AN2605" s="510"/>
      <c r="AO2605" s="509"/>
      <c r="AP2605" s="509"/>
      <c r="AQ2605" s="509"/>
      <c r="AR2605" s="509"/>
      <c r="AS2605" s="509"/>
      <c r="AT2605" s="163" t="s">
        <v>2700</v>
      </c>
      <c r="AU2605" s="507">
        <v>1066.0</v>
      </c>
      <c r="AV2605" s="507">
        <v>7.0</v>
      </c>
      <c r="AW2605" s="507">
        <v>2031.0</v>
      </c>
      <c r="AX2605" s="510"/>
      <c r="AY2605" s="510"/>
      <c r="AZ2605" s="163" t="s">
        <v>2655</v>
      </c>
    </row>
    <row r="2606">
      <c r="A2606" s="163" t="s">
        <v>17905</v>
      </c>
      <c r="B2606" s="163" t="s">
        <v>17906</v>
      </c>
      <c r="C2606" s="163" t="s">
        <v>2638</v>
      </c>
      <c r="D2606" s="163" t="s">
        <v>2639</v>
      </c>
      <c r="E2606" s="506">
        <v>45753.35763888889</v>
      </c>
      <c r="F2606" s="507">
        <v>9800.0</v>
      </c>
      <c r="G2606" s="163" t="s">
        <v>2640</v>
      </c>
      <c r="H2606" s="507">
        <v>9800.0</v>
      </c>
      <c r="I2606" s="163" t="s">
        <v>2640</v>
      </c>
      <c r="J2606" s="163" t="s">
        <v>2641</v>
      </c>
      <c r="K2606" s="163" t="s">
        <v>2642</v>
      </c>
      <c r="L2606" s="163" t="s">
        <v>17907</v>
      </c>
      <c r="M2606" s="163" t="s">
        <v>17908</v>
      </c>
      <c r="N2606" s="163" t="s">
        <v>2645</v>
      </c>
      <c r="O2606" s="163" t="s">
        <v>2646</v>
      </c>
      <c r="P2606" s="163" t="s">
        <v>2673</v>
      </c>
      <c r="Q2606" s="163" t="s">
        <v>2648</v>
      </c>
      <c r="R2606" s="506">
        <v>45753.35625</v>
      </c>
      <c r="S2606" s="509"/>
      <c r="T2606" s="509"/>
      <c r="U2606" s="163" t="s">
        <v>17909</v>
      </c>
      <c r="V2606" s="510"/>
      <c r="W2606" s="510"/>
      <c r="X2606" s="510"/>
      <c r="Y2606" s="510"/>
      <c r="Z2606" s="510"/>
      <c r="AA2606" s="510"/>
      <c r="AB2606" s="163" t="s">
        <v>17910</v>
      </c>
      <c r="AC2606" s="507">
        <v>9.098131381E9</v>
      </c>
      <c r="AD2606" s="510"/>
      <c r="AE2606" s="509"/>
      <c r="AF2606" s="509"/>
      <c r="AG2606" s="509"/>
      <c r="AH2606" s="509"/>
      <c r="AI2606" s="509"/>
      <c r="AJ2606" s="163" t="s">
        <v>2651</v>
      </c>
      <c r="AK2606" s="509"/>
      <c r="AL2606" s="509"/>
      <c r="AM2606" s="163" t="s">
        <v>17911</v>
      </c>
      <c r="AN2606" s="510"/>
      <c r="AO2606" s="509"/>
      <c r="AP2606" s="509"/>
      <c r="AQ2606" s="509"/>
      <c r="AR2606" s="509"/>
      <c r="AS2606" s="509"/>
      <c r="AT2606" s="163" t="s">
        <v>2653</v>
      </c>
      <c r="AU2606" s="507">
        <v>5109.0</v>
      </c>
      <c r="AV2606" s="507">
        <v>7.0</v>
      </c>
      <c r="AW2606" s="507">
        <v>2029.0</v>
      </c>
      <c r="AX2606" s="163" t="s">
        <v>2687</v>
      </c>
      <c r="AY2606" s="163" t="s">
        <v>2779</v>
      </c>
      <c r="AZ2606" s="163" t="s">
        <v>2655</v>
      </c>
    </row>
    <row r="2607">
      <c r="A2607" s="163" t="s">
        <v>17912</v>
      </c>
      <c r="B2607" s="163" t="s">
        <v>17906</v>
      </c>
      <c r="C2607" s="163" t="s">
        <v>2638</v>
      </c>
      <c r="D2607" s="163" t="s">
        <v>2639</v>
      </c>
      <c r="E2607" s="506">
        <v>45753.35555555556</v>
      </c>
      <c r="F2607" s="507">
        <v>2980.0</v>
      </c>
      <c r="G2607" s="163" t="s">
        <v>2640</v>
      </c>
      <c r="H2607" s="507">
        <v>2980.0</v>
      </c>
      <c r="I2607" s="163" t="s">
        <v>2640</v>
      </c>
      <c r="J2607" s="163" t="s">
        <v>2641</v>
      </c>
      <c r="K2607" s="163" t="s">
        <v>2642</v>
      </c>
      <c r="L2607" s="163" t="s">
        <v>17907</v>
      </c>
      <c r="M2607" s="163" t="s">
        <v>17913</v>
      </c>
      <c r="N2607" s="163" t="s">
        <v>2645</v>
      </c>
      <c r="O2607" s="163" t="s">
        <v>2646</v>
      </c>
      <c r="P2607" s="163" t="s">
        <v>2673</v>
      </c>
      <c r="Q2607" s="163" t="s">
        <v>2648</v>
      </c>
      <c r="R2607" s="506">
        <v>45753.35486111111</v>
      </c>
      <c r="S2607" s="509"/>
      <c r="T2607" s="509"/>
      <c r="U2607" s="163" t="s">
        <v>17914</v>
      </c>
      <c r="V2607" s="510"/>
      <c r="W2607" s="510"/>
      <c r="X2607" s="510"/>
      <c r="Y2607" s="510"/>
      <c r="Z2607" s="510"/>
      <c r="AA2607" s="510"/>
      <c r="AB2607" s="163" t="s">
        <v>17910</v>
      </c>
      <c r="AC2607" s="511">
        <v>9.098131381E9</v>
      </c>
      <c r="AD2607" s="510"/>
      <c r="AE2607" s="510"/>
      <c r="AF2607" s="510"/>
      <c r="AG2607" s="510"/>
      <c r="AH2607" s="510"/>
      <c r="AI2607" s="509"/>
      <c r="AJ2607" s="163" t="s">
        <v>2651</v>
      </c>
      <c r="AK2607" s="512"/>
      <c r="AL2607" s="510"/>
      <c r="AM2607" s="163" t="s">
        <v>17911</v>
      </c>
      <c r="AN2607" s="510"/>
      <c r="AO2607" s="509"/>
      <c r="AP2607" s="509"/>
      <c r="AQ2607" s="509"/>
      <c r="AR2607" s="509"/>
      <c r="AS2607" s="509"/>
      <c r="AT2607" s="163" t="s">
        <v>2653</v>
      </c>
      <c r="AU2607" s="507">
        <v>5109.0</v>
      </c>
      <c r="AV2607" s="507">
        <v>7.0</v>
      </c>
      <c r="AW2607" s="507">
        <v>2029.0</v>
      </c>
      <c r="AX2607" s="163" t="s">
        <v>2687</v>
      </c>
      <c r="AY2607" s="163" t="s">
        <v>2779</v>
      </c>
      <c r="AZ2607" s="163" t="s">
        <v>2655</v>
      </c>
    </row>
    <row r="2608">
      <c r="A2608" s="163" t="s">
        <v>17915</v>
      </c>
      <c r="B2608" s="163" t="s">
        <v>17916</v>
      </c>
      <c r="C2608" s="163" t="s">
        <v>2638</v>
      </c>
      <c r="D2608" s="163" t="s">
        <v>2639</v>
      </c>
      <c r="E2608" s="506">
        <v>45753.353472222225</v>
      </c>
      <c r="F2608" s="507">
        <v>2980.0</v>
      </c>
      <c r="G2608" s="163" t="s">
        <v>2640</v>
      </c>
      <c r="H2608" s="507">
        <v>2980.0</v>
      </c>
      <c r="I2608" s="163" t="s">
        <v>2640</v>
      </c>
      <c r="J2608" s="163" t="s">
        <v>2641</v>
      </c>
      <c r="K2608" s="163" t="s">
        <v>2642</v>
      </c>
      <c r="L2608" s="163" t="s">
        <v>2915</v>
      </c>
      <c r="M2608" s="163" t="s">
        <v>17917</v>
      </c>
      <c r="N2608" s="163" t="s">
        <v>2645</v>
      </c>
      <c r="O2608" s="163" t="s">
        <v>2646</v>
      </c>
      <c r="P2608" s="163" t="s">
        <v>2683</v>
      </c>
      <c r="Q2608" s="163" t="s">
        <v>2648</v>
      </c>
      <c r="R2608" s="506">
        <v>45753.35208333333</v>
      </c>
      <c r="S2608" s="509"/>
      <c r="T2608" s="509"/>
      <c r="U2608" s="163" t="s">
        <v>17918</v>
      </c>
      <c r="V2608" s="510"/>
      <c r="W2608" s="510"/>
      <c r="X2608" s="510"/>
      <c r="Y2608" s="510"/>
      <c r="Z2608" s="510"/>
      <c r="AA2608" s="510"/>
      <c r="AB2608" s="163" t="s">
        <v>2919</v>
      </c>
      <c r="AC2608" s="511">
        <v>9.041417828E9</v>
      </c>
      <c r="AD2608" s="510"/>
      <c r="AE2608" s="510"/>
      <c r="AF2608" s="510"/>
      <c r="AG2608" s="510"/>
      <c r="AH2608" s="510"/>
      <c r="AI2608" s="509"/>
      <c r="AJ2608" s="163" t="s">
        <v>2651</v>
      </c>
      <c r="AK2608" s="512"/>
      <c r="AL2608" s="513"/>
      <c r="AM2608" s="163" t="s">
        <v>15205</v>
      </c>
      <c r="AN2608" s="510"/>
      <c r="AO2608" s="509"/>
      <c r="AP2608" s="509"/>
      <c r="AQ2608" s="509"/>
      <c r="AR2608" s="509"/>
      <c r="AS2608" s="509"/>
      <c r="AT2608" s="163" t="s">
        <v>2653</v>
      </c>
      <c r="AU2608" s="507">
        <v>7156.0</v>
      </c>
      <c r="AV2608" s="507">
        <v>9.0</v>
      </c>
      <c r="AW2608" s="507">
        <v>2031.0</v>
      </c>
      <c r="AX2608" s="163" t="s">
        <v>2846</v>
      </c>
      <c r="AY2608" s="163" t="s">
        <v>2921</v>
      </c>
      <c r="AZ2608" s="163" t="s">
        <v>2655</v>
      </c>
    </row>
    <row r="2609">
      <c r="A2609" s="163" t="s">
        <v>17919</v>
      </c>
      <c r="B2609" s="163" t="s">
        <v>17920</v>
      </c>
      <c r="C2609" s="163" t="s">
        <v>2638</v>
      </c>
      <c r="D2609" s="163" t="s">
        <v>2639</v>
      </c>
      <c r="E2609" s="506">
        <v>45753.34861111111</v>
      </c>
      <c r="F2609" s="507">
        <v>2980.0</v>
      </c>
      <c r="G2609" s="163" t="s">
        <v>2640</v>
      </c>
      <c r="H2609" s="507">
        <v>2980.0</v>
      </c>
      <c r="I2609" s="163" t="s">
        <v>2640</v>
      </c>
      <c r="J2609" s="163" t="s">
        <v>2641</v>
      </c>
      <c r="K2609" s="163" t="s">
        <v>2642</v>
      </c>
      <c r="L2609" s="163" t="s">
        <v>17921</v>
      </c>
      <c r="M2609" s="163" t="s">
        <v>17922</v>
      </c>
      <c r="N2609" s="163" t="s">
        <v>2645</v>
      </c>
      <c r="O2609" s="163" t="s">
        <v>2646</v>
      </c>
      <c r="P2609" s="163" t="s">
        <v>2673</v>
      </c>
      <c r="Q2609" s="163" t="s">
        <v>2648</v>
      </c>
      <c r="R2609" s="506">
        <v>45753.34722222222</v>
      </c>
      <c r="S2609" s="509"/>
      <c r="T2609" s="509"/>
      <c r="U2609" s="163" t="s">
        <v>17923</v>
      </c>
      <c r="V2609" s="510"/>
      <c r="W2609" s="510"/>
      <c r="X2609" s="510"/>
      <c r="Y2609" s="510"/>
      <c r="Z2609" s="510"/>
      <c r="AA2609" s="510"/>
      <c r="AB2609" s="163" t="s">
        <v>17924</v>
      </c>
      <c r="AC2609" s="511">
        <v>9.028181981E9</v>
      </c>
      <c r="AD2609" s="510"/>
      <c r="AE2609" s="510"/>
      <c r="AF2609" s="510"/>
      <c r="AG2609" s="510"/>
      <c r="AH2609" s="510"/>
      <c r="AI2609" s="509"/>
      <c r="AJ2609" s="163" t="s">
        <v>2651</v>
      </c>
      <c r="AK2609" s="512"/>
      <c r="AL2609" s="513"/>
      <c r="AM2609" s="163" t="s">
        <v>17925</v>
      </c>
      <c r="AN2609" s="510"/>
      <c r="AO2609" s="510"/>
      <c r="AP2609" s="509"/>
      <c r="AQ2609" s="509"/>
      <c r="AR2609" s="509"/>
      <c r="AS2609" s="509"/>
      <c r="AT2609" s="163" t="s">
        <v>2653</v>
      </c>
      <c r="AU2609" s="507">
        <v>9999.0</v>
      </c>
      <c r="AV2609" s="507">
        <v>5.0</v>
      </c>
      <c r="AW2609" s="507">
        <v>2027.0</v>
      </c>
      <c r="AX2609" s="163" t="s">
        <v>2677</v>
      </c>
      <c r="AY2609" s="163" t="s">
        <v>2678</v>
      </c>
      <c r="AZ2609" s="163" t="s">
        <v>2655</v>
      </c>
    </row>
    <row r="2610">
      <c r="A2610" s="163" t="s">
        <v>17926</v>
      </c>
      <c r="B2610" s="163" t="s">
        <v>17927</v>
      </c>
      <c r="C2610" s="163" t="s">
        <v>2638</v>
      </c>
      <c r="D2610" s="163" t="s">
        <v>2639</v>
      </c>
      <c r="E2610" s="506">
        <v>45753.31875</v>
      </c>
      <c r="F2610" s="507">
        <v>2980.0</v>
      </c>
      <c r="G2610" s="163" t="s">
        <v>2640</v>
      </c>
      <c r="H2610" s="507">
        <v>2980.0</v>
      </c>
      <c r="I2610" s="163" t="s">
        <v>2640</v>
      </c>
      <c r="J2610" s="163" t="s">
        <v>2641</v>
      </c>
      <c r="K2610" s="163" t="s">
        <v>2642</v>
      </c>
      <c r="L2610" s="163" t="s">
        <v>17928</v>
      </c>
      <c r="M2610" s="163" t="s">
        <v>17929</v>
      </c>
      <c r="N2610" s="163" t="s">
        <v>2645</v>
      </c>
      <c r="O2610" s="163" t="s">
        <v>2646</v>
      </c>
      <c r="P2610" s="163" t="s">
        <v>2673</v>
      </c>
      <c r="Q2610" s="163" t="s">
        <v>2648</v>
      </c>
      <c r="R2610" s="506">
        <v>45753.31736111111</v>
      </c>
      <c r="S2610" s="509"/>
      <c r="T2610" s="509"/>
      <c r="U2610" s="163" t="s">
        <v>17930</v>
      </c>
      <c r="V2610" s="510"/>
      <c r="W2610" s="510"/>
      <c r="X2610" s="510"/>
      <c r="Y2610" s="510"/>
      <c r="Z2610" s="510"/>
      <c r="AA2610" s="510"/>
      <c r="AB2610" s="163" t="s">
        <v>17931</v>
      </c>
      <c r="AC2610" s="511">
        <v>7.091413914E9</v>
      </c>
      <c r="AD2610" s="510"/>
      <c r="AE2610" s="510"/>
      <c r="AF2610" s="510"/>
      <c r="AG2610" s="510"/>
      <c r="AH2610" s="510"/>
      <c r="AI2610" s="509"/>
      <c r="AJ2610" s="163" t="s">
        <v>2651</v>
      </c>
      <c r="AK2610" s="512"/>
      <c r="AL2610" s="513"/>
      <c r="AM2610" s="163" t="s">
        <v>3064</v>
      </c>
      <c r="AN2610" s="510"/>
      <c r="AO2610" s="509"/>
      <c r="AP2610" s="509"/>
      <c r="AQ2610" s="509"/>
      <c r="AR2610" s="509"/>
      <c r="AS2610" s="509"/>
      <c r="AT2610" s="163" t="s">
        <v>2700</v>
      </c>
      <c r="AU2610" s="507">
        <v>4643.0</v>
      </c>
      <c r="AV2610" s="507">
        <v>3.0</v>
      </c>
      <c r="AW2610" s="507">
        <v>2030.0</v>
      </c>
      <c r="AX2610" s="163" t="s">
        <v>3065</v>
      </c>
      <c r="AY2610" s="163" t="s">
        <v>3066</v>
      </c>
      <c r="AZ2610" s="163" t="s">
        <v>2655</v>
      </c>
    </row>
    <row r="2611">
      <c r="A2611" s="163" t="s">
        <v>17932</v>
      </c>
      <c r="B2611" s="163" t="s">
        <v>17933</v>
      </c>
      <c r="C2611" s="163" t="s">
        <v>2638</v>
      </c>
      <c r="D2611" s="163" t="s">
        <v>2639</v>
      </c>
      <c r="E2611" s="506">
        <v>45753.30138888889</v>
      </c>
      <c r="F2611" s="507">
        <v>32780.0</v>
      </c>
      <c r="G2611" s="163" t="s">
        <v>2640</v>
      </c>
      <c r="H2611" s="507">
        <v>32780.0</v>
      </c>
      <c r="I2611" s="163" t="s">
        <v>2640</v>
      </c>
      <c r="J2611" s="163" t="s">
        <v>2641</v>
      </c>
      <c r="K2611" s="163" t="s">
        <v>2642</v>
      </c>
      <c r="L2611" s="163" t="s">
        <v>17934</v>
      </c>
      <c r="M2611" s="163" t="s">
        <v>17934</v>
      </c>
      <c r="N2611" s="163" t="s">
        <v>2645</v>
      </c>
      <c r="O2611" s="163" t="s">
        <v>2646</v>
      </c>
      <c r="P2611" s="163" t="s">
        <v>2673</v>
      </c>
      <c r="Q2611" s="163" t="s">
        <v>2648</v>
      </c>
      <c r="R2611" s="506">
        <v>45753.3</v>
      </c>
      <c r="S2611" s="509"/>
      <c r="T2611" s="509"/>
      <c r="U2611" s="163" t="s">
        <v>17935</v>
      </c>
      <c r="V2611" s="510"/>
      <c r="W2611" s="510"/>
      <c r="X2611" s="510"/>
      <c r="Y2611" s="510"/>
      <c r="Z2611" s="510"/>
      <c r="AA2611" s="510"/>
      <c r="AB2611" s="163" t="s">
        <v>17936</v>
      </c>
      <c r="AC2611" s="507">
        <v>8.019346243E9</v>
      </c>
      <c r="AD2611" s="163" t="s">
        <v>17937</v>
      </c>
      <c r="AE2611" s="507">
        <v>1016180.0</v>
      </c>
      <c r="AF2611" s="163" t="s">
        <v>2640</v>
      </c>
      <c r="AG2611" s="163" t="s">
        <v>3096</v>
      </c>
      <c r="AH2611" s="507">
        <v>31.0</v>
      </c>
      <c r="AI2611" s="509"/>
      <c r="AJ2611" s="163" t="s">
        <v>2651</v>
      </c>
      <c r="AK2611" s="514">
        <v>45783.0</v>
      </c>
      <c r="AL2611" s="506">
        <v>45789.29513888889</v>
      </c>
      <c r="AM2611" s="163" t="s">
        <v>17938</v>
      </c>
      <c r="AN2611" s="510"/>
      <c r="AO2611" s="509"/>
      <c r="AP2611" s="509"/>
      <c r="AQ2611" s="509"/>
      <c r="AR2611" s="509"/>
      <c r="AS2611" s="509"/>
      <c r="AT2611" s="163" t="s">
        <v>2653</v>
      </c>
      <c r="AU2611" s="507">
        <v>2665.0</v>
      </c>
      <c r="AV2611" s="507">
        <v>6.0</v>
      </c>
      <c r="AW2611" s="507">
        <v>2025.0</v>
      </c>
      <c r="AX2611" s="163" t="s">
        <v>2677</v>
      </c>
      <c r="AY2611" s="163" t="s">
        <v>2893</v>
      </c>
      <c r="AZ2611" s="163" t="s">
        <v>2655</v>
      </c>
    </row>
    <row r="2612">
      <c r="A2612" s="163" t="s">
        <v>17939</v>
      </c>
      <c r="B2612" s="163" t="s">
        <v>17940</v>
      </c>
      <c r="C2612" s="163" t="s">
        <v>2638</v>
      </c>
      <c r="D2612" s="163" t="s">
        <v>2639</v>
      </c>
      <c r="E2612" s="506">
        <v>45753.30069444444</v>
      </c>
      <c r="F2612" s="507">
        <v>19970.0</v>
      </c>
      <c r="G2612" s="163" t="s">
        <v>2640</v>
      </c>
      <c r="H2612" s="507">
        <v>19970.0</v>
      </c>
      <c r="I2612" s="163" t="s">
        <v>2640</v>
      </c>
      <c r="J2612" s="163" t="s">
        <v>2641</v>
      </c>
      <c r="K2612" s="163" t="s">
        <v>2642</v>
      </c>
      <c r="L2612" s="163" t="s">
        <v>17941</v>
      </c>
      <c r="M2612" s="163" t="s">
        <v>17941</v>
      </c>
      <c r="N2612" s="163" t="s">
        <v>2645</v>
      </c>
      <c r="O2612" s="163" t="s">
        <v>2646</v>
      </c>
      <c r="P2612" s="163" t="s">
        <v>2683</v>
      </c>
      <c r="Q2612" s="163" t="s">
        <v>2648</v>
      </c>
      <c r="R2612" s="506">
        <v>45753.29861111111</v>
      </c>
      <c r="S2612" s="509"/>
      <c r="T2612" s="509"/>
      <c r="U2612" s="163" t="s">
        <v>17942</v>
      </c>
      <c r="V2612" s="510"/>
      <c r="W2612" s="510"/>
      <c r="X2612" s="510"/>
      <c r="Y2612" s="510"/>
      <c r="Z2612" s="510"/>
      <c r="AA2612" s="510"/>
      <c r="AB2612" s="163" t="s">
        <v>17943</v>
      </c>
      <c r="AC2612" s="510"/>
      <c r="AD2612" s="163" t="s">
        <v>17944</v>
      </c>
      <c r="AE2612" s="507">
        <v>479280.0</v>
      </c>
      <c r="AF2612" s="163" t="s">
        <v>2640</v>
      </c>
      <c r="AG2612" s="163" t="s">
        <v>3096</v>
      </c>
      <c r="AH2612" s="507">
        <v>24.0</v>
      </c>
      <c r="AI2612" s="509"/>
      <c r="AJ2612" s="163" t="s">
        <v>2651</v>
      </c>
      <c r="AK2612" s="514">
        <v>45814.0</v>
      </c>
      <c r="AL2612" s="506">
        <v>45783.29861111111</v>
      </c>
      <c r="AM2612" s="163" t="s">
        <v>17945</v>
      </c>
      <c r="AN2612" s="510"/>
      <c r="AO2612" s="509"/>
      <c r="AP2612" s="509"/>
      <c r="AQ2612" s="509"/>
      <c r="AR2612" s="509"/>
      <c r="AS2612" s="509"/>
      <c r="AT2612" s="163" t="s">
        <v>2653</v>
      </c>
      <c r="AU2612" s="507">
        <v>9233.0</v>
      </c>
      <c r="AV2612" s="507">
        <v>9.0</v>
      </c>
      <c r="AW2612" s="507">
        <v>2026.0</v>
      </c>
      <c r="AX2612" s="163" t="s">
        <v>2749</v>
      </c>
      <c r="AY2612" s="163" t="s">
        <v>2688</v>
      </c>
      <c r="AZ2612" s="163" t="s">
        <v>2655</v>
      </c>
    </row>
    <row r="2613">
      <c r="A2613" s="163" t="s">
        <v>17946</v>
      </c>
      <c r="B2613" s="163" t="s">
        <v>17947</v>
      </c>
      <c r="C2613" s="163" t="s">
        <v>2638</v>
      </c>
      <c r="D2613" s="163" t="s">
        <v>2639</v>
      </c>
      <c r="E2613" s="506">
        <v>45753.30069444444</v>
      </c>
      <c r="F2613" s="507">
        <v>19580.0</v>
      </c>
      <c r="G2613" s="163" t="s">
        <v>2640</v>
      </c>
      <c r="H2613" s="507">
        <v>19580.0</v>
      </c>
      <c r="I2613" s="163" t="s">
        <v>2640</v>
      </c>
      <c r="J2613" s="163" t="s">
        <v>2641</v>
      </c>
      <c r="K2613" s="163" t="s">
        <v>2642</v>
      </c>
      <c r="L2613" s="163" t="s">
        <v>17948</v>
      </c>
      <c r="M2613" s="163" t="s">
        <v>17948</v>
      </c>
      <c r="N2613" s="163" t="s">
        <v>2645</v>
      </c>
      <c r="O2613" s="163" t="s">
        <v>2646</v>
      </c>
      <c r="P2613" s="163" t="s">
        <v>2683</v>
      </c>
      <c r="Q2613" s="163" t="s">
        <v>2648</v>
      </c>
      <c r="R2613" s="506">
        <v>45753.299305555556</v>
      </c>
      <c r="S2613" s="509"/>
      <c r="T2613" s="509"/>
      <c r="U2613" s="163" t="s">
        <v>17949</v>
      </c>
      <c r="V2613" s="510"/>
      <c r="W2613" s="510"/>
      <c r="X2613" s="510"/>
      <c r="Y2613" s="510"/>
      <c r="Z2613" s="510"/>
      <c r="AA2613" s="510"/>
      <c r="AB2613" s="163" t="s">
        <v>17950</v>
      </c>
      <c r="AC2613" s="507">
        <v>9.076875405E9</v>
      </c>
      <c r="AD2613" s="163" t="s">
        <v>17951</v>
      </c>
      <c r="AE2613" s="507">
        <v>665720.0</v>
      </c>
      <c r="AF2613" s="163" t="s">
        <v>2640</v>
      </c>
      <c r="AG2613" s="163" t="s">
        <v>3096</v>
      </c>
      <c r="AH2613" s="507">
        <v>34.0</v>
      </c>
      <c r="AI2613" s="509"/>
      <c r="AJ2613" s="163" t="s">
        <v>2651</v>
      </c>
      <c r="AK2613" s="514">
        <v>45814.0</v>
      </c>
      <c r="AL2613" s="506">
        <v>45783.29791666667</v>
      </c>
      <c r="AM2613" s="163" t="s">
        <v>17952</v>
      </c>
      <c r="AN2613" s="510"/>
      <c r="AO2613" s="509"/>
      <c r="AP2613" s="509"/>
      <c r="AQ2613" s="509"/>
      <c r="AR2613" s="509"/>
      <c r="AS2613" s="509"/>
      <c r="AT2613" s="163" t="s">
        <v>2653</v>
      </c>
      <c r="AU2613" s="507">
        <v>4807.0</v>
      </c>
      <c r="AV2613" s="507">
        <v>9.0</v>
      </c>
      <c r="AW2613" s="507">
        <v>2026.0</v>
      </c>
      <c r="AX2613" s="510"/>
      <c r="AY2613" s="163" t="s">
        <v>2921</v>
      </c>
      <c r="AZ2613" s="163" t="s">
        <v>2655</v>
      </c>
    </row>
    <row r="2614">
      <c r="A2614" s="163" t="s">
        <v>17953</v>
      </c>
      <c r="B2614" s="163" t="s">
        <v>17954</v>
      </c>
      <c r="C2614" s="163" t="s">
        <v>2638</v>
      </c>
      <c r="D2614" s="163" t="s">
        <v>2639</v>
      </c>
      <c r="E2614" s="506">
        <v>45753.30069444444</v>
      </c>
      <c r="F2614" s="507">
        <v>14800.0</v>
      </c>
      <c r="G2614" s="163" t="s">
        <v>2640</v>
      </c>
      <c r="H2614" s="507">
        <v>14800.0</v>
      </c>
      <c r="I2614" s="163" t="s">
        <v>2640</v>
      </c>
      <c r="J2614" s="163" t="s">
        <v>2641</v>
      </c>
      <c r="K2614" s="163" t="s">
        <v>2642</v>
      </c>
      <c r="L2614" s="163" t="s">
        <v>17955</v>
      </c>
      <c r="M2614" s="163" t="s">
        <v>17955</v>
      </c>
      <c r="N2614" s="163" t="s">
        <v>2645</v>
      </c>
      <c r="O2614" s="163" t="s">
        <v>2646</v>
      </c>
      <c r="P2614" s="163" t="s">
        <v>2673</v>
      </c>
      <c r="Q2614" s="163" t="s">
        <v>2648</v>
      </c>
      <c r="R2614" s="506">
        <v>45753.29861111111</v>
      </c>
      <c r="S2614" s="509"/>
      <c r="T2614" s="509"/>
      <c r="U2614" s="163" t="s">
        <v>17956</v>
      </c>
      <c r="V2614" s="510"/>
      <c r="W2614" s="510"/>
      <c r="X2614" s="510"/>
      <c r="Y2614" s="510"/>
      <c r="Z2614" s="510"/>
      <c r="AA2614" s="510"/>
      <c r="AB2614" s="163" t="s">
        <v>17957</v>
      </c>
      <c r="AC2614" s="507">
        <v>9.027101884E9</v>
      </c>
      <c r="AD2614" s="163" t="s">
        <v>17958</v>
      </c>
      <c r="AE2614" s="507">
        <v>621600.0</v>
      </c>
      <c r="AF2614" s="163" t="s">
        <v>2640</v>
      </c>
      <c r="AG2614" s="163" t="s">
        <v>3096</v>
      </c>
      <c r="AH2614" s="507">
        <v>42.0</v>
      </c>
      <c r="AI2614" s="509"/>
      <c r="AJ2614" s="163" t="s">
        <v>2651</v>
      </c>
      <c r="AK2614" s="514">
        <v>45814.0</v>
      </c>
      <c r="AL2614" s="506">
        <v>45783.29861111111</v>
      </c>
      <c r="AM2614" s="163" t="s">
        <v>17959</v>
      </c>
      <c r="AN2614" s="510"/>
      <c r="AO2614" s="509"/>
      <c r="AP2614" s="509"/>
      <c r="AQ2614" s="509"/>
      <c r="AR2614" s="509"/>
      <c r="AS2614" s="509"/>
      <c r="AT2614" s="163" t="s">
        <v>2653</v>
      </c>
      <c r="AU2614" s="507">
        <v>3116.0</v>
      </c>
      <c r="AV2614" s="507">
        <v>12.0</v>
      </c>
      <c r="AW2614" s="507">
        <v>2027.0</v>
      </c>
      <c r="AX2614" s="163" t="s">
        <v>2677</v>
      </c>
      <c r="AY2614" s="163" t="s">
        <v>2717</v>
      </c>
      <c r="AZ2614" s="163" t="s">
        <v>2655</v>
      </c>
    </row>
    <row r="2615">
      <c r="A2615" s="163" t="s">
        <v>17960</v>
      </c>
      <c r="B2615" s="163" t="s">
        <v>17961</v>
      </c>
      <c r="C2615" s="163" t="s">
        <v>2638</v>
      </c>
      <c r="D2615" s="163" t="s">
        <v>2639</v>
      </c>
      <c r="E2615" s="506">
        <v>45753.3</v>
      </c>
      <c r="F2615" s="507">
        <v>14900.0</v>
      </c>
      <c r="G2615" s="163" t="s">
        <v>2640</v>
      </c>
      <c r="H2615" s="507">
        <v>14900.0</v>
      </c>
      <c r="I2615" s="163" t="s">
        <v>2640</v>
      </c>
      <c r="J2615" s="163" t="s">
        <v>2641</v>
      </c>
      <c r="K2615" s="163" t="s">
        <v>2642</v>
      </c>
      <c r="L2615" s="163" t="s">
        <v>17962</v>
      </c>
      <c r="M2615" s="163" t="s">
        <v>17962</v>
      </c>
      <c r="N2615" s="163" t="s">
        <v>2645</v>
      </c>
      <c r="O2615" s="163" t="s">
        <v>2646</v>
      </c>
      <c r="P2615" s="163" t="s">
        <v>2673</v>
      </c>
      <c r="Q2615" s="163" t="s">
        <v>2648</v>
      </c>
      <c r="R2615" s="506">
        <v>45753.29722222222</v>
      </c>
      <c r="S2615" s="509"/>
      <c r="T2615" s="509"/>
      <c r="U2615" s="163" t="s">
        <v>17963</v>
      </c>
      <c r="V2615" s="510"/>
      <c r="W2615" s="510"/>
      <c r="X2615" s="510"/>
      <c r="Y2615" s="510"/>
      <c r="Z2615" s="510"/>
      <c r="AA2615" s="510"/>
      <c r="AB2615" s="163" t="s">
        <v>17964</v>
      </c>
      <c r="AC2615" s="507">
        <v>9.029661528E9</v>
      </c>
      <c r="AD2615" s="163" t="s">
        <v>17965</v>
      </c>
      <c r="AE2615" s="507">
        <v>357600.0</v>
      </c>
      <c r="AF2615" s="163" t="s">
        <v>2640</v>
      </c>
      <c r="AG2615" s="163" t="s">
        <v>3096</v>
      </c>
      <c r="AH2615" s="507">
        <v>24.0</v>
      </c>
      <c r="AI2615" s="509"/>
      <c r="AJ2615" s="163" t="s">
        <v>2651</v>
      </c>
      <c r="AK2615" s="514">
        <v>45814.0</v>
      </c>
      <c r="AL2615" s="506">
        <v>45783.30069444444</v>
      </c>
      <c r="AM2615" s="163" t="s">
        <v>17966</v>
      </c>
      <c r="AN2615" s="510"/>
      <c r="AO2615" s="509"/>
      <c r="AP2615" s="509"/>
      <c r="AQ2615" s="509"/>
      <c r="AR2615" s="509"/>
      <c r="AS2615" s="509"/>
      <c r="AT2615" s="163" t="s">
        <v>2653</v>
      </c>
      <c r="AU2615" s="507">
        <v>4002.0</v>
      </c>
      <c r="AV2615" s="507">
        <v>3.0</v>
      </c>
      <c r="AW2615" s="507">
        <v>2026.0</v>
      </c>
      <c r="AX2615" s="163" t="s">
        <v>2687</v>
      </c>
      <c r="AY2615" s="163" t="s">
        <v>3763</v>
      </c>
      <c r="AZ2615" s="163" t="s">
        <v>2655</v>
      </c>
    </row>
    <row r="2616">
      <c r="A2616" s="163" t="s">
        <v>17967</v>
      </c>
      <c r="B2616" s="163" t="s">
        <v>17968</v>
      </c>
      <c r="C2616" s="163" t="s">
        <v>2638</v>
      </c>
      <c r="D2616" s="163" t="s">
        <v>2639</v>
      </c>
      <c r="E2616" s="506">
        <v>45753.299305555556</v>
      </c>
      <c r="F2616" s="507">
        <v>16280.0</v>
      </c>
      <c r="G2616" s="163" t="s">
        <v>2640</v>
      </c>
      <c r="H2616" s="507">
        <v>16280.0</v>
      </c>
      <c r="I2616" s="163" t="s">
        <v>2640</v>
      </c>
      <c r="J2616" s="163" t="s">
        <v>2641</v>
      </c>
      <c r="K2616" s="163" t="s">
        <v>2642</v>
      </c>
      <c r="L2616" s="163" t="s">
        <v>17969</v>
      </c>
      <c r="M2616" s="163" t="s">
        <v>17969</v>
      </c>
      <c r="N2616" s="163" t="s">
        <v>2645</v>
      </c>
      <c r="O2616" s="163" t="s">
        <v>2646</v>
      </c>
      <c r="P2616" s="163" t="s">
        <v>2673</v>
      </c>
      <c r="Q2616" s="163" t="s">
        <v>2648</v>
      </c>
      <c r="R2616" s="506">
        <v>45753.29861111111</v>
      </c>
      <c r="S2616" s="509"/>
      <c r="T2616" s="509"/>
      <c r="U2616" s="163" t="s">
        <v>17970</v>
      </c>
      <c r="V2616" s="510"/>
      <c r="W2616" s="510"/>
      <c r="X2616" s="510"/>
      <c r="Y2616" s="510"/>
      <c r="Z2616" s="510"/>
      <c r="AA2616" s="510"/>
      <c r="AB2616" s="163" t="s">
        <v>17971</v>
      </c>
      <c r="AC2616" s="507">
        <v>9.02244308E9</v>
      </c>
      <c r="AD2616" s="163" t="s">
        <v>17972</v>
      </c>
      <c r="AE2616" s="507">
        <v>634920.0</v>
      </c>
      <c r="AF2616" s="163" t="s">
        <v>2640</v>
      </c>
      <c r="AG2616" s="163" t="s">
        <v>3096</v>
      </c>
      <c r="AH2616" s="507">
        <v>39.0</v>
      </c>
      <c r="AI2616" s="509"/>
      <c r="AJ2616" s="163" t="s">
        <v>2651</v>
      </c>
      <c r="AK2616" s="514">
        <v>45814.0</v>
      </c>
      <c r="AL2616" s="506">
        <v>45783.29861111111</v>
      </c>
      <c r="AM2616" s="163" t="s">
        <v>17973</v>
      </c>
      <c r="AN2616" s="510"/>
      <c r="AO2616" s="509"/>
      <c r="AP2616" s="509"/>
      <c r="AQ2616" s="509"/>
      <c r="AR2616" s="509"/>
      <c r="AS2616" s="509"/>
      <c r="AT2616" s="163" t="s">
        <v>2653</v>
      </c>
      <c r="AU2616" s="507">
        <v>13.0</v>
      </c>
      <c r="AV2616" s="507">
        <v>10.0</v>
      </c>
      <c r="AW2616" s="507">
        <v>2025.0</v>
      </c>
      <c r="AX2616" s="163" t="s">
        <v>2677</v>
      </c>
      <c r="AY2616" s="163" t="s">
        <v>2779</v>
      </c>
      <c r="AZ2616" s="163" t="s">
        <v>2655</v>
      </c>
    </row>
    <row r="2617">
      <c r="A2617" s="163" t="s">
        <v>17974</v>
      </c>
      <c r="B2617" s="163" t="s">
        <v>17975</v>
      </c>
      <c r="C2617" s="163" t="s">
        <v>2638</v>
      </c>
      <c r="D2617" s="163" t="s">
        <v>2639</v>
      </c>
      <c r="E2617" s="506">
        <v>45753.29861111111</v>
      </c>
      <c r="F2617" s="507">
        <v>16280.0</v>
      </c>
      <c r="G2617" s="163" t="s">
        <v>2640</v>
      </c>
      <c r="H2617" s="507">
        <v>16280.0</v>
      </c>
      <c r="I2617" s="163" t="s">
        <v>2640</v>
      </c>
      <c r="J2617" s="163" t="s">
        <v>2641</v>
      </c>
      <c r="K2617" s="163" t="s">
        <v>2642</v>
      </c>
      <c r="L2617" s="163" t="s">
        <v>17976</v>
      </c>
      <c r="M2617" s="163" t="s">
        <v>17976</v>
      </c>
      <c r="N2617" s="163" t="s">
        <v>2645</v>
      </c>
      <c r="O2617" s="163" t="s">
        <v>2646</v>
      </c>
      <c r="P2617" s="163" t="s">
        <v>2660</v>
      </c>
      <c r="Q2617" s="163" t="s">
        <v>2648</v>
      </c>
      <c r="R2617" s="506">
        <v>45753.29861111111</v>
      </c>
      <c r="S2617" s="509"/>
      <c r="T2617" s="509"/>
      <c r="U2617" s="163" t="s">
        <v>17977</v>
      </c>
      <c r="V2617" s="510"/>
      <c r="W2617" s="510"/>
      <c r="X2617" s="510"/>
      <c r="Y2617" s="510"/>
      <c r="Z2617" s="510"/>
      <c r="AA2617" s="510"/>
      <c r="AB2617" s="163" t="s">
        <v>17978</v>
      </c>
      <c r="AC2617" s="507">
        <v>7.038396215E9</v>
      </c>
      <c r="AD2617" s="163" t="s">
        <v>17979</v>
      </c>
      <c r="AE2617" s="507">
        <v>667480.0</v>
      </c>
      <c r="AF2617" s="163" t="s">
        <v>2640</v>
      </c>
      <c r="AG2617" s="163" t="s">
        <v>3096</v>
      </c>
      <c r="AH2617" s="507">
        <v>41.0</v>
      </c>
      <c r="AI2617" s="509"/>
      <c r="AJ2617" s="163" t="s">
        <v>2651</v>
      </c>
      <c r="AK2617" s="514">
        <v>45814.0</v>
      </c>
      <c r="AL2617" s="506">
        <v>45783.29861111111</v>
      </c>
      <c r="AM2617" s="163" t="s">
        <v>17980</v>
      </c>
      <c r="AN2617" s="510"/>
      <c r="AO2617" s="509"/>
      <c r="AP2617" s="509"/>
      <c r="AQ2617" s="509"/>
      <c r="AR2617" s="509"/>
      <c r="AS2617" s="509"/>
      <c r="AT2617" s="163" t="s">
        <v>2653</v>
      </c>
      <c r="AU2617" s="507">
        <v>1009.0</v>
      </c>
      <c r="AV2617" s="507">
        <v>4.0</v>
      </c>
      <c r="AW2617" s="507">
        <v>2028.0</v>
      </c>
      <c r="AX2617" s="163" t="s">
        <v>2664</v>
      </c>
      <c r="AY2617" s="510"/>
      <c r="AZ2617" s="163" t="s">
        <v>2655</v>
      </c>
    </row>
    <row r="2618">
      <c r="A2618" s="163" t="s">
        <v>17981</v>
      </c>
      <c r="B2618" s="163" t="s">
        <v>17982</v>
      </c>
      <c r="C2618" s="163" t="s">
        <v>2638</v>
      </c>
      <c r="D2618" s="163" t="s">
        <v>2639</v>
      </c>
      <c r="E2618" s="506">
        <v>45753.29861111111</v>
      </c>
      <c r="F2618" s="507">
        <v>24975.0</v>
      </c>
      <c r="G2618" s="163" t="s">
        <v>2640</v>
      </c>
      <c r="H2618" s="507">
        <v>24975.0</v>
      </c>
      <c r="I2618" s="163" t="s">
        <v>2640</v>
      </c>
      <c r="J2618" s="163" t="s">
        <v>2641</v>
      </c>
      <c r="K2618" s="163" t="s">
        <v>2642</v>
      </c>
      <c r="L2618" s="163" t="s">
        <v>6501</v>
      </c>
      <c r="M2618" s="163" t="s">
        <v>17983</v>
      </c>
      <c r="N2618" s="163" t="s">
        <v>2645</v>
      </c>
      <c r="O2618" s="163" t="s">
        <v>2646</v>
      </c>
      <c r="P2618" s="163" t="s">
        <v>2647</v>
      </c>
      <c r="Q2618" s="163" t="s">
        <v>2648</v>
      </c>
      <c r="R2618" s="506">
        <v>45753.29861111111</v>
      </c>
      <c r="S2618" s="509"/>
      <c r="T2618" s="509"/>
      <c r="U2618" s="163" t="s">
        <v>17984</v>
      </c>
      <c r="V2618" s="510"/>
      <c r="W2618" s="510"/>
      <c r="X2618" s="510"/>
      <c r="Y2618" s="510"/>
      <c r="Z2618" s="510"/>
      <c r="AA2618" s="510"/>
      <c r="AB2618" s="163" t="s">
        <v>17985</v>
      </c>
      <c r="AC2618" s="510"/>
      <c r="AD2618" s="163" t="s">
        <v>17986</v>
      </c>
      <c r="AE2618" s="507">
        <v>599400.0</v>
      </c>
      <c r="AF2618" s="163" t="s">
        <v>2640</v>
      </c>
      <c r="AG2618" s="163" t="s">
        <v>3096</v>
      </c>
      <c r="AH2618" s="507">
        <v>24.0</v>
      </c>
      <c r="AI2618" s="509"/>
      <c r="AJ2618" s="163" t="s">
        <v>2651</v>
      </c>
      <c r="AK2618" s="514">
        <v>45814.0</v>
      </c>
      <c r="AL2618" s="506">
        <v>45785.29861111111</v>
      </c>
      <c r="AM2618" s="163" t="s">
        <v>17987</v>
      </c>
      <c r="AN2618" s="510"/>
      <c r="AO2618" s="509"/>
      <c r="AP2618" s="509"/>
      <c r="AQ2618" s="509"/>
      <c r="AR2618" s="509"/>
      <c r="AS2618" s="509"/>
      <c r="AT2618" s="163" t="s">
        <v>2700</v>
      </c>
      <c r="AU2618" s="507">
        <v>775.0</v>
      </c>
      <c r="AV2618" s="507">
        <v>3.0</v>
      </c>
      <c r="AW2618" s="507">
        <v>2030.0</v>
      </c>
      <c r="AX2618" s="510"/>
      <c r="AY2618" s="510"/>
      <c r="AZ2618" s="163" t="s">
        <v>2655</v>
      </c>
    </row>
    <row r="2619">
      <c r="A2619" s="163" t="s">
        <v>17988</v>
      </c>
      <c r="B2619" s="163" t="s">
        <v>17989</v>
      </c>
      <c r="C2619" s="163" t="s">
        <v>2638</v>
      </c>
      <c r="D2619" s="163" t="s">
        <v>2639</v>
      </c>
      <c r="E2619" s="506">
        <v>45753.285416666666</v>
      </c>
      <c r="F2619" s="507">
        <v>9800.0</v>
      </c>
      <c r="G2619" s="163" t="s">
        <v>2640</v>
      </c>
      <c r="H2619" s="507">
        <v>9800.0</v>
      </c>
      <c r="I2619" s="163" t="s">
        <v>2640</v>
      </c>
      <c r="J2619" s="163" t="s">
        <v>2641</v>
      </c>
      <c r="K2619" s="163" t="s">
        <v>2642</v>
      </c>
      <c r="L2619" s="163" t="s">
        <v>17990</v>
      </c>
      <c r="M2619" s="163" t="s">
        <v>17991</v>
      </c>
      <c r="N2619" s="163" t="s">
        <v>2645</v>
      </c>
      <c r="O2619" s="163" t="s">
        <v>2646</v>
      </c>
      <c r="P2619" s="163" t="s">
        <v>2683</v>
      </c>
      <c r="Q2619" s="163" t="s">
        <v>2648</v>
      </c>
      <c r="R2619" s="506">
        <v>45753.28402777778</v>
      </c>
      <c r="S2619" s="509"/>
      <c r="T2619" s="509"/>
      <c r="U2619" s="163" t="s">
        <v>17992</v>
      </c>
      <c r="V2619" s="510"/>
      <c r="W2619" s="510"/>
      <c r="X2619" s="510"/>
      <c r="Y2619" s="510"/>
      <c r="Z2619" s="510"/>
      <c r="AA2619" s="510"/>
      <c r="AB2619" s="163" t="s">
        <v>17993</v>
      </c>
      <c r="AC2619" s="507">
        <v>9.054988721E9</v>
      </c>
      <c r="AD2619" s="510"/>
      <c r="AE2619" s="509"/>
      <c r="AF2619" s="509"/>
      <c r="AG2619" s="509"/>
      <c r="AH2619" s="509"/>
      <c r="AI2619" s="509"/>
      <c r="AJ2619" s="163" t="s">
        <v>2651</v>
      </c>
      <c r="AK2619" s="509"/>
      <c r="AL2619" s="509"/>
      <c r="AM2619" s="163" t="s">
        <v>17994</v>
      </c>
      <c r="AN2619" s="510"/>
      <c r="AO2619" s="509"/>
      <c r="AP2619" s="509"/>
      <c r="AQ2619" s="509"/>
      <c r="AR2619" s="509"/>
      <c r="AS2619" s="509"/>
      <c r="AT2619" s="163" t="s">
        <v>2653</v>
      </c>
      <c r="AU2619" s="507">
        <v>6983.0</v>
      </c>
      <c r="AV2619" s="507">
        <v>12.0</v>
      </c>
      <c r="AW2619" s="507">
        <v>2029.0</v>
      </c>
      <c r="AX2619" s="163" t="s">
        <v>3039</v>
      </c>
      <c r="AY2619" s="163" t="s">
        <v>6134</v>
      </c>
      <c r="AZ2619" s="163" t="s">
        <v>2655</v>
      </c>
    </row>
    <row r="2620">
      <c r="A2620" s="163" t="s">
        <v>17995</v>
      </c>
      <c r="B2620" s="163" t="s">
        <v>17989</v>
      </c>
      <c r="C2620" s="163" t="s">
        <v>2638</v>
      </c>
      <c r="D2620" s="163" t="s">
        <v>2639</v>
      </c>
      <c r="E2620" s="506">
        <v>45753.28194444445</v>
      </c>
      <c r="F2620" s="507">
        <v>2980.0</v>
      </c>
      <c r="G2620" s="163" t="s">
        <v>2640</v>
      </c>
      <c r="H2620" s="507">
        <v>2980.0</v>
      </c>
      <c r="I2620" s="163" t="s">
        <v>2640</v>
      </c>
      <c r="J2620" s="163" t="s">
        <v>2641</v>
      </c>
      <c r="K2620" s="163" t="s">
        <v>2642</v>
      </c>
      <c r="L2620" s="163" t="s">
        <v>17990</v>
      </c>
      <c r="M2620" s="163" t="s">
        <v>17996</v>
      </c>
      <c r="N2620" s="163" t="s">
        <v>2645</v>
      </c>
      <c r="O2620" s="163" t="s">
        <v>2646</v>
      </c>
      <c r="P2620" s="163" t="s">
        <v>2683</v>
      </c>
      <c r="Q2620" s="163" t="s">
        <v>2648</v>
      </c>
      <c r="R2620" s="506">
        <v>45753.28055555555</v>
      </c>
      <c r="S2620" s="509"/>
      <c r="T2620" s="509"/>
      <c r="U2620" s="163" t="s">
        <v>17997</v>
      </c>
      <c r="V2620" s="510"/>
      <c r="W2620" s="510"/>
      <c r="X2620" s="510"/>
      <c r="Y2620" s="510"/>
      <c r="Z2620" s="510"/>
      <c r="AA2620" s="510"/>
      <c r="AB2620" s="163" t="s">
        <v>17993</v>
      </c>
      <c r="AC2620" s="507">
        <v>9.054988721E9</v>
      </c>
      <c r="AD2620" s="510"/>
      <c r="AE2620" s="509"/>
      <c r="AF2620" s="509"/>
      <c r="AG2620" s="509"/>
      <c r="AH2620" s="509"/>
      <c r="AI2620" s="509"/>
      <c r="AJ2620" s="163" t="s">
        <v>2651</v>
      </c>
      <c r="AK2620" s="509"/>
      <c r="AL2620" s="509"/>
      <c r="AM2620" s="163" t="s">
        <v>17994</v>
      </c>
      <c r="AN2620" s="510"/>
      <c r="AO2620" s="510"/>
      <c r="AP2620" s="509"/>
      <c r="AQ2620" s="509"/>
      <c r="AR2620" s="509"/>
      <c r="AS2620" s="509"/>
      <c r="AT2620" s="163" t="s">
        <v>2653</v>
      </c>
      <c r="AU2620" s="507">
        <v>6983.0</v>
      </c>
      <c r="AV2620" s="507">
        <v>12.0</v>
      </c>
      <c r="AW2620" s="507">
        <v>2029.0</v>
      </c>
      <c r="AX2620" s="163" t="s">
        <v>3039</v>
      </c>
      <c r="AY2620" s="163" t="s">
        <v>6134</v>
      </c>
      <c r="AZ2620" s="163" t="s">
        <v>2655</v>
      </c>
    </row>
    <row r="2621">
      <c r="A2621" s="163" t="s">
        <v>17998</v>
      </c>
      <c r="B2621" s="163" t="s">
        <v>17999</v>
      </c>
      <c r="C2621" s="163" t="s">
        <v>2638</v>
      </c>
      <c r="D2621" s="163" t="s">
        <v>2639</v>
      </c>
      <c r="E2621" s="506">
        <v>45753.28055555555</v>
      </c>
      <c r="F2621" s="507">
        <v>2980.0</v>
      </c>
      <c r="G2621" s="163" t="s">
        <v>2640</v>
      </c>
      <c r="H2621" s="507">
        <v>2980.0</v>
      </c>
      <c r="I2621" s="163" t="s">
        <v>2640</v>
      </c>
      <c r="J2621" s="163" t="s">
        <v>2641</v>
      </c>
      <c r="K2621" s="163" t="s">
        <v>2642</v>
      </c>
      <c r="L2621" s="163" t="s">
        <v>18000</v>
      </c>
      <c r="M2621" s="163" t="s">
        <v>18001</v>
      </c>
      <c r="N2621" s="163" t="s">
        <v>2645</v>
      </c>
      <c r="O2621" s="163" t="s">
        <v>2646</v>
      </c>
      <c r="P2621" s="163" t="s">
        <v>2673</v>
      </c>
      <c r="Q2621" s="163" t="s">
        <v>2648</v>
      </c>
      <c r="R2621" s="506">
        <v>45753.27916666667</v>
      </c>
      <c r="S2621" s="509"/>
      <c r="T2621" s="509"/>
      <c r="U2621" s="163" t="s">
        <v>18002</v>
      </c>
      <c r="V2621" s="510"/>
      <c r="W2621" s="510"/>
      <c r="X2621" s="510"/>
      <c r="Y2621" s="510"/>
      <c r="Z2621" s="510"/>
      <c r="AA2621" s="510"/>
      <c r="AB2621" s="163" t="s">
        <v>18003</v>
      </c>
      <c r="AC2621" s="507">
        <v>9.075669231E9</v>
      </c>
      <c r="AD2621" s="510"/>
      <c r="AE2621" s="510"/>
      <c r="AF2621" s="509"/>
      <c r="AG2621" s="509"/>
      <c r="AH2621" s="509"/>
      <c r="AI2621" s="509"/>
      <c r="AJ2621" s="163" t="s">
        <v>2651</v>
      </c>
      <c r="AK2621" s="509"/>
      <c r="AL2621" s="509"/>
      <c r="AM2621" s="163" t="s">
        <v>18004</v>
      </c>
      <c r="AN2621" s="510"/>
      <c r="AO2621" s="509"/>
      <c r="AP2621" s="509"/>
      <c r="AQ2621" s="509"/>
      <c r="AR2621" s="509"/>
      <c r="AS2621" s="509"/>
      <c r="AT2621" s="163" t="s">
        <v>2653</v>
      </c>
      <c r="AU2621" s="507">
        <v>2322.0</v>
      </c>
      <c r="AV2621" s="507">
        <v>6.0</v>
      </c>
      <c r="AW2621" s="507">
        <v>2026.0</v>
      </c>
      <c r="AX2621" s="163" t="s">
        <v>2677</v>
      </c>
      <c r="AY2621" s="163" t="s">
        <v>2678</v>
      </c>
      <c r="AZ2621" s="163" t="s">
        <v>2655</v>
      </c>
    </row>
    <row r="2622">
      <c r="A2622" s="163" t="s">
        <v>18005</v>
      </c>
      <c r="B2622" s="163" t="s">
        <v>18006</v>
      </c>
      <c r="C2622" s="163" t="s">
        <v>2638</v>
      </c>
      <c r="D2622" s="163" t="s">
        <v>2639</v>
      </c>
      <c r="E2622" s="506">
        <v>45753.27569444444</v>
      </c>
      <c r="F2622" s="507">
        <v>2980.0</v>
      </c>
      <c r="G2622" s="163" t="s">
        <v>2640</v>
      </c>
      <c r="H2622" s="507">
        <v>2980.0</v>
      </c>
      <c r="I2622" s="163" t="s">
        <v>2640</v>
      </c>
      <c r="J2622" s="163" t="s">
        <v>2641</v>
      </c>
      <c r="K2622" s="163" t="s">
        <v>2642</v>
      </c>
      <c r="L2622" s="163" t="s">
        <v>18007</v>
      </c>
      <c r="M2622" s="163" t="s">
        <v>18008</v>
      </c>
      <c r="N2622" s="163" t="s">
        <v>2645</v>
      </c>
      <c r="O2622" s="163" t="s">
        <v>2646</v>
      </c>
      <c r="P2622" s="163" t="s">
        <v>2683</v>
      </c>
      <c r="Q2622" s="163" t="s">
        <v>2648</v>
      </c>
      <c r="R2622" s="506">
        <v>45753.274305555555</v>
      </c>
      <c r="S2622" s="509"/>
      <c r="T2622" s="509"/>
      <c r="U2622" s="163" t="s">
        <v>18009</v>
      </c>
      <c r="V2622" s="510"/>
      <c r="W2622" s="510"/>
      <c r="X2622" s="510"/>
      <c r="Y2622" s="510"/>
      <c r="Z2622" s="510"/>
      <c r="AA2622" s="510"/>
      <c r="AB2622" s="163" t="s">
        <v>18010</v>
      </c>
      <c r="AC2622" s="507">
        <v>9.038020067E9</v>
      </c>
      <c r="AD2622" s="510"/>
      <c r="AE2622" s="509"/>
      <c r="AF2622" s="509"/>
      <c r="AG2622" s="509"/>
      <c r="AH2622" s="509"/>
      <c r="AI2622" s="509"/>
      <c r="AJ2622" s="163" t="s">
        <v>2651</v>
      </c>
      <c r="AK2622" s="509"/>
      <c r="AL2622" s="509"/>
      <c r="AM2622" s="163" t="s">
        <v>18011</v>
      </c>
      <c r="AN2622" s="510"/>
      <c r="AO2622" s="510"/>
      <c r="AP2622" s="509"/>
      <c r="AQ2622" s="509"/>
      <c r="AR2622" s="509"/>
      <c r="AS2622" s="509"/>
      <c r="AT2622" s="163" t="s">
        <v>2653</v>
      </c>
      <c r="AU2622" s="507">
        <v>3579.0</v>
      </c>
      <c r="AV2622" s="507">
        <v>4.0</v>
      </c>
      <c r="AW2622" s="507">
        <v>2026.0</v>
      </c>
      <c r="AX2622" s="163" t="s">
        <v>2936</v>
      </c>
      <c r="AY2622" s="163" t="s">
        <v>3738</v>
      </c>
      <c r="AZ2622" s="163" t="s">
        <v>2655</v>
      </c>
    </row>
    <row r="2623">
      <c r="A2623" s="163" t="s">
        <v>18012</v>
      </c>
      <c r="B2623" s="163" t="s">
        <v>18013</v>
      </c>
      <c r="C2623" s="163" t="s">
        <v>2638</v>
      </c>
      <c r="D2623" s="163" t="s">
        <v>2639</v>
      </c>
      <c r="E2623" s="506">
        <v>45753.25833333333</v>
      </c>
      <c r="F2623" s="507">
        <v>2980.0</v>
      </c>
      <c r="G2623" s="163" t="s">
        <v>2640</v>
      </c>
      <c r="H2623" s="507">
        <v>2980.0</v>
      </c>
      <c r="I2623" s="163" t="s">
        <v>2640</v>
      </c>
      <c r="J2623" s="163" t="s">
        <v>2641</v>
      </c>
      <c r="K2623" s="163" t="s">
        <v>2642</v>
      </c>
      <c r="L2623" s="163" t="s">
        <v>15617</v>
      </c>
      <c r="M2623" s="163" t="s">
        <v>18014</v>
      </c>
      <c r="N2623" s="163" t="s">
        <v>2645</v>
      </c>
      <c r="O2623" s="163" t="s">
        <v>2646</v>
      </c>
      <c r="P2623" s="163" t="s">
        <v>2683</v>
      </c>
      <c r="Q2623" s="163" t="s">
        <v>2648</v>
      </c>
      <c r="R2623" s="506">
        <v>45753.256944444445</v>
      </c>
      <c r="S2623" s="509"/>
      <c r="T2623" s="509"/>
      <c r="U2623" s="163" t="s">
        <v>18015</v>
      </c>
      <c r="V2623" s="510"/>
      <c r="W2623" s="510"/>
      <c r="X2623" s="510"/>
      <c r="Y2623" s="510"/>
      <c r="Z2623" s="510"/>
      <c r="AA2623" s="510"/>
      <c r="AB2623" s="163" t="s">
        <v>18016</v>
      </c>
      <c r="AC2623" s="507">
        <v>8.092023773E9</v>
      </c>
      <c r="AD2623" s="510"/>
      <c r="AE2623" s="509"/>
      <c r="AF2623" s="509"/>
      <c r="AG2623" s="509"/>
      <c r="AH2623" s="509"/>
      <c r="AI2623" s="509"/>
      <c r="AJ2623" s="163" t="s">
        <v>2651</v>
      </c>
      <c r="AK2623" s="509"/>
      <c r="AL2623" s="509"/>
      <c r="AM2623" s="163" t="s">
        <v>15621</v>
      </c>
      <c r="AN2623" s="510"/>
      <c r="AO2623" s="510"/>
      <c r="AP2623" s="509"/>
      <c r="AQ2623" s="509"/>
      <c r="AR2623" s="509"/>
      <c r="AS2623" s="509"/>
      <c r="AT2623" s="163" t="s">
        <v>2653</v>
      </c>
      <c r="AU2623" s="507">
        <v>1785.0</v>
      </c>
      <c r="AV2623" s="507">
        <v>1.0</v>
      </c>
      <c r="AW2623" s="507">
        <v>2032.0</v>
      </c>
      <c r="AX2623" s="163" t="s">
        <v>2846</v>
      </c>
      <c r="AY2623" s="163" t="s">
        <v>2921</v>
      </c>
      <c r="AZ2623" s="163" t="s">
        <v>2655</v>
      </c>
    </row>
    <row r="2624">
      <c r="A2624" s="163" t="s">
        <v>18017</v>
      </c>
      <c r="B2624" s="163" t="s">
        <v>18018</v>
      </c>
      <c r="C2624" s="163" t="s">
        <v>2638</v>
      </c>
      <c r="D2624" s="163" t="s">
        <v>2639</v>
      </c>
      <c r="E2624" s="506">
        <v>45753.24513888889</v>
      </c>
      <c r="F2624" s="507">
        <v>9800.0</v>
      </c>
      <c r="G2624" s="163" t="s">
        <v>2640</v>
      </c>
      <c r="H2624" s="507">
        <v>9800.0</v>
      </c>
      <c r="I2624" s="163" t="s">
        <v>2640</v>
      </c>
      <c r="J2624" s="163" t="s">
        <v>2641</v>
      </c>
      <c r="K2624" s="163" t="s">
        <v>2642</v>
      </c>
      <c r="L2624" s="163" t="s">
        <v>18019</v>
      </c>
      <c r="M2624" s="163" t="s">
        <v>18020</v>
      </c>
      <c r="N2624" s="163" t="s">
        <v>2645</v>
      </c>
      <c r="O2624" s="163" t="s">
        <v>2646</v>
      </c>
      <c r="P2624" s="163" t="s">
        <v>2673</v>
      </c>
      <c r="Q2624" s="163" t="s">
        <v>2648</v>
      </c>
      <c r="R2624" s="506">
        <v>45753.24375</v>
      </c>
      <c r="S2624" s="509"/>
      <c r="T2624" s="509"/>
      <c r="U2624" s="163" t="s">
        <v>18021</v>
      </c>
      <c r="V2624" s="510"/>
      <c r="W2624" s="510"/>
      <c r="X2624" s="510"/>
      <c r="Y2624" s="510"/>
      <c r="Z2624" s="510"/>
      <c r="AA2624" s="510"/>
      <c r="AB2624" s="163" t="s">
        <v>18022</v>
      </c>
      <c r="AC2624" s="507">
        <v>7.083367342E9</v>
      </c>
      <c r="AD2624" s="510"/>
      <c r="AE2624" s="509"/>
      <c r="AF2624" s="509"/>
      <c r="AG2624" s="509"/>
      <c r="AH2624" s="509"/>
      <c r="AI2624" s="509"/>
      <c r="AJ2624" s="163" t="s">
        <v>2651</v>
      </c>
      <c r="AK2624" s="509"/>
      <c r="AL2624" s="509"/>
      <c r="AM2624" s="163" t="s">
        <v>18023</v>
      </c>
      <c r="AN2624" s="510"/>
      <c r="AO2624" s="509"/>
      <c r="AP2624" s="509"/>
      <c r="AQ2624" s="509"/>
      <c r="AR2624" s="509"/>
      <c r="AS2624" s="509"/>
      <c r="AT2624" s="163" t="s">
        <v>2653</v>
      </c>
      <c r="AU2624" s="507">
        <v>5907.0</v>
      </c>
      <c r="AV2624" s="507">
        <v>1.0</v>
      </c>
      <c r="AW2624" s="507">
        <v>2030.0</v>
      </c>
      <c r="AX2624" s="163" t="s">
        <v>2687</v>
      </c>
      <c r="AY2624" s="163" t="s">
        <v>3308</v>
      </c>
      <c r="AZ2624" s="163" t="s">
        <v>2655</v>
      </c>
    </row>
    <row r="2625">
      <c r="A2625" s="163" t="s">
        <v>18024</v>
      </c>
      <c r="B2625" s="163" t="s">
        <v>18018</v>
      </c>
      <c r="C2625" s="163" t="s">
        <v>2638</v>
      </c>
      <c r="D2625" s="163" t="s">
        <v>2639</v>
      </c>
      <c r="E2625" s="506">
        <v>45753.24097222222</v>
      </c>
      <c r="F2625" s="507">
        <v>2980.0</v>
      </c>
      <c r="G2625" s="163" t="s">
        <v>2640</v>
      </c>
      <c r="H2625" s="507">
        <v>2980.0</v>
      </c>
      <c r="I2625" s="163" t="s">
        <v>2640</v>
      </c>
      <c r="J2625" s="163" t="s">
        <v>2641</v>
      </c>
      <c r="K2625" s="163" t="s">
        <v>2642</v>
      </c>
      <c r="L2625" s="163" t="s">
        <v>18019</v>
      </c>
      <c r="M2625" s="163" t="s">
        <v>18025</v>
      </c>
      <c r="N2625" s="163" t="s">
        <v>2645</v>
      </c>
      <c r="O2625" s="163" t="s">
        <v>2646</v>
      </c>
      <c r="P2625" s="163" t="s">
        <v>2673</v>
      </c>
      <c r="Q2625" s="163" t="s">
        <v>2648</v>
      </c>
      <c r="R2625" s="506">
        <v>45753.239583333336</v>
      </c>
      <c r="S2625" s="509"/>
      <c r="T2625" s="509"/>
      <c r="U2625" s="163" t="s">
        <v>18026</v>
      </c>
      <c r="V2625" s="510"/>
      <c r="W2625" s="510"/>
      <c r="X2625" s="510"/>
      <c r="Y2625" s="510"/>
      <c r="Z2625" s="510"/>
      <c r="AA2625" s="510"/>
      <c r="AB2625" s="163" t="s">
        <v>18022</v>
      </c>
      <c r="AC2625" s="507">
        <v>7.083367342E9</v>
      </c>
      <c r="AD2625" s="510"/>
      <c r="AE2625" s="509"/>
      <c r="AF2625" s="509"/>
      <c r="AG2625" s="509"/>
      <c r="AH2625" s="509"/>
      <c r="AI2625" s="509"/>
      <c r="AJ2625" s="163" t="s">
        <v>2651</v>
      </c>
      <c r="AK2625" s="509"/>
      <c r="AL2625" s="509"/>
      <c r="AM2625" s="163" t="s">
        <v>18023</v>
      </c>
      <c r="AN2625" s="510"/>
      <c r="AO2625" s="509"/>
      <c r="AP2625" s="509"/>
      <c r="AQ2625" s="509"/>
      <c r="AR2625" s="509"/>
      <c r="AS2625" s="509"/>
      <c r="AT2625" s="163" t="s">
        <v>2653</v>
      </c>
      <c r="AU2625" s="507">
        <v>5907.0</v>
      </c>
      <c r="AV2625" s="507">
        <v>1.0</v>
      </c>
      <c r="AW2625" s="507">
        <v>2030.0</v>
      </c>
      <c r="AX2625" s="163" t="s">
        <v>2687</v>
      </c>
      <c r="AY2625" s="163" t="s">
        <v>3308</v>
      </c>
      <c r="AZ2625" s="163" t="s">
        <v>2655</v>
      </c>
    </row>
    <row r="2626">
      <c r="A2626" s="163" t="s">
        <v>18027</v>
      </c>
      <c r="B2626" s="163" t="s">
        <v>18028</v>
      </c>
      <c r="C2626" s="163" t="s">
        <v>2638</v>
      </c>
      <c r="D2626" s="163" t="s">
        <v>2639</v>
      </c>
      <c r="E2626" s="506">
        <v>45753.24097222222</v>
      </c>
      <c r="F2626" s="507">
        <v>2980.0</v>
      </c>
      <c r="G2626" s="163" t="s">
        <v>2640</v>
      </c>
      <c r="H2626" s="507">
        <v>2980.0</v>
      </c>
      <c r="I2626" s="163" t="s">
        <v>2640</v>
      </c>
      <c r="J2626" s="163" t="s">
        <v>2641</v>
      </c>
      <c r="K2626" s="163" t="s">
        <v>2642</v>
      </c>
      <c r="L2626" s="163" t="s">
        <v>18029</v>
      </c>
      <c r="M2626" s="163" t="s">
        <v>18030</v>
      </c>
      <c r="N2626" s="163" t="s">
        <v>2645</v>
      </c>
      <c r="O2626" s="163" t="s">
        <v>2646</v>
      </c>
      <c r="P2626" s="163" t="s">
        <v>2673</v>
      </c>
      <c r="Q2626" s="163" t="s">
        <v>2648</v>
      </c>
      <c r="R2626" s="506">
        <v>45753.239583333336</v>
      </c>
      <c r="S2626" s="509"/>
      <c r="T2626" s="509"/>
      <c r="U2626" s="163" t="s">
        <v>18031</v>
      </c>
      <c r="V2626" s="510"/>
      <c r="W2626" s="510"/>
      <c r="X2626" s="510"/>
      <c r="Y2626" s="510"/>
      <c r="Z2626" s="510"/>
      <c r="AA2626" s="510"/>
      <c r="AB2626" s="163" t="s">
        <v>18032</v>
      </c>
      <c r="AC2626" s="507">
        <v>8.068062587E9</v>
      </c>
      <c r="AD2626" s="510"/>
      <c r="AE2626" s="509"/>
      <c r="AF2626" s="509"/>
      <c r="AG2626" s="509"/>
      <c r="AH2626" s="509"/>
      <c r="AI2626" s="509"/>
      <c r="AJ2626" s="163" t="s">
        <v>2651</v>
      </c>
      <c r="AK2626" s="509"/>
      <c r="AL2626" s="509"/>
      <c r="AM2626" s="163" t="s">
        <v>18033</v>
      </c>
      <c r="AN2626" s="510"/>
      <c r="AO2626" s="509"/>
      <c r="AP2626" s="509"/>
      <c r="AQ2626" s="509"/>
      <c r="AR2626" s="509"/>
      <c r="AS2626" s="509"/>
      <c r="AT2626" s="163" t="s">
        <v>2700</v>
      </c>
      <c r="AU2626" s="507">
        <v>14.0</v>
      </c>
      <c r="AV2626" s="507">
        <v>7.0</v>
      </c>
      <c r="AW2626" s="507">
        <v>2028.0</v>
      </c>
      <c r="AX2626" s="163" t="s">
        <v>2677</v>
      </c>
      <c r="AY2626" s="163" t="s">
        <v>2709</v>
      </c>
      <c r="AZ2626" s="163" t="s">
        <v>2655</v>
      </c>
    </row>
    <row r="2627">
      <c r="A2627" s="163" t="s">
        <v>18034</v>
      </c>
      <c r="B2627" s="163" t="s">
        <v>18035</v>
      </c>
      <c r="C2627" s="163" t="s">
        <v>2638</v>
      </c>
      <c r="D2627" s="163" t="s">
        <v>2639</v>
      </c>
      <c r="E2627" s="506">
        <v>45753.22708333333</v>
      </c>
      <c r="F2627" s="507">
        <v>9800.0</v>
      </c>
      <c r="G2627" s="163" t="s">
        <v>2640</v>
      </c>
      <c r="H2627" s="507">
        <v>9800.0</v>
      </c>
      <c r="I2627" s="163" t="s">
        <v>2640</v>
      </c>
      <c r="J2627" s="163" t="s">
        <v>2641</v>
      </c>
      <c r="K2627" s="163" t="s">
        <v>2642</v>
      </c>
      <c r="L2627" s="163" t="s">
        <v>18036</v>
      </c>
      <c r="M2627" s="163" t="s">
        <v>18037</v>
      </c>
      <c r="N2627" s="163" t="s">
        <v>2645</v>
      </c>
      <c r="O2627" s="163" t="s">
        <v>2646</v>
      </c>
      <c r="P2627" s="163" t="s">
        <v>2673</v>
      </c>
      <c r="Q2627" s="163" t="s">
        <v>2648</v>
      </c>
      <c r="R2627" s="506">
        <v>45753.22638888889</v>
      </c>
      <c r="S2627" s="509"/>
      <c r="T2627" s="509"/>
      <c r="U2627" s="163" t="s">
        <v>18038</v>
      </c>
      <c r="V2627" s="510"/>
      <c r="W2627" s="510"/>
      <c r="X2627" s="510"/>
      <c r="Y2627" s="510"/>
      <c r="Z2627" s="510"/>
      <c r="AA2627" s="510"/>
      <c r="AB2627" s="163" t="s">
        <v>18039</v>
      </c>
      <c r="AC2627" s="507">
        <v>7.074725891E9</v>
      </c>
      <c r="AD2627" s="510"/>
      <c r="AE2627" s="509"/>
      <c r="AF2627" s="509"/>
      <c r="AG2627" s="509"/>
      <c r="AH2627" s="509"/>
      <c r="AI2627" s="509"/>
      <c r="AJ2627" s="163" t="s">
        <v>2651</v>
      </c>
      <c r="AK2627" s="509"/>
      <c r="AL2627" s="509"/>
      <c r="AM2627" s="163" t="s">
        <v>18040</v>
      </c>
      <c r="AN2627" s="510"/>
      <c r="AO2627" s="509"/>
      <c r="AP2627" s="509"/>
      <c r="AQ2627" s="509"/>
      <c r="AR2627" s="509"/>
      <c r="AS2627" s="509"/>
      <c r="AT2627" s="163" t="s">
        <v>2653</v>
      </c>
      <c r="AU2627" s="507">
        <v>1064.0</v>
      </c>
      <c r="AV2627" s="507">
        <v>6.0</v>
      </c>
      <c r="AW2627" s="507">
        <v>2026.0</v>
      </c>
      <c r="AX2627" s="163" t="s">
        <v>2677</v>
      </c>
      <c r="AY2627" s="163" t="s">
        <v>2678</v>
      </c>
      <c r="AZ2627" s="163" t="s">
        <v>2655</v>
      </c>
    </row>
    <row r="2628">
      <c r="A2628" s="163" t="s">
        <v>18041</v>
      </c>
      <c r="B2628" s="163" t="s">
        <v>18035</v>
      </c>
      <c r="C2628" s="163" t="s">
        <v>2638</v>
      </c>
      <c r="D2628" s="163" t="s">
        <v>2639</v>
      </c>
      <c r="E2628" s="506">
        <v>45753.22430555556</v>
      </c>
      <c r="F2628" s="507">
        <v>2980.0</v>
      </c>
      <c r="G2628" s="163" t="s">
        <v>2640</v>
      </c>
      <c r="H2628" s="507">
        <v>2980.0</v>
      </c>
      <c r="I2628" s="163" t="s">
        <v>2640</v>
      </c>
      <c r="J2628" s="163" t="s">
        <v>2641</v>
      </c>
      <c r="K2628" s="163" t="s">
        <v>2642</v>
      </c>
      <c r="L2628" s="163" t="s">
        <v>18036</v>
      </c>
      <c r="M2628" s="163" t="s">
        <v>18042</v>
      </c>
      <c r="N2628" s="163" t="s">
        <v>2645</v>
      </c>
      <c r="O2628" s="163" t="s">
        <v>2646</v>
      </c>
      <c r="P2628" s="163" t="s">
        <v>2673</v>
      </c>
      <c r="Q2628" s="163" t="s">
        <v>2648</v>
      </c>
      <c r="R2628" s="506">
        <v>45753.22222222222</v>
      </c>
      <c r="S2628" s="509"/>
      <c r="T2628" s="509"/>
      <c r="U2628" s="163" t="s">
        <v>18043</v>
      </c>
      <c r="V2628" s="510"/>
      <c r="W2628" s="510"/>
      <c r="X2628" s="510"/>
      <c r="Y2628" s="510"/>
      <c r="Z2628" s="510"/>
      <c r="AA2628" s="510"/>
      <c r="AB2628" s="163" t="s">
        <v>18039</v>
      </c>
      <c r="AC2628" s="507">
        <v>7.074725891E9</v>
      </c>
      <c r="AD2628" s="510"/>
      <c r="AE2628" s="509"/>
      <c r="AF2628" s="509"/>
      <c r="AG2628" s="509"/>
      <c r="AH2628" s="509"/>
      <c r="AI2628" s="509"/>
      <c r="AJ2628" s="163" t="s">
        <v>2651</v>
      </c>
      <c r="AK2628" s="509"/>
      <c r="AL2628" s="509"/>
      <c r="AM2628" s="163" t="s">
        <v>18040</v>
      </c>
      <c r="AN2628" s="510"/>
      <c r="AO2628" s="509"/>
      <c r="AP2628" s="509"/>
      <c r="AQ2628" s="509"/>
      <c r="AR2628" s="509"/>
      <c r="AS2628" s="509"/>
      <c r="AT2628" s="163" t="s">
        <v>2653</v>
      </c>
      <c r="AU2628" s="507">
        <v>1064.0</v>
      </c>
      <c r="AV2628" s="507">
        <v>6.0</v>
      </c>
      <c r="AW2628" s="507">
        <v>2026.0</v>
      </c>
      <c r="AX2628" s="163" t="s">
        <v>2677</v>
      </c>
      <c r="AY2628" s="163" t="s">
        <v>2678</v>
      </c>
      <c r="AZ2628" s="163" t="s">
        <v>2655</v>
      </c>
    </row>
    <row r="2629">
      <c r="A2629" s="163" t="s">
        <v>18044</v>
      </c>
      <c r="B2629" s="163" t="s">
        <v>18045</v>
      </c>
      <c r="C2629" s="163" t="s">
        <v>2638</v>
      </c>
      <c r="D2629" s="163" t="s">
        <v>2639</v>
      </c>
      <c r="E2629" s="506">
        <v>45753.17986111111</v>
      </c>
      <c r="F2629" s="507">
        <v>2980.0</v>
      </c>
      <c r="G2629" s="163" t="s">
        <v>2640</v>
      </c>
      <c r="H2629" s="507">
        <v>2980.0</v>
      </c>
      <c r="I2629" s="163" t="s">
        <v>2640</v>
      </c>
      <c r="J2629" s="163" t="s">
        <v>2641</v>
      </c>
      <c r="K2629" s="163" t="s">
        <v>2642</v>
      </c>
      <c r="L2629" s="163" t="s">
        <v>18046</v>
      </c>
      <c r="M2629" s="163" t="s">
        <v>18047</v>
      </c>
      <c r="N2629" s="163" t="s">
        <v>2645</v>
      </c>
      <c r="O2629" s="163" t="s">
        <v>2646</v>
      </c>
      <c r="P2629" s="163" t="s">
        <v>2673</v>
      </c>
      <c r="Q2629" s="163" t="s">
        <v>2648</v>
      </c>
      <c r="R2629" s="506">
        <v>45753.177777777775</v>
      </c>
      <c r="S2629" s="509"/>
      <c r="T2629" s="509"/>
      <c r="U2629" s="163" t="s">
        <v>18048</v>
      </c>
      <c r="V2629" s="510"/>
      <c r="W2629" s="510"/>
      <c r="X2629" s="510"/>
      <c r="Y2629" s="510"/>
      <c r="Z2629" s="510"/>
      <c r="AA2629" s="510"/>
      <c r="AB2629" s="163" t="s">
        <v>18049</v>
      </c>
      <c r="AC2629" s="507">
        <v>8.096084087E9</v>
      </c>
      <c r="AD2629" s="510"/>
      <c r="AE2629" s="509"/>
      <c r="AF2629" s="509"/>
      <c r="AG2629" s="509"/>
      <c r="AH2629" s="509"/>
      <c r="AI2629" s="509"/>
      <c r="AJ2629" s="163" t="s">
        <v>2651</v>
      </c>
      <c r="AK2629" s="509"/>
      <c r="AL2629" s="509"/>
      <c r="AM2629" s="163" t="s">
        <v>18050</v>
      </c>
      <c r="AN2629" s="510"/>
      <c r="AO2629" s="509"/>
      <c r="AP2629" s="509"/>
      <c r="AQ2629" s="509"/>
      <c r="AR2629" s="509"/>
      <c r="AS2629" s="509"/>
      <c r="AT2629" s="163" t="s">
        <v>2653</v>
      </c>
      <c r="AU2629" s="507">
        <v>7742.0</v>
      </c>
      <c r="AV2629" s="507">
        <v>6.0</v>
      </c>
      <c r="AW2629" s="507">
        <v>2026.0</v>
      </c>
      <c r="AX2629" s="163" t="s">
        <v>2677</v>
      </c>
      <c r="AY2629" s="163" t="s">
        <v>2678</v>
      </c>
      <c r="AZ2629" s="163" t="s">
        <v>2655</v>
      </c>
    </row>
    <row r="2630">
      <c r="A2630" s="163" t="s">
        <v>18051</v>
      </c>
      <c r="B2630" s="163" t="s">
        <v>18052</v>
      </c>
      <c r="C2630" s="163" t="s">
        <v>2638</v>
      </c>
      <c r="D2630" s="163" t="s">
        <v>2639</v>
      </c>
      <c r="E2630" s="506">
        <v>45753.17986111111</v>
      </c>
      <c r="F2630" s="507">
        <v>9800.0</v>
      </c>
      <c r="G2630" s="163" t="s">
        <v>2640</v>
      </c>
      <c r="H2630" s="507">
        <v>9800.0</v>
      </c>
      <c r="I2630" s="163" t="s">
        <v>2640</v>
      </c>
      <c r="J2630" s="163" t="s">
        <v>2641</v>
      </c>
      <c r="K2630" s="163" t="s">
        <v>2642</v>
      </c>
      <c r="L2630" s="163" t="s">
        <v>18053</v>
      </c>
      <c r="M2630" s="163" t="s">
        <v>18054</v>
      </c>
      <c r="N2630" s="163" t="s">
        <v>2645</v>
      </c>
      <c r="O2630" s="163" t="s">
        <v>2646</v>
      </c>
      <c r="P2630" s="163" t="s">
        <v>2673</v>
      </c>
      <c r="Q2630" s="163" t="s">
        <v>2648</v>
      </c>
      <c r="R2630" s="506">
        <v>45753.17847222222</v>
      </c>
      <c r="S2630" s="509"/>
      <c r="T2630" s="509"/>
      <c r="U2630" s="163" t="s">
        <v>18055</v>
      </c>
      <c r="V2630" s="510"/>
      <c r="W2630" s="510"/>
      <c r="X2630" s="510"/>
      <c r="Y2630" s="510"/>
      <c r="Z2630" s="510"/>
      <c r="AA2630" s="510"/>
      <c r="AB2630" s="163" t="s">
        <v>18056</v>
      </c>
      <c r="AC2630" s="507">
        <v>9.063205497E9</v>
      </c>
      <c r="AD2630" s="510"/>
      <c r="AE2630" s="509"/>
      <c r="AF2630" s="509"/>
      <c r="AG2630" s="509"/>
      <c r="AH2630" s="509"/>
      <c r="AI2630" s="509"/>
      <c r="AJ2630" s="163" t="s">
        <v>2651</v>
      </c>
      <c r="AK2630" s="509"/>
      <c r="AL2630" s="509"/>
      <c r="AM2630" s="163" t="s">
        <v>18057</v>
      </c>
      <c r="AN2630" s="510"/>
      <c r="AO2630" s="509"/>
      <c r="AP2630" s="509"/>
      <c r="AQ2630" s="509"/>
      <c r="AR2630" s="509"/>
      <c r="AS2630" s="509"/>
      <c r="AT2630" s="163" t="s">
        <v>2653</v>
      </c>
      <c r="AU2630" s="507">
        <v>88.0</v>
      </c>
      <c r="AV2630" s="507">
        <v>2.0</v>
      </c>
      <c r="AW2630" s="507">
        <v>2029.0</v>
      </c>
      <c r="AX2630" s="163" t="s">
        <v>2687</v>
      </c>
      <c r="AY2630" s="163" t="s">
        <v>2678</v>
      </c>
      <c r="AZ2630" s="163" t="s">
        <v>2655</v>
      </c>
    </row>
    <row r="2631">
      <c r="A2631" s="163" t="s">
        <v>18058</v>
      </c>
      <c r="B2631" s="163" t="s">
        <v>18052</v>
      </c>
      <c r="C2631" s="163" t="s">
        <v>2638</v>
      </c>
      <c r="D2631" s="163" t="s">
        <v>2639</v>
      </c>
      <c r="E2631" s="506">
        <v>45753.160416666666</v>
      </c>
      <c r="F2631" s="507">
        <v>2980.0</v>
      </c>
      <c r="G2631" s="163" t="s">
        <v>2640</v>
      </c>
      <c r="H2631" s="507">
        <v>2980.0</v>
      </c>
      <c r="I2631" s="163" t="s">
        <v>2640</v>
      </c>
      <c r="J2631" s="163" t="s">
        <v>2641</v>
      </c>
      <c r="K2631" s="163" t="s">
        <v>2642</v>
      </c>
      <c r="L2631" s="163" t="s">
        <v>18053</v>
      </c>
      <c r="M2631" s="163" t="s">
        <v>18059</v>
      </c>
      <c r="N2631" s="163" t="s">
        <v>2645</v>
      </c>
      <c r="O2631" s="163" t="s">
        <v>2646</v>
      </c>
      <c r="P2631" s="163" t="s">
        <v>2673</v>
      </c>
      <c r="Q2631" s="163" t="s">
        <v>2648</v>
      </c>
      <c r="R2631" s="506">
        <v>45753.15902777778</v>
      </c>
      <c r="S2631" s="509"/>
      <c r="T2631" s="509"/>
      <c r="U2631" s="163" t="s">
        <v>18060</v>
      </c>
      <c r="V2631" s="510"/>
      <c r="W2631" s="510"/>
      <c r="X2631" s="510"/>
      <c r="Y2631" s="510"/>
      <c r="Z2631" s="510"/>
      <c r="AA2631" s="510"/>
      <c r="AB2631" s="163" t="s">
        <v>18056</v>
      </c>
      <c r="AC2631" s="507">
        <v>9.063205497E9</v>
      </c>
      <c r="AD2631" s="510"/>
      <c r="AE2631" s="509"/>
      <c r="AF2631" s="509"/>
      <c r="AG2631" s="509"/>
      <c r="AH2631" s="509"/>
      <c r="AI2631" s="509"/>
      <c r="AJ2631" s="163" t="s">
        <v>2651</v>
      </c>
      <c r="AK2631" s="509"/>
      <c r="AL2631" s="509"/>
      <c r="AM2631" s="163" t="s">
        <v>18057</v>
      </c>
      <c r="AN2631" s="510"/>
      <c r="AO2631" s="509"/>
      <c r="AP2631" s="509"/>
      <c r="AQ2631" s="509"/>
      <c r="AR2631" s="509"/>
      <c r="AS2631" s="509"/>
      <c r="AT2631" s="163" t="s">
        <v>2653</v>
      </c>
      <c r="AU2631" s="507">
        <v>88.0</v>
      </c>
      <c r="AV2631" s="507">
        <v>2.0</v>
      </c>
      <c r="AW2631" s="507">
        <v>2029.0</v>
      </c>
      <c r="AX2631" s="163" t="s">
        <v>2687</v>
      </c>
      <c r="AY2631" s="163" t="s">
        <v>2678</v>
      </c>
      <c r="AZ2631" s="163" t="s">
        <v>2655</v>
      </c>
    </row>
    <row r="2632">
      <c r="A2632" s="163" t="s">
        <v>18061</v>
      </c>
      <c r="B2632" s="163" t="s">
        <v>18062</v>
      </c>
      <c r="C2632" s="163" t="s">
        <v>2638</v>
      </c>
      <c r="D2632" s="163" t="s">
        <v>2639</v>
      </c>
      <c r="E2632" s="506">
        <v>45753.13680555556</v>
      </c>
      <c r="F2632" s="507">
        <v>2980.0</v>
      </c>
      <c r="G2632" s="163" t="s">
        <v>2640</v>
      </c>
      <c r="H2632" s="507">
        <v>2980.0</v>
      </c>
      <c r="I2632" s="163" t="s">
        <v>2640</v>
      </c>
      <c r="J2632" s="163" t="s">
        <v>2641</v>
      </c>
      <c r="K2632" s="163" t="s">
        <v>2642</v>
      </c>
      <c r="L2632" s="163" t="s">
        <v>18063</v>
      </c>
      <c r="M2632" s="163" t="s">
        <v>18064</v>
      </c>
      <c r="N2632" s="163" t="s">
        <v>2645</v>
      </c>
      <c r="O2632" s="163" t="s">
        <v>2646</v>
      </c>
      <c r="P2632" s="163" t="s">
        <v>2673</v>
      </c>
      <c r="Q2632" s="163" t="s">
        <v>2648</v>
      </c>
      <c r="R2632" s="506">
        <v>45753.13611111111</v>
      </c>
      <c r="S2632" s="509"/>
      <c r="T2632" s="509"/>
      <c r="U2632" s="163" t="s">
        <v>18065</v>
      </c>
      <c r="V2632" s="510"/>
      <c r="W2632" s="510"/>
      <c r="X2632" s="510"/>
      <c r="Y2632" s="510"/>
      <c r="Z2632" s="510"/>
      <c r="AA2632" s="510"/>
      <c r="AB2632" s="163" t="s">
        <v>18066</v>
      </c>
      <c r="AC2632" s="507">
        <v>8.085355425E9</v>
      </c>
      <c r="AD2632" s="510"/>
      <c r="AE2632" s="510"/>
      <c r="AF2632" s="509"/>
      <c r="AG2632" s="509"/>
      <c r="AH2632" s="509"/>
      <c r="AI2632" s="509"/>
      <c r="AJ2632" s="163" t="s">
        <v>2651</v>
      </c>
      <c r="AK2632" s="509"/>
      <c r="AL2632" s="509"/>
      <c r="AM2632" s="163" t="s">
        <v>18067</v>
      </c>
      <c r="AN2632" s="510"/>
      <c r="AO2632" s="509"/>
      <c r="AP2632" s="509"/>
      <c r="AQ2632" s="509"/>
      <c r="AR2632" s="509"/>
      <c r="AS2632" s="509"/>
      <c r="AT2632" s="163" t="s">
        <v>2653</v>
      </c>
      <c r="AU2632" s="507">
        <v>3170.0</v>
      </c>
      <c r="AV2632" s="507">
        <v>6.0</v>
      </c>
      <c r="AW2632" s="507">
        <v>2029.0</v>
      </c>
      <c r="AX2632" s="163" t="s">
        <v>2687</v>
      </c>
      <c r="AY2632" s="163" t="s">
        <v>2905</v>
      </c>
      <c r="AZ2632" s="163" t="s">
        <v>2655</v>
      </c>
    </row>
    <row r="2633">
      <c r="A2633" s="163" t="s">
        <v>18068</v>
      </c>
      <c r="B2633" s="163" t="s">
        <v>18069</v>
      </c>
      <c r="C2633" s="163" t="s">
        <v>2638</v>
      </c>
      <c r="D2633" s="163" t="s">
        <v>2639</v>
      </c>
      <c r="E2633" s="506">
        <v>45753.12708333333</v>
      </c>
      <c r="F2633" s="507">
        <v>2980.0</v>
      </c>
      <c r="G2633" s="163" t="s">
        <v>2640</v>
      </c>
      <c r="H2633" s="507">
        <v>2980.0</v>
      </c>
      <c r="I2633" s="163" t="s">
        <v>2640</v>
      </c>
      <c r="J2633" s="163" t="s">
        <v>2641</v>
      </c>
      <c r="K2633" s="163" t="s">
        <v>2642</v>
      </c>
      <c r="L2633" s="163" t="s">
        <v>18070</v>
      </c>
      <c r="M2633" s="163" t="s">
        <v>18071</v>
      </c>
      <c r="N2633" s="163" t="s">
        <v>2645</v>
      </c>
      <c r="O2633" s="163" t="s">
        <v>2646</v>
      </c>
      <c r="P2633" s="163" t="s">
        <v>2673</v>
      </c>
      <c r="Q2633" s="163" t="s">
        <v>2648</v>
      </c>
      <c r="R2633" s="506">
        <v>45753.125</v>
      </c>
      <c r="S2633" s="509"/>
      <c r="T2633" s="509"/>
      <c r="U2633" s="163" t="s">
        <v>18072</v>
      </c>
      <c r="V2633" s="510"/>
      <c r="W2633" s="510"/>
      <c r="X2633" s="510"/>
      <c r="Y2633" s="510"/>
      <c r="Z2633" s="510"/>
      <c r="AA2633" s="510"/>
      <c r="AB2633" s="163" t="s">
        <v>18073</v>
      </c>
      <c r="AC2633" s="507">
        <v>9.094251189E9</v>
      </c>
      <c r="AD2633" s="509"/>
      <c r="AE2633" s="509"/>
      <c r="AF2633" s="509"/>
      <c r="AG2633" s="509"/>
      <c r="AH2633" s="509"/>
      <c r="AI2633" s="509"/>
      <c r="AJ2633" s="163" t="s">
        <v>2651</v>
      </c>
      <c r="AK2633" s="509"/>
      <c r="AL2633" s="509"/>
      <c r="AM2633" s="163" t="s">
        <v>18074</v>
      </c>
      <c r="AN2633" s="510"/>
      <c r="AO2633" s="509"/>
      <c r="AP2633" s="509"/>
      <c r="AQ2633" s="509"/>
      <c r="AR2633" s="509"/>
      <c r="AS2633" s="509"/>
      <c r="AT2633" s="163" t="s">
        <v>2653</v>
      </c>
      <c r="AU2633" s="507">
        <v>8951.0</v>
      </c>
      <c r="AV2633" s="507">
        <v>4.0</v>
      </c>
      <c r="AW2633" s="507">
        <v>2028.0</v>
      </c>
      <c r="AX2633" s="163" t="s">
        <v>2677</v>
      </c>
      <c r="AY2633" s="163" t="s">
        <v>2678</v>
      </c>
      <c r="AZ2633" s="163" t="s">
        <v>2655</v>
      </c>
    </row>
    <row r="2634">
      <c r="A2634" s="163" t="s">
        <v>18075</v>
      </c>
      <c r="B2634" s="163" t="s">
        <v>18076</v>
      </c>
      <c r="C2634" s="163" t="s">
        <v>2638</v>
      </c>
      <c r="D2634" s="163" t="s">
        <v>2639</v>
      </c>
      <c r="E2634" s="506">
        <v>45753.083333333336</v>
      </c>
      <c r="F2634" s="507">
        <v>2980.0</v>
      </c>
      <c r="G2634" s="163" t="s">
        <v>2640</v>
      </c>
      <c r="H2634" s="507">
        <v>2980.0</v>
      </c>
      <c r="I2634" s="163" t="s">
        <v>2640</v>
      </c>
      <c r="J2634" s="163" t="s">
        <v>2641</v>
      </c>
      <c r="K2634" s="163" t="s">
        <v>2642</v>
      </c>
      <c r="L2634" s="163" t="s">
        <v>18077</v>
      </c>
      <c r="M2634" s="163" t="s">
        <v>18078</v>
      </c>
      <c r="N2634" s="163" t="s">
        <v>2645</v>
      </c>
      <c r="O2634" s="163" t="s">
        <v>2646</v>
      </c>
      <c r="P2634" s="163" t="s">
        <v>2647</v>
      </c>
      <c r="Q2634" s="163" t="s">
        <v>2648</v>
      </c>
      <c r="R2634" s="506">
        <v>45753.083333333336</v>
      </c>
      <c r="S2634" s="509"/>
      <c r="T2634" s="509"/>
      <c r="U2634" s="163" t="s">
        <v>18079</v>
      </c>
      <c r="V2634" s="510"/>
      <c r="W2634" s="510"/>
      <c r="X2634" s="510"/>
      <c r="Y2634" s="510"/>
      <c r="Z2634" s="510"/>
      <c r="AA2634" s="510"/>
      <c r="AB2634" s="163" t="s">
        <v>18080</v>
      </c>
      <c r="AC2634" s="507">
        <v>9.081220278E9</v>
      </c>
      <c r="AD2634" s="510"/>
      <c r="AE2634" s="509"/>
      <c r="AF2634" s="509"/>
      <c r="AG2634" s="509"/>
      <c r="AH2634" s="509"/>
      <c r="AI2634" s="509"/>
      <c r="AJ2634" s="163" t="s">
        <v>2651</v>
      </c>
      <c r="AK2634" s="509"/>
      <c r="AL2634" s="509"/>
      <c r="AM2634" s="163" t="s">
        <v>18081</v>
      </c>
      <c r="AN2634" s="510"/>
      <c r="AO2634" s="509"/>
      <c r="AP2634" s="509"/>
      <c r="AQ2634" s="509"/>
      <c r="AR2634" s="509"/>
      <c r="AS2634" s="509"/>
      <c r="AT2634" s="163" t="s">
        <v>2653</v>
      </c>
      <c r="AU2634" s="507">
        <v>1957.0</v>
      </c>
      <c r="AV2634" s="507">
        <v>12.0</v>
      </c>
      <c r="AW2634" s="507">
        <v>2028.0</v>
      </c>
      <c r="AX2634" s="510"/>
      <c r="AY2634" s="510"/>
      <c r="AZ2634" s="163" t="s">
        <v>2655</v>
      </c>
    </row>
    <row r="2635">
      <c r="A2635" s="163" t="s">
        <v>18082</v>
      </c>
      <c r="B2635" s="163" t="s">
        <v>18083</v>
      </c>
      <c r="C2635" s="163" t="s">
        <v>2638</v>
      </c>
      <c r="D2635" s="163" t="s">
        <v>2639</v>
      </c>
      <c r="E2635" s="506">
        <v>45753.07777777778</v>
      </c>
      <c r="F2635" s="507">
        <v>2980.0</v>
      </c>
      <c r="G2635" s="163" t="s">
        <v>2640</v>
      </c>
      <c r="H2635" s="507">
        <v>2980.0</v>
      </c>
      <c r="I2635" s="163" t="s">
        <v>2640</v>
      </c>
      <c r="J2635" s="163" t="s">
        <v>2641</v>
      </c>
      <c r="K2635" s="163" t="s">
        <v>2642</v>
      </c>
      <c r="L2635" s="163" t="s">
        <v>18084</v>
      </c>
      <c r="M2635" s="163" t="s">
        <v>18085</v>
      </c>
      <c r="N2635" s="163" t="s">
        <v>2645</v>
      </c>
      <c r="O2635" s="163" t="s">
        <v>2646</v>
      </c>
      <c r="P2635" s="163" t="s">
        <v>2683</v>
      </c>
      <c r="Q2635" s="163" t="s">
        <v>2648</v>
      </c>
      <c r="R2635" s="506">
        <v>45753.07638888889</v>
      </c>
      <c r="S2635" s="509"/>
      <c r="T2635" s="509"/>
      <c r="U2635" s="163" t="s">
        <v>18086</v>
      </c>
      <c r="V2635" s="510"/>
      <c r="W2635" s="510"/>
      <c r="X2635" s="510"/>
      <c r="Y2635" s="510"/>
      <c r="Z2635" s="510"/>
      <c r="AA2635" s="510"/>
      <c r="AB2635" s="163" t="s">
        <v>18087</v>
      </c>
      <c r="AC2635" s="507">
        <v>8.034415076E9</v>
      </c>
      <c r="AD2635" s="510"/>
      <c r="AE2635" s="509"/>
      <c r="AF2635" s="509"/>
      <c r="AG2635" s="509"/>
      <c r="AH2635" s="509"/>
      <c r="AI2635" s="509"/>
      <c r="AJ2635" s="163" t="s">
        <v>2651</v>
      </c>
      <c r="AK2635" s="509"/>
      <c r="AL2635" s="509"/>
      <c r="AM2635" s="163" t="s">
        <v>18088</v>
      </c>
      <c r="AN2635" s="510"/>
      <c r="AO2635" s="510"/>
      <c r="AP2635" s="509"/>
      <c r="AQ2635" s="509"/>
      <c r="AR2635" s="509"/>
      <c r="AS2635" s="509"/>
      <c r="AT2635" s="163" t="s">
        <v>2653</v>
      </c>
      <c r="AU2635" s="507">
        <v>3777.0</v>
      </c>
      <c r="AV2635" s="507">
        <v>11.0</v>
      </c>
      <c r="AW2635" s="507">
        <v>2031.0</v>
      </c>
      <c r="AX2635" s="163" t="s">
        <v>2846</v>
      </c>
      <c r="AY2635" s="163" t="s">
        <v>2921</v>
      </c>
      <c r="AZ2635" s="163" t="s">
        <v>2655</v>
      </c>
    </row>
    <row r="2636">
      <c r="A2636" s="163" t="s">
        <v>18089</v>
      </c>
      <c r="B2636" s="163" t="s">
        <v>18090</v>
      </c>
      <c r="C2636" s="163" t="s">
        <v>2638</v>
      </c>
      <c r="D2636" s="163" t="s">
        <v>2639</v>
      </c>
      <c r="E2636" s="506">
        <v>45753.03958333333</v>
      </c>
      <c r="F2636" s="507">
        <v>2980.0</v>
      </c>
      <c r="G2636" s="163" t="s">
        <v>2640</v>
      </c>
      <c r="H2636" s="507">
        <v>2980.0</v>
      </c>
      <c r="I2636" s="163" t="s">
        <v>2640</v>
      </c>
      <c r="J2636" s="163" t="s">
        <v>2641</v>
      </c>
      <c r="K2636" s="163" t="s">
        <v>2642</v>
      </c>
      <c r="L2636" s="163" t="s">
        <v>18091</v>
      </c>
      <c r="M2636" s="163" t="s">
        <v>18092</v>
      </c>
      <c r="N2636" s="163" t="s">
        <v>2645</v>
      </c>
      <c r="O2636" s="163" t="s">
        <v>2646</v>
      </c>
      <c r="P2636" s="163" t="s">
        <v>2673</v>
      </c>
      <c r="Q2636" s="163" t="s">
        <v>2648</v>
      </c>
      <c r="R2636" s="506">
        <v>45753.03680555556</v>
      </c>
      <c r="S2636" s="509"/>
      <c r="T2636" s="509"/>
      <c r="U2636" s="163" t="s">
        <v>18093</v>
      </c>
      <c r="V2636" s="510"/>
      <c r="W2636" s="510"/>
      <c r="X2636" s="510"/>
      <c r="Y2636" s="510"/>
      <c r="Z2636" s="510"/>
      <c r="AA2636" s="510"/>
      <c r="AB2636" s="163" t="s">
        <v>18094</v>
      </c>
      <c r="AC2636" s="507">
        <v>9.044782915E9</v>
      </c>
      <c r="AD2636" s="510"/>
      <c r="AE2636" s="509"/>
      <c r="AF2636" s="509"/>
      <c r="AG2636" s="509"/>
      <c r="AH2636" s="509"/>
      <c r="AI2636" s="509"/>
      <c r="AJ2636" s="163" t="s">
        <v>2651</v>
      </c>
      <c r="AK2636" s="509"/>
      <c r="AL2636" s="509"/>
      <c r="AM2636" s="163" t="s">
        <v>18095</v>
      </c>
      <c r="AN2636" s="510"/>
      <c r="AO2636" s="509"/>
      <c r="AP2636" s="509"/>
      <c r="AQ2636" s="509"/>
      <c r="AR2636" s="509"/>
      <c r="AS2636" s="509"/>
      <c r="AT2636" s="163" t="s">
        <v>2653</v>
      </c>
      <c r="AU2636" s="507">
        <v>465.0</v>
      </c>
      <c r="AV2636" s="507">
        <v>5.0</v>
      </c>
      <c r="AW2636" s="507">
        <v>2028.0</v>
      </c>
      <c r="AX2636" s="163" t="s">
        <v>2677</v>
      </c>
      <c r="AY2636" s="163" t="s">
        <v>2678</v>
      </c>
      <c r="AZ2636" s="163" t="s">
        <v>2655</v>
      </c>
    </row>
    <row r="2637">
      <c r="A2637" s="163" t="s">
        <v>18096</v>
      </c>
      <c r="B2637" s="163" t="s">
        <v>18097</v>
      </c>
      <c r="C2637" s="163" t="s">
        <v>2638</v>
      </c>
      <c r="D2637" s="163" t="s">
        <v>2639</v>
      </c>
      <c r="E2637" s="506">
        <v>45753.01597222222</v>
      </c>
      <c r="F2637" s="507">
        <v>9800.0</v>
      </c>
      <c r="G2637" s="163" t="s">
        <v>2640</v>
      </c>
      <c r="H2637" s="507">
        <v>9800.0</v>
      </c>
      <c r="I2637" s="163" t="s">
        <v>2640</v>
      </c>
      <c r="J2637" s="163" t="s">
        <v>2641</v>
      </c>
      <c r="K2637" s="163" t="s">
        <v>2642</v>
      </c>
      <c r="L2637" s="163" t="s">
        <v>16356</v>
      </c>
      <c r="M2637" s="163" t="s">
        <v>18098</v>
      </c>
      <c r="N2637" s="163" t="s">
        <v>2645</v>
      </c>
      <c r="O2637" s="163" t="s">
        <v>2646</v>
      </c>
      <c r="P2637" s="163" t="s">
        <v>2647</v>
      </c>
      <c r="Q2637" s="163" t="s">
        <v>2648</v>
      </c>
      <c r="R2637" s="506">
        <v>45753.01597222222</v>
      </c>
      <c r="S2637" s="509"/>
      <c r="T2637" s="509"/>
      <c r="U2637" s="163" t="s">
        <v>18099</v>
      </c>
      <c r="V2637" s="510"/>
      <c r="W2637" s="510"/>
      <c r="X2637" s="510"/>
      <c r="Y2637" s="510"/>
      <c r="Z2637" s="510"/>
      <c r="AA2637" s="510"/>
      <c r="AB2637" s="163" t="s">
        <v>16359</v>
      </c>
      <c r="AC2637" s="507">
        <v>9.045235695E9</v>
      </c>
      <c r="AD2637" s="510"/>
      <c r="AE2637" s="509"/>
      <c r="AF2637" s="509"/>
      <c r="AG2637" s="509"/>
      <c r="AH2637" s="509"/>
      <c r="AI2637" s="509"/>
      <c r="AJ2637" s="163" t="s">
        <v>2651</v>
      </c>
      <c r="AK2637" s="509"/>
      <c r="AL2637" s="509"/>
      <c r="AM2637" s="163" t="s">
        <v>16360</v>
      </c>
      <c r="AN2637" s="510"/>
      <c r="AO2637" s="509"/>
      <c r="AP2637" s="509"/>
      <c r="AQ2637" s="509"/>
      <c r="AR2637" s="509"/>
      <c r="AS2637" s="509"/>
      <c r="AT2637" s="163" t="s">
        <v>2653</v>
      </c>
      <c r="AU2637" s="507">
        <v>4709.0</v>
      </c>
      <c r="AV2637" s="507">
        <v>3.0</v>
      </c>
      <c r="AW2637" s="507">
        <v>2030.0</v>
      </c>
      <c r="AX2637" s="163" t="s">
        <v>2730</v>
      </c>
      <c r="AY2637" s="163" t="s">
        <v>5141</v>
      </c>
      <c r="AZ2637" s="163" t="s">
        <v>2655</v>
      </c>
    </row>
    <row r="2638">
      <c r="A2638" s="163" t="s">
        <v>18100</v>
      </c>
      <c r="B2638" s="163" t="s">
        <v>18097</v>
      </c>
      <c r="C2638" s="163" t="s">
        <v>2638</v>
      </c>
      <c r="D2638" s="163" t="s">
        <v>2639</v>
      </c>
      <c r="E2638" s="506">
        <v>45753.00486111111</v>
      </c>
      <c r="F2638" s="507">
        <v>2980.0</v>
      </c>
      <c r="G2638" s="163" t="s">
        <v>2640</v>
      </c>
      <c r="H2638" s="507">
        <v>2980.0</v>
      </c>
      <c r="I2638" s="163" t="s">
        <v>2640</v>
      </c>
      <c r="J2638" s="163" t="s">
        <v>2641</v>
      </c>
      <c r="K2638" s="163" t="s">
        <v>2642</v>
      </c>
      <c r="L2638" s="163" t="s">
        <v>16356</v>
      </c>
      <c r="M2638" s="163" t="s">
        <v>18101</v>
      </c>
      <c r="N2638" s="163" t="s">
        <v>2645</v>
      </c>
      <c r="O2638" s="163" t="s">
        <v>2646</v>
      </c>
      <c r="P2638" s="163" t="s">
        <v>2647</v>
      </c>
      <c r="Q2638" s="163" t="s">
        <v>2648</v>
      </c>
      <c r="R2638" s="506">
        <v>45753.00486111111</v>
      </c>
      <c r="S2638" s="509"/>
      <c r="T2638" s="509"/>
      <c r="U2638" s="163" t="s">
        <v>18102</v>
      </c>
      <c r="V2638" s="510"/>
      <c r="W2638" s="510"/>
      <c r="X2638" s="510"/>
      <c r="Y2638" s="510"/>
      <c r="Z2638" s="510"/>
      <c r="AA2638" s="510"/>
      <c r="AB2638" s="163" t="s">
        <v>16359</v>
      </c>
      <c r="AC2638" s="507">
        <v>9.045235695E9</v>
      </c>
      <c r="AD2638" s="510"/>
      <c r="AE2638" s="509"/>
      <c r="AF2638" s="509"/>
      <c r="AG2638" s="509"/>
      <c r="AH2638" s="509"/>
      <c r="AI2638" s="509"/>
      <c r="AJ2638" s="163" t="s">
        <v>2651</v>
      </c>
      <c r="AK2638" s="509"/>
      <c r="AL2638" s="509"/>
      <c r="AM2638" s="163" t="s">
        <v>16360</v>
      </c>
      <c r="AN2638" s="510"/>
      <c r="AO2638" s="510"/>
      <c r="AP2638" s="509"/>
      <c r="AQ2638" s="509"/>
      <c r="AR2638" s="509"/>
      <c r="AS2638" s="509"/>
      <c r="AT2638" s="163" t="s">
        <v>2653</v>
      </c>
      <c r="AU2638" s="507">
        <v>4709.0</v>
      </c>
      <c r="AV2638" s="507">
        <v>3.0</v>
      </c>
      <c r="AW2638" s="507">
        <v>2030.0</v>
      </c>
      <c r="AX2638" s="163" t="s">
        <v>2730</v>
      </c>
      <c r="AY2638" s="163" t="s">
        <v>5141</v>
      </c>
      <c r="AZ2638" s="163" t="s">
        <v>2655</v>
      </c>
    </row>
    <row r="2639">
      <c r="A2639" s="163" t="s">
        <v>18103</v>
      </c>
      <c r="B2639" s="163" t="s">
        <v>18104</v>
      </c>
      <c r="C2639" s="163" t="s">
        <v>2638</v>
      </c>
      <c r="D2639" s="163" t="s">
        <v>2639</v>
      </c>
      <c r="E2639" s="506">
        <v>45752.99722222222</v>
      </c>
      <c r="F2639" s="507">
        <v>2980.0</v>
      </c>
      <c r="G2639" s="163" t="s">
        <v>2640</v>
      </c>
      <c r="H2639" s="507">
        <v>2980.0</v>
      </c>
      <c r="I2639" s="163" t="s">
        <v>2640</v>
      </c>
      <c r="J2639" s="163" t="s">
        <v>2641</v>
      </c>
      <c r="K2639" s="163" t="s">
        <v>2642</v>
      </c>
      <c r="L2639" s="163" t="s">
        <v>18105</v>
      </c>
      <c r="M2639" s="163" t="s">
        <v>18106</v>
      </c>
      <c r="N2639" s="163" t="s">
        <v>2645</v>
      </c>
      <c r="O2639" s="163" t="s">
        <v>2646</v>
      </c>
      <c r="P2639" s="163" t="s">
        <v>2683</v>
      </c>
      <c r="Q2639" s="163" t="s">
        <v>2648</v>
      </c>
      <c r="R2639" s="506">
        <v>45752.99652777778</v>
      </c>
      <c r="S2639" s="509"/>
      <c r="T2639" s="509"/>
      <c r="U2639" s="163" t="s">
        <v>18107</v>
      </c>
      <c r="V2639" s="510"/>
      <c r="W2639" s="510"/>
      <c r="X2639" s="510"/>
      <c r="Y2639" s="510"/>
      <c r="Z2639" s="510"/>
      <c r="AA2639" s="510"/>
      <c r="AB2639" s="163" t="s">
        <v>18108</v>
      </c>
      <c r="AC2639" s="507">
        <v>9.098270357E9</v>
      </c>
      <c r="AD2639" s="510"/>
      <c r="AE2639" s="509"/>
      <c r="AF2639" s="509"/>
      <c r="AG2639" s="509"/>
      <c r="AH2639" s="509"/>
      <c r="AI2639" s="509"/>
      <c r="AJ2639" s="163" t="s">
        <v>2651</v>
      </c>
      <c r="AK2639" s="512"/>
      <c r="AL2639" s="513"/>
      <c r="AM2639" s="163" t="s">
        <v>18109</v>
      </c>
      <c r="AN2639" s="510"/>
      <c r="AO2639" s="510"/>
      <c r="AP2639" s="509"/>
      <c r="AQ2639" s="509"/>
      <c r="AR2639" s="509"/>
      <c r="AS2639" s="509"/>
      <c r="AT2639" s="163" t="s">
        <v>2653</v>
      </c>
      <c r="AU2639" s="507">
        <v>1918.0</v>
      </c>
      <c r="AV2639" s="507">
        <v>2.0</v>
      </c>
      <c r="AW2639" s="507">
        <v>2030.0</v>
      </c>
      <c r="AX2639" s="163" t="s">
        <v>3039</v>
      </c>
      <c r="AY2639" s="163" t="s">
        <v>6134</v>
      </c>
      <c r="AZ2639" s="163" t="s">
        <v>2655</v>
      </c>
    </row>
    <row r="2640">
      <c r="A2640" s="163" t="s">
        <v>18110</v>
      </c>
      <c r="B2640" s="163" t="s">
        <v>18111</v>
      </c>
      <c r="C2640" s="163" t="s">
        <v>2638</v>
      </c>
      <c r="D2640" s="163" t="s">
        <v>2639</v>
      </c>
      <c r="E2640" s="506">
        <v>45752.98541666667</v>
      </c>
      <c r="F2640" s="507">
        <v>2980.0</v>
      </c>
      <c r="G2640" s="163" t="s">
        <v>2640</v>
      </c>
      <c r="H2640" s="507">
        <v>2980.0</v>
      </c>
      <c r="I2640" s="163" t="s">
        <v>2640</v>
      </c>
      <c r="J2640" s="163" t="s">
        <v>2641</v>
      </c>
      <c r="K2640" s="163" t="s">
        <v>2642</v>
      </c>
      <c r="L2640" s="163" t="s">
        <v>18112</v>
      </c>
      <c r="M2640" s="163" t="s">
        <v>18113</v>
      </c>
      <c r="N2640" s="163" t="s">
        <v>2645</v>
      </c>
      <c r="O2640" s="163" t="s">
        <v>2646</v>
      </c>
      <c r="P2640" s="163" t="s">
        <v>2683</v>
      </c>
      <c r="Q2640" s="163" t="s">
        <v>2648</v>
      </c>
      <c r="R2640" s="506">
        <v>45752.98402777778</v>
      </c>
      <c r="S2640" s="509"/>
      <c r="T2640" s="509"/>
      <c r="U2640" s="163" t="s">
        <v>18114</v>
      </c>
      <c r="V2640" s="510"/>
      <c r="W2640" s="510"/>
      <c r="X2640" s="510"/>
      <c r="Y2640" s="510"/>
      <c r="Z2640" s="510"/>
      <c r="AA2640" s="510"/>
      <c r="AB2640" s="163" t="s">
        <v>18115</v>
      </c>
      <c r="AC2640" s="507">
        <v>9.098626932E9</v>
      </c>
      <c r="AD2640" s="510"/>
      <c r="AE2640" s="509"/>
      <c r="AF2640" s="509"/>
      <c r="AG2640" s="509"/>
      <c r="AH2640" s="509"/>
      <c r="AI2640" s="509"/>
      <c r="AJ2640" s="163" t="s">
        <v>2651</v>
      </c>
      <c r="AK2640" s="509"/>
      <c r="AL2640" s="509"/>
      <c r="AM2640" s="163" t="s">
        <v>18116</v>
      </c>
      <c r="AN2640" s="510"/>
      <c r="AO2640" s="509"/>
      <c r="AP2640" s="509"/>
      <c r="AQ2640" s="509"/>
      <c r="AR2640" s="509"/>
      <c r="AS2640" s="509"/>
      <c r="AT2640" s="163" t="s">
        <v>2653</v>
      </c>
      <c r="AU2640" s="507">
        <v>8491.0</v>
      </c>
      <c r="AV2640" s="507">
        <v>6.0</v>
      </c>
      <c r="AW2640" s="507">
        <v>2025.0</v>
      </c>
      <c r="AX2640" s="163" t="s">
        <v>2749</v>
      </c>
      <c r="AY2640" s="163" t="s">
        <v>2688</v>
      </c>
      <c r="AZ2640" s="163" t="s">
        <v>2655</v>
      </c>
    </row>
    <row r="2641">
      <c r="A2641" s="163" t="s">
        <v>18117</v>
      </c>
      <c r="B2641" s="163" t="s">
        <v>18118</v>
      </c>
      <c r="C2641" s="163" t="s">
        <v>2638</v>
      </c>
      <c r="D2641" s="163" t="s">
        <v>2639</v>
      </c>
      <c r="E2641" s="506">
        <v>45752.97222222222</v>
      </c>
      <c r="F2641" s="507">
        <v>2980.0</v>
      </c>
      <c r="G2641" s="163" t="s">
        <v>2640</v>
      </c>
      <c r="H2641" s="507">
        <v>2980.0</v>
      </c>
      <c r="I2641" s="163" t="s">
        <v>2640</v>
      </c>
      <c r="J2641" s="163" t="s">
        <v>2641</v>
      </c>
      <c r="K2641" s="163" t="s">
        <v>2642</v>
      </c>
      <c r="L2641" s="163" t="s">
        <v>18119</v>
      </c>
      <c r="M2641" s="163" t="s">
        <v>18120</v>
      </c>
      <c r="N2641" s="163" t="s">
        <v>2645</v>
      </c>
      <c r="O2641" s="163" t="s">
        <v>2646</v>
      </c>
      <c r="P2641" s="163" t="s">
        <v>2683</v>
      </c>
      <c r="Q2641" s="163" t="s">
        <v>2648</v>
      </c>
      <c r="R2641" s="506">
        <v>45752.97083333333</v>
      </c>
      <c r="S2641" s="509"/>
      <c r="T2641" s="509"/>
      <c r="U2641" s="163" t="s">
        <v>18121</v>
      </c>
      <c r="V2641" s="510"/>
      <c r="W2641" s="510"/>
      <c r="X2641" s="510"/>
      <c r="Y2641" s="510"/>
      <c r="Z2641" s="510"/>
      <c r="AA2641" s="510"/>
      <c r="AB2641" s="163" t="s">
        <v>18122</v>
      </c>
      <c r="AC2641" s="507">
        <v>9.0422536E9</v>
      </c>
      <c r="AD2641" s="510"/>
      <c r="AE2641" s="510"/>
      <c r="AF2641" s="509"/>
      <c r="AG2641" s="509"/>
      <c r="AH2641" s="509"/>
      <c r="AI2641" s="509"/>
      <c r="AJ2641" s="163" t="s">
        <v>2651</v>
      </c>
      <c r="AK2641" s="509"/>
      <c r="AL2641" s="509"/>
      <c r="AM2641" s="163" t="s">
        <v>18123</v>
      </c>
      <c r="AN2641" s="510"/>
      <c r="AO2641" s="509"/>
      <c r="AP2641" s="509"/>
      <c r="AQ2641" s="509"/>
      <c r="AR2641" s="509"/>
      <c r="AS2641" s="509"/>
      <c r="AT2641" s="163" t="s">
        <v>2653</v>
      </c>
      <c r="AU2641" s="507">
        <v>3373.0</v>
      </c>
      <c r="AV2641" s="507">
        <v>3.0</v>
      </c>
      <c r="AW2641" s="507">
        <v>2030.0</v>
      </c>
      <c r="AX2641" s="163" t="s">
        <v>2687</v>
      </c>
      <c r="AY2641" s="163" t="s">
        <v>2688</v>
      </c>
      <c r="AZ2641" s="163" t="s">
        <v>2655</v>
      </c>
    </row>
    <row r="2642">
      <c r="A2642" s="163" t="s">
        <v>11913</v>
      </c>
      <c r="B2642" s="163" t="s">
        <v>11914</v>
      </c>
      <c r="C2642" s="163" t="s">
        <v>2638</v>
      </c>
      <c r="D2642" s="163" t="s">
        <v>2639</v>
      </c>
      <c r="E2642" s="506">
        <v>45752.955555555556</v>
      </c>
      <c r="F2642" s="507">
        <v>2980.0</v>
      </c>
      <c r="G2642" s="163" t="s">
        <v>2640</v>
      </c>
      <c r="H2642" s="507">
        <v>2980.0</v>
      </c>
      <c r="I2642" s="163" t="s">
        <v>2640</v>
      </c>
      <c r="J2642" s="163" t="s">
        <v>2641</v>
      </c>
      <c r="K2642" s="163" t="s">
        <v>2642</v>
      </c>
      <c r="L2642" s="163" t="s">
        <v>11915</v>
      </c>
      <c r="M2642" s="163" t="s">
        <v>11916</v>
      </c>
      <c r="N2642" s="163" t="s">
        <v>2645</v>
      </c>
      <c r="O2642" s="163" t="s">
        <v>2646</v>
      </c>
      <c r="P2642" s="163" t="s">
        <v>2673</v>
      </c>
      <c r="Q2642" s="163" t="s">
        <v>2648</v>
      </c>
      <c r="R2642" s="506">
        <v>45752.95486111111</v>
      </c>
      <c r="S2642" s="509"/>
      <c r="T2642" s="509"/>
      <c r="U2642" s="163" t="s">
        <v>11917</v>
      </c>
      <c r="V2642" s="510"/>
      <c r="W2642" s="510"/>
      <c r="X2642" s="510"/>
      <c r="Y2642" s="510"/>
      <c r="Z2642" s="510"/>
      <c r="AA2642" s="510"/>
      <c r="AB2642" s="163" t="s">
        <v>11918</v>
      </c>
      <c r="AC2642" s="507">
        <v>9.046100662E9</v>
      </c>
      <c r="AD2642" s="510"/>
      <c r="AE2642" s="510"/>
      <c r="AF2642" s="509"/>
      <c r="AG2642" s="509"/>
      <c r="AH2642" s="509"/>
      <c r="AI2642" s="509"/>
      <c r="AJ2642" s="163" t="s">
        <v>2651</v>
      </c>
      <c r="AK2642" s="509"/>
      <c r="AL2642" s="509"/>
      <c r="AM2642" s="163" t="s">
        <v>11919</v>
      </c>
      <c r="AN2642" s="510"/>
      <c r="AO2642" s="509"/>
      <c r="AP2642" s="509"/>
      <c r="AQ2642" s="509"/>
      <c r="AR2642" s="509"/>
      <c r="AS2642" s="509"/>
      <c r="AT2642" s="163" t="s">
        <v>2653</v>
      </c>
      <c r="AU2642" s="507">
        <v>1788.0</v>
      </c>
      <c r="AV2642" s="507">
        <v>7.0</v>
      </c>
      <c r="AW2642" s="507">
        <v>2029.0</v>
      </c>
      <c r="AX2642" s="163" t="s">
        <v>2687</v>
      </c>
      <c r="AY2642" s="163" t="s">
        <v>2800</v>
      </c>
      <c r="AZ2642" s="163" t="s">
        <v>2655</v>
      </c>
    </row>
    <row r="2643">
      <c r="A2643" s="163" t="s">
        <v>18124</v>
      </c>
      <c r="B2643" s="163" t="s">
        <v>18125</v>
      </c>
      <c r="C2643" s="163" t="s">
        <v>2638</v>
      </c>
      <c r="D2643" s="163" t="s">
        <v>2639</v>
      </c>
      <c r="E2643" s="506">
        <v>45752.95416666667</v>
      </c>
      <c r="F2643" s="507">
        <v>9800.0</v>
      </c>
      <c r="G2643" s="163" t="s">
        <v>2640</v>
      </c>
      <c r="H2643" s="507">
        <v>9800.0</v>
      </c>
      <c r="I2643" s="163" t="s">
        <v>2640</v>
      </c>
      <c r="J2643" s="163" t="s">
        <v>2641</v>
      </c>
      <c r="K2643" s="163" t="s">
        <v>2642</v>
      </c>
      <c r="L2643" s="163" t="s">
        <v>18126</v>
      </c>
      <c r="M2643" s="163" t="s">
        <v>18127</v>
      </c>
      <c r="N2643" s="163" t="s">
        <v>2645</v>
      </c>
      <c r="O2643" s="163" t="s">
        <v>2646</v>
      </c>
      <c r="P2643" s="163" t="s">
        <v>2683</v>
      </c>
      <c r="Q2643" s="163" t="s">
        <v>2648</v>
      </c>
      <c r="R2643" s="506">
        <v>45752.95277777778</v>
      </c>
      <c r="S2643" s="509"/>
      <c r="T2643" s="509"/>
      <c r="U2643" s="163" t="s">
        <v>18128</v>
      </c>
      <c r="V2643" s="510"/>
      <c r="W2643" s="510"/>
      <c r="X2643" s="510"/>
      <c r="Y2643" s="510"/>
      <c r="Z2643" s="510"/>
      <c r="AA2643" s="510"/>
      <c r="AB2643" s="163" t="s">
        <v>18129</v>
      </c>
      <c r="AC2643" s="507">
        <v>8.01368791E9</v>
      </c>
      <c r="AD2643" s="510"/>
      <c r="AE2643" s="509"/>
      <c r="AF2643" s="509"/>
      <c r="AG2643" s="509"/>
      <c r="AH2643" s="509"/>
      <c r="AI2643" s="509"/>
      <c r="AJ2643" s="163" t="s">
        <v>2651</v>
      </c>
      <c r="AK2643" s="509"/>
      <c r="AL2643" s="509"/>
      <c r="AM2643" s="163" t="s">
        <v>18130</v>
      </c>
      <c r="AN2643" s="510"/>
      <c r="AO2643" s="510"/>
      <c r="AP2643" s="509"/>
      <c r="AQ2643" s="509"/>
      <c r="AR2643" s="509"/>
      <c r="AS2643" s="509"/>
      <c r="AT2643" s="163" t="s">
        <v>2653</v>
      </c>
      <c r="AU2643" s="507">
        <v>2912.0</v>
      </c>
      <c r="AV2643" s="507">
        <v>10.0</v>
      </c>
      <c r="AW2643" s="507">
        <v>2029.0</v>
      </c>
      <c r="AX2643" s="163" t="s">
        <v>2687</v>
      </c>
      <c r="AY2643" s="163" t="s">
        <v>2688</v>
      </c>
      <c r="AZ2643" s="163" t="s">
        <v>2655</v>
      </c>
    </row>
    <row r="2644">
      <c r="A2644" s="163" t="s">
        <v>18131</v>
      </c>
      <c r="B2644" s="163" t="s">
        <v>18132</v>
      </c>
      <c r="C2644" s="163" t="s">
        <v>2638</v>
      </c>
      <c r="D2644" s="163" t="s">
        <v>2639</v>
      </c>
      <c r="E2644" s="506">
        <v>45752.95277777778</v>
      </c>
      <c r="F2644" s="507">
        <v>9800.0</v>
      </c>
      <c r="G2644" s="163" t="s">
        <v>2640</v>
      </c>
      <c r="H2644" s="507">
        <v>9800.0</v>
      </c>
      <c r="I2644" s="163" t="s">
        <v>2640</v>
      </c>
      <c r="J2644" s="163" t="s">
        <v>2641</v>
      </c>
      <c r="K2644" s="163" t="s">
        <v>2642</v>
      </c>
      <c r="L2644" s="163" t="s">
        <v>18133</v>
      </c>
      <c r="M2644" s="163" t="s">
        <v>18134</v>
      </c>
      <c r="N2644" s="163" t="s">
        <v>2645</v>
      </c>
      <c r="O2644" s="163" t="s">
        <v>2646</v>
      </c>
      <c r="P2644" s="163" t="s">
        <v>2683</v>
      </c>
      <c r="Q2644" s="163" t="s">
        <v>2648</v>
      </c>
      <c r="R2644" s="506">
        <v>45752.950694444444</v>
      </c>
      <c r="S2644" s="509"/>
      <c r="T2644" s="509"/>
      <c r="U2644" s="163" t="s">
        <v>18135</v>
      </c>
      <c r="V2644" s="510"/>
      <c r="W2644" s="510"/>
      <c r="X2644" s="510"/>
      <c r="Y2644" s="510"/>
      <c r="Z2644" s="510"/>
      <c r="AA2644" s="510"/>
      <c r="AB2644" s="163" t="s">
        <v>18136</v>
      </c>
      <c r="AC2644" s="507">
        <v>8.016050457E9</v>
      </c>
      <c r="AD2644" s="509"/>
      <c r="AE2644" s="509"/>
      <c r="AF2644" s="509"/>
      <c r="AG2644" s="509"/>
      <c r="AH2644" s="509"/>
      <c r="AI2644" s="509"/>
      <c r="AJ2644" s="163" t="s">
        <v>2651</v>
      </c>
      <c r="AK2644" s="509"/>
      <c r="AL2644" s="509"/>
      <c r="AM2644" s="163" t="s">
        <v>18137</v>
      </c>
      <c r="AN2644" s="510"/>
      <c r="AO2644" s="509"/>
      <c r="AP2644" s="509"/>
      <c r="AQ2644" s="509"/>
      <c r="AR2644" s="509"/>
      <c r="AS2644" s="509"/>
      <c r="AT2644" s="163" t="s">
        <v>2653</v>
      </c>
      <c r="AU2644" s="507">
        <v>6573.0</v>
      </c>
      <c r="AV2644" s="507">
        <v>9.0</v>
      </c>
      <c r="AW2644" s="507">
        <v>2027.0</v>
      </c>
      <c r="AX2644" s="163" t="s">
        <v>2749</v>
      </c>
      <c r="AY2644" s="163" t="s">
        <v>2688</v>
      </c>
      <c r="AZ2644" s="163" t="s">
        <v>2655</v>
      </c>
    </row>
    <row r="2645">
      <c r="A2645" s="163" t="s">
        <v>18138</v>
      </c>
      <c r="B2645" s="163" t="s">
        <v>18139</v>
      </c>
      <c r="C2645" s="163" t="s">
        <v>2638</v>
      </c>
      <c r="D2645" s="163" t="s">
        <v>2639</v>
      </c>
      <c r="E2645" s="506">
        <v>45752.95277777778</v>
      </c>
      <c r="F2645" s="507">
        <v>2980.0</v>
      </c>
      <c r="G2645" s="163" t="s">
        <v>2640</v>
      </c>
      <c r="H2645" s="507">
        <v>2980.0</v>
      </c>
      <c r="I2645" s="163" t="s">
        <v>2640</v>
      </c>
      <c r="J2645" s="163" t="s">
        <v>2641</v>
      </c>
      <c r="K2645" s="163" t="s">
        <v>2642</v>
      </c>
      <c r="L2645" s="163" t="s">
        <v>18140</v>
      </c>
      <c r="M2645" s="163" t="s">
        <v>18141</v>
      </c>
      <c r="N2645" s="163" t="s">
        <v>2645</v>
      </c>
      <c r="O2645" s="163" t="s">
        <v>2646</v>
      </c>
      <c r="P2645" s="163" t="s">
        <v>2673</v>
      </c>
      <c r="Q2645" s="163" t="s">
        <v>2852</v>
      </c>
      <c r="R2645" s="506">
        <v>45749.40138888889</v>
      </c>
      <c r="S2645" s="509"/>
      <c r="T2645" s="509"/>
      <c r="U2645" s="163" t="s">
        <v>18142</v>
      </c>
      <c r="V2645" s="506">
        <v>45752.95208333333</v>
      </c>
      <c r="W2645" s="163" t="s">
        <v>2795</v>
      </c>
      <c r="X2645" s="510"/>
      <c r="Y2645" s="507">
        <v>2980.0</v>
      </c>
      <c r="Z2645" s="163" t="s">
        <v>2640</v>
      </c>
      <c r="AA2645" s="163" t="s">
        <v>2641</v>
      </c>
      <c r="AB2645" s="163" t="s">
        <v>18143</v>
      </c>
      <c r="AC2645" s="507">
        <v>8.012037013E9</v>
      </c>
      <c r="AD2645" s="510"/>
      <c r="AE2645" s="509"/>
      <c r="AF2645" s="509"/>
      <c r="AG2645" s="509"/>
      <c r="AH2645" s="509"/>
      <c r="AI2645" s="509"/>
      <c r="AJ2645" s="163" t="s">
        <v>2651</v>
      </c>
      <c r="AK2645" s="509"/>
      <c r="AL2645" s="509"/>
      <c r="AM2645" s="163" t="s">
        <v>18144</v>
      </c>
      <c r="AN2645" s="510"/>
      <c r="AO2645" s="509"/>
      <c r="AP2645" s="509"/>
      <c r="AQ2645" s="509"/>
      <c r="AR2645" s="509"/>
      <c r="AS2645" s="509"/>
      <c r="AT2645" s="163" t="s">
        <v>2653</v>
      </c>
      <c r="AU2645" s="507">
        <v>126.0</v>
      </c>
      <c r="AV2645" s="507">
        <v>1.0</v>
      </c>
      <c r="AW2645" s="507">
        <v>2026.0</v>
      </c>
      <c r="AX2645" s="163" t="s">
        <v>2687</v>
      </c>
      <c r="AY2645" s="163" t="s">
        <v>5637</v>
      </c>
      <c r="AZ2645" s="163" t="s">
        <v>2655</v>
      </c>
    </row>
    <row r="2646">
      <c r="A2646" s="163" t="s">
        <v>18145</v>
      </c>
      <c r="B2646" s="163" t="s">
        <v>18125</v>
      </c>
      <c r="C2646" s="163" t="s">
        <v>2638</v>
      </c>
      <c r="D2646" s="163" t="s">
        <v>2639</v>
      </c>
      <c r="E2646" s="506">
        <v>45752.94930555556</v>
      </c>
      <c r="F2646" s="507">
        <v>2980.0</v>
      </c>
      <c r="G2646" s="163" t="s">
        <v>2640</v>
      </c>
      <c r="H2646" s="507">
        <v>2980.0</v>
      </c>
      <c r="I2646" s="163" t="s">
        <v>2640</v>
      </c>
      <c r="J2646" s="163" t="s">
        <v>2641</v>
      </c>
      <c r="K2646" s="163" t="s">
        <v>2642</v>
      </c>
      <c r="L2646" s="163" t="s">
        <v>18126</v>
      </c>
      <c r="M2646" s="163" t="s">
        <v>18146</v>
      </c>
      <c r="N2646" s="163" t="s">
        <v>2645</v>
      </c>
      <c r="O2646" s="163" t="s">
        <v>2646</v>
      </c>
      <c r="P2646" s="163" t="s">
        <v>2683</v>
      </c>
      <c r="Q2646" s="163" t="s">
        <v>2648</v>
      </c>
      <c r="R2646" s="506">
        <v>45752.947916666664</v>
      </c>
      <c r="S2646" s="509"/>
      <c r="T2646" s="509"/>
      <c r="U2646" s="163" t="s">
        <v>18147</v>
      </c>
      <c r="V2646" s="510"/>
      <c r="W2646" s="510"/>
      <c r="X2646" s="510"/>
      <c r="Y2646" s="510"/>
      <c r="Z2646" s="510"/>
      <c r="AA2646" s="510"/>
      <c r="AB2646" s="163" t="s">
        <v>18129</v>
      </c>
      <c r="AC2646" s="507">
        <v>8.01368791E9</v>
      </c>
      <c r="AD2646" s="510"/>
      <c r="AE2646" s="509"/>
      <c r="AF2646" s="509"/>
      <c r="AG2646" s="509"/>
      <c r="AH2646" s="509"/>
      <c r="AI2646" s="509"/>
      <c r="AJ2646" s="163" t="s">
        <v>2651</v>
      </c>
      <c r="AK2646" s="509"/>
      <c r="AL2646" s="509"/>
      <c r="AM2646" s="163" t="s">
        <v>18130</v>
      </c>
      <c r="AN2646" s="510"/>
      <c r="AO2646" s="509"/>
      <c r="AP2646" s="509"/>
      <c r="AQ2646" s="509"/>
      <c r="AR2646" s="509"/>
      <c r="AS2646" s="509"/>
      <c r="AT2646" s="163" t="s">
        <v>2653</v>
      </c>
      <c r="AU2646" s="507">
        <v>2912.0</v>
      </c>
      <c r="AV2646" s="507">
        <v>10.0</v>
      </c>
      <c r="AW2646" s="507">
        <v>2029.0</v>
      </c>
      <c r="AX2646" s="163" t="s">
        <v>2687</v>
      </c>
      <c r="AY2646" s="163" t="s">
        <v>2688</v>
      </c>
      <c r="AZ2646" s="163" t="s">
        <v>2655</v>
      </c>
    </row>
    <row r="2647">
      <c r="A2647" s="163" t="s">
        <v>18148</v>
      </c>
      <c r="B2647" s="163" t="s">
        <v>18132</v>
      </c>
      <c r="C2647" s="163" t="s">
        <v>2638</v>
      </c>
      <c r="D2647" s="163" t="s">
        <v>2639</v>
      </c>
      <c r="E2647" s="506">
        <v>45752.94861111111</v>
      </c>
      <c r="F2647" s="507">
        <v>2980.0</v>
      </c>
      <c r="G2647" s="163" t="s">
        <v>2640</v>
      </c>
      <c r="H2647" s="507">
        <v>2980.0</v>
      </c>
      <c r="I2647" s="163" t="s">
        <v>2640</v>
      </c>
      <c r="J2647" s="163" t="s">
        <v>2641</v>
      </c>
      <c r="K2647" s="163" t="s">
        <v>2642</v>
      </c>
      <c r="L2647" s="163" t="s">
        <v>18133</v>
      </c>
      <c r="M2647" s="163" t="s">
        <v>18149</v>
      </c>
      <c r="N2647" s="163" t="s">
        <v>2645</v>
      </c>
      <c r="O2647" s="163" t="s">
        <v>2646</v>
      </c>
      <c r="P2647" s="163" t="s">
        <v>2683</v>
      </c>
      <c r="Q2647" s="163" t="s">
        <v>2648</v>
      </c>
      <c r="R2647" s="506">
        <v>45752.947222222225</v>
      </c>
      <c r="S2647" s="509"/>
      <c r="T2647" s="509"/>
      <c r="U2647" s="163" t="s">
        <v>18150</v>
      </c>
      <c r="V2647" s="510"/>
      <c r="W2647" s="510"/>
      <c r="X2647" s="510"/>
      <c r="Y2647" s="510"/>
      <c r="Z2647" s="510"/>
      <c r="AA2647" s="510"/>
      <c r="AB2647" s="163" t="s">
        <v>18136</v>
      </c>
      <c r="AC2647" s="507">
        <v>8.016050457E9</v>
      </c>
      <c r="AD2647" s="510"/>
      <c r="AE2647" s="509"/>
      <c r="AF2647" s="509"/>
      <c r="AG2647" s="509"/>
      <c r="AH2647" s="509"/>
      <c r="AI2647" s="509"/>
      <c r="AJ2647" s="163" t="s">
        <v>2651</v>
      </c>
      <c r="AK2647" s="509"/>
      <c r="AL2647" s="509"/>
      <c r="AM2647" s="163" t="s">
        <v>18137</v>
      </c>
      <c r="AN2647" s="510"/>
      <c r="AO2647" s="509"/>
      <c r="AP2647" s="509"/>
      <c r="AQ2647" s="509"/>
      <c r="AR2647" s="509"/>
      <c r="AS2647" s="509"/>
      <c r="AT2647" s="163" t="s">
        <v>2653</v>
      </c>
      <c r="AU2647" s="507">
        <v>6573.0</v>
      </c>
      <c r="AV2647" s="507">
        <v>9.0</v>
      </c>
      <c r="AW2647" s="507">
        <v>2027.0</v>
      </c>
      <c r="AX2647" s="163" t="s">
        <v>2749</v>
      </c>
      <c r="AY2647" s="163" t="s">
        <v>2688</v>
      </c>
      <c r="AZ2647" s="163" t="s">
        <v>2655</v>
      </c>
    </row>
    <row r="2648">
      <c r="A2648" s="163" t="s">
        <v>18151</v>
      </c>
      <c r="B2648" s="163" t="s">
        <v>18152</v>
      </c>
      <c r="C2648" s="163" t="s">
        <v>2638</v>
      </c>
      <c r="D2648" s="163" t="s">
        <v>2639</v>
      </c>
      <c r="E2648" s="506">
        <v>45752.94652777778</v>
      </c>
      <c r="F2648" s="507">
        <v>2980.0</v>
      </c>
      <c r="G2648" s="163" t="s">
        <v>2640</v>
      </c>
      <c r="H2648" s="507">
        <v>2980.0</v>
      </c>
      <c r="I2648" s="163" t="s">
        <v>2640</v>
      </c>
      <c r="J2648" s="163" t="s">
        <v>2641</v>
      </c>
      <c r="K2648" s="163" t="s">
        <v>2642</v>
      </c>
      <c r="L2648" s="163" t="s">
        <v>18153</v>
      </c>
      <c r="M2648" s="163" t="s">
        <v>18154</v>
      </c>
      <c r="N2648" s="163" t="s">
        <v>2645</v>
      </c>
      <c r="O2648" s="163" t="s">
        <v>2646</v>
      </c>
      <c r="P2648" s="163" t="s">
        <v>2673</v>
      </c>
      <c r="Q2648" s="163" t="s">
        <v>2648</v>
      </c>
      <c r="R2648" s="506">
        <v>45752.94513888889</v>
      </c>
      <c r="S2648" s="509"/>
      <c r="T2648" s="509"/>
      <c r="U2648" s="163" t="s">
        <v>18155</v>
      </c>
      <c r="V2648" s="510"/>
      <c r="W2648" s="510"/>
      <c r="X2648" s="510"/>
      <c r="Y2648" s="510"/>
      <c r="Z2648" s="510"/>
      <c r="AA2648" s="510"/>
      <c r="AB2648" s="163" t="s">
        <v>18156</v>
      </c>
      <c r="AC2648" s="507">
        <v>8.035462381E9</v>
      </c>
      <c r="AD2648" s="510"/>
      <c r="AE2648" s="509"/>
      <c r="AF2648" s="509"/>
      <c r="AG2648" s="509"/>
      <c r="AH2648" s="509"/>
      <c r="AI2648" s="509"/>
      <c r="AJ2648" s="163" t="s">
        <v>2651</v>
      </c>
      <c r="AK2648" s="509"/>
      <c r="AL2648" s="509"/>
      <c r="AM2648" s="163" t="s">
        <v>18157</v>
      </c>
      <c r="AN2648" s="510"/>
      <c r="AO2648" s="509"/>
      <c r="AP2648" s="509"/>
      <c r="AQ2648" s="509"/>
      <c r="AR2648" s="509"/>
      <c r="AS2648" s="509"/>
      <c r="AT2648" s="163" t="s">
        <v>2653</v>
      </c>
      <c r="AU2648" s="507">
        <v>5338.0</v>
      </c>
      <c r="AV2648" s="507">
        <v>12.0</v>
      </c>
      <c r="AW2648" s="507">
        <v>2028.0</v>
      </c>
      <c r="AX2648" s="163" t="s">
        <v>2677</v>
      </c>
      <c r="AY2648" s="163" t="s">
        <v>2678</v>
      </c>
      <c r="AZ2648" s="163" t="s">
        <v>2655</v>
      </c>
    </row>
    <row r="2649">
      <c r="A2649" s="163" t="s">
        <v>18158</v>
      </c>
      <c r="B2649" s="163" t="s">
        <v>18159</v>
      </c>
      <c r="C2649" s="163" t="s">
        <v>2638</v>
      </c>
      <c r="D2649" s="163" t="s">
        <v>2639</v>
      </c>
      <c r="E2649" s="506">
        <v>45752.93958333333</v>
      </c>
      <c r="F2649" s="507">
        <v>2980.0</v>
      </c>
      <c r="G2649" s="163" t="s">
        <v>2640</v>
      </c>
      <c r="H2649" s="507">
        <v>2980.0</v>
      </c>
      <c r="I2649" s="163" t="s">
        <v>2640</v>
      </c>
      <c r="J2649" s="163" t="s">
        <v>2641</v>
      </c>
      <c r="K2649" s="163" t="s">
        <v>2642</v>
      </c>
      <c r="L2649" s="163" t="s">
        <v>18160</v>
      </c>
      <c r="M2649" s="163" t="s">
        <v>18161</v>
      </c>
      <c r="N2649" s="163" t="s">
        <v>2645</v>
      </c>
      <c r="O2649" s="163" t="s">
        <v>2646</v>
      </c>
      <c r="P2649" s="163" t="s">
        <v>2683</v>
      </c>
      <c r="Q2649" s="163" t="s">
        <v>2648</v>
      </c>
      <c r="R2649" s="506">
        <v>45752.93819444445</v>
      </c>
      <c r="S2649" s="509"/>
      <c r="T2649" s="509"/>
      <c r="U2649" s="163" t="s">
        <v>18162</v>
      </c>
      <c r="V2649" s="510"/>
      <c r="W2649" s="510"/>
      <c r="X2649" s="510"/>
      <c r="Y2649" s="510"/>
      <c r="Z2649" s="510"/>
      <c r="AA2649" s="510"/>
      <c r="AB2649" s="163" t="s">
        <v>18163</v>
      </c>
      <c r="AC2649" s="507">
        <v>9.054073778E9</v>
      </c>
      <c r="AD2649" s="510"/>
      <c r="AE2649" s="509"/>
      <c r="AF2649" s="509"/>
      <c r="AG2649" s="509"/>
      <c r="AH2649" s="509"/>
      <c r="AI2649" s="509"/>
      <c r="AJ2649" s="163" t="s">
        <v>2651</v>
      </c>
      <c r="AK2649" s="509"/>
      <c r="AL2649" s="509"/>
      <c r="AM2649" s="163" t="s">
        <v>18164</v>
      </c>
      <c r="AN2649" s="510"/>
      <c r="AO2649" s="509"/>
      <c r="AP2649" s="509"/>
      <c r="AQ2649" s="509"/>
      <c r="AR2649" s="509"/>
      <c r="AS2649" s="509"/>
      <c r="AT2649" s="163" t="s">
        <v>2653</v>
      </c>
      <c r="AU2649" s="507">
        <v>7205.0</v>
      </c>
      <c r="AV2649" s="507">
        <v>3.0</v>
      </c>
      <c r="AW2649" s="507">
        <v>2027.0</v>
      </c>
      <c r="AX2649" s="163" t="s">
        <v>2749</v>
      </c>
      <c r="AY2649" s="163" t="s">
        <v>2688</v>
      </c>
      <c r="AZ2649" s="163" t="s">
        <v>2655</v>
      </c>
    </row>
    <row r="2650">
      <c r="A2650" s="163" t="s">
        <v>18165</v>
      </c>
      <c r="B2650" s="163" t="s">
        <v>18166</v>
      </c>
      <c r="C2650" s="163" t="s">
        <v>2638</v>
      </c>
      <c r="D2650" s="163" t="s">
        <v>2639</v>
      </c>
      <c r="E2650" s="506">
        <v>45752.938888888886</v>
      </c>
      <c r="F2650" s="507">
        <v>2980.0</v>
      </c>
      <c r="G2650" s="163" t="s">
        <v>2640</v>
      </c>
      <c r="H2650" s="507">
        <v>2980.0</v>
      </c>
      <c r="I2650" s="163" t="s">
        <v>2640</v>
      </c>
      <c r="J2650" s="163" t="s">
        <v>2641</v>
      </c>
      <c r="K2650" s="163" t="s">
        <v>2642</v>
      </c>
      <c r="L2650" s="163" t="s">
        <v>18167</v>
      </c>
      <c r="M2650" s="163" t="s">
        <v>18168</v>
      </c>
      <c r="N2650" s="163" t="s">
        <v>2645</v>
      </c>
      <c r="O2650" s="163" t="s">
        <v>2646</v>
      </c>
      <c r="P2650" s="163" t="s">
        <v>2647</v>
      </c>
      <c r="Q2650" s="163" t="s">
        <v>2648</v>
      </c>
      <c r="R2650" s="506">
        <v>45752.938888888886</v>
      </c>
      <c r="S2650" s="509"/>
      <c r="T2650" s="509"/>
      <c r="U2650" s="163" t="s">
        <v>6933</v>
      </c>
      <c r="V2650" s="510"/>
      <c r="W2650" s="510"/>
      <c r="X2650" s="510"/>
      <c r="Y2650" s="510"/>
      <c r="Z2650" s="510"/>
      <c r="AA2650" s="510"/>
      <c r="AB2650" s="163" t="s">
        <v>18169</v>
      </c>
      <c r="AC2650" s="507">
        <v>8.050708026E9</v>
      </c>
      <c r="AD2650" s="510"/>
      <c r="AE2650" s="509"/>
      <c r="AF2650" s="509"/>
      <c r="AG2650" s="509"/>
      <c r="AH2650" s="509"/>
      <c r="AI2650" s="509"/>
      <c r="AJ2650" s="163" t="s">
        <v>2651</v>
      </c>
      <c r="AK2650" s="509"/>
      <c r="AL2650" s="509"/>
      <c r="AM2650" s="163" t="s">
        <v>18170</v>
      </c>
      <c r="AN2650" s="510"/>
      <c r="AO2650" s="509"/>
      <c r="AP2650" s="509"/>
      <c r="AQ2650" s="509"/>
      <c r="AR2650" s="509"/>
      <c r="AS2650" s="509"/>
      <c r="AT2650" s="163" t="s">
        <v>2653</v>
      </c>
      <c r="AU2650" s="507">
        <v>8993.0</v>
      </c>
      <c r="AV2650" s="507">
        <v>10.0</v>
      </c>
      <c r="AW2650" s="507">
        <v>2029.0</v>
      </c>
      <c r="AX2650" s="510"/>
      <c r="AY2650" s="163" t="s">
        <v>2654</v>
      </c>
      <c r="AZ2650" s="163" t="s">
        <v>2655</v>
      </c>
    </row>
    <row r="2651">
      <c r="A2651" s="163" t="s">
        <v>17848</v>
      </c>
      <c r="B2651" s="163" t="s">
        <v>17849</v>
      </c>
      <c r="C2651" s="163" t="s">
        <v>2638</v>
      </c>
      <c r="D2651" s="163" t="s">
        <v>2639</v>
      </c>
      <c r="E2651" s="506">
        <v>45752.93541666667</v>
      </c>
      <c r="F2651" s="507">
        <v>2980.0</v>
      </c>
      <c r="G2651" s="163" t="s">
        <v>2640</v>
      </c>
      <c r="H2651" s="507">
        <v>2980.0</v>
      </c>
      <c r="I2651" s="163" t="s">
        <v>2640</v>
      </c>
      <c r="J2651" s="163" t="s">
        <v>2641</v>
      </c>
      <c r="K2651" s="163" t="s">
        <v>2642</v>
      </c>
      <c r="L2651" s="163" t="s">
        <v>17850</v>
      </c>
      <c r="M2651" s="163" t="s">
        <v>17851</v>
      </c>
      <c r="N2651" s="163" t="s">
        <v>2645</v>
      </c>
      <c r="O2651" s="163" t="s">
        <v>2646</v>
      </c>
      <c r="P2651" s="163" t="s">
        <v>2673</v>
      </c>
      <c r="Q2651" s="163" t="s">
        <v>2648</v>
      </c>
      <c r="R2651" s="506">
        <v>45752.93472222222</v>
      </c>
      <c r="S2651" s="509"/>
      <c r="T2651" s="509"/>
      <c r="U2651" s="163" t="s">
        <v>17852</v>
      </c>
      <c r="V2651" s="510"/>
      <c r="W2651" s="510"/>
      <c r="X2651" s="510"/>
      <c r="Y2651" s="510"/>
      <c r="Z2651" s="510"/>
      <c r="AA2651" s="510"/>
      <c r="AB2651" s="163" t="s">
        <v>17853</v>
      </c>
      <c r="AC2651" s="507">
        <v>9.058314491E9</v>
      </c>
      <c r="AD2651" s="510"/>
      <c r="AE2651" s="509"/>
      <c r="AF2651" s="509"/>
      <c r="AG2651" s="509"/>
      <c r="AH2651" s="509"/>
      <c r="AI2651" s="509"/>
      <c r="AJ2651" s="163" t="s">
        <v>2651</v>
      </c>
      <c r="AK2651" s="509"/>
      <c r="AL2651" s="509"/>
      <c r="AM2651" s="163" t="s">
        <v>17854</v>
      </c>
      <c r="AN2651" s="510"/>
      <c r="AO2651" s="509"/>
      <c r="AP2651" s="509"/>
      <c r="AQ2651" s="509"/>
      <c r="AR2651" s="509"/>
      <c r="AS2651" s="509"/>
      <c r="AT2651" s="163" t="s">
        <v>2700</v>
      </c>
      <c r="AU2651" s="507">
        <v>989.0</v>
      </c>
      <c r="AV2651" s="507">
        <v>1.0</v>
      </c>
      <c r="AW2651" s="507">
        <v>2028.0</v>
      </c>
      <c r="AX2651" s="163" t="s">
        <v>2677</v>
      </c>
      <c r="AY2651" s="163" t="s">
        <v>3017</v>
      </c>
      <c r="AZ2651" s="163" t="s">
        <v>2655</v>
      </c>
    </row>
    <row r="2652">
      <c r="A2652" s="163" t="s">
        <v>18171</v>
      </c>
      <c r="B2652" s="163" t="s">
        <v>18172</v>
      </c>
      <c r="C2652" s="163" t="s">
        <v>2638</v>
      </c>
      <c r="D2652" s="163" t="s">
        <v>2639</v>
      </c>
      <c r="E2652" s="506">
        <v>45752.910416666666</v>
      </c>
      <c r="F2652" s="507">
        <v>2980.0</v>
      </c>
      <c r="G2652" s="163" t="s">
        <v>2640</v>
      </c>
      <c r="H2652" s="507">
        <v>2980.0</v>
      </c>
      <c r="I2652" s="163" t="s">
        <v>2640</v>
      </c>
      <c r="J2652" s="163" t="s">
        <v>2641</v>
      </c>
      <c r="K2652" s="163" t="s">
        <v>2642</v>
      </c>
      <c r="L2652" s="163" t="s">
        <v>18173</v>
      </c>
      <c r="M2652" s="163" t="s">
        <v>18174</v>
      </c>
      <c r="N2652" s="163" t="s">
        <v>2645</v>
      </c>
      <c r="O2652" s="163" t="s">
        <v>2646</v>
      </c>
      <c r="P2652" s="163" t="s">
        <v>2683</v>
      </c>
      <c r="Q2652" s="163" t="s">
        <v>2648</v>
      </c>
      <c r="R2652" s="506">
        <v>45752.90902777778</v>
      </c>
      <c r="S2652" s="509"/>
      <c r="T2652" s="509"/>
      <c r="U2652" s="163" t="s">
        <v>18175</v>
      </c>
      <c r="V2652" s="510"/>
      <c r="W2652" s="510"/>
      <c r="X2652" s="510"/>
      <c r="Y2652" s="510"/>
      <c r="Z2652" s="510"/>
      <c r="AA2652" s="510"/>
      <c r="AB2652" s="163" t="s">
        <v>18176</v>
      </c>
      <c r="AC2652" s="507">
        <v>8.091511298E9</v>
      </c>
      <c r="AD2652" s="510"/>
      <c r="AE2652" s="509"/>
      <c r="AF2652" s="509"/>
      <c r="AG2652" s="509"/>
      <c r="AH2652" s="509"/>
      <c r="AI2652" s="509"/>
      <c r="AJ2652" s="163" t="s">
        <v>2651</v>
      </c>
      <c r="AK2652" s="509"/>
      <c r="AL2652" s="509"/>
      <c r="AM2652" s="163" t="s">
        <v>18177</v>
      </c>
      <c r="AN2652" s="510"/>
      <c r="AO2652" s="509"/>
      <c r="AP2652" s="509"/>
      <c r="AQ2652" s="509"/>
      <c r="AR2652" s="509"/>
      <c r="AS2652" s="509"/>
      <c r="AT2652" s="163" t="s">
        <v>2700</v>
      </c>
      <c r="AU2652" s="507">
        <v>8097.0</v>
      </c>
      <c r="AV2652" s="507">
        <v>11.0</v>
      </c>
      <c r="AW2652" s="507">
        <v>2025.0</v>
      </c>
      <c r="AX2652" s="163" t="s">
        <v>2749</v>
      </c>
      <c r="AY2652" s="163" t="s">
        <v>2701</v>
      </c>
      <c r="AZ2652" s="163" t="s">
        <v>2655</v>
      </c>
    </row>
    <row r="2653">
      <c r="A2653" s="163" t="s">
        <v>18178</v>
      </c>
      <c r="B2653" s="163" t="s">
        <v>18179</v>
      </c>
      <c r="C2653" s="163" t="s">
        <v>2638</v>
      </c>
      <c r="D2653" s="163" t="s">
        <v>2639</v>
      </c>
      <c r="E2653" s="506">
        <v>45752.88333333333</v>
      </c>
      <c r="F2653" s="507">
        <v>2980.0</v>
      </c>
      <c r="G2653" s="163" t="s">
        <v>2640</v>
      </c>
      <c r="H2653" s="507">
        <v>2980.0</v>
      </c>
      <c r="I2653" s="163" t="s">
        <v>2640</v>
      </c>
      <c r="J2653" s="163" t="s">
        <v>2641</v>
      </c>
      <c r="K2653" s="163" t="s">
        <v>2642</v>
      </c>
      <c r="L2653" s="163" t="s">
        <v>18180</v>
      </c>
      <c r="M2653" s="163" t="s">
        <v>18181</v>
      </c>
      <c r="N2653" s="163" t="s">
        <v>2645</v>
      </c>
      <c r="O2653" s="163" t="s">
        <v>2646</v>
      </c>
      <c r="P2653" s="163" t="s">
        <v>2673</v>
      </c>
      <c r="Q2653" s="163" t="s">
        <v>2648</v>
      </c>
      <c r="R2653" s="506">
        <v>45752.881944444445</v>
      </c>
      <c r="S2653" s="509"/>
      <c r="T2653" s="509"/>
      <c r="U2653" s="163" t="s">
        <v>18182</v>
      </c>
      <c r="V2653" s="510"/>
      <c r="W2653" s="510"/>
      <c r="X2653" s="510"/>
      <c r="Y2653" s="510"/>
      <c r="Z2653" s="510"/>
      <c r="AA2653" s="510"/>
      <c r="AB2653" s="163" t="s">
        <v>18183</v>
      </c>
      <c r="AC2653" s="507">
        <v>8.028638838E9</v>
      </c>
      <c r="AD2653" s="510"/>
      <c r="AE2653" s="509"/>
      <c r="AF2653" s="509"/>
      <c r="AG2653" s="509"/>
      <c r="AH2653" s="509"/>
      <c r="AI2653" s="509"/>
      <c r="AJ2653" s="163" t="s">
        <v>2651</v>
      </c>
      <c r="AK2653" s="509"/>
      <c r="AL2653" s="509"/>
      <c r="AM2653" s="163" t="s">
        <v>18184</v>
      </c>
      <c r="AN2653" s="510"/>
      <c r="AO2653" s="509"/>
      <c r="AP2653" s="509"/>
      <c r="AQ2653" s="509"/>
      <c r="AR2653" s="509"/>
      <c r="AS2653" s="509"/>
      <c r="AT2653" s="163" t="s">
        <v>2700</v>
      </c>
      <c r="AU2653" s="507">
        <v>5642.0</v>
      </c>
      <c r="AV2653" s="507">
        <v>3.0</v>
      </c>
      <c r="AW2653" s="507">
        <v>2030.0</v>
      </c>
      <c r="AX2653" s="163" t="s">
        <v>2677</v>
      </c>
      <c r="AY2653" s="163" t="s">
        <v>2717</v>
      </c>
      <c r="AZ2653" s="163" t="s">
        <v>2655</v>
      </c>
    </row>
    <row r="2654">
      <c r="A2654" s="163" t="s">
        <v>18185</v>
      </c>
      <c r="B2654" s="163" t="s">
        <v>18186</v>
      </c>
      <c r="C2654" s="163" t="s">
        <v>2638</v>
      </c>
      <c r="D2654" s="163" t="s">
        <v>2639</v>
      </c>
      <c r="E2654" s="506">
        <v>45752.868055555555</v>
      </c>
      <c r="F2654" s="507">
        <v>2980.0</v>
      </c>
      <c r="G2654" s="163" t="s">
        <v>2640</v>
      </c>
      <c r="H2654" s="507">
        <v>2980.0</v>
      </c>
      <c r="I2654" s="163" t="s">
        <v>2640</v>
      </c>
      <c r="J2654" s="163" t="s">
        <v>2641</v>
      </c>
      <c r="K2654" s="163" t="s">
        <v>2642</v>
      </c>
      <c r="L2654" s="163" t="s">
        <v>18187</v>
      </c>
      <c r="M2654" s="163" t="s">
        <v>18188</v>
      </c>
      <c r="N2654" s="163" t="s">
        <v>2645</v>
      </c>
      <c r="O2654" s="163" t="s">
        <v>2646</v>
      </c>
      <c r="P2654" s="163" t="s">
        <v>2673</v>
      </c>
      <c r="Q2654" s="163" t="s">
        <v>2648</v>
      </c>
      <c r="R2654" s="506">
        <v>45752.86736111111</v>
      </c>
      <c r="S2654" s="509"/>
      <c r="T2654" s="509"/>
      <c r="U2654" s="163" t="s">
        <v>18189</v>
      </c>
      <c r="V2654" s="510"/>
      <c r="W2654" s="510"/>
      <c r="X2654" s="510"/>
      <c r="Y2654" s="510"/>
      <c r="Z2654" s="510"/>
      <c r="AA2654" s="510"/>
      <c r="AB2654" s="163" t="s">
        <v>18190</v>
      </c>
      <c r="AC2654" s="507">
        <v>8.037688063E9</v>
      </c>
      <c r="AD2654" s="510"/>
      <c r="AE2654" s="510"/>
      <c r="AF2654" s="509"/>
      <c r="AG2654" s="509"/>
      <c r="AH2654" s="509"/>
      <c r="AI2654" s="509"/>
      <c r="AJ2654" s="163" t="s">
        <v>2651</v>
      </c>
      <c r="AK2654" s="512"/>
      <c r="AL2654" s="513"/>
      <c r="AM2654" s="163" t="s">
        <v>18191</v>
      </c>
      <c r="AN2654" s="510"/>
      <c r="AO2654" s="509"/>
      <c r="AP2654" s="509"/>
      <c r="AQ2654" s="509"/>
      <c r="AR2654" s="509"/>
      <c r="AS2654" s="509"/>
      <c r="AT2654" s="163" t="s">
        <v>2653</v>
      </c>
      <c r="AU2654" s="507">
        <v>9609.0</v>
      </c>
      <c r="AV2654" s="507">
        <v>9.0</v>
      </c>
      <c r="AW2654" s="507">
        <v>2029.0</v>
      </c>
      <c r="AX2654" s="163" t="s">
        <v>2677</v>
      </c>
      <c r="AY2654" s="163" t="s">
        <v>2678</v>
      </c>
      <c r="AZ2654" s="163" t="s">
        <v>2655</v>
      </c>
    </row>
    <row r="2655">
      <c r="A2655" s="163" t="s">
        <v>18192</v>
      </c>
      <c r="B2655" s="163" t="s">
        <v>18193</v>
      </c>
      <c r="C2655" s="163" t="s">
        <v>2638</v>
      </c>
      <c r="D2655" s="163" t="s">
        <v>2639</v>
      </c>
      <c r="E2655" s="506">
        <v>45752.864583333336</v>
      </c>
      <c r="F2655" s="507">
        <v>9800.0</v>
      </c>
      <c r="G2655" s="163" t="s">
        <v>2640</v>
      </c>
      <c r="H2655" s="507">
        <v>9800.0</v>
      </c>
      <c r="I2655" s="163" t="s">
        <v>2640</v>
      </c>
      <c r="J2655" s="163" t="s">
        <v>2641</v>
      </c>
      <c r="K2655" s="163" t="s">
        <v>2642</v>
      </c>
      <c r="L2655" s="163" t="s">
        <v>18194</v>
      </c>
      <c r="M2655" s="163" t="s">
        <v>18195</v>
      </c>
      <c r="N2655" s="163" t="s">
        <v>2645</v>
      </c>
      <c r="O2655" s="163" t="s">
        <v>2646</v>
      </c>
      <c r="P2655" s="163" t="s">
        <v>2683</v>
      </c>
      <c r="Q2655" s="163" t="s">
        <v>2648</v>
      </c>
      <c r="R2655" s="506">
        <v>45752.86388888889</v>
      </c>
      <c r="S2655" s="509"/>
      <c r="T2655" s="509"/>
      <c r="U2655" s="163" t="s">
        <v>18196</v>
      </c>
      <c r="V2655" s="510"/>
      <c r="W2655" s="510"/>
      <c r="X2655" s="510"/>
      <c r="Y2655" s="510"/>
      <c r="Z2655" s="510"/>
      <c r="AA2655" s="510"/>
      <c r="AB2655" s="163" t="s">
        <v>18197</v>
      </c>
      <c r="AC2655" s="507">
        <v>8.057048102E9</v>
      </c>
      <c r="AD2655" s="510"/>
      <c r="AE2655" s="509"/>
      <c r="AF2655" s="509"/>
      <c r="AG2655" s="509"/>
      <c r="AH2655" s="509"/>
      <c r="AI2655" s="509"/>
      <c r="AJ2655" s="163" t="s">
        <v>2651</v>
      </c>
      <c r="AK2655" s="509"/>
      <c r="AL2655" s="509"/>
      <c r="AM2655" s="163" t="s">
        <v>18198</v>
      </c>
      <c r="AN2655" s="510"/>
      <c r="AO2655" s="509"/>
      <c r="AP2655" s="509"/>
      <c r="AQ2655" s="509"/>
      <c r="AR2655" s="509"/>
      <c r="AS2655" s="509"/>
      <c r="AT2655" s="163" t="s">
        <v>2653</v>
      </c>
      <c r="AU2655" s="507">
        <v>6364.0</v>
      </c>
      <c r="AV2655" s="507">
        <v>9.0</v>
      </c>
      <c r="AW2655" s="507">
        <v>2027.0</v>
      </c>
      <c r="AX2655" s="163" t="s">
        <v>2846</v>
      </c>
      <c r="AY2655" s="163" t="s">
        <v>9402</v>
      </c>
      <c r="AZ2655" s="163" t="s">
        <v>2655</v>
      </c>
    </row>
    <row r="2656">
      <c r="A2656" s="163" t="s">
        <v>18199</v>
      </c>
      <c r="B2656" s="163" t="s">
        <v>18193</v>
      </c>
      <c r="C2656" s="163" t="s">
        <v>2638</v>
      </c>
      <c r="D2656" s="163" t="s">
        <v>2639</v>
      </c>
      <c r="E2656" s="506">
        <v>45752.86319444444</v>
      </c>
      <c r="F2656" s="507">
        <v>2980.0</v>
      </c>
      <c r="G2656" s="163" t="s">
        <v>2640</v>
      </c>
      <c r="H2656" s="507">
        <v>2980.0</v>
      </c>
      <c r="I2656" s="163" t="s">
        <v>2640</v>
      </c>
      <c r="J2656" s="163" t="s">
        <v>2641</v>
      </c>
      <c r="K2656" s="163" t="s">
        <v>2642</v>
      </c>
      <c r="L2656" s="163" t="s">
        <v>18194</v>
      </c>
      <c r="M2656" s="163" t="s">
        <v>18200</v>
      </c>
      <c r="N2656" s="163" t="s">
        <v>2645</v>
      </c>
      <c r="O2656" s="163" t="s">
        <v>2646</v>
      </c>
      <c r="P2656" s="163" t="s">
        <v>2683</v>
      </c>
      <c r="Q2656" s="163" t="s">
        <v>2648</v>
      </c>
      <c r="R2656" s="506">
        <v>45752.86111111111</v>
      </c>
      <c r="S2656" s="509"/>
      <c r="T2656" s="509"/>
      <c r="U2656" s="163" t="s">
        <v>18201</v>
      </c>
      <c r="V2656" s="510"/>
      <c r="W2656" s="510"/>
      <c r="X2656" s="510"/>
      <c r="Y2656" s="510"/>
      <c r="Z2656" s="510"/>
      <c r="AA2656" s="510"/>
      <c r="AB2656" s="163" t="s">
        <v>18197</v>
      </c>
      <c r="AC2656" s="507">
        <v>8.057048102E9</v>
      </c>
      <c r="AD2656" s="510"/>
      <c r="AE2656" s="509"/>
      <c r="AF2656" s="509"/>
      <c r="AG2656" s="509"/>
      <c r="AH2656" s="509"/>
      <c r="AI2656" s="509"/>
      <c r="AJ2656" s="163" t="s">
        <v>2651</v>
      </c>
      <c r="AK2656" s="509"/>
      <c r="AL2656" s="513"/>
      <c r="AM2656" s="163" t="s">
        <v>18198</v>
      </c>
      <c r="AN2656" s="510"/>
      <c r="AO2656" s="510"/>
      <c r="AP2656" s="509"/>
      <c r="AQ2656" s="509"/>
      <c r="AR2656" s="509"/>
      <c r="AS2656" s="509"/>
      <c r="AT2656" s="163" t="s">
        <v>2653</v>
      </c>
      <c r="AU2656" s="507">
        <v>6364.0</v>
      </c>
      <c r="AV2656" s="507">
        <v>9.0</v>
      </c>
      <c r="AW2656" s="507">
        <v>2027.0</v>
      </c>
      <c r="AX2656" s="163" t="s">
        <v>2846</v>
      </c>
      <c r="AY2656" s="163" t="s">
        <v>9402</v>
      </c>
      <c r="AZ2656" s="163" t="s">
        <v>2655</v>
      </c>
    </row>
    <row r="2657">
      <c r="A2657" s="163" t="s">
        <v>18202</v>
      </c>
      <c r="B2657" s="163" t="s">
        <v>18203</v>
      </c>
      <c r="C2657" s="163" t="s">
        <v>2638</v>
      </c>
      <c r="D2657" s="163" t="s">
        <v>2639</v>
      </c>
      <c r="E2657" s="506">
        <v>45752.85625</v>
      </c>
      <c r="F2657" s="507">
        <v>9800.0</v>
      </c>
      <c r="G2657" s="163" t="s">
        <v>2640</v>
      </c>
      <c r="H2657" s="507">
        <v>9800.0</v>
      </c>
      <c r="I2657" s="163" t="s">
        <v>2640</v>
      </c>
      <c r="J2657" s="163" t="s">
        <v>2641</v>
      </c>
      <c r="K2657" s="163" t="s">
        <v>2642</v>
      </c>
      <c r="L2657" s="163" t="s">
        <v>18204</v>
      </c>
      <c r="M2657" s="163" t="s">
        <v>18205</v>
      </c>
      <c r="N2657" s="163" t="s">
        <v>2645</v>
      </c>
      <c r="O2657" s="163" t="s">
        <v>2646</v>
      </c>
      <c r="P2657" s="163" t="s">
        <v>2673</v>
      </c>
      <c r="Q2657" s="163" t="s">
        <v>2648</v>
      </c>
      <c r="R2657" s="506">
        <v>45752.85555555556</v>
      </c>
      <c r="S2657" s="509"/>
      <c r="T2657" s="509"/>
      <c r="U2657" s="163" t="s">
        <v>18206</v>
      </c>
      <c r="V2657" s="510"/>
      <c r="W2657" s="510"/>
      <c r="X2657" s="510"/>
      <c r="Y2657" s="510"/>
      <c r="Z2657" s="510"/>
      <c r="AA2657" s="510"/>
      <c r="AB2657" s="163" t="s">
        <v>18207</v>
      </c>
      <c r="AC2657" s="507">
        <v>9.078327127E9</v>
      </c>
      <c r="AD2657" s="510"/>
      <c r="AE2657" s="509"/>
      <c r="AF2657" s="509"/>
      <c r="AG2657" s="509"/>
      <c r="AH2657" s="509"/>
      <c r="AI2657" s="509"/>
      <c r="AJ2657" s="163" t="s">
        <v>2651</v>
      </c>
      <c r="AK2657" s="512"/>
      <c r="AL2657" s="513"/>
      <c r="AM2657" s="163" t="s">
        <v>18208</v>
      </c>
      <c r="AN2657" s="510"/>
      <c r="AO2657" s="510"/>
      <c r="AP2657" s="509"/>
      <c r="AQ2657" s="509"/>
      <c r="AR2657" s="509"/>
      <c r="AS2657" s="509"/>
      <c r="AT2657" s="163" t="s">
        <v>2700</v>
      </c>
      <c r="AU2657" s="507">
        <v>5048.0</v>
      </c>
      <c r="AV2657" s="507">
        <v>4.0</v>
      </c>
      <c r="AW2657" s="507">
        <v>2028.0</v>
      </c>
      <c r="AX2657" s="163" t="s">
        <v>2677</v>
      </c>
      <c r="AY2657" s="163" t="s">
        <v>3089</v>
      </c>
      <c r="AZ2657" s="163" t="s">
        <v>2655</v>
      </c>
    </row>
    <row r="2658">
      <c r="A2658" s="163" t="s">
        <v>18209</v>
      </c>
      <c r="B2658" s="163" t="s">
        <v>18203</v>
      </c>
      <c r="C2658" s="163" t="s">
        <v>2638</v>
      </c>
      <c r="D2658" s="163" t="s">
        <v>2639</v>
      </c>
      <c r="E2658" s="506">
        <v>45752.85555555556</v>
      </c>
      <c r="F2658" s="507">
        <v>2980.0</v>
      </c>
      <c r="G2658" s="163" t="s">
        <v>2640</v>
      </c>
      <c r="H2658" s="507">
        <v>2980.0</v>
      </c>
      <c r="I2658" s="163" t="s">
        <v>2640</v>
      </c>
      <c r="J2658" s="163" t="s">
        <v>2641</v>
      </c>
      <c r="K2658" s="163" t="s">
        <v>2642</v>
      </c>
      <c r="L2658" s="163" t="s">
        <v>18204</v>
      </c>
      <c r="M2658" s="163" t="s">
        <v>18210</v>
      </c>
      <c r="N2658" s="163" t="s">
        <v>2645</v>
      </c>
      <c r="O2658" s="163" t="s">
        <v>2646</v>
      </c>
      <c r="P2658" s="163" t="s">
        <v>2673</v>
      </c>
      <c r="Q2658" s="163" t="s">
        <v>2648</v>
      </c>
      <c r="R2658" s="506">
        <v>45752.853472222225</v>
      </c>
      <c r="S2658" s="509"/>
      <c r="T2658" s="509"/>
      <c r="U2658" s="163" t="s">
        <v>18211</v>
      </c>
      <c r="V2658" s="510"/>
      <c r="W2658" s="510"/>
      <c r="X2658" s="510"/>
      <c r="Y2658" s="510"/>
      <c r="Z2658" s="510"/>
      <c r="AA2658" s="510"/>
      <c r="AB2658" s="163" t="s">
        <v>18207</v>
      </c>
      <c r="AC2658" s="507">
        <v>9.078327127E9</v>
      </c>
      <c r="AD2658" s="510"/>
      <c r="AE2658" s="509"/>
      <c r="AF2658" s="509"/>
      <c r="AG2658" s="509"/>
      <c r="AH2658" s="509"/>
      <c r="AI2658" s="509"/>
      <c r="AJ2658" s="163" t="s">
        <v>2651</v>
      </c>
      <c r="AK2658" s="512"/>
      <c r="AL2658" s="513"/>
      <c r="AM2658" s="163" t="s">
        <v>18208</v>
      </c>
      <c r="AN2658" s="510"/>
      <c r="AO2658" s="509"/>
      <c r="AP2658" s="509"/>
      <c r="AQ2658" s="509"/>
      <c r="AR2658" s="509"/>
      <c r="AS2658" s="509"/>
      <c r="AT2658" s="163" t="s">
        <v>2700</v>
      </c>
      <c r="AU2658" s="507">
        <v>5048.0</v>
      </c>
      <c r="AV2658" s="507">
        <v>4.0</v>
      </c>
      <c r="AW2658" s="507">
        <v>2028.0</v>
      </c>
      <c r="AX2658" s="163" t="s">
        <v>2677</v>
      </c>
      <c r="AY2658" s="163" t="s">
        <v>3089</v>
      </c>
      <c r="AZ2658" s="163" t="s">
        <v>2655</v>
      </c>
    </row>
    <row r="2659">
      <c r="A2659" s="163" t="s">
        <v>18212</v>
      </c>
      <c r="B2659" s="163" t="s">
        <v>18213</v>
      </c>
      <c r="C2659" s="163" t="s">
        <v>2638</v>
      </c>
      <c r="D2659" s="163" t="s">
        <v>2639</v>
      </c>
      <c r="E2659" s="506">
        <v>45752.85555555556</v>
      </c>
      <c r="F2659" s="507">
        <v>2980.0</v>
      </c>
      <c r="G2659" s="163" t="s">
        <v>2640</v>
      </c>
      <c r="H2659" s="507">
        <v>2980.0</v>
      </c>
      <c r="I2659" s="163" t="s">
        <v>2640</v>
      </c>
      <c r="J2659" s="163" t="s">
        <v>2641</v>
      </c>
      <c r="K2659" s="163" t="s">
        <v>2642</v>
      </c>
      <c r="L2659" s="163" t="s">
        <v>18214</v>
      </c>
      <c r="M2659" s="163" t="s">
        <v>18215</v>
      </c>
      <c r="N2659" s="163" t="s">
        <v>2645</v>
      </c>
      <c r="O2659" s="163" t="s">
        <v>2646</v>
      </c>
      <c r="P2659" s="163" t="s">
        <v>2673</v>
      </c>
      <c r="Q2659" s="163" t="s">
        <v>2648</v>
      </c>
      <c r="R2659" s="506">
        <v>45752.85486111111</v>
      </c>
      <c r="S2659" s="509"/>
      <c r="T2659" s="509"/>
      <c r="U2659" s="163" t="s">
        <v>18216</v>
      </c>
      <c r="V2659" s="510"/>
      <c r="W2659" s="510"/>
      <c r="X2659" s="510"/>
      <c r="Y2659" s="510"/>
      <c r="Z2659" s="510"/>
      <c r="AA2659" s="510"/>
      <c r="AB2659" s="163" t="s">
        <v>18217</v>
      </c>
      <c r="AC2659" s="507">
        <v>4.32660787E8</v>
      </c>
      <c r="AD2659" s="510"/>
      <c r="AE2659" s="510"/>
      <c r="AF2659" s="510"/>
      <c r="AG2659" s="510"/>
      <c r="AH2659" s="510"/>
      <c r="AI2659" s="509"/>
      <c r="AJ2659" s="163" t="s">
        <v>2651</v>
      </c>
      <c r="AK2659" s="512"/>
      <c r="AL2659" s="513"/>
      <c r="AM2659" s="163" t="s">
        <v>18218</v>
      </c>
      <c r="AN2659" s="510"/>
      <c r="AO2659" s="509"/>
      <c r="AP2659" s="509"/>
      <c r="AQ2659" s="509"/>
      <c r="AR2659" s="509"/>
      <c r="AS2659" s="509"/>
      <c r="AT2659" s="163" t="s">
        <v>2653</v>
      </c>
      <c r="AU2659" s="507">
        <v>7118.0</v>
      </c>
      <c r="AV2659" s="507">
        <v>9.0</v>
      </c>
      <c r="AW2659" s="507">
        <v>2027.0</v>
      </c>
      <c r="AX2659" s="163" t="s">
        <v>2677</v>
      </c>
      <c r="AY2659" s="163" t="s">
        <v>2678</v>
      </c>
      <c r="AZ2659" s="163" t="s">
        <v>2655</v>
      </c>
    </row>
    <row r="2660">
      <c r="A2660" s="163" t="s">
        <v>18219</v>
      </c>
      <c r="B2660" s="163" t="s">
        <v>18220</v>
      </c>
      <c r="C2660" s="163" t="s">
        <v>2638</v>
      </c>
      <c r="D2660" s="163" t="s">
        <v>2639</v>
      </c>
      <c r="E2660" s="506">
        <v>45752.84861111111</v>
      </c>
      <c r="F2660" s="507">
        <v>9800.0</v>
      </c>
      <c r="G2660" s="163" t="s">
        <v>2640</v>
      </c>
      <c r="H2660" s="507">
        <v>9800.0</v>
      </c>
      <c r="I2660" s="163" t="s">
        <v>2640</v>
      </c>
      <c r="J2660" s="163" t="s">
        <v>2641</v>
      </c>
      <c r="K2660" s="163" t="s">
        <v>2642</v>
      </c>
      <c r="L2660" s="163" t="s">
        <v>18221</v>
      </c>
      <c r="M2660" s="163" t="s">
        <v>18222</v>
      </c>
      <c r="N2660" s="163" t="s">
        <v>2645</v>
      </c>
      <c r="O2660" s="163" t="s">
        <v>2646</v>
      </c>
      <c r="P2660" s="163" t="s">
        <v>2673</v>
      </c>
      <c r="Q2660" s="163" t="s">
        <v>2648</v>
      </c>
      <c r="R2660" s="506">
        <v>45752.84652777778</v>
      </c>
      <c r="S2660" s="509"/>
      <c r="T2660" s="509"/>
      <c r="U2660" s="163" t="s">
        <v>18223</v>
      </c>
      <c r="V2660" s="510"/>
      <c r="W2660" s="510"/>
      <c r="X2660" s="510"/>
      <c r="Y2660" s="510"/>
      <c r="Z2660" s="510"/>
      <c r="AA2660" s="510"/>
      <c r="AB2660" s="163" t="s">
        <v>18224</v>
      </c>
      <c r="AC2660" s="507">
        <v>9.057127538E9</v>
      </c>
      <c r="AD2660" s="510"/>
      <c r="AE2660" s="510"/>
      <c r="AF2660" s="510"/>
      <c r="AG2660" s="510"/>
      <c r="AH2660" s="510"/>
      <c r="AI2660" s="509"/>
      <c r="AJ2660" s="163" t="s">
        <v>2651</v>
      </c>
      <c r="AK2660" s="512"/>
      <c r="AL2660" s="513"/>
      <c r="AM2660" s="163" t="s">
        <v>18225</v>
      </c>
      <c r="AN2660" s="510"/>
      <c r="AO2660" s="509"/>
      <c r="AP2660" s="509"/>
      <c r="AQ2660" s="509"/>
      <c r="AR2660" s="509"/>
      <c r="AS2660" s="509"/>
      <c r="AT2660" s="163" t="s">
        <v>2653</v>
      </c>
      <c r="AU2660" s="507">
        <v>2596.0</v>
      </c>
      <c r="AV2660" s="507">
        <v>6.0</v>
      </c>
      <c r="AW2660" s="507">
        <v>2025.0</v>
      </c>
      <c r="AX2660" s="163" t="s">
        <v>2677</v>
      </c>
      <c r="AY2660" s="163" t="s">
        <v>3763</v>
      </c>
      <c r="AZ2660" s="163" t="s">
        <v>2655</v>
      </c>
    </row>
    <row r="2661">
      <c r="A2661" s="163" t="s">
        <v>18226</v>
      </c>
      <c r="B2661" s="163" t="s">
        <v>18227</v>
      </c>
      <c r="C2661" s="163" t="s">
        <v>2638</v>
      </c>
      <c r="D2661" s="163" t="s">
        <v>2639</v>
      </c>
      <c r="E2661" s="506">
        <v>45752.84166666667</v>
      </c>
      <c r="F2661" s="507">
        <v>9800.0</v>
      </c>
      <c r="G2661" s="163" t="s">
        <v>2640</v>
      </c>
      <c r="H2661" s="507">
        <v>9800.0</v>
      </c>
      <c r="I2661" s="163" t="s">
        <v>2640</v>
      </c>
      <c r="J2661" s="163" t="s">
        <v>2641</v>
      </c>
      <c r="K2661" s="163" t="s">
        <v>2642</v>
      </c>
      <c r="L2661" s="163" t="s">
        <v>18228</v>
      </c>
      <c r="M2661" s="163" t="s">
        <v>18229</v>
      </c>
      <c r="N2661" s="163" t="s">
        <v>2645</v>
      </c>
      <c r="O2661" s="163" t="s">
        <v>2646</v>
      </c>
      <c r="P2661" s="163" t="s">
        <v>2647</v>
      </c>
      <c r="Q2661" s="163" t="s">
        <v>2648</v>
      </c>
      <c r="R2661" s="506">
        <v>45752.84166666667</v>
      </c>
      <c r="S2661" s="509"/>
      <c r="T2661" s="509"/>
      <c r="U2661" s="163" t="s">
        <v>18230</v>
      </c>
      <c r="V2661" s="510"/>
      <c r="W2661" s="510"/>
      <c r="X2661" s="510"/>
      <c r="Y2661" s="510"/>
      <c r="Z2661" s="510"/>
      <c r="AA2661" s="510"/>
      <c r="AB2661" s="163" t="s">
        <v>18231</v>
      </c>
      <c r="AC2661" s="507">
        <v>9.078374181E9</v>
      </c>
      <c r="AD2661" s="510"/>
      <c r="AE2661" s="510"/>
      <c r="AF2661" s="510"/>
      <c r="AG2661" s="510"/>
      <c r="AH2661" s="510"/>
      <c r="AI2661" s="509"/>
      <c r="AJ2661" s="163" t="s">
        <v>2651</v>
      </c>
      <c r="AK2661" s="512"/>
      <c r="AL2661" s="513"/>
      <c r="AM2661" s="163" t="s">
        <v>18232</v>
      </c>
      <c r="AN2661" s="510"/>
      <c r="AO2661" s="509"/>
      <c r="AP2661" s="509"/>
      <c r="AQ2661" s="509"/>
      <c r="AR2661" s="509"/>
      <c r="AS2661" s="509"/>
      <c r="AT2661" s="163" t="s">
        <v>2653</v>
      </c>
      <c r="AU2661" s="507">
        <v>5019.0</v>
      </c>
      <c r="AV2661" s="507">
        <v>10.0</v>
      </c>
      <c r="AW2661" s="507">
        <v>2028.0</v>
      </c>
      <c r="AX2661" s="163" t="s">
        <v>2730</v>
      </c>
      <c r="AY2661" s="163" t="s">
        <v>18233</v>
      </c>
      <c r="AZ2661" s="163" t="s">
        <v>2655</v>
      </c>
    </row>
    <row r="2662">
      <c r="A2662" s="163" t="s">
        <v>18234</v>
      </c>
      <c r="B2662" s="163" t="s">
        <v>18220</v>
      </c>
      <c r="C2662" s="163" t="s">
        <v>2638</v>
      </c>
      <c r="D2662" s="163" t="s">
        <v>2639</v>
      </c>
      <c r="E2662" s="506">
        <v>45752.83819444444</v>
      </c>
      <c r="F2662" s="507">
        <v>2980.0</v>
      </c>
      <c r="G2662" s="163" t="s">
        <v>2640</v>
      </c>
      <c r="H2662" s="507">
        <v>2980.0</v>
      </c>
      <c r="I2662" s="163" t="s">
        <v>2640</v>
      </c>
      <c r="J2662" s="163" t="s">
        <v>2641</v>
      </c>
      <c r="K2662" s="163" t="s">
        <v>2642</v>
      </c>
      <c r="L2662" s="163" t="s">
        <v>18221</v>
      </c>
      <c r="M2662" s="163" t="s">
        <v>18235</v>
      </c>
      <c r="N2662" s="163" t="s">
        <v>2645</v>
      </c>
      <c r="O2662" s="163" t="s">
        <v>2646</v>
      </c>
      <c r="P2662" s="163" t="s">
        <v>2673</v>
      </c>
      <c r="Q2662" s="163" t="s">
        <v>2648</v>
      </c>
      <c r="R2662" s="506">
        <v>45752.8375</v>
      </c>
      <c r="S2662" s="509"/>
      <c r="T2662" s="509"/>
      <c r="U2662" s="163" t="s">
        <v>18236</v>
      </c>
      <c r="V2662" s="510"/>
      <c r="W2662" s="510"/>
      <c r="X2662" s="510"/>
      <c r="Y2662" s="510"/>
      <c r="Z2662" s="510"/>
      <c r="AA2662" s="510"/>
      <c r="AB2662" s="163" t="s">
        <v>18224</v>
      </c>
      <c r="AC2662" s="507">
        <v>9.057127538E9</v>
      </c>
      <c r="AD2662" s="510"/>
      <c r="AE2662" s="509"/>
      <c r="AF2662" s="509"/>
      <c r="AG2662" s="509"/>
      <c r="AH2662" s="509"/>
      <c r="AI2662" s="509"/>
      <c r="AJ2662" s="163" t="s">
        <v>2651</v>
      </c>
      <c r="AK2662" s="509"/>
      <c r="AL2662" s="509"/>
      <c r="AM2662" s="163" t="s">
        <v>18225</v>
      </c>
      <c r="AN2662" s="510"/>
      <c r="AO2662" s="509"/>
      <c r="AP2662" s="509"/>
      <c r="AQ2662" s="509"/>
      <c r="AR2662" s="509"/>
      <c r="AS2662" s="509"/>
      <c r="AT2662" s="163" t="s">
        <v>2653</v>
      </c>
      <c r="AU2662" s="507">
        <v>2596.0</v>
      </c>
      <c r="AV2662" s="507">
        <v>6.0</v>
      </c>
      <c r="AW2662" s="507">
        <v>2025.0</v>
      </c>
      <c r="AX2662" s="163" t="s">
        <v>2677</v>
      </c>
      <c r="AY2662" s="163" t="s">
        <v>3763</v>
      </c>
      <c r="AZ2662" s="163" t="s">
        <v>2655</v>
      </c>
    </row>
    <row r="2663">
      <c r="A2663" s="163" t="s">
        <v>18237</v>
      </c>
      <c r="B2663" s="163" t="s">
        <v>18227</v>
      </c>
      <c r="C2663" s="163" t="s">
        <v>2638</v>
      </c>
      <c r="D2663" s="163" t="s">
        <v>2639</v>
      </c>
      <c r="E2663" s="506">
        <v>45752.83819444444</v>
      </c>
      <c r="F2663" s="507">
        <v>2980.0</v>
      </c>
      <c r="G2663" s="163" t="s">
        <v>2640</v>
      </c>
      <c r="H2663" s="507">
        <v>2980.0</v>
      </c>
      <c r="I2663" s="163" t="s">
        <v>2640</v>
      </c>
      <c r="J2663" s="163" t="s">
        <v>2641</v>
      </c>
      <c r="K2663" s="163" t="s">
        <v>2642</v>
      </c>
      <c r="L2663" s="163" t="s">
        <v>18228</v>
      </c>
      <c r="M2663" s="163" t="s">
        <v>18238</v>
      </c>
      <c r="N2663" s="163" t="s">
        <v>2645</v>
      </c>
      <c r="O2663" s="163" t="s">
        <v>2646</v>
      </c>
      <c r="P2663" s="163" t="s">
        <v>2647</v>
      </c>
      <c r="Q2663" s="163" t="s">
        <v>2648</v>
      </c>
      <c r="R2663" s="506">
        <v>45752.83819444444</v>
      </c>
      <c r="S2663" s="509"/>
      <c r="T2663" s="509"/>
      <c r="U2663" s="163" t="s">
        <v>18239</v>
      </c>
      <c r="V2663" s="510"/>
      <c r="W2663" s="510"/>
      <c r="X2663" s="510"/>
      <c r="Y2663" s="510"/>
      <c r="Z2663" s="510"/>
      <c r="AA2663" s="510"/>
      <c r="AB2663" s="163" t="s">
        <v>18231</v>
      </c>
      <c r="AC2663" s="507">
        <v>9.078374181E9</v>
      </c>
      <c r="AD2663" s="510"/>
      <c r="AE2663" s="509"/>
      <c r="AF2663" s="509"/>
      <c r="AG2663" s="509"/>
      <c r="AH2663" s="509"/>
      <c r="AI2663" s="509"/>
      <c r="AJ2663" s="163" t="s">
        <v>2651</v>
      </c>
      <c r="AK2663" s="509"/>
      <c r="AL2663" s="509"/>
      <c r="AM2663" s="163" t="s">
        <v>18232</v>
      </c>
      <c r="AN2663" s="510"/>
      <c r="AO2663" s="509"/>
      <c r="AP2663" s="509"/>
      <c r="AQ2663" s="509"/>
      <c r="AR2663" s="509"/>
      <c r="AS2663" s="509"/>
      <c r="AT2663" s="163" t="s">
        <v>2653</v>
      </c>
      <c r="AU2663" s="507">
        <v>5019.0</v>
      </c>
      <c r="AV2663" s="507">
        <v>10.0</v>
      </c>
      <c r="AW2663" s="507">
        <v>2028.0</v>
      </c>
      <c r="AX2663" s="163" t="s">
        <v>2730</v>
      </c>
      <c r="AY2663" s="163" t="s">
        <v>18233</v>
      </c>
      <c r="AZ2663" s="163" t="s">
        <v>2655</v>
      </c>
    </row>
    <row r="2664">
      <c r="A2664" s="163" t="s">
        <v>18240</v>
      </c>
      <c r="B2664" s="163" t="s">
        <v>18241</v>
      </c>
      <c r="C2664" s="163" t="s">
        <v>2638</v>
      </c>
      <c r="D2664" s="163" t="s">
        <v>2639</v>
      </c>
      <c r="E2664" s="506">
        <v>45752.82083333333</v>
      </c>
      <c r="F2664" s="507">
        <v>2980.0</v>
      </c>
      <c r="G2664" s="163" t="s">
        <v>2640</v>
      </c>
      <c r="H2664" s="507">
        <v>2980.0</v>
      </c>
      <c r="I2664" s="163" t="s">
        <v>2640</v>
      </c>
      <c r="J2664" s="163" t="s">
        <v>2641</v>
      </c>
      <c r="K2664" s="163" t="s">
        <v>2642</v>
      </c>
      <c r="L2664" s="163" t="s">
        <v>18242</v>
      </c>
      <c r="M2664" s="163" t="s">
        <v>18243</v>
      </c>
      <c r="N2664" s="163" t="s">
        <v>2645</v>
      </c>
      <c r="O2664" s="163" t="s">
        <v>2646</v>
      </c>
      <c r="P2664" s="163" t="s">
        <v>2673</v>
      </c>
      <c r="Q2664" s="163" t="s">
        <v>2648</v>
      </c>
      <c r="R2664" s="506">
        <v>45752.82013888889</v>
      </c>
      <c r="S2664" s="509"/>
      <c r="T2664" s="509"/>
      <c r="U2664" s="163" t="s">
        <v>18244</v>
      </c>
      <c r="V2664" s="510"/>
      <c r="W2664" s="510"/>
      <c r="X2664" s="510"/>
      <c r="Y2664" s="510"/>
      <c r="Z2664" s="510"/>
      <c r="AA2664" s="510"/>
      <c r="AB2664" s="163" t="s">
        <v>18245</v>
      </c>
      <c r="AC2664" s="507">
        <v>9.090624409E9</v>
      </c>
      <c r="AD2664" s="510"/>
      <c r="AE2664" s="510"/>
      <c r="AF2664" s="510"/>
      <c r="AG2664" s="510"/>
      <c r="AH2664" s="510"/>
      <c r="AI2664" s="509"/>
      <c r="AJ2664" s="163" t="s">
        <v>2651</v>
      </c>
      <c r="AK2664" s="512"/>
      <c r="AL2664" s="513"/>
      <c r="AM2664" s="163" t="s">
        <v>18246</v>
      </c>
      <c r="AN2664" s="510"/>
      <c r="AO2664" s="509"/>
      <c r="AP2664" s="509"/>
      <c r="AQ2664" s="509"/>
      <c r="AR2664" s="509"/>
      <c r="AS2664" s="509"/>
      <c r="AT2664" s="163" t="s">
        <v>2653</v>
      </c>
      <c r="AU2664" s="507">
        <v>1000.0</v>
      </c>
      <c r="AV2664" s="507">
        <v>12.0</v>
      </c>
      <c r="AW2664" s="507">
        <v>2029.0</v>
      </c>
      <c r="AX2664" s="163" t="s">
        <v>2677</v>
      </c>
      <c r="AY2664" s="163" t="s">
        <v>2678</v>
      </c>
      <c r="AZ2664" s="163" t="s">
        <v>2655</v>
      </c>
    </row>
    <row r="2665">
      <c r="A2665" s="163" t="s">
        <v>18247</v>
      </c>
      <c r="B2665" s="163" t="s">
        <v>18248</v>
      </c>
      <c r="C2665" s="163" t="s">
        <v>2638</v>
      </c>
      <c r="D2665" s="163" t="s">
        <v>2639</v>
      </c>
      <c r="E2665" s="506">
        <v>45752.81041666667</v>
      </c>
      <c r="F2665" s="507">
        <v>2980.0</v>
      </c>
      <c r="G2665" s="163" t="s">
        <v>2640</v>
      </c>
      <c r="H2665" s="507">
        <v>2980.0</v>
      </c>
      <c r="I2665" s="163" t="s">
        <v>2640</v>
      </c>
      <c r="J2665" s="163" t="s">
        <v>2641</v>
      </c>
      <c r="K2665" s="163" t="s">
        <v>2642</v>
      </c>
      <c r="L2665" s="163" t="s">
        <v>18249</v>
      </c>
      <c r="M2665" s="163" t="s">
        <v>18250</v>
      </c>
      <c r="N2665" s="163" t="s">
        <v>2645</v>
      </c>
      <c r="O2665" s="163" t="s">
        <v>2646</v>
      </c>
      <c r="P2665" s="163" t="s">
        <v>2683</v>
      </c>
      <c r="Q2665" s="163" t="s">
        <v>2648</v>
      </c>
      <c r="R2665" s="506">
        <v>45752.80902777778</v>
      </c>
      <c r="S2665" s="509"/>
      <c r="T2665" s="509"/>
      <c r="U2665" s="163" t="s">
        <v>18251</v>
      </c>
      <c r="V2665" s="510"/>
      <c r="W2665" s="510"/>
      <c r="X2665" s="510"/>
      <c r="Y2665" s="510"/>
      <c r="Z2665" s="510"/>
      <c r="AA2665" s="510"/>
      <c r="AB2665" s="163" t="s">
        <v>18252</v>
      </c>
      <c r="AC2665" s="507">
        <v>8.053821616E9</v>
      </c>
      <c r="AD2665" s="510"/>
      <c r="AE2665" s="510"/>
      <c r="AF2665" s="510"/>
      <c r="AG2665" s="510"/>
      <c r="AH2665" s="510"/>
      <c r="AI2665" s="509"/>
      <c r="AJ2665" s="163" t="s">
        <v>2651</v>
      </c>
      <c r="AK2665" s="512"/>
      <c r="AL2665" s="513"/>
      <c r="AM2665" s="163" t="s">
        <v>18253</v>
      </c>
      <c r="AN2665" s="510"/>
      <c r="AO2665" s="509"/>
      <c r="AP2665" s="509"/>
      <c r="AQ2665" s="509"/>
      <c r="AR2665" s="509"/>
      <c r="AS2665" s="509"/>
      <c r="AT2665" s="163" t="s">
        <v>2653</v>
      </c>
      <c r="AU2665" s="507">
        <v>1293.0</v>
      </c>
      <c r="AV2665" s="507">
        <v>2.0</v>
      </c>
      <c r="AW2665" s="507">
        <v>2030.0</v>
      </c>
      <c r="AX2665" s="163" t="s">
        <v>2846</v>
      </c>
      <c r="AY2665" s="163" t="s">
        <v>2921</v>
      </c>
      <c r="AZ2665" s="163" t="s">
        <v>2655</v>
      </c>
    </row>
    <row r="2666">
      <c r="A2666" s="163" t="s">
        <v>18254</v>
      </c>
      <c r="B2666" s="163" t="s">
        <v>18255</v>
      </c>
      <c r="C2666" s="163" t="s">
        <v>2638</v>
      </c>
      <c r="D2666" s="163" t="s">
        <v>2639</v>
      </c>
      <c r="E2666" s="506">
        <v>45752.78472222222</v>
      </c>
      <c r="F2666" s="507">
        <v>2980.0</v>
      </c>
      <c r="G2666" s="163" t="s">
        <v>2640</v>
      </c>
      <c r="H2666" s="507">
        <v>2980.0</v>
      </c>
      <c r="I2666" s="163" t="s">
        <v>2640</v>
      </c>
      <c r="J2666" s="163" t="s">
        <v>2641</v>
      </c>
      <c r="K2666" s="163" t="s">
        <v>2642</v>
      </c>
      <c r="L2666" s="163" t="s">
        <v>6501</v>
      </c>
      <c r="M2666" s="163" t="s">
        <v>18256</v>
      </c>
      <c r="N2666" s="163" t="s">
        <v>2645</v>
      </c>
      <c r="O2666" s="163" t="s">
        <v>2646</v>
      </c>
      <c r="P2666" s="163" t="s">
        <v>2683</v>
      </c>
      <c r="Q2666" s="163" t="s">
        <v>2793</v>
      </c>
      <c r="R2666" s="506">
        <v>45737.9625</v>
      </c>
      <c r="S2666" s="509"/>
      <c r="T2666" s="509"/>
      <c r="U2666" s="163" t="s">
        <v>18257</v>
      </c>
      <c r="V2666" s="506">
        <v>45752.78333333333</v>
      </c>
      <c r="W2666" s="163" t="s">
        <v>2795</v>
      </c>
      <c r="X2666" s="163" t="s">
        <v>2796</v>
      </c>
      <c r="Y2666" s="507">
        <v>2980.0</v>
      </c>
      <c r="Z2666" s="163" t="s">
        <v>2640</v>
      </c>
      <c r="AA2666" s="163" t="s">
        <v>2641</v>
      </c>
      <c r="AB2666" s="163" t="s">
        <v>18258</v>
      </c>
      <c r="AC2666" s="510"/>
      <c r="AD2666" s="510"/>
      <c r="AE2666" s="510"/>
      <c r="AF2666" s="510"/>
      <c r="AG2666" s="510"/>
      <c r="AH2666" s="510"/>
      <c r="AI2666" s="509"/>
      <c r="AJ2666" s="163" t="s">
        <v>2651</v>
      </c>
      <c r="AK2666" s="512"/>
      <c r="AL2666" s="513"/>
      <c r="AM2666" s="163" t="s">
        <v>18259</v>
      </c>
      <c r="AN2666" s="510"/>
      <c r="AO2666" s="510"/>
      <c r="AP2666" s="509"/>
      <c r="AQ2666" s="509"/>
      <c r="AR2666" s="509"/>
      <c r="AS2666" s="509"/>
      <c r="AT2666" s="163" t="s">
        <v>2653</v>
      </c>
      <c r="AU2666" s="507">
        <v>1062.0</v>
      </c>
      <c r="AV2666" s="507">
        <v>1.0</v>
      </c>
      <c r="AW2666" s="507">
        <v>2029.0</v>
      </c>
      <c r="AX2666" s="163" t="s">
        <v>2730</v>
      </c>
      <c r="AY2666" s="163" t="s">
        <v>3047</v>
      </c>
      <c r="AZ2666" s="163" t="s">
        <v>2655</v>
      </c>
    </row>
    <row r="2667">
      <c r="A2667" s="163" t="s">
        <v>18260</v>
      </c>
      <c r="B2667" s="163" t="s">
        <v>18261</v>
      </c>
      <c r="C2667" s="163" t="s">
        <v>2638</v>
      </c>
      <c r="D2667" s="163" t="s">
        <v>2639</v>
      </c>
      <c r="E2667" s="506">
        <v>45752.77638888889</v>
      </c>
      <c r="F2667" s="507">
        <v>2980.0</v>
      </c>
      <c r="G2667" s="163" t="s">
        <v>2640</v>
      </c>
      <c r="H2667" s="507">
        <v>2980.0</v>
      </c>
      <c r="I2667" s="163" t="s">
        <v>2640</v>
      </c>
      <c r="J2667" s="163" t="s">
        <v>2641</v>
      </c>
      <c r="K2667" s="163" t="s">
        <v>2642</v>
      </c>
      <c r="L2667" s="163" t="s">
        <v>18262</v>
      </c>
      <c r="M2667" s="163" t="s">
        <v>18263</v>
      </c>
      <c r="N2667" s="163" t="s">
        <v>2645</v>
      </c>
      <c r="O2667" s="163" t="s">
        <v>2646</v>
      </c>
      <c r="P2667" s="163" t="s">
        <v>2647</v>
      </c>
      <c r="Q2667" s="163" t="s">
        <v>2648</v>
      </c>
      <c r="R2667" s="506">
        <v>45752.77638888889</v>
      </c>
      <c r="S2667" s="509"/>
      <c r="T2667" s="509"/>
      <c r="U2667" s="163" t="s">
        <v>9017</v>
      </c>
      <c r="V2667" s="510"/>
      <c r="W2667" s="510"/>
      <c r="X2667" s="510"/>
      <c r="Y2667" s="510"/>
      <c r="Z2667" s="510"/>
      <c r="AA2667" s="510"/>
      <c r="AB2667" s="163" t="s">
        <v>18264</v>
      </c>
      <c r="AC2667" s="507">
        <v>9.039333487E9</v>
      </c>
      <c r="AD2667" s="510"/>
      <c r="AE2667" s="510"/>
      <c r="AF2667" s="510"/>
      <c r="AG2667" s="510"/>
      <c r="AH2667" s="510"/>
      <c r="AI2667" s="509"/>
      <c r="AJ2667" s="163" t="s">
        <v>2651</v>
      </c>
      <c r="AK2667" s="512"/>
      <c r="AL2667" s="513"/>
      <c r="AM2667" s="163" t="s">
        <v>18265</v>
      </c>
      <c r="AN2667" s="510"/>
      <c r="AO2667" s="509"/>
      <c r="AP2667" s="509"/>
      <c r="AQ2667" s="509"/>
      <c r="AR2667" s="509"/>
      <c r="AS2667" s="509"/>
      <c r="AT2667" s="163" t="s">
        <v>2653</v>
      </c>
      <c r="AU2667" s="507">
        <v>4457.0</v>
      </c>
      <c r="AV2667" s="507">
        <v>12.0</v>
      </c>
      <c r="AW2667" s="507">
        <v>2025.0</v>
      </c>
      <c r="AX2667" s="510"/>
      <c r="AY2667" s="163" t="s">
        <v>2654</v>
      </c>
      <c r="AZ2667" s="163" t="s">
        <v>2655</v>
      </c>
    </row>
    <row r="2668">
      <c r="A2668" s="163" t="s">
        <v>18266</v>
      </c>
      <c r="B2668" s="163" t="s">
        <v>18267</v>
      </c>
      <c r="C2668" s="163" t="s">
        <v>2638</v>
      </c>
      <c r="D2668" s="163" t="s">
        <v>2639</v>
      </c>
      <c r="E2668" s="506">
        <v>45752.77291666667</v>
      </c>
      <c r="F2668" s="507">
        <v>9800.0</v>
      </c>
      <c r="G2668" s="163" t="s">
        <v>2640</v>
      </c>
      <c r="H2668" s="507">
        <v>9800.0</v>
      </c>
      <c r="I2668" s="163" t="s">
        <v>2640</v>
      </c>
      <c r="J2668" s="163" t="s">
        <v>2641</v>
      </c>
      <c r="K2668" s="163" t="s">
        <v>2642</v>
      </c>
      <c r="L2668" s="163" t="s">
        <v>18268</v>
      </c>
      <c r="M2668" s="163" t="s">
        <v>18269</v>
      </c>
      <c r="N2668" s="163" t="s">
        <v>2645</v>
      </c>
      <c r="O2668" s="163" t="s">
        <v>2646</v>
      </c>
      <c r="P2668" s="163" t="s">
        <v>2673</v>
      </c>
      <c r="Q2668" s="163" t="s">
        <v>2648</v>
      </c>
      <c r="R2668" s="506">
        <v>45752.770833333336</v>
      </c>
      <c r="S2668" s="509"/>
      <c r="T2668" s="509"/>
      <c r="U2668" s="163" t="s">
        <v>18270</v>
      </c>
      <c r="V2668" s="510"/>
      <c r="W2668" s="510"/>
      <c r="X2668" s="510"/>
      <c r="Y2668" s="510"/>
      <c r="Z2668" s="510"/>
      <c r="AA2668" s="510"/>
      <c r="AB2668" s="163" t="s">
        <v>18271</v>
      </c>
      <c r="AC2668" s="507">
        <v>8.04560174E9</v>
      </c>
      <c r="AD2668" s="510"/>
      <c r="AE2668" s="510"/>
      <c r="AF2668" s="510"/>
      <c r="AG2668" s="510"/>
      <c r="AH2668" s="510"/>
      <c r="AI2668" s="509"/>
      <c r="AJ2668" s="163" t="s">
        <v>2651</v>
      </c>
      <c r="AK2668" s="512"/>
      <c r="AL2668" s="513"/>
      <c r="AM2668" s="163" t="s">
        <v>18272</v>
      </c>
      <c r="AN2668" s="510"/>
      <c r="AO2668" s="509"/>
      <c r="AP2668" s="509"/>
      <c r="AQ2668" s="509"/>
      <c r="AR2668" s="509"/>
      <c r="AS2668" s="509"/>
      <c r="AT2668" s="163" t="s">
        <v>2700</v>
      </c>
      <c r="AU2668" s="507">
        <v>8996.0</v>
      </c>
      <c r="AV2668" s="507">
        <v>8.0</v>
      </c>
      <c r="AW2668" s="507">
        <v>2030.0</v>
      </c>
      <c r="AX2668" s="163" t="s">
        <v>2677</v>
      </c>
      <c r="AY2668" s="163" t="s">
        <v>2717</v>
      </c>
      <c r="AZ2668" s="163" t="s">
        <v>2655</v>
      </c>
    </row>
    <row r="2669">
      <c r="A2669" s="163" t="s">
        <v>18273</v>
      </c>
      <c r="B2669" s="163" t="s">
        <v>18267</v>
      </c>
      <c r="C2669" s="163" t="s">
        <v>2638</v>
      </c>
      <c r="D2669" s="163" t="s">
        <v>2639</v>
      </c>
      <c r="E2669" s="506">
        <v>45752.76736111111</v>
      </c>
      <c r="F2669" s="507">
        <v>2980.0</v>
      </c>
      <c r="G2669" s="163" t="s">
        <v>2640</v>
      </c>
      <c r="H2669" s="507">
        <v>2980.0</v>
      </c>
      <c r="I2669" s="163" t="s">
        <v>2640</v>
      </c>
      <c r="J2669" s="163" t="s">
        <v>2641</v>
      </c>
      <c r="K2669" s="163" t="s">
        <v>2642</v>
      </c>
      <c r="L2669" s="163" t="s">
        <v>18268</v>
      </c>
      <c r="M2669" s="163" t="s">
        <v>18274</v>
      </c>
      <c r="N2669" s="163" t="s">
        <v>2645</v>
      </c>
      <c r="O2669" s="163" t="s">
        <v>2646</v>
      </c>
      <c r="P2669" s="163" t="s">
        <v>2673</v>
      </c>
      <c r="Q2669" s="163" t="s">
        <v>2648</v>
      </c>
      <c r="R2669" s="506">
        <v>45752.76597222222</v>
      </c>
      <c r="S2669" s="509"/>
      <c r="T2669" s="509"/>
      <c r="U2669" s="163" t="s">
        <v>18275</v>
      </c>
      <c r="V2669" s="510"/>
      <c r="W2669" s="510"/>
      <c r="X2669" s="510"/>
      <c r="Y2669" s="510"/>
      <c r="Z2669" s="510"/>
      <c r="AA2669" s="510"/>
      <c r="AB2669" s="163" t="s">
        <v>18271</v>
      </c>
      <c r="AC2669" s="507">
        <v>8.04560174E9</v>
      </c>
      <c r="AD2669" s="510"/>
      <c r="AE2669" s="510"/>
      <c r="AF2669" s="510"/>
      <c r="AG2669" s="510"/>
      <c r="AH2669" s="510"/>
      <c r="AI2669" s="509"/>
      <c r="AJ2669" s="163" t="s">
        <v>2651</v>
      </c>
      <c r="AK2669" s="512"/>
      <c r="AL2669" s="513"/>
      <c r="AM2669" s="163" t="s">
        <v>18272</v>
      </c>
      <c r="AN2669" s="510"/>
      <c r="AO2669" s="509"/>
      <c r="AP2669" s="509"/>
      <c r="AQ2669" s="509"/>
      <c r="AR2669" s="509"/>
      <c r="AS2669" s="509"/>
      <c r="AT2669" s="163" t="s">
        <v>2700</v>
      </c>
      <c r="AU2669" s="507">
        <v>8996.0</v>
      </c>
      <c r="AV2669" s="507">
        <v>8.0</v>
      </c>
      <c r="AW2669" s="507">
        <v>2030.0</v>
      </c>
      <c r="AX2669" s="163" t="s">
        <v>2677</v>
      </c>
      <c r="AY2669" s="163" t="s">
        <v>2717</v>
      </c>
      <c r="AZ2669" s="163" t="s">
        <v>2655</v>
      </c>
    </row>
    <row r="2670">
      <c r="A2670" s="163" t="s">
        <v>18276</v>
      </c>
      <c r="B2670" s="163" t="s">
        <v>18277</v>
      </c>
      <c r="C2670" s="163" t="s">
        <v>2638</v>
      </c>
      <c r="D2670" s="163" t="s">
        <v>2639</v>
      </c>
      <c r="E2670" s="506">
        <v>45752.720138888886</v>
      </c>
      <c r="F2670" s="507">
        <v>2980.0</v>
      </c>
      <c r="G2670" s="163" t="s">
        <v>2640</v>
      </c>
      <c r="H2670" s="507">
        <v>2980.0</v>
      </c>
      <c r="I2670" s="163" t="s">
        <v>2640</v>
      </c>
      <c r="J2670" s="163" t="s">
        <v>2641</v>
      </c>
      <c r="K2670" s="163" t="s">
        <v>2642</v>
      </c>
      <c r="L2670" s="163" t="s">
        <v>18278</v>
      </c>
      <c r="M2670" s="163" t="s">
        <v>18279</v>
      </c>
      <c r="N2670" s="163" t="s">
        <v>2645</v>
      </c>
      <c r="O2670" s="163" t="s">
        <v>2646</v>
      </c>
      <c r="P2670" s="163" t="s">
        <v>2673</v>
      </c>
      <c r="Q2670" s="163" t="s">
        <v>2648</v>
      </c>
      <c r="R2670" s="506">
        <v>45752.717361111114</v>
      </c>
      <c r="S2670" s="509"/>
      <c r="T2670" s="509"/>
      <c r="U2670" s="163" t="s">
        <v>18280</v>
      </c>
      <c r="V2670" s="510"/>
      <c r="W2670" s="510"/>
      <c r="X2670" s="510"/>
      <c r="Y2670" s="510"/>
      <c r="Z2670" s="510"/>
      <c r="AA2670" s="510"/>
      <c r="AB2670" s="163" t="s">
        <v>18281</v>
      </c>
      <c r="AC2670" s="507">
        <v>9.041290769E9</v>
      </c>
      <c r="AD2670" s="510"/>
      <c r="AE2670" s="509"/>
      <c r="AF2670" s="509"/>
      <c r="AG2670" s="509"/>
      <c r="AH2670" s="509"/>
      <c r="AI2670" s="509"/>
      <c r="AJ2670" s="163" t="s">
        <v>2651</v>
      </c>
      <c r="AK2670" s="509"/>
      <c r="AL2670" s="509"/>
      <c r="AM2670" s="163" t="s">
        <v>18282</v>
      </c>
      <c r="AN2670" s="510"/>
      <c r="AO2670" s="509"/>
      <c r="AP2670" s="509"/>
      <c r="AQ2670" s="509"/>
      <c r="AR2670" s="509"/>
      <c r="AS2670" s="509"/>
      <c r="AT2670" s="163" t="s">
        <v>2653</v>
      </c>
      <c r="AU2670" s="507">
        <v>3612.0</v>
      </c>
      <c r="AV2670" s="507">
        <v>2.0</v>
      </c>
      <c r="AW2670" s="507">
        <v>2027.0</v>
      </c>
      <c r="AX2670" s="163" t="s">
        <v>2677</v>
      </c>
      <c r="AY2670" s="163" t="s">
        <v>2717</v>
      </c>
      <c r="AZ2670" s="163" t="s">
        <v>2655</v>
      </c>
    </row>
    <row r="2671">
      <c r="A2671" s="163" t="s">
        <v>18283</v>
      </c>
      <c r="B2671" s="163" t="s">
        <v>18284</v>
      </c>
      <c r="C2671" s="163" t="s">
        <v>2638</v>
      </c>
      <c r="D2671" s="163" t="s">
        <v>2639</v>
      </c>
      <c r="E2671" s="506">
        <v>45752.67916666667</v>
      </c>
      <c r="F2671" s="507">
        <v>2980.0</v>
      </c>
      <c r="G2671" s="163" t="s">
        <v>2640</v>
      </c>
      <c r="H2671" s="507">
        <v>2980.0</v>
      </c>
      <c r="I2671" s="163" t="s">
        <v>2640</v>
      </c>
      <c r="J2671" s="163" t="s">
        <v>2641</v>
      </c>
      <c r="K2671" s="163" t="s">
        <v>2642</v>
      </c>
      <c r="L2671" s="163" t="s">
        <v>18285</v>
      </c>
      <c r="M2671" s="163" t="s">
        <v>18286</v>
      </c>
      <c r="N2671" s="163" t="s">
        <v>2645</v>
      </c>
      <c r="O2671" s="163" t="s">
        <v>2646</v>
      </c>
      <c r="P2671" s="163" t="s">
        <v>2660</v>
      </c>
      <c r="Q2671" s="163" t="s">
        <v>2648</v>
      </c>
      <c r="R2671" s="506">
        <v>45752.67916666667</v>
      </c>
      <c r="S2671" s="509"/>
      <c r="T2671" s="509"/>
      <c r="U2671" s="163" t="s">
        <v>18287</v>
      </c>
      <c r="V2671" s="510"/>
      <c r="W2671" s="510"/>
      <c r="X2671" s="510"/>
      <c r="Y2671" s="510"/>
      <c r="Z2671" s="510"/>
      <c r="AA2671" s="510"/>
      <c r="AB2671" s="163" t="s">
        <v>18288</v>
      </c>
      <c r="AC2671" s="507">
        <v>8.080379703E9</v>
      </c>
      <c r="AD2671" s="510"/>
      <c r="AE2671" s="509"/>
      <c r="AF2671" s="509"/>
      <c r="AG2671" s="509"/>
      <c r="AH2671" s="509"/>
      <c r="AI2671" s="509"/>
      <c r="AJ2671" s="163" t="s">
        <v>2651</v>
      </c>
      <c r="AK2671" s="509"/>
      <c r="AL2671" s="509"/>
      <c r="AM2671" s="163" t="s">
        <v>18289</v>
      </c>
      <c r="AN2671" s="510"/>
      <c r="AO2671" s="509"/>
      <c r="AP2671" s="509"/>
      <c r="AQ2671" s="509"/>
      <c r="AR2671" s="509"/>
      <c r="AS2671" s="509"/>
      <c r="AT2671" s="163" t="s">
        <v>2653</v>
      </c>
      <c r="AU2671" s="507">
        <v>2204.0</v>
      </c>
      <c r="AV2671" s="507">
        <v>9.0</v>
      </c>
      <c r="AW2671" s="507">
        <v>2028.0</v>
      </c>
      <c r="AX2671" s="163" t="s">
        <v>2664</v>
      </c>
      <c r="AY2671" s="163" t="s">
        <v>2665</v>
      </c>
      <c r="AZ2671" s="163" t="s">
        <v>2655</v>
      </c>
    </row>
    <row r="2672">
      <c r="A2672" s="163" t="s">
        <v>18290</v>
      </c>
      <c r="B2672" s="163" t="s">
        <v>18291</v>
      </c>
      <c r="C2672" s="163" t="s">
        <v>2638</v>
      </c>
      <c r="D2672" s="163" t="s">
        <v>2639</v>
      </c>
      <c r="E2672" s="506">
        <v>45752.66875</v>
      </c>
      <c r="F2672" s="507">
        <v>2980.0</v>
      </c>
      <c r="G2672" s="163" t="s">
        <v>2640</v>
      </c>
      <c r="H2672" s="507">
        <v>2980.0</v>
      </c>
      <c r="I2672" s="163" t="s">
        <v>2640</v>
      </c>
      <c r="J2672" s="163" t="s">
        <v>2641</v>
      </c>
      <c r="K2672" s="163" t="s">
        <v>2642</v>
      </c>
      <c r="L2672" s="163" t="s">
        <v>18292</v>
      </c>
      <c r="M2672" s="163" t="s">
        <v>18293</v>
      </c>
      <c r="N2672" s="163" t="s">
        <v>2645</v>
      </c>
      <c r="O2672" s="163" t="s">
        <v>2646</v>
      </c>
      <c r="P2672" s="163" t="s">
        <v>2683</v>
      </c>
      <c r="Q2672" s="163" t="s">
        <v>2648</v>
      </c>
      <c r="R2672" s="506">
        <v>45752.66805555556</v>
      </c>
      <c r="S2672" s="509"/>
      <c r="T2672" s="509"/>
      <c r="U2672" s="163" t="s">
        <v>18294</v>
      </c>
      <c r="V2672" s="510"/>
      <c r="W2672" s="510"/>
      <c r="X2672" s="510"/>
      <c r="Y2672" s="510"/>
      <c r="Z2672" s="510"/>
      <c r="AA2672" s="510"/>
      <c r="AB2672" s="163" t="s">
        <v>18295</v>
      </c>
      <c r="AC2672" s="507">
        <v>9.093691745E9</v>
      </c>
      <c r="AD2672" s="510"/>
      <c r="AE2672" s="509"/>
      <c r="AF2672" s="509"/>
      <c r="AG2672" s="509"/>
      <c r="AH2672" s="509"/>
      <c r="AI2672" s="509"/>
      <c r="AJ2672" s="163" t="s">
        <v>2651</v>
      </c>
      <c r="AK2672" s="509"/>
      <c r="AL2672" s="509"/>
      <c r="AM2672" s="163" t="s">
        <v>18296</v>
      </c>
      <c r="AN2672" s="510"/>
      <c r="AO2672" s="509"/>
      <c r="AP2672" s="509"/>
      <c r="AQ2672" s="509"/>
      <c r="AR2672" s="509"/>
      <c r="AS2672" s="509"/>
      <c r="AT2672" s="163" t="s">
        <v>2653</v>
      </c>
      <c r="AU2672" s="507">
        <v>634.0</v>
      </c>
      <c r="AV2672" s="507">
        <v>7.0</v>
      </c>
      <c r="AW2672" s="507">
        <v>2026.0</v>
      </c>
      <c r="AX2672" s="163" t="s">
        <v>2846</v>
      </c>
      <c r="AY2672" s="163" t="s">
        <v>9402</v>
      </c>
      <c r="AZ2672" s="163" t="s">
        <v>2655</v>
      </c>
    </row>
    <row r="2673">
      <c r="A2673" s="163" t="s">
        <v>18297</v>
      </c>
      <c r="B2673" s="163" t="s">
        <v>18298</v>
      </c>
      <c r="C2673" s="163" t="s">
        <v>2638</v>
      </c>
      <c r="D2673" s="163" t="s">
        <v>2639</v>
      </c>
      <c r="E2673" s="506">
        <v>45752.66458333333</v>
      </c>
      <c r="F2673" s="507">
        <v>2980.0</v>
      </c>
      <c r="G2673" s="163" t="s">
        <v>2640</v>
      </c>
      <c r="H2673" s="507">
        <v>2980.0</v>
      </c>
      <c r="I2673" s="163" t="s">
        <v>2640</v>
      </c>
      <c r="J2673" s="163" t="s">
        <v>2641</v>
      </c>
      <c r="K2673" s="163" t="s">
        <v>2642</v>
      </c>
      <c r="L2673" s="163" t="s">
        <v>18299</v>
      </c>
      <c r="M2673" s="163" t="s">
        <v>18300</v>
      </c>
      <c r="N2673" s="163" t="s">
        <v>2645</v>
      </c>
      <c r="O2673" s="163" t="s">
        <v>2646</v>
      </c>
      <c r="P2673" s="163" t="s">
        <v>2683</v>
      </c>
      <c r="Q2673" s="163" t="s">
        <v>2648</v>
      </c>
      <c r="R2673" s="506">
        <v>45752.663194444445</v>
      </c>
      <c r="S2673" s="509"/>
      <c r="T2673" s="509"/>
      <c r="U2673" s="163" t="s">
        <v>18301</v>
      </c>
      <c r="V2673" s="510"/>
      <c r="W2673" s="510"/>
      <c r="X2673" s="510"/>
      <c r="Y2673" s="510"/>
      <c r="Z2673" s="510"/>
      <c r="AA2673" s="510"/>
      <c r="AB2673" s="163" t="s">
        <v>18302</v>
      </c>
      <c r="AC2673" s="507">
        <v>9.089129939E9</v>
      </c>
      <c r="AD2673" s="510"/>
      <c r="AE2673" s="509"/>
      <c r="AF2673" s="509"/>
      <c r="AG2673" s="509"/>
      <c r="AH2673" s="509"/>
      <c r="AI2673" s="509"/>
      <c r="AJ2673" s="163" t="s">
        <v>2651</v>
      </c>
      <c r="AK2673" s="509"/>
      <c r="AL2673" s="509"/>
      <c r="AM2673" s="163" t="s">
        <v>18303</v>
      </c>
      <c r="AN2673" s="510"/>
      <c r="AO2673" s="509"/>
      <c r="AP2673" s="509"/>
      <c r="AQ2673" s="509"/>
      <c r="AR2673" s="509"/>
      <c r="AS2673" s="509"/>
      <c r="AT2673" s="163" t="s">
        <v>2653</v>
      </c>
      <c r="AU2673" s="507">
        <v>5303.0</v>
      </c>
      <c r="AV2673" s="507">
        <v>10.0</v>
      </c>
      <c r="AW2673" s="507">
        <v>2025.0</v>
      </c>
      <c r="AX2673" s="510"/>
      <c r="AY2673" s="163" t="s">
        <v>2921</v>
      </c>
      <c r="AZ2673" s="163" t="s">
        <v>2655</v>
      </c>
    </row>
    <row r="2674">
      <c r="A2674" s="163" t="s">
        <v>18304</v>
      </c>
      <c r="B2674" s="163" t="s">
        <v>18305</v>
      </c>
      <c r="C2674" s="163" t="s">
        <v>2638</v>
      </c>
      <c r="D2674" s="163" t="s">
        <v>2639</v>
      </c>
      <c r="E2674" s="506">
        <v>45752.654861111114</v>
      </c>
      <c r="F2674" s="507">
        <v>2980.0</v>
      </c>
      <c r="G2674" s="163" t="s">
        <v>2640</v>
      </c>
      <c r="H2674" s="507">
        <v>2980.0</v>
      </c>
      <c r="I2674" s="163" t="s">
        <v>2640</v>
      </c>
      <c r="J2674" s="163" t="s">
        <v>2641</v>
      </c>
      <c r="K2674" s="163" t="s">
        <v>2642</v>
      </c>
      <c r="L2674" s="163" t="s">
        <v>18306</v>
      </c>
      <c r="M2674" s="163" t="s">
        <v>18307</v>
      </c>
      <c r="N2674" s="163" t="s">
        <v>2645</v>
      </c>
      <c r="O2674" s="163" t="s">
        <v>2646</v>
      </c>
      <c r="P2674" s="163" t="s">
        <v>2673</v>
      </c>
      <c r="Q2674" s="163" t="s">
        <v>2648</v>
      </c>
      <c r="R2674" s="506">
        <v>45752.65347222222</v>
      </c>
      <c r="S2674" s="509"/>
      <c r="T2674" s="509"/>
      <c r="U2674" s="163" t="s">
        <v>18308</v>
      </c>
      <c r="V2674" s="510"/>
      <c r="W2674" s="510"/>
      <c r="X2674" s="510"/>
      <c r="Y2674" s="510"/>
      <c r="Z2674" s="510"/>
      <c r="AA2674" s="510"/>
      <c r="AB2674" s="163" t="s">
        <v>18309</v>
      </c>
      <c r="AC2674" s="507">
        <v>8.066893794E9</v>
      </c>
      <c r="AD2674" s="510"/>
      <c r="AE2674" s="509"/>
      <c r="AF2674" s="509"/>
      <c r="AG2674" s="509"/>
      <c r="AH2674" s="509"/>
      <c r="AI2674" s="509"/>
      <c r="AJ2674" s="163" t="s">
        <v>2651</v>
      </c>
      <c r="AK2674" s="509"/>
      <c r="AL2674" s="509"/>
      <c r="AM2674" s="163" t="s">
        <v>18310</v>
      </c>
      <c r="AN2674" s="510"/>
      <c r="AO2674" s="510"/>
      <c r="AP2674" s="510"/>
      <c r="AQ2674" s="509"/>
      <c r="AR2674" s="509"/>
      <c r="AS2674" s="509"/>
      <c r="AT2674" s="163" t="s">
        <v>2653</v>
      </c>
      <c r="AU2674" s="507">
        <v>9206.0</v>
      </c>
      <c r="AV2674" s="507">
        <v>7.0</v>
      </c>
      <c r="AW2674" s="507">
        <v>2029.0</v>
      </c>
      <c r="AX2674" s="163" t="s">
        <v>2677</v>
      </c>
      <c r="AY2674" s="163" t="s">
        <v>3308</v>
      </c>
      <c r="AZ2674" s="163" t="s">
        <v>2655</v>
      </c>
    </row>
    <row r="2675">
      <c r="A2675" s="163" t="s">
        <v>18311</v>
      </c>
      <c r="B2675" s="163" t="s">
        <v>18312</v>
      </c>
      <c r="C2675" s="163" t="s">
        <v>2638</v>
      </c>
      <c r="D2675" s="163" t="s">
        <v>2639</v>
      </c>
      <c r="E2675" s="506">
        <v>45752.61111111111</v>
      </c>
      <c r="F2675" s="507">
        <v>2980.0</v>
      </c>
      <c r="G2675" s="163" t="s">
        <v>2640</v>
      </c>
      <c r="H2675" s="507">
        <v>2980.0</v>
      </c>
      <c r="I2675" s="163" t="s">
        <v>2640</v>
      </c>
      <c r="J2675" s="163" t="s">
        <v>2641</v>
      </c>
      <c r="K2675" s="163" t="s">
        <v>2642</v>
      </c>
      <c r="L2675" s="163" t="s">
        <v>18313</v>
      </c>
      <c r="M2675" s="163" t="s">
        <v>18314</v>
      </c>
      <c r="N2675" s="163" t="s">
        <v>2645</v>
      </c>
      <c r="O2675" s="163" t="s">
        <v>2646</v>
      </c>
      <c r="P2675" s="163" t="s">
        <v>2673</v>
      </c>
      <c r="Q2675" s="163" t="s">
        <v>2648</v>
      </c>
      <c r="R2675" s="506">
        <v>45752.60902777778</v>
      </c>
      <c r="S2675" s="509"/>
      <c r="T2675" s="509"/>
      <c r="U2675" s="163" t="s">
        <v>18315</v>
      </c>
      <c r="V2675" s="510"/>
      <c r="W2675" s="510"/>
      <c r="X2675" s="510"/>
      <c r="Y2675" s="510"/>
      <c r="Z2675" s="510"/>
      <c r="AA2675" s="510"/>
      <c r="AB2675" s="163" t="s">
        <v>18316</v>
      </c>
      <c r="AC2675" s="507">
        <v>9.088834676E9</v>
      </c>
      <c r="AD2675" s="510"/>
      <c r="AE2675" s="509"/>
      <c r="AF2675" s="509"/>
      <c r="AG2675" s="509"/>
      <c r="AH2675" s="509"/>
      <c r="AI2675" s="509"/>
      <c r="AJ2675" s="163" t="s">
        <v>2651</v>
      </c>
      <c r="AK2675" s="509"/>
      <c r="AL2675" s="509"/>
      <c r="AM2675" s="163" t="s">
        <v>18317</v>
      </c>
      <c r="AN2675" s="510"/>
      <c r="AO2675" s="509"/>
      <c r="AP2675" s="509"/>
      <c r="AQ2675" s="509"/>
      <c r="AR2675" s="509"/>
      <c r="AS2675" s="509"/>
      <c r="AT2675" s="163" t="s">
        <v>2653</v>
      </c>
      <c r="AU2675" s="507">
        <v>5618.0</v>
      </c>
      <c r="AV2675" s="507">
        <v>9.0</v>
      </c>
      <c r="AW2675" s="507">
        <v>2026.0</v>
      </c>
      <c r="AX2675" s="163" t="s">
        <v>2677</v>
      </c>
      <c r="AY2675" s="163" t="s">
        <v>2678</v>
      </c>
      <c r="AZ2675" s="163" t="s">
        <v>2655</v>
      </c>
    </row>
    <row r="2676">
      <c r="A2676" s="163" t="s">
        <v>18318</v>
      </c>
      <c r="B2676" s="163" t="s">
        <v>18319</v>
      </c>
      <c r="C2676" s="163" t="s">
        <v>2638</v>
      </c>
      <c r="D2676" s="163" t="s">
        <v>2639</v>
      </c>
      <c r="E2676" s="506">
        <v>45752.589583333334</v>
      </c>
      <c r="F2676" s="507">
        <v>2980.0</v>
      </c>
      <c r="G2676" s="163" t="s">
        <v>2640</v>
      </c>
      <c r="H2676" s="507">
        <v>2980.0</v>
      </c>
      <c r="I2676" s="163" t="s">
        <v>2640</v>
      </c>
      <c r="J2676" s="163" t="s">
        <v>2641</v>
      </c>
      <c r="K2676" s="163" t="s">
        <v>2642</v>
      </c>
      <c r="L2676" s="163" t="s">
        <v>18320</v>
      </c>
      <c r="M2676" s="163" t="s">
        <v>18321</v>
      </c>
      <c r="N2676" s="163" t="s">
        <v>2645</v>
      </c>
      <c r="O2676" s="163" t="s">
        <v>2646</v>
      </c>
      <c r="P2676" s="163" t="s">
        <v>2673</v>
      </c>
      <c r="Q2676" s="163" t="s">
        <v>2648</v>
      </c>
      <c r="R2676" s="506">
        <v>45752.5875</v>
      </c>
      <c r="S2676" s="509"/>
      <c r="T2676" s="509"/>
      <c r="U2676" s="163" t="s">
        <v>18322</v>
      </c>
      <c r="V2676" s="510"/>
      <c r="W2676" s="510"/>
      <c r="X2676" s="510"/>
      <c r="Y2676" s="510"/>
      <c r="Z2676" s="510"/>
      <c r="AA2676" s="510"/>
      <c r="AB2676" s="163" t="s">
        <v>18323</v>
      </c>
      <c r="AC2676" s="507">
        <v>9.074634812E9</v>
      </c>
      <c r="AD2676" s="510"/>
      <c r="AE2676" s="509"/>
      <c r="AF2676" s="509"/>
      <c r="AG2676" s="509"/>
      <c r="AH2676" s="509"/>
      <c r="AI2676" s="509"/>
      <c r="AJ2676" s="163" t="s">
        <v>2651</v>
      </c>
      <c r="AK2676" s="509"/>
      <c r="AL2676" s="509"/>
      <c r="AM2676" s="163" t="s">
        <v>18324</v>
      </c>
      <c r="AN2676" s="510"/>
      <c r="AO2676" s="510"/>
      <c r="AP2676" s="509"/>
      <c r="AQ2676" s="509"/>
      <c r="AR2676" s="509"/>
      <c r="AS2676" s="509"/>
      <c r="AT2676" s="163" t="s">
        <v>2700</v>
      </c>
      <c r="AU2676" s="507">
        <v>3918.0</v>
      </c>
      <c r="AV2676" s="507">
        <v>12.0</v>
      </c>
      <c r="AW2676" s="507">
        <v>2029.0</v>
      </c>
      <c r="AX2676" s="163" t="s">
        <v>2677</v>
      </c>
      <c r="AY2676" s="163" t="s">
        <v>3444</v>
      </c>
      <c r="AZ2676" s="163" t="s">
        <v>2655</v>
      </c>
    </row>
    <row r="2677">
      <c r="A2677" s="163" t="s">
        <v>18325</v>
      </c>
      <c r="B2677" s="163" t="s">
        <v>18326</v>
      </c>
      <c r="C2677" s="163" t="s">
        <v>2638</v>
      </c>
      <c r="D2677" s="163" t="s">
        <v>2639</v>
      </c>
      <c r="E2677" s="506">
        <v>45752.561111111114</v>
      </c>
      <c r="F2677" s="507">
        <v>9800.0</v>
      </c>
      <c r="G2677" s="163" t="s">
        <v>2640</v>
      </c>
      <c r="H2677" s="507">
        <v>9800.0</v>
      </c>
      <c r="I2677" s="163" t="s">
        <v>2640</v>
      </c>
      <c r="J2677" s="163" t="s">
        <v>2641</v>
      </c>
      <c r="K2677" s="163" t="s">
        <v>2642</v>
      </c>
      <c r="L2677" s="163" t="s">
        <v>18327</v>
      </c>
      <c r="M2677" s="163" t="s">
        <v>18328</v>
      </c>
      <c r="N2677" s="163" t="s">
        <v>2645</v>
      </c>
      <c r="O2677" s="163" t="s">
        <v>2646</v>
      </c>
      <c r="P2677" s="163" t="s">
        <v>2647</v>
      </c>
      <c r="Q2677" s="163" t="s">
        <v>2648</v>
      </c>
      <c r="R2677" s="506">
        <v>45752.561111111114</v>
      </c>
      <c r="S2677" s="509"/>
      <c r="T2677" s="509"/>
      <c r="U2677" s="163" t="s">
        <v>18329</v>
      </c>
      <c r="V2677" s="510"/>
      <c r="W2677" s="510"/>
      <c r="X2677" s="510"/>
      <c r="Y2677" s="510"/>
      <c r="Z2677" s="510"/>
      <c r="AA2677" s="510"/>
      <c r="AB2677" s="163" t="s">
        <v>10440</v>
      </c>
      <c r="AC2677" s="507">
        <v>9.054629693E9</v>
      </c>
      <c r="AD2677" s="510"/>
      <c r="AE2677" s="509"/>
      <c r="AF2677" s="509"/>
      <c r="AG2677" s="509"/>
      <c r="AH2677" s="509"/>
      <c r="AI2677" s="509"/>
      <c r="AJ2677" s="163" t="s">
        <v>2651</v>
      </c>
      <c r="AK2677" s="509"/>
      <c r="AL2677" s="509"/>
      <c r="AM2677" s="163" t="s">
        <v>10441</v>
      </c>
      <c r="AN2677" s="510"/>
      <c r="AO2677" s="510"/>
      <c r="AP2677" s="509"/>
      <c r="AQ2677" s="509"/>
      <c r="AR2677" s="509"/>
      <c r="AS2677" s="509"/>
      <c r="AT2677" s="163" t="s">
        <v>2653</v>
      </c>
      <c r="AU2677" s="507">
        <v>7307.0</v>
      </c>
      <c r="AV2677" s="507">
        <v>5.0</v>
      </c>
      <c r="AW2677" s="507">
        <v>2027.0</v>
      </c>
      <c r="AX2677" s="510"/>
      <c r="AY2677" s="510"/>
      <c r="AZ2677" s="163" t="s">
        <v>2655</v>
      </c>
    </row>
    <row r="2678">
      <c r="A2678" s="163" t="s">
        <v>18330</v>
      </c>
      <c r="B2678" s="163" t="s">
        <v>18326</v>
      </c>
      <c r="C2678" s="163" t="s">
        <v>2638</v>
      </c>
      <c r="D2678" s="163" t="s">
        <v>2639</v>
      </c>
      <c r="E2678" s="506">
        <v>45752.555555555555</v>
      </c>
      <c r="F2678" s="507">
        <v>2980.0</v>
      </c>
      <c r="G2678" s="163" t="s">
        <v>2640</v>
      </c>
      <c r="H2678" s="507">
        <v>2980.0</v>
      </c>
      <c r="I2678" s="163" t="s">
        <v>2640</v>
      </c>
      <c r="J2678" s="163" t="s">
        <v>2641</v>
      </c>
      <c r="K2678" s="163" t="s">
        <v>2642</v>
      </c>
      <c r="L2678" s="163" t="s">
        <v>18327</v>
      </c>
      <c r="M2678" s="163" t="s">
        <v>18331</v>
      </c>
      <c r="N2678" s="163" t="s">
        <v>2645</v>
      </c>
      <c r="O2678" s="163" t="s">
        <v>2646</v>
      </c>
      <c r="P2678" s="163" t="s">
        <v>2647</v>
      </c>
      <c r="Q2678" s="163" t="s">
        <v>2648</v>
      </c>
      <c r="R2678" s="506">
        <v>45752.555555555555</v>
      </c>
      <c r="S2678" s="509"/>
      <c r="T2678" s="509"/>
      <c r="U2678" s="163" t="s">
        <v>18332</v>
      </c>
      <c r="V2678" s="510"/>
      <c r="W2678" s="510"/>
      <c r="X2678" s="510"/>
      <c r="Y2678" s="510"/>
      <c r="Z2678" s="510"/>
      <c r="AA2678" s="510"/>
      <c r="AB2678" s="163" t="s">
        <v>10440</v>
      </c>
      <c r="AC2678" s="507">
        <v>9.054629693E9</v>
      </c>
      <c r="AD2678" s="510"/>
      <c r="AE2678" s="509"/>
      <c r="AF2678" s="509"/>
      <c r="AG2678" s="509"/>
      <c r="AH2678" s="509"/>
      <c r="AI2678" s="509"/>
      <c r="AJ2678" s="163" t="s">
        <v>2651</v>
      </c>
      <c r="AK2678" s="509"/>
      <c r="AL2678" s="509"/>
      <c r="AM2678" s="163" t="s">
        <v>10441</v>
      </c>
      <c r="AN2678" s="510"/>
      <c r="AO2678" s="509"/>
      <c r="AP2678" s="509"/>
      <c r="AQ2678" s="509"/>
      <c r="AR2678" s="509"/>
      <c r="AS2678" s="509"/>
      <c r="AT2678" s="163" t="s">
        <v>2653</v>
      </c>
      <c r="AU2678" s="507">
        <v>7307.0</v>
      </c>
      <c r="AV2678" s="507">
        <v>5.0</v>
      </c>
      <c r="AW2678" s="507">
        <v>2027.0</v>
      </c>
      <c r="AX2678" s="510"/>
      <c r="AY2678" s="510"/>
      <c r="AZ2678" s="163" t="s">
        <v>2655</v>
      </c>
    </row>
    <row r="2679">
      <c r="A2679" s="163" t="s">
        <v>18333</v>
      </c>
      <c r="B2679" s="163" t="s">
        <v>18334</v>
      </c>
      <c r="C2679" s="163" t="s">
        <v>2638</v>
      </c>
      <c r="D2679" s="163" t="s">
        <v>2639</v>
      </c>
      <c r="E2679" s="506">
        <v>45752.54583333333</v>
      </c>
      <c r="F2679" s="507">
        <v>2980.0</v>
      </c>
      <c r="G2679" s="163" t="s">
        <v>2640</v>
      </c>
      <c r="H2679" s="507">
        <v>2980.0</v>
      </c>
      <c r="I2679" s="163" t="s">
        <v>2640</v>
      </c>
      <c r="J2679" s="163" t="s">
        <v>2641</v>
      </c>
      <c r="K2679" s="163" t="s">
        <v>2642</v>
      </c>
      <c r="L2679" s="163" t="s">
        <v>18335</v>
      </c>
      <c r="M2679" s="163" t="s">
        <v>18336</v>
      </c>
      <c r="N2679" s="163" t="s">
        <v>2645</v>
      </c>
      <c r="O2679" s="163" t="s">
        <v>2646</v>
      </c>
      <c r="P2679" s="163" t="s">
        <v>2660</v>
      </c>
      <c r="Q2679" s="163" t="s">
        <v>2648</v>
      </c>
      <c r="R2679" s="506">
        <v>45752.54583333333</v>
      </c>
      <c r="S2679" s="509"/>
      <c r="T2679" s="509"/>
      <c r="U2679" s="163" t="s">
        <v>18337</v>
      </c>
      <c r="V2679" s="510"/>
      <c r="W2679" s="510"/>
      <c r="X2679" s="510"/>
      <c r="Y2679" s="510"/>
      <c r="Z2679" s="510"/>
      <c r="AA2679" s="510"/>
      <c r="AB2679" s="163" t="s">
        <v>18338</v>
      </c>
      <c r="AC2679" s="507">
        <v>9.058343695E9</v>
      </c>
      <c r="AD2679" s="510"/>
      <c r="AE2679" s="509"/>
      <c r="AF2679" s="509"/>
      <c r="AG2679" s="509"/>
      <c r="AH2679" s="509"/>
      <c r="AI2679" s="509"/>
      <c r="AJ2679" s="163" t="s">
        <v>2651</v>
      </c>
      <c r="AK2679" s="509"/>
      <c r="AL2679" s="509"/>
      <c r="AM2679" s="163" t="s">
        <v>18339</v>
      </c>
      <c r="AN2679" s="510"/>
      <c r="AO2679" s="510"/>
      <c r="AP2679" s="509"/>
      <c r="AQ2679" s="509"/>
      <c r="AR2679" s="509"/>
      <c r="AS2679" s="509"/>
      <c r="AT2679" s="163" t="s">
        <v>2653</v>
      </c>
      <c r="AU2679" s="507">
        <v>3002.0</v>
      </c>
      <c r="AV2679" s="507">
        <v>11.0</v>
      </c>
      <c r="AW2679" s="507">
        <v>2027.0</v>
      </c>
      <c r="AX2679" s="163" t="s">
        <v>2664</v>
      </c>
      <c r="AY2679" s="163" t="s">
        <v>3133</v>
      </c>
      <c r="AZ2679" s="163" t="s">
        <v>2655</v>
      </c>
    </row>
    <row r="2680">
      <c r="A2680" s="163" t="s">
        <v>18340</v>
      </c>
      <c r="B2680" s="163" t="s">
        <v>18341</v>
      </c>
      <c r="C2680" s="163" t="s">
        <v>2638</v>
      </c>
      <c r="D2680" s="163" t="s">
        <v>2639</v>
      </c>
      <c r="E2680" s="506">
        <v>45752.541666666664</v>
      </c>
      <c r="F2680" s="507">
        <v>2980.0</v>
      </c>
      <c r="G2680" s="163" t="s">
        <v>2640</v>
      </c>
      <c r="H2680" s="507">
        <v>2980.0</v>
      </c>
      <c r="I2680" s="163" t="s">
        <v>2640</v>
      </c>
      <c r="J2680" s="163" t="s">
        <v>2641</v>
      </c>
      <c r="K2680" s="163" t="s">
        <v>2642</v>
      </c>
      <c r="L2680" s="163" t="s">
        <v>18342</v>
      </c>
      <c r="M2680" s="163" t="s">
        <v>18343</v>
      </c>
      <c r="N2680" s="163" t="s">
        <v>2645</v>
      </c>
      <c r="O2680" s="163" t="s">
        <v>2646</v>
      </c>
      <c r="P2680" s="163" t="s">
        <v>2660</v>
      </c>
      <c r="Q2680" s="163" t="s">
        <v>2648</v>
      </c>
      <c r="R2680" s="506">
        <v>45752.540972222225</v>
      </c>
      <c r="S2680" s="509"/>
      <c r="T2680" s="509"/>
      <c r="U2680" s="163" t="s">
        <v>18344</v>
      </c>
      <c r="V2680" s="510"/>
      <c r="W2680" s="510"/>
      <c r="X2680" s="510"/>
      <c r="Y2680" s="510"/>
      <c r="Z2680" s="510"/>
      <c r="AA2680" s="510"/>
      <c r="AB2680" s="163" t="s">
        <v>18345</v>
      </c>
      <c r="AC2680" s="507">
        <v>9.056116555E9</v>
      </c>
      <c r="AD2680" s="510"/>
      <c r="AE2680" s="509"/>
      <c r="AF2680" s="509"/>
      <c r="AG2680" s="509"/>
      <c r="AH2680" s="509"/>
      <c r="AI2680" s="509"/>
      <c r="AJ2680" s="163" t="s">
        <v>2651</v>
      </c>
      <c r="AK2680" s="509"/>
      <c r="AL2680" s="509"/>
      <c r="AM2680" s="163" t="s">
        <v>18346</v>
      </c>
      <c r="AN2680" s="510"/>
      <c r="AO2680" s="509"/>
      <c r="AP2680" s="509"/>
      <c r="AQ2680" s="509"/>
      <c r="AR2680" s="509"/>
      <c r="AS2680" s="509"/>
      <c r="AT2680" s="163" t="s">
        <v>2653</v>
      </c>
      <c r="AU2680" s="507">
        <v>1004.0</v>
      </c>
      <c r="AV2680" s="507">
        <v>1.0</v>
      </c>
      <c r="AW2680" s="507">
        <v>2030.0</v>
      </c>
      <c r="AX2680" s="163" t="s">
        <v>2664</v>
      </c>
      <c r="AY2680" s="163" t="s">
        <v>3133</v>
      </c>
      <c r="AZ2680" s="163" t="s">
        <v>2655</v>
      </c>
    </row>
    <row r="2681">
      <c r="A2681" s="163" t="s">
        <v>18347</v>
      </c>
      <c r="B2681" s="163" t="s">
        <v>18348</v>
      </c>
      <c r="C2681" s="163" t="s">
        <v>2638</v>
      </c>
      <c r="D2681" s="163" t="s">
        <v>2639</v>
      </c>
      <c r="E2681" s="506">
        <v>45752.52569444444</v>
      </c>
      <c r="F2681" s="507">
        <v>2980.0</v>
      </c>
      <c r="G2681" s="163" t="s">
        <v>2640</v>
      </c>
      <c r="H2681" s="507">
        <v>2980.0</v>
      </c>
      <c r="I2681" s="163" t="s">
        <v>2640</v>
      </c>
      <c r="J2681" s="163" t="s">
        <v>2641</v>
      </c>
      <c r="K2681" s="163" t="s">
        <v>2642</v>
      </c>
      <c r="L2681" s="163" t="s">
        <v>18349</v>
      </c>
      <c r="M2681" s="163" t="s">
        <v>18350</v>
      </c>
      <c r="N2681" s="163" t="s">
        <v>2645</v>
      </c>
      <c r="O2681" s="163" t="s">
        <v>2646</v>
      </c>
      <c r="P2681" s="163" t="s">
        <v>2647</v>
      </c>
      <c r="Q2681" s="163" t="s">
        <v>2648</v>
      </c>
      <c r="R2681" s="506">
        <v>45752.52569444444</v>
      </c>
      <c r="S2681" s="509"/>
      <c r="T2681" s="509"/>
      <c r="U2681" s="163" t="s">
        <v>18351</v>
      </c>
      <c r="V2681" s="510"/>
      <c r="W2681" s="510"/>
      <c r="X2681" s="510"/>
      <c r="Y2681" s="510"/>
      <c r="Z2681" s="510"/>
      <c r="AA2681" s="510"/>
      <c r="AB2681" s="163" t="s">
        <v>18352</v>
      </c>
      <c r="AC2681" s="507">
        <v>9.07563077E8</v>
      </c>
      <c r="AD2681" s="510"/>
      <c r="AE2681" s="509"/>
      <c r="AF2681" s="509"/>
      <c r="AG2681" s="509"/>
      <c r="AH2681" s="509"/>
      <c r="AI2681" s="509"/>
      <c r="AJ2681" s="163" t="s">
        <v>2651</v>
      </c>
      <c r="AK2681" s="509"/>
      <c r="AL2681" s="509"/>
      <c r="AM2681" s="163" t="s">
        <v>18353</v>
      </c>
      <c r="AN2681" s="510"/>
      <c r="AO2681" s="509"/>
      <c r="AP2681" s="509"/>
      <c r="AQ2681" s="509"/>
      <c r="AR2681" s="509"/>
      <c r="AS2681" s="509"/>
      <c r="AT2681" s="163" t="s">
        <v>2653</v>
      </c>
      <c r="AU2681" s="507">
        <v>775.0</v>
      </c>
      <c r="AV2681" s="507">
        <v>11.0</v>
      </c>
      <c r="AW2681" s="507">
        <v>2032.0</v>
      </c>
      <c r="AX2681" s="163" t="s">
        <v>2730</v>
      </c>
      <c r="AY2681" s="510"/>
      <c r="AZ2681" s="163" t="s">
        <v>2655</v>
      </c>
    </row>
    <row r="2682">
      <c r="A2682" s="163" t="s">
        <v>18354</v>
      </c>
      <c r="B2682" s="163" t="s">
        <v>18355</v>
      </c>
      <c r="C2682" s="163" t="s">
        <v>2638</v>
      </c>
      <c r="D2682" s="163" t="s">
        <v>2639</v>
      </c>
      <c r="E2682" s="506">
        <v>45752.506944444445</v>
      </c>
      <c r="F2682" s="507">
        <v>9800.0</v>
      </c>
      <c r="G2682" s="163" t="s">
        <v>2640</v>
      </c>
      <c r="H2682" s="507">
        <v>9800.0</v>
      </c>
      <c r="I2682" s="163" t="s">
        <v>2640</v>
      </c>
      <c r="J2682" s="163" t="s">
        <v>2641</v>
      </c>
      <c r="K2682" s="163" t="s">
        <v>2642</v>
      </c>
      <c r="L2682" s="163" t="s">
        <v>18356</v>
      </c>
      <c r="M2682" s="163" t="s">
        <v>18357</v>
      </c>
      <c r="N2682" s="163" t="s">
        <v>2645</v>
      </c>
      <c r="O2682" s="163" t="s">
        <v>2646</v>
      </c>
      <c r="P2682" s="163" t="s">
        <v>2647</v>
      </c>
      <c r="Q2682" s="163" t="s">
        <v>2648</v>
      </c>
      <c r="R2682" s="506">
        <v>45752.506944444445</v>
      </c>
      <c r="S2682" s="509"/>
      <c r="T2682" s="509"/>
      <c r="U2682" s="163" t="s">
        <v>18358</v>
      </c>
      <c r="V2682" s="510"/>
      <c r="W2682" s="510"/>
      <c r="X2682" s="510"/>
      <c r="Y2682" s="510"/>
      <c r="Z2682" s="510"/>
      <c r="AA2682" s="510"/>
      <c r="AB2682" s="163" t="s">
        <v>18359</v>
      </c>
      <c r="AC2682" s="507">
        <v>8.04304719E9</v>
      </c>
      <c r="AD2682" s="510"/>
      <c r="AE2682" s="509"/>
      <c r="AF2682" s="509"/>
      <c r="AG2682" s="509"/>
      <c r="AH2682" s="509"/>
      <c r="AI2682" s="509"/>
      <c r="AJ2682" s="163" t="s">
        <v>2651</v>
      </c>
      <c r="AK2682" s="509"/>
      <c r="AL2682" s="509"/>
      <c r="AM2682" s="163" t="s">
        <v>18360</v>
      </c>
      <c r="AN2682" s="510"/>
      <c r="AO2682" s="509"/>
      <c r="AP2682" s="509"/>
      <c r="AQ2682" s="509"/>
      <c r="AR2682" s="509"/>
      <c r="AS2682" s="509"/>
      <c r="AT2682" s="163" t="s">
        <v>2653</v>
      </c>
      <c r="AU2682" s="507">
        <v>1244.0</v>
      </c>
      <c r="AV2682" s="507">
        <v>6.0</v>
      </c>
      <c r="AW2682" s="507">
        <v>2027.0</v>
      </c>
      <c r="AX2682" s="163" t="s">
        <v>2730</v>
      </c>
      <c r="AY2682" s="510"/>
      <c r="AZ2682" s="163" t="s">
        <v>2655</v>
      </c>
    </row>
    <row r="2683">
      <c r="A2683" s="163" t="s">
        <v>18361</v>
      </c>
      <c r="B2683" s="163" t="s">
        <v>18355</v>
      </c>
      <c r="C2683" s="163" t="s">
        <v>2638</v>
      </c>
      <c r="D2683" s="163" t="s">
        <v>2639</v>
      </c>
      <c r="E2683" s="506">
        <v>45752.50208333333</v>
      </c>
      <c r="F2683" s="507">
        <v>2980.0</v>
      </c>
      <c r="G2683" s="163" t="s">
        <v>2640</v>
      </c>
      <c r="H2683" s="507">
        <v>2980.0</v>
      </c>
      <c r="I2683" s="163" t="s">
        <v>2640</v>
      </c>
      <c r="J2683" s="163" t="s">
        <v>2641</v>
      </c>
      <c r="K2683" s="163" t="s">
        <v>2642</v>
      </c>
      <c r="L2683" s="163" t="s">
        <v>18356</v>
      </c>
      <c r="M2683" s="163" t="s">
        <v>18362</v>
      </c>
      <c r="N2683" s="163" t="s">
        <v>2645</v>
      </c>
      <c r="O2683" s="163" t="s">
        <v>2646</v>
      </c>
      <c r="P2683" s="163" t="s">
        <v>2647</v>
      </c>
      <c r="Q2683" s="163" t="s">
        <v>2648</v>
      </c>
      <c r="R2683" s="506">
        <v>45752.50208333333</v>
      </c>
      <c r="S2683" s="509"/>
      <c r="T2683" s="509"/>
      <c r="U2683" s="163" t="s">
        <v>18363</v>
      </c>
      <c r="V2683" s="510"/>
      <c r="W2683" s="510"/>
      <c r="X2683" s="510"/>
      <c r="Y2683" s="510"/>
      <c r="Z2683" s="510"/>
      <c r="AA2683" s="510"/>
      <c r="AB2683" s="163" t="s">
        <v>18359</v>
      </c>
      <c r="AC2683" s="507">
        <v>8.04304719E9</v>
      </c>
      <c r="AD2683" s="510"/>
      <c r="AE2683" s="509"/>
      <c r="AF2683" s="509"/>
      <c r="AG2683" s="509"/>
      <c r="AH2683" s="509"/>
      <c r="AI2683" s="509"/>
      <c r="AJ2683" s="163" t="s">
        <v>2651</v>
      </c>
      <c r="AK2683" s="509"/>
      <c r="AL2683" s="509"/>
      <c r="AM2683" s="163" t="s">
        <v>18360</v>
      </c>
      <c r="AN2683" s="510"/>
      <c r="AO2683" s="510"/>
      <c r="AP2683" s="509"/>
      <c r="AQ2683" s="509"/>
      <c r="AR2683" s="509"/>
      <c r="AS2683" s="509"/>
      <c r="AT2683" s="163" t="s">
        <v>2653</v>
      </c>
      <c r="AU2683" s="507">
        <v>1244.0</v>
      </c>
      <c r="AV2683" s="507">
        <v>6.0</v>
      </c>
      <c r="AW2683" s="507">
        <v>2027.0</v>
      </c>
      <c r="AX2683" s="163" t="s">
        <v>2730</v>
      </c>
      <c r="AY2683" s="510"/>
      <c r="AZ2683" s="163" t="s">
        <v>2655</v>
      </c>
    </row>
    <row r="2684">
      <c r="A2684" s="163" t="s">
        <v>18364</v>
      </c>
      <c r="B2684" s="163" t="s">
        <v>18365</v>
      </c>
      <c r="C2684" s="163" t="s">
        <v>2638</v>
      </c>
      <c r="D2684" s="163" t="s">
        <v>2639</v>
      </c>
      <c r="E2684" s="506">
        <v>45752.4875</v>
      </c>
      <c r="F2684" s="507">
        <v>2980.0</v>
      </c>
      <c r="G2684" s="163" t="s">
        <v>2640</v>
      </c>
      <c r="H2684" s="507">
        <v>2980.0</v>
      </c>
      <c r="I2684" s="163" t="s">
        <v>2640</v>
      </c>
      <c r="J2684" s="163" t="s">
        <v>2641</v>
      </c>
      <c r="K2684" s="163" t="s">
        <v>2642</v>
      </c>
      <c r="L2684" s="163" t="s">
        <v>18366</v>
      </c>
      <c r="M2684" s="163" t="s">
        <v>18367</v>
      </c>
      <c r="N2684" s="163" t="s">
        <v>2645</v>
      </c>
      <c r="O2684" s="163" t="s">
        <v>2646</v>
      </c>
      <c r="P2684" s="163" t="s">
        <v>2673</v>
      </c>
      <c r="Q2684" s="163" t="s">
        <v>2648</v>
      </c>
      <c r="R2684" s="506">
        <v>45752.48611111111</v>
      </c>
      <c r="S2684" s="509"/>
      <c r="T2684" s="509"/>
      <c r="U2684" s="163" t="s">
        <v>18368</v>
      </c>
      <c r="V2684" s="510"/>
      <c r="W2684" s="510"/>
      <c r="X2684" s="510"/>
      <c r="Y2684" s="510"/>
      <c r="Z2684" s="510"/>
      <c r="AA2684" s="510"/>
      <c r="AB2684" s="163" t="s">
        <v>18369</v>
      </c>
      <c r="AC2684" s="507">
        <v>8.03989832E9</v>
      </c>
      <c r="AD2684" s="510"/>
      <c r="AE2684" s="509"/>
      <c r="AF2684" s="509"/>
      <c r="AG2684" s="509"/>
      <c r="AH2684" s="509"/>
      <c r="AI2684" s="509"/>
      <c r="AJ2684" s="163" t="s">
        <v>2651</v>
      </c>
      <c r="AK2684" s="509"/>
      <c r="AL2684" s="509"/>
      <c r="AM2684" s="163" t="s">
        <v>18370</v>
      </c>
      <c r="AN2684" s="510"/>
      <c r="AO2684" s="510"/>
      <c r="AP2684" s="509"/>
      <c r="AQ2684" s="509"/>
      <c r="AR2684" s="509"/>
      <c r="AS2684" s="509"/>
      <c r="AT2684" s="163" t="s">
        <v>2700</v>
      </c>
      <c r="AU2684" s="507">
        <v>3912.0</v>
      </c>
      <c r="AV2684" s="507">
        <v>6.0</v>
      </c>
      <c r="AW2684" s="507">
        <v>2027.0</v>
      </c>
      <c r="AX2684" s="163" t="s">
        <v>2677</v>
      </c>
      <c r="AY2684" s="163" t="s">
        <v>3444</v>
      </c>
      <c r="AZ2684" s="163" t="s">
        <v>2655</v>
      </c>
    </row>
    <row r="2685">
      <c r="A2685" s="163" t="s">
        <v>16476</v>
      </c>
      <c r="B2685" s="163" t="s">
        <v>16477</v>
      </c>
      <c r="C2685" s="163" t="s">
        <v>2638</v>
      </c>
      <c r="D2685" s="163" t="s">
        <v>2639</v>
      </c>
      <c r="E2685" s="506">
        <v>45752.48611111111</v>
      </c>
      <c r="F2685" s="507">
        <v>9800.0</v>
      </c>
      <c r="G2685" s="163" t="s">
        <v>2640</v>
      </c>
      <c r="H2685" s="507">
        <v>9800.0</v>
      </c>
      <c r="I2685" s="163" t="s">
        <v>2640</v>
      </c>
      <c r="J2685" s="163" t="s">
        <v>2641</v>
      </c>
      <c r="K2685" s="163" t="s">
        <v>2642</v>
      </c>
      <c r="L2685" s="163" t="s">
        <v>16478</v>
      </c>
      <c r="M2685" s="163" t="s">
        <v>16479</v>
      </c>
      <c r="N2685" s="163" t="s">
        <v>2645</v>
      </c>
      <c r="O2685" s="163" t="s">
        <v>2646</v>
      </c>
      <c r="P2685" s="163" t="s">
        <v>2673</v>
      </c>
      <c r="Q2685" s="163" t="s">
        <v>2648</v>
      </c>
      <c r="R2685" s="506">
        <v>45752.48402777778</v>
      </c>
      <c r="S2685" s="509"/>
      <c r="T2685" s="509"/>
      <c r="U2685" s="163" t="s">
        <v>16480</v>
      </c>
      <c r="V2685" s="510"/>
      <c r="W2685" s="510"/>
      <c r="X2685" s="510"/>
      <c r="Y2685" s="510"/>
      <c r="Z2685" s="510"/>
      <c r="AA2685" s="510"/>
      <c r="AB2685" s="163" t="s">
        <v>16481</v>
      </c>
      <c r="AC2685" s="507">
        <v>8.042254256E9</v>
      </c>
      <c r="AD2685" s="510"/>
      <c r="AE2685" s="509"/>
      <c r="AF2685" s="509"/>
      <c r="AG2685" s="509"/>
      <c r="AH2685" s="509"/>
      <c r="AI2685" s="509"/>
      <c r="AJ2685" s="163" t="s">
        <v>2651</v>
      </c>
      <c r="AK2685" s="509"/>
      <c r="AL2685" s="509"/>
      <c r="AM2685" s="163" t="s">
        <v>16482</v>
      </c>
      <c r="AN2685" s="510"/>
      <c r="AO2685" s="509"/>
      <c r="AP2685" s="509"/>
      <c r="AQ2685" s="509"/>
      <c r="AR2685" s="509"/>
      <c r="AS2685" s="509"/>
      <c r="AT2685" s="163" t="s">
        <v>2653</v>
      </c>
      <c r="AU2685" s="507">
        <v>4633.0</v>
      </c>
      <c r="AV2685" s="507">
        <v>7.0</v>
      </c>
      <c r="AW2685" s="507">
        <v>2028.0</v>
      </c>
      <c r="AX2685" s="163" t="s">
        <v>2677</v>
      </c>
      <c r="AY2685" s="163" t="s">
        <v>2678</v>
      </c>
      <c r="AZ2685" s="163" t="s">
        <v>2655</v>
      </c>
    </row>
    <row r="2686">
      <c r="A2686" s="163" t="s">
        <v>18371</v>
      </c>
      <c r="B2686" s="163" t="s">
        <v>16477</v>
      </c>
      <c r="C2686" s="163" t="s">
        <v>2638</v>
      </c>
      <c r="D2686" s="163" t="s">
        <v>2639</v>
      </c>
      <c r="E2686" s="506">
        <v>45752.48125</v>
      </c>
      <c r="F2686" s="507">
        <v>2980.0</v>
      </c>
      <c r="G2686" s="163" t="s">
        <v>2640</v>
      </c>
      <c r="H2686" s="507">
        <v>2980.0</v>
      </c>
      <c r="I2686" s="163" t="s">
        <v>2640</v>
      </c>
      <c r="J2686" s="163" t="s">
        <v>2641</v>
      </c>
      <c r="K2686" s="163" t="s">
        <v>2642</v>
      </c>
      <c r="L2686" s="163" t="s">
        <v>16478</v>
      </c>
      <c r="M2686" s="163" t="s">
        <v>18372</v>
      </c>
      <c r="N2686" s="163" t="s">
        <v>2645</v>
      </c>
      <c r="O2686" s="163" t="s">
        <v>2646</v>
      </c>
      <c r="P2686" s="163" t="s">
        <v>2673</v>
      </c>
      <c r="Q2686" s="163" t="s">
        <v>2648</v>
      </c>
      <c r="R2686" s="506">
        <v>45752.479166666664</v>
      </c>
      <c r="S2686" s="509"/>
      <c r="T2686" s="509"/>
      <c r="U2686" s="163" t="s">
        <v>18373</v>
      </c>
      <c r="V2686" s="510"/>
      <c r="W2686" s="510"/>
      <c r="X2686" s="510"/>
      <c r="Y2686" s="510"/>
      <c r="Z2686" s="510"/>
      <c r="AA2686" s="510"/>
      <c r="AB2686" s="163" t="s">
        <v>16481</v>
      </c>
      <c r="AC2686" s="507">
        <v>8.042254256E9</v>
      </c>
      <c r="AD2686" s="510"/>
      <c r="AE2686" s="509"/>
      <c r="AF2686" s="509"/>
      <c r="AG2686" s="509"/>
      <c r="AH2686" s="509"/>
      <c r="AI2686" s="509"/>
      <c r="AJ2686" s="163" t="s">
        <v>2651</v>
      </c>
      <c r="AK2686" s="509"/>
      <c r="AL2686" s="509"/>
      <c r="AM2686" s="163" t="s">
        <v>16482</v>
      </c>
      <c r="AN2686" s="510"/>
      <c r="AO2686" s="509"/>
      <c r="AP2686" s="509"/>
      <c r="AQ2686" s="509"/>
      <c r="AR2686" s="509"/>
      <c r="AS2686" s="509"/>
      <c r="AT2686" s="163" t="s">
        <v>2653</v>
      </c>
      <c r="AU2686" s="507">
        <v>4633.0</v>
      </c>
      <c r="AV2686" s="507">
        <v>7.0</v>
      </c>
      <c r="AW2686" s="507">
        <v>2028.0</v>
      </c>
      <c r="AX2686" s="163" t="s">
        <v>2677</v>
      </c>
      <c r="AY2686" s="163" t="s">
        <v>2678</v>
      </c>
      <c r="AZ2686" s="163" t="s">
        <v>2655</v>
      </c>
    </row>
    <row r="2687">
      <c r="A2687" s="163" t="s">
        <v>18374</v>
      </c>
      <c r="B2687" s="163" t="s">
        <v>18375</v>
      </c>
      <c r="C2687" s="163" t="s">
        <v>2638</v>
      </c>
      <c r="D2687" s="163" t="s">
        <v>2639</v>
      </c>
      <c r="E2687" s="506">
        <v>45752.47777777778</v>
      </c>
      <c r="F2687" s="507">
        <v>2980.0</v>
      </c>
      <c r="G2687" s="163" t="s">
        <v>2640</v>
      </c>
      <c r="H2687" s="507">
        <v>2980.0</v>
      </c>
      <c r="I2687" s="163" t="s">
        <v>2640</v>
      </c>
      <c r="J2687" s="163" t="s">
        <v>2641</v>
      </c>
      <c r="K2687" s="163" t="s">
        <v>2642</v>
      </c>
      <c r="L2687" s="163" t="s">
        <v>18376</v>
      </c>
      <c r="M2687" s="163" t="s">
        <v>18377</v>
      </c>
      <c r="N2687" s="163" t="s">
        <v>2645</v>
      </c>
      <c r="O2687" s="163" t="s">
        <v>2646</v>
      </c>
      <c r="P2687" s="163" t="s">
        <v>2673</v>
      </c>
      <c r="Q2687" s="163" t="s">
        <v>2648</v>
      </c>
      <c r="R2687" s="506">
        <v>45752.47638888889</v>
      </c>
      <c r="S2687" s="509"/>
      <c r="T2687" s="509"/>
      <c r="U2687" s="163" t="s">
        <v>18378</v>
      </c>
      <c r="V2687" s="510"/>
      <c r="W2687" s="510"/>
      <c r="X2687" s="510"/>
      <c r="Y2687" s="510"/>
      <c r="Z2687" s="510"/>
      <c r="AA2687" s="510"/>
      <c r="AB2687" s="163" t="s">
        <v>18379</v>
      </c>
      <c r="AC2687" s="507">
        <v>8.065486302E9</v>
      </c>
      <c r="AD2687" s="510"/>
      <c r="AE2687" s="509"/>
      <c r="AF2687" s="509"/>
      <c r="AG2687" s="509"/>
      <c r="AH2687" s="509"/>
      <c r="AI2687" s="509"/>
      <c r="AJ2687" s="163" t="s">
        <v>2651</v>
      </c>
      <c r="AK2687" s="509"/>
      <c r="AL2687" s="509"/>
      <c r="AM2687" s="163" t="s">
        <v>18380</v>
      </c>
      <c r="AN2687" s="510"/>
      <c r="AO2687" s="509"/>
      <c r="AP2687" s="509"/>
      <c r="AQ2687" s="509"/>
      <c r="AR2687" s="509"/>
      <c r="AS2687" s="509"/>
      <c r="AT2687" s="163" t="s">
        <v>2700</v>
      </c>
      <c r="AU2687" s="507">
        <v>8202.0</v>
      </c>
      <c r="AV2687" s="507">
        <v>6.0</v>
      </c>
      <c r="AW2687" s="507">
        <v>2028.0</v>
      </c>
      <c r="AX2687" s="163" t="s">
        <v>2677</v>
      </c>
      <c r="AY2687" s="163" t="s">
        <v>3089</v>
      </c>
      <c r="AZ2687" s="163" t="s">
        <v>2655</v>
      </c>
    </row>
    <row r="2688">
      <c r="A2688" s="163" t="s">
        <v>18381</v>
      </c>
      <c r="B2688" s="163" t="s">
        <v>18382</v>
      </c>
      <c r="C2688" s="163" t="s">
        <v>2638</v>
      </c>
      <c r="D2688" s="163" t="s">
        <v>2639</v>
      </c>
      <c r="E2688" s="506">
        <v>45752.46388888889</v>
      </c>
      <c r="F2688" s="507">
        <v>2980.0</v>
      </c>
      <c r="G2688" s="163" t="s">
        <v>2640</v>
      </c>
      <c r="H2688" s="507">
        <v>2980.0</v>
      </c>
      <c r="I2688" s="163" t="s">
        <v>2640</v>
      </c>
      <c r="J2688" s="163" t="s">
        <v>2641</v>
      </c>
      <c r="K2688" s="163" t="s">
        <v>2642</v>
      </c>
      <c r="L2688" s="163" t="s">
        <v>18383</v>
      </c>
      <c r="M2688" s="163" t="s">
        <v>18384</v>
      </c>
      <c r="N2688" s="163" t="s">
        <v>2645</v>
      </c>
      <c r="O2688" s="163" t="s">
        <v>2646</v>
      </c>
      <c r="P2688" s="163" t="s">
        <v>2647</v>
      </c>
      <c r="Q2688" s="163" t="s">
        <v>2648</v>
      </c>
      <c r="R2688" s="506">
        <v>45752.46388888889</v>
      </c>
      <c r="S2688" s="509"/>
      <c r="T2688" s="509"/>
      <c r="U2688" s="163" t="s">
        <v>18385</v>
      </c>
      <c r="V2688" s="510"/>
      <c r="W2688" s="510"/>
      <c r="X2688" s="510"/>
      <c r="Y2688" s="510"/>
      <c r="Z2688" s="510"/>
      <c r="AA2688" s="510"/>
      <c r="AB2688" s="163" t="s">
        <v>18352</v>
      </c>
      <c r="AC2688" s="507">
        <v>9.071563077E9</v>
      </c>
      <c r="AD2688" s="510"/>
      <c r="AE2688" s="509"/>
      <c r="AF2688" s="509"/>
      <c r="AG2688" s="509"/>
      <c r="AH2688" s="509"/>
      <c r="AI2688" s="509"/>
      <c r="AJ2688" s="163" t="s">
        <v>2651</v>
      </c>
      <c r="AK2688" s="509"/>
      <c r="AL2688" s="509"/>
      <c r="AM2688" s="163" t="s">
        <v>18353</v>
      </c>
      <c r="AN2688" s="510"/>
      <c r="AO2688" s="509"/>
      <c r="AP2688" s="509"/>
      <c r="AQ2688" s="509"/>
      <c r="AR2688" s="509"/>
      <c r="AS2688" s="509"/>
      <c r="AT2688" s="163" t="s">
        <v>2653</v>
      </c>
      <c r="AU2688" s="507">
        <v>775.0</v>
      </c>
      <c r="AV2688" s="507">
        <v>11.0</v>
      </c>
      <c r="AW2688" s="507">
        <v>2032.0</v>
      </c>
      <c r="AX2688" s="163" t="s">
        <v>2730</v>
      </c>
      <c r="AY2688" s="510"/>
      <c r="AZ2688" s="163" t="s">
        <v>2655</v>
      </c>
    </row>
    <row r="2689">
      <c r="A2689" s="163" t="s">
        <v>18386</v>
      </c>
      <c r="B2689" s="163" t="s">
        <v>18387</v>
      </c>
      <c r="C2689" s="163" t="s">
        <v>2638</v>
      </c>
      <c r="D2689" s="163" t="s">
        <v>2639</v>
      </c>
      <c r="E2689" s="506">
        <v>45752.461805555555</v>
      </c>
      <c r="F2689" s="507">
        <v>2980.0</v>
      </c>
      <c r="G2689" s="163" t="s">
        <v>2640</v>
      </c>
      <c r="H2689" s="507">
        <v>2980.0</v>
      </c>
      <c r="I2689" s="163" t="s">
        <v>2640</v>
      </c>
      <c r="J2689" s="163" t="s">
        <v>2641</v>
      </c>
      <c r="K2689" s="163" t="s">
        <v>2642</v>
      </c>
      <c r="L2689" s="163" t="s">
        <v>18388</v>
      </c>
      <c r="M2689" s="163" t="s">
        <v>18389</v>
      </c>
      <c r="N2689" s="163" t="s">
        <v>2645</v>
      </c>
      <c r="O2689" s="163" t="s">
        <v>2646</v>
      </c>
      <c r="P2689" s="163" t="s">
        <v>2673</v>
      </c>
      <c r="Q2689" s="163" t="s">
        <v>2648</v>
      </c>
      <c r="R2689" s="506">
        <v>45752.45972222222</v>
      </c>
      <c r="S2689" s="509"/>
      <c r="T2689" s="509"/>
      <c r="U2689" s="163" t="s">
        <v>18390</v>
      </c>
      <c r="V2689" s="510"/>
      <c r="W2689" s="509"/>
      <c r="X2689" s="510"/>
      <c r="Y2689" s="510"/>
      <c r="Z2689" s="510"/>
      <c r="AA2689" s="510"/>
      <c r="AB2689" s="163" t="s">
        <v>18391</v>
      </c>
      <c r="AC2689" s="507">
        <v>8.038605056E9</v>
      </c>
      <c r="AD2689" s="510"/>
      <c r="AE2689" s="510"/>
      <c r="AF2689" s="509"/>
      <c r="AG2689" s="509"/>
      <c r="AH2689" s="509"/>
      <c r="AI2689" s="509"/>
      <c r="AJ2689" s="163" t="s">
        <v>2651</v>
      </c>
      <c r="AK2689" s="509"/>
      <c r="AL2689" s="509"/>
      <c r="AM2689" s="163" t="s">
        <v>18392</v>
      </c>
      <c r="AN2689" s="510"/>
      <c r="AO2689" s="509"/>
      <c r="AP2689" s="509"/>
      <c r="AQ2689" s="509"/>
      <c r="AR2689" s="509"/>
      <c r="AS2689" s="509"/>
      <c r="AT2689" s="163" t="s">
        <v>2653</v>
      </c>
      <c r="AU2689" s="507">
        <v>130.0</v>
      </c>
      <c r="AV2689" s="507">
        <v>3.0</v>
      </c>
      <c r="AW2689" s="507">
        <v>2027.0</v>
      </c>
      <c r="AX2689" s="163" t="s">
        <v>2677</v>
      </c>
      <c r="AY2689" s="163" t="s">
        <v>2678</v>
      </c>
      <c r="AZ2689" s="163" t="s">
        <v>2655</v>
      </c>
    </row>
    <row r="2690">
      <c r="A2690" s="163" t="s">
        <v>18393</v>
      </c>
      <c r="B2690" s="163" t="s">
        <v>18394</v>
      </c>
      <c r="C2690" s="163" t="s">
        <v>2638</v>
      </c>
      <c r="D2690" s="163" t="s">
        <v>2639</v>
      </c>
      <c r="E2690" s="506">
        <v>45752.45625</v>
      </c>
      <c r="F2690" s="507">
        <v>9800.0</v>
      </c>
      <c r="G2690" s="163" t="s">
        <v>2640</v>
      </c>
      <c r="H2690" s="507">
        <v>9800.0</v>
      </c>
      <c r="I2690" s="163" t="s">
        <v>2640</v>
      </c>
      <c r="J2690" s="163" t="s">
        <v>2641</v>
      </c>
      <c r="K2690" s="163" t="s">
        <v>2642</v>
      </c>
      <c r="L2690" s="163" t="s">
        <v>18395</v>
      </c>
      <c r="M2690" s="163" t="s">
        <v>18396</v>
      </c>
      <c r="N2690" s="163" t="s">
        <v>2645</v>
      </c>
      <c r="O2690" s="163" t="s">
        <v>2646</v>
      </c>
      <c r="P2690" s="163" t="s">
        <v>2673</v>
      </c>
      <c r="Q2690" s="163" t="s">
        <v>2648</v>
      </c>
      <c r="R2690" s="506">
        <v>45752.45486111111</v>
      </c>
      <c r="S2690" s="509"/>
      <c r="T2690" s="509"/>
      <c r="U2690" s="163" t="s">
        <v>18397</v>
      </c>
      <c r="V2690" s="513"/>
      <c r="W2690" s="510"/>
      <c r="X2690" s="510"/>
      <c r="Y2690" s="510"/>
      <c r="Z2690" s="510"/>
      <c r="AA2690" s="510"/>
      <c r="AB2690" s="163" t="s">
        <v>18398</v>
      </c>
      <c r="AC2690" s="507">
        <v>9.080962327E9</v>
      </c>
      <c r="AD2690" s="510"/>
      <c r="AE2690" s="509"/>
      <c r="AF2690" s="509"/>
      <c r="AG2690" s="509"/>
      <c r="AH2690" s="509"/>
      <c r="AI2690" s="509"/>
      <c r="AJ2690" s="163" t="s">
        <v>2651</v>
      </c>
      <c r="AK2690" s="509"/>
      <c r="AL2690" s="509"/>
      <c r="AM2690" s="163" t="s">
        <v>18399</v>
      </c>
      <c r="AN2690" s="510"/>
      <c r="AO2690" s="509"/>
      <c r="AP2690" s="509"/>
      <c r="AQ2690" s="509"/>
      <c r="AR2690" s="509"/>
      <c r="AS2690" s="509"/>
      <c r="AT2690" s="163" t="s">
        <v>2700</v>
      </c>
      <c r="AU2690" s="507">
        <v>6768.0</v>
      </c>
      <c r="AV2690" s="507">
        <v>3.0</v>
      </c>
      <c r="AW2690" s="507">
        <v>2030.0</v>
      </c>
      <c r="AX2690" s="163" t="s">
        <v>2677</v>
      </c>
      <c r="AY2690" s="163" t="s">
        <v>2717</v>
      </c>
      <c r="AZ2690" s="163" t="s">
        <v>2655</v>
      </c>
    </row>
    <row r="2691">
      <c r="A2691" s="163" t="s">
        <v>18400</v>
      </c>
      <c r="B2691" s="163" t="s">
        <v>18394</v>
      </c>
      <c r="C2691" s="163" t="s">
        <v>2638</v>
      </c>
      <c r="D2691" s="163" t="s">
        <v>2639</v>
      </c>
      <c r="E2691" s="506">
        <v>45752.450694444444</v>
      </c>
      <c r="F2691" s="507">
        <v>2980.0</v>
      </c>
      <c r="G2691" s="163" t="s">
        <v>2640</v>
      </c>
      <c r="H2691" s="507">
        <v>2980.0</v>
      </c>
      <c r="I2691" s="163" t="s">
        <v>2640</v>
      </c>
      <c r="J2691" s="163" t="s">
        <v>2641</v>
      </c>
      <c r="K2691" s="163" t="s">
        <v>2642</v>
      </c>
      <c r="L2691" s="163" t="s">
        <v>18395</v>
      </c>
      <c r="M2691" s="163" t="s">
        <v>18401</v>
      </c>
      <c r="N2691" s="163" t="s">
        <v>2645</v>
      </c>
      <c r="O2691" s="163" t="s">
        <v>2646</v>
      </c>
      <c r="P2691" s="163" t="s">
        <v>2673</v>
      </c>
      <c r="Q2691" s="163" t="s">
        <v>2648</v>
      </c>
      <c r="R2691" s="506">
        <v>45752.45</v>
      </c>
      <c r="S2691" s="509"/>
      <c r="T2691" s="509"/>
      <c r="U2691" s="163" t="s">
        <v>18402</v>
      </c>
      <c r="V2691" s="510"/>
      <c r="W2691" s="510"/>
      <c r="X2691" s="510"/>
      <c r="Y2691" s="510"/>
      <c r="Z2691" s="510"/>
      <c r="AA2691" s="510"/>
      <c r="AB2691" s="163" t="s">
        <v>18398</v>
      </c>
      <c r="AC2691" s="507">
        <v>9.080962327E9</v>
      </c>
      <c r="AD2691" s="510"/>
      <c r="AE2691" s="509"/>
      <c r="AF2691" s="509"/>
      <c r="AG2691" s="509"/>
      <c r="AH2691" s="509"/>
      <c r="AI2691" s="509"/>
      <c r="AJ2691" s="163" t="s">
        <v>2651</v>
      </c>
      <c r="AK2691" s="509"/>
      <c r="AL2691" s="509"/>
      <c r="AM2691" s="163" t="s">
        <v>18399</v>
      </c>
      <c r="AN2691" s="510"/>
      <c r="AO2691" s="509"/>
      <c r="AP2691" s="509"/>
      <c r="AQ2691" s="509"/>
      <c r="AR2691" s="509"/>
      <c r="AS2691" s="509"/>
      <c r="AT2691" s="163" t="s">
        <v>2700</v>
      </c>
      <c r="AU2691" s="507">
        <v>6768.0</v>
      </c>
      <c r="AV2691" s="507">
        <v>3.0</v>
      </c>
      <c r="AW2691" s="507">
        <v>2030.0</v>
      </c>
      <c r="AX2691" s="163" t="s">
        <v>2677</v>
      </c>
      <c r="AY2691" s="163" t="s">
        <v>2717</v>
      </c>
      <c r="AZ2691" s="163" t="s">
        <v>2655</v>
      </c>
    </row>
    <row r="2692">
      <c r="A2692" s="163" t="s">
        <v>18403</v>
      </c>
      <c r="B2692" s="163" t="s">
        <v>18404</v>
      </c>
      <c r="C2692" s="163" t="s">
        <v>2638</v>
      </c>
      <c r="D2692" s="163" t="s">
        <v>2639</v>
      </c>
      <c r="E2692" s="506">
        <v>45752.44513888889</v>
      </c>
      <c r="F2692" s="507">
        <v>2980.0</v>
      </c>
      <c r="G2692" s="163" t="s">
        <v>2640</v>
      </c>
      <c r="H2692" s="507">
        <v>2980.0</v>
      </c>
      <c r="I2692" s="163" t="s">
        <v>2640</v>
      </c>
      <c r="J2692" s="163" t="s">
        <v>2641</v>
      </c>
      <c r="K2692" s="163" t="s">
        <v>2642</v>
      </c>
      <c r="L2692" s="163" t="s">
        <v>18405</v>
      </c>
      <c r="M2692" s="163" t="s">
        <v>18406</v>
      </c>
      <c r="N2692" s="163" t="s">
        <v>2645</v>
      </c>
      <c r="O2692" s="163" t="s">
        <v>2646</v>
      </c>
      <c r="P2692" s="163" t="s">
        <v>2647</v>
      </c>
      <c r="Q2692" s="163" t="s">
        <v>2648</v>
      </c>
      <c r="R2692" s="506">
        <v>45752.44513888889</v>
      </c>
      <c r="S2692" s="509"/>
      <c r="T2692" s="509"/>
      <c r="U2692" s="163" t="s">
        <v>18407</v>
      </c>
      <c r="V2692" s="510"/>
      <c r="W2692" s="510"/>
      <c r="X2692" s="510"/>
      <c r="Y2692" s="510"/>
      <c r="Z2692" s="510"/>
      <c r="AA2692" s="510"/>
      <c r="AB2692" s="163" t="s">
        <v>18408</v>
      </c>
      <c r="AC2692" s="507">
        <v>9.019390568E9</v>
      </c>
      <c r="AD2692" s="509"/>
      <c r="AE2692" s="509"/>
      <c r="AF2692" s="509"/>
      <c r="AG2692" s="509"/>
      <c r="AH2692" s="509"/>
      <c r="AI2692" s="509"/>
      <c r="AJ2692" s="163" t="s">
        <v>2651</v>
      </c>
      <c r="AK2692" s="509"/>
      <c r="AL2692" s="509"/>
      <c r="AM2692" s="163" t="s">
        <v>18409</v>
      </c>
      <c r="AN2692" s="510"/>
      <c r="AO2692" s="509"/>
      <c r="AP2692" s="509"/>
      <c r="AQ2692" s="509"/>
      <c r="AR2692" s="509"/>
      <c r="AS2692" s="509"/>
      <c r="AT2692" s="163" t="s">
        <v>2653</v>
      </c>
      <c r="AU2692" s="507">
        <v>3881.0</v>
      </c>
      <c r="AV2692" s="507">
        <v>9.0</v>
      </c>
      <c r="AW2692" s="507">
        <v>2028.0</v>
      </c>
      <c r="AX2692" s="510"/>
      <c r="AY2692" s="163" t="s">
        <v>2654</v>
      </c>
      <c r="AZ2692" s="163" t="s">
        <v>2655</v>
      </c>
    </row>
    <row r="2693">
      <c r="A2693" s="163" t="s">
        <v>18410</v>
      </c>
      <c r="B2693" s="163" t="s">
        <v>18411</v>
      </c>
      <c r="C2693" s="163" t="s">
        <v>2638</v>
      </c>
      <c r="D2693" s="163" t="s">
        <v>2639</v>
      </c>
      <c r="E2693" s="506">
        <v>45752.38958333333</v>
      </c>
      <c r="F2693" s="507">
        <v>2980.0</v>
      </c>
      <c r="G2693" s="163" t="s">
        <v>2640</v>
      </c>
      <c r="H2693" s="507">
        <v>2980.0</v>
      </c>
      <c r="I2693" s="163" t="s">
        <v>2640</v>
      </c>
      <c r="J2693" s="163" t="s">
        <v>2641</v>
      </c>
      <c r="K2693" s="163" t="s">
        <v>2642</v>
      </c>
      <c r="L2693" s="163" t="s">
        <v>18412</v>
      </c>
      <c r="M2693" s="163" t="s">
        <v>18413</v>
      </c>
      <c r="N2693" s="163" t="s">
        <v>2645</v>
      </c>
      <c r="O2693" s="163" t="s">
        <v>2646</v>
      </c>
      <c r="P2693" s="163" t="s">
        <v>2673</v>
      </c>
      <c r="Q2693" s="163" t="s">
        <v>2648</v>
      </c>
      <c r="R2693" s="506">
        <v>45752.388194444444</v>
      </c>
      <c r="S2693" s="509"/>
      <c r="T2693" s="509"/>
      <c r="U2693" s="163" t="s">
        <v>18414</v>
      </c>
      <c r="V2693" s="510"/>
      <c r="W2693" s="510"/>
      <c r="X2693" s="510"/>
      <c r="Y2693" s="510"/>
      <c r="Z2693" s="510"/>
      <c r="AA2693" s="510"/>
      <c r="AB2693" s="163" t="s">
        <v>18415</v>
      </c>
      <c r="AC2693" s="507">
        <v>9.048344662E9</v>
      </c>
      <c r="AD2693" s="510"/>
      <c r="AE2693" s="509"/>
      <c r="AF2693" s="509"/>
      <c r="AG2693" s="509"/>
      <c r="AH2693" s="509"/>
      <c r="AI2693" s="509"/>
      <c r="AJ2693" s="163" t="s">
        <v>2651</v>
      </c>
      <c r="AK2693" s="509"/>
      <c r="AL2693" s="509"/>
      <c r="AM2693" s="163" t="s">
        <v>18416</v>
      </c>
      <c r="AN2693" s="510"/>
      <c r="AO2693" s="509"/>
      <c r="AP2693" s="509"/>
      <c r="AQ2693" s="509"/>
      <c r="AR2693" s="509"/>
      <c r="AS2693" s="509"/>
      <c r="AT2693" s="163" t="s">
        <v>2653</v>
      </c>
      <c r="AU2693" s="507">
        <v>1908.0</v>
      </c>
      <c r="AV2693" s="507">
        <v>11.0</v>
      </c>
      <c r="AW2693" s="507">
        <v>2025.0</v>
      </c>
      <c r="AX2693" s="163" t="s">
        <v>2677</v>
      </c>
      <c r="AY2693" s="163" t="s">
        <v>3308</v>
      </c>
      <c r="AZ2693" s="163" t="s">
        <v>2655</v>
      </c>
    </row>
    <row r="2694">
      <c r="A2694" s="163" t="s">
        <v>18417</v>
      </c>
      <c r="B2694" s="163" t="s">
        <v>18418</v>
      </c>
      <c r="C2694" s="163" t="s">
        <v>2638</v>
      </c>
      <c r="D2694" s="163" t="s">
        <v>2639</v>
      </c>
      <c r="E2694" s="506">
        <v>45752.376388888886</v>
      </c>
      <c r="F2694" s="507">
        <v>32780.0</v>
      </c>
      <c r="G2694" s="163" t="s">
        <v>2640</v>
      </c>
      <c r="H2694" s="507">
        <v>32780.0</v>
      </c>
      <c r="I2694" s="163" t="s">
        <v>2640</v>
      </c>
      <c r="J2694" s="163" t="s">
        <v>2641</v>
      </c>
      <c r="K2694" s="163" t="s">
        <v>2642</v>
      </c>
      <c r="L2694" s="163" t="s">
        <v>18419</v>
      </c>
      <c r="M2694" s="163" t="s">
        <v>18419</v>
      </c>
      <c r="N2694" s="163" t="s">
        <v>2645</v>
      </c>
      <c r="O2694" s="163" t="s">
        <v>2646</v>
      </c>
      <c r="P2694" s="163" t="s">
        <v>2673</v>
      </c>
      <c r="Q2694" s="163" t="s">
        <v>2648</v>
      </c>
      <c r="R2694" s="506">
        <v>45752.375</v>
      </c>
      <c r="S2694" s="509"/>
      <c r="T2694" s="509"/>
      <c r="U2694" s="163" t="s">
        <v>18420</v>
      </c>
      <c r="V2694" s="510"/>
      <c r="W2694" s="510"/>
      <c r="X2694" s="510"/>
      <c r="Y2694" s="510"/>
      <c r="Z2694" s="510"/>
      <c r="AA2694" s="510"/>
      <c r="AB2694" s="163" t="s">
        <v>18421</v>
      </c>
      <c r="AC2694" s="507">
        <v>9.046748553E9</v>
      </c>
      <c r="AD2694" s="163" t="s">
        <v>18422</v>
      </c>
      <c r="AE2694" s="507">
        <v>1180080.0</v>
      </c>
      <c r="AF2694" s="163" t="s">
        <v>2640</v>
      </c>
      <c r="AG2694" s="163" t="s">
        <v>3096</v>
      </c>
      <c r="AH2694" s="507">
        <v>36.0</v>
      </c>
      <c r="AI2694" s="509"/>
      <c r="AJ2694" s="163" t="s">
        <v>2651</v>
      </c>
      <c r="AK2694" s="514">
        <v>45710.0</v>
      </c>
      <c r="AL2694" s="506">
        <v>45789.375</v>
      </c>
      <c r="AM2694" s="163" t="s">
        <v>3064</v>
      </c>
      <c r="AN2694" s="510"/>
      <c r="AO2694" s="509"/>
      <c r="AP2694" s="509"/>
      <c r="AQ2694" s="509"/>
      <c r="AR2694" s="509"/>
      <c r="AS2694" s="509"/>
      <c r="AT2694" s="163" t="s">
        <v>2700</v>
      </c>
      <c r="AU2694" s="507">
        <v>8645.0</v>
      </c>
      <c r="AV2694" s="507">
        <v>11.0</v>
      </c>
      <c r="AW2694" s="507">
        <v>2028.0</v>
      </c>
      <c r="AX2694" s="163" t="s">
        <v>3065</v>
      </c>
      <c r="AY2694" s="163" t="s">
        <v>3066</v>
      </c>
      <c r="AZ2694" s="163" t="s">
        <v>2655</v>
      </c>
    </row>
    <row r="2695">
      <c r="A2695" s="163" t="s">
        <v>18423</v>
      </c>
      <c r="B2695" s="163" t="s">
        <v>18424</v>
      </c>
      <c r="C2695" s="163" t="s">
        <v>2638</v>
      </c>
      <c r="D2695" s="163" t="s">
        <v>2639</v>
      </c>
      <c r="E2695" s="506">
        <v>45752.37569444445</v>
      </c>
      <c r="F2695" s="507">
        <v>21700.0</v>
      </c>
      <c r="G2695" s="163" t="s">
        <v>2640</v>
      </c>
      <c r="H2695" s="507">
        <v>21700.0</v>
      </c>
      <c r="I2695" s="163" t="s">
        <v>2640</v>
      </c>
      <c r="J2695" s="163" t="s">
        <v>2641</v>
      </c>
      <c r="K2695" s="163" t="s">
        <v>2642</v>
      </c>
      <c r="L2695" s="163" t="s">
        <v>18425</v>
      </c>
      <c r="M2695" s="163" t="s">
        <v>18425</v>
      </c>
      <c r="N2695" s="163" t="s">
        <v>2645</v>
      </c>
      <c r="O2695" s="163" t="s">
        <v>2646</v>
      </c>
      <c r="P2695" s="163" t="s">
        <v>2673</v>
      </c>
      <c r="Q2695" s="163" t="s">
        <v>2648</v>
      </c>
      <c r="R2695" s="506">
        <v>45752.375</v>
      </c>
      <c r="S2695" s="509"/>
      <c r="T2695" s="509"/>
      <c r="U2695" s="163" t="s">
        <v>18426</v>
      </c>
      <c r="V2695" s="510"/>
      <c r="W2695" s="510"/>
      <c r="X2695" s="510"/>
      <c r="Y2695" s="510"/>
      <c r="Z2695" s="510"/>
      <c r="AA2695" s="510"/>
      <c r="AB2695" s="163" t="s">
        <v>18421</v>
      </c>
      <c r="AC2695" s="507">
        <v>9.046748553E9</v>
      </c>
      <c r="AD2695" s="163" t="s">
        <v>18427</v>
      </c>
      <c r="AE2695" s="507">
        <v>781200.0</v>
      </c>
      <c r="AF2695" s="163" t="s">
        <v>2640</v>
      </c>
      <c r="AG2695" s="163" t="s">
        <v>3096</v>
      </c>
      <c r="AH2695" s="507">
        <v>36.0</v>
      </c>
      <c r="AI2695" s="509"/>
      <c r="AJ2695" s="163" t="s">
        <v>2651</v>
      </c>
      <c r="AK2695" s="514">
        <v>45711.0</v>
      </c>
      <c r="AL2695" s="506">
        <v>45789.375</v>
      </c>
      <c r="AM2695" s="163" t="s">
        <v>3064</v>
      </c>
      <c r="AN2695" s="510"/>
      <c r="AO2695" s="509"/>
      <c r="AP2695" s="509"/>
      <c r="AQ2695" s="509"/>
      <c r="AR2695" s="509"/>
      <c r="AS2695" s="509"/>
      <c r="AT2695" s="163" t="s">
        <v>2700</v>
      </c>
      <c r="AU2695" s="507">
        <v>8645.0</v>
      </c>
      <c r="AV2695" s="507">
        <v>11.0</v>
      </c>
      <c r="AW2695" s="507">
        <v>2028.0</v>
      </c>
      <c r="AX2695" s="163" t="s">
        <v>3065</v>
      </c>
      <c r="AY2695" s="163" t="s">
        <v>3066</v>
      </c>
      <c r="AZ2695" s="163" t="s">
        <v>2655</v>
      </c>
    </row>
    <row r="2696">
      <c r="A2696" s="163" t="s">
        <v>18428</v>
      </c>
      <c r="B2696" s="163" t="s">
        <v>18429</v>
      </c>
      <c r="C2696" s="163" t="s">
        <v>2638</v>
      </c>
      <c r="D2696" s="163" t="s">
        <v>2639</v>
      </c>
      <c r="E2696" s="506">
        <v>45752.36944444444</v>
      </c>
      <c r="F2696" s="507">
        <v>2980.0</v>
      </c>
      <c r="G2696" s="163" t="s">
        <v>2640</v>
      </c>
      <c r="H2696" s="507">
        <v>2980.0</v>
      </c>
      <c r="I2696" s="163" t="s">
        <v>2640</v>
      </c>
      <c r="J2696" s="163" t="s">
        <v>2641</v>
      </c>
      <c r="K2696" s="163" t="s">
        <v>2642</v>
      </c>
      <c r="L2696" s="163" t="s">
        <v>18430</v>
      </c>
      <c r="M2696" s="163" t="s">
        <v>18431</v>
      </c>
      <c r="N2696" s="163" t="s">
        <v>2645</v>
      </c>
      <c r="O2696" s="163" t="s">
        <v>2646</v>
      </c>
      <c r="P2696" s="163" t="s">
        <v>2673</v>
      </c>
      <c r="Q2696" s="163" t="s">
        <v>2648</v>
      </c>
      <c r="R2696" s="506">
        <v>45752.36666666667</v>
      </c>
      <c r="S2696" s="509"/>
      <c r="T2696" s="509"/>
      <c r="U2696" s="163" t="s">
        <v>18432</v>
      </c>
      <c r="V2696" s="510"/>
      <c r="W2696" s="510"/>
      <c r="X2696" s="510"/>
      <c r="Y2696" s="510"/>
      <c r="Z2696" s="510"/>
      <c r="AA2696" s="510"/>
      <c r="AB2696" s="163" t="s">
        <v>18433</v>
      </c>
      <c r="AC2696" s="507">
        <v>8.020009863E9</v>
      </c>
      <c r="AD2696" s="510"/>
      <c r="AE2696" s="509"/>
      <c r="AF2696" s="509"/>
      <c r="AG2696" s="509"/>
      <c r="AH2696" s="509"/>
      <c r="AI2696" s="509"/>
      <c r="AJ2696" s="163" t="s">
        <v>2651</v>
      </c>
      <c r="AK2696" s="509"/>
      <c r="AL2696" s="509"/>
      <c r="AM2696" s="163" t="s">
        <v>18434</v>
      </c>
      <c r="AN2696" s="510"/>
      <c r="AO2696" s="509"/>
      <c r="AP2696" s="509"/>
      <c r="AQ2696" s="509"/>
      <c r="AR2696" s="509"/>
      <c r="AS2696" s="509"/>
      <c r="AT2696" s="163" t="s">
        <v>2653</v>
      </c>
      <c r="AU2696" s="507">
        <v>7730.0</v>
      </c>
      <c r="AV2696" s="507">
        <v>4.0</v>
      </c>
      <c r="AW2696" s="507">
        <v>2025.0</v>
      </c>
      <c r="AX2696" s="163" t="s">
        <v>2677</v>
      </c>
      <c r="AY2696" s="163" t="s">
        <v>2678</v>
      </c>
      <c r="AZ2696" s="163" t="s">
        <v>2655</v>
      </c>
    </row>
    <row r="2697">
      <c r="A2697" s="163" t="s">
        <v>18435</v>
      </c>
      <c r="B2697" s="163" t="s">
        <v>18436</v>
      </c>
      <c r="C2697" s="163" t="s">
        <v>2638</v>
      </c>
      <c r="D2697" s="163" t="s">
        <v>2639</v>
      </c>
      <c r="E2697" s="506">
        <v>45752.36736111111</v>
      </c>
      <c r="F2697" s="507">
        <v>2980.0</v>
      </c>
      <c r="G2697" s="163" t="s">
        <v>2640</v>
      </c>
      <c r="H2697" s="507">
        <v>2980.0</v>
      </c>
      <c r="I2697" s="163" t="s">
        <v>2640</v>
      </c>
      <c r="J2697" s="163" t="s">
        <v>2641</v>
      </c>
      <c r="K2697" s="163" t="s">
        <v>2642</v>
      </c>
      <c r="L2697" s="163" t="s">
        <v>18437</v>
      </c>
      <c r="M2697" s="163" t="s">
        <v>18438</v>
      </c>
      <c r="N2697" s="163" t="s">
        <v>2645</v>
      </c>
      <c r="O2697" s="163" t="s">
        <v>2646</v>
      </c>
      <c r="P2697" s="163" t="s">
        <v>2660</v>
      </c>
      <c r="Q2697" s="163" t="s">
        <v>2648</v>
      </c>
      <c r="R2697" s="506">
        <v>45752.36736111111</v>
      </c>
      <c r="S2697" s="509"/>
      <c r="T2697" s="509"/>
      <c r="U2697" s="163" t="s">
        <v>18439</v>
      </c>
      <c r="V2697" s="510"/>
      <c r="W2697" s="510"/>
      <c r="X2697" s="510"/>
      <c r="Y2697" s="510"/>
      <c r="Z2697" s="510"/>
      <c r="AA2697" s="510"/>
      <c r="AB2697" s="163" t="s">
        <v>18440</v>
      </c>
      <c r="AC2697" s="507">
        <v>9.061300628E9</v>
      </c>
      <c r="AD2697" s="510"/>
      <c r="AE2697" s="509"/>
      <c r="AF2697" s="509"/>
      <c r="AG2697" s="509"/>
      <c r="AH2697" s="509"/>
      <c r="AI2697" s="509"/>
      <c r="AJ2697" s="163" t="s">
        <v>2651</v>
      </c>
      <c r="AK2697" s="509"/>
      <c r="AL2697" s="509"/>
      <c r="AM2697" s="163" t="s">
        <v>18441</v>
      </c>
      <c r="AN2697" s="510"/>
      <c r="AO2697" s="509"/>
      <c r="AP2697" s="509"/>
      <c r="AQ2697" s="509"/>
      <c r="AR2697" s="509"/>
      <c r="AS2697" s="509"/>
      <c r="AT2697" s="163" t="s">
        <v>2653</v>
      </c>
      <c r="AU2697" s="507">
        <v>1006.0</v>
      </c>
      <c r="AV2697" s="507">
        <v>2.0</v>
      </c>
      <c r="AW2697" s="507">
        <v>2030.0</v>
      </c>
      <c r="AX2697" s="163" t="s">
        <v>2664</v>
      </c>
      <c r="AY2697" s="163" t="s">
        <v>3133</v>
      </c>
      <c r="AZ2697" s="163" t="s">
        <v>2655</v>
      </c>
    </row>
    <row r="2698">
      <c r="A2698" s="163" t="s">
        <v>18442</v>
      </c>
      <c r="B2698" s="163" t="s">
        <v>18443</v>
      </c>
      <c r="C2698" s="163" t="s">
        <v>2638</v>
      </c>
      <c r="D2698" s="163" t="s">
        <v>2639</v>
      </c>
      <c r="E2698" s="506">
        <v>45752.35833333333</v>
      </c>
      <c r="F2698" s="507">
        <v>2980.0</v>
      </c>
      <c r="G2698" s="163" t="s">
        <v>2640</v>
      </c>
      <c r="H2698" s="507">
        <v>2980.0</v>
      </c>
      <c r="I2698" s="163" t="s">
        <v>2640</v>
      </c>
      <c r="J2698" s="163" t="s">
        <v>2641</v>
      </c>
      <c r="K2698" s="163" t="s">
        <v>2642</v>
      </c>
      <c r="L2698" s="163" t="s">
        <v>18444</v>
      </c>
      <c r="M2698" s="163" t="s">
        <v>18445</v>
      </c>
      <c r="N2698" s="163" t="s">
        <v>2645</v>
      </c>
      <c r="O2698" s="163" t="s">
        <v>2646</v>
      </c>
      <c r="P2698" s="163" t="s">
        <v>2673</v>
      </c>
      <c r="Q2698" s="163" t="s">
        <v>2648</v>
      </c>
      <c r="R2698" s="506">
        <v>45752.356944444444</v>
      </c>
      <c r="S2698" s="509"/>
      <c r="T2698" s="509"/>
      <c r="U2698" s="163" t="s">
        <v>18446</v>
      </c>
      <c r="V2698" s="510"/>
      <c r="W2698" s="510"/>
      <c r="X2698" s="510"/>
      <c r="Y2698" s="510"/>
      <c r="Z2698" s="510"/>
      <c r="AA2698" s="510"/>
      <c r="AB2698" s="163" t="s">
        <v>18447</v>
      </c>
      <c r="AC2698" s="507">
        <v>8.088132279E9</v>
      </c>
      <c r="AD2698" s="510"/>
      <c r="AE2698" s="510"/>
      <c r="AF2698" s="509"/>
      <c r="AG2698" s="509"/>
      <c r="AH2698" s="509"/>
      <c r="AI2698" s="509"/>
      <c r="AJ2698" s="163" t="s">
        <v>2651</v>
      </c>
      <c r="AK2698" s="509"/>
      <c r="AL2698" s="509"/>
      <c r="AM2698" s="163" t="s">
        <v>18448</v>
      </c>
      <c r="AN2698" s="510"/>
      <c r="AO2698" s="510"/>
      <c r="AP2698" s="509"/>
      <c r="AQ2698" s="509"/>
      <c r="AR2698" s="509"/>
      <c r="AS2698" s="509"/>
      <c r="AT2698" s="163" t="s">
        <v>2700</v>
      </c>
      <c r="AU2698" s="507">
        <v>2851.0</v>
      </c>
      <c r="AV2698" s="507">
        <v>4.0</v>
      </c>
      <c r="AW2698" s="507">
        <v>2028.0</v>
      </c>
      <c r="AX2698" s="163" t="s">
        <v>3065</v>
      </c>
      <c r="AY2698" s="163" t="s">
        <v>4625</v>
      </c>
      <c r="AZ2698" s="163" t="s">
        <v>2655</v>
      </c>
    </row>
    <row r="2699">
      <c r="A2699" s="163" t="s">
        <v>18449</v>
      </c>
      <c r="B2699" s="163" t="s">
        <v>18450</v>
      </c>
      <c r="C2699" s="163" t="s">
        <v>2638</v>
      </c>
      <c r="D2699" s="163" t="s">
        <v>2639</v>
      </c>
      <c r="E2699" s="506">
        <v>45752.356944444444</v>
      </c>
      <c r="F2699" s="507">
        <v>2980.0</v>
      </c>
      <c r="G2699" s="163" t="s">
        <v>2640</v>
      </c>
      <c r="H2699" s="507">
        <v>2980.0</v>
      </c>
      <c r="I2699" s="163" t="s">
        <v>2640</v>
      </c>
      <c r="J2699" s="163" t="s">
        <v>2641</v>
      </c>
      <c r="K2699" s="163" t="s">
        <v>2642</v>
      </c>
      <c r="L2699" s="163" t="s">
        <v>18451</v>
      </c>
      <c r="M2699" s="163" t="s">
        <v>18452</v>
      </c>
      <c r="N2699" s="163" t="s">
        <v>2645</v>
      </c>
      <c r="O2699" s="163" t="s">
        <v>2646</v>
      </c>
      <c r="P2699" s="163" t="s">
        <v>2673</v>
      </c>
      <c r="Q2699" s="163" t="s">
        <v>2648</v>
      </c>
      <c r="R2699" s="506">
        <v>45752.35555555556</v>
      </c>
      <c r="S2699" s="509"/>
      <c r="T2699" s="509"/>
      <c r="U2699" s="163" t="s">
        <v>18453</v>
      </c>
      <c r="V2699" s="510"/>
      <c r="W2699" s="510"/>
      <c r="X2699" s="510"/>
      <c r="Y2699" s="510"/>
      <c r="Z2699" s="510"/>
      <c r="AA2699" s="510"/>
      <c r="AB2699" s="163" t="s">
        <v>18454</v>
      </c>
      <c r="AC2699" s="507">
        <v>9.052856314E9</v>
      </c>
      <c r="AD2699" s="510"/>
      <c r="AE2699" s="509"/>
      <c r="AF2699" s="509"/>
      <c r="AG2699" s="509"/>
      <c r="AH2699" s="509"/>
      <c r="AI2699" s="509"/>
      <c r="AJ2699" s="163" t="s">
        <v>2651</v>
      </c>
      <c r="AK2699" s="509"/>
      <c r="AL2699" s="509"/>
      <c r="AM2699" s="163" t="s">
        <v>18455</v>
      </c>
      <c r="AN2699" s="510"/>
      <c r="AO2699" s="509"/>
      <c r="AP2699" s="509"/>
      <c r="AQ2699" s="509"/>
      <c r="AR2699" s="509"/>
      <c r="AS2699" s="509"/>
      <c r="AT2699" s="163" t="s">
        <v>2653</v>
      </c>
      <c r="AU2699" s="507">
        <v>9564.0</v>
      </c>
      <c r="AV2699" s="507">
        <v>2.0</v>
      </c>
      <c r="AW2699" s="507">
        <v>2030.0</v>
      </c>
      <c r="AX2699" s="163" t="s">
        <v>2677</v>
      </c>
      <c r="AY2699" s="163" t="s">
        <v>2678</v>
      </c>
      <c r="AZ2699" s="163" t="s">
        <v>2655</v>
      </c>
    </row>
    <row r="2700">
      <c r="A2700" s="163" t="s">
        <v>18456</v>
      </c>
      <c r="B2700" s="163" t="s">
        <v>18457</v>
      </c>
      <c r="C2700" s="163" t="s">
        <v>2638</v>
      </c>
      <c r="D2700" s="163" t="s">
        <v>2639</v>
      </c>
      <c r="E2700" s="506">
        <v>45752.34652777778</v>
      </c>
      <c r="F2700" s="507">
        <v>9800.0</v>
      </c>
      <c r="G2700" s="163" t="s">
        <v>2640</v>
      </c>
      <c r="H2700" s="507">
        <v>9800.0</v>
      </c>
      <c r="I2700" s="163" t="s">
        <v>2640</v>
      </c>
      <c r="J2700" s="163" t="s">
        <v>2641</v>
      </c>
      <c r="K2700" s="163" t="s">
        <v>2642</v>
      </c>
      <c r="L2700" s="163" t="s">
        <v>18458</v>
      </c>
      <c r="M2700" s="163" t="s">
        <v>18459</v>
      </c>
      <c r="N2700" s="163" t="s">
        <v>2645</v>
      </c>
      <c r="O2700" s="163" t="s">
        <v>2646</v>
      </c>
      <c r="P2700" s="163" t="s">
        <v>2647</v>
      </c>
      <c r="Q2700" s="163" t="s">
        <v>2648</v>
      </c>
      <c r="R2700" s="506">
        <v>45752.34652777778</v>
      </c>
      <c r="S2700" s="509"/>
      <c r="T2700" s="509"/>
      <c r="U2700" s="163" t="s">
        <v>18460</v>
      </c>
      <c r="V2700" s="510"/>
      <c r="W2700" s="509"/>
      <c r="X2700" s="510"/>
      <c r="Y2700" s="510"/>
      <c r="Z2700" s="510"/>
      <c r="AA2700" s="510"/>
      <c r="AB2700" s="163" t="s">
        <v>18461</v>
      </c>
      <c r="AC2700" s="507">
        <v>8.029345489E9</v>
      </c>
      <c r="AD2700" s="510"/>
      <c r="AE2700" s="509"/>
      <c r="AF2700" s="509"/>
      <c r="AG2700" s="509"/>
      <c r="AH2700" s="509"/>
      <c r="AI2700" s="509"/>
      <c r="AJ2700" s="163" t="s">
        <v>2651</v>
      </c>
      <c r="AK2700" s="509"/>
      <c r="AL2700" s="509"/>
      <c r="AM2700" s="163" t="s">
        <v>18462</v>
      </c>
      <c r="AN2700" s="510"/>
      <c r="AO2700" s="509"/>
      <c r="AP2700" s="509"/>
      <c r="AQ2700" s="509"/>
      <c r="AR2700" s="509"/>
      <c r="AS2700" s="509"/>
      <c r="AT2700" s="163" t="s">
        <v>2653</v>
      </c>
      <c r="AU2700" s="507">
        <v>1069.0</v>
      </c>
      <c r="AV2700" s="507">
        <v>10.0</v>
      </c>
      <c r="AW2700" s="507">
        <v>2026.0</v>
      </c>
      <c r="AX2700" s="163" t="s">
        <v>2730</v>
      </c>
      <c r="AY2700" s="510"/>
      <c r="AZ2700" s="163" t="s">
        <v>2655</v>
      </c>
    </row>
    <row r="2701">
      <c r="A2701" s="163" t="s">
        <v>18463</v>
      </c>
      <c r="B2701" s="163" t="s">
        <v>18457</v>
      </c>
      <c r="C2701" s="163" t="s">
        <v>2638</v>
      </c>
      <c r="D2701" s="163" t="s">
        <v>2639</v>
      </c>
      <c r="E2701" s="506">
        <v>45752.339583333334</v>
      </c>
      <c r="F2701" s="507">
        <v>2980.0</v>
      </c>
      <c r="G2701" s="163" t="s">
        <v>2640</v>
      </c>
      <c r="H2701" s="507">
        <v>2980.0</v>
      </c>
      <c r="I2701" s="163" t="s">
        <v>2640</v>
      </c>
      <c r="J2701" s="163" t="s">
        <v>2641</v>
      </c>
      <c r="K2701" s="163" t="s">
        <v>2642</v>
      </c>
      <c r="L2701" s="163" t="s">
        <v>18458</v>
      </c>
      <c r="M2701" s="163" t="s">
        <v>18464</v>
      </c>
      <c r="N2701" s="163" t="s">
        <v>2645</v>
      </c>
      <c r="O2701" s="163" t="s">
        <v>2646</v>
      </c>
      <c r="P2701" s="163" t="s">
        <v>2647</v>
      </c>
      <c r="Q2701" s="163" t="s">
        <v>2648</v>
      </c>
      <c r="R2701" s="506">
        <v>45752.339583333334</v>
      </c>
      <c r="S2701" s="509"/>
      <c r="T2701" s="509"/>
      <c r="U2701" s="163" t="s">
        <v>18465</v>
      </c>
      <c r="V2701" s="513"/>
      <c r="W2701" s="510"/>
      <c r="X2701" s="510"/>
      <c r="Y2701" s="510"/>
      <c r="Z2701" s="510"/>
      <c r="AA2701" s="510"/>
      <c r="AB2701" s="163" t="s">
        <v>18461</v>
      </c>
      <c r="AC2701" s="507">
        <v>8.029345489E9</v>
      </c>
      <c r="AD2701" s="510"/>
      <c r="AE2701" s="509"/>
      <c r="AF2701" s="509"/>
      <c r="AG2701" s="509"/>
      <c r="AH2701" s="509"/>
      <c r="AI2701" s="509"/>
      <c r="AJ2701" s="163" t="s">
        <v>2651</v>
      </c>
      <c r="AK2701" s="509"/>
      <c r="AL2701" s="509"/>
      <c r="AM2701" s="163" t="s">
        <v>18462</v>
      </c>
      <c r="AN2701" s="510"/>
      <c r="AO2701" s="509"/>
      <c r="AP2701" s="509"/>
      <c r="AQ2701" s="509"/>
      <c r="AR2701" s="509"/>
      <c r="AS2701" s="509"/>
      <c r="AT2701" s="163" t="s">
        <v>2653</v>
      </c>
      <c r="AU2701" s="507">
        <v>1069.0</v>
      </c>
      <c r="AV2701" s="507">
        <v>10.0</v>
      </c>
      <c r="AW2701" s="507">
        <v>2026.0</v>
      </c>
      <c r="AX2701" s="163" t="s">
        <v>2730</v>
      </c>
      <c r="AY2701" s="510"/>
      <c r="AZ2701" s="163" t="s">
        <v>2655</v>
      </c>
    </row>
    <row r="2702">
      <c r="A2702" s="163" t="s">
        <v>18466</v>
      </c>
      <c r="B2702" s="163" t="s">
        <v>18467</v>
      </c>
      <c r="C2702" s="163" t="s">
        <v>2638</v>
      </c>
      <c r="D2702" s="163" t="s">
        <v>2639</v>
      </c>
      <c r="E2702" s="506">
        <v>45752.32916666667</v>
      </c>
      <c r="F2702" s="507">
        <v>9800.0</v>
      </c>
      <c r="G2702" s="163" t="s">
        <v>2640</v>
      </c>
      <c r="H2702" s="507">
        <v>9800.0</v>
      </c>
      <c r="I2702" s="163" t="s">
        <v>2640</v>
      </c>
      <c r="J2702" s="163" t="s">
        <v>2641</v>
      </c>
      <c r="K2702" s="163" t="s">
        <v>2642</v>
      </c>
      <c r="L2702" s="163" t="s">
        <v>16419</v>
      </c>
      <c r="M2702" s="163" t="s">
        <v>18468</v>
      </c>
      <c r="N2702" s="163" t="s">
        <v>2645</v>
      </c>
      <c r="O2702" s="163" t="s">
        <v>2646</v>
      </c>
      <c r="P2702" s="163" t="s">
        <v>2647</v>
      </c>
      <c r="Q2702" s="163" t="s">
        <v>2648</v>
      </c>
      <c r="R2702" s="506">
        <v>45752.32916666667</v>
      </c>
      <c r="S2702" s="509"/>
      <c r="T2702" s="509"/>
      <c r="U2702" s="163" t="s">
        <v>18469</v>
      </c>
      <c r="V2702" s="513"/>
      <c r="W2702" s="510"/>
      <c r="X2702" s="510"/>
      <c r="Y2702" s="510"/>
      <c r="Z2702" s="510"/>
      <c r="AA2702" s="510"/>
      <c r="AB2702" s="163" t="s">
        <v>16422</v>
      </c>
      <c r="AC2702" s="507">
        <v>8.098783885E9</v>
      </c>
      <c r="AD2702" s="510"/>
      <c r="AE2702" s="509"/>
      <c r="AF2702" s="509"/>
      <c r="AG2702" s="509"/>
      <c r="AH2702" s="509"/>
      <c r="AI2702" s="509"/>
      <c r="AJ2702" s="163" t="s">
        <v>2651</v>
      </c>
      <c r="AK2702" s="509"/>
      <c r="AL2702" s="509"/>
      <c r="AM2702" s="163" t="s">
        <v>16423</v>
      </c>
      <c r="AN2702" s="510"/>
      <c r="AO2702" s="509"/>
      <c r="AP2702" s="509"/>
      <c r="AQ2702" s="509"/>
      <c r="AR2702" s="509"/>
      <c r="AS2702" s="509"/>
      <c r="AT2702" s="163" t="s">
        <v>2653</v>
      </c>
      <c r="AU2702" s="507">
        <v>4713.0</v>
      </c>
      <c r="AV2702" s="507">
        <v>7.0</v>
      </c>
      <c r="AW2702" s="507">
        <v>2028.0</v>
      </c>
      <c r="AX2702" s="510"/>
      <c r="AY2702" s="510"/>
      <c r="AZ2702" s="163" t="s">
        <v>2655</v>
      </c>
    </row>
    <row r="2703">
      <c r="A2703" s="163" t="s">
        <v>18470</v>
      </c>
      <c r="B2703" s="163" t="s">
        <v>18467</v>
      </c>
      <c r="C2703" s="163" t="s">
        <v>2638</v>
      </c>
      <c r="D2703" s="163" t="s">
        <v>2639</v>
      </c>
      <c r="E2703" s="506">
        <v>45752.32916666667</v>
      </c>
      <c r="F2703" s="507">
        <v>2980.0</v>
      </c>
      <c r="G2703" s="163" t="s">
        <v>2640</v>
      </c>
      <c r="H2703" s="507">
        <v>2980.0</v>
      </c>
      <c r="I2703" s="163" t="s">
        <v>2640</v>
      </c>
      <c r="J2703" s="163" t="s">
        <v>2641</v>
      </c>
      <c r="K2703" s="163" t="s">
        <v>2642</v>
      </c>
      <c r="L2703" s="163" t="s">
        <v>16419</v>
      </c>
      <c r="M2703" s="163" t="s">
        <v>18471</v>
      </c>
      <c r="N2703" s="163" t="s">
        <v>2645</v>
      </c>
      <c r="O2703" s="163" t="s">
        <v>2646</v>
      </c>
      <c r="P2703" s="163" t="s">
        <v>2647</v>
      </c>
      <c r="Q2703" s="163" t="s">
        <v>2648</v>
      </c>
      <c r="R2703" s="506">
        <v>45752.32916666667</v>
      </c>
      <c r="S2703" s="509"/>
      <c r="T2703" s="509"/>
      <c r="U2703" s="163" t="s">
        <v>18472</v>
      </c>
      <c r="V2703" s="513"/>
      <c r="W2703" s="510"/>
      <c r="X2703" s="510"/>
      <c r="Y2703" s="510"/>
      <c r="Z2703" s="510"/>
      <c r="AA2703" s="510"/>
      <c r="AB2703" s="163" t="s">
        <v>16422</v>
      </c>
      <c r="AC2703" s="507">
        <v>8.098783885E9</v>
      </c>
      <c r="AD2703" s="510"/>
      <c r="AE2703" s="509"/>
      <c r="AF2703" s="509"/>
      <c r="AG2703" s="509"/>
      <c r="AH2703" s="509"/>
      <c r="AI2703" s="509"/>
      <c r="AJ2703" s="163" t="s">
        <v>2651</v>
      </c>
      <c r="AK2703" s="509"/>
      <c r="AL2703" s="509"/>
      <c r="AM2703" s="163" t="s">
        <v>16423</v>
      </c>
      <c r="AN2703" s="510"/>
      <c r="AO2703" s="509"/>
      <c r="AP2703" s="509"/>
      <c r="AQ2703" s="509"/>
      <c r="AR2703" s="509"/>
      <c r="AS2703" s="509"/>
      <c r="AT2703" s="163" t="s">
        <v>2653</v>
      </c>
      <c r="AU2703" s="507">
        <v>4713.0</v>
      </c>
      <c r="AV2703" s="507">
        <v>7.0</v>
      </c>
      <c r="AW2703" s="507">
        <v>2028.0</v>
      </c>
      <c r="AX2703" s="510"/>
      <c r="AY2703" s="510"/>
      <c r="AZ2703" s="163" t="s">
        <v>2655</v>
      </c>
    </row>
    <row r="2704">
      <c r="A2704" s="163" t="s">
        <v>18473</v>
      </c>
      <c r="B2704" s="163" t="s">
        <v>18474</v>
      </c>
      <c r="C2704" s="163" t="s">
        <v>2638</v>
      </c>
      <c r="D2704" s="163" t="s">
        <v>2639</v>
      </c>
      <c r="E2704" s="506">
        <v>45752.32847222222</v>
      </c>
      <c r="F2704" s="507">
        <v>2980.0</v>
      </c>
      <c r="G2704" s="163" t="s">
        <v>2640</v>
      </c>
      <c r="H2704" s="507">
        <v>2980.0</v>
      </c>
      <c r="I2704" s="163" t="s">
        <v>2640</v>
      </c>
      <c r="J2704" s="163" t="s">
        <v>2641</v>
      </c>
      <c r="K2704" s="163" t="s">
        <v>2642</v>
      </c>
      <c r="L2704" s="163" t="s">
        <v>18475</v>
      </c>
      <c r="M2704" s="163" t="s">
        <v>18476</v>
      </c>
      <c r="N2704" s="163" t="s">
        <v>2645</v>
      </c>
      <c r="O2704" s="163" t="s">
        <v>2646</v>
      </c>
      <c r="P2704" s="163" t="s">
        <v>2683</v>
      </c>
      <c r="Q2704" s="163" t="s">
        <v>2648</v>
      </c>
      <c r="R2704" s="506">
        <v>45752.32638888889</v>
      </c>
      <c r="S2704" s="509"/>
      <c r="T2704" s="509"/>
      <c r="U2704" s="163" t="s">
        <v>18477</v>
      </c>
      <c r="V2704" s="510"/>
      <c r="W2704" s="509"/>
      <c r="X2704" s="510"/>
      <c r="Y2704" s="510"/>
      <c r="Z2704" s="510"/>
      <c r="AA2704" s="510"/>
      <c r="AB2704" s="163" t="s">
        <v>2574</v>
      </c>
      <c r="AC2704" s="507">
        <v>9.082458655E9</v>
      </c>
      <c r="AD2704" s="510"/>
      <c r="AE2704" s="509"/>
      <c r="AF2704" s="509"/>
      <c r="AG2704" s="509"/>
      <c r="AH2704" s="509"/>
      <c r="AI2704" s="509"/>
      <c r="AJ2704" s="163" t="s">
        <v>2651</v>
      </c>
      <c r="AK2704" s="509"/>
      <c r="AL2704" s="509"/>
      <c r="AM2704" s="163" t="s">
        <v>18478</v>
      </c>
      <c r="AN2704" s="510"/>
      <c r="AO2704" s="510"/>
      <c r="AP2704" s="509"/>
      <c r="AQ2704" s="509"/>
      <c r="AR2704" s="509"/>
      <c r="AS2704" s="509"/>
      <c r="AT2704" s="163" t="s">
        <v>2653</v>
      </c>
      <c r="AU2704" s="507">
        <v>1089.0</v>
      </c>
      <c r="AV2704" s="507">
        <v>3.0</v>
      </c>
      <c r="AW2704" s="507">
        <v>2028.0</v>
      </c>
      <c r="AX2704" s="163" t="s">
        <v>2749</v>
      </c>
      <c r="AY2704" s="163" t="s">
        <v>3047</v>
      </c>
      <c r="AZ2704" s="163" t="s">
        <v>2655</v>
      </c>
    </row>
    <row r="2705">
      <c r="A2705" s="163" t="s">
        <v>18479</v>
      </c>
      <c r="B2705" s="163" t="s">
        <v>18480</v>
      </c>
      <c r="C2705" s="163" t="s">
        <v>2638</v>
      </c>
      <c r="D2705" s="163" t="s">
        <v>2639</v>
      </c>
      <c r="E2705" s="506">
        <v>45752.32638888889</v>
      </c>
      <c r="F2705" s="507">
        <v>2980.0</v>
      </c>
      <c r="G2705" s="163" t="s">
        <v>2640</v>
      </c>
      <c r="H2705" s="507">
        <v>2980.0</v>
      </c>
      <c r="I2705" s="163" t="s">
        <v>2640</v>
      </c>
      <c r="J2705" s="163" t="s">
        <v>2641</v>
      </c>
      <c r="K2705" s="163" t="s">
        <v>2642</v>
      </c>
      <c r="L2705" s="163" t="s">
        <v>18481</v>
      </c>
      <c r="M2705" s="163" t="s">
        <v>18482</v>
      </c>
      <c r="N2705" s="163" t="s">
        <v>2645</v>
      </c>
      <c r="O2705" s="163" t="s">
        <v>2646</v>
      </c>
      <c r="P2705" s="163" t="s">
        <v>2673</v>
      </c>
      <c r="Q2705" s="163" t="s">
        <v>2648</v>
      </c>
      <c r="R2705" s="506">
        <v>45752.325</v>
      </c>
      <c r="S2705" s="509"/>
      <c r="T2705" s="509"/>
      <c r="U2705" s="163" t="s">
        <v>18483</v>
      </c>
      <c r="V2705" s="513"/>
      <c r="W2705" s="510"/>
      <c r="X2705" s="510"/>
      <c r="Y2705" s="510"/>
      <c r="Z2705" s="510"/>
      <c r="AA2705" s="510"/>
      <c r="AB2705" s="163" t="s">
        <v>18484</v>
      </c>
      <c r="AC2705" s="507">
        <v>8.044905071E9</v>
      </c>
      <c r="AD2705" s="510"/>
      <c r="AE2705" s="509"/>
      <c r="AF2705" s="509"/>
      <c r="AG2705" s="509"/>
      <c r="AH2705" s="509"/>
      <c r="AI2705" s="509"/>
      <c r="AJ2705" s="163" t="s">
        <v>2651</v>
      </c>
      <c r="AK2705" s="509"/>
      <c r="AL2705" s="509"/>
      <c r="AM2705" s="163" t="s">
        <v>18485</v>
      </c>
      <c r="AN2705" s="510"/>
      <c r="AO2705" s="509"/>
      <c r="AP2705" s="509"/>
      <c r="AQ2705" s="509"/>
      <c r="AR2705" s="509"/>
      <c r="AS2705" s="509"/>
      <c r="AT2705" s="163" t="s">
        <v>2653</v>
      </c>
      <c r="AU2705" s="507">
        <v>5704.0</v>
      </c>
      <c r="AV2705" s="507">
        <v>3.0</v>
      </c>
      <c r="AW2705" s="507">
        <v>2030.0</v>
      </c>
      <c r="AX2705" s="163" t="s">
        <v>2677</v>
      </c>
      <c r="AY2705" s="163" t="s">
        <v>2717</v>
      </c>
      <c r="AZ2705" s="163" t="s">
        <v>2655</v>
      </c>
    </row>
    <row r="2706">
      <c r="A2706" s="163" t="s">
        <v>18486</v>
      </c>
      <c r="B2706" s="163" t="s">
        <v>18487</v>
      </c>
      <c r="C2706" s="163" t="s">
        <v>2638</v>
      </c>
      <c r="D2706" s="163" t="s">
        <v>2639</v>
      </c>
      <c r="E2706" s="506">
        <v>45752.32430555556</v>
      </c>
      <c r="F2706" s="507">
        <v>2980.0</v>
      </c>
      <c r="G2706" s="163" t="s">
        <v>2640</v>
      </c>
      <c r="H2706" s="507">
        <v>2980.0</v>
      </c>
      <c r="I2706" s="163" t="s">
        <v>2640</v>
      </c>
      <c r="J2706" s="163" t="s">
        <v>2641</v>
      </c>
      <c r="K2706" s="163" t="s">
        <v>2642</v>
      </c>
      <c r="L2706" s="163" t="s">
        <v>16419</v>
      </c>
      <c r="M2706" s="163" t="s">
        <v>18471</v>
      </c>
      <c r="N2706" s="163" t="s">
        <v>2645</v>
      </c>
      <c r="O2706" s="163" t="s">
        <v>2646</v>
      </c>
      <c r="P2706" s="163" t="s">
        <v>2673</v>
      </c>
      <c r="Q2706" s="163" t="s">
        <v>2648</v>
      </c>
      <c r="R2706" s="506">
        <v>45752.32152777778</v>
      </c>
      <c r="S2706" s="509"/>
      <c r="T2706" s="509"/>
      <c r="U2706" s="163" t="s">
        <v>18488</v>
      </c>
      <c r="V2706" s="513"/>
      <c r="W2706" s="510"/>
      <c r="X2706" s="510"/>
      <c r="Y2706" s="510"/>
      <c r="Z2706" s="510"/>
      <c r="AA2706" s="510"/>
      <c r="AB2706" s="163" t="s">
        <v>16422</v>
      </c>
      <c r="AC2706" s="507">
        <v>8.098783885E9</v>
      </c>
      <c r="AD2706" s="510"/>
      <c r="AE2706" s="509"/>
      <c r="AF2706" s="509"/>
      <c r="AG2706" s="509"/>
      <c r="AH2706" s="509"/>
      <c r="AI2706" s="509"/>
      <c r="AJ2706" s="163" t="s">
        <v>2651</v>
      </c>
      <c r="AK2706" s="509"/>
      <c r="AL2706" s="509"/>
      <c r="AM2706" s="163" t="s">
        <v>16423</v>
      </c>
      <c r="AN2706" s="510"/>
      <c r="AO2706" s="510"/>
      <c r="AP2706" s="509"/>
      <c r="AQ2706" s="509"/>
      <c r="AR2706" s="509"/>
      <c r="AS2706" s="509"/>
      <c r="AT2706" s="163" t="s">
        <v>2700</v>
      </c>
      <c r="AU2706" s="507">
        <v>9877.0</v>
      </c>
      <c r="AV2706" s="507">
        <v>3.0</v>
      </c>
      <c r="AW2706" s="507">
        <v>2028.0</v>
      </c>
      <c r="AX2706" s="163" t="s">
        <v>2677</v>
      </c>
      <c r="AY2706" s="163" t="s">
        <v>2709</v>
      </c>
      <c r="AZ2706" s="163" t="s">
        <v>2655</v>
      </c>
    </row>
    <row r="2707">
      <c r="A2707" s="163" t="s">
        <v>18489</v>
      </c>
      <c r="B2707" s="163" t="s">
        <v>18490</v>
      </c>
      <c r="C2707" s="163" t="s">
        <v>2638</v>
      </c>
      <c r="D2707" s="163" t="s">
        <v>2639</v>
      </c>
      <c r="E2707" s="506">
        <v>45752.30138888889</v>
      </c>
      <c r="F2707" s="507">
        <v>14800.0</v>
      </c>
      <c r="G2707" s="163" t="s">
        <v>2640</v>
      </c>
      <c r="H2707" s="507">
        <v>14800.0</v>
      </c>
      <c r="I2707" s="163" t="s">
        <v>2640</v>
      </c>
      <c r="J2707" s="163" t="s">
        <v>2641</v>
      </c>
      <c r="K2707" s="163" t="s">
        <v>2642</v>
      </c>
      <c r="L2707" s="163" t="s">
        <v>18491</v>
      </c>
      <c r="M2707" s="163" t="s">
        <v>18491</v>
      </c>
      <c r="N2707" s="163" t="s">
        <v>2645</v>
      </c>
      <c r="O2707" s="163" t="s">
        <v>2646</v>
      </c>
      <c r="P2707" s="163" t="s">
        <v>2683</v>
      </c>
      <c r="Q2707" s="163" t="s">
        <v>2648</v>
      </c>
      <c r="R2707" s="506">
        <v>45752.299305555556</v>
      </c>
      <c r="S2707" s="509"/>
      <c r="T2707" s="509"/>
      <c r="U2707" s="163" t="s">
        <v>18492</v>
      </c>
      <c r="V2707" s="510"/>
      <c r="W2707" s="510"/>
      <c r="X2707" s="510"/>
      <c r="Y2707" s="510"/>
      <c r="Z2707" s="510"/>
      <c r="AA2707" s="510"/>
      <c r="AB2707" s="163" t="s">
        <v>18493</v>
      </c>
      <c r="AC2707" s="507">
        <v>8.050675331E9</v>
      </c>
      <c r="AD2707" s="163" t="s">
        <v>18494</v>
      </c>
      <c r="AE2707" s="507">
        <v>577200.0</v>
      </c>
      <c r="AF2707" s="163" t="s">
        <v>2640</v>
      </c>
      <c r="AG2707" s="163" t="s">
        <v>3096</v>
      </c>
      <c r="AH2707" s="507">
        <v>39.0</v>
      </c>
      <c r="AI2707" s="509"/>
      <c r="AJ2707" s="163" t="s">
        <v>2651</v>
      </c>
      <c r="AK2707" s="514">
        <v>45813.0</v>
      </c>
      <c r="AL2707" s="506">
        <v>45782.29652777778</v>
      </c>
      <c r="AM2707" s="163" t="s">
        <v>18495</v>
      </c>
      <c r="AN2707" s="510"/>
      <c r="AO2707" s="510"/>
      <c r="AP2707" s="509"/>
      <c r="AQ2707" s="509"/>
      <c r="AR2707" s="509"/>
      <c r="AS2707" s="509"/>
      <c r="AT2707" s="163" t="s">
        <v>2653</v>
      </c>
      <c r="AU2707" s="507">
        <v>2299.0</v>
      </c>
      <c r="AV2707" s="507">
        <v>1.0</v>
      </c>
      <c r="AW2707" s="507">
        <v>2027.0</v>
      </c>
      <c r="AX2707" s="163" t="s">
        <v>2687</v>
      </c>
      <c r="AY2707" s="163" t="s">
        <v>2688</v>
      </c>
      <c r="AZ2707" s="163" t="s">
        <v>2655</v>
      </c>
    </row>
    <row r="2708">
      <c r="A2708" s="163" t="s">
        <v>18496</v>
      </c>
      <c r="B2708" s="163" t="s">
        <v>18497</v>
      </c>
      <c r="C2708" s="163" t="s">
        <v>2638</v>
      </c>
      <c r="D2708" s="163" t="s">
        <v>2639</v>
      </c>
      <c r="E2708" s="506">
        <v>45752.30069444444</v>
      </c>
      <c r="F2708" s="507">
        <v>22875.0</v>
      </c>
      <c r="G2708" s="163" t="s">
        <v>2640</v>
      </c>
      <c r="H2708" s="507">
        <v>22875.0</v>
      </c>
      <c r="I2708" s="163" t="s">
        <v>2640</v>
      </c>
      <c r="J2708" s="163" t="s">
        <v>2641</v>
      </c>
      <c r="K2708" s="163" t="s">
        <v>2642</v>
      </c>
      <c r="L2708" s="163" t="s">
        <v>18498</v>
      </c>
      <c r="M2708" s="163" t="s">
        <v>18498</v>
      </c>
      <c r="N2708" s="163" t="s">
        <v>2645</v>
      </c>
      <c r="O2708" s="163" t="s">
        <v>2646</v>
      </c>
      <c r="P2708" s="163" t="s">
        <v>2683</v>
      </c>
      <c r="Q2708" s="163" t="s">
        <v>2648</v>
      </c>
      <c r="R2708" s="506">
        <v>45752.299305555556</v>
      </c>
      <c r="S2708" s="509"/>
      <c r="T2708" s="509"/>
      <c r="U2708" s="163" t="s">
        <v>18499</v>
      </c>
      <c r="V2708" s="510"/>
      <c r="W2708" s="509"/>
      <c r="X2708" s="510"/>
      <c r="Y2708" s="510"/>
      <c r="Z2708" s="510"/>
      <c r="AA2708" s="510"/>
      <c r="AB2708" s="163" t="s">
        <v>18500</v>
      </c>
      <c r="AC2708" s="507">
        <v>8.056428527E9</v>
      </c>
      <c r="AD2708" s="163" t="s">
        <v>18501</v>
      </c>
      <c r="AE2708" s="507">
        <v>549000.0</v>
      </c>
      <c r="AF2708" s="163" t="s">
        <v>2640</v>
      </c>
      <c r="AG2708" s="163" t="s">
        <v>3096</v>
      </c>
      <c r="AH2708" s="507">
        <v>24.0</v>
      </c>
      <c r="AI2708" s="509"/>
      <c r="AJ2708" s="163" t="s">
        <v>2651</v>
      </c>
      <c r="AK2708" s="514">
        <v>45813.0</v>
      </c>
      <c r="AL2708" s="506">
        <v>45782.29652777778</v>
      </c>
      <c r="AM2708" s="163" t="s">
        <v>18502</v>
      </c>
      <c r="AN2708" s="510"/>
      <c r="AO2708" s="509"/>
      <c r="AP2708" s="509"/>
      <c r="AQ2708" s="509"/>
      <c r="AR2708" s="509"/>
      <c r="AS2708" s="509"/>
      <c r="AT2708" s="163" t="s">
        <v>2653</v>
      </c>
      <c r="AU2708" s="507">
        <v>3404.0</v>
      </c>
      <c r="AV2708" s="507">
        <v>6.0</v>
      </c>
      <c r="AW2708" s="507">
        <v>2028.0</v>
      </c>
      <c r="AX2708" s="163" t="s">
        <v>3039</v>
      </c>
      <c r="AY2708" s="163" t="s">
        <v>4339</v>
      </c>
      <c r="AZ2708" s="163" t="s">
        <v>2655</v>
      </c>
    </row>
    <row r="2709">
      <c r="A2709" s="163" t="s">
        <v>18503</v>
      </c>
      <c r="B2709" s="163" t="s">
        <v>6466</v>
      </c>
      <c r="C2709" s="163" t="s">
        <v>2638</v>
      </c>
      <c r="D2709" s="163" t="s">
        <v>2639</v>
      </c>
      <c r="E2709" s="506">
        <v>45752.3</v>
      </c>
      <c r="F2709" s="507">
        <v>21400.0</v>
      </c>
      <c r="G2709" s="163" t="s">
        <v>2640</v>
      </c>
      <c r="H2709" s="507">
        <v>21400.0</v>
      </c>
      <c r="I2709" s="163" t="s">
        <v>2640</v>
      </c>
      <c r="J2709" s="163" t="s">
        <v>2641</v>
      </c>
      <c r="K2709" s="163" t="s">
        <v>2642</v>
      </c>
      <c r="L2709" s="163" t="s">
        <v>6467</v>
      </c>
      <c r="M2709" s="163" t="s">
        <v>6467</v>
      </c>
      <c r="N2709" s="163" t="s">
        <v>2645</v>
      </c>
      <c r="O2709" s="163" t="s">
        <v>2646</v>
      </c>
      <c r="P2709" s="163" t="s">
        <v>2683</v>
      </c>
      <c r="Q2709" s="163" t="s">
        <v>2648</v>
      </c>
      <c r="R2709" s="506">
        <v>45752.29861111111</v>
      </c>
      <c r="S2709" s="509"/>
      <c r="T2709" s="509"/>
      <c r="U2709" s="163" t="s">
        <v>18504</v>
      </c>
      <c r="V2709" s="513"/>
      <c r="W2709" s="509"/>
      <c r="X2709" s="510"/>
      <c r="Y2709" s="510"/>
      <c r="Z2709" s="510"/>
      <c r="AA2709" s="510"/>
      <c r="AB2709" s="163" t="s">
        <v>6469</v>
      </c>
      <c r="AC2709" s="507">
        <v>8.0563368888E10</v>
      </c>
      <c r="AD2709" s="163" t="s">
        <v>6470</v>
      </c>
      <c r="AE2709" s="507">
        <v>749000.0</v>
      </c>
      <c r="AF2709" s="163" t="s">
        <v>2640</v>
      </c>
      <c r="AG2709" s="163" t="s">
        <v>3096</v>
      </c>
      <c r="AH2709" s="507">
        <v>35.0</v>
      </c>
      <c r="AI2709" s="509"/>
      <c r="AJ2709" s="163" t="s">
        <v>2651</v>
      </c>
      <c r="AK2709" s="514">
        <v>45803.0</v>
      </c>
      <c r="AL2709" s="506">
        <v>45773.29861111111</v>
      </c>
      <c r="AM2709" s="163" t="s">
        <v>6471</v>
      </c>
      <c r="AN2709" s="510"/>
      <c r="AO2709" s="509"/>
      <c r="AP2709" s="509"/>
      <c r="AQ2709" s="509"/>
      <c r="AR2709" s="509"/>
      <c r="AS2709" s="509"/>
      <c r="AT2709" s="163" t="s">
        <v>2653</v>
      </c>
      <c r="AU2709" s="507">
        <v>711.0</v>
      </c>
      <c r="AV2709" s="507">
        <v>4.0</v>
      </c>
      <c r="AW2709" s="507">
        <v>2028.0</v>
      </c>
      <c r="AX2709" s="163" t="s">
        <v>2730</v>
      </c>
      <c r="AY2709" s="163" t="s">
        <v>2937</v>
      </c>
      <c r="AZ2709" s="163" t="s">
        <v>2655</v>
      </c>
    </row>
    <row r="2710">
      <c r="A2710" s="163" t="s">
        <v>18505</v>
      </c>
      <c r="B2710" s="163" t="s">
        <v>18506</v>
      </c>
      <c r="C2710" s="163" t="s">
        <v>2638</v>
      </c>
      <c r="D2710" s="163" t="s">
        <v>2639</v>
      </c>
      <c r="E2710" s="506">
        <v>45752.3</v>
      </c>
      <c r="F2710" s="507">
        <v>21400.0</v>
      </c>
      <c r="G2710" s="163" t="s">
        <v>2640</v>
      </c>
      <c r="H2710" s="507">
        <v>21400.0</v>
      </c>
      <c r="I2710" s="163" t="s">
        <v>2640</v>
      </c>
      <c r="J2710" s="163" t="s">
        <v>2641</v>
      </c>
      <c r="K2710" s="163" t="s">
        <v>2642</v>
      </c>
      <c r="L2710" s="163" t="s">
        <v>18507</v>
      </c>
      <c r="M2710" s="163" t="s">
        <v>18507</v>
      </c>
      <c r="N2710" s="163" t="s">
        <v>2645</v>
      </c>
      <c r="O2710" s="163" t="s">
        <v>2646</v>
      </c>
      <c r="P2710" s="163" t="s">
        <v>2673</v>
      </c>
      <c r="Q2710" s="163" t="s">
        <v>2648</v>
      </c>
      <c r="R2710" s="506">
        <v>45752.29861111111</v>
      </c>
      <c r="S2710" s="509"/>
      <c r="T2710" s="509"/>
      <c r="U2710" s="163" t="s">
        <v>18508</v>
      </c>
      <c r="V2710" s="513"/>
      <c r="W2710" s="509"/>
      <c r="X2710" s="510"/>
      <c r="Y2710" s="510"/>
      <c r="Z2710" s="510"/>
      <c r="AA2710" s="510"/>
      <c r="AB2710" s="163" t="s">
        <v>18509</v>
      </c>
      <c r="AC2710" s="507">
        <v>9.021896202E9</v>
      </c>
      <c r="AD2710" s="163" t="s">
        <v>18510</v>
      </c>
      <c r="AE2710" s="507">
        <v>770400.0</v>
      </c>
      <c r="AF2710" s="163" t="s">
        <v>2640</v>
      </c>
      <c r="AG2710" s="163" t="s">
        <v>3096</v>
      </c>
      <c r="AH2710" s="507">
        <v>36.0</v>
      </c>
      <c r="AI2710" s="509"/>
      <c r="AJ2710" s="163" t="s">
        <v>2651</v>
      </c>
      <c r="AK2710" s="514">
        <v>45801.0</v>
      </c>
      <c r="AL2710" s="506">
        <v>45787.29861111111</v>
      </c>
      <c r="AM2710" s="163" t="s">
        <v>18511</v>
      </c>
      <c r="AN2710" s="510"/>
      <c r="AO2710" s="509"/>
      <c r="AP2710" s="509"/>
      <c r="AQ2710" s="509"/>
      <c r="AR2710" s="509"/>
      <c r="AS2710" s="509"/>
      <c r="AT2710" s="163" t="s">
        <v>2653</v>
      </c>
      <c r="AU2710" s="507">
        <v>1064.0</v>
      </c>
      <c r="AV2710" s="507">
        <v>7.0</v>
      </c>
      <c r="AW2710" s="507">
        <v>2026.0</v>
      </c>
      <c r="AX2710" s="163" t="s">
        <v>2677</v>
      </c>
      <c r="AY2710" s="163" t="s">
        <v>5629</v>
      </c>
      <c r="AZ2710" s="163" t="s">
        <v>2655</v>
      </c>
    </row>
    <row r="2711">
      <c r="A2711" s="163" t="s">
        <v>18512</v>
      </c>
      <c r="B2711" s="163" t="s">
        <v>18513</v>
      </c>
      <c r="C2711" s="163" t="s">
        <v>2638</v>
      </c>
      <c r="D2711" s="163" t="s">
        <v>2639</v>
      </c>
      <c r="E2711" s="506">
        <v>45752.29791666667</v>
      </c>
      <c r="F2711" s="507">
        <v>2980.0</v>
      </c>
      <c r="G2711" s="163" t="s">
        <v>2640</v>
      </c>
      <c r="H2711" s="507">
        <v>2980.0</v>
      </c>
      <c r="I2711" s="163" t="s">
        <v>2640</v>
      </c>
      <c r="J2711" s="163" t="s">
        <v>2641</v>
      </c>
      <c r="K2711" s="163" t="s">
        <v>2642</v>
      </c>
      <c r="L2711" s="163" t="s">
        <v>18514</v>
      </c>
      <c r="M2711" s="163" t="s">
        <v>18515</v>
      </c>
      <c r="N2711" s="163" t="s">
        <v>2645</v>
      </c>
      <c r="O2711" s="163" t="s">
        <v>2646</v>
      </c>
      <c r="P2711" s="163" t="s">
        <v>2673</v>
      </c>
      <c r="Q2711" s="163" t="s">
        <v>2648</v>
      </c>
      <c r="R2711" s="506">
        <v>45752.29722222222</v>
      </c>
      <c r="S2711" s="509"/>
      <c r="T2711" s="509"/>
      <c r="U2711" s="163" t="s">
        <v>18516</v>
      </c>
      <c r="V2711" s="513"/>
      <c r="W2711" s="509"/>
      <c r="X2711" s="510"/>
      <c r="Y2711" s="510"/>
      <c r="Z2711" s="510"/>
      <c r="AA2711" s="510"/>
      <c r="AB2711" s="163" t="s">
        <v>18517</v>
      </c>
      <c r="AC2711" s="507">
        <v>9.086690977E9</v>
      </c>
      <c r="AD2711" s="510"/>
      <c r="AE2711" s="510"/>
      <c r="AF2711" s="509"/>
      <c r="AG2711" s="509"/>
      <c r="AH2711" s="509"/>
      <c r="AI2711" s="509"/>
      <c r="AJ2711" s="163" t="s">
        <v>2651</v>
      </c>
      <c r="AK2711" s="509"/>
      <c r="AL2711" s="509"/>
      <c r="AM2711" s="163" t="s">
        <v>18518</v>
      </c>
      <c r="AN2711" s="510"/>
      <c r="AO2711" s="510"/>
      <c r="AP2711" s="509"/>
      <c r="AQ2711" s="509"/>
      <c r="AR2711" s="509"/>
      <c r="AS2711" s="509"/>
      <c r="AT2711" s="163" t="s">
        <v>2700</v>
      </c>
      <c r="AU2711" s="507">
        <v>3183.0</v>
      </c>
      <c r="AV2711" s="507">
        <v>3.0</v>
      </c>
      <c r="AW2711" s="507">
        <v>2028.0</v>
      </c>
      <c r="AX2711" s="163" t="s">
        <v>2687</v>
      </c>
      <c r="AY2711" s="163" t="s">
        <v>2701</v>
      </c>
      <c r="AZ2711" s="163" t="s">
        <v>2655</v>
      </c>
    </row>
    <row r="2712">
      <c r="A2712" s="163" t="s">
        <v>18519</v>
      </c>
      <c r="B2712" s="163" t="s">
        <v>18520</v>
      </c>
      <c r="C2712" s="163" t="s">
        <v>2638</v>
      </c>
      <c r="D2712" s="163" t="s">
        <v>2639</v>
      </c>
      <c r="E2712" s="506">
        <v>45752.29791666667</v>
      </c>
      <c r="F2712" s="507">
        <v>21400.0</v>
      </c>
      <c r="G2712" s="163" t="s">
        <v>2640</v>
      </c>
      <c r="H2712" s="507">
        <v>21400.0</v>
      </c>
      <c r="I2712" s="163" t="s">
        <v>2640</v>
      </c>
      <c r="J2712" s="163" t="s">
        <v>2641</v>
      </c>
      <c r="K2712" s="163" t="s">
        <v>2642</v>
      </c>
      <c r="L2712" s="163" t="s">
        <v>18521</v>
      </c>
      <c r="M2712" s="163" t="s">
        <v>18521</v>
      </c>
      <c r="N2712" s="163" t="s">
        <v>2645</v>
      </c>
      <c r="O2712" s="163" t="s">
        <v>2646</v>
      </c>
      <c r="P2712" s="163" t="s">
        <v>2673</v>
      </c>
      <c r="Q2712" s="163" t="s">
        <v>2648</v>
      </c>
      <c r="R2712" s="506">
        <v>45752.29652777778</v>
      </c>
      <c r="S2712" s="509"/>
      <c r="T2712" s="509"/>
      <c r="U2712" s="163" t="s">
        <v>18522</v>
      </c>
      <c r="V2712" s="513"/>
      <c r="W2712" s="510"/>
      <c r="X2712" s="510"/>
      <c r="Y2712" s="510"/>
      <c r="Z2712" s="510"/>
      <c r="AA2712" s="510"/>
      <c r="AB2712" s="163" t="s">
        <v>18523</v>
      </c>
      <c r="AC2712" s="507">
        <v>8.065450272E9</v>
      </c>
      <c r="AD2712" s="163" t="s">
        <v>18524</v>
      </c>
      <c r="AE2712" s="507">
        <v>706200.0</v>
      </c>
      <c r="AF2712" s="163" t="s">
        <v>2640</v>
      </c>
      <c r="AG2712" s="163" t="s">
        <v>3096</v>
      </c>
      <c r="AH2712" s="507">
        <v>33.0</v>
      </c>
      <c r="AI2712" s="509"/>
      <c r="AJ2712" s="163" t="s">
        <v>2651</v>
      </c>
      <c r="AK2712" s="514">
        <v>45780.0</v>
      </c>
      <c r="AL2712" s="506">
        <v>45788.29722222222</v>
      </c>
      <c r="AM2712" s="163" t="s">
        <v>18525</v>
      </c>
      <c r="AN2712" s="510"/>
      <c r="AO2712" s="510"/>
      <c r="AP2712" s="509"/>
      <c r="AQ2712" s="509"/>
      <c r="AR2712" s="509"/>
      <c r="AS2712" s="509"/>
      <c r="AT2712" s="163" t="s">
        <v>2700</v>
      </c>
      <c r="AU2712" s="507">
        <v>7957.0</v>
      </c>
      <c r="AV2712" s="507">
        <v>11.0</v>
      </c>
      <c r="AW2712" s="507">
        <v>2028.0</v>
      </c>
      <c r="AX2712" s="163" t="s">
        <v>3065</v>
      </c>
      <c r="AY2712" s="163" t="s">
        <v>3066</v>
      </c>
      <c r="AZ2712" s="163" t="s">
        <v>2655</v>
      </c>
    </row>
    <row r="2713">
      <c r="A2713" s="163" t="s">
        <v>18526</v>
      </c>
      <c r="B2713" s="163" t="s">
        <v>18527</v>
      </c>
      <c r="C2713" s="163" t="s">
        <v>2638</v>
      </c>
      <c r="D2713" s="163" t="s">
        <v>2639</v>
      </c>
      <c r="E2713" s="506">
        <v>45752.29722222222</v>
      </c>
      <c r="F2713" s="507">
        <v>2980.0</v>
      </c>
      <c r="G2713" s="163" t="s">
        <v>2640</v>
      </c>
      <c r="H2713" s="507">
        <v>2980.0</v>
      </c>
      <c r="I2713" s="163" t="s">
        <v>2640</v>
      </c>
      <c r="J2713" s="163" t="s">
        <v>2641</v>
      </c>
      <c r="K2713" s="163" t="s">
        <v>2642</v>
      </c>
      <c r="L2713" s="163" t="s">
        <v>18528</v>
      </c>
      <c r="M2713" s="163" t="s">
        <v>18529</v>
      </c>
      <c r="N2713" s="163" t="s">
        <v>2645</v>
      </c>
      <c r="O2713" s="163" t="s">
        <v>2646</v>
      </c>
      <c r="P2713" s="163" t="s">
        <v>2683</v>
      </c>
      <c r="Q2713" s="163" t="s">
        <v>2648</v>
      </c>
      <c r="R2713" s="506">
        <v>45752.29583333333</v>
      </c>
      <c r="S2713" s="509"/>
      <c r="T2713" s="509"/>
      <c r="U2713" s="163" t="s">
        <v>18530</v>
      </c>
      <c r="V2713" s="510"/>
      <c r="W2713" s="509"/>
      <c r="X2713" s="510"/>
      <c r="Y2713" s="510"/>
      <c r="Z2713" s="510"/>
      <c r="AA2713" s="510"/>
      <c r="AB2713" s="163" t="s">
        <v>18531</v>
      </c>
      <c r="AC2713" s="507">
        <v>8.018457287E9</v>
      </c>
      <c r="AD2713" s="510"/>
      <c r="AE2713" s="509"/>
      <c r="AF2713" s="509"/>
      <c r="AG2713" s="509"/>
      <c r="AH2713" s="509"/>
      <c r="AI2713" s="509"/>
      <c r="AJ2713" s="163" t="s">
        <v>2651</v>
      </c>
      <c r="AK2713" s="509"/>
      <c r="AL2713" s="509"/>
      <c r="AM2713" s="163" t="s">
        <v>18532</v>
      </c>
      <c r="AN2713" s="510"/>
      <c r="AO2713" s="509"/>
      <c r="AP2713" s="509"/>
      <c r="AQ2713" s="509"/>
      <c r="AR2713" s="509"/>
      <c r="AS2713" s="509"/>
      <c r="AT2713" s="163" t="s">
        <v>2653</v>
      </c>
      <c r="AU2713" s="507">
        <v>4152.0</v>
      </c>
      <c r="AV2713" s="507">
        <v>1.0</v>
      </c>
      <c r="AW2713" s="507">
        <v>2032.0</v>
      </c>
      <c r="AX2713" s="163" t="s">
        <v>2846</v>
      </c>
      <c r="AY2713" s="163" t="s">
        <v>2921</v>
      </c>
      <c r="AZ2713" s="163" t="s">
        <v>2655</v>
      </c>
    </row>
    <row r="2714">
      <c r="A2714" s="163" t="s">
        <v>18533</v>
      </c>
      <c r="B2714" s="163" t="s">
        <v>18534</v>
      </c>
      <c r="C2714" s="163" t="s">
        <v>2638</v>
      </c>
      <c r="D2714" s="163" t="s">
        <v>2639</v>
      </c>
      <c r="E2714" s="506">
        <v>45752.29722222222</v>
      </c>
      <c r="F2714" s="507">
        <v>19900.0</v>
      </c>
      <c r="G2714" s="163" t="s">
        <v>2640</v>
      </c>
      <c r="H2714" s="507">
        <v>19900.0</v>
      </c>
      <c r="I2714" s="163" t="s">
        <v>2640</v>
      </c>
      <c r="J2714" s="163" t="s">
        <v>2641</v>
      </c>
      <c r="K2714" s="163" t="s">
        <v>2642</v>
      </c>
      <c r="L2714" s="163" t="s">
        <v>18535</v>
      </c>
      <c r="M2714" s="163" t="s">
        <v>18535</v>
      </c>
      <c r="N2714" s="163" t="s">
        <v>2645</v>
      </c>
      <c r="O2714" s="163" t="s">
        <v>2646</v>
      </c>
      <c r="P2714" s="163" t="s">
        <v>2673</v>
      </c>
      <c r="Q2714" s="163" t="s">
        <v>2648</v>
      </c>
      <c r="R2714" s="506">
        <v>45752.29652777778</v>
      </c>
      <c r="S2714" s="509"/>
      <c r="T2714" s="509"/>
      <c r="U2714" s="163" t="s">
        <v>18536</v>
      </c>
      <c r="V2714" s="513"/>
      <c r="W2714" s="510"/>
      <c r="X2714" s="510"/>
      <c r="Y2714" s="510"/>
      <c r="Z2714" s="510"/>
      <c r="AA2714" s="510"/>
      <c r="AB2714" s="163" t="s">
        <v>18537</v>
      </c>
      <c r="AC2714" s="510"/>
      <c r="AD2714" s="163" t="s">
        <v>18538</v>
      </c>
      <c r="AE2714" s="507">
        <v>557200.0</v>
      </c>
      <c r="AF2714" s="163" t="s">
        <v>2640</v>
      </c>
      <c r="AG2714" s="163" t="s">
        <v>3096</v>
      </c>
      <c r="AH2714" s="507">
        <v>28.0</v>
      </c>
      <c r="AI2714" s="509"/>
      <c r="AJ2714" s="163" t="s">
        <v>2651</v>
      </c>
      <c r="AK2714" s="514">
        <v>45813.0</v>
      </c>
      <c r="AL2714" s="506">
        <v>45782.29861111111</v>
      </c>
      <c r="AM2714" s="163" t="s">
        <v>18539</v>
      </c>
      <c r="AN2714" s="510"/>
      <c r="AO2714" s="510"/>
      <c r="AP2714" s="509"/>
      <c r="AQ2714" s="509"/>
      <c r="AR2714" s="509"/>
      <c r="AS2714" s="509"/>
      <c r="AT2714" s="163" t="s">
        <v>2653</v>
      </c>
      <c r="AU2714" s="507">
        <v>7327.0</v>
      </c>
      <c r="AV2714" s="507">
        <v>1.0</v>
      </c>
      <c r="AW2714" s="507">
        <v>2032.0</v>
      </c>
      <c r="AX2714" s="163" t="s">
        <v>2677</v>
      </c>
      <c r="AY2714" s="163" t="s">
        <v>2717</v>
      </c>
      <c r="AZ2714" s="163" t="s">
        <v>2655</v>
      </c>
    </row>
    <row r="2715">
      <c r="A2715" s="163" t="s">
        <v>18540</v>
      </c>
      <c r="B2715" s="163" t="s">
        <v>18541</v>
      </c>
      <c r="C2715" s="163" t="s">
        <v>2638</v>
      </c>
      <c r="D2715" s="163" t="s">
        <v>2639</v>
      </c>
      <c r="E2715" s="506">
        <v>45752.28402777778</v>
      </c>
      <c r="F2715" s="507">
        <v>2980.0</v>
      </c>
      <c r="G2715" s="163" t="s">
        <v>2640</v>
      </c>
      <c r="H2715" s="507">
        <v>2980.0</v>
      </c>
      <c r="I2715" s="163" t="s">
        <v>2640</v>
      </c>
      <c r="J2715" s="163" t="s">
        <v>2641</v>
      </c>
      <c r="K2715" s="163" t="s">
        <v>2642</v>
      </c>
      <c r="L2715" s="163" t="s">
        <v>18542</v>
      </c>
      <c r="M2715" s="163" t="s">
        <v>18543</v>
      </c>
      <c r="N2715" s="163" t="s">
        <v>2645</v>
      </c>
      <c r="O2715" s="163" t="s">
        <v>2646</v>
      </c>
      <c r="P2715" s="163" t="s">
        <v>2673</v>
      </c>
      <c r="Q2715" s="163" t="s">
        <v>2648</v>
      </c>
      <c r="R2715" s="506">
        <v>45752.28333333333</v>
      </c>
      <c r="S2715" s="509"/>
      <c r="T2715" s="509"/>
      <c r="U2715" s="163" t="s">
        <v>18544</v>
      </c>
      <c r="V2715" s="510"/>
      <c r="W2715" s="510"/>
      <c r="X2715" s="510"/>
      <c r="Y2715" s="510"/>
      <c r="Z2715" s="510"/>
      <c r="AA2715" s="510"/>
      <c r="AB2715" s="163" t="s">
        <v>18545</v>
      </c>
      <c r="AC2715" s="507">
        <v>9.052156293E9</v>
      </c>
      <c r="AD2715" s="510"/>
      <c r="AE2715" s="510"/>
      <c r="AF2715" s="509"/>
      <c r="AG2715" s="509"/>
      <c r="AH2715" s="509"/>
      <c r="AI2715" s="509"/>
      <c r="AJ2715" s="163" t="s">
        <v>2651</v>
      </c>
      <c r="AK2715" s="509"/>
      <c r="AL2715" s="509"/>
      <c r="AM2715" s="163" t="s">
        <v>18546</v>
      </c>
      <c r="AN2715" s="510"/>
      <c r="AO2715" s="510"/>
      <c r="AP2715" s="509"/>
      <c r="AQ2715" s="509"/>
      <c r="AR2715" s="509"/>
      <c r="AS2715" s="509"/>
      <c r="AT2715" s="163" t="s">
        <v>2653</v>
      </c>
      <c r="AU2715" s="507">
        <v>8819.0</v>
      </c>
      <c r="AV2715" s="507">
        <v>7.0</v>
      </c>
      <c r="AW2715" s="507">
        <v>2031.0</v>
      </c>
      <c r="AX2715" s="163" t="s">
        <v>2677</v>
      </c>
      <c r="AY2715" s="163" t="s">
        <v>4339</v>
      </c>
      <c r="AZ2715" s="163" t="s">
        <v>2655</v>
      </c>
    </row>
    <row r="2716">
      <c r="A2716" s="163" t="s">
        <v>18547</v>
      </c>
      <c r="B2716" s="163" t="s">
        <v>18548</v>
      </c>
      <c r="C2716" s="163" t="s">
        <v>2638</v>
      </c>
      <c r="D2716" s="163" t="s">
        <v>2639</v>
      </c>
      <c r="E2716" s="506">
        <v>45752.277083333334</v>
      </c>
      <c r="F2716" s="507">
        <v>9800.0</v>
      </c>
      <c r="G2716" s="163" t="s">
        <v>2640</v>
      </c>
      <c r="H2716" s="507">
        <v>9800.0</v>
      </c>
      <c r="I2716" s="163" t="s">
        <v>2640</v>
      </c>
      <c r="J2716" s="163" t="s">
        <v>2641</v>
      </c>
      <c r="K2716" s="163" t="s">
        <v>2642</v>
      </c>
      <c r="L2716" s="163" t="s">
        <v>15591</v>
      </c>
      <c r="M2716" s="163" t="s">
        <v>18549</v>
      </c>
      <c r="N2716" s="163" t="s">
        <v>2645</v>
      </c>
      <c r="O2716" s="163" t="s">
        <v>2646</v>
      </c>
      <c r="P2716" s="163" t="s">
        <v>2683</v>
      </c>
      <c r="Q2716" s="163" t="s">
        <v>2648</v>
      </c>
      <c r="R2716" s="506">
        <v>45752.27638888889</v>
      </c>
      <c r="S2716" s="509"/>
      <c r="T2716" s="509"/>
      <c r="U2716" s="163" t="s">
        <v>18550</v>
      </c>
      <c r="V2716" s="510"/>
      <c r="W2716" s="510"/>
      <c r="X2716" s="510"/>
      <c r="Y2716" s="510"/>
      <c r="Z2716" s="510"/>
      <c r="AA2716" s="510"/>
      <c r="AB2716" s="163" t="s">
        <v>4223</v>
      </c>
      <c r="AC2716" s="507">
        <v>9.012477372E9</v>
      </c>
      <c r="AD2716" s="510"/>
      <c r="AE2716" s="509"/>
      <c r="AF2716" s="509"/>
      <c r="AG2716" s="509"/>
      <c r="AH2716" s="509"/>
      <c r="AI2716" s="509"/>
      <c r="AJ2716" s="163" t="s">
        <v>2651</v>
      </c>
      <c r="AK2716" s="509"/>
      <c r="AL2716" s="509"/>
      <c r="AM2716" s="163" t="s">
        <v>4224</v>
      </c>
      <c r="AN2716" s="510"/>
      <c r="AO2716" s="509"/>
      <c r="AP2716" s="509"/>
      <c r="AQ2716" s="509"/>
      <c r="AR2716" s="509"/>
      <c r="AS2716" s="509"/>
      <c r="AT2716" s="163" t="s">
        <v>2700</v>
      </c>
      <c r="AU2716" s="507">
        <v>6190.0</v>
      </c>
      <c r="AV2716" s="507">
        <v>5.0</v>
      </c>
      <c r="AW2716" s="507">
        <v>2028.0</v>
      </c>
      <c r="AX2716" s="163" t="s">
        <v>2749</v>
      </c>
      <c r="AY2716" s="163" t="s">
        <v>2701</v>
      </c>
      <c r="AZ2716" s="163" t="s">
        <v>2655</v>
      </c>
    </row>
    <row r="2717">
      <c r="A2717" s="163" t="s">
        <v>18551</v>
      </c>
      <c r="B2717" s="163" t="s">
        <v>18548</v>
      </c>
      <c r="C2717" s="163" t="s">
        <v>2638</v>
      </c>
      <c r="D2717" s="163" t="s">
        <v>2639</v>
      </c>
      <c r="E2717" s="506">
        <v>45752.27222222222</v>
      </c>
      <c r="F2717" s="507">
        <v>2980.0</v>
      </c>
      <c r="G2717" s="163" t="s">
        <v>2640</v>
      </c>
      <c r="H2717" s="507">
        <v>2980.0</v>
      </c>
      <c r="I2717" s="163" t="s">
        <v>2640</v>
      </c>
      <c r="J2717" s="163" t="s">
        <v>2641</v>
      </c>
      <c r="K2717" s="163" t="s">
        <v>2642</v>
      </c>
      <c r="L2717" s="163" t="s">
        <v>15591</v>
      </c>
      <c r="M2717" s="163" t="s">
        <v>18552</v>
      </c>
      <c r="N2717" s="163" t="s">
        <v>2645</v>
      </c>
      <c r="O2717" s="163" t="s">
        <v>2646</v>
      </c>
      <c r="P2717" s="163" t="s">
        <v>2683</v>
      </c>
      <c r="Q2717" s="163" t="s">
        <v>2648</v>
      </c>
      <c r="R2717" s="506">
        <v>45752.271527777775</v>
      </c>
      <c r="S2717" s="509"/>
      <c r="T2717" s="509"/>
      <c r="U2717" s="163" t="s">
        <v>18553</v>
      </c>
      <c r="V2717" s="510"/>
      <c r="W2717" s="509"/>
      <c r="X2717" s="510"/>
      <c r="Y2717" s="510"/>
      <c r="Z2717" s="510"/>
      <c r="AA2717" s="510"/>
      <c r="AB2717" s="163" t="s">
        <v>4223</v>
      </c>
      <c r="AC2717" s="507">
        <v>9.012477372E9</v>
      </c>
      <c r="AD2717" s="510"/>
      <c r="AE2717" s="509"/>
      <c r="AF2717" s="509"/>
      <c r="AG2717" s="509"/>
      <c r="AH2717" s="509"/>
      <c r="AI2717" s="509"/>
      <c r="AJ2717" s="163" t="s">
        <v>2651</v>
      </c>
      <c r="AK2717" s="509"/>
      <c r="AL2717" s="509"/>
      <c r="AM2717" s="163" t="s">
        <v>4224</v>
      </c>
      <c r="AN2717" s="510"/>
      <c r="AO2717" s="509"/>
      <c r="AP2717" s="509"/>
      <c r="AQ2717" s="509"/>
      <c r="AR2717" s="509"/>
      <c r="AS2717" s="509"/>
      <c r="AT2717" s="163" t="s">
        <v>2700</v>
      </c>
      <c r="AU2717" s="507">
        <v>6190.0</v>
      </c>
      <c r="AV2717" s="507">
        <v>5.0</v>
      </c>
      <c r="AW2717" s="507">
        <v>2028.0</v>
      </c>
      <c r="AX2717" s="163" t="s">
        <v>2749</v>
      </c>
      <c r="AY2717" s="163" t="s">
        <v>2701</v>
      </c>
      <c r="AZ2717" s="163" t="s">
        <v>2655</v>
      </c>
    </row>
    <row r="2718">
      <c r="A2718" s="163" t="s">
        <v>18554</v>
      </c>
      <c r="B2718" s="163" t="s">
        <v>18555</v>
      </c>
      <c r="C2718" s="163" t="s">
        <v>2638</v>
      </c>
      <c r="D2718" s="163" t="s">
        <v>2639</v>
      </c>
      <c r="E2718" s="506">
        <v>45752.12013888889</v>
      </c>
      <c r="F2718" s="507">
        <v>2980.0</v>
      </c>
      <c r="G2718" s="163" t="s">
        <v>2640</v>
      </c>
      <c r="H2718" s="507">
        <v>2980.0</v>
      </c>
      <c r="I2718" s="163" t="s">
        <v>2640</v>
      </c>
      <c r="J2718" s="163" t="s">
        <v>2641</v>
      </c>
      <c r="K2718" s="163" t="s">
        <v>2642</v>
      </c>
      <c r="L2718" s="163" t="s">
        <v>18556</v>
      </c>
      <c r="M2718" s="163" t="s">
        <v>18557</v>
      </c>
      <c r="N2718" s="163" t="s">
        <v>2645</v>
      </c>
      <c r="O2718" s="163" t="s">
        <v>2646</v>
      </c>
      <c r="P2718" s="163" t="s">
        <v>2673</v>
      </c>
      <c r="Q2718" s="163" t="s">
        <v>2648</v>
      </c>
      <c r="R2718" s="506">
        <v>45752.11875</v>
      </c>
      <c r="S2718" s="509"/>
      <c r="T2718" s="509"/>
      <c r="U2718" s="163" t="s">
        <v>18558</v>
      </c>
      <c r="V2718" s="513"/>
      <c r="W2718" s="509"/>
      <c r="X2718" s="510"/>
      <c r="Y2718" s="510"/>
      <c r="Z2718" s="510"/>
      <c r="AA2718" s="510"/>
      <c r="AB2718" s="163" t="s">
        <v>18559</v>
      </c>
      <c r="AC2718" s="507">
        <v>8.0312148E9</v>
      </c>
      <c r="AD2718" s="510"/>
      <c r="AE2718" s="509"/>
      <c r="AF2718" s="509"/>
      <c r="AG2718" s="509"/>
      <c r="AH2718" s="509"/>
      <c r="AI2718" s="509"/>
      <c r="AJ2718" s="163" t="s">
        <v>2651</v>
      </c>
      <c r="AK2718" s="509"/>
      <c r="AL2718" s="509"/>
      <c r="AM2718" s="163" t="s">
        <v>18560</v>
      </c>
      <c r="AN2718" s="510"/>
      <c r="AO2718" s="509"/>
      <c r="AP2718" s="509"/>
      <c r="AQ2718" s="509"/>
      <c r="AR2718" s="509"/>
      <c r="AS2718" s="509"/>
      <c r="AT2718" s="163" t="s">
        <v>2700</v>
      </c>
      <c r="AU2718" s="507">
        <v>3160.0</v>
      </c>
      <c r="AV2718" s="507">
        <v>10.0</v>
      </c>
      <c r="AW2718" s="507">
        <v>2031.0</v>
      </c>
      <c r="AX2718" s="163" t="s">
        <v>2677</v>
      </c>
      <c r="AY2718" s="163" t="s">
        <v>2717</v>
      </c>
      <c r="AZ2718" s="163" t="s">
        <v>2655</v>
      </c>
    </row>
    <row r="2719">
      <c r="A2719" s="163" t="s">
        <v>18561</v>
      </c>
      <c r="B2719" s="163" t="s">
        <v>18562</v>
      </c>
      <c r="C2719" s="163" t="s">
        <v>2638</v>
      </c>
      <c r="D2719" s="163" t="s">
        <v>2639</v>
      </c>
      <c r="E2719" s="506">
        <v>45752.01944444444</v>
      </c>
      <c r="F2719" s="507">
        <v>2980.0</v>
      </c>
      <c r="G2719" s="163" t="s">
        <v>2640</v>
      </c>
      <c r="H2719" s="507">
        <v>2980.0</v>
      </c>
      <c r="I2719" s="163" t="s">
        <v>2640</v>
      </c>
      <c r="J2719" s="163" t="s">
        <v>2641</v>
      </c>
      <c r="K2719" s="163" t="s">
        <v>2642</v>
      </c>
      <c r="L2719" s="163" t="s">
        <v>18563</v>
      </c>
      <c r="M2719" s="163" t="s">
        <v>18564</v>
      </c>
      <c r="N2719" s="163" t="s">
        <v>2645</v>
      </c>
      <c r="O2719" s="163" t="s">
        <v>2646</v>
      </c>
      <c r="P2719" s="163" t="s">
        <v>2673</v>
      </c>
      <c r="Q2719" s="163" t="s">
        <v>2648</v>
      </c>
      <c r="R2719" s="506">
        <v>45752.018055555556</v>
      </c>
      <c r="S2719" s="509"/>
      <c r="T2719" s="509"/>
      <c r="U2719" s="163" t="s">
        <v>18565</v>
      </c>
      <c r="V2719" s="513"/>
      <c r="W2719" s="510"/>
      <c r="X2719" s="510"/>
      <c r="Y2719" s="510"/>
      <c r="Z2719" s="510"/>
      <c r="AA2719" s="510"/>
      <c r="AB2719" s="163" t="s">
        <v>18566</v>
      </c>
      <c r="AC2719" s="507">
        <v>9.054089856E9</v>
      </c>
      <c r="AD2719" s="510"/>
      <c r="AE2719" s="509"/>
      <c r="AF2719" s="509"/>
      <c r="AG2719" s="509"/>
      <c r="AH2719" s="509"/>
      <c r="AI2719" s="509"/>
      <c r="AJ2719" s="163" t="s">
        <v>2651</v>
      </c>
      <c r="AK2719" s="509"/>
      <c r="AL2719" s="509"/>
      <c r="AM2719" s="163" t="s">
        <v>18567</v>
      </c>
      <c r="AN2719" s="510"/>
      <c r="AO2719" s="509"/>
      <c r="AP2719" s="509"/>
      <c r="AQ2719" s="509"/>
      <c r="AR2719" s="509"/>
      <c r="AS2719" s="509"/>
      <c r="AT2719" s="163" t="s">
        <v>2653</v>
      </c>
      <c r="AU2719" s="507">
        <v>1853.0</v>
      </c>
      <c r="AV2719" s="507">
        <v>7.0</v>
      </c>
      <c r="AW2719" s="507">
        <v>2030.0</v>
      </c>
      <c r="AX2719" s="163" t="s">
        <v>2687</v>
      </c>
      <c r="AY2719" s="163" t="s">
        <v>2750</v>
      </c>
      <c r="AZ2719" s="163" t="s">
        <v>2655</v>
      </c>
    </row>
    <row r="2720">
      <c r="A2720" s="163" t="s">
        <v>18568</v>
      </c>
      <c r="B2720" s="163" t="s">
        <v>18569</v>
      </c>
      <c r="C2720" s="163" t="s">
        <v>2638</v>
      </c>
      <c r="D2720" s="163" t="s">
        <v>2639</v>
      </c>
      <c r="E2720" s="506">
        <v>45751.98611111111</v>
      </c>
      <c r="F2720" s="507">
        <v>2980.0</v>
      </c>
      <c r="G2720" s="163" t="s">
        <v>2640</v>
      </c>
      <c r="H2720" s="507">
        <v>2980.0</v>
      </c>
      <c r="I2720" s="163" t="s">
        <v>2640</v>
      </c>
      <c r="J2720" s="163" t="s">
        <v>2641</v>
      </c>
      <c r="K2720" s="163" t="s">
        <v>2642</v>
      </c>
      <c r="L2720" s="163" t="s">
        <v>18570</v>
      </c>
      <c r="M2720" s="163" t="s">
        <v>18571</v>
      </c>
      <c r="N2720" s="163" t="s">
        <v>2645</v>
      </c>
      <c r="O2720" s="163" t="s">
        <v>2646</v>
      </c>
      <c r="P2720" s="163" t="s">
        <v>2673</v>
      </c>
      <c r="Q2720" s="163" t="s">
        <v>2648</v>
      </c>
      <c r="R2720" s="506">
        <v>45751.98472222222</v>
      </c>
      <c r="S2720" s="509"/>
      <c r="T2720" s="509"/>
      <c r="U2720" s="163" t="s">
        <v>18572</v>
      </c>
      <c r="V2720" s="510"/>
      <c r="W2720" s="510"/>
      <c r="X2720" s="510"/>
      <c r="Y2720" s="510"/>
      <c r="Z2720" s="510"/>
      <c r="AA2720" s="510"/>
      <c r="AB2720" s="163" t="s">
        <v>18573</v>
      </c>
      <c r="AC2720" s="507">
        <v>8.031571254E9</v>
      </c>
      <c r="AD2720" s="510"/>
      <c r="AE2720" s="509"/>
      <c r="AF2720" s="509"/>
      <c r="AG2720" s="509"/>
      <c r="AH2720" s="509"/>
      <c r="AI2720" s="509"/>
      <c r="AJ2720" s="163" t="s">
        <v>2651</v>
      </c>
      <c r="AK2720" s="509"/>
      <c r="AL2720" s="509"/>
      <c r="AM2720" s="163" t="s">
        <v>18574</v>
      </c>
      <c r="AN2720" s="510"/>
      <c r="AO2720" s="509"/>
      <c r="AP2720" s="509"/>
      <c r="AQ2720" s="509"/>
      <c r="AR2720" s="509"/>
      <c r="AS2720" s="509"/>
      <c r="AT2720" s="163" t="s">
        <v>2653</v>
      </c>
      <c r="AU2720" s="507">
        <v>5660.0</v>
      </c>
      <c r="AV2720" s="507">
        <v>9.0</v>
      </c>
      <c r="AW2720" s="507">
        <v>2027.0</v>
      </c>
      <c r="AX2720" s="163" t="s">
        <v>2687</v>
      </c>
      <c r="AY2720" s="163" t="s">
        <v>2893</v>
      </c>
      <c r="AZ2720" s="163" t="s">
        <v>2655</v>
      </c>
    </row>
    <row r="2721">
      <c r="A2721" s="163" t="s">
        <v>18575</v>
      </c>
      <c r="B2721" s="163" t="s">
        <v>18576</v>
      </c>
      <c r="C2721" s="163" t="s">
        <v>2638</v>
      </c>
      <c r="D2721" s="163" t="s">
        <v>2639</v>
      </c>
      <c r="E2721" s="506">
        <v>45751.98402777778</v>
      </c>
      <c r="F2721" s="507">
        <v>2980.0</v>
      </c>
      <c r="G2721" s="163" t="s">
        <v>2640</v>
      </c>
      <c r="H2721" s="507">
        <v>2980.0</v>
      </c>
      <c r="I2721" s="163" t="s">
        <v>2640</v>
      </c>
      <c r="J2721" s="163" t="s">
        <v>2641</v>
      </c>
      <c r="K2721" s="163" t="s">
        <v>2642</v>
      </c>
      <c r="L2721" s="163" t="s">
        <v>18577</v>
      </c>
      <c r="M2721" s="163" t="s">
        <v>18578</v>
      </c>
      <c r="N2721" s="163" t="s">
        <v>2645</v>
      </c>
      <c r="O2721" s="163" t="s">
        <v>2646</v>
      </c>
      <c r="P2721" s="163" t="s">
        <v>2683</v>
      </c>
      <c r="Q2721" s="163" t="s">
        <v>2648</v>
      </c>
      <c r="R2721" s="506">
        <v>45751.98263888889</v>
      </c>
      <c r="S2721" s="509"/>
      <c r="T2721" s="509"/>
      <c r="U2721" s="163" t="s">
        <v>18579</v>
      </c>
      <c r="V2721" s="510"/>
      <c r="W2721" s="510"/>
      <c r="X2721" s="510"/>
      <c r="Y2721" s="510"/>
      <c r="Z2721" s="510"/>
      <c r="AA2721" s="510"/>
      <c r="AB2721" s="163" t="s">
        <v>18580</v>
      </c>
      <c r="AC2721" s="507">
        <v>8.063265634E9</v>
      </c>
      <c r="AD2721" s="510"/>
      <c r="AE2721" s="509"/>
      <c r="AF2721" s="509"/>
      <c r="AG2721" s="509"/>
      <c r="AH2721" s="509"/>
      <c r="AI2721" s="509"/>
      <c r="AJ2721" s="163" t="s">
        <v>2651</v>
      </c>
      <c r="AK2721" s="509"/>
      <c r="AL2721" s="509"/>
      <c r="AM2721" s="163" t="s">
        <v>18581</v>
      </c>
      <c r="AN2721" s="510"/>
      <c r="AO2721" s="509"/>
      <c r="AP2721" s="509"/>
      <c r="AQ2721" s="509"/>
      <c r="AR2721" s="509"/>
      <c r="AS2721" s="509"/>
      <c r="AT2721" s="163" t="s">
        <v>2700</v>
      </c>
      <c r="AU2721" s="507">
        <v>5022.0</v>
      </c>
      <c r="AV2721" s="507">
        <v>5.0</v>
      </c>
      <c r="AW2721" s="507">
        <v>2029.0</v>
      </c>
      <c r="AX2721" s="163" t="s">
        <v>2749</v>
      </c>
      <c r="AY2721" s="163" t="s">
        <v>2701</v>
      </c>
      <c r="AZ2721" s="163" t="s">
        <v>2655</v>
      </c>
    </row>
    <row r="2722">
      <c r="A2722" s="163" t="s">
        <v>18582</v>
      </c>
      <c r="B2722" s="163" t="s">
        <v>18583</v>
      </c>
      <c r="C2722" s="163" t="s">
        <v>2638</v>
      </c>
      <c r="D2722" s="163" t="s">
        <v>2639</v>
      </c>
      <c r="E2722" s="506">
        <v>45751.981944444444</v>
      </c>
      <c r="F2722" s="507">
        <v>2980.0</v>
      </c>
      <c r="G2722" s="163" t="s">
        <v>2640</v>
      </c>
      <c r="H2722" s="507">
        <v>2980.0</v>
      </c>
      <c r="I2722" s="163" t="s">
        <v>2640</v>
      </c>
      <c r="J2722" s="163" t="s">
        <v>2641</v>
      </c>
      <c r="K2722" s="163" t="s">
        <v>2642</v>
      </c>
      <c r="L2722" s="163" t="s">
        <v>18584</v>
      </c>
      <c r="M2722" s="163" t="s">
        <v>18585</v>
      </c>
      <c r="N2722" s="163" t="s">
        <v>2645</v>
      </c>
      <c r="O2722" s="163" t="s">
        <v>2646</v>
      </c>
      <c r="P2722" s="163" t="s">
        <v>2683</v>
      </c>
      <c r="Q2722" s="163" t="s">
        <v>2648</v>
      </c>
      <c r="R2722" s="506">
        <v>45751.97986111111</v>
      </c>
      <c r="S2722" s="509"/>
      <c r="T2722" s="509"/>
      <c r="U2722" s="163" t="s">
        <v>18586</v>
      </c>
      <c r="V2722" s="510"/>
      <c r="W2722" s="510"/>
      <c r="X2722" s="510"/>
      <c r="Y2722" s="510"/>
      <c r="Z2722" s="510"/>
      <c r="AA2722" s="510"/>
      <c r="AB2722" s="163" t="s">
        <v>18587</v>
      </c>
      <c r="AC2722" s="507">
        <v>9.090317494E9</v>
      </c>
      <c r="AD2722" s="510"/>
      <c r="AE2722" s="509"/>
      <c r="AF2722" s="509"/>
      <c r="AG2722" s="509"/>
      <c r="AH2722" s="509"/>
      <c r="AI2722" s="509"/>
      <c r="AJ2722" s="163" t="s">
        <v>2651</v>
      </c>
      <c r="AK2722" s="509"/>
      <c r="AL2722" s="509"/>
      <c r="AM2722" s="163" t="s">
        <v>18588</v>
      </c>
      <c r="AN2722" s="510"/>
      <c r="AO2722" s="509"/>
      <c r="AP2722" s="509"/>
      <c r="AQ2722" s="509"/>
      <c r="AR2722" s="509"/>
      <c r="AS2722" s="509"/>
      <c r="AT2722" s="163" t="s">
        <v>2653</v>
      </c>
      <c r="AU2722" s="507">
        <v>3478.0</v>
      </c>
      <c r="AV2722" s="507">
        <v>7.0</v>
      </c>
      <c r="AW2722" s="507">
        <v>2028.0</v>
      </c>
      <c r="AX2722" s="163" t="s">
        <v>2730</v>
      </c>
      <c r="AY2722" s="163" t="s">
        <v>3738</v>
      </c>
      <c r="AZ2722" s="163" t="s">
        <v>2655</v>
      </c>
    </row>
    <row r="2723">
      <c r="A2723" s="163" t="s">
        <v>18589</v>
      </c>
      <c r="B2723" s="163" t="s">
        <v>18590</v>
      </c>
      <c r="C2723" s="163" t="s">
        <v>2638</v>
      </c>
      <c r="D2723" s="163" t="s">
        <v>2639</v>
      </c>
      <c r="E2723" s="506">
        <v>45751.961805555555</v>
      </c>
      <c r="F2723" s="507">
        <v>2980.0</v>
      </c>
      <c r="G2723" s="163" t="s">
        <v>2640</v>
      </c>
      <c r="H2723" s="507">
        <v>2980.0</v>
      </c>
      <c r="I2723" s="163" t="s">
        <v>2640</v>
      </c>
      <c r="J2723" s="163" t="s">
        <v>2641</v>
      </c>
      <c r="K2723" s="163" t="s">
        <v>2642</v>
      </c>
      <c r="L2723" s="163" t="s">
        <v>18591</v>
      </c>
      <c r="M2723" s="163" t="s">
        <v>18592</v>
      </c>
      <c r="N2723" s="163" t="s">
        <v>2645</v>
      </c>
      <c r="O2723" s="163" t="s">
        <v>2646</v>
      </c>
      <c r="P2723" s="163" t="s">
        <v>2683</v>
      </c>
      <c r="Q2723" s="163" t="s">
        <v>2648</v>
      </c>
      <c r="R2723" s="506">
        <v>45751.96041666667</v>
      </c>
      <c r="S2723" s="509"/>
      <c r="T2723" s="509"/>
      <c r="U2723" s="163" t="s">
        <v>18593</v>
      </c>
      <c r="V2723" s="510"/>
      <c r="W2723" s="510"/>
      <c r="X2723" s="510"/>
      <c r="Y2723" s="510"/>
      <c r="Z2723" s="510"/>
      <c r="AA2723" s="510"/>
      <c r="AB2723" s="163" t="s">
        <v>18594</v>
      </c>
      <c r="AC2723" s="507">
        <v>9.099320699E9</v>
      </c>
      <c r="AD2723" s="510"/>
      <c r="AE2723" s="509"/>
      <c r="AF2723" s="509"/>
      <c r="AG2723" s="509"/>
      <c r="AH2723" s="509"/>
      <c r="AI2723" s="509"/>
      <c r="AJ2723" s="163" t="s">
        <v>2651</v>
      </c>
      <c r="AK2723" s="509"/>
      <c r="AL2723" s="509"/>
      <c r="AM2723" s="163" t="s">
        <v>18595</v>
      </c>
      <c r="AN2723" s="510"/>
      <c r="AO2723" s="509"/>
      <c r="AP2723" s="509"/>
      <c r="AQ2723" s="509"/>
      <c r="AR2723" s="509"/>
      <c r="AS2723" s="509"/>
      <c r="AT2723" s="163" t="s">
        <v>2653</v>
      </c>
      <c r="AU2723" s="507">
        <v>4883.0</v>
      </c>
      <c r="AV2723" s="507">
        <v>10.0</v>
      </c>
      <c r="AW2723" s="507">
        <v>2031.0</v>
      </c>
      <c r="AX2723" s="163" t="s">
        <v>2846</v>
      </c>
      <c r="AY2723" s="163" t="s">
        <v>2921</v>
      </c>
      <c r="AZ2723" s="163" t="s">
        <v>2655</v>
      </c>
    </row>
    <row r="2724">
      <c r="A2724" s="163" t="s">
        <v>18596</v>
      </c>
      <c r="B2724" s="163" t="s">
        <v>18597</v>
      </c>
      <c r="C2724" s="163" t="s">
        <v>2638</v>
      </c>
      <c r="D2724" s="163" t="s">
        <v>2639</v>
      </c>
      <c r="E2724" s="506">
        <v>45751.961805555555</v>
      </c>
      <c r="F2724" s="507">
        <v>2980.0</v>
      </c>
      <c r="G2724" s="163" t="s">
        <v>2640</v>
      </c>
      <c r="H2724" s="507">
        <v>2980.0</v>
      </c>
      <c r="I2724" s="163" t="s">
        <v>2640</v>
      </c>
      <c r="J2724" s="163" t="s">
        <v>2641</v>
      </c>
      <c r="K2724" s="163" t="s">
        <v>2642</v>
      </c>
      <c r="L2724" s="163" t="s">
        <v>18598</v>
      </c>
      <c r="M2724" s="163" t="s">
        <v>18599</v>
      </c>
      <c r="N2724" s="163" t="s">
        <v>2645</v>
      </c>
      <c r="O2724" s="163" t="s">
        <v>2646</v>
      </c>
      <c r="P2724" s="163" t="s">
        <v>2673</v>
      </c>
      <c r="Q2724" s="163" t="s">
        <v>2648</v>
      </c>
      <c r="R2724" s="506">
        <v>45751.96041666667</v>
      </c>
      <c r="S2724" s="509"/>
      <c r="T2724" s="509"/>
      <c r="U2724" s="163" t="s">
        <v>18600</v>
      </c>
      <c r="V2724" s="510"/>
      <c r="W2724" s="510"/>
      <c r="X2724" s="510"/>
      <c r="Y2724" s="510"/>
      <c r="Z2724" s="510"/>
      <c r="AA2724" s="510"/>
      <c r="AB2724" s="163" t="s">
        <v>18601</v>
      </c>
      <c r="AC2724" s="507">
        <v>9.046065036E9</v>
      </c>
      <c r="AD2724" s="510"/>
      <c r="AE2724" s="509"/>
      <c r="AF2724" s="509"/>
      <c r="AG2724" s="509"/>
      <c r="AH2724" s="509"/>
      <c r="AI2724" s="509"/>
      <c r="AJ2724" s="163" t="s">
        <v>2651</v>
      </c>
      <c r="AK2724" s="509"/>
      <c r="AL2724" s="509"/>
      <c r="AM2724" s="163" t="s">
        <v>18602</v>
      </c>
      <c r="AN2724" s="510"/>
      <c r="AO2724" s="509"/>
      <c r="AP2724" s="509"/>
      <c r="AQ2724" s="509"/>
      <c r="AR2724" s="509"/>
      <c r="AS2724" s="509"/>
      <c r="AT2724" s="163" t="s">
        <v>2653</v>
      </c>
      <c r="AU2724" s="507">
        <v>3039.0</v>
      </c>
      <c r="AV2724" s="507">
        <v>11.0</v>
      </c>
      <c r="AW2724" s="507">
        <v>2030.0</v>
      </c>
      <c r="AX2724" s="163" t="s">
        <v>2677</v>
      </c>
      <c r="AY2724" s="163" t="s">
        <v>2779</v>
      </c>
      <c r="AZ2724" s="163" t="s">
        <v>2655</v>
      </c>
    </row>
    <row r="2725">
      <c r="A2725" s="163" t="s">
        <v>16020</v>
      </c>
      <c r="B2725" s="163" t="s">
        <v>16021</v>
      </c>
      <c r="C2725" s="163" t="s">
        <v>2638</v>
      </c>
      <c r="D2725" s="163" t="s">
        <v>2639</v>
      </c>
      <c r="E2725" s="506">
        <v>45751.94652777778</v>
      </c>
      <c r="F2725" s="507">
        <v>2980.0</v>
      </c>
      <c r="G2725" s="163" t="s">
        <v>2640</v>
      </c>
      <c r="H2725" s="507">
        <v>2980.0</v>
      </c>
      <c r="I2725" s="163" t="s">
        <v>2640</v>
      </c>
      <c r="J2725" s="163" t="s">
        <v>2641</v>
      </c>
      <c r="K2725" s="163" t="s">
        <v>2642</v>
      </c>
      <c r="L2725" s="163" t="s">
        <v>16022</v>
      </c>
      <c r="M2725" s="163" t="s">
        <v>16023</v>
      </c>
      <c r="N2725" s="163" t="s">
        <v>2645</v>
      </c>
      <c r="O2725" s="163" t="s">
        <v>2646</v>
      </c>
      <c r="P2725" s="163" t="s">
        <v>2673</v>
      </c>
      <c r="Q2725" s="163" t="s">
        <v>2648</v>
      </c>
      <c r="R2725" s="506">
        <v>45751.94513888889</v>
      </c>
      <c r="S2725" s="509"/>
      <c r="T2725" s="509"/>
      <c r="U2725" s="163" t="s">
        <v>16024</v>
      </c>
      <c r="V2725" s="513"/>
      <c r="W2725" s="510"/>
      <c r="X2725" s="510"/>
      <c r="Y2725" s="510"/>
      <c r="Z2725" s="510"/>
      <c r="AA2725" s="510"/>
      <c r="AB2725" s="163" t="s">
        <v>16025</v>
      </c>
      <c r="AC2725" s="507">
        <v>8.065494003E9</v>
      </c>
      <c r="AD2725" s="510"/>
      <c r="AE2725" s="509"/>
      <c r="AF2725" s="509"/>
      <c r="AG2725" s="509"/>
      <c r="AH2725" s="509"/>
      <c r="AI2725" s="509"/>
      <c r="AJ2725" s="163" t="s">
        <v>2651</v>
      </c>
      <c r="AK2725" s="509"/>
      <c r="AL2725" s="509"/>
      <c r="AM2725" s="163" t="s">
        <v>16026</v>
      </c>
      <c r="AN2725" s="510"/>
      <c r="AO2725" s="509"/>
      <c r="AP2725" s="509"/>
      <c r="AQ2725" s="509"/>
      <c r="AR2725" s="509"/>
      <c r="AS2725" s="509"/>
      <c r="AT2725" s="163" t="s">
        <v>2653</v>
      </c>
      <c r="AU2725" s="507">
        <v>5454.0</v>
      </c>
      <c r="AV2725" s="507">
        <v>3.0</v>
      </c>
      <c r="AW2725" s="507">
        <v>2030.0</v>
      </c>
      <c r="AX2725" s="163" t="s">
        <v>2677</v>
      </c>
      <c r="AY2725" s="163" t="s">
        <v>2678</v>
      </c>
      <c r="AZ2725" s="163" t="s">
        <v>2655</v>
      </c>
    </row>
    <row r="2726">
      <c r="A2726" s="163" t="s">
        <v>18603</v>
      </c>
      <c r="B2726" s="163" t="s">
        <v>18604</v>
      </c>
      <c r="C2726" s="163" t="s">
        <v>2638</v>
      </c>
      <c r="D2726" s="163" t="s">
        <v>2639</v>
      </c>
      <c r="E2726" s="506">
        <v>45751.94027777778</v>
      </c>
      <c r="F2726" s="507">
        <v>2980.0</v>
      </c>
      <c r="G2726" s="163" t="s">
        <v>2640</v>
      </c>
      <c r="H2726" s="507">
        <v>2980.0</v>
      </c>
      <c r="I2726" s="163" t="s">
        <v>2640</v>
      </c>
      <c r="J2726" s="163" t="s">
        <v>2641</v>
      </c>
      <c r="K2726" s="163" t="s">
        <v>2642</v>
      </c>
      <c r="L2726" s="163" t="s">
        <v>18605</v>
      </c>
      <c r="M2726" s="163" t="s">
        <v>18606</v>
      </c>
      <c r="N2726" s="163" t="s">
        <v>2645</v>
      </c>
      <c r="O2726" s="163" t="s">
        <v>2646</v>
      </c>
      <c r="P2726" s="163" t="s">
        <v>2673</v>
      </c>
      <c r="Q2726" s="163" t="s">
        <v>2648</v>
      </c>
      <c r="R2726" s="506">
        <v>45751.938888888886</v>
      </c>
      <c r="S2726" s="509"/>
      <c r="T2726" s="509"/>
      <c r="U2726" s="163" t="s">
        <v>18607</v>
      </c>
      <c r="V2726" s="510"/>
      <c r="W2726" s="510"/>
      <c r="X2726" s="510"/>
      <c r="Y2726" s="510"/>
      <c r="Z2726" s="510"/>
      <c r="AA2726" s="510"/>
      <c r="AB2726" s="163" t="s">
        <v>18608</v>
      </c>
      <c r="AC2726" s="507">
        <v>9.032566175E9</v>
      </c>
      <c r="AD2726" s="510"/>
      <c r="AE2726" s="509"/>
      <c r="AF2726" s="509"/>
      <c r="AG2726" s="509"/>
      <c r="AH2726" s="509"/>
      <c r="AI2726" s="509"/>
      <c r="AJ2726" s="163" t="s">
        <v>2651</v>
      </c>
      <c r="AK2726" s="509"/>
      <c r="AL2726" s="509"/>
      <c r="AM2726" s="163" t="s">
        <v>18609</v>
      </c>
      <c r="AN2726" s="510"/>
      <c r="AO2726" s="509"/>
      <c r="AP2726" s="509"/>
      <c r="AQ2726" s="509"/>
      <c r="AR2726" s="509"/>
      <c r="AS2726" s="509"/>
      <c r="AT2726" s="163" t="s">
        <v>2653</v>
      </c>
      <c r="AU2726" s="507">
        <v>9007.0</v>
      </c>
      <c r="AV2726" s="507">
        <v>4.0</v>
      </c>
      <c r="AW2726" s="507">
        <v>2028.0</v>
      </c>
      <c r="AX2726" s="163" t="s">
        <v>2677</v>
      </c>
      <c r="AY2726" s="163" t="s">
        <v>2779</v>
      </c>
      <c r="AZ2726" s="163" t="s">
        <v>2655</v>
      </c>
    </row>
    <row r="2727">
      <c r="A2727" s="163" t="s">
        <v>18610</v>
      </c>
      <c r="B2727" s="163" t="s">
        <v>18611</v>
      </c>
      <c r="C2727" s="163" t="s">
        <v>2638</v>
      </c>
      <c r="D2727" s="163" t="s">
        <v>2639</v>
      </c>
      <c r="E2727" s="506">
        <v>45751.93819444445</v>
      </c>
      <c r="F2727" s="507">
        <v>2980.0</v>
      </c>
      <c r="G2727" s="163" t="s">
        <v>2640</v>
      </c>
      <c r="H2727" s="507">
        <v>2980.0</v>
      </c>
      <c r="I2727" s="163" t="s">
        <v>2640</v>
      </c>
      <c r="J2727" s="163" t="s">
        <v>2641</v>
      </c>
      <c r="K2727" s="163" t="s">
        <v>2642</v>
      </c>
      <c r="L2727" s="163" t="s">
        <v>18612</v>
      </c>
      <c r="M2727" s="163" t="s">
        <v>18613</v>
      </c>
      <c r="N2727" s="163" t="s">
        <v>2645</v>
      </c>
      <c r="O2727" s="163" t="s">
        <v>2646</v>
      </c>
      <c r="P2727" s="163" t="s">
        <v>2673</v>
      </c>
      <c r="Q2727" s="163" t="s">
        <v>2648</v>
      </c>
      <c r="R2727" s="506">
        <v>45751.9375</v>
      </c>
      <c r="S2727" s="509"/>
      <c r="T2727" s="509"/>
      <c r="U2727" s="163" t="s">
        <v>18614</v>
      </c>
      <c r="V2727" s="513"/>
      <c r="W2727" s="510"/>
      <c r="X2727" s="510"/>
      <c r="Y2727" s="510"/>
      <c r="Z2727" s="510"/>
      <c r="AA2727" s="510"/>
      <c r="AB2727" s="163" t="s">
        <v>18615</v>
      </c>
      <c r="AC2727" s="507">
        <v>9.053853586E9</v>
      </c>
      <c r="AD2727" s="510"/>
      <c r="AE2727" s="509"/>
      <c r="AF2727" s="509"/>
      <c r="AG2727" s="509"/>
      <c r="AH2727" s="509"/>
      <c r="AI2727" s="509"/>
      <c r="AJ2727" s="163" t="s">
        <v>2651</v>
      </c>
      <c r="AK2727" s="509"/>
      <c r="AL2727" s="509"/>
      <c r="AM2727" s="163" t="s">
        <v>18616</v>
      </c>
      <c r="AN2727" s="510"/>
      <c r="AO2727" s="509"/>
      <c r="AP2727" s="509"/>
      <c r="AQ2727" s="509"/>
      <c r="AR2727" s="509"/>
      <c r="AS2727" s="509"/>
      <c r="AT2727" s="163" t="s">
        <v>2653</v>
      </c>
      <c r="AU2727" s="507">
        <v>3077.0</v>
      </c>
      <c r="AV2727" s="507">
        <v>9.0</v>
      </c>
      <c r="AW2727" s="507">
        <v>2029.0</v>
      </c>
      <c r="AX2727" s="163" t="s">
        <v>2677</v>
      </c>
      <c r="AY2727" s="163" t="s">
        <v>2750</v>
      </c>
      <c r="AZ2727" s="163" t="s">
        <v>2655</v>
      </c>
    </row>
    <row r="2728">
      <c r="A2728" s="163" t="s">
        <v>18617</v>
      </c>
      <c r="B2728" s="163" t="s">
        <v>18618</v>
      </c>
      <c r="C2728" s="163" t="s">
        <v>2638</v>
      </c>
      <c r="D2728" s="163" t="s">
        <v>2639</v>
      </c>
      <c r="E2728" s="506">
        <v>45751.92638888889</v>
      </c>
      <c r="F2728" s="507">
        <v>2980.0</v>
      </c>
      <c r="G2728" s="163" t="s">
        <v>2640</v>
      </c>
      <c r="H2728" s="507">
        <v>2980.0</v>
      </c>
      <c r="I2728" s="163" t="s">
        <v>2640</v>
      </c>
      <c r="J2728" s="163" t="s">
        <v>2641</v>
      </c>
      <c r="K2728" s="163" t="s">
        <v>2642</v>
      </c>
      <c r="L2728" s="163" t="s">
        <v>18619</v>
      </c>
      <c r="M2728" s="163" t="s">
        <v>18620</v>
      </c>
      <c r="N2728" s="163" t="s">
        <v>2645</v>
      </c>
      <c r="O2728" s="163" t="s">
        <v>2646</v>
      </c>
      <c r="P2728" s="163" t="s">
        <v>2683</v>
      </c>
      <c r="Q2728" s="163" t="s">
        <v>2648</v>
      </c>
      <c r="R2728" s="506">
        <v>45751.925</v>
      </c>
      <c r="S2728" s="509"/>
      <c r="T2728" s="509"/>
      <c r="U2728" s="163" t="s">
        <v>18621</v>
      </c>
      <c r="V2728" s="510"/>
      <c r="W2728" s="510"/>
      <c r="X2728" s="510"/>
      <c r="Y2728" s="510"/>
      <c r="Z2728" s="510"/>
      <c r="AA2728" s="510"/>
      <c r="AB2728" s="163" t="s">
        <v>18622</v>
      </c>
      <c r="AC2728" s="507">
        <v>8.05456573E9</v>
      </c>
      <c r="AD2728" s="510"/>
      <c r="AE2728" s="509"/>
      <c r="AF2728" s="509"/>
      <c r="AG2728" s="509"/>
      <c r="AH2728" s="509"/>
      <c r="AI2728" s="509"/>
      <c r="AJ2728" s="163" t="s">
        <v>2651</v>
      </c>
      <c r="AK2728" s="509"/>
      <c r="AL2728" s="509"/>
      <c r="AM2728" s="163" t="s">
        <v>18623</v>
      </c>
      <c r="AN2728" s="510"/>
      <c r="AO2728" s="509"/>
      <c r="AP2728" s="509"/>
      <c r="AQ2728" s="509"/>
      <c r="AR2728" s="509"/>
      <c r="AS2728" s="509"/>
      <c r="AT2728" s="163" t="s">
        <v>2653</v>
      </c>
      <c r="AU2728" s="507">
        <v>6021.0</v>
      </c>
      <c r="AV2728" s="507">
        <v>2.0</v>
      </c>
      <c r="AW2728" s="507">
        <v>2028.0</v>
      </c>
      <c r="AX2728" s="163" t="s">
        <v>2749</v>
      </c>
      <c r="AY2728" s="163" t="s">
        <v>2750</v>
      </c>
      <c r="AZ2728" s="163" t="s">
        <v>2655</v>
      </c>
    </row>
    <row r="2729">
      <c r="A2729" s="163" t="s">
        <v>17708</v>
      </c>
      <c r="B2729" s="163" t="s">
        <v>17709</v>
      </c>
      <c r="C2729" s="163" t="s">
        <v>2638</v>
      </c>
      <c r="D2729" s="163" t="s">
        <v>2639</v>
      </c>
      <c r="E2729" s="506">
        <v>45751.87430555555</v>
      </c>
      <c r="F2729" s="507">
        <v>9800.0</v>
      </c>
      <c r="G2729" s="163" t="s">
        <v>2640</v>
      </c>
      <c r="H2729" s="507">
        <v>9800.0</v>
      </c>
      <c r="I2729" s="163" t="s">
        <v>2640</v>
      </c>
      <c r="J2729" s="163" t="s">
        <v>2641</v>
      </c>
      <c r="K2729" s="163" t="s">
        <v>2642</v>
      </c>
      <c r="L2729" s="163" t="s">
        <v>17710</v>
      </c>
      <c r="M2729" s="163" t="s">
        <v>17711</v>
      </c>
      <c r="N2729" s="163" t="s">
        <v>2645</v>
      </c>
      <c r="O2729" s="163" t="s">
        <v>2646</v>
      </c>
      <c r="P2729" s="163" t="s">
        <v>2673</v>
      </c>
      <c r="Q2729" s="163" t="s">
        <v>2648</v>
      </c>
      <c r="R2729" s="506">
        <v>45751.873611111114</v>
      </c>
      <c r="S2729" s="509"/>
      <c r="T2729" s="509"/>
      <c r="U2729" s="163" t="s">
        <v>17712</v>
      </c>
      <c r="V2729" s="510"/>
      <c r="W2729" s="510"/>
      <c r="X2729" s="510"/>
      <c r="Y2729" s="510"/>
      <c r="Z2729" s="510"/>
      <c r="AA2729" s="510"/>
      <c r="AB2729" s="163" t="s">
        <v>17713</v>
      </c>
      <c r="AC2729" s="507">
        <v>8.047070603E9</v>
      </c>
      <c r="AD2729" s="510"/>
      <c r="AE2729" s="509"/>
      <c r="AF2729" s="509"/>
      <c r="AG2729" s="509"/>
      <c r="AH2729" s="509"/>
      <c r="AI2729" s="509"/>
      <c r="AJ2729" s="163" t="s">
        <v>2651</v>
      </c>
      <c r="AK2729" s="509"/>
      <c r="AL2729" s="509"/>
      <c r="AM2729" s="163" t="s">
        <v>17714</v>
      </c>
      <c r="AN2729" s="510"/>
      <c r="AO2729" s="509"/>
      <c r="AP2729" s="509"/>
      <c r="AQ2729" s="509"/>
      <c r="AR2729" s="509"/>
      <c r="AS2729" s="509"/>
      <c r="AT2729" s="163" t="s">
        <v>2700</v>
      </c>
      <c r="AU2729" s="507">
        <v>3632.0</v>
      </c>
      <c r="AV2729" s="507">
        <v>2.0</v>
      </c>
      <c r="AW2729" s="507">
        <v>2026.0</v>
      </c>
      <c r="AX2729" s="163" t="s">
        <v>2677</v>
      </c>
      <c r="AY2729" s="163" t="s">
        <v>3089</v>
      </c>
      <c r="AZ2729" s="163" t="s">
        <v>2655</v>
      </c>
    </row>
    <row r="2730">
      <c r="A2730" s="163" t="s">
        <v>18624</v>
      </c>
      <c r="B2730" s="163" t="s">
        <v>17709</v>
      </c>
      <c r="C2730" s="163" t="s">
        <v>2638</v>
      </c>
      <c r="D2730" s="163" t="s">
        <v>2639</v>
      </c>
      <c r="E2730" s="506">
        <v>45751.86944444444</v>
      </c>
      <c r="F2730" s="507">
        <v>2980.0</v>
      </c>
      <c r="G2730" s="163" t="s">
        <v>2640</v>
      </c>
      <c r="H2730" s="507">
        <v>2980.0</v>
      </c>
      <c r="I2730" s="163" t="s">
        <v>2640</v>
      </c>
      <c r="J2730" s="163" t="s">
        <v>2641</v>
      </c>
      <c r="K2730" s="163" t="s">
        <v>2642</v>
      </c>
      <c r="L2730" s="163" t="s">
        <v>17710</v>
      </c>
      <c r="M2730" s="163" t="s">
        <v>18625</v>
      </c>
      <c r="N2730" s="163" t="s">
        <v>2645</v>
      </c>
      <c r="O2730" s="163" t="s">
        <v>2646</v>
      </c>
      <c r="P2730" s="163" t="s">
        <v>2673</v>
      </c>
      <c r="Q2730" s="163" t="s">
        <v>2648</v>
      </c>
      <c r="R2730" s="506">
        <v>45751.868055555555</v>
      </c>
      <c r="S2730" s="509"/>
      <c r="T2730" s="509"/>
      <c r="U2730" s="163" t="s">
        <v>18626</v>
      </c>
      <c r="V2730" s="513"/>
      <c r="W2730" s="510"/>
      <c r="X2730" s="510"/>
      <c r="Y2730" s="510"/>
      <c r="Z2730" s="510"/>
      <c r="AA2730" s="510"/>
      <c r="AB2730" s="163" t="s">
        <v>17713</v>
      </c>
      <c r="AC2730" s="507">
        <v>8.047070603E9</v>
      </c>
      <c r="AD2730" s="510"/>
      <c r="AE2730" s="509"/>
      <c r="AF2730" s="509"/>
      <c r="AG2730" s="509"/>
      <c r="AH2730" s="509"/>
      <c r="AI2730" s="509"/>
      <c r="AJ2730" s="163" t="s">
        <v>2651</v>
      </c>
      <c r="AK2730" s="509"/>
      <c r="AL2730" s="509"/>
      <c r="AM2730" s="163" t="s">
        <v>17714</v>
      </c>
      <c r="AN2730" s="510"/>
      <c r="AO2730" s="509"/>
      <c r="AP2730" s="509"/>
      <c r="AQ2730" s="509"/>
      <c r="AR2730" s="509"/>
      <c r="AS2730" s="509"/>
      <c r="AT2730" s="163" t="s">
        <v>2700</v>
      </c>
      <c r="AU2730" s="507">
        <v>3632.0</v>
      </c>
      <c r="AV2730" s="507">
        <v>2.0</v>
      </c>
      <c r="AW2730" s="507">
        <v>2026.0</v>
      </c>
      <c r="AX2730" s="163" t="s">
        <v>2677</v>
      </c>
      <c r="AY2730" s="163" t="s">
        <v>3089</v>
      </c>
      <c r="AZ2730" s="163" t="s">
        <v>2655</v>
      </c>
    </row>
    <row r="2731">
      <c r="A2731" s="163" t="s">
        <v>18627</v>
      </c>
      <c r="B2731" s="163" t="s">
        <v>18628</v>
      </c>
      <c r="C2731" s="163" t="s">
        <v>2638</v>
      </c>
      <c r="D2731" s="163" t="s">
        <v>2639</v>
      </c>
      <c r="E2731" s="506">
        <v>45751.86597222222</v>
      </c>
      <c r="F2731" s="507">
        <v>2980.0</v>
      </c>
      <c r="G2731" s="163" t="s">
        <v>2640</v>
      </c>
      <c r="H2731" s="507">
        <v>2980.0</v>
      </c>
      <c r="I2731" s="163" t="s">
        <v>2640</v>
      </c>
      <c r="J2731" s="163" t="s">
        <v>2641</v>
      </c>
      <c r="K2731" s="163" t="s">
        <v>2642</v>
      </c>
      <c r="L2731" s="163" t="s">
        <v>18629</v>
      </c>
      <c r="M2731" s="163" t="s">
        <v>18630</v>
      </c>
      <c r="N2731" s="163" t="s">
        <v>2645</v>
      </c>
      <c r="O2731" s="163" t="s">
        <v>2646</v>
      </c>
      <c r="P2731" s="163" t="s">
        <v>2673</v>
      </c>
      <c r="Q2731" s="163" t="s">
        <v>2648</v>
      </c>
      <c r="R2731" s="506">
        <v>45751.865277777775</v>
      </c>
      <c r="S2731" s="509"/>
      <c r="T2731" s="509"/>
      <c r="U2731" s="163" t="s">
        <v>18631</v>
      </c>
      <c r="V2731" s="513"/>
      <c r="W2731" s="510"/>
      <c r="X2731" s="510"/>
      <c r="Y2731" s="510"/>
      <c r="Z2731" s="510"/>
      <c r="AA2731" s="510"/>
      <c r="AB2731" s="163" t="s">
        <v>18632</v>
      </c>
      <c r="AC2731" s="507">
        <v>9.026160474E9</v>
      </c>
      <c r="AD2731" s="510"/>
      <c r="AE2731" s="509"/>
      <c r="AF2731" s="509"/>
      <c r="AG2731" s="509"/>
      <c r="AH2731" s="509"/>
      <c r="AI2731" s="509"/>
      <c r="AJ2731" s="163" t="s">
        <v>2651</v>
      </c>
      <c r="AK2731" s="509"/>
      <c r="AL2731" s="509"/>
      <c r="AM2731" s="163" t="s">
        <v>18633</v>
      </c>
      <c r="AN2731" s="510"/>
      <c r="AO2731" s="509"/>
      <c r="AP2731" s="509"/>
      <c r="AQ2731" s="509"/>
      <c r="AR2731" s="509"/>
      <c r="AS2731" s="509"/>
      <c r="AT2731" s="163" t="s">
        <v>2653</v>
      </c>
      <c r="AU2731" s="507">
        <v>4002.0</v>
      </c>
      <c r="AV2731" s="507">
        <v>2.0</v>
      </c>
      <c r="AW2731" s="507">
        <v>2026.0</v>
      </c>
      <c r="AX2731" s="163" t="s">
        <v>2677</v>
      </c>
      <c r="AY2731" s="163" t="s">
        <v>2779</v>
      </c>
      <c r="AZ2731" s="163" t="s">
        <v>2655</v>
      </c>
    </row>
    <row r="2732">
      <c r="A2732" s="163" t="s">
        <v>18634</v>
      </c>
      <c r="B2732" s="163" t="s">
        <v>18635</v>
      </c>
      <c r="C2732" s="163" t="s">
        <v>2638</v>
      </c>
      <c r="D2732" s="163" t="s">
        <v>2639</v>
      </c>
      <c r="E2732" s="506">
        <v>45751.85833333333</v>
      </c>
      <c r="F2732" s="507">
        <v>2980.0</v>
      </c>
      <c r="G2732" s="163" t="s">
        <v>2640</v>
      </c>
      <c r="H2732" s="507">
        <v>2980.0</v>
      </c>
      <c r="I2732" s="163" t="s">
        <v>2640</v>
      </c>
      <c r="J2732" s="163" t="s">
        <v>2641</v>
      </c>
      <c r="K2732" s="163" t="s">
        <v>2642</v>
      </c>
      <c r="L2732" s="163" t="s">
        <v>18636</v>
      </c>
      <c r="M2732" s="163" t="s">
        <v>18637</v>
      </c>
      <c r="N2732" s="163" t="s">
        <v>2645</v>
      </c>
      <c r="O2732" s="163" t="s">
        <v>2646</v>
      </c>
      <c r="P2732" s="163" t="s">
        <v>2673</v>
      </c>
      <c r="Q2732" s="163" t="s">
        <v>2648</v>
      </c>
      <c r="R2732" s="506">
        <v>45751.85763888889</v>
      </c>
      <c r="S2732" s="509"/>
      <c r="T2732" s="509"/>
      <c r="U2732" s="163" t="s">
        <v>18638</v>
      </c>
      <c r="V2732" s="510"/>
      <c r="W2732" s="510"/>
      <c r="X2732" s="510"/>
      <c r="Y2732" s="510"/>
      <c r="Z2732" s="510"/>
      <c r="AA2732" s="510"/>
      <c r="AB2732" s="163" t="s">
        <v>18639</v>
      </c>
      <c r="AC2732" s="507">
        <v>8.024754848E9</v>
      </c>
      <c r="AD2732" s="510"/>
      <c r="AE2732" s="509"/>
      <c r="AF2732" s="509"/>
      <c r="AG2732" s="509"/>
      <c r="AH2732" s="509"/>
      <c r="AI2732" s="509"/>
      <c r="AJ2732" s="163" t="s">
        <v>2651</v>
      </c>
      <c r="AK2732" s="509"/>
      <c r="AL2732" s="509"/>
      <c r="AM2732" s="163" t="s">
        <v>18640</v>
      </c>
      <c r="AN2732" s="510"/>
      <c r="AO2732" s="509"/>
      <c r="AP2732" s="509"/>
      <c r="AQ2732" s="509"/>
      <c r="AR2732" s="509"/>
      <c r="AS2732" s="509"/>
      <c r="AT2732" s="163" t="s">
        <v>2653</v>
      </c>
      <c r="AU2732" s="507">
        <v>4198.0</v>
      </c>
      <c r="AV2732" s="507">
        <v>3.0</v>
      </c>
      <c r="AW2732" s="507">
        <v>2027.0</v>
      </c>
      <c r="AX2732" s="163" t="s">
        <v>2687</v>
      </c>
      <c r="AY2732" s="163" t="s">
        <v>2893</v>
      </c>
      <c r="AZ2732" s="163" t="s">
        <v>2655</v>
      </c>
    </row>
    <row r="2733">
      <c r="A2733" s="163" t="s">
        <v>18641</v>
      </c>
      <c r="B2733" s="163" t="s">
        <v>18642</v>
      </c>
      <c r="C2733" s="163" t="s">
        <v>2638</v>
      </c>
      <c r="D2733" s="163" t="s">
        <v>2639</v>
      </c>
      <c r="E2733" s="506">
        <v>45751.83611111111</v>
      </c>
      <c r="F2733" s="507">
        <v>2980.0</v>
      </c>
      <c r="G2733" s="163" t="s">
        <v>2640</v>
      </c>
      <c r="H2733" s="507">
        <v>2980.0</v>
      </c>
      <c r="I2733" s="163" t="s">
        <v>2640</v>
      </c>
      <c r="J2733" s="163" t="s">
        <v>2641</v>
      </c>
      <c r="K2733" s="163" t="s">
        <v>2642</v>
      </c>
      <c r="L2733" s="163" t="s">
        <v>18643</v>
      </c>
      <c r="M2733" s="163" t="s">
        <v>18644</v>
      </c>
      <c r="N2733" s="163" t="s">
        <v>2645</v>
      </c>
      <c r="O2733" s="163" t="s">
        <v>2646</v>
      </c>
      <c r="P2733" s="163" t="s">
        <v>2647</v>
      </c>
      <c r="Q2733" s="163" t="s">
        <v>2648</v>
      </c>
      <c r="R2733" s="506">
        <v>45751.83611111111</v>
      </c>
      <c r="S2733" s="509"/>
      <c r="T2733" s="509"/>
      <c r="U2733" s="163" t="s">
        <v>18645</v>
      </c>
      <c r="V2733" s="510"/>
      <c r="W2733" s="510"/>
      <c r="X2733" s="510"/>
      <c r="Y2733" s="510"/>
      <c r="Z2733" s="510"/>
      <c r="AA2733" s="510"/>
      <c r="AB2733" s="163" t="s">
        <v>18646</v>
      </c>
      <c r="AC2733" s="507">
        <v>8.09982501E9</v>
      </c>
      <c r="AD2733" s="510"/>
      <c r="AE2733" s="510"/>
      <c r="AF2733" s="509"/>
      <c r="AG2733" s="509"/>
      <c r="AH2733" s="509"/>
      <c r="AI2733" s="509"/>
      <c r="AJ2733" s="163" t="s">
        <v>2651</v>
      </c>
      <c r="AK2733" s="509"/>
      <c r="AL2733" s="509"/>
      <c r="AM2733" s="163" t="s">
        <v>18647</v>
      </c>
      <c r="AN2733" s="510"/>
      <c r="AO2733" s="509"/>
      <c r="AP2733" s="509"/>
      <c r="AQ2733" s="509"/>
      <c r="AR2733" s="509"/>
      <c r="AS2733" s="509"/>
      <c r="AT2733" s="163" t="s">
        <v>2653</v>
      </c>
      <c r="AU2733" s="507">
        <v>6400.0</v>
      </c>
      <c r="AV2733" s="507">
        <v>2.0</v>
      </c>
      <c r="AW2733" s="507">
        <v>2029.0</v>
      </c>
      <c r="AX2733" s="163" t="s">
        <v>2730</v>
      </c>
      <c r="AY2733" s="163" t="s">
        <v>18648</v>
      </c>
      <c r="AZ2733" s="163" t="s">
        <v>2655</v>
      </c>
    </row>
    <row r="2734">
      <c r="A2734" s="163" t="s">
        <v>18649</v>
      </c>
      <c r="B2734" s="163" t="s">
        <v>18650</v>
      </c>
      <c r="C2734" s="163" t="s">
        <v>2638</v>
      </c>
      <c r="D2734" s="163" t="s">
        <v>2639</v>
      </c>
      <c r="E2734" s="506">
        <v>45751.82916666667</v>
      </c>
      <c r="F2734" s="507">
        <v>9800.0</v>
      </c>
      <c r="G2734" s="163" t="s">
        <v>2640</v>
      </c>
      <c r="H2734" s="507">
        <v>9800.0</v>
      </c>
      <c r="I2734" s="163" t="s">
        <v>2640</v>
      </c>
      <c r="J2734" s="163" t="s">
        <v>2641</v>
      </c>
      <c r="K2734" s="163" t="s">
        <v>2642</v>
      </c>
      <c r="L2734" s="163" t="s">
        <v>18651</v>
      </c>
      <c r="M2734" s="163" t="s">
        <v>18652</v>
      </c>
      <c r="N2734" s="163" t="s">
        <v>2645</v>
      </c>
      <c r="O2734" s="163" t="s">
        <v>2646</v>
      </c>
      <c r="P2734" s="163" t="s">
        <v>2673</v>
      </c>
      <c r="Q2734" s="163" t="s">
        <v>2793</v>
      </c>
      <c r="R2734" s="506">
        <v>45747.365277777775</v>
      </c>
      <c r="S2734" s="509"/>
      <c r="T2734" s="509"/>
      <c r="U2734" s="163" t="s">
        <v>18653</v>
      </c>
      <c r="V2734" s="506">
        <v>45751.82847222222</v>
      </c>
      <c r="W2734" s="510"/>
      <c r="X2734" s="163" t="s">
        <v>3909</v>
      </c>
      <c r="Y2734" s="507">
        <v>9800.0</v>
      </c>
      <c r="Z2734" s="163" t="s">
        <v>2640</v>
      </c>
      <c r="AA2734" s="163" t="s">
        <v>2641</v>
      </c>
      <c r="AB2734" s="163" t="s">
        <v>18654</v>
      </c>
      <c r="AC2734" s="507">
        <v>8.083985743E9</v>
      </c>
      <c r="AD2734" s="509"/>
      <c r="AE2734" s="509"/>
      <c r="AF2734" s="509"/>
      <c r="AG2734" s="509"/>
      <c r="AH2734" s="509"/>
      <c r="AI2734" s="509"/>
      <c r="AJ2734" s="163" t="s">
        <v>2651</v>
      </c>
      <c r="AK2734" s="509"/>
      <c r="AL2734" s="509"/>
      <c r="AM2734" s="163" t="s">
        <v>18655</v>
      </c>
      <c r="AN2734" s="510"/>
      <c r="AO2734" s="509"/>
      <c r="AP2734" s="509"/>
      <c r="AQ2734" s="509"/>
      <c r="AR2734" s="509"/>
      <c r="AS2734" s="509"/>
      <c r="AT2734" s="163" t="s">
        <v>2653</v>
      </c>
      <c r="AU2734" s="507">
        <v>4904.0</v>
      </c>
      <c r="AV2734" s="507">
        <v>11.0</v>
      </c>
      <c r="AW2734" s="507">
        <v>2027.0</v>
      </c>
      <c r="AX2734" s="163" t="s">
        <v>2687</v>
      </c>
      <c r="AY2734" s="163" t="s">
        <v>2905</v>
      </c>
      <c r="AZ2734" s="163" t="s">
        <v>2655</v>
      </c>
    </row>
    <row r="2735">
      <c r="A2735" s="163" t="s">
        <v>18656</v>
      </c>
      <c r="B2735" s="163" t="s">
        <v>18657</v>
      </c>
      <c r="C2735" s="163" t="s">
        <v>2638</v>
      </c>
      <c r="D2735" s="163" t="s">
        <v>2639</v>
      </c>
      <c r="E2735" s="506">
        <v>45751.822916666664</v>
      </c>
      <c r="F2735" s="507">
        <v>2980.0</v>
      </c>
      <c r="G2735" s="163" t="s">
        <v>2640</v>
      </c>
      <c r="H2735" s="507">
        <v>2980.0</v>
      </c>
      <c r="I2735" s="163" t="s">
        <v>2640</v>
      </c>
      <c r="J2735" s="163" t="s">
        <v>2641</v>
      </c>
      <c r="K2735" s="163" t="s">
        <v>2642</v>
      </c>
      <c r="L2735" s="163" t="s">
        <v>18658</v>
      </c>
      <c r="M2735" s="163" t="s">
        <v>18659</v>
      </c>
      <c r="N2735" s="163" t="s">
        <v>2645</v>
      </c>
      <c r="O2735" s="163" t="s">
        <v>2646</v>
      </c>
      <c r="P2735" s="163" t="s">
        <v>2647</v>
      </c>
      <c r="Q2735" s="163" t="s">
        <v>2852</v>
      </c>
      <c r="R2735" s="506">
        <v>45748.45486111111</v>
      </c>
      <c r="S2735" s="509"/>
      <c r="T2735" s="509"/>
      <c r="U2735" s="163" t="s">
        <v>18660</v>
      </c>
      <c r="V2735" s="506">
        <v>45751.822916666664</v>
      </c>
      <c r="W2735" s="163" t="s">
        <v>2795</v>
      </c>
      <c r="X2735" s="163" t="s">
        <v>2796</v>
      </c>
      <c r="Y2735" s="507">
        <v>2980.0</v>
      </c>
      <c r="Z2735" s="163" t="s">
        <v>2640</v>
      </c>
      <c r="AA2735" s="163" t="s">
        <v>2641</v>
      </c>
      <c r="AB2735" s="163" t="s">
        <v>1909</v>
      </c>
      <c r="AC2735" s="507">
        <v>8.038589926E9</v>
      </c>
      <c r="AD2735" s="510"/>
      <c r="AE2735" s="509"/>
      <c r="AF2735" s="509"/>
      <c r="AG2735" s="509"/>
      <c r="AH2735" s="509"/>
      <c r="AI2735" s="509"/>
      <c r="AJ2735" s="163" t="s">
        <v>2651</v>
      </c>
      <c r="AK2735" s="509"/>
      <c r="AL2735" s="509"/>
      <c r="AM2735" s="163" t="s">
        <v>18661</v>
      </c>
      <c r="AN2735" s="510"/>
      <c r="AO2735" s="510"/>
      <c r="AP2735" s="509"/>
      <c r="AQ2735" s="509"/>
      <c r="AR2735" s="509"/>
      <c r="AS2735" s="509"/>
      <c r="AT2735" s="163" t="s">
        <v>2653</v>
      </c>
      <c r="AU2735" s="507">
        <v>949.0</v>
      </c>
      <c r="AV2735" s="507">
        <v>8.0</v>
      </c>
      <c r="AW2735" s="507">
        <v>2028.0</v>
      </c>
      <c r="AX2735" s="163" t="s">
        <v>2730</v>
      </c>
      <c r="AY2735" s="163" t="s">
        <v>3640</v>
      </c>
      <c r="AZ2735" s="163" t="s">
        <v>2655</v>
      </c>
    </row>
    <row r="2736">
      <c r="A2736" s="163" t="s">
        <v>18662</v>
      </c>
      <c r="B2736" s="163" t="s">
        <v>18663</v>
      </c>
      <c r="C2736" s="163" t="s">
        <v>2638</v>
      </c>
      <c r="D2736" s="163" t="s">
        <v>2639</v>
      </c>
      <c r="E2736" s="506">
        <v>45751.78333333333</v>
      </c>
      <c r="F2736" s="507">
        <v>9800.0</v>
      </c>
      <c r="G2736" s="163" t="s">
        <v>2640</v>
      </c>
      <c r="H2736" s="507">
        <v>9800.0</v>
      </c>
      <c r="I2736" s="163" t="s">
        <v>2640</v>
      </c>
      <c r="J2736" s="163" t="s">
        <v>2641</v>
      </c>
      <c r="K2736" s="163" t="s">
        <v>2642</v>
      </c>
      <c r="L2736" s="163" t="s">
        <v>18664</v>
      </c>
      <c r="M2736" s="163" t="s">
        <v>18665</v>
      </c>
      <c r="N2736" s="163" t="s">
        <v>2645</v>
      </c>
      <c r="O2736" s="163" t="s">
        <v>2646</v>
      </c>
      <c r="P2736" s="163" t="s">
        <v>2647</v>
      </c>
      <c r="Q2736" s="163" t="s">
        <v>2648</v>
      </c>
      <c r="R2736" s="506">
        <v>45751.78333333333</v>
      </c>
      <c r="S2736" s="509"/>
      <c r="T2736" s="509"/>
      <c r="U2736" s="163" t="s">
        <v>18666</v>
      </c>
      <c r="V2736" s="513"/>
      <c r="W2736" s="510"/>
      <c r="X2736" s="510"/>
      <c r="Y2736" s="510"/>
      <c r="Z2736" s="510"/>
      <c r="AA2736" s="510"/>
      <c r="AB2736" s="163" t="s">
        <v>18667</v>
      </c>
      <c r="AC2736" s="507">
        <v>8.028963008E9</v>
      </c>
      <c r="AD2736" s="510"/>
      <c r="AE2736" s="510"/>
      <c r="AF2736" s="510"/>
      <c r="AG2736" s="510"/>
      <c r="AH2736" s="510"/>
      <c r="AI2736" s="509"/>
      <c r="AJ2736" s="163" t="s">
        <v>2651</v>
      </c>
      <c r="AK2736" s="510"/>
      <c r="AL2736" s="510"/>
      <c r="AM2736" s="163" t="s">
        <v>18668</v>
      </c>
      <c r="AN2736" s="510"/>
      <c r="AO2736" s="509"/>
      <c r="AP2736" s="509"/>
      <c r="AQ2736" s="509"/>
      <c r="AR2736" s="509"/>
      <c r="AS2736" s="509"/>
      <c r="AT2736" s="163" t="s">
        <v>2653</v>
      </c>
      <c r="AU2736" s="507">
        <v>552.0</v>
      </c>
      <c r="AV2736" s="507">
        <v>3.0</v>
      </c>
      <c r="AW2736" s="507">
        <v>2029.0</v>
      </c>
      <c r="AX2736" s="510"/>
      <c r="AY2736" s="510"/>
      <c r="AZ2736" s="163" t="s">
        <v>2655</v>
      </c>
    </row>
    <row r="2737">
      <c r="A2737" s="163" t="s">
        <v>18669</v>
      </c>
      <c r="B2737" s="163" t="s">
        <v>18663</v>
      </c>
      <c r="C2737" s="163" t="s">
        <v>2638</v>
      </c>
      <c r="D2737" s="163" t="s">
        <v>2639</v>
      </c>
      <c r="E2737" s="506">
        <v>45751.78055555555</v>
      </c>
      <c r="F2737" s="507">
        <v>2980.0</v>
      </c>
      <c r="G2737" s="163" t="s">
        <v>2640</v>
      </c>
      <c r="H2737" s="507">
        <v>2980.0</v>
      </c>
      <c r="I2737" s="163" t="s">
        <v>2640</v>
      </c>
      <c r="J2737" s="163" t="s">
        <v>2641</v>
      </c>
      <c r="K2737" s="163" t="s">
        <v>2642</v>
      </c>
      <c r="L2737" s="163" t="s">
        <v>18664</v>
      </c>
      <c r="M2737" s="163" t="s">
        <v>18670</v>
      </c>
      <c r="N2737" s="163" t="s">
        <v>2645</v>
      </c>
      <c r="O2737" s="163" t="s">
        <v>2646</v>
      </c>
      <c r="P2737" s="163" t="s">
        <v>2647</v>
      </c>
      <c r="Q2737" s="163" t="s">
        <v>2648</v>
      </c>
      <c r="R2737" s="506">
        <v>45751.78055555555</v>
      </c>
      <c r="S2737" s="509"/>
      <c r="T2737" s="509"/>
      <c r="U2737" s="163" t="s">
        <v>18671</v>
      </c>
      <c r="V2737" s="510"/>
      <c r="W2737" s="510"/>
      <c r="X2737" s="510"/>
      <c r="Y2737" s="510"/>
      <c r="Z2737" s="510"/>
      <c r="AA2737" s="510"/>
      <c r="AB2737" s="163" t="s">
        <v>18667</v>
      </c>
      <c r="AC2737" s="507">
        <v>8.028963008E9</v>
      </c>
      <c r="AD2737" s="510"/>
      <c r="AE2737" s="510"/>
      <c r="AF2737" s="510"/>
      <c r="AG2737" s="510"/>
      <c r="AH2737" s="510"/>
      <c r="AI2737" s="509"/>
      <c r="AJ2737" s="163" t="s">
        <v>2651</v>
      </c>
      <c r="AK2737" s="512"/>
      <c r="AL2737" s="513"/>
      <c r="AM2737" s="163" t="s">
        <v>18668</v>
      </c>
      <c r="AN2737" s="510"/>
      <c r="AO2737" s="509"/>
      <c r="AP2737" s="509"/>
      <c r="AQ2737" s="509"/>
      <c r="AR2737" s="509"/>
      <c r="AS2737" s="509"/>
      <c r="AT2737" s="163" t="s">
        <v>2653</v>
      </c>
      <c r="AU2737" s="507">
        <v>552.0</v>
      </c>
      <c r="AV2737" s="507">
        <v>3.0</v>
      </c>
      <c r="AW2737" s="507">
        <v>2029.0</v>
      </c>
      <c r="AX2737" s="510"/>
      <c r="AY2737" s="510"/>
      <c r="AZ2737" s="163" t="s">
        <v>2655</v>
      </c>
    </row>
    <row r="2738">
      <c r="A2738" s="163" t="s">
        <v>18672</v>
      </c>
      <c r="B2738" s="163" t="s">
        <v>18673</v>
      </c>
      <c r="C2738" s="163" t="s">
        <v>2638</v>
      </c>
      <c r="D2738" s="163" t="s">
        <v>2639</v>
      </c>
      <c r="E2738" s="506">
        <v>45751.77638888889</v>
      </c>
      <c r="F2738" s="507">
        <v>2980.0</v>
      </c>
      <c r="G2738" s="163" t="s">
        <v>2640</v>
      </c>
      <c r="H2738" s="507">
        <v>2980.0</v>
      </c>
      <c r="I2738" s="163" t="s">
        <v>2640</v>
      </c>
      <c r="J2738" s="163" t="s">
        <v>2641</v>
      </c>
      <c r="K2738" s="163" t="s">
        <v>2642</v>
      </c>
      <c r="L2738" s="163" t="s">
        <v>18674</v>
      </c>
      <c r="M2738" s="163" t="s">
        <v>18675</v>
      </c>
      <c r="N2738" s="163" t="s">
        <v>2645</v>
      </c>
      <c r="O2738" s="163" t="s">
        <v>2646</v>
      </c>
      <c r="P2738" s="163" t="s">
        <v>2683</v>
      </c>
      <c r="Q2738" s="163" t="s">
        <v>2648</v>
      </c>
      <c r="R2738" s="506">
        <v>45751.774305555555</v>
      </c>
      <c r="S2738" s="509"/>
      <c r="T2738" s="509"/>
      <c r="U2738" s="163" t="s">
        <v>18676</v>
      </c>
      <c r="V2738" s="510"/>
      <c r="W2738" s="510"/>
      <c r="X2738" s="510"/>
      <c r="Y2738" s="510"/>
      <c r="Z2738" s="510"/>
      <c r="AA2738" s="510"/>
      <c r="AB2738" s="163" t="s">
        <v>18677</v>
      </c>
      <c r="AC2738" s="511">
        <v>8.096020078E9</v>
      </c>
      <c r="AD2738" s="510"/>
      <c r="AE2738" s="510"/>
      <c r="AF2738" s="510"/>
      <c r="AG2738" s="510"/>
      <c r="AH2738" s="510"/>
      <c r="AI2738" s="509"/>
      <c r="AJ2738" s="163" t="s">
        <v>2651</v>
      </c>
      <c r="AK2738" s="510"/>
      <c r="AL2738" s="510"/>
      <c r="AM2738" s="163" t="s">
        <v>18678</v>
      </c>
      <c r="AN2738" s="510"/>
      <c r="AO2738" s="509"/>
      <c r="AP2738" s="509"/>
      <c r="AQ2738" s="509"/>
      <c r="AR2738" s="509"/>
      <c r="AS2738" s="509"/>
      <c r="AT2738" s="163" t="s">
        <v>2653</v>
      </c>
      <c r="AU2738" s="507">
        <v>5489.0</v>
      </c>
      <c r="AV2738" s="507">
        <v>8.0</v>
      </c>
      <c r="AW2738" s="507">
        <v>2026.0</v>
      </c>
      <c r="AX2738" s="163" t="s">
        <v>2687</v>
      </c>
      <c r="AY2738" s="163" t="s">
        <v>2688</v>
      </c>
      <c r="AZ2738" s="163" t="s">
        <v>2655</v>
      </c>
    </row>
    <row r="2739">
      <c r="A2739" s="163" t="s">
        <v>18679</v>
      </c>
      <c r="B2739" s="163" t="s">
        <v>18680</v>
      </c>
      <c r="C2739" s="163" t="s">
        <v>2638</v>
      </c>
      <c r="D2739" s="163" t="s">
        <v>2639</v>
      </c>
      <c r="E2739" s="506">
        <v>45751.76527777778</v>
      </c>
      <c r="F2739" s="507">
        <v>9800.0</v>
      </c>
      <c r="G2739" s="163" t="s">
        <v>2640</v>
      </c>
      <c r="H2739" s="507">
        <v>9800.0</v>
      </c>
      <c r="I2739" s="163" t="s">
        <v>2640</v>
      </c>
      <c r="J2739" s="163" t="s">
        <v>2641</v>
      </c>
      <c r="K2739" s="163" t="s">
        <v>2642</v>
      </c>
      <c r="L2739" s="163" t="s">
        <v>18681</v>
      </c>
      <c r="M2739" s="163" t="s">
        <v>18682</v>
      </c>
      <c r="N2739" s="163" t="s">
        <v>2645</v>
      </c>
      <c r="O2739" s="163" t="s">
        <v>2646</v>
      </c>
      <c r="P2739" s="163" t="s">
        <v>2673</v>
      </c>
      <c r="Q2739" s="163" t="s">
        <v>2852</v>
      </c>
      <c r="R2739" s="506">
        <v>45751.12013888889</v>
      </c>
      <c r="S2739" s="509"/>
      <c r="T2739" s="509"/>
      <c r="U2739" s="163" t="s">
        <v>18683</v>
      </c>
      <c r="V2739" s="506">
        <v>45751.76388888889</v>
      </c>
      <c r="W2739" s="510"/>
      <c r="X2739" s="163" t="s">
        <v>3909</v>
      </c>
      <c r="Y2739" s="507">
        <v>9800.0</v>
      </c>
      <c r="Z2739" s="163" t="s">
        <v>2640</v>
      </c>
      <c r="AA2739" s="163" t="s">
        <v>2641</v>
      </c>
      <c r="AB2739" s="163" t="s">
        <v>18684</v>
      </c>
      <c r="AC2739" s="507">
        <v>9.032333609E9</v>
      </c>
      <c r="AD2739" s="510"/>
      <c r="AE2739" s="510"/>
      <c r="AF2739" s="510"/>
      <c r="AG2739" s="510"/>
      <c r="AH2739" s="510"/>
      <c r="AI2739" s="509"/>
      <c r="AJ2739" s="163" t="s">
        <v>2651</v>
      </c>
      <c r="AK2739" s="512"/>
      <c r="AL2739" s="513"/>
      <c r="AM2739" s="163" t="s">
        <v>18685</v>
      </c>
      <c r="AN2739" s="510"/>
      <c r="AO2739" s="510"/>
      <c r="AP2739" s="509"/>
      <c r="AQ2739" s="509"/>
      <c r="AR2739" s="509"/>
      <c r="AS2739" s="509"/>
      <c r="AT2739" s="163" t="s">
        <v>2653</v>
      </c>
      <c r="AU2739" s="507">
        <v>279.0</v>
      </c>
      <c r="AV2739" s="507">
        <v>1.0</v>
      </c>
      <c r="AW2739" s="507">
        <v>2030.0</v>
      </c>
      <c r="AX2739" s="163" t="s">
        <v>2687</v>
      </c>
      <c r="AY2739" s="163" t="s">
        <v>2800</v>
      </c>
      <c r="AZ2739" s="163" t="s">
        <v>2655</v>
      </c>
    </row>
    <row r="2740">
      <c r="A2740" s="163" t="s">
        <v>18686</v>
      </c>
      <c r="B2740" s="163" t="s">
        <v>18687</v>
      </c>
      <c r="C2740" s="163" t="s">
        <v>2638</v>
      </c>
      <c r="D2740" s="163" t="s">
        <v>2639</v>
      </c>
      <c r="E2740" s="506">
        <v>45751.74652777778</v>
      </c>
      <c r="F2740" s="507">
        <v>9800.0</v>
      </c>
      <c r="G2740" s="163" t="s">
        <v>2640</v>
      </c>
      <c r="H2740" s="507">
        <v>9800.0</v>
      </c>
      <c r="I2740" s="163" t="s">
        <v>2640</v>
      </c>
      <c r="J2740" s="163" t="s">
        <v>2641</v>
      </c>
      <c r="K2740" s="163" t="s">
        <v>2642</v>
      </c>
      <c r="L2740" s="163" t="s">
        <v>18688</v>
      </c>
      <c r="M2740" s="163" t="s">
        <v>18689</v>
      </c>
      <c r="N2740" s="163" t="s">
        <v>2645</v>
      </c>
      <c r="O2740" s="163" t="s">
        <v>2646</v>
      </c>
      <c r="P2740" s="163" t="s">
        <v>2647</v>
      </c>
      <c r="Q2740" s="163" t="s">
        <v>2648</v>
      </c>
      <c r="R2740" s="506">
        <v>45751.74652777778</v>
      </c>
      <c r="S2740" s="509"/>
      <c r="T2740" s="509"/>
      <c r="U2740" s="163" t="s">
        <v>18690</v>
      </c>
      <c r="V2740" s="510"/>
      <c r="W2740" s="510"/>
      <c r="X2740" s="510"/>
      <c r="Y2740" s="510"/>
      <c r="Z2740" s="510"/>
      <c r="AA2740" s="510"/>
      <c r="AB2740" s="163" t="s">
        <v>18691</v>
      </c>
      <c r="AC2740" s="511">
        <v>9.059074705E9</v>
      </c>
      <c r="AD2740" s="510"/>
      <c r="AE2740" s="510"/>
      <c r="AF2740" s="510"/>
      <c r="AG2740" s="510"/>
      <c r="AH2740" s="510"/>
      <c r="AI2740" s="509"/>
      <c r="AJ2740" s="163" t="s">
        <v>2651</v>
      </c>
      <c r="AK2740" s="512"/>
      <c r="AL2740" s="510"/>
      <c r="AM2740" s="163" t="s">
        <v>18692</v>
      </c>
      <c r="AN2740" s="510"/>
      <c r="AO2740" s="509"/>
      <c r="AP2740" s="509"/>
      <c r="AQ2740" s="509"/>
      <c r="AR2740" s="509"/>
      <c r="AS2740" s="509"/>
      <c r="AT2740" s="163" t="s">
        <v>2653</v>
      </c>
      <c r="AU2740" s="507">
        <v>6895.0</v>
      </c>
      <c r="AV2740" s="507">
        <v>4.0</v>
      </c>
      <c r="AW2740" s="507">
        <v>2031.0</v>
      </c>
      <c r="AX2740" s="163" t="s">
        <v>2730</v>
      </c>
      <c r="AY2740" s="510"/>
      <c r="AZ2740" s="163" t="s">
        <v>2655</v>
      </c>
    </row>
    <row r="2741">
      <c r="A2741" s="163" t="s">
        <v>18693</v>
      </c>
      <c r="B2741" s="163" t="s">
        <v>18694</v>
      </c>
      <c r="C2741" s="163" t="s">
        <v>2638</v>
      </c>
      <c r="D2741" s="163" t="s">
        <v>2639</v>
      </c>
      <c r="E2741" s="506">
        <v>45751.74166666667</v>
      </c>
      <c r="F2741" s="507">
        <v>2980.0</v>
      </c>
      <c r="G2741" s="163" t="s">
        <v>2640</v>
      </c>
      <c r="H2741" s="507">
        <v>2980.0</v>
      </c>
      <c r="I2741" s="163" t="s">
        <v>2640</v>
      </c>
      <c r="J2741" s="163" t="s">
        <v>2641</v>
      </c>
      <c r="K2741" s="163" t="s">
        <v>2642</v>
      </c>
      <c r="L2741" s="163" t="s">
        <v>18695</v>
      </c>
      <c r="M2741" s="163" t="s">
        <v>18696</v>
      </c>
      <c r="N2741" s="163" t="s">
        <v>2645</v>
      </c>
      <c r="O2741" s="163" t="s">
        <v>2646</v>
      </c>
      <c r="P2741" s="163" t="s">
        <v>2660</v>
      </c>
      <c r="Q2741" s="163" t="s">
        <v>2648</v>
      </c>
      <c r="R2741" s="506">
        <v>45751.74166666667</v>
      </c>
      <c r="S2741" s="509"/>
      <c r="T2741" s="509"/>
      <c r="U2741" s="163" t="s">
        <v>18697</v>
      </c>
      <c r="V2741" s="510"/>
      <c r="W2741" s="510"/>
      <c r="X2741" s="510"/>
      <c r="Y2741" s="510"/>
      <c r="Z2741" s="510"/>
      <c r="AA2741" s="510"/>
      <c r="AB2741" s="163" t="s">
        <v>18698</v>
      </c>
      <c r="AC2741" s="511">
        <v>9.046739355E9</v>
      </c>
      <c r="AD2741" s="510"/>
      <c r="AE2741" s="510"/>
      <c r="AF2741" s="510"/>
      <c r="AG2741" s="510"/>
      <c r="AH2741" s="510"/>
      <c r="AI2741" s="509"/>
      <c r="AJ2741" s="163" t="s">
        <v>2651</v>
      </c>
      <c r="AK2741" s="512"/>
      <c r="AL2741" s="513"/>
      <c r="AM2741" s="163" t="s">
        <v>18699</v>
      </c>
      <c r="AN2741" s="510"/>
      <c r="AO2741" s="509"/>
      <c r="AP2741" s="509"/>
      <c r="AQ2741" s="509"/>
      <c r="AR2741" s="509"/>
      <c r="AS2741" s="509"/>
      <c r="AT2741" s="163" t="s">
        <v>2653</v>
      </c>
      <c r="AU2741" s="507">
        <v>2004.0</v>
      </c>
      <c r="AV2741" s="507">
        <v>1.0</v>
      </c>
      <c r="AW2741" s="507">
        <v>2026.0</v>
      </c>
      <c r="AX2741" s="163" t="s">
        <v>2664</v>
      </c>
      <c r="AY2741" s="163" t="s">
        <v>3133</v>
      </c>
      <c r="AZ2741" s="163" t="s">
        <v>2655</v>
      </c>
    </row>
    <row r="2742">
      <c r="A2742" s="163" t="s">
        <v>18700</v>
      </c>
      <c r="B2742" s="163" t="s">
        <v>18687</v>
      </c>
      <c r="C2742" s="163" t="s">
        <v>2638</v>
      </c>
      <c r="D2742" s="163" t="s">
        <v>2639</v>
      </c>
      <c r="E2742" s="506">
        <v>45751.74166666667</v>
      </c>
      <c r="F2742" s="507">
        <v>2980.0</v>
      </c>
      <c r="G2742" s="163" t="s">
        <v>2640</v>
      </c>
      <c r="H2742" s="507">
        <v>2980.0</v>
      </c>
      <c r="I2742" s="163" t="s">
        <v>2640</v>
      </c>
      <c r="J2742" s="163" t="s">
        <v>2641</v>
      </c>
      <c r="K2742" s="163" t="s">
        <v>2642</v>
      </c>
      <c r="L2742" s="163" t="s">
        <v>18688</v>
      </c>
      <c r="M2742" s="163" t="s">
        <v>18701</v>
      </c>
      <c r="N2742" s="163" t="s">
        <v>2645</v>
      </c>
      <c r="O2742" s="163" t="s">
        <v>2646</v>
      </c>
      <c r="P2742" s="163" t="s">
        <v>2647</v>
      </c>
      <c r="Q2742" s="163" t="s">
        <v>2648</v>
      </c>
      <c r="R2742" s="506">
        <v>45751.74166666667</v>
      </c>
      <c r="S2742" s="509"/>
      <c r="T2742" s="509"/>
      <c r="U2742" s="163" t="s">
        <v>18702</v>
      </c>
      <c r="V2742" s="510"/>
      <c r="W2742" s="510"/>
      <c r="X2742" s="510"/>
      <c r="Y2742" s="510"/>
      <c r="Z2742" s="510"/>
      <c r="AA2742" s="510"/>
      <c r="AB2742" s="163" t="s">
        <v>18691</v>
      </c>
      <c r="AC2742" s="511">
        <v>9.059074705E9</v>
      </c>
      <c r="AD2742" s="510"/>
      <c r="AE2742" s="510"/>
      <c r="AF2742" s="510"/>
      <c r="AG2742" s="510"/>
      <c r="AH2742" s="510"/>
      <c r="AI2742" s="509"/>
      <c r="AJ2742" s="163" t="s">
        <v>2651</v>
      </c>
      <c r="AK2742" s="512"/>
      <c r="AL2742" s="513"/>
      <c r="AM2742" s="163" t="s">
        <v>18692</v>
      </c>
      <c r="AN2742" s="510"/>
      <c r="AO2742" s="510"/>
      <c r="AP2742" s="509"/>
      <c r="AQ2742" s="509"/>
      <c r="AR2742" s="509"/>
      <c r="AS2742" s="509"/>
      <c r="AT2742" s="163" t="s">
        <v>2653</v>
      </c>
      <c r="AU2742" s="507">
        <v>6895.0</v>
      </c>
      <c r="AV2742" s="507">
        <v>4.0</v>
      </c>
      <c r="AW2742" s="507">
        <v>2031.0</v>
      </c>
      <c r="AX2742" s="163" t="s">
        <v>2730</v>
      </c>
      <c r="AY2742" s="510"/>
      <c r="AZ2742" s="163" t="s">
        <v>2655</v>
      </c>
    </row>
    <row r="2743">
      <c r="A2743" s="163" t="s">
        <v>18703</v>
      </c>
      <c r="B2743" s="163" t="s">
        <v>18704</v>
      </c>
      <c r="C2743" s="163" t="s">
        <v>2638</v>
      </c>
      <c r="D2743" s="163" t="s">
        <v>2639</v>
      </c>
      <c r="E2743" s="506">
        <v>45751.73263888889</v>
      </c>
      <c r="F2743" s="507">
        <v>2980.0</v>
      </c>
      <c r="G2743" s="163" t="s">
        <v>2640</v>
      </c>
      <c r="H2743" s="507">
        <v>2980.0</v>
      </c>
      <c r="I2743" s="163" t="s">
        <v>2640</v>
      </c>
      <c r="J2743" s="163" t="s">
        <v>2641</v>
      </c>
      <c r="K2743" s="163" t="s">
        <v>2642</v>
      </c>
      <c r="L2743" s="163" t="s">
        <v>18705</v>
      </c>
      <c r="M2743" s="163" t="s">
        <v>18706</v>
      </c>
      <c r="N2743" s="163" t="s">
        <v>2645</v>
      </c>
      <c r="O2743" s="163" t="s">
        <v>2646</v>
      </c>
      <c r="P2743" s="163" t="s">
        <v>2673</v>
      </c>
      <c r="Q2743" s="163" t="s">
        <v>2648</v>
      </c>
      <c r="R2743" s="506">
        <v>45751.73055555556</v>
      </c>
      <c r="S2743" s="509"/>
      <c r="T2743" s="509"/>
      <c r="U2743" s="163" t="s">
        <v>18707</v>
      </c>
      <c r="V2743" s="510"/>
      <c r="W2743" s="510"/>
      <c r="X2743" s="510"/>
      <c r="Y2743" s="510"/>
      <c r="Z2743" s="510"/>
      <c r="AA2743" s="510"/>
      <c r="AB2743" s="163" t="s">
        <v>18708</v>
      </c>
      <c r="AC2743" s="507">
        <v>9.062130434E9</v>
      </c>
      <c r="AD2743" s="510"/>
      <c r="AE2743" s="510"/>
      <c r="AF2743" s="510"/>
      <c r="AG2743" s="510"/>
      <c r="AH2743" s="510"/>
      <c r="AI2743" s="509"/>
      <c r="AJ2743" s="163" t="s">
        <v>2651</v>
      </c>
      <c r="AK2743" s="512"/>
      <c r="AL2743" s="513"/>
      <c r="AM2743" s="163" t="s">
        <v>18709</v>
      </c>
      <c r="AN2743" s="510"/>
      <c r="AO2743" s="509"/>
      <c r="AP2743" s="509"/>
      <c r="AQ2743" s="509"/>
      <c r="AR2743" s="509"/>
      <c r="AS2743" s="509"/>
      <c r="AT2743" s="163" t="s">
        <v>2653</v>
      </c>
      <c r="AU2743" s="507">
        <v>9009.0</v>
      </c>
      <c r="AV2743" s="507">
        <v>7.0</v>
      </c>
      <c r="AW2743" s="507">
        <v>2028.0</v>
      </c>
      <c r="AX2743" s="163" t="s">
        <v>2677</v>
      </c>
      <c r="AY2743" s="163" t="s">
        <v>2678</v>
      </c>
      <c r="AZ2743" s="163" t="s">
        <v>2655</v>
      </c>
    </row>
    <row r="2744">
      <c r="A2744" s="163" t="s">
        <v>18710</v>
      </c>
      <c r="B2744" s="163" t="s">
        <v>18711</v>
      </c>
      <c r="C2744" s="163" t="s">
        <v>2638</v>
      </c>
      <c r="D2744" s="163" t="s">
        <v>2639</v>
      </c>
      <c r="E2744" s="506">
        <v>45751.708333333336</v>
      </c>
      <c r="F2744" s="507">
        <v>9800.0</v>
      </c>
      <c r="G2744" s="163" t="s">
        <v>2640</v>
      </c>
      <c r="H2744" s="507">
        <v>9800.0</v>
      </c>
      <c r="I2744" s="163" t="s">
        <v>2640</v>
      </c>
      <c r="J2744" s="163" t="s">
        <v>2641</v>
      </c>
      <c r="K2744" s="163" t="s">
        <v>2642</v>
      </c>
      <c r="L2744" s="163" t="s">
        <v>18712</v>
      </c>
      <c r="M2744" s="163" t="s">
        <v>18713</v>
      </c>
      <c r="N2744" s="163" t="s">
        <v>2645</v>
      </c>
      <c r="O2744" s="163" t="s">
        <v>2646</v>
      </c>
      <c r="P2744" s="163" t="s">
        <v>2673</v>
      </c>
      <c r="Q2744" s="163" t="s">
        <v>2852</v>
      </c>
      <c r="R2744" s="506">
        <v>45751.13888888889</v>
      </c>
      <c r="S2744" s="509"/>
      <c r="T2744" s="509"/>
      <c r="U2744" s="163" t="s">
        <v>18714</v>
      </c>
      <c r="V2744" s="506">
        <v>45751.70625</v>
      </c>
      <c r="W2744" s="510"/>
      <c r="X2744" s="163" t="s">
        <v>3909</v>
      </c>
      <c r="Y2744" s="507">
        <v>9800.0</v>
      </c>
      <c r="Z2744" s="163" t="s">
        <v>2640</v>
      </c>
      <c r="AA2744" s="163" t="s">
        <v>2641</v>
      </c>
      <c r="AB2744" s="163" t="s">
        <v>18715</v>
      </c>
      <c r="AC2744" s="511">
        <v>9.084234601E9</v>
      </c>
      <c r="AD2744" s="510"/>
      <c r="AE2744" s="510"/>
      <c r="AF2744" s="510"/>
      <c r="AG2744" s="510"/>
      <c r="AH2744" s="510"/>
      <c r="AI2744" s="509"/>
      <c r="AJ2744" s="163" t="s">
        <v>2651</v>
      </c>
      <c r="AK2744" s="512"/>
      <c r="AL2744" s="510"/>
      <c r="AM2744" s="163" t="s">
        <v>18716</v>
      </c>
      <c r="AN2744" s="510"/>
      <c r="AO2744" s="509"/>
      <c r="AP2744" s="509"/>
      <c r="AQ2744" s="509"/>
      <c r="AR2744" s="509"/>
      <c r="AS2744" s="509"/>
      <c r="AT2744" s="163" t="s">
        <v>2653</v>
      </c>
      <c r="AU2744" s="507">
        <v>1314.0</v>
      </c>
      <c r="AV2744" s="507">
        <v>5.0</v>
      </c>
      <c r="AW2744" s="507">
        <v>2029.0</v>
      </c>
      <c r="AX2744" s="163" t="s">
        <v>2677</v>
      </c>
      <c r="AY2744" s="163" t="s">
        <v>2717</v>
      </c>
      <c r="AZ2744" s="163" t="s">
        <v>2655</v>
      </c>
    </row>
    <row r="2745">
      <c r="A2745" s="163" t="s">
        <v>18717</v>
      </c>
      <c r="B2745" s="163" t="s">
        <v>18718</v>
      </c>
      <c r="C2745" s="163" t="s">
        <v>2638</v>
      </c>
      <c r="D2745" s="163" t="s">
        <v>2639</v>
      </c>
      <c r="E2745" s="506">
        <v>45751.70763888889</v>
      </c>
      <c r="F2745" s="507">
        <v>2980.0</v>
      </c>
      <c r="G2745" s="163" t="s">
        <v>2640</v>
      </c>
      <c r="H2745" s="507">
        <v>2980.0</v>
      </c>
      <c r="I2745" s="163" t="s">
        <v>2640</v>
      </c>
      <c r="J2745" s="163" t="s">
        <v>2641</v>
      </c>
      <c r="K2745" s="163" t="s">
        <v>2642</v>
      </c>
      <c r="L2745" s="163" t="s">
        <v>18719</v>
      </c>
      <c r="M2745" s="163" t="s">
        <v>18720</v>
      </c>
      <c r="N2745" s="163" t="s">
        <v>2645</v>
      </c>
      <c r="O2745" s="163" t="s">
        <v>2646</v>
      </c>
      <c r="P2745" s="163" t="s">
        <v>2647</v>
      </c>
      <c r="Q2745" s="163" t="s">
        <v>2648</v>
      </c>
      <c r="R2745" s="506">
        <v>45751.70763888889</v>
      </c>
      <c r="S2745" s="509"/>
      <c r="T2745" s="509"/>
      <c r="U2745" s="163" t="s">
        <v>18721</v>
      </c>
      <c r="V2745" s="510"/>
      <c r="W2745" s="510"/>
      <c r="X2745" s="510"/>
      <c r="Y2745" s="510"/>
      <c r="Z2745" s="510"/>
      <c r="AA2745" s="510"/>
      <c r="AB2745" s="163" t="s">
        <v>18722</v>
      </c>
      <c r="AC2745" s="507">
        <v>8.04727788E9</v>
      </c>
      <c r="AD2745" s="510"/>
      <c r="AE2745" s="510"/>
      <c r="AF2745" s="510"/>
      <c r="AG2745" s="510"/>
      <c r="AH2745" s="510"/>
      <c r="AI2745" s="509"/>
      <c r="AJ2745" s="163" t="s">
        <v>2651</v>
      </c>
      <c r="AK2745" s="512"/>
      <c r="AL2745" s="513"/>
      <c r="AM2745" s="163" t="s">
        <v>18723</v>
      </c>
      <c r="AN2745" s="510"/>
      <c r="AO2745" s="509"/>
      <c r="AP2745" s="509"/>
      <c r="AQ2745" s="509"/>
      <c r="AR2745" s="509"/>
      <c r="AS2745" s="509"/>
      <c r="AT2745" s="163" t="s">
        <v>2653</v>
      </c>
      <c r="AU2745" s="507">
        <v>6229.0</v>
      </c>
      <c r="AV2745" s="507">
        <v>2.0</v>
      </c>
      <c r="AW2745" s="507">
        <v>2026.0</v>
      </c>
      <c r="AX2745" s="163" t="s">
        <v>2730</v>
      </c>
      <c r="AY2745" s="163" t="s">
        <v>5141</v>
      </c>
      <c r="AZ2745" s="163" t="s">
        <v>2655</v>
      </c>
    </row>
    <row r="2746">
      <c r="A2746" s="163" t="s">
        <v>18724</v>
      </c>
      <c r="B2746" s="163" t="s">
        <v>18725</v>
      </c>
      <c r="C2746" s="163" t="s">
        <v>2638</v>
      </c>
      <c r="D2746" s="163" t="s">
        <v>2639</v>
      </c>
      <c r="E2746" s="506">
        <v>45751.68194444444</v>
      </c>
      <c r="F2746" s="507">
        <v>2980.0</v>
      </c>
      <c r="G2746" s="163" t="s">
        <v>2640</v>
      </c>
      <c r="H2746" s="507">
        <v>2980.0</v>
      </c>
      <c r="I2746" s="163" t="s">
        <v>2640</v>
      </c>
      <c r="J2746" s="163" t="s">
        <v>2641</v>
      </c>
      <c r="K2746" s="163" t="s">
        <v>2642</v>
      </c>
      <c r="L2746" s="163" t="s">
        <v>18726</v>
      </c>
      <c r="M2746" s="163" t="s">
        <v>18727</v>
      </c>
      <c r="N2746" s="163" t="s">
        <v>2645</v>
      </c>
      <c r="O2746" s="163" t="s">
        <v>2646</v>
      </c>
      <c r="P2746" s="163" t="s">
        <v>2673</v>
      </c>
      <c r="Q2746" s="163" t="s">
        <v>2648</v>
      </c>
      <c r="R2746" s="506">
        <v>45751.67916666667</v>
      </c>
      <c r="S2746" s="509"/>
      <c r="T2746" s="509"/>
      <c r="U2746" s="163" t="s">
        <v>18728</v>
      </c>
      <c r="V2746" s="510"/>
      <c r="W2746" s="510"/>
      <c r="X2746" s="510"/>
      <c r="Y2746" s="510"/>
      <c r="Z2746" s="510"/>
      <c r="AA2746" s="510"/>
      <c r="AB2746" s="163" t="s">
        <v>18729</v>
      </c>
      <c r="AC2746" s="507">
        <v>8.090168825E9</v>
      </c>
      <c r="AD2746" s="510"/>
      <c r="AE2746" s="510"/>
      <c r="AF2746" s="510"/>
      <c r="AG2746" s="510"/>
      <c r="AH2746" s="510"/>
      <c r="AI2746" s="509"/>
      <c r="AJ2746" s="163" t="s">
        <v>2651</v>
      </c>
      <c r="AK2746" s="512"/>
      <c r="AL2746" s="513"/>
      <c r="AM2746" s="163" t="s">
        <v>18730</v>
      </c>
      <c r="AN2746" s="510"/>
      <c r="AO2746" s="510"/>
      <c r="AP2746" s="509"/>
      <c r="AQ2746" s="509"/>
      <c r="AR2746" s="509"/>
      <c r="AS2746" s="509"/>
      <c r="AT2746" s="163" t="s">
        <v>2700</v>
      </c>
      <c r="AU2746" s="507">
        <v>4311.0</v>
      </c>
      <c r="AV2746" s="507">
        <v>5.0</v>
      </c>
      <c r="AW2746" s="507">
        <v>2028.0</v>
      </c>
      <c r="AX2746" s="163" t="s">
        <v>2677</v>
      </c>
      <c r="AY2746" s="163" t="s">
        <v>3352</v>
      </c>
      <c r="AZ2746" s="163" t="s">
        <v>2655</v>
      </c>
    </row>
    <row r="2747">
      <c r="A2747" s="163" t="s">
        <v>18731</v>
      </c>
      <c r="B2747" s="163" t="s">
        <v>18732</v>
      </c>
      <c r="C2747" s="163" t="s">
        <v>2638</v>
      </c>
      <c r="D2747" s="163" t="s">
        <v>2639</v>
      </c>
      <c r="E2747" s="506">
        <v>45751.62222222222</v>
      </c>
      <c r="F2747" s="507">
        <v>2980.0</v>
      </c>
      <c r="G2747" s="163" t="s">
        <v>2640</v>
      </c>
      <c r="H2747" s="507">
        <v>2980.0</v>
      </c>
      <c r="I2747" s="163" t="s">
        <v>2640</v>
      </c>
      <c r="J2747" s="163" t="s">
        <v>2641</v>
      </c>
      <c r="K2747" s="163" t="s">
        <v>2642</v>
      </c>
      <c r="L2747" s="163" t="s">
        <v>18733</v>
      </c>
      <c r="M2747" s="163" t="s">
        <v>18734</v>
      </c>
      <c r="N2747" s="163" t="s">
        <v>2645</v>
      </c>
      <c r="O2747" s="163" t="s">
        <v>2646</v>
      </c>
      <c r="P2747" s="163" t="s">
        <v>2683</v>
      </c>
      <c r="Q2747" s="163" t="s">
        <v>2648</v>
      </c>
      <c r="R2747" s="506">
        <v>45751.620833333334</v>
      </c>
      <c r="S2747" s="509"/>
      <c r="T2747" s="509"/>
      <c r="U2747" s="163" t="s">
        <v>18735</v>
      </c>
      <c r="V2747" s="510"/>
      <c r="W2747" s="510"/>
      <c r="X2747" s="510"/>
      <c r="Y2747" s="510"/>
      <c r="Z2747" s="510"/>
      <c r="AA2747" s="510"/>
      <c r="AB2747" s="163" t="s">
        <v>18736</v>
      </c>
      <c r="AC2747" s="511">
        <v>9.093964887E9</v>
      </c>
      <c r="AD2747" s="510"/>
      <c r="AE2747" s="510"/>
      <c r="AF2747" s="510"/>
      <c r="AG2747" s="510"/>
      <c r="AH2747" s="510"/>
      <c r="AI2747" s="509"/>
      <c r="AJ2747" s="163" t="s">
        <v>2651</v>
      </c>
      <c r="AK2747" s="510"/>
      <c r="AL2747" s="513"/>
      <c r="AM2747" s="163" t="s">
        <v>18737</v>
      </c>
      <c r="AN2747" s="510"/>
      <c r="AO2747" s="510"/>
      <c r="AP2747" s="509"/>
      <c r="AQ2747" s="509"/>
      <c r="AR2747" s="509"/>
      <c r="AS2747" s="509"/>
      <c r="AT2747" s="163" t="s">
        <v>2653</v>
      </c>
      <c r="AU2747" s="507">
        <v>4000.0</v>
      </c>
      <c r="AV2747" s="507">
        <v>6.0</v>
      </c>
      <c r="AW2747" s="507">
        <v>2027.0</v>
      </c>
      <c r="AX2747" s="510"/>
      <c r="AY2747" s="163" t="s">
        <v>3896</v>
      </c>
      <c r="AZ2747" s="163" t="s">
        <v>2655</v>
      </c>
    </row>
    <row r="2748">
      <c r="A2748" s="163" t="s">
        <v>18738</v>
      </c>
      <c r="B2748" s="163" t="s">
        <v>18739</v>
      </c>
      <c r="C2748" s="163" t="s">
        <v>2638</v>
      </c>
      <c r="D2748" s="163" t="s">
        <v>2639</v>
      </c>
      <c r="E2748" s="506">
        <v>45751.61319444444</v>
      </c>
      <c r="F2748" s="507">
        <v>2980.0</v>
      </c>
      <c r="G2748" s="163" t="s">
        <v>2640</v>
      </c>
      <c r="H2748" s="507">
        <v>2980.0</v>
      </c>
      <c r="I2748" s="163" t="s">
        <v>2640</v>
      </c>
      <c r="J2748" s="163" t="s">
        <v>2641</v>
      </c>
      <c r="K2748" s="163" t="s">
        <v>2642</v>
      </c>
      <c r="L2748" s="163" t="s">
        <v>18740</v>
      </c>
      <c r="M2748" s="163" t="s">
        <v>18741</v>
      </c>
      <c r="N2748" s="163" t="s">
        <v>2645</v>
      </c>
      <c r="O2748" s="163" t="s">
        <v>2646</v>
      </c>
      <c r="P2748" s="163" t="s">
        <v>2683</v>
      </c>
      <c r="Q2748" s="163" t="s">
        <v>2648</v>
      </c>
      <c r="R2748" s="506">
        <v>45751.6125</v>
      </c>
      <c r="S2748" s="509"/>
      <c r="T2748" s="509"/>
      <c r="U2748" s="163" t="s">
        <v>18742</v>
      </c>
      <c r="V2748" s="510"/>
      <c r="W2748" s="510"/>
      <c r="X2748" s="510"/>
      <c r="Y2748" s="510"/>
      <c r="Z2748" s="510"/>
      <c r="AA2748" s="510"/>
      <c r="AB2748" s="163" t="s">
        <v>18743</v>
      </c>
      <c r="AC2748" s="511">
        <v>7.085992463E9</v>
      </c>
      <c r="AD2748" s="510"/>
      <c r="AE2748" s="510"/>
      <c r="AF2748" s="510"/>
      <c r="AG2748" s="510"/>
      <c r="AH2748" s="510"/>
      <c r="AI2748" s="509"/>
      <c r="AJ2748" s="163" t="s">
        <v>2651</v>
      </c>
      <c r="AK2748" s="512"/>
      <c r="AL2748" s="513"/>
      <c r="AM2748" s="163" t="s">
        <v>18744</v>
      </c>
      <c r="AN2748" s="510"/>
      <c r="AO2748" s="509"/>
      <c r="AP2748" s="509"/>
      <c r="AQ2748" s="509"/>
      <c r="AR2748" s="509"/>
      <c r="AS2748" s="509"/>
      <c r="AT2748" s="163" t="s">
        <v>2653</v>
      </c>
      <c r="AU2748" s="507">
        <v>8843.0</v>
      </c>
      <c r="AV2748" s="507">
        <v>10.0</v>
      </c>
      <c r="AW2748" s="507">
        <v>2028.0</v>
      </c>
      <c r="AX2748" s="163" t="s">
        <v>2749</v>
      </c>
      <c r="AY2748" s="163" t="s">
        <v>2688</v>
      </c>
      <c r="AZ2748" s="163" t="s">
        <v>2655</v>
      </c>
    </row>
    <row r="2749">
      <c r="A2749" s="163" t="s">
        <v>18745</v>
      </c>
      <c r="B2749" s="163" t="s">
        <v>18746</v>
      </c>
      <c r="C2749" s="163" t="s">
        <v>2638</v>
      </c>
      <c r="D2749" s="163" t="s">
        <v>2639</v>
      </c>
      <c r="E2749" s="506">
        <v>45751.597916666666</v>
      </c>
      <c r="F2749" s="507">
        <v>9800.0</v>
      </c>
      <c r="G2749" s="163" t="s">
        <v>2640</v>
      </c>
      <c r="H2749" s="507">
        <v>9800.0</v>
      </c>
      <c r="I2749" s="163" t="s">
        <v>2640</v>
      </c>
      <c r="J2749" s="163" t="s">
        <v>2641</v>
      </c>
      <c r="K2749" s="163" t="s">
        <v>2642</v>
      </c>
      <c r="L2749" s="163" t="s">
        <v>18747</v>
      </c>
      <c r="M2749" s="163" t="s">
        <v>18748</v>
      </c>
      <c r="N2749" s="163" t="s">
        <v>2645</v>
      </c>
      <c r="O2749" s="163" t="s">
        <v>2646</v>
      </c>
      <c r="P2749" s="163" t="s">
        <v>2660</v>
      </c>
      <c r="Q2749" s="163" t="s">
        <v>2648</v>
      </c>
      <c r="R2749" s="506">
        <v>45751.597916666666</v>
      </c>
      <c r="S2749" s="509"/>
      <c r="T2749" s="509"/>
      <c r="U2749" s="163" t="s">
        <v>18749</v>
      </c>
      <c r="V2749" s="510"/>
      <c r="W2749" s="510"/>
      <c r="X2749" s="510"/>
      <c r="Y2749" s="510"/>
      <c r="Z2749" s="510"/>
      <c r="AA2749" s="510"/>
      <c r="AB2749" s="163" t="s">
        <v>18750</v>
      </c>
      <c r="AC2749" s="511">
        <v>9.065893647E9</v>
      </c>
      <c r="AD2749" s="510"/>
      <c r="AE2749" s="510"/>
      <c r="AF2749" s="510"/>
      <c r="AG2749" s="510"/>
      <c r="AH2749" s="510"/>
      <c r="AI2749" s="509"/>
      <c r="AJ2749" s="163" t="s">
        <v>2651</v>
      </c>
      <c r="AK2749" s="512"/>
      <c r="AL2749" s="513"/>
      <c r="AM2749" s="163" t="s">
        <v>18751</v>
      </c>
      <c r="AN2749" s="510"/>
      <c r="AO2749" s="509"/>
      <c r="AP2749" s="509"/>
      <c r="AQ2749" s="509"/>
      <c r="AR2749" s="509"/>
      <c r="AS2749" s="509"/>
      <c r="AT2749" s="163" t="s">
        <v>2653</v>
      </c>
      <c r="AU2749" s="507">
        <v>2105.0</v>
      </c>
      <c r="AV2749" s="507">
        <v>7.0</v>
      </c>
      <c r="AW2749" s="507">
        <v>2029.0</v>
      </c>
      <c r="AX2749" s="163" t="s">
        <v>2664</v>
      </c>
      <c r="AY2749" s="163" t="s">
        <v>2665</v>
      </c>
      <c r="AZ2749" s="163" t="s">
        <v>2655</v>
      </c>
    </row>
    <row r="2750">
      <c r="A2750" s="163" t="s">
        <v>18752</v>
      </c>
      <c r="B2750" s="163" t="s">
        <v>18753</v>
      </c>
      <c r="C2750" s="163" t="s">
        <v>2638</v>
      </c>
      <c r="D2750" s="163" t="s">
        <v>2639</v>
      </c>
      <c r="E2750" s="506">
        <v>45751.59652777778</v>
      </c>
      <c r="F2750" s="507">
        <v>2980.0</v>
      </c>
      <c r="G2750" s="163" t="s">
        <v>2640</v>
      </c>
      <c r="H2750" s="507">
        <v>2980.0</v>
      </c>
      <c r="I2750" s="163" t="s">
        <v>2640</v>
      </c>
      <c r="J2750" s="163" t="s">
        <v>2641</v>
      </c>
      <c r="K2750" s="163" t="s">
        <v>2642</v>
      </c>
      <c r="L2750" s="163" t="s">
        <v>18754</v>
      </c>
      <c r="M2750" s="163" t="s">
        <v>18755</v>
      </c>
      <c r="N2750" s="163" t="s">
        <v>2645</v>
      </c>
      <c r="O2750" s="163" t="s">
        <v>2646</v>
      </c>
      <c r="P2750" s="163" t="s">
        <v>2673</v>
      </c>
      <c r="Q2750" s="163" t="s">
        <v>2648</v>
      </c>
      <c r="R2750" s="506">
        <v>45751.59583333333</v>
      </c>
      <c r="S2750" s="509"/>
      <c r="T2750" s="509"/>
      <c r="U2750" s="163" t="s">
        <v>18756</v>
      </c>
      <c r="V2750" s="510"/>
      <c r="W2750" s="510"/>
      <c r="X2750" s="510"/>
      <c r="Y2750" s="510"/>
      <c r="Z2750" s="510"/>
      <c r="AA2750" s="510"/>
      <c r="AB2750" s="163" t="s">
        <v>18757</v>
      </c>
      <c r="AC2750" s="507">
        <v>8.09893451E9</v>
      </c>
      <c r="AD2750" s="510"/>
      <c r="AE2750" s="510"/>
      <c r="AF2750" s="510"/>
      <c r="AG2750" s="510"/>
      <c r="AH2750" s="510"/>
      <c r="AI2750" s="509"/>
      <c r="AJ2750" s="163" t="s">
        <v>2651</v>
      </c>
      <c r="AK2750" s="512"/>
      <c r="AL2750" s="513"/>
      <c r="AM2750" s="163" t="s">
        <v>18758</v>
      </c>
      <c r="AN2750" s="510"/>
      <c r="AO2750" s="509"/>
      <c r="AP2750" s="509"/>
      <c r="AQ2750" s="509"/>
      <c r="AR2750" s="509"/>
      <c r="AS2750" s="509"/>
      <c r="AT2750" s="163" t="s">
        <v>2653</v>
      </c>
      <c r="AU2750" s="507">
        <v>9764.0</v>
      </c>
      <c r="AV2750" s="507">
        <v>1.0</v>
      </c>
      <c r="AW2750" s="507">
        <v>2029.0</v>
      </c>
      <c r="AX2750" s="163" t="s">
        <v>2677</v>
      </c>
      <c r="AY2750" s="163" t="s">
        <v>4339</v>
      </c>
      <c r="AZ2750" s="163" t="s">
        <v>2655</v>
      </c>
    </row>
    <row r="2751">
      <c r="A2751" s="163" t="s">
        <v>18759</v>
      </c>
      <c r="B2751" s="163" t="s">
        <v>18746</v>
      </c>
      <c r="C2751" s="163" t="s">
        <v>2638</v>
      </c>
      <c r="D2751" s="163" t="s">
        <v>2639</v>
      </c>
      <c r="E2751" s="506">
        <v>45751.59583333333</v>
      </c>
      <c r="F2751" s="507">
        <v>2980.0</v>
      </c>
      <c r="G2751" s="163" t="s">
        <v>2640</v>
      </c>
      <c r="H2751" s="507">
        <v>2980.0</v>
      </c>
      <c r="I2751" s="163" t="s">
        <v>2640</v>
      </c>
      <c r="J2751" s="163" t="s">
        <v>2641</v>
      </c>
      <c r="K2751" s="163" t="s">
        <v>2642</v>
      </c>
      <c r="L2751" s="163" t="s">
        <v>18747</v>
      </c>
      <c r="M2751" s="163" t="s">
        <v>18760</v>
      </c>
      <c r="N2751" s="163" t="s">
        <v>2645</v>
      </c>
      <c r="O2751" s="163" t="s">
        <v>2646</v>
      </c>
      <c r="P2751" s="163" t="s">
        <v>2660</v>
      </c>
      <c r="Q2751" s="163" t="s">
        <v>2648</v>
      </c>
      <c r="R2751" s="506">
        <v>45751.59583333333</v>
      </c>
      <c r="S2751" s="509"/>
      <c r="T2751" s="509"/>
      <c r="U2751" s="163" t="s">
        <v>18761</v>
      </c>
      <c r="V2751" s="510"/>
      <c r="W2751" s="510"/>
      <c r="X2751" s="510"/>
      <c r="Y2751" s="510"/>
      <c r="Z2751" s="510"/>
      <c r="AA2751" s="510"/>
      <c r="AB2751" s="163" t="s">
        <v>18750</v>
      </c>
      <c r="AC2751" s="511">
        <v>9.065893647E9</v>
      </c>
      <c r="AD2751" s="510"/>
      <c r="AE2751" s="510"/>
      <c r="AF2751" s="510"/>
      <c r="AG2751" s="510"/>
      <c r="AH2751" s="510"/>
      <c r="AI2751" s="509"/>
      <c r="AJ2751" s="163" t="s">
        <v>2651</v>
      </c>
      <c r="AK2751" s="512"/>
      <c r="AL2751" s="513"/>
      <c r="AM2751" s="163" t="s">
        <v>18751</v>
      </c>
      <c r="AN2751" s="510"/>
      <c r="AO2751" s="509"/>
      <c r="AP2751" s="509"/>
      <c r="AQ2751" s="509"/>
      <c r="AR2751" s="509"/>
      <c r="AS2751" s="509"/>
      <c r="AT2751" s="163" t="s">
        <v>2653</v>
      </c>
      <c r="AU2751" s="507">
        <v>2105.0</v>
      </c>
      <c r="AV2751" s="507">
        <v>7.0</v>
      </c>
      <c r="AW2751" s="507">
        <v>2029.0</v>
      </c>
      <c r="AX2751" s="163" t="s">
        <v>2664</v>
      </c>
      <c r="AY2751" s="163" t="s">
        <v>2665</v>
      </c>
      <c r="AZ2751" s="163" t="s">
        <v>2655</v>
      </c>
    </row>
    <row r="2752">
      <c r="A2752" s="163" t="s">
        <v>18762</v>
      </c>
      <c r="B2752" s="163" t="s">
        <v>18763</v>
      </c>
      <c r="C2752" s="163" t="s">
        <v>2638</v>
      </c>
      <c r="D2752" s="163" t="s">
        <v>2639</v>
      </c>
      <c r="E2752" s="506">
        <v>45751.544444444444</v>
      </c>
      <c r="F2752" s="507">
        <v>9800.0</v>
      </c>
      <c r="G2752" s="163" t="s">
        <v>2640</v>
      </c>
      <c r="H2752" s="507">
        <v>9800.0</v>
      </c>
      <c r="I2752" s="163" t="s">
        <v>2640</v>
      </c>
      <c r="J2752" s="163" t="s">
        <v>2641</v>
      </c>
      <c r="K2752" s="163" t="s">
        <v>2642</v>
      </c>
      <c r="L2752" s="163" t="s">
        <v>18764</v>
      </c>
      <c r="M2752" s="163" t="s">
        <v>18765</v>
      </c>
      <c r="N2752" s="163" t="s">
        <v>2645</v>
      </c>
      <c r="O2752" s="163" t="s">
        <v>2646</v>
      </c>
      <c r="P2752" s="163" t="s">
        <v>2673</v>
      </c>
      <c r="Q2752" s="163" t="s">
        <v>2852</v>
      </c>
      <c r="R2752" s="506">
        <v>45750.82430555556</v>
      </c>
      <c r="S2752" s="509"/>
      <c r="T2752" s="509"/>
      <c r="U2752" s="163" t="s">
        <v>18766</v>
      </c>
      <c r="V2752" s="506">
        <v>45751.54305555556</v>
      </c>
      <c r="W2752" s="163" t="s">
        <v>2795</v>
      </c>
      <c r="X2752" s="163" t="s">
        <v>2854</v>
      </c>
      <c r="Y2752" s="507">
        <v>9800.0</v>
      </c>
      <c r="Z2752" s="163" t="s">
        <v>2640</v>
      </c>
      <c r="AA2752" s="163" t="s">
        <v>2641</v>
      </c>
      <c r="AB2752" s="163" t="s">
        <v>18767</v>
      </c>
      <c r="AC2752" s="507">
        <v>9.044088146E9</v>
      </c>
      <c r="AD2752" s="510"/>
      <c r="AE2752" s="510"/>
      <c r="AF2752" s="510"/>
      <c r="AG2752" s="510"/>
      <c r="AH2752" s="510"/>
      <c r="AI2752" s="509"/>
      <c r="AJ2752" s="163" t="s">
        <v>2651</v>
      </c>
      <c r="AK2752" s="512"/>
      <c r="AL2752" s="513"/>
      <c r="AM2752" s="163" t="s">
        <v>18768</v>
      </c>
      <c r="AN2752" s="510"/>
      <c r="AO2752" s="509"/>
      <c r="AP2752" s="509"/>
      <c r="AQ2752" s="509"/>
      <c r="AR2752" s="509"/>
      <c r="AS2752" s="509"/>
      <c r="AT2752" s="163" t="s">
        <v>2700</v>
      </c>
      <c r="AU2752" s="507">
        <v>1040.0</v>
      </c>
      <c r="AV2752" s="507">
        <v>3.0</v>
      </c>
      <c r="AW2752" s="507">
        <v>2031.0</v>
      </c>
      <c r="AX2752" s="163" t="s">
        <v>2677</v>
      </c>
      <c r="AY2752" s="163" t="s">
        <v>2709</v>
      </c>
      <c r="AZ2752" s="163" t="s">
        <v>2655</v>
      </c>
    </row>
    <row r="2753">
      <c r="A2753" s="163" t="s">
        <v>18769</v>
      </c>
      <c r="B2753" s="163" t="s">
        <v>18770</v>
      </c>
      <c r="C2753" s="163" t="s">
        <v>2638</v>
      </c>
      <c r="D2753" s="163" t="s">
        <v>2639</v>
      </c>
      <c r="E2753" s="506">
        <v>45751.54027777778</v>
      </c>
      <c r="F2753" s="507">
        <v>9800.0</v>
      </c>
      <c r="G2753" s="163" t="s">
        <v>2640</v>
      </c>
      <c r="H2753" s="507">
        <v>9800.0</v>
      </c>
      <c r="I2753" s="163" t="s">
        <v>2640</v>
      </c>
      <c r="J2753" s="163" t="s">
        <v>2641</v>
      </c>
      <c r="K2753" s="163" t="s">
        <v>2642</v>
      </c>
      <c r="L2753" s="163" t="s">
        <v>18771</v>
      </c>
      <c r="M2753" s="163" t="s">
        <v>18772</v>
      </c>
      <c r="N2753" s="163" t="s">
        <v>2645</v>
      </c>
      <c r="O2753" s="163" t="s">
        <v>2646</v>
      </c>
      <c r="P2753" s="163" t="s">
        <v>2673</v>
      </c>
      <c r="Q2753" s="163" t="s">
        <v>2793</v>
      </c>
      <c r="R2753" s="506">
        <v>45747.646527777775</v>
      </c>
      <c r="S2753" s="509"/>
      <c r="T2753" s="509"/>
      <c r="U2753" s="163" t="s">
        <v>18773</v>
      </c>
      <c r="V2753" s="506">
        <v>45751.53958333333</v>
      </c>
      <c r="W2753" s="163" t="s">
        <v>2795</v>
      </c>
      <c r="X2753" s="163" t="s">
        <v>2854</v>
      </c>
      <c r="Y2753" s="507">
        <v>9800.0</v>
      </c>
      <c r="Z2753" s="163" t="s">
        <v>2640</v>
      </c>
      <c r="AA2753" s="163" t="s">
        <v>2641</v>
      </c>
      <c r="AB2753" s="163" t="s">
        <v>18774</v>
      </c>
      <c r="AC2753" s="507">
        <v>7.012300317E9</v>
      </c>
      <c r="AD2753" s="510"/>
      <c r="AE2753" s="510"/>
      <c r="AF2753" s="510"/>
      <c r="AG2753" s="510"/>
      <c r="AH2753" s="510"/>
      <c r="AI2753" s="509"/>
      <c r="AJ2753" s="163" t="s">
        <v>2651</v>
      </c>
      <c r="AK2753" s="512"/>
      <c r="AL2753" s="513"/>
      <c r="AM2753" s="163" t="s">
        <v>18775</v>
      </c>
      <c r="AN2753" s="510"/>
      <c r="AO2753" s="509"/>
      <c r="AP2753" s="509"/>
      <c r="AQ2753" s="509"/>
      <c r="AR2753" s="509"/>
      <c r="AS2753" s="509"/>
      <c r="AT2753" s="163" t="s">
        <v>2653</v>
      </c>
      <c r="AU2753" s="507">
        <v>3690.0</v>
      </c>
      <c r="AV2753" s="507">
        <v>3.0</v>
      </c>
      <c r="AW2753" s="507">
        <v>2029.0</v>
      </c>
      <c r="AX2753" s="163" t="s">
        <v>2677</v>
      </c>
      <c r="AY2753" s="163" t="s">
        <v>2678</v>
      </c>
      <c r="AZ2753" s="163" t="s">
        <v>2655</v>
      </c>
    </row>
    <row r="2754">
      <c r="A2754" s="163" t="s">
        <v>18776</v>
      </c>
      <c r="B2754" s="163" t="s">
        <v>18777</v>
      </c>
      <c r="C2754" s="163" t="s">
        <v>2638</v>
      </c>
      <c r="D2754" s="163" t="s">
        <v>2639</v>
      </c>
      <c r="E2754" s="506">
        <v>45751.53472222222</v>
      </c>
      <c r="F2754" s="507">
        <v>2980.0</v>
      </c>
      <c r="G2754" s="163" t="s">
        <v>2640</v>
      </c>
      <c r="H2754" s="507">
        <v>2980.0</v>
      </c>
      <c r="I2754" s="163" t="s">
        <v>2640</v>
      </c>
      <c r="J2754" s="163" t="s">
        <v>2641</v>
      </c>
      <c r="K2754" s="163" t="s">
        <v>2642</v>
      </c>
      <c r="L2754" s="163" t="s">
        <v>18778</v>
      </c>
      <c r="M2754" s="163" t="s">
        <v>18779</v>
      </c>
      <c r="N2754" s="163" t="s">
        <v>2645</v>
      </c>
      <c r="O2754" s="163" t="s">
        <v>2646</v>
      </c>
      <c r="P2754" s="163" t="s">
        <v>2673</v>
      </c>
      <c r="Q2754" s="163" t="s">
        <v>2648</v>
      </c>
      <c r="R2754" s="506">
        <v>45751.53402777778</v>
      </c>
      <c r="S2754" s="509"/>
      <c r="T2754" s="509"/>
      <c r="U2754" s="163" t="s">
        <v>18780</v>
      </c>
      <c r="V2754" s="510"/>
      <c r="W2754" s="510"/>
      <c r="X2754" s="510"/>
      <c r="Y2754" s="510"/>
      <c r="Z2754" s="510"/>
      <c r="AA2754" s="510"/>
      <c r="AB2754" s="163" t="s">
        <v>18781</v>
      </c>
      <c r="AC2754" s="507">
        <v>9.064764801E9</v>
      </c>
      <c r="AD2754" s="510"/>
      <c r="AE2754" s="509"/>
      <c r="AF2754" s="509"/>
      <c r="AG2754" s="509"/>
      <c r="AH2754" s="509"/>
      <c r="AI2754" s="509"/>
      <c r="AJ2754" s="163" t="s">
        <v>2651</v>
      </c>
      <c r="AK2754" s="509"/>
      <c r="AL2754" s="509"/>
      <c r="AM2754" s="163" t="s">
        <v>18782</v>
      </c>
      <c r="AN2754" s="510"/>
      <c r="AO2754" s="509"/>
      <c r="AP2754" s="509"/>
      <c r="AQ2754" s="509"/>
      <c r="AR2754" s="509"/>
      <c r="AS2754" s="509"/>
      <c r="AT2754" s="163" t="s">
        <v>2653</v>
      </c>
      <c r="AU2754" s="507">
        <v>7194.0</v>
      </c>
      <c r="AV2754" s="507">
        <v>6.0</v>
      </c>
      <c r="AW2754" s="507">
        <v>2027.0</v>
      </c>
      <c r="AX2754" s="163" t="s">
        <v>2687</v>
      </c>
      <c r="AY2754" s="163" t="s">
        <v>3763</v>
      </c>
      <c r="AZ2754" s="163" t="s">
        <v>2655</v>
      </c>
    </row>
    <row r="2755">
      <c r="A2755" s="163" t="s">
        <v>18783</v>
      </c>
      <c r="B2755" s="163" t="s">
        <v>18784</v>
      </c>
      <c r="C2755" s="163" t="s">
        <v>2638</v>
      </c>
      <c r="D2755" s="163" t="s">
        <v>2639</v>
      </c>
      <c r="E2755" s="506">
        <v>45751.48888888889</v>
      </c>
      <c r="F2755" s="507">
        <v>2980.0</v>
      </c>
      <c r="G2755" s="163" t="s">
        <v>2640</v>
      </c>
      <c r="H2755" s="507">
        <v>2980.0</v>
      </c>
      <c r="I2755" s="163" t="s">
        <v>2640</v>
      </c>
      <c r="J2755" s="163" t="s">
        <v>2641</v>
      </c>
      <c r="K2755" s="163" t="s">
        <v>2642</v>
      </c>
      <c r="L2755" s="163" t="s">
        <v>18785</v>
      </c>
      <c r="M2755" s="163" t="s">
        <v>18786</v>
      </c>
      <c r="N2755" s="163" t="s">
        <v>2645</v>
      </c>
      <c r="O2755" s="163" t="s">
        <v>2646</v>
      </c>
      <c r="P2755" s="163" t="s">
        <v>2673</v>
      </c>
      <c r="Q2755" s="163" t="s">
        <v>2852</v>
      </c>
      <c r="R2755" s="506">
        <v>45750.92152777778</v>
      </c>
      <c r="S2755" s="509"/>
      <c r="T2755" s="509"/>
      <c r="U2755" s="163" t="s">
        <v>18787</v>
      </c>
      <c r="V2755" s="506">
        <v>45751.48819444444</v>
      </c>
      <c r="W2755" s="510"/>
      <c r="X2755" s="163" t="s">
        <v>4400</v>
      </c>
      <c r="Y2755" s="507">
        <v>2980.0</v>
      </c>
      <c r="Z2755" s="163" t="s">
        <v>2640</v>
      </c>
      <c r="AA2755" s="163" t="s">
        <v>2641</v>
      </c>
      <c r="AB2755" s="163" t="s">
        <v>18788</v>
      </c>
      <c r="AC2755" s="507">
        <v>9.28452477E8</v>
      </c>
      <c r="AD2755" s="510"/>
      <c r="AE2755" s="509"/>
      <c r="AF2755" s="509"/>
      <c r="AG2755" s="509"/>
      <c r="AH2755" s="509"/>
      <c r="AI2755" s="509"/>
      <c r="AJ2755" s="163" t="s">
        <v>2651</v>
      </c>
      <c r="AK2755" s="512"/>
      <c r="AL2755" s="513"/>
      <c r="AM2755" s="163" t="s">
        <v>18789</v>
      </c>
      <c r="AN2755" s="510"/>
      <c r="AO2755" s="509"/>
      <c r="AP2755" s="509"/>
      <c r="AQ2755" s="509"/>
      <c r="AR2755" s="509"/>
      <c r="AS2755" s="509"/>
      <c r="AT2755" s="163" t="s">
        <v>2653</v>
      </c>
      <c r="AU2755" s="507">
        <v>8802.0</v>
      </c>
      <c r="AV2755" s="507">
        <v>7.0</v>
      </c>
      <c r="AW2755" s="507">
        <v>2029.0</v>
      </c>
      <c r="AX2755" s="163" t="s">
        <v>2687</v>
      </c>
      <c r="AY2755" s="163" t="s">
        <v>2678</v>
      </c>
      <c r="AZ2755" s="163" t="s">
        <v>2655</v>
      </c>
    </row>
    <row r="2756">
      <c r="A2756" s="163" t="s">
        <v>18790</v>
      </c>
      <c r="B2756" s="163" t="s">
        <v>18791</v>
      </c>
      <c r="C2756" s="163" t="s">
        <v>2638</v>
      </c>
      <c r="D2756" s="163" t="s">
        <v>2639</v>
      </c>
      <c r="E2756" s="506">
        <v>45751.48888888889</v>
      </c>
      <c r="F2756" s="507">
        <v>2980.0</v>
      </c>
      <c r="G2756" s="163" t="s">
        <v>2640</v>
      </c>
      <c r="H2756" s="507">
        <v>2980.0</v>
      </c>
      <c r="I2756" s="163" t="s">
        <v>2640</v>
      </c>
      <c r="J2756" s="163" t="s">
        <v>2641</v>
      </c>
      <c r="K2756" s="163" t="s">
        <v>2642</v>
      </c>
      <c r="L2756" s="163" t="s">
        <v>18792</v>
      </c>
      <c r="M2756" s="163" t="s">
        <v>18793</v>
      </c>
      <c r="N2756" s="163" t="s">
        <v>2645</v>
      </c>
      <c r="O2756" s="163" t="s">
        <v>2646</v>
      </c>
      <c r="P2756" s="163" t="s">
        <v>2673</v>
      </c>
      <c r="Q2756" s="163" t="s">
        <v>2648</v>
      </c>
      <c r="R2756" s="506">
        <v>45751.4875</v>
      </c>
      <c r="S2756" s="509"/>
      <c r="T2756" s="509"/>
      <c r="U2756" s="163" t="s">
        <v>18794</v>
      </c>
      <c r="V2756" s="510"/>
      <c r="W2756" s="510"/>
      <c r="X2756" s="510"/>
      <c r="Y2756" s="510"/>
      <c r="Z2756" s="510"/>
      <c r="AA2756" s="510"/>
      <c r="AB2756" s="163" t="s">
        <v>18795</v>
      </c>
      <c r="AC2756" s="507">
        <v>9.062976492E9</v>
      </c>
      <c r="AD2756" s="510"/>
      <c r="AE2756" s="509"/>
      <c r="AF2756" s="509"/>
      <c r="AG2756" s="509"/>
      <c r="AH2756" s="509"/>
      <c r="AI2756" s="509"/>
      <c r="AJ2756" s="163" t="s">
        <v>2651</v>
      </c>
      <c r="AK2756" s="512"/>
      <c r="AL2756" s="513"/>
      <c r="AM2756" s="163" t="s">
        <v>18796</v>
      </c>
      <c r="AN2756" s="510"/>
      <c r="AO2756" s="509"/>
      <c r="AP2756" s="509"/>
      <c r="AQ2756" s="509"/>
      <c r="AR2756" s="509"/>
      <c r="AS2756" s="509"/>
      <c r="AT2756" s="163" t="s">
        <v>2700</v>
      </c>
      <c r="AU2756" s="507">
        <v>2509.0</v>
      </c>
      <c r="AV2756" s="507">
        <v>8.0</v>
      </c>
      <c r="AW2756" s="507">
        <v>2027.0</v>
      </c>
      <c r="AX2756" s="163" t="s">
        <v>3065</v>
      </c>
      <c r="AY2756" s="163" t="s">
        <v>4625</v>
      </c>
      <c r="AZ2756" s="163" t="s">
        <v>2655</v>
      </c>
    </row>
    <row r="2757">
      <c r="A2757" s="163" t="s">
        <v>18797</v>
      </c>
      <c r="B2757" s="163" t="s">
        <v>18784</v>
      </c>
      <c r="C2757" s="163" t="s">
        <v>2638</v>
      </c>
      <c r="D2757" s="163" t="s">
        <v>2639</v>
      </c>
      <c r="E2757" s="506">
        <v>45751.4875</v>
      </c>
      <c r="F2757" s="507">
        <v>9800.0</v>
      </c>
      <c r="G2757" s="163" t="s">
        <v>2640</v>
      </c>
      <c r="H2757" s="507">
        <v>9800.0</v>
      </c>
      <c r="I2757" s="163" t="s">
        <v>2640</v>
      </c>
      <c r="J2757" s="163" t="s">
        <v>2641</v>
      </c>
      <c r="K2757" s="163" t="s">
        <v>2642</v>
      </c>
      <c r="L2757" s="163" t="s">
        <v>18785</v>
      </c>
      <c r="M2757" s="163" t="s">
        <v>18798</v>
      </c>
      <c r="N2757" s="163" t="s">
        <v>2645</v>
      </c>
      <c r="O2757" s="163" t="s">
        <v>2646</v>
      </c>
      <c r="P2757" s="163" t="s">
        <v>2673</v>
      </c>
      <c r="Q2757" s="163" t="s">
        <v>2852</v>
      </c>
      <c r="R2757" s="506">
        <v>45750.92638888889</v>
      </c>
      <c r="S2757" s="509"/>
      <c r="T2757" s="509"/>
      <c r="U2757" s="163" t="s">
        <v>18799</v>
      </c>
      <c r="V2757" s="506">
        <v>45751.48541666667</v>
      </c>
      <c r="W2757" s="510"/>
      <c r="X2757" s="163" t="s">
        <v>4400</v>
      </c>
      <c r="Y2757" s="507">
        <v>9800.0</v>
      </c>
      <c r="Z2757" s="163" t="s">
        <v>2640</v>
      </c>
      <c r="AA2757" s="163" t="s">
        <v>2641</v>
      </c>
      <c r="AB2757" s="163" t="s">
        <v>18788</v>
      </c>
      <c r="AC2757" s="507">
        <v>9.28452477E8</v>
      </c>
      <c r="AD2757" s="510"/>
      <c r="AE2757" s="509"/>
      <c r="AF2757" s="509"/>
      <c r="AG2757" s="509"/>
      <c r="AH2757" s="509"/>
      <c r="AI2757" s="509"/>
      <c r="AJ2757" s="163" t="s">
        <v>2651</v>
      </c>
      <c r="AK2757" s="509"/>
      <c r="AL2757" s="509"/>
      <c r="AM2757" s="163" t="s">
        <v>18789</v>
      </c>
      <c r="AN2757" s="510"/>
      <c r="AO2757" s="509"/>
      <c r="AP2757" s="509"/>
      <c r="AQ2757" s="509"/>
      <c r="AR2757" s="509"/>
      <c r="AS2757" s="509"/>
      <c r="AT2757" s="163" t="s">
        <v>2653</v>
      </c>
      <c r="AU2757" s="507">
        <v>8802.0</v>
      </c>
      <c r="AV2757" s="507">
        <v>7.0</v>
      </c>
      <c r="AW2757" s="507">
        <v>2029.0</v>
      </c>
      <c r="AX2757" s="163" t="s">
        <v>2687</v>
      </c>
      <c r="AY2757" s="163" t="s">
        <v>2678</v>
      </c>
      <c r="AZ2757" s="163" t="s">
        <v>2655</v>
      </c>
    </row>
    <row r="2758">
      <c r="A2758" s="163" t="s">
        <v>18800</v>
      </c>
      <c r="B2758" s="163" t="s">
        <v>18801</v>
      </c>
      <c r="C2758" s="163" t="s">
        <v>2638</v>
      </c>
      <c r="D2758" s="163" t="s">
        <v>2639</v>
      </c>
      <c r="E2758" s="506">
        <v>45751.464583333334</v>
      </c>
      <c r="F2758" s="507">
        <v>2980.0</v>
      </c>
      <c r="G2758" s="163" t="s">
        <v>2640</v>
      </c>
      <c r="H2758" s="507">
        <v>2980.0</v>
      </c>
      <c r="I2758" s="163" t="s">
        <v>2640</v>
      </c>
      <c r="J2758" s="163" t="s">
        <v>2641</v>
      </c>
      <c r="K2758" s="163" t="s">
        <v>2642</v>
      </c>
      <c r="L2758" s="163" t="s">
        <v>18802</v>
      </c>
      <c r="M2758" s="163" t="s">
        <v>18803</v>
      </c>
      <c r="N2758" s="163" t="s">
        <v>2645</v>
      </c>
      <c r="O2758" s="163" t="s">
        <v>2646</v>
      </c>
      <c r="P2758" s="163" t="s">
        <v>2673</v>
      </c>
      <c r="Q2758" s="163" t="s">
        <v>2648</v>
      </c>
      <c r="R2758" s="506">
        <v>45751.46319444444</v>
      </c>
      <c r="S2758" s="509"/>
      <c r="T2758" s="509"/>
      <c r="U2758" s="163" t="s">
        <v>18804</v>
      </c>
      <c r="V2758" s="510"/>
      <c r="W2758" s="510"/>
      <c r="X2758" s="510"/>
      <c r="Y2758" s="510"/>
      <c r="Z2758" s="510"/>
      <c r="AA2758" s="510"/>
      <c r="AB2758" s="163" t="s">
        <v>18805</v>
      </c>
      <c r="AC2758" s="507">
        <v>8.082097067E9</v>
      </c>
      <c r="AD2758" s="510"/>
      <c r="AE2758" s="510"/>
      <c r="AF2758" s="510"/>
      <c r="AG2758" s="510"/>
      <c r="AH2758" s="510"/>
      <c r="AI2758" s="509"/>
      <c r="AJ2758" s="163" t="s">
        <v>2651</v>
      </c>
      <c r="AK2758" s="512"/>
      <c r="AL2758" s="513"/>
      <c r="AM2758" s="163" t="s">
        <v>18806</v>
      </c>
      <c r="AN2758" s="510"/>
      <c r="AO2758" s="509"/>
      <c r="AP2758" s="509"/>
      <c r="AQ2758" s="509"/>
      <c r="AR2758" s="509"/>
      <c r="AS2758" s="509"/>
      <c r="AT2758" s="163" t="s">
        <v>2653</v>
      </c>
      <c r="AU2758" s="507">
        <v>6825.0</v>
      </c>
      <c r="AV2758" s="507">
        <v>12.0</v>
      </c>
      <c r="AW2758" s="507">
        <v>2028.0</v>
      </c>
      <c r="AX2758" s="163" t="s">
        <v>2677</v>
      </c>
      <c r="AY2758" s="163" t="s">
        <v>2678</v>
      </c>
      <c r="AZ2758" s="163" t="s">
        <v>2655</v>
      </c>
    </row>
    <row r="2759">
      <c r="A2759" s="163" t="s">
        <v>18807</v>
      </c>
      <c r="B2759" s="163" t="s">
        <v>18808</v>
      </c>
      <c r="C2759" s="163" t="s">
        <v>2638</v>
      </c>
      <c r="D2759" s="163" t="s">
        <v>2639</v>
      </c>
      <c r="E2759" s="506">
        <v>45751.43541666667</v>
      </c>
      <c r="F2759" s="507">
        <v>2980.0</v>
      </c>
      <c r="G2759" s="163" t="s">
        <v>2640</v>
      </c>
      <c r="H2759" s="507">
        <v>2980.0</v>
      </c>
      <c r="I2759" s="163" t="s">
        <v>2640</v>
      </c>
      <c r="J2759" s="163" t="s">
        <v>2641</v>
      </c>
      <c r="K2759" s="163" t="s">
        <v>2642</v>
      </c>
      <c r="L2759" s="163" t="s">
        <v>18809</v>
      </c>
      <c r="M2759" s="163" t="s">
        <v>18810</v>
      </c>
      <c r="N2759" s="163" t="s">
        <v>2645</v>
      </c>
      <c r="O2759" s="163" t="s">
        <v>2646</v>
      </c>
      <c r="P2759" s="163" t="s">
        <v>2673</v>
      </c>
      <c r="Q2759" s="163" t="s">
        <v>2648</v>
      </c>
      <c r="R2759" s="506">
        <v>45751.43472222222</v>
      </c>
      <c r="S2759" s="509"/>
      <c r="T2759" s="509"/>
      <c r="U2759" s="163" t="s">
        <v>18811</v>
      </c>
      <c r="V2759" s="510"/>
      <c r="W2759" s="510"/>
      <c r="X2759" s="510"/>
      <c r="Y2759" s="510"/>
      <c r="Z2759" s="510"/>
      <c r="AA2759" s="510"/>
      <c r="AB2759" s="163" t="s">
        <v>18812</v>
      </c>
      <c r="AC2759" s="507">
        <v>8.04818527E9</v>
      </c>
      <c r="AD2759" s="510"/>
      <c r="AE2759" s="509"/>
      <c r="AF2759" s="509"/>
      <c r="AG2759" s="509"/>
      <c r="AH2759" s="509"/>
      <c r="AI2759" s="509"/>
      <c r="AJ2759" s="163" t="s">
        <v>2651</v>
      </c>
      <c r="AK2759" s="509"/>
      <c r="AL2759" s="509"/>
      <c r="AM2759" s="163" t="s">
        <v>18813</v>
      </c>
      <c r="AN2759" s="510"/>
      <c r="AO2759" s="509"/>
      <c r="AP2759" s="509"/>
      <c r="AQ2759" s="509"/>
      <c r="AR2759" s="509"/>
      <c r="AS2759" s="509"/>
      <c r="AT2759" s="163" t="s">
        <v>2653</v>
      </c>
      <c r="AU2759" s="507">
        <v>2607.0</v>
      </c>
      <c r="AV2759" s="507">
        <v>7.0</v>
      </c>
      <c r="AW2759" s="507">
        <v>2028.0</v>
      </c>
      <c r="AX2759" s="163" t="s">
        <v>2677</v>
      </c>
      <c r="AY2759" s="163" t="s">
        <v>4339</v>
      </c>
      <c r="AZ2759" s="163" t="s">
        <v>2655</v>
      </c>
    </row>
    <row r="2760">
      <c r="A2760" s="163" t="s">
        <v>18814</v>
      </c>
      <c r="B2760" s="163" t="s">
        <v>18815</v>
      </c>
      <c r="C2760" s="163" t="s">
        <v>2638</v>
      </c>
      <c r="D2760" s="163" t="s">
        <v>2639</v>
      </c>
      <c r="E2760" s="506">
        <v>45751.42361111111</v>
      </c>
      <c r="F2760" s="507">
        <v>2980.0</v>
      </c>
      <c r="G2760" s="163" t="s">
        <v>2640</v>
      </c>
      <c r="H2760" s="507">
        <v>2980.0</v>
      </c>
      <c r="I2760" s="163" t="s">
        <v>2640</v>
      </c>
      <c r="J2760" s="163" t="s">
        <v>2641</v>
      </c>
      <c r="K2760" s="163" t="s">
        <v>2642</v>
      </c>
      <c r="L2760" s="163" t="s">
        <v>18816</v>
      </c>
      <c r="M2760" s="163" t="s">
        <v>18817</v>
      </c>
      <c r="N2760" s="163" t="s">
        <v>2645</v>
      </c>
      <c r="O2760" s="163" t="s">
        <v>2646</v>
      </c>
      <c r="P2760" s="163" t="s">
        <v>2673</v>
      </c>
      <c r="Q2760" s="163" t="s">
        <v>2648</v>
      </c>
      <c r="R2760" s="506">
        <v>45751.42152777778</v>
      </c>
      <c r="S2760" s="509"/>
      <c r="T2760" s="509"/>
      <c r="U2760" s="163" t="s">
        <v>18818</v>
      </c>
      <c r="V2760" s="510"/>
      <c r="W2760" s="510"/>
      <c r="X2760" s="510"/>
      <c r="Y2760" s="510"/>
      <c r="Z2760" s="510"/>
      <c r="AA2760" s="510"/>
      <c r="AB2760" s="163" t="s">
        <v>18819</v>
      </c>
      <c r="AC2760" s="507">
        <v>8.065104347E9</v>
      </c>
      <c r="AD2760" s="510"/>
      <c r="AE2760" s="510"/>
      <c r="AF2760" s="510"/>
      <c r="AG2760" s="510"/>
      <c r="AH2760" s="510"/>
      <c r="AI2760" s="509"/>
      <c r="AJ2760" s="163" t="s">
        <v>2651</v>
      </c>
      <c r="AK2760" s="512"/>
      <c r="AL2760" s="513"/>
      <c r="AM2760" s="163" t="s">
        <v>18820</v>
      </c>
      <c r="AN2760" s="510"/>
      <c r="AO2760" s="509"/>
      <c r="AP2760" s="509"/>
      <c r="AQ2760" s="509"/>
      <c r="AR2760" s="509"/>
      <c r="AS2760" s="509"/>
      <c r="AT2760" s="163" t="s">
        <v>2653</v>
      </c>
      <c r="AU2760" s="507">
        <v>1250.0</v>
      </c>
      <c r="AV2760" s="507">
        <v>9.0</v>
      </c>
      <c r="AW2760" s="507">
        <v>2027.0</v>
      </c>
      <c r="AX2760" s="163" t="s">
        <v>2677</v>
      </c>
      <c r="AY2760" s="163" t="s">
        <v>4339</v>
      </c>
      <c r="AZ2760" s="163" t="s">
        <v>2655</v>
      </c>
    </row>
    <row r="2761">
      <c r="A2761" s="163" t="s">
        <v>17089</v>
      </c>
      <c r="B2761" s="163" t="s">
        <v>17090</v>
      </c>
      <c r="C2761" s="163" t="s">
        <v>2638</v>
      </c>
      <c r="D2761" s="163" t="s">
        <v>2639</v>
      </c>
      <c r="E2761" s="506">
        <v>45751.40347222222</v>
      </c>
      <c r="F2761" s="507">
        <v>9800.0</v>
      </c>
      <c r="G2761" s="163" t="s">
        <v>2640</v>
      </c>
      <c r="H2761" s="507">
        <v>9800.0</v>
      </c>
      <c r="I2761" s="163" t="s">
        <v>2640</v>
      </c>
      <c r="J2761" s="163" t="s">
        <v>2641</v>
      </c>
      <c r="K2761" s="163" t="s">
        <v>2642</v>
      </c>
      <c r="L2761" s="163" t="s">
        <v>17091</v>
      </c>
      <c r="M2761" s="163" t="s">
        <v>17092</v>
      </c>
      <c r="N2761" s="163" t="s">
        <v>2645</v>
      </c>
      <c r="O2761" s="163" t="s">
        <v>2646</v>
      </c>
      <c r="P2761" s="163" t="s">
        <v>2673</v>
      </c>
      <c r="Q2761" s="163" t="s">
        <v>2648</v>
      </c>
      <c r="R2761" s="506">
        <v>45751.40138888889</v>
      </c>
      <c r="S2761" s="509"/>
      <c r="T2761" s="509"/>
      <c r="U2761" s="163" t="s">
        <v>17093</v>
      </c>
      <c r="V2761" s="510"/>
      <c r="W2761" s="510"/>
      <c r="X2761" s="510"/>
      <c r="Y2761" s="510"/>
      <c r="Z2761" s="510"/>
      <c r="AA2761" s="510"/>
      <c r="AB2761" s="163" t="s">
        <v>17094</v>
      </c>
      <c r="AC2761" s="507">
        <v>8.054280294E9</v>
      </c>
      <c r="AD2761" s="510"/>
      <c r="AE2761" s="509"/>
      <c r="AF2761" s="509"/>
      <c r="AG2761" s="509"/>
      <c r="AH2761" s="509"/>
      <c r="AI2761" s="509"/>
      <c r="AJ2761" s="163" t="s">
        <v>2651</v>
      </c>
      <c r="AK2761" s="509"/>
      <c r="AL2761" s="509"/>
      <c r="AM2761" s="163" t="s">
        <v>17095</v>
      </c>
      <c r="AN2761" s="510"/>
      <c r="AO2761" s="509"/>
      <c r="AP2761" s="509"/>
      <c r="AQ2761" s="509"/>
      <c r="AR2761" s="509"/>
      <c r="AS2761" s="509"/>
      <c r="AT2761" s="163" t="s">
        <v>2700</v>
      </c>
      <c r="AU2761" s="507">
        <v>8162.0</v>
      </c>
      <c r="AV2761" s="507">
        <v>9.0</v>
      </c>
      <c r="AW2761" s="507">
        <v>2030.0</v>
      </c>
      <c r="AX2761" s="163" t="s">
        <v>2677</v>
      </c>
      <c r="AY2761" s="163" t="s">
        <v>2717</v>
      </c>
      <c r="AZ2761" s="163" t="s">
        <v>2655</v>
      </c>
    </row>
    <row r="2762">
      <c r="A2762" s="163" t="s">
        <v>18821</v>
      </c>
      <c r="B2762" s="163" t="s">
        <v>18822</v>
      </c>
      <c r="C2762" s="163" t="s">
        <v>2638</v>
      </c>
      <c r="D2762" s="163" t="s">
        <v>2639</v>
      </c>
      <c r="E2762" s="506">
        <v>45751.40277777778</v>
      </c>
      <c r="F2762" s="507">
        <v>2980.0</v>
      </c>
      <c r="G2762" s="163" t="s">
        <v>2640</v>
      </c>
      <c r="H2762" s="507">
        <v>2980.0</v>
      </c>
      <c r="I2762" s="163" t="s">
        <v>2640</v>
      </c>
      <c r="J2762" s="163" t="s">
        <v>2641</v>
      </c>
      <c r="K2762" s="163" t="s">
        <v>2642</v>
      </c>
      <c r="L2762" s="163" t="s">
        <v>18823</v>
      </c>
      <c r="M2762" s="163" t="s">
        <v>18824</v>
      </c>
      <c r="N2762" s="163" t="s">
        <v>2645</v>
      </c>
      <c r="O2762" s="163" t="s">
        <v>2646</v>
      </c>
      <c r="P2762" s="163" t="s">
        <v>2673</v>
      </c>
      <c r="Q2762" s="163" t="s">
        <v>2648</v>
      </c>
      <c r="R2762" s="506">
        <v>45751.402083333334</v>
      </c>
      <c r="S2762" s="509"/>
      <c r="T2762" s="509"/>
      <c r="U2762" s="163" t="s">
        <v>18825</v>
      </c>
      <c r="V2762" s="510"/>
      <c r="W2762" s="510"/>
      <c r="X2762" s="510"/>
      <c r="Y2762" s="510"/>
      <c r="Z2762" s="510"/>
      <c r="AA2762" s="510"/>
      <c r="AB2762" s="163" t="s">
        <v>18826</v>
      </c>
      <c r="AC2762" s="507">
        <v>7.085742715E9</v>
      </c>
      <c r="AD2762" s="510"/>
      <c r="AE2762" s="510"/>
      <c r="AF2762" s="510"/>
      <c r="AG2762" s="510"/>
      <c r="AH2762" s="510"/>
      <c r="AI2762" s="509"/>
      <c r="AJ2762" s="163" t="s">
        <v>2651</v>
      </c>
      <c r="AK2762" s="512"/>
      <c r="AL2762" s="513"/>
      <c r="AM2762" s="163" t="s">
        <v>18827</v>
      </c>
      <c r="AN2762" s="510"/>
      <c r="AO2762" s="509"/>
      <c r="AP2762" s="509"/>
      <c r="AQ2762" s="509"/>
      <c r="AR2762" s="509"/>
      <c r="AS2762" s="509"/>
      <c r="AT2762" s="163" t="s">
        <v>2653</v>
      </c>
      <c r="AU2762" s="507">
        <v>2140.0</v>
      </c>
      <c r="AV2762" s="507">
        <v>11.0</v>
      </c>
      <c r="AW2762" s="507">
        <v>2027.0</v>
      </c>
      <c r="AX2762" s="163" t="s">
        <v>2687</v>
      </c>
      <c r="AY2762" s="163" t="s">
        <v>2678</v>
      </c>
      <c r="AZ2762" s="163" t="s">
        <v>2655</v>
      </c>
    </row>
    <row r="2763">
      <c r="A2763" s="163" t="s">
        <v>18828</v>
      </c>
      <c r="B2763" s="163" t="s">
        <v>18829</v>
      </c>
      <c r="C2763" s="163" t="s">
        <v>2638</v>
      </c>
      <c r="D2763" s="163" t="s">
        <v>2639</v>
      </c>
      <c r="E2763" s="506">
        <v>45751.402083333334</v>
      </c>
      <c r="F2763" s="507">
        <v>9800.0</v>
      </c>
      <c r="G2763" s="163" t="s">
        <v>2640</v>
      </c>
      <c r="H2763" s="507">
        <v>9800.0</v>
      </c>
      <c r="I2763" s="163" t="s">
        <v>2640</v>
      </c>
      <c r="J2763" s="163" t="s">
        <v>2641</v>
      </c>
      <c r="K2763" s="163" t="s">
        <v>2642</v>
      </c>
      <c r="L2763" s="163" t="s">
        <v>18830</v>
      </c>
      <c r="M2763" s="163" t="s">
        <v>18831</v>
      </c>
      <c r="N2763" s="163" t="s">
        <v>2645</v>
      </c>
      <c r="O2763" s="163" t="s">
        <v>2646</v>
      </c>
      <c r="P2763" s="163" t="s">
        <v>2647</v>
      </c>
      <c r="Q2763" s="163" t="s">
        <v>2648</v>
      </c>
      <c r="R2763" s="506">
        <v>45751.402083333334</v>
      </c>
      <c r="S2763" s="509"/>
      <c r="T2763" s="509"/>
      <c r="U2763" s="163" t="s">
        <v>18832</v>
      </c>
      <c r="V2763" s="510"/>
      <c r="W2763" s="510"/>
      <c r="X2763" s="510"/>
      <c r="Y2763" s="510"/>
      <c r="Z2763" s="510"/>
      <c r="AA2763" s="510"/>
      <c r="AB2763" s="163" t="s">
        <v>18833</v>
      </c>
      <c r="AC2763" s="507">
        <v>8.052769812E9</v>
      </c>
      <c r="AD2763" s="510"/>
      <c r="AE2763" s="510"/>
      <c r="AF2763" s="510"/>
      <c r="AG2763" s="510"/>
      <c r="AH2763" s="510"/>
      <c r="AI2763" s="509"/>
      <c r="AJ2763" s="163" t="s">
        <v>2651</v>
      </c>
      <c r="AK2763" s="512"/>
      <c r="AL2763" s="513"/>
      <c r="AM2763" s="163" t="s">
        <v>18834</v>
      </c>
      <c r="AN2763" s="510"/>
      <c r="AO2763" s="509"/>
      <c r="AP2763" s="509"/>
      <c r="AQ2763" s="509"/>
      <c r="AR2763" s="509"/>
      <c r="AS2763" s="509"/>
      <c r="AT2763" s="163" t="s">
        <v>2653</v>
      </c>
      <c r="AU2763" s="507">
        <v>5428.0</v>
      </c>
      <c r="AV2763" s="507">
        <v>8.0</v>
      </c>
      <c r="AW2763" s="507">
        <v>2027.0</v>
      </c>
      <c r="AX2763" s="510"/>
      <c r="AY2763" s="510"/>
      <c r="AZ2763" s="163" t="s">
        <v>2655</v>
      </c>
    </row>
    <row r="2764">
      <c r="A2764" s="163" t="s">
        <v>17096</v>
      </c>
      <c r="B2764" s="163" t="s">
        <v>17090</v>
      </c>
      <c r="C2764" s="163" t="s">
        <v>2638</v>
      </c>
      <c r="D2764" s="163" t="s">
        <v>2639</v>
      </c>
      <c r="E2764" s="506">
        <v>45751.39861111111</v>
      </c>
      <c r="F2764" s="507">
        <v>2980.0</v>
      </c>
      <c r="G2764" s="163" t="s">
        <v>2640</v>
      </c>
      <c r="H2764" s="507">
        <v>2980.0</v>
      </c>
      <c r="I2764" s="163" t="s">
        <v>2640</v>
      </c>
      <c r="J2764" s="163" t="s">
        <v>2641</v>
      </c>
      <c r="K2764" s="163" t="s">
        <v>2642</v>
      </c>
      <c r="L2764" s="163" t="s">
        <v>17091</v>
      </c>
      <c r="M2764" s="163" t="s">
        <v>17097</v>
      </c>
      <c r="N2764" s="163" t="s">
        <v>2645</v>
      </c>
      <c r="O2764" s="163" t="s">
        <v>2646</v>
      </c>
      <c r="P2764" s="163" t="s">
        <v>2673</v>
      </c>
      <c r="Q2764" s="163" t="s">
        <v>2648</v>
      </c>
      <c r="R2764" s="506">
        <v>45751.39791666667</v>
      </c>
      <c r="S2764" s="509"/>
      <c r="T2764" s="509"/>
      <c r="U2764" s="163" t="s">
        <v>17098</v>
      </c>
      <c r="V2764" s="510"/>
      <c r="W2764" s="510"/>
      <c r="X2764" s="510"/>
      <c r="Y2764" s="510"/>
      <c r="Z2764" s="510"/>
      <c r="AA2764" s="510"/>
      <c r="AB2764" s="163" t="s">
        <v>17094</v>
      </c>
      <c r="AC2764" s="507">
        <v>8.054280294E9</v>
      </c>
      <c r="AD2764" s="510"/>
      <c r="AE2764" s="510"/>
      <c r="AF2764" s="510"/>
      <c r="AG2764" s="510"/>
      <c r="AH2764" s="510"/>
      <c r="AI2764" s="509"/>
      <c r="AJ2764" s="163" t="s">
        <v>2651</v>
      </c>
      <c r="AK2764" s="512"/>
      <c r="AL2764" s="513"/>
      <c r="AM2764" s="163" t="s">
        <v>17095</v>
      </c>
      <c r="AN2764" s="510"/>
      <c r="AO2764" s="510"/>
      <c r="AP2764" s="509"/>
      <c r="AQ2764" s="509"/>
      <c r="AR2764" s="509"/>
      <c r="AS2764" s="509"/>
      <c r="AT2764" s="163" t="s">
        <v>2700</v>
      </c>
      <c r="AU2764" s="507">
        <v>8162.0</v>
      </c>
      <c r="AV2764" s="507">
        <v>9.0</v>
      </c>
      <c r="AW2764" s="507">
        <v>2030.0</v>
      </c>
      <c r="AX2764" s="163" t="s">
        <v>2677</v>
      </c>
      <c r="AY2764" s="163" t="s">
        <v>2717</v>
      </c>
      <c r="AZ2764" s="163" t="s">
        <v>2655</v>
      </c>
    </row>
    <row r="2765">
      <c r="A2765" s="163" t="s">
        <v>18835</v>
      </c>
      <c r="B2765" s="163" t="s">
        <v>18829</v>
      </c>
      <c r="C2765" s="163" t="s">
        <v>2638</v>
      </c>
      <c r="D2765" s="163" t="s">
        <v>2639</v>
      </c>
      <c r="E2765" s="506">
        <v>45751.39791666667</v>
      </c>
      <c r="F2765" s="507">
        <v>2980.0</v>
      </c>
      <c r="G2765" s="163" t="s">
        <v>2640</v>
      </c>
      <c r="H2765" s="507">
        <v>2980.0</v>
      </c>
      <c r="I2765" s="163" t="s">
        <v>2640</v>
      </c>
      <c r="J2765" s="163" t="s">
        <v>2641</v>
      </c>
      <c r="K2765" s="163" t="s">
        <v>2642</v>
      </c>
      <c r="L2765" s="163" t="s">
        <v>18830</v>
      </c>
      <c r="M2765" s="163" t="s">
        <v>18836</v>
      </c>
      <c r="N2765" s="163" t="s">
        <v>2645</v>
      </c>
      <c r="O2765" s="163" t="s">
        <v>2646</v>
      </c>
      <c r="P2765" s="163" t="s">
        <v>2647</v>
      </c>
      <c r="Q2765" s="163" t="s">
        <v>2648</v>
      </c>
      <c r="R2765" s="506">
        <v>45751.39791666667</v>
      </c>
      <c r="S2765" s="509"/>
      <c r="T2765" s="509"/>
      <c r="U2765" s="163" t="s">
        <v>18837</v>
      </c>
      <c r="V2765" s="510"/>
      <c r="W2765" s="510"/>
      <c r="X2765" s="510"/>
      <c r="Y2765" s="510"/>
      <c r="Z2765" s="510"/>
      <c r="AA2765" s="510"/>
      <c r="AB2765" s="163" t="s">
        <v>18833</v>
      </c>
      <c r="AC2765" s="507">
        <v>8.052769812E9</v>
      </c>
      <c r="AD2765" s="510"/>
      <c r="AE2765" s="510"/>
      <c r="AF2765" s="510"/>
      <c r="AG2765" s="510"/>
      <c r="AH2765" s="510"/>
      <c r="AI2765" s="509"/>
      <c r="AJ2765" s="163" t="s">
        <v>2651</v>
      </c>
      <c r="AK2765" s="512"/>
      <c r="AL2765" s="513"/>
      <c r="AM2765" s="163" t="s">
        <v>18834</v>
      </c>
      <c r="AN2765" s="510"/>
      <c r="AO2765" s="510"/>
      <c r="AP2765" s="509"/>
      <c r="AQ2765" s="509"/>
      <c r="AR2765" s="509"/>
      <c r="AS2765" s="509"/>
      <c r="AT2765" s="163" t="s">
        <v>2653</v>
      </c>
      <c r="AU2765" s="507">
        <v>5428.0</v>
      </c>
      <c r="AV2765" s="507">
        <v>8.0</v>
      </c>
      <c r="AW2765" s="507">
        <v>2027.0</v>
      </c>
      <c r="AX2765" s="510"/>
      <c r="AY2765" s="510"/>
      <c r="AZ2765" s="163" t="s">
        <v>2655</v>
      </c>
    </row>
    <row r="2766">
      <c r="A2766" s="163" t="s">
        <v>18838</v>
      </c>
      <c r="B2766" s="163" t="s">
        <v>18839</v>
      </c>
      <c r="C2766" s="163" t="s">
        <v>2638</v>
      </c>
      <c r="D2766" s="163" t="s">
        <v>2639</v>
      </c>
      <c r="E2766" s="506">
        <v>45751.37847222222</v>
      </c>
      <c r="F2766" s="507">
        <v>2980.0</v>
      </c>
      <c r="G2766" s="163" t="s">
        <v>2640</v>
      </c>
      <c r="H2766" s="507">
        <v>2980.0</v>
      </c>
      <c r="I2766" s="163" t="s">
        <v>2640</v>
      </c>
      <c r="J2766" s="163" t="s">
        <v>2641</v>
      </c>
      <c r="K2766" s="163" t="s">
        <v>2642</v>
      </c>
      <c r="L2766" s="163" t="s">
        <v>18840</v>
      </c>
      <c r="M2766" s="163" t="s">
        <v>18841</v>
      </c>
      <c r="N2766" s="163" t="s">
        <v>2645</v>
      </c>
      <c r="O2766" s="163" t="s">
        <v>2646</v>
      </c>
      <c r="P2766" s="163" t="s">
        <v>2673</v>
      </c>
      <c r="Q2766" s="163" t="s">
        <v>2648</v>
      </c>
      <c r="R2766" s="506">
        <v>45751.37708333333</v>
      </c>
      <c r="S2766" s="509"/>
      <c r="T2766" s="509"/>
      <c r="U2766" s="163" t="s">
        <v>18842</v>
      </c>
      <c r="V2766" s="510"/>
      <c r="W2766" s="510"/>
      <c r="X2766" s="510"/>
      <c r="Y2766" s="510"/>
      <c r="Z2766" s="510"/>
      <c r="AA2766" s="510"/>
      <c r="AB2766" s="163" t="s">
        <v>18843</v>
      </c>
      <c r="AC2766" s="507">
        <v>9.023388246E9</v>
      </c>
      <c r="AD2766" s="510"/>
      <c r="AE2766" s="510"/>
      <c r="AF2766" s="510"/>
      <c r="AG2766" s="510"/>
      <c r="AH2766" s="510"/>
      <c r="AI2766" s="509"/>
      <c r="AJ2766" s="163" t="s">
        <v>2651</v>
      </c>
      <c r="AK2766" s="512"/>
      <c r="AL2766" s="513"/>
      <c r="AM2766" s="163" t="s">
        <v>18844</v>
      </c>
      <c r="AN2766" s="510"/>
      <c r="AO2766" s="509"/>
      <c r="AP2766" s="509"/>
      <c r="AQ2766" s="509"/>
      <c r="AR2766" s="509"/>
      <c r="AS2766" s="509"/>
      <c r="AT2766" s="163" t="s">
        <v>2653</v>
      </c>
      <c r="AU2766" s="507">
        <v>6605.0</v>
      </c>
      <c r="AV2766" s="507">
        <v>2.0</v>
      </c>
      <c r="AW2766" s="507">
        <v>2030.0</v>
      </c>
      <c r="AX2766" s="163" t="s">
        <v>2687</v>
      </c>
      <c r="AY2766" s="163" t="s">
        <v>2678</v>
      </c>
      <c r="AZ2766" s="163" t="s">
        <v>2655</v>
      </c>
    </row>
    <row r="2767">
      <c r="A2767" s="163" t="s">
        <v>18845</v>
      </c>
      <c r="B2767" s="163" t="s">
        <v>18846</v>
      </c>
      <c r="C2767" s="163" t="s">
        <v>2638</v>
      </c>
      <c r="D2767" s="163" t="s">
        <v>2639</v>
      </c>
      <c r="E2767" s="506">
        <v>45751.37847222222</v>
      </c>
      <c r="F2767" s="507">
        <v>2980.0</v>
      </c>
      <c r="G2767" s="163" t="s">
        <v>2640</v>
      </c>
      <c r="H2767" s="507">
        <v>2980.0</v>
      </c>
      <c r="I2767" s="163" t="s">
        <v>2640</v>
      </c>
      <c r="J2767" s="163" t="s">
        <v>2641</v>
      </c>
      <c r="K2767" s="163" t="s">
        <v>2642</v>
      </c>
      <c r="L2767" s="163" t="s">
        <v>18847</v>
      </c>
      <c r="M2767" s="163" t="s">
        <v>18848</v>
      </c>
      <c r="N2767" s="163" t="s">
        <v>2645</v>
      </c>
      <c r="O2767" s="163" t="s">
        <v>2646</v>
      </c>
      <c r="P2767" s="163" t="s">
        <v>2673</v>
      </c>
      <c r="Q2767" s="163" t="s">
        <v>2648</v>
      </c>
      <c r="R2767" s="506">
        <v>45751.37708333333</v>
      </c>
      <c r="S2767" s="509"/>
      <c r="T2767" s="509"/>
      <c r="U2767" s="163" t="s">
        <v>18849</v>
      </c>
      <c r="V2767" s="510"/>
      <c r="W2767" s="510"/>
      <c r="X2767" s="510"/>
      <c r="Y2767" s="510"/>
      <c r="Z2767" s="510"/>
      <c r="AA2767" s="510"/>
      <c r="AB2767" s="163" t="s">
        <v>18850</v>
      </c>
      <c r="AC2767" s="507">
        <v>9.010879729E9</v>
      </c>
      <c r="AD2767" s="510"/>
      <c r="AE2767" s="510"/>
      <c r="AF2767" s="510"/>
      <c r="AG2767" s="510"/>
      <c r="AH2767" s="510"/>
      <c r="AI2767" s="509"/>
      <c r="AJ2767" s="163" t="s">
        <v>2651</v>
      </c>
      <c r="AK2767" s="512"/>
      <c r="AL2767" s="513"/>
      <c r="AM2767" s="163" t="s">
        <v>18851</v>
      </c>
      <c r="AN2767" s="510"/>
      <c r="AO2767" s="509"/>
      <c r="AP2767" s="509"/>
      <c r="AQ2767" s="509"/>
      <c r="AR2767" s="509"/>
      <c r="AS2767" s="509"/>
      <c r="AT2767" s="163" t="s">
        <v>2653</v>
      </c>
      <c r="AU2767" s="507">
        <v>8002.0</v>
      </c>
      <c r="AV2767" s="507">
        <v>1.0</v>
      </c>
      <c r="AW2767" s="507">
        <v>2028.0</v>
      </c>
      <c r="AX2767" s="163" t="s">
        <v>2677</v>
      </c>
      <c r="AY2767" s="163" t="s">
        <v>2779</v>
      </c>
      <c r="AZ2767" s="163" t="s">
        <v>2655</v>
      </c>
    </row>
    <row r="2768">
      <c r="A2768" s="163" t="s">
        <v>18852</v>
      </c>
      <c r="B2768" s="163" t="s">
        <v>18853</v>
      </c>
      <c r="C2768" s="163" t="s">
        <v>2638</v>
      </c>
      <c r="D2768" s="163" t="s">
        <v>2639</v>
      </c>
      <c r="E2768" s="506">
        <v>45751.36944444444</v>
      </c>
      <c r="F2768" s="507">
        <v>2980.0</v>
      </c>
      <c r="G2768" s="163" t="s">
        <v>2640</v>
      </c>
      <c r="H2768" s="507">
        <v>2980.0</v>
      </c>
      <c r="I2768" s="163" t="s">
        <v>2640</v>
      </c>
      <c r="J2768" s="163" t="s">
        <v>2641</v>
      </c>
      <c r="K2768" s="163" t="s">
        <v>2642</v>
      </c>
      <c r="L2768" s="163" t="s">
        <v>18854</v>
      </c>
      <c r="M2768" s="163" t="s">
        <v>18855</v>
      </c>
      <c r="N2768" s="163" t="s">
        <v>2645</v>
      </c>
      <c r="O2768" s="163" t="s">
        <v>2646</v>
      </c>
      <c r="P2768" s="163" t="s">
        <v>2683</v>
      </c>
      <c r="Q2768" s="163" t="s">
        <v>2648</v>
      </c>
      <c r="R2768" s="506">
        <v>45751.368055555555</v>
      </c>
      <c r="S2768" s="509"/>
      <c r="T2768" s="509"/>
      <c r="U2768" s="163" t="s">
        <v>18856</v>
      </c>
      <c r="V2768" s="510"/>
      <c r="W2768" s="510"/>
      <c r="X2768" s="510"/>
      <c r="Y2768" s="510"/>
      <c r="Z2768" s="510"/>
      <c r="AA2768" s="510"/>
      <c r="AB2768" s="163" t="s">
        <v>18857</v>
      </c>
      <c r="AC2768" s="507">
        <v>9.020615879E9</v>
      </c>
      <c r="AD2768" s="510"/>
      <c r="AE2768" s="510"/>
      <c r="AF2768" s="510"/>
      <c r="AG2768" s="510"/>
      <c r="AH2768" s="510"/>
      <c r="AI2768" s="509"/>
      <c r="AJ2768" s="163" t="s">
        <v>2651</v>
      </c>
      <c r="AK2768" s="512"/>
      <c r="AL2768" s="513"/>
      <c r="AM2768" s="163" t="s">
        <v>18858</v>
      </c>
      <c r="AN2768" s="510"/>
      <c r="AO2768" s="510"/>
      <c r="AP2768" s="509"/>
      <c r="AQ2768" s="509"/>
      <c r="AR2768" s="509"/>
      <c r="AS2768" s="509"/>
      <c r="AT2768" s="163" t="s">
        <v>2653</v>
      </c>
      <c r="AU2768" s="507">
        <v>5365.0</v>
      </c>
      <c r="AV2768" s="507">
        <v>2.0</v>
      </c>
      <c r="AW2768" s="507">
        <v>2026.0</v>
      </c>
      <c r="AX2768" s="163" t="s">
        <v>2687</v>
      </c>
      <c r="AY2768" s="163" t="s">
        <v>2688</v>
      </c>
      <c r="AZ2768" s="163" t="s">
        <v>2655</v>
      </c>
    </row>
    <row r="2769">
      <c r="A2769" s="163" t="s">
        <v>18859</v>
      </c>
      <c r="B2769" s="163" t="s">
        <v>18860</v>
      </c>
      <c r="C2769" s="163" t="s">
        <v>2638</v>
      </c>
      <c r="D2769" s="163" t="s">
        <v>2639</v>
      </c>
      <c r="E2769" s="506">
        <v>45751.36875</v>
      </c>
      <c r="F2769" s="507">
        <v>2980.0</v>
      </c>
      <c r="G2769" s="163" t="s">
        <v>2640</v>
      </c>
      <c r="H2769" s="507">
        <v>2980.0</v>
      </c>
      <c r="I2769" s="163" t="s">
        <v>2640</v>
      </c>
      <c r="J2769" s="163" t="s">
        <v>2641</v>
      </c>
      <c r="K2769" s="163" t="s">
        <v>2642</v>
      </c>
      <c r="L2769" s="163" t="s">
        <v>18861</v>
      </c>
      <c r="M2769" s="163" t="s">
        <v>18862</v>
      </c>
      <c r="N2769" s="163" t="s">
        <v>2645</v>
      </c>
      <c r="O2769" s="163" t="s">
        <v>2646</v>
      </c>
      <c r="P2769" s="163" t="s">
        <v>2673</v>
      </c>
      <c r="Q2769" s="163" t="s">
        <v>2648</v>
      </c>
      <c r="R2769" s="506">
        <v>45751.36736111111</v>
      </c>
      <c r="S2769" s="509"/>
      <c r="T2769" s="509"/>
      <c r="U2769" s="163" t="s">
        <v>18863</v>
      </c>
      <c r="V2769" s="510"/>
      <c r="W2769" s="510"/>
      <c r="X2769" s="510"/>
      <c r="Y2769" s="510"/>
      <c r="Z2769" s="510"/>
      <c r="AA2769" s="510"/>
      <c r="AB2769" s="163" t="s">
        <v>18864</v>
      </c>
      <c r="AC2769" s="507">
        <v>8.06040324E9</v>
      </c>
      <c r="AD2769" s="510"/>
      <c r="AE2769" s="510"/>
      <c r="AF2769" s="510"/>
      <c r="AG2769" s="510"/>
      <c r="AH2769" s="510"/>
      <c r="AI2769" s="509"/>
      <c r="AJ2769" s="163" t="s">
        <v>2651</v>
      </c>
      <c r="AK2769" s="512"/>
      <c r="AL2769" s="513"/>
      <c r="AM2769" s="163" t="s">
        <v>18865</v>
      </c>
      <c r="AN2769" s="510"/>
      <c r="AO2769" s="509"/>
      <c r="AP2769" s="509"/>
      <c r="AQ2769" s="509"/>
      <c r="AR2769" s="509"/>
      <c r="AS2769" s="509"/>
      <c r="AT2769" s="163" t="s">
        <v>2700</v>
      </c>
      <c r="AU2769" s="507">
        <v>1780.0</v>
      </c>
      <c r="AV2769" s="507">
        <v>12.0</v>
      </c>
      <c r="AW2769" s="507">
        <v>2030.0</v>
      </c>
      <c r="AX2769" s="163" t="s">
        <v>2677</v>
      </c>
      <c r="AY2769" s="163" t="s">
        <v>2717</v>
      </c>
      <c r="AZ2769" s="163" t="s">
        <v>2655</v>
      </c>
    </row>
    <row r="2770">
      <c r="A2770" s="163" t="s">
        <v>18866</v>
      </c>
      <c r="B2770" s="163" t="s">
        <v>18867</v>
      </c>
      <c r="C2770" s="163" t="s">
        <v>2638</v>
      </c>
      <c r="D2770" s="163" t="s">
        <v>2639</v>
      </c>
      <c r="E2770" s="506">
        <v>45751.35902777778</v>
      </c>
      <c r="F2770" s="507">
        <v>2980.0</v>
      </c>
      <c r="G2770" s="163" t="s">
        <v>2640</v>
      </c>
      <c r="H2770" s="507">
        <v>2980.0</v>
      </c>
      <c r="I2770" s="163" t="s">
        <v>2640</v>
      </c>
      <c r="J2770" s="163" t="s">
        <v>2641</v>
      </c>
      <c r="K2770" s="163" t="s">
        <v>2642</v>
      </c>
      <c r="L2770" s="163" t="s">
        <v>18868</v>
      </c>
      <c r="M2770" s="163" t="s">
        <v>18869</v>
      </c>
      <c r="N2770" s="163" t="s">
        <v>2645</v>
      </c>
      <c r="O2770" s="163" t="s">
        <v>2646</v>
      </c>
      <c r="P2770" s="163" t="s">
        <v>2673</v>
      </c>
      <c r="Q2770" s="163" t="s">
        <v>2648</v>
      </c>
      <c r="R2770" s="506">
        <v>45751.35625</v>
      </c>
      <c r="S2770" s="509"/>
      <c r="T2770" s="509"/>
      <c r="U2770" s="163" t="s">
        <v>18870</v>
      </c>
      <c r="V2770" s="510"/>
      <c r="W2770" s="510"/>
      <c r="X2770" s="510"/>
      <c r="Y2770" s="510"/>
      <c r="Z2770" s="510"/>
      <c r="AA2770" s="510"/>
      <c r="AB2770" s="163" t="s">
        <v>18871</v>
      </c>
      <c r="AC2770" s="507">
        <v>9.078239871E9</v>
      </c>
      <c r="AD2770" s="510"/>
      <c r="AE2770" s="510"/>
      <c r="AF2770" s="510"/>
      <c r="AG2770" s="510"/>
      <c r="AH2770" s="510"/>
      <c r="AI2770" s="509"/>
      <c r="AJ2770" s="163" t="s">
        <v>2651</v>
      </c>
      <c r="AK2770" s="512"/>
      <c r="AL2770" s="513"/>
      <c r="AM2770" s="163" t="s">
        <v>18872</v>
      </c>
      <c r="AN2770" s="510"/>
      <c r="AO2770" s="509"/>
      <c r="AP2770" s="509"/>
      <c r="AQ2770" s="509"/>
      <c r="AR2770" s="509"/>
      <c r="AS2770" s="509"/>
      <c r="AT2770" s="163" t="s">
        <v>2653</v>
      </c>
      <c r="AU2770" s="507">
        <v>6467.0</v>
      </c>
      <c r="AV2770" s="507">
        <v>1.0</v>
      </c>
      <c r="AW2770" s="507">
        <v>2028.0</v>
      </c>
      <c r="AX2770" s="163" t="s">
        <v>2936</v>
      </c>
      <c r="AY2770" s="163" t="s">
        <v>2717</v>
      </c>
      <c r="AZ2770" s="163" t="s">
        <v>2655</v>
      </c>
    </row>
    <row r="2771">
      <c r="A2771" s="163" t="s">
        <v>18873</v>
      </c>
      <c r="B2771" s="163" t="s">
        <v>18874</v>
      </c>
      <c r="C2771" s="163" t="s">
        <v>2638</v>
      </c>
      <c r="D2771" s="163" t="s">
        <v>2639</v>
      </c>
      <c r="E2771" s="506">
        <v>45751.342361111114</v>
      </c>
      <c r="F2771" s="507">
        <v>9800.0</v>
      </c>
      <c r="G2771" s="163" t="s">
        <v>2640</v>
      </c>
      <c r="H2771" s="507">
        <v>9800.0</v>
      </c>
      <c r="I2771" s="163" t="s">
        <v>2640</v>
      </c>
      <c r="J2771" s="163" t="s">
        <v>2641</v>
      </c>
      <c r="K2771" s="163" t="s">
        <v>2642</v>
      </c>
      <c r="L2771" s="163" t="s">
        <v>18875</v>
      </c>
      <c r="M2771" s="163" t="s">
        <v>18876</v>
      </c>
      <c r="N2771" s="163" t="s">
        <v>2645</v>
      </c>
      <c r="O2771" s="163" t="s">
        <v>2646</v>
      </c>
      <c r="P2771" s="163" t="s">
        <v>2647</v>
      </c>
      <c r="Q2771" s="163" t="s">
        <v>2648</v>
      </c>
      <c r="R2771" s="506">
        <v>45751.342361111114</v>
      </c>
      <c r="S2771" s="509"/>
      <c r="T2771" s="509"/>
      <c r="U2771" s="163" t="s">
        <v>18877</v>
      </c>
      <c r="V2771" s="510"/>
      <c r="W2771" s="510"/>
      <c r="X2771" s="510"/>
      <c r="Y2771" s="510"/>
      <c r="Z2771" s="510"/>
      <c r="AA2771" s="510"/>
      <c r="AB2771" s="163" t="s">
        <v>18878</v>
      </c>
      <c r="AC2771" s="507">
        <v>9.067069865E9</v>
      </c>
      <c r="AD2771" s="510"/>
      <c r="AE2771" s="510"/>
      <c r="AF2771" s="510"/>
      <c r="AG2771" s="510"/>
      <c r="AH2771" s="510"/>
      <c r="AI2771" s="509"/>
      <c r="AJ2771" s="163" t="s">
        <v>2651</v>
      </c>
      <c r="AK2771" s="512"/>
      <c r="AL2771" s="513"/>
      <c r="AM2771" s="163" t="s">
        <v>18879</v>
      </c>
      <c r="AN2771" s="510"/>
      <c r="AO2771" s="510"/>
      <c r="AP2771" s="509"/>
      <c r="AQ2771" s="509"/>
      <c r="AR2771" s="509"/>
      <c r="AS2771" s="509"/>
      <c r="AT2771" s="163" t="s">
        <v>2700</v>
      </c>
      <c r="AU2771" s="507">
        <v>1092.0</v>
      </c>
      <c r="AV2771" s="507">
        <v>8.0</v>
      </c>
      <c r="AW2771" s="507">
        <v>2028.0</v>
      </c>
      <c r="AX2771" s="510"/>
      <c r="AY2771" s="510"/>
      <c r="AZ2771" s="163" t="s">
        <v>2655</v>
      </c>
    </row>
    <row r="2772">
      <c r="A2772" s="163" t="s">
        <v>17876</v>
      </c>
      <c r="B2772" s="163" t="s">
        <v>17877</v>
      </c>
      <c r="C2772" s="163" t="s">
        <v>2638</v>
      </c>
      <c r="D2772" s="163" t="s">
        <v>2639</v>
      </c>
      <c r="E2772" s="506">
        <v>45751.342361111114</v>
      </c>
      <c r="F2772" s="507">
        <v>9800.0</v>
      </c>
      <c r="G2772" s="163" t="s">
        <v>2640</v>
      </c>
      <c r="H2772" s="507">
        <v>9800.0</v>
      </c>
      <c r="I2772" s="163" t="s">
        <v>2640</v>
      </c>
      <c r="J2772" s="163" t="s">
        <v>2641</v>
      </c>
      <c r="K2772" s="163" t="s">
        <v>2642</v>
      </c>
      <c r="L2772" s="163" t="s">
        <v>17878</v>
      </c>
      <c r="M2772" s="163" t="s">
        <v>17879</v>
      </c>
      <c r="N2772" s="163" t="s">
        <v>2645</v>
      </c>
      <c r="O2772" s="163" t="s">
        <v>2646</v>
      </c>
      <c r="P2772" s="163" t="s">
        <v>2683</v>
      </c>
      <c r="Q2772" s="163" t="s">
        <v>2648</v>
      </c>
      <c r="R2772" s="506">
        <v>45751.34097222222</v>
      </c>
      <c r="S2772" s="509"/>
      <c r="T2772" s="509"/>
      <c r="U2772" s="163" t="s">
        <v>17880</v>
      </c>
      <c r="V2772" s="510"/>
      <c r="W2772" s="510"/>
      <c r="X2772" s="510"/>
      <c r="Y2772" s="510"/>
      <c r="Z2772" s="510"/>
      <c r="AA2772" s="510"/>
      <c r="AB2772" s="163" t="s">
        <v>17881</v>
      </c>
      <c r="AC2772" s="507">
        <v>8.01087642E9</v>
      </c>
      <c r="AD2772" s="510"/>
      <c r="AE2772" s="510"/>
      <c r="AF2772" s="510"/>
      <c r="AG2772" s="510"/>
      <c r="AH2772" s="510"/>
      <c r="AI2772" s="509"/>
      <c r="AJ2772" s="163" t="s">
        <v>2651</v>
      </c>
      <c r="AK2772" s="512"/>
      <c r="AL2772" s="513"/>
      <c r="AM2772" s="163" t="s">
        <v>17882</v>
      </c>
      <c r="AN2772" s="510"/>
      <c r="AO2772" s="509"/>
      <c r="AP2772" s="509"/>
      <c r="AQ2772" s="509"/>
      <c r="AR2772" s="509"/>
      <c r="AS2772" s="509"/>
      <c r="AT2772" s="163" t="s">
        <v>2653</v>
      </c>
      <c r="AU2772" s="507">
        <v>6845.0</v>
      </c>
      <c r="AV2772" s="507">
        <v>11.0</v>
      </c>
      <c r="AW2772" s="507">
        <v>2030.0</v>
      </c>
      <c r="AX2772" s="510"/>
      <c r="AY2772" s="163" t="s">
        <v>3308</v>
      </c>
      <c r="AZ2772" s="163" t="s">
        <v>2655</v>
      </c>
    </row>
    <row r="2773">
      <c r="A2773" s="163" t="s">
        <v>17883</v>
      </c>
      <c r="B2773" s="163" t="s">
        <v>17877</v>
      </c>
      <c r="C2773" s="163" t="s">
        <v>2638</v>
      </c>
      <c r="D2773" s="163" t="s">
        <v>2639</v>
      </c>
      <c r="E2773" s="506">
        <v>45751.33888888889</v>
      </c>
      <c r="F2773" s="507">
        <v>2980.0</v>
      </c>
      <c r="G2773" s="163" t="s">
        <v>2640</v>
      </c>
      <c r="H2773" s="507">
        <v>2980.0</v>
      </c>
      <c r="I2773" s="163" t="s">
        <v>2640</v>
      </c>
      <c r="J2773" s="163" t="s">
        <v>2641</v>
      </c>
      <c r="K2773" s="163" t="s">
        <v>2642</v>
      </c>
      <c r="L2773" s="163" t="s">
        <v>17878</v>
      </c>
      <c r="M2773" s="163" t="s">
        <v>17884</v>
      </c>
      <c r="N2773" s="163" t="s">
        <v>2645</v>
      </c>
      <c r="O2773" s="163" t="s">
        <v>2646</v>
      </c>
      <c r="P2773" s="163" t="s">
        <v>2683</v>
      </c>
      <c r="Q2773" s="163" t="s">
        <v>2648</v>
      </c>
      <c r="R2773" s="506">
        <v>45751.33611111111</v>
      </c>
      <c r="S2773" s="509"/>
      <c r="T2773" s="509"/>
      <c r="U2773" s="163" t="s">
        <v>17885</v>
      </c>
      <c r="V2773" s="510"/>
      <c r="W2773" s="510"/>
      <c r="X2773" s="510"/>
      <c r="Y2773" s="510"/>
      <c r="Z2773" s="510"/>
      <c r="AA2773" s="510"/>
      <c r="AB2773" s="163" t="s">
        <v>17881</v>
      </c>
      <c r="AC2773" s="507">
        <v>8.01087642E9</v>
      </c>
      <c r="AD2773" s="510"/>
      <c r="AE2773" s="510"/>
      <c r="AF2773" s="510"/>
      <c r="AG2773" s="510"/>
      <c r="AH2773" s="510"/>
      <c r="AI2773" s="509"/>
      <c r="AJ2773" s="163" t="s">
        <v>2651</v>
      </c>
      <c r="AK2773" s="512"/>
      <c r="AL2773" s="513"/>
      <c r="AM2773" s="163" t="s">
        <v>17882</v>
      </c>
      <c r="AN2773" s="510"/>
      <c r="AO2773" s="509"/>
      <c r="AP2773" s="509"/>
      <c r="AQ2773" s="509"/>
      <c r="AR2773" s="509"/>
      <c r="AS2773" s="509"/>
      <c r="AT2773" s="163" t="s">
        <v>2653</v>
      </c>
      <c r="AU2773" s="507">
        <v>6845.0</v>
      </c>
      <c r="AV2773" s="507">
        <v>11.0</v>
      </c>
      <c r="AW2773" s="507">
        <v>2030.0</v>
      </c>
      <c r="AX2773" s="510"/>
      <c r="AY2773" s="163" t="s">
        <v>3308</v>
      </c>
      <c r="AZ2773" s="163" t="s">
        <v>2655</v>
      </c>
    </row>
    <row r="2774">
      <c r="A2774" s="163" t="s">
        <v>18880</v>
      </c>
      <c r="B2774" s="163" t="s">
        <v>18874</v>
      </c>
      <c r="C2774" s="163" t="s">
        <v>2638</v>
      </c>
      <c r="D2774" s="163" t="s">
        <v>2639</v>
      </c>
      <c r="E2774" s="506">
        <v>45751.336805555555</v>
      </c>
      <c r="F2774" s="507">
        <v>2980.0</v>
      </c>
      <c r="G2774" s="163" t="s">
        <v>2640</v>
      </c>
      <c r="H2774" s="507">
        <v>2980.0</v>
      </c>
      <c r="I2774" s="163" t="s">
        <v>2640</v>
      </c>
      <c r="J2774" s="163" t="s">
        <v>2641</v>
      </c>
      <c r="K2774" s="163" t="s">
        <v>2642</v>
      </c>
      <c r="L2774" s="163" t="s">
        <v>18875</v>
      </c>
      <c r="M2774" s="163" t="s">
        <v>18881</v>
      </c>
      <c r="N2774" s="163" t="s">
        <v>2645</v>
      </c>
      <c r="O2774" s="163" t="s">
        <v>2646</v>
      </c>
      <c r="P2774" s="163" t="s">
        <v>2647</v>
      </c>
      <c r="Q2774" s="163" t="s">
        <v>2648</v>
      </c>
      <c r="R2774" s="506">
        <v>45751.336805555555</v>
      </c>
      <c r="S2774" s="509"/>
      <c r="T2774" s="509"/>
      <c r="U2774" s="163" t="s">
        <v>18882</v>
      </c>
      <c r="V2774" s="510"/>
      <c r="W2774" s="510"/>
      <c r="X2774" s="510"/>
      <c r="Y2774" s="510"/>
      <c r="Z2774" s="510"/>
      <c r="AA2774" s="510"/>
      <c r="AB2774" s="163" t="s">
        <v>18878</v>
      </c>
      <c r="AC2774" s="507">
        <v>9.067069865E9</v>
      </c>
      <c r="AD2774" s="510"/>
      <c r="AE2774" s="509"/>
      <c r="AF2774" s="509"/>
      <c r="AG2774" s="509"/>
      <c r="AH2774" s="509"/>
      <c r="AI2774" s="509"/>
      <c r="AJ2774" s="163" t="s">
        <v>2651</v>
      </c>
      <c r="AK2774" s="512"/>
      <c r="AL2774" s="513"/>
      <c r="AM2774" s="163" t="s">
        <v>18879</v>
      </c>
      <c r="AN2774" s="510"/>
      <c r="AO2774" s="509"/>
      <c r="AP2774" s="509"/>
      <c r="AQ2774" s="509"/>
      <c r="AR2774" s="509"/>
      <c r="AS2774" s="509"/>
      <c r="AT2774" s="163" t="s">
        <v>2700</v>
      </c>
      <c r="AU2774" s="507">
        <v>1092.0</v>
      </c>
      <c r="AV2774" s="507">
        <v>8.0</v>
      </c>
      <c r="AW2774" s="507">
        <v>2028.0</v>
      </c>
      <c r="AX2774" s="510"/>
      <c r="AY2774" s="510"/>
      <c r="AZ2774" s="163" t="s">
        <v>2655</v>
      </c>
    </row>
    <row r="2775">
      <c r="A2775" s="163" t="s">
        <v>18883</v>
      </c>
      <c r="B2775" s="163" t="s">
        <v>18884</v>
      </c>
      <c r="C2775" s="163" t="s">
        <v>2638</v>
      </c>
      <c r="D2775" s="163" t="s">
        <v>2639</v>
      </c>
      <c r="E2775" s="506">
        <v>45751.334027777775</v>
      </c>
      <c r="F2775" s="507">
        <v>2980.0</v>
      </c>
      <c r="G2775" s="163" t="s">
        <v>2640</v>
      </c>
      <c r="H2775" s="507">
        <v>2980.0</v>
      </c>
      <c r="I2775" s="163" t="s">
        <v>2640</v>
      </c>
      <c r="J2775" s="163" t="s">
        <v>2641</v>
      </c>
      <c r="K2775" s="163" t="s">
        <v>2642</v>
      </c>
      <c r="L2775" s="163" t="s">
        <v>18885</v>
      </c>
      <c r="M2775" s="163" t="s">
        <v>18886</v>
      </c>
      <c r="N2775" s="163" t="s">
        <v>2645</v>
      </c>
      <c r="O2775" s="163" t="s">
        <v>2646</v>
      </c>
      <c r="P2775" s="163" t="s">
        <v>2673</v>
      </c>
      <c r="Q2775" s="163" t="s">
        <v>2648</v>
      </c>
      <c r="R2775" s="506">
        <v>45751.333333333336</v>
      </c>
      <c r="S2775" s="509"/>
      <c r="T2775" s="509"/>
      <c r="U2775" s="163" t="s">
        <v>18887</v>
      </c>
      <c r="V2775" s="510"/>
      <c r="W2775" s="510"/>
      <c r="X2775" s="510"/>
      <c r="Y2775" s="510"/>
      <c r="Z2775" s="510"/>
      <c r="AA2775" s="510"/>
      <c r="AB2775" s="163" t="s">
        <v>18888</v>
      </c>
      <c r="AC2775" s="507">
        <v>9.07108288E9</v>
      </c>
      <c r="AD2775" s="510"/>
      <c r="AE2775" s="509"/>
      <c r="AF2775" s="509"/>
      <c r="AG2775" s="509"/>
      <c r="AH2775" s="509"/>
      <c r="AI2775" s="509"/>
      <c r="AJ2775" s="163" t="s">
        <v>2651</v>
      </c>
      <c r="AK2775" s="512"/>
      <c r="AL2775" s="513"/>
      <c r="AM2775" s="163" t="s">
        <v>18889</v>
      </c>
      <c r="AN2775" s="510"/>
      <c r="AO2775" s="509"/>
      <c r="AP2775" s="509"/>
      <c r="AQ2775" s="509"/>
      <c r="AR2775" s="509"/>
      <c r="AS2775" s="509"/>
      <c r="AT2775" s="163" t="s">
        <v>2653</v>
      </c>
      <c r="AU2775" s="507">
        <v>9123.0</v>
      </c>
      <c r="AV2775" s="507">
        <v>5.0</v>
      </c>
      <c r="AW2775" s="507">
        <v>2027.0</v>
      </c>
      <c r="AX2775" s="163" t="s">
        <v>2687</v>
      </c>
      <c r="AY2775" s="163" t="s">
        <v>8228</v>
      </c>
      <c r="AZ2775" s="163" t="s">
        <v>2655</v>
      </c>
    </row>
    <row r="2776">
      <c r="A2776" s="163" t="s">
        <v>18890</v>
      </c>
      <c r="B2776" s="163" t="s">
        <v>18891</v>
      </c>
      <c r="C2776" s="163" t="s">
        <v>2638</v>
      </c>
      <c r="D2776" s="163" t="s">
        <v>2639</v>
      </c>
      <c r="E2776" s="506">
        <v>45751.31875</v>
      </c>
      <c r="F2776" s="507">
        <v>2980.0</v>
      </c>
      <c r="G2776" s="163" t="s">
        <v>2640</v>
      </c>
      <c r="H2776" s="507">
        <v>2980.0</v>
      </c>
      <c r="I2776" s="163" t="s">
        <v>2640</v>
      </c>
      <c r="J2776" s="163" t="s">
        <v>2641</v>
      </c>
      <c r="K2776" s="163" t="s">
        <v>2642</v>
      </c>
      <c r="L2776" s="163" t="s">
        <v>18892</v>
      </c>
      <c r="M2776" s="163" t="s">
        <v>18893</v>
      </c>
      <c r="N2776" s="163" t="s">
        <v>2645</v>
      </c>
      <c r="O2776" s="163" t="s">
        <v>2646</v>
      </c>
      <c r="P2776" s="163" t="s">
        <v>2660</v>
      </c>
      <c r="Q2776" s="163" t="s">
        <v>2648</v>
      </c>
      <c r="R2776" s="506">
        <v>45751.31875</v>
      </c>
      <c r="S2776" s="509"/>
      <c r="T2776" s="509"/>
      <c r="U2776" s="163" t="s">
        <v>18894</v>
      </c>
      <c r="V2776" s="510"/>
      <c r="W2776" s="510"/>
      <c r="X2776" s="510"/>
      <c r="Y2776" s="510"/>
      <c r="Z2776" s="510"/>
      <c r="AA2776" s="510"/>
      <c r="AB2776" s="163" t="s">
        <v>18895</v>
      </c>
      <c r="AC2776" s="507">
        <v>9.033863555E9</v>
      </c>
      <c r="AD2776" s="510"/>
      <c r="AE2776" s="509"/>
      <c r="AF2776" s="509"/>
      <c r="AG2776" s="509"/>
      <c r="AH2776" s="509"/>
      <c r="AI2776" s="509"/>
      <c r="AJ2776" s="163" t="s">
        <v>2651</v>
      </c>
      <c r="AK2776" s="512"/>
      <c r="AL2776" s="513"/>
      <c r="AM2776" s="163" t="s">
        <v>18896</v>
      </c>
      <c r="AN2776" s="510"/>
      <c r="AO2776" s="509"/>
      <c r="AP2776" s="509"/>
      <c r="AQ2776" s="509"/>
      <c r="AR2776" s="509"/>
      <c r="AS2776" s="509"/>
      <c r="AT2776" s="163" t="s">
        <v>2653</v>
      </c>
      <c r="AU2776" s="507">
        <v>4917.0</v>
      </c>
      <c r="AV2776" s="507">
        <v>9.0</v>
      </c>
      <c r="AW2776" s="507">
        <v>2026.0</v>
      </c>
      <c r="AX2776" s="163" t="s">
        <v>2664</v>
      </c>
      <c r="AY2776" s="163" t="s">
        <v>2665</v>
      </c>
      <c r="AZ2776" s="163" t="s">
        <v>2655</v>
      </c>
    </row>
    <row r="2777">
      <c r="A2777" s="163" t="s">
        <v>18897</v>
      </c>
      <c r="B2777" s="163" t="s">
        <v>18898</v>
      </c>
      <c r="C2777" s="163" t="s">
        <v>2638</v>
      </c>
      <c r="D2777" s="163" t="s">
        <v>2639</v>
      </c>
      <c r="E2777" s="506">
        <v>45751.31458333333</v>
      </c>
      <c r="F2777" s="507">
        <v>9800.0</v>
      </c>
      <c r="G2777" s="163" t="s">
        <v>2640</v>
      </c>
      <c r="H2777" s="507">
        <v>9800.0</v>
      </c>
      <c r="I2777" s="163" t="s">
        <v>2640</v>
      </c>
      <c r="J2777" s="163" t="s">
        <v>2641</v>
      </c>
      <c r="K2777" s="163" t="s">
        <v>2642</v>
      </c>
      <c r="L2777" s="163" t="s">
        <v>18899</v>
      </c>
      <c r="M2777" s="163" t="s">
        <v>18900</v>
      </c>
      <c r="N2777" s="163" t="s">
        <v>2645</v>
      </c>
      <c r="O2777" s="163" t="s">
        <v>2646</v>
      </c>
      <c r="P2777" s="163" t="s">
        <v>2683</v>
      </c>
      <c r="Q2777" s="163" t="s">
        <v>2648</v>
      </c>
      <c r="R2777" s="506">
        <v>45751.31319444445</v>
      </c>
      <c r="S2777" s="509"/>
      <c r="T2777" s="509"/>
      <c r="U2777" s="163" t="s">
        <v>18901</v>
      </c>
      <c r="V2777" s="510"/>
      <c r="W2777" s="510"/>
      <c r="X2777" s="510"/>
      <c r="Y2777" s="510"/>
      <c r="Z2777" s="510"/>
      <c r="AA2777" s="510"/>
      <c r="AB2777" s="163" t="s">
        <v>18902</v>
      </c>
      <c r="AC2777" s="507">
        <v>8.036001386E9</v>
      </c>
      <c r="AD2777" s="510"/>
      <c r="AE2777" s="509"/>
      <c r="AF2777" s="509"/>
      <c r="AG2777" s="509"/>
      <c r="AH2777" s="509"/>
      <c r="AI2777" s="509"/>
      <c r="AJ2777" s="163" t="s">
        <v>2651</v>
      </c>
      <c r="AK2777" s="512"/>
      <c r="AL2777" s="513"/>
      <c r="AM2777" s="163" t="s">
        <v>18903</v>
      </c>
      <c r="AN2777" s="510"/>
      <c r="AO2777" s="509"/>
      <c r="AP2777" s="509"/>
      <c r="AQ2777" s="509"/>
      <c r="AR2777" s="509"/>
      <c r="AS2777" s="509"/>
      <c r="AT2777" s="163" t="s">
        <v>2700</v>
      </c>
      <c r="AU2777" s="507">
        <v>1018.0</v>
      </c>
      <c r="AV2777" s="507">
        <v>4.0</v>
      </c>
      <c r="AW2777" s="507">
        <v>2027.0</v>
      </c>
      <c r="AX2777" s="163" t="s">
        <v>2749</v>
      </c>
      <c r="AY2777" s="163" t="s">
        <v>2701</v>
      </c>
      <c r="AZ2777" s="163" t="s">
        <v>2655</v>
      </c>
    </row>
    <row r="2778">
      <c r="A2778" s="163" t="s">
        <v>18904</v>
      </c>
      <c r="B2778" s="163" t="s">
        <v>18905</v>
      </c>
      <c r="C2778" s="163" t="s">
        <v>2638</v>
      </c>
      <c r="D2778" s="163" t="s">
        <v>2639</v>
      </c>
      <c r="E2778" s="506">
        <v>45751.30694444444</v>
      </c>
      <c r="F2778" s="507">
        <v>14900.0</v>
      </c>
      <c r="G2778" s="163" t="s">
        <v>2640</v>
      </c>
      <c r="H2778" s="507">
        <v>14900.0</v>
      </c>
      <c r="I2778" s="163" t="s">
        <v>2640</v>
      </c>
      <c r="J2778" s="163" t="s">
        <v>2641</v>
      </c>
      <c r="K2778" s="163" t="s">
        <v>2642</v>
      </c>
      <c r="L2778" s="163" t="s">
        <v>18906</v>
      </c>
      <c r="M2778" s="163" t="s">
        <v>18906</v>
      </c>
      <c r="N2778" s="163" t="s">
        <v>2645</v>
      </c>
      <c r="O2778" s="163" t="s">
        <v>2646</v>
      </c>
      <c r="P2778" s="163" t="s">
        <v>2683</v>
      </c>
      <c r="Q2778" s="163" t="s">
        <v>2648</v>
      </c>
      <c r="R2778" s="506">
        <v>45751.30486111111</v>
      </c>
      <c r="S2778" s="509"/>
      <c r="T2778" s="509"/>
      <c r="U2778" s="163" t="s">
        <v>18907</v>
      </c>
      <c r="V2778" s="510"/>
      <c r="W2778" s="510"/>
      <c r="X2778" s="510"/>
      <c r="Y2778" s="510"/>
      <c r="Z2778" s="510"/>
      <c r="AA2778" s="510"/>
      <c r="AB2778" s="163" t="s">
        <v>18908</v>
      </c>
      <c r="AC2778" s="510"/>
      <c r="AD2778" s="163" t="s">
        <v>18909</v>
      </c>
      <c r="AE2778" s="507">
        <v>357600.0</v>
      </c>
      <c r="AF2778" s="163" t="s">
        <v>2640</v>
      </c>
      <c r="AG2778" s="163" t="s">
        <v>3096</v>
      </c>
      <c r="AH2778" s="507">
        <v>24.0</v>
      </c>
      <c r="AI2778" s="509"/>
      <c r="AJ2778" s="163" t="s">
        <v>2651</v>
      </c>
      <c r="AK2778" s="514">
        <v>45811.0</v>
      </c>
      <c r="AL2778" s="506">
        <v>45781.29861111111</v>
      </c>
      <c r="AM2778" s="163" t="s">
        <v>18910</v>
      </c>
      <c r="AN2778" s="510"/>
      <c r="AO2778" s="510"/>
      <c r="AP2778" s="509"/>
      <c r="AQ2778" s="509"/>
      <c r="AR2778" s="509"/>
      <c r="AS2778" s="509"/>
      <c r="AT2778" s="163" t="s">
        <v>2653</v>
      </c>
      <c r="AU2778" s="507">
        <v>1015.0</v>
      </c>
      <c r="AV2778" s="507">
        <v>5.0</v>
      </c>
      <c r="AW2778" s="507">
        <v>2028.0</v>
      </c>
      <c r="AX2778" s="163" t="s">
        <v>2730</v>
      </c>
      <c r="AY2778" s="163" t="s">
        <v>2779</v>
      </c>
      <c r="AZ2778" s="163" t="s">
        <v>2655</v>
      </c>
    </row>
    <row r="2779">
      <c r="A2779" s="163" t="s">
        <v>18911</v>
      </c>
      <c r="B2779" s="163" t="s">
        <v>18912</v>
      </c>
      <c r="C2779" s="163" t="s">
        <v>2638</v>
      </c>
      <c r="D2779" s="163" t="s">
        <v>2639</v>
      </c>
      <c r="E2779" s="506">
        <v>45751.305555555555</v>
      </c>
      <c r="F2779" s="507">
        <v>21300.0</v>
      </c>
      <c r="G2779" s="163" t="s">
        <v>2640</v>
      </c>
      <c r="H2779" s="507">
        <v>21300.0</v>
      </c>
      <c r="I2779" s="163" t="s">
        <v>2640</v>
      </c>
      <c r="J2779" s="163" t="s">
        <v>2641</v>
      </c>
      <c r="K2779" s="163" t="s">
        <v>2642</v>
      </c>
      <c r="L2779" s="163" t="s">
        <v>18913</v>
      </c>
      <c r="M2779" s="163" t="s">
        <v>18913</v>
      </c>
      <c r="N2779" s="163" t="s">
        <v>2645</v>
      </c>
      <c r="O2779" s="163" t="s">
        <v>2646</v>
      </c>
      <c r="P2779" s="163" t="s">
        <v>2673</v>
      </c>
      <c r="Q2779" s="163" t="s">
        <v>2648</v>
      </c>
      <c r="R2779" s="506">
        <v>45751.30347222222</v>
      </c>
      <c r="S2779" s="509"/>
      <c r="T2779" s="509"/>
      <c r="U2779" s="163" t="s">
        <v>18914</v>
      </c>
      <c r="V2779" s="510"/>
      <c r="W2779" s="510"/>
      <c r="X2779" s="510"/>
      <c r="Y2779" s="510"/>
      <c r="Z2779" s="510"/>
      <c r="AA2779" s="510"/>
      <c r="AB2779" s="163" t="s">
        <v>18915</v>
      </c>
      <c r="AC2779" s="507">
        <v>8.013342961E9</v>
      </c>
      <c r="AD2779" s="163" t="s">
        <v>18916</v>
      </c>
      <c r="AE2779" s="507">
        <v>745500.0</v>
      </c>
      <c r="AF2779" s="163" t="s">
        <v>2640</v>
      </c>
      <c r="AG2779" s="163" t="s">
        <v>3096</v>
      </c>
      <c r="AH2779" s="507">
        <v>35.0</v>
      </c>
      <c r="AI2779" s="509"/>
      <c r="AJ2779" s="163" t="s">
        <v>2651</v>
      </c>
      <c r="AK2779" s="514">
        <v>45812.0</v>
      </c>
      <c r="AL2779" s="506">
        <v>45781.29861111111</v>
      </c>
      <c r="AM2779" s="163" t="s">
        <v>4854</v>
      </c>
      <c r="AN2779" s="510"/>
      <c r="AO2779" s="510"/>
      <c r="AP2779" s="509"/>
      <c r="AQ2779" s="509"/>
      <c r="AR2779" s="509"/>
      <c r="AS2779" s="509"/>
      <c r="AT2779" s="163" t="s">
        <v>2653</v>
      </c>
      <c r="AU2779" s="507">
        <v>437.0</v>
      </c>
      <c r="AV2779" s="507">
        <v>1.0</v>
      </c>
      <c r="AW2779" s="507">
        <v>2029.0</v>
      </c>
      <c r="AX2779" s="163" t="s">
        <v>2677</v>
      </c>
      <c r="AY2779" s="163" t="s">
        <v>2717</v>
      </c>
      <c r="AZ2779" s="163" t="s">
        <v>2655</v>
      </c>
    </row>
    <row r="2780">
      <c r="A2780" s="163" t="s">
        <v>18917</v>
      </c>
      <c r="B2780" s="163" t="s">
        <v>18918</v>
      </c>
      <c r="C2780" s="163" t="s">
        <v>2638</v>
      </c>
      <c r="D2780" s="163" t="s">
        <v>2639</v>
      </c>
      <c r="E2780" s="506">
        <v>45751.30486111111</v>
      </c>
      <c r="F2780" s="507">
        <v>21900.0</v>
      </c>
      <c r="G2780" s="163" t="s">
        <v>2640</v>
      </c>
      <c r="H2780" s="507">
        <v>21900.0</v>
      </c>
      <c r="I2780" s="163" t="s">
        <v>2640</v>
      </c>
      <c r="J2780" s="163" t="s">
        <v>2641</v>
      </c>
      <c r="K2780" s="163" t="s">
        <v>2642</v>
      </c>
      <c r="L2780" s="163" t="s">
        <v>18919</v>
      </c>
      <c r="M2780" s="163" t="s">
        <v>18919</v>
      </c>
      <c r="N2780" s="163" t="s">
        <v>2645</v>
      </c>
      <c r="O2780" s="163" t="s">
        <v>2646</v>
      </c>
      <c r="P2780" s="163" t="s">
        <v>2673</v>
      </c>
      <c r="Q2780" s="163" t="s">
        <v>2648</v>
      </c>
      <c r="R2780" s="506">
        <v>45751.30416666667</v>
      </c>
      <c r="S2780" s="509"/>
      <c r="T2780" s="509"/>
      <c r="U2780" s="163" t="s">
        <v>18920</v>
      </c>
      <c r="V2780" s="510"/>
      <c r="W2780" s="510"/>
      <c r="X2780" s="510"/>
      <c r="Y2780" s="510"/>
      <c r="Z2780" s="510"/>
      <c r="AA2780" s="510"/>
      <c r="AB2780" s="163" t="s">
        <v>18921</v>
      </c>
      <c r="AC2780" s="507">
        <v>9.070632838E9</v>
      </c>
      <c r="AD2780" s="163" t="s">
        <v>18922</v>
      </c>
      <c r="AE2780" s="507">
        <v>788400.0</v>
      </c>
      <c r="AF2780" s="163" t="s">
        <v>2640</v>
      </c>
      <c r="AG2780" s="163" t="s">
        <v>3096</v>
      </c>
      <c r="AH2780" s="507">
        <v>36.0</v>
      </c>
      <c r="AI2780" s="509"/>
      <c r="AJ2780" s="163" t="s">
        <v>2651</v>
      </c>
      <c r="AK2780" s="514">
        <v>45812.0</v>
      </c>
      <c r="AL2780" s="506">
        <v>45781.3</v>
      </c>
      <c r="AM2780" s="163" t="s">
        <v>18923</v>
      </c>
      <c r="AN2780" s="510"/>
      <c r="AO2780" s="510"/>
      <c r="AP2780" s="509"/>
      <c r="AQ2780" s="509"/>
      <c r="AR2780" s="509"/>
      <c r="AS2780" s="509"/>
      <c r="AT2780" s="163" t="s">
        <v>2653</v>
      </c>
      <c r="AU2780" s="507">
        <v>8907.0</v>
      </c>
      <c r="AV2780" s="507">
        <v>7.0</v>
      </c>
      <c r="AW2780" s="507">
        <v>2026.0</v>
      </c>
      <c r="AX2780" s="163" t="s">
        <v>2677</v>
      </c>
      <c r="AY2780" s="163" t="s">
        <v>3308</v>
      </c>
      <c r="AZ2780" s="163" t="s">
        <v>2655</v>
      </c>
    </row>
    <row r="2781">
      <c r="A2781" s="163" t="s">
        <v>18924</v>
      </c>
      <c r="B2781" s="163" t="s">
        <v>18925</v>
      </c>
      <c r="C2781" s="163" t="s">
        <v>2638</v>
      </c>
      <c r="D2781" s="163" t="s">
        <v>2639</v>
      </c>
      <c r="E2781" s="506">
        <v>45751.30347222222</v>
      </c>
      <c r="F2781" s="507">
        <v>21400.0</v>
      </c>
      <c r="G2781" s="163" t="s">
        <v>2640</v>
      </c>
      <c r="H2781" s="507">
        <v>21400.0</v>
      </c>
      <c r="I2781" s="163" t="s">
        <v>2640</v>
      </c>
      <c r="J2781" s="163" t="s">
        <v>2641</v>
      </c>
      <c r="K2781" s="163" t="s">
        <v>2642</v>
      </c>
      <c r="L2781" s="163" t="s">
        <v>18926</v>
      </c>
      <c r="M2781" s="163" t="s">
        <v>18926</v>
      </c>
      <c r="N2781" s="163" t="s">
        <v>2645</v>
      </c>
      <c r="O2781" s="163" t="s">
        <v>2646</v>
      </c>
      <c r="P2781" s="163" t="s">
        <v>2673</v>
      </c>
      <c r="Q2781" s="163" t="s">
        <v>2648</v>
      </c>
      <c r="R2781" s="506">
        <v>45751.302083333336</v>
      </c>
      <c r="S2781" s="509"/>
      <c r="T2781" s="509"/>
      <c r="U2781" s="163" t="s">
        <v>18927</v>
      </c>
      <c r="V2781" s="510"/>
      <c r="W2781" s="510"/>
      <c r="X2781" s="510"/>
      <c r="Y2781" s="510"/>
      <c r="Z2781" s="510"/>
      <c r="AA2781" s="510"/>
      <c r="AB2781" s="163" t="s">
        <v>18928</v>
      </c>
      <c r="AC2781" s="507">
        <v>7.083030385E9</v>
      </c>
      <c r="AD2781" s="163" t="s">
        <v>18929</v>
      </c>
      <c r="AE2781" s="507">
        <v>727600.0</v>
      </c>
      <c r="AF2781" s="163" t="s">
        <v>2640</v>
      </c>
      <c r="AG2781" s="163" t="s">
        <v>3096</v>
      </c>
      <c r="AH2781" s="507">
        <v>34.0</v>
      </c>
      <c r="AI2781" s="509"/>
      <c r="AJ2781" s="163" t="s">
        <v>2651</v>
      </c>
      <c r="AK2781" s="514">
        <v>45812.0</v>
      </c>
      <c r="AL2781" s="506">
        <v>45781.29722222222</v>
      </c>
      <c r="AM2781" s="163" t="s">
        <v>18930</v>
      </c>
      <c r="AN2781" s="510"/>
      <c r="AO2781" s="509"/>
      <c r="AP2781" s="509"/>
      <c r="AQ2781" s="509"/>
      <c r="AR2781" s="509"/>
      <c r="AS2781" s="509"/>
      <c r="AT2781" s="163" t="s">
        <v>2653</v>
      </c>
      <c r="AU2781" s="507">
        <v>6721.0</v>
      </c>
      <c r="AV2781" s="507">
        <v>6.0</v>
      </c>
      <c r="AW2781" s="507">
        <v>2028.0</v>
      </c>
      <c r="AX2781" s="163" t="s">
        <v>2687</v>
      </c>
      <c r="AY2781" s="163" t="s">
        <v>2678</v>
      </c>
      <c r="AZ2781" s="163" t="s">
        <v>2655</v>
      </c>
    </row>
    <row r="2782">
      <c r="A2782" s="163" t="s">
        <v>18931</v>
      </c>
      <c r="B2782" s="163" t="s">
        <v>18932</v>
      </c>
      <c r="C2782" s="163" t="s">
        <v>2638</v>
      </c>
      <c r="D2782" s="163" t="s">
        <v>2639</v>
      </c>
      <c r="E2782" s="506">
        <v>45751.30347222222</v>
      </c>
      <c r="F2782" s="507">
        <v>21850.0</v>
      </c>
      <c r="G2782" s="163" t="s">
        <v>2640</v>
      </c>
      <c r="H2782" s="507">
        <v>21850.0</v>
      </c>
      <c r="I2782" s="163" t="s">
        <v>2640</v>
      </c>
      <c r="J2782" s="163" t="s">
        <v>2641</v>
      </c>
      <c r="K2782" s="163" t="s">
        <v>2642</v>
      </c>
      <c r="L2782" s="163" t="s">
        <v>18933</v>
      </c>
      <c r="M2782" s="163" t="s">
        <v>18933</v>
      </c>
      <c r="N2782" s="163" t="s">
        <v>2645</v>
      </c>
      <c r="O2782" s="163" t="s">
        <v>2646</v>
      </c>
      <c r="P2782" s="163" t="s">
        <v>2683</v>
      </c>
      <c r="Q2782" s="163" t="s">
        <v>2648</v>
      </c>
      <c r="R2782" s="506">
        <v>45751.302083333336</v>
      </c>
      <c r="S2782" s="509"/>
      <c r="T2782" s="509"/>
      <c r="U2782" s="163" t="s">
        <v>18934</v>
      </c>
      <c r="V2782" s="510"/>
      <c r="W2782" s="510"/>
      <c r="X2782" s="510"/>
      <c r="Y2782" s="510"/>
      <c r="Z2782" s="510"/>
      <c r="AA2782" s="510"/>
      <c r="AB2782" s="163" t="s">
        <v>18935</v>
      </c>
      <c r="AC2782" s="507">
        <v>8.077281619E9</v>
      </c>
      <c r="AD2782" s="163" t="s">
        <v>18936</v>
      </c>
      <c r="AE2782" s="507">
        <v>764750.0</v>
      </c>
      <c r="AF2782" s="163" t="s">
        <v>2640</v>
      </c>
      <c r="AG2782" s="163" t="s">
        <v>3096</v>
      </c>
      <c r="AH2782" s="507">
        <v>35.0</v>
      </c>
      <c r="AI2782" s="509"/>
      <c r="AJ2782" s="163" t="s">
        <v>2651</v>
      </c>
      <c r="AK2782" s="514">
        <v>45812.0</v>
      </c>
      <c r="AL2782" s="506">
        <v>45781.29722222222</v>
      </c>
      <c r="AM2782" s="163" t="s">
        <v>18937</v>
      </c>
      <c r="AN2782" s="510"/>
      <c r="AO2782" s="509"/>
      <c r="AP2782" s="509"/>
      <c r="AQ2782" s="509"/>
      <c r="AR2782" s="509"/>
      <c r="AS2782" s="509"/>
      <c r="AT2782" s="163" t="s">
        <v>2653</v>
      </c>
      <c r="AU2782" s="507">
        <v>9604.0</v>
      </c>
      <c r="AV2782" s="507">
        <v>9.0</v>
      </c>
      <c r="AW2782" s="507">
        <v>2029.0</v>
      </c>
      <c r="AX2782" s="510"/>
      <c r="AY2782" s="163" t="s">
        <v>3308</v>
      </c>
      <c r="AZ2782" s="163" t="s">
        <v>2655</v>
      </c>
    </row>
    <row r="2783">
      <c r="A2783" s="163" t="s">
        <v>18938</v>
      </c>
      <c r="B2783" s="163" t="s">
        <v>18939</v>
      </c>
      <c r="C2783" s="163" t="s">
        <v>2638</v>
      </c>
      <c r="D2783" s="163" t="s">
        <v>2639</v>
      </c>
      <c r="E2783" s="506">
        <v>45751.30347222222</v>
      </c>
      <c r="F2783" s="507">
        <v>21300.0</v>
      </c>
      <c r="G2783" s="163" t="s">
        <v>2640</v>
      </c>
      <c r="H2783" s="507">
        <v>21300.0</v>
      </c>
      <c r="I2783" s="163" t="s">
        <v>2640</v>
      </c>
      <c r="J2783" s="163" t="s">
        <v>2641</v>
      </c>
      <c r="K2783" s="163" t="s">
        <v>2642</v>
      </c>
      <c r="L2783" s="163" t="s">
        <v>18940</v>
      </c>
      <c r="M2783" s="163" t="s">
        <v>18940</v>
      </c>
      <c r="N2783" s="163" t="s">
        <v>2645</v>
      </c>
      <c r="O2783" s="163" t="s">
        <v>2646</v>
      </c>
      <c r="P2783" s="163" t="s">
        <v>2683</v>
      </c>
      <c r="Q2783" s="163" t="s">
        <v>2648</v>
      </c>
      <c r="R2783" s="506">
        <v>45751.302083333336</v>
      </c>
      <c r="S2783" s="509"/>
      <c r="T2783" s="509"/>
      <c r="U2783" s="163" t="s">
        <v>18941</v>
      </c>
      <c r="V2783" s="510"/>
      <c r="W2783" s="510"/>
      <c r="X2783" s="510"/>
      <c r="Y2783" s="510"/>
      <c r="Z2783" s="510"/>
      <c r="AA2783" s="510"/>
      <c r="AB2783" s="163" t="s">
        <v>18935</v>
      </c>
      <c r="AC2783" s="507">
        <v>8.077281619E9</v>
      </c>
      <c r="AD2783" s="163" t="s">
        <v>18942</v>
      </c>
      <c r="AE2783" s="507">
        <v>745500.0</v>
      </c>
      <c r="AF2783" s="163" t="s">
        <v>2640</v>
      </c>
      <c r="AG2783" s="163" t="s">
        <v>3096</v>
      </c>
      <c r="AH2783" s="507">
        <v>35.0</v>
      </c>
      <c r="AI2783" s="509"/>
      <c r="AJ2783" s="163" t="s">
        <v>2651</v>
      </c>
      <c r="AK2783" s="514">
        <v>45812.0</v>
      </c>
      <c r="AL2783" s="506">
        <v>45781.29722222222</v>
      </c>
      <c r="AM2783" s="163" t="s">
        <v>18937</v>
      </c>
      <c r="AN2783" s="510"/>
      <c r="AO2783" s="509"/>
      <c r="AP2783" s="509"/>
      <c r="AQ2783" s="509"/>
      <c r="AR2783" s="509"/>
      <c r="AS2783" s="509"/>
      <c r="AT2783" s="163" t="s">
        <v>2653</v>
      </c>
      <c r="AU2783" s="507">
        <v>9604.0</v>
      </c>
      <c r="AV2783" s="507">
        <v>9.0</v>
      </c>
      <c r="AW2783" s="507">
        <v>2029.0</v>
      </c>
      <c r="AX2783" s="510"/>
      <c r="AY2783" s="163" t="s">
        <v>3308</v>
      </c>
      <c r="AZ2783" s="163" t="s">
        <v>2655</v>
      </c>
    </row>
    <row r="2784">
      <c r="A2784" s="163" t="s">
        <v>18943</v>
      </c>
      <c r="B2784" s="163" t="s">
        <v>18944</v>
      </c>
      <c r="C2784" s="163" t="s">
        <v>2638</v>
      </c>
      <c r="D2784" s="163" t="s">
        <v>2639</v>
      </c>
      <c r="E2784" s="506">
        <v>45751.30347222222</v>
      </c>
      <c r="F2784" s="507">
        <v>21750.0</v>
      </c>
      <c r="G2784" s="163" t="s">
        <v>2640</v>
      </c>
      <c r="H2784" s="507">
        <v>21750.0</v>
      </c>
      <c r="I2784" s="163" t="s">
        <v>2640</v>
      </c>
      <c r="J2784" s="163" t="s">
        <v>2641</v>
      </c>
      <c r="K2784" s="163" t="s">
        <v>2642</v>
      </c>
      <c r="L2784" s="163" t="s">
        <v>18945</v>
      </c>
      <c r="M2784" s="163" t="s">
        <v>18945</v>
      </c>
      <c r="N2784" s="163" t="s">
        <v>2645</v>
      </c>
      <c r="O2784" s="163" t="s">
        <v>2646</v>
      </c>
      <c r="P2784" s="163" t="s">
        <v>2683</v>
      </c>
      <c r="Q2784" s="163" t="s">
        <v>2648</v>
      </c>
      <c r="R2784" s="506">
        <v>45751.302777777775</v>
      </c>
      <c r="S2784" s="509"/>
      <c r="T2784" s="509"/>
      <c r="U2784" s="163" t="s">
        <v>18946</v>
      </c>
      <c r="V2784" s="510"/>
      <c r="W2784" s="510"/>
      <c r="X2784" s="510"/>
      <c r="Y2784" s="510"/>
      <c r="Z2784" s="510"/>
      <c r="AA2784" s="510"/>
      <c r="AB2784" s="163" t="s">
        <v>8901</v>
      </c>
      <c r="AC2784" s="507">
        <v>8.037058648E9</v>
      </c>
      <c r="AD2784" s="163" t="s">
        <v>18947</v>
      </c>
      <c r="AE2784" s="507">
        <v>761250.0</v>
      </c>
      <c r="AF2784" s="163" t="s">
        <v>2640</v>
      </c>
      <c r="AG2784" s="163" t="s">
        <v>3096</v>
      </c>
      <c r="AH2784" s="507">
        <v>35.0</v>
      </c>
      <c r="AI2784" s="509"/>
      <c r="AJ2784" s="163" t="s">
        <v>2651</v>
      </c>
      <c r="AK2784" s="514">
        <v>45810.0</v>
      </c>
      <c r="AL2784" s="506">
        <v>45779.299305555556</v>
      </c>
      <c r="AM2784" s="163" t="s">
        <v>8902</v>
      </c>
      <c r="AN2784" s="510"/>
      <c r="AO2784" s="509"/>
      <c r="AP2784" s="509"/>
      <c r="AQ2784" s="509"/>
      <c r="AR2784" s="509"/>
      <c r="AS2784" s="509"/>
      <c r="AT2784" s="163" t="s">
        <v>2653</v>
      </c>
      <c r="AU2784" s="507">
        <v>5803.0</v>
      </c>
      <c r="AV2784" s="507">
        <v>2.0</v>
      </c>
      <c r="AW2784" s="507">
        <v>2027.0</v>
      </c>
      <c r="AX2784" s="163" t="s">
        <v>2936</v>
      </c>
      <c r="AY2784" s="163" t="s">
        <v>2921</v>
      </c>
      <c r="AZ2784" s="163" t="s">
        <v>2655</v>
      </c>
    </row>
    <row r="2785">
      <c r="A2785" s="163" t="s">
        <v>18948</v>
      </c>
      <c r="B2785" s="163" t="s">
        <v>18949</v>
      </c>
      <c r="C2785" s="163" t="s">
        <v>2638</v>
      </c>
      <c r="D2785" s="163" t="s">
        <v>2639</v>
      </c>
      <c r="E2785" s="506">
        <v>45751.302777777775</v>
      </c>
      <c r="F2785" s="507">
        <v>21300.0</v>
      </c>
      <c r="G2785" s="163" t="s">
        <v>2640</v>
      </c>
      <c r="H2785" s="507">
        <v>21300.0</v>
      </c>
      <c r="I2785" s="163" t="s">
        <v>2640</v>
      </c>
      <c r="J2785" s="163" t="s">
        <v>2641</v>
      </c>
      <c r="K2785" s="163" t="s">
        <v>2642</v>
      </c>
      <c r="L2785" s="163" t="s">
        <v>18950</v>
      </c>
      <c r="M2785" s="163" t="s">
        <v>18950</v>
      </c>
      <c r="N2785" s="163" t="s">
        <v>2645</v>
      </c>
      <c r="O2785" s="163" t="s">
        <v>2646</v>
      </c>
      <c r="P2785" s="163" t="s">
        <v>2647</v>
      </c>
      <c r="Q2785" s="163" t="s">
        <v>2648</v>
      </c>
      <c r="R2785" s="506">
        <v>45751.302777777775</v>
      </c>
      <c r="S2785" s="509"/>
      <c r="T2785" s="509"/>
      <c r="U2785" s="163" t="s">
        <v>18951</v>
      </c>
      <c r="V2785" s="510"/>
      <c r="W2785" s="510"/>
      <c r="X2785" s="510"/>
      <c r="Y2785" s="510"/>
      <c r="Z2785" s="510"/>
      <c r="AA2785" s="510"/>
      <c r="AB2785" s="163" t="s">
        <v>18952</v>
      </c>
      <c r="AC2785" s="507">
        <v>9.096868142E9</v>
      </c>
      <c r="AD2785" s="163" t="s">
        <v>18953</v>
      </c>
      <c r="AE2785" s="507">
        <v>766800.0</v>
      </c>
      <c r="AF2785" s="163" t="s">
        <v>2640</v>
      </c>
      <c r="AG2785" s="163" t="s">
        <v>3096</v>
      </c>
      <c r="AH2785" s="507">
        <v>36.0</v>
      </c>
      <c r="AI2785" s="509"/>
      <c r="AJ2785" s="163" t="s">
        <v>2651</v>
      </c>
      <c r="AK2785" s="514">
        <v>45775.0</v>
      </c>
      <c r="AL2785" s="506">
        <v>45789.299305555556</v>
      </c>
      <c r="AM2785" s="163" t="s">
        <v>18954</v>
      </c>
      <c r="AN2785" s="510"/>
      <c r="AO2785" s="510"/>
      <c r="AP2785" s="509"/>
      <c r="AQ2785" s="509"/>
      <c r="AR2785" s="509"/>
      <c r="AS2785" s="509"/>
      <c r="AT2785" s="163" t="s">
        <v>2700</v>
      </c>
      <c r="AU2785" s="507">
        <v>1003.0</v>
      </c>
      <c r="AV2785" s="507">
        <v>8.0</v>
      </c>
      <c r="AW2785" s="507">
        <v>2028.0</v>
      </c>
      <c r="AX2785" s="510"/>
      <c r="AY2785" s="510"/>
      <c r="AZ2785" s="163" t="s">
        <v>2655</v>
      </c>
    </row>
    <row r="2786">
      <c r="A2786" s="163" t="s">
        <v>18955</v>
      </c>
      <c r="B2786" s="163" t="s">
        <v>18956</v>
      </c>
      <c r="C2786" s="163" t="s">
        <v>2638</v>
      </c>
      <c r="D2786" s="163" t="s">
        <v>2639</v>
      </c>
      <c r="E2786" s="506">
        <v>45751.302777777775</v>
      </c>
      <c r="F2786" s="507">
        <v>19900.0</v>
      </c>
      <c r="G2786" s="163" t="s">
        <v>2640</v>
      </c>
      <c r="H2786" s="507">
        <v>19900.0</v>
      </c>
      <c r="I2786" s="163" t="s">
        <v>2640</v>
      </c>
      <c r="J2786" s="163" t="s">
        <v>2641</v>
      </c>
      <c r="K2786" s="163" t="s">
        <v>2642</v>
      </c>
      <c r="L2786" s="163" t="s">
        <v>18957</v>
      </c>
      <c r="M2786" s="163" t="s">
        <v>18957</v>
      </c>
      <c r="N2786" s="163" t="s">
        <v>2645</v>
      </c>
      <c r="O2786" s="163" t="s">
        <v>2646</v>
      </c>
      <c r="P2786" s="163" t="s">
        <v>2673</v>
      </c>
      <c r="Q2786" s="163" t="s">
        <v>2648</v>
      </c>
      <c r="R2786" s="506">
        <v>45751.30138888889</v>
      </c>
      <c r="S2786" s="509"/>
      <c r="T2786" s="509"/>
      <c r="U2786" s="163" t="s">
        <v>18958</v>
      </c>
      <c r="V2786" s="510"/>
      <c r="W2786" s="510"/>
      <c r="X2786" s="510"/>
      <c r="Y2786" s="510"/>
      <c r="Z2786" s="510"/>
      <c r="AA2786" s="510"/>
      <c r="AB2786" s="163" t="s">
        <v>18959</v>
      </c>
      <c r="AC2786" s="507">
        <v>8.034062477E9</v>
      </c>
      <c r="AD2786" s="163" t="s">
        <v>18960</v>
      </c>
      <c r="AE2786" s="507">
        <v>557200.0</v>
      </c>
      <c r="AF2786" s="163" t="s">
        <v>2640</v>
      </c>
      <c r="AG2786" s="163" t="s">
        <v>3096</v>
      </c>
      <c r="AH2786" s="507">
        <v>28.0</v>
      </c>
      <c r="AI2786" s="509"/>
      <c r="AJ2786" s="163" t="s">
        <v>2651</v>
      </c>
      <c r="AK2786" s="514">
        <v>45810.0</v>
      </c>
      <c r="AL2786" s="506">
        <v>45781.29583333333</v>
      </c>
      <c r="AM2786" s="163" t="s">
        <v>18961</v>
      </c>
      <c r="AN2786" s="510"/>
      <c r="AO2786" s="509"/>
      <c r="AP2786" s="509"/>
      <c r="AQ2786" s="509"/>
      <c r="AR2786" s="509"/>
      <c r="AS2786" s="509"/>
      <c r="AT2786" s="163" t="s">
        <v>2700</v>
      </c>
      <c r="AU2786" s="507">
        <v>5008.0</v>
      </c>
      <c r="AV2786" s="507">
        <v>4.0</v>
      </c>
      <c r="AW2786" s="507">
        <v>2028.0</v>
      </c>
      <c r="AX2786" s="163" t="s">
        <v>3065</v>
      </c>
      <c r="AY2786" s="163" t="s">
        <v>3066</v>
      </c>
      <c r="AZ2786" s="163" t="s">
        <v>2655</v>
      </c>
    </row>
    <row r="2787">
      <c r="A2787" s="163" t="s">
        <v>18962</v>
      </c>
      <c r="B2787" s="163" t="s">
        <v>18963</v>
      </c>
      <c r="C2787" s="163" t="s">
        <v>2638</v>
      </c>
      <c r="D2787" s="163" t="s">
        <v>2639</v>
      </c>
      <c r="E2787" s="506">
        <v>45751.302777777775</v>
      </c>
      <c r="F2787" s="507">
        <v>16280.0</v>
      </c>
      <c r="G2787" s="163" t="s">
        <v>2640</v>
      </c>
      <c r="H2787" s="507">
        <v>16280.0</v>
      </c>
      <c r="I2787" s="163" t="s">
        <v>2640</v>
      </c>
      <c r="J2787" s="163" t="s">
        <v>2641</v>
      </c>
      <c r="K2787" s="163" t="s">
        <v>2642</v>
      </c>
      <c r="L2787" s="163" t="s">
        <v>18964</v>
      </c>
      <c r="M2787" s="163" t="s">
        <v>18964</v>
      </c>
      <c r="N2787" s="163" t="s">
        <v>2645</v>
      </c>
      <c r="O2787" s="163" t="s">
        <v>2646</v>
      </c>
      <c r="P2787" s="163" t="s">
        <v>2673</v>
      </c>
      <c r="Q2787" s="163" t="s">
        <v>2648</v>
      </c>
      <c r="R2787" s="506">
        <v>45751.30138888889</v>
      </c>
      <c r="S2787" s="509"/>
      <c r="T2787" s="509"/>
      <c r="U2787" s="163" t="s">
        <v>18965</v>
      </c>
      <c r="V2787" s="510"/>
      <c r="W2787" s="510"/>
      <c r="X2787" s="510"/>
      <c r="Y2787" s="510"/>
      <c r="Z2787" s="510"/>
      <c r="AA2787" s="510"/>
      <c r="AB2787" s="163" t="s">
        <v>18966</v>
      </c>
      <c r="AC2787" s="507">
        <v>9.057218238E9</v>
      </c>
      <c r="AD2787" s="163" t="s">
        <v>18967</v>
      </c>
      <c r="AE2787" s="507">
        <v>651200.0</v>
      </c>
      <c r="AF2787" s="163" t="s">
        <v>2640</v>
      </c>
      <c r="AG2787" s="163" t="s">
        <v>3096</v>
      </c>
      <c r="AH2787" s="507">
        <v>40.0</v>
      </c>
      <c r="AI2787" s="509"/>
      <c r="AJ2787" s="163" t="s">
        <v>2651</v>
      </c>
      <c r="AK2787" s="514">
        <v>45812.0</v>
      </c>
      <c r="AL2787" s="506">
        <v>45781.29583333333</v>
      </c>
      <c r="AM2787" s="163" t="s">
        <v>18968</v>
      </c>
      <c r="AN2787" s="510"/>
      <c r="AO2787" s="509"/>
      <c r="AP2787" s="509"/>
      <c r="AQ2787" s="509"/>
      <c r="AR2787" s="509"/>
      <c r="AS2787" s="509"/>
      <c r="AT2787" s="163" t="s">
        <v>2653</v>
      </c>
      <c r="AU2787" s="507">
        <v>8709.0</v>
      </c>
      <c r="AV2787" s="507">
        <v>9.0</v>
      </c>
      <c r="AW2787" s="507">
        <v>2027.0</v>
      </c>
      <c r="AX2787" s="163" t="s">
        <v>2687</v>
      </c>
      <c r="AY2787" s="163" t="s">
        <v>2905</v>
      </c>
      <c r="AZ2787" s="163" t="s">
        <v>2655</v>
      </c>
    </row>
    <row r="2788">
      <c r="A2788" s="163" t="s">
        <v>18969</v>
      </c>
      <c r="B2788" s="163" t="s">
        <v>18970</v>
      </c>
      <c r="C2788" s="163" t="s">
        <v>2638</v>
      </c>
      <c r="D2788" s="163" t="s">
        <v>2639</v>
      </c>
      <c r="E2788" s="506">
        <v>45751.302777777775</v>
      </c>
      <c r="F2788" s="507">
        <v>21900.0</v>
      </c>
      <c r="G2788" s="163" t="s">
        <v>2640</v>
      </c>
      <c r="H2788" s="507">
        <v>21900.0</v>
      </c>
      <c r="I2788" s="163" t="s">
        <v>2640</v>
      </c>
      <c r="J2788" s="163" t="s">
        <v>2641</v>
      </c>
      <c r="K2788" s="163" t="s">
        <v>2642</v>
      </c>
      <c r="L2788" s="163" t="s">
        <v>18971</v>
      </c>
      <c r="M2788" s="163" t="s">
        <v>18971</v>
      </c>
      <c r="N2788" s="163" t="s">
        <v>2645</v>
      </c>
      <c r="O2788" s="163" t="s">
        <v>2646</v>
      </c>
      <c r="P2788" s="163" t="s">
        <v>2647</v>
      </c>
      <c r="Q2788" s="163" t="s">
        <v>2648</v>
      </c>
      <c r="R2788" s="506">
        <v>45751.302777777775</v>
      </c>
      <c r="S2788" s="509"/>
      <c r="T2788" s="509"/>
      <c r="U2788" s="163" t="s">
        <v>18972</v>
      </c>
      <c r="V2788" s="510"/>
      <c r="W2788" s="510"/>
      <c r="X2788" s="510"/>
      <c r="Y2788" s="510"/>
      <c r="Z2788" s="510"/>
      <c r="AA2788" s="510"/>
      <c r="AB2788" s="163" t="s">
        <v>18973</v>
      </c>
      <c r="AC2788" s="510"/>
      <c r="AD2788" s="163" t="s">
        <v>18974</v>
      </c>
      <c r="AE2788" s="507">
        <v>766500.0</v>
      </c>
      <c r="AF2788" s="163" t="s">
        <v>2640</v>
      </c>
      <c r="AG2788" s="163" t="s">
        <v>3096</v>
      </c>
      <c r="AH2788" s="507">
        <v>35.0</v>
      </c>
      <c r="AI2788" s="509"/>
      <c r="AJ2788" s="163" t="s">
        <v>2651</v>
      </c>
      <c r="AK2788" s="514">
        <v>45812.0</v>
      </c>
      <c r="AL2788" s="506">
        <v>45781.29722222222</v>
      </c>
      <c r="AM2788" s="163" t="s">
        <v>18975</v>
      </c>
      <c r="AN2788" s="510"/>
      <c r="AO2788" s="510"/>
      <c r="AP2788" s="509"/>
      <c r="AQ2788" s="509"/>
      <c r="AR2788" s="509"/>
      <c r="AS2788" s="509"/>
      <c r="AT2788" s="163" t="s">
        <v>2653</v>
      </c>
      <c r="AU2788" s="507">
        <v>1046.0</v>
      </c>
      <c r="AV2788" s="507">
        <v>1.0</v>
      </c>
      <c r="AW2788" s="507">
        <v>2031.0</v>
      </c>
      <c r="AX2788" s="163" t="s">
        <v>2730</v>
      </c>
      <c r="AY2788" s="510"/>
      <c r="AZ2788" s="163" t="s">
        <v>2655</v>
      </c>
    </row>
    <row r="2789">
      <c r="A2789" s="163" t="s">
        <v>18976</v>
      </c>
      <c r="B2789" s="163" t="s">
        <v>18977</v>
      </c>
      <c r="C2789" s="163" t="s">
        <v>2638</v>
      </c>
      <c r="D2789" s="163" t="s">
        <v>2639</v>
      </c>
      <c r="E2789" s="506">
        <v>45751.302777777775</v>
      </c>
      <c r="F2789" s="507">
        <v>21300.0</v>
      </c>
      <c r="G2789" s="163" t="s">
        <v>2640</v>
      </c>
      <c r="H2789" s="507">
        <v>21300.0</v>
      </c>
      <c r="I2789" s="163" t="s">
        <v>2640</v>
      </c>
      <c r="J2789" s="163" t="s">
        <v>2641</v>
      </c>
      <c r="K2789" s="163" t="s">
        <v>2642</v>
      </c>
      <c r="L2789" s="163" t="s">
        <v>18978</v>
      </c>
      <c r="M2789" s="163" t="s">
        <v>18978</v>
      </c>
      <c r="N2789" s="163" t="s">
        <v>2645</v>
      </c>
      <c r="O2789" s="163" t="s">
        <v>2646</v>
      </c>
      <c r="P2789" s="163" t="s">
        <v>2647</v>
      </c>
      <c r="Q2789" s="163" t="s">
        <v>2648</v>
      </c>
      <c r="R2789" s="506">
        <v>45751.302777777775</v>
      </c>
      <c r="S2789" s="509"/>
      <c r="T2789" s="509"/>
      <c r="U2789" s="163" t="s">
        <v>18979</v>
      </c>
      <c r="V2789" s="510"/>
      <c r="W2789" s="510"/>
      <c r="X2789" s="510"/>
      <c r="Y2789" s="510"/>
      <c r="Z2789" s="510"/>
      <c r="AA2789" s="510"/>
      <c r="AB2789" s="163" t="s">
        <v>18980</v>
      </c>
      <c r="AC2789" s="507">
        <v>9.062575315E9</v>
      </c>
      <c r="AD2789" s="163" t="s">
        <v>18981</v>
      </c>
      <c r="AE2789" s="507">
        <v>745500.0</v>
      </c>
      <c r="AF2789" s="163" t="s">
        <v>2640</v>
      </c>
      <c r="AG2789" s="163" t="s">
        <v>3096</v>
      </c>
      <c r="AH2789" s="507">
        <v>35.0</v>
      </c>
      <c r="AI2789" s="509"/>
      <c r="AJ2789" s="163" t="s">
        <v>2651</v>
      </c>
      <c r="AK2789" s="514">
        <v>45812.0</v>
      </c>
      <c r="AL2789" s="506">
        <v>45781.29722222222</v>
      </c>
      <c r="AM2789" s="163" t="s">
        <v>18982</v>
      </c>
      <c r="AN2789" s="510"/>
      <c r="AO2789" s="509"/>
      <c r="AP2789" s="509"/>
      <c r="AQ2789" s="509"/>
      <c r="AR2789" s="509"/>
      <c r="AS2789" s="509"/>
      <c r="AT2789" s="163" t="s">
        <v>2653</v>
      </c>
      <c r="AU2789" s="507">
        <v>1027.0</v>
      </c>
      <c r="AV2789" s="507">
        <v>2.0</v>
      </c>
      <c r="AW2789" s="507">
        <v>2029.0</v>
      </c>
      <c r="AX2789" s="163" t="s">
        <v>2730</v>
      </c>
      <c r="AY2789" s="510"/>
      <c r="AZ2789" s="163" t="s">
        <v>2655</v>
      </c>
    </row>
    <row r="2790">
      <c r="A2790" s="163" t="s">
        <v>18983</v>
      </c>
      <c r="B2790" s="163" t="s">
        <v>18984</v>
      </c>
      <c r="C2790" s="163" t="s">
        <v>2638</v>
      </c>
      <c r="D2790" s="163" t="s">
        <v>2639</v>
      </c>
      <c r="E2790" s="506">
        <v>45751.302777777775</v>
      </c>
      <c r="F2790" s="507">
        <v>24985.0</v>
      </c>
      <c r="G2790" s="163" t="s">
        <v>2640</v>
      </c>
      <c r="H2790" s="507">
        <v>24985.0</v>
      </c>
      <c r="I2790" s="163" t="s">
        <v>2640</v>
      </c>
      <c r="J2790" s="163" t="s">
        <v>2641</v>
      </c>
      <c r="K2790" s="163" t="s">
        <v>2642</v>
      </c>
      <c r="L2790" s="163" t="s">
        <v>18985</v>
      </c>
      <c r="M2790" s="163" t="s">
        <v>18985</v>
      </c>
      <c r="N2790" s="163" t="s">
        <v>2645</v>
      </c>
      <c r="O2790" s="163" t="s">
        <v>2646</v>
      </c>
      <c r="P2790" s="163" t="s">
        <v>2647</v>
      </c>
      <c r="Q2790" s="163" t="s">
        <v>2648</v>
      </c>
      <c r="R2790" s="506">
        <v>45751.302777777775</v>
      </c>
      <c r="S2790" s="509"/>
      <c r="T2790" s="509"/>
      <c r="U2790" s="163" t="s">
        <v>18986</v>
      </c>
      <c r="V2790" s="510"/>
      <c r="W2790" s="510"/>
      <c r="X2790" s="510"/>
      <c r="Y2790" s="510"/>
      <c r="Z2790" s="510"/>
      <c r="AA2790" s="510"/>
      <c r="AB2790" s="163" t="s">
        <v>18987</v>
      </c>
      <c r="AC2790" s="507">
        <v>9.072006731E9</v>
      </c>
      <c r="AD2790" s="163" t="s">
        <v>18988</v>
      </c>
      <c r="AE2790" s="507">
        <v>699640.0</v>
      </c>
      <c r="AF2790" s="163" t="s">
        <v>2640</v>
      </c>
      <c r="AG2790" s="163" t="s">
        <v>3096</v>
      </c>
      <c r="AH2790" s="507">
        <v>24.0</v>
      </c>
      <c r="AI2790" s="509"/>
      <c r="AJ2790" s="163" t="s">
        <v>2651</v>
      </c>
      <c r="AK2790" s="514">
        <v>45812.0</v>
      </c>
      <c r="AL2790" s="506">
        <v>45781.29722222222</v>
      </c>
      <c r="AM2790" s="163" t="s">
        <v>18989</v>
      </c>
      <c r="AN2790" s="510"/>
      <c r="AO2790" s="509"/>
      <c r="AP2790" s="509"/>
      <c r="AQ2790" s="509"/>
      <c r="AR2790" s="509"/>
      <c r="AS2790" s="509"/>
      <c r="AT2790" s="163" t="s">
        <v>2653</v>
      </c>
      <c r="AU2790" s="507">
        <v>2621.0</v>
      </c>
      <c r="AV2790" s="507">
        <v>2.0</v>
      </c>
      <c r="AW2790" s="507">
        <v>2029.0</v>
      </c>
      <c r="AX2790" s="510"/>
      <c r="AY2790" s="510"/>
      <c r="AZ2790" s="163" t="s">
        <v>2655</v>
      </c>
    </row>
    <row r="2791">
      <c r="A2791" s="163" t="s">
        <v>18990</v>
      </c>
      <c r="B2791" s="163" t="s">
        <v>18991</v>
      </c>
      <c r="C2791" s="163" t="s">
        <v>2638</v>
      </c>
      <c r="D2791" s="163" t="s">
        <v>2639</v>
      </c>
      <c r="E2791" s="506">
        <v>45751.302083333336</v>
      </c>
      <c r="F2791" s="507">
        <v>19900.0</v>
      </c>
      <c r="G2791" s="163" t="s">
        <v>2640</v>
      </c>
      <c r="H2791" s="507">
        <v>19900.0</v>
      </c>
      <c r="I2791" s="163" t="s">
        <v>2640</v>
      </c>
      <c r="J2791" s="163" t="s">
        <v>2641</v>
      </c>
      <c r="K2791" s="163" t="s">
        <v>2642</v>
      </c>
      <c r="L2791" s="163" t="s">
        <v>18992</v>
      </c>
      <c r="M2791" s="163" t="s">
        <v>18992</v>
      </c>
      <c r="N2791" s="163" t="s">
        <v>2645</v>
      </c>
      <c r="O2791" s="163" t="s">
        <v>2646</v>
      </c>
      <c r="P2791" s="163" t="s">
        <v>2647</v>
      </c>
      <c r="Q2791" s="163" t="s">
        <v>2648</v>
      </c>
      <c r="R2791" s="506">
        <v>45751.302083333336</v>
      </c>
      <c r="S2791" s="509"/>
      <c r="T2791" s="509"/>
      <c r="U2791" s="163" t="s">
        <v>18993</v>
      </c>
      <c r="V2791" s="510"/>
      <c r="W2791" s="510"/>
      <c r="X2791" s="510"/>
      <c r="Y2791" s="510"/>
      <c r="Z2791" s="510"/>
      <c r="AA2791" s="510"/>
      <c r="AB2791" s="163" t="s">
        <v>18994</v>
      </c>
      <c r="AC2791" s="507">
        <v>8.040877011E9</v>
      </c>
      <c r="AD2791" s="163" t="s">
        <v>18995</v>
      </c>
      <c r="AE2791" s="507">
        <v>636800.0</v>
      </c>
      <c r="AF2791" s="163" t="s">
        <v>2640</v>
      </c>
      <c r="AG2791" s="163" t="s">
        <v>3096</v>
      </c>
      <c r="AH2791" s="507">
        <v>32.0</v>
      </c>
      <c r="AI2791" s="509"/>
      <c r="AJ2791" s="163" t="s">
        <v>2651</v>
      </c>
      <c r="AK2791" s="514">
        <v>45812.0</v>
      </c>
      <c r="AL2791" s="506">
        <v>45781.29722222222</v>
      </c>
      <c r="AM2791" s="163" t="s">
        <v>18996</v>
      </c>
      <c r="AN2791" s="510"/>
      <c r="AO2791" s="510"/>
      <c r="AP2791" s="509"/>
      <c r="AQ2791" s="509"/>
      <c r="AR2791" s="509"/>
      <c r="AS2791" s="509"/>
      <c r="AT2791" s="163" t="s">
        <v>2700</v>
      </c>
      <c r="AU2791" s="507">
        <v>1093.0</v>
      </c>
      <c r="AV2791" s="507">
        <v>4.0</v>
      </c>
      <c r="AW2791" s="507">
        <v>2027.0</v>
      </c>
      <c r="AX2791" s="510"/>
      <c r="AY2791" s="510"/>
      <c r="AZ2791" s="163" t="s">
        <v>2655</v>
      </c>
    </row>
    <row r="2792">
      <c r="A2792" s="163" t="s">
        <v>18997</v>
      </c>
      <c r="B2792" s="163" t="s">
        <v>18998</v>
      </c>
      <c r="C2792" s="163" t="s">
        <v>2638</v>
      </c>
      <c r="D2792" s="163" t="s">
        <v>2639</v>
      </c>
      <c r="E2792" s="506">
        <v>45751.302083333336</v>
      </c>
      <c r="F2792" s="507">
        <v>24970.0</v>
      </c>
      <c r="G2792" s="163" t="s">
        <v>2640</v>
      </c>
      <c r="H2792" s="507">
        <v>24970.0</v>
      </c>
      <c r="I2792" s="163" t="s">
        <v>2640</v>
      </c>
      <c r="J2792" s="163" t="s">
        <v>2641</v>
      </c>
      <c r="K2792" s="163" t="s">
        <v>2642</v>
      </c>
      <c r="L2792" s="163" t="s">
        <v>18999</v>
      </c>
      <c r="M2792" s="163" t="s">
        <v>18999</v>
      </c>
      <c r="N2792" s="163" t="s">
        <v>2645</v>
      </c>
      <c r="O2792" s="163" t="s">
        <v>2646</v>
      </c>
      <c r="P2792" s="163" t="s">
        <v>2647</v>
      </c>
      <c r="Q2792" s="163" t="s">
        <v>2648</v>
      </c>
      <c r="R2792" s="506">
        <v>45751.302083333336</v>
      </c>
      <c r="S2792" s="509"/>
      <c r="T2792" s="509"/>
      <c r="U2792" s="163" t="s">
        <v>19000</v>
      </c>
      <c r="V2792" s="510"/>
      <c r="W2792" s="510"/>
      <c r="X2792" s="510"/>
      <c r="Y2792" s="510"/>
      <c r="Z2792" s="510"/>
      <c r="AA2792" s="510"/>
      <c r="AB2792" s="163" t="s">
        <v>19001</v>
      </c>
      <c r="AC2792" s="510"/>
      <c r="AD2792" s="163" t="s">
        <v>19002</v>
      </c>
      <c r="AE2792" s="507">
        <v>699280.0</v>
      </c>
      <c r="AF2792" s="163" t="s">
        <v>2640</v>
      </c>
      <c r="AG2792" s="163" t="s">
        <v>3096</v>
      </c>
      <c r="AH2792" s="507">
        <v>24.0</v>
      </c>
      <c r="AI2792" s="509"/>
      <c r="AJ2792" s="163" t="s">
        <v>2651</v>
      </c>
      <c r="AK2792" s="514">
        <v>45812.0</v>
      </c>
      <c r="AL2792" s="506">
        <v>45781.29722222222</v>
      </c>
      <c r="AM2792" s="163" t="s">
        <v>19003</v>
      </c>
      <c r="AN2792" s="510"/>
      <c r="AO2792" s="509"/>
      <c r="AP2792" s="509"/>
      <c r="AQ2792" s="509"/>
      <c r="AR2792" s="509"/>
      <c r="AS2792" s="509"/>
      <c r="AT2792" s="163" t="s">
        <v>2653</v>
      </c>
      <c r="AU2792" s="507">
        <v>8189.0</v>
      </c>
      <c r="AV2792" s="507">
        <v>11.0</v>
      </c>
      <c r="AW2792" s="507">
        <v>2028.0</v>
      </c>
      <c r="AX2792" s="510"/>
      <c r="AY2792" s="510"/>
      <c r="AZ2792" s="163" t="s">
        <v>2655</v>
      </c>
    </row>
    <row r="2793">
      <c r="A2793" s="163" t="s">
        <v>19004</v>
      </c>
      <c r="B2793" s="163" t="s">
        <v>19005</v>
      </c>
      <c r="C2793" s="163" t="s">
        <v>2638</v>
      </c>
      <c r="D2793" s="163" t="s">
        <v>2639</v>
      </c>
      <c r="E2793" s="506">
        <v>45751.302083333336</v>
      </c>
      <c r="F2793" s="507">
        <v>19800.0</v>
      </c>
      <c r="G2793" s="163" t="s">
        <v>2640</v>
      </c>
      <c r="H2793" s="507">
        <v>19800.0</v>
      </c>
      <c r="I2793" s="163" t="s">
        <v>2640</v>
      </c>
      <c r="J2793" s="163" t="s">
        <v>2641</v>
      </c>
      <c r="K2793" s="163" t="s">
        <v>2642</v>
      </c>
      <c r="L2793" s="163" t="s">
        <v>9503</v>
      </c>
      <c r="M2793" s="163" t="s">
        <v>9503</v>
      </c>
      <c r="N2793" s="163" t="s">
        <v>2645</v>
      </c>
      <c r="O2793" s="163" t="s">
        <v>2646</v>
      </c>
      <c r="P2793" s="163" t="s">
        <v>2673</v>
      </c>
      <c r="Q2793" s="163" t="s">
        <v>2648</v>
      </c>
      <c r="R2793" s="506">
        <v>45751.30138888889</v>
      </c>
      <c r="S2793" s="509"/>
      <c r="T2793" s="509"/>
      <c r="U2793" s="163" t="s">
        <v>19006</v>
      </c>
      <c r="V2793" s="510"/>
      <c r="W2793" s="510"/>
      <c r="X2793" s="510"/>
      <c r="Y2793" s="510"/>
      <c r="Z2793" s="510"/>
      <c r="AA2793" s="510"/>
      <c r="AB2793" s="163" t="s">
        <v>9505</v>
      </c>
      <c r="AC2793" s="507">
        <v>9.075604725E9</v>
      </c>
      <c r="AD2793" s="163" t="s">
        <v>19007</v>
      </c>
      <c r="AE2793" s="507">
        <v>495000.0</v>
      </c>
      <c r="AF2793" s="163" t="s">
        <v>2640</v>
      </c>
      <c r="AG2793" s="163" t="s">
        <v>3096</v>
      </c>
      <c r="AH2793" s="507">
        <v>25.0</v>
      </c>
      <c r="AI2793" s="509"/>
      <c r="AJ2793" s="163" t="s">
        <v>2651</v>
      </c>
      <c r="AK2793" s="514">
        <v>45812.0</v>
      </c>
      <c r="AL2793" s="506">
        <v>45781.29583333333</v>
      </c>
      <c r="AM2793" s="163" t="s">
        <v>9507</v>
      </c>
      <c r="AN2793" s="510"/>
      <c r="AO2793" s="509"/>
      <c r="AP2793" s="509"/>
      <c r="AQ2793" s="509"/>
      <c r="AR2793" s="509"/>
      <c r="AS2793" s="509"/>
      <c r="AT2793" s="163" t="s">
        <v>2653</v>
      </c>
      <c r="AU2793" s="507">
        <v>6623.0</v>
      </c>
      <c r="AV2793" s="507">
        <v>2.0</v>
      </c>
      <c r="AW2793" s="507">
        <v>2028.0</v>
      </c>
      <c r="AX2793" s="163" t="s">
        <v>2936</v>
      </c>
      <c r="AY2793" s="163" t="s">
        <v>2717</v>
      </c>
      <c r="AZ2793" s="163" t="s">
        <v>2655</v>
      </c>
    </row>
    <row r="2794">
      <c r="A2794" s="163" t="s">
        <v>19008</v>
      </c>
      <c r="B2794" s="163" t="s">
        <v>6466</v>
      </c>
      <c r="C2794" s="163" t="s">
        <v>2638</v>
      </c>
      <c r="D2794" s="163" t="s">
        <v>2639</v>
      </c>
      <c r="E2794" s="506">
        <v>45751.302083333336</v>
      </c>
      <c r="F2794" s="507">
        <v>21400.0</v>
      </c>
      <c r="G2794" s="163" t="s">
        <v>2640</v>
      </c>
      <c r="H2794" s="507">
        <v>21400.0</v>
      </c>
      <c r="I2794" s="163" t="s">
        <v>2640</v>
      </c>
      <c r="J2794" s="163" t="s">
        <v>2641</v>
      </c>
      <c r="K2794" s="163" t="s">
        <v>2642</v>
      </c>
      <c r="L2794" s="163" t="s">
        <v>6467</v>
      </c>
      <c r="M2794" s="163" t="s">
        <v>6467</v>
      </c>
      <c r="N2794" s="163" t="s">
        <v>2645</v>
      </c>
      <c r="O2794" s="163" t="s">
        <v>2646</v>
      </c>
      <c r="P2794" s="163" t="s">
        <v>2683</v>
      </c>
      <c r="Q2794" s="163" t="s">
        <v>2648</v>
      </c>
      <c r="R2794" s="506">
        <v>45751.30138888889</v>
      </c>
      <c r="S2794" s="509"/>
      <c r="T2794" s="509"/>
      <c r="U2794" s="163" t="s">
        <v>19009</v>
      </c>
      <c r="V2794" s="510"/>
      <c r="W2794" s="510"/>
      <c r="X2794" s="510"/>
      <c r="Y2794" s="510"/>
      <c r="Z2794" s="510"/>
      <c r="AA2794" s="510"/>
      <c r="AB2794" s="163" t="s">
        <v>6469</v>
      </c>
      <c r="AC2794" s="507">
        <v>8.0563368888E10</v>
      </c>
      <c r="AD2794" s="163" t="s">
        <v>6470</v>
      </c>
      <c r="AE2794" s="507">
        <v>749000.0</v>
      </c>
      <c r="AF2794" s="163" t="s">
        <v>2640</v>
      </c>
      <c r="AG2794" s="163" t="s">
        <v>3096</v>
      </c>
      <c r="AH2794" s="507">
        <v>35.0</v>
      </c>
      <c r="AI2794" s="509"/>
      <c r="AJ2794" s="163" t="s">
        <v>2651</v>
      </c>
      <c r="AK2794" s="514">
        <v>45803.0</v>
      </c>
      <c r="AL2794" s="506">
        <v>45773.29861111111</v>
      </c>
      <c r="AM2794" s="163" t="s">
        <v>6471</v>
      </c>
      <c r="AN2794" s="510"/>
      <c r="AO2794" s="509"/>
      <c r="AP2794" s="509"/>
      <c r="AQ2794" s="509"/>
      <c r="AR2794" s="509"/>
      <c r="AS2794" s="509"/>
      <c r="AT2794" s="163" t="s">
        <v>2653</v>
      </c>
      <c r="AU2794" s="507">
        <v>711.0</v>
      </c>
      <c r="AV2794" s="507">
        <v>4.0</v>
      </c>
      <c r="AW2794" s="507">
        <v>2028.0</v>
      </c>
      <c r="AX2794" s="163" t="s">
        <v>2730</v>
      </c>
      <c r="AY2794" s="163" t="s">
        <v>2937</v>
      </c>
      <c r="AZ2794" s="163" t="s">
        <v>2655</v>
      </c>
    </row>
    <row r="2795">
      <c r="A2795" s="163" t="s">
        <v>19010</v>
      </c>
      <c r="B2795" s="163" t="s">
        <v>18898</v>
      </c>
      <c r="C2795" s="163" t="s">
        <v>2638</v>
      </c>
      <c r="D2795" s="163" t="s">
        <v>2639</v>
      </c>
      <c r="E2795" s="506">
        <v>45751.299305555556</v>
      </c>
      <c r="F2795" s="507">
        <v>2980.0</v>
      </c>
      <c r="G2795" s="163" t="s">
        <v>2640</v>
      </c>
      <c r="H2795" s="507">
        <v>2980.0</v>
      </c>
      <c r="I2795" s="163" t="s">
        <v>2640</v>
      </c>
      <c r="J2795" s="163" t="s">
        <v>2641</v>
      </c>
      <c r="K2795" s="163" t="s">
        <v>2642</v>
      </c>
      <c r="L2795" s="163" t="s">
        <v>18899</v>
      </c>
      <c r="M2795" s="163" t="s">
        <v>19011</v>
      </c>
      <c r="N2795" s="163" t="s">
        <v>2645</v>
      </c>
      <c r="O2795" s="163" t="s">
        <v>2646</v>
      </c>
      <c r="P2795" s="163" t="s">
        <v>2683</v>
      </c>
      <c r="Q2795" s="163" t="s">
        <v>2648</v>
      </c>
      <c r="R2795" s="506">
        <v>45751.29791666667</v>
      </c>
      <c r="S2795" s="509"/>
      <c r="T2795" s="509"/>
      <c r="U2795" s="163" t="s">
        <v>19012</v>
      </c>
      <c r="V2795" s="510"/>
      <c r="W2795" s="510"/>
      <c r="X2795" s="510"/>
      <c r="Y2795" s="510"/>
      <c r="Z2795" s="510"/>
      <c r="AA2795" s="510"/>
      <c r="AB2795" s="163" t="s">
        <v>18902</v>
      </c>
      <c r="AC2795" s="507">
        <v>8.036001386E9</v>
      </c>
      <c r="AD2795" s="509"/>
      <c r="AE2795" s="509"/>
      <c r="AF2795" s="509"/>
      <c r="AG2795" s="509"/>
      <c r="AH2795" s="509"/>
      <c r="AI2795" s="509"/>
      <c r="AJ2795" s="163" t="s">
        <v>2651</v>
      </c>
      <c r="AK2795" s="509"/>
      <c r="AL2795" s="509"/>
      <c r="AM2795" s="163" t="s">
        <v>18903</v>
      </c>
      <c r="AN2795" s="510"/>
      <c r="AO2795" s="509"/>
      <c r="AP2795" s="509"/>
      <c r="AQ2795" s="509"/>
      <c r="AR2795" s="509"/>
      <c r="AS2795" s="509"/>
      <c r="AT2795" s="163" t="s">
        <v>2700</v>
      </c>
      <c r="AU2795" s="507">
        <v>1018.0</v>
      </c>
      <c r="AV2795" s="507">
        <v>4.0</v>
      </c>
      <c r="AW2795" s="507">
        <v>2027.0</v>
      </c>
      <c r="AX2795" s="163" t="s">
        <v>2749</v>
      </c>
      <c r="AY2795" s="163" t="s">
        <v>2701</v>
      </c>
      <c r="AZ2795" s="163" t="s">
        <v>2655</v>
      </c>
    </row>
    <row r="2796">
      <c r="A2796" s="163" t="s">
        <v>19013</v>
      </c>
      <c r="B2796" s="163" t="s">
        <v>19014</v>
      </c>
      <c r="C2796" s="163" t="s">
        <v>2638</v>
      </c>
      <c r="D2796" s="163" t="s">
        <v>2639</v>
      </c>
      <c r="E2796" s="506">
        <v>45751.291666666664</v>
      </c>
      <c r="F2796" s="507">
        <v>16280.0</v>
      </c>
      <c r="G2796" s="163" t="s">
        <v>2640</v>
      </c>
      <c r="H2796" s="507">
        <v>16280.0</v>
      </c>
      <c r="I2796" s="163" t="s">
        <v>2640</v>
      </c>
      <c r="J2796" s="163" t="s">
        <v>2641</v>
      </c>
      <c r="K2796" s="163" t="s">
        <v>2642</v>
      </c>
      <c r="L2796" s="163" t="s">
        <v>19015</v>
      </c>
      <c r="M2796" s="163" t="s">
        <v>19015</v>
      </c>
      <c r="N2796" s="163" t="s">
        <v>2645</v>
      </c>
      <c r="O2796" s="163" t="s">
        <v>2646</v>
      </c>
      <c r="P2796" s="163" t="s">
        <v>2660</v>
      </c>
      <c r="Q2796" s="163" t="s">
        <v>2648</v>
      </c>
      <c r="R2796" s="506">
        <v>45751.291666666664</v>
      </c>
      <c r="S2796" s="509"/>
      <c r="T2796" s="509"/>
      <c r="U2796" s="163" t="s">
        <v>10261</v>
      </c>
      <c r="V2796" s="510"/>
      <c r="W2796" s="510"/>
      <c r="X2796" s="510"/>
      <c r="Y2796" s="510"/>
      <c r="Z2796" s="510"/>
      <c r="AA2796" s="510"/>
      <c r="AB2796" s="163" t="s">
        <v>19016</v>
      </c>
      <c r="AC2796" s="507">
        <v>9.03955693E9</v>
      </c>
      <c r="AD2796" s="163" t="s">
        <v>19017</v>
      </c>
      <c r="AE2796" s="507">
        <v>618640.0</v>
      </c>
      <c r="AF2796" s="163" t="s">
        <v>2640</v>
      </c>
      <c r="AG2796" s="163" t="s">
        <v>3096</v>
      </c>
      <c r="AH2796" s="507">
        <v>38.0</v>
      </c>
      <c r="AI2796" s="509"/>
      <c r="AJ2796" s="163" t="s">
        <v>2651</v>
      </c>
      <c r="AK2796" s="514">
        <v>45812.0</v>
      </c>
      <c r="AL2796" s="506">
        <v>45781.302777777775</v>
      </c>
      <c r="AM2796" s="163" t="s">
        <v>19018</v>
      </c>
      <c r="AN2796" s="510"/>
      <c r="AO2796" s="509"/>
      <c r="AP2796" s="509"/>
      <c r="AQ2796" s="509"/>
      <c r="AR2796" s="509"/>
      <c r="AS2796" s="509"/>
      <c r="AT2796" s="163" t="s">
        <v>2653</v>
      </c>
      <c r="AU2796" s="507">
        <v>6727.0</v>
      </c>
      <c r="AV2796" s="507">
        <v>10.0</v>
      </c>
      <c r="AW2796" s="507">
        <v>2027.0</v>
      </c>
      <c r="AX2796" s="163" t="s">
        <v>2664</v>
      </c>
      <c r="AY2796" s="163" t="s">
        <v>4581</v>
      </c>
      <c r="AZ2796" s="163" t="s">
        <v>2655</v>
      </c>
    </row>
    <row r="2797">
      <c r="A2797" s="163" t="s">
        <v>19019</v>
      </c>
      <c r="B2797" s="163" t="s">
        <v>19020</v>
      </c>
      <c r="C2797" s="163" t="s">
        <v>2638</v>
      </c>
      <c r="D2797" s="163" t="s">
        <v>2639</v>
      </c>
      <c r="E2797" s="506">
        <v>45751.14444444444</v>
      </c>
      <c r="F2797" s="507">
        <v>9800.0</v>
      </c>
      <c r="G2797" s="163" t="s">
        <v>2640</v>
      </c>
      <c r="H2797" s="507">
        <v>9800.0</v>
      </c>
      <c r="I2797" s="163" t="s">
        <v>2640</v>
      </c>
      <c r="J2797" s="163" t="s">
        <v>2641</v>
      </c>
      <c r="K2797" s="163" t="s">
        <v>2642</v>
      </c>
      <c r="L2797" s="163" t="s">
        <v>19021</v>
      </c>
      <c r="M2797" s="163" t="s">
        <v>19022</v>
      </c>
      <c r="N2797" s="163" t="s">
        <v>2645</v>
      </c>
      <c r="O2797" s="163" t="s">
        <v>2646</v>
      </c>
      <c r="P2797" s="163" t="s">
        <v>2673</v>
      </c>
      <c r="Q2797" s="163" t="s">
        <v>2648</v>
      </c>
      <c r="R2797" s="506">
        <v>45751.143055555556</v>
      </c>
      <c r="S2797" s="509"/>
      <c r="T2797" s="509"/>
      <c r="U2797" s="163" t="s">
        <v>19023</v>
      </c>
      <c r="V2797" s="510"/>
      <c r="W2797" s="510"/>
      <c r="X2797" s="510"/>
      <c r="Y2797" s="510"/>
      <c r="Z2797" s="510"/>
      <c r="AA2797" s="510"/>
      <c r="AB2797" s="163" t="s">
        <v>19024</v>
      </c>
      <c r="AC2797" s="507">
        <v>8.056282111E9</v>
      </c>
      <c r="AD2797" s="510"/>
      <c r="AE2797" s="509"/>
      <c r="AF2797" s="509"/>
      <c r="AG2797" s="509"/>
      <c r="AH2797" s="509"/>
      <c r="AI2797" s="509"/>
      <c r="AJ2797" s="163" t="s">
        <v>2651</v>
      </c>
      <c r="AK2797" s="509"/>
      <c r="AL2797" s="509"/>
      <c r="AM2797" s="163" t="s">
        <v>19025</v>
      </c>
      <c r="AN2797" s="510"/>
      <c r="AO2797" s="510"/>
      <c r="AP2797" s="509"/>
      <c r="AQ2797" s="509"/>
      <c r="AR2797" s="509"/>
      <c r="AS2797" s="509"/>
      <c r="AT2797" s="163" t="s">
        <v>2700</v>
      </c>
      <c r="AU2797" s="507">
        <v>7069.0</v>
      </c>
      <c r="AV2797" s="507">
        <v>1.0</v>
      </c>
      <c r="AW2797" s="507">
        <v>2030.0</v>
      </c>
      <c r="AX2797" s="163" t="s">
        <v>2936</v>
      </c>
      <c r="AY2797" s="163" t="s">
        <v>4741</v>
      </c>
      <c r="AZ2797" s="163" t="s">
        <v>2655</v>
      </c>
    </row>
    <row r="2798">
      <c r="A2798" s="163" t="s">
        <v>18710</v>
      </c>
      <c r="B2798" s="163" t="s">
        <v>18711</v>
      </c>
      <c r="C2798" s="163" t="s">
        <v>2638</v>
      </c>
      <c r="D2798" s="163" t="s">
        <v>2639</v>
      </c>
      <c r="E2798" s="506">
        <v>45751.14027777778</v>
      </c>
      <c r="F2798" s="507">
        <v>9800.0</v>
      </c>
      <c r="G2798" s="163" t="s">
        <v>2640</v>
      </c>
      <c r="H2798" s="507">
        <v>9800.0</v>
      </c>
      <c r="I2798" s="163" t="s">
        <v>2640</v>
      </c>
      <c r="J2798" s="163" t="s">
        <v>2641</v>
      </c>
      <c r="K2798" s="163" t="s">
        <v>2642</v>
      </c>
      <c r="L2798" s="163" t="s">
        <v>18712</v>
      </c>
      <c r="M2798" s="163" t="s">
        <v>18713</v>
      </c>
      <c r="N2798" s="163" t="s">
        <v>2645</v>
      </c>
      <c r="O2798" s="163" t="s">
        <v>2646</v>
      </c>
      <c r="P2798" s="163" t="s">
        <v>2673</v>
      </c>
      <c r="Q2798" s="163" t="s">
        <v>2648</v>
      </c>
      <c r="R2798" s="506">
        <v>45751.13888888889</v>
      </c>
      <c r="S2798" s="509"/>
      <c r="T2798" s="509"/>
      <c r="U2798" s="163" t="s">
        <v>18714</v>
      </c>
      <c r="V2798" s="510"/>
      <c r="W2798" s="510"/>
      <c r="X2798" s="510"/>
      <c r="Y2798" s="510"/>
      <c r="Z2798" s="510"/>
      <c r="AA2798" s="510"/>
      <c r="AB2798" s="163" t="s">
        <v>18715</v>
      </c>
      <c r="AC2798" s="507">
        <v>9.084234601E9</v>
      </c>
      <c r="AD2798" s="510"/>
      <c r="AE2798" s="510"/>
      <c r="AF2798" s="509"/>
      <c r="AG2798" s="509"/>
      <c r="AH2798" s="509"/>
      <c r="AI2798" s="509"/>
      <c r="AJ2798" s="163" t="s">
        <v>2651</v>
      </c>
      <c r="AK2798" s="509"/>
      <c r="AL2798" s="509"/>
      <c r="AM2798" s="163" t="s">
        <v>18716</v>
      </c>
      <c r="AN2798" s="510"/>
      <c r="AO2798" s="509"/>
      <c r="AP2798" s="509"/>
      <c r="AQ2798" s="509"/>
      <c r="AR2798" s="509"/>
      <c r="AS2798" s="509"/>
      <c r="AT2798" s="163" t="s">
        <v>2653</v>
      </c>
      <c r="AU2798" s="507">
        <v>1314.0</v>
      </c>
      <c r="AV2798" s="507">
        <v>5.0</v>
      </c>
      <c r="AW2798" s="507">
        <v>2029.0</v>
      </c>
      <c r="AX2798" s="163" t="s">
        <v>2677</v>
      </c>
      <c r="AY2798" s="163" t="s">
        <v>2717</v>
      </c>
      <c r="AZ2798" s="163" t="s">
        <v>2655</v>
      </c>
    </row>
    <row r="2799">
      <c r="A2799" s="163" t="s">
        <v>19026</v>
      </c>
      <c r="B2799" s="163" t="s">
        <v>18711</v>
      </c>
      <c r="C2799" s="163" t="s">
        <v>2638</v>
      </c>
      <c r="D2799" s="163" t="s">
        <v>2639</v>
      </c>
      <c r="E2799" s="506">
        <v>45751.1375</v>
      </c>
      <c r="F2799" s="507">
        <v>2980.0</v>
      </c>
      <c r="G2799" s="163" t="s">
        <v>2640</v>
      </c>
      <c r="H2799" s="507">
        <v>2980.0</v>
      </c>
      <c r="I2799" s="163" t="s">
        <v>2640</v>
      </c>
      <c r="J2799" s="163" t="s">
        <v>2641</v>
      </c>
      <c r="K2799" s="163" t="s">
        <v>2642</v>
      </c>
      <c r="L2799" s="163" t="s">
        <v>18712</v>
      </c>
      <c r="M2799" s="163" t="s">
        <v>19027</v>
      </c>
      <c r="N2799" s="163" t="s">
        <v>2645</v>
      </c>
      <c r="O2799" s="163" t="s">
        <v>2646</v>
      </c>
      <c r="P2799" s="163" t="s">
        <v>2673</v>
      </c>
      <c r="Q2799" s="163" t="s">
        <v>2648</v>
      </c>
      <c r="R2799" s="506">
        <v>45751.134722222225</v>
      </c>
      <c r="S2799" s="509"/>
      <c r="T2799" s="509"/>
      <c r="U2799" s="163" t="s">
        <v>19028</v>
      </c>
      <c r="V2799" s="510"/>
      <c r="W2799" s="510"/>
      <c r="X2799" s="510"/>
      <c r="Y2799" s="510"/>
      <c r="Z2799" s="510"/>
      <c r="AA2799" s="510"/>
      <c r="AB2799" s="163" t="s">
        <v>18715</v>
      </c>
      <c r="AC2799" s="507">
        <v>9.084234601E9</v>
      </c>
      <c r="AD2799" s="510"/>
      <c r="AE2799" s="510"/>
      <c r="AF2799" s="509"/>
      <c r="AG2799" s="509"/>
      <c r="AH2799" s="509"/>
      <c r="AI2799" s="509"/>
      <c r="AJ2799" s="163" t="s">
        <v>2651</v>
      </c>
      <c r="AK2799" s="509"/>
      <c r="AL2799" s="509"/>
      <c r="AM2799" s="163" t="s">
        <v>18716</v>
      </c>
      <c r="AN2799" s="510"/>
      <c r="AO2799" s="510"/>
      <c r="AP2799" s="509"/>
      <c r="AQ2799" s="509"/>
      <c r="AR2799" s="509"/>
      <c r="AS2799" s="509"/>
      <c r="AT2799" s="163" t="s">
        <v>2653</v>
      </c>
      <c r="AU2799" s="507">
        <v>1314.0</v>
      </c>
      <c r="AV2799" s="507">
        <v>5.0</v>
      </c>
      <c r="AW2799" s="507">
        <v>2029.0</v>
      </c>
      <c r="AX2799" s="163" t="s">
        <v>2677</v>
      </c>
      <c r="AY2799" s="163" t="s">
        <v>2717</v>
      </c>
      <c r="AZ2799" s="163" t="s">
        <v>2655</v>
      </c>
    </row>
    <row r="2800">
      <c r="A2800" s="163" t="s">
        <v>19029</v>
      </c>
      <c r="B2800" s="163" t="s">
        <v>19020</v>
      </c>
      <c r="C2800" s="163" t="s">
        <v>2638</v>
      </c>
      <c r="D2800" s="163" t="s">
        <v>2639</v>
      </c>
      <c r="E2800" s="506">
        <v>45751.13680555556</v>
      </c>
      <c r="F2800" s="507">
        <v>2980.0</v>
      </c>
      <c r="G2800" s="163" t="s">
        <v>2640</v>
      </c>
      <c r="H2800" s="507">
        <v>2980.0</v>
      </c>
      <c r="I2800" s="163" t="s">
        <v>2640</v>
      </c>
      <c r="J2800" s="163" t="s">
        <v>2641</v>
      </c>
      <c r="K2800" s="163" t="s">
        <v>2642</v>
      </c>
      <c r="L2800" s="163" t="s">
        <v>19021</v>
      </c>
      <c r="M2800" s="163" t="s">
        <v>19030</v>
      </c>
      <c r="N2800" s="163" t="s">
        <v>2645</v>
      </c>
      <c r="O2800" s="163" t="s">
        <v>2646</v>
      </c>
      <c r="P2800" s="163" t="s">
        <v>2673</v>
      </c>
      <c r="Q2800" s="163" t="s">
        <v>2648</v>
      </c>
      <c r="R2800" s="506">
        <v>45751.13611111111</v>
      </c>
      <c r="S2800" s="509"/>
      <c r="T2800" s="509"/>
      <c r="U2800" s="163" t="s">
        <v>19031</v>
      </c>
      <c r="V2800" s="510"/>
      <c r="W2800" s="510"/>
      <c r="X2800" s="510"/>
      <c r="Y2800" s="510"/>
      <c r="Z2800" s="510"/>
      <c r="AA2800" s="510"/>
      <c r="AB2800" s="163" t="s">
        <v>19024</v>
      </c>
      <c r="AC2800" s="507">
        <v>8.056282111E9</v>
      </c>
      <c r="AD2800" s="510"/>
      <c r="AE2800" s="509"/>
      <c r="AF2800" s="509"/>
      <c r="AG2800" s="509"/>
      <c r="AH2800" s="509"/>
      <c r="AI2800" s="509"/>
      <c r="AJ2800" s="163" t="s">
        <v>2651</v>
      </c>
      <c r="AK2800" s="509"/>
      <c r="AL2800" s="509"/>
      <c r="AM2800" s="163" t="s">
        <v>19025</v>
      </c>
      <c r="AN2800" s="510"/>
      <c r="AO2800" s="510"/>
      <c r="AP2800" s="509"/>
      <c r="AQ2800" s="509"/>
      <c r="AR2800" s="509"/>
      <c r="AS2800" s="509"/>
      <c r="AT2800" s="163" t="s">
        <v>2700</v>
      </c>
      <c r="AU2800" s="507">
        <v>7069.0</v>
      </c>
      <c r="AV2800" s="507">
        <v>1.0</v>
      </c>
      <c r="AW2800" s="507">
        <v>2030.0</v>
      </c>
      <c r="AX2800" s="163" t="s">
        <v>2936</v>
      </c>
      <c r="AY2800" s="163" t="s">
        <v>4741</v>
      </c>
      <c r="AZ2800" s="163" t="s">
        <v>2655</v>
      </c>
    </row>
    <row r="2801">
      <c r="A2801" s="163" t="s">
        <v>19032</v>
      </c>
      <c r="B2801" s="163" t="s">
        <v>19033</v>
      </c>
      <c r="C2801" s="163" t="s">
        <v>2638</v>
      </c>
      <c r="D2801" s="163" t="s">
        <v>2639</v>
      </c>
      <c r="E2801" s="506">
        <v>45751.13611111111</v>
      </c>
      <c r="F2801" s="507">
        <v>9800.0</v>
      </c>
      <c r="G2801" s="163" t="s">
        <v>2640</v>
      </c>
      <c r="H2801" s="507">
        <v>9800.0</v>
      </c>
      <c r="I2801" s="163" t="s">
        <v>2640</v>
      </c>
      <c r="J2801" s="163" t="s">
        <v>2641</v>
      </c>
      <c r="K2801" s="163" t="s">
        <v>2642</v>
      </c>
      <c r="L2801" s="163" t="s">
        <v>19034</v>
      </c>
      <c r="M2801" s="163" t="s">
        <v>19035</v>
      </c>
      <c r="N2801" s="163" t="s">
        <v>2645</v>
      </c>
      <c r="O2801" s="163" t="s">
        <v>2646</v>
      </c>
      <c r="P2801" s="163" t="s">
        <v>2673</v>
      </c>
      <c r="Q2801" s="163" t="s">
        <v>2648</v>
      </c>
      <c r="R2801" s="506">
        <v>45751.134722222225</v>
      </c>
      <c r="S2801" s="509"/>
      <c r="T2801" s="509"/>
      <c r="U2801" s="163" t="s">
        <v>19036</v>
      </c>
      <c r="V2801" s="510"/>
      <c r="W2801" s="510"/>
      <c r="X2801" s="510"/>
      <c r="Y2801" s="510"/>
      <c r="Z2801" s="510"/>
      <c r="AA2801" s="510"/>
      <c r="AB2801" s="163" t="s">
        <v>19037</v>
      </c>
      <c r="AC2801" s="507">
        <v>9.078586112E9</v>
      </c>
      <c r="AD2801" s="509"/>
      <c r="AE2801" s="509"/>
      <c r="AF2801" s="509"/>
      <c r="AG2801" s="509"/>
      <c r="AH2801" s="509"/>
      <c r="AI2801" s="509"/>
      <c r="AJ2801" s="163" t="s">
        <v>2651</v>
      </c>
      <c r="AK2801" s="509"/>
      <c r="AL2801" s="509"/>
      <c r="AM2801" s="163" t="s">
        <v>19038</v>
      </c>
      <c r="AN2801" s="510"/>
      <c r="AO2801" s="509"/>
      <c r="AP2801" s="509"/>
      <c r="AQ2801" s="509"/>
      <c r="AR2801" s="509"/>
      <c r="AS2801" s="509"/>
      <c r="AT2801" s="163" t="s">
        <v>2653</v>
      </c>
      <c r="AU2801" s="507">
        <v>3241.0</v>
      </c>
      <c r="AV2801" s="507">
        <v>1.0</v>
      </c>
      <c r="AW2801" s="507">
        <v>2029.0</v>
      </c>
      <c r="AX2801" s="163" t="s">
        <v>2677</v>
      </c>
      <c r="AY2801" s="163" t="s">
        <v>5629</v>
      </c>
      <c r="AZ2801" s="163" t="s">
        <v>2655</v>
      </c>
    </row>
    <row r="2802">
      <c r="A2802" s="163" t="s">
        <v>19039</v>
      </c>
      <c r="B2802" s="163" t="s">
        <v>19033</v>
      </c>
      <c r="C2802" s="163" t="s">
        <v>2638</v>
      </c>
      <c r="D2802" s="163" t="s">
        <v>2639</v>
      </c>
      <c r="E2802" s="506">
        <v>45751.13263888889</v>
      </c>
      <c r="F2802" s="507">
        <v>2980.0</v>
      </c>
      <c r="G2802" s="163" t="s">
        <v>2640</v>
      </c>
      <c r="H2802" s="507">
        <v>2980.0</v>
      </c>
      <c r="I2802" s="163" t="s">
        <v>2640</v>
      </c>
      <c r="J2802" s="163" t="s">
        <v>2641</v>
      </c>
      <c r="K2802" s="163" t="s">
        <v>2642</v>
      </c>
      <c r="L2802" s="163" t="s">
        <v>19034</v>
      </c>
      <c r="M2802" s="163" t="s">
        <v>19040</v>
      </c>
      <c r="N2802" s="163" t="s">
        <v>2645</v>
      </c>
      <c r="O2802" s="163" t="s">
        <v>2646</v>
      </c>
      <c r="P2802" s="163" t="s">
        <v>2673</v>
      </c>
      <c r="Q2802" s="163" t="s">
        <v>2648</v>
      </c>
      <c r="R2802" s="506">
        <v>45751.13055555556</v>
      </c>
      <c r="S2802" s="509"/>
      <c r="T2802" s="509"/>
      <c r="U2802" s="163" t="s">
        <v>19041</v>
      </c>
      <c r="V2802" s="510"/>
      <c r="W2802" s="510"/>
      <c r="X2802" s="510"/>
      <c r="Y2802" s="510"/>
      <c r="Z2802" s="510"/>
      <c r="AA2802" s="510"/>
      <c r="AB2802" s="163" t="s">
        <v>19037</v>
      </c>
      <c r="AC2802" s="507">
        <v>9.078586112E9</v>
      </c>
      <c r="AD2802" s="510"/>
      <c r="AE2802" s="509"/>
      <c r="AF2802" s="509"/>
      <c r="AG2802" s="509"/>
      <c r="AH2802" s="509"/>
      <c r="AI2802" s="509"/>
      <c r="AJ2802" s="163" t="s">
        <v>2651</v>
      </c>
      <c r="AK2802" s="509"/>
      <c r="AL2802" s="509"/>
      <c r="AM2802" s="163" t="s">
        <v>19038</v>
      </c>
      <c r="AN2802" s="510"/>
      <c r="AO2802" s="509"/>
      <c r="AP2802" s="509"/>
      <c r="AQ2802" s="509"/>
      <c r="AR2802" s="509"/>
      <c r="AS2802" s="509"/>
      <c r="AT2802" s="163" t="s">
        <v>2653</v>
      </c>
      <c r="AU2802" s="507">
        <v>3241.0</v>
      </c>
      <c r="AV2802" s="507">
        <v>1.0</v>
      </c>
      <c r="AW2802" s="507">
        <v>2029.0</v>
      </c>
      <c r="AX2802" s="163" t="s">
        <v>2677</v>
      </c>
      <c r="AY2802" s="163" t="s">
        <v>5629</v>
      </c>
      <c r="AZ2802" s="163" t="s">
        <v>2655</v>
      </c>
    </row>
    <row r="2803">
      <c r="A2803" s="163" t="s">
        <v>19042</v>
      </c>
      <c r="B2803" s="163" t="s">
        <v>18680</v>
      </c>
      <c r="C2803" s="163" t="s">
        <v>2638</v>
      </c>
      <c r="D2803" s="163" t="s">
        <v>2639</v>
      </c>
      <c r="E2803" s="506">
        <v>45751.125</v>
      </c>
      <c r="F2803" s="507">
        <v>9800.0</v>
      </c>
      <c r="G2803" s="163" t="s">
        <v>2640</v>
      </c>
      <c r="H2803" s="507">
        <v>9800.0</v>
      </c>
      <c r="I2803" s="163" t="s">
        <v>2640</v>
      </c>
      <c r="J2803" s="163" t="s">
        <v>2641</v>
      </c>
      <c r="K2803" s="163" t="s">
        <v>2642</v>
      </c>
      <c r="L2803" s="163" t="s">
        <v>18681</v>
      </c>
      <c r="M2803" s="163" t="s">
        <v>18682</v>
      </c>
      <c r="N2803" s="163" t="s">
        <v>2645</v>
      </c>
      <c r="O2803" s="163" t="s">
        <v>2646</v>
      </c>
      <c r="P2803" s="163" t="s">
        <v>2673</v>
      </c>
      <c r="Q2803" s="163" t="s">
        <v>2648</v>
      </c>
      <c r="R2803" s="506">
        <v>45751.12430555555</v>
      </c>
      <c r="S2803" s="509"/>
      <c r="T2803" s="509"/>
      <c r="U2803" s="163" t="s">
        <v>19043</v>
      </c>
      <c r="V2803" s="510"/>
      <c r="W2803" s="510"/>
      <c r="X2803" s="510"/>
      <c r="Y2803" s="510"/>
      <c r="Z2803" s="510"/>
      <c r="AA2803" s="510"/>
      <c r="AB2803" s="163" t="s">
        <v>18684</v>
      </c>
      <c r="AC2803" s="507">
        <v>9.032333609E9</v>
      </c>
      <c r="AD2803" s="510"/>
      <c r="AE2803" s="509"/>
      <c r="AF2803" s="509"/>
      <c r="AG2803" s="509"/>
      <c r="AH2803" s="509"/>
      <c r="AI2803" s="509"/>
      <c r="AJ2803" s="163" t="s">
        <v>2651</v>
      </c>
      <c r="AK2803" s="509"/>
      <c r="AL2803" s="509"/>
      <c r="AM2803" s="163" t="s">
        <v>18685</v>
      </c>
      <c r="AN2803" s="510"/>
      <c r="AO2803" s="509"/>
      <c r="AP2803" s="509"/>
      <c r="AQ2803" s="509"/>
      <c r="AR2803" s="509"/>
      <c r="AS2803" s="509"/>
      <c r="AT2803" s="163" t="s">
        <v>2653</v>
      </c>
      <c r="AU2803" s="507">
        <v>279.0</v>
      </c>
      <c r="AV2803" s="507">
        <v>1.0</v>
      </c>
      <c r="AW2803" s="507">
        <v>2030.0</v>
      </c>
      <c r="AX2803" s="163" t="s">
        <v>2687</v>
      </c>
      <c r="AY2803" s="163" t="s">
        <v>2800</v>
      </c>
      <c r="AZ2803" s="163" t="s">
        <v>2655</v>
      </c>
    </row>
    <row r="2804">
      <c r="A2804" s="163" t="s">
        <v>18679</v>
      </c>
      <c r="B2804" s="163" t="s">
        <v>18680</v>
      </c>
      <c r="C2804" s="163" t="s">
        <v>2638</v>
      </c>
      <c r="D2804" s="163" t="s">
        <v>2639</v>
      </c>
      <c r="E2804" s="506">
        <v>45751.12152777778</v>
      </c>
      <c r="F2804" s="507">
        <v>9800.0</v>
      </c>
      <c r="G2804" s="163" t="s">
        <v>2640</v>
      </c>
      <c r="H2804" s="507">
        <v>9800.0</v>
      </c>
      <c r="I2804" s="163" t="s">
        <v>2640</v>
      </c>
      <c r="J2804" s="163" t="s">
        <v>2641</v>
      </c>
      <c r="K2804" s="163" t="s">
        <v>2642</v>
      </c>
      <c r="L2804" s="163" t="s">
        <v>18681</v>
      </c>
      <c r="M2804" s="163" t="s">
        <v>18682</v>
      </c>
      <c r="N2804" s="163" t="s">
        <v>2645</v>
      </c>
      <c r="O2804" s="163" t="s">
        <v>2646</v>
      </c>
      <c r="P2804" s="163" t="s">
        <v>2673</v>
      </c>
      <c r="Q2804" s="163" t="s">
        <v>2648</v>
      </c>
      <c r="R2804" s="506">
        <v>45751.12013888889</v>
      </c>
      <c r="S2804" s="509"/>
      <c r="T2804" s="509"/>
      <c r="U2804" s="163" t="s">
        <v>18683</v>
      </c>
      <c r="V2804" s="510"/>
      <c r="W2804" s="510"/>
      <c r="X2804" s="510"/>
      <c r="Y2804" s="510"/>
      <c r="Z2804" s="510"/>
      <c r="AA2804" s="510"/>
      <c r="AB2804" s="163" t="s">
        <v>18684</v>
      </c>
      <c r="AC2804" s="507">
        <v>9.032333609E9</v>
      </c>
      <c r="AD2804" s="510"/>
      <c r="AE2804" s="510"/>
      <c r="AF2804" s="510"/>
      <c r="AG2804" s="510"/>
      <c r="AH2804" s="509"/>
      <c r="AI2804" s="509"/>
      <c r="AJ2804" s="163" t="s">
        <v>2651</v>
      </c>
      <c r="AK2804" s="509"/>
      <c r="AL2804" s="513"/>
      <c r="AM2804" s="163" t="s">
        <v>18685</v>
      </c>
      <c r="AN2804" s="510"/>
      <c r="AO2804" s="509"/>
      <c r="AP2804" s="509"/>
      <c r="AQ2804" s="509"/>
      <c r="AR2804" s="509"/>
      <c r="AS2804" s="509"/>
      <c r="AT2804" s="163" t="s">
        <v>2653</v>
      </c>
      <c r="AU2804" s="507">
        <v>279.0</v>
      </c>
      <c r="AV2804" s="507">
        <v>1.0</v>
      </c>
      <c r="AW2804" s="507">
        <v>2030.0</v>
      </c>
      <c r="AX2804" s="163" t="s">
        <v>2687</v>
      </c>
      <c r="AY2804" s="163" t="s">
        <v>2800</v>
      </c>
      <c r="AZ2804" s="163" t="s">
        <v>2655</v>
      </c>
    </row>
    <row r="2805">
      <c r="A2805" s="163" t="s">
        <v>19044</v>
      </c>
      <c r="B2805" s="163" t="s">
        <v>18680</v>
      </c>
      <c r="C2805" s="163" t="s">
        <v>2638</v>
      </c>
      <c r="D2805" s="163" t="s">
        <v>2639</v>
      </c>
      <c r="E2805" s="506">
        <v>45751.12013888889</v>
      </c>
      <c r="F2805" s="507">
        <v>2980.0</v>
      </c>
      <c r="G2805" s="163" t="s">
        <v>2640</v>
      </c>
      <c r="H2805" s="507">
        <v>2980.0</v>
      </c>
      <c r="I2805" s="163" t="s">
        <v>2640</v>
      </c>
      <c r="J2805" s="163" t="s">
        <v>2641</v>
      </c>
      <c r="K2805" s="163" t="s">
        <v>2642</v>
      </c>
      <c r="L2805" s="163" t="s">
        <v>18681</v>
      </c>
      <c r="M2805" s="163" t="s">
        <v>19045</v>
      </c>
      <c r="N2805" s="163" t="s">
        <v>2645</v>
      </c>
      <c r="O2805" s="163" t="s">
        <v>2646</v>
      </c>
      <c r="P2805" s="163" t="s">
        <v>2673</v>
      </c>
      <c r="Q2805" s="163" t="s">
        <v>2648</v>
      </c>
      <c r="R2805" s="506">
        <v>45751.11875</v>
      </c>
      <c r="S2805" s="509"/>
      <c r="T2805" s="509"/>
      <c r="U2805" s="163" t="s">
        <v>19046</v>
      </c>
      <c r="V2805" s="510"/>
      <c r="W2805" s="510"/>
      <c r="X2805" s="510"/>
      <c r="Y2805" s="510"/>
      <c r="Z2805" s="510"/>
      <c r="AA2805" s="510"/>
      <c r="AB2805" s="163" t="s">
        <v>18684</v>
      </c>
      <c r="AC2805" s="507">
        <v>9.032333609E9</v>
      </c>
      <c r="AD2805" s="510"/>
      <c r="AE2805" s="509"/>
      <c r="AF2805" s="509"/>
      <c r="AG2805" s="509"/>
      <c r="AH2805" s="509"/>
      <c r="AI2805" s="509"/>
      <c r="AJ2805" s="163" t="s">
        <v>2651</v>
      </c>
      <c r="AK2805" s="509"/>
      <c r="AL2805" s="509"/>
      <c r="AM2805" s="163" t="s">
        <v>18685</v>
      </c>
      <c r="AN2805" s="510"/>
      <c r="AO2805" s="509"/>
      <c r="AP2805" s="509"/>
      <c r="AQ2805" s="509"/>
      <c r="AR2805" s="509"/>
      <c r="AS2805" s="509"/>
      <c r="AT2805" s="163" t="s">
        <v>2653</v>
      </c>
      <c r="AU2805" s="507">
        <v>279.0</v>
      </c>
      <c r="AV2805" s="507">
        <v>1.0</v>
      </c>
      <c r="AW2805" s="507">
        <v>2030.0</v>
      </c>
      <c r="AX2805" s="163" t="s">
        <v>2687</v>
      </c>
      <c r="AY2805" s="163" t="s">
        <v>2800</v>
      </c>
      <c r="AZ2805" s="163" t="s">
        <v>2655</v>
      </c>
    </row>
    <row r="2806">
      <c r="A2806" s="163" t="s">
        <v>19047</v>
      </c>
      <c r="B2806" s="163" t="s">
        <v>19048</v>
      </c>
      <c r="C2806" s="163" t="s">
        <v>2638</v>
      </c>
      <c r="D2806" s="163" t="s">
        <v>2639</v>
      </c>
      <c r="E2806" s="506">
        <v>45751.072916666664</v>
      </c>
      <c r="F2806" s="507">
        <v>2980.0</v>
      </c>
      <c r="G2806" s="163" t="s">
        <v>2640</v>
      </c>
      <c r="H2806" s="507">
        <v>2980.0</v>
      </c>
      <c r="I2806" s="163" t="s">
        <v>2640</v>
      </c>
      <c r="J2806" s="163" t="s">
        <v>2641</v>
      </c>
      <c r="K2806" s="163" t="s">
        <v>2642</v>
      </c>
      <c r="L2806" s="163" t="s">
        <v>19049</v>
      </c>
      <c r="M2806" s="163" t="s">
        <v>19050</v>
      </c>
      <c r="N2806" s="163" t="s">
        <v>2645</v>
      </c>
      <c r="O2806" s="163" t="s">
        <v>2646</v>
      </c>
      <c r="P2806" s="163" t="s">
        <v>2673</v>
      </c>
      <c r="Q2806" s="163" t="s">
        <v>2648</v>
      </c>
      <c r="R2806" s="506">
        <v>45751.07152777778</v>
      </c>
      <c r="S2806" s="509"/>
      <c r="T2806" s="509"/>
      <c r="U2806" s="163" t="s">
        <v>19051</v>
      </c>
      <c r="V2806" s="510"/>
      <c r="W2806" s="510"/>
      <c r="X2806" s="510"/>
      <c r="Y2806" s="510"/>
      <c r="Z2806" s="510"/>
      <c r="AA2806" s="510"/>
      <c r="AB2806" s="163" t="s">
        <v>19052</v>
      </c>
      <c r="AC2806" s="507">
        <v>8.02792656E9</v>
      </c>
      <c r="AD2806" s="510"/>
      <c r="AE2806" s="510"/>
      <c r="AF2806" s="509"/>
      <c r="AG2806" s="509"/>
      <c r="AH2806" s="509"/>
      <c r="AI2806" s="509"/>
      <c r="AJ2806" s="163" t="s">
        <v>2651</v>
      </c>
      <c r="AK2806" s="509"/>
      <c r="AL2806" s="509"/>
      <c r="AM2806" s="163" t="s">
        <v>19053</v>
      </c>
      <c r="AN2806" s="510"/>
      <c r="AO2806" s="510"/>
      <c r="AP2806" s="509"/>
      <c r="AQ2806" s="509"/>
      <c r="AR2806" s="509"/>
      <c r="AS2806" s="509"/>
      <c r="AT2806" s="163" t="s">
        <v>2653</v>
      </c>
      <c r="AU2806" s="507">
        <v>8125.0</v>
      </c>
      <c r="AV2806" s="507">
        <v>4.0</v>
      </c>
      <c r="AW2806" s="507">
        <v>2029.0</v>
      </c>
      <c r="AX2806" s="163" t="s">
        <v>2677</v>
      </c>
      <c r="AY2806" s="163" t="s">
        <v>2678</v>
      </c>
      <c r="AZ2806" s="163" t="s">
        <v>2655</v>
      </c>
    </row>
    <row r="2807">
      <c r="A2807" s="163" t="s">
        <v>19054</v>
      </c>
      <c r="B2807" s="163" t="s">
        <v>19055</v>
      </c>
      <c r="C2807" s="163" t="s">
        <v>2638</v>
      </c>
      <c r="D2807" s="163" t="s">
        <v>2639</v>
      </c>
      <c r="E2807" s="506">
        <v>45751.01458333333</v>
      </c>
      <c r="F2807" s="507">
        <v>2980.0</v>
      </c>
      <c r="G2807" s="163" t="s">
        <v>2640</v>
      </c>
      <c r="H2807" s="507">
        <v>2980.0</v>
      </c>
      <c r="I2807" s="163" t="s">
        <v>2640</v>
      </c>
      <c r="J2807" s="163" t="s">
        <v>2641</v>
      </c>
      <c r="K2807" s="163" t="s">
        <v>2642</v>
      </c>
      <c r="L2807" s="163" t="s">
        <v>19056</v>
      </c>
      <c r="M2807" s="163" t="s">
        <v>19057</v>
      </c>
      <c r="N2807" s="163" t="s">
        <v>2645</v>
      </c>
      <c r="O2807" s="163" t="s">
        <v>2646</v>
      </c>
      <c r="P2807" s="163" t="s">
        <v>2660</v>
      </c>
      <c r="Q2807" s="163" t="s">
        <v>2648</v>
      </c>
      <c r="R2807" s="506">
        <v>45751.01458333333</v>
      </c>
      <c r="S2807" s="509"/>
      <c r="T2807" s="509"/>
      <c r="U2807" s="163" t="s">
        <v>19058</v>
      </c>
      <c r="V2807" s="513"/>
      <c r="W2807" s="510"/>
      <c r="X2807" s="510"/>
      <c r="Y2807" s="510"/>
      <c r="Z2807" s="510"/>
      <c r="AA2807" s="510"/>
      <c r="AB2807" s="163" t="s">
        <v>19059</v>
      </c>
      <c r="AC2807" s="507">
        <v>9.030667343E9</v>
      </c>
      <c r="AD2807" s="510"/>
      <c r="AE2807" s="509"/>
      <c r="AF2807" s="509"/>
      <c r="AG2807" s="509"/>
      <c r="AH2807" s="509"/>
      <c r="AI2807" s="509"/>
      <c r="AJ2807" s="163" t="s">
        <v>2651</v>
      </c>
      <c r="AK2807" s="509"/>
      <c r="AL2807" s="509"/>
      <c r="AM2807" s="163" t="s">
        <v>19060</v>
      </c>
      <c r="AN2807" s="510"/>
      <c r="AO2807" s="509"/>
      <c r="AP2807" s="509"/>
      <c r="AQ2807" s="509"/>
      <c r="AR2807" s="509"/>
      <c r="AS2807" s="509"/>
      <c r="AT2807" s="163" t="s">
        <v>2653</v>
      </c>
      <c r="AU2807" s="507">
        <v>1001.0</v>
      </c>
      <c r="AV2807" s="507">
        <v>6.0</v>
      </c>
      <c r="AW2807" s="507">
        <v>2026.0</v>
      </c>
      <c r="AX2807" s="163" t="s">
        <v>2664</v>
      </c>
      <c r="AY2807" s="163" t="s">
        <v>3133</v>
      </c>
      <c r="AZ2807" s="163" t="s">
        <v>2655</v>
      </c>
    </row>
    <row r="2808">
      <c r="A2808" s="163" t="s">
        <v>19061</v>
      </c>
      <c r="B2808" s="163" t="s">
        <v>19062</v>
      </c>
      <c r="C2808" s="163" t="s">
        <v>2638</v>
      </c>
      <c r="D2808" s="163" t="s">
        <v>2639</v>
      </c>
      <c r="E2808" s="506">
        <v>45751.01458333333</v>
      </c>
      <c r="F2808" s="507">
        <v>2980.0</v>
      </c>
      <c r="G2808" s="163" t="s">
        <v>2640</v>
      </c>
      <c r="H2808" s="507">
        <v>2980.0</v>
      </c>
      <c r="I2808" s="163" t="s">
        <v>2640</v>
      </c>
      <c r="J2808" s="163" t="s">
        <v>2641</v>
      </c>
      <c r="K2808" s="163" t="s">
        <v>2642</v>
      </c>
      <c r="L2808" s="163" t="s">
        <v>19063</v>
      </c>
      <c r="M2808" s="163" t="s">
        <v>19064</v>
      </c>
      <c r="N2808" s="163" t="s">
        <v>2645</v>
      </c>
      <c r="O2808" s="163" t="s">
        <v>2646</v>
      </c>
      <c r="P2808" s="163" t="s">
        <v>2647</v>
      </c>
      <c r="Q2808" s="163" t="s">
        <v>2648</v>
      </c>
      <c r="R2808" s="506">
        <v>45751.01458333333</v>
      </c>
      <c r="S2808" s="509"/>
      <c r="T2808" s="509"/>
      <c r="U2808" s="163" t="s">
        <v>19065</v>
      </c>
      <c r="V2808" s="510"/>
      <c r="W2808" s="510"/>
      <c r="X2808" s="510"/>
      <c r="Y2808" s="510"/>
      <c r="Z2808" s="510"/>
      <c r="AA2808" s="510"/>
      <c r="AB2808" s="163" t="s">
        <v>19066</v>
      </c>
      <c r="AC2808" s="507">
        <v>9.096561307E9</v>
      </c>
      <c r="AD2808" s="510"/>
      <c r="AE2808" s="509"/>
      <c r="AF2808" s="509"/>
      <c r="AG2808" s="509"/>
      <c r="AH2808" s="509"/>
      <c r="AI2808" s="509"/>
      <c r="AJ2808" s="163" t="s">
        <v>2651</v>
      </c>
      <c r="AK2808" s="509"/>
      <c r="AL2808" s="509"/>
      <c r="AM2808" s="163" t="s">
        <v>19067</v>
      </c>
      <c r="AN2808" s="510"/>
      <c r="AO2808" s="510"/>
      <c r="AP2808" s="509"/>
      <c r="AQ2808" s="509"/>
      <c r="AR2808" s="509"/>
      <c r="AS2808" s="509"/>
      <c r="AT2808" s="163" t="s">
        <v>2653</v>
      </c>
      <c r="AU2808" s="507">
        <v>1259.0</v>
      </c>
      <c r="AV2808" s="507">
        <v>10.0</v>
      </c>
      <c r="AW2808" s="507">
        <v>2026.0</v>
      </c>
      <c r="AX2808" s="163" t="s">
        <v>2730</v>
      </c>
      <c r="AY2808" s="163" t="s">
        <v>19068</v>
      </c>
      <c r="AZ2808" s="163" t="s">
        <v>2655</v>
      </c>
    </row>
    <row r="2809">
      <c r="A2809" s="163" t="s">
        <v>19069</v>
      </c>
      <c r="B2809" s="163" t="s">
        <v>19070</v>
      </c>
      <c r="C2809" s="163" t="s">
        <v>2638</v>
      </c>
      <c r="D2809" s="163" t="s">
        <v>2639</v>
      </c>
      <c r="E2809" s="506">
        <v>45751.01111111111</v>
      </c>
      <c r="F2809" s="507">
        <v>2980.0</v>
      </c>
      <c r="G2809" s="163" t="s">
        <v>2640</v>
      </c>
      <c r="H2809" s="507">
        <v>2980.0</v>
      </c>
      <c r="I2809" s="163" t="s">
        <v>2640</v>
      </c>
      <c r="J2809" s="163" t="s">
        <v>2641</v>
      </c>
      <c r="K2809" s="163" t="s">
        <v>2642</v>
      </c>
      <c r="L2809" s="163" t="s">
        <v>19071</v>
      </c>
      <c r="M2809" s="163" t="s">
        <v>19072</v>
      </c>
      <c r="N2809" s="163" t="s">
        <v>2645</v>
      </c>
      <c r="O2809" s="163" t="s">
        <v>2646</v>
      </c>
      <c r="P2809" s="163" t="s">
        <v>2673</v>
      </c>
      <c r="Q2809" s="163" t="s">
        <v>2648</v>
      </c>
      <c r="R2809" s="506">
        <v>45751.00902777778</v>
      </c>
      <c r="S2809" s="509"/>
      <c r="T2809" s="509"/>
      <c r="U2809" s="163" t="s">
        <v>19073</v>
      </c>
      <c r="V2809" s="510"/>
      <c r="W2809" s="510"/>
      <c r="X2809" s="510"/>
      <c r="Y2809" s="510"/>
      <c r="Z2809" s="510"/>
      <c r="AA2809" s="510"/>
      <c r="AB2809" s="163" t="s">
        <v>19074</v>
      </c>
      <c r="AC2809" s="507">
        <v>9.052894904E9</v>
      </c>
      <c r="AD2809" s="510"/>
      <c r="AE2809" s="509"/>
      <c r="AF2809" s="509"/>
      <c r="AG2809" s="509"/>
      <c r="AH2809" s="509"/>
      <c r="AI2809" s="509"/>
      <c r="AJ2809" s="163" t="s">
        <v>2651</v>
      </c>
      <c r="AK2809" s="509"/>
      <c r="AL2809" s="509"/>
      <c r="AM2809" s="163" t="s">
        <v>19075</v>
      </c>
      <c r="AN2809" s="510"/>
      <c r="AO2809" s="509"/>
      <c r="AP2809" s="509"/>
      <c r="AQ2809" s="509"/>
      <c r="AR2809" s="509"/>
      <c r="AS2809" s="509"/>
      <c r="AT2809" s="163" t="s">
        <v>2653</v>
      </c>
      <c r="AU2809" s="507">
        <v>535.0</v>
      </c>
      <c r="AV2809" s="507">
        <v>2.0</v>
      </c>
      <c r="AW2809" s="507">
        <v>2032.0</v>
      </c>
      <c r="AX2809" s="163" t="s">
        <v>2677</v>
      </c>
      <c r="AY2809" s="163" t="s">
        <v>2717</v>
      </c>
      <c r="AZ2809" s="163" t="s">
        <v>2655</v>
      </c>
    </row>
    <row r="2810">
      <c r="A2810" s="163" t="s">
        <v>19076</v>
      </c>
      <c r="B2810" s="163" t="s">
        <v>19077</v>
      </c>
      <c r="C2810" s="163" t="s">
        <v>2638</v>
      </c>
      <c r="D2810" s="163" t="s">
        <v>2639</v>
      </c>
      <c r="E2810" s="506">
        <v>45751.00763888889</v>
      </c>
      <c r="F2810" s="507">
        <v>9800.0</v>
      </c>
      <c r="G2810" s="163" t="s">
        <v>2640</v>
      </c>
      <c r="H2810" s="507">
        <v>9800.0</v>
      </c>
      <c r="I2810" s="163" t="s">
        <v>2640</v>
      </c>
      <c r="J2810" s="163" t="s">
        <v>2641</v>
      </c>
      <c r="K2810" s="163" t="s">
        <v>2642</v>
      </c>
      <c r="L2810" s="163" t="s">
        <v>19078</v>
      </c>
      <c r="M2810" s="163" t="s">
        <v>19079</v>
      </c>
      <c r="N2810" s="163" t="s">
        <v>2645</v>
      </c>
      <c r="O2810" s="163" t="s">
        <v>2646</v>
      </c>
      <c r="P2810" s="163" t="s">
        <v>2673</v>
      </c>
      <c r="Q2810" s="163" t="s">
        <v>2648</v>
      </c>
      <c r="R2810" s="506">
        <v>45751.00625</v>
      </c>
      <c r="S2810" s="509"/>
      <c r="T2810" s="509"/>
      <c r="U2810" s="163" t="s">
        <v>19080</v>
      </c>
      <c r="V2810" s="510"/>
      <c r="W2810" s="510"/>
      <c r="X2810" s="510"/>
      <c r="Y2810" s="510"/>
      <c r="Z2810" s="510"/>
      <c r="AA2810" s="510"/>
      <c r="AB2810" s="163" t="s">
        <v>19081</v>
      </c>
      <c r="AC2810" s="507">
        <v>8.020574617E9</v>
      </c>
      <c r="AD2810" s="510"/>
      <c r="AE2810" s="509"/>
      <c r="AF2810" s="509"/>
      <c r="AG2810" s="509"/>
      <c r="AH2810" s="509"/>
      <c r="AI2810" s="509"/>
      <c r="AJ2810" s="163" t="s">
        <v>2651</v>
      </c>
      <c r="AK2810" s="509"/>
      <c r="AL2810" s="509"/>
      <c r="AM2810" s="163" t="s">
        <v>19082</v>
      </c>
      <c r="AN2810" s="510"/>
      <c r="AO2810" s="509"/>
      <c r="AP2810" s="509"/>
      <c r="AQ2810" s="509"/>
      <c r="AR2810" s="509"/>
      <c r="AS2810" s="509"/>
      <c r="AT2810" s="163" t="s">
        <v>2653</v>
      </c>
      <c r="AU2810" s="507">
        <v>5316.0</v>
      </c>
      <c r="AV2810" s="507">
        <v>8.0</v>
      </c>
      <c r="AW2810" s="507">
        <v>2025.0</v>
      </c>
      <c r="AX2810" s="163" t="s">
        <v>2677</v>
      </c>
      <c r="AY2810" s="163" t="s">
        <v>2678</v>
      </c>
      <c r="AZ2810" s="163" t="s">
        <v>2655</v>
      </c>
    </row>
    <row r="2811">
      <c r="A2811" s="163" t="s">
        <v>19083</v>
      </c>
      <c r="B2811" s="163" t="s">
        <v>19084</v>
      </c>
      <c r="C2811" s="163" t="s">
        <v>2638</v>
      </c>
      <c r="D2811" s="163" t="s">
        <v>2639</v>
      </c>
      <c r="E2811" s="506">
        <v>45751.00763888889</v>
      </c>
      <c r="F2811" s="507">
        <v>2980.0</v>
      </c>
      <c r="G2811" s="163" t="s">
        <v>2640</v>
      </c>
      <c r="H2811" s="507">
        <v>2980.0</v>
      </c>
      <c r="I2811" s="163" t="s">
        <v>2640</v>
      </c>
      <c r="J2811" s="163" t="s">
        <v>2641</v>
      </c>
      <c r="K2811" s="163" t="s">
        <v>2642</v>
      </c>
      <c r="L2811" s="163" t="s">
        <v>19085</v>
      </c>
      <c r="M2811" s="163" t="s">
        <v>19086</v>
      </c>
      <c r="N2811" s="163" t="s">
        <v>2645</v>
      </c>
      <c r="O2811" s="163" t="s">
        <v>2646</v>
      </c>
      <c r="P2811" s="163" t="s">
        <v>2673</v>
      </c>
      <c r="Q2811" s="163" t="s">
        <v>2648</v>
      </c>
      <c r="R2811" s="506">
        <v>45751.00625</v>
      </c>
      <c r="S2811" s="509"/>
      <c r="T2811" s="509"/>
      <c r="U2811" s="163" t="s">
        <v>19087</v>
      </c>
      <c r="V2811" s="510"/>
      <c r="W2811" s="510"/>
      <c r="X2811" s="510"/>
      <c r="Y2811" s="510"/>
      <c r="Z2811" s="510"/>
      <c r="AA2811" s="510"/>
      <c r="AB2811" s="163" t="s">
        <v>19088</v>
      </c>
      <c r="AC2811" s="507">
        <v>8.050631283E9</v>
      </c>
      <c r="AD2811" s="510"/>
      <c r="AE2811" s="509"/>
      <c r="AF2811" s="509"/>
      <c r="AG2811" s="509"/>
      <c r="AH2811" s="509"/>
      <c r="AI2811" s="509"/>
      <c r="AJ2811" s="163" t="s">
        <v>2651</v>
      </c>
      <c r="AK2811" s="509"/>
      <c r="AL2811" s="509"/>
      <c r="AM2811" s="163" t="s">
        <v>19089</v>
      </c>
      <c r="AN2811" s="510"/>
      <c r="AO2811" s="509"/>
      <c r="AP2811" s="509"/>
      <c r="AQ2811" s="509"/>
      <c r="AR2811" s="509"/>
      <c r="AS2811" s="509"/>
      <c r="AT2811" s="163" t="s">
        <v>2653</v>
      </c>
      <c r="AU2811" s="507">
        <v>5381.0</v>
      </c>
      <c r="AV2811" s="507">
        <v>4.0</v>
      </c>
      <c r="AW2811" s="507">
        <v>2027.0</v>
      </c>
      <c r="AX2811" s="163" t="s">
        <v>2677</v>
      </c>
      <c r="AY2811" s="163" t="s">
        <v>2678</v>
      </c>
      <c r="AZ2811" s="163" t="s">
        <v>2655</v>
      </c>
    </row>
    <row r="2812">
      <c r="A2812" s="163" t="s">
        <v>19090</v>
      </c>
      <c r="B2812" s="163" t="s">
        <v>19077</v>
      </c>
      <c r="C2812" s="163" t="s">
        <v>2638</v>
      </c>
      <c r="D2812" s="163" t="s">
        <v>2639</v>
      </c>
      <c r="E2812" s="506">
        <v>45750.99722222222</v>
      </c>
      <c r="F2812" s="507">
        <v>2980.0</v>
      </c>
      <c r="G2812" s="163" t="s">
        <v>2640</v>
      </c>
      <c r="H2812" s="507">
        <v>2980.0</v>
      </c>
      <c r="I2812" s="163" t="s">
        <v>2640</v>
      </c>
      <c r="J2812" s="163" t="s">
        <v>2641</v>
      </c>
      <c r="K2812" s="163" t="s">
        <v>2642</v>
      </c>
      <c r="L2812" s="163" t="s">
        <v>19078</v>
      </c>
      <c r="M2812" s="163" t="s">
        <v>19091</v>
      </c>
      <c r="N2812" s="163" t="s">
        <v>2645</v>
      </c>
      <c r="O2812" s="163" t="s">
        <v>2646</v>
      </c>
      <c r="P2812" s="163" t="s">
        <v>2673</v>
      </c>
      <c r="Q2812" s="163" t="s">
        <v>2648</v>
      </c>
      <c r="R2812" s="506">
        <v>45750.99513888889</v>
      </c>
      <c r="S2812" s="509"/>
      <c r="T2812" s="509"/>
      <c r="U2812" s="163" t="s">
        <v>19092</v>
      </c>
      <c r="V2812" s="510"/>
      <c r="W2812" s="509"/>
      <c r="X2812" s="510"/>
      <c r="Y2812" s="510"/>
      <c r="Z2812" s="510"/>
      <c r="AA2812" s="510"/>
      <c r="AB2812" s="163" t="s">
        <v>19081</v>
      </c>
      <c r="AC2812" s="507">
        <v>8.020574617E9</v>
      </c>
      <c r="AD2812" s="510"/>
      <c r="AE2812" s="510"/>
      <c r="AF2812" s="509"/>
      <c r="AG2812" s="509"/>
      <c r="AH2812" s="509"/>
      <c r="AI2812" s="509"/>
      <c r="AJ2812" s="163" t="s">
        <v>2651</v>
      </c>
      <c r="AK2812" s="509"/>
      <c r="AL2812" s="509"/>
      <c r="AM2812" s="163" t="s">
        <v>19082</v>
      </c>
      <c r="AN2812" s="510"/>
      <c r="AO2812" s="509"/>
      <c r="AP2812" s="509"/>
      <c r="AQ2812" s="509"/>
      <c r="AR2812" s="509"/>
      <c r="AS2812" s="509"/>
      <c r="AT2812" s="163" t="s">
        <v>2653</v>
      </c>
      <c r="AU2812" s="507">
        <v>5316.0</v>
      </c>
      <c r="AV2812" s="507">
        <v>8.0</v>
      </c>
      <c r="AW2812" s="507">
        <v>2025.0</v>
      </c>
      <c r="AX2812" s="163" t="s">
        <v>2677</v>
      </c>
      <c r="AY2812" s="163" t="s">
        <v>2678</v>
      </c>
      <c r="AZ2812" s="163" t="s">
        <v>2655</v>
      </c>
    </row>
    <row r="2813">
      <c r="A2813" s="163" t="s">
        <v>19093</v>
      </c>
      <c r="B2813" s="163" t="s">
        <v>19094</v>
      </c>
      <c r="C2813" s="163" t="s">
        <v>2638</v>
      </c>
      <c r="D2813" s="163" t="s">
        <v>2639</v>
      </c>
      <c r="E2813" s="506">
        <v>45750.99513888889</v>
      </c>
      <c r="F2813" s="507">
        <v>2980.0</v>
      </c>
      <c r="G2813" s="163" t="s">
        <v>2640</v>
      </c>
      <c r="H2813" s="507">
        <v>2980.0</v>
      </c>
      <c r="I2813" s="163" t="s">
        <v>2640</v>
      </c>
      <c r="J2813" s="163" t="s">
        <v>2641</v>
      </c>
      <c r="K2813" s="163" t="s">
        <v>2642</v>
      </c>
      <c r="L2813" s="163" t="s">
        <v>19095</v>
      </c>
      <c r="M2813" s="163" t="s">
        <v>19096</v>
      </c>
      <c r="N2813" s="163" t="s">
        <v>2645</v>
      </c>
      <c r="O2813" s="163" t="s">
        <v>2646</v>
      </c>
      <c r="P2813" s="163" t="s">
        <v>2673</v>
      </c>
      <c r="Q2813" s="163" t="s">
        <v>2648</v>
      </c>
      <c r="R2813" s="506">
        <v>45750.993055555555</v>
      </c>
      <c r="S2813" s="509"/>
      <c r="T2813" s="509"/>
      <c r="U2813" s="163" t="s">
        <v>19097</v>
      </c>
      <c r="V2813" s="513"/>
      <c r="W2813" s="510"/>
      <c r="X2813" s="510"/>
      <c r="Y2813" s="510"/>
      <c r="Z2813" s="510"/>
      <c r="AA2813" s="510"/>
      <c r="AB2813" s="163" t="s">
        <v>19098</v>
      </c>
      <c r="AC2813" s="507">
        <v>9.079049877E9</v>
      </c>
      <c r="AD2813" s="510"/>
      <c r="AE2813" s="510"/>
      <c r="AF2813" s="510"/>
      <c r="AG2813" s="510"/>
      <c r="AH2813" s="509"/>
      <c r="AI2813" s="509"/>
      <c r="AJ2813" s="163" t="s">
        <v>2651</v>
      </c>
      <c r="AK2813" s="509"/>
      <c r="AL2813" s="513"/>
      <c r="AM2813" s="163" t="s">
        <v>19099</v>
      </c>
      <c r="AN2813" s="510"/>
      <c r="AO2813" s="509"/>
      <c r="AP2813" s="509"/>
      <c r="AQ2813" s="509"/>
      <c r="AR2813" s="509"/>
      <c r="AS2813" s="509"/>
      <c r="AT2813" s="163" t="s">
        <v>2700</v>
      </c>
      <c r="AU2813" s="507">
        <v>9357.0</v>
      </c>
      <c r="AV2813" s="507">
        <v>2.0</v>
      </c>
      <c r="AW2813" s="507">
        <v>2030.0</v>
      </c>
      <c r="AX2813" s="163" t="s">
        <v>2677</v>
      </c>
      <c r="AY2813" s="163" t="s">
        <v>2717</v>
      </c>
      <c r="AZ2813" s="163" t="s">
        <v>2655</v>
      </c>
    </row>
    <row r="2814">
      <c r="A2814" s="163" t="s">
        <v>19100</v>
      </c>
      <c r="B2814" s="163" t="s">
        <v>19101</v>
      </c>
      <c r="C2814" s="163" t="s">
        <v>2638</v>
      </c>
      <c r="D2814" s="163" t="s">
        <v>2639</v>
      </c>
      <c r="E2814" s="506">
        <v>45750.97986111111</v>
      </c>
      <c r="F2814" s="507">
        <v>2980.0</v>
      </c>
      <c r="G2814" s="163" t="s">
        <v>2640</v>
      </c>
      <c r="H2814" s="507">
        <v>2980.0</v>
      </c>
      <c r="I2814" s="163" t="s">
        <v>2640</v>
      </c>
      <c r="J2814" s="163" t="s">
        <v>2641</v>
      </c>
      <c r="K2814" s="163" t="s">
        <v>2642</v>
      </c>
      <c r="L2814" s="163" t="s">
        <v>19102</v>
      </c>
      <c r="M2814" s="163" t="s">
        <v>19103</v>
      </c>
      <c r="N2814" s="163" t="s">
        <v>2645</v>
      </c>
      <c r="O2814" s="163" t="s">
        <v>2646</v>
      </c>
      <c r="P2814" s="163" t="s">
        <v>2683</v>
      </c>
      <c r="Q2814" s="163" t="s">
        <v>2648</v>
      </c>
      <c r="R2814" s="506">
        <v>45750.978472222225</v>
      </c>
      <c r="S2814" s="509"/>
      <c r="T2814" s="509"/>
      <c r="U2814" s="163" t="s">
        <v>19104</v>
      </c>
      <c r="V2814" s="510"/>
      <c r="W2814" s="510"/>
      <c r="X2814" s="510"/>
      <c r="Y2814" s="510"/>
      <c r="Z2814" s="510"/>
      <c r="AA2814" s="510"/>
      <c r="AB2814" s="163" t="s">
        <v>19105</v>
      </c>
      <c r="AC2814" s="507">
        <v>7.026354134E9</v>
      </c>
      <c r="AD2814" s="510"/>
      <c r="AE2814" s="510"/>
      <c r="AF2814" s="510"/>
      <c r="AG2814" s="510"/>
      <c r="AH2814" s="509"/>
      <c r="AI2814" s="509"/>
      <c r="AJ2814" s="163" t="s">
        <v>2651</v>
      </c>
      <c r="AK2814" s="509"/>
      <c r="AL2814" s="513"/>
      <c r="AM2814" s="163" t="s">
        <v>19106</v>
      </c>
      <c r="AN2814" s="510"/>
      <c r="AO2814" s="509"/>
      <c r="AP2814" s="509"/>
      <c r="AQ2814" s="509"/>
      <c r="AR2814" s="509"/>
      <c r="AS2814" s="509"/>
      <c r="AT2814" s="163" t="s">
        <v>2653</v>
      </c>
      <c r="AU2814" s="507">
        <v>1032.0</v>
      </c>
      <c r="AV2814" s="507">
        <v>12.0</v>
      </c>
      <c r="AW2814" s="507">
        <v>2026.0</v>
      </c>
      <c r="AX2814" s="163" t="s">
        <v>2730</v>
      </c>
      <c r="AY2814" s="163" t="s">
        <v>3047</v>
      </c>
      <c r="AZ2814" s="163" t="s">
        <v>2655</v>
      </c>
    </row>
    <row r="2815">
      <c r="A2815" s="163" t="s">
        <v>19107</v>
      </c>
      <c r="B2815" s="163" t="s">
        <v>19108</v>
      </c>
      <c r="C2815" s="163" t="s">
        <v>2638</v>
      </c>
      <c r="D2815" s="163" t="s">
        <v>2639</v>
      </c>
      <c r="E2815" s="506">
        <v>45750.96805555555</v>
      </c>
      <c r="F2815" s="507">
        <v>2980.0</v>
      </c>
      <c r="G2815" s="163" t="s">
        <v>2640</v>
      </c>
      <c r="H2815" s="507">
        <v>2980.0</v>
      </c>
      <c r="I2815" s="163" t="s">
        <v>2640</v>
      </c>
      <c r="J2815" s="163" t="s">
        <v>2641</v>
      </c>
      <c r="K2815" s="163" t="s">
        <v>2642</v>
      </c>
      <c r="L2815" s="163" t="s">
        <v>19109</v>
      </c>
      <c r="M2815" s="163" t="s">
        <v>19110</v>
      </c>
      <c r="N2815" s="163" t="s">
        <v>2645</v>
      </c>
      <c r="O2815" s="163" t="s">
        <v>2646</v>
      </c>
      <c r="P2815" s="163" t="s">
        <v>2673</v>
      </c>
      <c r="Q2815" s="163" t="s">
        <v>2648</v>
      </c>
      <c r="R2815" s="506">
        <v>45750.96597222222</v>
      </c>
      <c r="S2815" s="509"/>
      <c r="T2815" s="509"/>
      <c r="U2815" s="163" t="s">
        <v>19111</v>
      </c>
      <c r="V2815" s="510"/>
      <c r="W2815" s="510"/>
      <c r="X2815" s="510"/>
      <c r="Y2815" s="510"/>
      <c r="Z2815" s="510"/>
      <c r="AA2815" s="510"/>
      <c r="AB2815" s="163" t="s">
        <v>19112</v>
      </c>
      <c r="AC2815" s="507">
        <v>7.083905637E9</v>
      </c>
      <c r="AD2815" s="510"/>
      <c r="AE2815" s="509"/>
      <c r="AF2815" s="509"/>
      <c r="AG2815" s="509"/>
      <c r="AH2815" s="509"/>
      <c r="AI2815" s="509"/>
      <c r="AJ2815" s="163" t="s">
        <v>2651</v>
      </c>
      <c r="AK2815" s="509"/>
      <c r="AL2815" s="509"/>
      <c r="AM2815" s="163" t="s">
        <v>19113</v>
      </c>
      <c r="AN2815" s="510"/>
      <c r="AO2815" s="509"/>
      <c r="AP2815" s="509"/>
      <c r="AQ2815" s="509"/>
      <c r="AR2815" s="509"/>
      <c r="AS2815" s="509"/>
      <c r="AT2815" s="163" t="s">
        <v>2653</v>
      </c>
      <c r="AU2815" s="507">
        <v>6867.0</v>
      </c>
      <c r="AV2815" s="507">
        <v>4.0</v>
      </c>
      <c r="AW2815" s="507">
        <v>2026.0</v>
      </c>
      <c r="AX2815" s="163" t="s">
        <v>2677</v>
      </c>
      <c r="AY2815" s="163" t="s">
        <v>2678</v>
      </c>
      <c r="AZ2815" s="163" t="s">
        <v>2655</v>
      </c>
    </row>
    <row r="2816">
      <c r="A2816" s="163" t="s">
        <v>19114</v>
      </c>
      <c r="B2816" s="163" t="s">
        <v>19115</v>
      </c>
      <c r="C2816" s="163" t="s">
        <v>2638</v>
      </c>
      <c r="D2816" s="163" t="s">
        <v>2639</v>
      </c>
      <c r="E2816" s="506">
        <v>45750.95347222222</v>
      </c>
      <c r="F2816" s="507">
        <v>2980.0</v>
      </c>
      <c r="G2816" s="163" t="s">
        <v>2640</v>
      </c>
      <c r="H2816" s="507">
        <v>2980.0</v>
      </c>
      <c r="I2816" s="163" t="s">
        <v>2640</v>
      </c>
      <c r="J2816" s="163" t="s">
        <v>2641</v>
      </c>
      <c r="K2816" s="163" t="s">
        <v>2642</v>
      </c>
      <c r="L2816" s="163" t="s">
        <v>19116</v>
      </c>
      <c r="M2816" s="163" t="s">
        <v>19117</v>
      </c>
      <c r="N2816" s="163" t="s">
        <v>2645</v>
      </c>
      <c r="O2816" s="163" t="s">
        <v>2646</v>
      </c>
      <c r="P2816" s="163" t="s">
        <v>2673</v>
      </c>
      <c r="Q2816" s="163" t="s">
        <v>2648</v>
      </c>
      <c r="R2816" s="506">
        <v>45750.95208333333</v>
      </c>
      <c r="S2816" s="509"/>
      <c r="T2816" s="509"/>
      <c r="U2816" s="163" t="s">
        <v>19118</v>
      </c>
      <c r="V2816" s="510"/>
      <c r="W2816" s="510"/>
      <c r="X2816" s="510"/>
      <c r="Y2816" s="510"/>
      <c r="Z2816" s="510"/>
      <c r="AA2816" s="510"/>
      <c r="AB2816" s="163" t="s">
        <v>19119</v>
      </c>
      <c r="AC2816" s="507">
        <v>8.087227878E9</v>
      </c>
      <c r="AD2816" s="510"/>
      <c r="AE2816" s="509"/>
      <c r="AF2816" s="509"/>
      <c r="AG2816" s="509"/>
      <c r="AH2816" s="509"/>
      <c r="AI2816" s="509"/>
      <c r="AJ2816" s="163" t="s">
        <v>2651</v>
      </c>
      <c r="AK2816" s="509"/>
      <c r="AL2816" s="509"/>
      <c r="AM2816" s="163" t="s">
        <v>19120</v>
      </c>
      <c r="AN2816" s="510"/>
      <c r="AO2816" s="509"/>
      <c r="AP2816" s="509"/>
      <c r="AQ2816" s="509"/>
      <c r="AR2816" s="509"/>
      <c r="AS2816" s="509"/>
      <c r="AT2816" s="163" t="s">
        <v>2653</v>
      </c>
      <c r="AU2816" s="507">
        <v>5300.0</v>
      </c>
      <c r="AV2816" s="507">
        <v>12.0</v>
      </c>
      <c r="AW2816" s="507">
        <v>2026.0</v>
      </c>
      <c r="AX2816" s="163" t="s">
        <v>2677</v>
      </c>
      <c r="AY2816" s="163" t="s">
        <v>2678</v>
      </c>
      <c r="AZ2816" s="163" t="s">
        <v>2655</v>
      </c>
    </row>
    <row r="2817">
      <c r="A2817" s="163" t="s">
        <v>17066</v>
      </c>
      <c r="B2817" s="163" t="s">
        <v>17067</v>
      </c>
      <c r="C2817" s="163" t="s">
        <v>2638</v>
      </c>
      <c r="D2817" s="163" t="s">
        <v>2639</v>
      </c>
      <c r="E2817" s="506">
        <v>45750.94861111111</v>
      </c>
      <c r="F2817" s="507">
        <v>9800.0</v>
      </c>
      <c r="G2817" s="163" t="s">
        <v>2640</v>
      </c>
      <c r="H2817" s="507">
        <v>9800.0</v>
      </c>
      <c r="I2817" s="163" t="s">
        <v>2640</v>
      </c>
      <c r="J2817" s="163" t="s">
        <v>2641</v>
      </c>
      <c r="K2817" s="163" t="s">
        <v>2642</v>
      </c>
      <c r="L2817" s="163" t="s">
        <v>17068</v>
      </c>
      <c r="M2817" s="163" t="s">
        <v>17069</v>
      </c>
      <c r="N2817" s="163" t="s">
        <v>2645</v>
      </c>
      <c r="O2817" s="163" t="s">
        <v>2646</v>
      </c>
      <c r="P2817" s="163" t="s">
        <v>2647</v>
      </c>
      <c r="Q2817" s="163" t="s">
        <v>2648</v>
      </c>
      <c r="R2817" s="506">
        <v>45750.94861111111</v>
      </c>
      <c r="S2817" s="509"/>
      <c r="T2817" s="509"/>
      <c r="U2817" s="163" t="s">
        <v>8846</v>
      </c>
      <c r="V2817" s="510"/>
      <c r="W2817" s="510"/>
      <c r="X2817" s="510"/>
      <c r="Y2817" s="510"/>
      <c r="Z2817" s="510"/>
      <c r="AA2817" s="510"/>
      <c r="AB2817" s="163" t="s">
        <v>17070</v>
      </c>
      <c r="AC2817" s="507">
        <v>9.079923162E9</v>
      </c>
      <c r="AD2817" s="510"/>
      <c r="AE2817" s="509"/>
      <c r="AF2817" s="509"/>
      <c r="AG2817" s="509"/>
      <c r="AH2817" s="509"/>
      <c r="AI2817" s="509"/>
      <c r="AJ2817" s="163" t="s">
        <v>2651</v>
      </c>
      <c r="AK2817" s="509"/>
      <c r="AL2817" s="509"/>
      <c r="AM2817" s="163" t="s">
        <v>17071</v>
      </c>
      <c r="AN2817" s="510"/>
      <c r="AO2817" s="509"/>
      <c r="AP2817" s="509"/>
      <c r="AQ2817" s="509"/>
      <c r="AR2817" s="509"/>
      <c r="AS2817" s="509"/>
      <c r="AT2817" s="163" t="s">
        <v>2653</v>
      </c>
      <c r="AU2817" s="507">
        <v>7641.0</v>
      </c>
      <c r="AV2817" s="507">
        <v>8.0</v>
      </c>
      <c r="AW2817" s="507">
        <v>2025.0</v>
      </c>
      <c r="AX2817" s="510"/>
      <c r="AY2817" s="163" t="s">
        <v>2654</v>
      </c>
      <c r="AZ2817" s="163" t="s">
        <v>2655</v>
      </c>
    </row>
    <row r="2818">
      <c r="A2818" s="163" t="s">
        <v>19121</v>
      </c>
      <c r="B2818" s="163" t="s">
        <v>17067</v>
      </c>
      <c r="C2818" s="163" t="s">
        <v>2638</v>
      </c>
      <c r="D2818" s="163" t="s">
        <v>2639</v>
      </c>
      <c r="E2818" s="506">
        <v>45750.94513888889</v>
      </c>
      <c r="F2818" s="507">
        <v>2980.0</v>
      </c>
      <c r="G2818" s="163" t="s">
        <v>2640</v>
      </c>
      <c r="H2818" s="507">
        <v>2980.0</v>
      </c>
      <c r="I2818" s="163" t="s">
        <v>2640</v>
      </c>
      <c r="J2818" s="163" t="s">
        <v>2641</v>
      </c>
      <c r="K2818" s="163" t="s">
        <v>2642</v>
      </c>
      <c r="L2818" s="163" t="s">
        <v>17068</v>
      </c>
      <c r="M2818" s="163" t="s">
        <v>19122</v>
      </c>
      <c r="N2818" s="163" t="s">
        <v>2645</v>
      </c>
      <c r="O2818" s="163" t="s">
        <v>2646</v>
      </c>
      <c r="P2818" s="163" t="s">
        <v>2647</v>
      </c>
      <c r="Q2818" s="163" t="s">
        <v>2648</v>
      </c>
      <c r="R2818" s="506">
        <v>45750.94513888889</v>
      </c>
      <c r="S2818" s="509"/>
      <c r="T2818" s="509"/>
      <c r="U2818" s="163" t="s">
        <v>7609</v>
      </c>
      <c r="V2818" s="510"/>
      <c r="W2818" s="510"/>
      <c r="X2818" s="510"/>
      <c r="Y2818" s="510"/>
      <c r="Z2818" s="510"/>
      <c r="AA2818" s="510"/>
      <c r="AB2818" s="163" t="s">
        <v>17070</v>
      </c>
      <c r="AC2818" s="507">
        <v>9.079923162E9</v>
      </c>
      <c r="AD2818" s="510"/>
      <c r="AE2818" s="509"/>
      <c r="AF2818" s="509"/>
      <c r="AG2818" s="509"/>
      <c r="AH2818" s="509"/>
      <c r="AI2818" s="509"/>
      <c r="AJ2818" s="163" t="s">
        <v>2651</v>
      </c>
      <c r="AK2818" s="509"/>
      <c r="AL2818" s="509"/>
      <c r="AM2818" s="163" t="s">
        <v>17071</v>
      </c>
      <c r="AN2818" s="510"/>
      <c r="AO2818" s="510"/>
      <c r="AP2818" s="509"/>
      <c r="AQ2818" s="509"/>
      <c r="AR2818" s="509"/>
      <c r="AS2818" s="509"/>
      <c r="AT2818" s="163" t="s">
        <v>2653</v>
      </c>
      <c r="AU2818" s="507">
        <v>7641.0</v>
      </c>
      <c r="AV2818" s="507">
        <v>8.0</v>
      </c>
      <c r="AW2818" s="507">
        <v>2025.0</v>
      </c>
      <c r="AX2818" s="510"/>
      <c r="AY2818" s="163" t="s">
        <v>2654</v>
      </c>
      <c r="AZ2818" s="163" t="s">
        <v>2655</v>
      </c>
    </row>
    <row r="2819">
      <c r="A2819" s="163" t="s">
        <v>19123</v>
      </c>
      <c r="B2819" s="163" t="s">
        <v>19124</v>
      </c>
      <c r="C2819" s="163" t="s">
        <v>2638</v>
      </c>
      <c r="D2819" s="163" t="s">
        <v>2639</v>
      </c>
      <c r="E2819" s="506">
        <v>45750.93402777778</v>
      </c>
      <c r="F2819" s="507">
        <v>2980.0</v>
      </c>
      <c r="G2819" s="163" t="s">
        <v>2640</v>
      </c>
      <c r="H2819" s="507">
        <v>2980.0</v>
      </c>
      <c r="I2819" s="163" t="s">
        <v>2640</v>
      </c>
      <c r="J2819" s="163" t="s">
        <v>2641</v>
      </c>
      <c r="K2819" s="163" t="s">
        <v>2642</v>
      </c>
      <c r="L2819" s="163" t="s">
        <v>19125</v>
      </c>
      <c r="M2819" s="163" t="s">
        <v>19126</v>
      </c>
      <c r="N2819" s="163" t="s">
        <v>2645</v>
      </c>
      <c r="O2819" s="163" t="s">
        <v>2646</v>
      </c>
      <c r="P2819" s="163" t="s">
        <v>2673</v>
      </c>
      <c r="Q2819" s="163" t="s">
        <v>2648</v>
      </c>
      <c r="R2819" s="506">
        <v>45750.93263888889</v>
      </c>
      <c r="S2819" s="509"/>
      <c r="T2819" s="509"/>
      <c r="U2819" s="163" t="s">
        <v>19127</v>
      </c>
      <c r="V2819" s="510"/>
      <c r="W2819" s="510"/>
      <c r="X2819" s="510"/>
      <c r="Y2819" s="510"/>
      <c r="Z2819" s="510"/>
      <c r="AA2819" s="510"/>
      <c r="AB2819" s="163" t="s">
        <v>19128</v>
      </c>
      <c r="AC2819" s="507">
        <v>9.063341984E9</v>
      </c>
      <c r="AD2819" s="510"/>
      <c r="AE2819" s="509"/>
      <c r="AF2819" s="509"/>
      <c r="AG2819" s="509"/>
      <c r="AH2819" s="509"/>
      <c r="AI2819" s="509"/>
      <c r="AJ2819" s="163" t="s">
        <v>2651</v>
      </c>
      <c r="AK2819" s="509"/>
      <c r="AL2819" s="509"/>
      <c r="AM2819" s="163" t="s">
        <v>19129</v>
      </c>
      <c r="AN2819" s="510"/>
      <c r="AO2819" s="510"/>
      <c r="AP2819" s="509"/>
      <c r="AQ2819" s="509"/>
      <c r="AR2819" s="509"/>
      <c r="AS2819" s="509"/>
      <c r="AT2819" s="163" t="s">
        <v>2653</v>
      </c>
      <c r="AU2819" s="507">
        <v>5856.0</v>
      </c>
      <c r="AV2819" s="507">
        <v>2.0</v>
      </c>
      <c r="AW2819" s="507">
        <v>2029.0</v>
      </c>
      <c r="AX2819" s="163" t="s">
        <v>2687</v>
      </c>
      <c r="AY2819" s="163" t="s">
        <v>2678</v>
      </c>
      <c r="AZ2819" s="163" t="s">
        <v>2655</v>
      </c>
    </row>
    <row r="2820">
      <c r="A2820" s="163" t="s">
        <v>18797</v>
      </c>
      <c r="B2820" s="163" t="s">
        <v>18784</v>
      </c>
      <c r="C2820" s="163" t="s">
        <v>2638</v>
      </c>
      <c r="D2820" s="163" t="s">
        <v>2639</v>
      </c>
      <c r="E2820" s="506">
        <v>45750.927083333336</v>
      </c>
      <c r="F2820" s="507">
        <v>9800.0</v>
      </c>
      <c r="G2820" s="163" t="s">
        <v>2640</v>
      </c>
      <c r="H2820" s="507">
        <v>9800.0</v>
      </c>
      <c r="I2820" s="163" t="s">
        <v>2640</v>
      </c>
      <c r="J2820" s="163" t="s">
        <v>2641</v>
      </c>
      <c r="K2820" s="163" t="s">
        <v>2642</v>
      </c>
      <c r="L2820" s="163" t="s">
        <v>18785</v>
      </c>
      <c r="M2820" s="163" t="s">
        <v>18798</v>
      </c>
      <c r="N2820" s="163" t="s">
        <v>2645</v>
      </c>
      <c r="O2820" s="163" t="s">
        <v>2646</v>
      </c>
      <c r="P2820" s="163" t="s">
        <v>2673</v>
      </c>
      <c r="Q2820" s="163" t="s">
        <v>2648</v>
      </c>
      <c r="R2820" s="506">
        <v>45750.92638888889</v>
      </c>
      <c r="S2820" s="509"/>
      <c r="T2820" s="509"/>
      <c r="U2820" s="163" t="s">
        <v>18799</v>
      </c>
      <c r="V2820" s="510"/>
      <c r="W2820" s="510"/>
      <c r="X2820" s="510"/>
      <c r="Y2820" s="510"/>
      <c r="Z2820" s="510"/>
      <c r="AA2820" s="510"/>
      <c r="AB2820" s="163" t="s">
        <v>18788</v>
      </c>
      <c r="AC2820" s="507">
        <v>9.28452477E8</v>
      </c>
      <c r="AD2820" s="510"/>
      <c r="AE2820" s="510"/>
      <c r="AF2820" s="509"/>
      <c r="AG2820" s="509"/>
      <c r="AH2820" s="509"/>
      <c r="AI2820" s="509"/>
      <c r="AJ2820" s="163" t="s">
        <v>2651</v>
      </c>
      <c r="AK2820" s="509"/>
      <c r="AL2820" s="509"/>
      <c r="AM2820" s="163" t="s">
        <v>18789</v>
      </c>
      <c r="AN2820" s="510"/>
      <c r="AO2820" s="509"/>
      <c r="AP2820" s="509"/>
      <c r="AQ2820" s="509"/>
      <c r="AR2820" s="509"/>
      <c r="AS2820" s="509"/>
      <c r="AT2820" s="163" t="s">
        <v>2653</v>
      </c>
      <c r="AU2820" s="507">
        <v>8802.0</v>
      </c>
      <c r="AV2820" s="507">
        <v>7.0</v>
      </c>
      <c r="AW2820" s="507">
        <v>2029.0</v>
      </c>
      <c r="AX2820" s="163" t="s">
        <v>2687</v>
      </c>
      <c r="AY2820" s="163" t="s">
        <v>2678</v>
      </c>
      <c r="AZ2820" s="163" t="s">
        <v>2655</v>
      </c>
    </row>
    <row r="2821">
      <c r="A2821" s="163" t="s">
        <v>18783</v>
      </c>
      <c r="B2821" s="163" t="s">
        <v>18784</v>
      </c>
      <c r="C2821" s="163" t="s">
        <v>2638</v>
      </c>
      <c r="D2821" s="163" t="s">
        <v>2639</v>
      </c>
      <c r="E2821" s="506">
        <v>45750.92361111111</v>
      </c>
      <c r="F2821" s="507">
        <v>2980.0</v>
      </c>
      <c r="G2821" s="163" t="s">
        <v>2640</v>
      </c>
      <c r="H2821" s="507">
        <v>2980.0</v>
      </c>
      <c r="I2821" s="163" t="s">
        <v>2640</v>
      </c>
      <c r="J2821" s="163" t="s">
        <v>2641</v>
      </c>
      <c r="K2821" s="163" t="s">
        <v>2642</v>
      </c>
      <c r="L2821" s="163" t="s">
        <v>18785</v>
      </c>
      <c r="M2821" s="163" t="s">
        <v>18786</v>
      </c>
      <c r="N2821" s="163" t="s">
        <v>2645</v>
      </c>
      <c r="O2821" s="163" t="s">
        <v>2646</v>
      </c>
      <c r="P2821" s="163" t="s">
        <v>2673</v>
      </c>
      <c r="Q2821" s="163" t="s">
        <v>2648</v>
      </c>
      <c r="R2821" s="506">
        <v>45750.92152777778</v>
      </c>
      <c r="S2821" s="509"/>
      <c r="T2821" s="509"/>
      <c r="U2821" s="163" t="s">
        <v>18787</v>
      </c>
      <c r="V2821" s="510"/>
      <c r="W2821" s="510"/>
      <c r="X2821" s="510"/>
      <c r="Y2821" s="510"/>
      <c r="Z2821" s="510"/>
      <c r="AA2821" s="510"/>
      <c r="AB2821" s="163" t="s">
        <v>18788</v>
      </c>
      <c r="AC2821" s="507">
        <v>9.28452477E8</v>
      </c>
      <c r="AD2821" s="510"/>
      <c r="AE2821" s="510"/>
      <c r="AF2821" s="510"/>
      <c r="AG2821" s="510"/>
      <c r="AH2821" s="509"/>
      <c r="AI2821" s="509"/>
      <c r="AJ2821" s="163" t="s">
        <v>2651</v>
      </c>
      <c r="AK2821" s="509"/>
      <c r="AL2821" s="513"/>
      <c r="AM2821" s="163" t="s">
        <v>18789</v>
      </c>
      <c r="AN2821" s="510"/>
      <c r="AO2821" s="509"/>
      <c r="AP2821" s="509"/>
      <c r="AQ2821" s="509"/>
      <c r="AR2821" s="509"/>
      <c r="AS2821" s="509"/>
      <c r="AT2821" s="163" t="s">
        <v>2653</v>
      </c>
      <c r="AU2821" s="507">
        <v>8802.0</v>
      </c>
      <c r="AV2821" s="507">
        <v>7.0</v>
      </c>
      <c r="AW2821" s="507">
        <v>2029.0</v>
      </c>
      <c r="AX2821" s="163" t="s">
        <v>2687</v>
      </c>
      <c r="AY2821" s="163" t="s">
        <v>2678</v>
      </c>
      <c r="AZ2821" s="163" t="s">
        <v>2655</v>
      </c>
    </row>
    <row r="2822">
      <c r="A2822" s="163" t="s">
        <v>19130</v>
      </c>
      <c r="B2822" s="163" t="s">
        <v>19131</v>
      </c>
      <c r="C2822" s="163" t="s">
        <v>2638</v>
      </c>
      <c r="D2822" s="163" t="s">
        <v>2639</v>
      </c>
      <c r="E2822" s="506">
        <v>45750.91388888889</v>
      </c>
      <c r="F2822" s="507">
        <v>2980.0</v>
      </c>
      <c r="G2822" s="163" t="s">
        <v>2640</v>
      </c>
      <c r="H2822" s="507">
        <v>2980.0</v>
      </c>
      <c r="I2822" s="163" t="s">
        <v>2640</v>
      </c>
      <c r="J2822" s="163" t="s">
        <v>2641</v>
      </c>
      <c r="K2822" s="163" t="s">
        <v>2642</v>
      </c>
      <c r="L2822" s="163" t="s">
        <v>19132</v>
      </c>
      <c r="M2822" s="163" t="s">
        <v>19133</v>
      </c>
      <c r="N2822" s="163" t="s">
        <v>2645</v>
      </c>
      <c r="O2822" s="163" t="s">
        <v>2646</v>
      </c>
      <c r="P2822" s="163" t="s">
        <v>2673</v>
      </c>
      <c r="Q2822" s="163" t="s">
        <v>2648</v>
      </c>
      <c r="R2822" s="506">
        <v>45750.913194444445</v>
      </c>
      <c r="S2822" s="509"/>
      <c r="T2822" s="509"/>
      <c r="U2822" s="163" t="s">
        <v>19134</v>
      </c>
      <c r="V2822" s="510"/>
      <c r="W2822" s="510"/>
      <c r="X2822" s="510"/>
      <c r="Y2822" s="510"/>
      <c r="Z2822" s="510"/>
      <c r="AA2822" s="510"/>
      <c r="AB2822" s="163" t="s">
        <v>19135</v>
      </c>
      <c r="AC2822" s="507">
        <v>8.042858878E9</v>
      </c>
      <c r="AD2822" s="510"/>
      <c r="AE2822" s="510"/>
      <c r="AF2822" s="509"/>
      <c r="AG2822" s="509"/>
      <c r="AH2822" s="509"/>
      <c r="AI2822" s="509"/>
      <c r="AJ2822" s="163" t="s">
        <v>2651</v>
      </c>
      <c r="AK2822" s="509"/>
      <c r="AL2822" s="509"/>
      <c r="AM2822" s="163" t="s">
        <v>19136</v>
      </c>
      <c r="AN2822" s="510"/>
      <c r="AO2822" s="509"/>
      <c r="AP2822" s="509"/>
      <c r="AQ2822" s="509"/>
      <c r="AR2822" s="509"/>
      <c r="AS2822" s="509"/>
      <c r="AT2822" s="163" t="s">
        <v>2653</v>
      </c>
      <c r="AU2822" s="507">
        <v>3375.0</v>
      </c>
      <c r="AV2822" s="507">
        <v>9.0</v>
      </c>
      <c r="AW2822" s="507">
        <v>2027.0</v>
      </c>
      <c r="AX2822" s="163" t="s">
        <v>2677</v>
      </c>
      <c r="AY2822" s="163" t="s">
        <v>2678</v>
      </c>
      <c r="AZ2822" s="163" t="s">
        <v>2655</v>
      </c>
    </row>
    <row r="2823">
      <c r="A2823" s="163" t="s">
        <v>19137</v>
      </c>
      <c r="B2823" s="163" t="s">
        <v>19138</v>
      </c>
      <c r="C2823" s="163" t="s">
        <v>2638</v>
      </c>
      <c r="D2823" s="163" t="s">
        <v>2639</v>
      </c>
      <c r="E2823" s="506">
        <v>45750.91388888889</v>
      </c>
      <c r="F2823" s="507">
        <v>2980.0</v>
      </c>
      <c r="G2823" s="163" t="s">
        <v>2640</v>
      </c>
      <c r="H2823" s="507">
        <v>2980.0</v>
      </c>
      <c r="I2823" s="163" t="s">
        <v>2640</v>
      </c>
      <c r="J2823" s="163" t="s">
        <v>2641</v>
      </c>
      <c r="K2823" s="163" t="s">
        <v>2642</v>
      </c>
      <c r="L2823" s="163" t="s">
        <v>17689</v>
      </c>
      <c r="M2823" s="163" t="s">
        <v>19139</v>
      </c>
      <c r="N2823" s="163" t="s">
        <v>2645</v>
      </c>
      <c r="O2823" s="163" t="s">
        <v>2646</v>
      </c>
      <c r="P2823" s="163" t="s">
        <v>2647</v>
      </c>
      <c r="Q2823" s="163" t="s">
        <v>2648</v>
      </c>
      <c r="R2823" s="506">
        <v>45750.91388888889</v>
      </c>
      <c r="S2823" s="509"/>
      <c r="T2823" s="509"/>
      <c r="U2823" s="163" t="s">
        <v>19140</v>
      </c>
      <c r="V2823" s="510"/>
      <c r="W2823" s="510"/>
      <c r="X2823" s="510"/>
      <c r="Y2823" s="510"/>
      <c r="Z2823" s="510"/>
      <c r="AA2823" s="510"/>
      <c r="AB2823" s="163" t="s">
        <v>17692</v>
      </c>
      <c r="AC2823" s="511">
        <v>7.011819903E9</v>
      </c>
      <c r="AD2823" s="510"/>
      <c r="AE2823" s="510"/>
      <c r="AF2823" s="510"/>
      <c r="AG2823" s="510"/>
      <c r="AH2823" s="510"/>
      <c r="AI2823" s="509"/>
      <c r="AJ2823" s="163" t="s">
        <v>2651</v>
      </c>
      <c r="AK2823" s="512"/>
      <c r="AL2823" s="510"/>
      <c r="AM2823" s="163" t="s">
        <v>17693</v>
      </c>
      <c r="AN2823" s="510"/>
      <c r="AO2823" s="509"/>
      <c r="AP2823" s="509"/>
      <c r="AQ2823" s="509"/>
      <c r="AR2823" s="509"/>
      <c r="AS2823" s="509"/>
      <c r="AT2823" s="163" t="s">
        <v>2653</v>
      </c>
      <c r="AU2823" s="507">
        <v>1247.0</v>
      </c>
      <c r="AV2823" s="507">
        <v>1.0</v>
      </c>
      <c r="AW2823" s="507">
        <v>2029.0</v>
      </c>
      <c r="AX2823" s="163" t="s">
        <v>2730</v>
      </c>
      <c r="AY2823" s="163" t="s">
        <v>15243</v>
      </c>
      <c r="AZ2823" s="163" t="s">
        <v>2655</v>
      </c>
    </row>
    <row r="2824">
      <c r="A2824" s="163" t="s">
        <v>19141</v>
      </c>
      <c r="B2824" s="163" t="s">
        <v>19142</v>
      </c>
      <c r="C2824" s="163" t="s">
        <v>2638</v>
      </c>
      <c r="D2824" s="163" t="s">
        <v>2639</v>
      </c>
      <c r="E2824" s="506">
        <v>45750.89722222222</v>
      </c>
      <c r="F2824" s="507">
        <v>2980.0</v>
      </c>
      <c r="G2824" s="163" t="s">
        <v>2640</v>
      </c>
      <c r="H2824" s="507">
        <v>2980.0</v>
      </c>
      <c r="I2824" s="163" t="s">
        <v>2640</v>
      </c>
      <c r="J2824" s="163" t="s">
        <v>2641</v>
      </c>
      <c r="K2824" s="163" t="s">
        <v>2642</v>
      </c>
      <c r="L2824" s="163" t="s">
        <v>19143</v>
      </c>
      <c r="M2824" s="163" t="s">
        <v>19144</v>
      </c>
      <c r="N2824" s="163" t="s">
        <v>2645</v>
      </c>
      <c r="O2824" s="163" t="s">
        <v>2646</v>
      </c>
      <c r="P2824" s="163" t="s">
        <v>2673</v>
      </c>
      <c r="Q2824" s="163" t="s">
        <v>2648</v>
      </c>
      <c r="R2824" s="506">
        <v>45750.895833333336</v>
      </c>
      <c r="S2824" s="509"/>
      <c r="T2824" s="509"/>
      <c r="U2824" s="163" t="s">
        <v>19145</v>
      </c>
      <c r="V2824" s="510"/>
      <c r="W2824" s="510"/>
      <c r="X2824" s="510"/>
      <c r="Y2824" s="510"/>
      <c r="Z2824" s="510"/>
      <c r="AA2824" s="510"/>
      <c r="AB2824" s="163" t="s">
        <v>19146</v>
      </c>
      <c r="AC2824" s="511">
        <v>7.03789396E9</v>
      </c>
      <c r="AD2824" s="510"/>
      <c r="AE2824" s="510"/>
      <c r="AF2824" s="510"/>
      <c r="AG2824" s="510"/>
      <c r="AH2824" s="510"/>
      <c r="AI2824" s="509"/>
      <c r="AJ2824" s="163" t="s">
        <v>2651</v>
      </c>
      <c r="AK2824" s="512"/>
      <c r="AL2824" s="513"/>
      <c r="AM2824" s="163" t="s">
        <v>19147</v>
      </c>
      <c r="AN2824" s="510"/>
      <c r="AO2824" s="509"/>
      <c r="AP2824" s="509"/>
      <c r="AQ2824" s="509"/>
      <c r="AR2824" s="509"/>
      <c r="AS2824" s="509"/>
      <c r="AT2824" s="163" t="s">
        <v>2653</v>
      </c>
      <c r="AU2824" s="507">
        <v>3009.0</v>
      </c>
      <c r="AV2824" s="507">
        <v>3.0</v>
      </c>
      <c r="AW2824" s="507">
        <v>2027.0</v>
      </c>
      <c r="AX2824" s="163" t="s">
        <v>2677</v>
      </c>
      <c r="AY2824" s="163" t="s">
        <v>12379</v>
      </c>
      <c r="AZ2824" s="163" t="s">
        <v>2655</v>
      </c>
    </row>
    <row r="2825">
      <c r="A2825" s="163" t="s">
        <v>19148</v>
      </c>
      <c r="B2825" s="163" t="s">
        <v>19149</v>
      </c>
      <c r="C2825" s="163" t="s">
        <v>2638</v>
      </c>
      <c r="D2825" s="163" t="s">
        <v>2639</v>
      </c>
      <c r="E2825" s="506">
        <v>45750.896527777775</v>
      </c>
      <c r="F2825" s="507">
        <v>2980.0</v>
      </c>
      <c r="G2825" s="163" t="s">
        <v>2640</v>
      </c>
      <c r="H2825" s="507">
        <v>2980.0</v>
      </c>
      <c r="I2825" s="163" t="s">
        <v>2640</v>
      </c>
      <c r="J2825" s="163" t="s">
        <v>2641</v>
      </c>
      <c r="K2825" s="163" t="s">
        <v>2642</v>
      </c>
      <c r="L2825" s="163" t="s">
        <v>19150</v>
      </c>
      <c r="M2825" s="163" t="s">
        <v>19151</v>
      </c>
      <c r="N2825" s="163" t="s">
        <v>2645</v>
      </c>
      <c r="O2825" s="163" t="s">
        <v>2646</v>
      </c>
      <c r="P2825" s="163" t="s">
        <v>2673</v>
      </c>
      <c r="Q2825" s="163" t="s">
        <v>2793</v>
      </c>
      <c r="R2825" s="506">
        <v>45747.990277777775</v>
      </c>
      <c r="S2825" s="509"/>
      <c r="T2825" s="509"/>
      <c r="U2825" s="163" t="s">
        <v>19152</v>
      </c>
      <c r="V2825" s="506">
        <v>45750.89513888889</v>
      </c>
      <c r="W2825" s="163" t="s">
        <v>2795</v>
      </c>
      <c r="X2825" s="163" t="s">
        <v>2796</v>
      </c>
      <c r="Y2825" s="507">
        <v>2980.0</v>
      </c>
      <c r="Z2825" s="163" t="s">
        <v>2640</v>
      </c>
      <c r="AA2825" s="163" t="s">
        <v>2641</v>
      </c>
      <c r="AB2825" s="163" t="s">
        <v>19153</v>
      </c>
      <c r="AC2825" s="511">
        <v>7.045431903E9</v>
      </c>
      <c r="AD2825" s="510"/>
      <c r="AE2825" s="510"/>
      <c r="AF2825" s="510"/>
      <c r="AG2825" s="510"/>
      <c r="AH2825" s="510"/>
      <c r="AI2825" s="509"/>
      <c r="AJ2825" s="163" t="s">
        <v>2651</v>
      </c>
      <c r="AK2825" s="512"/>
      <c r="AL2825" s="513"/>
      <c r="AM2825" s="163" t="s">
        <v>19154</v>
      </c>
      <c r="AN2825" s="510"/>
      <c r="AO2825" s="509"/>
      <c r="AP2825" s="509"/>
      <c r="AQ2825" s="509"/>
      <c r="AR2825" s="509"/>
      <c r="AS2825" s="509"/>
      <c r="AT2825" s="163" t="s">
        <v>2653</v>
      </c>
      <c r="AU2825" s="507">
        <v>1064.0</v>
      </c>
      <c r="AV2825" s="507">
        <v>7.0</v>
      </c>
      <c r="AW2825" s="507">
        <v>2029.0</v>
      </c>
      <c r="AX2825" s="163" t="s">
        <v>2677</v>
      </c>
      <c r="AY2825" s="163" t="s">
        <v>4339</v>
      </c>
      <c r="AZ2825" s="163" t="s">
        <v>2655</v>
      </c>
    </row>
    <row r="2826">
      <c r="A2826" s="163" t="s">
        <v>19155</v>
      </c>
      <c r="B2826" s="163" t="s">
        <v>19156</v>
      </c>
      <c r="C2826" s="163" t="s">
        <v>2638</v>
      </c>
      <c r="D2826" s="163" t="s">
        <v>2639</v>
      </c>
      <c r="E2826" s="506">
        <v>45750.89097222222</v>
      </c>
      <c r="F2826" s="507">
        <v>9800.0</v>
      </c>
      <c r="G2826" s="163" t="s">
        <v>2640</v>
      </c>
      <c r="H2826" s="507">
        <v>9800.0</v>
      </c>
      <c r="I2826" s="163" t="s">
        <v>2640</v>
      </c>
      <c r="J2826" s="163" t="s">
        <v>2641</v>
      </c>
      <c r="K2826" s="163" t="s">
        <v>2642</v>
      </c>
      <c r="L2826" s="163" t="s">
        <v>15098</v>
      </c>
      <c r="M2826" s="163" t="s">
        <v>19157</v>
      </c>
      <c r="N2826" s="163" t="s">
        <v>2645</v>
      </c>
      <c r="O2826" s="163" t="s">
        <v>2646</v>
      </c>
      <c r="P2826" s="163" t="s">
        <v>2673</v>
      </c>
      <c r="Q2826" s="163" t="s">
        <v>2648</v>
      </c>
      <c r="R2826" s="506">
        <v>45750.88888888889</v>
      </c>
      <c r="S2826" s="509"/>
      <c r="T2826" s="509"/>
      <c r="U2826" s="163" t="s">
        <v>19158</v>
      </c>
      <c r="V2826" s="510"/>
      <c r="W2826" s="510"/>
      <c r="X2826" s="510"/>
      <c r="Y2826" s="510"/>
      <c r="Z2826" s="510"/>
      <c r="AA2826" s="510"/>
      <c r="AB2826" s="163" t="s">
        <v>15101</v>
      </c>
      <c r="AC2826" s="507">
        <v>8.060951682E9</v>
      </c>
      <c r="AD2826" s="510"/>
      <c r="AE2826" s="510"/>
      <c r="AF2826" s="510"/>
      <c r="AG2826" s="510"/>
      <c r="AH2826" s="510"/>
      <c r="AI2826" s="509"/>
      <c r="AJ2826" s="163" t="s">
        <v>2651</v>
      </c>
      <c r="AK2826" s="512"/>
      <c r="AL2826" s="513"/>
      <c r="AM2826" s="163" t="s">
        <v>15102</v>
      </c>
      <c r="AN2826" s="510"/>
      <c r="AO2826" s="509"/>
      <c r="AP2826" s="509"/>
      <c r="AQ2826" s="509"/>
      <c r="AR2826" s="509"/>
      <c r="AS2826" s="509"/>
      <c r="AT2826" s="163" t="s">
        <v>2653</v>
      </c>
      <c r="AU2826" s="507">
        <v>6771.0</v>
      </c>
      <c r="AV2826" s="507">
        <v>10.0</v>
      </c>
      <c r="AW2826" s="507">
        <v>2029.0</v>
      </c>
      <c r="AX2826" s="163" t="s">
        <v>2749</v>
      </c>
      <c r="AY2826" s="163" t="s">
        <v>2893</v>
      </c>
      <c r="AZ2826" s="163" t="s">
        <v>2655</v>
      </c>
    </row>
    <row r="2827">
      <c r="A2827" s="163" t="s">
        <v>19159</v>
      </c>
      <c r="B2827" s="163" t="s">
        <v>19156</v>
      </c>
      <c r="C2827" s="163" t="s">
        <v>2638</v>
      </c>
      <c r="D2827" s="163" t="s">
        <v>2639</v>
      </c>
      <c r="E2827" s="506">
        <v>45750.8875</v>
      </c>
      <c r="F2827" s="507">
        <v>2980.0</v>
      </c>
      <c r="G2827" s="163" t="s">
        <v>2640</v>
      </c>
      <c r="H2827" s="507">
        <v>2980.0</v>
      </c>
      <c r="I2827" s="163" t="s">
        <v>2640</v>
      </c>
      <c r="J2827" s="163" t="s">
        <v>2641</v>
      </c>
      <c r="K2827" s="163" t="s">
        <v>2642</v>
      </c>
      <c r="L2827" s="163" t="s">
        <v>15098</v>
      </c>
      <c r="M2827" s="163" t="s">
        <v>19160</v>
      </c>
      <c r="N2827" s="163" t="s">
        <v>2645</v>
      </c>
      <c r="O2827" s="163" t="s">
        <v>2646</v>
      </c>
      <c r="P2827" s="163" t="s">
        <v>2673</v>
      </c>
      <c r="Q2827" s="163" t="s">
        <v>2648</v>
      </c>
      <c r="R2827" s="506">
        <v>45750.885416666664</v>
      </c>
      <c r="S2827" s="509"/>
      <c r="T2827" s="509"/>
      <c r="U2827" s="163" t="s">
        <v>19161</v>
      </c>
      <c r="V2827" s="510"/>
      <c r="W2827" s="510"/>
      <c r="X2827" s="510"/>
      <c r="Y2827" s="510"/>
      <c r="Z2827" s="510"/>
      <c r="AA2827" s="510"/>
      <c r="AB2827" s="163" t="s">
        <v>15101</v>
      </c>
      <c r="AC2827" s="507">
        <v>8.060951682E9</v>
      </c>
      <c r="AD2827" s="510"/>
      <c r="AE2827" s="510"/>
      <c r="AF2827" s="510"/>
      <c r="AG2827" s="510"/>
      <c r="AH2827" s="510"/>
      <c r="AI2827" s="509"/>
      <c r="AJ2827" s="163" t="s">
        <v>2651</v>
      </c>
      <c r="AK2827" s="512"/>
      <c r="AL2827" s="513"/>
      <c r="AM2827" s="163" t="s">
        <v>15102</v>
      </c>
      <c r="AN2827" s="510"/>
      <c r="AO2827" s="509"/>
      <c r="AP2827" s="509"/>
      <c r="AQ2827" s="509"/>
      <c r="AR2827" s="509"/>
      <c r="AS2827" s="509"/>
      <c r="AT2827" s="163" t="s">
        <v>2653</v>
      </c>
      <c r="AU2827" s="507">
        <v>6771.0</v>
      </c>
      <c r="AV2827" s="507">
        <v>10.0</v>
      </c>
      <c r="AW2827" s="507">
        <v>2029.0</v>
      </c>
      <c r="AX2827" s="163" t="s">
        <v>2749</v>
      </c>
      <c r="AY2827" s="163" t="s">
        <v>2893</v>
      </c>
      <c r="AZ2827" s="163" t="s">
        <v>2655</v>
      </c>
    </row>
    <row r="2828">
      <c r="A2828" s="163" t="s">
        <v>19162</v>
      </c>
      <c r="B2828" s="163" t="s">
        <v>19163</v>
      </c>
      <c r="C2828" s="163" t="s">
        <v>2638</v>
      </c>
      <c r="D2828" s="163" t="s">
        <v>2639</v>
      </c>
      <c r="E2828" s="506">
        <v>45750.88055555556</v>
      </c>
      <c r="F2828" s="507">
        <v>2980.0</v>
      </c>
      <c r="G2828" s="163" t="s">
        <v>2640</v>
      </c>
      <c r="H2828" s="507">
        <v>2980.0</v>
      </c>
      <c r="I2828" s="163" t="s">
        <v>2640</v>
      </c>
      <c r="J2828" s="163" t="s">
        <v>2641</v>
      </c>
      <c r="K2828" s="163" t="s">
        <v>2642</v>
      </c>
      <c r="L2828" s="163" t="s">
        <v>19164</v>
      </c>
      <c r="M2828" s="163" t="s">
        <v>19165</v>
      </c>
      <c r="N2828" s="163" t="s">
        <v>2645</v>
      </c>
      <c r="O2828" s="163" t="s">
        <v>2646</v>
      </c>
      <c r="P2828" s="163" t="s">
        <v>2647</v>
      </c>
      <c r="Q2828" s="163" t="s">
        <v>2648</v>
      </c>
      <c r="R2828" s="506">
        <v>45750.88055555556</v>
      </c>
      <c r="S2828" s="509"/>
      <c r="T2828" s="509"/>
      <c r="U2828" s="163" t="s">
        <v>19166</v>
      </c>
      <c r="V2828" s="510"/>
      <c r="W2828" s="510"/>
      <c r="X2828" s="510"/>
      <c r="Y2828" s="510"/>
      <c r="Z2828" s="510"/>
      <c r="AA2828" s="510"/>
      <c r="AB2828" s="163" t="s">
        <v>19167</v>
      </c>
      <c r="AC2828" s="511">
        <v>9.040649638E9</v>
      </c>
      <c r="AD2828" s="510"/>
      <c r="AE2828" s="510"/>
      <c r="AF2828" s="510"/>
      <c r="AG2828" s="510"/>
      <c r="AH2828" s="510"/>
      <c r="AI2828" s="509"/>
      <c r="AJ2828" s="163" t="s">
        <v>2651</v>
      </c>
      <c r="AK2828" s="512"/>
      <c r="AL2828" s="513"/>
      <c r="AM2828" s="163" t="s">
        <v>19168</v>
      </c>
      <c r="AN2828" s="510"/>
      <c r="AO2828" s="509"/>
      <c r="AP2828" s="509"/>
      <c r="AQ2828" s="509"/>
      <c r="AR2828" s="509"/>
      <c r="AS2828" s="509"/>
      <c r="AT2828" s="163" t="s">
        <v>2700</v>
      </c>
      <c r="AU2828" s="507">
        <v>3515.0</v>
      </c>
      <c r="AV2828" s="507">
        <v>8.0</v>
      </c>
      <c r="AW2828" s="507">
        <v>2028.0</v>
      </c>
      <c r="AX2828" s="510"/>
      <c r="AY2828" s="510"/>
      <c r="AZ2828" s="163" t="s">
        <v>2655</v>
      </c>
    </row>
    <row r="2829">
      <c r="A2829" s="163" t="s">
        <v>19169</v>
      </c>
      <c r="B2829" s="163" t="s">
        <v>19170</v>
      </c>
      <c r="C2829" s="163" t="s">
        <v>2638</v>
      </c>
      <c r="D2829" s="163" t="s">
        <v>2639</v>
      </c>
      <c r="E2829" s="506">
        <v>45750.87986111111</v>
      </c>
      <c r="F2829" s="507">
        <v>2980.0</v>
      </c>
      <c r="G2829" s="163" t="s">
        <v>2640</v>
      </c>
      <c r="H2829" s="507">
        <v>2980.0</v>
      </c>
      <c r="I2829" s="163" t="s">
        <v>2640</v>
      </c>
      <c r="J2829" s="163" t="s">
        <v>2641</v>
      </c>
      <c r="K2829" s="163" t="s">
        <v>2642</v>
      </c>
      <c r="L2829" s="163" t="s">
        <v>19171</v>
      </c>
      <c r="M2829" s="163" t="s">
        <v>19172</v>
      </c>
      <c r="N2829" s="163" t="s">
        <v>2645</v>
      </c>
      <c r="O2829" s="163" t="s">
        <v>2646</v>
      </c>
      <c r="P2829" s="163" t="s">
        <v>2683</v>
      </c>
      <c r="Q2829" s="163" t="s">
        <v>2648</v>
      </c>
      <c r="R2829" s="506">
        <v>45750.87847222222</v>
      </c>
      <c r="S2829" s="509"/>
      <c r="T2829" s="509"/>
      <c r="U2829" s="163" t="s">
        <v>19173</v>
      </c>
      <c r="V2829" s="510"/>
      <c r="W2829" s="510"/>
      <c r="X2829" s="510"/>
      <c r="Y2829" s="510"/>
      <c r="Z2829" s="510"/>
      <c r="AA2829" s="510"/>
      <c r="AB2829" s="163" t="s">
        <v>19174</v>
      </c>
      <c r="AC2829" s="511">
        <v>8.093300042E9</v>
      </c>
      <c r="AD2829" s="510"/>
      <c r="AE2829" s="510"/>
      <c r="AF2829" s="510"/>
      <c r="AG2829" s="510"/>
      <c r="AH2829" s="510"/>
      <c r="AI2829" s="509"/>
      <c r="AJ2829" s="163" t="s">
        <v>2651</v>
      </c>
      <c r="AK2829" s="512"/>
      <c r="AL2829" s="513"/>
      <c r="AM2829" s="163" t="s">
        <v>19175</v>
      </c>
      <c r="AN2829" s="510"/>
      <c r="AO2829" s="509"/>
      <c r="AP2829" s="509"/>
      <c r="AQ2829" s="509"/>
      <c r="AR2829" s="509"/>
      <c r="AS2829" s="509"/>
      <c r="AT2829" s="163" t="s">
        <v>2653</v>
      </c>
      <c r="AU2829" s="507">
        <v>4610.0</v>
      </c>
      <c r="AV2829" s="507">
        <v>11.0</v>
      </c>
      <c r="AW2829" s="507">
        <v>2031.0</v>
      </c>
      <c r="AX2829" s="163" t="s">
        <v>2730</v>
      </c>
      <c r="AY2829" s="163" t="s">
        <v>2937</v>
      </c>
      <c r="AZ2829" s="163" t="s">
        <v>2655</v>
      </c>
    </row>
    <row r="2830">
      <c r="A2830" s="163" t="s">
        <v>19176</v>
      </c>
      <c r="B2830" s="163" t="s">
        <v>19177</v>
      </c>
      <c r="C2830" s="163" t="s">
        <v>2638</v>
      </c>
      <c r="D2830" s="163" t="s">
        <v>2639</v>
      </c>
      <c r="E2830" s="506">
        <v>45750.87847222222</v>
      </c>
      <c r="F2830" s="507">
        <v>2980.0</v>
      </c>
      <c r="G2830" s="163" t="s">
        <v>2640</v>
      </c>
      <c r="H2830" s="507">
        <v>2980.0</v>
      </c>
      <c r="I2830" s="163" t="s">
        <v>2640</v>
      </c>
      <c r="J2830" s="163" t="s">
        <v>2641</v>
      </c>
      <c r="K2830" s="163" t="s">
        <v>2642</v>
      </c>
      <c r="L2830" s="163" t="s">
        <v>19178</v>
      </c>
      <c r="M2830" s="163" t="s">
        <v>19179</v>
      </c>
      <c r="N2830" s="163" t="s">
        <v>2645</v>
      </c>
      <c r="O2830" s="163" t="s">
        <v>2646</v>
      </c>
      <c r="P2830" s="163" t="s">
        <v>2660</v>
      </c>
      <c r="Q2830" s="163" t="s">
        <v>2648</v>
      </c>
      <c r="R2830" s="506">
        <v>45750.87847222222</v>
      </c>
      <c r="S2830" s="509"/>
      <c r="T2830" s="509"/>
      <c r="U2830" s="163" t="s">
        <v>19180</v>
      </c>
      <c r="V2830" s="510"/>
      <c r="W2830" s="510"/>
      <c r="X2830" s="510"/>
      <c r="Y2830" s="510"/>
      <c r="Z2830" s="510"/>
      <c r="AA2830" s="510"/>
      <c r="AB2830" s="163" t="s">
        <v>19181</v>
      </c>
      <c r="AC2830" s="511">
        <v>9.084775214E9</v>
      </c>
      <c r="AD2830" s="510"/>
      <c r="AE2830" s="510"/>
      <c r="AF2830" s="510"/>
      <c r="AG2830" s="510"/>
      <c r="AH2830" s="510"/>
      <c r="AI2830" s="509"/>
      <c r="AJ2830" s="163" t="s">
        <v>2651</v>
      </c>
      <c r="AK2830" s="512"/>
      <c r="AL2830" s="513"/>
      <c r="AM2830" s="163" t="s">
        <v>19182</v>
      </c>
      <c r="AN2830" s="510"/>
      <c r="AO2830" s="509"/>
      <c r="AP2830" s="509"/>
      <c r="AQ2830" s="509"/>
      <c r="AR2830" s="509"/>
      <c r="AS2830" s="509"/>
      <c r="AT2830" s="163" t="s">
        <v>2653</v>
      </c>
      <c r="AU2830" s="507">
        <v>1003.0</v>
      </c>
      <c r="AV2830" s="507">
        <v>9.0</v>
      </c>
      <c r="AW2830" s="507">
        <v>2029.0</v>
      </c>
      <c r="AX2830" s="163" t="s">
        <v>2664</v>
      </c>
      <c r="AY2830" s="163" t="s">
        <v>3133</v>
      </c>
      <c r="AZ2830" s="163" t="s">
        <v>2655</v>
      </c>
    </row>
    <row r="2831">
      <c r="A2831" s="163" t="s">
        <v>19183</v>
      </c>
      <c r="B2831" s="163" t="s">
        <v>19184</v>
      </c>
      <c r="C2831" s="163" t="s">
        <v>2638</v>
      </c>
      <c r="D2831" s="163" t="s">
        <v>2639</v>
      </c>
      <c r="E2831" s="506">
        <v>45750.87569444445</v>
      </c>
      <c r="F2831" s="507">
        <v>2980.0</v>
      </c>
      <c r="G2831" s="163" t="s">
        <v>2640</v>
      </c>
      <c r="H2831" s="507">
        <v>2980.0</v>
      </c>
      <c r="I2831" s="163" t="s">
        <v>2640</v>
      </c>
      <c r="J2831" s="163" t="s">
        <v>2641</v>
      </c>
      <c r="K2831" s="163" t="s">
        <v>2642</v>
      </c>
      <c r="L2831" s="163" t="s">
        <v>19185</v>
      </c>
      <c r="M2831" s="163" t="s">
        <v>19186</v>
      </c>
      <c r="N2831" s="163" t="s">
        <v>2645</v>
      </c>
      <c r="O2831" s="163" t="s">
        <v>2646</v>
      </c>
      <c r="P2831" s="163" t="s">
        <v>2660</v>
      </c>
      <c r="Q2831" s="163" t="s">
        <v>2648</v>
      </c>
      <c r="R2831" s="506">
        <v>45750.87569444445</v>
      </c>
      <c r="S2831" s="509"/>
      <c r="T2831" s="509"/>
      <c r="U2831" s="163" t="s">
        <v>19187</v>
      </c>
      <c r="V2831" s="510"/>
      <c r="W2831" s="510"/>
      <c r="X2831" s="510"/>
      <c r="Y2831" s="510"/>
      <c r="Z2831" s="510"/>
      <c r="AA2831" s="510"/>
      <c r="AB2831" s="163" t="s">
        <v>19188</v>
      </c>
      <c r="AC2831" s="507">
        <v>9.015843783E9</v>
      </c>
      <c r="AD2831" s="510"/>
      <c r="AE2831" s="510"/>
      <c r="AF2831" s="510"/>
      <c r="AG2831" s="510"/>
      <c r="AH2831" s="510"/>
      <c r="AI2831" s="509"/>
      <c r="AJ2831" s="163" t="s">
        <v>2651</v>
      </c>
      <c r="AK2831" s="512"/>
      <c r="AL2831" s="513"/>
      <c r="AM2831" s="163" t="s">
        <v>19189</v>
      </c>
      <c r="AN2831" s="510"/>
      <c r="AO2831" s="510"/>
      <c r="AP2831" s="509"/>
      <c r="AQ2831" s="509"/>
      <c r="AR2831" s="509"/>
      <c r="AS2831" s="509"/>
      <c r="AT2831" s="163" t="s">
        <v>2653</v>
      </c>
      <c r="AU2831" s="507">
        <v>1112.0</v>
      </c>
      <c r="AV2831" s="507">
        <v>6.0</v>
      </c>
      <c r="AW2831" s="507">
        <v>2026.0</v>
      </c>
      <c r="AX2831" s="163" t="s">
        <v>2664</v>
      </c>
      <c r="AY2831" s="163" t="s">
        <v>13862</v>
      </c>
      <c r="AZ2831" s="163" t="s">
        <v>2655</v>
      </c>
    </row>
    <row r="2832">
      <c r="A2832" s="163" t="s">
        <v>17086</v>
      </c>
      <c r="B2832" s="163" t="s">
        <v>17080</v>
      </c>
      <c r="C2832" s="163" t="s">
        <v>2638</v>
      </c>
      <c r="D2832" s="163" t="s">
        <v>2639</v>
      </c>
      <c r="E2832" s="506">
        <v>45750.87430555555</v>
      </c>
      <c r="F2832" s="507">
        <v>9800.0</v>
      </c>
      <c r="G2832" s="163" t="s">
        <v>2640</v>
      </c>
      <c r="H2832" s="507">
        <v>9800.0</v>
      </c>
      <c r="I2832" s="163" t="s">
        <v>2640</v>
      </c>
      <c r="J2832" s="163" t="s">
        <v>2641</v>
      </c>
      <c r="K2832" s="163" t="s">
        <v>2642</v>
      </c>
      <c r="L2832" s="163" t="s">
        <v>17081</v>
      </c>
      <c r="M2832" s="163" t="s">
        <v>17087</v>
      </c>
      <c r="N2832" s="163" t="s">
        <v>2645</v>
      </c>
      <c r="O2832" s="163" t="s">
        <v>2646</v>
      </c>
      <c r="P2832" s="163" t="s">
        <v>2683</v>
      </c>
      <c r="Q2832" s="163" t="s">
        <v>2648</v>
      </c>
      <c r="R2832" s="506">
        <v>45750.873611111114</v>
      </c>
      <c r="S2832" s="509"/>
      <c r="T2832" s="509"/>
      <c r="U2832" s="163" t="s">
        <v>17088</v>
      </c>
      <c r="V2832" s="510"/>
      <c r="W2832" s="510"/>
      <c r="X2832" s="510"/>
      <c r="Y2832" s="510"/>
      <c r="Z2832" s="510"/>
      <c r="AA2832" s="510"/>
      <c r="AB2832" s="163" t="s">
        <v>17084</v>
      </c>
      <c r="AC2832" s="507">
        <v>9.015307108E9</v>
      </c>
      <c r="AD2832" s="510"/>
      <c r="AE2832" s="509"/>
      <c r="AF2832" s="509"/>
      <c r="AG2832" s="509"/>
      <c r="AH2832" s="509"/>
      <c r="AI2832" s="509"/>
      <c r="AJ2832" s="163" t="s">
        <v>2651</v>
      </c>
      <c r="AK2832" s="509"/>
      <c r="AL2832" s="509"/>
      <c r="AM2832" s="163" t="s">
        <v>17085</v>
      </c>
      <c r="AN2832" s="510"/>
      <c r="AO2832" s="510"/>
      <c r="AP2832" s="509"/>
      <c r="AQ2832" s="509"/>
      <c r="AR2832" s="509"/>
      <c r="AS2832" s="509"/>
      <c r="AT2832" s="163" t="s">
        <v>2653</v>
      </c>
      <c r="AU2832" s="507">
        <v>2600.0</v>
      </c>
      <c r="AV2832" s="507">
        <v>8.0</v>
      </c>
      <c r="AW2832" s="507">
        <v>2029.0</v>
      </c>
      <c r="AX2832" s="163" t="s">
        <v>2749</v>
      </c>
      <c r="AY2832" s="163" t="s">
        <v>2688</v>
      </c>
      <c r="AZ2832" s="163" t="s">
        <v>2655</v>
      </c>
    </row>
    <row r="2833">
      <c r="A2833" s="163" t="s">
        <v>17079</v>
      </c>
      <c r="B2833" s="163" t="s">
        <v>17080</v>
      </c>
      <c r="C2833" s="163" t="s">
        <v>2638</v>
      </c>
      <c r="D2833" s="163" t="s">
        <v>2639</v>
      </c>
      <c r="E2833" s="506">
        <v>45750.868055555555</v>
      </c>
      <c r="F2833" s="507">
        <v>2980.0</v>
      </c>
      <c r="G2833" s="163" t="s">
        <v>2640</v>
      </c>
      <c r="H2833" s="507">
        <v>2980.0</v>
      </c>
      <c r="I2833" s="163" t="s">
        <v>2640</v>
      </c>
      <c r="J2833" s="163" t="s">
        <v>2641</v>
      </c>
      <c r="K2833" s="163" t="s">
        <v>2642</v>
      </c>
      <c r="L2833" s="163" t="s">
        <v>17081</v>
      </c>
      <c r="M2833" s="163" t="s">
        <v>17082</v>
      </c>
      <c r="N2833" s="163" t="s">
        <v>2645</v>
      </c>
      <c r="O2833" s="163" t="s">
        <v>2646</v>
      </c>
      <c r="P2833" s="163" t="s">
        <v>2683</v>
      </c>
      <c r="Q2833" s="163" t="s">
        <v>2648</v>
      </c>
      <c r="R2833" s="506">
        <v>45750.86597222222</v>
      </c>
      <c r="S2833" s="509"/>
      <c r="T2833" s="509"/>
      <c r="U2833" s="163" t="s">
        <v>17083</v>
      </c>
      <c r="V2833" s="510"/>
      <c r="W2833" s="510"/>
      <c r="X2833" s="510"/>
      <c r="Y2833" s="510"/>
      <c r="Z2833" s="510"/>
      <c r="AA2833" s="510"/>
      <c r="AB2833" s="163" t="s">
        <v>17084</v>
      </c>
      <c r="AC2833" s="507">
        <v>9.015307108E9</v>
      </c>
      <c r="AD2833" s="510"/>
      <c r="AE2833" s="510"/>
      <c r="AF2833" s="509"/>
      <c r="AG2833" s="509"/>
      <c r="AH2833" s="509"/>
      <c r="AI2833" s="509"/>
      <c r="AJ2833" s="163" t="s">
        <v>2651</v>
      </c>
      <c r="AK2833" s="509"/>
      <c r="AL2833" s="509"/>
      <c r="AM2833" s="163" t="s">
        <v>17085</v>
      </c>
      <c r="AN2833" s="510"/>
      <c r="AO2833" s="509"/>
      <c r="AP2833" s="509"/>
      <c r="AQ2833" s="509"/>
      <c r="AR2833" s="509"/>
      <c r="AS2833" s="509"/>
      <c r="AT2833" s="163" t="s">
        <v>2653</v>
      </c>
      <c r="AU2833" s="507">
        <v>2600.0</v>
      </c>
      <c r="AV2833" s="507">
        <v>8.0</v>
      </c>
      <c r="AW2833" s="507">
        <v>2029.0</v>
      </c>
      <c r="AX2833" s="163" t="s">
        <v>2749</v>
      </c>
      <c r="AY2833" s="163" t="s">
        <v>2688</v>
      </c>
      <c r="AZ2833" s="163" t="s">
        <v>2655</v>
      </c>
    </row>
    <row r="2834">
      <c r="A2834" s="163" t="s">
        <v>19190</v>
      </c>
      <c r="B2834" s="163" t="s">
        <v>19191</v>
      </c>
      <c r="C2834" s="163" t="s">
        <v>2638</v>
      </c>
      <c r="D2834" s="163" t="s">
        <v>2639</v>
      </c>
      <c r="E2834" s="506">
        <v>45750.84375</v>
      </c>
      <c r="F2834" s="507">
        <v>2980.0</v>
      </c>
      <c r="G2834" s="163" t="s">
        <v>2640</v>
      </c>
      <c r="H2834" s="507">
        <v>2980.0</v>
      </c>
      <c r="I2834" s="163" t="s">
        <v>2640</v>
      </c>
      <c r="J2834" s="163" t="s">
        <v>2641</v>
      </c>
      <c r="K2834" s="163" t="s">
        <v>2642</v>
      </c>
      <c r="L2834" s="163" t="s">
        <v>19192</v>
      </c>
      <c r="M2834" s="163" t="s">
        <v>19193</v>
      </c>
      <c r="N2834" s="163" t="s">
        <v>2645</v>
      </c>
      <c r="O2834" s="163" t="s">
        <v>2646</v>
      </c>
      <c r="P2834" s="163" t="s">
        <v>2673</v>
      </c>
      <c r="Q2834" s="163" t="s">
        <v>2648</v>
      </c>
      <c r="R2834" s="506">
        <v>45750.842361111114</v>
      </c>
      <c r="S2834" s="509"/>
      <c r="T2834" s="509"/>
      <c r="U2834" s="163" t="s">
        <v>19194</v>
      </c>
      <c r="V2834" s="510"/>
      <c r="W2834" s="510"/>
      <c r="X2834" s="510"/>
      <c r="Y2834" s="510"/>
      <c r="Z2834" s="510"/>
      <c r="AA2834" s="510"/>
      <c r="AB2834" s="163" t="s">
        <v>19195</v>
      </c>
      <c r="AC2834" s="507">
        <v>8.033211605E9</v>
      </c>
      <c r="AD2834" s="510"/>
      <c r="AE2834" s="510"/>
      <c r="AF2834" s="509"/>
      <c r="AG2834" s="509"/>
      <c r="AH2834" s="509"/>
      <c r="AI2834" s="509"/>
      <c r="AJ2834" s="163" t="s">
        <v>2651</v>
      </c>
      <c r="AK2834" s="509"/>
      <c r="AL2834" s="509"/>
      <c r="AM2834" s="163" t="s">
        <v>19196</v>
      </c>
      <c r="AN2834" s="510"/>
      <c r="AO2834" s="509"/>
      <c r="AP2834" s="509"/>
      <c r="AQ2834" s="509"/>
      <c r="AR2834" s="509"/>
      <c r="AS2834" s="509"/>
      <c r="AT2834" s="163" t="s">
        <v>2653</v>
      </c>
      <c r="AU2834" s="507">
        <v>6470.0</v>
      </c>
      <c r="AV2834" s="507">
        <v>4.0</v>
      </c>
      <c r="AW2834" s="507">
        <v>2028.0</v>
      </c>
      <c r="AX2834" s="163" t="s">
        <v>2677</v>
      </c>
      <c r="AY2834" s="163" t="s">
        <v>2678</v>
      </c>
      <c r="AZ2834" s="163" t="s">
        <v>2655</v>
      </c>
    </row>
    <row r="2835">
      <c r="A2835" s="163" t="s">
        <v>19197</v>
      </c>
      <c r="B2835" s="163" t="s">
        <v>18763</v>
      </c>
      <c r="C2835" s="163" t="s">
        <v>2638</v>
      </c>
      <c r="D2835" s="163" t="s">
        <v>2639</v>
      </c>
      <c r="E2835" s="506">
        <v>45750.825</v>
      </c>
      <c r="F2835" s="507">
        <v>2980.0</v>
      </c>
      <c r="G2835" s="163" t="s">
        <v>2640</v>
      </c>
      <c r="H2835" s="507">
        <v>2980.0</v>
      </c>
      <c r="I2835" s="163" t="s">
        <v>2640</v>
      </c>
      <c r="J2835" s="163" t="s">
        <v>2641</v>
      </c>
      <c r="K2835" s="163" t="s">
        <v>2642</v>
      </c>
      <c r="L2835" s="163" t="s">
        <v>18764</v>
      </c>
      <c r="M2835" s="163" t="s">
        <v>19198</v>
      </c>
      <c r="N2835" s="163" t="s">
        <v>2645</v>
      </c>
      <c r="O2835" s="163" t="s">
        <v>2646</v>
      </c>
      <c r="P2835" s="163" t="s">
        <v>2673</v>
      </c>
      <c r="Q2835" s="163" t="s">
        <v>2648</v>
      </c>
      <c r="R2835" s="506">
        <v>45750.82361111111</v>
      </c>
      <c r="S2835" s="509"/>
      <c r="T2835" s="509"/>
      <c r="U2835" s="163" t="s">
        <v>19199</v>
      </c>
      <c r="V2835" s="510"/>
      <c r="W2835" s="510"/>
      <c r="X2835" s="510"/>
      <c r="Y2835" s="510"/>
      <c r="Z2835" s="510"/>
      <c r="AA2835" s="510"/>
      <c r="AB2835" s="163" t="s">
        <v>18767</v>
      </c>
      <c r="AC2835" s="507">
        <v>9.044088146E9</v>
      </c>
      <c r="AD2835" s="510"/>
      <c r="AE2835" s="509"/>
      <c r="AF2835" s="509"/>
      <c r="AG2835" s="509"/>
      <c r="AH2835" s="509"/>
      <c r="AI2835" s="509"/>
      <c r="AJ2835" s="163" t="s">
        <v>2651</v>
      </c>
      <c r="AK2835" s="509"/>
      <c r="AL2835" s="509"/>
      <c r="AM2835" s="163" t="s">
        <v>18768</v>
      </c>
      <c r="AN2835" s="510"/>
      <c r="AO2835" s="509"/>
      <c r="AP2835" s="509"/>
      <c r="AQ2835" s="509"/>
      <c r="AR2835" s="509"/>
      <c r="AS2835" s="509"/>
      <c r="AT2835" s="163" t="s">
        <v>2700</v>
      </c>
      <c r="AU2835" s="507">
        <v>1040.0</v>
      </c>
      <c r="AV2835" s="507">
        <v>3.0</v>
      </c>
      <c r="AW2835" s="507">
        <v>2031.0</v>
      </c>
      <c r="AX2835" s="163" t="s">
        <v>2677</v>
      </c>
      <c r="AY2835" s="163" t="s">
        <v>2709</v>
      </c>
      <c r="AZ2835" s="163" t="s">
        <v>2655</v>
      </c>
    </row>
    <row r="2836">
      <c r="A2836" s="163" t="s">
        <v>18762</v>
      </c>
      <c r="B2836" s="163" t="s">
        <v>18763</v>
      </c>
      <c r="C2836" s="163" t="s">
        <v>2638</v>
      </c>
      <c r="D2836" s="163" t="s">
        <v>2639</v>
      </c>
      <c r="E2836" s="506">
        <v>45750.825</v>
      </c>
      <c r="F2836" s="507">
        <v>9800.0</v>
      </c>
      <c r="G2836" s="163" t="s">
        <v>2640</v>
      </c>
      <c r="H2836" s="507">
        <v>9800.0</v>
      </c>
      <c r="I2836" s="163" t="s">
        <v>2640</v>
      </c>
      <c r="J2836" s="163" t="s">
        <v>2641</v>
      </c>
      <c r="K2836" s="163" t="s">
        <v>2642</v>
      </c>
      <c r="L2836" s="163" t="s">
        <v>18764</v>
      </c>
      <c r="M2836" s="163" t="s">
        <v>18765</v>
      </c>
      <c r="N2836" s="163" t="s">
        <v>2645</v>
      </c>
      <c r="O2836" s="163" t="s">
        <v>2646</v>
      </c>
      <c r="P2836" s="163" t="s">
        <v>2673</v>
      </c>
      <c r="Q2836" s="163" t="s">
        <v>2648</v>
      </c>
      <c r="R2836" s="506">
        <v>45750.82430555556</v>
      </c>
      <c r="S2836" s="509"/>
      <c r="T2836" s="509"/>
      <c r="U2836" s="163" t="s">
        <v>18766</v>
      </c>
      <c r="V2836" s="510"/>
      <c r="W2836" s="510"/>
      <c r="X2836" s="510"/>
      <c r="Y2836" s="510"/>
      <c r="Z2836" s="510"/>
      <c r="AA2836" s="510"/>
      <c r="AB2836" s="163" t="s">
        <v>18767</v>
      </c>
      <c r="AC2836" s="507">
        <v>9.044088146E9</v>
      </c>
      <c r="AD2836" s="509"/>
      <c r="AE2836" s="509"/>
      <c r="AF2836" s="509"/>
      <c r="AG2836" s="509"/>
      <c r="AH2836" s="509"/>
      <c r="AI2836" s="509"/>
      <c r="AJ2836" s="163" t="s">
        <v>2651</v>
      </c>
      <c r="AK2836" s="509"/>
      <c r="AL2836" s="509"/>
      <c r="AM2836" s="163" t="s">
        <v>18768</v>
      </c>
      <c r="AN2836" s="510"/>
      <c r="AO2836" s="509"/>
      <c r="AP2836" s="509"/>
      <c r="AQ2836" s="509"/>
      <c r="AR2836" s="509"/>
      <c r="AS2836" s="509"/>
      <c r="AT2836" s="163" t="s">
        <v>2700</v>
      </c>
      <c r="AU2836" s="507">
        <v>1040.0</v>
      </c>
      <c r="AV2836" s="507">
        <v>3.0</v>
      </c>
      <c r="AW2836" s="507">
        <v>2031.0</v>
      </c>
      <c r="AX2836" s="163" t="s">
        <v>2677</v>
      </c>
      <c r="AY2836" s="163" t="s">
        <v>2709</v>
      </c>
      <c r="AZ2836" s="163" t="s">
        <v>2655</v>
      </c>
    </row>
    <row r="2837">
      <c r="A2837" s="163" t="s">
        <v>19200</v>
      </c>
      <c r="B2837" s="163" t="s">
        <v>19201</v>
      </c>
      <c r="C2837" s="163" t="s">
        <v>2638</v>
      </c>
      <c r="D2837" s="163" t="s">
        <v>2639</v>
      </c>
      <c r="E2837" s="506">
        <v>45750.82430555556</v>
      </c>
      <c r="F2837" s="507">
        <v>2980.0</v>
      </c>
      <c r="G2837" s="163" t="s">
        <v>2640</v>
      </c>
      <c r="H2837" s="507">
        <v>2980.0</v>
      </c>
      <c r="I2837" s="163" t="s">
        <v>2640</v>
      </c>
      <c r="J2837" s="163" t="s">
        <v>2641</v>
      </c>
      <c r="K2837" s="163" t="s">
        <v>2642</v>
      </c>
      <c r="L2837" s="163" t="s">
        <v>19202</v>
      </c>
      <c r="M2837" s="163" t="s">
        <v>19203</v>
      </c>
      <c r="N2837" s="163" t="s">
        <v>2645</v>
      </c>
      <c r="O2837" s="163" t="s">
        <v>2646</v>
      </c>
      <c r="P2837" s="163" t="s">
        <v>2673</v>
      </c>
      <c r="Q2837" s="163" t="s">
        <v>2648</v>
      </c>
      <c r="R2837" s="506">
        <v>45750.82152777778</v>
      </c>
      <c r="S2837" s="509"/>
      <c r="T2837" s="509"/>
      <c r="U2837" s="163" t="s">
        <v>19204</v>
      </c>
      <c r="V2837" s="510"/>
      <c r="W2837" s="510"/>
      <c r="X2837" s="510"/>
      <c r="Y2837" s="510"/>
      <c r="Z2837" s="510"/>
      <c r="AA2837" s="510"/>
      <c r="AB2837" s="163" t="s">
        <v>19205</v>
      </c>
      <c r="AC2837" s="507">
        <v>8.057973916E9</v>
      </c>
      <c r="AD2837" s="510"/>
      <c r="AE2837" s="509"/>
      <c r="AF2837" s="509"/>
      <c r="AG2837" s="509"/>
      <c r="AH2837" s="509"/>
      <c r="AI2837" s="509"/>
      <c r="AJ2837" s="163" t="s">
        <v>2651</v>
      </c>
      <c r="AK2837" s="509"/>
      <c r="AL2837" s="509"/>
      <c r="AM2837" s="163" t="s">
        <v>19206</v>
      </c>
      <c r="AN2837" s="510"/>
      <c r="AO2837" s="509"/>
      <c r="AP2837" s="509"/>
      <c r="AQ2837" s="509"/>
      <c r="AR2837" s="509"/>
      <c r="AS2837" s="509"/>
      <c r="AT2837" s="163" t="s">
        <v>2653</v>
      </c>
      <c r="AU2837" s="507">
        <v>8045.0</v>
      </c>
      <c r="AV2837" s="507">
        <v>6.0</v>
      </c>
      <c r="AW2837" s="507">
        <v>2027.0</v>
      </c>
      <c r="AX2837" s="163" t="s">
        <v>2677</v>
      </c>
      <c r="AY2837" s="163" t="s">
        <v>2678</v>
      </c>
      <c r="AZ2837" s="163" t="s">
        <v>2655</v>
      </c>
    </row>
    <row r="2838">
      <c r="A2838" s="163" t="s">
        <v>19207</v>
      </c>
      <c r="B2838" s="163" t="s">
        <v>19208</v>
      </c>
      <c r="C2838" s="163" t="s">
        <v>2638</v>
      </c>
      <c r="D2838" s="163" t="s">
        <v>2639</v>
      </c>
      <c r="E2838" s="506">
        <v>45750.82152777778</v>
      </c>
      <c r="F2838" s="507">
        <v>2980.0</v>
      </c>
      <c r="G2838" s="163" t="s">
        <v>2640</v>
      </c>
      <c r="H2838" s="507">
        <v>2980.0</v>
      </c>
      <c r="I2838" s="163" t="s">
        <v>2640</v>
      </c>
      <c r="J2838" s="163" t="s">
        <v>2641</v>
      </c>
      <c r="K2838" s="163" t="s">
        <v>2642</v>
      </c>
      <c r="L2838" s="163" t="s">
        <v>19209</v>
      </c>
      <c r="M2838" s="163" t="s">
        <v>19210</v>
      </c>
      <c r="N2838" s="163" t="s">
        <v>2645</v>
      </c>
      <c r="O2838" s="163" t="s">
        <v>2646</v>
      </c>
      <c r="P2838" s="163" t="s">
        <v>2673</v>
      </c>
      <c r="Q2838" s="163" t="s">
        <v>2648</v>
      </c>
      <c r="R2838" s="506">
        <v>45750.82013888889</v>
      </c>
      <c r="S2838" s="509"/>
      <c r="T2838" s="509"/>
      <c r="U2838" s="163" t="s">
        <v>19211</v>
      </c>
      <c r="V2838" s="510"/>
      <c r="W2838" s="510"/>
      <c r="X2838" s="510"/>
      <c r="Y2838" s="510"/>
      <c r="Z2838" s="510"/>
      <c r="AA2838" s="510"/>
      <c r="AB2838" s="163" t="s">
        <v>19212</v>
      </c>
      <c r="AC2838" s="507">
        <v>9.028127422E9</v>
      </c>
      <c r="AD2838" s="510"/>
      <c r="AE2838" s="509"/>
      <c r="AF2838" s="509"/>
      <c r="AG2838" s="509"/>
      <c r="AH2838" s="509"/>
      <c r="AI2838" s="509"/>
      <c r="AJ2838" s="163" t="s">
        <v>2651</v>
      </c>
      <c r="AK2838" s="509"/>
      <c r="AL2838" s="509"/>
      <c r="AM2838" s="163" t="s">
        <v>19213</v>
      </c>
      <c r="AN2838" s="510"/>
      <c r="AO2838" s="509"/>
      <c r="AP2838" s="509"/>
      <c r="AQ2838" s="509"/>
      <c r="AR2838" s="509"/>
      <c r="AS2838" s="509"/>
      <c r="AT2838" s="163" t="s">
        <v>2653</v>
      </c>
      <c r="AU2838" s="507">
        <v>4530.0</v>
      </c>
      <c r="AV2838" s="507">
        <v>1.0</v>
      </c>
      <c r="AW2838" s="507">
        <v>2028.0</v>
      </c>
      <c r="AX2838" s="163" t="s">
        <v>2677</v>
      </c>
      <c r="AY2838" s="163" t="s">
        <v>2893</v>
      </c>
      <c r="AZ2838" s="163" t="s">
        <v>2655</v>
      </c>
    </row>
    <row r="2839">
      <c r="A2839" s="163" t="s">
        <v>19214</v>
      </c>
      <c r="B2839" s="163" t="s">
        <v>19215</v>
      </c>
      <c r="C2839" s="163" t="s">
        <v>2638</v>
      </c>
      <c r="D2839" s="163" t="s">
        <v>2639</v>
      </c>
      <c r="E2839" s="506">
        <v>45750.77916666667</v>
      </c>
      <c r="F2839" s="507">
        <v>2980.0</v>
      </c>
      <c r="G2839" s="163" t="s">
        <v>2640</v>
      </c>
      <c r="H2839" s="507">
        <v>2980.0</v>
      </c>
      <c r="I2839" s="163" t="s">
        <v>2640</v>
      </c>
      <c r="J2839" s="163" t="s">
        <v>2641</v>
      </c>
      <c r="K2839" s="163" t="s">
        <v>2642</v>
      </c>
      <c r="L2839" s="163" t="s">
        <v>19216</v>
      </c>
      <c r="M2839" s="163" t="s">
        <v>19217</v>
      </c>
      <c r="N2839" s="163" t="s">
        <v>2645</v>
      </c>
      <c r="O2839" s="163" t="s">
        <v>2646</v>
      </c>
      <c r="P2839" s="163" t="s">
        <v>2673</v>
      </c>
      <c r="Q2839" s="163" t="s">
        <v>2648</v>
      </c>
      <c r="R2839" s="506">
        <v>45750.77777777778</v>
      </c>
      <c r="S2839" s="509"/>
      <c r="T2839" s="509"/>
      <c r="U2839" s="163" t="s">
        <v>19218</v>
      </c>
      <c r="V2839" s="510"/>
      <c r="W2839" s="510"/>
      <c r="X2839" s="510"/>
      <c r="Y2839" s="510"/>
      <c r="Z2839" s="510"/>
      <c r="AA2839" s="510"/>
      <c r="AB2839" s="163" t="s">
        <v>19219</v>
      </c>
      <c r="AC2839" s="507">
        <v>9.056220786E9</v>
      </c>
      <c r="AD2839" s="509"/>
      <c r="AE2839" s="509"/>
      <c r="AF2839" s="509"/>
      <c r="AG2839" s="509"/>
      <c r="AH2839" s="509"/>
      <c r="AI2839" s="509"/>
      <c r="AJ2839" s="163" t="s">
        <v>2651</v>
      </c>
      <c r="AK2839" s="509"/>
      <c r="AL2839" s="509"/>
      <c r="AM2839" s="163" t="s">
        <v>19220</v>
      </c>
      <c r="AN2839" s="510"/>
      <c r="AO2839" s="509"/>
      <c r="AP2839" s="509"/>
      <c r="AQ2839" s="509"/>
      <c r="AR2839" s="509"/>
      <c r="AS2839" s="509"/>
      <c r="AT2839" s="163" t="s">
        <v>2653</v>
      </c>
      <c r="AU2839" s="507">
        <v>3756.0</v>
      </c>
      <c r="AV2839" s="507">
        <v>6.0</v>
      </c>
      <c r="AW2839" s="507">
        <v>2029.0</v>
      </c>
      <c r="AX2839" s="163" t="s">
        <v>2687</v>
      </c>
      <c r="AY2839" s="163" t="s">
        <v>2800</v>
      </c>
      <c r="AZ2839" s="163" t="s">
        <v>2655</v>
      </c>
    </row>
    <row r="2840">
      <c r="A2840" s="163" t="s">
        <v>19221</v>
      </c>
      <c r="B2840" s="163" t="s">
        <v>19222</v>
      </c>
      <c r="C2840" s="163" t="s">
        <v>2638</v>
      </c>
      <c r="D2840" s="163" t="s">
        <v>2639</v>
      </c>
      <c r="E2840" s="506">
        <v>45750.760416666664</v>
      </c>
      <c r="F2840" s="507">
        <v>2980.0</v>
      </c>
      <c r="G2840" s="163" t="s">
        <v>2640</v>
      </c>
      <c r="H2840" s="507">
        <v>2980.0</v>
      </c>
      <c r="I2840" s="163" t="s">
        <v>2640</v>
      </c>
      <c r="J2840" s="163" t="s">
        <v>2641</v>
      </c>
      <c r="K2840" s="163" t="s">
        <v>2642</v>
      </c>
      <c r="L2840" s="163" t="s">
        <v>19223</v>
      </c>
      <c r="M2840" s="163" t="s">
        <v>19224</v>
      </c>
      <c r="N2840" s="163" t="s">
        <v>2645</v>
      </c>
      <c r="O2840" s="163" t="s">
        <v>2646</v>
      </c>
      <c r="P2840" s="163" t="s">
        <v>2673</v>
      </c>
      <c r="Q2840" s="163" t="s">
        <v>2648</v>
      </c>
      <c r="R2840" s="506">
        <v>45750.75833333333</v>
      </c>
      <c r="S2840" s="509"/>
      <c r="T2840" s="509"/>
      <c r="U2840" s="163" t="s">
        <v>19225</v>
      </c>
      <c r="V2840" s="510"/>
      <c r="W2840" s="510"/>
      <c r="X2840" s="510"/>
      <c r="Y2840" s="510"/>
      <c r="Z2840" s="510"/>
      <c r="AA2840" s="510"/>
      <c r="AB2840" s="163" t="s">
        <v>19226</v>
      </c>
      <c r="AC2840" s="507">
        <v>9.098200118E9</v>
      </c>
      <c r="AD2840" s="510"/>
      <c r="AE2840" s="509"/>
      <c r="AF2840" s="509"/>
      <c r="AG2840" s="509"/>
      <c r="AH2840" s="509"/>
      <c r="AI2840" s="509"/>
      <c r="AJ2840" s="163" t="s">
        <v>2651</v>
      </c>
      <c r="AK2840" s="509"/>
      <c r="AL2840" s="509"/>
      <c r="AM2840" s="163" t="s">
        <v>19227</v>
      </c>
      <c r="AN2840" s="510"/>
      <c r="AO2840" s="509"/>
      <c r="AP2840" s="509"/>
      <c r="AQ2840" s="509"/>
      <c r="AR2840" s="509"/>
      <c r="AS2840" s="509"/>
      <c r="AT2840" s="163" t="s">
        <v>2653</v>
      </c>
      <c r="AU2840" s="507">
        <v>7103.0</v>
      </c>
      <c r="AV2840" s="507">
        <v>2.0</v>
      </c>
      <c r="AW2840" s="507">
        <v>2026.0</v>
      </c>
      <c r="AX2840" s="163" t="s">
        <v>2687</v>
      </c>
      <c r="AY2840" s="163" t="s">
        <v>2905</v>
      </c>
      <c r="AZ2840" s="163" t="s">
        <v>2655</v>
      </c>
    </row>
    <row r="2841">
      <c r="A2841" s="163" t="s">
        <v>19228</v>
      </c>
      <c r="B2841" s="163" t="s">
        <v>19229</v>
      </c>
      <c r="C2841" s="163" t="s">
        <v>2638</v>
      </c>
      <c r="D2841" s="163" t="s">
        <v>2639</v>
      </c>
      <c r="E2841" s="506">
        <v>45750.754166666666</v>
      </c>
      <c r="F2841" s="507">
        <v>2980.0</v>
      </c>
      <c r="G2841" s="163" t="s">
        <v>2640</v>
      </c>
      <c r="H2841" s="507">
        <v>2980.0</v>
      </c>
      <c r="I2841" s="163" t="s">
        <v>2640</v>
      </c>
      <c r="J2841" s="163" t="s">
        <v>2641</v>
      </c>
      <c r="K2841" s="163" t="s">
        <v>2642</v>
      </c>
      <c r="L2841" s="163" t="s">
        <v>19230</v>
      </c>
      <c r="M2841" s="163" t="s">
        <v>19231</v>
      </c>
      <c r="N2841" s="163" t="s">
        <v>2645</v>
      </c>
      <c r="O2841" s="163" t="s">
        <v>2646</v>
      </c>
      <c r="P2841" s="163" t="s">
        <v>2673</v>
      </c>
      <c r="Q2841" s="163" t="s">
        <v>2648</v>
      </c>
      <c r="R2841" s="506">
        <v>45750.75347222222</v>
      </c>
      <c r="S2841" s="509"/>
      <c r="T2841" s="509"/>
      <c r="U2841" s="163" t="s">
        <v>19232</v>
      </c>
      <c r="V2841" s="510"/>
      <c r="W2841" s="510"/>
      <c r="X2841" s="510"/>
      <c r="Y2841" s="510"/>
      <c r="Z2841" s="510"/>
      <c r="AA2841" s="510"/>
      <c r="AB2841" s="163" t="s">
        <v>19233</v>
      </c>
      <c r="AC2841" s="507">
        <v>9.026473793E9</v>
      </c>
      <c r="AD2841" s="510"/>
      <c r="AE2841" s="509"/>
      <c r="AF2841" s="509"/>
      <c r="AG2841" s="509"/>
      <c r="AH2841" s="509"/>
      <c r="AI2841" s="509"/>
      <c r="AJ2841" s="163" t="s">
        <v>2651</v>
      </c>
      <c r="AK2841" s="509"/>
      <c r="AL2841" s="509"/>
      <c r="AM2841" s="163" t="s">
        <v>19234</v>
      </c>
      <c r="AN2841" s="510"/>
      <c r="AO2841" s="509"/>
      <c r="AP2841" s="509"/>
      <c r="AQ2841" s="509"/>
      <c r="AR2841" s="509"/>
      <c r="AS2841" s="509"/>
      <c r="AT2841" s="163" t="s">
        <v>2653</v>
      </c>
      <c r="AU2841" s="507">
        <v>1206.0</v>
      </c>
      <c r="AV2841" s="507">
        <v>11.0</v>
      </c>
      <c r="AW2841" s="507">
        <v>2026.0</v>
      </c>
      <c r="AX2841" s="163" t="s">
        <v>2936</v>
      </c>
      <c r="AY2841" s="163" t="s">
        <v>2678</v>
      </c>
      <c r="AZ2841" s="163" t="s">
        <v>2655</v>
      </c>
    </row>
    <row r="2842">
      <c r="A2842" s="163" t="s">
        <v>19235</v>
      </c>
      <c r="B2842" s="163" t="s">
        <v>19236</v>
      </c>
      <c r="C2842" s="163" t="s">
        <v>2638</v>
      </c>
      <c r="D2842" s="163" t="s">
        <v>2639</v>
      </c>
      <c r="E2842" s="506">
        <v>45750.72777777778</v>
      </c>
      <c r="F2842" s="507">
        <v>9800.0</v>
      </c>
      <c r="G2842" s="163" t="s">
        <v>2640</v>
      </c>
      <c r="H2842" s="507">
        <v>9800.0</v>
      </c>
      <c r="I2842" s="163" t="s">
        <v>2640</v>
      </c>
      <c r="J2842" s="163" t="s">
        <v>2641</v>
      </c>
      <c r="K2842" s="163" t="s">
        <v>2642</v>
      </c>
      <c r="L2842" s="163" t="s">
        <v>19237</v>
      </c>
      <c r="M2842" s="163" t="s">
        <v>19238</v>
      </c>
      <c r="N2842" s="163" t="s">
        <v>2645</v>
      </c>
      <c r="O2842" s="163" t="s">
        <v>2646</v>
      </c>
      <c r="P2842" s="163" t="s">
        <v>2673</v>
      </c>
      <c r="Q2842" s="163" t="s">
        <v>2648</v>
      </c>
      <c r="R2842" s="506">
        <v>45750.72708333333</v>
      </c>
      <c r="S2842" s="509"/>
      <c r="T2842" s="509"/>
      <c r="U2842" s="163" t="s">
        <v>19239</v>
      </c>
      <c r="V2842" s="510"/>
      <c r="W2842" s="510"/>
      <c r="X2842" s="510"/>
      <c r="Y2842" s="510"/>
      <c r="Z2842" s="510"/>
      <c r="AA2842" s="510"/>
      <c r="AB2842" s="163" t="s">
        <v>19240</v>
      </c>
      <c r="AC2842" s="507">
        <v>8.035342559E9</v>
      </c>
      <c r="AD2842" s="510"/>
      <c r="AE2842" s="509"/>
      <c r="AF2842" s="509"/>
      <c r="AG2842" s="509"/>
      <c r="AH2842" s="509"/>
      <c r="AI2842" s="509"/>
      <c r="AJ2842" s="163" t="s">
        <v>2651</v>
      </c>
      <c r="AK2842" s="509"/>
      <c r="AL2842" s="509"/>
      <c r="AM2842" s="163" t="s">
        <v>19241</v>
      </c>
      <c r="AN2842" s="510"/>
      <c r="AO2842" s="509"/>
      <c r="AP2842" s="509"/>
      <c r="AQ2842" s="509"/>
      <c r="AR2842" s="509"/>
      <c r="AS2842" s="509"/>
      <c r="AT2842" s="163" t="s">
        <v>2653</v>
      </c>
      <c r="AU2842" s="507">
        <v>7574.0</v>
      </c>
      <c r="AV2842" s="507">
        <v>7.0</v>
      </c>
      <c r="AW2842" s="507">
        <v>2026.0</v>
      </c>
      <c r="AX2842" s="163" t="s">
        <v>2677</v>
      </c>
      <c r="AY2842" s="163" t="s">
        <v>2678</v>
      </c>
      <c r="AZ2842" s="163" t="s">
        <v>2655</v>
      </c>
    </row>
    <row r="2843">
      <c r="A2843" s="163" t="s">
        <v>19242</v>
      </c>
      <c r="B2843" s="163" t="s">
        <v>19236</v>
      </c>
      <c r="C2843" s="163" t="s">
        <v>2638</v>
      </c>
      <c r="D2843" s="163" t="s">
        <v>2639</v>
      </c>
      <c r="E2843" s="506">
        <v>45750.722916666666</v>
      </c>
      <c r="F2843" s="507">
        <v>2980.0</v>
      </c>
      <c r="G2843" s="163" t="s">
        <v>2640</v>
      </c>
      <c r="H2843" s="507">
        <v>2980.0</v>
      </c>
      <c r="I2843" s="163" t="s">
        <v>2640</v>
      </c>
      <c r="J2843" s="163" t="s">
        <v>2641</v>
      </c>
      <c r="K2843" s="163" t="s">
        <v>2642</v>
      </c>
      <c r="L2843" s="163" t="s">
        <v>19237</v>
      </c>
      <c r="M2843" s="163" t="s">
        <v>19243</v>
      </c>
      <c r="N2843" s="163" t="s">
        <v>2645</v>
      </c>
      <c r="O2843" s="163" t="s">
        <v>2646</v>
      </c>
      <c r="P2843" s="163" t="s">
        <v>2673</v>
      </c>
      <c r="Q2843" s="163" t="s">
        <v>2648</v>
      </c>
      <c r="R2843" s="506">
        <v>45750.72152777778</v>
      </c>
      <c r="S2843" s="509"/>
      <c r="T2843" s="509"/>
      <c r="U2843" s="163" t="s">
        <v>19244</v>
      </c>
      <c r="V2843" s="510"/>
      <c r="W2843" s="510"/>
      <c r="X2843" s="510"/>
      <c r="Y2843" s="510"/>
      <c r="Z2843" s="510"/>
      <c r="AA2843" s="510"/>
      <c r="AB2843" s="163" t="s">
        <v>19240</v>
      </c>
      <c r="AC2843" s="507">
        <v>8.035342559E9</v>
      </c>
      <c r="AD2843" s="510"/>
      <c r="AE2843" s="509"/>
      <c r="AF2843" s="509"/>
      <c r="AG2843" s="509"/>
      <c r="AH2843" s="509"/>
      <c r="AI2843" s="509"/>
      <c r="AJ2843" s="163" t="s">
        <v>2651</v>
      </c>
      <c r="AK2843" s="509"/>
      <c r="AL2843" s="509"/>
      <c r="AM2843" s="163" t="s">
        <v>19241</v>
      </c>
      <c r="AN2843" s="510"/>
      <c r="AO2843" s="509"/>
      <c r="AP2843" s="509"/>
      <c r="AQ2843" s="509"/>
      <c r="AR2843" s="509"/>
      <c r="AS2843" s="509"/>
      <c r="AT2843" s="163" t="s">
        <v>2653</v>
      </c>
      <c r="AU2843" s="507">
        <v>7574.0</v>
      </c>
      <c r="AV2843" s="507">
        <v>7.0</v>
      </c>
      <c r="AW2843" s="507">
        <v>2026.0</v>
      </c>
      <c r="AX2843" s="163" t="s">
        <v>2677</v>
      </c>
      <c r="AY2843" s="163" t="s">
        <v>2678</v>
      </c>
      <c r="AZ2843" s="163" t="s">
        <v>2655</v>
      </c>
    </row>
    <row r="2844">
      <c r="A2844" s="163" t="s">
        <v>19245</v>
      </c>
      <c r="B2844" s="163" t="s">
        <v>19246</v>
      </c>
      <c r="C2844" s="163" t="s">
        <v>2638</v>
      </c>
      <c r="D2844" s="163" t="s">
        <v>2639</v>
      </c>
      <c r="E2844" s="506">
        <v>45750.70138888889</v>
      </c>
      <c r="F2844" s="507">
        <v>2980.0</v>
      </c>
      <c r="G2844" s="163" t="s">
        <v>2640</v>
      </c>
      <c r="H2844" s="507">
        <v>2980.0</v>
      </c>
      <c r="I2844" s="163" t="s">
        <v>2640</v>
      </c>
      <c r="J2844" s="163" t="s">
        <v>2641</v>
      </c>
      <c r="K2844" s="163" t="s">
        <v>2642</v>
      </c>
      <c r="L2844" s="163" t="s">
        <v>19247</v>
      </c>
      <c r="M2844" s="163" t="s">
        <v>19248</v>
      </c>
      <c r="N2844" s="163" t="s">
        <v>2645</v>
      </c>
      <c r="O2844" s="163" t="s">
        <v>2646</v>
      </c>
      <c r="P2844" s="163" t="s">
        <v>2673</v>
      </c>
      <c r="Q2844" s="163" t="s">
        <v>2648</v>
      </c>
      <c r="R2844" s="506">
        <v>45750.700694444444</v>
      </c>
      <c r="S2844" s="509"/>
      <c r="T2844" s="509"/>
      <c r="U2844" s="163" t="s">
        <v>19249</v>
      </c>
      <c r="V2844" s="510"/>
      <c r="W2844" s="510"/>
      <c r="X2844" s="510"/>
      <c r="Y2844" s="510"/>
      <c r="Z2844" s="510"/>
      <c r="AA2844" s="510"/>
      <c r="AB2844" s="163" t="s">
        <v>19250</v>
      </c>
      <c r="AC2844" s="507">
        <v>8.042781713E9</v>
      </c>
      <c r="AD2844" s="510"/>
      <c r="AE2844" s="509"/>
      <c r="AF2844" s="509"/>
      <c r="AG2844" s="509"/>
      <c r="AH2844" s="509"/>
      <c r="AI2844" s="509"/>
      <c r="AJ2844" s="163" t="s">
        <v>2651</v>
      </c>
      <c r="AK2844" s="509"/>
      <c r="AL2844" s="509"/>
      <c r="AM2844" s="163" t="s">
        <v>19251</v>
      </c>
      <c r="AN2844" s="510"/>
      <c r="AO2844" s="509"/>
      <c r="AP2844" s="509"/>
      <c r="AQ2844" s="509"/>
      <c r="AR2844" s="509"/>
      <c r="AS2844" s="509"/>
      <c r="AT2844" s="163" t="s">
        <v>2653</v>
      </c>
      <c r="AU2844" s="507">
        <v>3927.0</v>
      </c>
      <c r="AV2844" s="507">
        <v>7.0</v>
      </c>
      <c r="AW2844" s="507">
        <v>2028.0</v>
      </c>
      <c r="AX2844" s="163" t="s">
        <v>2687</v>
      </c>
      <c r="AY2844" s="163" t="s">
        <v>2678</v>
      </c>
      <c r="AZ2844" s="163" t="s">
        <v>2655</v>
      </c>
    </row>
    <row r="2845">
      <c r="A2845" s="163" t="s">
        <v>19252</v>
      </c>
      <c r="B2845" s="163" t="s">
        <v>19253</v>
      </c>
      <c r="C2845" s="163" t="s">
        <v>2638</v>
      </c>
      <c r="D2845" s="163" t="s">
        <v>2639</v>
      </c>
      <c r="E2845" s="506">
        <v>45750.700694444444</v>
      </c>
      <c r="F2845" s="507">
        <v>2980.0</v>
      </c>
      <c r="G2845" s="163" t="s">
        <v>2640</v>
      </c>
      <c r="H2845" s="507">
        <v>2980.0</v>
      </c>
      <c r="I2845" s="163" t="s">
        <v>2640</v>
      </c>
      <c r="J2845" s="163" t="s">
        <v>2641</v>
      </c>
      <c r="K2845" s="163" t="s">
        <v>2642</v>
      </c>
      <c r="L2845" s="163" t="s">
        <v>17309</v>
      </c>
      <c r="M2845" s="163" t="s">
        <v>17310</v>
      </c>
      <c r="N2845" s="163" t="s">
        <v>2645</v>
      </c>
      <c r="O2845" s="163" t="s">
        <v>2646</v>
      </c>
      <c r="P2845" s="163" t="s">
        <v>2683</v>
      </c>
      <c r="Q2845" s="163" t="s">
        <v>2852</v>
      </c>
      <c r="R2845" s="506">
        <v>45749.96527777778</v>
      </c>
      <c r="S2845" s="509"/>
      <c r="T2845" s="509"/>
      <c r="U2845" s="163" t="s">
        <v>19254</v>
      </c>
      <c r="V2845" s="506">
        <v>45750.7</v>
      </c>
      <c r="W2845" s="163" t="s">
        <v>2795</v>
      </c>
      <c r="X2845" s="163" t="s">
        <v>3886</v>
      </c>
      <c r="Y2845" s="507">
        <v>2980.0</v>
      </c>
      <c r="Z2845" s="163" t="s">
        <v>2640</v>
      </c>
      <c r="AA2845" s="163" t="s">
        <v>2641</v>
      </c>
      <c r="AB2845" s="163" t="s">
        <v>17312</v>
      </c>
      <c r="AC2845" s="507">
        <v>9.073378449E9</v>
      </c>
      <c r="AD2845" s="510"/>
      <c r="AE2845" s="509"/>
      <c r="AF2845" s="509"/>
      <c r="AG2845" s="509"/>
      <c r="AH2845" s="509"/>
      <c r="AI2845" s="509"/>
      <c r="AJ2845" s="163" t="s">
        <v>2651</v>
      </c>
      <c r="AK2845" s="509"/>
      <c r="AL2845" s="509"/>
      <c r="AM2845" s="163" t="s">
        <v>17313</v>
      </c>
      <c r="AN2845" s="510"/>
      <c r="AO2845" s="510"/>
      <c r="AP2845" s="509"/>
      <c r="AQ2845" s="509"/>
      <c r="AR2845" s="509"/>
      <c r="AS2845" s="509"/>
      <c r="AT2845" s="163" t="s">
        <v>2653</v>
      </c>
      <c r="AU2845" s="507">
        <v>1204.0</v>
      </c>
      <c r="AV2845" s="507">
        <v>11.0</v>
      </c>
      <c r="AW2845" s="507">
        <v>2026.0</v>
      </c>
      <c r="AX2845" s="510"/>
      <c r="AY2845" s="163" t="s">
        <v>3308</v>
      </c>
      <c r="AZ2845" s="163" t="s">
        <v>2655</v>
      </c>
    </row>
    <row r="2846">
      <c r="A2846" s="163" t="s">
        <v>19255</v>
      </c>
      <c r="B2846" s="163" t="s">
        <v>19256</v>
      </c>
      <c r="C2846" s="163" t="s">
        <v>2638</v>
      </c>
      <c r="D2846" s="163" t="s">
        <v>2639</v>
      </c>
      <c r="E2846" s="506">
        <v>45750.68541666667</v>
      </c>
      <c r="F2846" s="507">
        <v>2980.0</v>
      </c>
      <c r="G2846" s="163" t="s">
        <v>2640</v>
      </c>
      <c r="H2846" s="507">
        <v>2980.0</v>
      </c>
      <c r="I2846" s="163" t="s">
        <v>2640</v>
      </c>
      <c r="J2846" s="163" t="s">
        <v>2641</v>
      </c>
      <c r="K2846" s="163" t="s">
        <v>2642</v>
      </c>
      <c r="L2846" s="163" t="s">
        <v>19257</v>
      </c>
      <c r="M2846" s="163" t="s">
        <v>19258</v>
      </c>
      <c r="N2846" s="163" t="s">
        <v>2645</v>
      </c>
      <c r="O2846" s="163" t="s">
        <v>2646</v>
      </c>
      <c r="P2846" s="163" t="s">
        <v>2673</v>
      </c>
      <c r="Q2846" s="163" t="s">
        <v>2648</v>
      </c>
      <c r="R2846" s="506">
        <v>45750.68402777778</v>
      </c>
      <c r="S2846" s="509"/>
      <c r="T2846" s="509"/>
      <c r="U2846" s="163" t="s">
        <v>19259</v>
      </c>
      <c r="V2846" s="510"/>
      <c r="W2846" s="510"/>
      <c r="X2846" s="510"/>
      <c r="Y2846" s="510"/>
      <c r="Z2846" s="510"/>
      <c r="AA2846" s="510"/>
      <c r="AB2846" s="163" t="s">
        <v>19260</v>
      </c>
      <c r="AC2846" s="507">
        <v>8.071130069E9</v>
      </c>
      <c r="AD2846" s="510"/>
      <c r="AE2846" s="509"/>
      <c r="AF2846" s="509"/>
      <c r="AG2846" s="509"/>
      <c r="AH2846" s="509"/>
      <c r="AI2846" s="509"/>
      <c r="AJ2846" s="163" t="s">
        <v>2651</v>
      </c>
      <c r="AK2846" s="509"/>
      <c r="AL2846" s="509"/>
      <c r="AM2846" s="163" t="s">
        <v>19261</v>
      </c>
      <c r="AN2846" s="510"/>
      <c r="AO2846" s="509"/>
      <c r="AP2846" s="509"/>
      <c r="AQ2846" s="509"/>
      <c r="AR2846" s="509"/>
      <c r="AS2846" s="509"/>
      <c r="AT2846" s="163" t="s">
        <v>2653</v>
      </c>
      <c r="AU2846" s="507">
        <v>8008.0</v>
      </c>
      <c r="AV2846" s="507">
        <v>6.0</v>
      </c>
      <c r="AW2846" s="507">
        <v>2027.0</v>
      </c>
      <c r="AX2846" s="163" t="s">
        <v>2687</v>
      </c>
      <c r="AY2846" s="163" t="s">
        <v>3763</v>
      </c>
      <c r="AZ2846" s="163" t="s">
        <v>2655</v>
      </c>
    </row>
    <row r="2847">
      <c r="A2847" s="163" t="s">
        <v>19262</v>
      </c>
      <c r="B2847" s="163" t="s">
        <v>19263</v>
      </c>
      <c r="C2847" s="163" t="s">
        <v>2638</v>
      </c>
      <c r="D2847" s="163" t="s">
        <v>2639</v>
      </c>
      <c r="E2847" s="506">
        <v>45750.623611111114</v>
      </c>
      <c r="F2847" s="507">
        <v>9800.0</v>
      </c>
      <c r="G2847" s="163" t="s">
        <v>2640</v>
      </c>
      <c r="H2847" s="507">
        <v>9800.0</v>
      </c>
      <c r="I2847" s="163" t="s">
        <v>2640</v>
      </c>
      <c r="J2847" s="163" t="s">
        <v>2641</v>
      </c>
      <c r="K2847" s="163" t="s">
        <v>2642</v>
      </c>
      <c r="L2847" s="163" t="s">
        <v>19264</v>
      </c>
      <c r="M2847" s="163" t="s">
        <v>19265</v>
      </c>
      <c r="N2847" s="163" t="s">
        <v>2645</v>
      </c>
      <c r="O2847" s="163" t="s">
        <v>2646</v>
      </c>
      <c r="P2847" s="163" t="s">
        <v>2660</v>
      </c>
      <c r="Q2847" s="163" t="s">
        <v>2852</v>
      </c>
      <c r="R2847" s="506">
        <v>45750.600694444445</v>
      </c>
      <c r="S2847" s="509"/>
      <c r="T2847" s="509"/>
      <c r="U2847" s="163" t="s">
        <v>19266</v>
      </c>
      <c r="V2847" s="506">
        <v>45750.623611111114</v>
      </c>
      <c r="W2847" s="510"/>
      <c r="X2847" s="163" t="s">
        <v>4400</v>
      </c>
      <c r="Y2847" s="507">
        <v>9800.0</v>
      </c>
      <c r="Z2847" s="163" t="s">
        <v>2640</v>
      </c>
      <c r="AA2847" s="163" t="s">
        <v>2641</v>
      </c>
      <c r="AB2847" s="163" t="s">
        <v>19267</v>
      </c>
      <c r="AC2847" s="507">
        <v>8.018470751E9</v>
      </c>
      <c r="AD2847" s="510"/>
      <c r="AE2847" s="509"/>
      <c r="AF2847" s="509"/>
      <c r="AG2847" s="509"/>
      <c r="AH2847" s="509"/>
      <c r="AI2847" s="509"/>
      <c r="AJ2847" s="163" t="s">
        <v>2651</v>
      </c>
      <c r="AK2847" s="509"/>
      <c r="AL2847" s="509"/>
      <c r="AM2847" s="163" t="s">
        <v>19268</v>
      </c>
      <c r="AN2847" s="510"/>
      <c r="AO2847" s="510"/>
      <c r="AP2847" s="509"/>
      <c r="AQ2847" s="509"/>
      <c r="AR2847" s="509"/>
      <c r="AS2847" s="509"/>
      <c r="AT2847" s="163" t="s">
        <v>2653</v>
      </c>
      <c r="AU2847" s="507">
        <v>2008.0</v>
      </c>
      <c r="AV2847" s="507">
        <v>10.0</v>
      </c>
      <c r="AW2847" s="507">
        <v>2028.0</v>
      </c>
      <c r="AX2847" s="163" t="s">
        <v>2664</v>
      </c>
      <c r="AY2847" s="163" t="s">
        <v>3133</v>
      </c>
      <c r="AZ2847" s="163" t="s">
        <v>2655</v>
      </c>
    </row>
    <row r="2848">
      <c r="A2848" s="163" t="s">
        <v>19269</v>
      </c>
      <c r="B2848" s="163" t="s">
        <v>19270</v>
      </c>
      <c r="C2848" s="163" t="s">
        <v>2638</v>
      </c>
      <c r="D2848" s="163" t="s">
        <v>2639</v>
      </c>
      <c r="E2848" s="506">
        <v>45750.618055555555</v>
      </c>
      <c r="F2848" s="507">
        <v>2980.0</v>
      </c>
      <c r="G2848" s="163" t="s">
        <v>2640</v>
      </c>
      <c r="H2848" s="507">
        <v>2980.0</v>
      </c>
      <c r="I2848" s="163" t="s">
        <v>2640</v>
      </c>
      <c r="J2848" s="163" t="s">
        <v>2641</v>
      </c>
      <c r="K2848" s="163" t="s">
        <v>2642</v>
      </c>
      <c r="L2848" s="163" t="s">
        <v>19271</v>
      </c>
      <c r="M2848" s="163" t="s">
        <v>19272</v>
      </c>
      <c r="N2848" s="163" t="s">
        <v>2645</v>
      </c>
      <c r="O2848" s="163" t="s">
        <v>2646</v>
      </c>
      <c r="P2848" s="163" t="s">
        <v>2647</v>
      </c>
      <c r="Q2848" s="163" t="s">
        <v>2648</v>
      </c>
      <c r="R2848" s="506">
        <v>45750.618055555555</v>
      </c>
      <c r="S2848" s="509"/>
      <c r="T2848" s="509"/>
      <c r="U2848" s="163" t="s">
        <v>19273</v>
      </c>
      <c r="V2848" s="510"/>
      <c r="W2848" s="510"/>
      <c r="X2848" s="510"/>
      <c r="Y2848" s="510"/>
      <c r="Z2848" s="510"/>
      <c r="AA2848" s="510"/>
      <c r="AB2848" s="163" t="s">
        <v>19274</v>
      </c>
      <c r="AC2848" s="507">
        <v>9.039123716E9</v>
      </c>
      <c r="AD2848" s="510"/>
      <c r="AE2848" s="509"/>
      <c r="AF2848" s="509"/>
      <c r="AG2848" s="509"/>
      <c r="AH2848" s="509"/>
      <c r="AI2848" s="509"/>
      <c r="AJ2848" s="163" t="s">
        <v>2651</v>
      </c>
      <c r="AK2848" s="509"/>
      <c r="AL2848" s="509"/>
      <c r="AM2848" s="163" t="s">
        <v>19275</v>
      </c>
      <c r="AN2848" s="510"/>
      <c r="AO2848" s="509"/>
      <c r="AP2848" s="509"/>
      <c r="AQ2848" s="509"/>
      <c r="AR2848" s="509"/>
      <c r="AS2848" s="509"/>
      <c r="AT2848" s="163" t="s">
        <v>2653</v>
      </c>
      <c r="AU2848" s="507">
        <v>1001.0</v>
      </c>
      <c r="AV2848" s="507">
        <v>3.0</v>
      </c>
      <c r="AW2848" s="507">
        <v>2028.0</v>
      </c>
      <c r="AX2848" s="163" t="s">
        <v>2730</v>
      </c>
      <c r="AY2848" s="510"/>
      <c r="AZ2848" s="163" t="s">
        <v>2655</v>
      </c>
    </row>
    <row r="2849">
      <c r="A2849" s="163" t="s">
        <v>19262</v>
      </c>
      <c r="B2849" s="163" t="s">
        <v>19263</v>
      </c>
      <c r="C2849" s="163" t="s">
        <v>2638</v>
      </c>
      <c r="D2849" s="163" t="s">
        <v>2639</v>
      </c>
      <c r="E2849" s="506">
        <v>45750.600694444445</v>
      </c>
      <c r="F2849" s="507">
        <v>9800.0</v>
      </c>
      <c r="G2849" s="163" t="s">
        <v>2640</v>
      </c>
      <c r="H2849" s="507">
        <v>9800.0</v>
      </c>
      <c r="I2849" s="163" t="s">
        <v>2640</v>
      </c>
      <c r="J2849" s="163" t="s">
        <v>2641</v>
      </c>
      <c r="K2849" s="163" t="s">
        <v>2642</v>
      </c>
      <c r="L2849" s="163" t="s">
        <v>19264</v>
      </c>
      <c r="M2849" s="163" t="s">
        <v>19265</v>
      </c>
      <c r="N2849" s="163" t="s">
        <v>2645</v>
      </c>
      <c r="O2849" s="163" t="s">
        <v>2646</v>
      </c>
      <c r="P2849" s="163" t="s">
        <v>2660</v>
      </c>
      <c r="Q2849" s="163" t="s">
        <v>2648</v>
      </c>
      <c r="R2849" s="506">
        <v>45750.600694444445</v>
      </c>
      <c r="S2849" s="509"/>
      <c r="T2849" s="509"/>
      <c r="U2849" s="163" t="s">
        <v>19266</v>
      </c>
      <c r="V2849" s="510"/>
      <c r="W2849" s="510"/>
      <c r="X2849" s="510"/>
      <c r="Y2849" s="510"/>
      <c r="Z2849" s="510"/>
      <c r="AA2849" s="510"/>
      <c r="AB2849" s="163" t="s">
        <v>19267</v>
      </c>
      <c r="AC2849" s="507">
        <v>8.018470751E9</v>
      </c>
      <c r="AD2849" s="510"/>
      <c r="AE2849" s="509"/>
      <c r="AF2849" s="509"/>
      <c r="AG2849" s="509"/>
      <c r="AH2849" s="509"/>
      <c r="AI2849" s="509"/>
      <c r="AJ2849" s="163" t="s">
        <v>2651</v>
      </c>
      <c r="AK2849" s="509"/>
      <c r="AL2849" s="509"/>
      <c r="AM2849" s="163" t="s">
        <v>19268</v>
      </c>
      <c r="AN2849" s="510"/>
      <c r="AO2849" s="509"/>
      <c r="AP2849" s="509"/>
      <c r="AQ2849" s="509"/>
      <c r="AR2849" s="509"/>
      <c r="AS2849" s="509"/>
      <c r="AT2849" s="163" t="s">
        <v>2653</v>
      </c>
      <c r="AU2849" s="507">
        <v>2008.0</v>
      </c>
      <c r="AV2849" s="507">
        <v>10.0</v>
      </c>
      <c r="AW2849" s="507">
        <v>2028.0</v>
      </c>
      <c r="AX2849" s="163" t="s">
        <v>2664</v>
      </c>
      <c r="AY2849" s="163" t="s">
        <v>3133</v>
      </c>
      <c r="AZ2849" s="163" t="s">
        <v>2655</v>
      </c>
    </row>
    <row r="2850">
      <c r="A2850" s="163" t="s">
        <v>19276</v>
      </c>
      <c r="B2850" s="163" t="s">
        <v>19263</v>
      </c>
      <c r="C2850" s="163" t="s">
        <v>2638</v>
      </c>
      <c r="D2850" s="163" t="s">
        <v>2639</v>
      </c>
      <c r="E2850" s="506">
        <v>45750.59861111111</v>
      </c>
      <c r="F2850" s="507">
        <v>9800.0</v>
      </c>
      <c r="G2850" s="163" t="s">
        <v>2640</v>
      </c>
      <c r="H2850" s="507">
        <v>9800.0</v>
      </c>
      <c r="I2850" s="163" t="s">
        <v>2640</v>
      </c>
      <c r="J2850" s="163" t="s">
        <v>2641</v>
      </c>
      <c r="K2850" s="163" t="s">
        <v>2642</v>
      </c>
      <c r="L2850" s="163" t="s">
        <v>19264</v>
      </c>
      <c r="M2850" s="163" t="s">
        <v>19265</v>
      </c>
      <c r="N2850" s="163" t="s">
        <v>2645</v>
      </c>
      <c r="O2850" s="163" t="s">
        <v>2646</v>
      </c>
      <c r="P2850" s="163" t="s">
        <v>2660</v>
      </c>
      <c r="Q2850" s="163" t="s">
        <v>2648</v>
      </c>
      <c r="R2850" s="506">
        <v>45750.59861111111</v>
      </c>
      <c r="S2850" s="509"/>
      <c r="T2850" s="509"/>
      <c r="U2850" s="163" t="s">
        <v>19277</v>
      </c>
      <c r="V2850" s="510"/>
      <c r="W2850" s="510"/>
      <c r="X2850" s="510"/>
      <c r="Y2850" s="510"/>
      <c r="Z2850" s="510"/>
      <c r="AA2850" s="510"/>
      <c r="AB2850" s="163" t="s">
        <v>19267</v>
      </c>
      <c r="AC2850" s="507">
        <v>8.018470751E9</v>
      </c>
      <c r="AD2850" s="510"/>
      <c r="AE2850" s="509"/>
      <c r="AF2850" s="509"/>
      <c r="AG2850" s="509"/>
      <c r="AH2850" s="509"/>
      <c r="AI2850" s="509"/>
      <c r="AJ2850" s="163" t="s">
        <v>2651</v>
      </c>
      <c r="AK2850" s="509"/>
      <c r="AL2850" s="509"/>
      <c r="AM2850" s="163" t="s">
        <v>19268</v>
      </c>
      <c r="AN2850" s="510"/>
      <c r="AO2850" s="509"/>
      <c r="AP2850" s="509"/>
      <c r="AQ2850" s="509"/>
      <c r="AR2850" s="509"/>
      <c r="AS2850" s="509"/>
      <c r="AT2850" s="163" t="s">
        <v>2653</v>
      </c>
      <c r="AU2850" s="507">
        <v>2008.0</v>
      </c>
      <c r="AV2850" s="507">
        <v>10.0</v>
      </c>
      <c r="AW2850" s="507">
        <v>2028.0</v>
      </c>
      <c r="AX2850" s="163" t="s">
        <v>2664</v>
      </c>
      <c r="AY2850" s="163" t="s">
        <v>3133</v>
      </c>
      <c r="AZ2850" s="163" t="s">
        <v>2655</v>
      </c>
    </row>
    <row r="2851">
      <c r="A2851" s="163" t="s">
        <v>19278</v>
      </c>
      <c r="B2851" s="163" t="s">
        <v>19263</v>
      </c>
      <c r="C2851" s="163" t="s">
        <v>2638</v>
      </c>
      <c r="D2851" s="163" t="s">
        <v>2639</v>
      </c>
      <c r="E2851" s="506">
        <v>45750.595138888886</v>
      </c>
      <c r="F2851" s="507">
        <v>2980.0</v>
      </c>
      <c r="G2851" s="163" t="s">
        <v>2640</v>
      </c>
      <c r="H2851" s="507">
        <v>2980.0</v>
      </c>
      <c r="I2851" s="163" t="s">
        <v>2640</v>
      </c>
      <c r="J2851" s="163" t="s">
        <v>2641</v>
      </c>
      <c r="K2851" s="163" t="s">
        <v>2642</v>
      </c>
      <c r="L2851" s="163" t="s">
        <v>19264</v>
      </c>
      <c r="M2851" s="163" t="s">
        <v>19279</v>
      </c>
      <c r="N2851" s="163" t="s">
        <v>2645</v>
      </c>
      <c r="O2851" s="163" t="s">
        <v>2646</v>
      </c>
      <c r="P2851" s="163" t="s">
        <v>2660</v>
      </c>
      <c r="Q2851" s="163" t="s">
        <v>2648</v>
      </c>
      <c r="R2851" s="506">
        <v>45750.595138888886</v>
      </c>
      <c r="S2851" s="509"/>
      <c r="T2851" s="509"/>
      <c r="U2851" s="163" t="s">
        <v>19280</v>
      </c>
      <c r="V2851" s="510"/>
      <c r="W2851" s="510"/>
      <c r="X2851" s="510"/>
      <c r="Y2851" s="510"/>
      <c r="Z2851" s="510"/>
      <c r="AA2851" s="510"/>
      <c r="AB2851" s="163" t="s">
        <v>19267</v>
      </c>
      <c r="AC2851" s="507">
        <v>8.018470751E9</v>
      </c>
      <c r="AD2851" s="510"/>
      <c r="AE2851" s="509"/>
      <c r="AF2851" s="509"/>
      <c r="AG2851" s="509"/>
      <c r="AH2851" s="509"/>
      <c r="AI2851" s="509"/>
      <c r="AJ2851" s="163" t="s">
        <v>2651</v>
      </c>
      <c r="AK2851" s="509"/>
      <c r="AL2851" s="509"/>
      <c r="AM2851" s="163" t="s">
        <v>19268</v>
      </c>
      <c r="AN2851" s="510"/>
      <c r="AO2851" s="509"/>
      <c r="AP2851" s="509"/>
      <c r="AQ2851" s="509"/>
      <c r="AR2851" s="509"/>
      <c r="AS2851" s="509"/>
      <c r="AT2851" s="163" t="s">
        <v>2653</v>
      </c>
      <c r="AU2851" s="507">
        <v>2008.0</v>
      </c>
      <c r="AV2851" s="507">
        <v>10.0</v>
      </c>
      <c r="AW2851" s="507">
        <v>2028.0</v>
      </c>
      <c r="AX2851" s="163" t="s">
        <v>2664</v>
      </c>
      <c r="AY2851" s="163" t="s">
        <v>3133</v>
      </c>
      <c r="AZ2851" s="163" t="s">
        <v>2655</v>
      </c>
    </row>
    <row r="2852">
      <c r="A2852" s="163" t="s">
        <v>19281</v>
      </c>
      <c r="B2852" s="163" t="s">
        <v>19282</v>
      </c>
      <c r="C2852" s="163" t="s">
        <v>2638</v>
      </c>
      <c r="D2852" s="163" t="s">
        <v>2639</v>
      </c>
      <c r="E2852" s="506">
        <v>45750.58611111111</v>
      </c>
      <c r="F2852" s="507">
        <v>2980.0</v>
      </c>
      <c r="G2852" s="163" t="s">
        <v>2640</v>
      </c>
      <c r="H2852" s="507">
        <v>2980.0</v>
      </c>
      <c r="I2852" s="163" t="s">
        <v>2640</v>
      </c>
      <c r="J2852" s="163" t="s">
        <v>2641</v>
      </c>
      <c r="K2852" s="163" t="s">
        <v>2642</v>
      </c>
      <c r="L2852" s="163" t="s">
        <v>19283</v>
      </c>
      <c r="M2852" s="163" t="s">
        <v>19284</v>
      </c>
      <c r="N2852" s="163" t="s">
        <v>2645</v>
      </c>
      <c r="O2852" s="163" t="s">
        <v>2646</v>
      </c>
      <c r="P2852" s="163" t="s">
        <v>2673</v>
      </c>
      <c r="Q2852" s="163" t="s">
        <v>2648</v>
      </c>
      <c r="R2852" s="506">
        <v>45750.58472222222</v>
      </c>
      <c r="S2852" s="509"/>
      <c r="T2852" s="509"/>
      <c r="U2852" s="163" t="s">
        <v>19285</v>
      </c>
      <c r="V2852" s="510"/>
      <c r="W2852" s="510"/>
      <c r="X2852" s="510"/>
      <c r="Y2852" s="510"/>
      <c r="Z2852" s="510"/>
      <c r="AA2852" s="510"/>
      <c r="AB2852" s="163" t="s">
        <v>19286</v>
      </c>
      <c r="AC2852" s="507">
        <v>8.083701116E9</v>
      </c>
      <c r="AD2852" s="510"/>
      <c r="AE2852" s="509"/>
      <c r="AF2852" s="509"/>
      <c r="AG2852" s="509"/>
      <c r="AH2852" s="509"/>
      <c r="AI2852" s="509"/>
      <c r="AJ2852" s="163" t="s">
        <v>2651</v>
      </c>
      <c r="AK2852" s="509"/>
      <c r="AL2852" s="509"/>
      <c r="AM2852" s="163" t="s">
        <v>19287</v>
      </c>
      <c r="AN2852" s="510"/>
      <c r="AO2852" s="509"/>
      <c r="AP2852" s="509"/>
      <c r="AQ2852" s="509"/>
      <c r="AR2852" s="509"/>
      <c r="AS2852" s="509"/>
      <c r="AT2852" s="163" t="s">
        <v>2700</v>
      </c>
      <c r="AU2852" s="507">
        <v>3085.0</v>
      </c>
      <c r="AV2852" s="507">
        <v>1.0</v>
      </c>
      <c r="AW2852" s="507">
        <v>2032.0</v>
      </c>
      <c r="AX2852" s="163" t="s">
        <v>2677</v>
      </c>
      <c r="AY2852" s="163" t="s">
        <v>2709</v>
      </c>
      <c r="AZ2852" s="163" t="s">
        <v>2655</v>
      </c>
    </row>
    <row r="2853">
      <c r="A2853" s="163" t="s">
        <v>17059</v>
      </c>
      <c r="B2853" s="163" t="s">
        <v>17060</v>
      </c>
      <c r="C2853" s="163" t="s">
        <v>2638</v>
      </c>
      <c r="D2853" s="163" t="s">
        <v>2639</v>
      </c>
      <c r="E2853" s="506">
        <v>45750.57916666667</v>
      </c>
      <c r="F2853" s="507">
        <v>9800.0</v>
      </c>
      <c r="G2853" s="163" t="s">
        <v>2640</v>
      </c>
      <c r="H2853" s="507">
        <v>9800.0</v>
      </c>
      <c r="I2853" s="163" t="s">
        <v>2640</v>
      </c>
      <c r="J2853" s="163" t="s">
        <v>2641</v>
      </c>
      <c r="K2853" s="163" t="s">
        <v>2642</v>
      </c>
      <c r="L2853" s="163" t="s">
        <v>17061</v>
      </c>
      <c r="M2853" s="163" t="s">
        <v>17062</v>
      </c>
      <c r="N2853" s="163" t="s">
        <v>2645</v>
      </c>
      <c r="O2853" s="163" t="s">
        <v>2646</v>
      </c>
      <c r="P2853" s="163" t="s">
        <v>2647</v>
      </c>
      <c r="Q2853" s="163" t="s">
        <v>2648</v>
      </c>
      <c r="R2853" s="506">
        <v>45750.57916666667</v>
      </c>
      <c r="S2853" s="509"/>
      <c r="T2853" s="509"/>
      <c r="U2853" s="163" t="s">
        <v>17063</v>
      </c>
      <c r="V2853" s="510"/>
      <c r="W2853" s="510"/>
      <c r="X2853" s="510"/>
      <c r="Y2853" s="510"/>
      <c r="Z2853" s="510"/>
      <c r="AA2853" s="510"/>
      <c r="AB2853" s="163" t="s">
        <v>17064</v>
      </c>
      <c r="AC2853" s="507">
        <v>8.06490841E9</v>
      </c>
      <c r="AD2853" s="510"/>
      <c r="AE2853" s="510"/>
      <c r="AF2853" s="509"/>
      <c r="AG2853" s="509"/>
      <c r="AH2853" s="509"/>
      <c r="AI2853" s="509"/>
      <c r="AJ2853" s="163" t="s">
        <v>2651</v>
      </c>
      <c r="AK2853" s="509"/>
      <c r="AL2853" s="509"/>
      <c r="AM2853" s="163" t="s">
        <v>17065</v>
      </c>
      <c r="AN2853" s="510"/>
      <c r="AO2853" s="509"/>
      <c r="AP2853" s="509"/>
      <c r="AQ2853" s="509"/>
      <c r="AR2853" s="509"/>
      <c r="AS2853" s="509"/>
      <c r="AT2853" s="163" t="s">
        <v>2653</v>
      </c>
      <c r="AU2853" s="507">
        <v>1040.0</v>
      </c>
      <c r="AV2853" s="507">
        <v>11.0</v>
      </c>
      <c r="AW2853" s="507">
        <v>2028.0</v>
      </c>
      <c r="AX2853" s="163" t="s">
        <v>2730</v>
      </c>
      <c r="AY2853" s="510"/>
      <c r="AZ2853" s="163" t="s">
        <v>2655</v>
      </c>
    </row>
    <row r="2854">
      <c r="A2854" s="163" t="s">
        <v>19288</v>
      </c>
      <c r="B2854" s="163" t="s">
        <v>17060</v>
      </c>
      <c r="C2854" s="163" t="s">
        <v>2638</v>
      </c>
      <c r="D2854" s="163" t="s">
        <v>2639</v>
      </c>
      <c r="E2854" s="506">
        <v>45750.569444444445</v>
      </c>
      <c r="F2854" s="507">
        <v>2980.0</v>
      </c>
      <c r="G2854" s="163" t="s">
        <v>2640</v>
      </c>
      <c r="H2854" s="507">
        <v>2980.0</v>
      </c>
      <c r="I2854" s="163" t="s">
        <v>2640</v>
      </c>
      <c r="J2854" s="163" t="s">
        <v>2641</v>
      </c>
      <c r="K2854" s="163" t="s">
        <v>2642</v>
      </c>
      <c r="L2854" s="163" t="s">
        <v>17061</v>
      </c>
      <c r="M2854" s="163" t="s">
        <v>19289</v>
      </c>
      <c r="N2854" s="163" t="s">
        <v>2645</v>
      </c>
      <c r="O2854" s="163" t="s">
        <v>2646</v>
      </c>
      <c r="P2854" s="163" t="s">
        <v>2647</v>
      </c>
      <c r="Q2854" s="163" t="s">
        <v>2648</v>
      </c>
      <c r="R2854" s="506">
        <v>45750.569444444445</v>
      </c>
      <c r="S2854" s="509"/>
      <c r="T2854" s="509"/>
      <c r="U2854" s="163" t="s">
        <v>19290</v>
      </c>
      <c r="V2854" s="510"/>
      <c r="W2854" s="510"/>
      <c r="X2854" s="510"/>
      <c r="Y2854" s="510"/>
      <c r="Z2854" s="510"/>
      <c r="AA2854" s="510"/>
      <c r="AB2854" s="163" t="s">
        <v>17064</v>
      </c>
      <c r="AC2854" s="507">
        <v>8.06490841E9</v>
      </c>
      <c r="AD2854" s="510"/>
      <c r="AE2854" s="509"/>
      <c r="AF2854" s="509"/>
      <c r="AG2854" s="509"/>
      <c r="AH2854" s="509"/>
      <c r="AI2854" s="509"/>
      <c r="AJ2854" s="163" t="s">
        <v>2651</v>
      </c>
      <c r="AK2854" s="509"/>
      <c r="AL2854" s="509"/>
      <c r="AM2854" s="163" t="s">
        <v>17065</v>
      </c>
      <c r="AN2854" s="510"/>
      <c r="AO2854" s="510"/>
      <c r="AP2854" s="509"/>
      <c r="AQ2854" s="509"/>
      <c r="AR2854" s="509"/>
      <c r="AS2854" s="509"/>
      <c r="AT2854" s="163" t="s">
        <v>2653</v>
      </c>
      <c r="AU2854" s="507">
        <v>1040.0</v>
      </c>
      <c r="AV2854" s="507">
        <v>11.0</v>
      </c>
      <c r="AW2854" s="507">
        <v>2028.0</v>
      </c>
      <c r="AX2854" s="163" t="s">
        <v>2730</v>
      </c>
      <c r="AY2854" s="510"/>
      <c r="AZ2854" s="163" t="s">
        <v>2655</v>
      </c>
    </row>
    <row r="2855">
      <c r="A2855" s="163" t="s">
        <v>19291</v>
      </c>
      <c r="B2855" s="163" t="s">
        <v>19292</v>
      </c>
      <c r="C2855" s="163" t="s">
        <v>2638</v>
      </c>
      <c r="D2855" s="163" t="s">
        <v>2639</v>
      </c>
      <c r="E2855" s="506">
        <v>45750.520833333336</v>
      </c>
      <c r="F2855" s="507">
        <v>2980.0</v>
      </c>
      <c r="G2855" s="163" t="s">
        <v>2640</v>
      </c>
      <c r="H2855" s="507">
        <v>2980.0</v>
      </c>
      <c r="I2855" s="163" t="s">
        <v>2640</v>
      </c>
      <c r="J2855" s="163" t="s">
        <v>2641</v>
      </c>
      <c r="K2855" s="163" t="s">
        <v>2642</v>
      </c>
      <c r="L2855" s="163" t="s">
        <v>19293</v>
      </c>
      <c r="M2855" s="163" t="s">
        <v>19294</v>
      </c>
      <c r="N2855" s="163" t="s">
        <v>2645</v>
      </c>
      <c r="O2855" s="163" t="s">
        <v>2646</v>
      </c>
      <c r="P2855" s="163" t="s">
        <v>2683</v>
      </c>
      <c r="Q2855" s="163" t="s">
        <v>2648</v>
      </c>
      <c r="R2855" s="506">
        <v>45750.51944444444</v>
      </c>
      <c r="S2855" s="509"/>
      <c r="T2855" s="509"/>
      <c r="U2855" s="163" t="s">
        <v>19295</v>
      </c>
      <c r="V2855" s="510"/>
      <c r="W2855" s="510"/>
      <c r="X2855" s="510"/>
      <c r="Y2855" s="510"/>
      <c r="Z2855" s="510"/>
      <c r="AA2855" s="510"/>
      <c r="AB2855" s="163" t="s">
        <v>19296</v>
      </c>
      <c r="AC2855" s="507">
        <v>9.046925907E9</v>
      </c>
      <c r="AD2855" s="510"/>
      <c r="AE2855" s="509"/>
      <c r="AF2855" s="509"/>
      <c r="AG2855" s="509"/>
      <c r="AH2855" s="509"/>
      <c r="AI2855" s="509"/>
      <c r="AJ2855" s="163" t="s">
        <v>2651</v>
      </c>
      <c r="AK2855" s="509"/>
      <c r="AL2855" s="509"/>
      <c r="AM2855" s="163" t="s">
        <v>19297</v>
      </c>
      <c r="AN2855" s="510"/>
      <c r="AO2855" s="510"/>
      <c r="AP2855" s="509"/>
      <c r="AQ2855" s="509"/>
      <c r="AR2855" s="509"/>
      <c r="AS2855" s="509"/>
      <c r="AT2855" s="163" t="s">
        <v>2653</v>
      </c>
      <c r="AU2855" s="507">
        <v>7650.0</v>
      </c>
      <c r="AV2855" s="507">
        <v>11.0</v>
      </c>
      <c r="AW2855" s="507">
        <v>2029.0</v>
      </c>
      <c r="AX2855" s="163" t="s">
        <v>2687</v>
      </c>
      <c r="AY2855" s="163" t="s">
        <v>2688</v>
      </c>
      <c r="AZ2855" s="163" t="s">
        <v>2655</v>
      </c>
    </row>
    <row r="2856">
      <c r="A2856" s="163" t="s">
        <v>19298</v>
      </c>
      <c r="B2856" s="163" t="s">
        <v>19299</v>
      </c>
      <c r="C2856" s="163" t="s">
        <v>2638</v>
      </c>
      <c r="D2856" s="163" t="s">
        <v>2639</v>
      </c>
      <c r="E2856" s="506">
        <v>45750.49444444444</v>
      </c>
      <c r="F2856" s="507">
        <v>9800.0</v>
      </c>
      <c r="G2856" s="163" t="s">
        <v>2640</v>
      </c>
      <c r="H2856" s="507">
        <v>9800.0</v>
      </c>
      <c r="I2856" s="163" t="s">
        <v>2640</v>
      </c>
      <c r="J2856" s="163" t="s">
        <v>2641</v>
      </c>
      <c r="K2856" s="163" t="s">
        <v>2642</v>
      </c>
      <c r="L2856" s="163" t="s">
        <v>19300</v>
      </c>
      <c r="M2856" s="163" t="s">
        <v>19301</v>
      </c>
      <c r="N2856" s="163" t="s">
        <v>2645</v>
      </c>
      <c r="O2856" s="163" t="s">
        <v>2646</v>
      </c>
      <c r="P2856" s="163" t="s">
        <v>2647</v>
      </c>
      <c r="Q2856" s="163" t="s">
        <v>2852</v>
      </c>
      <c r="R2856" s="506">
        <v>45748.955555555556</v>
      </c>
      <c r="S2856" s="509"/>
      <c r="T2856" s="509"/>
      <c r="U2856" s="163" t="s">
        <v>19302</v>
      </c>
      <c r="V2856" s="506">
        <v>45750.49444444444</v>
      </c>
      <c r="W2856" s="163" t="s">
        <v>2795</v>
      </c>
      <c r="X2856" s="163" t="s">
        <v>4453</v>
      </c>
      <c r="Y2856" s="507">
        <v>9800.0</v>
      </c>
      <c r="Z2856" s="163" t="s">
        <v>2640</v>
      </c>
      <c r="AA2856" s="163" t="s">
        <v>2641</v>
      </c>
      <c r="AB2856" s="163" t="s">
        <v>19303</v>
      </c>
      <c r="AC2856" s="507">
        <v>8.093361061E9</v>
      </c>
      <c r="AD2856" s="510"/>
      <c r="AE2856" s="509"/>
      <c r="AF2856" s="509"/>
      <c r="AG2856" s="509"/>
      <c r="AH2856" s="509"/>
      <c r="AI2856" s="509"/>
      <c r="AJ2856" s="163" t="s">
        <v>2651</v>
      </c>
      <c r="AK2856" s="509"/>
      <c r="AL2856" s="509"/>
      <c r="AM2856" s="163" t="s">
        <v>19304</v>
      </c>
      <c r="AN2856" s="510"/>
      <c r="AO2856" s="510"/>
      <c r="AP2856" s="509"/>
      <c r="AQ2856" s="509"/>
      <c r="AR2856" s="509"/>
      <c r="AS2856" s="509"/>
      <c r="AT2856" s="163" t="s">
        <v>2700</v>
      </c>
      <c r="AU2856" s="507">
        <v>5023.0</v>
      </c>
      <c r="AV2856" s="507">
        <v>3.0</v>
      </c>
      <c r="AW2856" s="507">
        <v>2029.0</v>
      </c>
      <c r="AX2856" s="510"/>
      <c r="AY2856" s="510"/>
      <c r="AZ2856" s="163" t="s">
        <v>2655</v>
      </c>
    </row>
    <row r="2857">
      <c r="A2857" s="163" t="s">
        <v>19305</v>
      </c>
      <c r="B2857" s="163" t="s">
        <v>19299</v>
      </c>
      <c r="C2857" s="163" t="s">
        <v>2638</v>
      </c>
      <c r="D2857" s="163" t="s">
        <v>2639</v>
      </c>
      <c r="E2857" s="506">
        <v>45750.49444444444</v>
      </c>
      <c r="F2857" s="507">
        <v>2980.0</v>
      </c>
      <c r="G2857" s="163" t="s">
        <v>2640</v>
      </c>
      <c r="H2857" s="507">
        <v>2980.0</v>
      </c>
      <c r="I2857" s="163" t="s">
        <v>2640</v>
      </c>
      <c r="J2857" s="163" t="s">
        <v>2641</v>
      </c>
      <c r="K2857" s="163" t="s">
        <v>2642</v>
      </c>
      <c r="L2857" s="163" t="s">
        <v>19300</v>
      </c>
      <c r="M2857" s="163" t="s">
        <v>19306</v>
      </c>
      <c r="N2857" s="163" t="s">
        <v>2645</v>
      </c>
      <c r="O2857" s="163" t="s">
        <v>2646</v>
      </c>
      <c r="P2857" s="163" t="s">
        <v>2647</v>
      </c>
      <c r="Q2857" s="163" t="s">
        <v>2852</v>
      </c>
      <c r="R2857" s="506">
        <v>45748.95208333333</v>
      </c>
      <c r="S2857" s="509"/>
      <c r="T2857" s="509"/>
      <c r="U2857" s="163" t="s">
        <v>19307</v>
      </c>
      <c r="V2857" s="506">
        <v>45750.49444444444</v>
      </c>
      <c r="W2857" s="163" t="s">
        <v>2795</v>
      </c>
      <c r="X2857" s="163" t="s">
        <v>4453</v>
      </c>
      <c r="Y2857" s="507">
        <v>2980.0</v>
      </c>
      <c r="Z2857" s="163" t="s">
        <v>2640</v>
      </c>
      <c r="AA2857" s="163" t="s">
        <v>2641</v>
      </c>
      <c r="AB2857" s="163" t="s">
        <v>19303</v>
      </c>
      <c r="AC2857" s="507">
        <v>8.093361061E9</v>
      </c>
      <c r="AD2857" s="510"/>
      <c r="AE2857" s="509"/>
      <c r="AF2857" s="509"/>
      <c r="AG2857" s="509"/>
      <c r="AH2857" s="509"/>
      <c r="AI2857" s="509"/>
      <c r="AJ2857" s="163" t="s">
        <v>2651</v>
      </c>
      <c r="AK2857" s="509"/>
      <c r="AL2857" s="509"/>
      <c r="AM2857" s="163" t="s">
        <v>19304</v>
      </c>
      <c r="AN2857" s="510"/>
      <c r="AO2857" s="510"/>
      <c r="AP2857" s="509"/>
      <c r="AQ2857" s="509"/>
      <c r="AR2857" s="509"/>
      <c r="AS2857" s="509"/>
      <c r="AT2857" s="163" t="s">
        <v>2700</v>
      </c>
      <c r="AU2857" s="507">
        <v>5023.0</v>
      </c>
      <c r="AV2857" s="507">
        <v>3.0</v>
      </c>
      <c r="AW2857" s="507">
        <v>2029.0</v>
      </c>
      <c r="AX2857" s="510"/>
      <c r="AY2857" s="510"/>
      <c r="AZ2857" s="163" t="s">
        <v>2655</v>
      </c>
    </row>
    <row r="2858">
      <c r="A2858" s="163" t="s">
        <v>19308</v>
      </c>
      <c r="B2858" s="163" t="s">
        <v>19309</v>
      </c>
      <c r="C2858" s="163" t="s">
        <v>2638</v>
      </c>
      <c r="D2858" s="163" t="s">
        <v>2639</v>
      </c>
      <c r="E2858" s="506">
        <v>45750.49375</v>
      </c>
      <c r="F2858" s="507">
        <v>9800.0</v>
      </c>
      <c r="G2858" s="163" t="s">
        <v>2640</v>
      </c>
      <c r="H2858" s="507">
        <v>9800.0</v>
      </c>
      <c r="I2858" s="163" t="s">
        <v>2640</v>
      </c>
      <c r="J2858" s="163" t="s">
        <v>2641</v>
      </c>
      <c r="K2858" s="163" t="s">
        <v>2642</v>
      </c>
      <c r="L2858" s="163" t="s">
        <v>19310</v>
      </c>
      <c r="M2858" s="163" t="s">
        <v>19311</v>
      </c>
      <c r="N2858" s="163" t="s">
        <v>2645</v>
      </c>
      <c r="O2858" s="163" t="s">
        <v>2646</v>
      </c>
      <c r="P2858" s="163" t="s">
        <v>2673</v>
      </c>
      <c r="Q2858" s="163" t="s">
        <v>2648</v>
      </c>
      <c r="R2858" s="506">
        <v>45750.49236111111</v>
      </c>
      <c r="S2858" s="509"/>
      <c r="T2858" s="509"/>
      <c r="U2858" s="163" t="s">
        <v>19312</v>
      </c>
      <c r="V2858" s="510"/>
      <c r="W2858" s="510"/>
      <c r="X2858" s="510"/>
      <c r="Y2858" s="510"/>
      <c r="Z2858" s="510"/>
      <c r="AA2858" s="510"/>
      <c r="AB2858" s="163" t="s">
        <v>19313</v>
      </c>
      <c r="AC2858" s="507">
        <v>9.06290556E9</v>
      </c>
      <c r="AD2858" s="509"/>
      <c r="AE2858" s="509"/>
      <c r="AF2858" s="509"/>
      <c r="AG2858" s="509"/>
      <c r="AH2858" s="509"/>
      <c r="AI2858" s="509"/>
      <c r="AJ2858" s="163" t="s">
        <v>2651</v>
      </c>
      <c r="AK2858" s="509"/>
      <c r="AL2858" s="509"/>
      <c r="AM2858" s="163" t="s">
        <v>19314</v>
      </c>
      <c r="AN2858" s="510"/>
      <c r="AO2858" s="509"/>
      <c r="AP2858" s="509"/>
      <c r="AQ2858" s="509"/>
      <c r="AR2858" s="509"/>
      <c r="AS2858" s="509"/>
      <c r="AT2858" s="163" t="s">
        <v>2653</v>
      </c>
      <c r="AU2858" s="507">
        <v>1923.0</v>
      </c>
      <c r="AV2858" s="507">
        <v>5.0</v>
      </c>
      <c r="AW2858" s="507">
        <v>2028.0</v>
      </c>
      <c r="AX2858" s="163" t="s">
        <v>2677</v>
      </c>
      <c r="AY2858" s="163" t="s">
        <v>2678</v>
      </c>
      <c r="AZ2858" s="163" t="s">
        <v>2655</v>
      </c>
    </row>
    <row r="2859">
      <c r="A2859" s="163" t="s">
        <v>19315</v>
      </c>
      <c r="B2859" s="163" t="s">
        <v>19316</v>
      </c>
      <c r="C2859" s="163" t="s">
        <v>2638</v>
      </c>
      <c r="D2859" s="163" t="s">
        <v>2639</v>
      </c>
      <c r="E2859" s="506">
        <v>45750.48541666667</v>
      </c>
      <c r="F2859" s="507">
        <v>2980.0</v>
      </c>
      <c r="G2859" s="163" t="s">
        <v>2640</v>
      </c>
      <c r="H2859" s="507">
        <v>2980.0</v>
      </c>
      <c r="I2859" s="163" t="s">
        <v>2640</v>
      </c>
      <c r="J2859" s="163" t="s">
        <v>2641</v>
      </c>
      <c r="K2859" s="163" t="s">
        <v>2642</v>
      </c>
      <c r="L2859" s="163" t="s">
        <v>19317</v>
      </c>
      <c r="M2859" s="163" t="s">
        <v>19318</v>
      </c>
      <c r="N2859" s="163" t="s">
        <v>2645</v>
      </c>
      <c r="O2859" s="163" t="s">
        <v>2646</v>
      </c>
      <c r="P2859" s="163" t="s">
        <v>2647</v>
      </c>
      <c r="Q2859" s="163" t="s">
        <v>2648</v>
      </c>
      <c r="R2859" s="506">
        <v>45750.48541666667</v>
      </c>
      <c r="S2859" s="509"/>
      <c r="T2859" s="509"/>
      <c r="U2859" s="163" t="s">
        <v>7766</v>
      </c>
      <c r="V2859" s="510"/>
      <c r="W2859" s="510"/>
      <c r="X2859" s="510"/>
      <c r="Y2859" s="510"/>
      <c r="Z2859" s="510"/>
      <c r="AA2859" s="510"/>
      <c r="AB2859" s="163" t="s">
        <v>19319</v>
      </c>
      <c r="AC2859" s="507">
        <v>8.056161114E9</v>
      </c>
      <c r="AD2859" s="510"/>
      <c r="AE2859" s="509"/>
      <c r="AF2859" s="509"/>
      <c r="AG2859" s="509"/>
      <c r="AH2859" s="509"/>
      <c r="AI2859" s="509"/>
      <c r="AJ2859" s="163" t="s">
        <v>2651</v>
      </c>
      <c r="AK2859" s="509"/>
      <c r="AL2859" s="509"/>
      <c r="AM2859" s="163" t="s">
        <v>19320</v>
      </c>
      <c r="AN2859" s="510"/>
      <c r="AO2859" s="510"/>
      <c r="AP2859" s="509"/>
      <c r="AQ2859" s="509"/>
      <c r="AR2859" s="509"/>
      <c r="AS2859" s="509"/>
      <c r="AT2859" s="163" t="s">
        <v>2653</v>
      </c>
      <c r="AU2859" s="507">
        <v>660.0</v>
      </c>
      <c r="AV2859" s="507">
        <v>4.0</v>
      </c>
      <c r="AW2859" s="507">
        <v>2026.0</v>
      </c>
      <c r="AX2859" s="510"/>
      <c r="AY2859" s="163" t="s">
        <v>2654</v>
      </c>
      <c r="AZ2859" s="163" t="s">
        <v>2655</v>
      </c>
    </row>
    <row r="2860">
      <c r="A2860" s="163" t="s">
        <v>19321</v>
      </c>
      <c r="B2860" s="163" t="s">
        <v>19309</v>
      </c>
      <c r="C2860" s="163" t="s">
        <v>2638</v>
      </c>
      <c r="D2860" s="163" t="s">
        <v>2639</v>
      </c>
      <c r="E2860" s="506">
        <v>45750.48541666667</v>
      </c>
      <c r="F2860" s="507">
        <v>2980.0</v>
      </c>
      <c r="G2860" s="163" t="s">
        <v>2640</v>
      </c>
      <c r="H2860" s="507">
        <v>2980.0</v>
      </c>
      <c r="I2860" s="163" t="s">
        <v>2640</v>
      </c>
      <c r="J2860" s="163" t="s">
        <v>2641</v>
      </c>
      <c r="K2860" s="163" t="s">
        <v>2642</v>
      </c>
      <c r="L2860" s="163" t="s">
        <v>19310</v>
      </c>
      <c r="M2860" s="163" t="s">
        <v>19322</v>
      </c>
      <c r="N2860" s="163" t="s">
        <v>2645</v>
      </c>
      <c r="O2860" s="163" t="s">
        <v>2646</v>
      </c>
      <c r="P2860" s="163" t="s">
        <v>2673</v>
      </c>
      <c r="Q2860" s="163" t="s">
        <v>2648</v>
      </c>
      <c r="R2860" s="506">
        <v>45750.48402777778</v>
      </c>
      <c r="S2860" s="509"/>
      <c r="T2860" s="509"/>
      <c r="U2860" s="163" t="s">
        <v>19323</v>
      </c>
      <c r="V2860" s="510"/>
      <c r="W2860" s="510"/>
      <c r="X2860" s="510"/>
      <c r="Y2860" s="510"/>
      <c r="Z2860" s="510"/>
      <c r="AA2860" s="510"/>
      <c r="AB2860" s="163" t="s">
        <v>19313</v>
      </c>
      <c r="AC2860" s="507">
        <v>9.06290556E9</v>
      </c>
      <c r="AD2860" s="510"/>
      <c r="AE2860" s="509"/>
      <c r="AF2860" s="509"/>
      <c r="AG2860" s="509"/>
      <c r="AH2860" s="509"/>
      <c r="AI2860" s="509"/>
      <c r="AJ2860" s="163" t="s">
        <v>2651</v>
      </c>
      <c r="AK2860" s="509"/>
      <c r="AL2860" s="509"/>
      <c r="AM2860" s="163" t="s">
        <v>19314</v>
      </c>
      <c r="AN2860" s="510"/>
      <c r="AO2860" s="509"/>
      <c r="AP2860" s="509"/>
      <c r="AQ2860" s="509"/>
      <c r="AR2860" s="509"/>
      <c r="AS2860" s="509"/>
      <c r="AT2860" s="163" t="s">
        <v>2653</v>
      </c>
      <c r="AU2860" s="507">
        <v>1923.0</v>
      </c>
      <c r="AV2860" s="507">
        <v>5.0</v>
      </c>
      <c r="AW2860" s="507">
        <v>2028.0</v>
      </c>
      <c r="AX2860" s="163" t="s">
        <v>2677</v>
      </c>
      <c r="AY2860" s="163" t="s">
        <v>2678</v>
      </c>
      <c r="AZ2860" s="163" t="s">
        <v>2655</v>
      </c>
    </row>
    <row r="2861">
      <c r="A2861" s="163" t="s">
        <v>19324</v>
      </c>
      <c r="B2861" s="163" t="s">
        <v>19325</v>
      </c>
      <c r="C2861" s="163" t="s">
        <v>2638</v>
      </c>
      <c r="D2861" s="163" t="s">
        <v>2639</v>
      </c>
      <c r="E2861" s="506">
        <v>45750.48472222222</v>
      </c>
      <c r="F2861" s="507">
        <v>9800.0</v>
      </c>
      <c r="G2861" s="163" t="s">
        <v>2640</v>
      </c>
      <c r="H2861" s="507">
        <v>9800.0</v>
      </c>
      <c r="I2861" s="163" t="s">
        <v>2640</v>
      </c>
      <c r="J2861" s="163" t="s">
        <v>2641</v>
      </c>
      <c r="K2861" s="163" t="s">
        <v>2642</v>
      </c>
      <c r="L2861" s="163" t="s">
        <v>19326</v>
      </c>
      <c r="M2861" s="163" t="s">
        <v>19327</v>
      </c>
      <c r="N2861" s="163" t="s">
        <v>2645</v>
      </c>
      <c r="O2861" s="163" t="s">
        <v>2646</v>
      </c>
      <c r="P2861" s="163" t="s">
        <v>2647</v>
      </c>
      <c r="Q2861" s="163" t="s">
        <v>2648</v>
      </c>
      <c r="R2861" s="506">
        <v>45750.48472222222</v>
      </c>
      <c r="S2861" s="509"/>
      <c r="T2861" s="509"/>
      <c r="U2861" s="163" t="s">
        <v>19328</v>
      </c>
      <c r="V2861" s="510"/>
      <c r="W2861" s="510"/>
      <c r="X2861" s="510"/>
      <c r="Y2861" s="510"/>
      <c r="Z2861" s="510"/>
      <c r="AA2861" s="510"/>
      <c r="AB2861" s="163" t="s">
        <v>19329</v>
      </c>
      <c r="AC2861" s="507">
        <v>9.063641446E9</v>
      </c>
      <c r="AD2861" s="510"/>
      <c r="AE2861" s="509"/>
      <c r="AF2861" s="509"/>
      <c r="AG2861" s="509"/>
      <c r="AH2861" s="509"/>
      <c r="AI2861" s="509"/>
      <c r="AJ2861" s="163" t="s">
        <v>2651</v>
      </c>
      <c r="AK2861" s="509"/>
      <c r="AL2861" s="509"/>
      <c r="AM2861" s="163" t="s">
        <v>19330</v>
      </c>
      <c r="AN2861" s="510"/>
      <c r="AO2861" s="509"/>
      <c r="AP2861" s="509"/>
      <c r="AQ2861" s="509"/>
      <c r="AR2861" s="509"/>
      <c r="AS2861" s="509"/>
      <c r="AT2861" s="163" t="s">
        <v>2653</v>
      </c>
      <c r="AU2861" s="507">
        <v>1097.0</v>
      </c>
      <c r="AV2861" s="507">
        <v>3.0</v>
      </c>
      <c r="AW2861" s="507">
        <v>2030.0</v>
      </c>
      <c r="AX2861" s="163" t="s">
        <v>2730</v>
      </c>
      <c r="AY2861" s="510"/>
      <c r="AZ2861" s="163" t="s">
        <v>2655</v>
      </c>
    </row>
    <row r="2862">
      <c r="A2862" s="163" t="s">
        <v>19331</v>
      </c>
      <c r="B2862" s="163" t="s">
        <v>19332</v>
      </c>
      <c r="C2862" s="163" t="s">
        <v>2638</v>
      </c>
      <c r="D2862" s="163" t="s">
        <v>2639</v>
      </c>
      <c r="E2862" s="506">
        <v>45750.475</v>
      </c>
      <c r="F2862" s="507">
        <v>9800.0</v>
      </c>
      <c r="G2862" s="163" t="s">
        <v>2640</v>
      </c>
      <c r="H2862" s="507">
        <v>9800.0</v>
      </c>
      <c r="I2862" s="163" t="s">
        <v>2640</v>
      </c>
      <c r="J2862" s="163" t="s">
        <v>2641</v>
      </c>
      <c r="K2862" s="163" t="s">
        <v>2642</v>
      </c>
      <c r="L2862" s="163" t="s">
        <v>6501</v>
      </c>
      <c r="M2862" s="163" t="s">
        <v>19333</v>
      </c>
      <c r="N2862" s="163" t="s">
        <v>2645</v>
      </c>
      <c r="O2862" s="163" t="s">
        <v>2646</v>
      </c>
      <c r="P2862" s="163" t="s">
        <v>2673</v>
      </c>
      <c r="Q2862" s="163" t="s">
        <v>2793</v>
      </c>
      <c r="R2862" s="506">
        <v>45742.78333333333</v>
      </c>
      <c r="S2862" s="509"/>
      <c r="T2862" s="509"/>
      <c r="U2862" s="163" t="s">
        <v>19334</v>
      </c>
      <c r="V2862" s="506">
        <v>45750.47430555556</v>
      </c>
      <c r="W2862" s="163" t="s">
        <v>2795</v>
      </c>
      <c r="X2862" s="163" t="s">
        <v>2854</v>
      </c>
      <c r="Y2862" s="507">
        <v>9800.0</v>
      </c>
      <c r="Z2862" s="163" t="s">
        <v>2640</v>
      </c>
      <c r="AA2862" s="163" t="s">
        <v>2641</v>
      </c>
      <c r="AB2862" s="163" t="s">
        <v>19335</v>
      </c>
      <c r="AC2862" s="510"/>
      <c r="AD2862" s="510"/>
      <c r="AE2862" s="509"/>
      <c r="AF2862" s="509"/>
      <c r="AG2862" s="509"/>
      <c r="AH2862" s="509"/>
      <c r="AI2862" s="509"/>
      <c r="AJ2862" s="163" t="s">
        <v>2651</v>
      </c>
      <c r="AK2862" s="509"/>
      <c r="AL2862" s="509"/>
      <c r="AM2862" s="163" t="s">
        <v>19336</v>
      </c>
      <c r="AN2862" s="510"/>
      <c r="AO2862" s="509"/>
      <c r="AP2862" s="509"/>
      <c r="AQ2862" s="509"/>
      <c r="AR2862" s="509"/>
      <c r="AS2862" s="509"/>
      <c r="AT2862" s="163" t="s">
        <v>2653</v>
      </c>
      <c r="AU2862" s="507">
        <v>7862.0</v>
      </c>
      <c r="AV2862" s="507">
        <v>10.0</v>
      </c>
      <c r="AW2862" s="507">
        <v>2029.0</v>
      </c>
      <c r="AX2862" s="163" t="s">
        <v>2936</v>
      </c>
      <c r="AY2862" s="163" t="s">
        <v>4297</v>
      </c>
      <c r="AZ2862" s="163" t="s">
        <v>2655</v>
      </c>
    </row>
    <row r="2863">
      <c r="A2863" s="163" t="s">
        <v>19337</v>
      </c>
      <c r="B2863" s="163" t="s">
        <v>19325</v>
      </c>
      <c r="C2863" s="163" t="s">
        <v>2638</v>
      </c>
      <c r="D2863" s="163" t="s">
        <v>2639</v>
      </c>
      <c r="E2863" s="506">
        <v>45750.475</v>
      </c>
      <c r="F2863" s="507">
        <v>2980.0</v>
      </c>
      <c r="G2863" s="163" t="s">
        <v>2640</v>
      </c>
      <c r="H2863" s="507">
        <v>2980.0</v>
      </c>
      <c r="I2863" s="163" t="s">
        <v>2640</v>
      </c>
      <c r="J2863" s="163" t="s">
        <v>2641</v>
      </c>
      <c r="K2863" s="163" t="s">
        <v>2642</v>
      </c>
      <c r="L2863" s="163" t="s">
        <v>19326</v>
      </c>
      <c r="M2863" s="163" t="s">
        <v>19338</v>
      </c>
      <c r="N2863" s="163" t="s">
        <v>2645</v>
      </c>
      <c r="O2863" s="163" t="s">
        <v>2646</v>
      </c>
      <c r="P2863" s="163" t="s">
        <v>2647</v>
      </c>
      <c r="Q2863" s="163" t="s">
        <v>2648</v>
      </c>
      <c r="R2863" s="506">
        <v>45750.475</v>
      </c>
      <c r="S2863" s="509"/>
      <c r="T2863" s="509"/>
      <c r="U2863" s="163" t="s">
        <v>19339</v>
      </c>
      <c r="V2863" s="510"/>
      <c r="W2863" s="510"/>
      <c r="X2863" s="510"/>
      <c r="Y2863" s="510"/>
      <c r="Z2863" s="510"/>
      <c r="AA2863" s="510"/>
      <c r="AB2863" s="163" t="s">
        <v>19329</v>
      </c>
      <c r="AC2863" s="507">
        <v>9.063641446E9</v>
      </c>
      <c r="AD2863" s="510"/>
      <c r="AE2863" s="509"/>
      <c r="AF2863" s="509"/>
      <c r="AG2863" s="509"/>
      <c r="AH2863" s="509"/>
      <c r="AI2863" s="509"/>
      <c r="AJ2863" s="163" t="s">
        <v>2651</v>
      </c>
      <c r="AK2863" s="509"/>
      <c r="AL2863" s="509"/>
      <c r="AM2863" s="163" t="s">
        <v>19330</v>
      </c>
      <c r="AN2863" s="510"/>
      <c r="AO2863" s="509"/>
      <c r="AP2863" s="509"/>
      <c r="AQ2863" s="509"/>
      <c r="AR2863" s="509"/>
      <c r="AS2863" s="509"/>
      <c r="AT2863" s="163" t="s">
        <v>2653</v>
      </c>
      <c r="AU2863" s="507">
        <v>1097.0</v>
      </c>
      <c r="AV2863" s="507">
        <v>3.0</v>
      </c>
      <c r="AW2863" s="507">
        <v>2030.0</v>
      </c>
      <c r="AX2863" s="163" t="s">
        <v>2730</v>
      </c>
      <c r="AY2863" s="510"/>
      <c r="AZ2863" s="163" t="s">
        <v>2655</v>
      </c>
    </row>
    <row r="2864">
      <c r="A2864" s="163" t="s">
        <v>19340</v>
      </c>
      <c r="B2864" s="163" t="s">
        <v>19341</v>
      </c>
      <c r="C2864" s="163" t="s">
        <v>2638</v>
      </c>
      <c r="D2864" s="163" t="s">
        <v>2639</v>
      </c>
      <c r="E2864" s="506">
        <v>45750.47222222222</v>
      </c>
      <c r="F2864" s="507">
        <v>2980.0</v>
      </c>
      <c r="G2864" s="163" t="s">
        <v>2640</v>
      </c>
      <c r="H2864" s="507">
        <v>2980.0</v>
      </c>
      <c r="I2864" s="163" t="s">
        <v>2640</v>
      </c>
      <c r="J2864" s="163" t="s">
        <v>2641</v>
      </c>
      <c r="K2864" s="163" t="s">
        <v>2642</v>
      </c>
      <c r="L2864" s="163" t="s">
        <v>19342</v>
      </c>
      <c r="M2864" s="163" t="s">
        <v>19343</v>
      </c>
      <c r="N2864" s="163" t="s">
        <v>2645</v>
      </c>
      <c r="O2864" s="163" t="s">
        <v>2646</v>
      </c>
      <c r="P2864" s="163" t="s">
        <v>2673</v>
      </c>
      <c r="Q2864" s="163" t="s">
        <v>2852</v>
      </c>
      <c r="R2864" s="506">
        <v>45750.03402777778</v>
      </c>
      <c r="S2864" s="509"/>
      <c r="T2864" s="509"/>
      <c r="U2864" s="163" t="s">
        <v>19344</v>
      </c>
      <c r="V2864" s="506">
        <v>45750.47152777778</v>
      </c>
      <c r="W2864" s="510"/>
      <c r="X2864" s="163" t="s">
        <v>4400</v>
      </c>
      <c r="Y2864" s="507">
        <v>2980.0</v>
      </c>
      <c r="Z2864" s="163" t="s">
        <v>2640</v>
      </c>
      <c r="AA2864" s="163" t="s">
        <v>2641</v>
      </c>
      <c r="AB2864" s="163" t="s">
        <v>19345</v>
      </c>
      <c r="AC2864" s="507">
        <v>9.0556357E9</v>
      </c>
      <c r="AD2864" s="510"/>
      <c r="AE2864" s="509"/>
      <c r="AF2864" s="509"/>
      <c r="AG2864" s="509"/>
      <c r="AH2864" s="509"/>
      <c r="AI2864" s="509"/>
      <c r="AJ2864" s="163" t="s">
        <v>2651</v>
      </c>
      <c r="AK2864" s="509"/>
      <c r="AL2864" s="509"/>
      <c r="AM2864" s="163" t="s">
        <v>19346</v>
      </c>
      <c r="AN2864" s="510"/>
      <c r="AO2864" s="509"/>
      <c r="AP2864" s="509"/>
      <c r="AQ2864" s="509"/>
      <c r="AR2864" s="509"/>
      <c r="AS2864" s="509"/>
      <c r="AT2864" s="163" t="s">
        <v>2653</v>
      </c>
      <c r="AU2864" s="507">
        <v>6386.0</v>
      </c>
      <c r="AV2864" s="507">
        <v>7.0</v>
      </c>
      <c r="AW2864" s="507">
        <v>2025.0</v>
      </c>
      <c r="AX2864" s="163" t="s">
        <v>2677</v>
      </c>
      <c r="AY2864" s="163" t="s">
        <v>2678</v>
      </c>
      <c r="AZ2864" s="163" t="s">
        <v>2655</v>
      </c>
    </row>
    <row r="2865">
      <c r="A2865" s="163" t="s">
        <v>19347</v>
      </c>
      <c r="B2865" s="163" t="s">
        <v>19348</v>
      </c>
      <c r="C2865" s="163" t="s">
        <v>2638</v>
      </c>
      <c r="D2865" s="163" t="s">
        <v>2639</v>
      </c>
      <c r="E2865" s="506">
        <v>45750.4625</v>
      </c>
      <c r="F2865" s="507">
        <v>2980.0</v>
      </c>
      <c r="G2865" s="163" t="s">
        <v>2640</v>
      </c>
      <c r="H2865" s="507">
        <v>2980.0</v>
      </c>
      <c r="I2865" s="163" t="s">
        <v>2640</v>
      </c>
      <c r="J2865" s="163" t="s">
        <v>2641</v>
      </c>
      <c r="K2865" s="163" t="s">
        <v>2642</v>
      </c>
      <c r="L2865" s="163" t="s">
        <v>19349</v>
      </c>
      <c r="M2865" s="163" t="s">
        <v>19350</v>
      </c>
      <c r="N2865" s="163" t="s">
        <v>2645</v>
      </c>
      <c r="O2865" s="163" t="s">
        <v>2646</v>
      </c>
      <c r="P2865" s="163" t="s">
        <v>2683</v>
      </c>
      <c r="Q2865" s="163" t="s">
        <v>2793</v>
      </c>
      <c r="R2865" s="506">
        <v>45746.334027777775</v>
      </c>
      <c r="S2865" s="509"/>
      <c r="T2865" s="509"/>
      <c r="U2865" s="163" t="s">
        <v>19351</v>
      </c>
      <c r="V2865" s="506">
        <v>45750.46111111111</v>
      </c>
      <c r="W2865" s="510"/>
      <c r="X2865" s="163" t="s">
        <v>4400</v>
      </c>
      <c r="Y2865" s="507">
        <v>2980.0</v>
      </c>
      <c r="Z2865" s="163" t="s">
        <v>2640</v>
      </c>
      <c r="AA2865" s="163" t="s">
        <v>2641</v>
      </c>
      <c r="AB2865" s="163" t="s">
        <v>19352</v>
      </c>
      <c r="AC2865" s="507">
        <v>8.014104125E9</v>
      </c>
      <c r="AD2865" s="510"/>
      <c r="AE2865" s="509"/>
      <c r="AF2865" s="509"/>
      <c r="AG2865" s="509"/>
      <c r="AH2865" s="509"/>
      <c r="AI2865" s="509"/>
      <c r="AJ2865" s="163" t="s">
        <v>2651</v>
      </c>
      <c r="AK2865" s="509"/>
      <c r="AL2865" s="509"/>
      <c r="AM2865" s="163" t="s">
        <v>19353</v>
      </c>
      <c r="AN2865" s="510"/>
      <c r="AO2865" s="509"/>
      <c r="AP2865" s="509"/>
      <c r="AQ2865" s="509"/>
      <c r="AR2865" s="509"/>
      <c r="AS2865" s="509"/>
      <c r="AT2865" s="163" t="s">
        <v>2653</v>
      </c>
      <c r="AU2865" s="507">
        <v>5426.0</v>
      </c>
      <c r="AV2865" s="507">
        <v>8.0</v>
      </c>
      <c r="AW2865" s="507">
        <v>2025.0</v>
      </c>
      <c r="AX2865" s="163" t="s">
        <v>2687</v>
      </c>
      <c r="AY2865" s="163" t="s">
        <v>2688</v>
      </c>
      <c r="AZ2865" s="163" t="s">
        <v>2655</v>
      </c>
    </row>
    <row r="2866">
      <c r="A2866" s="163" t="s">
        <v>19354</v>
      </c>
      <c r="B2866" s="163" t="s">
        <v>19348</v>
      </c>
      <c r="C2866" s="163" t="s">
        <v>2638</v>
      </c>
      <c r="D2866" s="163" t="s">
        <v>2639</v>
      </c>
      <c r="E2866" s="506">
        <v>45750.46111111111</v>
      </c>
      <c r="F2866" s="507">
        <v>9800.0</v>
      </c>
      <c r="G2866" s="163" t="s">
        <v>2640</v>
      </c>
      <c r="H2866" s="507">
        <v>9800.0</v>
      </c>
      <c r="I2866" s="163" t="s">
        <v>2640</v>
      </c>
      <c r="J2866" s="163" t="s">
        <v>2641</v>
      </c>
      <c r="K2866" s="163" t="s">
        <v>2642</v>
      </c>
      <c r="L2866" s="163" t="s">
        <v>19349</v>
      </c>
      <c r="M2866" s="163" t="s">
        <v>19355</v>
      </c>
      <c r="N2866" s="163" t="s">
        <v>2645</v>
      </c>
      <c r="O2866" s="163" t="s">
        <v>2646</v>
      </c>
      <c r="P2866" s="163" t="s">
        <v>2683</v>
      </c>
      <c r="Q2866" s="163" t="s">
        <v>2793</v>
      </c>
      <c r="R2866" s="506">
        <v>45746.334027777775</v>
      </c>
      <c r="S2866" s="509"/>
      <c r="T2866" s="509"/>
      <c r="U2866" s="163" t="s">
        <v>19356</v>
      </c>
      <c r="V2866" s="506">
        <v>45750.459027777775</v>
      </c>
      <c r="W2866" s="510"/>
      <c r="X2866" s="163" t="s">
        <v>4400</v>
      </c>
      <c r="Y2866" s="507">
        <v>9800.0</v>
      </c>
      <c r="Z2866" s="163" t="s">
        <v>2640</v>
      </c>
      <c r="AA2866" s="163" t="s">
        <v>2641</v>
      </c>
      <c r="AB2866" s="163" t="s">
        <v>19352</v>
      </c>
      <c r="AC2866" s="507">
        <v>8.014104125E9</v>
      </c>
      <c r="AD2866" s="510"/>
      <c r="AE2866" s="509"/>
      <c r="AF2866" s="509"/>
      <c r="AG2866" s="509"/>
      <c r="AH2866" s="509"/>
      <c r="AI2866" s="509"/>
      <c r="AJ2866" s="163" t="s">
        <v>2651</v>
      </c>
      <c r="AK2866" s="509"/>
      <c r="AL2866" s="509"/>
      <c r="AM2866" s="163" t="s">
        <v>19353</v>
      </c>
      <c r="AN2866" s="510"/>
      <c r="AO2866" s="509"/>
      <c r="AP2866" s="509"/>
      <c r="AQ2866" s="509"/>
      <c r="AR2866" s="509"/>
      <c r="AS2866" s="509"/>
      <c r="AT2866" s="163" t="s">
        <v>2653</v>
      </c>
      <c r="AU2866" s="507">
        <v>5426.0</v>
      </c>
      <c r="AV2866" s="507">
        <v>8.0</v>
      </c>
      <c r="AW2866" s="507">
        <v>2025.0</v>
      </c>
      <c r="AX2866" s="163" t="s">
        <v>2687</v>
      </c>
      <c r="AY2866" s="163" t="s">
        <v>2688</v>
      </c>
      <c r="AZ2866" s="163" t="s">
        <v>2655</v>
      </c>
    </row>
    <row r="2867">
      <c r="A2867" s="163" t="s">
        <v>19357</v>
      </c>
      <c r="B2867" s="163" t="s">
        <v>19358</v>
      </c>
      <c r="C2867" s="163" t="s">
        <v>2638</v>
      </c>
      <c r="D2867" s="163" t="s">
        <v>2639</v>
      </c>
      <c r="E2867" s="506">
        <v>45750.45416666667</v>
      </c>
      <c r="F2867" s="507">
        <v>2980.0</v>
      </c>
      <c r="G2867" s="163" t="s">
        <v>2640</v>
      </c>
      <c r="H2867" s="507">
        <v>2980.0</v>
      </c>
      <c r="I2867" s="163" t="s">
        <v>2640</v>
      </c>
      <c r="J2867" s="163" t="s">
        <v>2641</v>
      </c>
      <c r="K2867" s="163" t="s">
        <v>2642</v>
      </c>
      <c r="L2867" s="163" t="s">
        <v>19359</v>
      </c>
      <c r="M2867" s="163" t="s">
        <v>19360</v>
      </c>
      <c r="N2867" s="163" t="s">
        <v>2645</v>
      </c>
      <c r="O2867" s="163" t="s">
        <v>2646</v>
      </c>
      <c r="P2867" s="163" t="s">
        <v>2673</v>
      </c>
      <c r="Q2867" s="163" t="s">
        <v>2648</v>
      </c>
      <c r="R2867" s="506">
        <v>45750.45277777778</v>
      </c>
      <c r="S2867" s="509"/>
      <c r="T2867" s="509"/>
      <c r="U2867" s="163" t="s">
        <v>19361</v>
      </c>
      <c r="V2867" s="510"/>
      <c r="W2867" s="510"/>
      <c r="X2867" s="510"/>
      <c r="Y2867" s="510"/>
      <c r="Z2867" s="510"/>
      <c r="AA2867" s="510"/>
      <c r="AB2867" s="163" t="s">
        <v>19362</v>
      </c>
      <c r="AC2867" s="507">
        <v>9.021914192E9</v>
      </c>
      <c r="AD2867" s="510"/>
      <c r="AE2867" s="509"/>
      <c r="AF2867" s="509"/>
      <c r="AG2867" s="509"/>
      <c r="AH2867" s="509"/>
      <c r="AI2867" s="509"/>
      <c r="AJ2867" s="163" t="s">
        <v>2651</v>
      </c>
      <c r="AK2867" s="509"/>
      <c r="AL2867" s="509"/>
      <c r="AM2867" s="163" t="s">
        <v>19363</v>
      </c>
      <c r="AN2867" s="510"/>
      <c r="AO2867" s="509"/>
      <c r="AP2867" s="509"/>
      <c r="AQ2867" s="509"/>
      <c r="AR2867" s="509"/>
      <c r="AS2867" s="509"/>
      <c r="AT2867" s="163" t="s">
        <v>2653</v>
      </c>
      <c r="AU2867" s="507">
        <v>3627.0</v>
      </c>
      <c r="AV2867" s="507">
        <v>10.0</v>
      </c>
      <c r="AW2867" s="507">
        <v>2029.0</v>
      </c>
      <c r="AX2867" s="163" t="s">
        <v>2677</v>
      </c>
      <c r="AY2867" s="163" t="s">
        <v>2678</v>
      </c>
      <c r="AZ2867" s="163" t="s">
        <v>2655</v>
      </c>
    </row>
    <row r="2868">
      <c r="A2868" s="163" t="s">
        <v>19364</v>
      </c>
      <c r="B2868" s="163" t="s">
        <v>19365</v>
      </c>
      <c r="C2868" s="163" t="s">
        <v>2638</v>
      </c>
      <c r="D2868" s="163" t="s">
        <v>2639</v>
      </c>
      <c r="E2868" s="506">
        <v>45750.45347222222</v>
      </c>
      <c r="F2868" s="507">
        <v>2980.0</v>
      </c>
      <c r="G2868" s="163" t="s">
        <v>2640</v>
      </c>
      <c r="H2868" s="507">
        <v>2980.0</v>
      </c>
      <c r="I2868" s="163" t="s">
        <v>2640</v>
      </c>
      <c r="J2868" s="163" t="s">
        <v>2641</v>
      </c>
      <c r="K2868" s="163" t="s">
        <v>2642</v>
      </c>
      <c r="L2868" s="163" t="s">
        <v>19366</v>
      </c>
      <c r="M2868" s="163" t="s">
        <v>19367</v>
      </c>
      <c r="N2868" s="163" t="s">
        <v>2645</v>
      </c>
      <c r="O2868" s="163" t="s">
        <v>2646</v>
      </c>
      <c r="P2868" s="163" t="s">
        <v>2647</v>
      </c>
      <c r="Q2868" s="163" t="s">
        <v>2648</v>
      </c>
      <c r="R2868" s="506">
        <v>45750.45347222222</v>
      </c>
      <c r="S2868" s="509"/>
      <c r="T2868" s="509"/>
      <c r="U2868" s="163" t="s">
        <v>19368</v>
      </c>
      <c r="V2868" s="510"/>
      <c r="W2868" s="510"/>
      <c r="X2868" s="510"/>
      <c r="Y2868" s="510"/>
      <c r="Z2868" s="510"/>
      <c r="AA2868" s="510"/>
      <c r="AB2868" s="163" t="s">
        <v>19369</v>
      </c>
      <c r="AC2868" s="507">
        <v>8.031302386E9</v>
      </c>
      <c r="AD2868" s="510"/>
      <c r="AE2868" s="509"/>
      <c r="AF2868" s="509"/>
      <c r="AG2868" s="509"/>
      <c r="AH2868" s="509"/>
      <c r="AI2868" s="509"/>
      <c r="AJ2868" s="163" t="s">
        <v>2651</v>
      </c>
      <c r="AK2868" s="509"/>
      <c r="AL2868" s="509"/>
      <c r="AM2868" s="163" t="s">
        <v>19370</v>
      </c>
      <c r="AN2868" s="510"/>
      <c r="AO2868" s="509"/>
      <c r="AP2868" s="509"/>
      <c r="AQ2868" s="509"/>
      <c r="AR2868" s="509"/>
      <c r="AS2868" s="509"/>
      <c r="AT2868" s="163" t="s">
        <v>2700</v>
      </c>
      <c r="AU2868" s="507">
        <v>1078.0</v>
      </c>
      <c r="AV2868" s="507">
        <v>2.0</v>
      </c>
      <c r="AW2868" s="507">
        <v>2030.0</v>
      </c>
      <c r="AX2868" s="510"/>
      <c r="AY2868" s="510"/>
      <c r="AZ2868" s="163" t="s">
        <v>2655</v>
      </c>
    </row>
    <row r="2869">
      <c r="A2869" s="163" t="s">
        <v>19371</v>
      </c>
      <c r="B2869" s="163" t="s">
        <v>19372</v>
      </c>
      <c r="C2869" s="163" t="s">
        <v>2638</v>
      </c>
      <c r="D2869" s="163" t="s">
        <v>2639</v>
      </c>
      <c r="E2869" s="506">
        <v>45750.43194444444</v>
      </c>
      <c r="F2869" s="507">
        <v>2980.0</v>
      </c>
      <c r="G2869" s="163" t="s">
        <v>2640</v>
      </c>
      <c r="H2869" s="507">
        <v>2980.0</v>
      </c>
      <c r="I2869" s="163" t="s">
        <v>2640</v>
      </c>
      <c r="J2869" s="163" t="s">
        <v>2641</v>
      </c>
      <c r="K2869" s="163" t="s">
        <v>2642</v>
      </c>
      <c r="L2869" s="163" t="s">
        <v>19373</v>
      </c>
      <c r="M2869" s="163" t="s">
        <v>19374</v>
      </c>
      <c r="N2869" s="163" t="s">
        <v>2645</v>
      </c>
      <c r="O2869" s="163" t="s">
        <v>2646</v>
      </c>
      <c r="P2869" s="163" t="s">
        <v>2673</v>
      </c>
      <c r="Q2869" s="163" t="s">
        <v>2648</v>
      </c>
      <c r="R2869" s="506">
        <v>45750.430555555555</v>
      </c>
      <c r="S2869" s="509"/>
      <c r="T2869" s="509"/>
      <c r="U2869" s="163" t="s">
        <v>19375</v>
      </c>
      <c r="V2869" s="510"/>
      <c r="W2869" s="510"/>
      <c r="X2869" s="510"/>
      <c r="Y2869" s="510"/>
      <c r="Z2869" s="510"/>
      <c r="AA2869" s="510"/>
      <c r="AB2869" s="163" t="s">
        <v>19376</v>
      </c>
      <c r="AC2869" s="507">
        <v>7.084882628E9</v>
      </c>
      <c r="AD2869" s="510"/>
      <c r="AE2869" s="509"/>
      <c r="AF2869" s="509"/>
      <c r="AG2869" s="509"/>
      <c r="AH2869" s="509"/>
      <c r="AI2869" s="509"/>
      <c r="AJ2869" s="163" t="s">
        <v>2651</v>
      </c>
      <c r="AK2869" s="509"/>
      <c r="AL2869" s="509"/>
      <c r="AM2869" s="163" t="s">
        <v>19377</v>
      </c>
      <c r="AN2869" s="510"/>
      <c r="AO2869" s="509"/>
      <c r="AP2869" s="509"/>
      <c r="AQ2869" s="509"/>
      <c r="AR2869" s="509"/>
      <c r="AS2869" s="509"/>
      <c r="AT2869" s="163" t="s">
        <v>2700</v>
      </c>
      <c r="AU2869" s="507">
        <v>3053.0</v>
      </c>
      <c r="AV2869" s="507">
        <v>11.0</v>
      </c>
      <c r="AW2869" s="507">
        <v>2027.0</v>
      </c>
      <c r="AX2869" s="163" t="s">
        <v>2677</v>
      </c>
      <c r="AY2869" s="163" t="s">
        <v>19378</v>
      </c>
      <c r="AZ2869" s="163" t="s">
        <v>2655</v>
      </c>
    </row>
    <row r="2870">
      <c r="A2870" s="163" t="s">
        <v>19379</v>
      </c>
      <c r="B2870" s="163" t="s">
        <v>19380</v>
      </c>
      <c r="C2870" s="163" t="s">
        <v>2638</v>
      </c>
      <c r="D2870" s="163" t="s">
        <v>2639</v>
      </c>
      <c r="E2870" s="506">
        <v>45750.413194444445</v>
      </c>
      <c r="F2870" s="507">
        <v>2980.0</v>
      </c>
      <c r="G2870" s="163" t="s">
        <v>2640</v>
      </c>
      <c r="H2870" s="507">
        <v>2980.0</v>
      </c>
      <c r="I2870" s="163" t="s">
        <v>2640</v>
      </c>
      <c r="J2870" s="163" t="s">
        <v>2641</v>
      </c>
      <c r="K2870" s="163" t="s">
        <v>2642</v>
      </c>
      <c r="L2870" s="163" t="s">
        <v>19381</v>
      </c>
      <c r="M2870" s="163" t="s">
        <v>19382</v>
      </c>
      <c r="N2870" s="163" t="s">
        <v>2645</v>
      </c>
      <c r="O2870" s="163" t="s">
        <v>2646</v>
      </c>
      <c r="P2870" s="163" t="s">
        <v>2673</v>
      </c>
      <c r="Q2870" s="163" t="s">
        <v>2648</v>
      </c>
      <c r="R2870" s="506">
        <v>45750.41180555556</v>
      </c>
      <c r="S2870" s="509"/>
      <c r="T2870" s="509"/>
      <c r="U2870" s="163" t="s">
        <v>19383</v>
      </c>
      <c r="V2870" s="510"/>
      <c r="W2870" s="510"/>
      <c r="X2870" s="510"/>
      <c r="Y2870" s="510"/>
      <c r="Z2870" s="510"/>
      <c r="AA2870" s="510"/>
      <c r="AB2870" s="163" t="s">
        <v>19384</v>
      </c>
      <c r="AC2870" s="507">
        <v>7.05435611E9</v>
      </c>
      <c r="AD2870" s="510"/>
      <c r="AE2870" s="509"/>
      <c r="AF2870" s="509"/>
      <c r="AG2870" s="509"/>
      <c r="AH2870" s="509"/>
      <c r="AI2870" s="509"/>
      <c r="AJ2870" s="163" t="s">
        <v>2651</v>
      </c>
      <c r="AK2870" s="509"/>
      <c r="AL2870" s="509"/>
      <c r="AM2870" s="163" t="s">
        <v>19385</v>
      </c>
      <c r="AN2870" s="510"/>
      <c r="AO2870" s="509"/>
      <c r="AP2870" s="509"/>
      <c r="AQ2870" s="509"/>
      <c r="AR2870" s="509"/>
      <c r="AS2870" s="509"/>
      <c r="AT2870" s="163" t="s">
        <v>2700</v>
      </c>
      <c r="AU2870" s="507">
        <v>6349.0</v>
      </c>
      <c r="AV2870" s="507">
        <v>5.0</v>
      </c>
      <c r="AW2870" s="507">
        <v>2031.0</v>
      </c>
      <c r="AX2870" s="163" t="s">
        <v>2677</v>
      </c>
      <c r="AY2870" s="163" t="s">
        <v>2717</v>
      </c>
      <c r="AZ2870" s="163" t="s">
        <v>2655</v>
      </c>
    </row>
    <row r="2871">
      <c r="A2871" s="163" t="s">
        <v>19386</v>
      </c>
      <c r="B2871" s="163" t="s">
        <v>19387</v>
      </c>
      <c r="C2871" s="163" t="s">
        <v>2638</v>
      </c>
      <c r="D2871" s="163" t="s">
        <v>2639</v>
      </c>
      <c r="E2871" s="506">
        <v>45750.410416666666</v>
      </c>
      <c r="F2871" s="507">
        <v>2980.0</v>
      </c>
      <c r="G2871" s="163" t="s">
        <v>2640</v>
      </c>
      <c r="H2871" s="507">
        <v>2980.0</v>
      </c>
      <c r="I2871" s="163" t="s">
        <v>2640</v>
      </c>
      <c r="J2871" s="163" t="s">
        <v>2641</v>
      </c>
      <c r="K2871" s="163" t="s">
        <v>2642</v>
      </c>
      <c r="L2871" s="163" t="s">
        <v>19388</v>
      </c>
      <c r="M2871" s="163" t="s">
        <v>19389</v>
      </c>
      <c r="N2871" s="163" t="s">
        <v>2645</v>
      </c>
      <c r="O2871" s="163" t="s">
        <v>2646</v>
      </c>
      <c r="P2871" s="163" t="s">
        <v>2673</v>
      </c>
      <c r="Q2871" s="163" t="s">
        <v>2648</v>
      </c>
      <c r="R2871" s="506">
        <v>45750.40972222222</v>
      </c>
      <c r="S2871" s="509"/>
      <c r="T2871" s="509"/>
      <c r="U2871" s="163" t="s">
        <v>19390</v>
      </c>
      <c r="V2871" s="510"/>
      <c r="W2871" s="510"/>
      <c r="X2871" s="510"/>
      <c r="Y2871" s="510"/>
      <c r="Z2871" s="510"/>
      <c r="AA2871" s="510"/>
      <c r="AB2871" s="163" t="s">
        <v>19391</v>
      </c>
      <c r="AC2871" s="507">
        <v>9.074158721E9</v>
      </c>
      <c r="AD2871" s="510"/>
      <c r="AE2871" s="509"/>
      <c r="AF2871" s="509"/>
      <c r="AG2871" s="509"/>
      <c r="AH2871" s="509"/>
      <c r="AI2871" s="509"/>
      <c r="AJ2871" s="163" t="s">
        <v>2651</v>
      </c>
      <c r="AK2871" s="509"/>
      <c r="AL2871" s="509"/>
      <c r="AM2871" s="163" t="s">
        <v>19392</v>
      </c>
      <c r="AN2871" s="510"/>
      <c r="AO2871" s="509"/>
      <c r="AP2871" s="509"/>
      <c r="AQ2871" s="509"/>
      <c r="AR2871" s="509"/>
      <c r="AS2871" s="509"/>
      <c r="AT2871" s="163" t="s">
        <v>2653</v>
      </c>
      <c r="AU2871" s="507">
        <v>7757.0</v>
      </c>
      <c r="AV2871" s="507">
        <v>2.0</v>
      </c>
      <c r="AW2871" s="507">
        <v>2026.0</v>
      </c>
      <c r="AX2871" s="163" t="s">
        <v>2677</v>
      </c>
      <c r="AY2871" s="163" t="s">
        <v>2678</v>
      </c>
      <c r="AZ2871" s="163" t="s">
        <v>2655</v>
      </c>
    </row>
    <row r="2872">
      <c r="A2872" s="163" t="s">
        <v>19393</v>
      </c>
      <c r="B2872" s="163" t="s">
        <v>19394</v>
      </c>
      <c r="C2872" s="163" t="s">
        <v>2638</v>
      </c>
      <c r="D2872" s="163" t="s">
        <v>2639</v>
      </c>
      <c r="E2872" s="506">
        <v>45750.395833333336</v>
      </c>
      <c r="F2872" s="507">
        <v>2980.0</v>
      </c>
      <c r="G2872" s="163" t="s">
        <v>2640</v>
      </c>
      <c r="H2872" s="507">
        <v>2980.0</v>
      </c>
      <c r="I2872" s="163" t="s">
        <v>2640</v>
      </c>
      <c r="J2872" s="163" t="s">
        <v>2641</v>
      </c>
      <c r="K2872" s="163" t="s">
        <v>2642</v>
      </c>
      <c r="L2872" s="163" t="s">
        <v>19395</v>
      </c>
      <c r="M2872" s="163" t="s">
        <v>19396</v>
      </c>
      <c r="N2872" s="163" t="s">
        <v>2645</v>
      </c>
      <c r="O2872" s="163" t="s">
        <v>2646</v>
      </c>
      <c r="P2872" s="163" t="s">
        <v>2673</v>
      </c>
      <c r="Q2872" s="163" t="s">
        <v>2648</v>
      </c>
      <c r="R2872" s="506">
        <v>45750.39444444444</v>
      </c>
      <c r="S2872" s="509"/>
      <c r="T2872" s="509"/>
      <c r="U2872" s="163" t="s">
        <v>19397</v>
      </c>
      <c r="V2872" s="510"/>
      <c r="W2872" s="510"/>
      <c r="X2872" s="510"/>
      <c r="Y2872" s="510"/>
      <c r="Z2872" s="510"/>
      <c r="AA2872" s="510"/>
      <c r="AB2872" s="163" t="s">
        <v>19398</v>
      </c>
      <c r="AC2872" s="507">
        <v>8.050271807E9</v>
      </c>
      <c r="AD2872" s="510"/>
      <c r="AE2872" s="509"/>
      <c r="AF2872" s="509"/>
      <c r="AG2872" s="509"/>
      <c r="AH2872" s="509"/>
      <c r="AI2872" s="509"/>
      <c r="AJ2872" s="163" t="s">
        <v>2651</v>
      </c>
      <c r="AK2872" s="509"/>
      <c r="AL2872" s="509"/>
      <c r="AM2872" s="163" t="s">
        <v>16260</v>
      </c>
      <c r="AN2872" s="510"/>
      <c r="AO2872" s="509"/>
      <c r="AP2872" s="509"/>
      <c r="AQ2872" s="509"/>
      <c r="AR2872" s="509"/>
      <c r="AS2872" s="509"/>
      <c r="AT2872" s="163" t="s">
        <v>2653</v>
      </c>
      <c r="AU2872" s="507">
        <v>216.0</v>
      </c>
      <c r="AV2872" s="507">
        <v>9.0</v>
      </c>
      <c r="AW2872" s="507">
        <v>2026.0</v>
      </c>
      <c r="AX2872" s="163" t="s">
        <v>2677</v>
      </c>
      <c r="AY2872" s="163" t="s">
        <v>2678</v>
      </c>
      <c r="AZ2872" s="163" t="s">
        <v>2655</v>
      </c>
    </row>
    <row r="2873">
      <c r="A2873" s="163" t="s">
        <v>19399</v>
      </c>
      <c r="B2873" s="163" t="s">
        <v>19400</v>
      </c>
      <c r="C2873" s="163" t="s">
        <v>2638</v>
      </c>
      <c r="D2873" s="163" t="s">
        <v>2639</v>
      </c>
      <c r="E2873" s="506">
        <v>45750.39444444444</v>
      </c>
      <c r="F2873" s="507">
        <v>2980.0</v>
      </c>
      <c r="G2873" s="163" t="s">
        <v>2640</v>
      </c>
      <c r="H2873" s="507">
        <v>2980.0</v>
      </c>
      <c r="I2873" s="163" t="s">
        <v>2640</v>
      </c>
      <c r="J2873" s="163" t="s">
        <v>2641</v>
      </c>
      <c r="K2873" s="163" t="s">
        <v>2642</v>
      </c>
      <c r="L2873" s="163" t="s">
        <v>19401</v>
      </c>
      <c r="M2873" s="163" t="s">
        <v>19402</v>
      </c>
      <c r="N2873" s="163" t="s">
        <v>2645</v>
      </c>
      <c r="O2873" s="163" t="s">
        <v>2646</v>
      </c>
      <c r="P2873" s="163" t="s">
        <v>2647</v>
      </c>
      <c r="Q2873" s="163" t="s">
        <v>2648</v>
      </c>
      <c r="R2873" s="506">
        <v>45750.39444444444</v>
      </c>
      <c r="S2873" s="509"/>
      <c r="T2873" s="509"/>
      <c r="U2873" s="163" t="s">
        <v>19403</v>
      </c>
      <c r="V2873" s="510"/>
      <c r="W2873" s="510"/>
      <c r="X2873" s="510"/>
      <c r="Y2873" s="510"/>
      <c r="Z2873" s="510"/>
      <c r="AA2873" s="510"/>
      <c r="AB2873" s="163" t="s">
        <v>19404</v>
      </c>
      <c r="AC2873" s="507">
        <v>8.097236051E9</v>
      </c>
      <c r="AD2873" s="510"/>
      <c r="AE2873" s="510"/>
      <c r="AF2873" s="510"/>
      <c r="AG2873" s="510"/>
      <c r="AH2873" s="510"/>
      <c r="AI2873" s="509"/>
      <c r="AJ2873" s="163" t="s">
        <v>2651</v>
      </c>
      <c r="AK2873" s="512"/>
      <c r="AL2873" s="513"/>
      <c r="AM2873" s="163" t="s">
        <v>19405</v>
      </c>
      <c r="AN2873" s="510"/>
      <c r="AO2873" s="509"/>
      <c r="AP2873" s="509"/>
      <c r="AQ2873" s="509"/>
      <c r="AR2873" s="509"/>
      <c r="AS2873" s="509"/>
      <c r="AT2873" s="163" t="s">
        <v>2653</v>
      </c>
      <c r="AU2873" s="507">
        <v>3660.0</v>
      </c>
      <c r="AV2873" s="507">
        <v>2.0</v>
      </c>
      <c r="AW2873" s="507">
        <v>2027.0</v>
      </c>
      <c r="AX2873" s="509"/>
      <c r="AY2873" s="510"/>
      <c r="AZ2873" s="163" t="s">
        <v>2655</v>
      </c>
    </row>
    <row r="2874">
      <c r="A2874" s="163" t="s">
        <v>19406</v>
      </c>
      <c r="B2874" s="163" t="s">
        <v>19407</v>
      </c>
      <c r="C2874" s="163" t="s">
        <v>2638</v>
      </c>
      <c r="D2874" s="163" t="s">
        <v>2639</v>
      </c>
      <c r="E2874" s="506">
        <v>45750.36111111111</v>
      </c>
      <c r="F2874" s="507">
        <v>9800.0</v>
      </c>
      <c r="G2874" s="163" t="s">
        <v>2640</v>
      </c>
      <c r="H2874" s="507">
        <v>9800.0</v>
      </c>
      <c r="I2874" s="163" t="s">
        <v>2640</v>
      </c>
      <c r="J2874" s="163" t="s">
        <v>2641</v>
      </c>
      <c r="K2874" s="163" t="s">
        <v>2642</v>
      </c>
      <c r="L2874" s="163" t="s">
        <v>19408</v>
      </c>
      <c r="M2874" s="163" t="s">
        <v>19409</v>
      </c>
      <c r="N2874" s="163" t="s">
        <v>2645</v>
      </c>
      <c r="O2874" s="163" t="s">
        <v>2646</v>
      </c>
      <c r="P2874" s="163" t="s">
        <v>2647</v>
      </c>
      <c r="Q2874" s="163" t="s">
        <v>2648</v>
      </c>
      <c r="R2874" s="506">
        <v>45750.36111111111</v>
      </c>
      <c r="S2874" s="509"/>
      <c r="T2874" s="509"/>
      <c r="U2874" s="163" t="s">
        <v>19410</v>
      </c>
      <c r="V2874" s="510"/>
      <c r="W2874" s="510"/>
      <c r="X2874" s="510"/>
      <c r="Y2874" s="510"/>
      <c r="Z2874" s="510"/>
      <c r="AA2874" s="510"/>
      <c r="AB2874" s="163" t="s">
        <v>19411</v>
      </c>
      <c r="AC2874" s="507">
        <v>8.031862212E9</v>
      </c>
      <c r="AD2874" s="510"/>
      <c r="AE2874" s="509"/>
      <c r="AF2874" s="509"/>
      <c r="AG2874" s="509"/>
      <c r="AH2874" s="509"/>
      <c r="AI2874" s="509"/>
      <c r="AJ2874" s="163" t="s">
        <v>2651</v>
      </c>
      <c r="AK2874" s="509"/>
      <c r="AL2874" s="509"/>
      <c r="AM2874" s="163" t="s">
        <v>19412</v>
      </c>
      <c r="AN2874" s="510"/>
      <c r="AO2874" s="510"/>
      <c r="AP2874" s="509"/>
      <c r="AQ2874" s="509"/>
      <c r="AR2874" s="509"/>
      <c r="AS2874" s="509"/>
      <c r="AT2874" s="163" t="s">
        <v>2653</v>
      </c>
      <c r="AU2874" s="507">
        <v>5017.0</v>
      </c>
      <c r="AV2874" s="507">
        <v>9.0</v>
      </c>
      <c r="AW2874" s="507">
        <v>2030.0</v>
      </c>
      <c r="AX2874" s="163" t="s">
        <v>2730</v>
      </c>
      <c r="AY2874" s="163" t="s">
        <v>19413</v>
      </c>
      <c r="AZ2874" s="163" t="s">
        <v>2655</v>
      </c>
    </row>
    <row r="2875">
      <c r="A2875" s="163" t="s">
        <v>19414</v>
      </c>
      <c r="B2875" s="163" t="s">
        <v>19407</v>
      </c>
      <c r="C2875" s="163" t="s">
        <v>2638</v>
      </c>
      <c r="D2875" s="163" t="s">
        <v>2639</v>
      </c>
      <c r="E2875" s="506">
        <v>45750.354166666664</v>
      </c>
      <c r="F2875" s="507">
        <v>2980.0</v>
      </c>
      <c r="G2875" s="163" t="s">
        <v>2640</v>
      </c>
      <c r="H2875" s="507">
        <v>2980.0</v>
      </c>
      <c r="I2875" s="163" t="s">
        <v>2640</v>
      </c>
      <c r="J2875" s="163" t="s">
        <v>2641</v>
      </c>
      <c r="K2875" s="163" t="s">
        <v>2642</v>
      </c>
      <c r="L2875" s="163" t="s">
        <v>19408</v>
      </c>
      <c r="M2875" s="163" t="s">
        <v>19415</v>
      </c>
      <c r="N2875" s="163" t="s">
        <v>2645</v>
      </c>
      <c r="O2875" s="163" t="s">
        <v>2646</v>
      </c>
      <c r="P2875" s="163" t="s">
        <v>2647</v>
      </c>
      <c r="Q2875" s="163" t="s">
        <v>2648</v>
      </c>
      <c r="R2875" s="506">
        <v>45750.354166666664</v>
      </c>
      <c r="S2875" s="509"/>
      <c r="T2875" s="509"/>
      <c r="U2875" s="163" t="s">
        <v>19416</v>
      </c>
      <c r="V2875" s="510"/>
      <c r="W2875" s="510"/>
      <c r="X2875" s="510"/>
      <c r="Y2875" s="510"/>
      <c r="Z2875" s="510"/>
      <c r="AA2875" s="510"/>
      <c r="AB2875" s="163" t="s">
        <v>19411</v>
      </c>
      <c r="AC2875" s="507">
        <v>8.031862212E9</v>
      </c>
      <c r="AD2875" s="510"/>
      <c r="AE2875" s="509"/>
      <c r="AF2875" s="509"/>
      <c r="AG2875" s="509"/>
      <c r="AH2875" s="509"/>
      <c r="AI2875" s="509"/>
      <c r="AJ2875" s="163" t="s">
        <v>2651</v>
      </c>
      <c r="AK2875" s="512"/>
      <c r="AL2875" s="513"/>
      <c r="AM2875" s="163" t="s">
        <v>19412</v>
      </c>
      <c r="AN2875" s="510"/>
      <c r="AO2875" s="509"/>
      <c r="AP2875" s="509"/>
      <c r="AQ2875" s="509"/>
      <c r="AR2875" s="509"/>
      <c r="AS2875" s="509"/>
      <c r="AT2875" s="163" t="s">
        <v>2653</v>
      </c>
      <c r="AU2875" s="507">
        <v>5017.0</v>
      </c>
      <c r="AV2875" s="507">
        <v>9.0</v>
      </c>
      <c r="AW2875" s="507">
        <v>2030.0</v>
      </c>
      <c r="AX2875" s="163" t="s">
        <v>2730</v>
      </c>
      <c r="AY2875" s="163" t="s">
        <v>19413</v>
      </c>
      <c r="AZ2875" s="163" t="s">
        <v>2655</v>
      </c>
    </row>
    <row r="2876">
      <c r="A2876" s="163" t="s">
        <v>19417</v>
      </c>
      <c r="B2876" s="163" t="s">
        <v>19418</v>
      </c>
      <c r="C2876" s="163" t="s">
        <v>2638</v>
      </c>
      <c r="D2876" s="163" t="s">
        <v>2639</v>
      </c>
      <c r="E2876" s="506">
        <v>45750.35208333333</v>
      </c>
      <c r="F2876" s="507">
        <v>9800.0</v>
      </c>
      <c r="G2876" s="163" t="s">
        <v>2640</v>
      </c>
      <c r="H2876" s="507">
        <v>9800.0</v>
      </c>
      <c r="I2876" s="163" t="s">
        <v>2640</v>
      </c>
      <c r="J2876" s="163" t="s">
        <v>2641</v>
      </c>
      <c r="K2876" s="163" t="s">
        <v>2642</v>
      </c>
      <c r="L2876" s="163" t="s">
        <v>19419</v>
      </c>
      <c r="M2876" s="163" t="s">
        <v>19420</v>
      </c>
      <c r="N2876" s="163" t="s">
        <v>2645</v>
      </c>
      <c r="O2876" s="163" t="s">
        <v>2646</v>
      </c>
      <c r="P2876" s="163" t="s">
        <v>2673</v>
      </c>
      <c r="Q2876" s="163" t="s">
        <v>2648</v>
      </c>
      <c r="R2876" s="506">
        <v>45750.350694444445</v>
      </c>
      <c r="S2876" s="509"/>
      <c r="T2876" s="509"/>
      <c r="U2876" s="163" t="s">
        <v>19421</v>
      </c>
      <c r="V2876" s="510"/>
      <c r="W2876" s="510"/>
      <c r="X2876" s="510"/>
      <c r="Y2876" s="510"/>
      <c r="Z2876" s="510"/>
      <c r="AA2876" s="510"/>
      <c r="AB2876" s="163" t="s">
        <v>19422</v>
      </c>
      <c r="AC2876" s="507">
        <v>9.056717694E9</v>
      </c>
      <c r="AD2876" s="510"/>
      <c r="AE2876" s="509"/>
      <c r="AF2876" s="509"/>
      <c r="AG2876" s="509"/>
      <c r="AH2876" s="509"/>
      <c r="AI2876" s="509"/>
      <c r="AJ2876" s="163" t="s">
        <v>2651</v>
      </c>
      <c r="AK2876" s="509"/>
      <c r="AL2876" s="513"/>
      <c r="AM2876" s="163" t="s">
        <v>19423</v>
      </c>
      <c r="AN2876" s="510"/>
      <c r="AO2876" s="510"/>
      <c r="AP2876" s="509"/>
      <c r="AQ2876" s="509"/>
      <c r="AR2876" s="509"/>
      <c r="AS2876" s="509"/>
      <c r="AT2876" s="163" t="s">
        <v>2653</v>
      </c>
      <c r="AU2876" s="507">
        <v>6013.0</v>
      </c>
      <c r="AV2876" s="507">
        <v>11.0</v>
      </c>
      <c r="AW2876" s="507">
        <v>2030.0</v>
      </c>
      <c r="AX2876" s="163" t="s">
        <v>2677</v>
      </c>
      <c r="AY2876" s="163" t="s">
        <v>8895</v>
      </c>
      <c r="AZ2876" s="163" t="s">
        <v>2655</v>
      </c>
    </row>
    <row r="2877">
      <c r="A2877" s="163" t="s">
        <v>19424</v>
      </c>
      <c r="B2877" s="163" t="s">
        <v>19425</v>
      </c>
      <c r="C2877" s="163" t="s">
        <v>2638</v>
      </c>
      <c r="D2877" s="163" t="s">
        <v>2639</v>
      </c>
      <c r="E2877" s="506">
        <v>45750.35</v>
      </c>
      <c r="F2877" s="507">
        <v>2980.0</v>
      </c>
      <c r="G2877" s="163" t="s">
        <v>2640</v>
      </c>
      <c r="H2877" s="507">
        <v>2980.0</v>
      </c>
      <c r="I2877" s="163" t="s">
        <v>2640</v>
      </c>
      <c r="J2877" s="163" t="s">
        <v>2641</v>
      </c>
      <c r="K2877" s="163" t="s">
        <v>2642</v>
      </c>
      <c r="L2877" s="163" t="s">
        <v>19426</v>
      </c>
      <c r="M2877" s="163" t="s">
        <v>19427</v>
      </c>
      <c r="N2877" s="163" t="s">
        <v>2645</v>
      </c>
      <c r="O2877" s="163" t="s">
        <v>2646</v>
      </c>
      <c r="P2877" s="163" t="s">
        <v>2683</v>
      </c>
      <c r="Q2877" s="163" t="s">
        <v>2648</v>
      </c>
      <c r="R2877" s="506">
        <v>45750.34861111111</v>
      </c>
      <c r="S2877" s="509"/>
      <c r="T2877" s="509"/>
      <c r="U2877" s="163" t="s">
        <v>19428</v>
      </c>
      <c r="V2877" s="510"/>
      <c r="W2877" s="510"/>
      <c r="X2877" s="510"/>
      <c r="Y2877" s="510"/>
      <c r="Z2877" s="510"/>
      <c r="AA2877" s="510"/>
      <c r="AB2877" s="163" t="s">
        <v>19429</v>
      </c>
      <c r="AC2877" s="507">
        <v>9.061015631E9</v>
      </c>
      <c r="AD2877" s="510"/>
      <c r="AE2877" s="509"/>
      <c r="AF2877" s="509"/>
      <c r="AG2877" s="509"/>
      <c r="AH2877" s="509"/>
      <c r="AI2877" s="509"/>
      <c r="AJ2877" s="163" t="s">
        <v>2651</v>
      </c>
      <c r="AK2877" s="512"/>
      <c r="AL2877" s="513"/>
      <c r="AM2877" s="163" t="s">
        <v>19430</v>
      </c>
      <c r="AN2877" s="510"/>
      <c r="AO2877" s="509"/>
      <c r="AP2877" s="509"/>
      <c r="AQ2877" s="509"/>
      <c r="AR2877" s="509"/>
      <c r="AS2877" s="509"/>
      <c r="AT2877" s="163" t="s">
        <v>2653</v>
      </c>
      <c r="AU2877" s="507">
        <v>1200.0</v>
      </c>
      <c r="AV2877" s="507">
        <v>11.0</v>
      </c>
      <c r="AW2877" s="507">
        <v>2027.0</v>
      </c>
      <c r="AX2877" s="163" t="s">
        <v>2687</v>
      </c>
      <c r="AY2877" s="163" t="s">
        <v>2921</v>
      </c>
      <c r="AZ2877" s="163" t="s">
        <v>2655</v>
      </c>
    </row>
    <row r="2878">
      <c r="A2878" s="163" t="s">
        <v>19431</v>
      </c>
      <c r="B2878" s="163" t="s">
        <v>19432</v>
      </c>
      <c r="C2878" s="163" t="s">
        <v>2638</v>
      </c>
      <c r="D2878" s="163" t="s">
        <v>2639</v>
      </c>
      <c r="E2878" s="506">
        <v>45750.35</v>
      </c>
      <c r="F2878" s="507">
        <v>2980.0</v>
      </c>
      <c r="G2878" s="163" t="s">
        <v>2640</v>
      </c>
      <c r="H2878" s="507">
        <v>2980.0</v>
      </c>
      <c r="I2878" s="163" t="s">
        <v>2640</v>
      </c>
      <c r="J2878" s="163" t="s">
        <v>2641</v>
      </c>
      <c r="K2878" s="163" t="s">
        <v>2642</v>
      </c>
      <c r="L2878" s="163" t="s">
        <v>19433</v>
      </c>
      <c r="M2878" s="163" t="s">
        <v>19434</v>
      </c>
      <c r="N2878" s="163" t="s">
        <v>2645</v>
      </c>
      <c r="O2878" s="163" t="s">
        <v>2646</v>
      </c>
      <c r="P2878" s="163" t="s">
        <v>2673</v>
      </c>
      <c r="Q2878" s="163" t="s">
        <v>2648</v>
      </c>
      <c r="R2878" s="506">
        <v>45750.34861111111</v>
      </c>
      <c r="S2878" s="509"/>
      <c r="T2878" s="509"/>
      <c r="U2878" s="163" t="s">
        <v>19435</v>
      </c>
      <c r="V2878" s="510"/>
      <c r="W2878" s="510"/>
      <c r="X2878" s="510"/>
      <c r="Y2878" s="510"/>
      <c r="Z2878" s="510"/>
      <c r="AA2878" s="510"/>
      <c r="AB2878" s="163" t="s">
        <v>19436</v>
      </c>
      <c r="AC2878" s="507">
        <v>9.037326223E9</v>
      </c>
      <c r="AD2878" s="510"/>
      <c r="AE2878" s="509"/>
      <c r="AF2878" s="509"/>
      <c r="AG2878" s="509"/>
      <c r="AH2878" s="509"/>
      <c r="AI2878" s="509"/>
      <c r="AJ2878" s="163" t="s">
        <v>2651</v>
      </c>
      <c r="AK2878" s="512"/>
      <c r="AL2878" s="513"/>
      <c r="AM2878" s="163" t="s">
        <v>13211</v>
      </c>
      <c r="AN2878" s="510"/>
      <c r="AO2878" s="510"/>
      <c r="AP2878" s="509"/>
      <c r="AQ2878" s="509"/>
      <c r="AR2878" s="509"/>
      <c r="AS2878" s="509"/>
      <c r="AT2878" s="163" t="s">
        <v>2700</v>
      </c>
      <c r="AU2878" s="507">
        <v>6917.0</v>
      </c>
      <c r="AV2878" s="507">
        <v>12.0</v>
      </c>
      <c r="AW2878" s="507">
        <v>2028.0</v>
      </c>
      <c r="AX2878" s="163" t="s">
        <v>3065</v>
      </c>
      <c r="AY2878" s="163" t="s">
        <v>3066</v>
      </c>
      <c r="AZ2878" s="163" t="s">
        <v>2655</v>
      </c>
    </row>
    <row r="2879">
      <c r="A2879" s="163" t="s">
        <v>19437</v>
      </c>
      <c r="B2879" s="163" t="s">
        <v>19418</v>
      </c>
      <c r="C2879" s="163" t="s">
        <v>2638</v>
      </c>
      <c r="D2879" s="163" t="s">
        <v>2639</v>
      </c>
      <c r="E2879" s="506">
        <v>45750.34930555556</v>
      </c>
      <c r="F2879" s="507">
        <v>2980.0</v>
      </c>
      <c r="G2879" s="163" t="s">
        <v>2640</v>
      </c>
      <c r="H2879" s="507">
        <v>2980.0</v>
      </c>
      <c r="I2879" s="163" t="s">
        <v>2640</v>
      </c>
      <c r="J2879" s="163" t="s">
        <v>2641</v>
      </c>
      <c r="K2879" s="163" t="s">
        <v>2642</v>
      </c>
      <c r="L2879" s="163" t="s">
        <v>19419</v>
      </c>
      <c r="M2879" s="163" t="s">
        <v>19438</v>
      </c>
      <c r="N2879" s="163" t="s">
        <v>2645</v>
      </c>
      <c r="O2879" s="163" t="s">
        <v>2646</v>
      </c>
      <c r="P2879" s="163" t="s">
        <v>2673</v>
      </c>
      <c r="Q2879" s="163" t="s">
        <v>2648</v>
      </c>
      <c r="R2879" s="506">
        <v>45750.347916666666</v>
      </c>
      <c r="S2879" s="509"/>
      <c r="T2879" s="509"/>
      <c r="U2879" s="163" t="s">
        <v>19439</v>
      </c>
      <c r="V2879" s="510"/>
      <c r="W2879" s="510"/>
      <c r="X2879" s="510"/>
      <c r="Y2879" s="510"/>
      <c r="Z2879" s="510"/>
      <c r="AA2879" s="510"/>
      <c r="AB2879" s="163" t="s">
        <v>19422</v>
      </c>
      <c r="AC2879" s="507">
        <v>9.056717694E9</v>
      </c>
      <c r="AD2879" s="510"/>
      <c r="AE2879" s="509"/>
      <c r="AF2879" s="509"/>
      <c r="AG2879" s="509"/>
      <c r="AH2879" s="509"/>
      <c r="AI2879" s="509"/>
      <c r="AJ2879" s="163" t="s">
        <v>2651</v>
      </c>
      <c r="AK2879" s="509"/>
      <c r="AL2879" s="509"/>
      <c r="AM2879" s="163" t="s">
        <v>19423</v>
      </c>
      <c r="AN2879" s="510"/>
      <c r="AO2879" s="509"/>
      <c r="AP2879" s="509"/>
      <c r="AQ2879" s="509"/>
      <c r="AR2879" s="509"/>
      <c r="AS2879" s="509"/>
      <c r="AT2879" s="163" t="s">
        <v>2653</v>
      </c>
      <c r="AU2879" s="507">
        <v>6013.0</v>
      </c>
      <c r="AV2879" s="507">
        <v>11.0</v>
      </c>
      <c r="AW2879" s="507">
        <v>2030.0</v>
      </c>
      <c r="AX2879" s="163" t="s">
        <v>2677</v>
      </c>
      <c r="AY2879" s="163" t="s">
        <v>8895</v>
      </c>
      <c r="AZ2879" s="163" t="s">
        <v>2655</v>
      </c>
    </row>
    <row r="2880">
      <c r="A2880" s="163" t="s">
        <v>19440</v>
      </c>
      <c r="B2880" s="163" t="s">
        <v>19441</v>
      </c>
      <c r="C2880" s="163" t="s">
        <v>2638</v>
      </c>
      <c r="D2880" s="163" t="s">
        <v>2639</v>
      </c>
      <c r="E2880" s="506">
        <v>45750.31597222222</v>
      </c>
      <c r="F2880" s="507">
        <v>2980.0</v>
      </c>
      <c r="G2880" s="163" t="s">
        <v>2640</v>
      </c>
      <c r="H2880" s="507">
        <v>2980.0</v>
      </c>
      <c r="I2880" s="163" t="s">
        <v>2640</v>
      </c>
      <c r="J2880" s="163" t="s">
        <v>2641</v>
      </c>
      <c r="K2880" s="163" t="s">
        <v>2642</v>
      </c>
      <c r="L2880" s="163" t="s">
        <v>19442</v>
      </c>
      <c r="M2880" s="163" t="s">
        <v>19443</v>
      </c>
      <c r="N2880" s="163" t="s">
        <v>2645</v>
      </c>
      <c r="O2880" s="163" t="s">
        <v>2646</v>
      </c>
      <c r="P2880" s="163" t="s">
        <v>2660</v>
      </c>
      <c r="Q2880" s="163" t="s">
        <v>2648</v>
      </c>
      <c r="R2880" s="506">
        <v>45750.31597222222</v>
      </c>
      <c r="S2880" s="509"/>
      <c r="T2880" s="509"/>
      <c r="U2880" s="163" t="s">
        <v>19444</v>
      </c>
      <c r="V2880" s="510"/>
      <c r="W2880" s="510"/>
      <c r="X2880" s="510"/>
      <c r="Y2880" s="510"/>
      <c r="Z2880" s="510"/>
      <c r="AA2880" s="510"/>
      <c r="AB2880" s="163" t="s">
        <v>19445</v>
      </c>
      <c r="AC2880" s="507">
        <v>8.030219002E9</v>
      </c>
      <c r="AD2880" s="510"/>
      <c r="AE2880" s="509"/>
      <c r="AF2880" s="509"/>
      <c r="AG2880" s="509"/>
      <c r="AH2880" s="509"/>
      <c r="AI2880" s="509"/>
      <c r="AJ2880" s="163" t="s">
        <v>2651</v>
      </c>
      <c r="AK2880" s="512"/>
      <c r="AL2880" s="513"/>
      <c r="AM2880" s="163" t="s">
        <v>19446</v>
      </c>
      <c r="AN2880" s="510"/>
      <c r="AO2880" s="510"/>
      <c r="AP2880" s="509"/>
      <c r="AQ2880" s="509"/>
      <c r="AR2880" s="509"/>
      <c r="AS2880" s="509"/>
      <c r="AT2880" s="163" t="s">
        <v>2653</v>
      </c>
      <c r="AU2880" s="507">
        <v>3002.0</v>
      </c>
      <c r="AV2880" s="507">
        <v>4.0</v>
      </c>
      <c r="AW2880" s="507">
        <v>2029.0</v>
      </c>
      <c r="AX2880" s="163" t="s">
        <v>2664</v>
      </c>
      <c r="AY2880" s="163" t="s">
        <v>3133</v>
      </c>
      <c r="AZ2880" s="163" t="s">
        <v>2655</v>
      </c>
    </row>
    <row r="2881">
      <c r="A2881" s="163" t="s">
        <v>19447</v>
      </c>
      <c r="B2881" s="163" t="s">
        <v>19448</v>
      </c>
      <c r="C2881" s="163" t="s">
        <v>2638</v>
      </c>
      <c r="D2881" s="163" t="s">
        <v>2639</v>
      </c>
      <c r="E2881" s="506">
        <v>45750.31041666667</v>
      </c>
      <c r="F2881" s="507">
        <v>2980.0</v>
      </c>
      <c r="G2881" s="163" t="s">
        <v>2640</v>
      </c>
      <c r="H2881" s="507">
        <v>2980.0</v>
      </c>
      <c r="I2881" s="163" t="s">
        <v>2640</v>
      </c>
      <c r="J2881" s="163" t="s">
        <v>2641</v>
      </c>
      <c r="K2881" s="163" t="s">
        <v>2642</v>
      </c>
      <c r="L2881" s="163" t="s">
        <v>19449</v>
      </c>
      <c r="M2881" s="163" t="s">
        <v>19450</v>
      </c>
      <c r="N2881" s="163" t="s">
        <v>2645</v>
      </c>
      <c r="O2881" s="163" t="s">
        <v>2646</v>
      </c>
      <c r="P2881" s="163" t="s">
        <v>2673</v>
      </c>
      <c r="Q2881" s="163" t="s">
        <v>2648</v>
      </c>
      <c r="R2881" s="506">
        <v>45750.30972222222</v>
      </c>
      <c r="S2881" s="509"/>
      <c r="T2881" s="509"/>
      <c r="U2881" s="163" t="s">
        <v>19451</v>
      </c>
      <c r="V2881" s="510"/>
      <c r="W2881" s="510"/>
      <c r="X2881" s="510"/>
      <c r="Y2881" s="510"/>
      <c r="Z2881" s="510"/>
      <c r="AA2881" s="510"/>
      <c r="AB2881" s="163" t="s">
        <v>19452</v>
      </c>
      <c r="AC2881" s="507">
        <v>8.014071575E9</v>
      </c>
      <c r="AD2881" s="510"/>
      <c r="AE2881" s="509"/>
      <c r="AF2881" s="509"/>
      <c r="AG2881" s="509"/>
      <c r="AH2881" s="509"/>
      <c r="AI2881" s="509"/>
      <c r="AJ2881" s="163" t="s">
        <v>2651</v>
      </c>
      <c r="AK2881" s="512"/>
      <c r="AL2881" s="513"/>
      <c r="AM2881" s="163" t="s">
        <v>19453</v>
      </c>
      <c r="AN2881" s="510"/>
      <c r="AO2881" s="509"/>
      <c r="AP2881" s="509"/>
      <c r="AQ2881" s="509"/>
      <c r="AR2881" s="509"/>
      <c r="AS2881" s="509"/>
      <c r="AT2881" s="163" t="s">
        <v>2700</v>
      </c>
      <c r="AU2881" s="507">
        <v>8632.0</v>
      </c>
      <c r="AV2881" s="507">
        <v>8.0</v>
      </c>
      <c r="AW2881" s="507">
        <v>2028.0</v>
      </c>
      <c r="AX2881" s="163" t="s">
        <v>2677</v>
      </c>
      <c r="AY2881" s="163" t="s">
        <v>3089</v>
      </c>
      <c r="AZ2881" s="163" t="s">
        <v>2655</v>
      </c>
    </row>
    <row r="2882">
      <c r="A2882" s="163" t="s">
        <v>19454</v>
      </c>
      <c r="B2882" s="163" t="s">
        <v>19455</v>
      </c>
      <c r="C2882" s="163" t="s">
        <v>2638</v>
      </c>
      <c r="D2882" s="163" t="s">
        <v>2639</v>
      </c>
      <c r="E2882" s="506">
        <v>45750.30069444444</v>
      </c>
      <c r="F2882" s="507">
        <v>21300.0</v>
      </c>
      <c r="G2882" s="163" t="s">
        <v>2640</v>
      </c>
      <c r="H2882" s="507">
        <v>21300.0</v>
      </c>
      <c r="I2882" s="163" t="s">
        <v>2640</v>
      </c>
      <c r="J2882" s="163" t="s">
        <v>2641</v>
      </c>
      <c r="K2882" s="163" t="s">
        <v>2642</v>
      </c>
      <c r="L2882" s="163" t="s">
        <v>19456</v>
      </c>
      <c r="M2882" s="163" t="s">
        <v>19456</v>
      </c>
      <c r="N2882" s="163" t="s">
        <v>2645</v>
      </c>
      <c r="O2882" s="163" t="s">
        <v>2646</v>
      </c>
      <c r="P2882" s="163" t="s">
        <v>2673</v>
      </c>
      <c r="Q2882" s="163" t="s">
        <v>2648</v>
      </c>
      <c r="R2882" s="506">
        <v>45750.299305555556</v>
      </c>
      <c r="S2882" s="509"/>
      <c r="T2882" s="509"/>
      <c r="U2882" s="163" t="s">
        <v>19457</v>
      </c>
      <c r="V2882" s="510"/>
      <c r="W2882" s="510"/>
      <c r="X2882" s="510"/>
      <c r="Y2882" s="510"/>
      <c r="Z2882" s="510"/>
      <c r="AA2882" s="510"/>
      <c r="AB2882" s="163" t="s">
        <v>19458</v>
      </c>
      <c r="AC2882" s="510"/>
      <c r="AD2882" s="163" t="s">
        <v>19459</v>
      </c>
      <c r="AE2882" s="507">
        <v>724200.0</v>
      </c>
      <c r="AF2882" s="163" t="s">
        <v>2640</v>
      </c>
      <c r="AG2882" s="163" t="s">
        <v>3096</v>
      </c>
      <c r="AH2882" s="507">
        <v>34.0</v>
      </c>
      <c r="AI2882" s="509"/>
      <c r="AJ2882" s="163" t="s">
        <v>2651</v>
      </c>
      <c r="AK2882" s="514">
        <v>45811.0</v>
      </c>
      <c r="AL2882" s="506">
        <v>45780.299305555556</v>
      </c>
      <c r="AM2882" s="163" t="s">
        <v>3064</v>
      </c>
      <c r="AN2882" s="510"/>
      <c r="AO2882" s="510"/>
      <c r="AP2882" s="509"/>
      <c r="AQ2882" s="509"/>
      <c r="AR2882" s="509"/>
      <c r="AS2882" s="509"/>
      <c r="AT2882" s="163" t="s">
        <v>2700</v>
      </c>
      <c r="AU2882" s="507">
        <v>4580.0</v>
      </c>
      <c r="AV2882" s="507">
        <v>8.0</v>
      </c>
      <c r="AW2882" s="507">
        <v>2029.0</v>
      </c>
      <c r="AX2882" s="163" t="s">
        <v>3065</v>
      </c>
      <c r="AY2882" s="163" t="s">
        <v>3066</v>
      </c>
      <c r="AZ2882" s="163" t="s">
        <v>2655</v>
      </c>
    </row>
    <row r="2883">
      <c r="A2883" s="163" t="s">
        <v>19460</v>
      </c>
      <c r="B2883" s="163" t="s">
        <v>19461</v>
      </c>
      <c r="C2883" s="163" t="s">
        <v>2638</v>
      </c>
      <c r="D2883" s="163" t="s">
        <v>2639</v>
      </c>
      <c r="E2883" s="506">
        <v>45750.3</v>
      </c>
      <c r="F2883" s="507">
        <v>24985.0</v>
      </c>
      <c r="G2883" s="163" t="s">
        <v>2640</v>
      </c>
      <c r="H2883" s="507">
        <v>24985.0</v>
      </c>
      <c r="I2883" s="163" t="s">
        <v>2640</v>
      </c>
      <c r="J2883" s="163" t="s">
        <v>2641</v>
      </c>
      <c r="K2883" s="163" t="s">
        <v>2642</v>
      </c>
      <c r="L2883" s="163" t="s">
        <v>19462</v>
      </c>
      <c r="M2883" s="163" t="s">
        <v>19462</v>
      </c>
      <c r="N2883" s="163" t="s">
        <v>2645</v>
      </c>
      <c r="O2883" s="163" t="s">
        <v>2646</v>
      </c>
      <c r="P2883" s="163" t="s">
        <v>2673</v>
      </c>
      <c r="Q2883" s="163" t="s">
        <v>2648</v>
      </c>
      <c r="R2883" s="506">
        <v>45750.29861111111</v>
      </c>
      <c r="S2883" s="509"/>
      <c r="T2883" s="509"/>
      <c r="U2883" s="163" t="s">
        <v>19463</v>
      </c>
      <c r="V2883" s="510"/>
      <c r="W2883" s="510"/>
      <c r="X2883" s="510"/>
      <c r="Y2883" s="510"/>
      <c r="Z2883" s="510"/>
      <c r="AA2883" s="510"/>
      <c r="AB2883" s="163" t="s">
        <v>19464</v>
      </c>
      <c r="AC2883" s="507">
        <v>9.06655675E9</v>
      </c>
      <c r="AD2883" s="163" t="s">
        <v>19465</v>
      </c>
      <c r="AE2883" s="507">
        <v>699640.0</v>
      </c>
      <c r="AF2883" s="163" t="s">
        <v>2640</v>
      </c>
      <c r="AG2883" s="163" t="s">
        <v>3096</v>
      </c>
      <c r="AH2883" s="507">
        <v>24.0</v>
      </c>
      <c r="AI2883" s="509"/>
      <c r="AJ2883" s="163" t="s">
        <v>2651</v>
      </c>
      <c r="AK2883" s="514">
        <v>45811.0</v>
      </c>
      <c r="AL2883" s="506">
        <v>45780.29861111111</v>
      </c>
      <c r="AM2883" s="163" t="s">
        <v>19466</v>
      </c>
      <c r="AN2883" s="510"/>
      <c r="AO2883" s="510"/>
      <c r="AP2883" s="509"/>
      <c r="AQ2883" s="509"/>
      <c r="AR2883" s="509"/>
      <c r="AS2883" s="509"/>
      <c r="AT2883" s="163" t="s">
        <v>2700</v>
      </c>
      <c r="AU2883" s="507">
        <v>6913.0</v>
      </c>
      <c r="AV2883" s="507">
        <v>12.0</v>
      </c>
      <c r="AW2883" s="507">
        <v>2027.0</v>
      </c>
      <c r="AX2883" s="163" t="s">
        <v>2677</v>
      </c>
      <c r="AY2883" s="163" t="s">
        <v>3444</v>
      </c>
      <c r="AZ2883" s="163" t="s">
        <v>2655</v>
      </c>
    </row>
    <row r="2884">
      <c r="A2884" s="163" t="s">
        <v>19467</v>
      </c>
      <c r="B2884" s="163" t="s">
        <v>19468</v>
      </c>
      <c r="C2884" s="163" t="s">
        <v>2638</v>
      </c>
      <c r="D2884" s="163" t="s">
        <v>2639</v>
      </c>
      <c r="E2884" s="506">
        <v>45750.299305555556</v>
      </c>
      <c r="F2884" s="507">
        <v>21300.0</v>
      </c>
      <c r="G2884" s="163" t="s">
        <v>2640</v>
      </c>
      <c r="H2884" s="507">
        <v>21300.0</v>
      </c>
      <c r="I2884" s="163" t="s">
        <v>2640</v>
      </c>
      <c r="J2884" s="163" t="s">
        <v>2641</v>
      </c>
      <c r="K2884" s="163" t="s">
        <v>2642</v>
      </c>
      <c r="L2884" s="163" t="s">
        <v>19469</v>
      </c>
      <c r="M2884" s="163" t="s">
        <v>19469</v>
      </c>
      <c r="N2884" s="163" t="s">
        <v>2645</v>
      </c>
      <c r="O2884" s="163" t="s">
        <v>2646</v>
      </c>
      <c r="P2884" s="163" t="s">
        <v>2683</v>
      </c>
      <c r="Q2884" s="163" t="s">
        <v>2648</v>
      </c>
      <c r="R2884" s="506">
        <v>45750.29722222222</v>
      </c>
      <c r="S2884" s="509"/>
      <c r="T2884" s="509"/>
      <c r="U2884" s="163" t="s">
        <v>19470</v>
      </c>
      <c r="V2884" s="510"/>
      <c r="W2884" s="510"/>
      <c r="X2884" s="510"/>
      <c r="Y2884" s="510"/>
      <c r="Z2884" s="510"/>
      <c r="AA2884" s="510"/>
      <c r="AB2884" s="163" t="s">
        <v>19471</v>
      </c>
      <c r="AC2884" s="507">
        <v>9.089425755E9</v>
      </c>
      <c r="AD2884" s="163" t="s">
        <v>19472</v>
      </c>
      <c r="AE2884" s="507">
        <v>724200.0</v>
      </c>
      <c r="AF2884" s="163" t="s">
        <v>2640</v>
      </c>
      <c r="AG2884" s="163" t="s">
        <v>3096</v>
      </c>
      <c r="AH2884" s="507">
        <v>34.0</v>
      </c>
      <c r="AI2884" s="509"/>
      <c r="AJ2884" s="163" t="s">
        <v>2651</v>
      </c>
      <c r="AK2884" s="514">
        <v>45811.0</v>
      </c>
      <c r="AL2884" s="506">
        <v>45780.29722222222</v>
      </c>
      <c r="AM2884" s="163" t="s">
        <v>19473</v>
      </c>
      <c r="AN2884" s="510"/>
      <c r="AO2884" s="509"/>
      <c r="AP2884" s="509"/>
      <c r="AQ2884" s="509"/>
      <c r="AR2884" s="509"/>
      <c r="AS2884" s="509"/>
      <c r="AT2884" s="163" t="s">
        <v>2653</v>
      </c>
      <c r="AU2884" s="507">
        <v>1700.0</v>
      </c>
      <c r="AV2884" s="507">
        <v>7.0</v>
      </c>
      <c r="AW2884" s="507">
        <v>2029.0</v>
      </c>
      <c r="AX2884" s="163" t="s">
        <v>2687</v>
      </c>
      <c r="AY2884" s="163" t="s">
        <v>4339</v>
      </c>
      <c r="AZ2884" s="163" t="s">
        <v>2655</v>
      </c>
    </row>
    <row r="2885">
      <c r="A2885" s="163" t="s">
        <v>19474</v>
      </c>
      <c r="B2885" s="163" t="s">
        <v>19475</v>
      </c>
      <c r="C2885" s="163" t="s">
        <v>2638</v>
      </c>
      <c r="D2885" s="163" t="s">
        <v>2639</v>
      </c>
      <c r="E2885" s="506">
        <v>45750.299305555556</v>
      </c>
      <c r="F2885" s="507">
        <v>21400.0</v>
      </c>
      <c r="G2885" s="163" t="s">
        <v>2640</v>
      </c>
      <c r="H2885" s="507">
        <v>21400.0</v>
      </c>
      <c r="I2885" s="163" t="s">
        <v>2640</v>
      </c>
      <c r="J2885" s="163" t="s">
        <v>2641</v>
      </c>
      <c r="K2885" s="163" t="s">
        <v>2642</v>
      </c>
      <c r="L2885" s="163" t="s">
        <v>19476</v>
      </c>
      <c r="M2885" s="163" t="s">
        <v>19476</v>
      </c>
      <c r="N2885" s="163" t="s">
        <v>2645</v>
      </c>
      <c r="O2885" s="163" t="s">
        <v>2646</v>
      </c>
      <c r="P2885" s="163" t="s">
        <v>2683</v>
      </c>
      <c r="Q2885" s="163" t="s">
        <v>2648</v>
      </c>
      <c r="R2885" s="506">
        <v>45750.29722222222</v>
      </c>
      <c r="S2885" s="509"/>
      <c r="T2885" s="509"/>
      <c r="U2885" s="163" t="s">
        <v>19477</v>
      </c>
      <c r="V2885" s="510"/>
      <c r="W2885" s="510"/>
      <c r="X2885" s="510"/>
      <c r="Y2885" s="510"/>
      <c r="Z2885" s="510"/>
      <c r="AA2885" s="510"/>
      <c r="AB2885" s="163" t="s">
        <v>4790</v>
      </c>
      <c r="AC2885" s="507">
        <v>8.065068586E9</v>
      </c>
      <c r="AD2885" s="163" t="s">
        <v>19478</v>
      </c>
      <c r="AE2885" s="507">
        <v>642000.0</v>
      </c>
      <c r="AF2885" s="163" t="s">
        <v>2640</v>
      </c>
      <c r="AG2885" s="163" t="s">
        <v>3096</v>
      </c>
      <c r="AH2885" s="507">
        <v>30.0</v>
      </c>
      <c r="AI2885" s="509"/>
      <c r="AJ2885" s="163" t="s">
        <v>2651</v>
      </c>
      <c r="AK2885" s="514">
        <v>45811.0</v>
      </c>
      <c r="AL2885" s="506">
        <v>45780.29722222222</v>
      </c>
      <c r="AM2885" s="163" t="s">
        <v>4792</v>
      </c>
      <c r="AN2885" s="510"/>
      <c r="AO2885" s="509"/>
      <c r="AP2885" s="509"/>
      <c r="AQ2885" s="509"/>
      <c r="AR2885" s="509"/>
      <c r="AS2885" s="509"/>
      <c r="AT2885" s="163" t="s">
        <v>2653</v>
      </c>
      <c r="AU2885" s="507">
        <v>1941.0</v>
      </c>
      <c r="AV2885" s="507">
        <v>12.0</v>
      </c>
      <c r="AW2885" s="507">
        <v>2025.0</v>
      </c>
      <c r="AX2885" s="163" t="s">
        <v>2687</v>
      </c>
      <c r="AY2885" s="163" t="s">
        <v>2688</v>
      </c>
      <c r="AZ2885" s="163" t="s">
        <v>2655</v>
      </c>
    </row>
    <row r="2886">
      <c r="A2886" s="163" t="s">
        <v>19479</v>
      </c>
      <c r="B2886" s="163" t="s">
        <v>19480</v>
      </c>
      <c r="C2886" s="163" t="s">
        <v>2638</v>
      </c>
      <c r="D2886" s="163" t="s">
        <v>2639</v>
      </c>
      <c r="E2886" s="506">
        <v>45750.299305555556</v>
      </c>
      <c r="F2886" s="507">
        <v>16280.0</v>
      </c>
      <c r="G2886" s="163" t="s">
        <v>2640</v>
      </c>
      <c r="H2886" s="507">
        <v>16280.0</v>
      </c>
      <c r="I2886" s="163" t="s">
        <v>2640</v>
      </c>
      <c r="J2886" s="163" t="s">
        <v>2641</v>
      </c>
      <c r="K2886" s="163" t="s">
        <v>2642</v>
      </c>
      <c r="L2886" s="163" t="s">
        <v>19481</v>
      </c>
      <c r="M2886" s="163" t="s">
        <v>19481</v>
      </c>
      <c r="N2886" s="163" t="s">
        <v>2645</v>
      </c>
      <c r="O2886" s="163" t="s">
        <v>2646</v>
      </c>
      <c r="P2886" s="163" t="s">
        <v>2673</v>
      </c>
      <c r="Q2886" s="163" t="s">
        <v>2648</v>
      </c>
      <c r="R2886" s="506">
        <v>45750.29722222222</v>
      </c>
      <c r="S2886" s="509"/>
      <c r="T2886" s="509"/>
      <c r="U2886" s="163" t="s">
        <v>19482</v>
      </c>
      <c r="V2886" s="510"/>
      <c r="W2886" s="510"/>
      <c r="X2886" s="510"/>
      <c r="Y2886" s="510"/>
      <c r="Z2886" s="510"/>
      <c r="AA2886" s="510"/>
      <c r="AB2886" s="163" t="s">
        <v>19483</v>
      </c>
      <c r="AC2886" s="507">
        <v>9.026619275E9</v>
      </c>
      <c r="AD2886" s="163" t="s">
        <v>19484</v>
      </c>
      <c r="AE2886" s="507">
        <v>602360.0</v>
      </c>
      <c r="AF2886" s="163" t="s">
        <v>2640</v>
      </c>
      <c r="AG2886" s="163" t="s">
        <v>3096</v>
      </c>
      <c r="AH2886" s="507">
        <v>37.0</v>
      </c>
      <c r="AI2886" s="509"/>
      <c r="AJ2886" s="163" t="s">
        <v>2651</v>
      </c>
      <c r="AK2886" s="514">
        <v>45809.0</v>
      </c>
      <c r="AL2886" s="506">
        <v>45778.32083333333</v>
      </c>
      <c r="AM2886" s="163" t="s">
        <v>19485</v>
      </c>
      <c r="AN2886" s="510"/>
      <c r="AO2886" s="509"/>
      <c r="AP2886" s="509"/>
      <c r="AQ2886" s="509"/>
      <c r="AR2886" s="509"/>
      <c r="AS2886" s="509"/>
      <c r="AT2886" s="163" t="s">
        <v>2653</v>
      </c>
      <c r="AU2886" s="507">
        <v>388.0</v>
      </c>
      <c r="AV2886" s="507">
        <v>2.0</v>
      </c>
      <c r="AW2886" s="507">
        <v>2030.0</v>
      </c>
      <c r="AX2886" s="163" t="s">
        <v>2687</v>
      </c>
      <c r="AY2886" s="163" t="s">
        <v>2678</v>
      </c>
      <c r="AZ2886" s="163" t="s">
        <v>2655</v>
      </c>
    </row>
    <row r="2887">
      <c r="A2887" s="163" t="s">
        <v>19486</v>
      </c>
      <c r="B2887" s="163" t="s">
        <v>19487</v>
      </c>
      <c r="C2887" s="163" t="s">
        <v>2638</v>
      </c>
      <c r="D2887" s="163" t="s">
        <v>2639</v>
      </c>
      <c r="E2887" s="506">
        <v>45750.299305555556</v>
      </c>
      <c r="F2887" s="507">
        <v>24985.0</v>
      </c>
      <c r="G2887" s="163" t="s">
        <v>2640</v>
      </c>
      <c r="H2887" s="507">
        <v>24985.0</v>
      </c>
      <c r="I2887" s="163" t="s">
        <v>2640</v>
      </c>
      <c r="J2887" s="163" t="s">
        <v>2641</v>
      </c>
      <c r="K2887" s="163" t="s">
        <v>2642</v>
      </c>
      <c r="L2887" s="163" t="s">
        <v>6501</v>
      </c>
      <c r="M2887" s="163" t="s">
        <v>19488</v>
      </c>
      <c r="N2887" s="163" t="s">
        <v>2645</v>
      </c>
      <c r="O2887" s="163" t="s">
        <v>2646</v>
      </c>
      <c r="P2887" s="163" t="s">
        <v>2673</v>
      </c>
      <c r="Q2887" s="163" t="s">
        <v>2648</v>
      </c>
      <c r="R2887" s="506">
        <v>45750.29791666667</v>
      </c>
      <c r="S2887" s="509"/>
      <c r="T2887" s="509"/>
      <c r="U2887" s="163" t="s">
        <v>19489</v>
      </c>
      <c r="V2887" s="510"/>
      <c r="W2887" s="510"/>
      <c r="X2887" s="510"/>
      <c r="Y2887" s="510"/>
      <c r="Z2887" s="510"/>
      <c r="AA2887" s="510"/>
      <c r="AB2887" s="163" t="s">
        <v>19490</v>
      </c>
      <c r="AC2887" s="510"/>
      <c r="AD2887" s="163" t="s">
        <v>19491</v>
      </c>
      <c r="AE2887" s="507">
        <v>699640.0</v>
      </c>
      <c r="AF2887" s="163" t="s">
        <v>2640</v>
      </c>
      <c r="AG2887" s="163" t="s">
        <v>3096</v>
      </c>
      <c r="AH2887" s="507">
        <v>24.0</v>
      </c>
      <c r="AI2887" s="509"/>
      <c r="AJ2887" s="163" t="s">
        <v>2651</v>
      </c>
      <c r="AK2887" s="514">
        <v>45811.0</v>
      </c>
      <c r="AL2887" s="506">
        <v>45780.29722222222</v>
      </c>
      <c r="AM2887" s="163" t="s">
        <v>19492</v>
      </c>
      <c r="AN2887" s="510"/>
      <c r="AO2887" s="509"/>
      <c r="AP2887" s="509"/>
      <c r="AQ2887" s="509"/>
      <c r="AR2887" s="509"/>
      <c r="AS2887" s="509"/>
      <c r="AT2887" s="163" t="s">
        <v>2653</v>
      </c>
      <c r="AU2887" s="507">
        <v>1016.0</v>
      </c>
      <c r="AV2887" s="507">
        <v>7.0</v>
      </c>
      <c r="AW2887" s="507">
        <v>2025.0</v>
      </c>
      <c r="AX2887" s="163" t="s">
        <v>2936</v>
      </c>
      <c r="AY2887" s="163" t="s">
        <v>3763</v>
      </c>
      <c r="AZ2887" s="163" t="s">
        <v>2655</v>
      </c>
    </row>
    <row r="2888">
      <c r="A2888" s="163" t="s">
        <v>19493</v>
      </c>
      <c r="B2888" s="163" t="s">
        <v>19494</v>
      </c>
      <c r="C2888" s="163" t="s">
        <v>2638</v>
      </c>
      <c r="D2888" s="163" t="s">
        <v>2639</v>
      </c>
      <c r="E2888" s="506">
        <v>45750.29861111111</v>
      </c>
      <c r="F2888" s="507">
        <v>21700.0</v>
      </c>
      <c r="G2888" s="163" t="s">
        <v>2640</v>
      </c>
      <c r="H2888" s="507">
        <v>21700.0</v>
      </c>
      <c r="I2888" s="163" t="s">
        <v>2640</v>
      </c>
      <c r="J2888" s="163" t="s">
        <v>2641</v>
      </c>
      <c r="K2888" s="163" t="s">
        <v>2642</v>
      </c>
      <c r="L2888" s="163" t="s">
        <v>19495</v>
      </c>
      <c r="M2888" s="163" t="s">
        <v>19495</v>
      </c>
      <c r="N2888" s="163" t="s">
        <v>2645</v>
      </c>
      <c r="O2888" s="163" t="s">
        <v>2646</v>
      </c>
      <c r="P2888" s="163" t="s">
        <v>2673</v>
      </c>
      <c r="Q2888" s="163" t="s">
        <v>2648</v>
      </c>
      <c r="R2888" s="506">
        <v>45750.29791666667</v>
      </c>
      <c r="S2888" s="509"/>
      <c r="T2888" s="509"/>
      <c r="U2888" s="163" t="s">
        <v>19496</v>
      </c>
      <c r="V2888" s="510"/>
      <c r="W2888" s="510"/>
      <c r="X2888" s="510"/>
      <c r="Y2888" s="510"/>
      <c r="Z2888" s="510"/>
      <c r="AA2888" s="510"/>
      <c r="AB2888" s="163" t="s">
        <v>9454</v>
      </c>
      <c r="AC2888" s="507">
        <v>9.075762863E9</v>
      </c>
      <c r="AD2888" s="163" t="s">
        <v>19497</v>
      </c>
      <c r="AE2888" s="507">
        <v>781200.0</v>
      </c>
      <c r="AF2888" s="163" t="s">
        <v>2640</v>
      </c>
      <c r="AG2888" s="163" t="s">
        <v>3096</v>
      </c>
      <c r="AH2888" s="507">
        <v>36.0</v>
      </c>
      <c r="AI2888" s="509"/>
      <c r="AJ2888" s="163" t="s">
        <v>2651</v>
      </c>
      <c r="AK2888" s="514">
        <v>45811.0</v>
      </c>
      <c r="AL2888" s="506">
        <v>45780.29722222222</v>
      </c>
      <c r="AM2888" s="163" t="s">
        <v>9456</v>
      </c>
      <c r="AN2888" s="510"/>
      <c r="AO2888" s="509"/>
      <c r="AP2888" s="509"/>
      <c r="AQ2888" s="509"/>
      <c r="AR2888" s="509"/>
      <c r="AS2888" s="509"/>
      <c r="AT2888" s="163" t="s">
        <v>2653</v>
      </c>
      <c r="AU2888" s="507">
        <v>1700.0</v>
      </c>
      <c r="AV2888" s="507">
        <v>4.0</v>
      </c>
      <c r="AW2888" s="507">
        <v>2028.0</v>
      </c>
      <c r="AX2888" s="163" t="s">
        <v>2677</v>
      </c>
      <c r="AY2888" s="163" t="s">
        <v>3308</v>
      </c>
      <c r="AZ2888" s="163" t="s">
        <v>2655</v>
      </c>
    </row>
    <row r="2889">
      <c r="A2889" s="163" t="s">
        <v>19498</v>
      </c>
      <c r="B2889" s="163" t="s">
        <v>19499</v>
      </c>
      <c r="C2889" s="163" t="s">
        <v>2638</v>
      </c>
      <c r="D2889" s="163" t="s">
        <v>2639</v>
      </c>
      <c r="E2889" s="506">
        <v>45750.29791666667</v>
      </c>
      <c r="F2889" s="507">
        <v>24985.0</v>
      </c>
      <c r="G2889" s="163" t="s">
        <v>2640</v>
      </c>
      <c r="H2889" s="507">
        <v>24985.0</v>
      </c>
      <c r="I2889" s="163" t="s">
        <v>2640</v>
      </c>
      <c r="J2889" s="163" t="s">
        <v>2641</v>
      </c>
      <c r="K2889" s="163" t="s">
        <v>2642</v>
      </c>
      <c r="L2889" s="163" t="s">
        <v>19500</v>
      </c>
      <c r="M2889" s="163" t="s">
        <v>19500</v>
      </c>
      <c r="N2889" s="163" t="s">
        <v>2645</v>
      </c>
      <c r="O2889" s="163" t="s">
        <v>2646</v>
      </c>
      <c r="P2889" s="163" t="s">
        <v>2673</v>
      </c>
      <c r="Q2889" s="163" t="s">
        <v>2648</v>
      </c>
      <c r="R2889" s="506">
        <v>45750.29652777778</v>
      </c>
      <c r="S2889" s="509"/>
      <c r="T2889" s="509"/>
      <c r="U2889" s="163" t="s">
        <v>19501</v>
      </c>
      <c r="V2889" s="510"/>
      <c r="W2889" s="510"/>
      <c r="X2889" s="510"/>
      <c r="Y2889" s="510"/>
      <c r="Z2889" s="510"/>
      <c r="AA2889" s="510"/>
      <c r="AB2889" s="163" t="s">
        <v>19502</v>
      </c>
      <c r="AC2889" s="507">
        <v>9.087119458E9</v>
      </c>
      <c r="AD2889" s="163" t="s">
        <v>19503</v>
      </c>
      <c r="AE2889" s="507">
        <v>699640.0</v>
      </c>
      <c r="AF2889" s="163" t="s">
        <v>2640</v>
      </c>
      <c r="AG2889" s="163" t="s">
        <v>3096</v>
      </c>
      <c r="AH2889" s="507">
        <v>24.0</v>
      </c>
      <c r="AI2889" s="509"/>
      <c r="AJ2889" s="163" t="s">
        <v>2651</v>
      </c>
      <c r="AK2889" s="514">
        <v>45811.0</v>
      </c>
      <c r="AL2889" s="506">
        <v>45780.29652777778</v>
      </c>
      <c r="AM2889" s="163" t="s">
        <v>19504</v>
      </c>
      <c r="AN2889" s="510"/>
      <c r="AO2889" s="509"/>
      <c r="AP2889" s="509"/>
      <c r="AQ2889" s="509"/>
      <c r="AR2889" s="509"/>
      <c r="AS2889" s="509"/>
      <c r="AT2889" s="163" t="s">
        <v>2653</v>
      </c>
      <c r="AU2889" s="507">
        <v>8016.0</v>
      </c>
      <c r="AV2889" s="507">
        <v>7.0</v>
      </c>
      <c r="AW2889" s="507">
        <v>2026.0</v>
      </c>
      <c r="AX2889" s="163" t="s">
        <v>2687</v>
      </c>
      <c r="AY2889" s="163" t="s">
        <v>5646</v>
      </c>
      <c r="AZ2889" s="163" t="s">
        <v>2655</v>
      </c>
    </row>
    <row r="2890">
      <c r="A2890" s="163" t="s">
        <v>19505</v>
      </c>
      <c r="B2890" s="163" t="s">
        <v>19506</v>
      </c>
      <c r="C2890" s="163" t="s">
        <v>2638</v>
      </c>
      <c r="D2890" s="163" t="s">
        <v>2639</v>
      </c>
      <c r="E2890" s="506">
        <v>45750.29722222222</v>
      </c>
      <c r="F2890" s="507">
        <v>19900.0</v>
      </c>
      <c r="G2890" s="163" t="s">
        <v>2640</v>
      </c>
      <c r="H2890" s="507">
        <v>19900.0</v>
      </c>
      <c r="I2890" s="163" t="s">
        <v>2640</v>
      </c>
      <c r="J2890" s="163" t="s">
        <v>2641</v>
      </c>
      <c r="K2890" s="163" t="s">
        <v>2642</v>
      </c>
      <c r="L2890" s="163" t="s">
        <v>19507</v>
      </c>
      <c r="M2890" s="163" t="s">
        <v>19507</v>
      </c>
      <c r="N2890" s="163" t="s">
        <v>2645</v>
      </c>
      <c r="O2890" s="163" t="s">
        <v>2646</v>
      </c>
      <c r="P2890" s="163" t="s">
        <v>2647</v>
      </c>
      <c r="Q2890" s="163" t="s">
        <v>2648</v>
      </c>
      <c r="R2890" s="506">
        <v>45750.29722222222</v>
      </c>
      <c r="S2890" s="509"/>
      <c r="T2890" s="509"/>
      <c r="U2890" s="163" t="s">
        <v>19508</v>
      </c>
      <c r="V2890" s="510"/>
      <c r="W2890" s="510"/>
      <c r="X2890" s="510"/>
      <c r="Y2890" s="510"/>
      <c r="Z2890" s="510"/>
      <c r="AA2890" s="510"/>
      <c r="AB2890" s="163" t="s">
        <v>19509</v>
      </c>
      <c r="AC2890" s="510"/>
      <c r="AD2890" s="163" t="s">
        <v>19510</v>
      </c>
      <c r="AE2890" s="507">
        <v>696500.0</v>
      </c>
      <c r="AF2890" s="163" t="s">
        <v>2640</v>
      </c>
      <c r="AG2890" s="163" t="s">
        <v>3096</v>
      </c>
      <c r="AH2890" s="507">
        <v>35.0</v>
      </c>
      <c r="AI2890" s="509"/>
      <c r="AJ2890" s="163" t="s">
        <v>2651</v>
      </c>
      <c r="AK2890" s="514">
        <v>45778.0</v>
      </c>
      <c r="AL2890" s="506">
        <v>45788.29722222222</v>
      </c>
      <c r="AM2890" s="163" t="s">
        <v>19511</v>
      </c>
      <c r="AN2890" s="510"/>
      <c r="AO2890" s="509"/>
      <c r="AP2890" s="509"/>
      <c r="AQ2890" s="509"/>
      <c r="AR2890" s="509"/>
      <c r="AS2890" s="509"/>
      <c r="AT2890" s="163" t="s">
        <v>2700</v>
      </c>
      <c r="AU2890" s="507">
        <v>1015.0</v>
      </c>
      <c r="AV2890" s="507">
        <v>11.0</v>
      </c>
      <c r="AW2890" s="507">
        <v>2029.0</v>
      </c>
      <c r="AX2890" s="510"/>
      <c r="AY2890" s="510"/>
      <c r="AZ2890" s="163" t="s">
        <v>2655</v>
      </c>
    </row>
    <row r="2891">
      <c r="A2891" s="163" t="s">
        <v>19512</v>
      </c>
      <c r="B2891" s="163" t="s">
        <v>19513</v>
      </c>
      <c r="C2891" s="163" t="s">
        <v>2638</v>
      </c>
      <c r="D2891" s="163" t="s">
        <v>2639</v>
      </c>
      <c r="E2891" s="506">
        <v>45750.28402777778</v>
      </c>
      <c r="F2891" s="507">
        <v>2980.0</v>
      </c>
      <c r="G2891" s="163" t="s">
        <v>2640</v>
      </c>
      <c r="H2891" s="507">
        <v>2980.0</v>
      </c>
      <c r="I2891" s="163" t="s">
        <v>2640</v>
      </c>
      <c r="J2891" s="163" t="s">
        <v>2641</v>
      </c>
      <c r="K2891" s="163" t="s">
        <v>2642</v>
      </c>
      <c r="L2891" s="163" t="s">
        <v>19514</v>
      </c>
      <c r="M2891" s="163" t="s">
        <v>19515</v>
      </c>
      <c r="N2891" s="163" t="s">
        <v>2645</v>
      </c>
      <c r="O2891" s="163" t="s">
        <v>2646</v>
      </c>
      <c r="P2891" s="163" t="s">
        <v>2683</v>
      </c>
      <c r="Q2891" s="163" t="s">
        <v>2648</v>
      </c>
      <c r="R2891" s="506">
        <v>45750.28194444445</v>
      </c>
      <c r="S2891" s="509"/>
      <c r="T2891" s="509"/>
      <c r="U2891" s="163" t="s">
        <v>19516</v>
      </c>
      <c r="V2891" s="510"/>
      <c r="W2891" s="510"/>
      <c r="X2891" s="510"/>
      <c r="Y2891" s="510"/>
      <c r="Z2891" s="510"/>
      <c r="AA2891" s="510"/>
      <c r="AB2891" s="163" t="s">
        <v>19517</v>
      </c>
      <c r="AC2891" s="507">
        <v>8.013443057E9</v>
      </c>
      <c r="AD2891" s="510"/>
      <c r="AE2891" s="510"/>
      <c r="AF2891" s="510"/>
      <c r="AG2891" s="510"/>
      <c r="AH2891" s="510"/>
      <c r="AI2891" s="509"/>
      <c r="AJ2891" s="163" t="s">
        <v>2651</v>
      </c>
      <c r="AK2891" s="512"/>
      <c r="AL2891" s="513"/>
      <c r="AM2891" s="163" t="s">
        <v>19518</v>
      </c>
      <c r="AN2891" s="510"/>
      <c r="AO2891" s="510"/>
      <c r="AP2891" s="509"/>
      <c r="AQ2891" s="509"/>
      <c r="AR2891" s="509"/>
      <c r="AS2891" s="509"/>
      <c r="AT2891" s="163" t="s">
        <v>2653</v>
      </c>
      <c r="AU2891" s="507">
        <v>2184.0</v>
      </c>
      <c r="AV2891" s="507">
        <v>3.0</v>
      </c>
      <c r="AW2891" s="507">
        <v>2026.0</v>
      </c>
      <c r="AX2891" s="163" t="s">
        <v>2749</v>
      </c>
      <c r="AY2891" s="163" t="s">
        <v>2688</v>
      </c>
      <c r="AZ2891" s="163" t="s">
        <v>2655</v>
      </c>
    </row>
    <row r="2892">
      <c r="A2892" s="163" t="s">
        <v>19519</v>
      </c>
      <c r="B2892" s="163" t="s">
        <v>19520</v>
      </c>
      <c r="C2892" s="163" t="s">
        <v>2638</v>
      </c>
      <c r="D2892" s="163" t="s">
        <v>2639</v>
      </c>
      <c r="E2892" s="506">
        <v>45750.177777777775</v>
      </c>
      <c r="F2892" s="507">
        <v>9800.0</v>
      </c>
      <c r="G2892" s="163" t="s">
        <v>2640</v>
      </c>
      <c r="H2892" s="507">
        <v>9800.0</v>
      </c>
      <c r="I2892" s="163" t="s">
        <v>2640</v>
      </c>
      <c r="J2892" s="163" t="s">
        <v>2641</v>
      </c>
      <c r="K2892" s="163" t="s">
        <v>2642</v>
      </c>
      <c r="L2892" s="163" t="s">
        <v>19521</v>
      </c>
      <c r="M2892" s="163" t="s">
        <v>19522</v>
      </c>
      <c r="N2892" s="163" t="s">
        <v>2645</v>
      </c>
      <c r="O2892" s="163" t="s">
        <v>2646</v>
      </c>
      <c r="P2892" s="163" t="s">
        <v>2673</v>
      </c>
      <c r="Q2892" s="163" t="s">
        <v>2648</v>
      </c>
      <c r="R2892" s="506">
        <v>45750.17638888889</v>
      </c>
      <c r="S2892" s="509"/>
      <c r="T2892" s="509"/>
      <c r="U2892" s="163" t="s">
        <v>19523</v>
      </c>
      <c r="V2892" s="510"/>
      <c r="W2892" s="510"/>
      <c r="X2892" s="510"/>
      <c r="Y2892" s="510"/>
      <c r="Z2892" s="510"/>
      <c r="AA2892" s="510"/>
      <c r="AB2892" s="163" t="s">
        <v>19524</v>
      </c>
      <c r="AC2892" s="507">
        <v>8.056582543E9</v>
      </c>
      <c r="AD2892" s="510"/>
      <c r="AE2892" s="510"/>
      <c r="AF2892" s="510"/>
      <c r="AG2892" s="510"/>
      <c r="AH2892" s="510"/>
      <c r="AI2892" s="509"/>
      <c r="AJ2892" s="163" t="s">
        <v>2651</v>
      </c>
      <c r="AK2892" s="512"/>
      <c r="AL2892" s="513"/>
      <c r="AM2892" s="163" t="s">
        <v>19525</v>
      </c>
      <c r="AN2892" s="510"/>
      <c r="AO2892" s="510"/>
      <c r="AP2892" s="509"/>
      <c r="AQ2892" s="509"/>
      <c r="AR2892" s="509"/>
      <c r="AS2892" s="509"/>
      <c r="AT2892" s="163" t="s">
        <v>2653</v>
      </c>
      <c r="AU2892" s="507">
        <v>8718.0</v>
      </c>
      <c r="AV2892" s="507">
        <v>10.0</v>
      </c>
      <c r="AW2892" s="507">
        <v>2025.0</v>
      </c>
      <c r="AX2892" s="163" t="s">
        <v>2677</v>
      </c>
      <c r="AY2892" s="163" t="s">
        <v>2678</v>
      </c>
      <c r="AZ2892" s="163" t="s">
        <v>2655</v>
      </c>
    </row>
    <row r="2893">
      <c r="A2893" s="163" t="s">
        <v>19526</v>
      </c>
      <c r="B2893" s="163" t="s">
        <v>19520</v>
      </c>
      <c r="C2893" s="163" t="s">
        <v>2638</v>
      </c>
      <c r="D2893" s="163" t="s">
        <v>2639</v>
      </c>
      <c r="E2893" s="506">
        <v>45750.17569444444</v>
      </c>
      <c r="F2893" s="507">
        <v>2980.0</v>
      </c>
      <c r="G2893" s="163" t="s">
        <v>2640</v>
      </c>
      <c r="H2893" s="507">
        <v>2980.0</v>
      </c>
      <c r="I2893" s="163" t="s">
        <v>2640</v>
      </c>
      <c r="J2893" s="163" t="s">
        <v>2641</v>
      </c>
      <c r="K2893" s="163" t="s">
        <v>2642</v>
      </c>
      <c r="L2893" s="163" t="s">
        <v>19521</v>
      </c>
      <c r="M2893" s="163" t="s">
        <v>19527</v>
      </c>
      <c r="N2893" s="163" t="s">
        <v>2645</v>
      </c>
      <c r="O2893" s="163" t="s">
        <v>2646</v>
      </c>
      <c r="P2893" s="163" t="s">
        <v>2673</v>
      </c>
      <c r="Q2893" s="163" t="s">
        <v>2648</v>
      </c>
      <c r="R2893" s="506">
        <v>45750.174305555556</v>
      </c>
      <c r="S2893" s="509"/>
      <c r="T2893" s="509"/>
      <c r="U2893" s="163" t="s">
        <v>19528</v>
      </c>
      <c r="V2893" s="510"/>
      <c r="W2893" s="510"/>
      <c r="X2893" s="510"/>
      <c r="Y2893" s="510"/>
      <c r="Z2893" s="510"/>
      <c r="AA2893" s="510"/>
      <c r="AB2893" s="163" t="s">
        <v>19524</v>
      </c>
      <c r="AC2893" s="507">
        <v>8.056582543E9</v>
      </c>
      <c r="AD2893" s="510"/>
      <c r="AE2893" s="510"/>
      <c r="AF2893" s="510"/>
      <c r="AG2893" s="510"/>
      <c r="AH2893" s="510"/>
      <c r="AI2893" s="509"/>
      <c r="AJ2893" s="163" t="s">
        <v>2651</v>
      </c>
      <c r="AK2893" s="512"/>
      <c r="AL2893" s="513"/>
      <c r="AM2893" s="163" t="s">
        <v>19525</v>
      </c>
      <c r="AN2893" s="510"/>
      <c r="AO2893" s="509"/>
      <c r="AP2893" s="509"/>
      <c r="AQ2893" s="509"/>
      <c r="AR2893" s="509"/>
      <c r="AS2893" s="509"/>
      <c r="AT2893" s="163" t="s">
        <v>2653</v>
      </c>
      <c r="AU2893" s="507">
        <v>8718.0</v>
      </c>
      <c r="AV2893" s="507">
        <v>10.0</v>
      </c>
      <c r="AW2893" s="507">
        <v>2025.0</v>
      </c>
      <c r="AX2893" s="163" t="s">
        <v>2677</v>
      </c>
      <c r="AY2893" s="163" t="s">
        <v>2678</v>
      </c>
      <c r="AZ2893" s="163" t="s">
        <v>2655</v>
      </c>
    </row>
    <row r="2894">
      <c r="A2894" s="163" t="s">
        <v>19529</v>
      </c>
      <c r="B2894" s="163" t="s">
        <v>19530</v>
      </c>
      <c r="C2894" s="163" t="s">
        <v>2638</v>
      </c>
      <c r="D2894" s="163" t="s">
        <v>2639</v>
      </c>
      <c r="E2894" s="506">
        <v>45750.11944444444</v>
      </c>
      <c r="F2894" s="507">
        <v>9800.0</v>
      </c>
      <c r="G2894" s="163" t="s">
        <v>2640</v>
      </c>
      <c r="H2894" s="507">
        <v>9800.0</v>
      </c>
      <c r="I2894" s="163" t="s">
        <v>2640</v>
      </c>
      <c r="J2894" s="163" t="s">
        <v>2641</v>
      </c>
      <c r="K2894" s="163" t="s">
        <v>2642</v>
      </c>
      <c r="L2894" s="163" t="s">
        <v>19531</v>
      </c>
      <c r="M2894" s="163" t="s">
        <v>19532</v>
      </c>
      <c r="N2894" s="163" t="s">
        <v>2645</v>
      </c>
      <c r="O2894" s="163" t="s">
        <v>2646</v>
      </c>
      <c r="P2894" s="163" t="s">
        <v>2660</v>
      </c>
      <c r="Q2894" s="163" t="s">
        <v>2648</v>
      </c>
      <c r="R2894" s="506">
        <v>45750.11944444444</v>
      </c>
      <c r="S2894" s="509"/>
      <c r="T2894" s="509"/>
      <c r="U2894" s="163" t="s">
        <v>19533</v>
      </c>
      <c r="V2894" s="510"/>
      <c r="W2894" s="510"/>
      <c r="X2894" s="510"/>
      <c r="Y2894" s="510"/>
      <c r="Z2894" s="510"/>
      <c r="AA2894" s="510"/>
      <c r="AB2894" s="163" t="s">
        <v>19534</v>
      </c>
      <c r="AC2894" s="507">
        <v>8.035048204E9</v>
      </c>
      <c r="AD2894" s="510"/>
      <c r="AE2894" s="510"/>
      <c r="AF2894" s="510"/>
      <c r="AG2894" s="510"/>
      <c r="AH2894" s="510"/>
      <c r="AI2894" s="509"/>
      <c r="AJ2894" s="163" t="s">
        <v>2651</v>
      </c>
      <c r="AK2894" s="512"/>
      <c r="AL2894" s="513"/>
      <c r="AM2894" s="163" t="s">
        <v>19535</v>
      </c>
      <c r="AN2894" s="510"/>
      <c r="AO2894" s="509"/>
      <c r="AP2894" s="509"/>
      <c r="AQ2894" s="509"/>
      <c r="AR2894" s="509"/>
      <c r="AS2894" s="509"/>
      <c r="AT2894" s="163" t="s">
        <v>2653</v>
      </c>
      <c r="AU2894" s="507">
        <v>2003.0</v>
      </c>
      <c r="AV2894" s="507">
        <v>5.0</v>
      </c>
      <c r="AW2894" s="507">
        <v>2029.0</v>
      </c>
      <c r="AX2894" s="163" t="s">
        <v>2664</v>
      </c>
      <c r="AY2894" s="163" t="s">
        <v>3133</v>
      </c>
      <c r="AZ2894" s="163" t="s">
        <v>2655</v>
      </c>
    </row>
    <row r="2895">
      <c r="A2895" s="163" t="s">
        <v>19536</v>
      </c>
      <c r="B2895" s="163" t="s">
        <v>19530</v>
      </c>
      <c r="C2895" s="163" t="s">
        <v>2638</v>
      </c>
      <c r="D2895" s="163" t="s">
        <v>2639</v>
      </c>
      <c r="E2895" s="506">
        <v>45750.11666666667</v>
      </c>
      <c r="F2895" s="507">
        <v>2980.0</v>
      </c>
      <c r="G2895" s="163" t="s">
        <v>2640</v>
      </c>
      <c r="H2895" s="507">
        <v>2980.0</v>
      </c>
      <c r="I2895" s="163" t="s">
        <v>2640</v>
      </c>
      <c r="J2895" s="163" t="s">
        <v>2641</v>
      </c>
      <c r="K2895" s="163" t="s">
        <v>2642</v>
      </c>
      <c r="L2895" s="163" t="s">
        <v>19531</v>
      </c>
      <c r="M2895" s="163" t="s">
        <v>19537</v>
      </c>
      <c r="N2895" s="163" t="s">
        <v>2645</v>
      </c>
      <c r="O2895" s="163" t="s">
        <v>2646</v>
      </c>
      <c r="P2895" s="163" t="s">
        <v>2660</v>
      </c>
      <c r="Q2895" s="163" t="s">
        <v>2648</v>
      </c>
      <c r="R2895" s="506">
        <v>45750.11666666667</v>
      </c>
      <c r="S2895" s="509"/>
      <c r="T2895" s="509"/>
      <c r="U2895" s="163" t="s">
        <v>19538</v>
      </c>
      <c r="V2895" s="510"/>
      <c r="W2895" s="510"/>
      <c r="X2895" s="510"/>
      <c r="Y2895" s="510"/>
      <c r="Z2895" s="510"/>
      <c r="AA2895" s="510"/>
      <c r="AB2895" s="163" t="s">
        <v>19534</v>
      </c>
      <c r="AC2895" s="507">
        <v>8.035048204E9</v>
      </c>
      <c r="AD2895" s="509"/>
      <c r="AE2895" s="509"/>
      <c r="AF2895" s="509"/>
      <c r="AG2895" s="509"/>
      <c r="AH2895" s="509"/>
      <c r="AI2895" s="509"/>
      <c r="AJ2895" s="163" t="s">
        <v>2651</v>
      </c>
      <c r="AK2895" s="509"/>
      <c r="AL2895" s="509"/>
      <c r="AM2895" s="163" t="s">
        <v>19535</v>
      </c>
      <c r="AN2895" s="510"/>
      <c r="AO2895" s="509"/>
      <c r="AP2895" s="509"/>
      <c r="AQ2895" s="509"/>
      <c r="AR2895" s="509"/>
      <c r="AS2895" s="509"/>
      <c r="AT2895" s="163" t="s">
        <v>2653</v>
      </c>
      <c r="AU2895" s="507">
        <v>2003.0</v>
      </c>
      <c r="AV2895" s="507">
        <v>5.0</v>
      </c>
      <c r="AW2895" s="507">
        <v>2029.0</v>
      </c>
      <c r="AX2895" s="163" t="s">
        <v>2664</v>
      </c>
      <c r="AY2895" s="163" t="s">
        <v>3133</v>
      </c>
      <c r="AZ2895" s="163" t="s">
        <v>2655</v>
      </c>
    </row>
    <row r="2896">
      <c r="A2896" s="163" t="s">
        <v>19539</v>
      </c>
      <c r="B2896" s="163" t="s">
        <v>19540</v>
      </c>
      <c r="C2896" s="163" t="s">
        <v>2638</v>
      </c>
      <c r="D2896" s="163" t="s">
        <v>2639</v>
      </c>
      <c r="E2896" s="506">
        <v>45750.06805555556</v>
      </c>
      <c r="F2896" s="507">
        <v>2980.0</v>
      </c>
      <c r="G2896" s="163" t="s">
        <v>2640</v>
      </c>
      <c r="H2896" s="507">
        <v>2980.0</v>
      </c>
      <c r="I2896" s="163" t="s">
        <v>2640</v>
      </c>
      <c r="J2896" s="163" t="s">
        <v>2641</v>
      </c>
      <c r="K2896" s="163" t="s">
        <v>2642</v>
      </c>
      <c r="L2896" s="163" t="s">
        <v>19541</v>
      </c>
      <c r="M2896" s="163" t="s">
        <v>19542</v>
      </c>
      <c r="N2896" s="163" t="s">
        <v>2645</v>
      </c>
      <c r="O2896" s="163" t="s">
        <v>2646</v>
      </c>
      <c r="P2896" s="163" t="s">
        <v>2647</v>
      </c>
      <c r="Q2896" s="163" t="s">
        <v>2648</v>
      </c>
      <c r="R2896" s="506">
        <v>45750.06805555556</v>
      </c>
      <c r="S2896" s="509"/>
      <c r="T2896" s="509"/>
      <c r="U2896" s="163" t="s">
        <v>5023</v>
      </c>
      <c r="V2896" s="510"/>
      <c r="W2896" s="510"/>
      <c r="X2896" s="510"/>
      <c r="Y2896" s="510"/>
      <c r="Z2896" s="510"/>
      <c r="AA2896" s="510"/>
      <c r="AB2896" s="163" t="s">
        <v>19543</v>
      </c>
      <c r="AC2896" s="507">
        <v>9.026919807E9</v>
      </c>
      <c r="AD2896" s="510"/>
      <c r="AE2896" s="509"/>
      <c r="AF2896" s="509"/>
      <c r="AG2896" s="509"/>
      <c r="AH2896" s="509"/>
      <c r="AI2896" s="509"/>
      <c r="AJ2896" s="163" t="s">
        <v>2651</v>
      </c>
      <c r="AK2896" s="509"/>
      <c r="AL2896" s="509"/>
      <c r="AM2896" s="163" t="s">
        <v>19544</v>
      </c>
      <c r="AN2896" s="510"/>
      <c r="AO2896" s="509"/>
      <c r="AP2896" s="509"/>
      <c r="AQ2896" s="509"/>
      <c r="AR2896" s="509"/>
      <c r="AS2896" s="509"/>
      <c r="AT2896" s="163" t="s">
        <v>2653</v>
      </c>
      <c r="AU2896" s="507">
        <v>5861.0</v>
      </c>
      <c r="AV2896" s="507">
        <v>9.0</v>
      </c>
      <c r="AW2896" s="507">
        <v>2027.0</v>
      </c>
      <c r="AX2896" s="510"/>
      <c r="AY2896" s="163" t="s">
        <v>2654</v>
      </c>
      <c r="AZ2896" s="163" t="s">
        <v>2655</v>
      </c>
    </row>
    <row r="2897">
      <c r="A2897" s="163" t="s">
        <v>19340</v>
      </c>
      <c r="B2897" s="163" t="s">
        <v>19341</v>
      </c>
      <c r="C2897" s="163" t="s">
        <v>2638</v>
      </c>
      <c r="D2897" s="163" t="s">
        <v>2639</v>
      </c>
      <c r="E2897" s="506">
        <v>45750.03611111111</v>
      </c>
      <c r="F2897" s="507">
        <v>2980.0</v>
      </c>
      <c r="G2897" s="163" t="s">
        <v>2640</v>
      </c>
      <c r="H2897" s="507">
        <v>2980.0</v>
      </c>
      <c r="I2897" s="163" t="s">
        <v>2640</v>
      </c>
      <c r="J2897" s="163" t="s">
        <v>2641</v>
      </c>
      <c r="K2897" s="163" t="s">
        <v>2642</v>
      </c>
      <c r="L2897" s="163" t="s">
        <v>19342</v>
      </c>
      <c r="M2897" s="163" t="s">
        <v>19343</v>
      </c>
      <c r="N2897" s="163" t="s">
        <v>2645</v>
      </c>
      <c r="O2897" s="163" t="s">
        <v>2646</v>
      </c>
      <c r="P2897" s="163" t="s">
        <v>2673</v>
      </c>
      <c r="Q2897" s="163" t="s">
        <v>2648</v>
      </c>
      <c r="R2897" s="506">
        <v>45750.03402777778</v>
      </c>
      <c r="S2897" s="509"/>
      <c r="T2897" s="509"/>
      <c r="U2897" s="163" t="s">
        <v>19344</v>
      </c>
      <c r="V2897" s="510"/>
      <c r="W2897" s="510"/>
      <c r="X2897" s="510"/>
      <c r="Y2897" s="510"/>
      <c r="Z2897" s="510"/>
      <c r="AA2897" s="510"/>
      <c r="AB2897" s="163" t="s">
        <v>19345</v>
      </c>
      <c r="AC2897" s="507">
        <v>9.0556357E9</v>
      </c>
      <c r="AD2897" s="510"/>
      <c r="AE2897" s="509"/>
      <c r="AF2897" s="509"/>
      <c r="AG2897" s="509"/>
      <c r="AH2897" s="509"/>
      <c r="AI2897" s="509"/>
      <c r="AJ2897" s="163" t="s">
        <v>2651</v>
      </c>
      <c r="AK2897" s="509"/>
      <c r="AL2897" s="509"/>
      <c r="AM2897" s="163" t="s">
        <v>19346</v>
      </c>
      <c r="AN2897" s="509"/>
      <c r="AO2897" s="509"/>
      <c r="AP2897" s="509"/>
      <c r="AQ2897" s="509"/>
      <c r="AR2897" s="509"/>
      <c r="AS2897" s="509"/>
      <c r="AT2897" s="163" t="s">
        <v>2653</v>
      </c>
      <c r="AU2897" s="507">
        <v>6386.0</v>
      </c>
      <c r="AV2897" s="507">
        <v>7.0</v>
      </c>
      <c r="AW2897" s="507">
        <v>2025.0</v>
      </c>
      <c r="AX2897" s="163" t="s">
        <v>2677</v>
      </c>
      <c r="AY2897" s="163" t="s">
        <v>2678</v>
      </c>
      <c r="AZ2897" s="163" t="s">
        <v>2655</v>
      </c>
    </row>
    <row r="2898">
      <c r="A2898" s="163" t="s">
        <v>19545</v>
      </c>
      <c r="B2898" s="163" t="s">
        <v>19546</v>
      </c>
      <c r="C2898" s="163" t="s">
        <v>2638</v>
      </c>
      <c r="D2898" s="163" t="s">
        <v>2639</v>
      </c>
      <c r="E2898" s="506">
        <v>45750.00555555556</v>
      </c>
      <c r="F2898" s="507">
        <v>2980.0</v>
      </c>
      <c r="G2898" s="163" t="s">
        <v>2640</v>
      </c>
      <c r="H2898" s="507">
        <v>2980.0</v>
      </c>
      <c r="I2898" s="163" t="s">
        <v>2640</v>
      </c>
      <c r="J2898" s="163" t="s">
        <v>2641</v>
      </c>
      <c r="K2898" s="163" t="s">
        <v>2642</v>
      </c>
      <c r="L2898" s="163" t="s">
        <v>19547</v>
      </c>
      <c r="M2898" s="163" t="s">
        <v>19548</v>
      </c>
      <c r="N2898" s="163" t="s">
        <v>2645</v>
      </c>
      <c r="O2898" s="163" t="s">
        <v>2646</v>
      </c>
      <c r="P2898" s="163" t="s">
        <v>2673</v>
      </c>
      <c r="Q2898" s="163" t="s">
        <v>2648</v>
      </c>
      <c r="R2898" s="506">
        <v>45750.004166666666</v>
      </c>
      <c r="S2898" s="509"/>
      <c r="T2898" s="509"/>
      <c r="U2898" s="163" t="s">
        <v>19549</v>
      </c>
      <c r="V2898" s="510"/>
      <c r="W2898" s="510"/>
      <c r="X2898" s="510"/>
      <c r="Y2898" s="510"/>
      <c r="Z2898" s="510"/>
      <c r="AA2898" s="510"/>
      <c r="AB2898" s="163" t="s">
        <v>19550</v>
      </c>
      <c r="AC2898" s="507">
        <v>8.085746305E9</v>
      </c>
      <c r="AD2898" s="510"/>
      <c r="AE2898" s="509"/>
      <c r="AF2898" s="509"/>
      <c r="AG2898" s="509"/>
      <c r="AH2898" s="509"/>
      <c r="AI2898" s="509"/>
      <c r="AJ2898" s="163" t="s">
        <v>2651</v>
      </c>
      <c r="AK2898" s="509"/>
      <c r="AL2898" s="509"/>
      <c r="AM2898" s="163" t="s">
        <v>19551</v>
      </c>
      <c r="AN2898" s="510"/>
      <c r="AO2898" s="510"/>
      <c r="AP2898" s="509"/>
      <c r="AQ2898" s="509"/>
      <c r="AR2898" s="509"/>
      <c r="AS2898" s="509"/>
      <c r="AT2898" s="163" t="s">
        <v>2653</v>
      </c>
      <c r="AU2898" s="507">
        <v>1097.0</v>
      </c>
      <c r="AV2898" s="507">
        <v>11.0</v>
      </c>
      <c r="AW2898" s="507">
        <v>2029.0</v>
      </c>
      <c r="AX2898" s="163" t="s">
        <v>2677</v>
      </c>
      <c r="AY2898" s="163" t="s">
        <v>3763</v>
      </c>
      <c r="AZ2898" s="163" t="s">
        <v>2655</v>
      </c>
    </row>
    <row r="2899">
      <c r="A2899" s="163" t="s">
        <v>19552</v>
      </c>
      <c r="B2899" s="163" t="s">
        <v>19553</v>
      </c>
      <c r="C2899" s="163" t="s">
        <v>2638</v>
      </c>
      <c r="D2899" s="163" t="s">
        <v>2639</v>
      </c>
      <c r="E2899" s="506">
        <v>45749.97430555556</v>
      </c>
      <c r="F2899" s="507">
        <v>2980.0</v>
      </c>
      <c r="G2899" s="163" t="s">
        <v>2640</v>
      </c>
      <c r="H2899" s="507">
        <v>2980.0</v>
      </c>
      <c r="I2899" s="163" t="s">
        <v>2640</v>
      </c>
      <c r="J2899" s="163" t="s">
        <v>2641</v>
      </c>
      <c r="K2899" s="163" t="s">
        <v>2642</v>
      </c>
      <c r="L2899" s="163" t="s">
        <v>19554</v>
      </c>
      <c r="M2899" s="163" t="s">
        <v>19555</v>
      </c>
      <c r="N2899" s="163" t="s">
        <v>2645</v>
      </c>
      <c r="O2899" s="163" t="s">
        <v>2646</v>
      </c>
      <c r="P2899" s="163" t="s">
        <v>2683</v>
      </c>
      <c r="Q2899" s="163" t="s">
        <v>2648</v>
      </c>
      <c r="R2899" s="506">
        <v>45749.972916666666</v>
      </c>
      <c r="S2899" s="509"/>
      <c r="T2899" s="509"/>
      <c r="U2899" s="163" t="s">
        <v>19556</v>
      </c>
      <c r="V2899" s="510"/>
      <c r="W2899" s="510"/>
      <c r="X2899" s="510"/>
      <c r="Y2899" s="510"/>
      <c r="Z2899" s="510"/>
      <c r="AA2899" s="510"/>
      <c r="AB2899" s="163" t="s">
        <v>19557</v>
      </c>
      <c r="AC2899" s="507">
        <v>9.068547786E9</v>
      </c>
      <c r="AD2899" s="510"/>
      <c r="AE2899" s="509"/>
      <c r="AF2899" s="509"/>
      <c r="AG2899" s="509"/>
      <c r="AH2899" s="509"/>
      <c r="AI2899" s="509"/>
      <c r="AJ2899" s="163" t="s">
        <v>2651</v>
      </c>
      <c r="AK2899" s="509"/>
      <c r="AL2899" s="509"/>
      <c r="AM2899" s="163" t="s">
        <v>19558</v>
      </c>
      <c r="AN2899" s="510"/>
      <c r="AO2899" s="510"/>
      <c r="AP2899" s="509"/>
      <c r="AQ2899" s="509"/>
      <c r="AR2899" s="509"/>
      <c r="AS2899" s="509"/>
      <c r="AT2899" s="163" t="s">
        <v>2653</v>
      </c>
      <c r="AU2899" s="507">
        <v>5322.0</v>
      </c>
      <c r="AV2899" s="507">
        <v>2.0</v>
      </c>
      <c r="AW2899" s="507">
        <v>2027.0</v>
      </c>
      <c r="AX2899" s="163" t="s">
        <v>2687</v>
      </c>
      <c r="AY2899" s="163" t="s">
        <v>2688</v>
      </c>
      <c r="AZ2899" s="163" t="s">
        <v>2655</v>
      </c>
    </row>
    <row r="2900">
      <c r="A2900" s="163" t="s">
        <v>19252</v>
      </c>
      <c r="B2900" s="163" t="s">
        <v>19253</v>
      </c>
      <c r="C2900" s="163" t="s">
        <v>2638</v>
      </c>
      <c r="D2900" s="163" t="s">
        <v>2639</v>
      </c>
      <c r="E2900" s="506">
        <v>45749.96597222222</v>
      </c>
      <c r="F2900" s="507">
        <v>2980.0</v>
      </c>
      <c r="G2900" s="163" t="s">
        <v>2640</v>
      </c>
      <c r="H2900" s="507">
        <v>2980.0</v>
      </c>
      <c r="I2900" s="163" t="s">
        <v>2640</v>
      </c>
      <c r="J2900" s="163" t="s">
        <v>2641</v>
      </c>
      <c r="K2900" s="163" t="s">
        <v>2642</v>
      </c>
      <c r="L2900" s="163" t="s">
        <v>17309</v>
      </c>
      <c r="M2900" s="163" t="s">
        <v>17310</v>
      </c>
      <c r="N2900" s="163" t="s">
        <v>2645</v>
      </c>
      <c r="O2900" s="163" t="s">
        <v>2646</v>
      </c>
      <c r="P2900" s="163" t="s">
        <v>2683</v>
      </c>
      <c r="Q2900" s="163" t="s">
        <v>2648</v>
      </c>
      <c r="R2900" s="506">
        <v>45749.96527777778</v>
      </c>
      <c r="S2900" s="509"/>
      <c r="T2900" s="509"/>
      <c r="U2900" s="163" t="s">
        <v>19254</v>
      </c>
      <c r="V2900" s="510"/>
      <c r="W2900" s="510"/>
      <c r="X2900" s="510"/>
      <c r="Y2900" s="510"/>
      <c r="Z2900" s="510"/>
      <c r="AA2900" s="510"/>
      <c r="AB2900" s="163" t="s">
        <v>17312</v>
      </c>
      <c r="AC2900" s="507">
        <v>9.073378449E9</v>
      </c>
      <c r="AD2900" s="510"/>
      <c r="AE2900" s="509"/>
      <c r="AF2900" s="509"/>
      <c r="AG2900" s="509"/>
      <c r="AH2900" s="509"/>
      <c r="AI2900" s="509"/>
      <c r="AJ2900" s="163" t="s">
        <v>2651</v>
      </c>
      <c r="AK2900" s="509"/>
      <c r="AL2900" s="509"/>
      <c r="AM2900" s="163" t="s">
        <v>17313</v>
      </c>
      <c r="AN2900" s="510"/>
      <c r="AO2900" s="510"/>
      <c r="AP2900" s="509"/>
      <c r="AQ2900" s="509"/>
      <c r="AR2900" s="509"/>
      <c r="AS2900" s="509"/>
      <c r="AT2900" s="163" t="s">
        <v>2653</v>
      </c>
      <c r="AU2900" s="507">
        <v>1204.0</v>
      </c>
      <c r="AV2900" s="507">
        <v>11.0</v>
      </c>
      <c r="AW2900" s="507">
        <v>2026.0</v>
      </c>
      <c r="AX2900" s="510"/>
      <c r="AY2900" s="163" t="s">
        <v>3308</v>
      </c>
      <c r="AZ2900" s="163" t="s">
        <v>2655</v>
      </c>
    </row>
    <row r="2901">
      <c r="A2901" s="163" t="s">
        <v>19559</v>
      </c>
      <c r="B2901" s="163" t="s">
        <v>19560</v>
      </c>
      <c r="C2901" s="163" t="s">
        <v>2638</v>
      </c>
      <c r="D2901" s="163" t="s">
        <v>2639</v>
      </c>
      <c r="E2901" s="506">
        <v>45749.96111111111</v>
      </c>
      <c r="F2901" s="507">
        <v>2980.0</v>
      </c>
      <c r="G2901" s="163" t="s">
        <v>2640</v>
      </c>
      <c r="H2901" s="507">
        <v>2980.0</v>
      </c>
      <c r="I2901" s="163" t="s">
        <v>2640</v>
      </c>
      <c r="J2901" s="163" t="s">
        <v>2641</v>
      </c>
      <c r="K2901" s="163" t="s">
        <v>2642</v>
      </c>
      <c r="L2901" s="163" t="s">
        <v>19561</v>
      </c>
      <c r="M2901" s="163" t="s">
        <v>19562</v>
      </c>
      <c r="N2901" s="163" t="s">
        <v>2645</v>
      </c>
      <c r="O2901" s="163" t="s">
        <v>2646</v>
      </c>
      <c r="P2901" s="163" t="s">
        <v>2683</v>
      </c>
      <c r="Q2901" s="163" t="s">
        <v>2648</v>
      </c>
      <c r="R2901" s="506">
        <v>45749.95972222222</v>
      </c>
      <c r="S2901" s="509"/>
      <c r="T2901" s="509"/>
      <c r="U2901" s="163" t="s">
        <v>19563</v>
      </c>
      <c r="V2901" s="510"/>
      <c r="W2901" s="510"/>
      <c r="X2901" s="510"/>
      <c r="Y2901" s="510"/>
      <c r="Z2901" s="510"/>
      <c r="AA2901" s="510"/>
      <c r="AB2901" s="163" t="s">
        <v>19564</v>
      </c>
      <c r="AC2901" s="507">
        <v>7.023622131E9</v>
      </c>
      <c r="AD2901" s="510"/>
      <c r="AE2901" s="509"/>
      <c r="AF2901" s="509"/>
      <c r="AG2901" s="509"/>
      <c r="AH2901" s="509"/>
      <c r="AI2901" s="509"/>
      <c r="AJ2901" s="163" t="s">
        <v>2651</v>
      </c>
      <c r="AK2901" s="509"/>
      <c r="AL2901" s="509"/>
      <c r="AM2901" s="163" t="s">
        <v>19565</v>
      </c>
      <c r="AN2901" s="510"/>
      <c r="AO2901" s="510"/>
      <c r="AP2901" s="509"/>
      <c r="AQ2901" s="509"/>
      <c r="AR2901" s="509"/>
      <c r="AS2901" s="509"/>
      <c r="AT2901" s="163" t="s">
        <v>2653</v>
      </c>
      <c r="AU2901" s="507">
        <v>7509.0</v>
      </c>
      <c r="AV2901" s="507">
        <v>11.0</v>
      </c>
      <c r="AW2901" s="507">
        <v>2030.0</v>
      </c>
      <c r="AX2901" s="510"/>
      <c r="AY2901" s="163" t="s">
        <v>3308</v>
      </c>
      <c r="AZ2901" s="163" t="s">
        <v>2655</v>
      </c>
    </row>
    <row r="2902">
      <c r="A2902" s="163" t="s">
        <v>19566</v>
      </c>
      <c r="B2902" s="163" t="s">
        <v>19567</v>
      </c>
      <c r="C2902" s="163" t="s">
        <v>2638</v>
      </c>
      <c r="D2902" s="163" t="s">
        <v>2639</v>
      </c>
      <c r="E2902" s="506">
        <v>45749.95347222222</v>
      </c>
      <c r="F2902" s="507">
        <v>2980.0</v>
      </c>
      <c r="G2902" s="163" t="s">
        <v>2640</v>
      </c>
      <c r="H2902" s="507">
        <v>2980.0</v>
      </c>
      <c r="I2902" s="163" t="s">
        <v>2640</v>
      </c>
      <c r="J2902" s="163" t="s">
        <v>2641</v>
      </c>
      <c r="K2902" s="163" t="s">
        <v>2642</v>
      </c>
      <c r="L2902" s="163" t="s">
        <v>19568</v>
      </c>
      <c r="M2902" s="163" t="s">
        <v>19569</v>
      </c>
      <c r="N2902" s="163" t="s">
        <v>2645</v>
      </c>
      <c r="O2902" s="163" t="s">
        <v>2646</v>
      </c>
      <c r="P2902" s="163" t="s">
        <v>2673</v>
      </c>
      <c r="Q2902" s="163" t="s">
        <v>2648</v>
      </c>
      <c r="R2902" s="506">
        <v>45749.95138888889</v>
      </c>
      <c r="S2902" s="509"/>
      <c r="T2902" s="509"/>
      <c r="U2902" s="163" t="s">
        <v>19570</v>
      </c>
      <c r="V2902" s="510"/>
      <c r="W2902" s="510"/>
      <c r="X2902" s="510"/>
      <c r="Y2902" s="510"/>
      <c r="Z2902" s="510"/>
      <c r="AA2902" s="510"/>
      <c r="AB2902" s="163" t="s">
        <v>19571</v>
      </c>
      <c r="AC2902" s="507">
        <v>9.036192547E9</v>
      </c>
      <c r="AD2902" s="510"/>
      <c r="AE2902" s="509"/>
      <c r="AF2902" s="509"/>
      <c r="AG2902" s="509"/>
      <c r="AH2902" s="509"/>
      <c r="AI2902" s="509"/>
      <c r="AJ2902" s="163" t="s">
        <v>2651</v>
      </c>
      <c r="AK2902" s="509"/>
      <c r="AL2902" s="509"/>
      <c r="AM2902" s="163" t="s">
        <v>19572</v>
      </c>
      <c r="AN2902" s="510"/>
      <c r="AO2902" s="509"/>
      <c r="AP2902" s="509"/>
      <c r="AQ2902" s="509"/>
      <c r="AR2902" s="509"/>
      <c r="AS2902" s="509"/>
      <c r="AT2902" s="163" t="s">
        <v>2653</v>
      </c>
      <c r="AU2902" s="507">
        <v>9775.0</v>
      </c>
      <c r="AV2902" s="507">
        <v>5.0</v>
      </c>
      <c r="AW2902" s="507">
        <v>2027.0</v>
      </c>
      <c r="AX2902" s="163" t="s">
        <v>2677</v>
      </c>
      <c r="AY2902" s="163" t="s">
        <v>2678</v>
      </c>
      <c r="AZ2902" s="163" t="s">
        <v>2655</v>
      </c>
    </row>
    <row r="2903">
      <c r="A2903" s="163" t="s">
        <v>19573</v>
      </c>
      <c r="B2903" s="163" t="s">
        <v>19574</v>
      </c>
      <c r="C2903" s="163" t="s">
        <v>2638</v>
      </c>
      <c r="D2903" s="163" t="s">
        <v>2639</v>
      </c>
      <c r="E2903" s="506">
        <v>45749.94652777778</v>
      </c>
      <c r="F2903" s="507">
        <v>2980.0</v>
      </c>
      <c r="G2903" s="163" t="s">
        <v>2640</v>
      </c>
      <c r="H2903" s="507">
        <v>2980.0</v>
      </c>
      <c r="I2903" s="163" t="s">
        <v>2640</v>
      </c>
      <c r="J2903" s="163" t="s">
        <v>2641</v>
      </c>
      <c r="K2903" s="163" t="s">
        <v>2642</v>
      </c>
      <c r="L2903" s="163" t="s">
        <v>19575</v>
      </c>
      <c r="M2903" s="163" t="s">
        <v>19576</v>
      </c>
      <c r="N2903" s="163" t="s">
        <v>2645</v>
      </c>
      <c r="O2903" s="163" t="s">
        <v>2646</v>
      </c>
      <c r="P2903" s="163" t="s">
        <v>2660</v>
      </c>
      <c r="Q2903" s="163" t="s">
        <v>2648</v>
      </c>
      <c r="R2903" s="506">
        <v>45749.94652777778</v>
      </c>
      <c r="S2903" s="509"/>
      <c r="T2903" s="509"/>
      <c r="U2903" s="163" t="s">
        <v>19577</v>
      </c>
      <c r="V2903" s="510"/>
      <c r="W2903" s="510"/>
      <c r="X2903" s="510"/>
      <c r="Y2903" s="510"/>
      <c r="Z2903" s="510"/>
      <c r="AA2903" s="510"/>
      <c r="AB2903" s="163" t="s">
        <v>19578</v>
      </c>
      <c r="AC2903" s="507">
        <v>9.069587114E9</v>
      </c>
      <c r="AD2903" s="509"/>
      <c r="AE2903" s="509"/>
      <c r="AF2903" s="509"/>
      <c r="AG2903" s="509"/>
      <c r="AH2903" s="509"/>
      <c r="AI2903" s="509"/>
      <c r="AJ2903" s="163" t="s">
        <v>2651</v>
      </c>
      <c r="AK2903" s="509"/>
      <c r="AL2903" s="509"/>
      <c r="AM2903" s="163" t="s">
        <v>19579</v>
      </c>
      <c r="AN2903" s="510"/>
      <c r="AO2903" s="509"/>
      <c r="AP2903" s="509"/>
      <c r="AQ2903" s="509"/>
      <c r="AR2903" s="509"/>
      <c r="AS2903" s="509"/>
      <c r="AT2903" s="163" t="s">
        <v>2653</v>
      </c>
      <c r="AU2903" s="507">
        <v>1002.0</v>
      </c>
      <c r="AV2903" s="507">
        <v>5.0</v>
      </c>
      <c r="AW2903" s="507">
        <v>2028.0</v>
      </c>
      <c r="AX2903" s="163" t="s">
        <v>2664</v>
      </c>
      <c r="AY2903" s="163" t="s">
        <v>3133</v>
      </c>
      <c r="AZ2903" s="163" t="s">
        <v>2655</v>
      </c>
    </row>
    <row r="2904">
      <c r="A2904" s="163" t="s">
        <v>19580</v>
      </c>
      <c r="B2904" s="163" t="s">
        <v>19581</v>
      </c>
      <c r="C2904" s="163" t="s">
        <v>2638</v>
      </c>
      <c r="D2904" s="163" t="s">
        <v>2639</v>
      </c>
      <c r="E2904" s="506">
        <v>45749.94652777778</v>
      </c>
      <c r="F2904" s="507">
        <v>2980.0</v>
      </c>
      <c r="G2904" s="163" t="s">
        <v>2640</v>
      </c>
      <c r="H2904" s="507">
        <v>2980.0</v>
      </c>
      <c r="I2904" s="163" t="s">
        <v>2640</v>
      </c>
      <c r="J2904" s="163" t="s">
        <v>2641</v>
      </c>
      <c r="K2904" s="163" t="s">
        <v>2642</v>
      </c>
      <c r="L2904" s="163" t="s">
        <v>19582</v>
      </c>
      <c r="M2904" s="163" t="s">
        <v>19583</v>
      </c>
      <c r="N2904" s="163" t="s">
        <v>2645</v>
      </c>
      <c r="O2904" s="163" t="s">
        <v>2646</v>
      </c>
      <c r="P2904" s="163" t="s">
        <v>2673</v>
      </c>
      <c r="Q2904" s="163" t="s">
        <v>2648</v>
      </c>
      <c r="R2904" s="506">
        <v>45749.94513888889</v>
      </c>
      <c r="S2904" s="509"/>
      <c r="T2904" s="509"/>
      <c r="U2904" s="163" t="s">
        <v>19584</v>
      </c>
      <c r="V2904" s="510"/>
      <c r="W2904" s="510"/>
      <c r="X2904" s="510"/>
      <c r="Y2904" s="510"/>
      <c r="Z2904" s="510"/>
      <c r="AA2904" s="510"/>
      <c r="AB2904" s="163" t="s">
        <v>19585</v>
      </c>
      <c r="AC2904" s="507">
        <v>9.033342367E9</v>
      </c>
      <c r="AD2904" s="510"/>
      <c r="AE2904" s="509"/>
      <c r="AF2904" s="509"/>
      <c r="AG2904" s="509"/>
      <c r="AH2904" s="509"/>
      <c r="AI2904" s="509"/>
      <c r="AJ2904" s="163" t="s">
        <v>2651</v>
      </c>
      <c r="AK2904" s="509"/>
      <c r="AL2904" s="509"/>
      <c r="AM2904" s="163" t="s">
        <v>19586</v>
      </c>
      <c r="AN2904" s="510"/>
      <c r="AO2904" s="510"/>
      <c r="AP2904" s="509"/>
      <c r="AQ2904" s="509"/>
      <c r="AR2904" s="509"/>
      <c r="AS2904" s="509"/>
      <c r="AT2904" s="163" t="s">
        <v>2700</v>
      </c>
      <c r="AU2904" s="507">
        <v>888.0</v>
      </c>
      <c r="AV2904" s="507">
        <v>6.0</v>
      </c>
      <c r="AW2904" s="507">
        <v>2028.0</v>
      </c>
      <c r="AX2904" s="163" t="s">
        <v>2677</v>
      </c>
      <c r="AY2904" s="163" t="s">
        <v>2701</v>
      </c>
      <c r="AZ2904" s="163" t="s">
        <v>2655</v>
      </c>
    </row>
    <row r="2905">
      <c r="A2905" s="163" t="s">
        <v>19587</v>
      </c>
      <c r="B2905" s="163" t="s">
        <v>19588</v>
      </c>
      <c r="C2905" s="163" t="s">
        <v>2638</v>
      </c>
      <c r="D2905" s="163" t="s">
        <v>2639</v>
      </c>
      <c r="E2905" s="506">
        <v>45749.94236111111</v>
      </c>
      <c r="F2905" s="507">
        <v>9800.0</v>
      </c>
      <c r="G2905" s="163" t="s">
        <v>2640</v>
      </c>
      <c r="H2905" s="507">
        <v>9800.0</v>
      </c>
      <c r="I2905" s="163" t="s">
        <v>2640</v>
      </c>
      <c r="J2905" s="163" t="s">
        <v>2641</v>
      </c>
      <c r="K2905" s="163" t="s">
        <v>2642</v>
      </c>
      <c r="L2905" s="163" t="s">
        <v>19589</v>
      </c>
      <c r="M2905" s="163" t="s">
        <v>19590</v>
      </c>
      <c r="N2905" s="163" t="s">
        <v>2645</v>
      </c>
      <c r="O2905" s="163" t="s">
        <v>2646</v>
      </c>
      <c r="P2905" s="163" t="s">
        <v>2647</v>
      </c>
      <c r="Q2905" s="163" t="s">
        <v>2648</v>
      </c>
      <c r="R2905" s="506">
        <v>45749.94236111111</v>
      </c>
      <c r="S2905" s="509"/>
      <c r="T2905" s="509"/>
      <c r="U2905" s="163" t="s">
        <v>9787</v>
      </c>
      <c r="V2905" s="510"/>
      <c r="W2905" s="510"/>
      <c r="X2905" s="510"/>
      <c r="Y2905" s="510"/>
      <c r="Z2905" s="510"/>
      <c r="AA2905" s="510"/>
      <c r="AB2905" s="163" t="s">
        <v>19591</v>
      </c>
      <c r="AC2905" s="507">
        <v>8.0829929E9</v>
      </c>
      <c r="AD2905" s="510"/>
      <c r="AE2905" s="509"/>
      <c r="AF2905" s="509"/>
      <c r="AG2905" s="509"/>
      <c r="AH2905" s="509"/>
      <c r="AI2905" s="509"/>
      <c r="AJ2905" s="163" t="s">
        <v>2651</v>
      </c>
      <c r="AK2905" s="509"/>
      <c r="AL2905" s="509"/>
      <c r="AM2905" s="163" t="s">
        <v>19592</v>
      </c>
      <c r="AN2905" s="510"/>
      <c r="AO2905" s="509"/>
      <c r="AP2905" s="509"/>
      <c r="AQ2905" s="509"/>
      <c r="AR2905" s="509"/>
      <c r="AS2905" s="509"/>
      <c r="AT2905" s="163" t="s">
        <v>2653</v>
      </c>
      <c r="AU2905" s="507">
        <v>5340.0</v>
      </c>
      <c r="AV2905" s="507">
        <v>11.0</v>
      </c>
      <c r="AW2905" s="507">
        <v>2025.0</v>
      </c>
      <c r="AX2905" s="510"/>
      <c r="AY2905" s="163" t="s">
        <v>2654</v>
      </c>
      <c r="AZ2905" s="163" t="s">
        <v>2655</v>
      </c>
    </row>
    <row r="2906">
      <c r="A2906" s="163" t="s">
        <v>19593</v>
      </c>
      <c r="B2906" s="163" t="s">
        <v>19588</v>
      </c>
      <c r="C2906" s="163" t="s">
        <v>2638</v>
      </c>
      <c r="D2906" s="163" t="s">
        <v>2639</v>
      </c>
      <c r="E2906" s="506">
        <v>45749.94097222222</v>
      </c>
      <c r="F2906" s="507">
        <v>2980.0</v>
      </c>
      <c r="G2906" s="163" t="s">
        <v>2640</v>
      </c>
      <c r="H2906" s="507">
        <v>2980.0</v>
      </c>
      <c r="I2906" s="163" t="s">
        <v>2640</v>
      </c>
      <c r="J2906" s="163" t="s">
        <v>2641</v>
      </c>
      <c r="K2906" s="163" t="s">
        <v>2642</v>
      </c>
      <c r="L2906" s="163" t="s">
        <v>19589</v>
      </c>
      <c r="M2906" s="163" t="s">
        <v>19594</v>
      </c>
      <c r="N2906" s="163" t="s">
        <v>2645</v>
      </c>
      <c r="O2906" s="163" t="s">
        <v>2646</v>
      </c>
      <c r="P2906" s="163" t="s">
        <v>2647</v>
      </c>
      <c r="Q2906" s="163" t="s">
        <v>2648</v>
      </c>
      <c r="R2906" s="506">
        <v>45749.94097222222</v>
      </c>
      <c r="S2906" s="509"/>
      <c r="T2906" s="509"/>
      <c r="U2906" s="163" t="s">
        <v>9792</v>
      </c>
      <c r="V2906" s="510"/>
      <c r="W2906" s="510"/>
      <c r="X2906" s="510"/>
      <c r="Y2906" s="510"/>
      <c r="Z2906" s="510"/>
      <c r="AA2906" s="510"/>
      <c r="AB2906" s="163" t="s">
        <v>19591</v>
      </c>
      <c r="AC2906" s="507">
        <v>8.0829929E9</v>
      </c>
      <c r="AD2906" s="509"/>
      <c r="AE2906" s="509"/>
      <c r="AF2906" s="509"/>
      <c r="AG2906" s="509"/>
      <c r="AH2906" s="509"/>
      <c r="AI2906" s="509"/>
      <c r="AJ2906" s="163" t="s">
        <v>2651</v>
      </c>
      <c r="AK2906" s="509"/>
      <c r="AL2906" s="509"/>
      <c r="AM2906" s="163" t="s">
        <v>19592</v>
      </c>
      <c r="AN2906" s="510"/>
      <c r="AO2906" s="509"/>
      <c r="AP2906" s="509"/>
      <c r="AQ2906" s="509"/>
      <c r="AR2906" s="509"/>
      <c r="AS2906" s="509"/>
      <c r="AT2906" s="163" t="s">
        <v>2653</v>
      </c>
      <c r="AU2906" s="507">
        <v>5340.0</v>
      </c>
      <c r="AV2906" s="507">
        <v>11.0</v>
      </c>
      <c r="AW2906" s="507">
        <v>2025.0</v>
      </c>
      <c r="AX2906" s="510"/>
      <c r="AY2906" s="163" t="s">
        <v>2654</v>
      </c>
      <c r="AZ2906" s="163" t="s">
        <v>2655</v>
      </c>
    </row>
    <row r="2907">
      <c r="A2907" s="163" t="s">
        <v>16377</v>
      </c>
      <c r="B2907" s="163" t="s">
        <v>16378</v>
      </c>
      <c r="C2907" s="163" t="s">
        <v>2638</v>
      </c>
      <c r="D2907" s="163" t="s">
        <v>2639</v>
      </c>
      <c r="E2907" s="506">
        <v>45749.864583333336</v>
      </c>
      <c r="F2907" s="507">
        <v>9800.0</v>
      </c>
      <c r="G2907" s="163" t="s">
        <v>2640</v>
      </c>
      <c r="H2907" s="507">
        <v>9800.0</v>
      </c>
      <c r="I2907" s="163" t="s">
        <v>2640</v>
      </c>
      <c r="J2907" s="163" t="s">
        <v>2641</v>
      </c>
      <c r="K2907" s="163" t="s">
        <v>2642</v>
      </c>
      <c r="L2907" s="163" t="s">
        <v>16379</v>
      </c>
      <c r="M2907" s="163" t="s">
        <v>16380</v>
      </c>
      <c r="N2907" s="163" t="s">
        <v>2645</v>
      </c>
      <c r="O2907" s="163" t="s">
        <v>2646</v>
      </c>
      <c r="P2907" s="163" t="s">
        <v>2647</v>
      </c>
      <c r="Q2907" s="163" t="s">
        <v>2648</v>
      </c>
      <c r="R2907" s="506">
        <v>45749.864583333336</v>
      </c>
      <c r="S2907" s="509"/>
      <c r="T2907" s="509"/>
      <c r="U2907" s="163" t="s">
        <v>7657</v>
      </c>
      <c r="V2907" s="510"/>
      <c r="W2907" s="510"/>
      <c r="X2907" s="510"/>
      <c r="Y2907" s="510"/>
      <c r="Z2907" s="510"/>
      <c r="AA2907" s="510"/>
      <c r="AB2907" s="163" t="s">
        <v>16381</v>
      </c>
      <c r="AC2907" s="507">
        <v>8.081599847E9</v>
      </c>
      <c r="AD2907" s="510"/>
      <c r="AE2907" s="509"/>
      <c r="AF2907" s="509"/>
      <c r="AG2907" s="509"/>
      <c r="AH2907" s="509"/>
      <c r="AI2907" s="509"/>
      <c r="AJ2907" s="163" t="s">
        <v>2651</v>
      </c>
      <c r="AK2907" s="509"/>
      <c r="AL2907" s="509"/>
      <c r="AM2907" s="163" t="s">
        <v>16382</v>
      </c>
      <c r="AN2907" s="510"/>
      <c r="AO2907" s="510"/>
      <c r="AP2907" s="509"/>
      <c r="AQ2907" s="509"/>
      <c r="AR2907" s="509"/>
      <c r="AS2907" s="509"/>
      <c r="AT2907" s="163" t="s">
        <v>2653</v>
      </c>
      <c r="AU2907" s="507">
        <v>2683.0</v>
      </c>
      <c r="AV2907" s="507">
        <v>6.0</v>
      </c>
      <c r="AW2907" s="507">
        <v>2026.0</v>
      </c>
      <c r="AX2907" s="510"/>
      <c r="AY2907" s="163" t="s">
        <v>2654</v>
      </c>
      <c r="AZ2907" s="163" t="s">
        <v>2655</v>
      </c>
    </row>
    <row r="2908">
      <c r="A2908" s="163" t="s">
        <v>19595</v>
      </c>
      <c r="B2908" s="163" t="s">
        <v>16378</v>
      </c>
      <c r="C2908" s="163" t="s">
        <v>2638</v>
      </c>
      <c r="D2908" s="163" t="s">
        <v>2639</v>
      </c>
      <c r="E2908" s="506">
        <v>45749.85</v>
      </c>
      <c r="F2908" s="507">
        <v>2980.0</v>
      </c>
      <c r="G2908" s="163" t="s">
        <v>2640</v>
      </c>
      <c r="H2908" s="507">
        <v>2980.0</v>
      </c>
      <c r="I2908" s="163" t="s">
        <v>2640</v>
      </c>
      <c r="J2908" s="163" t="s">
        <v>2641</v>
      </c>
      <c r="K2908" s="163" t="s">
        <v>2642</v>
      </c>
      <c r="L2908" s="163" t="s">
        <v>16379</v>
      </c>
      <c r="M2908" s="163" t="s">
        <v>19596</v>
      </c>
      <c r="N2908" s="163" t="s">
        <v>2645</v>
      </c>
      <c r="O2908" s="163" t="s">
        <v>2646</v>
      </c>
      <c r="P2908" s="163" t="s">
        <v>2647</v>
      </c>
      <c r="Q2908" s="163" t="s">
        <v>2648</v>
      </c>
      <c r="R2908" s="506">
        <v>45749.85</v>
      </c>
      <c r="S2908" s="509"/>
      <c r="T2908" s="509"/>
      <c r="U2908" s="163" t="s">
        <v>6835</v>
      </c>
      <c r="V2908" s="510"/>
      <c r="W2908" s="510"/>
      <c r="X2908" s="510"/>
      <c r="Y2908" s="510"/>
      <c r="Z2908" s="510"/>
      <c r="AA2908" s="510"/>
      <c r="AB2908" s="163" t="s">
        <v>16381</v>
      </c>
      <c r="AC2908" s="507">
        <v>8.081599847E9</v>
      </c>
      <c r="AD2908" s="510"/>
      <c r="AE2908" s="509"/>
      <c r="AF2908" s="509"/>
      <c r="AG2908" s="509"/>
      <c r="AH2908" s="509"/>
      <c r="AI2908" s="509"/>
      <c r="AJ2908" s="163" t="s">
        <v>2651</v>
      </c>
      <c r="AK2908" s="509"/>
      <c r="AL2908" s="509"/>
      <c r="AM2908" s="163" t="s">
        <v>16382</v>
      </c>
      <c r="AN2908" s="510"/>
      <c r="AO2908" s="510"/>
      <c r="AP2908" s="509"/>
      <c r="AQ2908" s="509"/>
      <c r="AR2908" s="509"/>
      <c r="AS2908" s="509"/>
      <c r="AT2908" s="163" t="s">
        <v>2653</v>
      </c>
      <c r="AU2908" s="507">
        <v>2683.0</v>
      </c>
      <c r="AV2908" s="507">
        <v>6.0</v>
      </c>
      <c r="AW2908" s="507">
        <v>2026.0</v>
      </c>
      <c r="AX2908" s="510"/>
      <c r="AY2908" s="163" t="s">
        <v>2654</v>
      </c>
      <c r="AZ2908" s="163" t="s">
        <v>2655</v>
      </c>
    </row>
    <row r="2909">
      <c r="A2909" s="163" t="s">
        <v>19597</v>
      </c>
      <c r="B2909" s="163" t="s">
        <v>19598</v>
      </c>
      <c r="C2909" s="163" t="s">
        <v>2638</v>
      </c>
      <c r="D2909" s="163" t="s">
        <v>2639</v>
      </c>
      <c r="E2909" s="506">
        <v>45749.84861111111</v>
      </c>
      <c r="F2909" s="507">
        <v>9800.0</v>
      </c>
      <c r="G2909" s="163" t="s">
        <v>2640</v>
      </c>
      <c r="H2909" s="507">
        <v>9800.0</v>
      </c>
      <c r="I2909" s="163" t="s">
        <v>2640</v>
      </c>
      <c r="J2909" s="163" t="s">
        <v>2641</v>
      </c>
      <c r="K2909" s="163" t="s">
        <v>2642</v>
      </c>
      <c r="L2909" s="163" t="s">
        <v>19599</v>
      </c>
      <c r="M2909" s="163" t="s">
        <v>19600</v>
      </c>
      <c r="N2909" s="163" t="s">
        <v>2645</v>
      </c>
      <c r="O2909" s="163" t="s">
        <v>2646</v>
      </c>
      <c r="P2909" s="163" t="s">
        <v>2673</v>
      </c>
      <c r="Q2909" s="163" t="s">
        <v>2648</v>
      </c>
      <c r="R2909" s="506">
        <v>45749.84583333333</v>
      </c>
      <c r="S2909" s="509"/>
      <c r="T2909" s="509"/>
      <c r="U2909" s="163" t="s">
        <v>19601</v>
      </c>
      <c r="V2909" s="510"/>
      <c r="W2909" s="510"/>
      <c r="X2909" s="510"/>
      <c r="Y2909" s="510"/>
      <c r="Z2909" s="510"/>
      <c r="AA2909" s="510"/>
      <c r="AB2909" s="163" t="s">
        <v>19602</v>
      </c>
      <c r="AC2909" s="507">
        <v>8.064093067E9</v>
      </c>
      <c r="AD2909" s="510"/>
      <c r="AE2909" s="509"/>
      <c r="AF2909" s="509"/>
      <c r="AG2909" s="509"/>
      <c r="AH2909" s="509"/>
      <c r="AI2909" s="509"/>
      <c r="AJ2909" s="163" t="s">
        <v>2651</v>
      </c>
      <c r="AK2909" s="509"/>
      <c r="AL2909" s="509"/>
      <c r="AM2909" s="163" t="s">
        <v>19603</v>
      </c>
      <c r="AN2909" s="510"/>
      <c r="AO2909" s="509"/>
      <c r="AP2909" s="509"/>
      <c r="AQ2909" s="509"/>
      <c r="AR2909" s="509"/>
      <c r="AS2909" s="509"/>
      <c r="AT2909" s="163" t="s">
        <v>2653</v>
      </c>
      <c r="AU2909" s="507">
        <v>7249.0</v>
      </c>
      <c r="AV2909" s="507">
        <v>5.0</v>
      </c>
      <c r="AW2909" s="507">
        <v>2026.0</v>
      </c>
      <c r="AX2909" s="163" t="s">
        <v>2677</v>
      </c>
      <c r="AY2909" s="163" t="s">
        <v>2678</v>
      </c>
      <c r="AZ2909" s="163" t="s">
        <v>2655</v>
      </c>
    </row>
    <row r="2910">
      <c r="A2910" s="163" t="s">
        <v>19604</v>
      </c>
      <c r="B2910" s="163" t="s">
        <v>19598</v>
      </c>
      <c r="C2910" s="163" t="s">
        <v>2638</v>
      </c>
      <c r="D2910" s="163" t="s">
        <v>2639</v>
      </c>
      <c r="E2910" s="506">
        <v>45749.84583333333</v>
      </c>
      <c r="F2910" s="507">
        <v>2980.0</v>
      </c>
      <c r="G2910" s="163" t="s">
        <v>2640</v>
      </c>
      <c r="H2910" s="507">
        <v>2980.0</v>
      </c>
      <c r="I2910" s="163" t="s">
        <v>2640</v>
      </c>
      <c r="J2910" s="163" t="s">
        <v>2641</v>
      </c>
      <c r="K2910" s="163" t="s">
        <v>2642</v>
      </c>
      <c r="L2910" s="163" t="s">
        <v>19599</v>
      </c>
      <c r="M2910" s="163" t="s">
        <v>19605</v>
      </c>
      <c r="N2910" s="163" t="s">
        <v>2645</v>
      </c>
      <c r="O2910" s="163" t="s">
        <v>2646</v>
      </c>
      <c r="P2910" s="163" t="s">
        <v>2673</v>
      </c>
      <c r="Q2910" s="163" t="s">
        <v>2648</v>
      </c>
      <c r="R2910" s="506">
        <v>45749.84444444445</v>
      </c>
      <c r="S2910" s="509"/>
      <c r="T2910" s="509"/>
      <c r="U2910" s="163" t="s">
        <v>19606</v>
      </c>
      <c r="V2910" s="510"/>
      <c r="W2910" s="510"/>
      <c r="X2910" s="510"/>
      <c r="Y2910" s="510"/>
      <c r="Z2910" s="510"/>
      <c r="AA2910" s="510"/>
      <c r="AB2910" s="163" t="s">
        <v>19602</v>
      </c>
      <c r="AC2910" s="507">
        <v>8.064093067E9</v>
      </c>
      <c r="AD2910" s="510"/>
      <c r="AE2910" s="509"/>
      <c r="AF2910" s="509"/>
      <c r="AG2910" s="509"/>
      <c r="AH2910" s="509"/>
      <c r="AI2910" s="509"/>
      <c r="AJ2910" s="163" t="s">
        <v>2651</v>
      </c>
      <c r="AK2910" s="509"/>
      <c r="AL2910" s="509"/>
      <c r="AM2910" s="163" t="s">
        <v>19603</v>
      </c>
      <c r="AN2910" s="510"/>
      <c r="AO2910" s="509"/>
      <c r="AP2910" s="509"/>
      <c r="AQ2910" s="509"/>
      <c r="AR2910" s="509"/>
      <c r="AS2910" s="509"/>
      <c r="AT2910" s="163" t="s">
        <v>2653</v>
      </c>
      <c r="AU2910" s="507">
        <v>7249.0</v>
      </c>
      <c r="AV2910" s="507">
        <v>5.0</v>
      </c>
      <c r="AW2910" s="507">
        <v>2026.0</v>
      </c>
      <c r="AX2910" s="163" t="s">
        <v>2677</v>
      </c>
      <c r="AY2910" s="163" t="s">
        <v>2678</v>
      </c>
      <c r="AZ2910" s="163" t="s">
        <v>2655</v>
      </c>
    </row>
    <row r="2911">
      <c r="A2911" s="163" t="s">
        <v>19607</v>
      </c>
      <c r="B2911" s="163" t="s">
        <v>19608</v>
      </c>
      <c r="C2911" s="163" t="s">
        <v>2638</v>
      </c>
      <c r="D2911" s="163" t="s">
        <v>2639</v>
      </c>
      <c r="E2911" s="506">
        <v>45749.82777777778</v>
      </c>
      <c r="F2911" s="507">
        <v>2980.0</v>
      </c>
      <c r="G2911" s="163" t="s">
        <v>2640</v>
      </c>
      <c r="H2911" s="507">
        <v>2980.0</v>
      </c>
      <c r="I2911" s="163" t="s">
        <v>2640</v>
      </c>
      <c r="J2911" s="163" t="s">
        <v>2641</v>
      </c>
      <c r="K2911" s="163" t="s">
        <v>2642</v>
      </c>
      <c r="L2911" s="163" t="s">
        <v>19609</v>
      </c>
      <c r="M2911" s="163" t="s">
        <v>19610</v>
      </c>
      <c r="N2911" s="163" t="s">
        <v>2645</v>
      </c>
      <c r="O2911" s="163" t="s">
        <v>2646</v>
      </c>
      <c r="P2911" s="163" t="s">
        <v>2673</v>
      </c>
      <c r="Q2911" s="163" t="s">
        <v>2648</v>
      </c>
      <c r="R2911" s="506">
        <v>45749.82638888889</v>
      </c>
      <c r="S2911" s="509"/>
      <c r="T2911" s="509"/>
      <c r="U2911" s="163" t="s">
        <v>19611</v>
      </c>
      <c r="V2911" s="510"/>
      <c r="W2911" s="510"/>
      <c r="X2911" s="510"/>
      <c r="Y2911" s="510"/>
      <c r="Z2911" s="510"/>
      <c r="AA2911" s="510"/>
      <c r="AB2911" s="163" t="s">
        <v>19612</v>
      </c>
      <c r="AC2911" s="507">
        <v>8.058445677E9</v>
      </c>
      <c r="AD2911" s="510"/>
      <c r="AE2911" s="509"/>
      <c r="AF2911" s="509"/>
      <c r="AG2911" s="509"/>
      <c r="AH2911" s="509"/>
      <c r="AI2911" s="509"/>
      <c r="AJ2911" s="163" t="s">
        <v>2651</v>
      </c>
      <c r="AK2911" s="509"/>
      <c r="AL2911" s="509"/>
      <c r="AM2911" s="163" t="s">
        <v>19613</v>
      </c>
      <c r="AN2911" s="510"/>
      <c r="AO2911" s="509"/>
      <c r="AP2911" s="509"/>
      <c r="AQ2911" s="509"/>
      <c r="AR2911" s="509"/>
      <c r="AS2911" s="509"/>
      <c r="AT2911" s="163" t="s">
        <v>2700</v>
      </c>
      <c r="AU2911" s="507">
        <v>199.0</v>
      </c>
      <c r="AV2911" s="507">
        <v>4.0</v>
      </c>
      <c r="AW2911" s="507">
        <v>2025.0</v>
      </c>
      <c r="AX2911" s="163" t="s">
        <v>3065</v>
      </c>
      <c r="AY2911" s="163" t="s">
        <v>4625</v>
      </c>
      <c r="AZ2911" s="163" t="s">
        <v>2655</v>
      </c>
    </row>
    <row r="2912">
      <c r="A2912" s="163" t="s">
        <v>19614</v>
      </c>
      <c r="B2912" s="163" t="s">
        <v>19615</v>
      </c>
      <c r="C2912" s="163" t="s">
        <v>2638</v>
      </c>
      <c r="D2912" s="163" t="s">
        <v>2639</v>
      </c>
      <c r="E2912" s="506">
        <v>45749.82638888889</v>
      </c>
      <c r="F2912" s="507">
        <v>2980.0</v>
      </c>
      <c r="G2912" s="163" t="s">
        <v>2640</v>
      </c>
      <c r="H2912" s="507">
        <v>2980.0</v>
      </c>
      <c r="I2912" s="163" t="s">
        <v>2640</v>
      </c>
      <c r="J2912" s="163" t="s">
        <v>2641</v>
      </c>
      <c r="K2912" s="163" t="s">
        <v>2642</v>
      </c>
      <c r="L2912" s="163" t="s">
        <v>19616</v>
      </c>
      <c r="M2912" s="163" t="s">
        <v>19617</v>
      </c>
      <c r="N2912" s="163" t="s">
        <v>2645</v>
      </c>
      <c r="O2912" s="163" t="s">
        <v>2646</v>
      </c>
      <c r="P2912" s="163" t="s">
        <v>2673</v>
      </c>
      <c r="Q2912" s="163" t="s">
        <v>2648</v>
      </c>
      <c r="R2912" s="506">
        <v>45749.825694444444</v>
      </c>
      <c r="S2912" s="509"/>
      <c r="T2912" s="509"/>
      <c r="U2912" s="163" t="s">
        <v>19618</v>
      </c>
      <c r="V2912" s="510"/>
      <c r="W2912" s="510"/>
      <c r="X2912" s="510"/>
      <c r="Y2912" s="510"/>
      <c r="Z2912" s="510"/>
      <c r="AA2912" s="510"/>
      <c r="AB2912" s="163" t="s">
        <v>19619</v>
      </c>
      <c r="AC2912" s="507">
        <v>9.075870844E9</v>
      </c>
      <c r="AD2912" s="510"/>
      <c r="AE2912" s="509"/>
      <c r="AF2912" s="509"/>
      <c r="AG2912" s="509"/>
      <c r="AH2912" s="509"/>
      <c r="AI2912" s="509"/>
      <c r="AJ2912" s="163" t="s">
        <v>2651</v>
      </c>
      <c r="AK2912" s="509"/>
      <c r="AL2912" s="509"/>
      <c r="AM2912" s="163" t="s">
        <v>19620</v>
      </c>
      <c r="AN2912" s="510"/>
      <c r="AO2912" s="509"/>
      <c r="AP2912" s="509"/>
      <c r="AQ2912" s="509"/>
      <c r="AR2912" s="509"/>
      <c r="AS2912" s="509"/>
      <c r="AT2912" s="163" t="s">
        <v>2653</v>
      </c>
      <c r="AU2912" s="507">
        <v>6382.0</v>
      </c>
      <c r="AV2912" s="507">
        <v>3.0</v>
      </c>
      <c r="AW2912" s="507">
        <v>2028.0</v>
      </c>
      <c r="AX2912" s="163" t="s">
        <v>2677</v>
      </c>
      <c r="AY2912" s="163" t="s">
        <v>2678</v>
      </c>
      <c r="AZ2912" s="163" t="s">
        <v>2655</v>
      </c>
    </row>
    <row r="2913">
      <c r="A2913" s="163" t="s">
        <v>19621</v>
      </c>
      <c r="B2913" s="163" t="s">
        <v>19622</v>
      </c>
      <c r="C2913" s="163" t="s">
        <v>2638</v>
      </c>
      <c r="D2913" s="163" t="s">
        <v>2639</v>
      </c>
      <c r="E2913" s="506">
        <v>45749.82013888889</v>
      </c>
      <c r="F2913" s="507">
        <v>2980.0</v>
      </c>
      <c r="G2913" s="163" t="s">
        <v>2640</v>
      </c>
      <c r="H2913" s="507">
        <v>2980.0</v>
      </c>
      <c r="I2913" s="163" t="s">
        <v>2640</v>
      </c>
      <c r="J2913" s="163" t="s">
        <v>2641</v>
      </c>
      <c r="K2913" s="163" t="s">
        <v>2642</v>
      </c>
      <c r="L2913" s="163" t="s">
        <v>15491</v>
      </c>
      <c r="M2913" s="163" t="s">
        <v>15504</v>
      </c>
      <c r="N2913" s="163" t="s">
        <v>2645</v>
      </c>
      <c r="O2913" s="163" t="s">
        <v>2646</v>
      </c>
      <c r="P2913" s="163" t="s">
        <v>2683</v>
      </c>
      <c r="Q2913" s="163" t="s">
        <v>2648</v>
      </c>
      <c r="R2913" s="506">
        <v>45749.81875</v>
      </c>
      <c r="S2913" s="509"/>
      <c r="T2913" s="509"/>
      <c r="U2913" s="163" t="s">
        <v>19623</v>
      </c>
      <c r="V2913" s="510"/>
      <c r="W2913" s="510"/>
      <c r="X2913" s="510"/>
      <c r="Y2913" s="510"/>
      <c r="Z2913" s="510"/>
      <c r="AA2913" s="510"/>
      <c r="AB2913" s="163" t="s">
        <v>15494</v>
      </c>
      <c r="AC2913" s="507">
        <v>8.013305157E9</v>
      </c>
      <c r="AD2913" s="510"/>
      <c r="AE2913" s="509"/>
      <c r="AF2913" s="509"/>
      <c r="AG2913" s="509"/>
      <c r="AH2913" s="509"/>
      <c r="AI2913" s="509"/>
      <c r="AJ2913" s="163" t="s">
        <v>2651</v>
      </c>
      <c r="AK2913" s="509"/>
      <c r="AL2913" s="509"/>
      <c r="AM2913" s="163" t="s">
        <v>15495</v>
      </c>
      <c r="AN2913" s="510"/>
      <c r="AO2913" s="509"/>
      <c r="AP2913" s="509"/>
      <c r="AQ2913" s="509"/>
      <c r="AR2913" s="509"/>
      <c r="AS2913" s="509"/>
      <c r="AT2913" s="163" t="s">
        <v>2653</v>
      </c>
      <c r="AU2913" s="507">
        <v>1007.0</v>
      </c>
      <c r="AV2913" s="507">
        <v>9.0</v>
      </c>
      <c r="AW2913" s="507">
        <v>2028.0</v>
      </c>
      <c r="AX2913" s="510"/>
      <c r="AY2913" s="163" t="s">
        <v>3896</v>
      </c>
      <c r="AZ2913" s="163" t="s">
        <v>2655</v>
      </c>
    </row>
    <row r="2914">
      <c r="A2914" s="163" t="s">
        <v>19624</v>
      </c>
      <c r="B2914" s="163" t="s">
        <v>19625</v>
      </c>
      <c r="C2914" s="163" t="s">
        <v>2638</v>
      </c>
      <c r="D2914" s="163" t="s">
        <v>2639</v>
      </c>
      <c r="E2914" s="506">
        <v>45749.802777777775</v>
      </c>
      <c r="F2914" s="507">
        <v>2980.0</v>
      </c>
      <c r="G2914" s="163" t="s">
        <v>2640</v>
      </c>
      <c r="H2914" s="507">
        <v>2980.0</v>
      </c>
      <c r="I2914" s="163" t="s">
        <v>2640</v>
      </c>
      <c r="J2914" s="163" t="s">
        <v>2641</v>
      </c>
      <c r="K2914" s="163" t="s">
        <v>2642</v>
      </c>
      <c r="L2914" s="163" t="s">
        <v>19626</v>
      </c>
      <c r="M2914" s="163" t="s">
        <v>19627</v>
      </c>
      <c r="N2914" s="163" t="s">
        <v>2645</v>
      </c>
      <c r="O2914" s="163" t="s">
        <v>2646</v>
      </c>
      <c r="P2914" s="163" t="s">
        <v>2673</v>
      </c>
      <c r="Q2914" s="163" t="s">
        <v>2648</v>
      </c>
      <c r="R2914" s="506">
        <v>45749.80138888889</v>
      </c>
      <c r="S2914" s="509"/>
      <c r="T2914" s="509"/>
      <c r="U2914" s="163" t="s">
        <v>19628</v>
      </c>
      <c r="V2914" s="510"/>
      <c r="W2914" s="510"/>
      <c r="X2914" s="510"/>
      <c r="Y2914" s="510"/>
      <c r="Z2914" s="510"/>
      <c r="AA2914" s="510"/>
      <c r="AB2914" s="163" t="s">
        <v>19629</v>
      </c>
      <c r="AC2914" s="507">
        <v>9.066219246E9</v>
      </c>
      <c r="AD2914" s="510"/>
      <c r="AE2914" s="509"/>
      <c r="AF2914" s="509"/>
      <c r="AG2914" s="509"/>
      <c r="AH2914" s="509"/>
      <c r="AI2914" s="509"/>
      <c r="AJ2914" s="163" t="s">
        <v>2651</v>
      </c>
      <c r="AK2914" s="509"/>
      <c r="AL2914" s="509"/>
      <c r="AM2914" s="163" t="s">
        <v>19630</v>
      </c>
      <c r="AN2914" s="510"/>
      <c r="AO2914" s="509"/>
      <c r="AP2914" s="509"/>
      <c r="AQ2914" s="509"/>
      <c r="AR2914" s="509"/>
      <c r="AS2914" s="509"/>
      <c r="AT2914" s="163" t="s">
        <v>2653</v>
      </c>
      <c r="AU2914" s="507">
        <v>4693.0</v>
      </c>
      <c r="AV2914" s="507">
        <v>12.0</v>
      </c>
      <c r="AW2914" s="507">
        <v>2028.0</v>
      </c>
      <c r="AX2914" s="163" t="s">
        <v>2677</v>
      </c>
      <c r="AY2914" s="163" t="s">
        <v>2750</v>
      </c>
      <c r="AZ2914" s="163" t="s">
        <v>2655</v>
      </c>
    </row>
    <row r="2915">
      <c r="A2915" s="163" t="s">
        <v>19631</v>
      </c>
      <c r="B2915" s="163" t="s">
        <v>19632</v>
      </c>
      <c r="C2915" s="163" t="s">
        <v>2638</v>
      </c>
      <c r="D2915" s="163" t="s">
        <v>2639</v>
      </c>
      <c r="E2915" s="506">
        <v>45749.78472222222</v>
      </c>
      <c r="F2915" s="507">
        <v>4980.0</v>
      </c>
      <c r="G2915" s="163" t="s">
        <v>2640</v>
      </c>
      <c r="H2915" s="507">
        <v>4980.0</v>
      </c>
      <c r="I2915" s="163" t="s">
        <v>2640</v>
      </c>
      <c r="J2915" s="163" t="s">
        <v>2641</v>
      </c>
      <c r="K2915" s="163" t="s">
        <v>2642</v>
      </c>
      <c r="L2915" s="163" t="s">
        <v>19633</v>
      </c>
      <c r="M2915" s="163" t="s">
        <v>19634</v>
      </c>
      <c r="N2915" s="163" t="s">
        <v>2645</v>
      </c>
      <c r="O2915" s="163" t="s">
        <v>2646</v>
      </c>
      <c r="P2915" s="163" t="s">
        <v>2660</v>
      </c>
      <c r="Q2915" s="163" t="s">
        <v>2648</v>
      </c>
      <c r="R2915" s="506">
        <v>45749.78472222222</v>
      </c>
      <c r="S2915" s="509"/>
      <c r="T2915" s="509"/>
      <c r="U2915" s="163" t="s">
        <v>19635</v>
      </c>
      <c r="V2915" s="510"/>
      <c r="W2915" s="510"/>
      <c r="X2915" s="510"/>
      <c r="Y2915" s="510"/>
      <c r="Z2915" s="510"/>
      <c r="AA2915" s="510"/>
      <c r="AB2915" s="163" t="s">
        <v>19636</v>
      </c>
      <c r="AC2915" s="507">
        <v>8.091592566E9</v>
      </c>
      <c r="AD2915" s="163" t="s">
        <v>19637</v>
      </c>
      <c r="AE2915" s="507">
        <v>14940.0</v>
      </c>
      <c r="AF2915" s="163" t="s">
        <v>2640</v>
      </c>
      <c r="AG2915" s="163" t="s">
        <v>3096</v>
      </c>
      <c r="AH2915" s="507">
        <v>3.0</v>
      </c>
      <c r="AI2915" s="509"/>
      <c r="AJ2915" s="163" t="s">
        <v>2651</v>
      </c>
      <c r="AK2915" s="514">
        <v>45810.0</v>
      </c>
      <c r="AL2915" s="506">
        <v>45780.30694444444</v>
      </c>
      <c r="AM2915" s="163" t="s">
        <v>19638</v>
      </c>
      <c r="AN2915" s="510"/>
      <c r="AO2915" s="509"/>
      <c r="AP2915" s="509"/>
      <c r="AQ2915" s="509"/>
      <c r="AR2915" s="509"/>
      <c r="AS2915" s="509"/>
      <c r="AT2915" s="163" t="s">
        <v>2653</v>
      </c>
      <c r="AU2915" s="507">
        <v>1009.0</v>
      </c>
      <c r="AV2915" s="507">
        <v>4.0</v>
      </c>
      <c r="AW2915" s="507">
        <v>2029.0</v>
      </c>
      <c r="AX2915" s="163" t="s">
        <v>2664</v>
      </c>
      <c r="AY2915" s="163" t="s">
        <v>3133</v>
      </c>
      <c r="AZ2915" s="163" t="s">
        <v>2655</v>
      </c>
    </row>
    <row r="2916">
      <c r="A2916" s="163" t="s">
        <v>19639</v>
      </c>
      <c r="B2916" s="163" t="s">
        <v>19640</v>
      </c>
      <c r="C2916" s="163" t="s">
        <v>2638</v>
      </c>
      <c r="D2916" s="163" t="s">
        <v>2639</v>
      </c>
      <c r="E2916" s="506">
        <v>45749.777083333334</v>
      </c>
      <c r="F2916" s="507">
        <v>2980.0</v>
      </c>
      <c r="G2916" s="163" t="s">
        <v>2640</v>
      </c>
      <c r="H2916" s="507">
        <v>2980.0</v>
      </c>
      <c r="I2916" s="163" t="s">
        <v>2640</v>
      </c>
      <c r="J2916" s="163" t="s">
        <v>2641</v>
      </c>
      <c r="K2916" s="163" t="s">
        <v>2642</v>
      </c>
      <c r="L2916" s="163" t="s">
        <v>19641</v>
      </c>
      <c r="M2916" s="163" t="s">
        <v>19642</v>
      </c>
      <c r="N2916" s="163" t="s">
        <v>2645</v>
      </c>
      <c r="O2916" s="163" t="s">
        <v>2646</v>
      </c>
      <c r="P2916" s="163" t="s">
        <v>2673</v>
      </c>
      <c r="Q2916" s="163" t="s">
        <v>2648</v>
      </c>
      <c r="R2916" s="506">
        <v>45749.775</v>
      </c>
      <c r="S2916" s="509"/>
      <c r="T2916" s="509"/>
      <c r="U2916" s="163" t="s">
        <v>19643</v>
      </c>
      <c r="V2916" s="510"/>
      <c r="W2916" s="510"/>
      <c r="X2916" s="510"/>
      <c r="Y2916" s="510"/>
      <c r="Z2916" s="510"/>
      <c r="AA2916" s="510"/>
      <c r="AB2916" s="163" t="s">
        <v>19644</v>
      </c>
      <c r="AC2916" s="507">
        <v>8.092066577E9</v>
      </c>
      <c r="AD2916" s="510"/>
      <c r="AE2916" s="509"/>
      <c r="AF2916" s="509"/>
      <c r="AG2916" s="509"/>
      <c r="AH2916" s="509"/>
      <c r="AI2916" s="509"/>
      <c r="AJ2916" s="163" t="s">
        <v>2651</v>
      </c>
      <c r="AK2916" s="509"/>
      <c r="AL2916" s="509"/>
      <c r="AM2916" s="163" t="s">
        <v>19645</v>
      </c>
      <c r="AN2916" s="510"/>
      <c r="AO2916" s="510"/>
      <c r="AP2916" s="509"/>
      <c r="AQ2916" s="509"/>
      <c r="AR2916" s="509"/>
      <c r="AS2916" s="509"/>
      <c r="AT2916" s="163" t="s">
        <v>2700</v>
      </c>
      <c r="AU2916" s="507">
        <v>9354.0</v>
      </c>
      <c r="AV2916" s="507">
        <v>5.0</v>
      </c>
      <c r="AW2916" s="507">
        <v>2027.0</v>
      </c>
      <c r="AX2916" s="163" t="s">
        <v>2677</v>
      </c>
      <c r="AY2916" s="163" t="s">
        <v>3089</v>
      </c>
      <c r="AZ2916" s="163" t="s">
        <v>2655</v>
      </c>
    </row>
    <row r="2917">
      <c r="A2917" s="163" t="s">
        <v>19646</v>
      </c>
      <c r="B2917" s="163" t="s">
        <v>19647</v>
      </c>
      <c r="C2917" s="163" t="s">
        <v>2638</v>
      </c>
      <c r="D2917" s="163" t="s">
        <v>2639</v>
      </c>
      <c r="E2917" s="506">
        <v>45749.76527777778</v>
      </c>
      <c r="F2917" s="507">
        <v>2980.0</v>
      </c>
      <c r="G2917" s="163" t="s">
        <v>2640</v>
      </c>
      <c r="H2917" s="507">
        <v>2980.0</v>
      </c>
      <c r="I2917" s="163" t="s">
        <v>2640</v>
      </c>
      <c r="J2917" s="163" t="s">
        <v>2641</v>
      </c>
      <c r="K2917" s="163" t="s">
        <v>2642</v>
      </c>
      <c r="L2917" s="163" t="s">
        <v>19648</v>
      </c>
      <c r="M2917" s="163" t="s">
        <v>19649</v>
      </c>
      <c r="N2917" s="163" t="s">
        <v>2645</v>
      </c>
      <c r="O2917" s="163" t="s">
        <v>2646</v>
      </c>
      <c r="P2917" s="163" t="s">
        <v>2647</v>
      </c>
      <c r="Q2917" s="163" t="s">
        <v>2648</v>
      </c>
      <c r="R2917" s="506">
        <v>45749.76527777778</v>
      </c>
      <c r="S2917" s="509"/>
      <c r="T2917" s="509"/>
      <c r="U2917" s="163" t="s">
        <v>19650</v>
      </c>
      <c r="V2917" s="510"/>
      <c r="W2917" s="510"/>
      <c r="X2917" s="510"/>
      <c r="Y2917" s="510"/>
      <c r="Z2917" s="510"/>
      <c r="AA2917" s="510"/>
      <c r="AB2917" s="163" t="s">
        <v>19651</v>
      </c>
      <c r="AC2917" s="507">
        <v>8.065486857E9</v>
      </c>
      <c r="AD2917" s="510"/>
      <c r="AE2917" s="509"/>
      <c r="AF2917" s="509"/>
      <c r="AG2917" s="509"/>
      <c r="AH2917" s="509"/>
      <c r="AI2917" s="509"/>
      <c r="AJ2917" s="163" t="s">
        <v>2651</v>
      </c>
      <c r="AK2917" s="509"/>
      <c r="AL2917" s="509"/>
      <c r="AM2917" s="163" t="s">
        <v>19652</v>
      </c>
      <c r="AN2917" s="510"/>
      <c r="AO2917" s="510"/>
      <c r="AP2917" s="509"/>
      <c r="AQ2917" s="509"/>
      <c r="AR2917" s="509"/>
      <c r="AS2917" s="509"/>
      <c r="AT2917" s="163" t="s">
        <v>2653</v>
      </c>
      <c r="AU2917" s="507">
        <v>1117.0</v>
      </c>
      <c r="AV2917" s="507">
        <v>11.0</v>
      </c>
      <c r="AW2917" s="507">
        <v>2027.0</v>
      </c>
      <c r="AX2917" s="510"/>
      <c r="AY2917" s="510"/>
      <c r="AZ2917" s="163" t="s">
        <v>2655</v>
      </c>
    </row>
    <row r="2918">
      <c r="A2918" s="163" t="s">
        <v>19653</v>
      </c>
      <c r="B2918" s="163" t="s">
        <v>19654</v>
      </c>
      <c r="C2918" s="163" t="s">
        <v>2638</v>
      </c>
      <c r="D2918" s="163" t="s">
        <v>2639</v>
      </c>
      <c r="E2918" s="506">
        <v>45749.759722222225</v>
      </c>
      <c r="F2918" s="507">
        <v>2980.0</v>
      </c>
      <c r="G2918" s="163" t="s">
        <v>2640</v>
      </c>
      <c r="H2918" s="507">
        <v>2980.0</v>
      </c>
      <c r="I2918" s="163" t="s">
        <v>2640</v>
      </c>
      <c r="J2918" s="163" t="s">
        <v>2641</v>
      </c>
      <c r="K2918" s="163" t="s">
        <v>2642</v>
      </c>
      <c r="L2918" s="163" t="s">
        <v>19655</v>
      </c>
      <c r="M2918" s="163" t="s">
        <v>19656</v>
      </c>
      <c r="N2918" s="163" t="s">
        <v>2645</v>
      </c>
      <c r="O2918" s="163" t="s">
        <v>2646</v>
      </c>
      <c r="P2918" s="163" t="s">
        <v>2673</v>
      </c>
      <c r="Q2918" s="163" t="s">
        <v>2648</v>
      </c>
      <c r="R2918" s="506">
        <v>45749.75833333333</v>
      </c>
      <c r="S2918" s="509"/>
      <c r="T2918" s="509"/>
      <c r="U2918" s="163" t="s">
        <v>19657</v>
      </c>
      <c r="V2918" s="510"/>
      <c r="W2918" s="510"/>
      <c r="X2918" s="510"/>
      <c r="Y2918" s="510"/>
      <c r="Z2918" s="510"/>
      <c r="AA2918" s="510"/>
      <c r="AB2918" s="163" t="s">
        <v>19658</v>
      </c>
      <c r="AC2918" s="507">
        <v>9.085640502E9</v>
      </c>
      <c r="AD2918" s="510"/>
      <c r="AE2918" s="509"/>
      <c r="AF2918" s="509"/>
      <c r="AG2918" s="509"/>
      <c r="AH2918" s="509"/>
      <c r="AI2918" s="509"/>
      <c r="AJ2918" s="163" t="s">
        <v>2651</v>
      </c>
      <c r="AK2918" s="509"/>
      <c r="AL2918" s="509"/>
      <c r="AM2918" s="163" t="s">
        <v>19659</v>
      </c>
      <c r="AN2918" s="510"/>
      <c r="AO2918" s="509"/>
      <c r="AP2918" s="509"/>
      <c r="AQ2918" s="509"/>
      <c r="AR2918" s="509"/>
      <c r="AS2918" s="509"/>
      <c r="AT2918" s="163" t="s">
        <v>2653</v>
      </c>
      <c r="AU2918" s="507">
        <v>4190.0</v>
      </c>
      <c r="AV2918" s="507">
        <v>5.0</v>
      </c>
      <c r="AW2918" s="507">
        <v>2025.0</v>
      </c>
      <c r="AX2918" s="163" t="s">
        <v>2677</v>
      </c>
      <c r="AY2918" s="163" t="s">
        <v>2678</v>
      </c>
      <c r="AZ2918" s="163" t="s">
        <v>2655</v>
      </c>
    </row>
    <row r="2919">
      <c r="A2919" s="163" t="s">
        <v>19660</v>
      </c>
      <c r="B2919" s="163" t="s">
        <v>19661</v>
      </c>
      <c r="C2919" s="163" t="s">
        <v>2638</v>
      </c>
      <c r="D2919" s="163" t="s">
        <v>2639</v>
      </c>
      <c r="E2919" s="506">
        <v>45749.75902777778</v>
      </c>
      <c r="F2919" s="507">
        <v>2980.0</v>
      </c>
      <c r="G2919" s="163" t="s">
        <v>2640</v>
      </c>
      <c r="H2919" s="507">
        <v>2980.0</v>
      </c>
      <c r="I2919" s="163" t="s">
        <v>2640</v>
      </c>
      <c r="J2919" s="163" t="s">
        <v>2641</v>
      </c>
      <c r="K2919" s="163" t="s">
        <v>2642</v>
      </c>
      <c r="L2919" s="163" t="s">
        <v>19662</v>
      </c>
      <c r="M2919" s="163" t="s">
        <v>19663</v>
      </c>
      <c r="N2919" s="163" t="s">
        <v>2645</v>
      </c>
      <c r="O2919" s="163" t="s">
        <v>2646</v>
      </c>
      <c r="P2919" s="163" t="s">
        <v>2673</v>
      </c>
      <c r="Q2919" s="163" t="s">
        <v>2648</v>
      </c>
      <c r="R2919" s="506">
        <v>45749.756944444445</v>
      </c>
      <c r="S2919" s="509"/>
      <c r="T2919" s="509"/>
      <c r="U2919" s="163" t="s">
        <v>19664</v>
      </c>
      <c r="V2919" s="510"/>
      <c r="W2919" s="510"/>
      <c r="X2919" s="510"/>
      <c r="Y2919" s="510"/>
      <c r="Z2919" s="510"/>
      <c r="AA2919" s="510"/>
      <c r="AB2919" s="163" t="s">
        <v>19665</v>
      </c>
      <c r="AC2919" s="507">
        <v>8.065606719E9</v>
      </c>
      <c r="AD2919" s="510"/>
      <c r="AE2919" s="509"/>
      <c r="AF2919" s="509"/>
      <c r="AG2919" s="509"/>
      <c r="AH2919" s="509"/>
      <c r="AI2919" s="509"/>
      <c r="AJ2919" s="163" t="s">
        <v>2651</v>
      </c>
      <c r="AK2919" s="509"/>
      <c r="AL2919" s="509"/>
      <c r="AM2919" s="163" t="s">
        <v>19666</v>
      </c>
      <c r="AN2919" s="510"/>
      <c r="AO2919" s="510"/>
      <c r="AP2919" s="509"/>
      <c r="AQ2919" s="509"/>
      <c r="AR2919" s="509"/>
      <c r="AS2919" s="509"/>
      <c r="AT2919" s="163" t="s">
        <v>2700</v>
      </c>
      <c r="AU2919" s="507">
        <v>3034.0</v>
      </c>
      <c r="AV2919" s="507">
        <v>6.0</v>
      </c>
      <c r="AW2919" s="507">
        <v>2027.0</v>
      </c>
      <c r="AX2919" s="163" t="s">
        <v>2677</v>
      </c>
      <c r="AY2919" s="163" t="s">
        <v>2709</v>
      </c>
      <c r="AZ2919" s="163" t="s">
        <v>2655</v>
      </c>
    </row>
    <row r="2920">
      <c r="A2920" s="163" t="s">
        <v>19667</v>
      </c>
      <c r="B2920" s="163" t="s">
        <v>19668</v>
      </c>
      <c r="C2920" s="163" t="s">
        <v>2638</v>
      </c>
      <c r="D2920" s="163" t="s">
        <v>2639</v>
      </c>
      <c r="E2920" s="506">
        <v>45749.75763888889</v>
      </c>
      <c r="F2920" s="507">
        <v>2980.0</v>
      </c>
      <c r="G2920" s="163" t="s">
        <v>2640</v>
      </c>
      <c r="H2920" s="507">
        <v>2980.0</v>
      </c>
      <c r="I2920" s="163" t="s">
        <v>2640</v>
      </c>
      <c r="J2920" s="163" t="s">
        <v>2641</v>
      </c>
      <c r="K2920" s="163" t="s">
        <v>2642</v>
      </c>
      <c r="L2920" s="163" t="s">
        <v>19669</v>
      </c>
      <c r="M2920" s="163" t="s">
        <v>19670</v>
      </c>
      <c r="N2920" s="163" t="s">
        <v>2645</v>
      </c>
      <c r="O2920" s="163" t="s">
        <v>2646</v>
      </c>
      <c r="P2920" s="163" t="s">
        <v>2673</v>
      </c>
      <c r="Q2920" s="163" t="s">
        <v>2648</v>
      </c>
      <c r="R2920" s="506">
        <v>45749.75625</v>
      </c>
      <c r="S2920" s="509"/>
      <c r="T2920" s="509"/>
      <c r="U2920" s="163" t="s">
        <v>19671</v>
      </c>
      <c r="V2920" s="510"/>
      <c r="W2920" s="509"/>
      <c r="X2920" s="510"/>
      <c r="Y2920" s="510"/>
      <c r="Z2920" s="510"/>
      <c r="AA2920" s="510"/>
      <c r="AB2920" s="163" t="s">
        <v>19672</v>
      </c>
      <c r="AC2920" s="507">
        <v>8.063296558E9</v>
      </c>
      <c r="AD2920" s="510"/>
      <c r="AE2920" s="509"/>
      <c r="AF2920" s="509"/>
      <c r="AG2920" s="509"/>
      <c r="AH2920" s="509"/>
      <c r="AI2920" s="509"/>
      <c r="AJ2920" s="163" t="s">
        <v>2651</v>
      </c>
      <c r="AK2920" s="509"/>
      <c r="AL2920" s="509"/>
      <c r="AM2920" s="163" t="s">
        <v>19673</v>
      </c>
      <c r="AN2920" s="510"/>
      <c r="AO2920" s="509"/>
      <c r="AP2920" s="509"/>
      <c r="AQ2920" s="509"/>
      <c r="AR2920" s="509"/>
      <c r="AS2920" s="509"/>
      <c r="AT2920" s="163" t="s">
        <v>2653</v>
      </c>
      <c r="AU2920" s="507">
        <v>835.0</v>
      </c>
      <c r="AV2920" s="507">
        <v>4.0</v>
      </c>
      <c r="AW2920" s="507">
        <v>2026.0</v>
      </c>
      <c r="AX2920" s="163" t="s">
        <v>2677</v>
      </c>
      <c r="AY2920" s="163" t="s">
        <v>2717</v>
      </c>
      <c r="AZ2920" s="163" t="s">
        <v>2655</v>
      </c>
    </row>
    <row r="2921">
      <c r="A2921" s="163" t="s">
        <v>19674</v>
      </c>
      <c r="B2921" s="163" t="s">
        <v>19675</v>
      </c>
      <c r="C2921" s="163" t="s">
        <v>2638</v>
      </c>
      <c r="D2921" s="163" t="s">
        <v>2639</v>
      </c>
      <c r="E2921" s="506">
        <v>45749.756944444445</v>
      </c>
      <c r="F2921" s="507">
        <v>2980.0</v>
      </c>
      <c r="G2921" s="163" t="s">
        <v>2640</v>
      </c>
      <c r="H2921" s="507">
        <v>2980.0</v>
      </c>
      <c r="I2921" s="163" t="s">
        <v>2640</v>
      </c>
      <c r="J2921" s="163" t="s">
        <v>2641</v>
      </c>
      <c r="K2921" s="163" t="s">
        <v>2642</v>
      </c>
      <c r="L2921" s="163" t="s">
        <v>19676</v>
      </c>
      <c r="M2921" s="163" t="s">
        <v>19677</v>
      </c>
      <c r="N2921" s="163" t="s">
        <v>2645</v>
      </c>
      <c r="O2921" s="163" t="s">
        <v>2646</v>
      </c>
      <c r="P2921" s="163" t="s">
        <v>2647</v>
      </c>
      <c r="Q2921" s="163" t="s">
        <v>2648</v>
      </c>
      <c r="R2921" s="506">
        <v>45749.756944444445</v>
      </c>
      <c r="S2921" s="509"/>
      <c r="T2921" s="509"/>
      <c r="U2921" s="163" t="s">
        <v>2958</v>
      </c>
      <c r="V2921" s="513"/>
      <c r="W2921" s="510"/>
      <c r="X2921" s="510"/>
      <c r="Y2921" s="510"/>
      <c r="Z2921" s="510"/>
      <c r="AA2921" s="510"/>
      <c r="AB2921" s="163" t="s">
        <v>19678</v>
      </c>
      <c r="AC2921" s="507">
        <v>9.021144822E9</v>
      </c>
      <c r="AD2921" s="510"/>
      <c r="AE2921" s="509"/>
      <c r="AF2921" s="509"/>
      <c r="AG2921" s="509"/>
      <c r="AH2921" s="509"/>
      <c r="AI2921" s="509"/>
      <c r="AJ2921" s="163" t="s">
        <v>2651</v>
      </c>
      <c r="AK2921" s="509"/>
      <c r="AL2921" s="509"/>
      <c r="AM2921" s="163" t="s">
        <v>19679</v>
      </c>
      <c r="AN2921" s="510"/>
      <c r="AO2921" s="510"/>
      <c r="AP2921" s="509"/>
      <c r="AQ2921" s="509"/>
      <c r="AR2921" s="509"/>
      <c r="AS2921" s="509"/>
      <c r="AT2921" s="163" t="s">
        <v>2653</v>
      </c>
      <c r="AU2921" s="507">
        <v>7367.0</v>
      </c>
      <c r="AV2921" s="507">
        <v>10.0</v>
      </c>
      <c r="AW2921" s="507">
        <v>2026.0</v>
      </c>
      <c r="AX2921" s="510"/>
      <c r="AY2921" s="163" t="s">
        <v>2654</v>
      </c>
      <c r="AZ2921" s="163" t="s">
        <v>2655</v>
      </c>
    </row>
    <row r="2922">
      <c r="A2922" s="163" t="s">
        <v>19680</v>
      </c>
      <c r="B2922" s="163" t="s">
        <v>19681</v>
      </c>
      <c r="C2922" s="163" t="s">
        <v>2638</v>
      </c>
      <c r="D2922" s="163" t="s">
        <v>2639</v>
      </c>
      <c r="E2922" s="506">
        <v>45749.74791666667</v>
      </c>
      <c r="F2922" s="507">
        <v>9800.0</v>
      </c>
      <c r="G2922" s="163" t="s">
        <v>2640</v>
      </c>
      <c r="H2922" s="507">
        <v>9800.0</v>
      </c>
      <c r="I2922" s="163" t="s">
        <v>2640</v>
      </c>
      <c r="J2922" s="163" t="s">
        <v>2641</v>
      </c>
      <c r="K2922" s="163" t="s">
        <v>2642</v>
      </c>
      <c r="L2922" s="163" t="s">
        <v>19682</v>
      </c>
      <c r="M2922" s="163" t="s">
        <v>19683</v>
      </c>
      <c r="N2922" s="163" t="s">
        <v>2645</v>
      </c>
      <c r="O2922" s="163" t="s">
        <v>2646</v>
      </c>
      <c r="P2922" s="163" t="s">
        <v>2673</v>
      </c>
      <c r="Q2922" s="163" t="s">
        <v>2648</v>
      </c>
      <c r="R2922" s="506">
        <v>45749.74652777778</v>
      </c>
      <c r="S2922" s="509"/>
      <c r="T2922" s="509"/>
      <c r="U2922" s="163" t="s">
        <v>19684</v>
      </c>
      <c r="V2922" s="510"/>
      <c r="W2922" s="509"/>
      <c r="X2922" s="510"/>
      <c r="Y2922" s="510"/>
      <c r="Z2922" s="510"/>
      <c r="AA2922" s="510"/>
      <c r="AB2922" s="163" t="s">
        <v>19685</v>
      </c>
      <c r="AC2922" s="507">
        <v>8.027987018E9</v>
      </c>
      <c r="AD2922" s="510"/>
      <c r="AE2922" s="509"/>
      <c r="AF2922" s="509"/>
      <c r="AG2922" s="509"/>
      <c r="AH2922" s="509"/>
      <c r="AI2922" s="509"/>
      <c r="AJ2922" s="163" t="s">
        <v>2651</v>
      </c>
      <c r="AK2922" s="509"/>
      <c r="AL2922" s="509"/>
      <c r="AM2922" s="163" t="s">
        <v>19686</v>
      </c>
      <c r="AN2922" s="510"/>
      <c r="AO2922" s="509"/>
      <c r="AP2922" s="509"/>
      <c r="AQ2922" s="509"/>
      <c r="AR2922" s="509"/>
      <c r="AS2922" s="509"/>
      <c r="AT2922" s="163" t="s">
        <v>2700</v>
      </c>
      <c r="AU2922" s="507">
        <v>2134.0</v>
      </c>
      <c r="AV2922" s="507">
        <v>5.0</v>
      </c>
      <c r="AW2922" s="507">
        <v>2030.0</v>
      </c>
      <c r="AX2922" s="163" t="s">
        <v>2677</v>
      </c>
      <c r="AY2922" s="163" t="s">
        <v>8057</v>
      </c>
      <c r="AZ2922" s="163" t="s">
        <v>2655</v>
      </c>
    </row>
    <row r="2923">
      <c r="A2923" s="163" t="s">
        <v>19687</v>
      </c>
      <c r="B2923" s="163" t="s">
        <v>19688</v>
      </c>
      <c r="C2923" s="163" t="s">
        <v>2638</v>
      </c>
      <c r="D2923" s="163" t="s">
        <v>2639</v>
      </c>
      <c r="E2923" s="506">
        <v>45749.74722222222</v>
      </c>
      <c r="F2923" s="507">
        <v>2980.0</v>
      </c>
      <c r="G2923" s="163" t="s">
        <v>2640</v>
      </c>
      <c r="H2923" s="507">
        <v>2980.0</v>
      </c>
      <c r="I2923" s="163" t="s">
        <v>2640</v>
      </c>
      <c r="J2923" s="163" t="s">
        <v>2641</v>
      </c>
      <c r="K2923" s="163" t="s">
        <v>2642</v>
      </c>
      <c r="L2923" s="163" t="s">
        <v>19689</v>
      </c>
      <c r="M2923" s="163" t="s">
        <v>19690</v>
      </c>
      <c r="N2923" s="163" t="s">
        <v>2645</v>
      </c>
      <c r="O2923" s="163" t="s">
        <v>2646</v>
      </c>
      <c r="P2923" s="163" t="s">
        <v>2673</v>
      </c>
      <c r="Q2923" s="163" t="s">
        <v>2648</v>
      </c>
      <c r="R2923" s="506">
        <v>45749.74652777778</v>
      </c>
      <c r="S2923" s="509"/>
      <c r="T2923" s="509"/>
      <c r="U2923" s="163" t="s">
        <v>19691</v>
      </c>
      <c r="V2923" s="513"/>
      <c r="W2923" s="510"/>
      <c r="X2923" s="510"/>
      <c r="Y2923" s="510"/>
      <c r="Z2923" s="510"/>
      <c r="AA2923" s="510"/>
      <c r="AB2923" s="163" t="s">
        <v>19692</v>
      </c>
      <c r="AC2923" s="507">
        <v>9.033162329E9</v>
      </c>
      <c r="AD2923" s="510"/>
      <c r="AE2923" s="509"/>
      <c r="AF2923" s="509"/>
      <c r="AG2923" s="509"/>
      <c r="AH2923" s="509"/>
      <c r="AI2923" s="509"/>
      <c r="AJ2923" s="163" t="s">
        <v>2651</v>
      </c>
      <c r="AK2923" s="509"/>
      <c r="AL2923" s="509"/>
      <c r="AM2923" s="163" t="s">
        <v>19693</v>
      </c>
      <c r="AN2923" s="510"/>
      <c r="AO2923" s="510"/>
      <c r="AP2923" s="509"/>
      <c r="AQ2923" s="509"/>
      <c r="AR2923" s="509"/>
      <c r="AS2923" s="509"/>
      <c r="AT2923" s="163" t="s">
        <v>2653</v>
      </c>
      <c r="AU2923" s="507">
        <v>956.0</v>
      </c>
      <c r="AV2923" s="507">
        <v>11.0</v>
      </c>
      <c r="AW2923" s="507">
        <v>2029.0</v>
      </c>
      <c r="AX2923" s="163" t="s">
        <v>2687</v>
      </c>
      <c r="AY2923" s="163" t="s">
        <v>2678</v>
      </c>
      <c r="AZ2923" s="163" t="s">
        <v>2655</v>
      </c>
    </row>
    <row r="2924">
      <c r="A2924" s="163" t="s">
        <v>19694</v>
      </c>
      <c r="B2924" s="163" t="s">
        <v>19681</v>
      </c>
      <c r="C2924" s="163" t="s">
        <v>2638</v>
      </c>
      <c r="D2924" s="163" t="s">
        <v>2639</v>
      </c>
      <c r="E2924" s="506">
        <v>45749.74444444444</v>
      </c>
      <c r="F2924" s="507">
        <v>2980.0</v>
      </c>
      <c r="G2924" s="163" t="s">
        <v>2640</v>
      </c>
      <c r="H2924" s="507">
        <v>2980.0</v>
      </c>
      <c r="I2924" s="163" t="s">
        <v>2640</v>
      </c>
      <c r="J2924" s="163" t="s">
        <v>2641</v>
      </c>
      <c r="K2924" s="163" t="s">
        <v>2642</v>
      </c>
      <c r="L2924" s="163" t="s">
        <v>19682</v>
      </c>
      <c r="M2924" s="163" t="s">
        <v>19695</v>
      </c>
      <c r="N2924" s="163" t="s">
        <v>2645</v>
      </c>
      <c r="O2924" s="163" t="s">
        <v>2646</v>
      </c>
      <c r="P2924" s="163" t="s">
        <v>2673</v>
      </c>
      <c r="Q2924" s="163" t="s">
        <v>2648</v>
      </c>
      <c r="R2924" s="506">
        <v>45749.743055555555</v>
      </c>
      <c r="S2924" s="509"/>
      <c r="T2924" s="509"/>
      <c r="U2924" s="163" t="s">
        <v>19696</v>
      </c>
      <c r="V2924" s="510"/>
      <c r="W2924" s="510"/>
      <c r="X2924" s="510"/>
      <c r="Y2924" s="510"/>
      <c r="Z2924" s="510"/>
      <c r="AA2924" s="510"/>
      <c r="AB2924" s="163" t="s">
        <v>19685</v>
      </c>
      <c r="AC2924" s="507">
        <v>8.027987018E9</v>
      </c>
      <c r="AD2924" s="510"/>
      <c r="AE2924" s="509"/>
      <c r="AF2924" s="509"/>
      <c r="AG2924" s="509"/>
      <c r="AH2924" s="509"/>
      <c r="AI2924" s="509"/>
      <c r="AJ2924" s="163" t="s">
        <v>2651</v>
      </c>
      <c r="AK2924" s="509"/>
      <c r="AL2924" s="509"/>
      <c r="AM2924" s="163" t="s">
        <v>19686</v>
      </c>
      <c r="AN2924" s="510"/>
      <c r="AO2924" s="510"/>
      <c r="AP2924" s="509"/>
      <c r="AQ2924" s="509"/>
      <c r="AR2924" s="509"/>
      <c r="AS2924" s="509"/>
      <c r="AT2924" s="163" t="s">
        <v>2700</v>
      </c>
      <c r="AU2924" s="507">
        <v>2134.0</v>
      </c>
      <c r="AV2924" s="507">
        <v>5.0</v>
      </c>
      <c r="AW2924" s="507">
        <v>2030.0</v>
      </c>
      <c r="AX2924" s="163" t="s">
        <v>2677</v>
      </c>
      <c r="AY2924" s="163" t="s">
        <v>8057</v>
      </c>
      <c r="AZ2924" s="163" t="s">
        <v>2655</v>
      </c>
    </row>
    <row r="2925">
      <c r="A2925" s="163" t="s">
        <v>19697</v>
      </c>
      <c r="B2925" s="163" t="s">
        <v>19698</v>
      </c>
      <c r="C2925" s="163" t="s">
        <v>2638</v>
      </c>
      <c r="D2925" s="163" t="s">
        <v>2639</v>
      </c>
      <c r="E2925" s="506">
        <v>45749.743055555555</v>
      </c>
      <c r="F2925" s="507">
        <v>2980.0</v>
      </c>
      <c r="G2925" s="163" t="s">
        <v>2640</v>
      </c>
      <c r="H2925" s="507">
        <v>2980.0</v>
      </c>
      <c r="I2925" s="163" t="s">
        <v>2640</v>
      </c>
      <c r="J2925" s="163" t="s">
        <v>2641</v>
      </c>
      <c r="K2925" s="163" t="s">
        <v>2642</v>
      </c>
      <c r="L2925" s="163" t="s">
        <v>19699</v>
      </c>
      <c r="M2925" s="163" t="s">
        <v>19700</v>
      </c>
      <c r="N2925" s="163" t="s">
        <v>2645</v>
      </c>
      <c r="O2925" s="163" t="s">
        <v>2646</v>
      </c>
      <c r="P2925" s="163" t="s">
        <v>2673</v>
      </c>
      <c r="Q2925" s="163" t="s">
        <v>2648</v>
      </c>
      <c r="R2925" s="506">
        <v>45749.74236111111</v>
      </c>
      <c r="S2925" s="509"/>
      <c r="T2925" s="509"/>
      <c r="U2925" s="163" t="s">
        <v>19701</v>
      </c>
      <c r="V2925" s="510"/>
      <c r="W2925" s="510"/>
      <c r="X2925" s="510"/>
      <c r="Y2925" s="510"/>
      <c r="Z2925" s="510"/>
      <c r="AA2925" s="510"/>
      <c r="AB2925" s="163" t="s">
        <v>19702</v>
      </c>
      <c r="AC2925" s="507">
        <v>8.0171792E9</v>
      </c>
      <c r="AD2925" s="509"/>
      <c r="AE2925" s="509"/>
      <c r="AF2925" s="509"/>
      <c r="AG2925" s="509"/>
      <c r="AH2925" s="509"/>
      <c r="AI2925" s="509"/>
      <c r="AJ2925" s="163" t="s">
        <v>2651</v>
      </c>
      <c r="AK2925" s="509"/>
      <c r="AL2925" s="509"/>
      <c r="AM2925" s="163" t="s">
        <v>13211</v>
      </c>
      <c r="AN2925" s="510"/>
      <c r="AO2925" s="509"/>
      <c r="AP2925" s="509"/>
      <c r="AQ2925" s="509"/>
      <c r="AR2925" s="509"/>
      <c r="AS2925" s="509"/>
      <c r="AT2925" s="163" t="s">
        <v>2700</v>
      </c>
      <c r="AU2925" s="507">
        <v>440.0</v>
      </c>
      <c r="AV2925" s="507">
        <v>10.0</v>
      </c>
      <c r="AW2925" s="507">
        <v>2026.0</v>
      </c>
      <c r="AX2925" s="163" t="s">
        <v>3065</v>
      </c>
      <c r="AY2925" s="163" t="s">
        <v>3066</v>
      </c>
      <c r="AZ2925" s="163" t="s">
        <v>2655</v>
      </c>
    </row>
    <row r="2926">
      <c r="A2926" s="163" t="s">
        <v>19703</v>
      </c>
      <c r="B2926" s="163" t="s">
        <v>19704</v>
      </c>
      <c r="C2926" s="163" t="s">
        <v>2638</v>
      </c>
      <c r="D2926" s="163" t="s">
        <v>2639</v>
      </c>
      <c r="E2926" s="506">
        <v>45749.73819444444</v>
      </c>
      <c r="F2926" s="507">
        <v>9800.0</v>
      </c>
      <c r="G2926" s="163" t="s">
        <v>2640</v>
      </c>
      <c r="H2926" s="507">
        <v>9800.0</v>
      </c>
      <c r="I2926" s="163" t="s">
        <v>2640</v>
      </c>
      <c r="J2926" s="163" t="s">
        <v>2641</v>
      </c>
      <c r="K2926" s="163" t="s">
        <v>2642</v>
      </c>
      <c r="L2926" s="163" t="s">
        <v>19705</v>
      </c>
      <c r="M2926" s="163" t="s">
        <v>19706</v>
      </c>
      <c r="N2926" s="163" t="s">
        <v>2645</v>
      </c>
      <c r="O2926" s="163" t="s">
        <v>2646</v>
      </c>
      <c r="P2926" s="163" t="s">
        <v>2673</v>
      </c>
      <c r="Q2926" s="163" t="s">
        <v>2852</v>
      </c>
      <c r="R2926" s="506">
        <v>45748.30763888889</v>
      </c>
      <c r="S2926" s="509"/>
      <c r="T2926" s="509"/>
      <c r="U2926" s="163" t="s">
        <v>19707</v>
      </c>
      <c r="V2926" s="506">
        <v>45749.73611111111</v>
      </c>
      <c r="W2926" s="163" t="s">
        <v>2795</v>
      </c>
      <c r="X2926" s="163" t="s">
        <v>2854</v>
      </c>
      <c r="Y2926" s="507">
        <v>9800.0</v>
      </c>
      <c r="Z2926" s="163" t="s">
        <v>2640</v>
      </c>
      <c r="AA2926" s="163" t="s">
        <v>2641</v>
      </c>
      <c r="AB2926" s="163" t="s">
        <v>19708</v>
      </c>
      <c r="AC2926" s="507">
        <v>8.051153105E9</v>
      </c>
      <c r="AD2926" s="509"/>
      <c r="AE2926" s="509"/>
      <c r="AF2926" s="509"/>
      <c r="AG2926" s="509"/>
      <c r="AH2926" s="509"/>
      <c r="AI2926" s="509"/>
      <c r="AJ2926" s="163" t="s">
        <v>2651</v>
      </c>
      <c r="AK2926" s="509"/>
      <c r="AL2926" s="509"/>
      <c r="AM2926" s="163" t="s">
        <v>19709</v>
      </c>
      <c r="AN2926" s="510"/>
      <c r="AO2926" s="509"/>
      <c r="AP2926" s="509"/>
      <c r="AQ2926" s="509"/>
      <c r="AR2926" s="509"/>
      <c r="AS2926" s="509"/>
      <c r="AT2926" s="163" t="s">
        <v>2653</v>
      </c>
      <c r="AU2926" s="507">
        <v>9404.0</v>
      </c>
      <c r="AV2926" s="507">
        <v>5.0</v>
      </c>
      <c r="AW2926" s="507">
        <v>2026.0</v>
      </c>
      <c r="AX2926" s="163" t="s">
        <v>2677</v>
      </c>
      <c r="AY2926" s="163" t="s">
        <v>2678</v>
      </c>
      <c r="AZ2926" s="163" t="s">
        <v>2655</v>
      </c>
    </row>
    <row r="2927">
      <c r="A2927" s="163" t="s">
        <v>19710</v>
      </c>
      <c r="B2927" s="163" t="s">
        <v>19704</v>
      </c>
      <c r="C2927" s="163" t="s">
        <v>2638</v>
      </c>
      <c r="D2927" s="163" t="s">
        <v>2639</v>
      </c>
      <c r="E2927" s="506">
        <v>45749.7375</v>
      </c>
      <c r="F2927" s="507">
        <v>2980.0</v>
      </c>
      <c r="G2927" s="163" t="s">
        <v>2640</v>
      </c>
      <c r="H2927" s="507">
        <v>2980.0</v>
      </c>
      <c r="I2927" s="163" t="s">
        <v>2640</v>
      </c>
      <c r="J2927" s="163" t="s">
        <v>2641</v>
      </c>
      <c r="K2927" s="163" t="s">
        <v>2642</v>
      </c>
      <c r="L2927" s="163" t="s">
        <v>19705</v>
      </c>
      <c r="M2927" s="163" t="s">
        <v>19711</v>
      </c>
      <c r="N2927" s="163" t="s">
        <v>2645</v>
      </c>
      <c r="O2927" s="163" t="s">
        <v>2646</v>
      </c>
      <c r="P2927" s="163" t="s">
        <v>2673</v>
      </c>
      <c r="Q2927" s="163" t="s">
        <v>2852</v>
      </c>
      <c r="R2927" s="506">
        <v>45748.30347222222</v>
      </c>
      <c r="S2927" s="509"/>
      <c r="T2927" s="509"/>
      <c r="U2927" s="163" t="s">
        <v>19712</v>
      </c>
      <c r="V2927" s="506">
        <v>45749.736805555556</v>
      </c>
      <c r="W2927" s="163" t="s">
        <v>2795</v>
      </c>
      <c r="X2927" s="163" t="s">
        <v>2854</v>
      </c>
      <c r="Y2927" s="507">
        <v>2980.0</v>
      </c>
      <c r="Z2927" s="163" t="s">
        <v>2640</v>
      </c>
      <c r="AA2927" s="163" t="s">
        <v>2641</v>
      </c>
      <c r="AB2927" s="163" t="s">
        <v>19708</v>
      </c>
      <c r="AC2927" s="507">
        <v>8.051153105E9</v>
      </c>
      <c r="AD2927" s="510"/>
      <c r="AE2927" s="510"/>
      <c r="AF2927" s="509"/>
      <c r="AG2927" s="509"/>
      <c r="AH2927" s="509"/>
      <c r="AI2927" s="509"/>
      <c r="AJ2927" s="163" t="s">
        <v>2651</v>
      </c>
      <c r="AK2927" s="509"/>
      <c r="AL2927" s="509"/>
      <c r="AM2927" s="163" t="s">
        <v>19709</v>
      </c>
      <c r="AN2927" s="510"/>
      <c r="AO2927" s="509"/>
      <c r="AP2927" s="509"/>
      <c r="AQ2927" s="509"/>
      <c r="AR2927" s="509"/>
      <c r="AS2927" s="509"/>
      <c r="AT2927" s="163" t="s">
        <v>2653</v>
      </c>
      <c r="AU2927" s="507">
        <v>9404.0</v>
      </c>
      <c r="AV2927" s="507">
        <v>5.0</v>
      </c>
      <c r="AW2927" s="507">
        <v>2026.0</v>
      </c>
      <c r="AX2927" s="163" t="s">
        <v>2677</v>
      </c>
      <c r="AY2927" s="163" t="s">
        <v>2678</v>
      </c>
      <c r="AZ2927" s="163" t="s">
        <v>2655</v>
      </c>
    </row>
    <row r="2928">
      <c r="A2928" s="163" t="s">
        <v>19713</v>
      </c>
      <c r="B2928" s="163" t="s">
        <v>19714</v>
      </c>
      <c r="C2928" s="163" t="s">
        <v>2638</v>
      </c>
      <c r="D2928" s="163" t="s">
        <v>2639</v>
      </c>
      <c r="E2928" s="506">
        <v>45749.72222222222</v>
      </c>
      <c r="F2928" s="507">
        <v>9800.0</v>
      </c>
      <c r="G2928" s="163" t="s">
        <v>2640</v>
      </c>
      <c r="H2928" s="507">
        <v>9800.0</v>
      </c>
      <c r="I2928" s="163" t="s">
        <v>2640</v>
      </c>
      <c r="J2928" s="163" t="s">
        <v>2641</v>
      </c>
      <c r="K2928" s="163" t="s">
        <v>2642</v>
      </c>
      <c r="L2928" s="163" t="s">
        <v>19715</v>
      </c>
      <c r="M2928" s="163" t="s">
        <v>19716</v>
      </c>
      <c r="N2928" s="163" t="s">
        <v>2645</v>
      </c>
      <c r="O2928" s="163" t="s">
        <v>2646</v>
      </c>
      <c r="P2928" s="163" t="s">
        <v>2673</v>
      </c>
      <c r="Q2928" s="163" t="s">
        <v>2648</v>
      </c>
      <c r="R2928" s="506">
        <v>45749.720138888886</v>
      </c>
      <c r="S2928" s="509"/>
      <c r="T2928" s="509"/>
      <c r="U2928" s="163" t="s">
        <v>19717</v>
      </c>
      <c r="V2928" s="510"/>
      <c r="W2928" s="510"/>
      <c r="X2928" s="510"/>
      <c r="Y2928" s="510"/>
      <c r="Z2928" s="510"/>
      <c r="AA2928" s="510"/>
      <c r="AB2928" s="163" t="s">
        <v>19718</v>
      </c>
      <c r="AC2928" s="507">
        <v>9.084924019E9</v>
      </c>
      <c r="AD2928" s="510"/>
      <c r="AE2928" s="509"/>
      <c r="AF2928" s="509"/>
      <c r="AG2928" s="509"/>
      <c r="AH2928" s="509"/>
      <c r="AI2928" s="509"/>
      <c r="AJ2928" s="163" t="s">
        <v>2651</v>
      </c>
      <c r="AK2928" s="509"/>
      <c r="AL2928" s="509"/>
      <c r="AM2928" s="163" t="s">
        <v>19719</v>
      </c>
      <c r="AN2928" s="510"/>
      <c r="AO2928" s="509"/>
      <c r="AP2928" s="509"/>
      <c r="AQ2928" s="509"/>
      <c r="AR2928" s="509"/>
      <c r="AS2928" s="509"/>
      <c r="AT2928" s="163" t="s">
        <v>2653</v>
      </c>
      <c r="AU2928" s="507">
        <v>8772.0</v>
      </c>
      <c r="AV2928" s="507">
        <v>6.0</v>
      </c>
      <c r="AW2928" s="507">
        <v>2027.0</v>
      </c>
      <c r="AX2928" s="163" t="s">
        <v>2677</v>
      </c>
      <c r="AY2928" s="163" t="s">
        <v>2678</v>
      </c>
      <c r="AZ2928" s="163" t="s">
        <v>2655</v>
      </c>
    </row>
    <row r="2929">
      <c r="A2929" s="163" t="s">
        <v>19720</v>
      </c>
      <c r="B2929" s="163" t="s">
        <v>19721</v>
      </c>
      <c r="C2929" s="163" t="s">
        <v>2638</v>
      </c>
      <c r="D2929" s="163" t="s">
        <v>2639</v>
      </c>
      <c r="E2929" s="506">
        <v>45749.72222222222</v>
      </c>
      <c r="F2929" s="507">
        <v>2980.0</v>
      </c>
      <c r="G2929" s="163" t="s">
        <v>2640</v>
      </c>
      <c r="H2929" s="507">
        <v>2980.0</v>
      </c>
      <c r="I2929" s="163" t="s">
        <v>2640</v>
      </c>
      <c r="J2929" s="163" t="s">
        <v>2641</v>
      </c>
      <c r="K2929" s="163" t="s">
        <v>2642</v>
      </c>
      <c r="L2929" s="163" t="s">
        <v>19722</v>
      </c>
      <c r="M2929" s="163" t="s">
        <v>19723</v>
      </c>
      <c r="N2929" s="163" t="s">
        <v>2645</v>
      </c>
      <c r="O2929" s="163" t="s">
        <v>2646</v>
      </c>
      <c r="P2929" s="163" t="s">
        <v>2660</v>
      </c>
      <c r="Q2929" s="163" t="s">
        <v>2648</v>
      </c>
      <c r="R2929" s="506">
        <v>45749.72222222222</v>
      </c>
      <c r="S2929" s="509"/>
      <c r="T2929" s="509"/>
      <c r="U2929" s="163" t="s">
        <v>19724</v>
      </c>
      <c r="V2929" s="513"/>
      <c r="W2929" s="510"/>
      <c r="X2929" s="510"/>
      <c r="Y2929" s="510"/>
      <c r="Z2929" s="510"/>
      <c r="AA2929" s="510"/>
      <c r="AB2929" s="163" t="s">
        <v>19725</v>
      </c>
      <c r="AC2929" s="507">
        <v>9.029920423E9</v>
      </c>
      <c r="AD2929" s="510"/>
      <c r="AE2929" s="509"/>
      <c r="AF2929" s="509"/>
      <c r="AG2929" s="509"/>
      <c r="AH2929" s="509"/>
      <c r="AI2929" s="509"/>
      <c r="AJ2929" s="163" t="s">
        <v>2651</v>
      </c>
      <c r="AK2929" s="509"/>
      <c r="AL2929" s="509"/>
      <c r="AM2929" s="163" t="s">
        <v>19726</v>
      </c>
      <c r="AN2929" s="510"/>
      <c r="AO2929" s="509"/>
      <c r="AP2929" s="509"/>
      <c r="AQ2929" s="509"/>
      <c r="AR2929" s="509"/>
      <c r="AS2929" s="509"/>
      <c r="AT2929" s="163" t="s">
        <v>2653</v>
      </c>
      <c r="AU2929" s="507">
        <v>1008.0</v>
      </c>
      <c r="AV2929" s="507">
        <v>3.0</v>
      </c>
      <c r="AW2929" s="507">
        <v>2030.0</v>
      </c>
      <c r="AX2929" s="163" t="s">
        <v>2664</v>
      </c>
      <c r="AY2929" s="163" t="s">
        <v>3133</v>
      </c>
      <c r="AZ2929" s="163" t="s">
        <v>2655</v>
      </c>
    </row>
    <row r="2930">
      <c r="A2930" s="163" t="s">
        <v>19727</v>
      </c>
      <c r="B2930" s="163" t="s">
        <v>19714</v>
      </c>
      <c r="C2930" s="163" t="s">
        <v>2638</v>
      </c>
      <c r="D2930" s="163" t="s">
        <v>2639</v>
      </c>
      <c r="E2930" s="506">
        <v>45749.71597222222</v>
      </c>
      <c r="F2930" s="507">
        <v>2980.0</v>
      </c>
      <c r="G2930" s="163" t="s">
        <v>2640</v>
      </c>
      <c r="H2930" s="507">
        <v>2980.0</v>
      </c>
      <c r="I2930" s="163" t="s">
        <v>2640</v>
      </c>
      <c r="J2930" s="163" t="s">
        <v>2641</v>
      </c>
      <c r="K2930" s="163" t="s">
        <v>2642</v>
      </c>
      <c r="L2930" s="163" t="s">
        <v>19715</v>
      </c>
      <c r="M2930" s="163" t="s">
        <v>19728</v>
      </c>
      <c r="N2930" s="163" t="s">
        <v>2645</v>
      </c>
      <c r="O2930" s="163" t="s">
        <v>2646</v>
      </c>
      <c r="P2930" s="163" t="s">
        <v>2673</v>
      </c>
      <c r="Q2930" s="163" t="s">
        <v>2648</v>
      </c>
      <c r="R2930" s="506">
        <v>45749.714583333334</v>
      </c>
      <c r="S2930" s="509"/>
      <c r="T2930" s="509"/>
      <c r="U2930" s="163" t="s">
        <v>19729</v>
      </c>
      <c r="V2930" s="510"/>
      <c r="W2930" s="510"/>
      <c r="X2930" s="510"/>
      <c r="Y2930" s="510"/>
      <c r="Z2930" s="510"/>
      <c r="AA2930" s="510"/>
      <c r="AB2930" s="163" t="s">
        <v>19718</v>
      </c>
      <c r="AC2930" s="507">
        <v>9.084924019E9</v>
      </c>
      <c r="AD2930" s="510"/>
      <c r="AE2930" s="509"/>
      <c r="AF2930" s="509"/>
      <c r="AG2930" s="509"/>
      <c r="AH2930" s="509"/>
      <c r="AI2930" s="509"/>
      <c r="AJ2930" s="163" t="s">
        <v>2651</v>
      </c>
      <c r="AK2930" s="509"/>
      <c r="AL2930" s="509"/>
      <c r="AM2930" s="163" t="s">
        <v>19719</v>
      </c>
      <c r="AN2930" s="510"/>
      <c r="AO2930" s="509"/>
      <c r="AP2930" s="509"/>
      <c r="AQ2930" s="509"/>
      <c r="AR2930" s="509"/>
      <c r="AS2930" s="509"/>
      <c r="AT2930" s="163" t="s">
        <v>2653</v>
      </c>
      <c r="AU2930" s="507">
        <v>8772.0</v>
      </c>
      <c r="AV2930" s="507">
        <v>6.0</v>
      </c>
      <c r="AW2930" s="507">
        <v>2027.0</v>
      </c>
      <c r="AX2930" s="163" t="s">
        <v>2677</v>
      </c>
      <c r="AY2930" s="163" t="s">
        <v>2678</v>
      </c>
      <c r="AZ2930" s="163" t="s">
        <v>2655</v>
      </c>
    </row>
    <row r="2931">
      <c r="A2931" s="163" t="s">
        <v>19730</v>
      </c>
      <c r="B2931" s="163" t="s">
        <v>19731</v>
      </c>
      <c r="C2931" s="163" t="s">
        <v>2638</v>
      </c>
      <c r="D2931" s="163" t="s">
        <v>2639</v>
      </c>
      <c r="E2931" s="506">
        <v>45749.7</v>
      </c>
      <c r="F2931" s="507">
        <v>2980.0</v>
      </c>
      <c r="G2931" s="163" t="s">
        <v>2640</v>
      </c>
      <c r="H2931" s="507">
        <v>2980.0</v>
      </c>
      <c r="I2931" s="163" t="s">
        <v>2640</v>
      </c>
      <c r="J2931" s="163" t="s">
        <v>2641</v>
      </c>
      <c r="K2931" s="163" t="s">
        <v>2642</v>
      </c>
      <c r="L2931" s="163" t="s">
        <v>19732</v>
      </c>
      <c r="M2931" s="163" t="s">
        <v>19733</v>
      </c>
      <c r="N2931" s="163" t="s">
        <v>2645</v>
      </c>
      <c r="O2931" s="163" t="s">
        <v>2646</v>
      </c>
      <c r="P2931" s="163" t="s">
        <v>2673</v>
      </c>
      <c r="Q2931" s="163" t="s">
        <v>2648</v>
      </c>
      <c r="R2931" s="506">
        <v>45749.69861111111</v>
      </c>
      <c r="S2931" s="509"/>
      <c r="T2931" s="509"/>
      <c r="U2931" s="163" t="s">
        <v>19734</v>
      </c>
      <c r="V2931" s="510"/>
      <c r="W2931" s="510"/>
      <c r="X2931" s="510"/>
      <c r="Y2931" s="510"/>
      <c r="Z2931" s="510"/>
      <c r="AA2931" s="510"/>
      <c r="AB2931" s="163" t="s">
        <v>19735</v>
      </c>
      <c r="AC2931" s="507">
        <v>9.067837963E9</v>
      </c>
      <c r="AD2931" s="510"/>
      <c r="AE2931" s="509"/>
      <c r="AF2931" s="509"/>
      <c r="AG2931" s="509"/>
      <c r="AH2931" s="509"/>
      <c r="AI2931" s="509"/>
      <c r="AJ2931" s="163" t="s">
        <v>2651</v>
      </c>
      <c r="AK2931" s="509"/>
      <c r="AL2931" s="509"/>
      <c r="AM2931" s="163" t="s">
        <v>19736</v>
      </c>
      <c r="AN2931" s="510"/>
      <c r="AO2931" s="509"/>
      <c r="AP2931" s="509"/>
      <c r="AQ2931" s="509"/>
      <c r="AR2931" s="509"/>
      <c r="AS2931" s="509"/>
      <c r="AT2931" s="163" t="s">
        <v>2653</v>
      </c>
      <c r="AU2931" s="507">
        <v>8612.0</v>
      </c>
      <c r="AV2931" s="507">
        <v>6.0</v>
      </c>
      <c r="AW2931" s="507">
        <v>2027.0</v>
      </c>
      <c r="AX2931" s="163" t="s">
        <v>2687</v>
      </c>
      <c r="AY2931" s="163" t="s">
        <v>2893</v>
      </c>
      <c r="AZ2931" s="163" t="s">
        <v>2655</v>
      </c>
    </row>
    <row r="2932">
      <c r="A2932" s="163" t="s">
        <v>19737</v>
      </c>
      <c r="B2932" s="163" t="s">
        <v>19738</v>
      </c>
      <c r="C2932" s="163" t="s">
        <v>2638</v>
      </c>
      <c r="D2932" s="163" t="s">
        <v>2639</v>
      </c>
      <c r="E2932" s="506">
        <v>45749.69236111111</v>
      </c>
      <c r="F2932" s="507">
        <v>2980.0</v>
      </c>
      <c r="G2932" s="163" t="s">
        <v>2640</v>
      </c>
      <c r="H2932" s="507">
        <v>2980.0</v>
      </c>
      <c r="I2932" s="163" t="s">
        <v>2640</v>
      </c>
      <c r="J2932" s="163" t="s">
        <v>2641</v>
      </c>
      <c r="K2932" s="163" t="s">
        <v>2642</v>
      </c>
      <c r="L2932" s="163" t="s">
        <v>19739</v>
      </c>
      <c r="M2932" s="163" t="s">
        <v>19740</v>
      </c>
      <c r="N2932" s="163" t="s">
        <v>2645</v>
      </c>
      <c r="O2932" s="163" t="s">
        <v>2646</v>
      </c>
      <c r="P2932" s="163" t="s">
        <v>2673</v>
      </c>
      <c r="Q2932" s="163" t="s">
        <v>2648</v>
      </c>
      <c r="R2932" s="506">
        <v>45749.69027777778</v>
      </c>
      <c r="S2932" s="509"/>
      <c r="T2932" s="509"/>
      <c r="U2932" s="163" t="s">
        <v>19741</v>
      </c>
      <c r="V2932" s="510"/>
      <c r="W2932" s="510"/>
      <c r="X2932" s="510"/>
      <c r="Y2932" s="510"/>
      <c r="Z2932" s="510"/>
      <c r="AA2932" s="510"/>
      <c r="AB2932" s="163" t="s">
        <v>19742</v>
      </c>
      <c r="AC2932" s="507">
        <v>8.060572009E9</v>
      </c>
      <c r="AD2932" s="510"/>
      <c r="AE2932" s="509"/>
      <c r="AF2932" s="509"/>
      <c r="AG2932" s="509"/>
      <c r="AH2932" s="509"/>
      <c r="AI2932" s="509"/>
      <c r="AJ2932" s="163" t="s">
        <v>2651</v>
      </c>
      <c r="AK2932" s="509"/>
      <c r="AL2932" s="509"/>
      <c r="AM2932" s="163" t="s">
        <v>3064</v>
      </c>
      <c r="AN2932" s="510"/>
      <c r="AO2932" s="509"/>
      <c r="AP2932" s="509"/>
      <c r="AQ2932" s="509"/>
      <c r="AR2932" s="509"/>
      <c r="AS2932" s="509"/>
      <c r="AT2932" s="163" t="s">
        <v>2700</v>
      </c>
      <c r="AU2932" s="507">
        <v>4352.0</v>
      </c>
      <c r="AV2932" s="507">
        <v>4.0</v>
      </c>
      <c r="AW2932" s="507">
        <v>2027.0</v>
      </c>
      <c r="AX2932" s="163" t="s">
        <v>3065</v>
      </c>
      <c r="AY2932" s="163" t="s">
        <v>3066</v>
      </c>
      <c r="AZ2932" s="163" t="s">
        <v>2655</v>
      </c>
    </row>
    <row r="2933">
      <c r="A2933" s="163" t="s">
        <v>19743</v>
      </c>
      <c r="B2933" s="163" t="s">
        <v>19744</v>
      </c>
      <c r="C2933" s="163" t="s">
        <v>2638</v>
      </c>
      <c r="D2933" s="163" t="s">
        <v>2639</v>
      </c>
      <c r="E2933" s="506">
        <v>45749.652083333334</v>
      </c>
      <c r="F2933" s="507">
        <v>9800.0</v>
      </c>
      <c r="G2933" s="163" t="s">
        <v>2640</v>
      </c>
      <c r="H2933" s="507">
        <v>9800.0</v>
      </c>
      <c r="I2933" s="163" t="s">
        <v>2640</v>
      </c>
      <c r="J2933" s="163" t="s">
        <v>2641</v>
      </c>
      <c r="K2933" s="163" t="s">
        <v>2642</v>
      </c>
      <c r="L2933" s="163" t="s">
        <v>19745</v>
      </c>
      <c r="M2933" s="163" t="s">
        <v>19746</v>
      </c>
      <c r="N2933" s="163" t="s">
        <v>2645</v>
      </c>
      <c r="O2933" s="163" t="s">
        <v>2646</v>
      </c>
      <c r="P2933" s="163" t="s">
        <v>2660</v>
      </c>
      <c r="Q2933" s="163" t="s">
        <v>2648</v>
      </c>
      <c r="R2933" s="506">
        <v>45749.652083333334</v>
      </c>
      <c r="S2933" s="509"/>
      <c r="T2933" s="509"/>
      <c r="U2933" s="163" t="s">
        <v>19747</v>
      </c>
      <c r="V2933" s="510"/>
      <c r="W2933" s="510"/>
      <c r="X2933" s="510"/>
      <c r="Y2933" s="510"/>
      <c r="Z2933" s="510"/>
      <c r="AA2933" s="510"/>
      <c r="AB2933" s="163" t="s">
        <v>19748</v>
      </c>
      <c r="AC2933" s="507">
        <v>8.066127041E9</v>
      </c>
      <c r="AD2933" s="510"/>
      <c r="AE2933" s="509"/>
      <c r="AF2933" s="509"/>
      <c r="AG2933" s="509"/>
      <c r="AH2933" s="509"/>
      <c r="AI2933" s="509"/>
      <c r="AJ2933" s="163" t="s">
        <v>2651</v>
      </c>
      <c r="AK2933" s="509"/>
      <c r="AL2933" s="509"/>
      <c r="AM2933" s="163" t="s">
        <v>19749</v>
      </c>
      <c r="AN2933" s="510"/>
      <c r="AO2933" s="510"/>
      <c r="AP2933" s="509"/>
      <c r="AQ2933" s="509"/>
      <c r="AR2933" s="509"/>
      <c r="AS2933" s="509"/>
      <c r="AT2933" s="163" t="s">
        <v>2653</v>
      </c>
      <c r="AU2933" s="507">
        <v>1029.0</v>
      </c>
      <c r="AV2933" s="507">
        <v>8.0</v>
      </c>
      <c r="AW2933" s="507">
        <v>2028.0</v>
      </c>
      <c r="AX2933" s="163" t="s">
        <v>2664</v>
      </c>
      <c r="AY2933" s="163" t="s">
        <v>3133</v>
      </c>
      <c r="AZ2933" s="163" t="s">
        <v>2655</v>
      </c>
    </row>
    <row r="2934">
      <c r="A2934" s="163" t="s">
        <v>19750</v>
      </c>
      <c r="B2934" s="163" t="s">
        <v>19744</v>
      </c>
      <c r="C2934" s="163" t="s">
        <v>2638</v>
      </c>
      <c r="D2934" s="163" t="s">
        <v>2639</v>
      </c>
      <c r="E2934" s="506">
        <v>45749.64722222222</v>
      </c>
      <c r="F2934" s="507">
        <v>2980.0</v>
      </c>
      <c r="G2934" s="163" t="s">
        <v>2640</v>
      </c>
      <c r="H2934" s="507">
        <v>2980.0</v>
      </c>
      <c r="I2934" s="163" t="s">
        <v>2640</v>
      </c>
      <c r="J2934" s="163" t="s">
        <v>2641</v>
      </c>
      <c r="K2934" s="163" t="s">
        <v>2642</v>
      </c>
      <c r="L2934" s="163" t="s">
        <v>19745</v>
      </c>
      <c r="M2934" s="163" t="s">
        <v>19751</v>
      </c>
      <c r="N2934" s="163" t="s">
        <v>2645</v>
      </c>
      <c r="O2934" s="163" t="s">
        <v>2646</v>
      </c>
      <c r="P2934" s="163" t="s">
        <v>2660</v>
      </c>
      <c r="Q2934" s="163" t="s">
        <v>2648</v>
      </c>
      <c r="R2934" s="506">
        <v>45749.64722222222</v>
      </c>
      <c r="S2934" s="509"/>
      <c r="T2934" s="509"/>
      <c r="U2934" s="163" t="s">
        <v>19752</v>
      </c>
      <c r="V2934" s="510"/>
      <c r="W2934" s="510"/>
      <c r="X2934" s="510"/>
      <c r="Y2934" s="510"/>
      <c r="Z2934" s="510"/>
      <c r="AA2934" s="510"/>
      <c r="AB2934" s="163" t="s">
        <v>19748</v>
      </c>
      <c r="AC2934" s="507">
        <v>8.066127041E9</v>
      </c>
      <c r="AD2934" s="510"/>
      <c r="AE2934" s="509"/>
      <c r="AF2934" s="509"/>
      <c r="AG2934" s="509"/>
      <c r="AH2934" s="509"/>
      <c r="AI2934" s="509"/>
      <c r="AJ2934" s="163" t="s">
        <v>2651</v>
      </c>
      <c r="AK2934" s="509"/>
      <c r="AL2934" s="509"/>
      <c r="AM2934" s="163" t="s">
        <v>19749</v>
      </c>
      <c r="AN2934" s="510"/>
      <c r="AO2934" s="510"/>
      <c r="AP2934" s="509"/>
      <c r="AQ2934" s="509"/>
      <c r="AR2934" s="509"/>
      <c r="AS2934" s="509"/>
      <c r="AT2934" s="163" t="s">
        <v>2653</v>
      </c>
      <c r="AU2934" s="507">
        <v>1029.0</v>
      </c>
      <c r="AV2934" s="507">
        <v>8.0</v>
      </c>
      <c r="AW2934" s="507">
        <v>2028.0</v>
      </c>
      <c r="AX2934" s="163" t="s">
        <v>2664</v>
      </c>
      <c r="AY2934" s="163" t="s">
        <v>3133</v>
      </c>
      <c r="AZ2934" s="163" t="s">
        <v>2655</v>
      </c>
    </row>
    <row r="2935">
      <c r="A2935" s="163" t="s">
        <v>19753</v>
      </c>
      <c r="B2935" s="163" t="s">
        <v>19754</v>
      </c>
      <c r="C2935" s="163" t="s">
        <v>2638</v>
      </c>
      <c r="D2935" s="163" t="s">
        <v>2639</v>
      </c>
      <c r="E2935" s="506">
        <v>45749.57083333333</v>
      </c>
      <c r="F2935" s="507">
        <v>9800.0</v>
      </c>
      <c r="G2935" s="163" t="s">
        <v>2640</v>
      </c>
      <c r="H2935" s="507">
        <v>9800.0</v>
      </c>
      <c r="I2935" s="163" t="s">
        <v>2640</v>
      </c>
      <c r="J2935" s="163" t="s">
        <v>2641</v>
      </c>
      <c r="K2935" s="163" t="s">
        <v>2642</v>
      </c>
      <c r="L2935" s="163" t="s">
        <v>18160</v>
      </c>
      <c r="M2935" s="163" t="s">
        <v>19755</v>
      </c>
      <c r="N2935" s="163" t="s">
        <v>2645</v>
      </c>
      <c r="O2935" s="163" t="s">
        <v>2646</v>
      </c>
      <c r="P2935" s="163" t="s">
        <v>2683</v>
      </c>
      <c r="Q2935" s="163" t="s">
        <v>2648</v>
      </c>
      <c r="R2935" s="506">
        <v>45749.57013888889</v>
      </c>
      <c r="S2935" s="509"/>
      <c r="T2935" s="509"/>
      <c r="U2935" s="163" t="s">
        <v>19756</v>
      </c>
      <c r="V2935" s="510"/>
      <c r="W2935" s="510"/>
      <c r="X2935" s="510"/>
      <c r="Y2935" s="510"/>
      <c r="Z2935" s="510"/>
      <c r="AA2935" s="510"/>
      <c r="AB2935" s="163" t="s">
        <v>18163</v>
      </c>
      <c r="AC2935" s="507">
        <v>9.054073778E9</v>
      </c>
      <c r="AD2935" s="510"/>
      <c r="AE2935" s="509"/>
      <c r="AF2935" s="509"/>
      <c r="AG2935" s="509"/>
      <c r="AH2935" s="509"/>
      <c r="AI2935" s="509"/>
      <c r="AJ2935" s="163" t="s">
        <v>2651</v>
      </c>
      <c r="AK2935" s="509"/>
      <c r="AL2935" s="509"/>
      <c r="AM2935" s="163" t="s">
        <v>18164</v>
      </c>
      <c r="AN2935" s="510"/>
      <c r="AO2935" s="509"/>
      <c r="AP2935" s="509"/>
      <c r="AQ2935" s="509"/>
      <c r="AR2935" s="509"/>
      <c r="AS2935" s="509"/>
      <c r="AT2935" s="163" t="s">
        <v>2653</v>
      </c>
      <c r="AU2935" s="507">
        <v>7205.0</v>
      </c>
      <c r="AV2935" s="507">
        <v>3.0</v>
      </c>
      <c r="AW2935" s="507">
        <v>2027.0</v>
      </c>
      <c r="AX2935" s="163" t="s">
        <v>2749</v>
      </c>
      <c r="AY2935" s="163" t="s">
        <v>2688</v>
      </c>
      <c r="AZ2935" s="163" t="s">
        <v>2655</v>
      </c>
    </row>
    <row r="2936">
      <c r="A2936" s="163" t="s">
        <v>19757</v>
      </c>
      <c r="B2936" s="163" t="s">
        <v>19754</v>
      </c>
      <c r="C2936" s="163" t="s">
        <v>2638</v>
      </c>
      <c r="D2936" s="163" t="s">
        <v>2639</v>
      </c>
      <c r="E2936" s="506">
        <v>45749.56597222222</v>
      </c>
      <c r="F2936" s="507">
        <v>2980.0</v>
      </c>
      <c r="G2936" s="163" t="s">
        <v>2640</v>
      </c>
      <c r="H2936" s="507">
        <v>2980.0</v>
      </c>
      <c r="I2936" s="163" t="s">
        <v>2640</v>
      </c>
      <c r="J2936" s="163" t="s">
        <v>2641</v>
      </c>
      <c r="K2936" s="163" t="s">
        <v>2642</v>
      </c>
      <c r="L2936" s="163" t="s">
        <v>18160</v>
      </c>
      <c r="M2936" s="163" t="s">
        <v>19758</v>
      </c>
      <c r="N2936" s="163" t="s">
        <v>2645</v>
      </c>
      <c r="O2936" s="163" t="s">
        <v>2646</v>
      </c>
      <c r="P2936" s="163" t="s">
        <v>2683</v>
      </c>
      <c r="Q2936" s="163" t="s">
        <v>2648</v>
      </c>
      <c r="R2936" s="506">
        <v>45749.56458333333</v>
      </c>
      <c r="S2936" s="509"/>
      <c r="T2936" s="509"/>
      <c r="U2936" s="163" t="s">
        <v>19759</v>
      </c>
      <c r="V2936" s="510"/>
      <c r="W2936" s="510"/>
      <c r="X2936" s="510"/>
      <c r="Y2936" s="510"/>
      <c r="Z2936" s="510"/>
      <c r="AA2936" s="510"/>
      <c r="AB2936" s="163" t="s">
        <v>18163</v>
      </c>
      <c r="AC2936" s="507">
        <v>9.054073778E9</v>
      </c>
      <c r="AD2936" s="510"/>
      <c r="AE2936" s="509"/>
      <c r="AF2936" s="509"/>
      <c r="AG2936" s="509"/>
      <c r="AH2936" s="509"/>
      <c r="AI2936" s="509"/>
      <c r="AJ2936" s="163" t="s">
        <v>2651</v>
      </c>
      <c r="AK2936" s="509"/>
      <c r="AL2936" s="509"/>
      <c r="AM2936" s="163" t="s">
        <v>18164</v>
      </c>
      <c r="AN2936" s="510"/>
      <c r="AO2936" s="509"/>
      <c r="AP2936" s="509"/>
      <c r="AQ2936" s="509"/>
      <c r="AR2936" s="509"/>
      <c r="AS2936" s="509"/>
      <c r="AT2936" s="163" t="s">
        <v>2653</v>
      </c>
      <c r="AU2936" s="507">
        <v>7205.0</v>
      </c>
      <c r="AV2936" s="507">
        <v>3.0</v>
      </c>
      <c r="AW2936" s="507">
        <v>2027.0</v>
      </c>
      <c r="AX2936" s="163" t="s">
        <v>2749</v>
      </c>
      <c r="AY2936" s="163" t="s">
        <v>2688</v>
      </c>
      <c r="AZ2936" s="163" t="s">
        <v>2655</v>
      </c>
    </row>
    <row r="2937">
      <c r="A2937" s="163" t="s">
        <v>19760</v>
      </c>
      <c r="B2937" s="163" t="s">
        <v>19761</v>
      </c>
      <c r="C2937" s="163" t="s">
        <v>2638</v>
      </c>
      <c r="D2937" s="163" t="s">
        <v>2639</v>
      </c>
      <c r="E2937" s="506">
        <v>45749.55694444444</v>
      </c>
      <c r="F2937" s="507">
        <v>2980.0</v>
      </c>
      <c r="G2937" s="163" t="s">
        <v>2640</v>
      </c>
      <c r="H2937" s="507">
        <v>2980.0</v>
      </c>
      <c r="I2937" s="163" t="s">
        <v>2640</v>
      </c>
      <c r="J2937" s="163" t="s">
        <v>2641</v>
      </c>
      <c r="K2937" s="163" t="s">
        <v>2642</v>
      </c>
      <c r="L2937" s="163" t="s">
        <v>6501</v>
      </c>
      <c r="M2937" s="163" t="s">
        <v>19762</v>
      </c>
      <c r="N2937" s="163" t="s">
        <v>2645</v>
      </c>
      <c r="O2937" s="163" t="s">
        <v>2646</v>
      </c>
      <c r="P2937" s="163" t="s">
        <v>2673</v>
      </c>
      <c r="Q2937" s="163" t="s">
        <v>2793</v>
      </c>
      <c r="R2937" s="506">
        <v>45742.96319444444</v>
      </c>
      <c r="S2937" s="509"/>
      <c r="T2937" s="509"/>
      <c r="U2937" s="163" t="s">
        <v>19763</v>
      </c>
      <c r="V2937" s="506">
        <v>45749.55625</v>
      </c>
      <c r="W2937" s="163" t="s">
        <v>2795</v>
      </c>
      <c r="X2937" s="163" t="s">
        <v>2854</v>
      </c>
      <c r="Y2937" s="507">
        <v>2980.0</v>
      </c>
      <c r="Z2937" s="163" t="s">
        <v>2640</v>
      </c>
      <c r="AA2937" s="163" t="s">
        <v>2641</v>
      </c>
      <c r="AB2937" s="163" t="s">
        <v>19764</v>
      </c>
      <c r="AC2937" s="510"/>
      <c r="AD2937" s="510"/>
      <c r="AE2937" s="509"/>
      <c r="AF2937" s="509"/>
      <c r="AG2937" s="509"/>
      <c r="AH2937" s="509"/>
      <c r="AI2937" s="509"/>
      <c r="AJ2937" s="163" t="s">
        <v>2651</v>
      </c>
      <c r="AK2937" s="509"/>
      <c r="AL2937" s="509"/>
      <c r="AM2937" s="163" t="s">
        <v>19765</v>
      </c>
      <c r="AN2937" s="510"/>
      <c r="AO2937" s="509"/>
      <c r="AP2937" s="509"/>
      <c r="AQ2937" s="509"/>
      <c r="AR2937" s="509"/>
      <c r="AS2937" s="509"/>
      <c r="AT2937" s="163" t="s">
        <v>2653</v>
      </c>
      <c r="AU2937" s="507">
        <v>1128.0</v>
      </c>
      <c r="AV2937" s="507">
        <v>2.0</v>
      </c>
      <c r="AW2937" s="507">
        <v>2030.0</v>
      </c>
      <c r="AX2937" s="163" t="s">
        <v>2749</v>
      </c>
      <c r="AY2937" s="163" t="s">
        <v>2893</v>
      </c>
      <c r="AZ2937" s="163" t="s">
        <v>2655</v>
      </c>
    </row>
    <row r="2938">
      <c r="A2938" s="163" t="s">
        <v>19766</v>
      </c>
      <c r="B2938" s="163" t="s">
        <v>19767</v>
      </c>
      <c r="C2938" s="163" t="s">
        <v>2638</v>
      </c>
      <c r="D2938" s="163" t="s">
        <v>2639</v>
      </c>
      <c r="E2938" s="506">
        <v>45749.51944444444</v>
      </c>
      <c r="F2938" s="507">
        <v>2980.0</v>
      </c>
      <c r="G2938" s="163" t="s">
        <v>2640</v>
      </c>
      <c r="H2938" s="507">
        <v>2980.0</v>
      </c>
      <c r="I2938" s="163" t="s">
        <v>2640</v>
      </c>
      <c r="J2938" s="163" t="s">
        <v>2641</v>
      </c>
      <c r="K2938" s="163" t="s">
        <v>2642</v>
      </c>
      <c r="L2938" s="163" t="s">
        <v>19768</v>
      </c>
      <c r="M2938" s="163" t="s">
        <v>19769</v>
      </c>
      <c r="N2938" s="163" t="s">
        <v>2645</v>
      </c>
      <c r="O2938" s="163" t="s">
        <v>2646</v>
      </c>
      <c r="P2938" s="163" t="s">
        <v>2683</v>
      </c>
      <c r="Q2938" s="163" t="s">
        <v>2648</v>
      </c>
      <c r="R2938" s="506">
        <v>45749.51736111111</v>
      </c>
      <c r="S2938" s="509"/>
      <c r="T2938" s="509"/>
      <c r="U2938" s="163" t="s">
        <v>19770</v>
      </c>
      <c r="V2938" s="510"/>
      <c r="W2938" s="510"/>
      <c r="X2938" s="510"/>
      <c r="Y2938" s="510"/>
      <c r="Z2938" s="510"/>
      <c r="AA2938" s="510"/>
      <c r="AB2938" s="163" t="s">
        <v>19771</v>
      </c>
      <c r="AC2938" s="507">
        <v>9.011230045E9</v>
      </c>
      <c r="AD2938" s="510"/>
      <c r="AE2938" s="509"/>
      <c r="AF2938" s="509"/>
      <c r="AG2938" s="509"/>
      <c r="AH2938" s="509"/>
      <c r="AI2938" s="509"/>
      <c r="AJ2938" s="163" t="s">
        <v>2651</v>
      </c>
      <c r="AK2938" s="509"/>
      <c r="AL2938" s="509"/>
      <c r="AM2938" s="163" t="s">
        <v>19772</v>
      </c>
      <c r="AN2938" s="510"/>
      <c r="AO2938" s="509"/>
      <c r="AP2938" s="509"/>
      <c r="AQ2938" s="509"/>
      <c r="AR2938" s="509"/>
      <c r="AS2938" s="509"/>
      <c r="AT2938" s="163" t="s">
        <v>2653</v>
      </c>
      <c r="AU2938" s="507">
        <v>3125.0</v>
      </c>
      <c r="AV2938" s="507">
        <v>12.0</v>
      </c>
      <c r="AW2938" s="507">
        <v>2025.0</v>
      </c>
      <c r="AX2938" s="163" t="s">
        <v>2846</v>
      </c>
      <c r="AY2938" s="163" t="s">
        <v>2921</v>
      </c>
      <c r="AZ2938" s="163" t="s">
        <v>2655</v>
      </c>
    </row>
    <row r="2939">
      <c r="A2939" s="163" t="s">
        <v>19773</v>
      </c>
      <c r="B2939" s="163" t="s">
        <v>19774</v>
      </c>
      <c r="C2939" s="163" t="s">
        <v>2638</v>
      </c>
      <c r="D2939" s="163" t="s">
        <v>2639</v>
      </c>
      <c r="E2939" s="506">
        <v>45749.51944444444</v>
      </c>
      <c r="F2939" s="507">
        <v>2980.0</v>
      </c>
      <c r="G2939" s="163" t="s">
        <v>2640</v>
      </c>
      <c r="H2939" s="507">
        <v>2980.0</v>
      </c>
      <c r="I2939" s="163" t="s">
        <v>2640</v>
      </c>
      <c r="J2939" s="163" t="s">
        <v>2641</v>
      </c>
      <c r="K2939" s="163" t="s">
        <v>2642</v>
      </c>
      <c r="L2939" s="163" t="s">
        <v>19775</v>
      </c>
      <c r="M2939" s="163" t="s">
        <v>19776</v>
      </c>
      <c r="N2939" s="163" t="s">
        <v>2645</v>
      </c>
      <c r="O2939" s="163" t="s">
        <v>2646</v>
      </c>
      <c r="P2939" s="163" t="s">
        <v>2683</v>
      </c>
      <c r="Q2939" s="163" t="s">
        <v>2648</v>
      </c>
      <c r="R2939" s="506">
        <v>45749.51875</v>
      </c>
      <c r="S2939" s="509"/>
      <c r="T2939" s="509"/>
      <c r="U2939" s="163" t="s">
        <v>19777</v>
      </c>
      <c r="V2939" s="510"/>
      <c r="W2939" s="510"/>
      <c r="X2939" s="510"/>
      <c r="Y2939" s="510"/>
      <c r="Z2939" s="510"/>
      <c r="AA2939" s="510"/>
      <c r="AB2939" s="163" t="s">
        <v>19778</v>
      </c>
      <c r="AC2939" s="507">
        <v>8.036893008E9</v>
      </c>
      <c r="AD2939" s="510"/>
      <c r="AE2939" s="509"/>
      <c r="AF2939" s="509"/>
      <c r="AG2939" s="509"/>
      <c r="AH2939" s="509"/>
      <c r="AI2939" s="509"/>
      <c r="AJ2939" s="163" t="s">
        <v>2651</v>
      </c>
      <c r="AK2939" s="509"/>
      <c r="AL2939" s="509"/>
      <c r="AM2939" s="163" t="s">
        <v>19779</v>
      </c>
      <c r="AN2939" s="510"/>
      <c r="AO2939" s="509"/>
      <c r="AP2939" s="509"/>
      <c r="AQ2939" s="509"/>
      <c r="AR2939" s="509"/>
      <c r="AS2939" s="509"/>
      <c r="AT2939" s="163" t="s">
        <v>2653</v>
      </c>
      <c r="AU2939" s="507">
        <v>1081.0</v>
      </c>
      <c r="AV2939" s="507">
        <v>3.0</v>
      </c>
      <c r="AW2939" s="507">
        <v>2029.0</v>
      </c>
      <c r="AX2939" s="163" t="s">
        <v>2749</v>
      </c>
      <c r="AY2939" s="163" t="s">
        <v>3047</v>
      </c>
      <c r="AZ2939" s="163" t="s">
        <v>2655</v>
      </c>
    </row>
    <row r="2940">
      <c r="A2940" s="163" t="s">
        <v>19780</v>
      </c>
      <c r="B2940" s="163" t="s">
        <v>19781</v>
      </c>
      <c r="C2940" s="163" t="s">
        <v>2638</v>
      </c>
      <c r="D2940" s="163" t="s">
        <v>2639</v>
      </c>
      <c r="E2940" s="506">
        <v>45749.50555555556</v>
      </c>
      <c r="F2940" s="507">
        <v>2980.0</v>
      </c>
      <c r="G2940" s="163" t="s">
        <v>2640</v>
      </c>
      <c r="H2940" s="507">
        <v>2980.0</v>
      </c>
      <c r="I2940" s="163" t="s">
        <v>2640</v>
      </c>
      <c r="J2940" s="163" t="s">
        <v>2641</v>
      </c>
      <c r="K2940" s="163" t="s">
        <v>2642</v>
      </c>
      <c r="L2940" s="163" t="s">
        <v>19782</v>
      </c>
      <c r="M2940" s="163" t="s">
        <v>19783</v>
      </c>
      <c r="N2940" s="163" t="s">
        <v>2645</v>
      </c>
      <c r="O2940" s="163" t="s">
        <v>2646</v>
      </c>
      <c r="P2940" s="163" t="s">
        <v>2673</v>
      </c>
      <c r="Q2940" s="163" t="s">
        <v>2793</v>
      </c>
      <c r="R2940" s="506">
        <v>45746.427083333336</v>
      </c>
      <c r="S2940" s="509"/>
      <c r="T2940" s="509"/>
      <c r="U2940" s="163" t="s">
        <v>19784</v>
      </c>
      <c r="V2940" s="506">
        <v>45749.504166666666</v>
      </c>
      <c r="W2940" s="510"/>
      <c r="X2940" s="163" t="s">
        <v>4400</v>
      </c>
      <c r="Y2940" s="507">
        <v>2980.0</v>
      </c>
      <c r="Z2940" s="163" t="s">
        <v>2640</v>
      </c>
      <c r="AA2940" s="163" t="s">
        <v>2641</v>
      </c>
      <c r="AB2940" s="163" t="s">
        <v>19785</v>
      </c>
      <c r="AC2940" s="507">
        <v>7.090004487E9</v>
      </c>
      <c r="AD2940" s="510"/>
      <c r="AE2940" s="509"/>
      <c r="AF2940" s="509"/>
      <c r="AG2940" s="509"/>
      <c r="AH2940" s="509"/>
      <c r="AI2940" s="509"/>
      <c r="AJ2940" s="163" t="s">
        <v>2651</v>
      </c>
      <c r="AK2940" s="509"/>
      <c r="AL2940" s="509"/>
      <c r="AM2940" s="163" t="s">
        <v>19786</v>
      </c>
      <c r="AN2940" s="510"/>
      <c r="AO2940" s="510"/>
      <c r="AP2940" s="509"/>
      <c r="AQ2940" s="509"/>
      <c r="AR2940" s="509"/>
      <c r="AS2940" s="509"/>
      <c r="AT2940" s="163" t="s">
        <v>2653</v>
      </c>
      <c r="AU2940" s="507">
        <v>5540.0</v>
      </c>
      <c r="AV2940" s="507">
        <v>9.0</v>
      </c>
      <c r="AW2940" s="507">
        <v>2029.0</v>
      </c>
      <c r="AX2940" s="163" t="s">
        <v>2687</v>
      </c>
      <c r="AY2940" s="163" t="s">
        <v>2893</v>
      </c>
      <c r="AZ2940" s="163" t="s">
        <v>2655</v>
      </c>
    </row>
    <row r="2941">
      <c r="A2941" s="163" t="s">
        <v>19787</v>
      </c>
      <c r="B2941" s="163" t="s">
        <v>19788</v>
      </c>
      <c r="C2941" s="163" t="s">
        <v>2638</v>
      </c>
      <c r="D2941" s="163" t="s">
        <v>2639</v>
      </c>
      <c r="E2941" s="506">
        <v>45749.498611111114</v>
      </c>
      <c r="F2941" s="507">
        <v>9800.0</v>
      </c>
      <c r="G2941" s="163" t="s">
        <v>2640</v>
      </c>
      <c r="H2941" s="507">
        <v>9800.0</v>
      </c>
      <c r="I2941" s="163" t="s">
        <v>2640</v>
      </c>
      <c r="J2941" s="163" t="s">
        <v>2641</v>
      </c>
      <c r="K2941" s="163" t="s">
        <v>2642</v>
      </c>
      <c r="L2941" s="163" t="s">
        <v>6501</v>
      </c>
      <c r="M2941" s="163" t="s">
        <v>19789</v>
      </c>
      <c r="N2941" s="163" t="s">
        <v>2645</v>
      </c>
      <c r="O2941" s="163" t="s">
        <v>2646</v>
      </c>
      <c r="P2941" s="163" t="s">
        <v>2673</v>
      </c>
      <c r="Q2941" s="163" t="s">
        <v>2793</v>
      </c>
      <c r="R2941" s="506">
        <v>45742.489583333336</v>
      </c>
      <c r="S2941" s="509"/>
      <c r="T2941" s="509"/>
      <c r="U2941" s="163" t="s">
        <v>19790</v>
      </c>
      <c r="V2941" s="506">
        <v>45749.49791666667</v>
      </c>
      <c r="W2941" s="510"/>
      <c r="X2941" s="163" t="s">
        <v>4400</v>
      </c>
      <c r="Y2941" s="507">
        <v>9800.0</v>
      </c>
      <c r="Z2941" s="163" t="s">
        <v>2640</v>
      </c>
      <c r="AA2941" s="163" t="s">
        <v>2641</v>
      </c>
      <c r="AB2941" s="163" t="s">
        <v>19791</v>
      </c>
      <c r="AC2941" s="510"/>
      <c r="AD2941" s="510"/>
      <c r="AE2941" s="509"/>
      <c r="AF2941" s="509"/>
      <c r="AG2941" s="509"/>
      <c r="AH2941" s="509"/>
      <c r="AI2941" s="509"/>
      <c r="AJ2941" s="163" t="s">
        <v>2651</v>
      </c>
      <c r="AK2941" s="509"/>
      <c r="AL2941" s="509"/>
      <c r="AM2941" s="163" t="s">
        <v>19792</v>
      </c>
      <c r="AN2941" s="510"/>
      <c r="AO2941" s="509"/>
      <c r="AP2941" s="509"/>
      <c r="AQ2941" s="509"/>
      <c r="AR2941" s="509"/>
      <c r="AS2941" s="509"/>
      <c r="AT2941" s="163" t="s">
        <v>2653</v>
      </c>
      <c r="AU2941" s="507">
        <v>7579.0</v>
      </c>
      <c r="AV2941" s="507">
        <v>12.0</v>
      </c>
      <c r="AW2941" s="507">
        <v>2028.0</v>
      </c>
      <c r="AX2941" s="163" t="s">
        <v>2687</v>
      </c>
      <c r="AY2941" s="163" t="s">
        <v>2893</v>
      </c>
      <c r="AZ2941" s="163" t="s">
        <v>2655</v>
      </c>
    </row>
    <row r="2942">
      <c r="A2942" s="163" t="s">
        <v>17736</v>
      </c>
      <c r="B2942" s="163" t="s">
        <v>17737</v>
      </c>
      <c r="C2942" s="163" t="s">
        <v>2638</v>
      </c>
      <c r="D2942" s="163" t="s">
        <v>2639</v>
      </c>
      <c r="E2942" s="506">
        <v>45749.495833333334</v>
      </c>
      <c r="F2942" s="507">
        <v>9800.0</v>
      </c>
      <c r="G2942" s="163" t="s">
        <v>2640</v>
      </c>
      <c r="H2942" s="507">
        <v>9800.0</v>
      </c>
      <c r="I2942" s="163" t="s">
        <v>2640</v>
      </c>
      <c r="J2942" s="163" t="s">
        <v>2641</v>
      </c>
      <c r="K2942" s="163" t="s">
        <v>2642</v>
      </c>
      <c r="L2942" s="163" t="s">
        <v>17738</v>
      </c>
      <c r="M2942" s="163" t="s">
        <v>17739</v>
      </c>
      <c r="N2942" s="163" t="s">
        <v>2645</v>
      </c>
      <c r="O2942" s="163" t="s">
        <v>2646</v>
      </c>
      <c r="P2942" s="163" t="s">
        <v>2647</v>
      </c>
      <c r="Q2942" s="163" t="s">
        <v>2648</v>
      </c>
      <c r="R2942" s="506">
        <v>45749.495833333334</v>
      </c>
      <c r="S2942" s="509"/>
      <c r="T2942" s="509"/>
      <c r="U2942" s="163" t="s">
        <v>17740</v>
      </c>
      <c r="V2942" s="510"/>
      <c r="W2942" s="510"/>
      <c r="X2942" s="510"/>
      <c r="Y2942" s="510"/>
      <c r="Z2942" s="510"/>
      <c r="AA2942" s="510"/>
      <c r="AB2942" s="163" t="s">
        <v>17741</v>
      </c>
      <c r="AC2942" s="507">
        <v>9.096614426E9</v>
      </c>
      <c r="AD2942" s="510"/>
      <c r="AE2942" s="509"/>
      <c r="AF2942" s="509"/>
      <c r="AG2942" s="509"/>
      <c r="AH2942" s="509"/>
      <c r="AI2942" s="509"/>
      <c r="AJ2942" s="163" t="s">
        <v>2651</v>
      </c>
      <c r="AK2942" s="509"/>
      <c r="AL2942" s="509"/>
      <c r="AM2942" s="163" t="s">
        <v>17742</v>
      </c>
      <c r="AN2942" s="510"/>
      <c r="AO2942" s="509"/>
      <c r="AP2942" s="509"/>
      <c r="AQ2942" s="509"/>
      <c r="AR2942" s="509"/>
      <c r="AS2942" s="509"/>
      <c r="AT2942" s="163" t="s">
        <v>2653</v>
      </c>
      <c r="AU2942" s="507">
        <v>2024.0</v>
      </c>
      <c r="AV2942" s="507">
        <v>11.0</v>
      </c>
      <c r="AW2942" s="507">
        <v>2031.0</v>
      </c>
      <c r="AX2942" s="163" t="s">
        <v>2730</v>
      </c>
      <c r="AY2942" s="510"/>
      <c r="AZ2942" s="163" t="s">
        <v>2655</v>
      </c>
    </row>
    <row r="2943">
      <c r="A2943" s="163" t="s">
        <v>19793</v>
      </c>
      <c r="B2943" s="163" t="s">
        <v>17737</v>
      </c>
      <c r="C2943" s="163" t="s">
        <v>2638</v>
      </c>
      <c r="D2943" s="163" t="s">
        <v>2639</v>
      </c>
      <c r="E2943" s="506">
        <v>45749.495833333334</v>
      </c>
      <c r="F2943" s="507">
        <v>2980.0</v>
      </c>
      <c r="G2943" s="163" t="s">
        <v>2640</v>
      </c>
      <c r="H2943" s="507">
        <v>2980.0</v>
      </c>
      <c r="I2943" s="163" t="s">
        <v>2640</v>
      </c>
      <c r="J2943" s="163" t="s">
        <v>2641</v>
      </c>
      <c r="K2943" s="163" t="s">
        <v>2642</v>
      </c>
      <c r="L2943" s="163" t="s">
        <v>17738</v>
      </c>
      <c r="M2943" s="163" t="s">
        <v>19794</v>
      </c>
      <c r="N2943" s="163" t="s">
        <v>2645</v>
      </c>
      <c r="O2943" s="163" t="s">
        <v>2646</v>
      </c>
      <c r="P2943" s="163" t="s">
        <v>2647</v>
      </c>
      <c r="Q2943" s="163" t="s">
        <v>2648</v>
      </c>
      <c r="R2943" s="506">
        <v>45749.495833333334</v>
      </c>
      <c r="S2943" s="509"/>
      <c r="T2943" s="509"/>
      <c r="U2943" s="163" t="s">
        <v>19795</v>
      </c>
      <c r="V2943" s="510"/>
      <c r="W2943" s="510"/>
      <c r="X2943" s="510"/>
      <c r="Y2943" s="510"/>
      <c r="Z2943" s="510"/>
      <c r="AA2943" s="510"/>
      <c r="AB2943" s="163" t="s">
        <v>17741</v>
      </c>
      <c r="AC2943" s="507">
        <v>9.096614426E9</v>
      </c>
      <c r="AD2943" s="510"/>
      <c r="AE2943" s="509"/>
      <c r="AF2943" s="509"/>
      <c r="AG2943" s="509"/>
      <c r="AH2943" s="509"/>
      <c r="AI2943" s="509"/>
      <c r="AJ2943" s="163" t="s">
        <v>2651</v>
      </c>
      <c r="AK2943" s="509"/>
      <c r="AL2943" s="509"/>
      <c r="AM2943" s="163" t="s">
        <v>17742</v>
      </c>
      <c r="AN2943" s="510"/>
      <c r="AO2943" s="510"/>
      <c r="AP2943" s="509"/>
      <c r="AQ2943" s="509"/>
      <c r="AR2943" s="509"/>
      <c r="AS2943" s="509"/>
      <c r="AT2943" s="163" t="s">
        <v>2653</v>
      </c>
      <c r="AU2943" s="507">
        <v>2024.0</v>
      </c>
      <c r="AV2943" s="507">
        <v>11.0</v>
      </c>
      <c r="AW2943" s="507">
        <v>2031.0</v>
      </c>
      <c r="AX2943" s="163" t="s">
        <v>2730</v>
      </c>
      <c r="AY2943" s="510"/>
      <c r="AZ2943" s="163" t="s">
        <v>2655</v>
      </c>
    </row>
    <row r="2944">
      <c r="A2944" s="163" t="s">
        <v>19796</v>
      </c>
      <c r="B2944" s="163" t="s">
        <v>19797</v>
      </c>
      <c r="C2944" s="163" t="s">
        <v>2638</v>
      </c>
      <c r="D2944" s="163" t="s">
        <v>2639</v>
      </c>
      <c r="E2944" s="506">
        <v>45749.49444444444</v>
      </c>
      <c r="F2944" s="507">
        <v>2980.0</v>
      </c>
      <c r="G2944" s="163" t="s">
        <v>2640</v>
      </c>
      <c r="H2944" s="507">
        <v>2980.0</v>
      </c>
      <c r="I2944" s="163" t="s">
        <v>2640</v>
      </c>
      <c r="J2944" s="163" t="s">
        <v>2641</v>
      </c>
      <c r="K2944" s="163" t="s">
        <v>2642</v>
      </c>
      <c r="L2944" s="163" t="s">
        <v>19798</v>
      </c>
      <c r="M2944" s="163" t="s">
        <v>19799</v>
      </c>
      <c r="N2944" s="163" t="s">
        <v>2645</v>
      </c>
      <c r="O2944" s="163" t="s">
        <v>2646</v>
      </c>
      <c r="P2944" s="163" t="s">
        <v>2647</v>
      </c>
      <c r="Q2944" s="163" t="s">
        <v>2648</v>
      </c>
      <c r="R2944" s="506">
        <v>45749.49444444444</v>
      </c>
      <c r="S2944" s="509"/>
      <c r="T2944" s="509"/>
      <c r="U2944" s="163" t="s">
        <v>19800</v>
      </c>
      <c r="V2944" s="510"/>
      <c r="W2944" s="510"/>
      <c r="X2944" s="510"/>
      <c r="Y2944" s="510"/>
      <c r="Z2944" s="510"/>
      <c r="AA2944" s="510"/>
      <c r="AB2944" s="163" t="s">
        <v>19801</v>
      </c>
      <c r="AC2944" s="507">
        <v>8.030059953E9</v>
      </c>
      <c r="AD2944" s="510"/>
      <c r="AE2944" s="509"/>
      <c r="AF2944" s="509"/>
      <c r="AG2944" s="509"/>
      <c r="AH2944" s="509"/>
      <c r="AI2944" s="509"/>
      <c r="AJ2944" s="163" t="s">
        <v>2651</v>
      </c>
      <c r="AK2944" s="509"/>
      <c r="AL2944" s="509"/>
      <c r="AM2944" s="163" t="s">
        <v>19802</v>
      </c>
      <c r="AN2944" s="510"/>
      <c r="AO2944" s="510"/>
      <c r="AP2944" s="509"/>
      <c r="AQ2944" s="509"/>
      <c r="AR2944" s="509"/>
      <c r="AS2944" s="509"/>
      <c r="AT2944" s="163" t="s">
        <v>2653</v>
      </c>
      <c r="AU2944" s="507">
        <v>1020.0</v>
      </c>
      <c r="AV2944" s="507">
        <v>10.0</v>
      </c>
      <c r="AW2944" s="507">
        <v>2030.0</v>
      </c>
      <c r="AX2944" s="163" t="s">
        <v>2730</v>
      </c>
      <c r="AY2944" s="510"/>
      <c r="AZ2944" s="163" t="s">
        <v>2655</v>
      </c>
    </row>
    <row r="2945">
      <c r="A2945" s="163" t="s">
        <v>19803</v>
      </c>
      <c r="B2945" s="163" t="s">
        <v>19804</v>
      </c>
      <c r="C2945" s="163" t="s">
        <v>2638</v>
      </c>
      <c r="D2945" s="163" t="s">
        <v>2639</v>
      </c>
      <c r="E2945" s="506">
        <v>45749.464583333334</v>
      </c>
      <c r="F2945" s="507">
        <v>2980.0</v>
      </c>
      <c r="G2945" s="163" t="s">
        <v>2640</v>
      </c>
      <c r="H2945" s="507">
        <v>2980.0</v>
      </c>
      <c r="I2945" s="163" t="s">
        <v>2640</v>
      </c>
      <c r="J2945" s="163" t="s">
        <v>2641</v>
      </c>
      <c r="K2945" s="163" t="s">
        <v>2642</v>
      </c>
      <c r="L2945" s="163" t="s">
        <v>19805</v>
      </c>
      <c r="M2945" s="163" t="s">
        <v>19806</v>
      </c>
      <c r="N2945" s="163" t="s">
        <v>2645</v>
      </c>
      <c r="O2945" s="163" t="s">
        <v>2646</v>
      </c>
      <c r="P2945" s="163" t="s">
        <v>2647</v>
      </c>
      <c r="Q2945" s="163" t="s">
        <v>2648</v>
      </c>
      <c r="R2945" s="506">
        <v>45749.464583333334</v>
      </c>
      <c r="S2945" s="509"/>
      <c r="T2945" s="509"/>
      <c r="U2945" s="163" t="s">
        <v>19807</v>
      </c>
      <c r="V2945" s="510"/>
      <c r="W2945" s="510"/>
      <c r="X2945" s="510"/>
      <c r="Y2945" s="510"/>
      <c r="Z2945" s="510"/>
      <c r="AA2945" s="510"/>
      <c r="AB2945" s="163" t="s">
        <v>19808</v>
      </c>
      <c r="AC2945" s="507">
        <v>9.080365104E9</v>
      </c>
      <c r="AD2945" s="510"/>
      <c r="AE2945" s="509"/>
      <c r="AF2945" s="509"/>
      <c r="AG2945" s="509"/>
      <c r="AH2945" s="509"/>
      <c r="AI2945" s="509"/>
      <c r="AJ2945" s="163" t="s">
        <v>2651</v>
      </c>
      <c r="AK2945" s="509"/>
      <c r="AL2945" s="509"/>
      <c r="AM2945" s="163" t="s">
        <v>19809</v>
      </c>
      <c r="AN2945" s="510"/>
      <c r="AO2945" s="509"/>
      <c r="AP2945" s="509"/>
      <c r="AQ2945" s="509"/>
      <c r="AR2945" s="509"/>
      <c r="AS2945" s="509"/>
      <c r="AT2945" s="163" t="s">
        <v>2653</v>
      </c>
      <c r="AU2945" s="507">
        <v>4692.0</v>
      </c>
      <c r="AV2945" s="507">
        <v>1.0</v>
      </c>
      <c r="AW2945" s="507">
        <v>2026.0</v>
      </c>
      <c r="AX2945" s="510"/>
      <c r="AY2945" s="163" t="s">
        <v>2654</v>
      </c>
      <c r="AZ2945" s="163" t="s">
        <v>2655</v>
      </c>
    </row>
    <row r="2946">
      <c r="A2946" s="163" t="s">
        <v>19810</v>
      </c>
      <c r="B2946" s="163" t="s">
        <v>19811</v>
      </c>
      <c r="C2946" s="163" t="s">
        <v>2638</v>
      </c>
      <c r="D2946" s="163" t="s">
        <v>2639</v>
      </c>
      <c r="E2946" s="506">
        <v>45749.461805555555</v>
      </c>
      <c r="F2946" s="507">
        <v>2980.0</v>
      </c>
      <c r="G2946" s="163" t="s">
        <v>2640</v>
      </c>
      <c r="H2946" s="507">
        <v>2980.0</v>
      </c>
      <c r="I2946" s="163" t="s">
        <v>2640</v>
      </c>
      <c r="J2946" s="163" t="s">
        <v>2641</v>
      </c>
      <c r="K2946" s="163" t="s">
        <v>2642</v>
      </c>
      <c r="L2946" s="163" t="s">
        <v>19812</v>
      </c>
      <c r="M2946" s="163" t="s">
        <v>19813</v>
      </c>
      <c r="N2946" s="163" t="s">
        <v>2645</v>
      </c>
      <c r="O2946" s="163" t="s">
        <v>2646</v>
      </c>
      <c r="P2946" s="163" t="s">
        <v>2683</v>
      </c>
      <c r="Q2946" s="163" t="s">
        <v>2648</v>
      </c>
      <c r="R2946" s="506">
        <v>45749.45972222222</v>
      </c>
      <c r="S2946" s="509"/>
      <c r="T2946" s="509"/>
      <c r="U2946" s="163" t="s">
        <v>19814</v>
      </c>
      <c r="V2946" s="510"/>
      <c r="W2946" s="510"/>
      <c r="X2946" s="510"/>
      <c r="Y2946" s="510"/>
      <c r="Z2946" s="510"/>
      <c r="AA2946" s="510"/>
      <c r="AB2946" s="163" t="s">
        <v>19815</v>
      </c>
      <c r="AC2946" s="507">
        <v>9.044534823E9</v>
      </c>
      <c r="AD2946" s="510"/>
      <c r="AE2946" s="509"/>
      <c r="AF2946" s="509"/>
      <c r="AG2946" s="509"/>
      <c r="AH2946" s="509"/>
      <c r="AI2946" s="509"/>
      <c r="AJ2946" s="163" t="s">
        <v>2651</v>
      </c>
      <c r="AK2946" s="509"/>
      <c r="AL2946" s="509"/>
      <c r="AM2946" s="163" t="s">
        <v>19816</v>
      </c>
      <c r="AN2946" s="510"/>
      <c r="AO2946" s="509"/>
      <c r="AP2946" s="509"/>
      <c r="AQ2946" s="509"/>
      <c r="AR2946" s="509"/>
      <c r="AS2946" s="509"/>
      <c r="AT2946" s="163" t="s">
        <v>2653</v>
      </c>
      <c r="AU2946" s="507">
        <v>2685.0</v>
      </c>
      <c r="AV2946" s="507">
        <v>7.0</v>
      </c>
      <c r="AW2946" s="507">
        <v>2030.0</v>
      </c>
      <c r="AX2946" s="163" t="s">
        <v>2846</v>
      </c>
      <c r="AY2946" s="163" t="s">
        <v>2921</v>
      </c>
      <c r="AZ2946" s="163" t="s">
        <v>2655</v>
      </c>
    </row>
    <row r="2947">
      <c r="A2947" s="163" t="s">
        <v>19817</v>
      </c>
      <c r="B2947" s="163" t="s">
        <v>19818</v>
      </c>
      <c r="C2947" s="163" t="s">
        <v>2638</v>
      </c>
      <c r="D2947" s="163" t="s">
        <v>2639</v>
      </c>
      <c r="E2947" s="506">
        <v>45749.45347222222</v>
      </c>
      <c r="F2947" s="507">
        <v>2980.0</v>
      </c>
      <c r="G2947" s="163" t="s">
        <v>2640</v>
      </c>
      <c r="H2947" s="507">
        <v>2980.0</v>
      </c>
      <c r="I2947" s="163" t="s">
        <v>2640</v>
      </c>
      <c r="J2947" s="163" t="s">
        <v>2641</v>
      </c>
      <c r="K2947" s="163" t="s">
        <v>2642</v>
      </c>
      <c r="L2947" s="163" t="s">
        <v>19819</v>
      </c>
      <c r="M2947" s="163" t="s">
        <v>19820</v>
      </c>
      <c r="N2947" s="163" t="s">
        <v>2645</v>
      </c>
      <c r="O2947" s="163" t="s">
        <v>2646</v>
      </c>
      <c r="P2947" s="163" t="s">
        <v>2673</v>
      </c>
      <c r="Q2947" s="163" t="s">
        <v>2648</v>
      </c>
      <c r="R2947" s="506">
        <v>45749.45208333333</v>
      </c>
      <c r="S2947" s="509"/>
      <c r="T2947" s="509"/>
      <c r="U2947" s="163" t="s">
        <v>19821</v>
      </c>
      <c r="V2947" s="510"/>
      <c r="W2947" s="510"/>
      <c r="X2947" s="510"/>
      <c r="Y2947" s="510"/>
      <c r="Z2947" s="510"/>
      <c r="AA2947" s="510"/>
      <c r="AB2947" s="163" t="s">
        <v>19822</v>
      </c>
      <c r="AC2947" s="507">
        <v>8.076747365E9</v>
      </c>
      <c r="AD2947" s="510"/>
      <c r="AE2947" s="510"/>
      <c r="AF2947" s="509"/>
      <c r="AG2947" s="509"/>
      <c r="AH2947" s="509"/>
      <c r="AI2947" s="509"/>
      <c r="AJ2947" s="163" t="s">
        <v>2651</v>
      </c>
      <c r="AK2947" s="509"/>
      <c r="AL2947" s="509"/>
      <c r="AM2947" s="163" t="s">
        <v>19823</v>
      </c>
      <c r="AN2947" s="510"/>
      <c r="AO2947" s="509"/>
      <c r="AP2947" s="509"/>
      <c r="AQ2947" s="509"/>
      <c r="AR2947" s="509"/>
      <c r="AS2947" s="509"/>
      <c r="AT2947" s="163" t="s">
        <v>2700</v>
      </c>
      <c r="AU2947" s="507">
        <v>4890.0</v>
      </c>
      <c r="AV2947" s="507">
        <v>2.0</v>
      </c>
      <c r="AW2947" s="507">
        <v>2030.0</v>
      </c>
      <c r="AX2947" s="163" t="s">
        <v>2677</v>
      </c>
      <c r="AY2947" s="163" t="s">
        <v>3352</v>
      </c>
      <c r="AZ2947" s="163" t="s">
        <v>2655</v>
      </c>
    </row>
    <row r="2948">
      <c r="A2948" s="163" t="s">
        <v>19824</v>
      </c>
      <c r="B2948" s="163" t="s">
        <v>19825</v>
      </c>
      <c r="C2948" s="163" t="s">
        <v>2638</v>
      </c>
      <c r="D2948" s="163" t="s">
        <v>2639</v>
      </c>
      <c r="E2948" s="506">
        <v>45749.44097222222</v>
      </c>
      <c r="F2948" s="507">
        <v>2980.0</v>
      </c>
      <c r="G2948" s="163" t="s">
        <v>2640</v>
      </c>
      <c r="H2948" s="507">
        <v>2980.0</v>
      </c>
      <c r="I2948" s="163" t="s">
        <v>2640</v>
      </c>
      <c r="J2948" s="163" t="s">
        <v>2641</v>
      </c>
      <c r="K2948" s="163" t="s">
        <v>2642</v>
      </c>
      <c r="L2948" s="163" t="s">
        <v>19826</v>
      </c>
      <c r="M2948" s="163" t="s">
        <v>19827</v>
      </c>
      <c r="N2948" s="163" t="s">
        <v>2645</v>
      </c>
      <c r="O2948" s="163" t="s">
        <v>2646</v>
      </c>
      <c r="P2948" s="163" t="s">
        <v>2673</v>
      </c>
      <c r="Q2948" s="163" t="s">
        <v>2648</v>
      </c>
      <c r="R2948" s="506">
        <v>45749.44027777778</v>
      </c>
      <c r="S2948" s="509"/>
      <c r="T2948" s="509"/>
      <c r="U2948" s="163" t="s">
        <v>19828</v>
      </c>
      <c r="V2948" s="513"/>
      <c r="W2948" s="510"/>
      <c r="X2948" s="510"/>
      <c r="Y2948" s="510"/>
      <c r="Z2948" s="510"/>
      <c r="AA2948" s="510"/>
      <c r="AB2948" s="163" t="s">
        <v>19829</v>
      </c>
      <c r="AC2948" s="507">
        <v>9.036980225E9</v>
      </c>
      <c r="AD2948" s="510"/>
      <c r="AE2948" s="510"/>
      <c r="AF2948" s="509"/>
      <c r="AG2948" s="509"/>
      <c r="AH2948" s="509"/>
      <c r="AI2948" s="509"/>
      <c r="AJ2948" s="163" t="s">
        <v>2651</v>
      </c>
      <c r="AK2948" s="509"/>
      <c r="AL2948" s="509"/>
      <c r="AM2948" s="163" t="s">
        <v>19830</v>
      </c>
      <c r="AN2948" s="510"/>
      <c r="AO2948" s="509"/>
      <c r="AP2948" s="509"/>
      <c r="AQ2948" s="509"/>
      <c r="AR2948" s="509"/>
      <c r="AS2948" s="509"/>
      <c r="AT2948" s="163" t="s">
        <v>2653</v>
      </c>
      <c r="AU2948" s="507">
        <v>3003.0</v>
      </c>
      <c r="AV2948" s="507">
        <v>8.0</v>
      </c>
      <c r="AW2948" s="507">
        <v>2029.0</v>
      </c>
      <c r="AX2948" s="163" t="s">
        <v>2677</v>
      </c>
      <c r="AY2948" s="163" t="s">
        <v>2779</v>
      </c>
      <c r="AZ2948" s="163" t="s">
        <v>2655</v>
      </c>
    </row>
    <row r="2949">
      <c r="A2949" s="163" t="s">
        <v>19831</v>
      </c>
      <c r="B2949" s="163" t="s">
        <v>19832</v>
      </c>
      <c r="C2949" s="163" t="s">
        <v>2638</v>
      </c>
      <c r="D2949" s="163" t="s">
        <v>2639</v>
      </c>
      <c r="E2949" s="506">
        <v>45749.43472222222</v>
      </c>
      <c r="F2949" s="507">
        <v>2980.0</v>
      </c>
      <c r="G2949" s="163" t="s">
        <v>2640</v>
      </c>
      <c r="H2949" s="507">
        <v>2980.0</v>
      </c>
      <c r="I2949" s="163" t="s">
        <v>2640</v>
      </c>
      <c r="J2949" s="163" t="s">
        <v>2641</v>
      </c>
      <c r="K2949" s="163" t="s">
        <v>2642</v>
      </c>
      <c r="L2949" s="163" t="s">
        <v>19833</v>
      </c>
      <c r="M2949" s="163" t="s">
        <v>19834</v>
      </c>
      <c r="N2949" s="163" t="s">
        <v>2645</v>
      </c>
      <c r="O2949" s="163" t="s">
        <v>2646</v>
      </c>
      <c r="P2949" s="163" t="s">
        <v>2683</v>
      </c>
      <c r="Q2949" s="163" t="s">
        <v>2648</v>
      </c>
      <c r="R2949" s="506">
        <v>45749.433333333334</v>
      </c>
      <c r="S2949" s="509"/>
      <c r="T2949" s="509"/>
      <c r="U2949" s="163" t="s">
        <v>19835</v>
      </c>
      <c r="V2949" s="513"/>
      <c r="W2949" s="510"/>
      <c r="X2949" s="510"/>
      <c r="Y2949" s="510"/>
      <c r="Z2949" s="510"/>
      <c r="AA2949" s="510"/>
      <c r="AB2949" s="163" t="s">
        <v>19836</v>
      </c>
      <c r="AC2949" s="507">
        <v>9.064165014E9</v>
      </c>
      <c r="AD2949" s="509"/>
      <c r="AE2949" s="509"/>
      <c r="AF2949" s="509"/>
      <c r="AG2949" s="509"/>
      <c r="AH2949" s="509"/>
      <c r="AI2949" s="509"/>
      <c r="AJ2949" s="163" t="s">
        <v>2651</v>
      </c>
      <c r="AK2949" s="509"/>
      <c r="AL2949" s="509"/>
      <c r="AM2949" s="163" t="s">
        <v>19837</v>
      </c>
      <c r="AN2949" s="510"/>
      <c r="AO2949" s="509"/>
      <c r="AP2949" s="509"/>
      <c r="AQ2949" s="509"/>
      <c r="AR2949" s="509"/>
      <c r="AS2949" s="509"/>
      <c r="AT2949" s="163" t="s">
        <v>2653</v>
      </c>
      <c r="AU2949" s="507">
        <v>7129.0</v>
      </c>
      <c r="AV2949" s="507">
        <v>4.0</v>
      </c>
      <c r="AW2949" s="507">
        <v>2029.0</v>
      </c>
      <c r="AX2949" s="163" t="s">
        <v>2687</v>
      </c>
      <c r="AY2949" s="163" t="s">
        <v>2688</v>
      </c>
      <c r="AZ2949" s="163" t="s">
        <v>2655</v>
      </c>
    </row>
    <row r="2950">
      <c r="A2950" s="163" t="s">
        <v>19838</v>
      </c>
      <c r="B2950" s="163" t="s">
        <v>19839</v>
      </c>
      <c r="C2950" s="163" t="s">
        <v>2638</v>
      </c>
      <c r="D2950" s="163" t="s">
        <v>2639</v>
      </c>
      <c r="E2950" s="506">
        <v>45749.43263888889</v>
      </c>
      <c r="F2950" s="507">
        <v>2980.0</v>
      </c>
      <c r="G2950" s="163" t="s">
        <v>2640</v>
      </c>
      <c r="H2950" s="507">
        <v>2980.0</v>
      </c>
      <c r="I2950" s="163" t="s">
        <v>2640</v>
      </c>
      <c r="J2950" s="163" t="s">
        <v>2641</v>
      </c>
      <c r="K2950" s="163" t="s">
        <v>2642</v>
      </c>
      <c r="L2950" s="163" t="s">
        <v>19840</v>
      </c>
      <c r="M2950" s="163" t="s">
        <v>19841</v>
      </c>
      <c r="N2950" s="163" t="s">
        <v>2645</v>
      </c>
      <c r="O2950" s="163" t="s">
        <v>2646</v>
      </c>
      <c r="P2950" s="163" t="s">
        <v>2683</v>
      </c>
      <c r="Q2950" s="163" t="s">
        <v>2648</v>
      </c>
      <c r="R2950" s="506">
        <v>45749.43125</v>
      </c>
      <c r="S2950" s="509"/>
      <c r="T2950" s="509"/>
      <c r="U2950" s="163" t="s">
        <v>19842</v>
      </c>
      <c r="V2950" s="513"/>
      <c r="W2950" s="510"/>
      <c r="X2950" s="510"/>
      <c r="Y2950" s="510"/>
      <c r="Z2950" s="510"/>
      <c r="AA2950" s="510"/>
      <c r="AB2950" s="163" t="s">
        <v>19843</v>
      </c>
      <c r="AC2950" s="507">
        <v>9.032772153E9</v>
      </c>
      <c r="AD2950" s="510"/>
      <c r="AE2950" s="510"/>
      <c r="AF2950" s="509"/>
      <c r="AG2950" s="509"/>
      <c r="AH2950" s="509"/>
      <c r="AI2950" s="509"/>
      <c r="AJ2950" s="163" t="s">
        <v>2651</v>
      </c>
      <c r="AK2950" s="509"/>
      <c r="AL2950" s="509"/>
      <c r="AM2950" s="163" t="s">
        <v>19844</v>
      </c>
      <c r="AN2950" s="510"/>
      <c r="AO2950" s="509"/>
      <c r="AP2950" s="509"/>
      <c r="AQ2950" s="509"/>
      <c r="AR2950" s="509"/>
      <c r="AS2950" s="509"/>
      <c r="AT2950" s="163" t="s">
        <v>2653</v>
      </c>
      <c r="AU2950" s="507">
        <v>9708.0</v>
      </c>
      <c r="AV2950" s="507">
        <v>12.0</v>
      </c>
      <c r="AW2950" s="507">
        <v>2025.0</v>
      </c>
      <c r="AX2950" s="163" t="s">
        <v>2687</v>
      </c>
      <c r="AY2950" s="163" t="s">
        <v>2688</v>
      </c>
      <c r="AZ2950" s="163" t="s">
        <v>2655</v>
      </c>
    </row>
    <row r="2951">
      <c r="A2951" s="163" t="s">
        <v>19845</v>
      </c>
      <c r="B2951" s="163" t="s">
        <v>19846</v>
      </c>
      <c r="C2951" s="163" t="s">
        <v>2638</v>
      </c>
      <c r="D2951" s="163" t="s">
        <v>2639</v>
      </c>
      <c r="E2951" s="506">
        <v>45749.43125</v>
      </c>
      <c r="F2951" s="507">
        <v>2980.0</v>
      </c>
      <c r="G2951" s="163" t="s">
        <v>2640</v>
      </c>
      <c r="H2951" s="507">
        <v>2980.0</v>
      </c>
      <c r="I2951" s="163" t="s">
        <v>2640</v>
      </c>
      <c r="J2951" s="163" t="s">
        <v>2641</v>
      </c>
      <c r="K2951" s="163" t="s">
        <v>2642</v>
      </c>
      <c r="L2951" s="163" t="s">
        <v>6501</v>
      </c>
      <c r="M2951" s="163" t="s">
        <v>19847</v>
      </c>
      <c r="N2951" s="163" t="s">
        <v>2645</v>
      </c>
      <c r="O2951" s="163" t="s">
        <v>2646</v>
      </c>
      <c r="P2951" s="163" t="s">
        <v>2673</v>
      </c>
      <c r="Q2951" s="163" t="s">
        <v>2793</v>
      </c>
      <c r="R2951" s="506">
        <v>45744.251388888886</v>
      </c>
      <c r="S2951" s="509"/>
      <c r="T2951" s="509"/>
      <c r="U2951" s="163" t="s">
        <v>19848</v>
      </c>
      <c r="V2951" s="506">
        <v>45749.430555555555</v>
      </c>
      <c r="W2951" s="163" t="s">
        <v>2795</v>
      </c>
      <c r="X2951" s="163" t="s">
        <v>2854</v>
      </c>
      <c r="Y2951" s="507">
        <v>2980.0</v>
      </c>
      <c r="Z2951" s="163" t="s">
        <v>2640</v>
      </c>
      <c r="AA2951" s="163" t="s">
        <v>2641</v>
      </c>
      <c r="AB2951" s="163" t="s">
        <v>19849</v>
      </c>
      <c r="AC2951" s="510"/>
      <c r="AD2951" s="510"/>
      <c r="AE2951" s="509"/>
      <c r="AF2951" s="509"/>
      <c r="AG2951" s="509"/>
      <c r="AH2951" s="509"/>
      <c r="AI2951" s="509"/>
      <c r="AJ2951" s="163" t="s">
        <v>2651</v>
      </c>
      <c r="AK2951" s="509"/>
      <c r="AL2951" s="509"/>
      <c r="AM2951" s="163" t="s">
        <v>19850</v>
      </c>
      <c r="AN2951" s="510"/>
      <c r="AO2951" s="509"/>
      <c r="AP2951" s="509"/>
      <c r="AQ2951" s="509"/>
      <c r="AR2951" s="509"/>
      <c r="AS2951" s="509"/>
      <c r="AT2951" s="163" t="s">
        <v>2653</v>
      </c>
      <c r="AU2951" s="507">
        <v>7817.0</v>
      </c>
      <c r="AV2951" s="507">
        <v>2.0</v>
      </c>
      <c r="AW2951" s="507">
        <v>2032.0</v>
      </c>
      <c r="AX2951" s="163" t="s">
        <v>2677</v>
      </c>
      <c r="AY2951" s="163" t="s">
        <v>2717</v>
      </c>
      <c r="AZ2951" s="163" t="s">
        <v>2655</v>
      </c>
    </row>
    <row r="2952">
      <c r="A2952" s="163" t="s">
        <v>19851</v>
      </c>
      <c r="B2952" s="163" t="s">
        <v>19852</v>
      </c>
      <c r="C2952" s="163" t="s">
        <v>2638</v>
      </c>
      <c r="D2952" s="163" t="s">
        <v>2639</v>
      </c>
      <c r="E2952" s="506">
        <v>45749.42986111111</v>
      </c>
      <c r="F2952" s="507">
        <v>2980.0</v>
      </c>
      <c r="G2952" s="163" t="s">
        <v>2640</v>
      </c>
      <c r="H2952" s="507">
        <v>2980.0</v>
      </c>
      <c r="I2952" s="163" t="s">
        <v>2640</v>
      </c>
      <c r="J2952" s="163" t="s">
        <v>2641</v>
      </c>
      <c r="K2952" s="163" t="s">
        <v>2642</v>
      </c>
      <c r="L2952" s="163" t="s">
        <v>19853</v>
      </c>
      <c r="M2952" s="163" t="s">
        <v>19854</v>
      </c>
      <c r="N2952" s="163" t="s">
        <v>2645</v>
      </c>
      <c r="O2952" s="163" t="s">
        <v>2646</v>
      </c>
      <c r="P2952" s="163" t="s">
        <v>2647</v>
      </c>
      <c r="Q2952" s="163" t="s">
        <v>2648</v>
      </c>
      <c r="R2952" s="506">
        <v>45749.42986111111</v>
      </c>
      <c r="S2952" s="509"/>
      <c r="T2952" s="509"/>
      <c r="U2952" s="163" t="s">
        <v>19855</v>
      </c>
      <c r="V2952" s="510"/>
      <c r="W2952" s="510"/>
      <c r="X2952" s="510"/>
      <c r="Y2952" s="510"/>
      <c r="Z2952" s="510"/>
      <c r="AA2952" s="510"/>
      <c r="AB2952" s="163" t="s">
        <v>19856</v>
      </c>
      <c r="AC2952" s="507">
        <v>8.046630921E9</v>
      </c>
      <c r="AD2952" s="510"/>
      <c r="AE2952" s="509"/>
      <c r="AF2952" s="509"/>
      <c r="AG2952" s="509"/>
      <c r="AH2952" s="509"/>
      <c r="AI2952" s="509"/>
      <c r="AJ2952" s="163" t="s">
        <v>2651</v>
      </c>
      <c r="AK2952" s="509"/>
      <c r="AL2952" s="509"/>
      <c r="AM2952" s="163" t="s">
        <v>19857</v>
      </c>
      <c r="AN2952" s="510"/>
      <c r="AO2952" s="509"/>
      <c r="AP2952" s="509"/>
      <c r="AQ2952" s="509"/>
      <c r="AR2952" s="509"/>
      <c r="AS2952" s="509"/>
      <c r="AT2952" s="163" t="s">
        <v>2653</v>
      </c>
      <c r="AU2952" s="507">
        <v>1097.0</v>
      </c>
      <c r="AV2952" s="507">
        <v>11.0</v>
      </c>
      <c r="AW2952" s="507">
        <v>2031.0</v>
      </c>
      <c r="AX2952" s="163" t="s">
        <v>2730</v>
      </c>
      <c r="AY2952" s="510"/>
      <c r="AZ2952" s="163" t="s">
        <v>2655</v>
      </c>
    </row>
    <row r="2953">
      <c r="A2953" s="163" t="s">
        <v>19858</v>
      </c>
      <c r="B2953" s="163" t="s">
        <v>19859</v>
      </c>
      <c r="C2953" s="163" t="s">
        <v>2638</v>
      </c>
      <c r="D2953" s="163" t="s">
        <v>2639</v>
      </c>
      <c r="E2953" s="506">
        <v>45749.42569444444</v>
      </c>
      <c r="F2953" s="507">
        <v>2980.0</v>
      </c>
      <c r="G2953" s="163" t="s">
        <v>2640</v>
      </c>
      <c r="H2953" s="507">
        <v>2980.0</v>
      </c>
      <c r="I2953" s="163" t="s">
        <v>2640</v>
      </c>
      <c r="J2953" s="163" t="s">
        <v>2641</v>
      </c>
      <c r="K2953" s="163" t="s">
        <v>2642</v>
      </c>
      <c r="L2953" s="163" t="s">
        <v>19860</v>
      </c>
      <c r="M2953" s="163" t="s">
        <v>19861</v>
      </c>
      <c r="N2953" s="163" t="s">
        <v>2645</v>
      </c>
      <c r="O2953" s="163" t="s">
        <v>2646</v>
      </c>
      <c r="P2953" s="163" t="s">
        <v>2660</v>
      </c>
      <c r="Q2953" s="163" t="s">
        <v>2648</v>
      </c>
      <c r="R2953" s="506">
        <v>45749.42569444444</v>
      </c>
      <c r="S2953" s="509"/>
      <c r="T2953" s="509"/>
      <c r="U2953" s="163" t="s">
        <v>19862</v>
      </c>
      <c r="V2953" s="510"/>
      <c r="W2953" s="510"/>
      <c r="X2953" s="510"/>
      <c r="Y2953" s="510"/>
      <c r="Z2953" s="510"/>
      <c r="AA2953" s="510"/>
      <c r="AB2953" s="163" t="s">
        <v>19863</v>
      </c>
      <c r="AC2953" s="507">
        <v>7.064741873E9</v>
      </c>
      <c r="AD2953" s="510"/>
      <c r="AE2953" s="510"/>
      <c r="AF2953" s="509"/>
      <c r="AG2953" s="509"/>
      <c r="AH2953" s="509"/>
      <c r="AI2953" s="509"/>
      <c r="AJ2953" s="163" t="s">
        <v>2651</v>
      </c>
      <c r="AK2953" s="509"/>
      <c r="AL2953" s="509"/>
      <c r="AM2953" s="163" t="s">
        <v>19864</v>
      </c>
      <c r="AN2953" s="510"/>
      <c r="AO2953" s="509"/>
      <c r="AP2953" s="509"/>
      <c r="AQ2953" s="509"/>
      <c r="AR2953" s="509"/>
      <c r="AS2953" s="509"/>
      <c r="AT2953" s="163" t="s">
        <v>2653</v>
      </c>
      <c r="AU2953" s="507">
        <v>1005.0</v>
      </c>
      <c r="AV2953" s="507">
        <v>10.0</v>
      </c>
      <c r="AW2953" s="507">
        <v>2028.0</v>
      </c>
      <c r="AX2953" s="163" t="s">
        <v>2664</v>
      </c>
      <c r="AY2953" s="163" t="s">
        <v>3133</v>
      </c>
      <c r="AZ2953" s="163" t="s">
        <v>2655</v>
      </c>
    </row>
    <row r="2954">
      <c r="A2954" s="163" t="s">
        <v>19865</v>
      </c>
      <c r="B2954" s="163" t="s">
        <v>19866</v>
      </c>
      <c r="C2954" s="163" t="s">
        <v>2638</v>
      </c>
      <c r="D2954" s="163" t="s">
        <v>2639</v>
      </c>
      <c r="E2954" s="506">
        <v>45749.425</v>
      </c>
      <c r="F2954" s="507">
        <v>2980.0</v>
      </c>
      <c r="G2954" s="163" t="s">
        <v>2640</v>
      </c>
      <c r="H2954" s="507">
        <v>2980.0</v>
      </c>
      <c r="I2954" s="163" t="s">
        <v>2640</v>
      </c>
      <c r="J2954" s="163" t="s">
        <v>2641</v>
      </c>
      <c r="K2954" s="163" t="s">
        <v>2642</v>
      </c>
      <c r="L2954" s="163" t="s">
        <v>19867</v>
      </c>
      <c r="M2954" s="163" t="s">
        <v>19868</v>
      </c>
      <c r="N2954" s="163" t="s">
        <v>2645</v>
      </c>
      <c r="O2954" s="163" t="s">
        <v>2646</v>
      </c>
      <c r="P2954" s="163" t="s">
        <v>2683</v>
      </c>
      <c r="Q2954" s="163" t="s">
        <v>2648</v>
      </c>
      <c r="R2954" s="506">
        <v>45749.42222222222</v>
      </c>
      <c r="S2954" s="509"/>
      <c r="T2954" s="509"/>
      <c r="U2954" s="163" t="s">
        <v>19869</v>
      </c>
      <c r="V2954" s="510"/>
      <c r="W2954" s="510"/>
      <c r="X2954" s="510"/>
      <c r="Y2954" s="510"/>
      <c r="Z2954" s="510"/>
      <c r="AA2954" s="510"/>
      <c r="AB2954" s="163" t="s">
        <v>19870</v>
      </c>
      <c r="AC2954" s="507">
        <v>9.011624715E9</v>
      </c>
      <c r="AD2954" s="510"/>
      <c r="AE2954" s="510"/>
      <c r="AF2954" s="509"/>
      <c r="AG2954" s="509"/>
      <c r="AH2954" s="509"/>
      <c r="AI2954" s="509"/>
      <c r="AJ2954" s="163" t="s">
        <v>2651</v>
      </c>
      <c r="AK2954" s="509"/>
      <c r="AL2954" s="509"/>
      <c r="AM2954" s="163" t="s">
        <v>19871</v>
      </c>
      <c r="AN2954" s="510"/>
      <c r="AO2954" s="510"/>
      <c r="AP2954" s="509"/>
      <c r="AQ2954" s="509"/>
      <c r="AR2954" s="509"/>
      <c r="AS2954" s="509"/>
      <c r="AT2954" s="163" t="s">
        <v>2653</v>
      </c>
      <c r="AU2954" s="507">
        <v>3605.0</v>
      </c>
      <c r="AV2954" s="507">
        <v>11.0</v>
      </c>
      <c r="AW2954" s="507">
        <v>2027.0</v>
      </c>
      <c r="AX2954" s="163" t="s">
        <v>2687</v>
      </c>
      <c r="AY2954" s="163" t="s">
        <v>4339</v>
      </c>
      <c r="AZ2954" s="163" t="s">
        <v>2655</v>
      </c>
    </row>
    <row r="2955">
      <c r="A2955" s="163" t="s">
        <v>19872</v>
      </c>
      <c r="B2955" s="163" t="s">
        <v>19873</v>
      </c>
      <c r="C2955" s="163" t="s">
        <v>2638</v>
      </c>
      <c r="D2955" s="163" t="s">
        <v>2639</v>
      </c>
      <c r="E2955" s="506">
        <v>45749.424305555556</v>
      </c>
      <c r="F2955" s="507">
        <v>9800.0</v>
      </c>
      <c r="G2955" s="163" t="s">
        <v>2640</v>
      </c>
      <c r="H2955" s="507">
        <v>9800.0</v>
      </c>
      <c r="I2955" s="163" t="s">
        <v>2640</v>
      </c>
      <c r="J2955" s="163" t="s">
        <v>2641</v>
      </c>
      <c r="K2955" s="163" t="s">
        <v>2642</v>
      </c>
      <c r="L2955" s="163" t="s">
        <v>19874</v>
      </c>
      <c r="M2955" s="163" t="s">
        <v>19875</v>
      </c>
      <c r="N2955" s="163" t="s">
        <v>2645</v>
      </c>
      <c r="O2955" s="163" t="s">
        <v>2646</v>
      </c>
      <c r="P2955" s="163" t="s">
        <v>2673</v>
      </c>
      <c r="Q2955" s="163" t="s">
        <v>2648</v>
      </c>
      <c r="R2955" s="506">
        <v>45749.42291666667</v>
      </c>
      <c r="S2955" s="509"/>
      <c r="T2955" s="509"/>
      <c r="U2955" s="163" t="s">
        <v>19876</v>
      </c>
      <c r="V2955" s="510"/>
      <c r="W2955" s="510"/>
      <c r="X2955" s="510"/>
      <c r="Y2955" s="510"/>
      <c r="Z2955" s="510"/>
      <c r="AA2955" s="510"/>
      <c r="AB2955" s="163" t="s">
        <v>19877</v>
      </c>
      <c r="AC2955" s="507">
        <v>8.070056577E9</v>
      </c>
      <c r="AD2955" s="510"/>
      <c r="AE2955" s="509"/>
      <c r="AF2955" s="509"/>
      <c r="AG2955" s="509"/>
      <c r="AH2955" s="509"/>
      <c r="AI2955" s="509"/>
      <c r="AJ2955" s="163" t="s">
        <v>2651</v>
      </c>
      <c r="AK2955" s="509"/>
      <c r="AL2955" s="509"/>
      <c r="AM2955" s="163" t="s">
        <v>19878</v>
      </c>
      <c r="AN2955" s="510"/>
      <c r="AO2955" s="509"/>
      <c r="AP2955" s="509"/>
      <c r="AQ2955" s="509"/>
      <c r="AR2955" s="509"/>
      <c r="AS2955" s="509"/>
      <c r="AT2955" s="163" t="s">
        <v>2653</v>
      </c>
      <c r="AU2955" s="507">
        <v>7784.0</v>
      </c>
      <c r="AV2955" s="507">
        <v>11.0</v>
      </c>
      <c r="AW2955" s="507">
        <v>2026.0</v>
      </c>
      <c r="AX2955" s="163" t="s">
        <v>2677</v>
      </c>
      <c r="AY2955" s="163" t="s">
        <v>2893</v>
      </c>
      <c r="AZ2955" s="163" t="s">
        <v>2655</v>
      </c>
    </row>
    <row r="2956">
      <c r="A2956" s="163" t="s">
        <v>19879</v>
      </c>
      <c r="B2956" s="163" t="s">
        <v>19880</v>
      </c>
      <c r="C2956" s="163" t="s">
        <v>2638</v>
      </c>
      <c r="D2956" s="163" t="s">
        <v>2639</v>
      </c>
      <c r="E2956" s="506">
        <v>45749.42361111111</v>
      </c>
      <c r="F2956" s="507">
        <v>9800.0</v>
      </c>
      <c r="G2956" s="163" t="s">
        <v>2640</v>
      </c>
      <c r="H2956" s="507">
        <v>9800.0</v>
      </c>
      <c r="I2956" s="163" t="s">
        <v>2640</v>
      </c>
      <c r="J2956" s="163" t="s">
        <v>2641</v>
      </c>
      <c r="K2956" s="163" t="s">
        <v>2642</v>
      </c>
      <c r="L2956" s="163" t="s">
        <v>19881</v>
      </c>
      <c r="M2956" s="163" t="s">
        <v>19882</v>
      </c>
      <c r="N2956" s="163" t="s">
        <v>2645</v>
      </c>
      <c r="O2956" s="163" t="s">
        <v>2646</v>
      </c>
      <c r="P2956" s="163" t="s">
        <v>2683</v>
      </c>
      <c r="Q2956" s="163" t="s">
        <v>2852</v>
      </c>
      <c r="R2956" s="506">
        <v>45748.589583333334</v>
      </c>
      <c r="S2956" s="509"/>
      <c r="T2956" s="509"/>
      <c r="U2956" s="163" t="s">
        <v>19883</v>
      </c>
      <c r="V2956" s="506">
        <v>45749.42152777778</v>
      </c>
      <c r="W2956" s="163" t="s">
        <v>2795</v>
      </c>
      <c r="X2956" s="163" t="s">
        <v>2854</v>
      </c>
      <c r="Y2956" s="507">
        <v>9800.0</v>
      </c>
      <c r="Z2956" s="163" t="s">
        <v>2640</v>
      </c>
      <c r="AA2956" s="163" t="s">
        <v>2641</v>
      </c>
      <c r="AB2956" s="163" t="s">
        <v>19884</v>
      </c>
      <c r="AC2956" s="507">
        <v>8.07727795E9</v>
      </c>
      <c r="AD2956" s="510"/>
      <c r="AE2956" s="509"/>
      <c r="AF2956" s="509"/>
      <c r="AG2956" s="509"/>
      <c r="AH2956" s="509"/>
      <c r="AI2956" s="509"/>
      <c r="AJ2956" s="163" t="s">
        <v>2651</v>
      </c>
      <c r="AK2956" s="509"/>
      <c r="AL2956" s="509"/>
      <c r="AM2956" s="163" t="s">
        <v>19885</v>
      </c>
      <c r="AN2956" s="510"/>
      <c r="AO2956" s="509"/>
      <c r="AP2956" s="509"/>
      <c r="AQ2956" s="509"/>
      <c r="AR2956" s="509"/>
      <c r="AS2956" s="509"/>
      <c r="AT2956" s="163" t="s">
        <v>2653</v>
      </c>
      <c r="AU2956" s="507">
        <v>4982.0</v>
      </c>
      <c r="AV2956" s="507">
        <v>10.0</v>
      </c>
      <c r="AW2956" s="507">
        <v>2025.0</v>
      </c>
      <c r="AX2956" s="163" t="s">
        <v>2846</v>
      </c>
      <c r="AY2956" s="163" t="s">
        <v>2921</v>
      </c>
      <c r="AZ2956" s="163" t="s">
        <v>2655</v>
      </c>
    </row>
    <row r="2957">
      <c r="A2957" s="163" t="s">
        <v>19886</v>
      </c>
      <c r="B2957" s="163" t="s">
        <v>19887</v>
      </c>
      <c r="C2957" s="163" t="s">
        <v>2638</v>
      </c>
      <c r="D2957" s="163" t="s">
        <v>2639</v>
      </c>
      <c r="E2957" s="506">
        <v>45749.42152777778</v>
      </c>
      <c r="F2957" s="507">
        <v>2980.0</v>
      </c>
      <c r="G2957" s="163" t="s">
        <v>2640</v>
      </c>
      <c r="H2957" s="507">
        <v>2980.0</v>
      </c>
      <c r="I2957" s="163" t="s">
        <v>2640</v>
      </c>
      <c r="J2957" s="163" t="s">
        <v>2641</v>
      </c>
      <c r="K2957" s="163" t="s">
        <v>2642</v>
      </c>
      <c r="L2957" s="163" t="s">
        <v>19888</v>
      </c>
      <c r="M2957" s="163" t="s">
        <v>19889</v>
      </c>
      <c r="N2957" s="163" t="s">
        <v>2645</v>
      </c>
      <c r="O2957" s="163" t="s">
        <v>2646</v>
      </c>
      <c r="P2957" s="163" t="s">
        <v>2673</v>
      </c>
      <c r="Q2957" s="163" t="s">
        <v>2793</v>
      </c>
      <c r="R2957" s="506">
        <v>45746.58125</v>
      </c>
      <c r="S2957" s="509"/>
      <c r="T2957" s="509"/>
      <c r="U2957" s="163" t="s">
        <v>19890</v>
      </c>
      <c r="V2957" s="506">
        <v>45749.419444444444</v>
      </c>
      <c r="W2957" s="163" t="s">
        <v>2795</v>
      </c>
      <c r="X2957" s="163" t="s">
        <v>2854</v>
      </c>
      <c r="Y2957" s="507">
        <v>2980.0</v>
      </c>
      <c r="Z2957" s="163" t="s">
        <v>2640</v>
      </c>
      <c r="AA2957" s="163" t="s">
        <v>2641</v>
      </c>
      <c r="AB2957" s="163" t="s">
        <v>19891</v>
      </c>
      <c r="AC2957" s="507">
        <v>8.041354912E9</v>
      </c>
      <c r="AD2957" s="510"/>
      <c r="AE2957" s="509"/>
      <c r="AF2957" s="509"/>
      <c r="AG2957" s="509"/>
      <c r="AH2957" s="509"/>
      <c r="AI2957" s="509"/>
      <c r="AJ2957" s="163" t="s">
        <v>2651</v>
      </c>
      <c r="AK2957" s="509"/>
      <c r="AL2957" s="509"/>
      <c r="AM2957" s="163" t="s">
        <v>19892</v>
      </c>
      <c r="AN2957" s="510"/>
      <c r="AO2957" s="509"/>
      <c r="AP2957" s="509"/>
      <c r="AQ2957" s="509"/>
      <c r="AR2957" s="509"/>
      <c r="AS2957" s="509"/>
      <c r="AT2957" s="163" t="s">
        <v>2653</v>
      </c>
      <c r="AU2957" s="507">
        <v>7409.0</v>
      </c>
      <c r="AV2957" s="507">
        <v>10.0</v>
      </c>
      <c r="AW2957" s="507">
        <v>2028.0</v>
      </c>
      <c r="AX2957" s="163" t="s">
        <v>2687</v>
      </c>
      <c r="AY2957" s="163" t="s">
        <v>2893</v>
      </c>
      <c r="AZ2957" s="163" t="s">
        <v>2655</v>
      </c>
    </row>
    <row r="2958">
      <c r="A2958" s="163" t="s">
        <v>19893</v>
      </c>
      <c r="B2958" s="163" t="s">
        <v>19894</v>
      </c>
      <c r="C2958" s="163" t="s">
        <v>2638</v>
      </c>
      <c r="D2958" s="163" t="s">
        <v>2639</v>
      </c>
      <c r="E2958" s="506">
        <v>45749.42083333333</v>
      </c>
      <c r="F2958" s="507">
        <v>2980.0</v>
      </c>
      <c r="G2958" s="163" t="s">
        <v>2640</v>
      </c>
      <c r="H2958" s="507">
        <v>2980.0</v>
      </c>
      <c r="I2958" s="163" t="s">
        <v>2640</v>
      </c>
      <c r="J2958" s="163" t="s">
        <v>2641</v>
      </c>
      <c r="K2958" s="163" t="s">
        <v>2642</v>
      </c>
      <c r="L2958" s="163" t="s">
        <v>19895</v>
      </c>
      <c r="M2958" s="163" t="s">
        <v>19896</v>
      </c>
      <c r="N2958" s="163" t="s">
        <v>2645</v>
      </c>
      <c r="O2958" s="163" t="s">
        <v>2646</v>
      </c>
      <c r="P2958" s="163" t="s">
        <v>2673</v>
      </c>
      <c r="Q2958" s="163" t="s">
        <v>2648</v>
      </c>
      <c r="R2958" s="506">
        <v>45749.419444444444</v>
      </c>
      <c r="S2958" s="509"/>
      <c r="T2958" s="509"/>
      <c r="U2958" s="163" t="s">
        <v>19897</v>
      </c>
      <c r="V2958" s="510"/>
      <c r="W2958" s="510"/>
      <c r="X2958" s="510"/>
      <c r="Y2958" s="510"/>
      <c r="Z2958" s="510"/>
      <c r="AA2958" s="510"/>
      <c r="AB2958" s="163" t="s">
        <v>19898</v>
      </c>
      <c r="AC2958" s="507">
        <v>8.046144848E9</v>
      </c>
      <c r="AD2958" s="510"/>
      <c r="AE2958" s="509"/>
      <c r="AF2958" s="509"/>
      <c r="AG2958" s="509"/>
      <c r="AH2958" s="509"/>
      <c r="AI2958" s="509"/>
      <c r="AJ2958" s="163" t="s">
        <v>2651</v>
      </c>
      <c r="AK2958" s="509"/>
      <c r="AL2958" s="509"/>
      <c r="AM2958" s="163" t="s">
        <v>19899</v>
      </c>
      <c r="AN2958" s="510"/>
      <c r="AO2958" s="509"/>
      <c r="AP2958" s="509"/>
      <c r="AQ2958" s="509"/>
      <c r="AR2958" s="509"/>
      <c r="AS2958" s="509"/>
      <c r="AT2958" s="163" t="s">
        <v>2653</v>
      </c>
      <c r="AU2958" s="507">
        <v>4023.0</v>
      </c>
      <c r="AV2958" s="507">
        <v>4.0</v>
      </c>
      <c r="AW2958" s="507">
        <v>2030.0</v>
      </c>
      <c r="AX2958" s="163" t="s">
        <v>2677</v>
      </c>
      <c r="AY2958" s="163" t="s">
        <v>2779</v>
      </c>
      <c r="AZ2958" s="163" t="s">
        <v>2655</v>
      </c>
    </row>
    <row r="2959">
      <c r="A2959" s="163" t="s">
        <v>19900</v>
      </c>
      <c r="B2959" s="163" t="s">
        <v>19873</v>
      </c>
      <c r="C2959" s="163" t="s">
        <v>2638</v>
      </c>
      <c r="D2959" s="163" t="s">
        <v>2639</v>
      </c>
      <c r="E2959" s="506">
        <v>45749.42013888889</v>
      </c>
      <c r="F2959" s="507">
        <v>2980.0</v>
      </c>
      <c r="G2959" s="163" t="s">
        <v>2640</v>
      </c>
      <c r="H2959" s="507">
        <v>2980.0</v>
      </c>
      <c r="I2959" s="163" t="s">
        <v>2640</v>
      </c>
      <c r="J2959" s="163" t="s">
        <v>2641</v>
      </c>
      <c r="K2959" s="163" t="s">
        <v>2642</v>
      </c>
      <c r="L2959" s="163" t="s">
        <v>19874</v>
      </c>
      <c r="M2959" s="163" t="s">
        <v>19901</v>
      </c>
      <c r="N2959" s="163" t="s">
        <v>2645</v>
      </c>
      <c r="O2959" s="163" t="s">
        <v>2646</v>
      </c>
      <c r="P2959" s="163" t="s">
        <v>2673</v>
      </c>
      <c r="Q2959" s="163" t="s">
        <v>2648</v>
      </c>
      <c r="R2959" s="506">
        <v>45749.419444444444</v>
      </c>
      <c r="S2959" s="509"/>
      <c r="T2959" s="509"/>
      <c r="U2959" s="163" t="s">
        <v>19902</v>
      </c>
      <c r="V2959" s="510"/>
      <c r="W2959" s="510"/>
      <c r="X2959" s="510"/>
      <c r="Y2959" s="510"/>
      <c r="Z2959" s="510"/>
      <c r="AA2959" s="510"/>
      <c r="AB2959" s="163" t="s">
        <v>19877</v>
      </c>
      <c r="AC2959" s="507">
        <v>8.070056577E9</v>
      </c>
      <c r="AD2959" s="510"/>
      <c r="AE2959" s="509"/>
      <c r="AF2959" s="509"/>
      <c r="AG2959" s="509"/>
      <c r="AH2959" s="509"/>
      <c r="AI2959" s="509"/>
      <c r="AJ2959" s="163" t="s">
        <v>2651</v>
      </c>
      <c r="AK2959" s="509"/>
      <c r="AL2959" s="509"/>
      <c r="AM2959" s="163" t="s">
        <v>19878</v>
      </c>
      <c r="AN2959" s="510"/>
      <c r="AO2959" s="509"/>
      <c r="AP2959" s="509"/>
      <c r="AQ2959" s="509"/>
      <c r="AR2959" s="509"/>
      <c r="AS2959" s="509"/>
      <c r="AT2959" s="163" t="s">
        <v>2653</v>
      </c>
      <c r="AU2959" s="507">
        <v>7784.0</v>
      </c>
      <c r="AV2959" s="507">
        <v>11.0</v>
      </c>
      <c r="AW2959" s="507">
        <v>2026.0</v>
      </c>
      <c r="AX2959" s="163" t="s">
        <v>2677</v>
      </c>
      <c r="AY2959" s="163" t="s">
        <v>2893</v>
      </c>
      <c r="AZ2959" s="163" t="s">
        <v>2655</v>
      </c>
    </row>
    <row r="2960">
      <c r="A2960" s="163" t="s">
        <v>19903</v>
      </c>
      <c r="B2960" s="163" t="s">
        <v>19904</v>
      </c>
      <c r="C2960" s="163" t="s">
        <v>2638</v>
      </c>
      <c r="D2960" s="163" t="s">
        <v>2639</v>
      </c>
      <c r="E2960" s="506">
        <v>45749.40833333333</v>
      </c>
      <c r="F2960" s="507">
        <v>2980.0</v>
      </c>
      <c r="G2960" s="163" t="s">
        <v>2640</v>
      </c>
      <c r="H2960" s="507">
        <v>2980.0</v>
      </c>
      <c r="I2960" s="163" t="s">
        <v>2640</v>
      </c>
      <c r="J2960" s="163" t="s">
        <v>2641</v>
      </c>
      <c r="K2960" s="163" t="s">
        <v>2642</v>
      </c>
      <c r="L2960" s="163" t="s">
        <v>19905</v>
      </c>
      <c r="M2960" s="163" t="s">
        <v>19906</v>
      </c>
      <c r="N2960" s="163" t="s">
        <v>2645</v>
      </c>
      <c r="O2960" s="163" t="s">
        <v>2646</v>
      </c>
      <c r="P2960" s="163" t="s">
        <v>2647</v>
      </c>
      <c r="Q2960" s="163" t="s">
        <v>2648</v>
      </c>
      <c r="R2960" s="506">
        <v>45749.40833333333</v>
      </c>
      <c r="S2960" s="509"/>
      <c r="T2960" s="509"/>
      <c r="U2960" s="163" t="s">
        <v>13118</v>
      </c>
      <c r="V2960" s="510"/>
      <c r="W2960" s="510"/>
      <c r="X2960" s="510"/>
      <c r="Y2960" s="510"/>
      <c r="Z2960" s="510"/>
      <c r="AA2960" s="510"/>
      <c r="AB2960" s="163" t="s">
        <v>19907</v>
      </c>
      <c r="AC2960" s="507">
        <v>7.012787033E9</v>
      </c>
      <c r="AD2960" s="510"/>
      <c r="AE2960" s="509"/>
      <c r="AF2960" s="509"/>
      <c r="AG2960" s="509"/>
      <c r="AH2960" s="509"/>
      <c r="AI2960" s="509"/>
      <c r="AJ2960" s="163" t="s">
        <v>2651</v>
      </c>
      <c r="AK2960" s="509"/>
      <c r="AL2960" s="509"/>
      <c r="AM2960" s="163" t="s">
        <v>19908</v>
      </c>
      <c r="AN2960" s="510"/>
      <c r="AO2960" s="509"/>
      <c r="AP2960" s="509"/>
      <c r="AQ2960" s="509"/>
      <c r="AR2960" s="509"/>
      <c r="AS2960" s="509"/>
      <c r="AT2960" s="163" t="s">
        <v>2653</v>
      </c>
      <c r="AU2960" s="507">
        <v>6438.0</v>
      </c>
      <c r="AV2960" s="507">
        <v>3.0</v>
      </c>
      <c r="AW2960" s="507">
        <v>2026.0</v>
      </c>
      <c r="AX2960" s="510"/>
      <c r="AY2960" s="163" t="s">
        <v>2654</v>
      </c>
      <c r="AZ2960" s="163" t="s">
        <v>2655</v>
      </c>
    </row>
    <row r="2961">
      <c r="A2961" s="163" t="s">
        <v>18138</v>
      </c>
      <c r="B2961" s="163" t="s">
        <v>18139</v>
      </c>
      <c r="C2961" s="163" t="s">
        <v>2638</v>
      </c>
      <c r="D2961" s="163" t="s">
        <v>2639</v>
      </c>
      <c r="E2961" s="506">
        <v>45749.40347222222</v>
      </c>
      <c r="F2961" s="507">
        <v>2980.0</v>
      </c>
      <c r="G2961" s="163" t="s">
        <v>2640</v>
      </c>
      <c r="H2961" s="507">
        <v>2980.0</v>
      </c>
      <c r="I2961" s="163" t="s">
        <v>2640</v>
      </c>
      <c r="J2961" s="163" t="s">
        <v>2641</v>
      </c>
      <c r="K2961" s="163" t="s">
        <v>2642</v>
      </c>
      <c r="L2961" s="163" t="s">
        <v>18140</v>
      </c>
      <c r="M2961" s="163" t="s">
        <v>18141</v>
      </c>
      <c r="N2961" s="163" t="s">
        <v>2645</v>
      </c>
      <c r="O2961" s="163" t="s">
        <v>2646</v>
      </c>
      <c r="P2961" s="163" t="s">
        <v>2673</v>
      </c>
      <c r="Q2961" s="163" t="s">
        <v>2648</v>
      </c>
      <c r="R2961" s="506">
        <v>45749.40138888889</v>
      </c>
      <c r="S2961" s="509"/>
      <c r="T2961" s="509"/>
      <c r="U2961" s="163" t="s">
        <v>18142</v>
      </c>
      <c r="V2961" s="510"/>
      <c r="W2961" s="509"/>
      <c r="X2961" s="510"/>
      <c r="Y2961" s="510"/>
      <c r="Z2961" s="510"/>
      <c r="AA2961" s="510"/>
      <c r="AB2961" s="163" t="s">
        <v>18143</v>
      </c>
      <c r="AC2961" s="507">
        <v>8.012037013E9</v>
      </c>
      <c r="AD2961" s="510"/>
      <c r="AE2961" s="509"/>
      <c r="AF2961" s="509"/>
      <c r="AG2961" s="509"/>
      <c r="AH2961" s="509"/>
      <c r="AI2961" s="509"/>
      <c r="AJ2961" s="163" t="s">
        <v>2651</v>
      </c>
      <c r="AK2961" s="509"/>
      <c r="AL2961" s="509"/>
      <c r="AM2961" s="163" t="s">
        <v>18144</v>
      </c>
      <c r="AN2961" s="510"/>
      <c r="AO2961" s="509"/>
      <c r="AP2961" s="509"/>
      <c r="AQ2961" s="509"/>
      <c r="AR2961" s="509"/>
      <c r="AS2961" s="509"/>
      <c r="AT2961" s="163" t="s">
        <v>2653</v>
      </c>
      <c r="AU2961" s="507">
        <v>126.0</v>
      </c>
      <c r="AV2961" s="507">
        <v>1.0</v>
      </c>
      <c r="AW2961" s="507">
        <v>2026.0</v>
      </c>
      <c r="AX2961" s="163" t="s">
        <v>2687</v>
      </c>
      <c r="AY2961" s="163" t="s">
        <v>5637</v>
      </c>
      <c r="AZ2961" s="163" t="s">
        <v>2655</v>
      </c>
    </row>
    <row r="2962">
      <c r="A2962" s="163" t="s">
        <v>19909</v>
      </c>
      <c r="B2962" s="163" t="s">
        <v>19910</v>
      </c>
      <c r="C2962" s="163" t="s">
        <v>2638</v>
      </c>
      <c r="D2962" s="163" t="s">
        <v>2639</v>
      </c>
      <c r="E2962" s="506">
        <v>45749.40069444444</v>
      </c>
      <c r="F2962" s="507">
        <v>2980.0</v>
      </c>
      <c r="G2962" s="163" t="s">
        <v>2640</v>
      </c>
      <c r="H2962" s="507">
        <v>2980.0</v>
      </c>
      <c r="I2962" s="163" t="s">
        <v>2640</v>
      </c>
      <c r="J2962" s="163" t="s">
        <v>2641</v>
      </c>
      <c r="K2962" s="163" t="s">
        <v>2642</v>
      </c>
      <c r="L2962" s="163" t="s">
        <v>19911</v>
      </c>
      <c r="M2962" s="163" t="s">
        <v>19912</v>
      </c>
      <c r="N2962" s="163" t="s">
        <v>2645</v>
      </c>
      <c r="O2962" s="163" t="s">
        <v>2646</v>
      </c>
      <c r="P2962" s="163" t="s">
        <v>2673</v>
      </c>
      <c r="Q2962" s="163" t="s">
        <v>2648</v>
      </c>
      <c r="R2962" s="506">
        <v>45749.399305555555</v>
      </c>
      <c r="S2962" s="509"/>
      <c r="T2962" s="509"/>
      <c r="U2962" s="163" t="s">
        <v>19913</v>
      </c>
      <c r="V2962" s="513"/>
      <c r="W2962" s="510"/>
      <c r="X2962" s="510"/>
      <c r="Y2962" s="510"/>
      <c r="Z2962" s="510"/>
      <c r="AA2962" s="510"/>
      <c r="AB2962" s="163" t="s">
        <v>19914</v>
      </c>
      <c r="AC2962" s="507">
        <v>9.021558917E9</v>
      </c>
      <c r="AD2962" s="510"/>
      <c r="AE2962" s="509"/>
      <c r="AF2962" s="509"/>
      <c r="AG2962" s="509"/>
      <c r="AH2962" s="509"/>
      <c r="AI2962" s="509"/>
      <c r="AJ2962" s="163" t="s">
        <v>2651</v>
      </c>
      <c r="AK2962" s="509"/>
      <c r="AL2962" s="509"/>
      <c r="AM2962" s="163" t="s">
        <v>19915</v>
      </c>
      <c r="AN2962" s="510"/>
      <c r="AO2962" s="510"/>
      <c r="AP2962" s="509"/>
      <c r="AQ2962" s="509"/>
      <c r="AR2962" s="509"/>
      <c r="AS2962" s="509"/>
      <c r="AT2962" s="163" t="s">
        <v>2653</v>
      </c>
      <c r="AU2962" s="507">
        <v>7416.0</v>
      </c>
      <c r="AV2962" s="507">
        <v>10.0</v>
      </c>
      <c r="AW2962" s="507">
        <v>2027.0</v>
      </c>
      <c r="AX2962" s="163" t="s">
        <v>2677</v>
      </c>
      <c r="AY2962" s="163" t="s">
        <v>3896</v>
      </c>
      <c r="AZ2962" s="163" t="s">
        <v>2655</v>
      </c>
    </row>
    <row r="2963">
      <c r="A2963" s="163" t="s">
        <v>19916</v>
      </c>
      <c r="B2963" s="163" t="s">
        <v>19917</v>
      </c>
      <c r="C2963" s="163" t="s">
        <v>2638</v>
      </c>
      <c r="D2963" s="163" t="s">
        <v>2639</v>
      </c>
      <c r="E2963" s="506">
        <v>45749.37708333333</v>
      </c>
      <c r="F2963" s="507">
        <v>14800.0</v>
      </c>
      <c r="G2963" s="163" t="s">
        <v>2640</v>
      </c>
      <c r="H2963" s="507">
        <v>14800.0</v>
      </c>
      <c r="I2963" s="163" t="s">
        <v>2640</v>
      </c>
      <c r="J2963" s="163" t="s">
        <v>2641</v>
      </c>
      <c r="K2963" s="163" t="s">
        <v>2642</v>
      </c>
      <c r="L2963" s="163" t="s">
        <v>13756</v>
      </c>
      <c r="M2963" s="163" t="s">
        <v>13756</v>
      </c>
      <c r="N2963" s="163" t="s">
        <v>2645</v>
      </c>
      <c r="O2963" s="163" t="s">
        <v>2646</v>
      </c>
      <c r="P2963" s="163" t="s">
        <v>2673</v>
      </c>
      <c r="Q2963" s="163" t="s">
        <v>2648</v>
      </c>
      <c r="R2963" s="506">
        <v>45749.375</v>
      </c>
      <c r="S2963" s="509"/>
      <c r="T2963" s="509"/>
      <c r="U2963" s="163" t="s">
        <v>19918</v>
      </c>
      <c r="V2963" s="513"/>
      <c r="W2963" s="510"/>
      <c r="X2963" s="510"/>
      <c r="Y2963" s="510"/>
      <c r="Z2963" s="510"/>
      <c r="AA2963" s="510"/>
      <c r="AB2963" s="163" t="s">
        <v>13758</v>
      </c>
      <c r="AC2963" s="507">
        <v>9.094714061E9</v>
      </c>
      <c r="AD2963" s="163" t="s">
        <v>13759</v>
      </c>
      <c r="AE2963" s="507">
        <v>562400.0</v>
      </c>
      <c r="AF2963" s="163" t="s">
        <v>2640</v>
      </c>
      <c r="AG2963" s="163" t="s">
        <v>3096</v>
      </c>
      <c r="AH2963" s="507">
        <v>38.0</v>
      </c>
      <c r="AI2963" s="509"/>
      <c r="AJ2963" s="163" t="s">
        <v>2651</v>
      </c>
      <c r="AK2963" s="514">
        <v>45791.0</v>
      </c>
      <c r="AL2963" s="506">
        <v>45761.29652777778</v>
      </c>
      <c r="AM2963" s="163" t="s">
        <v>13760</v>
      </c>
      <c r="AN2963" s="510"/>
      <c r="AO2963" s="509"/>
      <c r="AP2963" s="509"/>
      <c r="AQ2963" s="509"/>
      <c r="AR2963" s="509"/>
      <c r="AS2963" s="509"/>
      <c r="AT2963" s="163" t="s">
        <v>2700</v>
      </c>
      <c r="AU2963" s="507">
        <v>9764.0</v>
      </c>
      <c r="AV2963" s="507">
        <v>11.0</v>
      </c>
      <c r="AW2963" s="507">
        <v>2027.0</v>
      </c>
      <c r="AX2963" s="163" t="s">
        <v>2677</v>
      </c>
      <c r="AY2963" s="163" t="s">
        <v>2701</v>
      </c>
      <c r="AZ2963" s="163" t="s">
        <v>2655</v>
      </c>
    </row>
    <row r="2964">
      <c r="A2964" s="163" t="s">
        <v>19919</v>
      </c>
      <c r="B2964" s="163" t="s">
        <v>19920</v>
      </c>
      <c r="C2964" s="163" t="s">
        <v>2638</v>
      </c>
      <c r="D2964" s="163" t="s">
        <v>2639</v>
      </c>
      <c r="E2964" s="506">
        <v>45749.37569444445</v>
      </c>
      <c r="F2964" s="507">
        <v>9800.0</v>
      </c>
      <c r="G2964" s="163" t="s">
        <v>2640</v>
      </c>
      <c r="H2964" s="507">
        <v>9800.0</v>
      </c>
      <c r="I2964" s="163" t="s">
        <v>2640</v>
      </c>
      <c r="J2964" s="163" t="s">
        <v>2641</v>
      </c>
      <c r="K2964" s="163" t="s">
        <v>2642</v>
      </c>
      <c r="L2964" s="163" t="s">
        <v>19921</v>
      </c>
      <c r="M2964" s="163" t="s">
        <v>19922</v>
      </c>
      <c r="N2964" s="163" t="s">
        <v>2645</v>
      </c>
      <c r="O2964" s="163" t="s">
        <v>2646</v>
      </c>
      <c r="P2964" s="163" t="s">
        <v>2673</v>
      </c>
      <c r="Q2964" s="163" t="s">
        <v>2648</v>
      </c>
      <c r="R2964" s="506">
        <v>45749.37430555555</v>
      </c>
      <c r="S2964" s="509"/>
      <c r="T2964" s="509"/>
      <c r="U2964" s="163" t="s">
        <v>19923</v>
      </c>
      <c r="V2964" s="513"/>
      <c r="W2964" s="509"/>
      <c r="X2964" s="510"/>
      <c r="Y2964" s="510"/>
      <c r="Z2964" s="510"/>
      <c r="AA2964" s="510"/>
      <c r="AB2964" s="163" t="s">
        <v>19924</v>
      </c>
      <c r="AC2964" s="507">
        <v>9.03692162E9</v>
      </c>
      <c r="AD2964" s="510"/>
      <c r="AE2964" s="509"/>
      <c r="AF2964" s="509"/>
      <c r="AG2964" s="509"/>
      <c r="AH2964" s="509"/>
      <c r="AI2964" s="509"/>
      <c r="AJ2964" s="163" t="s">
        <v>2651</v>
      </c>
      <c r="AK2964" s="509"/>
      <c r="AL2964" s="509"/>
      <c r="AM2964" s="163" t="s">
        <v>19925</v>
      </c>
      <c r="AN2964" s="510"/>
      <c r="AO2964" s="509"/>
      <c r="AP2964" s="509"/>
      <c r="AQ2964" s="509"/>
      <c r="AR2964" s="509"/>
      <c r="AS2964" s="509"/>
      <c r="AT2964" s="163" t="s">
        <v>2653</v>
      </c>
      <c r="AU2964" s="507">
        <v>8866.0</v>
      </c>
      <c r="AV2964" s="507">
        <v>3.0</v>
      </c>
      <c r="AW2964" s="507">
        <v>2028.0</v>
      </c>
      <c r="AX2964" s="163" t="s">
        <v>2677</v>
      </c>
      <c r="AY2964" s="163" t="s">
        <v>2678</v>
      </c>
      <c r="AZ2964" s="163" t="s">
        <v>2655</v>
      </c>
    </row>
    <row r="2965">
      <c r="A2965" s="163" t="s">
        <v>19926</v>
      </c>
      <c r="B2965" s="163" t="s">
        <v>19920</v>
      </c>
      <c r="C2965" s="163" t="s">
        <v>2638</v>
      </c>
      <c r="D2965" s="163" t="s">
        <v>2639</v>
      </c>
      <c r="E2965" s="506">
        <v>45749.3625</v>
      </c>
      <c r="F2965" s="507">
        <v>2980.0</v>
      </c>
      <c r="G2965" s="163" t="s">
        <v>2640</v>
      </c>
      <c r="H2965" s="507">
        <v>2980.0</v>
      </c>
      <c r="I2965" s="163" t="s">
        <v>2640</v>
      </c>
      <c r="J2965" s="163" t="s">
        <v>2641</v>
      </c>
      <c r="K2965" s="163" t="s">
        <v>2642</v>
      </c>
      <c r="L2965" s="163" t="s">
        <v>19921</v>
      </c>
      <c r="M2965" s="163" t="s">
        <v>19927</v>
      </c>
      <c r="N2965" s="163" t="s">
        <v>2645</v>
      </c>
      <c r="O2965" s="163" t="s">
        <v>2646</v>
      </c>
      <c r="P2965" s="163" t="s">
        <v>2673</v>
      </c>
      <c r="Q2965" s="163" t="s">
        <v>2648</v>
      </c>
      <c r="R2965" s="506">
        <v>45749.361805555556</v>
      </c>
      <c r="S2965" s="509"/>
      <c r="T2965" s="509"/>
      <c r="U2965" s="163" t="s">
        <v>19928</v>
      </c>
      <c r="V2965" s="513"/>
      <c r="W2965" s="510"/>
      <c r="X2965" s="510"/>
      <c r="Y2965" s="510"/>
      <c r="Z2965" s="510"/>
      <c r="AA2965" s="510"/>
      <c r="AB2965" s="163" t="s">
        <v>19924</v>
      </c>
      <c r="AC2965" s="507">
        <v>9.03692162E9</v>
      </c>
      <c r="AD2965" s="510"/>
      <c r="AE2965" s="509"/>
      <c r="AF2965" s="509"/>
      <c r="AG2965" s="509"/>
      <c r="AH2965" s="509"/>
      <c r="AI2965" s="509"/>
      <c r="AJ2965" s="163" t="s">
        <v>2651</v>
      </c>
      <c r="AK2965" s="509"/>
      <c r="AL2965" s="509"/>
      <c r="AM2965" s="163" t="s">
        <v>19925</v>
      </c>
      <c r="AN2965" s="510"/>
      <c r="AO2965" s="509"/>
      <c r="AP2965" s="509"/>
      <c r="AQ2965" s="509"/>
      <c r="AR2965" s="509"/>
      <c r="AS2965" s="509"/>
      <c r="AT2965" s="163" t="s">
        <v>2653</v>
      </c>
      <c r="AU2965" s="507">
        <v>8866.0</v>
      </c>
      <c r="AV2965" s="507">
        <v>3.0</v>
      </c>
      <c r="AW2965" s="507">
        <v>2028.0</v>
      </c>
      <c r="AX2965" s="163" t="s">
        <v>2677</v>
      </c>
      <c r="AY2965" s="163" t="s">
        <v>2678</v>
      </c>
      <c r="AZ2965" s="163" t="s">
        <v>2655</v>
      </c>
    </row>
    <row r="2966">
      <c r="A2966" s="163" t="s">
        <v>19929</v>
      </c>
      <c r="B2966" s="163" t="s">
        <v>19930</v>
      </c>
      <c r="C2966" s="163" t="s">
        <v>2638</v>
      </c>
      <c r="D2966" s="163" t="s">
        <v>2639</v>
      </c>
      <c r="E2966" s="506">
        <v>45749.35972222222</v>
      </c>
      <c r="F2966" s="507">
        <v>2980.0</v>
      </c>
      <c r="G2966" s="163" t="s">
        <v>2640</v>
      </c>
      <c r="H2966" s="507">
        <v>2980.0</v>
      </c>
      <c r="I2966" s="163" t="s">
        <v>2640</v>
      </c>
      <c r="J2966" s="163" t="s">
        <v>2641</v>
      </c>
      <c r="K2966" s="163" t="s">
        <v>2642</v>
      </c>
      <c r="L2966" s="163" t="s">
        <v>19931</v>
      </c>
      <c r="M2966" s="163" t="s">
        <v>19932</v>
      </c>
      <c r="N2966" s="163" t="s">
        <v>2645</v>
      </c>
      <c r="O2966" s="163" t="s">
        <v>2646</v>
      </c>
      <c r="P2966" s="163" t="s">
        <v>2673</v>
      </c>
      <c r="Q2966" s="163" t="s">
        <v>2648</v>
      </c>
      <c r="R2966" s="506">
        <v>45749.35833333333</v>
      </c>
      <c r="S2966" s="509"/>
      <c r="T2966" s="509"/>
      <c r="U2966" s="163" t="s">
        <v>19933</v>
      </c>
      <c r="V2966" s="510"/>
      <c r="W2966" s="510"/>
      <c r="X2966" s="510"/>
      <c r="Y2966" s="510"/>
      <c r="Z2966" s="510"/>
      <c r="AA2966" s="510"/>
      <c r="AB2966" s="163" t="s">
        <v>19934</v>
      </c>
      <c r="AC2966" s="507">
        <v>8.045401785E9</v>
      </c>
      <c r="AD2966" s="510"/>
      <c r="AE2966" s="509"/>
      <c r="AF2966" s="509"/>
      <c r="AG2966" s="509"/>
      <c r="AH2966" s="509"/>
      <c r="AI2966" s="509"/>
      <c r="AJ2966" s="163" t="s">
        <v>2651</v>
      </c>
      <c r="AK2966" s="509"/>
      <c r="AL2966" s="509"/>
      <c r="AM2966" s="163" t="s">
        <v>19935</v>
      </c>
      <c r="AN2966" s="510"/>
      <c r="AO2966" s="509"/>
      <c r="AP2966" s="509"/>
      <c r="AQ2966" s="509"/>
      <c r="AR2966" s="509"/>
      <c r="AS2966" s="509"/>
      <c r="AT2966" s="163" t="s">
        <v>2653</v>
      </c>
      <c r="AU2966" s="507">
        <v>504.0</v>
      </c>
      <c r="AV2966" s="507">
        <v>4.0</v>
      </c>
      <c r="AW2966" s="507">
        <v>2029.0</v>
      </c>
      <c r="AX2966" s="163" t="s">
        <v>2677</v>
      </c>
      <c r="AY2966" s="163" t="s">
        <v>2678</v>
      </c>
      <c r="AZ2966" s="163" t="s">
        <v>2655</v>
      </c>
    </row>
    <row r="2967">
      <c r="A2967" s="163" t="s">
        <v>19936</v>
      </c>
      <c r="B2967" s="163" t="s">
        <v>19937</v>
      </c>
      <c r="C2967" s="163" t="s">
        <v>2638</v>
      </c>
      <c r="D2967" s="163" t="s">
        <v>2639</v>
      </c>
      <c r="E2967" s="506">
        <v>45749.353472222225</v>
      </c>
      <c r="F2967" s="507">
        <v>9800.0</v>
      </c>
      <c r="G2967" s="163" t="s">
        <v>2640</v>
      </c>
      <c r="H2967" s="507">
        <v>9800.0</v>
      </c>
      <c r="I2967" s="163" t="s">
        <v>2640</v>
      </c>
      <c r="J2967" s="163" t="s">
        <v>2641</v>
      </c>
      <c r="K2967" s="163" t="s">
        <v>2642</v>
      </c>
      <c r="L2967" s="163" t="s">
        <v>19938</v>
      </c>
      <c r="M2967" s="163" t="s">
        <v>19939</v>
      </c>
      <c r="N2967" s="163" t="s">
        <v>2645</v>
      </c>
      <c r="O2967" s="163" t="s">
        <v>2646</v>
      </c>
      <c r="P2967" s="163" t="s">
        <v>2683</v>
      </c>
      <c r="Q2967" s="163" t="s">
        <v>2648</v>
      </c>
      <c r="R2967" s="506">
        <v>45749.35208333333</v>
      </c>
      <c r="S2967" s="509"/>
      <c r="T2967" s="509"/>
      <c r="U2967" s="163" t="s">
        <v>19940</v>
      </c>
      <c r="V2967" s="510"/>
      <c r="W2967" s="510"/>
      <c r="X2967" s="510"/>
      <c r="Y2967" s="510"/>
      <c r="Z2967" s="510"/>
      <c r="AA2967" s="510"/>
      <c r="AB2967" s="163" t="s">
        <v>19941</v>
      </c>
      <c r="AC2967" s="507">
        <v>8.091103301E9</v>
      </c>
      <c r="AD2967" s="510"/>
      <c r="AE2967" s="510"/>
      <c r="AF2967" s="509"/>
      <c r="AG2967" s="509"/>
      <c r="AH2967" s="509"/>
      <c r="AI2967" s="509"/>
      <c r="AJ2967" s="163" t="s">
        <v>2651</v>
      </c>
      <c r="AK2967" s="509"/>
      <c r="AL2967" s="509"/>
      <c r="AM2967" s="163" t="s">
        <v>19942</v>
      </c>
      <c r="AN2967" s="510"/>
      <c r="AO2967" s="510"/>
      <c r="AP2967" s="509"/>
      <c r="AQ2967" s="509"/>
      <c r="AR2967" s="509"/>
      <c r="AS2967" s="509"/>
      <c r="AT2967" s="163" t="s">
        <v>2653</v>
      </c>
      <c r="AU2967" s="507">
        <v>4685.0</v>
      </c>
      <c r="AV2967" s="507">
        <v>3.0</v>
      </c>
      <c r="AW2967" s="507">
        <v>2027.0</v>
      </c>
      <c r="AX2967" s="163" t="s">
        <v>2749</v>
      </c>
      <c r="AY2967" s="163" t="s">
        <v>2688</v>
      </c>
      <c r="AZ2967" s="163" t="s">
        <v>2655</v>
      </c>
    </row>
    <row r="2968">
      <c r="A2968" s="163" t="s">
        <v>19943</v>
      </c>
      <c r="B2968" s="163" t="s">
        <v>19937</v>
      </c>
      <c r="C2968" s="163" t="s">
        <v>2638</v>
      </c>
      <c r="D2968" s="163" t="s">
        <v>2639</v>
      </c>
      <c r="E2968" s="506">
        <v>45749.347916666666</v>
      </c>
      <c r="F2968" s="507">
        <v>2980.0</v>
      </c>
      <c r="G2968" s="163" t="s">
        <v>2640</v>
      </c>
      <c r="H2968" s="507">
        <v>2980.0</v>
      </c>
      <c r="I2968" s="163" t="s">
        <v>2640</v>
      </c>
      <c r="J2968" s="163" t="s">
        <v>2641</v>
      </c>
      <c r="K2968" s="163" t="s">
        <v>2642</v>
      </c>
      <c r="L2968" s="163" t="s">
        <v>19938</v>
      </c>
      <c r="M2968" s="163" t="s">
        <v>19944</v>
      </c>
      <c r="N2968" s="163" t="s">
        <v>2645</v>
      </c>
      <c r="O2968" s="163" t="s">
        <v>2646</v>
      </c>
      <c r="P2968" s="163" t="s">
        <v>2683</v>
      </c>
      <c r="Q2968" s="163" t="s">
        <v>2648</v>
      </c>
      <c r="R2968" s="506">
        <v>45749.34722222222</v>
      </c>
      <c r="S2968" s="509"/>
      <c r="T2968" s="509"/>
      <c r="U2968" s="163" t="s">
        <v>19945</v>
      </c>
      <c r="V2968" s="510"/>
      <c r="W2968" s="510"/>
      <c r="X2968" s="510"/>
      <c r="Y2968" s="510"/>
      <c r="Z2968" s="510"/>
      <c r="AA2968" s="510"/>
      <c r="AB2968" s="163" t="s">
        <v>19941</v>
      </c>
      <c r="AC2968" s="507">
        <v>8.091103301E9</v>
      </c>
      <c r="AD2968" s="510"/>
      <c r="AE2968" s="509"/>
      <c r="AF2968" s="509"/>
      <c r="AG2968" s="509"/>
      <c r="AH2968" s="509"/>
      <c r="AI2968" s="509"/>
      <c r="AJ2968" s="163" t="s">
        <v>2651</v>
      </c>
      <c r="AK2968" s="509"/>
      <c r="AL2968" s="509"/>
      <c r="AM2968" s="163" t="s">
        <v>19942</v>
      </c>
      <c r="AN2968" s="510"/>
      <c r="AO2968" s="510"/>
      <c r="AP2968" s="509"/>
      <c r="AQ2968" s="509"/>
      <c r="AR2968" s="509"/>
      <c r="AS2968" s="509"/>
      <c r="AT2968" s="163" t="s">
        <v>2653</v>
      </c>
      <c r="AU2968" s="507">
        <v>4685.0</v>
      </c>
      <c r="AV2968" s="507">
        <v>3.0</v>
      </c>
      <c r="AW2968" s="507">
        <v>2027.0</v>
      </c>
      <c r="AX2968" s="163" t="s">
        <v>2749</v>
      </c>
      <c r="AY2968" s="163" t="s">
        <v>2688</v>
      </c>
      <c r="AZ2968" s="163" t="s">
        <v>2655</v>
      </c>
    </row>
    <row r="2969">
      <c r="A2969" s="163" t="s">
        <v>19946</v>
      </c>
      <c r="B2969" s="163" t="s">
        <v>3187</v>
      </c>
      <c r="C2969" s="163" t="s">
        <v>2638</v>
      </c>
      <c r="D2969" s="163" t="s">
        <v>2639</v>
      </c>
      <c r="E2969" s="506">
        <v>45749.31319444445</v>
      </c>
      <c r="F2969" s="507">
        <v>14800.0</v>
      </c>
      <c r="G2969" s="163" t="s">
        <v>2640</v>
      </c>
      <c r="H2969" s="507">
        <v>14800.0</v>
      </c>
      <c r="I2969" s="163" t="s">
        <v>2640</v>
      </c>
      <c r="J2969" s="163" t="s">
        <v>2641</v>
      </c>
      <c r="K2969" s="163" t="s">
        <v>2642</v>
      </c>
      <c r="L2969" s="163" t="s">
        <v>3188</v>
      </c>
      <c r="M2969" s="163" t="s">
        <v>3189</v>
      </c>
      <c r="N2969" s="163" t="s">
        <v>2645</v>
      </c>
      <c r="O2969" s="163" t="s">
        <v>2646</v>
      </c>
      <c r="P2969" s="163" t="s">
        <v>2683</v>
      </c>
      <c r="Q2969" s="163" t="s">
        <v>2648</v>
      </c>
      <c r="R2969" s="506">
        <v>45749.31180555555</v>
      </c>
      <c r="S2969" s="509"/>
      <c r="T2969" s="509"/>
      <c r="U2969" s="163" t="s">
        <v>19947</v>
      </c>
      <c r="V2969" s="510"/>
      <c r="W2969" s="510"/>
      <c r="X2969" s="510"/>
      <c r="Y2969" s="510"/>
      <c r="Z2969" s="510"/>
      <c r="AA2969" s="510"/>
      <c r="AB2969" s="163" t="s">
        <v>3191</v>
      </c>
      <c r="AC2969" s="507">
        <v>8.065085708E9</v>
      </c>
      <c r="AD2969" s="163" t="s">
        <v>3192</v>
      </c>
      <c r="AE2969" s="507">
        <v>177600.0</v>
      </c>
      <c r="AF2969" s="163" t="s">
        <v>2640</v>
      </c>
      <c r="AG2969" s="163" t="s">
        <v>3096</v>
      </c>
      <c r="AH2969" s="507">
        <v>13.0</v>
      </c>
      <c r="AI2969" s="509"/>
      <c r="AJ2969" s="515" t="b">
        <v>1</v>
      </c>
      <c r="AK2969" s="514">
        <v>45808.0</v>
      </c>
      <c r="AL2969" s="506">
        <v>45777.31527777778</v>
      </c>
      <c r="AM2969" s="163" t="s">
        <v>3193</v>
      </c>
      <c r="AN2969" s="510"/>
      <c r="AO2969" s="510"/>
      <c r="AP2969" s="509"/>
      <c r="AQ2969" s="509"/>
      <c r="AR2969" s="509"/>
      <c r="AS2969" s="509"/>
      <c r="AT2969" s="163" t="s">
        <v>2653</v>
      </c>
      <c r="AU2969" s="507">
        <v>4006.0</v>
      </c>
      <c r="AV2969" s="507">
        <v>2.0</v>
      </c>
      <c r="AW2969" s="507">
        <v>2029.0</v>
      </c>
      <c r="AX2969" s="163" t="s">
        <v>2687</v>
      </c>
      <c r="AY2969" s="163" t="s">
        <v>3047</v>
      </c>
      <c r="AZ2969" s="163" t="s">
        <v>2655</v>
      </c>
    </row>
    <row r="2970">
      <c r="A2970" s="163" t="s">
        <v>19948</v>
      </c>
      <c r="B2970" s="163" t="s">
        <v>19949</v>
      </c>
      <c r="C2970" s="163" t="s">
        <v>2638</v>
      </c>
      <c r="D2970" s="163" t="s">
        <v>2639</v>
      </c>
      <c r="E2970" s="506">
        <v>45749.31180555555</v>
      </c>
      <c r="F2970" s="507">
        <v>9800.0</v>
      </c>
      <c r="G2970" s="163" t="s">
        <v>2640</v>
      </c>
      <c r="H2970" s="507">
        <v>9800.0</v>
      </c>
      <c r="I2970" s="163" t="s">
        <v>2640</v>
      </c>
      <c r="J2970" s="163" t="s">
        <v>2641</v>
      </c>
      <c r="K2970" s="163" t="s">
        <v>2642</v>
      </c>
      <c r="L2970" s="163" t="s">
        <v>19950</v>
      </c>
      <c r="M2970" s="163" t="s">
        <v>19951</v>
      </c>
      <c r="N2970" s="163" t="s">
        <v>2645</v>
      </c>
      <c r="O2970" s="163" t="s">
        <v>2646</v>
      </c>
      <c r="P2970" s="163" t="s">
        <v>2673</v>
      </c>
      <c r="Q2970" s="163" t="s">
        <v>2648</v>
      </c>
      <c r="R2970" s="506">
        <v>45749.31041666667</v>
      </c>
      <c r="S2970" s="509"/>
      <c r="T2970" s="509"/>
      <c r="U2970" s="163" t="s">
        <v>19952</v>
      </c>
      <c r="V2970" s="510"/>
      <c r="W2970" s="510"/>
      <c r="X2970" s="510"/>
      <c r="Y2970" s="510"/>
      <c r="Z2970" s="510"/>
      <c r="AA2970" s="510"/>
      <c r="AB2970" s="163" t="s">
        <v>19953</v>
      </c>
      <c r="AC2970" s="507">
        <v>9.047317597E9</v>
      </c>
      <c r="AD2970" s="510"/>
      <c r="AE2970" s="509"/>
      <c r="AF2970" s="509"/>
      <c r="AG2970" s="509"/>
      <c r="AH2970" s="509"/>
      <c r="AI2970" s="509"/>
      <c r="AJ2970" s="163" t="s">
        <v>2651</v>
      </c>
      <c r="AK2970" s="509"/>
      <c r="AL2970" s="509"/>
      <c r="AM2970" s="163" t="s">
        <v>19954</v>
      </c>
      <c r="AN2970" s="510"/>
      <c r="AO2970" s="510"/>
      <c r="AP2970" s="509"/>
      <c r="AQ2970" s="509"/>
      <c r="AR2970" s="509"/>
      <c r="AS2970" s="509"/>
      <c r="AT2970" s="163" t="s">
        <v>2653</v>
      </c>
      <c r="AU2970" s="507">
        <v>7156.0</v>
      </c>
      <c r="AV2970" s="507">
        <v>8.0</v>
      </c>
      <c r="AW2970" s="507">
        <v>2029.0</v>
      </c>
      <c r="AX2970" s="163" t="s">
        <v>2677</v>
      </c>
      <c r="AY2970" s="163" t="s">
        <v>2750</v>
      </c>
      <c r="AZ2970" s="163" t="s">
        <v>2655</v>
      </c>
    </row>
    <row r="2971">
      <c r="A2971" s="163" t="s">
        <v>19955</v>
      </c>
      <c r="B2971" s="163" t="s">
        <v>3438</v>
      </c>
      <c r="C2971" s="163" t="s">
        <v>2638</v>
      </c>
      <c r="D2971" s="163" t="s">
        <v>2639</v>
      </c>
      <c r="E2971" s="506">
        <v>45749.31041666667</v>
      </c>
      <c r="F2971" s="507">
        <v>21800.0</v>
      </c>
      <c r="G2971" s="163" t="s">
        <v>2640</v>
      </c>
      <c r="H2971" s="507">
        <v>21800.0</v>
      </c>
      <c r="I2971" s="163" t="s">
        <v>2640</v>
      </c>
      <c r="J2971" s="163" t="s">
        <v>2641</v>
      </c>
      <c r="K2971" s="163" t="s">
        <v>2642</v>
      </c>
      <c r="L2971" s="163" t="s">
        <v>3439</v>
      </c>
      <c r="M2971" s="163" t="s">
        <v>3439</v>
      </c>
      <c r="N2971" s="163" t="s">
        <v>2645</v>
      </c>
      <c r="O2971" s="163" t="s">
        <v>2646</v>
      </c>
      <c r="P2971" s="163" t="s">
        <v>2673</v>
      </c>
      <c r="Q2971" s="163" t="s">
        <v>2648</v>
      </c>
      <c r="R2971" s="506">
        <v>45749.308333333334</v>
      </c>
      <c r="S2971" s="509"/>
      <c r="T2971" s="509"/>
      <c r="U2971" s="163" t="s">
        <v>19956</v>
      </c>
      <c r="V2971" s="510"/>
      <c r="W2971" s="510"/>
      <c r="X2971" s="510"/>
      <c r="Y2971" s="510"/>
      <c r="Z2971" s="510"/>
      <c r="AA2971" s="510"/>
      <c r="AB2971" s="163" t="s">
        <v>3441</v>
      </c>
      <c r="AC2971" s="507">
        <v>9.068537514E9</v>
      </c>
      <c r="AD2971" s="163" t="s">
        <v>3442</v>
      </c>
      <c r="AE2971" s="507">
        <v>218000.0</v>
      </c>
      <c r="AF2971" s="163" t="s">
        <v>2640</v>
      </c>
      <c r="AG2971" s="163" t="s">
        <v>3096</v>
      </c>
      <c r="AH2971" s="507">
        <v>11.0</v>
      </c>
      <c r="AI2971" s="509"/>
      <c r="AJ2971" s="515" t="b">
        <v>1</v>
      </c>
      <c r="AK2971" s="514">
        <v>45808.0</v>
      </c>
      <c r="AL2971" s="506">
        <v>45777.30902777778</v>
      </c>
      <c r="AM2971" s="163" t="s">
        <v>3443</v>
      </c>
      <c r="AN2971" s="510"/>
      <c r="AO2971" s="509"/>
      <c r="AP2971" s="509"/>
      <c r="AQ2971" s="509"/>
      <c r="AR2971" s="509"/>
      <c r="AS2971" s="509"/>
      <c r="AT2971" s="163" t="s">
        <v>2700</v>
      </c>
      <c r="AU2971" s="507">
        <v>2126.0</v>
      </c>
      <c r="AV2971" s="507">
        <v>9.0</v>
      </c>
      <c r="AW2971" s="507">
        <v>2028.0</v>
      </c>
      <c r="AX2971" s="163" t="s">
        <v>2677</v>
      </c>
      <c r="AY2971" s="163" t="s">
        <v>3444</v>
      </c>
      <c r="AZ2971" s="163" t="s">
        <v>2655</v>
      </c>
    </row>
    <row r="2972">
      <c r="A2972" s="163" t="s">
        <v>19957</v>
      </c>
      <c r="B2972" s="163" t="s">
        <v>3346</v>
      </c>
      <c r="C2972" s="163" t="s">
        <v>2638</v>
      </c>
      <c r="D2972" s="163" t="s">
        <v>2639</v>
      </c>
      <c r="E2972" s="506">
        <v>45749.31041666667</v>
      </c>
      <c r="F2972" s="507">
        <v>19900.0</v>
      </c>
      <c r="G2972" s="163" t="s">
        <v>2640</v>
      </c>
      <c r="H2972" s="507">
        <v>19900.0</v>
      </c>
      <c r="I2972" s="163" t="s">
        <v>2640</v>
      </c>
      <c r="J2972" s="163" t="s">
        <v>2641</v>
      </c>
      <c r="K2972" s="163" t="s">
        <v>2642</v>
      </c>
      <c r="L2972" s="163" t="s">
        <v>3347</v>
      </c>
      <c r="M2972" s="163" t="s">
        <v>3347</v>
      </c>
      <c r="N2972" s="163" t="s">
        <v>2645</v>
      </c>
      <c r="O2972" s="163" t="s">
        <v>2646</v>
      </c>
      <c r="P2972" s="163" t="s">
        <v>2683</v>
      </c>
      <c r="Q2972" s="163" t="s">
        <v>2648</v>
      </c>
      <c r="R2972" s="506">
        <v>45749.30902777778</v>
      </c>
      <c r="S2972" s="509"/>
      <c r="T2972" s="509"/>
      <c r="U2972" s="163" t="s">
        <v>19958</v>
      </c>
      <c r="V2972" s="510"/>
      <c r="W2972" s="510"/>
      <c r="X2972" s="510"/>
      <c r="Y2972" s="510"/>
      <c r="Z2972" s="510"/>
      <c r="AA2972" s="510"/>
      <c r="AB2972" s="163" t="s">
        <v>3349</v>
      </c>
      <c r="AC2972" s="507">
        <v>9.067466089E9</v>
      </c>
      <c r="AD2972" s="163" t="s">
        <v>3350</v>
      </c>
      <c r="AE2972" s="507">
        <v>199000.0</v>
      </c>
      <c r="AF2972" s="163" t="s">
        <v>2640</v>
      </c>
      <c r="AG2972" s="163" t="s">
        <v>3096</v>
      </c>
      <c r="AH2972" s="507">
        <v>11.0</v>
      </c>
      <c r="AI2972" s="509"/>
      <c r="AJ2972" s="515" t="b">
        <v>1</v>
      </c>
      <c r="AK2972" s="514">
        <v>45808.0</v>
      </c>
      <c r="AL2972" s="506">
        <v>45777.311111111114</v>
      </c>
      <c r="AM2972" s="163" t="s">
        <v>3351</v>
      </c>
      <c r="AN2972" s="510"/>
      <c r="AO2972" s="509"/>
      <c r="AP2972" s="509"/>
      <c r="AQ2972" s="509"/>
      <c r="AR2972" s="509"/>
      <c r="AS2972" s="509"/>
      <c r="AT2972" s="163" t="s">
        <v>2700</v>
      </c>
      <c r="AU2972" s="507">
        <v>8063.0</v>
      </c>
      <c r="AV2972" s="507">
        <v>10.0</v>
      </c>
      <c r="AW2972" s="507">
        <v>2031.0</v>
      </c>
      <c r="AX2972" s="163" t="s">
        <v>2936</v>
      </c>
      <c r="AY2972" s="163" t="s">
        <v>3352</v>
      </c>
      <c r="AZ2972" s="163" t="s">
        <v>2655</v>
      </c>
    </row>
    <row r="2973">
      <c r="A2973" s="163" t="s">
        <v>19959</v>
      </c>
      <c r="B2973" s="163" t="s">
        <v>19960</v>
      </c>
      <c r="C2973" s="163" t="s">
        <v>2638</v>
      </c>
      <c r="D2973" s="163" t="s">
        <v>2639</v>
      </c>
      <c r="E2973" s="506">
        <v>45749.308333333334</v>
      </c>
      <c r="F2973" s="507">
        <v>21800.0</v>
      </c>
      <c r="G2973" s="163" t="s">
        <v>2640</v>
      </c>
      <c r="H2973" s="507">
        <v>21800.0</v>
      </c>
      <c r="I2973" s="163" t="s">
        <v>2640</v>
      </c>
      <c r="J2973" s="163" t="s">
        <v>2641</v>
      </c>
      <c r="K2973" s="163" t="s">
        <v>2642</v>
      </c>
      <c r="L2973" s="163" t="s">
        <v>19961</v>
      </c>
      <c r="M2973" s="163" t="s">
        <v>19961</v>
      </c>
      <c r="N2973" s="163" t="s">
        <v>2645</v>
      </c>
      <c r="O2973" s="163" t="s">
        <v>2646</v>
      </c>
      <c r="P2973" s="163" t="s">
        <v>2673</v>
      </c>
      <c r="Q2973" s="163" t="s">
        <v>2648</v>
      </c>
      <c r="R2973" s="506">
        <v>45749.30763888889</v>
      </c>
      <c r="S2973" s="509"/>
      <c r="T2973" s="509"/>
      <c r="U2973" s="163" t="s">
        <v>19962</v>
      </c>
      <c r="V2973" s="513"/>
      <c r="W2973" s="510"/>
      <c r="X2973" s="510"/>
      <c r="Y2973" s="510"/>
      <c r="Z2973" s="510"/>
      <c r="AA2973" s="510"/>
      <c r="AB2973" s="163" t="s">
        <v>19963</v>
      </c>
      <c r="AC2973" s="507">
        <v>8.038134095E9</v>
      </c>
      <c r="AD2973" s="163" t="s">
        <v>19964</v>
      </c>
      <c r="AE2973" s="507">
        <v>218000.0</v>
      </c>
      <c r="AF2973" s="163" t="s">
        <v>2640</v>
      </c>
      <c r="AG2973" s="163" t="s">
        <v>3096</v>
      </c>
      <c r="AH2973" s="507">
        <v>11.0</v>
      </c>
      <c r="AI2973" s="509"/>
      <c r="AJ2973" s="515" t="b">
        <v>1</v>
      </c>
      <c r="AK2973" s="514">
        <v>45808.0</v>
      </c>
      <c r="AL2973" s="506">
        <v>45779.30694444444</v>
      </c>
      <c r="AM2973" s="163" t="s">
        <v>19965</v>
      </c>
      <c r="AN2973" s="510"/>
      <c r="AO2973" s="509"/>
      <c r="AP2973" s="509"/>
      <c r="AQ2973" s="509"/>
      <c r="AR2973" s="509"/>
      <c r="AS2973" s="509"/>
      <c r="AT2973" s="163" t="s">
        <v>2700</v>
      </c>
      <c r="AU2973" s="507">
        <v>8655.0</v>
      </c>
      <c r="AV2973" s="507">
        <v>4.0</v>
      </c>
      <c r="AW2973" s="507">
        <v>2029.0</v>
      </c>
      <c r="AX2973" s="163" t="s">
        <v>2677</v>
      </c>
      <c r="AY2973" s="163" t="s">
        <v>2701</v>
      </c>
      <c r="AZ2973" s="163" t="s">
        <v>2655</v>
      </c>
    </row>
    <row r="2974">
      <c r="A2974" s="163" t="s">
        <v>19966</v>
      </c>
      <c r="B2974" s="163" t="s">
        <v>19949</v>
      </c>
      <c r="C2974" s="163" t="s">
        <v>2638</v>
      </c>
      <c r="D2974" s="163" t="s">
        <v>2639</v>
      </c>
      <c r="E2974" s="506">
        <v>45749.30763888889</v>
      </c>
      <c r="F2974" s="507">
        <v>2980.0</v>
      </c>
      <c r="G2974" s="163" t="s">
        <v>2640</v>
      </c>
      <c r="H2974" s="507">
        <v>2980.0</v>
      </c>
      <c r="I2974" s="163" t="s">
        <v>2640</v>
      </c>
      <c r="J2974" s="163" t="s">
        <v>2641</v>
      </c>
      <c r="K2974" s="163" t="s">
        <v>2642</v>
      </c>
      <c r="L2974" s="163" t="s">
        <v>19950</v>
      </c>
      <c r="M2974" s="163" t="s">
        <v>19967</v>
      </c>
      <c r="N2974" s="163" t="s">
        <v>2645</v>
      </c>
      <c r="O2974" s="163" t="s">
        <v>2646</v>
      </c>
      <c r="P2974" s="163" t="s">
        <v>2673</v>
      </c>
      <c r="Q2974" s="163" t="s">
        <v>2648</v>
      </c>
      <c r="R2974" s="506">
        <v>45749.30625</v>
      </c>
      <c r="S2974" s="509"/>
      <c r="T2974" s="509"/>
      <c r="U2974" s="163" t="s">
        <v>19968</v>
      </c>
      <c r="V2974" s="513"/>
      <c r="W2974" s="510"/>
      <c r="X2974" s="510"/>
      <c r="Y2974" s="510"/>
      <c r="Z2974" s="510"/>
      <c r="AA2974" s="510"/>
      <c r="AB2974" s="163" t="s">
        <v>19953</v>
      </c>
      <c r="AC2974" s="507">
        <v>9.047317597E9</v>
      </c>
      <c r="AD2974" s="510"/>
      <c r="AE2974" s="509"/>
      <c r="AF2974" s="509"/>
      <c r="AG2974" s="509"/>
      <c r="AH2974" s="509"/>
      <c r="AI2974" s="509"/>
      <c r="AJ2974" s="163" t="s">
        <v>2651</v>
      </c>
      <c r="AK2974" s="509"/>
      <c r="AL2974" s="509"/>
      <c r="AM2974" s="163" t="s">
        <v>19954</v>
      </c>
      <c r="AN2974" s="510"/>
      <c r="AO2974" s="510"/>
      <c r="AP2974" s="509"/>
      <c r="AQ2974" s="509"/>
      <c r="AR2974" s="509"/>
      <c r="AS2974" s="509"/>
      <c r="AT2974" s="163" t="s">
        <v>2653</v>
      </c>
      <c r="AU2974" s="507">
        <v>7156.0</v>
      </c>
      <c r="AV2974" s="507">
        <v>8.0</v>
      </c>
      <c r="AW2974" s="507">
        <v>2029.0</v>
      </c>
      <c r="AX2974" s="163" t="s">
        <v>2677</v>
      </c>
      <c r="AY2974" s="163" t="s">
        <v>2750</v>
      </c>
      <c r="AZ2974" s="163" t="s">
        <v>2655</v>
      </c>
    </row>
    <row r="2975">
      <c r="A2975" s="163" t="s">
        <v>19969</v>
      </c>
      <c r="B2975" s="163" t="s">
        <v>19970</v>
      </c>
      <c r="C2975" s="163" t="s">
        <v>2638</v>
      </c>
      <c r="D2975" s="163" t="s">
        <v>2639</v>
      </c>
      <c r="E2975" s="506">
        <v>45749.30486111111</v>
      </c>
      <c r="F2975" s="507">
        <v>9800.0</v>
      </c>
      <c r="G2975" s="163" t="s">
        <v>2640</v>
      </c>
      <c r="H2975" s="507">
        <v>9800.0</v>
      </c>
      <c r="I2975" s="163" t="s">
        <v>2640</v>
      </c>
      <c r="J2975" s="163" t="s">
        <v>2641</v>
      </c>
      <c r="K2975" s="163" t="s">
        <v>2642</v>
      </c>
      <c r="L2975" s="163" t="s">
        <v>19971</v>
      </c>
      <c r="M2975" s="163" t="s">
        <v>19972</v>
      </c>
      <c r="N2975" s="163" t="s">
        <v>2645</v>
      </c>
      <c r="O2975" s="163" t="s">
        <v>2646</v>
      </c>
      <c r="P2975" s="163" t="s">
        <v>2683</v>
      </c>
      <c r="Q2975" s="163" t="s">
        <v>2648</v>
      </c>
      <c r="R2975" s="506">
        <v>45749.30347222222</v>
      </c>
      <c r="S2975" s="509"/>
      <c r="T2975" s="509"/>
      <c r="U2975" s="163" t="s">
        <v>19973</v>
      </c>
      <c r="V2975" s="513"/>
      <c r="W2975" s="510"/>
      <c r="X2975" s="510"/>
      <c r="Y2975" s="510"/>
      <c r="Z2975" s="510"/>
      <c r="AA2975" s="510"/>
      <c r="AB2975" s="163" t="s">
        <v>19974</v>
      </c>
      <c r="AC2975" s="507">
        <v>9.076285821E9</v>
      </c>
      <c r="AD2975" s="510"/>
      <c r="AE2975" s="509"/>
      <c r="AF2975" s="509"/>
      <c r="AG2975" s="509"/>
      <c r="AH2975" s="509"/>
      <c r="AI2975" s="509"/>
      <c r="AJ2975" s="163" t="s">
        <v>2651</v>
      </c>
      <c r="AK2975" s="509"/>
      <c r="AL2975" s="509"/>
      <c r="AM2975" s="163" t="s">
        <v>19975</v>
      </c>
      <c r="AN2975" s="510"/>
      <c r="AO2975" s="509"/>
      <c r="AP2975" s="509"/>
      <c r="AQ2975" s="509"/>
      <c r="AR2975" s="509"/>
      <c r="AS2975" s="509"/>
      <c r="AT2975" s="163" t="s">
        <v>2653</v>
      </c>
      <c r="AU2975" s="507">
        <v>4977.0</v>
      </c>
      <c r="AV2975" s="507">
        <v>12.0</v>
      </c>
      <c r="AW2975" s="507">
        <v>2027.0</v>
      </c>
      <c r="AX2975" s="163" t="s">
        <v>2687</v>
      </c>
      <c r="AY2975" s="163" t="s">
        <v>2921</v>
      </c>
      <c r="AZ2975" s="163" t="s">
        <v>2655</v>
      </c>
    </row>
    <row r="2976">
      <c r="A2976" s="163" t="s">
        <v>19976</v>
      </c>
      <c r="B2976" s="163" t="s">
        <v>19977</v>
      </c>
      <c r="C2976" s="163" t="s">
        <v>2638</v>
      </c>
      <c r="D2976" s="163" t="s">
        <v>2639</v>
      </c>
      <c r="E2976" s="506">
        <v>45749.30486111111</v>
      </c>
      <c r="F2976" s="507">
        <v>21300.0</v>
      </c>
      <c r="G2976" s="163" t="s">
        <v>2640</v>
      </c>
      <c r="H2976" s="507">
        <v>21300.0</v>
      </c>
      <c r="I2976" s="163" t="s">
        <v>2640</v>
      </c>
      <c r="J2976" s="163" t="s">
        <v>2641</v>
      </c>
      <c r="K2976" s="163" t="s">
        <v>2642</v>
      </c>
      <c r="L2976" s="163" t="s">
        <v>19978</v>
      </c>
      <c r="M2976" s="163" t="s">
        <v>19978</v>
      </c>
      <c r="N2976" s="163" t="s">
        <v>2645</v>
      </c>
      <c r="O2976" s="163" t="s">
        <v>2646</v>
      </c>
      <c r="P2976" s="163" t="s">
        <v>2647</v>
      </c>
      <c r="Q2976" s="163" t="s">
        <v>2648</v>
      </c>
      <c r="R2976" s="506">
        <v>45749.30486111111</v>
      </c>
      <c r="S2976" s="509"/>
      <c r="T2976" s="509"/>
      <c r="U2976" s="163" t="s">
        <v>3462</v>
      </c>
      <c r="V2976" s="513"/>
      <c r="W2976" s="510"/>
      <c r="X2976" s="510"/>
      <c r="Y2976" s="510"/>
      <c r="Z2976" s="510"/>
      <c r="AA2976" s="510"/>
      <c r="AB2976" s="163" t="s">
        <v>19979</v>
      </c>
      <c r="AC2976" s="507">
        <v>7.084085228E9</v>
      </c>
      <c r="AD2976" s="163" t="s">
        <v>19980</v>
      </c>
      <c r="AE2976" s="507">
        <v>532500.0</v>
      </c>
      <c r="AF2976" s="163" t="s">
        <v>2640</v>
      </c>
      <c r="AG2976" s="163" t="s">
        <v>3096</v>
      </c>
      <c r="AH2976" s="507">
        <v>25.0</v>
      </c>
      <c r="AI2976" s="509"/>
      <c r="AJ2976" s="163" t="s">
        <v>2651</v>
      </c>
      <c r="AK2976" s="514">
        <v>45810.0</v>
      </c>
      <c r="AL2976" s="506">
        <v>45779.30347222222</v>
      </c>
      <c r="AM2976" s="163" t="s">
        <v>19981</v>
      </c>
      <c r="AN2976" s="510"/>
      <c r="AO2976" s="509"/>
      <c r="AP2976" s="509"/>
      <c r="AQ2976" s="509"/>
      <c r="AR2976" s="509"/>
      <c r="AS2976" s="509"/>
      <c r="AT2976" s="163" t="s">
        <v>2653</v>
      </c>
      <c r="AU2976" s="507">
        <v>8013.0</v>
      </c>
      <c r="AV2976" s="507">
        <v>1.0</v>
      </c>
      <c r="AW2976" s="507">
        <v>2027.0</v>
      </c>
      <c r="AX2976" s="510"/>
      <c r="AY2976" s="163" t="s">
        <v>2654</v>
      </c>
      <c r="AZ2976" s="163" t="s">
        <v>2655</v>
      </c>
    </row>
    <row r="2977">
      <c r="A2977" s="163" t="s">
        <v>19982</v>
      </c>
      <c r="B2977" s="163" t="s">
        <v>17280</v>
      </c>
      <c r="C2977" s="163" t="s">
        <v>2638</v>
      </c>
      <c r="D2977" s="163" t="s">
        <v>2639</v>
      </c>
      <c r="E2977" s="506">
        <v>45749.302777777775</v>
      </c>
      <c r="F2977" s="507">
        <v>32780.0</v>
      </c>
      <c r="G2977" s="163" t="s">
        <v>2640</v>
      </c>
      <c r="H2977" s="507">
        <v>32780.0</v>
      </c>
      <c r="I2977" s="163" t="s">
        <v>2640</v>
      </c>
      <c r="J2977" s="163" t="s">
        <v>2641</v>
      </c>
      <c r="K2977" s="163" t="s">
        <v>2642</v>
      </c>
      <c r="L2977" s="163" t="s">
        <v>17281</v>
      </c>
      <c r="M2977" s="163" t="s">
        <v>17282</v>
      </c>
      <c r="N2977" s="163" t="s">
        <v>2645</v>
      </c>
      <c r="O2977" s="163" t="s">
        <v>2646</v>
      </c>
      <c r="P2977" s="163" t="s">
        <v>2683</v>
      </c>
      <c r="Q2977" s="163" t="s">
        <v>2648</v>
      </c>
      <c r="R2977" s="506">
        <v>45749.30138888889</v>
      </c>
      <c r="S2977" s="509"/>
      <c r="T2977" s="509"/>
      <c r="U2977" s="163" t="s">
        <v>19983</v>
      </c>
      <c r="V2977" s="510"/>
      <c r="W2977" s="510"/>
      <c r="X2977" s="510"/>
      <c r="Y2977" s="510"/>
      <c r="Z2977" s="510"/>
      <c r="AA2977" s="510"/>
      <c r="AB2977" s="163" t="s">
        <v>17284</v>
      </c>
      <c r="AC2977" s="507">
        <v>9.043775768E9</v>
      </c>
      <c r="AD2977" s="163" t="s">
        <v>17285</v>
      </c>
      <c r="AE2977" s="507">
        <v>1180080.0</v>
      </c>
      <c r="AF2977" s="163" t="s">
        <v>2640</v>
      </c>
      <c r="AG2977" s="163" t="s">
        <v>3096</v>
      </c>
      <c r="AH2977" s="507">
        <v>36.0</v>
      </c>
      <c r="AI2977" s="509"/>
      <c r="AJ2977" s="515" t="b">
        <v>0</v>
      </c>
      <c r="AK2977" s="514">
        <v>45815.0</v>
      </c>
      <c r="AL2977" s="506">
        <v>45784.30069444444</v>
      </c>
      <c r="AM2977" s="163" t="s">
        <v>17286</v>
      </c>
      <c r="AN2977" s="510"/>
      <c r="AO2977" s="510"/>
      <c r="AP2977" s="509"/>
      <c r="AQ2977" s="509"/>
      <c r="AR2977" s="509"/>
      <c r="AS2977" s="509"/>
      <c r="AT2977" s="163" t="s">
        <v>2653</v>
      </c>
      <c r="AU2977" s="507">
        <v>2011.0</v>
      </c>
      <c r="AV2977" s="507">
        <v>2.0</v>
      </c>
      <c r="AW2977" s="507">
        <v>2030.0</v>
      </c>
      <c r="AX2977" s="163" t="s">
        <v>2749</v>
      </c>
      <c r="AY2977" s="163" t="s">
        <v>2688</v>
      </c>
      <c r="AZ2977" s="163" t="s">
        <v>2655</v>
      </c>
    </row>
    <row r="2978">
      <c r="A2978" s="163" t="s">
        <v>19984</v>
      </c>
      <c r="B2978" s="163" t="s">
        <v>19985</v>
      </c>
      <c r="C2978" s="163" t="s">
        <v>2638</v>
      </c>
      <c r="D2978" s="163" t="s">
        <v>2639</v>
      </c>
      <c r="E2978" s="506">
        <v>45749.302083333336</v>
      </c>
      <c r="F2978" s="507">
        <v>9800.0</v>
      </c>
      <c r="G2978" s="163" t="s">
        <v>2640</v>
      </c>
      <c r="H2978" s="507">
        <v>9800.0</v>
      </c>
      <c r="I2978" s="163" t="s">
        <v>2640</v>
      </c>
      <c r="J2978" s="163" t="s">
        <v>2641</v>
      </c>
      <c r="K2978" s="163" t="s">
        <v>2642</v>
      </c>
      <c r="L2978" s="163" t="s">
        <v>19986</v>
      </c>
      <c r="M2978" s="163" t="s">
        <v>19987</v>
      </c>
      <c r="N2978" s="163" t="s">
        <v>2645</v>
      </c>
      <c r="O2978" s="163" t="s">
        <v>2646</v>
      </c>
      <c r="P2978" s="163" t="s">
        <v>2673</v>
      </c>
      <c r="Q2978" s="163" t="s">
        <v>2648</v>
      </c>
      <c r="R2978" s="506">
        <v>45749.30069444444</v>
      </c>
      <c r="S2978" s="509"/>
      <c r="T2978" s="509"/>
      <c r="U2978" s="163" t="s">
        <v>19988</v>
      </c>
      <c r="V2978" s="510"/>
      <c r="W2978" s="510"/>
      <c r="X2978" s="510"/>
      <c r="Y2978" s="510"/>
      <c r="Z2978" s="510"/>
      <c r="AA2978" s="510"/>
      <c r="AB2978" s="163" t="s">
        <v>19989</v>
      </c>
      <c r="AC2978" s="507">
        <v>9.017637802E9</v>
      </c>
      <c r="AD2978" s="510"/>
      <c r="AE2978" s="510"/>
      <c r="AF2978" s="510"/>
      <c r="AG2978" s="510"/>
      <c r="AH2978" s="510"/>
      <c r="AI2978" s="509"/>
      <c r="AJ2978" s="163" t="s">
        <v>2651</v>
      </c>
      <c r="AK2978" s="512"/>
      <c r="AL2978" s="513"/>
      <c r="AM2978" s="163" t="s">
        <v>19990</v>
      </c>
      <c r="AN2978" s="510"/>
      <c r="AO2978" s="509"/>
      <c r="AP2978" s="509"/>
      <c r="AQ2978" s="509"/>
      <c r="AR2978" s="509"/>
      <c r="AS2978" s="509"/>
      <c r="AT2978" s="163" t="s">
        <v>2653</v>
      </c>
      <c r="AU2978" s="507">
        <v>9211.0</v>
      </c>
      <c r="AV2978" s="507">
        <v>3.0</v>
      </c>
      <c r="AW2978" s="507">
        <v>2027.0</v>
      </c>
      <c r="AX2978" s="163" t="s">
        <v>2687</v>
      </c>
      <c r="AY2978" s="163" t="s">
        <v>8228</v>
      </c>
      <c r="AZ2978" s="163" t="s">
        <v>2655</v>
      </c>
    </row>
    <row r="2979">
      <c r="A2979" s="163" t="s">
        <v>19991</v>
      </c>
      <c r="B2979" s="163" t="s">
        <v>19992</v>
      </c>
      <c r="C2979" s="163" t="s">
        <v>2638</v>
      </c>
      <c r="D2979" s="163" t="s">
        <v>2639</v>
      </c>
      <c r="E2979" s="506">
        <v>45749.30138888889</v>
      </c>
      <c r="F2979" s="507">
        <v>21300.0</v>
      </c>
      <c r="G2979" s="163" t="s">
        <v>2640</v>
      </c>
      <c r="H2979" s="507">
        <v>21300.0</v>
      </c>
      <c r="I2979" s="163" t="s">
        <v>2640</v>
      </c>
      <c r="J2979" s="163" t="s">
        <v>2641</v>
      </c>
      <c r="K2979" s="163" t="s">
        <v>2642</v>
      </c>
      <c r="L2979" s="163" t="s">
        <v>19993</v>
      </c>
      <c r="M2979" s="163" t="s">
        <v>19993</v>
      </c>
      <c r="N2979" s="163" t="s">
        <v>2645</v>
      </c>
      <c r="O2979" s="163" t="s">
        <v>2646</v>
      </c>
      <c r="P2979" s="163" t="s">
        <v>2673</v>
      </c>
      <c r="Q2979" s="163" t="s">
        <v>2648</v>
      </c>
      <c r="R2979" s="506">
        <v>45749.299305555556</v>
      </c>
      <c r="S2979" s="509"/>
      <c r="T2979" s="509"/>
      <c r="U2979" s="163" t="s">
        <v>19994</v>
      </c>
      <c r="V2979" s="510"/>
      <c r="W2979" s="510"/>
      <c r="X2979" s="510"/>
      <c r="Y2979" s="510"/>
      <c r="Z2979" s="510"/>
      <c r="AA2979" s="510"/>
      <c r="AB2979" s="163" t="s">
        <v>19995</v>
      </c>
      <c r="AC2979" s="510"/>
      <c r="AD2979" s="163" t="s">
        <v>19996</v>
      </c>
      <c r="AE2979" s="507">
        <v>766800.0</v>
      </c>
      <c r="AF2979" s="163" t="s">
        <v>2640</v>
      </c>
      <c r="AG2979" s="163" t="s">
        <v>3096</v>
      </c>
      <c r="AH2979" s="507">
        <v>36.0</v>
      </c>
      <c r="AI2979" s="509"/>
      <c r="AJ2979" s="163" t="s">
        <v>2651</v>
      </c>
      <c r="AK2979" s="514">
        <v>45810.0</v>
      </c>
      <c r="AL2979" s="506">
        <v>45779.299305555556</v>
      </c>
      <c r="AM2979" s="163" t="s">
        <v>19997</v>
      </c>
      <c r="AN2979" s="509"/>
      <c r="AO2979" s="509"/>
      <c r="AP2979" s="509"/>
      <c r="AQ2979" s="509"/>
      <c r="AR2979" s="509"/>
      <c r="AS2979" s="509"/>
      <c r="AT2979" s="163" t="s">
        <v>2653</v>
      </c>
      <c r="AU2979" s="507">
        <v>6962.0</v>
      </c>
      <c r="AV2979" s="507">
        <v>11.0</v>
      </c>
      <c r="AW2979" s="507">
        <v>2029.0</v>
      </c>
      <c r="AX2979" s="163" t="s">
        <v>2677</v>
      </c>
      <c r="AY2979" s="163" t="s">
        <v>2678</v>
      </c>
      <c r="AZ2979" s="163" t="s">
        <v>2655</v>
      </c>
    </row>
    <row r="2980">
      <c r="A2980" s="163" t="s">
        <v>19998</v>
      </c>
      <c r="B2980" s="163" t="s">
        <v>19999</v>
      </c>
      <c r="C2980" s="163" t="s">
        <v>2638</v>
      </c>
      <c r="D2980" s="163" t="s">
        <v>2639</v>
      </c>
      <c r="E2980" s="506">
        <v>45749.30138888889</v>
      </c>
      <c r="F2980" s="507">
        <v>24960.0</v>
      </c>
      <c r="G2980" s="163" t="s">
        <v>2640</v>
      </c>
      <c r="H2980" s="507">
        <v>24960.0</v>
      </c>
      <c r="I2980" s="163" t="s">
        <v>2640</v>
      </c>
      <c r="J2980" s="163" t="s">
        <v>2641</v>
      </c>
      <c r="K2980" s="163" t="s">
        <v>2642</v>
      </c>
      <c r="L2980" s="163" t="s">
        <v>20000</v>
      </c>
      <c r="M2980" s="163" t="s">
        <v>20000</v>
      </c>
      <c r="N2980" s="163" t="s">
        <v>2645</v>
      </c>
      <c r="O2980" s="163" t="s">
        <v>2646</v>
      </c>
      <c r="P2980" s="163" t="s">
        <v>2647</v>
      </c>
      <c r="Q2980" s="163" t="s">
        <v>2648</v>
      </c>
      <c r="R2980" s="506">
        <v>45749.30138888889</v>
      </c>
      <c r="S2980" s="509"/>
      <c r="T2980" s="509"/>
      <c r="U2980" s="163" t="s">
        <v>20001</v>
      </c>
      <c r="V2980" s="510"/>
      <c r="W2980" s="510"/>
      <c r="X2980" s="510"/>
      <c r="Y2980" s="510"/>
      <c r="Z2980" s="510"/>
      <c r="AA2980" s="510"/>
      <c r="AB2980" s="163" t="s">
        <v>20002</v>
      </c>
      <c r="AC2980" s="511">
        <v>9.050281563E9</v>
      </c>
      <c r="AD2980" s="163" t="s">
        <v>20003</v>
      </c>
      <c r="AE2980" s="507">
        <v>699040.0</v>
      </c>
      <c r="AF2980" s="163" t="s">
        <v>2640</v>
      </c>
      <c r="AG2980" s="163" t="s">
        <v>3096</v>
      </c>
      <c r="AH2980" s="507">
        <v>24.0</v>
      </c>
      <c r="AI2980" s="509"/>
      <c r="AJ2980" s="163" t="s">
        <v>2651</v>
      </c>
      <c r="AK2980" s="514">
        <v>45810.0</v>
      </c>
      <c r="AL2980" s="506">
        <v>45779.30069444444</v>
      </c>
      <c r="AM2980" s="163" t="s">
        <v>20004</v>
      </c>
      <c r="AN2980" s="510"/>
      <c r="AO2980" s="509"/>
      <c r="AP2980" s="509"/>
      <c r="AQ2980" s="509"/>
      <c r="AR2980" s="509"/>
      <c r="AS2980" s="509"/>
      <c r="AT2980" s="163" t="s">
        <v>2653</v>
      </c>
      <c r="AU2980" s="507">
        <v>1010.0</v>
      </c>
      <c r="AV2980" s="507">
        <v>3.0</v>
      </c>
      <c r="AW2980" s="507">
        <v>2027.0</v>
      </c>
      <c r="AX2980" s="163" t="s">
        <v>2730</v>
      </c>
      <c r="AY2980" s="510"/>
      <c r="AZ2980" s="163" t="s">
        <v>2655</v>
      </c>
    </row>
    <row r="2981">
      <c r="A2981" s="163" t="s">
        <v>20005</v>
      </c>
      <c r="B2981" s="163" t="s">
        <v>20006</v>
      </c>
      <c r="C2981" s="163" t="s">
        <v>2638</v>
      </c>
      <c r="D2981" s="163" t="s">
        <v>2639</v>
      </c>
      <c r="E2981" s="506">
        <v>45749.30138888889</v>
      </c>
      <c r="F2981" s="507">
        <v>15180.0</v>
      </c>
      <c r="G2981" s="163" t="s">
        <v>2640</v>
      </c>
      <c r="H2981" s="507">
        <v>15180.0</v>
      </c>
      <c r="I2981" s="163" t="s">
        <v>2640</v>
      </c>
      <c r="J2981" s="163" t="s">
        <v>2641</v>
      </c>
      <c r="K2981" s="163" t="s">
        <v>2642</v>
      </c>
      <c r="L2981" s="163" t="s">
        <v>20007</v>
      </c>
      <c r="M2981" s="163" t="s">
        <v>20007</v>
      </c>
      <c r="N2981" s="163" t="s">
        <v>2645</v>
      </c>
      <c r="O2981" s="163" t="s">
        <v>2646</v>
      </c>
      <c r="P2981" s="163" t="s">
        <v>2683</v>
      </c>
      <c r="Q2981" s="163" t="s">
        <v>2648</v>
      </c>
      <c r="R2981" s="506">
        <v>45749.299305555556</v>
      </c>
      <c r="S2981" s="509"/>
      <c r="T2981" s="509"/>
      <c r="U2981" s="163" t="s">
        <v>20008</v>
      </c>
      <c r="V2981" s="510"/>
      <c r="W2981" s="510"/>
      <c r="X2981" s="510"/>
      <c r="Y2981" s="510"/>
      <c r="Z2981" s="510"/>
      <c r="AA2981" s="510"/>
      <c r="AB2981" s="163" t="s">
        <v>20009</v>
      </c>
      <c r="AC2981" s="507">
        <v>9.097109589E9</v>
      </c>
      <c r="AD2981" s="163" t="s">
        <v>20010</v>
      </c>
      <c r="AE2981" s="507">
        <v>713460.0</v>
      </c>
      <c r="AF2981" s="163" t="s">
        <v>2640</v>
      </c>
      <c r="AG2981" s="163" t="s">
        <v>3096</v>
      </c>
      <c r="AH2981" s="507">
        <v>47.0</v>
      </c>
      <c r="AI2981" s="509"/>
      <c r="AJ2981" s="163" t="s">
        <v>2651</v>
      </c>
      <c r="AK2981" s="514">
        <v>45810.0</v>
      </c>
      <c r="AL2981" s="506">
        <v>45781.29791666667</v>
      </c>
      <c r="AM2981" s="163" t="s">
        <v>20011</v>
      </c>
      <c r="AN2981" s="510"/>
      <c r="AO2981" s="510"/>
      <c r="AP2981" s="509"/>
      <c r="AQ2981" s="509"/>
      <c r="AR2981" s="509"/>
      <c r="AS2981" s="509"/>
      <c r="AT2981" s="163" t="s">
        <v>2700</v>
      </c>
      <c r="AU2981" s="507">
        <v>2215.0</v>
      </c>
      <c r="AV2981" s="507">
        <v>5.0</v>
      </c>
      <c r="AW2981" s="507">
        <v>2027.0</v>
      </c>
      <c r="AX2981" s="163" t="s">
        <v>3065</v>
      </c>
      <c r="AY2981" s="163" t="s">
        <v>2779</v>
      </c>
      <c r="AZ2981" s="163" t="s">
        <v>2655</v>
      </c>
    </row>
    <row r="2982">
      <c r="A2982" s="163" t="s">
        <v>20012</v>
      </c>
      <c r="B2982" s="163" t="s">
        <v>20013</v>
      </c>
      <c r="C2982" s="163" t="s">
        <v>2638</v>
      </c>
      <c r="D2982" s="163" t="s">
        <v>2639</v>
      </c>
      <c r="E2982" s="506">
        <v>45749.30138888889</v>
      </c>
      <c r="F2982" s="507">
        <v>19970.0</v>
      </c>
      <c r="G2982" s="163" t="s">
        <v>2640</v>
      </c>
      <c r="H2982" s="507">
        <v>19970.0</v>
      </c>
      <c r="I2982" s="163" t="s">
        <v>2640</v>
      </c>
      <c r="J2982" s="163" t="s">
        <v>2641</v>
      </c>
      <c r="K2982" s="163" t="s">
        <v>2642</v>
      </c>
      <c r="L2982" s="163" t="s">
        <v>20014</v>
      </c>
      <c r="M2982" s="163" t="s">
        <v>20014</v>
      </c>
      <c r="N2982" s="163" t="s">
        <v>2645</v>
      </c>
      <c r="O2982" s="163" t="s">
        <v>2646</v>
      </c>
      <c r="P2982" s="163" t="s">
        <v>2647</v>
      </c>
      <c r="Q2982" s="163" t="s">
        <v>2648</v>
      </c>
      <c r="R2982" s="506">
        <v>45749.30138888889</v>
      </c>
      <c r="S2982" s="509"/>
      <c r="T2982" s="509"/>
      <c r="U2982" s="163" t="s">
        <v>20015</v>
      </c>
      <c r="V2982" s="510"/>
      <c r="W2982" s="510"/>
      <c r="X2982" s="510"/>
      <c r="Y2982" s="510"/>
      <c r="Z2982" s="510"/>
      <c r="AA2982" s="510"/>
      <c r="AB2982" s="163" t="s">
        <v>20016</v>
      </c>
      <c r="AC2982" s="511">
        <v>7.056020095E9</v>
      </c>
      <c r="AD2982" s="163" t="s">
        <v>20017</v>
      </c>
      <c r="AE2982" s="507">
        <v>479280.0</v>
      </c>
      <c r="AF2982" s="163" t="s">
        <v>2640</v>
      </c>
      <c r="AG2982" s="163" t="s">
        <v>3096</v>
      </c>
      <c r="AH2982" s="507">
        <v>24.0</v>
      </c>
      <c r="AI2982" s="509"/>
      <c r="AJ2982" s="163" t="s">
        <v>2651</v>
      </c>
      <c r="AK2982" s="514">
        <v>45810.0</v>
      </c>
      <c r="AL2982" s="506">
        <v>45779.30069444444</v>
      </c>
      <c r="AM2982" s="163" t="s">
        <v>20018</v>
      </c>
      <c r="AN2982" s="509"/>
      <c r="AO2982" s="509"/>
      <c r="AP2982" s="509"/>
      <c r="AQ2982" s="509"/>
      <c r="AR2982" s="509"/>
      <c r="AS2982" s="509"/>
      <c r="AT2982" s="163" t="s">
        <v>2653</v>
      </c>
      <c r="AU2982" s="507">
        <v>8004.0</v>
      </c>
      <c r="AV2982" s="507">
        <v>5.0</v>
      </c>
      <c r="AW2982" s="507">
        <v>2028.0</v>
      </c>
      <c r="AX2982" s="163" t="s">
        <v>2730</v>
      </c>
      <c r="AY2982" s="163" t="s">
        <v>8416</v>
      </c>
      <c r="AZ2982" s="163" t="s">
        <v>2655</v>
      </c>
    </row>
    <row r="2983">
      <c r="A2983" s="163" t="s">
        <v>20019</v>
      </c>
      <c r="B2983" s="163" t="s">
        <v>20020</v>
      </c>
      <c r="C2983" s="163" t="s">
        <v>2638</v>
      </c>
      <c r="D2983" s="163" t="s">
        <v>2639</v>
      </c>
      <c r="E2983" s="506">
        <v>45749.30138888889</v>
      </c>
      <c r="F2983" s="507">
        <v>24985.0</v>
      </c>
      <c r="G2983" s="163" t="s">
        <v>2640</v>
      </c>
      <c r="H2983" s="507">
        <v>24985.0</v>
      </c>
      <c r="I2983" s="163" t="s">
        <v>2640</v>
      </c>
      <c r="J2983" s="163" t="s">
        <v>2641</v>
      </c>
      <c r="K2983" s="163" t="s">
        <v>2642</v>
      </c>
      <c r="L2983" s="163" t="s">
        <v>20021</v>
      </c>
      <c r="M2983" s="163" t="s">
        <v>20021</v>
      </c>
      <c r="N2983" s="163" t="s">
        <v>2645</v>
      </c>
      <c r="O2983" s="163" t="s">
        <v>2646</v>
      </c>
      <c r="P2983" s="163" t="s">
        <v>2673</v>
      </c>
      <c r="Q2983" s="163" t="s">
        <v>2648</v>
      </c>
      <c r="R2983" s="506">
        <v>45749.3</v>
      </c>
      <c r="S2983" s="509"/>
      <c r="T2983" s="509"/>
      <c r="U2983" s="163" t="s">
        <v>20022</v>
      </c>
      <c r="V2983" s="510"/>
      <c r="W2983" s="510"/>
      <c r="X2983" s="510"/>
      <c r="Y2983" s="510"/>
      <c r="Z2983" s="510"/>
      <c r="AA2983" s="510"/>
      <c r="AB2983" s="163" t="s">
        <v>20023</v>
      </c>
      <c r="AC2983" s="507">
        <v>9.064999582E9</v>
      </c>
      <c r="AD2983" s="163" t="s">
        <v>20024</v>
      </c>
      <c r="AE2983" s="507">
        <v>549670.0</v>
      </c>
      <c r="AF2983" s="163" t="s">
        <v>2640</v>
      </c>
      <c r="AG2983" s="163" t="s">
        <v>3096</v>
      </c>
      <c r="AH2983" s="507">
        <v>23.0</v>
      </c>
      <c r="AI2983" s="509"/>
      <c r="AJ2983" s="163" t="s">
        <v>2651</v>
      </c>
      <c r="AK2983" s="514">
        <v>45810.0</v>
      </c>
      <c r="AL2983" s="506">
        <v>45779.299305555556</v>
      </c>
      <c r="AM2983" s="163" t="s">
        <v>20025</v>
      </c>
      <c r="AN2983" s="510"/>
      <c r="AO2983" s="509"/>
      <c r="AP2983" s="509"/>
      <c r="AQ2983" s="509"/>
      <c r="AR2983" s="509"/>
      <c r="AS2983" s="509"/>
      <c r="AT2983" s="163" t="s">
        <v>2653</v>
      </c>
      <c r="AU2983" s="507">
        <v>8252.0</v>
      </c>
      <c r="AV2983" s="507">
        <v>12.0</v>
      </c>
      <c r="AW2983" s="507">
        <v>2027.0</v>
      </c>
      <c r="AX2983" s="163" t="s">
        <v>2677</v>
      </c>
      <c r="AY2983" s="163" t="s">
        <v>4339</v>
      </c>
      <c r="AZ2983" s="163" t="s">
        <v>2655</v>
      </c>
    </row>
    <row r="2984">
      <c r="A2984" s="163" t="s">
        <v>20026</v>
      </c>
      <c r="B2984" s="163" t="s">
        <v>20027</v>
      </c>
      <c r="C2984" s="163" t="s">
        <v>2638</v>
      </c>
      <c r="D2984" s="163" t="s">
        <v>2639</v>
      </c>
      <c r="E2984" s="506">
        <v>45749.30069444444</v>
      </c>
      <c r="F2984" s="507">
        <v>21400.0</v>
      </c>
      <c r="G2984" s="163" t="s">
        <v>2640</v>
      </c>
      <c r="H2984" s="507">
        <v>21400.0</v>
      </c>
      <c r="I2984" s="163" t="s">
        <v>2640</v>
      </c>
      <c r="J2984" s="163" t="s">
        <v>2641</v>
      </c>
      <c r="K2984" s="163" t="s">
        <v>2642</v>
      </c>
      <c r="L2984" s="163" t="s">
        <v>20028</v>
      </c>
      <c r="M2984" s="163" t="s">
        <v>20028</v>
      </c>
      <c r="N2984" s="163" t="s">
        <v>2645</v>
      </c>
      <c r="O2984" s="163" t="s">
        <v>2646</v>
      </c>
      <c r="P2984" s="163" t="s">
        <v>2673</v>
      </c>
      <c r="Q2984" s="163" t="s">
        <v>2648</v>
      </c>
      <c r="R2984" s="506">
        <v>45749.3</v>
      </c>
      <c r="S2984" s="509"/>
      <c r="T2984" s="509"/>
      <c r="U2984" s="163" t="s">
        <v>20029</v>
      </c>
      <c r="V2984" s="510"/>
      <c r="W2984" s="510"/>
      <c r="X2984" s="510"/>
      <c r="Y2984" s="510"/>
      <c r="Z2984" s="510"/>
      <c r="AA2984" s="510"/>
      <c r="AB2984" s="163" t="s">
        <v>20030</v>
      </c>
      <c r="AC2984" s="511">
        <v>8.044199237E9</v>
      </c>
      <c r="AD2984" s="163" t="s">
        <v>20031</v>
      </c>
      <c r="AE2984" s="507">
        <v>684800.0</v>
      </c>
      <c r="AF2984" s="163" t="s">
        <v>2640</v>
      </c>
      <c r="AG2984" s="163" t="s">
        <v>3096</v>
      </c>
      <c r="AH2984" s="507">
        <v>32.0</v>
      </c>
      <c r="AI2984" s="509"/>
      <c r="AJ2984" s="163" t="s">
        <v>2651</v>
      </c>
      <c r="AK2984" s="514">
        <v>45810.0</v>
      </c>
      <c r="AL2984" s="506">
        <v>45779.299305555556</v>
      </c>
      <c r="AM2984" s="163" t="s">
        <v>20032</v>
      </c>
      <c r="AN2984" s="510"/>
      <c r="AO2984" s="509"/>
      <c r="AP2984" s="509"/>
      <c r="AQ2984" s="509"/>
      <c r="AR2984" s="509"/>
      <c r="AS2984" s="509"/>
      <c r="AT2984" s="163" t="s">
        <v>2700</v>
      </c>
      <c r="AU2984" s="507">
        <v>4905.0</v>
      </c>
      <c r="AV2984" s="507">
        <v>9.0</v>
      </c>
      <c r="AW2984" s="507">
        <v>2030.0</v>
      </c>
      <c r="AX2984" s="163" t="s">
        <v>2677</v>
      </c>
      <c r="AY2984" s="163" t="s">
        <v>2717</v>
      </c>
      <c r="AZ2984" s="163" t="s">
        <v>2655</v>
      </c>
    </row>
    <row r="2985">
      <c r="A2985" s="163" t="s">
        <v>20033</v>
      </c>
      <c r="B2985" s="163" t="s">
        <v>20034</v>
      </c>
      <c r="C2985" s="163" t="s">
        <v>2638</v>
      </c>
      <c r="D2985" s="163" t="s">
        <v>2639</v>
      </c>
      <c r="E2985" s="506">
        <v>45749.30069444444</v>
      </c>
      <c r="F2985" s="507">
        <v>21300.0</v>
      </c>
      <c r="G2985" s="163" t="s">
        <v>2640</v>
      </c>
      <c r="H2985" s="507">
        <v>21300.0</v>
      </c>
      <c r="I2985" s="163" t="s">
        <v>2640</v>
      </c>
      <c r="J2985" s="163" t="s">
        <v>2641</v>
      </c>
      <c r="K2985" s="163" t="s">
        <v>2642</v>
      </c>
      <c r="L2985" s="163" t="s">
        <v>20035</v>
      </c>
      <c r="M2985" s="163" t="s">
        <v>20035</v>
      </c>
      <c r="N2985" s="163" t="s">
        <v>2645</v>
      </c>
      <c r="O2985" s="163" t="s">
        <v>2646</v>
      </c>
      <c r="P2985" s="163" t="s">
        <v>2683</v>
      </c>
      <c r="Q2985" s="163" t="s">
        <v>2648</v>
      </c>
      <c r="R2985" s="506">
        <v>45749.299305555556</v>
      </c>
      <c r="S2985" s="509"/>
      <c r="T2985" s="509"/>
      <c r="U2985" s="163" t="s">
        <v>20036</v>
      </c>
      <c r="V2985" s="510"/>
      <c r="W2985" s="510"/>
      <c r="X2985" s="510"/>
      <c r="Y2985" s="510"/>
      <c r="Z2985" s="510"/>
      <c r="AA2985" s="510"/>
      <c r="AB2985" s="163" t="s">
        <v>7338</v>
      </c>
      <c r="AC2985" s="511">
        <v>9.063623159E9</v>
      </c>
      <c r="AD2985" s="163" t="s">
        <v>20037</v>
      </c>
      <c r="AE2985" s="507">
        <v>639000.0</v>
      </c>
      <c r="AF2985" s="163" t="s">
        <v>2640</v>
      </c>
      <c r="AG2985" s="163" t="s">
        <v>3096</v>
      </c>
      <c r="AH2985" s="507">
        <v>30.0</v>
      </c>
      <c r="AI2985" s="509"/>
      <c r="AJ2985" s="163" t="s">
        <v>2651</v>
      </c>
      <c r="AK2985" s="514">
        <v>45810.0</v>
      </c>
      <c r="AL2985" s="506">
        <v>45779.29861111111</v>
      </c>
      <c r="AM2985" s="163" t="s">
        <v>7340</v>
      </c>
      <c r="AN2985" s="510"/>
      <c r="AO2985" s="509"/>
      <c r="AP2985" s="509"/>
      <c r="AQ2985" s="509"/>
      <c r="AR2985" s="509"/>
      <c r="AS2985" s="509"/>
      <c r="AT2985" s="163" t="s">
        <v>2653</v>
      </c>
      <c r="AU2985" s="507">
        <v>182.0</v>
      </c>
      <c r="AV2985" s="507">
        <v>3.0</v>
      </c>
      <c r="AW2985" s="507">
        <v>2029.0</v>
      </c>
      <c r="AX2985" s="163" t="s">
        <v>2730</v>
      </c>
      <c r="AY2985" s="163" t="s">
        <v>3047</v>
      </c>
      <c r="AZ2985" s="163" t="s">
        <v>2655</v>
      </c>
    </row>
    <row r="2986">
      <c r="A2986" s="163" t="s">
        <v>20038</v>
      </c>
      <c r="B2986" s="163" t="s">
        <v>20039</v>
      </c>
      <c r="C2986" s="163" t="s">
        <v>2638</v>
      </c>
      <c r="D2986" s="163" t="s">
        <v>2639</v>
      </c>
      <c r="E2986" s="506">
        <v>45749.3</v>
      </c>
      <c r="F2986" s="507">
        <v>16280.0</v>
      </c>
      <c r="G2986" s="163" t="s">
        <v>2640</v>
      </c>
      <c r="H2986" s="507">
        <v>16280.0</v>
      </c>
      <c r="I2986" s="163" t="s">
        <v>2640</v>
      </c>
      <c r="J2986" s="163" t="s">
        <v>2641</v>
      </c>
      <c r="K2986" s="163" t="s">
        <v>2642</v>
      </c>
      <c r="L2986" s="163" t="s">
        <v>20040</v>
      </c>
      <c r="M2986" s="163" t="s">
        <v>20040</v>
      </c>
      <c r="N2986" s="163" t="s">
        <v>2645</v>
      </c>
      <c r="O2986" s="163" t="s">
        <v>2646</v>
      </c>
      <c r="P2986" s="163" t="s">
        <v>2683</v>
      </c>
      <c r="Q2986" s="163" t="s">
        <v>2648</v>
      </c>
      <c r="R2986" s="506">
        <v>45749.299305555556</v>
      </c>
      <c r="S2986" s="509"/>
      <c r="T2986" s="509"/>
      <c r="U2986" s="163" t="s">
        <v>20041</v>
      </c>
      <c r="V2986" s="510"/>
      <c r="W2986" s="510"/>
      <c r="X2986" s="510"/>
      <c r="Y2986" s="510"/>
      <c r="Z2986" s="510"/>
      <c r="AA2986" s="510"/>
      <c r="AB2986" s="163" t="s">
        <v>20042</v>
      </c>
      <c r="AC2986" s="516"/>
      <c r="AD2986" s="163" t="s">
        <v>20043</v>
      </c>
      <c r="AE2986" s="507">
        <v>748880.0</v>
      </c>
      <c r="AF2986" s="163" t="s">
        <v>2640</v>
      </c>
      <c r="AG2986" s="163" t="s">
        <v>3096</v>
      </c>
      <c r="AH2986" s="507">
        <v>46.0</v>
      </c>
      <c r="AI2986" s="509"/>
      <c r="AJ2986" s="163" t="s">
        <v>2651</v>
      </c>
      <c r="AK2986" s="514">
        <v>45810.0</v>
      </c>
      <c r="AL2986" s="506">
        <v>45779.29861111111</v>
      </c>
      <c r="AM2986" s="163" t="s">
        <v>20044</v>
      </c>
      <c r="AN2986" s="510"/>
      <c r="AO2986" s="509"/>
      <c r="AP2986" s="509"/>
      <c r="AQ2986" s="509"/>
      <c r="AR2986" s="509"/>
      <c r="AS2986" s="509"/>
      <c r="AT2986" s="163" t="s">
        <v>2653</v>
      </c>
      <c r="AU2986" s="507">
        <v>5523.0</v>
      </c>
      <c r="AV2986" s="507">
        <v>3.0</v>
      </c>
      <c r="AW2986" s="507">
        <v>2028.0</v>
      </c>
      <c r="AX2986" s="163" t="s">
        <v>2730</v>
      </c>
      <c r="AY2986" s="163" t="s">
        <v>2937</v>
      </c>
      <c r="AZ2986" s="163" t="s">
        <v>2655</v>
      </c>
    </row>
    <row r="2987">
      <c r="A2987" s="163" t="s">
        <v>20045</v>
      </c>
      <c r="B2987" s="163" t="s">
        <v>20046</v>
      </c>
      <c r="C2987" s="163" t="s">
        <v>2638</v>
      </c>
      <c r="D2987" s="163" t="s">
        <v>2639</v>
      </c>
      <c r="E2987" s="506">
        <v>45749.3</v>
      </c>
      <c r="F2987" s="507">
        <v>21300.0</v>
      </c>
      <c r="G2987" s="163" t="s">
        <v>2640</v>
      </c>
      <c r="H2987" s="507">
        <v>21300.0</v>
      </c>
      <c r="I2987" s="163" t="s">
        <v>2640</v>
      </c>
      <c r="J2987" s="163" t="s">
        <v>2641</v>
      </c>
      <c r="K2987" s="163" t="s">
        <v>2642</v>
      </c>
      <c r="L2987" s="163" t="s">
        <v>20047</v>
      </c>
      <c r="M2987" s="163" t="s">
        <v>20047</v>
      </c>
      <c r="N2987" s="163" t="s">
        <v>2645</v>
      </c>
      <c r="O2987" s="163" t="s">
        <v>2646</v>
      </c>
      <c r="P2987" s="163" t="s">
        <v>2673</v>
      </c>
      <c r="Q2987" s="163" t="s">
        <v>2648</v>
      </c>
      <c r="R2987" s="506">
        <v>45749.299305555556</v>
      </c>
      <c r="S2987" s="509"/>
      <c r="T2987" s="509"/>
      <c r="U2987" s="163" t="s">
        <v>20048</v>
      </c>
      <c r="V2987" s="510"/>
      <c r="W2987" s="510"/>
      <c r="X2987" s="510"/>
      <c r="Y2987" s="510"/>
      <c r="Z2987" s="510"/>
      <c r="AA2987" s="510"/>
      <c r="AB2987" s="163" t="s">
        <v>20049</v>
      </c>
      <c r="AC2987" s="511">
        <v>9.031864837E9</v>
      </c>
      <c r="AD2987" s="163" t="s">
        <v>20050</v>
      </c>
      <c r="AE2987" s="507">
        <v>639000.0</v>
      </c>
      <c r="AF2987" s="163" t="s">
        <v>2640</v>
      </c>
      <c r="AG2987" s="163" t="s">
        <v>3096</v>
      </c>
      <c r="AH2987" s="507">
        <v>30.0</v>
      </c>
      <c r="AI2987" s="509"/>
      <c r="AJ2987" s="163" t="s">
        <v>2651</v>
      </c>
      <c r="AK2987" s="514">
        <v>45810.0</v>
      </c>
      <c r="AL2987" s="506">
        <v>45781.29583333333</v>
      </c>
      <c r="AM2987" s="163" t="s">
        <v>20051</v>
      </c>
      <c r="AN2987" s="510"/>
      <c r="AO2987" s="510"/>
      <c r="AP2987" s="509"/>
      <c r="AQ2987" s="509"/>
      <c r="AR2987" s="509"/>
      <c r="AS2987" s="509"/>
      <c r="AT2987" s="163" t="s">
        <v>2700</v>
      </c>
      <c r="AU2987" s="507">
        <v>7931.0</v>
      </c>
      <c r="AV2987" s="507">
        <v>7.0</v>
      </c>
      <c r="AW2987" s="507">
        <v>2028.0</v>
      </c>
      <c r="AX2987" s="163" t="s">
        <v>3065</v>
      </c>
      <c r="AY2987" s="163" t="s">
        <v>3066</v>
      </c>
      <c r="AZ2987" s="163" t="s">
        <v>2655</v>
      </c>
    </row>
    <row r="2988">
      <c r="A2988" s="163" t="s">
        <v>20052</v>
      </c>
      <c r="B2988" s="163" t="s">
        <v>20053</v>
      </c>
      <c r="C2988" s="163" t="s">
        <v>2638</v>
      </c>
      <c r="D2988" s="163" t="s">
        <v>2639</v>
      </c>
      <c r="E2988" s="506">
        <v>45749.3</v>
      </c>
      <c r="F2988" s="507">
        <v>14800.0</v>
      </c>
      <c r="G2988" s="163" t="s">
        <v>2640</v>
      </c>
      <c r="H2988" s="507">
        <v>14800.0</v>
      </c>
      <c r="I2988" s="163" t="s">
        <v>2640</v>
      </c>
      <c r="J2988" s="163" t="s">
        <v>2641</v>
      </c>
      <c r="K2988" s="163" t="s">
        <v>2642</v>
      </c>
      <c r="L2988" s="163" t="s">
        <v>20054</v>
      </c>
      <c r="M2988" s="163" t="s">
        <v>20055</v>
      </c>
      <c r="N2988" s="163" t="s">
        <v>2645</v>
      </c>
      <c r="O2988" s="163" t="s">
        <v>2646</v>
      </c>
      <c r="P2988" s="163" t="s">
        <v>2673</v>
      </c>
      <c r="Q2988" s="163" t="s">
        <v>2648</v>
      </c>
      <c r="R2988" s="506">
        <v>45749.299305555556</v>
      </c>
      <c r="S2988" s="509"/>
      <c r="T2988" s="509"/>
      <c r="U2988" s="163" t="s">
        <v>20056</v>
      </c>
      <c r="V2988" s="510"/>
      <c r="W2988" s="510"/>
      <c r="X2988" s="510"/>
      <c r="Y2988" s="510"/>
      <c r="Z2988" s="510"/>
      <c r="AA2988" s="510"/>
      <c r="AB2988" s="163" t="s">
        <v>20057</v>
      </c>
      <c r="AC2988" s="511">
        <v>9.054454037E9</v>
      </c>
      <c r="AD2988" s="163" t="s">
        <v>20058</v>
      </c>
      <c r="AE2988" s="507">
        <v>680800.0</v>
      </c>
      <c r="AF2988" s="163" t="s">
        <v>2640</v>
      </c>
      <c r="AG2988" s="163" t="s">
        <v>3096</v>
      </c>
      <c r="AH2988" s="507">
        <v>46.0</v>
      </c>
      <c r="AI2988" s="509"/>
      <c r="AJ2988" s="515" t="b">
        <v>0</v>
      </c>
      <c r="AK2988" s="514">
        <v>45810.0</v>
      </c>
      <c r="AL2988" s="506">
        <v>45779.29861111111</v>
      </c>
      <c r="AM2988" s="163" t="s">
        <v>20059</v>
      </c>
      <c r="AN2988" s="510"/>
      <c r="AO2988" s="509"/>
      <c r="AP2988" s="509"/>
      <c r="AQ2988" s="509"/>
      <c r="AR2988" s="509"/>
      <c r="AS2988" s="509"/>
      <c r="AT2988" s="163" t="s">
        <v>2653</v>
      </c>
      <c r="AU2988" s="507">
        <v>6800.0</v>
      </c>
      <c r="AV2988" s="507">
        <v>7.0</v>
      </c>
      <c r="AW2988" s="507">
        <v>2028.0</v>
      </c>
      <c r="AX2988" s="163" t="s">
        <v>2677</v>
      </c>
      <c r="AY2988" s="163" t="s">
        <v>2750</v>
      </c>
      <c r="AZ2988" s="163" t="s">
        <v>2655</v>
      </c>
    </row>
    <row r="2989">
      <c r="A2989" s="163" t="s">
        <v>20060</v>
      </c>
      <c r="B2989" s="163" t="s">
        <v>20061</v>
      </c>
      <c r="C2989" s="163" t="s">
        <v>2638</v>
      </c>
      <c r="D2989" s="163" t="s">
        <v>2639</v>
      </c>
      <c r="E2989" s="506">
        <v>45749.3</v>
      </c>
      <c r="F2989" s="507">
        <v>19580.0</v>
      </c>
      <c r="G2989" s="163" t="s">
        <v>2640</v>
      </c>
      <c r="H2989" s="507">
        <v>19580.0</v>
      </c>
      <c r="I2989" s="163" t="s">
        <v>2640</v>
      </c>
      <c r="J2989" s="163" t="s">
        <v>2641</v>
      </c>
      <c r="K2989" s="163" t="s">
        <v>2642</v>
      </c>
      <c r="L2989" s="163" t="s">
        <v>20062</v>
      </c>
      <c r="M2989" s="163" t="s">
        <v>20062</v>
      </c>
      <c r="N2989" s="163" t="s">
        <v>2645</v>
      </c>
      <c r="O2989" s="163" t="s">
        <v>2646</v>
      </c>
      <c r="P2989" s="163" t="s">
        <v>2673</v>
      </c>
      <c r="Q2989" s="163" t="s">
        <v>2648</v>
      </c>
      <c r="R2989" s="506">
        <v>45749.29861111111</v>
      </c>
      <c r="S2989" s="509"/>
      <c r="T2989" s="509"/>
      <c r="U2989" s="163" t="s">
        <v>20063</v>
      </c>
      <c r="V2989" s="510"/>
      <c r="W2989" s="510"/>
      <c r="X2989" s="510"/>
      <c r="Y2989" s="510"/>
      <c r="Z2989" s="510"/>
      <c r="AA2989" s="510"/>
      <c r="AB2989" s="163" t="s">
        <v>20064</v>
      </c>
      <c r="AC2989" s="511">
        <v>8.06216872E9</v>
      </c>
      <c r="AD2989" s="163" t="s">
        <v>20065</v>
      </c>
      <c r="AE2989" s="507">
        <v>646140.0</v>
      </c>
      <c r="AF2989" s="163" t="s">
        <v>2640</v>
      </c>
      <c r="AG2989" s="163" t="s">
        <v>3096</v>
      </c>
      <c r="AH2989" s="507">
        <v>33.0</v>
      </c>
      <c r="AI2989" s="509"/>
      <c r="AJ2989" s="163" t="s">
        <v>2651</v>
      </c>
      <c r="AK2989" s="514">
        <v>45810.0</v>
      </c>
      <c r="AL2989" s="506">
        <v>45779.29791666667</v>
      </c>
      <c r="AM2989" s="163" t="s">
        <v>20066</v>
      </c>
      <c r="AN2989" s="510"/>
      <c r="AO2989" s="510"/>
      <c r="AP2989" s="509"/>
      <c r="AQ2989" s="509"/>
      <c r="AR2989" s="509"/>
      <c r="AS2989" s="509"/>
      <c r="AT2989" s="163" t="s">
        <v>2653</v>
      </c>
      <c r="AU2989" s="507">
        <v>5174.0</v>
      </c>
      <c r="AV2989" s="507">
        <v>12.0</v>
      </c>
      <c r="AW2989" s="507">
        <v>2028.0</v>
      </c>
      <c r="AX2989" s="163" t="s">
        <v>2677</v>
      </c>
      <c r="AY2989" s="163" t="s">
        <v>2678</v>
      </c>
      <c r="AZ2989" s="163" t="s">
        <v>2655</v>
      </c>
    </row>
    <row r="2990">
      <c r="A2990" s="163" t="s">
        <v>20067</v>
      </c>
      <c r="B2990" s="163" t="s">
        <v>20068</v>
      </c>
      <c r="C2990" s="163" t="s">
        <v>2638</v>
      </c>
      <c r="D2990" s="163" t="s">
        <v>2639</v>
      </c>
      <c r="E2990" s="506">
        <v>45749.3</v>
      </c>
      <c r="F2990" s="507">
        <v>21900.0</v>
      </c>
      <c r="G2990" s="163" t="s">
        <v>2640</v>
      </c>
      <c r="H2990" s="507">
        <v>21900.0</v>
      </c>
      <c r="I2990" s="163" t="s">
        <v>2640</v>
      </c>
      <c r="J2990" s="163" t="s">
        <v>2641</v>
      </c>
      <c r="K2990" s="163" t="s">
        <v>2642</v>
      </c>
      <c r="L2990" s="163" t="s">
        <v>6501</v>
      </c>
      <c r="M2990" s="163" t="s">
        <v>20069</v>
      </c>
      <c r="N2990" s="163" t="s">
        <v>2645</v>
      </c>
      <c r="O2990" s="163" t="s">
        <v>2646</v>
      </c>
      <c r="P2990" s="163" t="s">
        <v>2673</v>
      </c>
      <c r="Q2990" s="163" t="s">
        <v>2648</v>
      </c>
      <c r="R2990" s="506">
        <v>45749.299305555556</v>
      </c>
      <c r="S2990" s="509"/>
      <c r="T2990" s="509"/>
      <c r="U2990" s="163" t="s">
        <v>20070</v>
      </c>
      <c r="V2990" s="510"/>
      <c r="W2990" s="510"/>
      <c r="X2990" s="510"/>
      <c r="Y2990" s="510"/>
      <c r="Z2990" s="510"/>
      <c r="AA2990" s="510"/>
      <c r="AB2990" s="163" t="s">
        <v>20071</v>
      </c>
      <c r="AC2990" s="516"/>
      <c r="AD2990" s="163" t="s">
        <v>20072</v>
      </c>
      <c r="AE2990" s="507">
        <v>766500.0</v>
      </c>
      <c r="AF2990" s="163" t="s">
        <v>2640</v>
      </c>
      <c r="AG2990" s="163" t="s">
        <v>3096</v>
      </c>
      <c r="AH2990" s="507">
        <v>35.0</v>
      </c>
      <c r="AI2990" s="509"/>
      <c r="AJ2990" s="515" t="b">
        <v>0</v>
      </c>
      <c r="AK2990" s="514">
        <v>45772.0</v>
      </c>
      <c r="AL2990" s="506">
        <v>45788.29722222222</v>
      </c>
      <c r="AM2990" s="163" t="s">
        <v>20073</v>
      </c>
      <c r="AN2990" s="510"/>
      <c r="AO2990" s="509"/>
      <c r="AP2990" s="509"/>
      <c r="AQ2990" s="509"/>
      <c r="AR2990" s="509"/>
      <c r="AS2990" s="509"/>
      <c r="AT2990" s="163" t="s">
        <v>2700</v>
      </c>
      <c r="AU2990" s="507">
        <v>4613.0</v>
      </c>
      <c r="AV2990" s="507">
        <v>12.0</v>
      </c>
      <c r="AW2990" s="507">
        <v>2027.0</v>
      </c>
      <c r="AX2990" s="163" t="s">
        <v>2677</v>
      </c>
      <c r="AY2990" s="163" t="s">
        <v>3444</v>
      </c>
      <c r="AZ2990" s="163" t="s">
        <v>2655</v>
      </c>
    </row>
    <row r="2991">
      <c r="A2991" s="163" t="s">
        <v>20074</v>
      </c>
      <c r="B2991" s="163" t="s">
        <v>20075</v>
      </c>
      <c r="C2991" s="163" t="s">
        <v>2638</v>
      </c>
      <c r="D2991" s="163" t="s">
        <v>2639</v>
      </c>
      <c r="E2991" s="506">
        <v>45749.3</v>
      </c>
      <c r="F2991" s="507">
        <v>21900.0</v>
      </c>
      <c r="G2991" s="163" t="s">
        <v>2640</v>
      </c>
      <c r="H2991" s="507">
        <v>21900.0</v>
      </c>
      <c r="I2991" s="163" t="s">
        <v>2640</v>
      </c>
      <c r="J2991" s="163" t="s">
        <v>2641</v>
      </c>
      <c r="K2991" s="163" t="s">
        <v>2642</v>
      </c>
      <c r="L2991" s="163" t="s">
        <v>20076</v>
      </c>
      <c r="M2991" s="163" t="s">
        <v>20076</v>
      </c>
      <c r="N2991" s="163" t="s">
        <v>2645</v>
      </c>
      <c r="O2991" s="163" t="s">
        <v>2646</v>
      </c>
      <c r="P2991" s="163" t="s">
        <v>2673</v>
      </c>
      <c r="Q2991" s="163" t="s">
        <v>2648</v>
      </c>
      <c r="R2991" s="506">
        <v>45749.299305555556</v>
      </c>
      <c r="S2991" s="509"/>
      <c r="T2991" s="509"/>
      <c r="U2991" s="163" t="s">
        <v>20077</v>
      </c>
      <c r="V2991" s="510"/>
      <c r="W2991" s="510"/>
      <c r="X2991" s="510"/>
      <c r="Y2991" s="510"/>
      <c r="Z2991" s="510"/>
      <c r="AA2991" s="510"/>
      <c r="AB2991" s="163" t="s">
        <v>20078</v>
      </c>
      <c r="AC2991" s="516"/>
      <c r="AD2991" s="163" t="s">
        <v>20079</v>
      </c>
      <c r="AE2991" s="507">
        <v>788400.0</v>
      </c>
      <c r="AF2991" s="163" t="s">
        <v>2640</v>
      </c>
      <c r="AG2991" s="163" t="s">
        <v>3096</v>
      </c>
      <c r="AH2991" s="507">
        <v>36.0</v>
      </c>
      <c r="AI2991" s="509"/>
      <c r="AJ2991" s="163" t="s">
        <v>2651</v>
      </c>
      <c r="AK2991" s="514">
        <v>45800.0</v>
      </c>
      <c r="AL2991" s="506">
        <v>45778.322916666664</v>
      </c>
      <c r="AM2991" s="163" t="s">
        <v>3064</v>
      </c>
      <c r="AN2991" s="510"/>
      <c r="AO2991" s="509"/>
      <c r="AP2991" s="509"/>
      <c r="AQ2991" s="509"/>
      <c r="AR2991" s="509"/>
      <c r="AS2991" s="509"/>
      <c r="AT2991" s="163" t="s">
        <v>2700</v>
      </c>
      <c r="AU2991" s="507">
        <v>1795.0</v>
      </c>
      <c r="AV2991" s="507">
        <v>12.0</v>
      </c>
      <c r="AW2991" s="507">
        <v>2028.0</v>
      </c>
      <c r="AX2991" s="163" t="s">
        <v>3065</v>
      </c>
      <c r="AY2991" s="163" t="s">
        <v>3066</v>
      </c>
      <c r="AZ2991" s="163" t="s">
        <v>2655</v>
      </c>
    </row>
    <row r="2992">
      <c r="A2992" s="163" t="s">
        <v>20080</v>
      </c>
      <c r="B2992" s="163" t="s">
        <v>20081</v>
      </c>
      <c r="C2992" s="163" t="s">
        <v>2638</v>
      </c>
      <c r="D2992" s="163" t="s">
        <v>2639</v>
      </c>
      <c r="E2992" s="506">
        <v>45749.3</v>
      </c>
      <c r="F2992" s="507">
        <v>21900.0</v>
      </c>
      <c r="G2992" s="163" t="s">
        <v>2640</v>
      </c>
      <c r="H2992" s="507">
        <v>21900.0</v>
      </c>
      <c r="I2992" s="163" t="s">
        <v>2640</v>
      </c>
      <c r="J2992" s="163" t="s">
        <v>2641</v>
      </c>
      <c r="K2992" s="163" t="s">
        <v>2642</v>
      </c>
      <c r="L2992" s="163" t="s">
        <v>20082</v>
      </c>
      <c r="M2992" s="163" t="s">
        <v>20082</v>
      </c>
      <c r="N2992" s="163" t="s">
        <v>2645</v>
      </c>
      <c r="O2992" s="163" t="s">
        <v>2646</v>
      </c>
      <c r="P2992" s="163" t="s">
        <v>2660</v>
      </c>
      <c r="Q2992" s="163" t="s">
        <v>2648</v>
      </c>
      <c r="R2992" s="506">
        <v>45749.3</v>
      </c>
      <c r="S2992" s="509"/>
      <c r="T2992" s="509"/>
      <c r="U2992" s="163" t="s">
        <v>20083</v>
      </c>
      <c r="V2992" s="510"/>
      <c r="W2992" s="510"/>
      <c r="X2992" s="510"/>
      <c r="Y2992" s="510"/>
      <c r="Z2992" s="510"/>
      <c r="AA2992" s="510"/>
      <c r="AB2992" s="163" t="s">
        <v>20084</v>
      </c>
      <c r="AC2992" s="511">
        <v>9.016398928E9</v>
      </c>
      <c r="AD2992" s="163" t="s">
        <v>20085</v>
      </c>
      <c r="AE2992" s="507">
        <v>788400.0</v>
      </c>
      <c r="AF2992" s="163" t="s">
        <v>2640</v>
      </c>
      <c r="AG2992" s="163" t="s">
        <v>3096</v>
      </c>
      <c r="AH2992" s="507">
        <v>36.0</v>
      </c>
      <c r="AI2992" s="509"/>
      <c r="AJ2992" s="163" t="s">
        <v>2651</v>
      </c>
      <c r="AK2992" s="514">
        <v>45810.0</v>
      </c>
      <c r="AL2992" s="506">
        <v>45779.299305555556</v>
      </c>
      <c r="AM2992" s="163" t="s">
        <v>20086</v>
      </c>
      <c r="AN2992" s="510"/>
      <c r="AO2992" s="509"/>
      <c r="AP2992" s="509"/>
      <c r="AQ2992" s="509"/>
      <c r="AR2992" s="509"/>
      <c r="AS2992" s="509"/>
      <c r="AT2992" s="163" t="s">
        <v>2653</v>
      </c>
      <c r="AU2992" s="507">
        <v>8306.0</v>
      </c>
      <c r="AV2992" s="507">
        <v>1.0</v>
      </c>
      <c r="AW2992" s="507">
        <v>2028.0</v>
      </c>
      <c r="AX2992" s="163" t="s">
        <v>2664</v>
      </c>
      <c r="AY2992" s="510"/>
      <c r="AZ2992" s="163" t="s">
        <v>2655</v>
      </c>
    </row>
    <row r="2993">
      <c r="A2993" s="163" t="s">
        <v>20087</v>
      </c>
      <c r="B2993" s="163" t="s">
        <v>4065</v>
      </c>
      <c r="C2993" s="163" t="s">
        <v>2638</v>
      </c>
      <c r="D2993" s="163" t="s">
        <v>2639</v>
      </c>
      <c r="E2993" s="506">
        <v>45749.299305555556</v>
      </c>
      <c r="F2993" s="507">
        <v>21800.0</v>
      </c>
      <c r="G2993" s="163" t="s">
        <v>2640</v>
      </c>
      <c r="H2993" s="507">
        <v>21800.0</v>
      </c>
      <c r="I2993" s="163" t="s">
        <v>2640</v>
      </c>
      <c r="J2993" s="163" t="s">
        <v>2641</v>
      </c>
      <c r="K2993" s="163" t="s">
        <v>2642</v>
      </c>
      <c r="L2993" s="163" t="s">
        <v>4066</v>
      </c>
      <c r="M2993" s="163" t="s">
        <v>4066</v>
      </c>
      <c r="N2993" s="163" t="s">
        <v>2645</v>
      </c>
      <c r="O2993" s="163" t="s">
        <v>2646</v>
      </c>
      <c r="P2993" s="163" t="s">
        <v>2673</v>
      </c>
      <c r="Q2993" s="163" t="s">
        <v>2648</v>
      </c>
      <c r="R2993" s="506">
        <v>45749.29861111111</v>
      </c>
      <c r="S2993" s="509"/>
      <c r="T2993" s="509"/>
      <c r="U2993" s="163" t="s">
        <v>20088</v>
      </c>
      <c r="V2993" s="510"/>
      <c r="W2993" s="510"/>
      <c r="X2993" s="510"/>
      <c r="Y2993" s="510"/>
      <c r="Z2993" s="510"/>
      <c r="AA2993" s="510"/>
      <c r="AB2993" s="163" t="s">
        <v>4068</v>
      </c>
      <c r="AC2993" s="507">
        <v>8.039585281E9</v>
      </c>
      <c r="AD2993" s="163" t="s">
        <v>4069</v>
      </c>
      <c r="AE2993" s="507">
        <v>763000.0</v>
      </c>
      <c r="AF2993" s="163" t="s">
        <v>2640</v>
      </c>
      <c r="AG2993" s="163" t="s">
        <v>3096</v>
      </c>
      <c r="AH2993" s="507">
        <v>35.0</v>
      </c>
      <c r="AI2993" s="509"/>
      <c r="AJ2993" s="163" t="s">
        <v>2651</v>
      </c>
      <c r="AK2993" s="514">
        <v>45804.0</v>
      </c>
      <c r="AL2993" s="506">
        <v>45776.29236111111</v>
      </c>
      <c r="AM2993" s="163" t="s">
        <v>4070</v>
      </c>
      <c r="AN2993" s="510"/>
      <c r="AO2993" s="510"/>
      <c r="AP2993" s="509"/>
      <c r="AQ2993" s="509"/>
      <c r="AR2993" s="509"/>
      <c r="AS2993" s="509"/>
      <c r="AT2993" s="163" t="s">
        <v>2700</v>
      </c>
      <c r="AU2993" s="507">
        <v>7576.0</v>
      </c>
      <c r="AV2993" s="507">
        <v>1.0</v>
      </c>
      <c r="AW2993" s="507">
        <v>2029.0</v>
      </c>
      <c r="AX2993" s="163" t="s">
        <v>3065</v>
      </c>
      <c r="AY2993" s="163" t="s">
        <v>3066</v>
      </c>
      <c r="AZ2993" s="163" t="s">
        <v>2655</v>
      </c>
    </row>
    <row r="2994">
      <c r="A2994" s="163" t="s">
        <v>20089</v>
      </c>
      <c r="B2994" s="163" t="s">
        <v>20090</v>
      </c>
      <c r="C2994" s="163" t="s">
        <v>2638</v>
      </c>
      <c r="D2994" s="163" t="s">
        <v>2639</v>
      </c>
      <c r="E2994" s="506">
        <v>45749.299305555556</v>
      </c>
      <c r="F2994" s="507">
        <v>24985.0</v>
      </c>
      <c r="G2994" s="163" t="s">
        <v>2640</v>
      </c>
      <c r="H2994" s="507">
        <v>24985.0</v>
      </c>
      <c r="I2994" s="163" t="s">
        <v>2640</v>
      </c>
      <c r="J2994" s="163" t="s">
        <v>2641</v>
      </c>
      <c r="K2994" s="163" t="s">
        <v>2642</v>
      </c>
      <c r="L2994" s="163" t="s">
        <v>20091</v>
      </c>
      <c r="M2994" s="163" t="s">
        <v>20091</v>
      </c>
      <c r="N2994" s="163" t="s">
        <v>2645</v>
      </c>
      <c r="O2994" s="163" t="s">
        <v>2646</v>
      </c>
      <c r="P2994" s="163" t="s">
        <v>2647</v>
      </c>
      <c r="Q2994" s="163" t="s">
        <v>2648</v>
      </c>
      <c r="R2994" s="506">
        <v>45749.299305555556</v>
      </c>
      <c r="S2994" s="509"/>
      <c r="T2994" s="509"/>
      <c r="U2994" s="163" t="s">
        <v>20092</v>
      </c>
      <c r="V2994" s="510"/>
      <c r="W2994" s="510"/>
      <c r="X2994" s="510"/>
      <c r="Y2994" s="510"/>
      <c r="Z2994" s="510"/>
      <c r="AA2994" s="510"/>
      <c r="AB2994" s="163" t="s">
        <v>20093</v>
      </c>
      <c r="AC2994" s="507">
        <v>8.063504092E9</v>
      </c>
      <c r="AD2994" s="163" t="s">
        <v>20094</v>
      </c>
      <c r="AE2994" s="507">
        <v>699640.0</v>
      </c>
      <c r="AF2994" s="163" t="s">
        <v>2640</v>
      </c>
      <c r="AG2994" s="163" t="s">
        <v>3096</v>
      </c>
      <c r="AH2994" s="507">
        <v>24.0</v>
      </c>
      <c r="AI2994" s="509"/>
      <c r="AJ2994" s="163" t="s">
        <v>2651</v>
      </c>
      <c r="AK2994" s="514">
        <v>45810.0</v>
      </c>
      <c r="AL2994" s="506">
        <v>45779.29861111111</v>
      </c>
      <c r="AM2994" s="163" t="s">
        <v>20095</v>
      </c>
      <c r="AN2994" s="510"/>
      <c r="AO2994" s="510"/>
      <c r="AP2994" s="509"/>
      <c r="AQ2994" s="509"/>
      <c r="AR2994" s="509"/>
      <c r="AS2994" s="509"/>
      <c r="AT2994" s="163" t="s">
        <v>2653</v>
      </c>
      <c r="AU2994" s="507">
        <v>1032.0</v>
      </c>
      <c r="AV2994" s="507">
        <v>10.0</v>
      </c>
      <c r="AW2994" s="507">
        <v>2029.0</v>
      </c>
      <c r="AX2994" s="163" t="s">
        <v>2730</v>
      </c>
      <c r="AY2994" s="510"/>
      <c r="AZ2994" s="163" t="s">
        <v>2655</v>
      </c>
    </row>
    <row r="2995">
      <c r="A2995" s="163" t="s">
        <v>20096</v>
      </c>
      <c r="B2995" s="163" t="s">
        <v>19985</v>
      </c>
      <c r="C2995" s="163" t="s">
        <v>2638</v>
      </c>
      <c r="D2995" s="163" t="s">
        <v>2639</v>
      </c>
      <c r="E2995" s="506">
        <v>45749.29791666667</v>
      </c>
      <c r="F2995" s="507">
        <v>2980.0</v>
      </c>
      <c r="G2995" s="163" t="s">
        <v>2640</v>
      </c>
      <c r="H2995" s="507">
        <v>2980.0</v>
      </c>
      <c r="I2995" s="163" t="s">
        <v>2640</v>
      </c>
      <c r="J2995" s="163" t="s">
        <v>2641</v>
      </c>
      <c r="K2995" s="163" t="s">
        <v>2642</v>
      </c>
      <c r="L2995" s="163" t="s">
        <v>19986</v>
      </c>
      <c r="M2995" s="163" t="s">
        <v>20097</v>
      </c>
      <c r="N2995" s="163" t="s">
        <v>2645</v>
      </c>
      <c r="O2995" s="163" t="s">
        <v>2646</v>
      </c>
      <c r="P2995" s="163" t="s">
        <v>2673</v>
      </c>
      <c r="Q2995" s="163" t="s">
        <v>2648</v>
      </c>
      <c r="R2995" s="506">
        <v>45749.29652777778</v>
      </c>
      <c r="S2995" s="509"/>
      <c r="T2995" s="509"/>
      <c r="U2995" s="163" t="s">
        <v>20098</v>
      </c>
      <c r="V2995" s="510"/>
      <c r="W2995" s="510"/>
      <c r="X2995" s="510"/>
      <c r="Y2995" s="510"/>
      <c r="Z2995" s="510"/>
      <c r="AA2995" s="510"/>
      <c r="AB2995" s="163" t="s">
        <v>19989</v>
      </c>
      <c r="AC2995" s="507">
        <v>9.017637802E9</v>
      </c>
      <c r="AD2995" s="510"/>
      <c r="AE2995" s="510"/>
      <c r="AF2995" s="510"/>
      <c r="AG2995" s="510"/>
      <c r="AH2995" s="510"/>
      <c r="AI2995" s="509"/>
      <c r="AJ2995" s="163" t="s">
        <v>2651</v>
      </c>
      <c r="AK2995" s="512"/>
      <c r="AL2995" s="513"/>
      <c r="AM2995" s="163" t="s">
        <v>19990</v>
      </c>
      <c r="AN2995" s="510"/>
      <c r="AO2995" s="510"/>
      <c r="AP2995" s="509"/>
      <c r="AQ2995" s="509"/>
      <c r="AR2995" s="509"/>
      <c r="AS2995" s="509"/>
      <c r="AT2995" s="163" t="s">
        <v>2653</v>
      </c>
      <c r="AU2995" s="507">
        <v>9211.0</v>
      </c>
      <c r="AV2995" s="507">
        <v>3.0</v>
      </c>
      <c r="AW2995" s="507">
        <v>2027.0</v>
      </c>
      <c r="AX2995" s="163" t="s">
        <v>2687</v>
      </c>
      <c r="AY2995" s="163" t="s">
        <v>8228</v>
      </c>
      <c r="AZ2995" s="163" t="s">
        <v>2655</v>
      </c>
    </row>
    <row r="2996">
      <c r="A2996" s="163" t="s">
        <v>20099</v>
      </c>
      <c r="B2996" s="163" t="s">
        <v>19970</v>
      </c>
      <c r="C2996" s="163" t="s">
        <v>2638</v>
      </c>
      <c r="D2996" s="163" t="s">
        <v>2639</v>
      </c>
      <c r="E2996" s="506">
        <v>45749.294444444444</v>
      </c>
      <c r="F2996" s="507">
        <v>2980.0</v>
      </c>
      <c r="G2996" s="163" t="s">
        <v>2640</v>
      </c>
      <c r="H2996" s="507">
        <v>2980.0</v>
      </c>
      <c r="I2996" s="163" t="s">
        <v>2640</v>
      </c>
      <c r="J2996" s="163" t="s">
        <v>2641</v>
      </c>
      <c r="K2996" s="163" t="s">
        <v>2642</v>
      </c>
      <c r="L2996" s="163" t="s">
        <v>19971</v>
      </c>
      <c r="M2996" s="163" t="s">
        <v>20100</v>
      </c>
      <c r="N2996" s="163" t="s">
        <v>2645</v>
      </c>
      <c r="O2996" s="163" t="s">
        <v>2646</v>
      </c>
      <c r="P2996" s="163" t="s">
        <v>2683</v>
      </c>
      <c r="Q2996" s="163" t="s">
        <v>2648</v>
      </c>
      <c r="R2996" s="506">
        <v>45749.29305555556</v>
      </c>
      <c r="S2996" s="509"/>
      <c r="T2996" s="509"/>
      <c r="U2996" s="163" t="s">
        <v>20101</v>
      </c>
      <c r="V2996" s="510"/>
      <c r="W2996" s="510"/>
      <c r="X2996" s="510"/>
      <c r="Y2996" s="510"/>
      <c r="Z2996" s="510"/>
      <c r="AA2996" s="510"/>
      <c r="AB2996" s="163" t="s">
        <v>19974</v>
      </c>
      <c r="AC2996" s="511">
        <v>9.076285821E9</v>
      </c>
      <c r="AD2996" s="510"/>
      <c r="AE2996" s="510"/>
      <c r="AF2996" s="510"/>
      <c r="AG2996" s="510"/>
      <c r="AH2996" s="510"/>
      <c r="AI2996" s="509"/>
      <c r="AJ2996" s="163" t="s">
        <v>2651</v>
      </c>
      <c r="AK2996" s="512"/>
      <c r="AL2996" s="513"/>
      <c r="AM2996" s="163" t="s">
        <v>19975</v>
      </c>
      <c r="AN2996" s="510"/>
      <c r="AO2996" s="509"/>
      <c r="AP2996" s="509"/>
      <c r="AQ2996" s="509"/>
      <c r="AR2996" s="509"/>
      <c r="AS2996" s="509"/>
      <c r="AT2996" s="163" t="s">
        <v>2653</v>
      </c>
      <c r="AU2996" s="507">
        <v>4977.0</v>
      </c>
      <c r="AV2996" s="507">
        <v>12.0</v>
      </c>
      <c r="AW2996" s="507">
        <v>2027.0</v>
      </c>
      <c r="AX2996" s="163" t="s">
        <v>2687</v>
      </c>
      <c r="AY2996" s="163" t="s">
        <v>2921</v>
      </c>
      <c r="AZ2996" s="163" t="s">
        <v>2655</v>
      </c>
    </row>
    <row r="2997">
      <c r="A2997" s="163" t="s">
        <v>20102</v>
      </c>
      <c r="B2997" s="163" t="s">
        <v>20103</v>
      </c>
      <c r="C2997" s="163" t="s">
        <v>2638</v>
      </c>
      <c r="D2997" s="163" t="s">
        <v>2639</v>
      </c>
      <c r="E2997" s="506">
        <v>45749.274305555555</v>
      </c>
      <c r="F2997" s="507">
        <v>2980.0</v>
      </c>
      <c r="G2997" s="163" t="s">
        <v>2640</v>
      </c>
      <c r="H2997" s="507">
        <v>2980.0</v>
      </c>
      <c r="I2997" s="163" t="s">
        <v>2640</v>
      </c>
      <c r="J2997" s="163" t="s">
        <v>2641</v>
      </c>
      <c r="K2997" s="163" t="s">
        <v>2642</v>
      </c>
      <c r="L2997" s="163" t="s">
        <v>20104</v>
      </c>
      <c r="M2997" s="163" t="s">
        <v>20105</v>
      </c>
      <c r="N2997" s="163" t="s">
        <v>2645</v>
      </c>
      <c r="O2997" s="163" t="s">
        <v>2646</v>
      </c>
      <c r="P2997" s="163" t="s">
        <v>2673</v>
      </c>
      <c r="Q2997" s="163" t="s">
        <v>2648</v>
      </c>
      <c r="R2997" s="506">
        <v>45749.27222222222</v>
      </c>
      <c r="S2997" s="509"/>
      <c r="T2997" s="509"/>
      <c r="U2997" s="163" t="s">
        <v>20106</v>
      </c>
      <c r="V2997" s="510"/>
      <c r="W2997" s="510"/>
      <c r="X2997" s="510"/>
      <c r="Y2997" s="510"/>
      <c r="Z2997" s="510"/>
      <c r="AA2997" s="510"/>
      <c r="AB2997" s="163" t="s">
        <v>20107</v>
      </c>
      <c r="AC2997" s="511">
        <v>8.054230354E9</v>
      </c>
      <c r="AD2997" s="510"/>
      <c r="AE2997" s="510"/>
      <c r="AF2997" s="510"/>
      <c r="AG2997" s="510"/>
      <c r="AH2997" s="510"/>
      <c r="AI2997" s="509"/>
      <c r="AJ2997" s="163" t="s">
        <v>2651</v>
      </c>
      <c r="AK2997" s="512"/>
      <c r="AL2997" s="513"/>
      <c r="AM2997" s="163" t="s">
        <v>20108</v>
      </c>
      <c r="AN2997" s="510"/>
      <c r="AO2997" s="509"/>
      <c r="AP2997" s="509"/>
      <c r="AQ2997" s="509"/>
      <c r="AR2997" s="509"/>
      <c r="AS2997" s="509"/>
      <c r="AT2997" s="163" t="s">
        <v>2700</v>
      </c>
      <c r="AU2997" s="507">
        <v>5905.0</v>
      </c>
      <c r="AV2997" s="507">
        <v>3.0</v>
      </c>
      <c r="AW2997" s="507">
        <v>2029.0</v>
      </c>
      <c r="AX2997" s="163" t="s">
        <v>2936</v>
      </c>
      <c r="AY2997" s="163" t="s">
        <v>4741</v>
      </c>
      <c r="AZ2997" s="163" t="s">
        <v>2655</v>
      </c>
    </row>
    <row r="2998">
      <c r="A2998" s="163" t="s">
        <v>20109</v>
      </c>
      <c r="B2998" s="163" t="s">
        <v>20110</v>
      </c>
      <c r="C2998" s="163" t="s">
        <v>2638</v>
      </c>
      <c r="D2998" s="163" t="s">
        <v>2639</v>
      </c>
      <c r="E2998" s="506">
        <v>45749.27222222222</v>
      </c>
      <c r="F2998" s="507">
        <v>2980.0</v>
      </c>
      <c r="G2998" s="163" t="s">
        <v>2640</v>
      </c>
      <c r="H2998" s="507">
        <v>2980.0</v>
      </c>
      <c r="I2998" s="163" t="s">
        <v>2640</v>
      </c>
      <c r="J2998" s="163" t="s">
        <v>2641</v>
      </c>
      <c r="K2998" s="163" t="s">
        <v>2642</v>
      </c>
      <c r="L2998" s="163" t="s">
        <v>20111</v>
      </c>
      <c r="M2998" s="163" t="s">
        <v>20112</v>
      </c>
      <c r="N2998" s="163" t="s">
        <v>2645</v>
      </c>
      <c r="O2998" s="163" t="s">
        <v>2646</v>
      </c>
      <c r="P2998" s="163" t="s">
        <v>2673</v>
      </c>
      <c r="Q2998" s="163" t="s">
        <v>2648</v>
      </c>
      <c r="R2998" s="506">
        <v>45749.270833333336</v>
      </c>
      <c r="S2998" s="509"/>
      <c r="T2998" s="509"/>
      <c r="U2998" s="163" t="s">
        <v>20113</v>
      </c>
      <c r="V2998" s="510"/>
      <c r="W2998" s="510"/>
      <c r="X2998" s="510"/>
      <c r="Y2998" s="510"/>
      <c r="Z2998" s="510"/>
      <c r="AA2998" s="510"/>
      <c r="AB2998" s="163" t="s">
        <v>20114</v>
      </c>
      <c r="AC2998" s="511">
        <v>9.079225937E9</v>
      </c>
      <c r="AD2998" s="510"/>
      <c r="AE2998" s="510"/>
      <c r="AF2998" s="510"/>
      <c r="AG2998" s="510"/>
      <c r="AH2998" s="510"/>
      <c r="AI2998" s="509"/>
      <c r="AJ2998" s="163" t="s">
        <v>2651</v>
      </c>
      <c r="AK2998" s="512"/>
      <c r="AL2998" s="513"/>
      <c r="AM2998" s="163" t="s">
        <v>20115</v>
      </c>
      <c r="AN2998" s="510"/>
      <c r="AO2998" s="510"/>
      <c r="AP2998" s="509"/>
      <c r="AQ2998" s="509"/>
      <c r="AR2998" s="509"/>
      <c r="AS2998" s="509"/>
      <c r="AT2998" s="163" t="s">
        <v>2653</v>
      </c>
      <c r="AU2998" s="507">
        <v>6799.0</v>
      </c>
      <c r="AV2998" s="507">
        <v>8.0</v>
      </c>
      <c r="AW2998" s="507">
        <v>2026.0</v>
      </c>
      <c r="AX2998" s="163" t="s">
        <v>2677</v>
      </c>
      <c r="AY2998" s="163" t="s">
        <v>2678</v>
      </c>
      <c r="AZ2998" s="163" t="s">
        <v>2655</v>
      </c>
    </row>
    <row r="2999">
      <c r="A2999" s="163" t="s">
        <v>20116</v>
      </c>
      <c r="B2999" s="163" t="s">
        <v>20117</v>
      </c>
      <c r="C2999" s="163" t="s">
        <v>2638</v>
      </c>
      <c r="D2999" s="163" t="s">
        <v>2639</v>
      </c>
      <c r="E2999" s="506">
        <v>45749.22638888889</v>
      </c>
      <c r="F2999" s="507">
        <v>9800.0</v>
      </c>
      <c r="G2999" s="163" t="s">
        <v>2640</v>
      </c>
      <c r="H2999" s="507">
        <v>9800.0</v>
      </c>
      <c r="I2999" s="163" t="s">
        <v>2640</v>
      </c>
      <c r="J2999" s="163" t="s">
        <v>2641</v>
      </c>
      <c r="K2999" s="163" t="s">
        <v>2642</v>
      </c>
      <c r="L2999" s="163" t="s">
        <v>20118</v>
      </c>
      <c r="M2999" s="163" t="s">
        <v>20119</v>
      </c>
      <c r="N2999" s="163" t="s">
        <v>2645</v>
      </c>
      <c r="O2999" s="163" t="s">
        <v>2646</v>
      </c>
      <c r="P2999" s="163" t="s">
        <v>2673</v>
      </c>
      <c r="Q2999" s="163" t="s">
        <v>2648</v>
      </c>
      <c r="R2999" s="506">
        <v>45749.22430555556</v>
      </c>
      <c r="S2999" s="509"/>
      <c r="T2999" s="509"/>
      <c r="U2999" s="163" t="s">
        <v>20120</v>
      </c>
      <c r="V2999" s="510"/>
      <c r="W2999" s="510"/>
      <c r="X2999" s="510"/>
      <c r="Y2999" s="510"/>
      <c r="Z2999" s="510"/>
      <c r="AA2999" s="510"/>
      <c r="AB2999" s="163" t="s">
        <v>20121</v>
      </c>
      <c r="AC2999" s="507">
        <v>9.026757157E9</v>
      </c>
      <c r="AD2999" s="510"/>
      <c r="AE2999" s="510"/>
      <c r="AF2999" s="510"/>
      <c r="AG2999" s="510"/>
      <c r="AH2999" s="510"/>
      <c r="AI2999" s="509"/>
      <c r="AJ2999" s="163" t="s">
        <v>2651</v>
      </c>
      <c r="AK2999" s="512"/>
      <c r="AL2999" s="513"/>
      <c r="AM2999" s="163" t="s">
        <v>20122</v>
      </c>
      <c r="AN2999" s="510"/>
      <c r="AO2999" s="509"/>
      <c r="AP2999" s="509"/>
      <c r="AQ2999" s="509"/>
      <c r="AR2999" s="509"/>
      <c r="AS2999" s="509"/>
      <c r="AT2999" s="163" t="s">
        <v>2653</v>
      </c>
      <c r="AU2999" s="507">
        <v>7228.0</v>
      </c>
      <c r="AV2999" s="507">
        <v>4.0</v>
      </c>
      <c r="AW2999" s="507">
        <v>2029.0</v>
      </c>
      <c r="AX2999" s="163" t="s">
        <v>2677</v>
      </c>
      <c r="AY2999" s="163" t="s">
        <v>4339</v>
      </c>
      <c r="AZ2999" s="163" t="s">
        <v>2655</v>
      </c>
    </row>
    <row r="3000">
      <c r="A3000" s="163" t="s">
        <v>20123</v>
      </c>
      <c r="B3000" s="163" t="s">
        <v>20117</v>
      </c>
      <c r="C3000" s="163" t="s">
        <v>2638</v>
      </c>
      <c r="D3000" s="163" t="s">
        <v>2639</v>
      </c>
      <c r="E3000" s="506">
        <v>45749.214583333334</v>
      </c>
      <c r="F3000" s="507">
        <v>2980.0</v>
      </c>
      <c r="G3000" s="163" t="s">
        <v>2640</v>
      </c>
      <c r="H3000" s="507">
        <v>2980.0</v>
      </c>
      <c r="I3000" s="163" t="s">
        <v>2640</v>
      </c>
      <c r="J3000" s="163" t="s">
        <v>2641</v>
      </c>
      <c r="K3000" s="163" t="s">
        <v>2642</v>
      </c>
      <c r="L3000" s="163" t="s">
        <v>20118</v>
      </c>
      <c r="M3000" s="163" t="s">
        <v>20124</v>
      </c>
      <c r="N3000" s="163" t="s">
        <v>2645</v>
      </c>
      <c r="O3000" s="163" t="s">
        <v>2646</v>
      </c>
      <c r="P3000" s="163" t="s">
        <v>2673</v>
      </c>
      <c r="Q3000" s="163" t="s">
        <v>2648</v>
      </c>
      <c r="R3000" s="506">
        <v>45749.21319444444</v>
      </c>
      <c r="S3000" s="509"/>
      <c r="T3000" s="509"/>
      <c r="U3000" s="163" t="s">
        <v>20125</v>
      </c>
      <c r="V3000" s="510"/>
      <c r="W3000" s="510"/>
      <c r="X3000" s="510"/>
      <c r="Y3000" s="510"/>
      <c r="Z3000" s="510"/>
      <c r="AA3000" s="510"/>
      <c r="AB3000" s="163" t="s">
        <v>20121</v>
      </c>
      <c r="AC3000" s="511">
        <v>9.026757157E9</v>
      </c>
      <c r="AD3000" s="510"/>
      <c r="AE3000" s="510"/>
      <c r="AF3000" s="510"/>
      <c r="AG3000" s="510"/>
      <c r="AH3000" s="510"/>
      <c r="AI3000" s="509"/>
      <c r="AJ3000" s="163" t="s">
        <v>2651</v>
      </c>
      <c r="AK3000" s="512"/>
      <c r="AL3000" s="513"/>
      <c r="AM3000" s="163" t="s">
        <v>20122</v>
      </c>
      <c r="AN3000" s="510"/>
      <c r="AO3000" s="509"/>
      <c r="AP3000" s="509"/>
      <c r="AQ3000" s="509"/>
      <c r="AR3000" s="509"/>
      <c r="AS3000" s="509"/>
      <c r="AT3000" s="163" t="s">
        <v>2653</v>
      </c>
      <c r="AU3000" s="507">
        <v>7228.0</v>
      </c>
      <c r="AV3000" s="507">
        <v>4.0</v>
      </c>
      <c r="AW3000" s="507">
        <v>2029.0</v>
      </c>
      <c r="AX3000" s="163" t="s">
        <v>2677</v>
      </c>
      <c r="AY3000" s="163" t="s">
        <v>4339</v>
      </c>
      <c r="AZ3000" s="163" t="s">
        <v>2655</v>
      </c>
    </row>
    <row r="3001">
      <c r="A3001" s="163" t="s">
        <v>20126</v>
      </c>
      <c r="B3001" s="163" t="s">
        <v>20127</v>
      </c>
      <c r="C3001" s="163" t="s">
        <v>2638</v>
      </c>
      <c r="D3001" s="163" t="s">
        <v>2639</v>
      </c>
      <c r="E3001" s="506">
        <v>45749.09444444445</v>
      </c>
      <c r="F3001" s="507">
        <v>2980.0</v>
      </c>
      <c r="G3001" s="163" t="s">
        <v>2640</v>
      </c>
      <c r="H3001" s="507">
        <v>2980.0</v>
      </c>
      <c r="I3001" s="163" t="s">
        <v>2640</v>
      </c>
      <c r="J3001" s="163" t="s">
        <v>2641</v>
      </c>
      <c r="K3001" s="163" t="s">
        <v>2642</v>
      </c>
      <c r="L3001" s="163" t="s">
        <v>20128</v>
      </c>
      <c r="M3001" s="163" t="s">
        <v>20129</v>
      </c>
      <c r="N3001" s="163" t="s">
        <v>2645</v>
      </c>
      <c r="O3001" s="163" t="s">
        <v>2646</v>
      </c>
      <c r="P3001" s="163" t="s">
        <v>2647</v>
      </c>
      <c r="Q3001" s="163" t="s">
        <v>2648</v>
      </c>
      <c r="R3001" s="506">
        <v>45749.09444444445</v>
      </c>
      <c r="S3001" s="509"/>
      <c r="T3001" s="509"/>
      <c r="U3001" s="163" t="s">
        <v>20130</v>
      </c>
      <c r="V3001" s="510"/>
      <c r="W3001" s="510"/>
      <c r="X3001" s="510"/>
      <c r="Y3001" s="510"/>
      <c r="Z3001" s="510"/>
      <c r="AA3001" s="510"/>
      <c r="AB3001" s="163" t="s">
        <v>20131</v>
      </c>
      <c r="AC3001" s="507">
        <v>8.097001919E9</v>
      </c>
      <c r="AD3001" s="510"/>
      <c r="AE3001" s="510"/>
      <c r="AF3001" s="510"/>
      <c r="AG3001" s="510"/>
      <c r="AH3001" s="510"/>
      <c r="AI3001" s="509"/>
      <c r="AJ3001" s="163" t="s">
        <v>2651</v>
      </c>
      <c r="AK3001" s="512"/>
      <c r="AL3001" s="513"/>
      <c r="AM3001" s="163" t="s">
        <v>20132</v>
      </c>
      <c r="AN3001" s="510"/>
      <c r="AO3001" s="509"/>
      <c r="AP3001" s="509"/>
      <c r="AQ3001" s="509"/>
      <c r="AR3001" s="509"/>
      <c r="AS3001" s="509"/>
      <c r="AT3001" s="163" t="s">
        <v>2700</v>
      </c>
      <c r="AU3001" s="507">
        <v>1188.0</v>
      </c>
      <c r="AV3001" s="507">
        <v>5.0</v>
      </c>
      <c r="AW3001" s="507">
        <v>2025.0</v>
      </c>
      <c r="AX3001" s="510"/>
      <c r="AY3001" s="510"/>
      <c r="AZ3001" s="163" t="s">
        <v>2655</v>
      </c>
    </row>
    <row r="3002">
      <c r="A3002" s="163" t="s">
        <v>20133</v>
      </c>
      <c r="B3002" s="163" t="s">
        <v>20134</v>
      </c>
      <c r="C3002" s="163" t="s">
        <v>2638</v>
      </c>
      <c r="D3002" s="163" t="s">
        <v>2639</v>
      </c>
      <c r="E3002" s="506">
        <v>45749.07916666667</v>
      </c>
      <c r="F3002" s="507">
        <v>9800.0</v>
      </c>
      <c r="G3002" s="163" t="s">
        <v>2640</v>
      </c>
      <c r="H3002" s="507">
        <v>9800.0</v>
      </c>
      <c r="I3002" s="163" t="s">
        <v>2640</v>
      </c>
      <c r="J3002" s="163" t="s">
        <v>2641</v>
      </c>
      <c r="K3002" s="163" t="s">
        <v>2642</v>
      </c>
      <c r="L3002" s="163" t="s">
        <v>20135</v>
      </c>
      <c r="M3002" s="163" t="s">
        <v>20136</v>
      </c>
      <c r="N3002" s="163" t="s">
        <v>2645</v>
      </c>
      <c r="O3002" s="163" t="s">
        <v>2646</v>
      </c>
      <c r="P3002" s="163" t="s">
        <v>2683</v>
      </c>
      <c r="Q3002" s="163" t="s">
        <v>2648</v>
      </c>
      <c r="R3002" s="506">
        <v>45749.07708333333</v>
      </c>
      <c r="S3002" s="509"/>
      <c r="T3002" s="509"/>
      <c r="U3002" s="163" t="s">
        <v>20137</v>
      </c>
      <c r="V3002" s="510"/>
      <c r="W3002" s="510"/>
      <c r="X3002" s="510"/>
      <c r="Y3002" s="510"/>
      <c r="Z3002" s="510"/>
      <c r="AA3002" s="510"/>
      <c r="AB3002" s="163" t="s">
        <v>20138</v>
      </c>
      <c r="AC3002" s="507">
        <v>8.041329328E9</v>
      </c>
      <c r="AD3002" s="509"/>
      <c r="AE3002" s="509"/>
      <c r="AF3002" s="509"/>
      <c r="AG3002" s="509"/>
      <c r="AH3002" s="509"/>
      <c r="AI3002" s="509"/>
      <c r="AJ3002" s="163" t="s">
        <v>2651</v>
      </c>
      <c r="AK3002" s="509"/>
      <c r="AL3002" s="509"/>
      <c r="AM3002" s="163" t="s">
        <v>20139</v>
      </c>
      <c r="AN3002" s="510"/>
      <c r="AO3002" s="509"/>
      <c r="AP3002" s="509"/>
      <c r="AQ3002" s="509"/>
      <c r="AR3002" s="509"/>
      <c r="AS3002" s="509"/>
      <c r="AT3002" s="163" t="s">
        <v>2653</v>
      </c>
      <c r="AU3002" s="507">
        <v>7318.0</v>
      </c>
      <c r="AV3002" s="507">
        <v>10.0</v>
      </c>
      <c r="AW3002" s="507">
        <v>2031.0</v>
      </c>
      <c r="AX3002" s="163" t="s">
        <v>2730</v>
      </c>
      <c r="AY3002" s="163" t="s">
        <v>2937</v>
      </c>
      <c r="AZ3002" s="163" t="s">
        <v>2655</v>
      </c>
    </row>
    <row r="3003">
      <c r="A3003" s="163" t="s">
        <v>20140</v>
      </c>
      <c r="B3003" s="163" t="s">
        <v>20134</v>
      </c>
      <c r="C3003" s="163" t="s">
        <v>2638</v>
      </c>
      <c r="D3003" s="163" t="s">
        <v>2639</v>
      </c>
      <c r="E3003" s="506">
        <v>45749.07638888889</v>
      </c>
      <c r="F3003" s="507">
        <v>2980.0</v>
      </c>
      <c r="G3003" s="163" t="s">
        <v>2640</v>
      </c>
      <c r="H3003" s="507">
        <v>2980.0</v>
      </c>
      <c r="I3003" s="163" t="s">
        <v>2640</v>
      </c>
      <c r="J3003" s="163" t="s">
        <v>2641</v>
      </c>
      <c r="K3003" s="163" t="s">
        <v>2642</v>
      </c>
      <c r="L3003" s="163" t="s">
        <v>20135</v>
      </c>
      <c r="M3003" s="163" t="s">
        <v>20141</v>
      </c>
      <c r="N3003" s="163" t="s">
        <v>2645</v>
      </c>
      <c r="O3003" s="163" t="s">
        <v>2646</v>
      </c>
      <c r="P3003" s="163" t="s">
        <v>2683</v>
      </c>
      <c r="Q3003" s="163" t="s">
        <v>2648</v>
      </c>
      <c r="R3003" s="506">
        <v>45749.075</v>
      </c>
      <c r="S3003" s="509"/>
      <c r="T3003" s="509"/>
      <c r="U3003" s="163" t="s">
        <v>20142</v>
      </c>
      <c r="V3003" s="510"/>
      <c r="W3003" s="510"/>
      <c r="X3003" s="510"/>
      <c r="Y3003" s="510"/>
      <c r="Z3003" s="510"/>
      <c r="AA3003" s="510"/>
      <c r="AB3003" s="163" t="s">
        <v>20138</v>
      </c>
      <c r="AC3003" s="511">
        <v>8.041329328E9</v>
      </c>
      <c r="AD3003" s="510"/>
      <c r="AE3003" s="510"/>
      <c r="AF3003" s="510"/>
      <c r="AG3003" s="510"/>
      <c r="AH3003" s="510"/>
      <c r="AI3003" s="509"/>
      <c r="AJ3003" s="163" t="s">
        <v>2651</v>
      </c>
      <c r="AK3003" s="512"/>
      <c r="AL3003" s="510"/>
      <c r="AM3003" s="163" t="s">
        <v>20139</v>
      </c>
      <c r="AN3003" s="510"/>
      <c r="AO3003" s="509"/>
      <c r="AP3003" s="509"/>
      <c r="AQ3003" s="509"/>
      <c r="AR3003" s="509"/>
      <c r="AS3003" s="509"/>
      <c r="AT3003" s="163" t="s">
        <v>2653</v>
      </c>
      <c r="AU3003" s="507">
        <v>7318.0</v>
      </c>
      <c r="AV3003" s="507">
        <v>10.0</v>
      </c>
      <c r="AW3003" s="507">
        <v>2031.0</v>
      </c>
      <c r="AX3003" s="163" t="s">
        <v>2730</v>
      </c>
      <c r="AY3003" s="163" t="s">
        <v>2937</v>
      </c>
      <c r="AZ3003" s="163" t="s">
        <v>2655</v>
      </c>
    </row>
    <row r="3004">
      <c r="A3004" s="163" t="s">
        <v>20143</v>
      </c>
      <c r="B3004" s="163" t="s">
        <v>20144</v>
      </c>
      <c r="C3004" s="163" t="s">
        <v>2638</v>
      </c>
      <c r="D3004" s="163" t="s">
        <v>2639</v>
      </c>
      <c r="E3004" s="506">
        <v>45749.04236111111</v>
      </c>
      <c r="F3004" s="507">
        <v>2980.0</v>
      </c>
      <c r="G3004" s="163" t="s">
        <v>2640</v>
      </c>
      <c r="H3004" s="507">
        <v>2980.0</v>
      </c>
      <c r="I3004" s="163" t="s">
        <v>2640</v>
      </c>
      <c r="J3004" s="163" t="s">
        <v>2641</v>
      </c>
      <c r="K3004" s="163" t="s">
        <v>2642</v>
      </c>
      <c r="L3004" s="163" t="s">
        <v>20145</v>
      </c>
      <c r="M3004" s="163" t="s">
        <v>20146</v>
      </c>
      <c r="N3004" s="163" t="s">
        <v>2645</v>
      </c>
      <c r="O3004" s="163" t="s">
        <v>2646</v>
      </c>
      <c r="P3004" s="163" t="s">
        <v>2647</v>
      </c>
      <c r="Q3004" s="163" t="s">
        <v>2648</v>
      </c>
      <c r="R3004" s="506">
        <v>45749.04236111111</v>
      </c>
      <c r="S3004" s="509"/>
      <c r="T3004" s="509"/>
      <c r="U3004" s="163" t="s">
        <v>20147</v>
      </c>
      <c r="V3004" s="510"/>
      <c r="W3004" s="510"/>
      <c r="X3004" s="510"/>
      <c r="Y3004" s="510"/>
      <c r="Z3004" s="510"/>
      <c r="AA3004" s="510"/>
      <c r="AB3004" s="163" t="s">
        <v>20148</v>
      </c>
      <c r="AC3004" s="507">
        <v>9.060690054E9</v>
      </c>
      <c r="AD3004" s="510"/>
      <c r="AE3004" s="510"/>
      <c r="AF3004" s="510"/>
      <c r="AG3004" s="510"/>
      <c r="AH3004" s="510"/>
      <c r="AI3004" s="509"/>
      <c r="AJ3004" s="163" t="s">
        <v>2651</v>
      </c>
      <c r="AK3004" s="512"/>
      <c r="AL3004" s="513"/>
      <c r="AM3004" s="163" t="s">
        <v>20149</v>
      </c>
      <c r="AN3004" s="510"/>
      <c r="AO3004" s="509"/>
      <c r="AP3004" s="509"/>
      <c r="AQ3004" s="509"/>
      <c r="AR3004" s="509"/>
      <c r="AS3004" s="509"/>
      <c r="AT3004" s="163" t="s">
        <v>2653</v>
      </c>
      <c r="AU3004" s="507">
        <v>1265.0</v>
      </c>
      <c r="AV3004" s="507">
        <v>6.0</v>
      </c>
      <c r="AW3004" s="507">
        <v>2026.0</v>
      </c>
      <c r="AX3004" s="163" t="s">
        <v>2730</v>
      </c>
      <c r="AY3004" s="163" t="s">
        <v>5889</v>
      </c>
      <c r="AZ3004" s="163" t="s">
        <v>2655</v>
      </c>
    </row>
    <row r="3005">
      <c r="A3005" s="163" t="s">
        <v>20150</v>
      </c>
      <c r="B3005" s="163" t="s">
        <v>20151</v>
      </c>
      <c r="C3005" s="163" t="s">
        <v>2638</v>
      </c>
      <c r="D3005" s="163" t="s">
        <v>2639</v>
      </c>
      <c r="E3005" s="506">
        <v>45749.02638888889</v>
      </c>
      <c r="F3005" s="507">
        <v>2980.0</v>
      </c>
      <c r="G3005" s="163" t="s">
        <v>2640</v>
      </c>
      <c r="H3005" s="507">
        <v>2980.0</v>
      </c>
      <c r="I3005" s="163" t="s">
        <v>2640</v>
      </c>
      <c r="J3005" s="163" t="s">
        <v>2641</v>
      </c>
      <c r="K3005" s="163" t="s">
        <v>2642</v>
      </c>
      <c r="L3005" s="163" t="s">
        <v>20152</v>
      </c>
      <c r="M3005" s="163" t="s">
        <v>20153</v>
      </c>
      <c r="N3005" s="163" t="s">
        <v>2645</v>
      </c>
      <c r="O3005" s="163" t="s">
        <v>2646</v>
      </c>
      <c r="P3005" s="163" t="s">
        <v>2673</v>
      </c>
      <c r="Q3005" s="163" t="s">
        <v>2648</v>
      </c>
      <c r="R3005" s="506">
        <v>45749.025</v>
      </c>
      <c r="S3005" s="509"/>
      <c r="T3005" s="509"/>
      <c r="U3005" s="163" t="s">
        <v>20154</v>
      </c>
      <c r="V3005" s="510"/>
      <c r="W3005" s="510"/>
      <c r="X3005" s="510"/>
      <c r="Y3005" s="510"/>
      <c r="Z3005" s="510"/>
      <c r="AA3005" s="510"/>
      <c r="AB3005" s="163" t="s">
        <v>20155</v>
      </c>
      <c r="AC3005" s="507">
        <v>8.034780919E9</v>
      </c>
      <c r="AD3005" s="510"/>
      <c r="AE3005" s="509"/>
      <c r="AF3005" s="509"/>
      <c r="AG3005" s="509"/>
      <c r="AH3005" s="509"/>
      <c r="AI3005" s="509"/>
      <c r="AJ3005" s="163" t="s">
        <v>2651</v>
      </c>
      <c r="AK3005" s="509"/>
      <c r="AL3005" s="509"/>
      <c r="AM3005" s="163" t="s">
        <v>20156</v>
      </c>
      <c r="AN3005" s="510"/>
      <c r="AO3005" s="509"/>
      <c r="AP3005" s="509"/>
      <c r="AQ3005" s="509"/>
      <c r="AR3005" s="509"/>
      <c r="AS3005" s="509"/>
      <c r="AT3005" s="163" t="s">
        <v>2653</v>
      </c>
      <c r="AU3005" s="507">
        <v>3548.0</v>
      </c>
      <c r="AV3005" s="507">
        <v>9.0</v>
      </c>
      <c r="AW3005" s="507">
        <v>2028.0</v>
      </c>
      <c r="AX3005" s="163" t="s">
        <v>2677</v>
      </c>
      <c r="AY3005" s="163" t="s">
        <v>2750</v>
      </c>
      <c r="AZ3005" s="163" t="s">
        <v>2655</v>
      </c>
    </row>
    <row r="3006">
      <c r="A3006" s="163" t="s">
        <v>20157</v>
      </c>
      <c r="B3006" s="163" t="s">
        <v>20158</v>
      </c>
      <c r="C3006" s="163" t="s">
        <v>2638</v>
      </c>
      <c r="D3006" s="163" t="s">
        <v>2639</v>
      </c>
      <c r="E3006" s="506">
        <v>45749.009722222225</v>
      </c>
      <c r="F3006" s="507">
        <v>2980.0</v>
      </c>
      <c r="G3006" s="163" t="s">
        <v>2640</v>
      </c>
      <c r="H3006" s="507">
        <v>2980.0</v>
      </c>
      <c r="I3006" s="163" t="s">
        <v>2640</v>
      </c>
      <c r="J3006" s="163" t="s">
        <v>2641</v>
      </c>
      <c r="K3006" s="163" t="s">
        <v>2642</v>
      </c>
      <c r="L3006" s="163" t="s">
        <v>20159</v>
      </c>
      <c r="M3006" s="163" t="s">
        <v>20160</v>
      </c>
      <c r="N3006" s="163" t="s">
        <v>2645</v>
      </c>
      <c r="O3006" s="163" t="s">
        <v>2646</v>
      </c>
      <c r="P3006" s="163" t="s">
        <v>2660</v>
      </c>
      <c r="Q3006" s="163" t="s">
        <v>2648</v>
      </c>
      <c r="R3006" s="506">
        <v>45749.009722222225</v>
      </c>
      <c r="S3006" s="509"/>
      <c r="T3006" s="509"/>
      <c r="U3006" s="163" t="s">
        <v>20161</v>
      </c>
      <c r="V3006" s="510"/>
      <c r="W3006" s="510"/>
      <c r="X3006" s="510"/>
      <c r="Y3006" s="510"/>
      <c r="Z3006" s="510"/>
      <c r="AA3006" s="510"/>
      <c r="AB3006" s="163" t="s">
        <v>20162</v>
      </c>
      <c r="AC3006" s="507">
        <v>8.088329556E9</v>
      </c>
      <c r="AD3006" s="510"/>
      <c r="AE3006" s="509"/>
      <c r="AF3006" s="509"/>
      <c r="AG3006" s="509"/>
      <c r="AH3006" s="509"/>
      <c r="AI3006" s="509"/>
      <c r="AJ3006" s="163" t="s">
        <v>2651</v>
      </c>
      <c r="AK3006" s="509"/>
      <c r="AL3006" s="509"/>
      <c r="AM3006" s="163" t="s">
        <v>20163</v>
      </c>
      <c r="AN3006" s="510"/>
      <c r="AO3006" s="510"/>
      <c r="AP3006" s="509"/>
      <c r="AQ3006" s="509"/>
      <c r="AR3006" s="509"/>
      <c r="AS3006" s="509"/>
      <c r="AT3006" s="163" t="s">
        <v>2653</v>
      </c>
      <c r="AU3006" s="507">
        <v>2008.0</v>
      </c>
      <c r="AV3006" s="507">
        <v>3.0</v>
      </c>
      <c r="AW3006" s="507">
        <v>2028.0</v>
      </c>
      <c r="AX3006" s="163" t="s">
        <v>2664</v>
      </c>
      <c r="AY3006" s="163" t="s">
        <v>3133</v>
      </c>
      <c r="AZ3006" s="163" t="s">
        <v>2655</v>
      </c>
    </row>
    <row r="3007">
      <c r="A3007" s="163" t="s">
        <v>20164</v>
      </c>
      <c r="B3007" s="163" t="s">
        <v>20165</v>
      </c>
      <c r="C3007" s="163" t="s">
        <v>2638</v>
      </c>
      <c r="D3007" s="163" t="s">
        <v>2639</v>
      </c>
      <c r="E3007" s="506">
        <v>45749.00902777778</v>
      </c>
      <c r="F3007" s="507">
        <v>2980.0</v>
      </c>
      <c r="G3007" s="163" t="s">
        <v>2640</v>
      </c>
      <c r="H3007" s="507">
        <v>2980.0</v>
      </c>
      <c r="I3007" s="163" t="s">
        <v>2640</v>
      </c>
      <c r="J3007" s="163" t="s">
        <v>2641</v>
      </c>
      <c r="K3007" s="163" t="s">
        <v>2642</v>
      </c>
      <c r="L3007" s="163" t="s">
        <v>20166</v>
      </c>
      <c r="M3007" s="163" t="s">
        <v>20167</v>
      </c>
      <c r="N3007" s="163" t="s">
        <v>2645</v>
      </c>
      <c r="O3007" s="163" t="s">
        <v>2646</v>
      </c>
      <c r="P3007" s="163" t="s">
        <v>2673</v>
      </c>
      <c r="Q3007" s="163" t="s">
        <v>2648</v>
      </c>
      <c r="R3007" s="506">
        <v>45749.00833333333</v>
      </c>
      <c r="S3007" s="509"/>
      <c r="T3007" s="509"/>
      <c r="U3007" s="163" t="s">
        <v>20168</v>
      </c>
      <c r="V3007" s="510"/>
      <c r="W3007" s="510"/>
      <c r="X3007" s="510"/>
      <c r="Y3007" s="510"/>
      <c r="Z3007" s="510"/>
      <c r="AA3007" s="510"/>
      <c r="AB3007" s="163" t="s">
        <v>20169</v>
      </c>
      <c r="AC3007" s="507">
        <v>9.099626959E9</v>
      </c>
      <c r="AD3007" s="510"/>
      <c r="AE3007" s="509"/>
      <c r="AF3007" s="509"/>
      <c r="AG3007" s="509"/>
      <c r="AH3007" s="509"/>
      <c r="AI3007" s="509"/>
      <c r="AJ3007" s="163" t="s">
        <v>2651</v>
      </c>
      <c r="AK3007" s="509"/>
      <c r="AL3007" s="509"/>
      <c r="AM3007" s="163" t="s">
        <v>20170</v>
      </c>
      <c r="AN3007" s="510"/>
      <c r="AO3007" s="509"/>
      <c r="AP3007" s="509"/>
      <c r="AQ3007" s="509"/>
      <c r="AR3007" s="509"/>
      <c r="AS3007" s="509"/>
      <c r="AT3007" s="163" t="s">
        <v>2653</v>
      </c>
      <c r="AU3007" s="507">
        <v>7042.0</v>
      </c>
      <c r="AV3007" s="507">
        <v>3.0</v>
      </c>
      <c r="AW3007" s="507">
        <v>2028.0</v>
      </c>
      <c r="AX3007" s="163" t="s">
        <v>2677</v>
      </c>
      <c r="AY3007" s="163" t="s">
        <v>2750</v>
      </c>
      <c r="AZ3007" s="163" t="s">
        <v>2655</v>
      </c>
    </row>
    <row r="3008">
      <c r="A3008" s="163" t="s">
        <v>20171</v>
      </c>
      <c r="B3008" s="163" t="s">
        <v>20172</v>
      </c>
      <c r="C3008" s="163" t="s">
        <v>2638</v>
      </c>
      <c r="D3008" s="163" t="s">
        <v>2639</v>
      </c>
      <c r="E3008" s="506">
        <v>45749.00555555556</v>
      </c>
      <c r="F3008" s="507">
        <v>2980.0</v>
      </c>
      <c r="G3008" s="163" t="s">
        <v>2640</v>
      </c>
      <c r="H3008" s="507">
        <v>2980.0</v>
      </c>
      <c r="I3008" s="163" t="s">
        <v>2640</v>
      </c>
      <c r="J3008" s="163" t="s">
        <v>2641</v>
      </c>
      <c r="K3008" s="163" t="s">
        <v>2642</v>
      </c>
      <c r="L3008" s="163" t="s">
        <v>20173</v>
      </c>
      <c r="M3008" s="163" t="s">
        <v>20174</v>
      </c>
      <c r="N3008" s="163" t="s">
        <v>2645</v>
      </c>
      <c r="O3008" s="163" t="s">
        <v>2646</v>
      </c>
      <c r="P3008" s="163" t="s">
        <v>2673</v>
      </c>
      <c r="Q3008" s="163" t="s">
        <v>2648</v>
      </c>
      <c r="R3008" s="506">
        <v>45749.00347222222</v>
      </c>
      <c r="S3008" s="509"/>
      <c r="T3008" s="509"/>
      <c r="U3008" s="163" t="s">
        <v>20175</v>
      </c>
      <c r="V3008" s="510"/>
      <c r="W3008" s="510"/>
      <c r="X3008" s="510"/>
      <c r="Y3008" s="510"/>
      <c r="Z3008" s="510"/>
      <c r="AA3008" s="510"/>
      <c r="AB3008" s="163" t="s">
        <v>20176</v>
      </c>
      <c r="AC3008" s="507">
        <v>9.071867054E9</v>
      </c>
      <c r="AD3008" s="510"/>
      <c r="AE3008" s="510"/>
      <c r="AF3008" s="510"/>
      <c r="AG3008" s="510"/>
      <c r="AH3008" s="510"/>
      <c r="AI3008" s="509"/>
      <c r="AJ3008" s="163" t="s">
        <v>2651</v>
      </c>
      <c r="AK3008" s="512"/>
      <c r="AL3008" s="513"/>
      <c r="AM3008" s="163" t="s">
        <v>20177</v>
      </c>
      <c r="AN3008" s="510"/>
      <c r="AO3008" s="509"/>
      <c r="AP3008" s="509"/>
      <c r="AQ3008" s="509"/>
      <c r="AR3008" s="509"/>
      <c r="AS3008" s="509"/>
      <c r="AT3008" s="163" t="s">
        <v>2700</v>
      </c>
      <c r="AU3008" s="507">
        <v>6727.0</v>
      </c>
      <c r="AV3008" s="507">
        <v>7.0</v>
      </c>
      <c r="AW3008" s="507">
        <v>2026.0</v>
      </c>
      <c r="AX3008" s="163" t="s">
        <v>2677</v>
      </c>
      <c r="AY3008" s="163" t="s">
        <v>3444</v>
      </c>
      <c r="AZ3008" s="163" t="s">
        <v>2655</v>
      </c>
    </row>
    <row r="3009">
      <c r="A3009" s="163" t="s">
        <v>20178</v>
      </c>
      <c r="B3009" s="163" t="s">
        <v>20179</v>
      </c>
      <c r="C3009" s="163" t="s">
        <v>2638</v>
      </c>
      <c r="D3009" s="163" t="s">
        <v>2639</v>
      </c>
      <c r="E3009" s="506">
        <v>45749.001388888886</v>
      </c>
      <c r="F3009" s="507">
        <v>2980.0</v>
      </c>
      <c r="G3009" s="163" t="s">
        <v>2640</v>
      </c>
      <c r="H3009" s="507">
        <v>2980.0</v>
      </c>
      <c r="I3009" s="163" t="s">
        <v>2640</v>
      </c>
      <c r="J3009" s="163" t="s">
        <v>2641</v>
      </c>
      <c r="K3009" s="163" t="s">
        <v>2642</v>
      </c>
      <c r="L3009" s="163" t="s">
        <v>20180</v>
      </c>
      <c r="M3009" s="163" t="s">
        <v>20181</v>
      </c>
      <c r="N3009" s="163" t="s">
        <v>2645</v>
      </c>
      <c r="O3009" s="163" t="s">
        <v>2646</v>
      </c>
      <c r="P3009" s="163" t="s">
        <v>2673</v>
      </c>
      <c r="Q3009" s="163" t="s">
        <v>2648</v>
      </c>
      <c r="R3009" s="506">
        <v>45748.99930555555</v>
      </c>
      <c r="S3009" s="509"/>
      <c r="T3009" s="509"/>
      <c r="U3009" s="163" t="s">
        <v>20182</v>
      </c>
      <c r="V3009" s="510"/>
      <c r="W3009" s="510"/>
      <c r="X3009" s="510"/>
      <c r="Y3009" s="510"/>
      <c r="Z3009" s="510"/>
      <c r="AA3009" s="510"/>
      <c r="AB3009" s="163" t="s">
        <v>20183</v>
      </c>
      <c r="AC3009" s="507">
        <v>8.085169816E9</v>
      </c>
      <c r="AD3009" s="510"/>
      <c r="AE3009" s="510"/>
      <c r="AF3009" s="510"/>
      <c r="AG3009" s="510"/>
      <c r="AH3009" s="510"/>
      <c r="AI3009" s="509"/>
      <c r="AJ3009" s="163" t="s">
        <v>2651</v>
      </c>
      <c r="AK3009" s="512"/>
      <c r="AL3009" s="513"/>
      <c r="AM3009" s="163" t="s">
        <v>20184</v>
      </c>
      <c r="AN3009" s="510"/>
      <c r="AO3009" s="509"/>
      <c r="AP3009" s="509"/>
      <c r="AQ3009" s="509"/>
      <c r="AR3009" s="509"/>
      <c r="AS3009" s="509"/>
      <c r="AT3009" s="163" t="s">
        <v>2653</v>
      </c>
      <c r="AU3009" s="507">
        <v>2504.0</v>
      </c>
      <c r="AV3009" s="507">
        <v>1.0</v>
      </c>
      <c r="AW3009" s="507">
        <v>2030.0</v>
      </c>
      <c r="AX3009" s="163" t="s">
        <v>2677</v>
      </c>
      <c r="AY3009" s="163" t="s">
        <v>3163</v>
      </c>
      <c r="AZ3009" s="163" t="s">
        <v>2655</v>
      </c>
    </row>
    <row r="3010">
      <c r="A3010" s="163" t="s">
        <v>20185</v>
      </c>
      <c r="B3010" s="163" t="s">
        <v>20186</v>
      </c>
      <c r="C3010" s="163" t="s">
        <v>2638</v>
      </c>
      <c r="D3010" s="163" t="s">
        <v>2639</v>
      </c>
      <c r="E3010" s="506">
        <v>45748.98402777778</v>
      </c>
      <c r="F3010" s="507">
        <v>2980.0</v>
      </c>
      <c r="G3010" s="163" t="s">
        <v>2640</v>
      </c>
      <c r="H3010" s="507">
        <v>2980.0</v>
      </c>
      <c r="I3010" s="163" t="s">
        <v>2640</v>
      </c>
      <c r="J3010" s="163" t="s">
        <v>2641</v>
      </c>
      <c r="K3010" s="163" t="s">
        <v>2642</v>
      </c>
      <c r="L3010" s="163" t="s">
        <v>20187</v>
      </c>
      <c r="M3010" s="163" t="s">
        <v>20188</v>
      </c>
      <c r="N3010" s="163" t="s">
        <v>2645</v>
      </c>
      <c r="O3010" s="163" t="s">
        <v>2646</v>
      </c>
      <c r="P3010" s="163" t="s">
        <v>2647</v>
      </c>
      <c r="Q3010" s="163" t="s">
        <v>2648</v>
      </c>
      <c r="R3010" s="506">
        <v>45748.98402777778</v>
      </c>
      <c r="S3010" s="509"/>
      <c r="T3010" s="509"/>
      <c r="U3010" s="163" t="s">
        <v>20189</v>
      </c>
      <c r="V3010" s="510"/>
      <c r="W3010" s="510"/>
      <c r="X3010" s="510"/>
      <c r="Y3010" s="510"/>
      <c r="Z3010" s="510"/>
      <c r="AA3010" s="510"/>
      <c r="AB3010" s="163" t="s">
        <v>20190</v>
      </c>
      <c r="AC3010" s="507">
        <v>9.020874898E9</v>
      </c>
      <c r="AD3010" s="510"/>
      <c r="AE3010" s="509"/>
      <c r="AF3010" s="509"/>
      <c r="AG3010" s="509"/>
      <c r="AH3010" s="509"/>
      <c r="AI3010" s="509"/>
      <c r="AJ3010" s="163" t="s">
        <v>2651</v>
      </c>
      <c r="AK3010" s="509"/>
      <c r="AL3010" s="509"/>
      <c r="AM3010" s="163" t="s">
        <v>20191</v>
      </c>
      <c r="AN3010" s="510"/>
      <c r="AO3010" s="509"/>
      <c r="AP3010" s="509"/>
      <c r="AQ3010" s="509"/>
      <c r="AR3010" s="509"/>
      <c r="AS3010" s="509"/>
      <c r="AT3010" s="163" t="s">
        <v>2653</v>
      </c>
      <c r="AU3010" s="507">
        <v>806.0</v>
      </c>
      <c r="AV3010" s="507">
        <v>3.0</v>
      </c>
      <c r="AW3010" s="507">
        <v>2028.0</v>
      </c>
      <c r="AX3010" s="163" t="s">
        <v>2730</v>
      </c>
      <c r="AY3010" s="163" t="s">
        <v>18648</v>
      </c>
      <c r="AZ3010" s="163" t="s">
        <v>2655</v>
      </c>
    </row>
    <row r="3011">
      <c r="A3011" s="163" t="s">
        <v>20192</v>
      </c>
      <c r="B3011" s="163" t="s">
        <v>20193</v>
      </c>
      <c r="C3011" s="163" t="s">
        <v>2638</v>
      </c>
      <c r="D3011" s="163" t="s">
        <v>2639</v>
      </c>
      <c r="E3011" s="506">
        <v>45748.98125</v>
      </c>
      <c r="F3011" s="507">
        <v>9800.0</v>
      </c>
      <c r="G3011" s="163" t="s">
        <v>2640</v>
      </c>
      <c r="H3011" s="507">
        <v>9800.0</v>
      </c>
      <c r="I3011" s="163" t="s">
        <v>2640</v>
      </c>
      <c r="J3011" s="163" t="s">
        <v>2641</v>
      </c>
      <c r="K3011" s="163" t="s">
        <v>2642</v>
      </c>
      <c r="L3011" s="163" t="s">
        <v>20194</v>
      </c>
      <c r="M3011" s="163" t="s">
        <v>20195</v>
      </c>
      <c r="N3011" s="163" t="s">
        <v>2645</v>
      </c>
      <c r="O3011" s="163" t="s">
        <v>2646</v>
      </c>
      <c r="P3011" s="163" t="s">
        <v>2683</v>
      </c>
      <c r="Q3011" s="163" t="s">
        <v>2648</v>
      </c>
      <c r="R3011" s="506">
        <v>45748.98055555556</v>
      </c>
      <c r="S3011" s="509"/>
      <c r="T3011" s="509"/>
      <c r="U3011" s="163" t="s">
        <v>20196</v>
      </c>
      <c r="V3011" s="510"/>
      <c r="W3011" s="510"/>
      <c r="X3011" s="510"/>
      <c r="Y3011" s="510"/>
      <c r="Z3011" s="510"/>
      <c r="AA3011" s="510"/>
      <c r="AB3011" s="163" t="s">
        <v>20197</v>
      </c>
      <c r="AC3011" s="507">
        <v>9.081307825E9</v>
      </c>
      <c r="AD3011" s="510"/>
      <c r="AE3011" s="510"/>
      <c r="AF3011" s="510"/>
      <c r="AG3011" s="510"/>
      <c r="AH3011" s="510"/>
      <c r="AI3011" s="509"/>
      <c r="AJ3011" s="163" t="s">
        <v>2651</v>
      </c>
      <c r="AK3011" s="512"/>
      <c r="AL3011" s="513"/>
      <c r="AM3011" s="163" t="s">
        <v>20198</v>
      </c>
      <c r="AN3011" s="510"/>
      <c r="AO3011" s="509"/>
      <c r="AP3011" s="509"/>
      <c r="AQ3011" s="509"/>
      <c r="AR3011" s="509"/>
      <c r="AS3011" s="509"/>
      <c r="AT3011" s="163" t="s">
        <v>2653</v>
      </c>
      <c r="AU3011" s="507">
        <v>6130.0</v>
      </c>
      <c r="AV3011" s="507">
        <v>3.0</v>
      </c>
      <c r="AW3011" s="507">
        <v>2029.0</v>
      </c>
      <c r="AX3011" s="163" t="s">
        <v>2846</v>
      </c>
      <c r="AY3011" s="163" t="s">
        <v>2921</v>
      </c>
      <c r="AZ3011" s="163" t="s">
        <v>2655</v>
      </c>
    </row>
    <row r="3012">
      <c r="A3012" s="163" t="s">
        <v>20199</v>
      </c>
      <c r="B3012" s="163" t="s">
        <v>20200</v>
      </c>
      <c r="C3012" s="163" t="s">
        <v>2638</v>
      </c>
      <c r="D3012" s="163" t="s">
        <v>2639</v>
      </c>
      <c r="E3012" s="506">
        <v>45748.978472222225</v>
      </c>
      <c r="F3012" s="507">
        <v>9800.0</v>
      </c>
      <c r="G3012" s="163" t="s">
        <v>2640</v>
      </c>
      <c r="H3012" s="507">
        <v>9800.0</v>
      </c>
      <c r="I3012" s="163" t="s">
        <v>2640</v>
      </c>
      <c r="J3012" s="163" t="s">
        <v>2641</v>
      </c>
      <c r="K3012" s="163" t="s">
        <v>2642</v>
      </c>
      <c r="L3012" s="163" t="s">
        <v>20201</v>
      </c>
      <c r="M3012" s="163" t="s">
        <v>20202</v>
      </c>
      <c r="N3012" s="163" t="s">
        <v>2645</v>
      </c>
      <c r="O3012" s="163" t="s">
        <v>2646</v>
      </c>
      <c r="P3012" s="163" t="s">
        <v>2647</v>
      </c>
      <c r="Q3012" s="163" t="s">
        <v>2648</v>
      </c>
      <c r="R3012" s="506">
        <v>45748.978472222225</v>
      </c>
      <c r="S3012" s="509"/>
      <c r="T3012" s="509"/>
      <c r="U3012" s="163" t="s">
        <v>20203</v>
      </c>
      <c r="V3012" s="510"/>
      <c r="W3012" s="510"/>
      <c r="X3012" s="510"/>
      <c r="Y3012" s="510"/>
      <c r="Z3012" s="510"/>
      <c r="AA3012" s="510"/>
      <c r="AB3012" s="163" t="s">
        <v>20204</v>
      </c>
      <c r="AC3012" s="507">
        <v>8.095769381E9</v>
      </c>
      <c r="AD3012" s="510"/>
      <c r="AE3012" s="510"/>
      <c r="AF3012" s="510"/>
      <c r="AG3012" s="510"/>
      <c r="AH3012" s="510"/>
      <c r="AI3012" s="509"/>
      <c r="AJ3012" s="163" t="s">
        <v>2651</v>
      </c>
      <c r="AK3012" s="512"/>
      <c r="AL3012" s="513"/>
      <c r="AM3012" s="163" t="s">
        <v>20205</v>
      </c>
      <c r="AN3012" s="510"/>
      <c r="AO3012" s="509"/>
      <c r="AP3012" s="509"/>
      <c r="AQ3012" s="509"/>
      <c r="AR3012" s="509"/>
      <c r="AS3012" s="509"/>
      <c r="AT3012" s="163" t="s">
        <v>2653</v>
      </c>
      <c r="AU3012" s="507">
        <v>1010.0</v>
      </c>
      <c r="AV3012" s="507">
        <v>8.0</v>
      </c>
      <c r="AW3012" s="507">
        <v>2030.0</v>
      </c>
      <c r="AX3012" s="163" t="s">
        <v>2730</v>
      </c>
      <c r="AY3012" s="510"/>
      <c r="AZ3012" s="163" t="s">
        <v>2655</v>
      </c>
    </row>
    <row r="3013">
      <c r="A3013" s="163" t="s">
        <v>20206</v>
      </c>
      <c r="B3013" s="163" t="s">
        <v>20193</v>
      </c>
      <c r="C3013" s="163" t="s">
        <v>2638</v>
      </c>
      <c r="D3013" s="163" t="s">
        <v>2639</v>
      </c>
      <c r="E3013" s="506">
        <v>45748.97777777778</v>
      </c>
      <c r="F3013" s="507">
        <v>2980.0</v>
      </c>
      <c r="G3013" s="163" t="s">
        <v>2640</v>
      </c>
      <c r="H3013" s="507">
        <v>2980.0</v>
      </c>
      <c r="I3013" s="163" t="s">
        <v>2640</v>
      </c>
      <c r="J3013" s="163" t="s">
        <v>2641</v>
      </c>
      <c r="K3013" s="163" t="s">
        <v>2642</v>
      </c>
      <c r="L3013" s="163" t="s">
        <v>20194</v>
      </c>
      <c r="M3013" s="163" t="s">
        <v>20207</v>
      </c>
      <c r="N3013" s="163" t="s">
        <v>2645</v>
      </c>
      <c r="O3013" s="163" t="s">
        <v>2646</v>
      </c>
      <c r="P3013" s="163" t="s">
        <v>2683</v>
      </c>
      <c r="Q3013" s="163" t="s">
        <v>2648</v>
      </c>
      <c r="R3013" s="506">
        <v>45748.97638888889</v>
      </c>
      <c r="S3013" s="509"/>
      <c r="T3013" s="509"/>
      <c r="U3013" s="163" t="s">
        <v>20208</v>
      </c>
      <c r="V3013" s="510"/>
      <c r="W3013" s="510"/>
      <c r="X3013" s="510"/>
      <c r="Y3013" s="510"/>
      <c r="Z3013" s="510"/>
      <c r="AA3013" s="510"/>
      <c r="AB3013" s="163" t="s">
        <v>20197</v>
      </c>
      <c r="AC3013" s="507">
        <v>9.081307825E9</v>
      </c>
      <c r="AD3013" s="510"/>
      <c r="AE3013" s="510"/>
      <c r="AF3013" s="510"/>
      <c r="AG3013" s="510"/>
      <c r="AH3013" s="510"/>
      <c r="AI3013" s="509"/>
      <c r="AJ3013" s="163" t="s">
        <v>2651</v>
      </c>
      <c r="AK3013" s="509"/>
      <c r="AL3013" s="513"/>
      <c r="AM3013" s="163" t="s">
        <v>20198</v>
      </c>
      <c r="AN3013" s="510"/>
      <c r="AO3013" s="509"/>
      <c r="AP3013" s="509"/>
      <c r="AQ3013" s="509"/>
      <c r="AR3013" s="509"/>
      <c r="AS3013" s="509"/>
      <c r="AT3013" s="163" t="s">
        <v>2653</v>
      </c>
      <c r="AU3013" s="507">
        <v>6130.0</v>
      </c>
      <c r="AV3013" s="507">
        <v>3.0</v>
      </c>
      <c r="AW3013" s="507">
        <v>2029.0</v>
      </c>
      <c r="AX3013" s="163" t="s">
        <v>2846</v>
      </c>
      <c r="AY3013" s="163" t="s">
        <v>2921</v>
      </c>
      <c r="AZ3013" s="163" t="s">
        <v>2655</v>
      </c>
    </row>
    <row r="3014">
      <c r="A3014" s="163" t="s">
        <v>20209</v>
      </c>
      <c r="B3014" s="163" t="s">
        <v>20200</v>
      </c>
      <c r="C3014" s="163" t="s">
        <v>2638</v>
      </c>
      <c r="D3014" s="163" t="s">
        <v>2639</v>
      </c>
      <c r="E3014" s="506">
        <v>45748.97430555556</v>
      </c>
      <c r="F3014" s="507">
        <v>2980.0</v>
      </c>
      <c r="G3014" s="163" t="s">
        <v>2640</v>
      </c>
      <c r="H3014" s="507">
        <v>2980.0</v>
      </c>
      <c r="I3014" s="163" t="s">
        <v>2640</v>
      </c>
      <c r="J3014" s="163" t="s">
        <v>2641</v>
      </c>
      <c r="K3014" s="163" t="s">
        <v>2642</v>
      </c>
      <c r="L3014" s="163" t="s">
        <v>20201</v>
      </c>
      <c r="M3014" s="163" t="s">
        <v>20210</v>
      </c>
      <c r="N3014" s="163" t="s">
        <v>2645</v>
      </c>
      <c r="O3014" s="163" t="s">
        <v>2646</v>
      </c>
      <c r="P3014" s="163" t="s">
        <v>2647</v>
      </c>
      <c r="Q3014" s="163" t="s">
        <v>2648</v>
      </c>
      <c r="R3014" s="506">
        <v>45748.97430555556</v>
      </c>
      <c r="S3014" s="509"/>
      <c r="T3014" s="509"/>
      <c r="U3014" s="163" t="s">
        <v>20211</v>
      </c>
      <c r="V3014" s="510"/>
      <c r="W3014" s="510"/>
      <c r="X3014" s="510"/>
      <c r="Y3014" s="510"/>
      <c r="Z3014" s="510"/>
      <c r="AA3014" s="510"/>
      <c r="AB3014" s="163" t="s">
        <v>20204</v>
      </c>
      <c r="AC3014" s="507">
        <v>8.095769381E9</v>
      </c>
      <c r="AD3014" s="510"/>
      <c r="AE3014" s="510"/>
      <c r="AF3014" s="510"/>
      <c r="AG3014" s="510"/>
      <c r="AH3014" s="510"/>
      <c r="AI3014" s="509"/>
      <c r="AJ3014" s="163" t="s">
        <v>2651</v>
      </c>
      <c r="AK3014" s="512"/>
      <c r="AL3014" s="513"/>
      <c r="AM3014" s="163" t="s">
        <v>20205</v>
      </c>
      <c r="AN3014" s="510"/>
      <c r="AO3014" s="509"/>
      <c r="AP3014" s="509"/>
      <c r="AQ3014" s="509"/>
      <c r="AR3014" s="509"/>
      <c r="AS3014" s="509"/>
      <c r="AT3014" s="163" t="s">
        <v>2653</v>
      </c>
      <c r="AU3014" s="507">
        <v>1010.0</v>
      </c>
      <c r="AV3014" s="507">
        <v>8.0</v>
      </c>
      <c r="AW3014" s="507">
        <v>2030.0</v>
      </c>
      <c r="AX3014" s="163" t="s">
        <v>2730</v>
      </c>
      <c r="AY3014" s="510"/>
      <c r="AZ3014" s="163" t="s">
        <v>2655</v>
      </c>
    </row>
    <row r="3015">
      <c r="A3015" s="163" t="s">
        <v>20212</v>
      </c>
      <c r="B3015" s="163" t="s">
        <v>20213</v>
      </c>
      <c r="C3015" s="163" t="s">
        <v>2638</v>
      </c>
      <c r="D3015" s="163" t="s">
        <v>2639</v>
      </c>
      <c r="E3015" s="506">
        <v>45748.96041666667</v>
      </c>
      <c r="F3015" s="507">
        <v>2980.0</v>
      </c>
      <c r="G3015" s="163" t="s">
        <v>2640</v>
      </c>
      <c r="H3015" s="507">
        <v>2980.0</v>
      </c>
      <c r="I3015" s="163" t="s">
        <v>2640</v>
      </c>
      <c r="J3015" s="163" t="s">
        <v>2641</v>
      </c>
      <c r="K3015" s="163" t="s">
        <v>2642</v>
      </c>
      <c r="L3015" s="163" t="s">
        <v>20214</v>
      </c>
      <c r="M3015" s="163" t="s">
        <v>20215</v>
      </c>
      <c r="N3015" s="163" t="s">
        <v>2645</v>
      </c>
      <c r="O3015" s="163" t="s">
        <v>2646</v>
      </c>
      <c r="P3015" s="163" t="s">
        <v>2683</v>
      </c>
      <c r="Q3015" s="163" t="s">
        <v>2648</v>
      </c>
      <c r="R3015" s="506">
        <v>45748.958333333336</v>
      </c>
      <c r="S3015" s="509"/>
      <c r="T3015" s="509"/>
      <c r="U3015" s="163" t="s">
        <v>20216</v>
      </c>
      <c r="V3015" s="510"/>
      <c r="W3015" s="510"/>
      <c r="X3015" s="510"/>
      <c r="Y3015" s="510"/>
      <c r="Z3015" s="510"/>
      <c r="AA3015" s="510"/>
      <c r="AB3015" s="163" t="s">
        <v>20217</v>
      </c>
      <c r="AC3015" s="507">
        <v>9.075323738E9</v>
      </c>
      <c r="AD3015" s="510"/>
      <c r="AE3015" s="510"/>
      <c r="AF3015" s="510"/>
      <c r="AG3015" s="510"/>
      <c r="AH3015" s="510"/>
      <c r="AI3015" s="509"/>
      <c r="AJ3015" s="163" t="s">
        <v>2651</v>
      </c>
      <c r="AK3015" s="512"/>
      <c r="AL3015" s="513"/>
      <c r="AM3015" s="163" t="s">
        <v>20218</v>
      </c>
      <c r="AN3015" s="510"/>
      <c r="AO3015" s="509"/>
      <c r="AP3015" s="509"/>
      <c r="AQ3015" s="509"/>
      <c r="AR3015" s="509"/>
      <c r="AS3015" s="509"/>
      <c r="AT3015" s="163" t="s">
        <v>2700</v>
      </c>
      <c r="AU3015" s="507">
        <v>8166.0</v>
      </c>
      <c r="AV3015" s="507">
        <v>5.0</v>
      </c>
      <c r="AW3015" s="507">
        <v>2031.0</v>
      </c>
      <c r="AX3015" s="163" t="s">
        <v>3065</v>
      </c>
      <c r="AY3015" s="163" t="s">
        <v>3352</v>
      </c>
      <c r="AZ3015" s="163" t="s">
        <v>2655</v>
      </c>
    </row>
    <row r="3016">
      <c r="A3016" s="163" t="s">
        <v>19298</v>
      </c>
      <c r="B3016" s="163" t="s">
        <v>19299</v>
      </c>
      <c r="C3016" s="163" t="s">
        <v>2638</v>
      </c>
      <c r="D3016" s="163" t="s">
        <v>2639</v>
      </c>
      <c r="E3016" s="506">
        <v>45748.955555555556</v>
      </c>
      <c r="F3016" s="507">
        <v>9800.0</v>
      </c>
      <c r="G3016" s="163" t="s">
        <v>2640</v>
      </c>
      <c r="H3016" s="507">
        <v>9800.0</v>
      </c>
      <c r="I3016" s="163" t="s">
        <v>2640</v>
      </c>
      <c r="J3016" s="163" t="s">
        <v>2641</v>
      </c>
      <c r="K3016" s="163" t="s">
        <v>2642</v>
      </c>
      <c r="L3016" s="163" t="s">
        <v>19300</v>
      </c>
      <c r="M3016" s="163" t="s">
        <v>19301</v>
      </c>
      <c r="N3016" s="163" t="s">
        <v>2645</v>
      </c>
      <c r="O3016" s="163" t="s">
        <v>2646</v>
      </c>
      <c r="P3016" s="163" t="s">
        <v>2647</v>
      </c>
      <c r="Q3016" s="163" t="s">
        <v>2648</v>
      </c>
      <c r="R3016" s="506">
        <v>45748.955555555556</v>
      </c>
      <c r="S3016" s="509"/>
      <c r="T3016" s="509"/>
      <c r="U3016" s="163" t="s">
        <v>19302</v>
      </c>
      <c r="V3016" s="510"/>
      <c r="W3016" s="510"/>
      <c r="X3016" s="510"/>
      <c r="Y3016" s="510"/>
      <c r="Z3016" s="510"/>
      <c r="AA3016" s="510"/>
      <c r="AB3016" s="163" t="s">
        <v>19303</v>
      </c>
      <c r="AC3016" s="507">
        <v>8.093361061E9</v>
      </c>
      <c r="AD3016" s="510"/>
      <c r="AE3016" s="510"/>
      <c r="AF3016" s="510"/>
      <c r="AG3016" s="510"/>
      <c r="AH3016" s="510"/>
      <c r="AI3016" s="509"/>
      <c r="AJ3016" s="163" t="s">
        <v>2651</v>
      </c>
      <c r="AK3016" s="512"/>
      <c r="AL3016" s="513"/>
      <c r="AM3016" s="163" t="s">
        <v>19304</v>
      </c>
      <c r="AN3016" s="510"/>
      <c r="AO3016" s="509"/>
      <c r="AP3016" s="509"/>
      <c r="AQ3016" s="509"/>
      <c r="AR3016" s="509"/>
      <c r="AS3016" s="509"/>
      <c r="AT3016" s="163" t="s">
        <v>2700</v>
      </c>
      <c r="AU3016" s="507">
        <v>5023.0</v>
      </c>
      <c r="AV3016" s="507">
        <v>3.0</v>
      </c>
      <c r="AW3016" s="507">
        <v>2029.0</v>
      </c>
      <c r="AX3016" s="510"/>
      <c r="AY3016" s="510"/>
      <c r="AZ3016" s="163" t="s">
        <v>2655</v>
      </c>
    </row>
    <row r="3017">
      <c r="A3017" s="163" t="s">
        <v>19305</v>
      </c>
      <c r="B3017" s="163" t="s">
        <v>19299</v>
      </c>
      <c r="C3017" s="163" t="s">
        <v>2638</v>
      </c>
      <c r="D3017" s="163" t="s">
        <v>2639</v>
      </c>
      <c r="E3017" s="506">
        <v>45748.95208333333</v>
      </c>
      <c r="F3017" s="507">
        <v>2980.0</v>
      </c>
      <c r="G3017" s="163" t="s">
        <v>2640</v>
      </c>
      <c r="H3017" s="507">
        <v>2980.0</v>
      </c>
      <c r="I3017" s="163" t="s">
        <v>2640</v>
      </c>
      <c r="J3017" s="163" t="s">
        <v>2641</v>
      </c>
      <c r="K3017" s="163" t="s">
        <v>2642</v>
      </c>
      <c r="L3017" s="163" t="s">
        <v>19300</v>
      </c>
      <c r="M3017" s="163" t="s">
        <v>19306</v>
      </c>
      <c r="N3017" s="163" t="s">
        <v>2645</v>
      </c>
      <c r="O3017" s="163" t="s">
        <v>2646</v>
      </c>
      <c r="P3017" s="163" t="s">
        <v>2647</v>
      </c>
      <c r="Q3017" s="163" t="s">
        <v>2648</v>
      </c>
      <c r="R3017" s="506">
        <v>45748.95208333333</v>
      </c>
      <c r="S3017" s="509"/>
      <c r="T3017" s="509"/>
      <c r="U3017" s="163" t="s">
        <v>19307</v>
      </c>
      <c r="V3017" s="510"/>
      <c r="W3017" s="510"/>
      <c r="X3017" s="510"/>
      <c r="Y3017" s="510"/>
      <c r="Z3017" s="510"/>
      <c r="AA3017" s="510"/>
      <c r="AB3017" s="163" t="s">
        <v>19303</v>
      </c>
      <c r="AC3017" s="507">
        <v>8.093361061E9</v>
      </c>
      <c r="AD3017" s="510"/>
      <c r="AE3017" s="510"/>
      <c r="AF3017" s="510"/>
      <c r="AG3017" s="510"/>
      <c r="AH3017" s="510"/>
      <c r="AI3017" s="509"/>
      <c r="AJ3017" s="163" t="s">
        <v>2651</v>
      </c>
      <c r="AK3017" s="512"/>
      <c r="AL3017" s="513"/>
      <c r="AM3017" s="163" t="s">
        <v>19304</v>
      </c>
      <c r="AN3017" s="510"/>
      <c r="AO3017" s="509"/>
      <c r="AP3017" s="509"/>
      <c r="AQ3017" s="509"/>
      <c r="AR3017" s="509"/>
      <c r="AS3017" s="509"/>
      <c r="AT3017" s="163" t="s">
        <v>2700</v>
      </c>
      <c r="AU3017" s="507">
        <v>5023.0</v>
      </c>
      <c r="AV3017" s="507">
        <v>3.0</v>
      </c>
      <c r="AW3017" s="507">
        <v>2029.0</v>
      </c>
      <c r="AX3017" s="510"/>
      <c r="AY3017" s="510"/>
      <c r="AZ3017" s="163" t="s">
        <v>2655</v>
      </c>
    </row>
    <row r="3018">
      <c r="A3018" s="163" t="s">
        <v>20219</v>
      </c>
      <c r="B3018" s="163" t="s">
        <v>20220</v>
      </c>
      <c r="C3018" s="163" t="s">
        <v>2638</v>
      </c>
      <c r="D3018" s="163" t="s">
        <v>2639</v>
      </c>
      <c r="E3018" s="506">
        <v>45748.919444444444</v>
      </c>
      <c r="F3018" s="507">
        <v>9800.0</v>
      </c>
      <c r="G3018" s="163" t="s">
        <v>2640</v>
      </c>
      <c r="H3018" s="507">
        <v>9800.0</v>
      </c>
      <c r="I3018" s="163" t="s">
        <v>2640</v>
      </c>
      <c r="J3018" s="163" t="s">
        <v>2641</v>
      </c>
      <c r="K3018" s="163" t="s">
        <v>2642</v>
      </c>
      <c r="L3018" s="163" t="s">
        <v>20221</v>
      </c>
      <c r="M3018" s="163" t="s">
        <v>20222</v>
      </c>
      <c r="N3018" s="163" t="s">
        <v>2645</v>
      </c>
      <c r="O3018" s="163" t="s">
        <v>2646</v>
      </c>
      <c r="P3018" s="163" t="s">
        <v>2673</v>
      </c>
      <c r="Q3018" s="163" t="s">
        <v>2648</v>
      </c>
      <c r="R3018" s="506">
        <v>45748.91736111111</v>
      </c>
      <c r="S3018" s="509"/>
      <c r="T3018" s="509"/>
      <c r="U3018" s="163" t="s">
        <v>20223</v>
      </c>
      <c r="V3018" s="510"/>
      <c r="W3018" s="510"/>
      <c r="X3018" s="510"/>
      <c r="Y3018" s="510"/>
      <c r="Z3018" s="510"/>
      <c r="AA3018" s="510"/>
      <c r="AB3018" s="163" t="s">
        <v>20224</v>
      </c>
      <c r="AC3018" s="507">
        <v>9.087946171E9</v>
      </c>
      <c r="AD3018" s="510"/>
      <c r="AE3018" s="510"/>
      <c r="AF3018" s="510"/>
      <c r="AG3018" s="510"/>
      <c r="AH3018" s="510"/>
      <c r="AI3018" s="509"/>
      <c r="AJ3018" s="163" t="s">
        <v>2651</v>
      </c>
      <c r="AK3018" s="512"/>
      <c r="AL3018" s="513"/>
      <c r="AM3018" s="163" t="s">
        <v>20225</v>
      </c>
      <c r="AN3018" s="510"/>
      <c r="AO3018" s="509"/>
      <c r="AP3018" s="509"/>
      <c r="AQ3018" s="509"/>
      <c r="AR3018" s="509"/>
      <c r="AS3018" s="509"/>
      <c r="AT3018" s="163" t="s">
        <v>2653</v>
      </c>
      <c r="AU3018" s="507">
        <v>1086.0</v>
      </c>
      <c r="AV3018" s="507">
        <v>6.0</v>
      </c>
      <c r="AW3018" s="507">
        <v>2026.0</v>
      </c>
      <c r="AX3018" s="163" t="s">
        <v>2677</v>
      </c>
      <c r="AY3018" s="163" t="s">
        <v>2893</v>
      </c>
      <c r="AZ3018" s="163" t="s">
        <v>2655</v>
      </c>
    </row>
    <row r="3019">
      <c r="A3019" s="163" t="s">
        <v>20226</v>
      </c>
      <c r="B3019" s="163" t="s">
        <v>20227</v>
      </c>
      <c r="C3019" s="163" t="s">
        <v>2638</v>
      </c>
      <c r="D3019" s="163" t="s">
        <v>2639</v>
      </c>
      <c r="E3019" s="506">
        <v>45748.919444444444</v>
      </c>
      <c r="F3019" s="507">
        <v>9800.0</v>
      </c>
      <c r="G3019" s="163" t="s">
        <v>2640</v>
      </c>
      <c r="H3019" s="507">
        <v>9800.0</v>
      </c>
      <c r="I3019" s="163" t="s">
        <v>2640</v>
      </c>
      <c r="J3019" s="163" t="s">
        <v>2641</v>
      </c>
      <c r="K3019" s="163" t="s">
        <v>2642</v>
      </c>
      <c r="L3019" s="163" t="s">
        <v>20228</v>
      </c>
      <c r="M3019" s="163" t="s">
        <v>20229</v>
      </c>
      <c r="N3019" s="163" t="s">
        <v>2645</v>
      </c>
      <c r="O3019" s="163" t="s">
        <v>2646</v>
      </c>
      <c r="P3019" s="163" t="s">
        <v>2647</v>
      </c>
      <c r="Q3019" s="163" t="s">
        <v>2648</v>
      </c>
      <c r="R3019" s="506">
        <v>45748.919444444444</v>
      </c>
      <c r="S3019" s="509"/>
      <c r="T3019" s="509"/>
      <c r="U3019" s="163" t="s">
        <v>20230</v>
      </c>
      <c r="V3019" s="510"/>
      <c r="W3019" s="510"/>
      <c r="X3019" s="510"/>
      <c r="Y3019" s="510"/>
      <c r="Z3019" s="510"/>
      <c r="AA3019" s="510"/>
      <c r="AB3019" s="163" t="s">
        <v>20231</v>
      </c>
      <c r="AC3019" s="507">
        <v>8.017730488E9</v>
      </c>
      <c r="AD3019" s="510"/>
      <c r="AE3019" s="510"/>
      <c r="AF3019" s="510"/>
      <c r="AG3019" s="510"/>
      <c r="AH3019" s="510"/>
      <c r="AI3019" s="509"/>
      <c r="AJ3019" s="163" t="s">
        <v>2651</v>
      </c>
      <c r="AK3019" s="512"/>
      <c r="AL3019" s="513"/>
      <c r="AM3019" s="163" t="s">
        <v>20232</v>
      </c>
      <c r="AN3019" s="510"/>
      <c r="AO3019" s="510"/>
      <c r="AP3019" s="509"/>
      <c r="AQ3019" s="509"/>
      <c r="AR3019" s="509"/>
      <c r="AS3019" s="509"/>
      <c r="AT3019" s="163" t="s">
        <v>2653</v>
      </c>
      <c r="AU3019" s="507">
        <v>1015.0</v>
      </c>
      <c r="AV3019" s="507">
        <v>3.0</v>
      </c>
      <c r="AW3019" s="507">
        <v>2029.0</v>
      </c>
      <c r="AX3019" s="163" t="s">
        <v>2730</v>
      </c>
      <c r="AY3019" s="510"/>
      <c r="AZ3019" s="163" t="s">
        <v>2655</v>
      </c>
    </row>
    <row r="3020">
      <c r="A3020" s="163" t="s">
        <v>20233</v>
      </c>
      <c r="B3020" s="163" t="s">
        <v>20220</v>
      </c>
      <c r="C3020" s="163" t="s">
        <v>2638</v>
      </c>
      <c r="D3020" s="163" t="s">
        <v>2639</v>
      </c>
      <c r="E3020" s="506">
        <v>45748.91805555556</v>
      </c>
      <c r="F3020" s="507">
        <v>2980.0</v>
      </c>
      <c r="G3020" s="163" t="s">
        <v>2640</v>
      </c>
      <c r="H3020" s="507">
        <v>2980.0</v>
      </c>
      <c r="I3020" s="163" t="s">
        <v>2640</v>
      </c>
      <c r="J3020" s="163" t="s">
        <v>2641</v>
      </c>
      <c r="K3020" s="163" t="s">
        <v>2642</v>
      </c>
      <c r="L3020" s="163" t="s">
        <v>20221</v>
      </c>
      <c r="M3020" s="163" t="s">
        <v>20234</v>
      </c>
      <c r="N3020" s="163" t="s">
        <v>2645</v>
      </c>
      <c r="O3020" s="163" t="s">
        <v>2646</v>
      </c>
      <c r="P3020" s="163" t="s">
        <v>2673</v>
      </c>
      <c r="Q3020" s="163" t="s">
        <v>2648</v>
      </c>
      <c r="R3020" s="506">
        <v>45748.916666666664</v>
      </c>
      <c r="S3020" s="509"/>
      <c r="T3020" s="509"/>
      <c r="U3020" s="163" t="s">
        <v>20235</v>
      </c>
      <c r="V3020" s="510"/>
      <c r="W3020" s="510"/>
      <c r="X3020" s="510"/>
      <c r="Y3020" s="510"/>
      <c r="Z3020" s="510"/>
      <c r="AA3020" s="510"/>
      <c r="AB3020" s="163" t="s">
        <v>20224</v>
      </c>
      <c r="AC3020" s="507">
        <v>9.087946171E9</v>
      </c>
      <c r="AD3020" s="510"/>
      <c r="AE3020" s="510"/>
      <c r="AF3020" s="510"/>
      <c r="AG3020" s="510"/>
      <c r="AH3020" s="510"/>
      <c r="AI3020" s="509"/>
      <c r="AJ3020" s="163" t="s">
        <v>2651</v>
      </c>
      <c r="AK3020" s="512"/>
      <c r="AL3020" s="513"/>
      <c r="AM3020" s="163" t="s">
        <v>20225</v>
      </c>
      <c r="AN3020" s="510"/>
      <c r="AO3020" s="510"/>
      <c r="AP3020" s="509"/>
      <c r="AQ3020" s="509"/>
      <c r="AR3020" s="509"/>
      <c r="AS3020" s="509"/>
      <c r="AT3020" s="163" t="s">
        <v>2653</v>
      </c>
      <c r="AU3020" s="507">
        <v>1086.0</v>
      </c>
      <c r="AV3020" s="507">
        <v>6.0</v>
      </c>
      <c r="AW3020" s="507">
        <v>2026.0</v>
      </c>
      <c r="AX3020" s="163" t="s">
        <v>2677</v>
      </c>
      <c r="AY3020" s="163" t="s">
        <v>2893</v>
      </c>
      <c r="AZ3020" s="163" t="s">
        <v>2655</v>
      </c>
    </row>
    <row r="3021">
      <c r="A3021" s="163" t="s">
        <v>20236</v>
      </c>
      <c r="B3021" s="163" t="s">
        <v>20227</v>
      </c>
      <c r="C3021" s="163" t="s">
        <v>2638</v>
      </c>
      <c r="D3021" s="163" t="s">
        <v>2639</v>
      </c>
      <c r="E3021" s="506">
        <v>45748.91388888889</v>
      </c>
      <c r="F3021" s="507">
        <v>2980.0</v>
      </c>
      <c r="G3021" s="163" t="s">
        <v>2640</v>
      </c>
      <c r="H3021" s="507">
        <v>2980.0</v>
      </c>
      <c r="I3021" s="163" t="s">
        <v>2640</v>
      </c>
      <c r="J3021" s="163" t="s">
        <v>2641</v>
      </c>
      <c r="K3021" s="163" t="s">
        <v>2642</v>
      </c>
      <c r="L3021" s="163" t="s">
        <v>20228</v>
      </c>
      <c r="M3021" s="163" t="s">
        <v>20237</v>
      </c>
      <c r="N3021" s="163" t="s">
        <v>2645</v>
      </c>
      <c r="O3021" s="163" t="s">
        <v>2646</v>
      </c>
      <c r="P3021" s="163" t="s">
        <v>2647</v>
      </c>
      <c r="Q3021" s="163" t="s">
        <v>2648</v>
      </c>
      <c r="R3021" s="506">
        <v>45748.91388888889</v>
      </c>
      <c r="S3021" s="509"/>
      <c r="T3021" s="509"/>
      <c r="U3021" s="163" t="s">
        <v>20238</v>
      </c>
      <c r="V3021" s="510"/>
      <c r="W3021" s="510"/>
      <c r="X3021" s="510"/>
      <c r="Y3021" s="510"/>
      <c r="Z3021" s="510"/>
      <c r="AA3021" s="510"/>
      <c r="AB3021" s="163" t="s">
        <v>20231</v>
      </c>
      <c r="AC3021" s="507">
        <v>8.017730488E9</v>
      </c>
      <c r="AD3021" s="510"/>
      <c r="AE3021" s="510"/>
      <c r="AF3021" s="510"/>
      <c r="AG3021" s="510"/>
      <c r="AH3021" s="510"/>
      <c r="AI3021" s="509"/>
      <c r="AJ3021" s="163" t="s">
        <v>2651</v>
      </c>
      <c r="AK3021" s="512"/>
      <c r="AL3021" s="513"/>
      <c r="AM3021" s="163" t="s">
        <v>20232</v>
      </c>
      <c r="AN3021" s="510"/>
      <c r="AO3021" s="509"/>
      <c r="AP3021" s="509"/>
      <c r="AQ3021" s="509"/>
      <c r="AR3021" s="509"/>
      <c r="AS3021" s="509"/>
      <c r="AT3021" s="163" t="s">
        <v>2653</v>
      </c>
      <c r="AU3021" s="507">
        <v>1015.0</v>
      </c>
      <c r="AV3021" s="507">
        <v>3.0</v>
      </c>
      <c r="AW3021" s="507">
        <v>2029.0</v>
      </c>
      <c r="AX3021" s="163" t="s">
        <v>2730</v>
      </c>
      <c r="AY3021" s="510"/>
      <c r="AZ3021" s="163" t="s">
        <v>2655</v>
      </c>
    </row>
    <row r="3022">
      <c r="A3022" s="163" t="s">
        <v>20239</v>
      </c>
      <c r="B3022" s="163" t="s">
        <v>20240</v>
      </c>
      <c r="C3022" s="163" t="s">
        <v>2638</v>
      </c>
      <c r="D3022" s="163" t="s">
        <v>2639</v>
      </c>
      <c r="E3022" s="506">
        <v>45748.91111111111</v>
      </c>
      <c r="F3022" s="507">
        <v>2980.0</v>
      </c>
      <c r="G3022" s="163" t="s">
        <v>2640</v>
      </c>
      <c r="H3022" s="507">
        <v>2980.0</v>
      </c>
      <c r="I3022" s="163" t="s">
        <v>2640</v>
      </c>
      <c r="J3022" s="163" t="s">
        <v>2641</v>
      </c>
      <c r="K3022" s="163" t="s">
        <v>2642</v>
      </c>
      <c r="L3022" s="163" t="s">
        <v>20241</v>
      </c>
      <c r="M3022" s="163" t="s">
        <v>20242</v>
      </c>
      <c r="N3022" s="163" t="s">
        <v>2645</v>
      </c>
      <c r="O3022" s="163" t="s">
        <v>2646</v>
      </c>
      <c r="P3022" s="163" t="s">
        <v>2673</v>
      </c>
      <c r="Q3022" s="163" t="s">
        <v>2648</v>
      </c>
      <c r="R3022" s="506">
        <v>45748.90972222222</v>
      </c>
      <c r="S3022" s="509"/>
      <c r="T3022" s="509"/>
      <c r="U3022" s="163" t="s">
        <v>20243</v>
      </c>
      <c r="V3022" s="510"/>
      <c r="W3022" s="510"/>
      <c r="X3022" s="510"/>
      <c r="Y3022" s="510"/>
      <c r="Z3022" s="510"/>
      <c r="AA3022" s="510"/>
      <c r="AB3022" s="163" t="s">
        <v>20244</v>
      </c>
      <c r="AC3022" s="507">
        <v>8.099865255E9</v>
      </c>
      <c r="AD3022" s="510"/>
      <c r="AE3022" s="510"/>
      <c r="AF3022" s="510"/>
      <c r="AG3022" s="510"/>
      <c r="AH3022" s="510"/>
      <c r="AI3022" s="509"/>
      <c r="AJ3022" s="163" t="s">
        <v>2651</v>
      </c>
      <c r="AK3022" s="512"/>
      <c r="AL3022" s="513"/>
      <c r="AM3022" s="163" t="s">
        <v>20245</v>
      </c>
      <c r="AN3022" s="510"/>
      <c r="AO3022" s="509"/>
      <c r="AP3022" s="509"/>
      <c r="AQ3022" s="509"/>
      <c r="AR3022" s="509"/>
      <c r="AS3022" s="509"/>
      <c r="AT3022" s="163" t="s">
        <v>2700</v>
      </c>
      <c r="AU3022" s="507">
        <v>7216.0</v>
      </c>
      <c r="AV3022" s="507">
        <v>11.0</v>
      </c>
      <c r="AW3022" s="507">
        <v>2030.0</v>
      </c>
      <c r="AX3022" s="163" t="s">
        <v>2677</v>
      </c>
      <c r="AY3022" s="163" t="s">
        <v>2717</v>
      </c>
      <c r="AZ3022" s="163" t="s">
        <v>2655</v>
      </c>
    </row>
    <row r="3023">
      <c r="A3023" s="163" t="s">
        <v>20246</v>
      </c>
      <c r="B3023" s="163" t="s">
        <v>20247</v>
      </c>
      <c r="C3023" s="163" t="s">
        <v>2638</v>
      </c>
      <c r="D3023" s="163" t="s">
        <v>2639</v>
      </c>
      <c r="E3023" s="506">
        <v>45748.888194444444</v>
      </c>
      <c r="F3023" s="507">
        <v>2980.0</v>
      </c>
      <c r="G3023" s="163" t="s">
        <v>2640</v>
      </c>
      <c r="H3023" s="507">
        <v>2980.0</v>
      </c>
      <c r="I3023" s="163" t="s">
        <v>2640</v>
      </c>
      <c r="J3023" s="163" t="s">
        <v>2641</v>
      </c>
      <c r="K3023" s="163" t="s">
        <v>2642</v>
      </c>
      <c r="L3023" s="163" t="s">
        <v>20248</v>
      </c>
      <c r="M3023" s="163" t="s">
        <v>20249</v>
      </c>
      <c r="N3023" s="163" t="s">
        <v>2645</v>
      </c>
      <c r="O3023" s="163" t="s">
        <v>2646</v>
      </c>
      <c r="P3023" s="163" t="s">
        <v>2673</v>
      </c>
      <c r="Q3023" s="163" t="s">
        <v>2648</v>
      </c>
      <c r="R3023" s="506">
        <v>45748.88680555556</v>
      </c>
      <c r="S3023" s="509"/>
      <c r="T3023" s="509"/>
      <c r="U3023" s="163" t="s">
        <v>20250</v>
      </c>
      <c r="V3023" s="510"/>
      <c r="W3023" s="510"/>
      <c r="X3023" s="510"/>
      <c r="Y3023" s="510"/>
      <c r="Z3023" s="510"/>
      <c r="AA3023" s="510"/>
      <c r="AB3023" s="163" t="s">
        <v>20251</v>
      </c>
      <c r="AC3023" s="507">
        <v>8.077417178E9</v>
      </c>
      <c r="AD3023" s="509"/>
      <c r="AE3023" s="509"/>
      <c r="AF3023" s="509"/>
      <c r="AG3023" s="509"/>
      <c r="AH3023" s="509"/>
      <c r="AI3023" s="509"/>
      <c r="AJ3023" s="163" t="s">
        <v>2651</v>
      </c>
      <c r="AK3023" s="509"/>
      <c r="AL3023" s="513"/>
      <c r="AM3023" s="163" t="s">
        <v>6241</v>
      </c>
      <c r="AN3023" s="510"/>
      <c r="AO3023" s="509"/>
      <c r="AP3023" s="509"/>
      <c r="AQ3023" s="509"/>
      <c r="AR3023" s="509"/>
      <c r="AS3023" s="509"/>
      <c r="AT3023" s="163" t="s">
        <v>2700</v>
      </c>
      <c r="AU3023" s="507">
        <v>4816.0</v>
      </c>
      <c r="AV3023" s="507">
        <v>4.0</v>
      </c>
      <c r="AW3023" s="507">
        <v>2029.0</v>
      </c>
      <c r="AX3023" s="163" t="s">
        <v>2936</v>
      </c>
      <c r="AY3023" s="163" t="s">
        <v>3444</v>
      </c>
      <c r="AZ3023" s="163" t="s">
        <v>2655</v>
      </c>
    </row>
    <row r="3024">
      <c r="A3024" s="163" t="s">
        <v>20252</v>
      </c>
      <c r="B3024" s="163" t="s">
        <v>20253</v>
      </c>
      <c r="C3024" s="163" t="s">
        <v>2638</v>
      </c>
      <c r="D3024" s="163" t="s">
        <v>2639</v>
      </c>
      <c r="E3024" s="506">
        <v>45748.87013888889</v>
      </c>
      <c r="F3024" s="507">
        <v>9800.0</v>
      </c>
      <c r="G3024" s="163" t="s">
        <v>2640</v>
      </c>
      <c r="H3024" s="507">
        <v>9800.0</v>
      </c>
      <c r="I3024" s="163" t="s">
        <v>2640</v>
      </c>
      <c r="J3024" s="163" t="s">
        <v>2641</v>
      </c>
      <c r="K3024" s="163" t="s">
        <v>2642</v>
      </c>
      <c r="L3024" s="163" t="s">
        <v>20254</v>
      </c>
      <c r="M3024" s="163" t="s">
        <v>20255</v>
      </c>
      <c r="N3024" s="163" t="s">
        <v>2645</v>
      </c>
      <c r="O3024" s="163" t="s">
        <v>2646</v>
      </c>
      <c r="P3024" s="163" t="s">
        <v>2647</v>
      </c>
      <c r="Q3024" s="163" t="s">
        <v>2648</v>
      </c>
      <c r="R3024" s="506">
        <v>45748.87013888889</v>
      </c>
      <c r="S3024" s="509"/>
      <c r="T3024" s="509"/>
      <c r="U3024" s="163" t="s">
        <v>20256</v>
      </c>
      <c r="V3024" s="510"/>
      <c r="W3024" s="510"/>
      <c r="X3024" s="510"/>
      <c r="Y3024" s="510"/>
      <c r="Z3024" s="510"/>
      <c r="AA3024" s="510"/>
      <c r="AB3024" s="163" t="s">
        <v>20257</v>
      </c>
      <c r="AC3024" s="507">
        <v>9.024105588E9</v>
      </c>
      <c r="AD3024" s="510"/>
      <c r="AE3024" s="510"/>
      <c r="AF3024" s="510"/>
      <c r="AG3024" s="510"/>
      <c r="AH3024" s="510"/>
      <c r="AI3024" s="509"/>
      <c r="AJ3024" s="163" t="s">
        <v>2651</v>
      </c>
      <c r="AK3024" s="512"/>
      <c r="AL3024" s="513"/>
      <c r="AM3024" s="163" t="s">
        <v>20258</v>
      </c>
      <c r="AN3024" s="510"/>
      <c r="AO3024" s="509"/>
      <c r="AP3024" s="509"/>
      <c r="AQ3024" s="509"/>
      <c r="AR3024" s="509"/>
      <c r="AS3024" s="509"/>
      <c r="AT3024" s="163" t="s">
        <v>2653</v>
      </c>
      <c r="AU3024" s="507">
        <v>7699.0</v>
      </c>
      <c r="AV3024" s="507">
        <v>3.0</v>
      </c>
      <c r="AW3024" s="507">
        <v>2029.0</v>
      </c>
      <c r="AX3024" s="509"/>
      <c r="AY3024" s="510"/>
      <c r="AZ3024" s="163" t="s">
        <v>2655</v>
      </c>
    </row>
    <row r="3025">
      <c r="A3025" s="163" t="s">
        <v>20259</v>
      </c>
      <c r="B3025" s="163" t="s">
        <v>20260</v>
      </c>
      <c r="C3025" s="163" t="s">
        <v>2638</v>
      </c>
      <c r="D3025" s="163" t="s">
        <v>2639</v>
      </c>
      <c r="E3025" s="506">
        <v>45748.865277777775</v>
      </c>
      <c r="F3025" s="507">
        <v>9800.0</v>
      </c>
      <c r="G3025" s="163" t="s">
        <v>2640</v>
      </c>
      <c r="H3025" s="507">
        <v>9800.0</v>
      </c>
      <c r="I3025" s="163" t="s">
        <v>2640</v>
      </c>
      <c r="J3025" s="163" t="s">
        <v>2641</v>
      </c>
      <c r="K3025" s="163" t="s">
        <v>2642</v>
      </c>
      <c r="L3025" s="163" t="s">
        <v>20261</v>
      </c>
      <c r="M3025" s="163" t="s">
        <v>20262</v>
      </c>
      <c r="N3025" s="163" t="s">
        <v>2645</v>
      </c>
      <c r="O3025" s="163" t="s">
        <v>2646</v>
      </c>
      <c r="P3025" s="163" t="s">
        <v>2647</v>
      </c>
      <c r="Q3025" s="163" t="s">
        <v>2648</v>
      </c>
      <c r="R3025" s="506">
        <v>45748.865277777775</v>
      </c>
      <c r="S3025" s="509"/>
      <c r="T3025" s="509"/>
      <c r="U3025" s="163" t="s">
        <v>20263</v>
      </c>
      <c r="V3025" s="510"/>
      <c r="W3025" s="510"/>
      <c r="X3025" s="510"/>
      <c r="Y3025" s="510"/>
      <c r="Z3025" s="510"/>
      <c r="AA3025" s="510"/>
      <c r="AB3025" s="163" t="s">
        <v>20264</v>
      </c>
      <c r="AC3025" s="507">
        <v>8.09140991E9</v>
      </c>
      <c r="AD3025" s="510"/>
      <c r="AE3025" s="510"/>
      <c r="AF3025" s="510"/>
      <c r="AG3025" s="510"/>
      <c r="AH3025" s="510"/>
      <c r="AI3025" s="509"/>
      <c r="AJ3025" s="163" t="s">
        <v>2651</v>
      </c>
      <c r="AK3025" s="512"/>
      <c r="AL3025" s="513"/>
      <c r="AM3025" s="163" t="s">
        <v>14371</v>
      </c>
      <c r="AN3025" s="510"/>
      <c r="AO3025" s="509"/>
      <c r="AP3025" s="509"/>
      <c r="AQ3025" s="509"/>
      <c r="AR3025" s="509"/>
      <c r="AS3025" s="509"/>
      <c r="AT3025" s="163" t="s">
        <v>2653</v>
      </c>
      <c r="AU3025" s="507">
        <v>1091.0</v>
      </c>
      <c r="AV3025" s="507">
        <v>1.0</v>
      </c>
      <c r="AW3025" s="507">
        <v>2032.0</v>
      </c>
      <c r="AX3025" s="163" t="s">
        <v>2730</v>
      </c>
      <c r="AY3025" s="163" t="s">
        <v>19068</v>
      </c>
      <c r="AZ3025" s="163" t="s">
        <v>2655</v>
      </c>
    </row>
    <row r="3026">
      <c r="A3026" s="163" t="s">
        <v>20265</v>
      </c>
      <c r="B3026" s="163" t="s">
        <v>20253</v>
      </c>
      <c r="C3026" s="163" t="s">
        <v>2638</v>
      </c>
      <c r="D3026" s="163" t="s">
        <v>2639</v>
      </c>
      <c r="E3026" s="506">
        <v>45748.86319444444</v>
      </c>
      <c r="F3026" s="507">
        <v>2980.0</v>
      </c>
      <c r="G3026" s="163" t="s">
        <v>2640</v>
      </c>
      <c r="H3026" s="507">
        <v>2980.0</v>
      </c>
      <c r="I3026" s="163" t="s">
        <v>2640</v>
      </c>
      <c r="J3026" s="163" t="s">
        <v>2641</v>
      </c>
      <c r="K3026" s="163" t="s">
        <v>2642</v>
      </c>
      <c r="L3026" s="163" t="s">
        <v>20254</v>
      </c>
      <c r="M3026" s="163" t="s">
        <v>20266</v>
      </c>
      <c r="N3026" s="163" t="s">
        <v>2645</v>
      </c>
      <c r="O3026" s="163" t="s">
        <v>2646</v>
      </c>
      <c r="P3026" s="163" t="s">
        <v>2647</v>
      </c>
      <c r="Q3026" s="163" t="s">
        <v>2648</v>
      </c>
      <c r="R3026" s="506">
        <v>45748.86319444444</v>
      </c>
      <c r="S3026" s="509"/>
      <c r="T3026" s="509"/>
      <c r="U3026" s="163" t="s">
        <v>20267</v>
      </c>
      <c r="V3026" s="510"/>
      <c r="W3026" s="510"/>
      <c r="X3026" s="510"/>
      <c r="Y3026" s="510"/>
      <c r="Z3026" s="510"/>
      <c r="AA3026" s="510"/>
      <c r="AB3026" s="163" t="s">
        <v>20257</v>
      </c>
      <c r="AC3026" s="507">
        <v>9.024105588E9</v>
      </c>
      <c r="AD3026" s="510"/>
      <c r="AE3026" s="510"/>
      <c r="AF3026" s="510"/>
      <c r="AG3026" s="510"/>
      <c r="AH3026" s="510"/>
      <c r="AI3026" s="509"/>
      <c r="AJ3026" s="163" t="s">
        <v>2651</v>
      </c>
      <c r="AK3026" s="512"/>
      <c r="AL3026" s="513"/>
      <c r="AM3026" s="163" t="s">
        <v>20258</v>
      </c>
      <c r="AN3026" s="510"/>
      <c r="AO3026" s="509"/>
      <c r="AP3026" s="509"/>
      <c r="AQ3026" s="509"/>
      <c r="AR3026" s="509"/>
      <c r="AS3026" s="509"/>
      <c r="AT3026" s="163" t="s">
        <v>2653</v>
      </c>
      <c r="AU3026" s="507">
        <v>7699.0</v>
      </c>
      <c r="AV3026" s="507">
        <v>3.0</v>
      </c>
      <c r="AW3026" s="507">
        <v>2029.0</v>
      </c>
      <c r="AX3026" s="510"/>
      <c r="AY3026" s="510"/>
      <c r="AZ3026" s="163" t="s">
        <v>2655</v>
      </c>
    </row>
    <row r="3027">
      <c r="A3027" s="163" t="s">
        <v>20268</v>
      </c>
      <c r="B3027" s="163" t="s">
        <v>20269</v>
      </c>
      <c r="C3027" s="163" t="s">
        <v>2638</v>
      </c>
      <c r="D3027" s="163" t="s">
        <v>2639</v>
      </c>
      <c r="E3027" s="506">
        <v>45748.86111111111</v>
      </c>
      <c r="F3027" s="507">
        <v>2980.0</v>
      </c>
      <c r="G3027" s="163" t="s">
        <v>2640</v>
      </c>
      <c r="H3027" s="507">
        <v>2980.0</v>
      </c>
      <c r="I3027" s="163" t="s">
        <v>2640</v>
      </c>
      <c r="J3027" s="163" t="s">
        <v>2641</v>
      </c>
      <c r="K3027" s="163" t="s">
        <v>2642</v>
      </c>
      <c r="L3027" s="163" t="s">
        <v>20270</v>
      </c>
      <c r="M3027" s="163" t="s">
        <v>20271</v>
      </c>
      <c r="N3027" s="163" t="s">
        <v>2645</v>
      </c>
      <c r="O3027" s="163" t="s">
        <v>2646</v>
      </c>
      <c r="P3027" s="163" t="s">
        <v>2673</v>
      </c>
      <c r="Q3027" s="163" t="s">
        <v>2648</v>
      </c>
      <c r="R3027" s="506">
        <v>45748.86041666667</v>
      </c>
      <c r="S3027" s="509"/>
      <c r="T3027" s="509"/>
      <c r="U3027" s="163" t="s">
        <v>20272</v>
      </c>
      <c r="V3027" s="510"/>
      <c r="W3027" s="510"/>
      <c r="X3027" s="510"/>
      <c r="Y3027" s="510"/>
      <c r="Z3027" s="510"/>
      <c r="AA3027" s="510"/>
      <c r="AB3027" s="163" t="s">
        <v>20273</v>
      </c>
      <c r="AC3027" s="507">
        <v>8.061366934E9</v>
      </c>
      <c r="AD3027" s="510"/>
      <c r="AE3027" s="510"/>
      <c r="AF3027" s="510"/>
      <c r="AG3027" s="510"/>
      <c r="AH3027" s="510"/>
      <c r="AI3027" s="509"/>
      <c r="AJ3027" s="163" t="s">
        <v>2651</v>
      </c>
      <c r="AK3027" s="512"/>
      <c r="AL3027" s="513"/>
      <c r="AM3027" s="163" t="s">
        <v>20274</v>
      </c>
      <c r="AN3027" s="510"/>
      <c r="AO3027" s="509"/>
      <c r="AP3027" s="509"/>
      <c r="AQ3027" s="509"/>
      <c r="AR3027" s="509"/>
      <c r="AS3027" s="509"/>
      <c r="AT3027" s="163" t="s">
        <v>2653</v>
      </c>
      <c r="AU3027" s="507">
        <v>6308.0</v>
      </c>
      <c r="AV3027" s="507">
        <v>4.0</v>
      </c>
      <c r="AW3027" s="507">
        <v>2026.0</v>
      </c>
      <c r="AX3027" s="163" t="s">
        <v>2677</v>
      </c>
      <c r="AY3027" s="163" t="s">
        <v>2717</v>
      </c>
      <c r="AZ3027" s="163" t="s">
        <v>2655</v>
      </c>
    </row>
    <row r="3028">
      <c r="A3028" s="163" t="s">
        <v>20275</v>
      </c>
      <c r="B3028" s="163" t="s">
        <v>20260</v>
      </c>
      <c r="C3028" s="163" t="s">
        <v>2638</v>
      </c>
      <c r="D3028" s="163" t="s">
        <v>2639</v>
      </c>
      <c r="E3028" s="506">
        <v>45748.86111111111</v>
      </c>
      <c r="F3028" s="507">
        <v>2980.0</v>
      </c>
      <c r="G3028" s="163" t="s">
        <v>2640</v>
      </c>
      <c r="H3028" s="507">
        <v>2980.0</v>
      </c>
      <c r="I3028" s="163" t="s">
        <v>2640</v>
      </c>
      <c r="J3028" s="163" t="s">
        <v>2641</v>
      </c>
      <c r="K3028" s="163" t="s">
        <v>2642</v>
      </c>
      <c r="L3028" s="163" t="s">
        <v>20261</v>
      </c>
      <c r="M3028" s="163" t="s">
        <v>20276</v>
      </c>
      <c r="N3028" s="163" t="s">
        <v>2645</v>
      </c>
      <c r="O3028" s="163" t="s">
        <v>2646</v>
      </c>
      <c r="P3028" s="163" t="s">
        <v>2647</v>
      </c>
      <c r="Q3028" s="163" t="s">
        <v>2648</v>
      </c>
      <c r="R3028" s="506">
        <v>45748.86111111111</v>
      </c>
      <c r="S3028" s="509"/>
      <c r="T3028" s="509"/>
      <c r="U3028" s="163" t="s">
        <v>20277</v>
      </c>
      <c r="V3028" s="510"/>
      <c r="W3028" s="510"/>
      <c r="X3028" s="510"/>
      <c r="Y3028" s="510"/>
      <c r="Z3028" s="510"/>
      <c r="AA3028" s="510"/>
      <c r="AB3028" s="163" t="s">
        <v>20264</v>
      </c>
      <c r="AC3028" s="507">
        <v>8.09140991E9</v>
      </c>
      <c r="AD3028" s="509"/>
      <c r="AE3028" s="509"/>
      <c r="AF3028" s="509"/>
      <c r="AG3028" s="509"/>
      <c r="AH3028" s="509"/>
      <c r="AI3028" s="509"/>
      <c r="AJ3028" s="163" t="s">
        <v>2651</v>
      </c>
      <c r="AK3028" s="512"/>
      <c r="AL3028" s="513"/>
      <c r="AM3028" s="163" t="s">
        <v>14371</v>
      </c>
      <c r="AN3028" s="510"/>
      <c r="AO3028" s="509"/>
      <c r="AP3028" s="509"/>
      <c r="AQ3028" s="509"/>
      <c r="AR3028" s="509"/>
      <c r="AS3028" s="509"/>
      <c r="AT3028" s="163" t="s">
        <v>2653</v>
      </c>
      <c r="AU3028" s="507">
        <v>1091.0</v>
      </c>
      <c r="AV3028" s="507">
        <v>1.0</v>
      </c>
      <c r="AW3028" s="507">
        <v>2032.0</v>
      </c>
      <c r="AX3028" s="163" t="s">
        <v>2730</v>
      </c>
      <c r="AY3028" s="163" t="s">
        <v>19068</v>
      </c>
      <c r="AZ3028" s="163" t="s">
        <v>2655</v>
      </c>
    </row>
    <row r="3029">
      <c r="A3029" s="163" t="s">
        <v>20278</v>
      </c>
      <c r="B3029" s="163" t="s">
        <v>20279</v>
      </c>
      <c r="C3029" s="163" t="s">
        <v>2638</v>
      </c>
      <c r="D3029" s="163" t="s">
        <v>2639</v>
      </c>
      <c r="E3029" s="506">
        <v>45748.85486111111</v>
      </c>
      <c r="F3029" s="507">
        <v>2980.0</v>
      </c>
      <c r="G3029" s="163" t="s">
        <v>2640</v>
      </c>
      <c r="H3029" s="507">
        <v>2980.0</v>
      </c>
      <c r="I3029" s="163" t="s">
        <v>2640</v>
      </c>
      <c r="J3029" s="163" t="s">
        <v>2641</v>
      </c>
      <c r="K3029" s="163" t="s">
        <v>2642</v>
      </c>
      <c r="L3029" s="163" t="s">
        <v>20280</v>
      </c>
      <c r="M3029" s="163" t="s">
        <v>20281</v>
      </c>
      <c r="N3029" s="163" t="s">
        <v>2645</v>
      </c>
      <c r="O3029" s="163" t="s">
        <v>2646</v>
      </c>
      <c r="P3029" s="163" t="s">
        <v>2673</v>
      </c>
      <c r="Q3029" s="163" t="s">
        <v>2648</v>
      </c>
      <c r="R3029" s="506">
        <v>45748.85277777778</v>
      </c>
      <c r="S3029" s="509"/>
      <c r="T3029" s="509"/>
      <c r="U3029" s="163" t="s">
        <v>20282</v>
      </c>
      <c r="V3029" s="510"/>
      <c r="W3029" s="510"/>
      <c r="X3029" s="510"/>
      <c r="Y3029" s="510"/>
      <c r="Z3029" s="510"/>
      <c r="AA3029" s="510"/>
      <c r="AB3029" s="163" t="s">
        <v>20283</v>
      </c>
      <c r="AC3029" s="507">
        <v>8.04752904E9</v>
      </c>
      <c r="AD3029" s="510"/>
      <c r="AE3029" s="509"/>
      <c r="AF3029" s="509"/>
      <c r="AG3029" s="509"/>
      <c r="AH3029" s="509"/>
      <c r="AI3029" s="509"/>
      <c r="AJ3029" s="163" t="s">
        <v>2651</v>
      </c>
      <c r="AK3029" s="512"/>
      <c r="AL3029" s="513"/>
      <c r="AM3029" s="163" t="s">
        <v>20284</v>
      </c>
      <c r="AN3029" s="510"/>
      <c r="AO3029" s="509"/>
      <c r="AP3029" s="509"/>
      <c r="AQ3029" s="509"/>
      <c r="AR3029" s="509"/>
      <c r="AS3029" s="509"/>
      <c r="AT3029" s="163" t="s">
        <v>2653</v>
      </c>
      <c r="AU3029" s="507">
        <v>6179.0</v>
      </c>
      <c r="AV3029" s="507">
        <v>11.0</v>
      </c>
      <c r="AW3029" s="507">
        <v>2028.0</v>
      </c>
      <c r="AX3029" s="163" t="s">
        <v>2687</v>
      </c>
      <c r="AY3029" s="163" t="s">
        <v>2905</v>
      </c>
      <c r="AZ3029" s="163" t="s">
        <v>2655</v>
      </c>
    </row>
    <row r="3030">
      <c r="A3030" s="163" t="s">
        <v>20285</v>
      </c>
      <c r="B3030" s="163" t="s">
        <v>20286</v>
      </c>
      <c r="C3030" s="163" t="s">
        <v>2638</v>
      </c>
      <c r="D3030" s="163" t="s">
        <v>2639</v>
      </c>
      <c r="E3030" s="506">
        <v>45748.853472222225</v>
      </c>
      <c r="F3030" s="507">
        <v>9800.0</v>
      </c>
      <c r="G3030" s="163" t="s">
        <v>2640</v>
      </c>
      <c r="H3030" s="507">
        <v>9800.0</v>
      </c>
      <c r="I3030" s="163" t="s">
        <v>2640</v>
      </c>
      <c r="J3030" s="163" t="s">
        <v>2641</v>
      </c>
      <c r="K3030" s="163" t="s">
        <v>2642</v>
      </c>
      <c r="L3030" s="163" t="s">
        <v>20287</v>
      </c>
      <c r="M3030" s="163" t="s">
        <v>20288</v>
      </c>
      <c r="N3030" s="163" t="s">
        <v>2645</v>
      </c>
      <c r="O3030" s="163" t="s">
        <v>2646</v>
      </c>
      <c r="P3030" s="163" t="s">
        <v>2673</v>
      </c>
      <c r="Q3030" s="163" t="s">
        <v>2648</v>
      </c>
      <c r="R3030" s="506">
        <v>45748.85277777778</v>
      </c>
      <c r="S3030" s="509"/>
      <c r="T3030" s="509"/>
      <c r="U3030" s="163" t="s">
        <v>20289</v>
      </c>
      <c r="V3030" s="510"/>
      <c r="W3030" s="510"/>
      <c r="X3030" s="510"/>
      <c r="Y3030" s="510"/>
      <c r="Z3030" s="510"/>
      <c r="AA3030" s="510"/>
      <c r="AB3030" s="163" t="s">
        <v>20290</v>
      </c>
      <c r="AC3030" s="507">
        <v>7.023574671E9</v>
      </c>
      <c r="AD3030" s="510"/>
      <c r="AE3030" s="509"/>
      <c r="AF3030" s="509"/>
      <c r="AG3030" s="509"/>
      <c r="AH3030" s="509"/>
      <c r="AI3030" s="509"/>
      <c r="AJ3030" s="163" t="s">
        <v>2651</v>
      </c>
      <c r="AK3030" s="512"/>
      <c r="AL3030" s="513"/>
      <c r="AM3030" s="163" t="s">
        <v>20291</v>
      </c>
      <c r="AN3030" s="510"/>
      <c r="AO3030" s="509"/>
      <c r="AP3030" s="509"/>
      <c r="AQ3030" s="509"/>
      <c r="AR3030" s="509"/>
      <c r="AS3030" s="509"/>
      <c r="AT3030" s="163" t="s">
        <v>2653</v>
      </c>
      <c r="AU3030" s="507">
        <v>6831.0</v>
      </c>
      <c r="AV3030" s="507">
        <v>5.0</v>
      </c>
      <c r="AW3030" s="507">
        <v>2028.0</v>
      </c>
      <c r="AX3030" s="163" t="s">
        <v>2677</v>
      </c>
      <c r="AY3030" s="163" t="s">
        <v>2678</v>
      </c>
      <c r="AZ3030" s="163" t="s">
        <v>2655</v>
      </c>
    </row>
    <row r="3031">
      <c r="A3031" s="163" t="s">
        <v>20292</v>
      </c>
      <c r="B3031" s="163" t="s">
        <v>20286</v>
      </c>
      <c r="C3031" s="163" t="s">
        <v>2638</v>
      </c>
      <c r="D3031" s="163" t="s">
        <v>2639</v>
      </c>
      <c r="E3031" s="506">
        <v>45748.84861111111</v>
      </c>
      <c r="F3031" s="507">
        <v>2980.0</v>
      </c>
      <c r="G3031" s="163" t="s">
        <v>2640</v>
      </c>
      <c r="H3031" s="507">
        <v>2980.0</v>
      </c>
      <c r="I3031" s="163" t="s">
        <v>2640</v>
      </c>
      <c r="J3031" s="163" t="s">
        <v>2641</v>
      </c>
      <c r="K3031" s="163" t="s">
        <v>2642</v>
      </c>
      <c r="L3031" s="163" t="s">
        <v>20287</v>
      </c>
      <c r="M3031" s="163" t="s">
        <v>20293</v>
      </c>
      <c r="N3031" s="163" t="s">
        <v>2645</v>
      </c>
      <c r="O3031" s="163" t="s">
        <v>2646</v>
      </c>
      <c r="P3031" s="163" t="s">
        <v>2673</v>
      </c>
      <c r="Q3031" s="163" t="s">
        <v>2648</v>
      </c>
      <c r="R3031" s="506">
        <v>45748.84722222222</v>
      </c>
      <c r="S3031" s="509"/>
      <c r="T3031" s="509"/>
      <c r="U3031" s="163" t="s">
        <v>20294</v>
      </c>
      <c r="V3031" s="510"/>
      <c r="W3031" s="510"/>
      <c r="X3031" s="510"/>
      <c r="Y3031" s="510"/>
      <c r="Z3031" s="510"/>
      <c r="AA3031" s="510"/>
      <c r="AB3031" s="163" t="s">
        <v>20290</v>
      </c>
      <c r="AC3031" s="507">
        <v>7.023574671E9</v>
      </c>
      <c r="AD3031" s="510"/>
      <c r="AE3031" s="509"/>
      <c r="AF3031" s="509"/>
      <c r="AG3031" s="509"/>
      <c r="AH3031" s="509"/>
      <c r="AI3031" s="509"/>
      <c r="AJ3031" s="163" t="s">
        <v>2651</v>
      </c>
      <c r="AK3031" s="512"/>
      <c r="AL3031" s="513"/>
      <c r="AM3031" s="163" t="s">
        <v>20291</v>
      </c>
      <c r="AN3031" s="510"/>
      <c r="AO3031" s="510"/>
      <c r="AP3031" s="509"/>
      <c r="AQ3031" s="509"/>
      <c r="AR3031" s="509"/>
      <c r="AS3031" s="509"/>
      <c r="AT3031" s="163" t="s">
        <v>2653</v>
      </c>
      <c r="AU3031" s="507">
        <v>6831.0</v>
      </c>
      <c r="AV3031" s="507">
        <v>5.0</v>
      </c>
      <c r="AW3031" s="507">
        <v>2028.0</v>
      </c>
      <c r="AX3031" s="163" t="s">
        <v>2677</v>
      </c>
      <c r="AY3031" s="163" t="s">
        <v>2678</v>
      </c>
      <c r="AZ3031" s="163" t="s">
        <v>2655</v>
      </c>
    </row>
    <row r="3032">
      <c r="A3032" s="163" t="s">
        <v>20295</v>
      </c>
      <c r="B3032" s="163" t="s">
        <v>20296</v>
      </c>
      <c r="C3032" s="163" t="s">
        <v>2638</v>
      </c>
      <c r="D3032" s="163" t="s">
        <v>2639</v>
      </c>
      <c r="E3032" s="506">
        <v>45748.84097222222</v>
      </c>
      <c r="F3032" s="507">
        <v>2980.0</v>
      </c>
      <c r="G3032" s="163" t="s">
        <v>2640</v>
      </c>
      <c r="H3032" s="507">
        <v>2980.0</v>
      </c>
      <c r="I3032" s="163" t="s">
        <v>2640</v>
      </c>
      <c r="J3032" s="163" t="s">
        <v>2641</v>
      </c>
      <c r="K3032" s="163" t="s">
        <v>2642</v>
      </c>
      <c r="L3032" s="163" t="s">
        <v>20297</v>
      </c>
      <c r="M3032" s="163" t="s">
        <v>20298</v>
      </c>
      <c r="N3032" s="163" t="s">
        <v>2645</v>
      </c>
      <c r="O3032" s="163" t="s">
        <v>2646</v>
      </c>
      <c r="P3032" s="163" t="s">
        <v>2683</v>
      </c>
      <c r="Q3032" s="163" t="s">
        <v>2648</v>
      </c>
      <c r="R3032" s="506">
        <v>45748.839583333334</v>
      </c>
      <c r="S3032" s="509"/>
      <c r="T3032" s="509"/>
      <c r="U3032" s="163" t="s">
        <v>20299</v>
      </c>
      <c r="V3032" s="510"/>
      <c r="W3032" s="510"/>
      <c r="X3032" s="510"/>
      <c r="Y3032" s="510"/>
      <c r="Z3032" s="510"/>
      <c r="AA3032" s="510"/>
      <c r="AB3032" s="163" t="s">
        <v>20300</v>
      </c>
      <c r="AC3032" s="507">
        <v>9.041828571E9</v>
      </c>
      <c r="AD3032" s="510"/>
      <c r="AE3032" s="509"/>
      <c r="AF3032" s="509"/>
      <c r="AG3032" s="509"/>
      <c r="AH3032" s="509"/>
      <c r="AI3032" s="509"/>
      <c r="AJ3032" s="163" t="s">
        <v>2651</v>
      </c>
      <c r="AK3032" s="509"/>
      <c r="AL3032" s="509"/>
      <c r="AM3032" s="163" t="s">
        <v>20301</v>
      </c>
      <c r="AN3032" s="510"/>
      <c r="AO3032" s="509"/>
      <c r="AP3032" s="509"/>
      <c r="AQ3032" s="509"/>
      <c r="AR3032" s="509"/>
      <c r="AS3032" s="509"/>
      <c r="AT3032" s="163" t="s">
        <v>2653</v>
      </c>
      <c r="AU3032" s="507">
        <v>1071.0</v>
      </c>
      <c r="AV3032" s="507">
        <v>8.0</v>
      </c>
      <c r="AW3032" s="507">
        <v>2028.0</v>
      </c>
      <c r="AX3032" s="163" t="s">
        <v>2730</v>
      </c>
      <c r="AY3032" s="163" t="s">
        <v>3047</v>
      </c>
      <c r="AZ3032" s="163" t="s">
        <v>2655</v>
      </c>
    </row>
    <row r="3033">
      <c r="A3033" s="163" t="s">
        <v>17701</v>
      </c>
      <c r="B3033" s="163" t="s">
        <v>17702</v>
      </c>
      <c r="C3033" s="163" t="s">
        <v>2638</v>
      </c>
      <c r="D3033" s="163" t="s">
        <v>2639</v>
      </c>
      <c r="E3033" s="506">
        <v>45748.82708333333</v>
      </c>
      <c r="F3033" s="507">
        <v>2980.0</v>
      </c>
      <c r="G3033" s="163" t="s">
        <v>2640</v>
      </c>
      <c r="H3033" s="507">
        <v>2980.0</v>
      </c>
      <c r="I3033" s="163" t="s">
        <v>2640</v>
      </c>
      <c r="J3033" s="163" t="s">
        <v>2641</v>
      </c>
      <c r="K3033" s="163" t="s">
        <v>2642</v>
      </c>
      <c r="L3033" s="163" t="s">
        <v>17703</v>
      </c>
      <c r="M3033" s="163" t="s">
        <v>17704</v>
      </c>
      <c r="N3033" s="163" t="s">
        <v>2645</v>
      </c>
      <c r="O3033" s="163" t="s">
        <v>2646</v>
      </c>
      <c r="P3033" s="163" t="s">
        <v>2647</v>
      </c>
      <c r="Q3033" s="163" t="s">
        <v>2648</v>
      </c>
      <c r="R3033" s="506">
        <v>45748.82708333333</v>
      </c>
      <c r="S3033" s="509"/>
      <c r="T3033" s="509"/>
      <c r="U3033" s="163" t="s">
        <v>17705</v>
      </c>
      <c r="V3033" s="510"/>
      <c r="W3033" s="510"/>
      <c r="X3033" s="510"/>
      <c r="Y3033" s="510"/>
      <c r="Z3033" s="510"/>
      <c r="AA3033" s="510"/>
      <c r="AB3033" s="163" t="s">
        <v>17706</v>
      </c>
      <c r="AC3033" s="507">
        <v>9.099740904E9</v>
      </c>
      <c r="AD3033" s="510"/>
      <c r="AE3033" s="509"/>
      <c r="AF3033" s="509"/>
      <c r="AG3033" s="509"/>
      <c r="AH3033" s="509"/>
      <c r="AI3033" s="509"/>
      <c r="AJ3033" s="163" t="s">
        <v>2651</v>
      </c>
      <c r="AK3033" s="512"/>
      <c r="AL3033" s="513"/>
      <c r="AM3033" s="163" t="s">
        <v>17707</v>
      </c>
      <c r="AN3033" s="510"/>
      <c r="AO3033" s="509"/>
      <c r="AP3033" s="509"/>
      <c r="AQ3033" s="509"/>
      <c r="AR3033" s="509"/>
      <c r="AS3033" s="509"/>
      <c r="AT3033" s="163" t="s">
        <v>2653</v>
      </c>
      <c r="AU3033" s="507">
        <v>1078.0</v>
      </c>
      <c r="AV3033" s="507">
        <v>9.0</v>
      </c>
      <c r="AW3033" s="507">
        <v>2027.0</v>
      </c>
      <c r="AX3033" s="163" t="s">
        <v>2730</v>
      </c>
      <c r="AY3033" s="510"/>
      <c r="AZ3033" s="163" t="s">
        <v>2655</v>
      </c>
    </row>
    <row r="3034">
      <c r="A3034" s="163" t="s">
        <v>20302</v>
      </c>
      <c r="B3034" s="163" t="s">
        <v>20303</v>
      </c>
      <c r="C3034" s="163" t="s">
        <v>2638</v>
      </c>
      <c r="D3034" s="163" t="s">
        <v>2639</v>
      </c>
      <c r="E3034" s="506">
        <v>45748.819444444445</v>
      </c>
      <c r="F3034" s="507">
        <v>2980.0</v>
      </c>
      <c r="G3034" s="163" t="s">
        <v>2640</v>
      </c>
      <c r="H3034" s="507">
        <v>2980.0</v>
      </c>
      <c r="I3034" s="163" t="s">
        <v>2640</v>
      </c>
      <c r="J3034" s="163" t="s">
        <v>2641</v>
      </c>
      <c r="K3034" s="163" t="s">
        <v>2642</v>
      </c>
      <c r="L3034" s="163" t="s">
        <v>20304</v>
      </c>
      <c r="M3034" s="163" t="s">
        <v>20305</v>
      </c>
      <c r="N3034" s="163" t="s">
        <v>2645</v>
      </c>
      <c r="O3034" s="163" t="s">
        <v>2646</v>
      </c>
      <c r="P3034" s="163" t="s">
        <v>2673</v>
      </c>
      <c r="Q3034" s="163" t="s">
        <v>2648</v>
      </c>
      <c r="R3034" s="506">
        <v>45748.81736111111</v>
      </c>
      <c r="S3034" s="509"/>
      <c r="T3034" s="509"/>
      <c r="U3034" s="163" t="s">
        <v>20306</v>
      </c>
      <c r="V3034" s="510"/>
      <c r="W3034" s="510"/>
      <c r="X3034" s="510"/>
      <c r="Y3034" s="510"/>
      <c r="Z3034" s="510"/>
      <c r="AA3034" s="510"/>
      <c r="AB3034" s="163" t="s">
        <v>20307</v>
      </c>
      <c r="AC3034" s="507">
        <v>8.015646779E9</v>
      </c>
      <c r="AD3034" s="510"/>
      <c r="AE3034" s="509"/>
      <c r="AF3034" s="509"/>
      <c r="AG3034" s="509"/>
      <c r="AH3034" s="509"/>
      <c r="AI3034" s="509"/>
      <c r="AJ3034" s="163" t="s">
        <v>2651</v>
      </c>
      <c r="AK3034" s="512"/>
      <c r="AL3034" s="513"/>
      <c r="AM3034" s="163" t="s">
        <v>20308</v>
      </c>
      <c r="AN3034" s="510"/>
      <c r="AO3034" s="509"/>
      <c r="AP3034" s="509"/>
      <c r="AQ3034" s="509"/>
      <c r="AR3034" s="509"/>
      <c r="AS3034" s="509"/>
      <c r="AT3034" s="163" t="s">
        <v>2653</v>
      </c>
      <c r="AU3034" s="507">
        <v>1000.0</v>
      </c>
      <c r="AV3034" s="507">
        <v>2.0</v>
      </c>
      <c r="AW3034" s="507">
        <v>2030.0</v>
      </c>
      <c r="AX3034" s="163" t="s">
        <v>2687</v>
      </c>
      <c r="AY3034" s="163" t="s">
        <v>3763</v>
      </c>
      <c r="AZ3034" s="163" t="s">
        <v>2655</v>
      </c>
    </row>
    <row r="3035">
      <c r="A3035" s="163" t="s">
        <v>17680</v>
      </c>
      <c r="B3035" s="163" t="s">
        <v>17681</v>
      </c>
      <c r="C3035" s="163" t="s">
        <v>2638</v>
      </c>
      <c r="D3035" s="163" t="s">
        <v>2639</v>
      </c>
      <c r="E3035" s="506">
        <v>45748.77638888889</v>
      </c>
      <c r="F3035" s="507">
        <v>2980.0</v>
      </c>
      <c r="G3035" s="163" t="s">
        <v>2640</v>
      </c>
      <c r="H3035" s="507">
        <v>2980.0</v>
      </c>
      <c r="I3035" s="163" t="s">
        <v>2640</v>
      </c>
      <c r="J3035" s="163" t="s">
        <v>2641</v>
      </c>
      <c r="K3035" s="163" t="s">
        <v>2642</v>
      </c>
      <c r="L3035" s="163" t="s">
        <v>17682</v>
      </c>
      <c r="M3035" s="163" t="s">
        <v>17683</v>
      </c>
      <c r="N3035" s="163" t="s">
        <v>2645</v>
      </c>
      <c r="O3035" s="163" t="s">
        <v>2646</v>
      </c>
      <c r="P3035" s="163" t="s">
        <v>2647</v>
      </c>
      <c r="Q3035" s="163" t="s">
        <v>2648</v>
      </c>
      <c r="R3035" s="506">
        <v>45748.77638888889</v>
      </c>
      <c r="S3035" s="509"/>
      <c r="T3035" s="509"/>
      <c r="U3035" s="163" t="s">
        <v>17684</v>
      </c>
      <c r="V3035" s="510"/>
      <c r="W3035" s="510"/>
      <c r="X3035" s="510"/>
      <c r="Y3035" s="510"/>
      <c r="Z3035" s="510"/>
      <c r="AA3035" s="510"/>
      <c r="AB3035" s="163" t="s">
        <v>17685</v>
      </c>
      <c r="AC3035" s="507">
        <v>9.016535833E9</v>
      </c>
      <c r="AD3035" s="510"/>
      <c r="AE3035" s="509"/>
      <c r="AF3035" s="509"/>
      <c r="AG3035" s="509"/>
      <c r="AH3035" s="509"/>
      <c r="AI3035" s="509"/>
      <c r="AJ3035" s="163" t="s">
        <v>2651</v>
      </c>
      <c r="AK3035" s="512"/>
      <c r="AL3035" s="513"/>
      <c r="AM3035" s="163" t="s">
        <v>17686</v>
      </c>
      <c r="AN3035" s="510"/>
      <c r="AO3035" s="509"/>
      <c r="AP3035" s="509"/>
      <c r="AQ3035" s="509"/>
      <c r="AR3035" s="509"/>
      <c r="AS3035" s="509"/>
      <c r="AT3035" s="163" t="s">
        <v>2653</v>
      </c>
      <c r="AU3035" s="507">
        <v>1278.0</v>
      </c>
      <c r="AV3035" s="507">
        <v>12.0</v>
      </c>
      <c r="AW3035" s="507">
        <v>2027.0</v>
      </c>
      <c r="AX3035" s="510"/>
      <c r="AY3035" s="510"/>
      <c r="AZ3035" s="163" t="s">
        <v>2655</v>
      </c>
    </row>
    <row r="3036">
      <c r="A3036" s="163" t="s">
        <v>20309</v>
      </c>
      <c r="B3036" s="163" t="s">
        <v>20310</v>
      </c>
      <c r="C3036" s="163" t="s">
        <v>2638</v>
      </c>
      <c r="D3036" s="163" t="s">
        <v>2639</v>
      </c>
      <c r="E3036" s="506">
        <v>45748.77361111111</v>
      </c>
      <c r="F3036" s="507">
        <v>9800.0</v>
      </c>
      <c r="G3036" s="163" t="s">
        <v>2640</v>
      </c>
      <c r="H3036" s="507">
        <v>9800.0</v>
      </c>
      <c r="I3036" s="163" t="s">
        <v>2640</v>
      </c>
      <c r="J3036" s="163" t="s">
        <v>2641</v>
      </c>
      <c r="K3036" s="163" t="s">
        <v>2642</v>
      </c>
      <c r="L3036" s="163" t="s">
        <v>20311</v>
      </c>
      <c r="M3036" s="163" t="s">
        <v>20312</v>
      </c>
      <c r="N3036" s="163" t="s">
        <v>2645</v>
      </c>
      <c r="O3036" s="163" t="s">
        <v>2646</v>
      </c>
      <c r="P3036" s="163" t="s">
        <v>2673</v>
      </c>
      <c r="Q3036" s="163" t="s">
        <v>2648</v>
      </c>
      <c r="R3036" s="506">
        <v>45748.77013888889</v>
      </c>
      <c r="S3036" s="509"/>
      <c r="T3036" s="509"/>
      <c r="U3036" s="163" t="s">
        <v>20313</v>
      </c>
      <c r="V3036" s="510"/>
      <c r="W3036" s="510"/>
      <c r="X3036" s="510"/>
      <c r="Y3036" s="510"/>
      <c r="Z3036" s="510"/>
      <c r="AA3036" s="510"/>
      <c r="AB3036" s="163" t="s">
        <v>20314</v>
      </c>
      <c r="AC3036" s="507">
        <v>9.074471035E9</v>
      </c>
      <c r="AD3036" s="510"/>
      <c r="AE3036" s="509"/>
      <c r="AF3036" s="509"/>
      <c r="AG3036" s="509"/>
      <c r="AH3036" s="509"/>
      <c r="AI3036" s="509"/>
      <c r="AJ3036" s="163" t="s">
        <v>2651</v>
      </c>
      <c r="AK3036" s="512"/>
      <c r="AL3036" s="513"/>
      <c r="AM3036" s="163" t="s">
        <v>20315</v>
      </c>
      <c r="AN3036" s="510"/>
      <c r="AO3036" s="509"/>
      <c r="AP3036" s="509"/>
      <c r="AQ3036" s="509"/>
      <c r="AR3036" s="509"/>
      <c r="AS3036" s="509"/>
      <c r="AT3036" s="163" t="s">
        <v>2653</v>
      </c>
      <c r="AU3036" s="507">
        <v>7888.0</v>
      </c>
      <c r="AV3036" s="507">
        <v>2.0</v>
      </c>
      <c r="AW3036" s="507">
        <v>2030.0</v>
      </c>
      <c r="AX3036" s="163" t="s">
        <v>2687</v>
      </c>
      <c r="AY3036" s="163" t="s">
        <v>2893</v>
      </c>
      <c r="AZ3036" s="163" t="s">
        <v>2655</v>
      </c>
    </row>
    <row r="3037">
      <c r="A3037" s="163" t="s">
        <v>20316</v>
      </c>
      <c r="B3037" s="163" t="s">
        <v>20317</v>
      </c>
      <c r="C3037" s="163" t="s">
        <v>2638</v>
      </c>
      <c r="D3037" s="163" t="s">
        <v>2639</v>
      </c>
      <c r="E3037" s="506">
        <v>45748.770833333336</v>
      </c>
      <c r="F3037" s="507">
        <v>2980.0</v>
      </c>
      <c r="G3037" s="163" t="s">
        <v>2640</v>
      </c>
      <c r="H3037" s="507">
        <v>2980.0</v>
      </c>
      <c r="I3037" s="163" t="s">
        <v>2640</v>
      </c>
      <c r="J3037" s="163" t="s">
        <v>2641</v>
      </c>
      <c r="K3037" s="163" t="s">
        <v>2642</v>
      </c>
      <c r="L3037" s="163" t="s">
        <v>20318</v>
      </c>
      <c r="M3037" s="163" t="s">
        <v>20319</v>
      </c>
      <c r="N3037" s="163" t="s">
        <v>2645</v>
      </c>
      <c r="O3037" s="163" t="s">
        <v>2646</v>
      </c>
      <c r="P3037" s="163" t="s">
        <v>2647</v>
      </c>
      <c r="Q3037" s="163" t="s">
        <v>2648</v>
      </c>
      <c r="R3037" s="506">
        <v>45748.770833333336</v>
      </c>
      <c r="S3037" s="509"/>
      <c r="T3037" s="509"/>
      <c r="U3037" s="163" t="s">
        <v>20320</v>
      </c>
      <c r="V3037" s="510"/>
      <c r="W3037" s="510"/>
      <c r="X3037" s="510"/>
      <c r="Y3037" s="510"/>
      <c r="Z3037" s="510"/>
      <c r="AA3037" s="510"/>
      <c r="AB3037" s="163" t="s">
        <v>20321</v>
      </c>
      <c r="AC3037" s="507">
        <v>8.031369356E9</v>
      </c>
      <c r="AD3037" s="510"/>
      <c r="AE3037" s="509"/>
      <c r="AF3037" s="509"/>
      <c r="AG3037" s="509"/>
      <c r="AH3037" s="509"/>
      <c r="AI3037" s="509"/>
      <c r="AJ3037" s="163" t="s">
        <v>2651</v>
      </c>
      <c r="AK3037" s="512"/>
      <c r="AL3037" s="513"/>
      <c r="AM3037" s="163" t="s">
        <v>20322</v>
      </c>
      <c r="AN3037" s="510"/>
      <c r="AO3037" s="509"/>
      <c r="AP3037" s="509"/>
      <c r="AQ3037" s="509"/>
      <c r="AR3037" s="509"/>
      <c r="AS3037" s="509"/>
      <c r="AT3037" s="163" t="s">
        <v>2653</v>
      </c>
      <c r="AU3037" s="507">
        <v>1090.0</v>
      </c>
      <c r="AV3037" s="507">
        <v>12.0</v>
      </c>
      <c r="AW3037" s="507">
        <v>2028.0</v>
      </c>
      <c r="AX3037" s="510"/>
      <c r="AY3037" s="510"/>
      <c r="AZ3037" s="163" t="s">
        <v>2655</v>
      </c>
    </row>
    <row r="3038">
      <c r="A3038" s="163" t="s">
        <v>20323</v>
      </c>
      <c r="B3038" s="163" t="s">
        <v>20324</v>
      </c>
      <c r="C3038" s="163" t="s">
        <v>2638</v>
      </c>
      <c r="D3038" s="163" t="s">
        <v>2639</v>
      </c>
      <c r="E3038" s="506">
        <v>45748.76875</v>
      </c>
      <c r="F3038" s="507">
        <v>2980.0</v>
      </c>
      <c r="G3038" s="163" t="s">
        <v>2640</v>
      </c>
      <c r="H3038" s="507">
        <v>2980.0</v>
      </c>
      <c r="I3038" s="163" t="s">
        <v>2640</v>
      </c>
      <c r="J3038" s="163" t="s">
        <v>2641</v>
      </c>
      <c r="K3038" s="163" t="s">
        <v>2642</v>
      </c>
      <c r="L3038" s="163" t="s">
        <v>20325</v>
      </c>
      <c r="M3038" s="163" t="s">
        <v>20326</v>
      </c>
      <c r="N3038" s="163" t="s">
        <v>2645</v>
      </c>
      <c r="O3038" s="163" t="s">
        <v>2646</v>
      </c>
      <c r="P3038" s="163" t="s">
        <v>2647</v>
      </c>
      <c r="Q3038" s="163" t="s">
        <v>2648</v>
      </c>
      <c r="R3038" s="506">
        <v>45748.76875</v>
      </c>
      <c r="S3038" s="509"/>
      <c r="T3038" s="509"/>
      <c r="U3038" s="163" t="s">
        <v>6295</v>
      </c>
      <c r="V3038" s="510"/>
      <c r="W3038" s="510"/>
      <c r="X3038" s="510"/>
      <c r="Y3038" s="510"/>
      <c r="Z3038" s="510"/>
      <c r="AA3038" s="510"/>
      <c r="AB3038" s="163" t="s">
        <v>20327</v>
      </c>
      <c r="AC3038" s="507">
        <v>8.013601713E9</v>
      </c>
      <c r="AD3038" s="510"/>
      <c r="AE3038" s="509"/>
      <c r="AF3038" s="509"/>
      <c r="AG3038" s="509"/>
      <c r="AH3038" s="509"/>
      <c r="AI3038" s="509"/>
      <c r="AJ3038" s="163" t="s">
        <v>2651</v>
      </c>
      <c r="AK3038" s="512"/>
      <c r="AL3038" s="513"/>
      <c r="AM3038" s="163" t="s">
        <v>20328</v>
      </c>
      <c r="AN3038" s="510"/>
      <c r="AO3038" s="509"/>
      <c r="AP3038" s="509"/>
      <c r="AQ3038" s="509"/>
      <c r="AR3038" s="509"/>
      <c r="AS3038" s="509"/>
      <c r="AT3038" s="163" t="s">
        <v>2653</v>
      </c>
      <c r="AU3038" s="507">
        <v>24.0</v>
      </c>
      <c r="AV3038" s="507">
        <v>10.0</v>
      </c>
      <c r="AW3038" s="507">
        <v>2027.0</v>
      </c>
      <c r="AX3038" s="510"/>
      <c r="AY3038" s="163" t="s">
        <v>2654</v>
      </c>
      <c r="AZ3038" s="163" t="s">
        <v>2655</v>
      </c>
    </row>
    <row r="3039">
      <c r="A3039" s="163" t="s">
        <v>20329</v>
      </c>
      <c r="B3039" s="163" t="s">
        <v>20310</v>
      </c>
      <c r="C3039" s="163" t="s">
        <v>2638</v>
      </c>
      <c r="D3039" s="163" t="s">
        <v>2639</v>
      </c>
      <c r="E3039" s="506">
        <v>45748.768055555556</v>
      </c>
      <c r="F3039" s="507">
        <v>2980.0</v>
      </c>
      <c r="G3039" s="163" t="s">
        <v>2640</v>
      </c>
      <c r="H3039" s="507">
        <v>2980.0</v>
      </c>
      <c r="I3039" s="163" t="s">
        <v>2640</v>
      </c>
      <c r="J3039" s="163" t="s">
        <v>2641</v>
      </c>
      <c r="K3039" s="163" t="s">
        <v>2642</v>
      </c>
      <c r="L3039" s="163" t="s">
        <v>20311</v>
      </c>
      <c r="M3039" s="163" t="s">
        <v>20330</v>
      </c>
      <c r="N3039" s="163" t="s">
        <v>2645</v>
      </c>
      <c r="O3039" s="163" t="s">
        <v>2646</v>
      </c>
      <c r="P3039" s="163" t="s">
        <v>2673</v>
      </c>
      <c r="Q3039" s="163" t="s">
        <v>2648</v>
      </c>
      <c r="R3039" s="506">
        <v>45748.76666666667</v>
      </c>
      <c r="S3039" s="509"/>
      <c r="T3039" s="509"/>
      <c r="U3039" s="163" t="s">
        <v>20331</v>
      </c>
      <c r="V3039" s="510"/>
      <c r="W3039" s="510"/>
      <c r="X3039" s="510"/>
      <c r="Y3039" s="510"/>
      <c r="Z3039" s="510"/>
      <c r="AA3039" s="510"/>
      <c r="AB3039" s="163" t="s">
        <v>20314</v>
      </c>
      <c r="AC3039" s="507">
        <v>9.074471035E9</v>
      </c>
      <c r="AD3039" s="510"/>
      <c r="AE3039" s="509"/>
      <c r="AF3039" s="509"/>
      <c r="AG3039" s="509"/>
      <c r="AH3039" s="509"/>
      <c r="AI3039" s="509"/>
      <c r="AJ3039" s="163" t="s">
        <v>2651</v>
      </c>
      <c r="AK3039" s="512"/>
      <c r="AL3039" s="513"/>
      <c r="AM3039" s="163" t="s">
        <v>20315</v>
      </c>
      <c r="AN3039" s="510"/>
      <c r="AO3039" s="509"/>
      <c r="AP3039" s="509"/>
      <c r="AQ3039" s="509"/>
      <c r="AR3039" s="509"/>
      <c r="AS3039" s="509"/>
      <c r="AT3039" s="163" t="s">
        <v>2653</v>
      </c>
      <c r="AU3039" s="507">
        <v>7888.0</v>
      </c>
      <c r="AV3039" s="507">
        <v>2.0</v>
      </c>
      <c r="AW3039" s="507">
        <v>2030.0</v>
      </c>
      <c r="AX3039" s="163" t="s">
        <v>2687</v>
      </c>
      <c r="AY3039" s="163" t="s">
        <v>2893</v>
      </c>
      <c r="AZ3039" s="163" t="s">
        <v>2655</v>
      </c>
    </row>
    <row r="3040">
      <c r="A3040" s="163" t="s">
        <v>20332</v>
      </c>
      <c r="B3040" s="163" t="s">
        <v>20333</v>
      </c>
      <c r="C3040" s="163" t="s">
        <v>2638</v>
      </c>
      <c r="D3040" s="163" t="s">
        <v>2639</v>
      </c>
      <c r="E3040" s="506">
        <v>45748.76111111111</v>
      </c>
      <c r="F3040" s="507">
        <v>9800.0</v>
      </c>
      <c r="G3040" s="163" t="s">
        <v>2640</v>
      </c>
      <c r="H3040" s="507">
        <v>9800.0</v>
      </c>
      <c r="I3040" s="163" t="s">
        <v>2640</v>
      </c>
      <c r="J3040" s="163" t="s">
        <v>2641</v>
      </c>
      <c r="K3040" s="163" t="s">
        <v>2642</v>
      </c>
      <c r="L3040" s="163" t="s">
        <v>20334</v>
      </c>
      <c r="M3040" s="163" t="s">
        <v>20335</v>
      </c>
      <c r="N3040" s="163" t="s">
        <v>2645</v>
      </c>
      <c r="O3040" s="163" t="s">
        <v>2646</v>
      </c>
      <c r="P3040" s="163" t="s">
        <v>2683</v>
      </c>
      <c r="Q3040" s="163" t="s">
        <v>2648</v>
      </c>
      <c r="R3040" s="506">
        <v>45748.75902777778</v>
      </c>
      <c r="S3040" s="509"/>
      <c r="T3040" s="509"/>
      <c r="U3040" s="163" t="s">
        <v>20336</v>
      </c>
      <c r="V3040" s="510"/>
      <c r="W3040" s="510"/>
      <c r="X3040" s="510"/>
      <c r="Y3040" s="510"/>
      <c r="Z3040" s="510"/>
      <c r="AA3040" s="510"/>
      <c r="AB3040" s="163" t="s">
        <v>20337</v>
      </c>
      <c r="AC3040" s="507">
        <v>9.020733164E9</v>
      </c>
      <c r="AD3040" s="510"/>
      <c r="AE3040" s="509"/>
      <c r="AF3040" s="509"/>
      <c r="AG3040" s="509"/>
      <c r="AH3040" s="509"/>
      <c r="AI3040" s="509"/>
      <c r="AJ3040" s="163" t="s">
        <v>2651</v>
      </c>
      <c r="AK3040" s="512"/>
      <c r="AL3040" s="513"/>
      <c r="AM3040" s="163" t="s">
        <v>20338</v>
      </c>
      <c r="AN3040" s="510"/>
      <c r="AO3040" s="509"/>
      <c r="AP3040" s="509"/>
      <c r="AQ3040" s="509"/>
      <c r="AR3040" s="509"/>
      <c r="AS3040" s="509"/>
      <c r="AT3040" s="163" t="s">
        <v>2653</v>
      </c>
      <c r="AU3040" s="507">
        <v>7865.0</v>
      </c>
      <c r="AV3040" s="507">
        <v>10.0</v>
      </c>
      <c r="AW3040" s="507">
        <v>2031.0</v>
      </c>
      <c r="AX3040" s="163" t="s">
        <v>2846</v>
      </c>
      <c r="AY3040" s="163" t="s">
        <v>2921</v>
      </c>
      <c r="AZ3040" s="163" t="s">
        <v>2655</v>
      </c>
    </row>
    <row r="3041">
      <c r="A3041" s="163" t="s">
        <v>20339</v>
      </c>
      <c r="B3041" s="163" t="s">
        <v>20340</v>
      </c>
      <c r="C3041" s="163" t="s">
        <v>2638</v>
      </c>
      <c r="D3041" s="163" t="s">
        <v>2639</v>
      </c>
      <c r="E3041" s="506">
        <v>45748.75902777778</v>
      </c>
      <c r="F3041" s="507">
        <v>2980.0</v>
      </c>
      <c r="G3041" s="163" t="s">
        <v>2640</v>
      </c>
      <c r="H3041" s="507">
        <v>2980.0</v>
      </c>
      <c r="I3041" s="163" t="s">
        <v>2640</v>
      </c>
      <c r="J3041" s="163" t="s">
        <v>2641</v>
      </c>
      <c r="K3041" s="163" t="s">
        <v>2642</v>
      </c>
      <c r="L3041" s="163" t="s">
        <v>20341</v>
      </c>
      <c r="M3041" s="163" t="s">
        <v>20342</v>
      </c>
      <c r="N3041" s="163" t="s">
        <v>2645</v>
      </c>
      <c r="O3041" s="163" t="s">
        <v>2646</v>
      </c>
      <c r="P3041" s="163" t="s">
        <v>2673</v>
      </c>
      <c r="Q3041" s="163" t="s">
        <v>2648</v>
      </c>
      <c r="R3041" s="506">
        <v>45748.75833333333</v>
      </c>
      <c r="S3041" s="509"/>
      <c r="T3041" s="509"/>
      <c r="U3041" s="163" t="s">
        <v>20343</v>
      </c>
      <c r="V3041" s="510"/>
      <c r="W3041" s="510"/>
      <c r="X3041" s="510"/>
      <c r="Y3041" s="510"/>
      <c r="Z3041" s="510"/>
      <c r="AA3041" s="510"/>
      <c r="AB3041" s="163" t="s">
        <v>20344</v>
      </c>
      <c r="AC3041" s="507">
        <v>8.014860243E9</v>
      </c>
      <c r="AD3041" s="510"/>
      <c r="AE3041" s="509"/>
      <c r="AF3041" s="509"/>
      <c r="AG3041" s="509"/>
      <c r="AH3041" s="509"/>
      <c r="AI3041" s="509"/>
      <c r="AJ3041" s="163" t="s">
        <v>2651</v>
      </c>
      <c r="AK3041" s="512"/>
      <c r="AL3041" s="513"/>
      <c r="AM3041" s="163" t="s">
        <v>20345</v>
      </c>
      <c r="AN3041" s="510"/>
      <c r="AO3041" s="509"/>
      <c r="AP3041" s="509"/>
      <c r="AQ3041" s="509"/>
      <c r="AR3041" s="509"/>
      <c r="AS3041" s="509"/>
      <c r="AT3041" s="163" t="s">
        <v>2653</v>
      </c>
      <c r="AU3041" s="507">
        <v>272.0</v>
      </c>
      <c r="AV3041" s="507">
        <v>3.0</v>
      </c>
      <c r="AW3041" s="507">
        <v>2029.0</v>
      </c>
      <c r="AX3041" s="163" t="s">
        <v>2687</v>
      </c>
      <c r="AY3041" s="163" t="s">
        <v>2678</v>
      </c>
      <c r="AZ3041" s="163" t="s">
        <v>2655</v>
      </c>
    </row>
    <row r="3042">
      <c r="A3042" s="163" t="s">
        <v>20346</v>
      </c>
      <c r="B3042" s="163" t="s">
        <v>20333</v>
      </c>
      <c r="C3042" s="163" t="s">
        <v>2638</v>
      </c>
      <c r="D3042" s="163" t="s">
        <v>2639</v>
      </c>
      <c r="E3042" s="506">
        <v>45748.75625</v>
      </c>
      <c r="F3042" s="507">
        <v>2980.0</v>
      </c>
      <c r="G3042" s="163" t="s">
        <v>2640</v>
      </c>
      <c r="H3042" s="507">
        <v>2980.0</v>
      </c>
      <c r="I3042" s="163" t="s">
        <v>2640</v>
      </c>
      <c r="J3042" s="163" t="s">
        <v>2641</v>
      </c>
      <c r="K3042" s="163" t="s">
        <v>2642</v>
      </c>
      <c r="L3042" s="163" t="s">
        <v>20334</v>
      </c>
      <c r="M3042" s="163" t="s">
        <v>20347</v>
      </c>
      <c r="N3042" s="163" t="s">
        <v>2645</v>
      </c>
      <c r="O3042" s="163" t="s">
        <v>2646</v>
      </c>
      <c r="P3042" s="163" t="s">
        <v>2683</v>
      </c>
      <c r="Q3042" s="163" t="s">
        <v>2648</v>
      </c>
      <c r="R3042" s="506">
        <v>45748.75486111111</v>
      </c>
      <c r="S3042" s="509"/>
      <c r="T3042" s="509"/>
      <c r="U3042" s="163" t="s">
        <v>20348</v>
      </c>
      <c r="V3042" s="510"/>
      <c r="W3042" s="510"/>
      <c r="X3042" s="510"/>
      <c r="Y3042" s="510"/>
      <c r="Z3042" s="510"/>
      <c r="AA3042" s="510"/>
      <c r="AB3042" s="163" t="s">
        <v>20337</v>
      </c>
      <c r="AC3042" s="507">
        <v>9.020733164E9</v>
      </c>
      <c r="AD3042" s="510"/>
      <c r="AE3042" s="509"/>
      <c r="AF3042" s="509"/>
      <c r="AG3042" s="509"/>
      <c r="AH3042" s="509"/>
      <c r="AI3042" s="509"/>
      <c r="AJ3042" s="163" t="s">
        <v>2651</v>
      </c>
      <c r="AK3042" s="509"/>
      <c r="AL3042" s="513"/>
      <c r="AM3042" s="163" t="s">
        <v>20338</v>
      </c>
      <c r="AN3042" s="510"/>
      <c r="AO3042" s="509"/>
      <c r="AP3042" s="509"/>
      <c r="AQ3042" s="509"/>
      <c r="AR3042" s="509"/>
      <c r="AS3042" s="509"/>
      <c r="AT3042" s="163" t="s">
        <v>2653</v>
      </c>
      <c r="AU3042" s="507">
        <v>7865.0</v>
      </c>
      <c r="AV3042" s="507">
        <v>10.0</v>
      </c>
      <c r="AW3042" s="507">
        <v>2031.0</v>
      </c>
      <c r="AX3042" s="163" t="s">
        <v>2846</v>
      </c>
      <c r="AY3042" s="163" t="s">
        <v>2921</v>
      </c>
      <c r="AZ3042" s="163" t="s">
        <v>2655</v>
      </c>
    </row>
    <row r="3043">
      <c r="A3043" s="163" t="s">
        <v>20349</v>
      </c>
      <c r="B3043" s="163" t="s">
        <v>20350</v>
      </c>
      <c r="C3043" s="163" t="s">
        <v>2638</v>
      </c>
      <c r="D3043" s="163" t="s">
        <v>2639</v>
      </c>
      <c r="E3043" s="506">
        <v>45748.748611111114</v>
      </c>
      <c r="F3043" s="507">
        <v>2980.0</v>
      </c>
      <c r="G3043" s="163" t="s">
        <v>2640</v>
      </c>
      <c r="H3043" s="507">
        <v>2980.0</v>
      </c>
      <c r="I3043" s="163" t="s">
        <v>2640</v>
      </c>
      <c r="J3043" s="163" t="s">
        <v>2641</v>
      </c>
      <c r="K3043" s="163" t="s">
        <v>2642</v>
      </c>
      <c r="L3043" s="163" t="s">
        <v>20351</v>
      </c>
      <c r="M3043" s="163" t="s">
        <v>20352</v>
      </c>
      <c r="N3043" s="163" t="s">
        <v>2645</v>
      </c>
      <c r="O3043" s="163" t="s">
        <v>2646</v>
      </c>
      <c r="P3043" s="163" t="s">
        <v>2673</v>
      </c>
      <c r="Q3043" s="163" t="s">
        <v>2648</v>
      </c>
      <c r="R3043" s="506">
        <v>45748.74791666667</v>
      </c>
      <c r="S3043" s="509"/>
      <c r="T3043" s="509"/>
      <c r="U3043" s="163" t="s">
        <v>20353</v>
      </c>
      <c r="V3043" s="510"/>
      <c r="W3043" s="510"/>
      <c r="X3043" s="510"/>
      <c r="Y3043" s="510"/>
      <c r="Z3043" s="510"/>
      <c r="AA3043" s="510"/>
      <c r="AB3043" s="163" t="s">
        <v>20354</v>
      </c>
      <c r="AC3043" s="507">
        <v>7.08366313E9</v>
      </c>
      <c r="AD3043" s="510"/>
      <c r="AE3043" s="509"/>
      <c r="AF3043" s="509"/>
      <c r="AG3043" s="509"/>
      <c r="AH3043" s="509"/>
      <c r="AI3043" s="509"/>
      <c r="AJ3043" s="163" t="s">
        <v>2651</v>
      </c>
      <c r="AK3043" s="512"/>
      <c r="AL3043" s="513"/>
      <c r="AM3043" s="163" t="s">
        <v>20355</v>
      </c>
      <c r="AN3043" s="510"/>
      <c r="AO3043" s="509"/>
      <c r="AP3043" s="509"/>
      <c r="AQ3043" s="509"/>
      <c r="AR3043" s="509"/>
      <c r="AS3043" s="509"/>
      <c r="AT3043" s="163" t="s">
        <v>2653</v>
      </c>
      <c r="AU3043" s="507">
        <v>5639.0</v>
      </c>
      <c r="AV3043" s="507">
        <v>9.0</v>
      </c>
      <c r="AW3043" s="507">
        <v>2028.0</v>
      </c>
      <c r="AX3043" s="163" t="s">
        <v>2687</v>
      </c>
      <c r="AY3043" s="163" t="s">
        <v>2893</v>
      </c>
      <c r="AZ3043" s="163" t="s">
        <v>2655</v>
      </c>
    </row>
    <row r="3044">
      <c r="A3044" s="163" t="s">
        <v>20356</v>
      </c>
      <c r="B3044" s="163" t="s">
        <v>20357</v>
      </c>
      <c r="C3044" s="163" t="s">
        <v>2638</v>
      </c>
      <c r="D3044" s="163" t="s">
        <v>2639</v>
      </c>
      <c r="E3044" s="506">
        <v>45748.70138888889</v>
      </c>
      <c r="F3044" s="507">
        <v>2980.0</v>
      </c>
      <c r="G3044" s="163" t="s">
        <v>2640</v>
      </c>
      <c r="H3044" s="507">
        <v>2980.0</v>
      </c>
      <c r="I3044" s="163" t="s">
        <v>2640</v>
      </c>
      <c r="J3044" s="163" t="s">
        <v>2641</v>
      </c>
      <c r="K3044" s="163" t="s">
        <v>2642</v>
      </c>
      <c r="L3044" s="163" t="s">
        <v>20358</v>
      </c>
      <c r="M3044" s="163" t="s">
        <v>20359</v>
      </c>
      <c r="N3044" s="163" t="s">
        <v>2645</v>
      </c>
      <c r="O3044" s="163" t="s">
        <v>2646</v>
      </c>
      <c r="P3044" s="163" t="s">
        <v>2647</v>
      </c>
      <c r="Q3044" s="163" t="s">
        <v>2648</v>
      </c>
      <c r="R3044" s="506">
        <v>45748.70138888889</v>
      </c>
      <c r="S3044" s="509"/>
      <c r="T3044" s="509"/>
      <c r="U3044" s="163" t="s">
        <v>20360</v>
      </c>
      <c r="V3044" s="513"/>
      <c r="W3044" s="510"/>
      <c r="X3044" s="510"/>
      <c r="Y3044" s="510"/>
      <c r="Z3044" s="510"/>
      <c r="AA3044" s="510"/>
      <c r="AB3044" s="163" t="s">
        <v>20361</v>
      </c>
      <c r="AC3044" s="507">
        <v>8.056888788E9</v>
      </c>
      <c r="AD3044" s="510"/>
      <c r="AE3044" s="509"/>
      <c r="AF3044" s="509"/>
      <c r="AG3044" s="509"/>
      <c r="AH3044" s="509"/>
      <c r="AI3044" s="509"/>
      <c r="AJ3044" s="163" t="s">
        <v>2651</v>
      </c>
      <c r="AK3044" s="512"/>
      <c r="AL3044" s="513"/>
      <c r="AM3044" s="163" t="s">
        <v>20362</v>
      </c>
      <c r="AN3044" s="510"/>
      <c r="AO3044" s="509"/>
      <c r="AP3044" s="509"/>
      <c r="AQ3044" s="509"/>
      <c r="AR3044" s="509"/>
      <c r="AS3044" s="509"/>
      <c r="AT3044" s="163" t="s">
        <v>2653</v>
      </c>
      <c r="AU3044" s="507">
        <v>3481.0</v>
      </c>
      <c r="AV3044" s="507">
        <v>7.0</v>
      </c>
      <c r="AW3044" s="507">
        <v>2028.0</v>
      </c>
      <c r="AX3044" s="510"/>
      <c r="AY3044" s="163" t="s">
        <v>4617</v>
      </c>
      <c r="AZ3044" s="163" t="s">
        <v>2655</v>
      </c>
    </row>
    <row r="3045">
      <c r="A3045" s="163" t="s">
        <v>20363</v>
      </c>
      <c r="B3045" s="163" t="s">
        <v>20364</v>
      </c>
      <c r="C3045" s="163" t="s">
        <v>2638</v>
      </c>
      <c r="D3045" s="163" t="s">
        <v>2639</v>
      </c>
      <c r="E3045" s="506">
        <v>45748.69097222222</v>
      </c>
      <c r="F3045" s="507">
        <v>9800.0</v>
      </c>
      <c r="G3045" s="163" t="s">
        <v>2640</v>
      </c>
      <c r="H3045" s="507">
        <v>9800.0</v>
      </c>
      <c r="I3045" s="163" t="s">
        <v>2640</v>
      </c>
      <c r="J3045" s="163" t="s">
        <v>2641</v>
      </c>
      <c r="K3045" s="163" t="s">
        <v>2642</v>
      </c>
      <c r="L3045" s="163" t="s">
        <v>20365</v>
      </c>
      <c r="M3045" s="163" t="s">
        <v>20366</v>
      </c>
      <c r="N3045" s="163" t="s">
        <v>2645</v>
      </c>
      <c r="O3045" s="163" t="s">
        <v>2646</v>
      </c>
      <c r="P3045" s="163" t="s">
        <v>2660</v>
      </c>
      <c r="Q3045" s="163" t="s">
        <v>2648</v>
      </c>
      <c r="R3045" s="506">
        <v>45748.69097222222</v>
      </c>
      <c r="S3045" s="509"/>
      <c r="T3045" s="509"/>
      <c r="U3045" s="163" t="s">
        <v>20367</v>
      </c>
      <c r="V3045" s="513"/>
      <c r="W3045" s="510"/>
      <c r="X3045" s="510"/>
      <c r="Y3045" s="510"/>
      <c r="Z3045" s="510"/>
      <c r="AA3045" s="510"/>
      <c r="AB3045" s="163" t="s">
        <v>20368</v>
      </c>
      <c r="AC3045" s="507">
        <v>9.033183146E9</v>
      </c>
      <c r="AD3045" s="510"/>
      <c r="AE3045" s="509"/>
      <c r="AF3045" s="509"/>
      <c r="AG3045" s="509"/>
      <c r="AH3045" s="509"/>
      <c r="AI3045" s="509"/>
      <c r="AJ3045" s="163" t="s">
        <v>2651</v>
      </c>
      <c r="AK3045" s="512"/>
      <c r="AL3045" s="513"/>
      <c r="AM3045" s="163" t="s">
        <v>20369</v>
      </c>
      <c r="AN3045" s="510"/>
      <c r="AO3045" s="509"/>
      <c r="AP3045" s="509"/>
      <c r="AQ3045" s="509"/>
      <c r="AR3045" s="509"/>
      <c r="AS3045" s="509"/>
      <c r="AT3045" s="163" t="s">
        <v>2653</v>
      </c>
      <c r="AU3045" s="507">
        <v>1043.0</v>
      </c>
      <c r="AV3045" s="507">
        <v>10.0</v>
      </c>
      <c r="AW3045" s="507">
        <v>2026.0</v>
      </c>
      <c r="AX3045" s="163" t="s">
        <v>2664</v>
      </c>
      <c r="AY3045" s="163" t="s">
        <v>3133</v>
      </c>
      <c r="AZ3045" s="163" t="s">
        <v>2655</v>
      </c>
    </row>
    <row r="3046">
      <c r="A3046" s="163" t="s">
        <v>20370</v>
      </c>
      <c r="B3046" s="163" t="s">
        <v>20364</v>
      </c>
      <c r="C3046" s="163" t="s">
        <v>2638</v>
      </c>
      <c r="D3046" s="163" t="s">
        <v>2639</v>
      </c>
      <c r="E3046" s="506">
        <v>45748.68472222222</v>
      </c>
      <c r="F3046" s="507">
        <v>2980.0</v>
      </c>
      <c r="G3046" s="163" t="s">
        <v>2640</v>
      </c>
      <c r="H3046" s="507">
        <v>2980.0</v>
      </c>
      <c r="I3046" s="163" t="s">
        <v>2640</v>
      </c>
      <c r="J3046" s="163" t="s">
        <v>2641</v>
      </c>
      <c r="K3046" s="163" t="s">
        <v>2642</v>
      </c>
      <c r="L3046" s="163" t="s">
        <v>20365</v>
      </c>
      <c r="M3046" s="163" t="s">
        <v>20371</v>
      </c>
      <c r="N3046" s="163" t="s">
        <v>2645</v>
      </c>
      <c r="O3046" s="163" t="s">
        <v>2646</v>
      </c>
      <c r="P3046" s="163" t="s">
        <v>2660</v>
      </c>
      <c r="Q3046" s="163" t="s">
        <v>2648</v>
      </c>
      <c r="R3046" s="506">
        <v>45748.68472222222</v>
      </c>
      <c r="S3046" s="509"/>
      <c r="T3046" s="509"/>
      <c r="U3046" s="163" t="s">
        <v>20372</v>
      </c>
      <c r="V3046" s="513"/>
      <c r="W3046" s="510"/>
      <c r="X3046" s="510"/>
      <c r="Y3046" s="510"/>
      <c r="Z3046" s="510"/>
      <c r="AA3046" s="510"/>
      <c r="AB3046" s="163" t="s">
        <v>20368</v>
      </c>
      <c r="AC3046" s="507">
        <v>9.033183146E9</v>
      </c>
      <c r="AD3046" s="510"/>
      <c r="AE3046" s="509"/>
      <c r="AF3046" s="509"/>
      <c r="AG3046" s="509"/>
      <c r="AH3046" s="509"/>
      <c r="AI3046" s="509"/>
      <c r="AJ3046" s="163" t="s">
        <v>2651</v>
      </c>
      <c r="AK3046" s="509"/>
      <c r="AL3046" s="509"/>
      <c r="AM3046" s="163" t="s">
        <v>20369</v>
      </c>
      <c r="AN3046" s="510"/>
      <c r="AO3046" s="509"/>
      <c r="AP3046" s="509"/>
      <c r="AQ3046" s="509"/>
      <c r="AR3046" s="509"/>
      <c r="AS3046" s="509"/>
      <c r="AT3046" s="163" t="s">
        <v>2653</v>
      </c>
      <c r="AU3046" s="507">
        <v>1043.0</v>
      </c>
      <c r="AV3046" s="507">
        <v>10.0</v>
      </c>
      <c r="AW3046" s="507">
        <v>2026.0</v>
      </c>
      <c r="AX3046" s="163" t="s">
        <v>2664</v>
      </c>
      <c r="AY3046" s="163" t="s">
        <v>3133</v>
      </c>
      <c r="AZ3046" s="163" t="s">
        <v>2655</v>
      </c>
    </row>
    <row r="3047">
      <c r="A3047" s="163" t="s">
        <v>20373</v>
      </c>
      <c r="B3047" s="163" t="s">
        <v>20374</v>
      </c>
      <c r="C3047" s="163" t="s">
        <v>2638</v>
      </c>
      <c r="D3047" s="163" t="s">
        <v>2639</v>
      </c>
      <c r="E3047" s="506">
        <v>45748.680555555555</v>
      </c>
      <c r="F3047" s="507">
        <v>9800.0</v>
      </c>
      <c r="G3047" s="163" t="s">
        <v>2640</v>
      </c>
      <c r="H3047" s="507">
        <v>9800.0</v>
      </c>
      <c r="I3047" s="163" t="s">
        <v>2640</v>
      </c>
      <c r="J3047" s="163" t="s">
        <v>2641</v>
      </c>
      <c r="K3047" s="163" t="s">
        <v>2642</v>
      </c>
      <c r="L3047" s="163" t="s">
        <v>20375</v>
      </c>
      <c r="M3047" s="163" t="s">
        <v>20376</v>
      </c>
      <c r="N3047" s="163" t="s">
        <v>2645</v>
      </c>
      <c r="O3047" s="163" t="s">
        <v>2646</v>
      </c>
      <c r="P3047" s="163" t="s">
        <v>2673</v>
      </c>
      <c r="Q3047" s="163" t="s">
        <v>2648</v>
      </c>
      <c r="R3047" s="506">
        <v>45748.67916666667</v>
      </c>
      <c r="S3047" s="509"/>
      <c r="T3047" s="509"/>
      <c r="U3047" s="163" t="s">
        <v>20377</v>
      </c>
      <c r="V3047" s="510"/>
      <c r="W3047" s="509"/>
      <c r="X3047" s="510"/>
      <c r="Y3047" s="510"/>
      <c r="Z3047" s="510"/>
      <c r="AA3047" s="510"/>
      <c r="AB3047" s="163" t="s">
        <v>20378</v>
      </c>
      <c r="AC3047" s="507">
        <v>8.040040619E9</v>
      </c>
      <c r="AD3047" s="510"/>
      <c r="AE3047" s="509"/>
      <c r="AF3047" s="509"/>
      <c r="AG3047" s="509"/>
      <c r="AH3047" s="509"/>
      <c r="AI3047" s="509"/>
      <c r="AJ3047" s="163" t="s">
        <v>2651</v>
      </c>
      <c r="AK3047" s="509"/>
      <c r="AL3047" s="509"/>
      <c r="AM3047" s="163" t="s">
        <v>20379</v>
      </c>
      <c r="AN3047" s="510"/>
      <c r="AO3047" s="509"/>
      <c r="AP3047" s="509"/>
      <c r="AQ3047" s="509"/>
      <c r="AR3047" s="509"/>
      <c r="AS3047" s="509"/>
      <c r="AT3047" s="163" t="s">
        <v>2653</v>
      </c>
      <c r="AU3047" s="507">
        <v>7000.0</v>
      </c>
      <c r="AV3047" s="507">
        <v>11.0</v>
      </c>
      <c r="AW3047" s="507">
        <v>2026.0</v>
      </c>
      <c r="AX3047" s="163" t="s">
        <v>2677</v>
      </c>
      <c r="AY3047" s="163" t="s">
        <v>2779</v>
      </c>
      <c r="AZ3047" s="163" t="s">
        <v>2655</v>
      </c>
    </row>
    <row r="3048">
      <c r="A3048" s="163" t="s">
        <v>20380</v>
      </c>
      <c r="B3048" s="163" t="s">
        <v>20381</v>
      </c>
      <c r="C3048" s="163" t="s">
        <v>2638</v>
      </c>
      <c r="D3048" s="163" t="s">
        <v>2639</v>
      </c>
      <c r="E3048" s="506">
        <v>45748.677083333336</v>
      </c>
      <c r="F3048" s="507">
        <v>2980.0</v>
      </c>
      <c r="G3048" s="163" t="s">
        <v>2640</v>
      </c>
      <c r="H3048" s="507">
        <v>2980.0</v>
      </c>
      <c r="I3048" s="163" t="s">
        <v>2640</v>
      </c>
      <c r="J3048" s="163" t="s">
        <v>2641</v>
      </c>
      <c r="K3048" s="163" t="s">
        <v>2642</v>
      </c>
      <c r="L3048" s="163" t="s">
        <v>20382</v>
      </c>
      <c r="M3048" s="163" t="s">
        <v>20383</v>
      </c>
      <c r="N3048" s="163" t="s">
        <v>2645</v>
      </c>
      <c r="O3048" s="163" t="s">
        <v>2646</v>
      </c>
      <c r="P3048" s="163" t="s">
        <v>2683</v>
      </c>
      <c r="Q3048" s="163" t="s">
        <v>2648</v>
      </c>
      <c r="R3048" s="506">
        <v>45748.67638888889</v>
      </c>
      <c r="S3048" s="509"/>
      <c r="T3048" s="509"/>
      <c r="U3048" s="163" t="s">
        <v>20384</v>
      </c>
      <c r="V3048" s="513"/>
      <c r="W3048" s="510"/>
      <c r="X3048" s="510"/>
      <c r="Y3048" s="510"/>
      <c r="Z3048" s="510"/>
      <c r="AA3048" s="510"/>
      <c r="AB3048" s="163" t="s">
        <v>20385</v>
      </c>
      <c r="AC3048" s="507">
        <v>9.06546456E9</v>
      </c>
      <c r="AD3048" s="510"/>
      <c r="AE3048" s="509"/>
      <c r="AF3048" s="509"/>
      <c r="AG3048" s="509"/>
      <c r="AH3048" s="509"/>
      <c r="AI3048" s="509"/>
      <c r="AJ3048" s="163" t="s">
        <v>2651</v>
      </c>
      <c r="AK3048" s="509"/>
      <c r="AL3048" s="509"/>
      <c r="AM3048" s="163" t="s">
        <v>20386</v>
      </c>
      <c r="AN3048" s="510"/>
      <c r="AO3048" s="509"/>
      <c r="AP3048" s="509"/>
      <c r="AQ3048" s="509"/>
      <c r="AR3048" s="509"/>
      <c r="AS3048" s="509"/>
      <c r="AT3048" s="163" t="s">
        <v>2653</v>
      </c>
      <c r="AU3048" s="507">
        <v>5016.0</v>
      </c>
      <c r="AV3048" s="507">
        <v>7.0</v>
      </c>
      <c r="AW3048" s="507">
        <v>2030.0</v>
      </c>
      <c r="AX3048" s="163" t="s">
        <v>2846</v>
      </c>
      <c r="AY3048" s="163" t="s">
        <v>2921</v>
      </c>
      <c r="AZ3048" s="163" t="s">
        <v>2655</v>
      </c>
    </row>
    <row r="3049">
      <c r="A3049" s="163" t="s">
        <v>20387</v>
      </c>
      <c r="B3049" s="163" t="s">
        <v>20374</v>
      </c>
      <c r="C3049" s="163" t="s">
        <v>2638</v>
      </c>
      <c r="D3049" s="163" t="s">
        <v>2639</v>
      </c>
      <c r="E3049" s="506">
        <v>45748.67638888889</v>
      </c>
      <c r="F3049" s="507">
        <v>2980.0</v>
      </c>
      <c r="G3049" s="163" t="s">
        <v>2640</v>
      </c>
      <c r="H3049" s="507">
        <v>2980.0</v>
      </c>
      <c r="I3049" s="163" t="s">
        <v>2640</v>
      </c>
      <c r="J3049" s="163" t="s">
        <v>2641</v>
      </c>
      <c r="K3049" s="163" t="s">
        <v>2642</v>
      </c>
      <c r="L3049" s="163" t="s">
        <v>20375</v>
      </c>
      <c r="M3049" s="163" t="s">
        <v>20388</v>
      </c>
      <c r="N3049" s="163" t="s">
        <v>2645</v>
      </c>
      <c r="O3049" s="163" t="s">
        <v>2646</v>
      </c>
      <c r="P3049" s="163" t="s">
        <v>2673</v>
      </c>
      <c r="Q3049" s="163" t="s">
        <v>2648</v>
      </c>
      <c r="R3049" s="506">
        <v>45748.675</v>
      </c>
      <c r="S3049" s="509"/>
      <c r="T3049" s="509"/>
      <c r="U3049" s="163" t="s">
        <v>20389</v>
      </c>
      <c r="V3049" s="510"/>
      <c r="W3049" s="510"/>
      <c r="X3049" s="510"/>
      <c r="Y3049" s="510"/>
      <c r="Z3049" s="510"/>
      <c r="AA3049" s="510"/>
      <c r="AB3049" s="163" t="s">
        <v>20378</v>
      </c>
      <c r="AC3049" s="507">
        <v>8.040040619E9</v>
      </c>
      <c r="AD3049" s="510"/>
      <c r="AE3049" s="510"/>
      <c r="AF3049" s="509"/>
      <c r="AG3049" s="509"/>
      <c r="AH3049" s="509"/>
      <c r="AI3049" s="509"/>
      <c r="AJ3049" s="163" t="s">
        <v>2651</v>
      </c>
      <c r="AK3049" s="509"/>
      <c r="AL3049" s="509"/>
      <c r="AM3049" s="163" t="s">
        <v>20379</v>
      </c>
      <c r="AN3049" s="510"/>
      <c r="AO3049" s="509"/>
      <c r="AP3049" s="509"/>
      <c r="AQ3049" s="509"/>
      <c r="AR3049" s="509"/>
      <c r="AS3049" s="509"/>
      <c r="AT3049" s="163" t="s">
        <v>2653</v>
      </c>
      <c r="AU3049" s="507">
        <v>7000.0</v>
      </c>
      <c r="AV3049" s="507">
        <v>11.0</v>
      </c>
      <c r="AW3049" s="507">
        <v>2026.0</v>
      </c>
      <c r="AX3049" s="163" t="s">
        <v>2677</v>
      </c>
      <c r="AY3049" s="163" t="s">
        <v>2779</v>
      </c>
      <c r="AZ3049" s="163" t="s">
        <v>2655</v>
      </c>
    </row>
    <row r="3050">
      <c r="A3050" s="163" t="s">
        <v>20390</v>
      </c>
      <c r="B3050" s="163" t="s">
        <v>20391</v>
      </c>
      <c r="C3050" s="163" t="s">
        <v>2638</v>
      </c>
      <c r="D3050" s="163" t="s">
        <v>2639</v>
      </c>
      <c r="E3050" s="506">
        <v>45748.660416666666</v>
      </c>
      <c r="F3050" s="507">
        <v>2980.0</v>
      </c>
      <c r="G3050" s="163" t="s">
        <v>2640</v>
      </c>
      <c r="H3050" s="507">
        <v>2980.0</v>
      </c>
      <c r="I3050" s="163" t="s">
        <v>2640</v>
      </c>
      <c r="J3050" s="163" t="s">
        <v>2641</v>
      </c>
      <c r="K3050" s="163" t="s">
        <v>2642</v>
      </c>
      <c r="L3050" s="163" t="s">
        <v>20392</v>
      </c>
      <c r="M3050" s="163" t="s">
        <v>20393</v>
      </c>
      <c r="N3050" s="163" t="s">
        <v>2645</v>
      </c>
      <c r="O3050" s="163" t="s">
        <v>2646</v>
      </c>
      <c r="P3050" s="163" t="s">
        <v>2673</v>
      </c>
      <c r="Q3050" s="163" t="s">
        <v>2648</v>
      </c>
      <c r="R3050" s="506">
        <v>45748.65902777778</v>
      </c>
      <c r="S3050" s="509"/>
      <c r="T3050" s="509"/>
      <c r="U3050" s="163" t="s">
        <v>20394</v>
      </c>
      <c r="V3050" s="510"/>
      <c r="W3050" s="510"/>
      <c r="X3050" s="510"/>
      <c r="Y3050" s="510"/>
      <c r="Z3050" s="510"/>
      <c r="AA3050" s="510"/>
      <c r="AB3050" s="163" t="s">
        <v>20395</v>
      </c>
      <c r="AC3050" s="507">
        <v>8.015043885E9</v>
      </c>
      <c r="AD3050" s="510"/>
      <c r="AE3050" s="510"/>
      <c r="AF3050" s="509"/>
      <c r="AG3050" s="509"/>
      <c r="AH3050" s="509"/>
      <c r="AI3050" s="509"/>
      <c r="AJ3050" s="163" t="s">
        <v>2651</v>
      </c>
      <c r="AK3050" s="509"/>
      <c r="AL3050" s="509"/>
      <c r="AM3050" s="163" t="s">
        <v>20396</v>
      </c>
      <c r="AN3050" s="510"/>
      <c r="AO3050" s="509"/>
      <c r="AP3050" s="509"/>
      <c r="AQ3050" s="509"/>
      <c r="AR3050" s="509"/>
      <c r="AS3050" s="509"/>
      <c r="AT3050" s="163" t="s">
        <v>2700</v>
      </c>
      <c r="AU3050" s="507">
        <v>6280.0</v>
      </c>
      <c r="AV3050" s="507">
        <v>3.0</v>
      </c>
      <c r="AW3050" s="507">
        <v>2028.0</v>
      </c>
      <c r="AX3050" s="163" t="s">
        <v>2677</v>
      </c>
      <c r="AY3050" s="163" t="s">
        <v>19378</v>
      </c>
      <c r="AZ3050" s="163" t="s">
        <v>2655</v>
      </c>
    </row>
    <row r="3051">
      <c r="A3051" s="163" t="s">
        <v>20397</v>
      </c>
      <c r="B3051" s="163" t="s">
        <v>20398</v>
      </c>
      <c r="C3051" s="163" t="s">
        <v>2638</v>
      </c>
      <c r="D3051" s="163" t="s">
        <v>2639</v>
      </c>
      <c r="E3051" s="506">
        <v>45748.65833333333</v>
      </c>
      <c r="F3051" s="507">
        <v>9800.0</v>
      </c>
      <c r="G3051" s="163" t="s">
        <v>2640</v>
      </c>
      <c r="H3051" s="507">
        <v>9800.0</v>
      </c>
      <c r="I3051" s="163" t="s">
        <v>2640</v>
      </c>
      <c r="J3051" s="163" t="s">
        <v>2641</v>
      </c>
      <c r="K3051" s="163" t="s">
        <v>2642</v>
      </c>
      <c r="L3051" s="163" t="s">
        <v>20399</v>
      </c>
      <c r="M3051" s="163" t="s">
        <v>20400</v>
      </c>
      <c r="N3051" s="163" t="s">
        <v>2645</v>
      </c>
      <c r="O3051" s="163" t="s">
        <v>2646</v>
      </c>
      <c r="P3051" s="163" t="s">
        <v>2647</v>
      </c>
      <c r="Q3051" s="163" t="s">
        <v>2648</v>
      </c>
      <c r="R3051" s="506">
        <v>45748.65833333333</v>
      </c>
      <c r="S3051" s="509"/>
      <c r="T3051" s="509"/>
      <c r="U3051" s="163" t="s">
        <v>20401</v>
      </c>
      <c r="V3051" s="510"/>
      <c r="W3051" s="510"/>
      <c r="X3051" s="510"/>
      <c r="Y3051" s="510"/>
      <c r="Z3051" s="510"/>
      <c r="AA3051" s="510"/>
      <c r="AB3051" s="163" t="s">
        <v>20402</v>
      </c>
      <c r="AC3051" s="507">
        <v>8.033703507E9</v>
      </c>
      <c r="AD3051" s="510"/>
      <c r="AE3051" s="509"/>
      <c r="AF3051" s="509"/>
      <c r="AG3051" s="509"/>
      <c r="AH3051" s="509"/>
      <c r="AI3051" s="509"/>
      <c r="AJ3051" s="163" t="s">
        <v>2651</v>
      </c>
      <c r="AK3051" s="509"/>
      <c r="AL3051" s="509"/>
      <c r="AM3051" s="163" t="s">
        <v>20403</v>
      </c>
      <c r="AN3051" s="510"/>
      <c r="AO3051" s="509"/>
      <c r="AP3051" s="509"/>
      <c r="AQ3051" s="509"/>
      <c r="AR3051" s="509"/>
      <c r="AS3051" s="509"/>
      <c r="AT3051" s="163" t="s">
        <v>2653</v>
      </c>
      <c r="AU3051" s="507">
        <v>3257.0</v>
      </c>
      <c r="AV3051" s="507">
        <v>5.0</v>
      </c>
      <c r="AW3051" s="507">
        <v>2031.0</v>
      </c>
      <c r="AX3051" s="163" t="s">
        <v>2730</v>
      </c>
      <c r="AY3051" s="163" t="s">
        <v>20404</v>
      </c>
      <c r="AZ3051" s="163" t="s">
        <v>2655</v>
      </c>
    </row>
    <row r="3052">
      <c r="A3052" s="163" t="s">
        <v>20405</v>
      </c>
      <c r="B3052" s="163" t="s">
        <v>20406</v>
      </c>
      <c r="C3052" s="163" t="s">
        <v>2638</v>
      </c>
      <c r="D3052" s="163" t="s">
        <v>2639</v>
      </c>
      <c r="E3052" s="506">
        <v>45748.65625</v>
      </c>
      <c r="F3052" s="507">
        <v>2980.0</v>
      </c>
      <c r="G3052" s="163" t="s">
        <v>2640</v>
      </c>
      <c r="H3052" s="507">
        <v>2980.0</v>
      </c>
      <c r="I3052" s="163" t="s">
        <v>2640</v>
      </c>
      <c r="J3052" s="163" t="s">
        <v>2641</v>
      </c>
      <c r="K3052" s="163" t="s">
        <v>2642</v>
      </c>
      <c r="L3052" s="163" t="s">
        <v>20407</v>
      </c>
      <c r="M3052" s="163" t="s">
        <v>20408</v>
      </c>
      <c r="N3052" s="163" t="s">
        <v>2645</v>
      </c>
      <c r="O3052" s="163" t="s">
        <v>2646</v>
      </c>
      <c r="P3052" s="163" t="s">
        <v>11766</v>
      </c>
      <c r="Q3052" s="163" t="s">
        <v>2648</v>
      </c>
      <c r="R3052" s="506">
        <v>45748.65625</v>
      </c>
      <c r="S3052" s="509"/>
      <c r="T3052" s="509"/>
      <c r="U3052" s="163" t="s">
        <v>20409</v>
      </c>
      <c r="V3052" s="510"/>
      <c r="W3052" s="509"/>
      <c r="X3052" s="510"/>
      <c r="Y3052" s="510"/>
      <c r="Z3052" s="510"/>
      <c r="AA3052" s="510"/>
      <c r="AB3052" s="163" t="s">
        <v>20410</v>
      </c>
      <c r="AC3052" s="507">
        <v>8.011826305E9</v>
      </c>
      <c r="AD3052" s="510"/>
      <c r="AE3052" s="510"/>
      <c r="AF3052" s="509"/>
      <c r="AG3052" s="509"/>
      <c r="AH3052" s="509"/>
      <c r="AI3052" s="509"/>
      <c r="AJ3052" s="163" t="s">
        <v>2651</v>
      </c>
      <c r="AK3052" s="509"/>
      <c r="AL3052" s="509"/>
      <c r="AM3052" s="163" t="s">
        <v>20411</v>
      </c>
      <c r="AN3052" s="510"/>
      <c r="AO3052" s="510"/>
      <c r="AP3052" s="509"/>
      <c r="AQ3052" s="509"/>
      <c r="AR3052" s="509"/>
      <c r="AS3052" s="509"/>
      <c r="AT3052" s="163" t="s">
        <v>2653</v>
      </c>
      <c r="AU3052" s="507">
        <v>6427.0</v>
      </c>
      <c r="AV3052" s="507">
        <v>4.0</v>
      </c>
      <c r="AW3052" s="507">
        <v>2029.0</v>
      </c>
      <c r="AX3052" s="163" t="s">
        <v>2664</v>
      </c>
      <c r="AY3052" s="163" t="s">
        <v>11770</v>
      </c>
      <c r="AZ3052" s="163" t="s">
        <v>2655</v>
      </c>
    </row>
    <row r="3053">
      <c r="A3053" s="163" t="s">
        <v>20412</v>
      </c>
      <c r="B3053" s="163" t="s">
        <v>20398</v>
      </c>
      <c r="C3053" s="163" t="s">
        <v>2638</v>
      </c>
      <c r="D3053" s="163" t="s">
        <v>2639</v>
      </c>
      <c r="E3053" s="506">
        <v>45748.654861111114</v>
      </c>
      <c r="F3053" s="507">
        <v>2980.0</v>
      </c>
      <c r="G3053" s="163" t="s">
        <v>2640</v>
      </c>
      <c r="H3053" s="507">
        <v>2980.0</v>
      </c>
      <c r="I3053" s="163" t="s">
        <v>2640</v>
      </c>
      <c r="J3053" s="163" t="s">
        <v>2641</v>
      </c>
      <c r="K3053" s="163" t="s">
        <v>2642</v>
      </c>
      <c r="L3053" s="163" t="s">
        <v>20399</v>
      </c>
      <c r="M3053" s="163" t="s">
        <v>20413</v>
      </c>
      <c r="N3053" s="163" t="s">
        <v>2645</v>
      </c>
      <c r="O3053" s="163" t="s">
        <v>2646</v>
      </c>
      <c r="P3053" s="163" t="s">
        <v>2647</v>
      </c>
      <c r="Q3053" s="163" t="s">
        <v>2648</v>
      </c>
      <c r="R3053" s="506">
        <v>45748.654861111114</v>
      </c>
      <c r="S3053" s="509"/>
      <c r="T3053" s="509"/>
      <c r="U3053" s="163" t="s">
        <v>20414</v>
      </c>
      <c r="V3053" s="513"/>
      <c r="W3053" s="510"/>
      <c r="X3053" s="510"/>
      <c r="Y3053" s="510"/>
      <c r="Z3053" s="510"/>
      <c r="AA3053" s="510"/>
      <c r="AB3053" s="163" t="s">
        <v>20402</v>
      </c>
      <c r="AC3053" s="507">
        <v>8.033703507E9</v>
      </c>
      <c r="AD3053" s="510"/>
      <c r="AE3053" s="509"/>
      <c r="AF3053" s="509"/>
      <c r="AG3053" s="509"/>
      <c r="AH3053" s="509"/>
      <c r="AI3053" s="509"/>
      <c r="AJ3053" s="163" t="s">
        <v>2651</v>
      </c>
      <c r="AK3053" s="509"/>
      <c r="AL3053" s="509"/>
      <c r="AM3053" s="163" t="s">
        <v>20403</v>
      </c>
      <c r="AN3053" s="510"/>
      <c r="AO3053" s="509"/>
      <c r="AP3053" s="509"/>
      <c r="AQ3053" s="509"/>
      <c r="AR3053" s="509"/>
      <c r="AS3053" s="509"/>
      <c r="AT3053" s="163" t="s">
        <v>2653</v>
      </c>
      <c r="AU3053" s="507">
        <v>3257.0</v>
      </c>
      <c r="AV3053" s="507">
        <v>5.0</v>
      </c>
      <c r="AW3053" s="507">
        <v>2031.0</v>
      </c>
      <c r="AX3053" s="163" t="s">
        <v>2730</v>
      </c>
      <c r="AY3053" s="163" t="s">
        <v>20404</v>
      </c>
      <c r="AZ3053" s="163" t="s">
        <v>2655</v>
      </c>
    </row>
    <row r="3054">
      <c r="A3054" s="163" t="s">
        <v>20415</v>
      </c>
      <c r="B3054" s="163" t="s">
        <v>20416</v>
      </c>
      <c r="C3054" s="163" t="s">
        <v>2638</v>
      </c>
      <c r="D3054" s="163" t="s">
        <v>2639</v>
      </c>
      <c r="E3054" s="506">
        <v>45748.62986111111</v>
      </c>
      <c r="F3054" s="507">
        <v>2980.0</v>
      </c>
      <c r="G3054" s="163" t="s">
        <v>2640</v>
      </c>
      <c r="H3054" s="507">
        <v>2980.0</v>
      </c>
      <c r="I3054" s="163" t="s">
        <v>2640</v>
      </c>
      <c r="J3054" s="163" t="s">
        <v>2641</v>
      </c>
      <c r="K3054" s="163" t="s">
        <v>2642</v>
      </c>
      <c r="L3054" s="163" t="s">
        <v>20417</v>
      </c>
      <c r="M3054" s="163" t="s">
        <v>20418</v>
      </c>
      <c r="N3054" s="163" t="s">
        <v>2645</v>
      </c>
      <c r="O3054" s="163" t="s">
        <v>2646</v>
      </c>
      <c r="P3054" s="163" t="s">
        <v>2683</v>
      </c>
      <c r="Q3054" s="163" t="s">
        <v>2648</v>
      </c>
      <c r="R3054" s="506">
        <v>45748.62777777778</v>
      </c>
      <c r="S3054" s="509"/>
      <c r="T3054" s="509"/>
      <c r="U3054" s="163" t="s">
        <v>20419</v>
      </c>
      <c r="V3054" s="510"/>
      <c r="W3054" s="510"/>
      <c r="X3054" s="510"/>
      <c r="Y3054" s="510"/>
      <c r="Z3054" s="510"/>
      <c r="AA3054" s="510"/>
      <c r="AB3054" s="163" t="s">
        <v>20420</v>
      </c>
      <c r="AC3054" s="507">
        <v>9.035843787E9</v>
      </c>
      <c r="AD3054" s="510"/>
      <c r="AE3054" s="510"/>
      <c r="AF3054" s="509"/>
      <c r="AG3054" s="509"/>
      <c r="AH3054" s="509"/>
      <c r="AI3054" s="509"/>
      <c r="AJ3054" s="163" t="s">
        <v>2651</v>
      </c>
      <c r="AK3054" s="509"/>
      <c r="AL3054" s="509"/>
      <c r="AM3054" s="163" t="s">
        <v>20421</v>
      </c>
      <c r="AN3054" s="510"/>
      <c r="AO3054" s="510"/>
      <c r="AP3054" s="509"/>
      <c r="AQ3054" s="509"/>
      <c r="AR3054" s="509"/>
      <c r="AS3054" s="509"/>
      <c r="AT3054" s="163" t="s">
        <v>2653</v>
      </c>
      <c r="AU3054" s="507">
        <v>8006.0</v>
      </c>
      <c r="AV3054" s="507">
        <v>4.0</v>
      </c>
      <c r="AW3054" s="507">
        <v>2030.0</v>
      </c>
      <c r="AX3054" s="163" t="s">
        <v>2730</v>
      </c>
      <c r="AY3054" s="163" t="s">
        <v>2779</v>
      </c>
      <c r="AZ3054" s="163" t="s">
        <v>2655</v>
      </c>
    </row>
    <row r="3055">
      <c r="A3055" s="163" t="s">
        <v>20422</v>
      </c>
      <c r="B3055" s="163" t="s">
        <v>20423</v>
      </c>
      <c r="C3055" s="163" t="s">
        <v>2638</v>
      </c>
      <c r="D3055" s="163" t="s">
        <v>2639</v>
      </c>
      <c r="E3055" s="506">
        <v>45748.6125</v>
      </c>
      <c r="F3055" s="507">
        <v>2980.0</v>
      </c>
      <c r="G3055" s="163" t="s">
        <v>2640</v>
      </c>
      <c r="H3055" s="507">
        <v>2980.0</v>
      </c>
      <c r="I3055" s="163" t="s">
        <v>2640</v>
      </c>
      <c r="J3055" s="163" t="s">
        <v>2641</v>
      </c>
      <c r="K3055" s="163" t="s">
        <v>2642</v>
      </c>
      <c r="L3055" s="163" t="s">
        <v>20424</v>
      </c>
      <c r="M3055" s="163" t="s">
        <v>20425</v>
      </c>
      <c r="N3055" s="163" t="s">
        <v>2645</v>
      </c>
      <c r="O3055" s="163" t="s">
        <v>2646</v>
      </c>
      <c r="P3055" s="163" t="s">
        <v>2673</v>
      </c>
      <c r="Q3055" s="163" t="s">
        <v>2648</v>
      </c>
      <c r="R3055" s="506">
        <v>45748.60972222222</v>
      </c>
      <c r="S3055" s="509"/>
      <c r="T3055" s="509"/>
      <c r="U3055" s="163" t="s">
        <v>20426</v>
      </c>
      <c r="V3055" s="510"/>
      <c r="W3055" s="510"/>
      <c r="X3055" s="510"/>
      <c r="Y3055" s="510"/>
      <c r="Z3055" s="510"/>
      <c r="AA3055" s="510"/>
      <c r="AB3055" s="163" t="s">
        <v>20427</v>
      </c>
      <c r="AC3055" s="507">
        <v>9.078757557E9</v>
      </c>
      <c r="AD3055" s="510"/>
      <c r="AE3055" s="510"/>
      <c r="AF3055" s="509"/>
      <c r="AG3055" s="509"/>
      <c r="AH3055" s="509"/>
      <c r="AI3055" s="509"/>
      <c r="AJ3055" s="163" t="s">
        <v>2651</v>
      </c>
      <c r="AK3055" s="509"/>
      <c r="AL3055" s="509"/>
      <c r="AM3055" s="163" t="s">
        <v>20428</v>
      </c>
      <c r="AN3055" s="510"/>
      <c r="AO3055" s="510"/>
      <c r="AP3055" s="509"/>
      <c r="AQ3055" s="509"/>
      <c r="AR3055" s="509"/>
      <c r="AS3055" s="509"/>
      <c r="AT3055" s="163" t="s">
        <v>2653</v>
      </c>
      <c r="AU3055" s="507">
        <v>1524.0</v>
      </c>
      <c r="AV3055" s="507">
        <v>11.0</v>
      </c>
      <c r="AW3055" s="507">
        <v>2028.0</v>
      </c>
      <c r="AX3055" s="163" t="s">
        <v>2677</v>
      </c>
      <c r="AY3055" s="163" t="s">
        <v>2750</v>
      </c>
      <c r="AZ3055" s="163" t="s">
        <v>2655</v>
      </c>
    </row>
    <row r="3056">
      <c r="A3056" s="163" t="s">
        <v>20429</v>
      </c>
      <c r="B3056" s="163" t="s">
        <v>20430</v>
      </c>
      <c r="C3056" s="163" t="s">
        <v>2638</v>
      </c>
      <c r="D3056" s="163" t="s">
        <v>2639</v>
      </c>
      <c r="E3056" s="506">
        <v>45748.59722222222</v>
      </c>
      <c r="F3056" s="507">
        <v>2980.0</v>
      </c>
      <c r="G3056" s="163" t="s">
        <v>2640</v>
      </c>
      <c r="H3056" s="507">
        <v>2980.0</v>
      </c>
      <c r="I3056" s="163" t="s">
        <v>2640</v>
      </c>
      <c r="J3056" s="163" t="s">
        <v>2641</v>
      </c>
      <c r="K3056" s="163" t="s">
        <v>2642</v>
      </c>
      <c r="L3056" s="163" t="s">
        <v>20431</v>
      </c>
      <c r="M3056" s="163" t="s">
        <v>20432</v>
      </c>
      <c r="N3056" s="163" t="s">
        <v>2645</v>
      </c>
      <c r="O3056" s="163" t="s">
        <v>2646</v>
      </c>
      <c r="P3056" s="163" t="s">
        <v>2673</v>
      </c>
      <c r="Q3056" s="163" t="s">
        <v>2648</v>
      </c>
      <c r="R3056" s="506">
        <v>45748.59652777778</v>
      </c>
      <c r="S3056" s="509"/>
      <c r="T3056" s="509"/>
      <c r="U3056" s="163" t="s">
        <v>20433</v>
      </c>
      <c r="V3056" s="510"/>
      <c r="W3056" s="510"/>
      <c r="X3056" s="510"/>
      <c r="Y3056" s="510"/>
      <c r="Z3056" s="510"/>
      <c r="AA3056" s="510"/>
      <c r="AB3056" s="163" t="s">
        <v>20434</v>
      </c>
      <c r="AC3056" s="507">
        <v>8.028173506E9</v>
      </c>
      <c r="AD3056" s="510"/>
      <c r="AE3056" s="509"/>
      <c r="AF3056" s="509"/>
      <c r="AG3056" s="509"/>
      <c r="AH3056" s="509"/>
      <c r="AI3056" s="509"/>
      <c r="AJ3056" s="163" t="s">
        <v>2651</v>
      </c>
      <c r="AK3056" s="509"/>
      <c r="AL3056" s="509"/>
      <c r="AM3056" s="163" t="s">
        <v>20435</v>
      </c>
      <c r="AN3056" s="510"/>
      <c r="AO3056" s="509"/>
      <c r="AP3056" s="509"/>
      <c r="AQ3056" s="509"/>
      <c r="AR3056" s="509"/>
      <c r="AS3056" s="509"/>
      <c r="AT3056" s="163" t="s">
        <v>2653</v>
      </c>
      <c r="AU3056" s="507">
        <v>718.0</v>
      </c>
      <c r="AV3056" s="507">
        <v>5.0</v>
      </c>
      <c r="AW3056" s="507">
        <v>2028.0</v>
      </c>
      <c r="AX3056" s="163" t="s">
        <v>2687</v>
      </c>
      <c r="AY3056" s="163" t="s">
        <v>2893</v>
      </c>
      <c r="AZ3056" s="163" t="s">
        <v>2655</v>
      </c>
    </row>
    <row r="3057">
      <c r="A3057" s="163" t="s">
        <v>19879</v>
      </c>
      <c r="B3057" s="163" t="s">
        <v>19880</v>
      </c>
      <c r="C3057" s="163" t="s">
        <v>2638</v>
      </c>
      <c r="D3057" s="163" t="s">
        <v>2639</v>
      </c>
      <c r="E3057" s="506">
        <v>45748.59166666667</v>
      </c>
      <c r="F3057" s="507">
        <v>9800.0</v>
      </c>
      <c r="G3057" s="163" t="s">
        <v>2640</v>
      </c>
      <c r="H3057" s="507">
        <v>9800.0</v>
      </c>
      <c r="I3057" s="163" t="s">
        <v>2640</v>
      </c>
      <c r="J3057" s="163" t="s">
        <v>2641</v>
      </c>
      <c r="K3057" s="163" t="s">
        <v>2642</v>
      </c>
      <c r="L3057" s="163" t="s">
        <v>19881</v>
      </c>
      <c r="M3057" s="163" t="s">
        <v>19882</v>
      </c>
      <c r="N3057" s="163" t="s">
        <v>2645</v>
      </c>
      <c r="O3057" s="163" t="s">
        <v>2646</v>
      </c>
      <c r="P3057" s="163" t="s">
        <v>2683</v>
      </c>
      <c r="Q3057" s="163" t="s">
        <v>2648</v>
      </c>
      <c r="R3057" s="506">
        <v>45748.589583333334</v>
      </c>
      <c r="S3057" s="509"/>
      <c r="T3057" s="509"/>
      <c r="U3057" s="163" t="s">
        <v>19883</v>
      </c>
      <c r="V3057" s="510"/>
      <c r="W3057" s="509"/>
      <c r="X3057" s="510"/>
      <c r="Y3057" s="510"/>
      <c r="Z3057" s="510"/>
      <c r="AA3057" s="510"/>
      <c r="AB3057" s="163" t="s">
        <v>19884</v>
      </c>
      <c r="AC3057" s="507">
        <v>8.07727795E9</v>
      </c>
      <c r="AD3057" s="510"/>
      <c r="AE3057" s="509"/>
      <c r="AF3057" s="509"/>
      <c r="AG3057" s="509"/>
      <c r="AH3057" s="509"/>
      <c r="AI3057" s="509"/>
      <c r="AJ3057" s="163" t="s">
        <v>2651</v>
      </c>
      <c r="AK3057" s="509"/>
      <c r="AL3057" s="509"/>
      <c r="AM3057" s="163" t="s">
        <v>19885</v>
      </c>
      <c r="AN3057" s="509"/>
      <c r="AO3057" s="509"/>
      <c r="AP3057" s="509"/>
      <c r="AQ3057" s="509"/>
      <c r="AR3057" s="509"/>
      <c r="AS3057" s="509"/>
      <c r="AT3057" s="163" t="s">
        <v>2653</v>
      </c>
      <c r="AU3057" s="507">
        <v>4982.0</v>
      </c>
      <c r="AV3057" s="507">
        <v>10.0</v>
      </c>
      <c r="AW3057" s="507">
        <v>2025.0</v>
      </c>
      <c r="AX3057" s="163" t="s">
        <v>2846</v>
      </c>
      <c r="AY3057" s="163" t="s">
        <v>2921</v>
      </c>
      <c r="AZ3057" s="163" t="s">
        <v>2655</v>
      </c>
    </row>
    <row r="3058">
      <c r="A3058" s="163" t="s">
        <v>20436</v>
      </c>
      <c r="B3058" s="163" t="s">
        <v>20437</v>
      </c>
      <c r="C3058" s="163" t="s">
        <v>2638</v>
      </c>
      <c r="D3058" s="163" t="s">
        <v>2639</v>
      </c>
      <c r="E3058" s="506">
        <v>45748.59027777778</v>
      </c>
      <c r="F3058" s="507">
        <v>2980.0</v>
      </c>
      <c r="G3058" s="163" t="s">
        <v>2640</v>
      </c>
      <c r="H3058" s="507">
        <v>2980.0</v>
      </c>
      <c r="I3058" s="163" t="s">
        <v>2640</v>
      </c>
      <c r="J3058" s="163" t="s">
        <v>2641</v>
      </c>
      <c r="K3058" s="163" t="s">
        <v>2642</v>
      </c>
      <c r="L3058" s="163" t="s">
        <v>20438</v>
      </c>
      <c r="M3058" s="163" t="s">
        <v>20439</v>
      </c>
      <c r="N3058" s="163" t="s">
        <v>2645</v>
      </c>
      <c r="O3058" s="163" t="s">
        <v>2646</v>
      </c>
      <c r="P3058" s="163" t="s">
        <v>2673</v>
      </c>
      <c r="Q3058" s="163" t="s">
        <v>2648</v>
      </c>
      <c r="R3058" s="506">
        <v>45748.58888888889</v>
      </c>
      <c r="S3058" s="509"/>
      <c r="T3058" s="509"/>
      <c r="U3058" s="163" t="s">
        <v>20440</v>
      </c>
      <c r="V3058" s="513"/>
      <c r="W3058" s="509"/>
      <c r="X3058" s="510"/>
      <c r="Y3058" s="510"/>
      <c r="Z3058" s="510"/>
      <c r="AA3058" s="510"/>
      <c r="AB3058" s="163" t="s">
        <v>20441</v>
      </c>
      <c r="AC3058" s="507">
        <v>9.074713373E9</v>
      </c>
      <c r="AD3058" s="510"/>
      <c r="AE3058" s="509"/>
      <c r="AF3058" s="509"/>
      <c r="AG3058" s="509"/>
      <c r="AH3058" s="509"/>
      <c r="AI3058" s="509"/>
      <c r="AJ3058" s="163" t="s">
        <v>2651</v>
      </c>
      <c r="AK3058" s="509"/>
      <c r="AL3058" s="509"/>
      <c r="AM3058" s="163" t="s">
        <v>20442</v>
      </c>
      <c r="AN3058" s="509"/>
      <c r="AO3058" s="509"/>
      <c r="AP3058" s="509"/>
      <c r="AQ3058" s="509"/>
      <c r="AR3058" s="509"/>
      <c r="AS3058" s="509"/>
      <c r="AT3058" s="163" t="s">
        <v>2653</v>
      </c>
      <c r="AU3058" s="507">
        <v>6703.0</v>
      </c>
      <c r="AV3058" s="507">
        <v>2.0</v>
      </c>
      <c r="AW3058" s="507">
        <v>2031.0</v>
      </c>
      <c r="AX3058" s="163" t="s">
        <v>2677</v>
      </c>
      <c r="AY3058" s="163" t="s">
        <v>5629</v>
      </c>
      <c r="AZ3058" s="163" t="s">
        <v>2655</v>
      </c>
    </row>
    <row r="3059">
      <c r="A3059" s="163" t="s">
        <v>20443</v>
      </c>
      <c r="B3059" s="163" t="s">
        <v>20444</v>
      </c>
      <c r="C3059" s="163" t="s">
        <v>2638</v>
      </c>
      <c r="D3059" s="163" t="s">
        <v>2639</v>
      </c>
      <c r="E3059" s="506">
        <v>45748.589583333334</v>
      </c>
      <c r="F3059" s="507">
        <v>2980.0</v>
      </c>
      <c r="G3059" s="163" t="s">
        <v>2640</v>
      </c>
      <c r="H3059" s="507">
        <v>2980.0</v>
      </c>
      <c r="I3059" s="163" t="s">
        <v>2640</v>
      </c>
      <c r="J3059" s="163" t="s">
        <v>2641</v>
      </c>
      <c r="K3059" s="163" t="s">
        <v>2642</v>
      </c>
      <c r="L3059" s="163" t="s">
        <v>20445</v>
      </c>
      <c r="M3059" s="163" t="s">
        <v>20446</v>
      </c>
      <c r="N3059" s="163" t="s">
        <v>2645</v>
      </c>
      <c r="O3059" s="163" t="s">
        <v>2646</v>
      </c>
      <c r="P3059" s="163" t="s">
        <v>2660</v>
      </c>
      <c r="Q3059" s="163" t="s">
        <v>2648</v>
      </c>
      <c r="R3059" s="506">
        <v>45748.589583333334</v>
      </c>
      <c r="S3059" s="509"/>
      <c r="T3059" s="509"/>
      <c r="U3059" s="163" t="s">
        <v>20447</v>
      </c>
      <c r="V3059" s="513"/>
      <c r="W3059" s="509"/>
      <c r="X3059" s="510"/>
      <c r="Y3059" s="510"/>
      <c r="Z3059" s="510"/>
      <c r="AA3059" s="510"/>
      <c r="AB3059" s="163" t="s">
        <v>20448</v>
      </c>
      <c r="AC3059" s="507">
        <v>8.035459742E9</v>
      </c>
      <c r="AD3059" s="509"/>
      <c r="AE3059" s="509"/>
      <c r="AF3059" s="509"/>
      <c r="AG3059" s="509"/>
      <c r="AH3059" s="509"/>
      <c r="AI3059" s="509"/>
      <c r="AJ3059" s="163" t="s">
        <v>2651</v>
      </c>
      <c r="AK3059" s="509"/>
      <c r="AL3059" s="509"/>
      <c r="AM3059" s="163" t="s">
        <v>20449</v>
      </c>
      <c r="AN3059" s="510"/>
      <c r="AO3059" s="509"/>
      <c r="AP3059" s="509"/>
      <c r="AQ3059" s="509"/>
      <c r="AR3059" s="509"/>
      <c r="AS3059" s="509"/>
      <c r="AT3059" s="163" t="s">
        <v>2653</v>
      </c>
      <c r="AU3059" s="507">
        <v>1001.0</v>
      </c>
      <c r="AV3059" s="507">
        <v>4.0</v>
      </c>
      <c r="AW3059" s="507">
        <v>2029.0</v>
      </c>
      <c r="AX3059" s="163" t="s">
        <v>2664</v>
      </c>
      <c r="AY3059" s="163" t="s">
        <v>3133</v>
      </c>
      <c r="AZ3059" s="163" t="s">
        <v>2655</v>
      </c>
    </row>
    <row r="3060">
      <c r="A3060" s="163" t="s">
        <v>20450</v>
      </c>
      <c r="B3060" s="163" t="s">
        <v>20451</v>
      </c>
      <c r="C3060" s="163" t="s">
        <v>2638</v>
      </c>
      <c r="D3060" s="163" t="s">
        <v>2639</v>
      </c>
      <c r="E3060" s="506">
        <v>45748.5875</v>
      </c>
      <c r="F3060" s="507">
        <v>2980.0</v>
      </c>
      <c r="G3060" s="163" t="s">
        <v>2640</v>
      </c>
      <c r="H3060" s="507">
        <v>2980.0</v>
      </c>
      <c r="I3060" s="163" t="s">
        <v>2640</v>
      </c>
      <c r="J3060" s="163" t="s">
        <v>2641</v>
      </c>
      <c r="K3060" s="163" t="s">
        <v>2642</v>
      </c>
      <c r="L3060" s="163" t="s">
        <v>20452</v>
      </c>
      <c r="M3060" s="163" t="s">
        <v>20453</v>
      </c>
      <c r="N3060" s="163" t="s">
        <v>2645</v>
      </c>
      <c r="O3060" s="163" t="s">
        <v>2646</v>
      </c>
      <c r="P3060" s="163" t="s">
        <v>2673</v>
      </c>
      <c r="Q3060" s="163" t="s">
        <v>2648</v>
      </c>
      <c r="R3060" s="506">
        <v>45748.586805555555</v>
      </c>
      <c r="S3060" s="509"/>
      <c r="T3060" s="509"/>
      <c r="U3060" s="163" t="s">
        <v>20454</v>
      </c>
      <c r="V3060" s="513"/>
      <c r="W3060" s="509"/>
      <c r="X3060" s="510"/>
      <c r="Y3060" s="510"/>
      <c r="Z3060" s="510"/>
      <c r="AA3060" s="510"/>
      <c r="AB3060" s="163" t="s">
        <v>20455</v>
      </c>
      <c r="AC3060" s="507">
        <v>9.020464786E9</v>
      </c>
      <c r="AD3060" s="510"/>
      <c r="AE3060" s="509"/>
      <c r="AF3060" s="509"/>
      <c r="AG3060" s="509"/>
      <c r="AH3060" s="509"/>
      <c r="AI3060" s="509"/>
      <c r="AJ3060" s="163" t="s">
        <v>2651</v>
      </c>
      <c r="AK3060" s="509"/>
      <c r="AL3060" s="509"/>
      <c r="AM3060" s="163" t="s">
        <v>20456</v>
      </c>
      <c r="AN3060" s="510"/>
      <c r="AO3060" s="509"/>
      <c r="AP3060" s="509"/>
      <c r="AQ3060" s="509"/>
      <c r="AR3060" s="509"/>
      <c r="AS3060" s="509"/>
      <c r="AT3060" s="163" t="s">
        <v>2653</v>
      </c>
      <c r="AU3060" s="507">
        <v>9037.0</v>
      </c>
      <c r="AV3060" s="507">
        <v>12.0</v>
      </c>
      <c r="AW3060" s="507">
        <v>2029.0</v>
      </c>
      <c r="AX3060" s="163" t="s">
        <v>2677</v>
      </c>
      <c r="AY3060" s="163" t="s">
        <v>2750</v>
      </c>
      <c r="AZ3060" s="163" t="s">
        <v>2655</v>
      </c>
    </row>
    <row r="3061">
      <c r="A3061" s="163" t="s">
        <v>20457</v>
      </c>
      <c r="B3061" s="163" t="s">
        <v>19880</v>
      </c>
      <c r="C3061" s="163" t="s">
        <v>2638</v>
      </c>
      <c r="D3061" s="163" t="s">
        <v>2639</v>
      </c>
      <c r="E3061" s="506">
        <v>45748.58472222222</v>
      </c>
      <c r="F3061" s="507">
        <v>2980.0</v>
      </c>
      <c r="G3061" s="163" t="s">
        <v>2640</v>
      </c>
      <c r="H3061" s="507">
        <v>2980.0</v>
      </c>
      <c r="I3061" s="163" t="s">
        <v>2640</v>
      </c>
      <c r="J3061" s="163" t="s">
        <v>2641</v>
      </c>
      <c r="K3061" s="163" t="s">
        <v>2642</v>
      </c>
      <c r="L3061" s="163" t="s">
        <v>19881</v>
      </c>
      <c r="M3061" s="163" t="s">
        <v>20458</v>
      </c>
      <c r="N3061" s="163" t="s">
        <v>2645</v>
      </c>
      <c r="O3061" s="163" t="s">
        <v>2646</v>
      </c>
      <c r="P3061" s="163" t="s">
        <v>2683</v>
      </c>
      <c r="Q3061" s="163" t="s">
        <v>2648</v>
      </c>
      <c r="R3061" s="506">
        <v>45748.584027777775</v>
      </c>
      <c r="S3061" s="509"/>
      <c r="T3061" s="509"/>
      <c r="U3061" s="163" t="s">
        <v>20459</v>
      </c>
      <c r="V3061" s="513"/>
      <c r="W3061" s="510"/>
      <c r="X3061" s="510"/>
      <c r="Y3061" s="510"/>
      <c r="Z3061" s="510"/>
      <c r="AA3061" s="510"/>
      <c r="AB3061" s="163" t="s">
        <v>19884</v>
      </c>
      <c r="AC3061" s="507">
        <v>8.07727795E9</v>
      </c>
      <c r="AD3061" s="510"/>
      <c r="AE3061" s="509"/>
      <c r="AF3061" s="509"/>
      <c r="AG3061" s="509"/>
      <c r="AH3061" s="509"/>
      <c r="AI3061" s="509"/>
      <c r="AJ3061" s="163" t="s">
        <v>2651</v>
      </c>
      <c r="AK3061" s="509"/>
      <c r="AL3061" s="509"/>
      <c r="AM3061" s="163" t="s">
        <v>19885</v>
      </c>
      <c r="AN3061" s="510"/>
      <c r="AO3061" s="510"/>
      <c r="AP3061" s="509"/>
      <c r="AQ3061" s="509"/>
      <c r="AR3061" s="509"/>
      <c r="AS3061" s="509"/>
      <c r="AT3061" s="163" t="s">
        <v>2653</v>
      </c>
      <c r="AU3061" s="507">
        <v>4982.0</v>
      </c>
      <c r="AV3061" s="507">
        <v>10.0</v>
      </c>
      <c r="AW3061" s="507">
        <v>2025.0</v>
      </c>
      <c r="AX3061" s="163" t="s">
        <v>2846</v>
      </c>
      <c r="AY3061" s="163" t="s">
        <v>2921</v>
      </c>
      <c r="AZ3061" s="163" t="s">
        <v>2655</v>
      </c>
    </row>
    <row r="3062">
      <c r="A3062" s="163" t="s">
        <v>17687</v>
      </c>
      <c r="B3062" s="163" t="s">
        <v>17688</v>
      </c>
      <c r="C3062" s="163" t="s">
        <v>2638</v>
      </c>
      <c r="D3062" s="163" t="s">
        <v>2639</v>
      </c>
      <c r="E3062" s="506">
        <v>45748.580555555556</v>
      </c>
      <c r="F3062" s="507">
        <v>9800.0</v>
      </c>
      <c r="G3062" s="163" t="s">
        <v>2640</v>
      </c>
      <c r="H3062" s="507">
        <v>9800.0</v>
      </c>
      <c r="I3062" s="163" t="s">
        <v>2640</v>
      </c>
      <c r="J3062" s="163" t="s">
        <v>2641</v>
      </c>
      <c r="K3062" s="163" t="s">
        <v>2642</v>
      </c>
      <c r="L3062" s="163" t="s">
        <v>17689</v>
      </c>
      <c r="M3062" s="163" t="s">
        <v>17690</v>
      </c>
      <c r="N3062" s="163" t="s">
        <v>2645</v>
      </c>
      <c r="O3062" s="163" t="s">
        <v>2646</v>
      </c>
      <c r="P3062" s="163" t="s">
        <v>2660</v>
      </c>
      <c r="Q3062" s="163" t="s">
        <v>2648</v>
      </c>
      <c r="R3062" s="506">
        <v>45748.580555555556</v>
      </c>
      <c r="S3062" s="509"/>
      <c r="T3062" s="509"/>
      <c r="U3062" s="163" t="s">
        <v>17691</v>
      </c>
      <c r="V3062" s="513"/>
      <c r="W3062" s="510"/>
      <c r="X3062" s="510"/>
      <c r="Y3062" s="510"/>
      <c r="Z3062" s="510"/>
      <c r="AA3062" s="510"/>
      <c r="AB3062" s="163" t="s">
        <v>17692</v>
      </c>
      <c r="AC3062" s="507">
        <v>7.011819903E9</v>
      </c>
      <c r="AD3062" s="510"/>
      <c r="AE3062" s="509"/>
      <c r="AF3062" s="509"/>
      <c r="AG3062" s="509"/>
      <c r="AH3062" s="509"/>
      <c r="AI3062" s="509"/>
      <c r="AJ3062" s="163" t="s">
        <v>2651</v>
      </c>
      <c r="AK3062" s="509"/>
      <c r="AL3062" s="509"/>
      <c r="AM3062" s="163" t="s">
        <v>17693</v>
      </c>
      <c r="AN3062" s="510"/>
      <c r="AO3062" s="510"/>
      <c r="AP3062" s="509"/>
      <c r="AQ3062" s="509"/>
      <c r="AR3062" s="509"/>
      <c r="AS3062" s="509"/>
      <c r="AT3062" s="163" t="s">
        <v>2653</v>
      </c>
      <c r="AU3062" s="507">
        <v>9606.0</v>
      </c>
      <c r="AV3062" s="507">
        <v>1.0</v>
      </c>
      <c r="AW3062" s="507">
        <v>2030.0</v>
      </c>
      <c r="AX3062" s="163" t="s">
        <v>2664</v>
      </c>
      <c r="AY3062" s="163" t="s">
        <v>2665</v>
      </c>
      <c r="AZ3062" s="163" t="s">
        <v>2655</v>
      </c>
    </row>
    <row r="3063">
      <c r="A3063" s="163" t="s">
        <v>20460</v>
      </c>
      <c r="B3063" s="163" t="s">
        <v>17688</v>
      </c>
      <c r="C3063" s="163" t="s">
        <v>2638</v>
      </c>
      <c r="D3063" s="163" t="s">
        <v>2639</v>
      </c>
      <c r="E3063" s="506">
        <v>45748.572222222225</v>
      </c>
      <c r="F3063" s="507">
        <v>2980.0</v>
      </c>
      <c r="G3063" s="163" t="s">
        <v>2640</v>
      </c>
      <c r="H3063" s="507">
        <v>2980.0</v>
      </c>
      <c r="I3063" s="163" t="s">
        <v>2640</v>
      </c>
      <c r="J3063" s="163" t="s">
        <v>2641</v>
      </c>
      <c r="K3063" s="163" t="s">
        <v>2642</v>
      </c>
      <c r="L3063" s="163" t="s">
        <v>17689</v>
      </c>
      <c r="M3063" s="163" t="s">
        <v>20461</v>
      </c>
      <c r="N3063" s="163" t="s">
        <v>2645</v>
      </c>
      <c r="O3063" s="163" t="s">
        <v>2646</v>
      </c>
      <c r="P3063" s="163" t="s">
        <v>2660</v>
      </c>
      <c r="Q3063" s="163" t="s">
        <v>2648</v>
      </c>
      <c r="R3063" s="506">
        <v>45748.572222222225</v>
      </c>
      <c r="S3063" s="509"/>
      <c r="T3063" s="509"/>
      <c r="U3063" s="163" t="s">
        <v>20462</v>
      </c>
      <c r="V3063" s="513"/>
      <c r="W3063" s="510"/>
      <c r="X3063" s="510"/>
      <c r="Y3063" s="510"/>
      <c r="Z3063" s="510"/>
      <c r="AA3063" s="510"/>
      <c r="AB3063" s="163" t="s">
        <v>17692</v>
      </c>
      <c r="AC3063" s="507">
        <v>7.011819903E9</v>
      </c>
      <c r="AD3063" s="510"/>
      <c r="AE3063" s="509"/>
      <c r="AF3063" s="509"/>
      <c r="AG3063" s="509"/>
      <c r="AH3063" s="509"/>
      <c r="AI3063" s="509"/>
      <c r="AJ3063" s="163" t="s">
        <v>2651</v>
      </c>
      <c r="AK3063" s="509"/>
      <c r="AL3063" s="509"/>
      <c r="AM3063" s="163" t="s">
        <v>17693</v>
      </c>
      <c r="AN3063" s="510"/>
      <c r="AO3063" s="509"/>
      <c r="AP3063" s="509"/>
      <c r="AQ3063" s="509"/>
      <c r="AR3063" s="509"/>
      <c r="AS3063" s="509"/>
      <c r="AT3063" s="163" t="s">
        <v>2653</v>
      </c>
      <c r="AU3063" s="507">
        <v>9606.0</v>
      </c>
      <c r="AV3063" s="507">
        <v>1.0</v>
      </c>
      <c r="AW3063" s="507">
        <v>2030.0</v>
      </c>
      <c r="AX3063" s="163" t="s">
        <v>2664</v>
      </c>
      <c r="AY3063" s="163" t="s">
        <v>2665</v>
      </c>
      <c r="AZ3063" s="163" t="s">
        <v>2655</v>
      </c>
    </row>
    <row r="3064">
      <c r="A3064" s="163" t="s">
        <v>20463</v>
      </c>
      <c r="B3064" s="163" t="s">
        <v>20464</v>
      </c>
      <c r="C3064" s="163" t="s">
        <v>2638</v>
      </c>
      <c r="D3064" s="163" t="s">
        <v>2639</v>
      </c>
      <c r="E3064" s="506">
        <v>45748.50763888889</v>
      </c>
      <c r="F3064" s="507">
        <v>4980.0</v>
      </c>
      <c r="G3064" s="163" t="s">
        <v>2640</v>
      </c>
      <c r="H3064" s="507">
        <v>4980.0</v>
      </c>
      <c r="I3064" s="163" t="s">
        <v>2640</v>
      </c>
      <c r="J3064" s="163" t="s">
        <v>2641</v>
      </c>
      <c r="K3064" s="163" t="s">
        <v>2642</v>
      </c>
      <c r="L3064" s="163" t="s">
        <v>20465</v>
      </c>
      <c r="M3064" s="163" t="s">
        <v>20466</v>
      </c>
      <c r="N3064" s="163" t="s">
        <v>2645</v>
      </c>
      <c r="O3064" s="163" t="s">
        <v>2646</v>
      </c>
      <c r="P3064" s="163" t="s">
        <v>2660</v>
      </c>
      <c r="Q3064" s="163" t="s">
        <v>2648</v>
      </c>
      <c r="R3064" s="506">
        <v>45748.50763888889</v>
      </c>
      <c r="S3064" s="509"/>
      <c r="T3064" s="509"/>
      <c r="U3064" s="163" t="s">
        <v>20467</v>
      </c>
      <c r="V3064" s="510"/>
      <c r="W3064" s="510"/>
      <c r="X3064" s="510"/>
      <c r="Y3064" s="510"/>
      <c r="Z3064" s="510"/>
      <c r="AA3064" s="510"/>
      <c r="AB3064" s="163" t="s">
        <v>20468</v>
      </c>
      <c r="AC3064" s="507">
        <v>9.012674915E9</v>
      </c>
      <c r="AD3064" s="163" t="s">
        <v>20469</v>
      </c>
      <c r="AE3064" s="507">
        <v>14940.0</v>
      </c>
      <c r="AF3064" s="163" t="s">
        <v>2640</v>
      </c>
      <c r="AG3064" s="163" t="s">
        <v>3096</v>
      </c>
      <c r="AH3064" s="507">
        <v>3.0</v>
      </c>
      <c r="AI3064" s="509"/>
      <c r="AJ3064" s="163" t="s">
        <v>2651</v>
      </c>
      <c r="AK3064" s="514">
        <v>45809.0</v>
      </c>
      <c r="AL3064" s="506">
        <v>45778.36736111111</v>
      </c>
      <c r="AM3064" s="163" t="s">
        <v>20470</v>
      </c>
      <c r="AN3064" s="510"/>
      <c r="AO3064" s="509"/>
      <c r="AP3064" s="509"/>
      <c r="AQ3064" s="509"/>
      <c r="AR3064" s="509"/>
      <c r="AS3064" s="509"/>
      <c r="AT3064" s="163" t="s">
        <v>2653</v>
      </c>
      <c r="AU3064" s="507">
        <v>1000.0</v>
      </c>
      <c r="AV3064" s="507">
        <v>8.0</v>
      </c>
      <c r="AW3064" s="507">
        <v>2028.0</v>
      </c>
      <c r="AX3064" s="163" t="s">
        <v>2664</v>
      </c>
      <c r="AY3064" s="163" t="s">
        <v>3133</v>
      </c>
      <c r="AZ3064" s="163" t="s">
        <v>2655</v>
      </c>
    </row>
    <row r="3065">
      <c r="A3065" s="163" t="s">
        <v>20471</v>
      </c>
      <c r="B3065" s="163" t="s">
        <v>20472</v>
      </c>
      <c r="C3065" s="163" t="s">
        <v>2638</v>
      </c>
      <c r="D3065" s="163" t="s">
        <v>2639</v>
      </c>
      <c r="E3065" s="506">
        <v>45748.49513888889</v>
      </c>
      <c r="F3065" s="507">
        <v>2980.0</v>
      </c>
      <c r="G3065" s="163" t="s">
        <v>2640</v>
      </c>
      <c r="H3065" s="507">
        <v>2980.0</v>
      </c>
      <c r="I3065" s="163" t="s">
        <v>2640</v>
      </c>
      <c r="J3065" s="163" t="s">
        <v>2641</v>
      </c>
      <c r="K3065" s="163" t="s">
        <v>2642</v>
      </c>
      <c r="L3065" s="163" t="s">
        <v>20473</v>
      </c>
      <c r="M3065" s="163" t="s">
        <v>20474</v>
      </c>
      <c r="N3065" s="163" t="s">
        <v>2645</v>
      </c>
      <c r="O3065" s="163" t="s">
        <v>2646</v>
      </c>
      <c r="P3065" s="163" t="s">
        <v>2673</v>
      </c>
      <c r="Q3065" s="163" t="s">
        <v>2648</v>
      </c>
      <c r="R3065" s="506">
        <v>45748.49444444444</v>
      </c>
      <c r="S3065" s="509"/>
      <c r="T3065" s="509"/>
      <c r="U3065" s="163" t="s">
        <v>20475</v>
      </c>
      <c r="V3065" s="510"/>
      <c r="W3065" s="509"/>
      <c r="X3065" s="510"/>
      <c r="Y3065" s="510"/>
      <c r="Z3065" s="510"/>
      <c r="AA3065" s="510"/>
      <c r="AB3065" s="163" t="s">
        <v>20476</v>
      </c>
      <c r="AC3065" s="507">
        <v>9.049100926E9</v>
      </c>
      <c r="AD3065" s="510"/>
      <c r="AE3065" s="509"/>
      <c r="AF3065" s="509"/>
      <c r="AG3065" s="509"/>
      <c r="AH3065" s="509"/>
      <c r="AI3065" s="509"/>
      <c r="AJ3065" s="163" t="s">
        <v>2651</v>
      </c>
      <c r="AK3065" s="509"/>
      <c r="AL3065" s="509"/>
      <c r="AM3065" s="163" t="s">
        <v>20477</v>
      </c>
      <c r="AN3065" s="510"/>
      <c r="AO3065" s="509"/>
      <c r="AP3065" s="509"/>
      <c r="AQ3065" s="509"/>
      <c r="AR3065" s="509"/>
      <c r="AS3065" s="509"/>
      <c r="AT3065" s="163" t="s">
        <v>2653</v>
      </c>
      <c r="AU3065" s="507">
        <v>2272.0</v>
      </c>
      <c r="AV3065" s="507">
        <v>10.0</v>
      </c>
      <c r="AW3065" s="507">
        <v>2026.0</v>
      </c>
      <c r="AX3065" s="163" t="s">
        <v>2687</v>
      </c>
      <c r="AY3065" s="163" t="s">
        <v>2905</v>
      </c>
      <c r="AZ3065" s="163" t="s">
        <v>2655</v>
      </c>
    </row>
    <row r="3066">
      <c r="A3066" s="163" t="s">
        <v>20478</v>
      </c>
      <c r="B3066" s="163" t="s">
        <v>20479</v>
      </c>
      <c r="C3066" s="163" t="s">
        <v>2638</v>
      </c>
      <c r="D3066" s="163" t="s">
        <v>2639</v>
      </c>
      <c r="E3066" s="506">
        <v>45748.47777777778</v>
      </c>
      <c r="F3066" s="507">
        <v>2980.0</v>
      </c>
      <c r="G3066" s="163" t="s">
        <v>2640</v>
      </c>
      <c r="H3066" s="507">
        <v>2980.0</v>
      </c>
      <c r="I3066" s="163" t="s">
        <v>2640</v>
      </c>
      <c r="J3066" s="163" t="s">
        <v>2641</v>
      </c>
      <c r="K3066" s="163" t="s">
        <v>2642</v>
      </c>
      <c r="L3066" s="163" t="s">
        <v>20480</v>
      </c>
      <c r="M3066" s="163" t="s">
        <v>20481</v>
      </c>
      <c r="N3066" s="163" t="s">
        <v>2645</v>
      </c>
      <c r="O3066" s="163" t="s">
        <v>2646</v>
      </c>
      <c r="P3066" s="163" t="s">
        <v>2683</v>
      </c>
      <c r="Q3066" s="163" t="s">
        <v>2648</v>
      </c>
      <c r="R3066" s="506">
        <v>45748.475694444445</v>
      </c>
      <c r="S3066" s="509"/>
      <c r="T3066" s="509"/>
      <c r="U3066" s="163" t="s">
        <v>20482</v>
      </c>
      <c r="V3066" s="513"/>
      <c r="W3066" s="510"/>
      <c r="X3066" s="510"/>
      <c r="Y3066" s="510"/>
      <c r="Z3066" s="510"/>
      <c r="AA3066" s="510"/>
      <c r="AB3066" s="163" t="s">
        <v>20483</v>
      </c>
      <c r="AC3066" s="507">
        <v>9.059149771E9</v>
      </c>
      <c r="AD3066" s="510"/>
      <c r="AE3066" s="509"/>
      <c r="AF3066" s="509"/>
      <c r="AG3066" s="509"/>
      <c r="AH3066" s="509"/>
      <c r="AI3066" s="509"/>
      <c r="AJ3066" s="163" t="s">
        <v>2651</v>
      </c>
      <c r="AK3066" s="509"/>
      <c r="AL3066" s="509"/>
      <c r="AM3066" s="163" t="s">
        <v>20484</v>
      </c>
      <c r="AN3066" s="510"/>
      <c r="AO3066" s="509"/>
      <c r="AP3066" s="509"/>
      <c r="AQ3066" s="509"/>
      <c r="AR3066" s="509"/>
      <c r="AS3066" s="509"/>
      <c r="AT3066" s="163" t="s">
        <v>2653</v>
      </c>
      <c r="AU3066" s="507">
        <v>8091.0</v>
      </c>
      <c r="AV3066" s="507">
        <v>5.0</v>
      </c>
      <c r="AW3066" s="507">
        <v>2027.0</v>
      </c>
      <c r="AX3066" s="510"/>
      <c r="AY3066" s="163" t="s">
        <v>6145</v>
      </c>
      <c r="AZ3066" s="163" t="s">
        <v>2655</v>
      </c>
    </row>
    <row r="3067">
      <c r="A3067" s="163" t="s">
        <v>20485</v>
      </c>
      <c r="B3067" s="163" t="s">
        <v>20486</v>
      </c>
      <c r="C3067" s="163" t="s">
        <v>2638</v>
      </c>
      <c r="D3067" s="163" t="s">
        <v>2639</v>
      </c>
      <c r="E3067" s="506">
        <v>45748.47708333333</v>
      </c>
      <c r="F3067" s="507">
        <v>9800.0</v>
      </c>
      <c r="G3067" s="163" t="s">
        <v>2640</v>
      </c>
      <c r="H3067" s="507">
        <v>9800.0</v>
      </c>
      <c r="I3067" s="163" t="s">
        <v>2640</v>
      </c>
      <c r="J3067" s="163" t="s">
        <v>2641</v>
      </c>
      <c r="K3067" s="163" t="s">
        <v>2642</v>
      </c>
      <c r="L3067" s="163" t="s">
        <v>6501</v>
      </c>
      <c r="M3067" s="163" t="s">
        <v>20487</v>
      </c>
      <c r="N3067" s="163" t="s">
        <v>2645</v>
      </c>
      <c r="O3067" s="163" t="s">
        <v>2646</v>
      </c>
      <c r="P3067" s="163" t="s">
        <v>2673</v>
      </c>
      <c r="Q3067" s="163" t="s">
        <v>2793</v>
      </c>
      <c r="R3067" s="506">
        <v>45739.48611111111</v>
      </c>
      <c r="S3067" s="509"/>
      <c r="T3067" s="509"/>
      <c r="U3067" s="163" t="s">
        <v>20488</v>
      </c>
      <c r="V3067" s="506">
        <v>45748.475694444445</v>
      </c>
      <c r="W3067" s="163" t="s">
        <v>2795</v>
      </c>
      <c r="X3067" s="163" t="s">
        <v>3886</v>
      </c>
      <c r="Y3067" s="507">
        <v>9800.0</v>
      </c>
      <c r="Z3067" s="163" t="s">
        <v>2640</v>
      </c>
      <c r="AA3067" s="163" t="s">
        <v>2641</v>
      </c>
      <c r="AB3067" s="163" t="s">
        <v>20489</v>
      </c>
      <c r="AC3067" s="510"/>
      <c r="AD3067" s="510"/>
      <c r="AE3067" s="509"/>
      <c r="AF3067" s="509"/>
      <c r="AG3067" s="509"/>
      <c r="AH3067" s="509"/>
      <c r="AI3067" s="509"/>
      <c r="AJ3067" s="163" t="s">
        <v>2651</v>
      </c>
      <c r="AK3067" s="509"/>
      <c r="AL3067" s="509"/>
      <c r="AM3067" s="163" t="s">
        <v>20490</v>
      </c>
      <c r="AN3067" s="510"/>
      <c r="AO3067" s="509"/>
      <c r="AP3067" s="509"/>
      <c r="AQ3067" s="509"/>
      <c r="AR3067" s="509"/>
      <c r="AS3067" s="509"/>
      <c r="AT3067" s="163" t="s">
        <v>2653</v>
      </c>
      <c r="AU3067" s="507">
        <v>4941.0</v>
      </c>
      <c r="AV3067" s="507">
        <v>10.0</v>
      </c>
      <c r="AW3067" s="507">
        <v>2026.0</v>
      </c>
      <c r="AX3067" s="163" t="s">
        <v>2687</v>
      </c>
      <c r="AY3067" s="163" t="s">
        <v>3308</v>
      </c>
      <c r="AZ3067" s="163" t="s">
        <v>2655</v>
      </c>
    </row>
    <row r="3068">
      <c r="A3068" s="163" t="s">
        <v>20491</v>
      </c>
      <c r="B3068" s="163" t="s">
        <v>20492</v>
      </c>
      <c r="C3068" s="163" t="s">
        <v>2638</v>
      </c>
      <c r="D3068" s="163" t="s">
        <v>2639</v>
      </c>
      <c r="E3068" s="506">
        <v>45748.47708333333</v>
      </c>
      <c r="F3068" s="507">
        <v>9800.0</v>
      </c>
      <c r="G3068" s="163" t="s">
        <v>2640</v>
      </c>
      <c r="H3068" s="507">
        <v>9800.0</v>
      </c>
      <c r="I3068" s="163" t="s">
        <v>2640</v>
      </c>
      <c r="J3068" s="163" t="s">
        <v>2641</v>
      </c>
      <c r="K3068" s="163" t="s">
        <v>2642</v>
      </c>
      <c r="L3068" s="163" t="s">
        <v>20493</v>
      </c>
      <c r="M3068" s="163" t="s">
        <v>20494</v>
      </c>
      <c r="N3068" s="163" t="s">
        <v>2645</v>
      </c>
      <c r="O3068" s="163" t="s">
        <v>2646</v>
      </c>
      <c r="P3068" s="163" t="s">
        <v>2683</v>
      </c>
      <c r="Q3068" s="163" t="s">
        <v>2793</v>
      </c>
      <c r="R3068" s="506">
        <v>45745.5</v>
      </c>
      <c r="S3068" s="509"/>
      <c r="T3068" s="509"/>
      <c r="U3068" s="163" t="s">
        <v>20495</v>
      </c>
      <c r="V3068" s="506">
        <v>45748.47638888889</v>
      </c>
      <c r="W3068" s="163" t="s">
        <v>2795</v>
      </c>
      <c r="X3068" s="163" t="s">
        <v>20496</v>
      </c>
      <c r="Y3068" s="507">
        <v>9800.0</v>
      </c>
      <c r="Z3068" s="163" t="s">
        <v>2640</v>
      </c>
      <c r="AA3068" s="163" t="s">
        <v>2641</v>
      </c>
      <c r="AB3068" s="163" t="s">
        <v>20497</v>
      </c>
      <c r="AC3068" s="507">
        <v>9.059120889E9</v>
      </c>
      <c r="AD3068" s="510"/>
      <c r="AE3068" s="509"/>
      <c r="AF3068" s="509"/>
      <c r="AG3068" s="509"/>
      <c r="AH3068" s="509"/>
      <c r="AI3068" s="509"/>
      <c r="AJ3068" s="163" t="s">
        <v>2651</v>
      </c>
      <c r="AK3068" s="509"/>
      <c r="AL3068" s="509"/>
      <c r="AM3068" s="163" t="s">
        <v>20498</v>
      </c>
      <c r="AN3068" s="510"/>
      <c r="AO3068" s="510"/>
      <c r="AP3068" s="509"/>
      <c r="AQ3068" s="509"/>
      <c r="AR3068" s="509"/>
      <c r="AS3068" s="509"/>
      <c r="AT3068" s="163" t="s">
        <v>2653</v>
      </c>
      <c r="AU3068" s="507">
        <v>1888.0</v>
      </c>
      <c r="AV3068" s="507">
        <v>10.0</v>
      </c>
      <c r="AW3068" s="507">
        <v>2028.0</v>
      </c>
      <c r="AX3068" s="163" t="s">
        <v>2749</v>
      </c>
      <c r="AY3068" s="163" t="s">
        <v>2688</v>
      </c>
      <c r="AZ3068" s="163" t="s">
        <v>2655</v>
      </c>
    </row>
    <row r="3069">
      <c r="A3069" s="163" t="s">
        <v>20499</v>
      </c>
      <c r="B3069" s="163" t="s">
        <v>20486</v>
      </c>
      <c r="C3069" s="163" t="s">
        <v>2638</v>
      </c>
      <c r="D3069" s="163" t="s">
        <v>2639</v>
      </c>
      <c r="E3069" s="506">
        <v>45748.475694444445</v>
      </c>
      <c r="F3069" s="507">
        <v>2980.0</v>
      </c>
      <c r="G3069" s="163" t="s">
        <v>2640</v>
      </c>
      <c r="H3069" s="507">
        <v>2980.0</v>
      </c>
      <c r="I3069" s="163" t="s">
        <v>2640</v>
      </c>
      <c r="J3069" s="163" t="s">
        <v>2641</v>
      </c>
      <c r="K3069" s="163" t="s">
        <v>2642</v>
      </c>
      <c r="L3069" s="163" t="s">
        <v>6501</v>
      </c>
      <c r="M3069" s="163" t="s">
        <v>20500</v>
      </c>
      <c r="N3069" s="163" t="s">
        <v>2645</v>
      </c>
      <c r="O3069" s="163" t="s">
        <v>2646</v>
      </c>
      <c r="P3069" s="163" t="s">
        <v>2673</v>
      </c>
      <c r="Q3069" s="163" t="s">
        <v>2793</v>
      </c>
      <c r="R3069" s="506">
        <v>45739.47986111111</v>
      </c>
      <c r="S3069" s="509"/>
      <c r="T3069" s="509"/>
      <c r="U3069" s="163" t="s">
        <v>20501</v>
      </c>
      <c r="V3069" s="506">
        <v>45748.47361111111</v>
      </c>
      <c r="W3069" s="163" t="s">
        <v>2795</v>
      </c>
      <c r="X3069" s="163" t="s">
        <v>3886</v>
      </c>
      <c r="Y3069" s="507">
        <v>2980.0</v>
      </c>
      <c r="Z3069" s="163" t="s">
        <v>2640</v>
      </c>
      <c r="AA3069" s="163" t="s">
        <v>2641</v>
      </c>
      <c r="AB3069" s="163" t="s">
        <v>20489</v>
      </c>
      <c r="AC3069" s="510"/>
      <c r="AD3069" s="510"/>
      <c r="AE3069" s="509"/>
      <c r="AF3069" s="509"/>
      <c r="AG3069" s="509"/>
      <c r="AH3069" s="509"/>
      <c r="AI3069" s="509"/>
      <c r="AJ3069" s="163" t="s">
        <v>2651</v>
      </c>
      <c r="AK3069" s="509"/>
      <c r="AL3069" s="509"/>
      <c r="AM3069" s="163" t="s">
        <v>20490</v>
      </c>
      <c r="AN3069" s="510"/>
      <c r="AO3069" s="509"/>
      <c r="AP3069" s="509"/>
      <c r="AQ3069" s="509"/>
      <c r="AR3069" s="509"/>
      <c r="AS3069" s="509"/>
      <c r="AT3069" s="163" t="s">
        <v>2653</v>
      </c>
      <c r="AU3069" s="507">
        <v>4941.0</v>
      </c>
      <c r="AV3069" s="507">
        <v>10.0</v>
      </c>
      <c r="AW3069" s="507">
        <v>2026.0</v>
      </c>
      <c r="AX3069" s="163" t="s">
        <v>2687</v>
      </c>
      <c r="AY3069" s="163" t="s">
        <v>3308</v>
      </c>
      <c r="AZ3069" s="163" t="s">
        <v>2655</v>
      </c>
    </row>
    <row r="3070">
      <c r="A3070" s="163" t="s">
        <v>20502</v>
      </c>
      <c r="B3070" s="163" t="s">
        <v>20503</v>
      </c>
      <c r="C3070" s="163" t="s">
        <v>2638</v>
      </c>
      <c r="D3070" s="163" t="s">
        <v>2639</v>
      </c>
      <c r="E3070" s="506">
        <v>45748.470138888886</v>
      </c>
      <c r="F3070" s="507">
        <v>9800.0</v>
      </c>
      <c r="G3070" s="163" t="s">
        <v>2640</v>
      </c>
      <c r="H3070" s="507">
        <v>9800.0</v>
      </c>
      <c r="I3070" s="163" t="s">
        <v>2640</v>
      </c>
      <c r="J3070" s="163" t="s">
        <v>2641</v>
      </c>
      <c r="K3070" s="163" t="s">
        <v>2642</v>
      </c>
      <c r="L3070" s="163" t="s">
        <v>20504</v>
      </c>
      <c r="M3070" s="163" t="s">
        <v>20505</v>
      </c>
      <c r="N3070" s="163" t="s">
        <v>2645</v>
      </c>
      <c r="O3070" s="163" t="s">
        <v>2646</v>
      </c>
      <c r="P3070" s="163" t="s">
        <v>2683</v>
      </c>
      <c r="Q3070" s="163" t="s">
        <v>2648</v>
      </c>
      <c r="R3070" s="506">
        <v>45748.46875</v>
      </c>
      <c r="S3070" s="509"/>
      <c r="T3070" s="509"/>
      <c r="U3070" s="163" t="s">
        <v>20506</v>
      </c>
      <c r="V3070" s="510"/>
      <c r="W3070" s="510"/>
      <c r="X3070" s="510"/>
      <c r="Y3070" s="510"/>
      <c r="Z3070" s="510"/>
      <c r="AA3070" s="510"/>
      <c r="AB3070" s="163" t="s">
        <v>20507</v>
      </c>
      <c r="AC3070" s="507">
        <v>8.037567063E9</v>
      </c>
      <c r="AD3070" s="510"/>
      <c r="AE3070" s="509"/>
      <c r="AF3070" s="509"/>
      <c r="AG3070" s="509"/>
      <c r="AH3070" s="509"/>
      <c r="AI3070" s="509"/>
      <c r="AJ3070" s="163" t="s">
        <v>2651</v>
      </c>
      <c r="AK3070" s="509"/>
      <c r="AL3070" s="509"/>
      <c r="AM3070" s="163" t="s">
        <v>20508</v>
      </c>
      <c r="AN3070" s="510"/>
      <c r="AO3070" s="509"/>
      <c r="AP3070" s="509"/>
      <c r="AQ3070" s="509"/>
      <c r="AR3070" s="509"/>
      <c r="AS3070" s="509"/>
      <c r="AT3070" s="163" t="s">
        <v>2653</v>
      </c>
      <c r="AU3070" s="507">
        <v>3002.0</v>
      </c>
      <c r="AV3070" s="507">
        <v>1.0</v>
      </c>
      <c r="AW3070" s="507">
        <v>2026.0</v>
      </c>
      <c r="AX3070" s="163" t="s">
        <v>2749</v>
      </c>
      <c r="AY3070" s="163" t="s">
        <v>3047</v>
      </c>
      <c r="AZ3070" s="163" t="s">
        <v>2655</v>
      </c>
    </row>
    <row r="3071">
      <c r="A3071" s="163" t="s">
        <v>20509</v>
      </c>
      <c r="B3071" s="163" t="s">
        <v>20503</v>
      </c>
      <c r="C3071" s="163" t="s">
        <v>2638</v>
      </c>
      <c r="D3071" s="163" t="s">
        <v>2639</v>
      </c>
      <c r="E3071" s="506">
        <v>45748.46666666667</v>
      </c>
      <c r="F3071" s="507">
        <v>2980.0</v>
      </c>
      <c r="G3071" s="163" t="s">
        <v>2640</v>
      </c>
      <c r="H3071" s="507">
        <v>2980.0</v>
      </c>
      <c r="I3071" s="163" t="s">
        <v>2640</v>
      </c>
      <c r="J3071" s="163" t="s">
        <v>2641</v>
      </c>
      <c r="K3071" s="163" t="s">
        <v>2642</v>
      </c>
      <c r="L3071" s="163" t="s">
        <v>20504</v>
      </c>
      <c r="M3071" s="163" t="s">
        <v>20510</v>
      </c>
      <c r="N3071" s="163" t="s">
        <v>2645</v>
      </c>
      <c r="O3071" s="163" t="s">
        <v>2646</v>
      </c>
      <c r="P3071" s="163" t="s">
        <v>2683</v>
      </c>
      <c r="Q3071" s="163" t="s">
        <v>2648</v>
      </c>
      <c r="R3071" s="506">
        <v>45748.46597222222</v>
      </c>
      <c r="S3071" s="509"/>
      <c r="T3071" s="509"/>
      <c r="U3071" s="163" t="s">
        <v>20511</v>
      </c>
      <c r="V3071" s="510"/>
      <c r="W3071" s="510"/>
      <c r="X3071" s="510"/>
      <c r="Y3071" s="510"/>
      <c r="Z3071" s="510"/>
      <c r="AA3071" s="510"/>
      <c r="AB3071" s="163" t="s">
        <v>20507</v>
      </c>
      <c r="AC3071" s="507">
        <v>8.037567063E9</v>
      </c>
      <c r="AD3071" s="510"/>
      <c r="AE3071" s="509"/>
      <c r="AF3071" s="509"/>
      <c r="AG3071" s="509"/>
      <c r="AH3071" s="509"/>
      <c r="AI3071" s="509"/>
      <c r="AJ3071" s="163" t="s">
        <v>2651</v>
      </c>
      <c r="AK3071" s="509"/>
      <c r="AL3071" s="509"/>
      <c r="AM3071" s="163" t="s">
        <v>20508</v>
      </c>
      <c r="AN3071" s="510"/>
      <c r="AO3071" s="509"/>
      <c r="AP3071" s="509"/>
      <c r="AQ3071" s="509"/>
      <c r="AR3071" s="509"/>
      <c r="AS3071" s="509"/>
      <c r="AT3071" s="163" t="s">
        <v>2653</v>
      </c>
      <c r="AU3071" s="507">
        <v>3002.0</v>
      </c>
      <c r="AV3071" s="507">
        <v>1.0</v>
      </c>
      <c r="AW3071" s="507">
        <v>2026.0</v>
      </c>
      <c r="AX3071" s="163" t="s">
        <v>2749</v>
      </c>
      <c r="AY3071" s="163" t="s">
        <v>3047</v>
      </c>
      <c r="AZ3071" s="163" t="s">
        <v>2655</v>
      </c>
    </row>
    <row r="3072">
      <c r="A3072" s="163" t="s">
        <v>20512</v>
      </c>
      <c r="B3072" s="163" t="s">
        <v>20513</v>
      </c>
      <c r="C3072" s="163" t="s">
        <v>2638</v>
      </c>
      <c r="D3072" s="163" t="s">
        <v>2639</v>
      </c>
      <c r="E3072" s="506">
        <v>45748.46597222222</v>
      </c>
      <c r="F3072" s="507">
        <v>9800.0</v>
      </c>
      <c r="G3072" s="163" t="s">
        <v>2640</v>
      </c>
      <c r="H3072" s="507">
        <v>9800.0</v>
      </c>
      <c r="I3072" s="163" t="s">
        <v>2640</v>
      </c>
      <c r="J3072" s="163" t="s">
        <v>2641</v>
      </c>
      <c r="K3072" s="163" t="s">
        <v>2642</v>
      </c>
      <c r="L3072" s="163" t="s">
        <v>20514</v>
      </c>
      <c r="M3072" s="163" t="s">
        <v>20515</v>
      </c>
      <c r="N3072" s="163" t="s">
        <v>2645</v>
      </c>
      <c r="O3072" s="163" t="s">
        <v>2646</v>
      </c>
      <c r="P3072" s="163" t="s">
        <v>2673</v>
      </c>
      <c r="Q3072" s="163" t="s">
        <v>2793</v>
      </c>
      <c r="R3072" s="506">
        <v>45747.95416666667</v>
      </c>
      <c r="S3072" s="509"/>
      <c r="T3072" s="509"/>
      <c r="U3072" s="163" t="s">
        <v>20516</v>
      </c>
      <c r="V3072" s="506">
        <v>45748.464583333334</v>
      </c>
      <c r="W3072" s="510"/>
      <c r="X3072" s="163" t="s">
        <v>4400</v>
      </c>
      <c r="Y3072" s="507">
        <v>9800.0</v>
      </c>
      <c r="Z3072" s="163" t="s">
        <v>2640</v>
      </c>
      <c r="AA3072" s="163" t="s">
        <v>2641</v>
      </c>
      <c r="AB3072" s="163" t="s">
        <v>20517</v>
      </c>
      <c r="AC3072" s="507">
        <v>8.039057971E9</v>
      </c>
      <c r="AD3072" s="510"/>
      <c r="AE3072" s="509"/>
      <c r="AF3072" s="509"/>
      <c r="AG3072" s="509"/>
      <c r="AH3072" s="509"/>
      <c r="AI3072" s="509"/>
      <c r="AJ3072" s="163" t="s">
        <v>2651</v>
      </c>
      <c r="AK3072" s="509"/>
      <c r="AL3072" s="509"/>
      <c r="AM3072" s="163" t="s">
        <v>20518</v>
      </c>
      <c r="AN3072" s="510"/>
      <c r="AO3072" s="509"/>
      <c r="AP3072" s="509"/>
      <c r="AQ3072" s="509"/>
      <c r="AR3072" s="509"/>
      <c r="AS3072" s="509"/>
      <c r="AT3072" s="163" t="s">
        <v>2653</v>
      </c>
      <c r="AU3072" s="507">
        <v>7000.0</v>
      </c>
      <c r="AV3072" s="507">
        <v>8.0</v>
      </c>
      <c r="AW3072" s="507">
        <v>2025.0</v>
      </c>
      <c r="AX3072" s="163" t="s">
        <v>2677</v>
      </c>
      <c r="AY3072" s="163" t="s">
        <v>2779</v>
      </c>
      <c r="AZ3072" s="163" t="s">
        <v>2655</v>
      </c>
    </row>
    <row r="3073">
      <c r="A3073" s="163" t="s">
        <v>20519</v>
      </c>
      <c r="B3073" s="163" t="s">
        <v>18657</v>
      </c>
      <c r="C3073" s="163" t="s">
        <v>2638</v>
      </c>
      <c r="D3073" s="163" t="s">
        <v>2639</v>
      </c>
      <c r="E3073" s="506">
        <v>45748.46527777778</v>
      </c>
      <c r="F3073" s="507">
        <v>9800.0</v>
      </c>
      <c r="G3073" s="163" t="s">
        <v>2640</v>
      </c>
      <c r="H3073" s="507">
        <v>9800.0</v>
      </c>
      <c r="I3073" s="163" t="s">
        <v>2640</v>
      </c>
      <c r="J3073" s="163" t="s">
        <v>2641</v>
      </c>
      <c r="K3073" s="163" t="s">
        <v>2642</v>
      </c>
      <c r="L3073" s="163" t="s">
        <v>18658</v>
      </c>
      <c r="M3073" s="163" t="s">
        <v>20520</v>
      </c>
      <c r="N3073" s="163" t="s">
        <v>2645</v>
      </c>
      <c r="O3073" s="163" t="s">
        <v>2646</v>
      </c>
      <c r="P3073" s="163" t="s">
        <v>2647</v>
      </c>
      <c r="Q3073" s="163" t="s">
        <v>2648</v>
      </c>
      <c r="R3073" s="506">
        <v>45748.46527777778</v>
      </c>
      <c r="S3073" s="509"/>
      <c r="T3073" s="509"/>
      <c r="U3073" s="163" t="s">
        <v>20521</v>
      </c>
      <c r="V3073" s="513"/>
      <c r="W3073" s="510"/>
      <c r="X3073" s="510"/>
      <c r="Y3073" s="510"/>
      <c r="Z3073" s="510"/>
      <c r="AA3073" s="510"/>
      <c r="AB3073" s="163" t="s">
        <v>1909</v>
      </c>
      <c r="AC3073" s="507">
        <v>8.038589926E9</v>
      </c>
      <c r="AD3073" s="510"/>
      <c r="AE3073" s="509"/>
      <c r="AF3073" s="509"/>
      <c r="AG3073" s="509"/>
      <c r="AH3073" s="509"/>
      <c r="AI3073" s="509"/>
      <c r="AJ3073" s="163" t="s">
        <v>2651</v>
      </c>
      <c r="AK3073" s="509"/>
      <c r="AL3073" s="509"/>
      <c r="AM3073" s="163" t="s">
        <v>18661</v>
      </c>
      <c r="AN3073" s="510"/>
      <c r="AO3073" s="509"/>
      <c r="AP3073" s="509"/>
      <c r="AQ3073" s="509"/>
      <c r="AR3073" s="509"/>
      <c r="AS3073" s="509"/>
      <c r="AT3073" s="163" t="s">
        <v>2653</v>
      </c>
      <c r="AU3073" s="507">
        <v>949.0</v>
      </c>
      <c r="AV3073" s="507">
        <v>8.0</v>
      </c>
      <c r="AW3073" s="507">
        <v>2028.0</v>
      </c>
      <c r="AX3073" s="163" t="s">
        <v>2730</v>
      </c>
      <c r="AY3073" s="163" t="s">
        <v>3640</v>
      </c>
      <c r="AZ3073" s="163" t="s">
        <v>2655</v>
      </c>
    </row>
    <row r="3074">
      <c r="A3074" s="163" t="s">
        <v>20522</v>
      </c>
      <c r="B3074" s="163" t="s">
        <v>20523</v>
      </c>
      <c r="C3074" s="163" t="s">
        <v>2638</v>
      </c>
      <c r="D3074" s="163" t="s">
        <v>2639</v>
      </c>
      <c r="E3074" s="506">
        <v>45748.4625</v>
      </c>
      <c r="F3074" s="507">
        <v>9800.0</v>
      </c>
      <c r="G3074" s="163" t="s">
        <v>2640</v>
      </c>
      <c r="H3074" s="507">
        <v>9800.0</v>
      </c>
      <c r="I3074" s="163" t="s">
        <v>2640</v>
      </c>
      <c r="J3074" s="163" t="s">
        <v>2641</v>
      </c>
      <c r="K3074" s="163" t="s">
        <v>2642</v>
      </c>
      <c r="L3074" s="163" t="s">
        <v>6501</v>
      </c>
      <c r="M3074" s="163" t="s">
        <v>20524</v>
      </c>
      <c r="N3074" s="163" t="s">
        <v>2645</v>
      </c>
      <c r="O3074" s="163" t="s">
        <v>2646</v>
      </c>
      <c r="P3074" s="163" t="s">
        <v>2647</v>
      </c>
      <c r="Q3074" s="163" t="s">
        <v>2793</v>
      </c>
      <c r="R3074" s="506">
        <v>45741.739583333336</v>
      </c>
      <c r="S3074" s="509"/>
      <c r="T3074" s="509"/>
      <c r="U3074" s="163" t="s">
        <v>20525</v>
      </c>
      <c r="V3074" s="506">
        <v>45748.4625</v>
      </c>
      <c r="W3074" s="510"/>
      <c r="X3074" s="163" t="s">
        <v>4400</v>
      </c>
      <c r="Y3074" s="507">
        <v>9800.0</v>
      </c>
      <c r="Z3074" s="163" t="s">
        <v>2640</v>
      </c>
      <c r="AA3074" s="163" t="s">
        <v>2641</v>
      </c>
      <c r="AB3074" s="163" t="s">
        <v>20526</v>
      </c>
      <c r="AC3074" s="510"/>
      <c r="AD3074" s="510"/>
      <c r="AE3074" s="509"/>
      <c r="AF3074" s="509"/>
      <c r="AG3074" s="509"/>
      <c r="AH3074" s="509"/>
      <c r="AI3074" s="509"/>
      <c r="AJ3074" s="163" t="s">
        <v>2651</v>
      </c>
      <c r="AK3074" s="509"/>
      <c r="AL3074" s="509"/>
      <c r="AM3074" s="163" t="s">
        <v>20527</v>
      </c>
      <c r="AN3074" s="510"/>
      <c r="AO3074" s="509"/>
      <c r="AP3074" s="509"/>
      <c r="AQ3074" s="509"/>
      <c r="AR3074" s="509"/>
      <c r="AS3074" s="509"/>
      <c r="AT3074" s="163" t="s">
        <v>2700</v>
      </c>
      <c r="AU3074" s="507">
        <v>1082.0</v>
      </c>
      <c r="AV3074" s="507">
        <v>3.0</v>
      </c>
      <c r="AW3074" s="507">
        <v>2030.0</v>
      </c>
      <c r="AX3074" s="510"/>
      <c r="AY3074" s="510"/>
      <c r="AZ3074" s="163" t="s">
        <v>2655</v>
      </c>
    </row>
    <row r="3075">
      <c r="A3075" s="163" t="s">
        <v>20528</v>
      </c>
      <c r="B3075" s="163" t="s">
        <v>20529</v>
      </c>
      <c r="C3075" s="163" t="s">
        <v>2638</v>
      </c>
      <c r="D3075" s="163" t="s">
        <v>2639</v>
      </c>
      <c r="E3075" s="506">
        <v>45748.461805555555</v>
      </c>
      <c r="F3075" s="507">
        <v>2980.0</v>
      </c>
      <c r="G3075" s="163" t="s">
        <v>2640</v>
      </c>
      <c r="H3075" s="507">
        <v>2980.0</v>
      </c>
      <c r="I3075" s="163" t="s">
        <v>2640</v>
      </c>
      <c r="J3075" s="163" t="s">
        <v>2641</v>
      </c>
      <c r="K3075" s="163" t="s">
        <v>2642</v>
      </c>
      <c r="L3075" s="163" t="s">
        <v>6501</v>
      </c>
      <c r="M3075" s="163" t="s">
        <v>20530</v>
      </c>
      <c r="N3075" s="163" t="s">
        <v>2645</v>
      </c>
      <c r="O3075" s="163" t="s">
        <v>2646</v>
      </c>
      <c r="P3075" s="163" t="s">
        <v>2683</v>
      </c>
      <c r="Q3075" s="163" t="s">
        <v>2793</v>
      </c>
      <c r="R3075" s="506">
        <v>45722.430555555555</v>
      </c>
      <c r="S3075" s="509"/>
      <c r="T3075" s="509"/>
      <c r="U3075" s="163" t="s">
        <v>20531</v>
      </c>
      <c r="V3075" s="506">
        <v>45748.46111111111</v>
      </c>
      <c r="W3075" s="510"/>
      <c r="X3075" s="163" t="s">
        <v>4400</v>
      </c>
      <c r="Y3075" s="507">
        <v>2980.0</v>
      </c>
      <c r="Z3075" s="163" t="s">
        <v>2640</v>
      </c>
      <c r="AA3075" s="163" t="s">
        <v>2641</v>
      </c>
      <c r="AB3075" s="163" t="s">
        <v>20532</v>
      </c>
      <c r="AC3075" s="510"/>
      <c r="AD3075" s="510"/>
      <c r="AE3075" s="509"/>
      <c r="AF3075" s="509"/>
      <c r="AG3075" s="509"/>
      <c r="AH3075" s="509"/>
      <c r="AI3075" s="509"/>
      <c r="AJ3075" s="163" t="s">
        <v>2651</v>
      </c>
      <c r="AK3075" s="509"/>
      <c r="AL3075" s="509"/>
      <c r="AM3075" s="163" t="s">
        <v>20533</v>
      </c>
      <c r="AN3075" s="510"/>
      <c r="AO3075" s="509"/>
      <c r="AP3075" s="509"/>
      <c r="AQ3075" s="509"/>
      <c r="AR3075" s="509"/>
      <c r="AS3075" s="509"/>
      <c r="AT3075" s="163" t="s">
        <v>2653</v>
      </c>
      <c r="AU3075" s="507">
        <v>126.0</v>
      </c>
      <c r="AV3075" s="507">
        <v>9.0</v>
      </c>
      <c r="AW3075" s="507">
        <v>2027.0</v>
      </c>
      <c r="AX3075" s="163" t="s">
        <v>2749</v>
      </c>
      <c r="AY3075" s="163" t="s">
        <v>3047</v>
      </c>
      <c r="AZ3075" s="163" t="s">
        <v>2655</v>
      </c>
    </row>
    <row r="3076">
      <c r="A3076" s="163" t="s">
        <v>20534</v>
      </c>
      <c r="B3076" s="163" t="s">
        <v>20535</v>
      </c>
      <c r="C3076" s="163" t="s">
        <v>2638</v>
      </c>
      <c r="D3076" s="163" t="s">
        <v>2639</v>
      </c>
      <c r="E3076" s="506">
        <v>45748.46111111111</v>
      </c>
      <c r="F3076" s="507">
        <v>2980.0</v>
      </c>
      <c r="G3076" s="163" t="s">
        <v>2640</v>
      </c>
      <c r="H3076" s="507">
        <v>2980.0</v>
      </c>
      <c r="I3076" s="163" t="s">
        <v>2640</v>
      </c>
      <c r="J3076" s="163" t="s">
        <v>2641</v>
      </c>
      <c r="K3076" s="163" t="s">
        <v>2642</v>
      </c>
      <c r="L3076" s="163" t="s">
        <v>20536</v>
      </c>
      <c r="M3076" s="163" t="s">
        <v>20537</v>
      </c>
      <c r="N3076" s="163" t="s">
        <v>2645</v>
      </c>
      <c r="O3076" s="163" t="s">
        <v>2646</v>
      </c>
      <c r="P3076" s="163" t="s">
        <v>2683</v>
      </c>
      <c r="Q3076" s="163" t="s">
        <v>2793</v>
      </c>
      <c r="R3076" s="506">
        <v>45747.084027777775</v>
      </c>
      <c r="S3076" s="509"/>
      <c r="T3076" s="509"/>
      <c r="U3076" s="163" t="s">
        <v>20538</v>
      </c>
      <c r="V3076" s="506">
        <v>45748.459027777775</v>
      </c>
      <c r="W3076" s="163" t="s">
        <v>2795</v>
      </c>
      <c r="X3076" s="163" t="s">
        <v>20496</v>
      </c>
      <c r="Y3076" s="507">
        <v>2980.0</v>
      </c>
      <c r="Z3076" s="163" t="s">
        <v>2640</v>
      </c>
      <c r="AA3076" s="163" t="s">
        <v>2641</v>
      </c>
      <c r="AB3076" s="163" t="s">
        <v>20539</v>
      </c>
      <c r="AC3076" s="507">
        <v>8.045417512E9</v>
      </c>
      <c r="AD3076" s="510"/>
      <c r="AE3076" s="509"/>
      <c r="AF3076" s="509"/>
      <c r="AG3076" s="509"/>
      <c r="AH3076" s="509"/>
      <c r="AI3076" s="509"/>
      <c r="AJ3076" s="163" t="s">
        <v>2651</v>
      </c>
      <c r="AK3076" s="509"/>
      <c r="AL3076" s="509"/>
      <c r="AM3076" s="163" t="s">
        <v>20540</v>
      </c>
      <c r="AN3076" s="510"/>
      <c r="AO3076" s="509"/>
      <c r="AP3076" s="509"/>
      <c r="AQ3076" s="509"/>
      <c r="AR3076" s="509"/>
      <c r="AS3076" s="509"/>
      <c r="AT3076" s="163" t="s">
        <v>2653</v>
      </c>
      <c r="AU3076" s="507">
        <v>1256.0</v>
      </c>
      <c r="AV3076" s="507">
        <v>5.0</v>
      </c>
      <c r="AW3076" s="507">
        <v>2030.0</v>
      </c>
      <c r="AX3076" s="163" t="s">
        <v>2749</v>
      </c>
      <c r="AY3076" s="163" t="s">
        <v>2750</v>
      </c>
      <c r="AZ3076" s="163" t="s">
        <v>2655</v>
      </c>
    </row>
    <row r="3077">
      <c r="A3077" s="163" t="s">
        <v>20541</v>
      </c>
      <c r="B3077" s="163" t="s">
        <v>20535</v>
      </c>
      <c r="C3077" s="163" t="s">
        <v>2638</v>
      </c>
      <c r="D3077" s="163" t="s">
        <v>2639</v>
      </c>
      <c r="E3077" s="506">
        <v>45748.46041666667</v>
      </c>
      <c r="F3077" s="507">
        <v>9800.0</v>
      </c>
      <c r="G3077" s="163" t="s">
        <v>2640</v>
      </c>
      <c r="H3077" s="507">
        <v>9800.0</v>
      </c>
      <c r="I3077" s="163" t="s">
        <v>2640</v>
      </c>
      <c r="J3077" s="163" t="s">
        <v>2641</v>
      </c>
      <c r="K3077" s="163" t="s">
        <v>2642</v>
      </c>
      <c r="L3077" s="163" t="s">
        <v>20536</v>
      </c>
      <c r="M3077" s="163" t="s">
        <v>20542</v>
      </c>
      <c r="N3077" s="163" t="s">
        <v>2645</v>
      </c>
      <c r="O3077" s="163" t="s">
        <v>2646</v>
      </c>
      <c r="P3077" s="163" t="s">
        <v>2683</v>
      </c>
      <c r="Q3077" s="163" t="s">
        <v>2793</v>
      </c>
      <c r="R3077" s="506">
        <v>45747.08819444444</v>
      </c>
      <c r="S3077" s="509"/>
      <c r="T3077" s="509"/>
      <c r="U3077" s="163" t="s">
        <v>20543</v>
      </c>
      <c r="V3077" s="506">
        <v>45748.458333333336</v>
      </c>
      <c r="W3077" s="163" t="s">
        <v>2795</v>
      </c>
      <c r="X3077" s="163" t="s">
        <v>20496</v>
      </c>
      <c r="Y3077" s="507">
        <v>9800.0</v>
      </c>
      <c r="Z3077" s="163" t="s">
        <v>2640</v>
      </c>
      <c r="AA3077" s="163" t="s">
        <v>2641</v>
      </c>
      <c r="AB3077" s="163" t="s">
        <v>20539</v>
      </c>
      <c r="AC3077" s="507">
        <v>8.045417512E9</v>
      </c>
      <c r="AD3077" s="510"/>
      <c r="AE3077" s="509"/>
      <c r="AF3077" s="509"/>
      <c r="AG3077" s="509"/>
      <c r="AH3077" s="509"/>
      <c r="AI3077" s="509"/>
      <c r="AJ3077" s="163" t="s">
        <v>2651</v>
      </c>
      <c r="AK3077" s="509"/>
      <c r="AL3077" s="509"/>
      <c r="AM3077" s="163" t="s">
        <v>20540</v>
      </c>
      <c r="AN3077" s="510"/>
      <c r="AO3077" s="509"/>
      <c r="AP3077" s="509"/>
      <c r="AQ3077" s="509"/>
      <c r="AR3077" s="509"/>
      <c r="AS3077" s="509"/>
      <c r="AT3077" s="163" t="s">
        <v>2653</v>
      </c>
      <c r="AU3077" s="507">
        <v>1256.0</v>
      </c>
      <c r="AV3077" s="507">
        <v>5.0</v>
      </c>
      <c r="AW3077" s="507">
        <v>2030.0</v>
      </c>
      <c r="AX3077" s="163" t="s">
        <v>2749</v>
      </c>
      <c r="AY3077" s="163" t="s">
        <v>2750</v>
      </c>
      <c r="AZ3077" s="163" t="s">
        <v>2655</v>
      </c>
    </row>
    <row r="3078">
      <c r="A3078" s="163" t="s">
        <v>18656</v>
      </c>
      <c r="B3078" s="163" t="s">
        <v>18657</v>
      </c>
      <c r="C3078" s="163" t="s">
        <v>2638</v>
      </c>
      <c r="D3078" s="163" t="s">
        <v>2639</v>
      </c>
      <c r="E3078" s="506">
        <v>45748.45486111111</v>
      </c>
      <c r="F3078" s="507">
        <v>2980.0</v>
      </c>
      <c r="G3078" s="163" t="s">
        <v>2640</v>
      </c>
      <c r="H3078" s="507">
        <v>2980.0</v>
      </c>
      <c r="I3078" s="163" t="s">
        <v>2640</v>
      </c>
      <c r="J3078" s="163" t="s">
        <v>2641</v>
      </c>
      <c r="K3078" s="163" t="s">
        <v>2642</v>
      </c>
      <c r="L3078" s="163" t="s">
        <v>18658</v>
      </c>
      <c r="M3078" s="163" t="s">
        <v>18659</v>
      </c>
      <c r="N3078" s="163" t="s">
        <v>2645</v>
      </c>
      <c r="O3078" s="163" t="s">
        <v>2646</v>
      </c>
      <c r="P3078" s="163" t="s">
        <v>2647</v>
      </c>
      <c r="Q3078" s="163" t="s">
        <v>2648</v>
      </c>
      <c r="R3078" s="506">
        <v>45748.45486111111</v>
      </c>
      <c r="S3078" s="509"/>
      <c r="T3078" s="509"/>
      <c r="U3078" s="163" t="s">
        <v>18660</v>
      </c>
      <c r="V3078" s="513"/>
      <c r="W3078" s="510"/>
      <c r="X3078" s="510"/>
      <c r="Y3078" s="510"/>
      <c r="Z3078" s="510"/>
      <c r="AA3078" s="510"/>
      <c r="AB3078" s="163" t="s">
        <v>1909</v>
      </c>
      <c r="AC3078" s="507">
        <v>8.038589926E9</v>
      </c>
      <c r="AD3078" s="510"/>
      <c r="AE3078" s="509"/>
      <c r="AF3078" s="509"/>
      <c r="AG3078" s="509"/>
      <c r="AH3078" s="509"/>
      <c r="AI3078" s="509"/>
      <c r="AJ3078" s="163" t="s">
        <v>2651</v>
      </c>
      <c r="AK3078" s="509"/>
      <c r="AL3078" s="509"/>
      <c r="AM3078" s="163" t="s">
        <v>18661</v>
      </c>
      <c r="AN3078" s="510"/>
      <c r="AO3078" s="509"/>
      <c r="AP3078" s="509"/>
      <c r="AQ3078" s="509"/>
      <c r="AR3078" s="509"/>
      <c r="AS3078" s="509"/>
      <c r="AT3078" s="163" t="s">
        <v>2653</v>
      </c>
      <c r="AU3078" s="507">
        <v>949.0</v>
      </c>
      <c r="AV3078" s="507">
        <v>8.0</v>
      </c>
      <c r="AW3078" s="507">
        <v>2028.0</v>
      </c>
      <c r="AX3078" s="163" t="s">
        <v>2730</v>
      </c>
      <c r="AY3078" s="163" t="s">
        <v>3640</v>
      </c>
      <c r="AZ3078" s="163" t="s">
        <v>2655</v>
      </c>
    </row>
    <row r="3079">
      <c r="A3079" s="163" t="s">
        <v>20544</v>
      </c>
      <c r="B3079" s="163" t="s">
        <v>20545</v>
      </c>
      <c r="C3079" s="163" t="s">
        <v>2638</v>
      </c>
      <c r="D3079" s="163" t="s">
        <v>2639</v>
      </c>
      <c r="E3079" s="506">
        <v>45748.44583333333</v>
      </c>
      <c r="F3079" s="507">
        <v>2980.0</v>
      </c>
      <c r="G3079" s="163" t="s">
        <v>2640</v>
      </c>
      <c r="H3079" s="507">
        <v>2980.0</v>
      </c>
      <c r="I3079" s="163" t="s">
        <v>2640</v>
      </c>
      <c r="J3079" s="163" t="s">
        <v>2641</v>
      </c>
      <c r="K3079" s="163" t="s">
        <v>2642</v>
      </c>
      <c r="L3079" s="163" t="s">
        <v>20546</v>
      </c>
      <c r="M3079" s="163" t="s">
        <v>20547</v>
      </c>
      <c r="N3079" s="163" t="s">
        <v>2645</v>
      </c>
      <c r="O3079" s="163" t="s">
        <v>2646</v>
      </c>
      <c r="P3079" s="163" t="s">
        <v>2673</v>
      </c>
      <c r="Q3079" s="163" t="s">
        <v>2648</v>
      </c>
      <c r="R3079" s="506">
        <v>45748.44305555556</v>
      </c>
      <c r="S3079" s="509"/>
      <c r="T3079" s="509"/>
      <c r="U3079" s="163" t="s">
        <v>20548</v>
      </c>
      <c r="V3079" s="513"/>
      <c r="W3079" s="510"/>
      <c r="X3079" s="510"/>
      <c r="Y3079" s="510"/>
      <c r="Z3079" s="510"/>
      <c r="AA3079" s="510"/>
      <c r="AB3079" s="163" t="s">
        <v>20549</v>
      </c>
      <c r="AC3079" s="507">
        <v>8.08291537E9</v>
      </c>
      <c r="AD3079" s="510"/>
      <c r="AE3079" s="509"/>
      <c r="AF3079" s="509"/>
      <c r="AG3079" s="509"/>
      <c r="AH3079" s="509"/>
      <c r="AI3079" s="509"/>
      <c r="AJ3079" s="163" t="s">
        <v>2651</v>
      </c>
      <c r="AK3079" s="509"/>
      <c r="AL3079" s="509"/>
      <c r="AM3079" s="163" t="s">
        <v>20550</v>
      </c>
      <c r="AN3079" s="510"/>
      <c r="AO3079" s="509"/>
      <c r="AP3079" s="509"/>
      <c r="AQ3079" s="509"/>
      <c r="AR3079" s="509"/>
      <c r="AS3079" s="509"/>
      <c r="AT3079" s="163" t="s">
        <v>2653</v>
      </c>
      <c r="AU3079" s="507">
        <v>3173.0</v>
      </c>
      <c r="AV3079" s="507">
        <v>3.0</v>
      </c>
      <c r="AW3079" s="507">
        <v>2030.0</v>
      </c>
      <c r="AX3079" s="163" t="s">
        <v>2677</v>
      </c>
      <c r="AY3079" s="163" t="s">
        <v>2779</v>
      </c>
      <c r="AZ3079" s="163" t="s">
        <v>2655</v>
      </c>
    </row>
    <row r="3080">
      <c r="A3080" s="163" t="s">
        <v>20551</v>
      </c>
      <c r="B3080" s="163" t="s">
        <v>20552</v>
      </c>
      <c r="C3080" s="163" t="s">
        <v>2638</v>
      </c>
      <c r="D3080" s="163" t="s">
        <v>2639</v>
      </c>
      <c r="E3080" s="506">
        <v>45748.430555555555</v>
      </c>
      <c r="F3080" s="507">
        <v>2980.0</v>
      </c>
      <c r="G3080" s="163" t="s">
        <v>2640</v>
      </c>
      <c r="H3080" s="507">
        <v>2980.0</v>
      </c>
      <c r="I3080" s="163" t="s">
        <v>2640</v>
      </c>
      <c r="J3080" s="163" t="s">
        <v>2641</v>
      </c>
      <c r="K3080" s="163" t="s">
        <v>2642</v>
      </c>
      <c r="L3080" s="163" t="s">
        <v>20553</v>
      </c>
      <c r="M3080" s="163" t="s">
        <v>20554</v>
      </c>
      <c r="N3080" s="163" t="s">
        <v>2645</v>
      </c>
      <c r="O3080" s="163" t="s">
        <v>2646</v>
      </c>
      <c r="P3080" s="163" t="s">
        <v>2683</v>
      </c>
      <c r="Q3080" s="163" t="s">
        <v>2648</v>
      </c>
      <c r="R3080" s="506">
        <v>45748.42986111111</v>
      </c>
      <c r="S3080" s="509"/>
      <c r="T3080" s="509"/>
      <c r="U3080" s="163" t="s">
        <v>20555</v>
      </c>
      <c r="V3080" s="513"/>
      <c r="W3080" s="510"/>
      <c r="X3080" s="510"/>
      <c r="Y3080" s="510"/>
      <c r="Z3080" s="510"/>
      <c r="AA3080" s="510"/>
      <c r="AB3080" s="163" t="s">
        <v>20556</v>
      </c>
      <c r="AC3080" s="507">
        <v>9.057328384E9</v>
      </c>
      <c r="AD3080" s="510"/>
      <c r="AE3080" s="509"/>
      <c r="AF3080" s="509"/>
      <c r="AG3080" s="509"/>
      <c r="AH3080" s="509"/>
      <c r="AI3080" s="509"/>
      <c r="AJ3080" s="163" t="s">
        <v>2651</v>
      </c>
      <c r="AK3080" s="509"/>
      <c r="AL3080" s="509"/>
      <c r="AM3080" s="163" t="s">
        <v>20557</v>
      </c>
      <c r="AN3080" s="510"/>
      <c r="AO3080" s="509"/>
      <c r="AP3080" s="509"/>
      <c r="AQ3080" s="509"/>
      <c r="AR3080" s="509"/>
      <c r="AS3080" s="509"/>
      <c r="AT3080" s="163" t="s">
        <v>2653</v>
      </c>
      <c r="AU3080" s="507">
        <v>5901.0</v>
      </c>
      <c r="AV3080" s="507">
        <v>8.0</v>
      </c>
      <c r="AW3080" s="507">
        <v>2029.0</v>
      </c>
      <c r="AX3080" s="163" t="s">
        <v>2846</v>
      </c>
      <c r="AY3080" s="163" t="s">
        <v>2921</v>
      </c>
      <c r="AZ3080" s="163" t="s">
        <v>2655</v>
      </c>
    </row>
    <row r="3081">
      <c r="A3081" s="163" t="s">
        <v>20558</v>
      </c>
      <c r="B3081" s="163" t="s">
        <v>20559</v>
      </c>
      <c r="C3081" s="163" t="s">
        <v>2638</v>
      </c>
      <c r="D3081" s="163" t="s">
        <v>2639</v>
      </c>
      <c r="E3081" s="506">
        <v>45748.40555555555</v>
      </c>
      <c r="F3081" s="507">
        <v>2980.0</v>
      </c>
      <c r="G3081" s="163" t="s">
        <v>2640</v>
      </c>
      <c r="H3081" s="507">
        <v>2980.0</v>
      </c>
      <c r="I3081" s="163" t="s">
        <v>2640</v>
      </c>
      <c r="J3081" s="163" t="s">
        <v>2641</v>
      </c>
      <c r="K3081" s="163" t="s">
        <v>2642</v>
      </c>
      <c r="L3081" s="163" t="s">
        <v>20560</v>
      </c>
      <c r="M3081" s="163" t="s">
        <v>20561</v>
      </c>
      <c r="N3081" s="163" t="s">
        <v>2645</v>
      </c>
      <c r="O3081" s="163" t="s">
        <v>2646</v>
      </c>
      <c r="P3081" s="163" t="s">
        <v>2673</v>
      </c>
      <c r="Q3081" s="163" t="s">
        <v>2648</v>
      </c>
      <c r="R3081" s="506">
        <v>45748.40416666667</v>
      </c>
      <c r="S3081" s="509"/>
      <c r="T3081" s="509"/>
      <c r="U3081" s="163" t="s">
        <v>20562</v>
      </c>
      <c r="V3081" s="510"/>
      <c r="W3081" s="510"/>
      <c r="X3081" s="510"/>
      <c r="Y3081" s="510"/>
      <c r="Z3081" s="510"/>
      <c r="AA3081" s="510"/>
      <c r="AB3081" s="163" t="s">
        <v>20563</v>
      </c>
      <c r="AC3081" s="507">
        <v>8.035158932E9</v>
      </c>
      <c r="AD3081" s="510"/>
      <c r="AE3081" s="509"/>
      <c r="AF3081" s="509"/>
      <c r="AG3081" s="509"/>
      <c r="AH3081" s="509"/>
      <c r="AI3081" s="509"/>
      <c r="AJ3081" s="163" t="s">
        <v>2651</v>
      </c>
      <c r="AK3081" s="509"/>
      <c r="AL3081" s="509"/>
      <c r="AM3081" s="163" t="s">
        <v>20564</v>
      </c>
      <c r="AN3081" s="510"/>
      <c r="AO3081" s="509"/>
      <c r="AP3081" s="509"/>
      <c r="AQ3081" s="509"/>
      <c r="AR3081" s="509"/>
      <c r="AS3081" s="509"/>
      <c r="AT3081" s="163" t="s">
        <v>2653</v>
      </c>
      <c r="AU3081" s="507">
        <v>9208.0</v>
      </c>
      <c r="AV3081" s="507">
        <v>12.0</v>
      </c>
      <c r="AW3081" s="507">
        <v>2029.0</v>
      </c>
      <c r="AX3081" s="163" t="s">
        <v>2677</v>
      </c>
      <c r="AY3081" s="163" t="s">
        <v>4339</v>
      </c>
      <c r="AZ3081" s="163" t="s">
        <v>2655</v>
      </c>
    </row>
    <row r="3082">
      <c r="A3082" s="163" t="s">
        <v>20565</v>
      </c>
      <c r="B3082" s="163" t="s">
        <v>20566</v>
      </c>
      <c r="C3082" s="163" t="s">
        <v>2638</v>
      </c>
      <c r="D3082" s="163" t="s">
        <v>2639</v>
      </c>
      <c r="E3082" s="506">
        <v>45748.40069444444</v>
      </c>
      <c r="F3082" s="507">
        <v>9800.0</v>
      </c>
      <c r="G3082" s="163" t="s">
        <v>2640</v>
      </c>
      <c r="H3082" s="507">
        <v>9800.0</v>
      </c>
      <c r="I3082" s="163" t="s">
        <v>2640</v>
      </c>
      <c r="J3082" s="163" t="s">
        <v>2641</v>
      </c>
      <c r="K3082" s="163" t="s">
        <v>2642</v>
      </c>
      <c r="L3082" s="163" t="s">
        <v>20567</v>
      </c>
      <c r="M3082" s="163" t="s">
        <v>20568</v>
      </c>
      <c r="N3082" s="163" t="s">
        <v>2645</v>
      </c>
      <c r="O3082" s="163" t="s">
        <v>2646</v>
      </c>
      <c r="P3082" s="163" t="s">
        <v>2673</v>
      </c>
      <c r="Q3082" s="163" t="s">
        <v>2648</v>
      </c>
      <c r="R3082" s="506">
        <v>45748.4</v>
      </c>
      <c r="S3082" s="509"/>
      <c r="T3082" s="509"/>
      <c r="U3082" s="163" t="s">
        <v>20569</v>
      </c>
      <c r="V3082" s="510"/>
      <c r="W3082" s="510"/>
      <c r="X3082" s="510"/>
      <c r="Y3082" s="510"/>
      <c r="Z3082" s="510"/>
      <c r="AA3082" s="510"/>
      <c r="AB3082" s="163" t="s">
        <v>20570</v>
      </c>
      <c r="AC3082" s="507">
        <v>7.043510361E9</v>
      </c>
      <c r="AD3082" s="510"/>
      <c r="AE3082" s="509"/>
      <c r="AF3082" s="509"/>
      <c r="AG3082" s="509"/>
      <c r="AH3082" s="509"/>
      <c r="AI3082" s="509"/>
      <c r="AJ3082" s="163" t="s">
        <v>2651</v>
      </c>
      <c r="AK3082" s="509"/>
      <c r="AL3082" s="509"/>
      <c r="AM3082" s="163" t="s">
        <v>20571</v>
      </c>
      <c r="AN3082" s="510"/>
      <c r="AO3082" s="509"/>
      <c r="AP3082" s="509"/>
      <c r="AQ3082" s="509"/>
      <c r="AR3082" s="509"/>
      <c r="AS3082" s="509"/>
      <c r="AT3082" s="163" t="s">
        <v>2653</v>
      </c>
      <c r="AU3082" s="507">
        <v>357.0</v>
      </c>
      <c r="AV3082" s="507">
        <v>3.0</v>
      </c>
      <c r="AW3082" s="507">
        <v>2028.0</v>
      </c>
      <c r="AX3082" s="163" t="s">
        <v>2687</v>
      </c>
      <c r="AY3082" s="163" t="s">
        <v>3308</v>
      </c>
      <c r="AZ3082" s="163" t="s">
        <v>2655</v>
      </c>
    </row>
    <row r="3083">
      <c r="A3083" s="163" t="s">
        <v>16496</v>
      </c>
      <c r="B3083" s="163" t="s">
        <v>16497</v>
      </c>
      <c r="C3083" s="163" t="s">
        <v>2638</v>
      </c>
      <c r="D3083" s="163" t="s">
        <v>2639</v>
      </c>
      <c r="E3083" s="506">
        <v>45748.399305555555</v>
      </c>
      <c r="F3083" s="507">
        <v>2980.0</v>
      </c>
      <c r="G3083" s="163" t="s">
        <v>2640</v>
      </c>
      <c r="H3083" s="507">
        <v>2980.0</v>
      </c>
      <c r="I3083" s="163" t="s">
        <v>2640</v>
      </c>
      <c r="J3083" s="163" t="s">
        <v>2641</v>
      </c>
      <c r="K3083" s="163" t="s">
        <v>2642</v>
      </c>
      <c r="L3083" s="163" t="s">
        <v>16498</v>
      </c>
      <c r="M3083" s="163" t="s">
        <v>16499</v>
      </c>
      <c r="N3083" s="163" t="s">
        <v>2645</v>
      </c>
      <c r="O3083" s="163" t="s">
        <v>2646</v>
      </c>
      <c r="P3083" s="163" t="s">
        <v>2683</v>
      </c>
      <c r="Q3083" s="163" t="s">
        <v>2648</v>
      </c>
      <c r="R3083" s="506">
        <v>45748.39791666667</v>
      </c>
      <c r="S3083" s="509"/>
      <c r="T3083" s="509"/>
      <c r="U3083" s="163" t="s">
        <v>16500</v>
      </c>
      <c r="V3083" s="513"/>
      <c r="W3083" s="510"/>
      <c r="X3083" s="510"/>
      <c r="Y3083" s="510"/>
      <c r="Z3083" s="510"/>
      <c r="AA3083" s="510"/>
      <c r="AB3083" s="163" t="s">
        <v>16501</v>
      </c>
      <c r="AC3083" s="507">
        <v>9.013109878E9</v>
      </c>
      <c r="AD3083" s="510"/>
      <c r="AE3083" s="509"/>
      <c r="AF3083" s="509"/>
      <c r="AG3083" s="509"/>
      <c r="AH3083" s="509"/>
      <c r="AI3083" s="509"/>
      <c r="AJ3083" s="163" t="s">
        <v>2651</v>
      </c>
      <c r="AK3083" s="509"/>
      <c r="AL3083" s="509"/>
      <c r="AM3083" s="163" t="s">
        <v>16502</v>
      </c>
      <c r="AN3083" s="510"/>
      <c r="AO3083" s="509"/>
      <c r="AP3083" s="509"/>
      <c r="AQ3083" s="509"/>
      <c r="AR3083" s="509"/>
      <c r="AS3083" s="509"/>
      <c r="AT3083" s="163" t="s">
        <v>2653</v>
      </c>
      <c r="AU3083" s="507">
        <v>5825.0</v>
      </c>
      <c r="AV3083" s="507">
        <v>6.0</v>
      </c>
      <c r="AW3083" s="507">
        <v>2031.0</v>
      </c>
      <c r="AX3083" s="163" t="s">
        <v>2730</v>
      </c>
      <c r="AY3083" s="163" t="s">
        <v>2937</v>
      </c>
      <c r="AZ3083" s="163" t="s">
        <v>2655</v>
      </c>
    </row>
    <row r="3084">
      <c r="A3084" s="163" t="s">
        <v>20572</v>
      </c>
      <c r="B3084" s="163" t="s">
        <v>20566</v>
      </c>
      <c r="C3084" s="163" t="s">
        <v>2638</v>
      </c>
      <c r="D3084" s="163" t="s">
        <v>2639</v>
      </c>
      <c r="E3084" s="506">
        <v>45748.39791666667</v>
      </c>
      <c r="F3084" s="507">
        <v>2980.0</v>
      </c>
      <c r="G3084" s="163" t="s">
        <v>2640</v>
      </c>
      <c r="H3084" s="507">
        <v>2980.0</v>
      </c>
      <c r="I3084" s="163" t="s">
        <v>2640</v>
      </c>
      <c r="J3084" s="163" t="s">
        <v>2641</v>
      </c>
      <c r="K3084" s="163" t="s">
        <v>2642</v>
      </c>
      <c r="L3084" s="163" t="s">
        <v>20567</v>
      </c>
      <c r="M3084" s="163" t="s">
        <v>20573</v>
      </c>
      <c r="N3084" s="163" t="s">
        <v>2645</v>
      </c>
      <c r="O3084" s="163" t="s">
        <v>2646</v>
      </c>
      <c r="P3084" s="163" t="s">
        <v>2673</v>
      </c>
      <c r="Q3084" s="163" t="s">
        <v>2648</v>
      </c>
      <c r="R3084" s="506">
        <v>45748.39722222222</v>
      </c>
      <c r="S3084" s="509"/>
      <c r="T3084" s="509"/>
      <c r="U3084" s="163" t="s">
        <v>20574</v>
      </c>
      <c r="V3084" s="510"/>
      <c r="W3084" s="510"/>
      <c r="X3084" s="510"/>
      <c r="Y3084" s="510"/>
      <c r="Z3084" s="510"/>
      <c r="AA3084" s="510"/>
      <c r="AB3084" s="163" t="s">
        <v>20570</v>
      </c>
      <c r="AC3084" s="507">
        <v>7.043510361E9</v>
      </c>
      <c r="AD3084" s="510"/>
      <c r="AE3084" s="509"/>
      <c r="AF3084" s="509"/>
      <c r="AG3084" s="509"/>
      <c r="AH3084" s="509"/>
      <c r="AI3084" s="509"/>
      <c r="AJ3084" s="163" t="s">
        <v>2651</v>
      </c>
      <c r="AK3084" s="509"/>
      <c r="AL3084" s="509"/>
      <c r="AM3084" s="163" t="s">
        <v>20571</v>
      </c>
      <c r="AN3084" s="510"/>
      <c r="AO3084" s="509"/>
      <c r="AP3084" s="509"/>
      <c r="AQ3084" s="509"/>
      <c r="AR3084" s="509"/>
      <c r="AS3084" s="509"/>
      <c r="AT3084" s="163" t="s">
        <v>2653</v>
      </c>
      <c r="AU3084" s="507">
        <v>357.0</v>
      </c>
      <c r="AV3084" s="507">
        <v>3.0</v>
      </c>
      <c r="AW3084" s="507">
        <v>2028.0</v>
      </c>
      <c r="AX3084" s="163" t="s">
        <v>2687</v>
      </c>
      <c r="AY3084" s="163" t="s">
        <v>3308</v>
      </c>
      <c r="AZ3084" s="163" t="s">
        <v>2655</v>
      </c>
    </row>
    <row r="3085">
      <c r="A3085" s="163" t="s">
        <v>20575</v>
      </c>
      <c r="B3085" s="163" t="s">
        <v>19917</v>
      </c>
      <c r="C3085" s="163" t="s">
        <v>2638</v>
      </c>
      <c r="D3085" s="163" t="s">
        <v>2639</v>
      </c>
      <c r="E3085" s="506">
        <v>45748.376388888886</v>
      </c>
      <c r="F3085" s="507">
        <v>14800.0</v>
      </c>
      <c r="G3085" s="163" t="s">
        <v>2640</v>
      </c>
      <c r="H3085" s="507">
        <v>14800.0</v>
      </c>
      <c r="I3085" s="163" t="s">
        <v>2640</v>
      </c>
      <c r="J3085" s="163" t="s">
        <v>2641</v>
      </c>
      <c r="K3085" s="163" t="s">
        <v>2642</v>
      </c>
      <c r="L3085" s="163" t="s">
        <v>13756</v>
      </c>
      <c r="M3085" s="163" t="s">
        <v>13756</v>
      </c>
      <c r="N3085" s="163" t="s">
        <v>2645</v>
      </c>
      <c r="O3085" s="163" t="s">
        <v>2646</v>
      </c>
      <c r="P3085" s="163" t="s">
        <v>2673</v>
      </c>
      <c r="Q3085" s="163" t="s">
        <v>2648</v>
      </c>
      <c r="R3085" s="506">
        <v>45748.375</v>
      </c>
      <c r="S3085" s="509"/>
      <c r="T3085" s="509"/>
      <c r="U3085" s="163" t="s">
        <v>20576</v>
      </c>
      <c r="V3085" s="510"/>
      <c r="W3085" s="510"/>
      <c r="X3085" s="510"/>
      <c r="Y3085" s="510"/>
      <c r="Z3085" s="510"/>
      <c r="AA3085" s="510"/>
      <c r="AB3085" s="163" t="s">
        <v>13758</v>
      </c>
      <c r="AC3085" s="507">
        <v>9.094714061E9</v>
      </c>
      <c r="AD3085" s="163" t="s">
        <v>13759</v>
      </c>
      <c r="AE3085" s="507">
        <v>562400.0</v>
      </c>
      <c r="AF3085" s="163" t="s">
        <v>2640</v>
      </c>
      <c r="AG3085" s="163" t="s">
        <v>3096</v>
      </c>
      <c r="AH3085" s="507">
        <v>38.0</v>
      </c>
      <c r="AI3085" s="509"/>
      <c r="AJ3085" s="163" t="s">
        <v>2651</v>
      </c>
      <c r="AK3085" s="514">
        <v>45791.0</v>
      </c>
      <c r="AL3085" s="506">
        <v>45761.29652777778</v>
      </c>
      <c r="AM3085" s="163" t="s">
        <v>13760</v>
      </c>
      <c r="AN3085" s="510"/>
      <c r="AO3085" s="509"/>
      <c r="AP3085" s="509"/>
      <c r="AQ3085" s="509"/>
      <c r="AR3085" s="509"/>
      <c r="AS3085" s="509"/>
      <c r="AT3085" s="163" t="s">
        <v>2700</v>
      </c>
      <c r="AU3085" s="507">
        <v>9764.0</v>
      </c>
      <c r="AV3085" s="507">
        <v>11.0</v>
      </c>
      <c r="AW3085" s="507">
        <v>2027.0</v>
      </c>
      <c r="AX3085" s="163" t="s">
        <v>2677</v>
      </c>
      <c r="AY3085" s="163" t="s">
        <v>2701</v>
      </c>
      <c r="AZ3085" s="163" t="s">
        <v>2655</v>
      </c>
    </row>
    <row r="3086">
      <c r="A3086" s="163" t="s">
        <v>20577</v>
      </c>
      <c r="B3086" s="163" t="s">
        <v>20578</v>
      </c>
      <c r="C3086" s="163" t="s">
        <v>2638</v>
      </c>
      <c r="D3086" s="163" t="s">
        <v>2639</v>
      </c>
      <c r="E3086" s="506">
        <v>45748.36736111111</v>
      </c>
      <c r="F3086" s="507">
        <v>4980.0</v>
      </c>
      <c r="G3086" s="163" t="s">
        <v>2640</v>
      </c>
      <c r="H3086" s="507">
        <v>4980.0</v>
      </c>
      <c r="I3086" s="163" t="s">
        <v>2640</v>
      </c>
      <c r="J3086" s="163" t="s">
        <v>2641</v>
      </c>
      <c r="K3086" s="163" t="s">
        <v>2642</v>
      </c>
      <c r="L3086" s="163" t="s">
        <v>6501</v>
      </c>
      <c r="M3086" s="163" t="s">
        <v>20579</v>
      </c>
      <c r="N3086" s="163" t="s">
        <v>2645</v>
      </c>
      <c r="O3086" s="163" t="s">
        <v>2646</v>
      </c>
      <c r="P3086" s="163" t="s">
        <v>2647</v>
      </c>
      <c r="Q3086" s="163" t="s">
        <v>2648</v>
      </c>
      <c r="R3086" s="506">
        <v>45748.36736111111</v>
      </c>
      <c r="S3086" s="509"/>
      <c r="T3086" s="509"/>
      <c r="U3086" s="163" t="s">
        <v>20580</v>
      </c>
      <c r="V3086" s="510"/>
      <c r="W3086" s="510"/>
      <c r="X3086" s="510"/>
      <c r="Y3086" s="510"/>
      <c r="Z3086" s="510"/>
      <c r="AA3086" s="510"/>
      <c r="AB3086" s="163" t="s">
        <v>20581</v>
      </c>
      <c r="AC3086" s="510"/>
      <c r="AD3086" s="163" t="s">
        <v>20582</v>
      </c>
      <c r="AE3086" s="507">
        <v>14940.0</v>
      </c>
      <c r="AF3086" s="163" t="s">
        <v>2640</v>
      </c>
      <c r="AG3086" s="163" t="s">
        <v>3096</v>
      </c>
      <c r="AH3086" s="507">
        <v>3.0</v>
      </c>
      <c r="AI3086" s="509"/>
      <c r="AJ3086" s="163" t="s">
        <v>2651</v>
      </c>
      <c r="AK3086" s="514">
        <v>45778.0</v>
      </c>
      <c r="AL3086" s="506">
        <v>45748.36736111111</v>
      </c>
      <c r="AM3086" s="163" t="s">
        <v>18982</v>
      </c>
      <c r="AN3086" s="510"/>
      <c r="AO3086" s="509"/>
      <c r="AP3086" s="509"/>
      <c r="AQ3086" s="509"/>
      <c r="AR3086" s="509"/>
      <c r="AS3086" s="509"/>
      <c r="AT3086" s="163" t="s">
        <v>2653</v>
      </c>
      <c r="AU3086" s="507">
        <v>1027.0</v>
      </c>
      <c r="AV3086" s="507">
        <v>2.0</v>
      </c>
      <c r="AW3086" s="507">
        <v>2029.0</v>
      </c>
      <c r="AX3086" s="163" t="s">
        <v>2730</v>
      </c>
      <c r="AY3086" s="510"/>
      <c r="AZ3086" s="163" t="s">
        <v>2655</v>
      </c>
    </row>
    <row r="3087">
      <c r="A3087" s="163" t="s">
        <v>20583</v>
      </c>
      <c r="B3087" s="163" t="s">
        <v>20584</v>
      </c>
      <c r="C3087" s="163" t="s">
        <v>2638</v>
      </c>
      <c r="D3087" s="163" t="s">
        <v>2639</v>
      </c>
      <c r="E3087" s="506">
        <v>45748.36111111111</v>
      </c>
      <c r="F3087" s="507">
        <v>9800.0</v>
      </c>
      <c r="G3087" s="163" t="s">
        <v>2640</v>
      </c>
      <c r="H3087" s="507">
        <v>9800.0</v>
      </c>
      <c r="I3087" s="163" t="s">
        <v>2640</v>
      </c>
      <c r="J3087" s="163" t="s">
        <v>2641</v>
      </c>
      <c r="K3087" s="163" t="s">
        <v>2642</v>
      </c>
      <c r="L3087" s="163" t="s">
        <v>20585</v>
      </c>
      <c r="M3087" s="163" t="s">
        <v>20586</v>
      </c>
      <c r="N3087" s="163" t="s">
        <v>2645</v>
      </c>
      <c r="O3087" s="163" t="s">
        <v>2646</v>
      </c>
      <c r="P3087" s="163" t="s">
        <v>2683</v>
      </c>
      <c r="Q3087" s="163" t="s">
        <v>2648</v>
      </c>
      <c r="R3087" s="506">
        <v>45748.36041666667</v>
      </c>
      <c r="S3087" s="509"/>
      <c r="T3087" s="509"/>
      <c r="U3087" s="163" t="s">
        <v>20587</v>
      </c>
      <c r="V3087" s="510"/>
      <c r="W3087" s="510"/>
      <c r="X3087" s="510"/>
      <c r="Y3087" s="510"/>
      <c r="Z3087" s="510"/>
      <c r="AA3087" s="510"/>
      <c r="AB3087" s="163" t="s">
        <v>20588</v>
      </c>
      <c r="AC3087" s="507">
        <v>8.067960502E9</v>
      </c>
      <c r="AD3087" s="510"/>
      <c r="AE3087" s="510"/>
      <c r="AF3087" s="509"/>
      <c r="AG3087" s="509"/>
      <c r="AH3087" s="509"/>
      <c r="AI3087" s="509"/>
      <c r="AJ3087" s="163" t="s">
        <v>2651</v>
      </c>
      <c r="AK3087" s="509"/>
      <c r="AL3087" s="509"/>
      <c r="AM3087" s="163" t="s">
        <v>20589</v>
      </c>
      <c r="AN3087" s="510"/>
      <c r="AO3087" s="509"/>
      <c r="AP3087" s="509"/>
      <c r="AQ3087" s="509"/>
      <c r="AR3087" s="509"/>
      <c r="AS3087" s="509"/>
      <c r="AT3087" s="163" t="s">
        <v>2653</v>
      </c>
      <c r="AU3087" s="507">
        <v>4768.0</v>
      </c>
      <c r="AV3087" s="507">
        <v>9.0</v>
      </c>
      <c r="AW3087" s="507">
        <v>2026.0</v>
      </c>
      <c r="AX3087" s="163" t="s">
        <v>2687</v>
      </c>
      <c r="AY3087" s="163" t="s">
        <v>2688</v>
      </c>
      <c r="AZ3087" s="163" t="s">
        <v>2655</v>
      </c>
    </row>
    <row r="3088">
      <c r="A3088" s="163" t="s">
        <v>20590</v>
      </c>
      <c r="B3088" s="163" t="s">
        <v>20591</v>
      </c>
      <c r="C3088" s="163" t="s">
        <v>2638</v>
      </c>
      <c r="D3088" s="163" t="s">
        <v>2639</v>
      </c>
      <c r="E3088" s="506">
        <v>45748.36111111111</v>
      </c>
      <c r="F3088" s="507">
        <v>21300.0</v>
      </c>
      <c r="G3088" s="163" t="s">
        <v>2640</v>
      </c>
      <c r="H3088" s="507">
        <v>21300.0</v>
      </c>
      <c r="I3088" s="163" t="s">
        <v>2640</v>
      </c>
      <c r="J3088" s="163" t="s">
        <v>2641</v>
      </c>
      <c r="K3088" s="163" t="s">
        <v>2642</v>
      </c>
      <c r="L3088" s="163" t="s">
        <v>20592</v>
      </c>
      <c r="M3088" s="163" t="s">
        <v>20592</v>
      </c>
      <c r="N3088" s="163" t="s">
        <v>2645</v>
      </c>
      <c r="O3088" s="163" t="s">
        <v>2646</v>
      </c>
      <c r="P3088" s="163" t="s">
        <v>2660</v>
      </c>
      <c r="Q3088" s="163" t="s">
        <v>2648</v>
      </c>
      <c r="R3088" s="506">
        <v>45748.36111111111</v>
      </c>
      <c r="S3088" s="509"/>
      <c r="T3088" s="509"/>
      <c r="U3088" s="163" t="s">
        <v>20593</v>
      </c>
      <c r="V3088" s="510"/>
      <c r="W3088" s="510"/>
      <c r="X3088" s="510"/>
      <c r="Y3088" s="510"/>
      <c r="Z3088" s="510"/>
      <c r="AA3088" s="510"/>
      <c r="AB3088" s="163" t="s">
        <v>20594</v>
      </c>
      <c r="AC3088" s="507">
        <v>7.04721685E9</v>
      </c>
      <c r="AD3088" s="163" t="s">
        <v>20595</v>
      </c>
      <c r="AE3088" s="507">
        <v>234300.0</v>
      </c>
      <c r="AF3088" s="163" t="s">
        <v>2640</v>
      </c>
      <c r="AG3088" s="163" t="s">
        <v>3096</v>
      </c>
      <c r="AH3088" s="507">
        <v>12.0</v>
      </c>
      <c r="AI3088" s="509"/>
      <c r="AJ3088" s="515" t="b">
        <v>1</v>
      </c>
      <c r="AK3088" s="514">
        <v>45778.0</v>
      </c>
      <c r="AL3088" s="506">
        <v>45788.30416666667</v>
      </c>
      <c r="AM3088" s="163" t="s">
        <v>20596</v>
      </c>
      <c r="AN3088" s="510"/>
      <c r="AO3088" s="509"/>
      <c r="AP3088" s="509"/>
      <c r="AQ3088" s="509"/>
      <c r="AR3088" s="509"/>
      <c r="AS3088" s="509"/>
      <c r="AT3088" s="163" t="s">
        <v>2653</v>
      </c>
      <c r="AU3088" s="507">
        <v>1001.0</v>
      </c>
      <c r="AV3088" s="507">
        <v>2.0</v>
      </c>
      <c r="AW3088" s="507">
        <v>2029.0</v>
      </c>
      <c r="AX3088" s="163" t="s">
        <v>2664</v>
      </c>
      <c r="AY3088" s="163" t="s">
        <v>3133</v>
      </c>
      <c r="AZ3088" s="163" t="s">
        <v>2655</v>
      </c>
    </row>
    <row r="3089">
      <c r="A3089" s="163" t="s">
        <v>20597</v>
      </c>
      <c r="B3089" s="163" t="s">
        <v>20598</v>
      </c>
      <c r="C3089" s="163" t="s">
        <v>2638</v>
      </c>
      <c r="D3089" s="163" t="s">
        <v>2639</v>
      </c>
      <c r="E3089" s="506">
        <v>45748.34652777778</v>
      </c>
      <c r="F3089" s="507">
        <v>2980.0</v>
      </c>
      <c r="G3089" s="163" t="s">
        <v>2640</v>
      </c>
      <c r="H3089" s="507">
        <v>2980.0</v>
      </c>
      <c r="I3089" s="163" t="s">
        <v>2640</v>
      </c>
      <c r="J3089" s="163" t="s">
        <v>2641</v>
      </c>
      <c r="K3089" s="163" t="s">
        <v>2642</v>
      </c>
      <c r="L3089" s="163" t="s">
        <v>20599</v>
      </c>
      <c r="M3089" s="163" t="s">
        <v>20600</v>
      </c>
      <c r="N3089" s="163" t="s">
        <v>2645</v>
      </c>
      <c r="O3089" s="163" t="s">
        <v>2646</v>
      </c>
      <c r="P3089" s="163" t="s">
        <v>2647</v>
      </c>
      <c r="Q3089" s="163" t="s">
        <v>2648</v>
      </c>
      <c r="R3089" s="506">
        <v>45748.34652777778</v>
      </c>
      <c r="S3089" s="509"/>
      <c r="T3089" s="509"/>
      <c r="U3089" s="163" t="s">
        <v>20601</v>
      </c>
      <c r="V3089" s="510"/>
      <c r="W3089" s="510"/>
      <c r="X3089" s="510"/>
      <c r="Y3089" s="510"/>
      <c r="Z3089" s="510"/>
      <c r="AA3089" s="510"/>
      <c r="AB3089" s="163" t="s">
        <v>20602</v>
      </c>
      <c r="AC3089" s="507">
        <v>9.076313904E9</v>
      </c>
      <c r="AD3089" s="510"/>
      <c r="AE3089" s="509"/>
      <c r="AF3089" s="509"/>
      <c r="AG3089" s="509"/>
      <c r="AH3089" s="509"/>
      <c r="AI3089" s="509"/>
      <c r="AJ3089" s="163" t="s">
        <v>2651</v>
      </c>
      <c r="AK3089" s="509"/>
      <c r="AL3089" s="509"/>
      <c r="AM3089" s="163" t="s">
        <v>20603</v>
      </c>
      <c r="AN3089" s="510"/>
      <c r="AO3089" s="509"/>
      <c r="AP3089" s="509"/>
      <c r="AQ3089" s="509"/>
      <c r="AR3089" s="509"/>
      <c r="AS3089" s="509"/>
      <c r="AT3089" s="163" t="s">
        <v>2653</v>
      </c>
      <c r="AU3089" s="507">
        <v>8000.0</v>
      </c>
      <c r="AV3089" s="507">
        <v>7.0</v>
      </c>
      <c r="AW3089" s="507">
        <v>2026.0</v>
      </c>
      <c r="AX3089" s="163" t="s">
        <v>2730</v>
      </c>
      <c r="AY3089" s="163" t="s">
        <v>3640</v>
      </c>
      <c r="AZ3089" s="163" t="s">
        <v>2655</v>
      </c>
    </row>
    <row r="3090">
      <c r="A3090" s="163" t="s">
        <v>20604</v>
      </c>
      <c r="B3090" s="163" t="s">
        <v>20584</v>
      </c>
      <c r="C3090" s="163" t="s">
        <v>2638</v>
      </c>
      <c r="D3090" s="163" t="s">
        <v>2639</v>
      </c>
      <c r="E3090" s="506">
        <v>45748.34305555555</v>
      </c>
      <c r="F3090" s="507">
        <v>2980.0</v>
      </c>
      <c r="G3090" s="163" t="s">
        <v>2640</v>
      </c>
      <c r="H3090" s="507">
        <v>2980.0</v>
      </c>
      <c r="I3090" s="163" t="s">
        <v>2640</v>
      </c>
      <c r="J3090" s="163" t="s">
        <v>2641</v>
      </c>
      <c r="K3090" s="163" t="s">
        <v>2642</v>
      </c>
      <c r="L3090" s="163" t="s">
        <v>20585</v>
      </c>
      <c r="M3090" s="163" t="s">
        <v>20605</v>
      </c>
      <c r="N3090" s="163" t="s">
        <v>2645</v>
      </c>
      <c r="O3090" s="163" t="s">
        <v>2646</v>
      </c>
      <c r="P3090" s="163" t="s">
        <v>2683</v>
      </c>
      <c r="Q3090" s="163" t="s">
        <v>2648</v>
      </c>
      <c r="R3090" s="506">
        <v>45748.342361111114</v>
      </c>
      <c r="S3090" s="509"/>
      <c r="T3090" s="509"/>
      <c r="U3090" s="163" t="s">
        <v>20606</v>
      </c>
      <c r="V3090" s="510"/>
      <c r="W3090" s="510"/>
      <c r="X3090" s="510"/>
      <c r="Y3090" s="510"/>
      <c r="Z3090" s="510"/>
      <c r="AA3090" s="510"/>
      <c r="AB3090" s="163" t="s">
        <v>20588</v>
      </c>
      <c r="AC3090" s="507">
        <v>8.067960502E9</v>
      </c>
      <c r="AD3090" s="510"/>
      <c r="AE3090" s="509"/>
      <c r="AF3090" s="509"/>
      <c r="AG3090" s="509"/>
      <c r="AH3090" s="509"/>
      <c r="AI3090" s="509"/>
      <c r="AJ3090" s="163" t="s">
        <v>2651</v>
      </c>
      <c r="AK3090" s="509"/>
      <c r="AL3090" s="509"/>
      <c r="AM3090" s="163" t="s">
        <v>20589</v>
      </c>
      <c r="AN3090" s="510"/>
      <c r="AO3090" s="509"/>
      <c r="AP3090" s="509"/>
      <c r="AQ3090" s="509"/>
      <c r="AR3090" s="509"/>
      <c r="AS3090" s="509"/>
      <c r="AT3090" s="163" t="s">
        <v>2653</v>
      </c>
      <c r="AU3090" s="507">
        <v>4768.0</v>
      </c>
      <c r="AV3090" s="507">
        <v>9.0</v>
      </c>
      <c r="AW3090" s="507">
        <v>2026.0</v>
      </c>
      <c r="AX3090" s="163" t="s">
        <v>2687</v>
      </c>
      <c r="AY3090" s="163" t="s">
        <v>2688</v>
      </c>
      <c r="AZ3090" s="163" t="s">
        <v>2655</v>
      </c>
    </row>
    <row r="3091">
      <c r="A3091" s="163" t="s">
        <v>20607</v>
      </c>
      <c r="B3091" s="163" t="s">
        <v>20608</v>
      </c>
      <c r="C3091" s="163" t="s">
        <v>2638</v>
      </c>
      <c r="D3091" s="163" t="s">
        <v>2639</v>
      </c>
      <c r="E3091" s="506">
        <v>45748.33819444444</v>
      </c>
      <c r="F3091" s="507">
        <v>2980.0</v>
      </c>
      <c r="G3091" s="163" t="s">
        <v>2640</v>
      </c>
      <c r="H3091" s="507">
        <v>2980.0</v>
      </c>
      <c r="I3091" s="163" t="s">
        <v>2640</v>
      </c>
      <c r="J3091" s="163" t="s">
        <v>2641</v>
      </c>
      <c r="K3091" s="163" t="s">
        <v>2642</v>
      </c>
      <c r="L3091" s="163" t="s">
        <v>20609</v>
      </c>
      <c r="M3091" s="163" t="s">
        <v>20610</v>
      </c>
      <c r="N3091" s="163" t="s">
        <v>2645</v>
      </c>
      <c r="O3091" s="163" t="s">
        <v>2646</v>
      </c>
      <c r="P3091" s="163" t="s">
        <v>2673</v>
      </c>
      <c r="Q3091" s="163" t="s">
        <v>2648</v>
      </c>
      <c r="R3091" s="506">
        <v>45748.3375</v>
      </c>
      <c r="S3091" s="509"/>
      <c r="T3091" s="509"/>
      <c r="U3091" s="163" t="s">
        <v>20611</v>
      </c>
      <c r="V3091" s="510"/>
      <c r="W3091" s="510"/>
      <c r="X3091" s="510"/>
      <c r="Y3091" s="510"/>
      <c r="Z3091" s="510"/>
      <c r="AA3091" s="510"/>
      <c r="AB3091" s="163" t="s">
        <v>20612</v>
      </c>
      <c r="AC3091" s="507">
        <v>7.090332026E9</v>
      </c>
      <c r="AD3091" s="510"/>
      <c r="AE3091" s="509"/>
      <c r="AF3091" s="509"/>
      <c r="AG3091" s="509"/>
      <c r="AH3091" s="509"/>
      <c r="AI3091" s="509"/>
      <c r="AJ3091" s="163" t="s">
        <v>2651</v>
      </c>
      <c r="AK3091" s="509"/>
      <c r="AL3091" s="509"/>
      <c r="AM3091" s="163" t="s">
        <v>20613</v>
      </c>
      <c r="AN3091" s="510"/>
      <c r="AO3091" s="510"/>
      <c r="AP3091" s="509"/>
      <c r="AQ3091" s="509"/>
      <c r="AR3091" s="509"/>
      <c r="AS3091" s="509"/>
      <c r="AT3091" s="163" t="s">
        <v>2700</v>
      </c>
      <c r="AU3091" s="507">
        <v>7726.0</v>
      </c>
      <c r="AV3091" s="507">
        <v>4.0</v>
      </c>
      <c r="AW3091" s="507">
        <v>2031.0</v>
      </c>
      <c r="AX3091" s="163" t="s">
        <v>2677</v>
      </c>
      <c r="AY3091" s="163" t="s">
        <v>2717</v>
      </c>
      <c r="AZ3091" s="163" t="s">
        <v>2655</v>
      </c>
    </row>
    <row r="3092">
      <c r="A3092" s="163" t="s">
        <v>20614</v>
      </c>
      <c r="B3092" s="163" t="s">
        <v>20615</v>
      </c>
      <c r="C3092" s="163" t="s">
        <v>2638</v>
      </c>
      <c r="D3092" s="163" t="s">
        <v>2639</v>
      </c>
      <c r="E3092" s="506">
        <v>45748.334027777775</v>
      </c>
      <c r="F3092" s="507">
        <v>9800.0</v>
      </c>
      <c r="G3092" s="163" t="s">
        <v>2640</v>
      </c>
      <c r="H3092" s="507">
        <v>9800.0</v>
      </c>
      <c r="I3092" s="163" t="s">
        <v>2640</v>
      </c>
      <c r="J3092" s="163" t="s">
        <v>2641</v>
      </c>
      <c r="K3092" s="163" t="s">
        <v>2642</v>
      </c>
      <c r="L3092" s="163" t="s">
        <v>20616</v>
      </c>
      <c r="M3092" s="163" t="s">
        <v>20617</v>
      </c>
      <c r="N3092" s="163" t="s">
        <v>2645</v>
      </c>
      <c r="O3092" s="163" t="s">
        <v>2646</v>
      </c>
      <c r="P3092" s="163" t="s">
        <v>2673</v>
      </c>
      <c r="Q3092" s="163" t="s">
        <v>2648</v>
      </c>
      <c r="R3092" s="506">
        <v>45748.333333333336</v>
      </c>
      <c r="S3092" s="509"/>
      <c r="T3092" s="509"/>
      <c r="U3092" s="163" t="s">
        <v>20618</v>
      </c>
      <c r="V3092" s="510"/>
      <c r="W3092" s="510"/>
      <c r="X3092" s="510"/>
      <c r="Y3092" s="510"/>
      <c r="Z3092" s="510"/>
      <c r="AA3092" s="510"/>
      <c r="AB3092" s="163" t="s">
        <v>20619</v>
      </c>
      <c r="AC3092" s="507">
        <v>9.083057436E9</v>
      </c>
      <c r="AD3092" s="510"/>
      <c r="AE3092" s="509"/>
      <c r="AF3092" s="509"/>
      <c r="AG3092" s="509"/>
      <c r="AH3092" s="509"/>
      <c r="AI3092" s="509"/>
      <c r="AJ3092" s="163" t="s">
        <v>2651</v>
      </c>
      <c r="AK3092" s="509"/>
      <c r="AL3092" s="509"/>
      <c r="AM3092" s="163" t="s">
        <v>20620</v>
      </c>
      <c r="AN3092" s="510"/>
      <c r="AO3092" s="510"/>
      <c r="AP3092" s="509"/>
      <c r="AQ3092" s="509"/>
      <c r="AR3092" s="509"/>
      <c r="AS3092" s="509"/>
      <c r="AT3092" s="163" t="s">
        <v>2653</v>
      </c>
      <c r="AU3092" s="507">
        <v>1102.0</v>
      </c>
      <c r="AV3092" s="507">
        <v>10.0</v>
      </c>
      <c r="AW3092" s="507">
        <v>2029.0</v>
      </c>
      <c r="AX3092" s="163" t="s">
        <v>2677</v>
      </c>
      <c r="AY3092" s="163" t="s">
        <v>2893</v>
      </c>
      <c r="AZ3092" s="163" t="s">
        <v>2655</v>
      </c>
    </row>
    <row r="3093">
      <c r="A3093" s="163" t="s">
        <v>20621</v>
      </c>
      <c r="B3093" s="163" t="s">
        <v>20622</v>
      </c>
      <c r="C3093" s="163" t="s">
        <v>2638</v>
      </c>
      <c r="D3093" s="163" t="s">
        <v>2639</v>
      </c>
      <c r="E3093" s="506">
        <v>45748.333333333336</v>
      </c>
      <c r="F3093" s="507">
        <v>16280.0</v>
      </c>
      <c r="G3093" s="163" t="s">
        <v>2640</v>
      </c>
      <c r="H3093" s="507">
        <v>16280.0</v>
      </c>
      <c r="I3093" s="163" t="s">
        <v>2640</v>
      </c>
      <c r="J3093" s="163" t="s">
        <v>2641</v>
      </c>
      <c r="K3093" s="163" t="s">
        <v>2642</v>
      </c>
      <c r="L3093" s="163" t="s">
        <v>20623</v>
      </c>
      <c r="M3093" s="163" t="s">
        <v>20623</v>
      </c>
      <c r="N3093" s="163" t="s">
        <v>2645</v>
      </c>
      <c r="O3093" s="163" t="s">
        <v>2646</v>
      </c>
      <c r="P3093" s="163" t="s">
        <v>2673</v>
      </c>
      <c r="Q3093" s="163" t="s">
        <v>2648</v>
      </c>
      <c r="R3093" s="506">
        <v>45748.33263888889</v>
      </c>
      <c r="S3093" s="509"/>
      <c r="T3093" s="509"/>
      <c r="U3093" s="163" t="s">
        <v>20624</v>
      </c>
      <c r="V3093" s="510"/>
      <c r="W3093" s="510"/>
      <c r="X3093" s="510"/>
      <c r="Y3093" s="510"/>
      <c r="Z3093" s="510"/>
      <c r="AA3093" s="510"/>
      <c r="AB3093" s="163" t="s">
        <v>20625</v>
      </c>
      <c r="AC3093" s="507">
        <v>9.075639093E9</v>
      </c>
      <c r="AD3093" s="163" t="s">
        <v>20626</v>
      </c>
      <c r="AE3093" s="507">
        <v>716320.0</v>
      </c>
      <c r="AF3093" s="163" t="s">
        <v>2640</v>
      </c>
      <c r="AG3093" s="163" t="s">
        <v>3096</v>
      </c>
      <c r="AH3093" s="507">
        <v>44.0</v>
      </c>
      <c r="AI3093" s="509"/>
      <c r="AJ3093" s="163" t="s">
        <v>2651</v>
      </c>
      <c r="AK3093" s="514">
        <v>45809.0</v>
      </c>
      <c r="AL3093" s="506">
        <v>45778.32986111111</v>
      </c>
      <c r="AM3093" s="163" t="s">
        <v>20627</v>
      </c>
      <c r="AN3093" s="510"/>
      <c r="AO3093" s="510"/>
      <c r="AP3093" s="509"/>
      <c r="AQ3093" s="509"/>
      <c r="AR3093" s="509"/>
      <c r="AS3093" s="509"/>
      <c r="AT3093" s="163" t="s">
        <v>2700</v>
      </c>
      <c r="AU3093" s="507">
        <v>9598.0</v>
      </c>
      <c r="AV3093" s="507">
        <v>3.0</v>
      </c>
      <c r="AW3093" s="507">
        <v>2026.0</v>
      </c>
      <c r="AX3093" s="163" t="s">
        <v>3065</v>
      </c>
      <c r="AY3093" s="163" t="s">
        <v>3066</v>
      </c>
      <c r="AZ3093" s="163" t="s">
        <v>2655</v>
      </c>
    </row>
    <row r="3094">
      <c r="A3094" s="163" t="s">
        <v>20628</v>
      </c>
      <c r="B3094" s="163" t="s">
        <v>20615</v>
      </c>
      <c r="C3094" s="163" t="s">
        <v>2638</v>
      </c>
      <c r="D3094" s="163" t="s">
        <v>2639</v>
      </c>
      <c r="E3094" s="506">
        <v>45748.330555555556</v>
      </c>
      <c r="F3094" s="507">
        <v>2980.0</v>
      </c>
      <c r="G3094" s="163" t="s">
        <v>2640</v>
      </c>
      <c r="H3094" s="507">
        <v>2980.0</v>
      </c>
      <c r="I3094" s="163" t="s">
        <v>2640</v>
      </c>
      <c r="J3094" s="163" t="s">
        <v>2641</v>
      </c>
      <c r="K3094" s="163" t="s">
        <v>2642</v>
      </c>
      <c r="L3094" s="163" t="s">
        <v>20616</v>
      </c>
      <c r="M3094" s="163" t="s">
        <v>20629</v>
      </c>
      <c r="N3094" s="163" t="s">
        <v>2645</v>
      </c>
      <c r="O3094" s="163" t="s">
        <v>2646</v>
      </c>
      <c r="P3094" s="163" t="s">
        <v>2673</v>
      </c>
      <c r="Q3094" s="163" t="s">
        <v>2648</v>
      </c>
      <c r="R3094" s="506">
        <v>45748.32916666667</v>
      </c>
      <c r="S3094" s="509"/>
      <c r="T3094" s="509"/>
      <c r="U3094" s="163" t="s">
        <v>20630</v>
      </c>
      <c r="V3094" s="510"/>
      <c r="W3094" s="510"/>
      <c r="X3094" s="510"/>
      <c r="Y3094" s="510"/>
      <c r="Z3094" s="510"/>
      <c r="AA3094" s="510"/>
      <c r="AB3094" s="163" t="s">
        <v>20619</v>
      </c>
      <c r="AC3094" s="507">
        <v>9.083057436E9</v>
      </c>
      <c r="AD3094" s="510"/>
      <c r="AE3094" s="509"/>
      <c r="AF3094" s="509"/>
      <c r="AG3094" s="509"/>
      <c r="AH3094" s="509"/>
      <c r="AI3094" s="509"/>
      <c r="AJ3094" s="163" t="s">
        <v>2651</v>
      </c>
      <c r="AK3094" s="509"/>
      <c r="AL3094" s="509"/>
      <c r="AM3094" s="163" t="s">
        <v>20620</v>
      </c>
      <c r="AN3094" s="510"/>
      <c r="AO3094" s="509"/>
      <c r="AP3094" s="509"/>
      <c r="AQ3094" s="509"/>
      <c r="AR3094" s="509"/>
      <c r="AS3094" s="509"/>
      <c r="AT3094" s="163" t="s">
        <v>2653</v>
      </c>
      <c r="AU3094" s="507">
        <v>1102.0</v>
      </c>
      <c r="AV3094" s="507">
        <v>10.0</v>
      </c>
      <c r="AW3094" s="507">
        <v>2029.0</v>
      </c>
      <c r="AX3094" s="163" t="s">
        <v>2677</v>
      </c>
      <c r="AY3094" s="163" t="s">
        <v>2893</v>
      </c>
      <c r="AZ3094" s="163" t="s">
        <v>2655</v>
      </c>
    </row>
    <row r="3095">
      <c r="A3095" s="163" t="s">
        <v>20631</v>
      </c>
      <c r="B3095" s="163" t="s">
        <v>20632</v>
      </c>
      <c r="C3095" s="163" t="s">
        <v>2638</v>
      </c>
      <c r="D3095" s="163" t="s">
        <v>2639</v>
      </c>
      <c r="E3095" s="506">
        <v>45748.32916666667</v>
      </c>
      <c r="F3095" s="507">
        <v>24970.0</v>
      </c>
      <c r="G3095" s="163" t="s">
        <v>2640</v>
      </c>
      <c r="H3095" s="507">
        <v>24970.0</v>
      </c>
      <c r="I3095" s="163" t="s">
        <v>2640</v>
      </c>
      <c r="J3095" s="163" t="s">
        <v>2641</v>
      </c>
      <c r="K3095" s="163" t="s">
        <v>2642</v>
      </c>
      <c r="L3095" s="163" t="s">
        <v>20633</v>
      </c>
      <c r="M3095" s="163" t="s">
        <v>20633</v>
      </c>
      <c r="N3095" s="163" t="s">
        <v>2645</v>
      </c>
      <c r="O3095" s="163" t="s">
        <v>2646</v>
      </c>
      <c r="P3095" s="163" t="s">
        <v>2673</v>
      </c>
      <c r="Q3095" s="163" t="s">
        <v>2648</v>
      </c>
      <c r="R3095" s="506">
        <v>45748.32847222222</v>
      </c>
      <c r="S3095" s="509"/>
      <c r="T3095" s="509"/>
      <c r="U3095" s="163" t="s">
        <v>20634</v>
      </c>
      <c r="V3095" s="510"/>
      <c r="W3095" s="510"/>
      <c r="X3095" s="510"/>
      <c r="Y3095" s="510"/>
      <c r="Z3095" s="510"/>
      <c r="AA3095" s="510"/>
      <c r="AB3095" s="163" t="s">
        <v>20635</v>
      </c>
      <c r="AC3095" s="507">
        <v>9.042311359E9</v>
      </c>
      <c r="AD3095" s="163" t="s">
        <v>20636</v>
      </c>
      <c r="AE3095" s="507">
        <v>599280.0</v>
      </c>
      <c r="AF3095" s="163" t="s">
        <v>2640</v>
      </c>
      <c r="AG3095" s="163" t="s">
        <v>3096</v>
      </c>
      <c r="AH3095" s="507">
        <v>24.0</v>
      </c>
      <c r="AI3095" s="509"/>
      <c r="AJ3095" s="163" t="s">
        <v>2651</v>
      </c>
      <c r="AK3095" s="514">
        <v>45809.0</v>
      </c>
      <c r="AL3095" s="506">
        <v>45778.325694444444</v>
      </c>
      <c r="AM3095" s="163" t="s">
        <v>20637</v>
      </c>
      <c r="AN3095" s="510"/>
      <c r="AO3095" s="509"/>
      <c r="AP3095" s="509"/>
      <c r="AQ3095" s="509"/>
      <c r="AR3095" s="509"/>
      <c r="AS3095" s="509"/>
      <c r="AT3095" s="163" t="s">
        <v>2653</v>
      </c>
      <c r="AU3095" s="507">
        <v>5680.0</v>
      </c>
      <c r="AV3095" s="507">
        <v>5.0</v>
      </c>
      <c r="AW3095" s="507">
        <v>2027.0</v>
      </c>
      <c r="AX3095" s="163" t="s">
        <v>2677</v>
      </c>
      <c r="AY3095" s="163" t="s">
        <v>2893</v>
      </c>
      <c r="AZ3095" s="163" t="s">
        <v>2655</v>
      </c>
    </row>
    <row r="3096">
      <c r="A3096" s="163" t="s">
        <v>20638</v>
      </c>
      <c r="B3096" s="163" t="s">
        <v>20639</v>
      </c>
      <c r="C3096" s="163" t="s">
        <v>2638</v>
      </c>
      <c r="D3096" s="163" t="s">
        <v>2639</v>
      </c>
      <c r="E3096" s="506">
        <v>45748.32638888889</v>
      </c>
      <c r="F3096" s="507">
        <v>19970.0</v>
      </c>
      <c r="G3096" s="163" t="s">
        <v>2640</v>
      </c>
      <c r="H3096" s="507">
        <v>19970.0</v>
      </c>
      <c r="I3096" s="163" t="s">
        <v>2640</v>
      </c>
      <c r="J3096" s="163" t="s">
        <v>2641</v>
      </c>
      <c r="K3096" s="163" t="s">
        <v>2642</v>
      </c>
      <c r="L3096" s="163" t="s">
        <v>20640</v>
      </c>
      <c r="M3096" s="163" t="s">
        <v>20640</v>
      </c>
      <c r="N3096" s="163" t="s">
        <v>2645</v>
      </c>
      <c r="O3096" s="163" t="s">
        <v>2646</v>
      </c>
      <c r="P3096" s="163" t="s">
        <v>2673</v>
      </c>
      <c r="Q3096" s="163" t="s">
        <v>2648</v>
      </c>
      <c r="R3096" s="506">
        <v>45748.325</v>
      </c>
      <c r="S3096" s="509"/>
      <c r="T3096" s="509"/>
      <c r="U3096" s="163" t="s">
        <v>20641</v>
      </c>
      <c r="V3096" s="510"/>
      <c r="W3096" s="510"/>
      <c r="X3096" s="510"/>
      <c r="Y3096" s="510"/>
      <c r="Z3096" s="510"/>
      <c r="AA3096" s="510"/>
      <c r="AB3096" s="163" t="s">
        <v>20642</v>
      </c>
      <c r="AC3096" s="507">
        <v>9.075757623E9</v>
      </c>
      <c r="AD3096" s="163" t="s">
        <v>20643</v>
      </c>
      <c r="AE3096" s="507">
        <v>459310.0</v>
      </c>
      <c r="AF3096" s="163" t="s">
        <v>2640</v>
      </c>
      <c r="AG3096" s="163" t="s">
        <v>3096</v>
      </c>
      <c r="AH3096" s="507">
        <v>23.0</v>
      </c>
      <c r="AI3096" s="509"/>
      <c r="AJ3096" s="163" t="s">
        <v>2651</v>
      </c>
      <c r="AK3096" s="514">
        <v>45809.0</v>
      </c>
      <c r="AL3096" s="506">
        <v>45778.32361111111</v>
      </c>
      <c r="AM3096" s="163" t="s">
        <v>20644</v>
      </c>
      <c r="AN3096" s="510"/>
      <c r="AO3096" s="509"/>
      <c r="AP3096" s="509"/>
      <c r="AQ3096" s="509"/>
      <c r="AR3096" s="509"/>
      <c r="AS3096" s="509"/>
      <c r="AT3096" s="163" t="s">
        <v>2653</v>
      </c>
      <c r="AU3096" s="507">
        <v>4194.0</v>
      </c>
      <c r="AV3096" s="507">
        <v>7.0</v>
      </c>
      <c r="AW3096" s="507">
        <v>2026.0</v>
      </c>
      <c r="AX3096" s="163" t="s">
        <v>2677</v>
      </c>
      <c r="AY3096" s="163" t="s">
        <v>2717</v>
      </c>
      <c r="AZ3096" s="163" t="s">
        <v>2655</v>
      </c>
    </row>
    <row r="3097">
      <c r="A3097" s="163" t="s">
        <v>20645</v>
      </c>
      <c r="B3097" s="163" t="s">
        <v>20646</v>
      </c>
      <c r="C3097" s="163" t="s">
        <v>2638</v>
      </c>
      <c r="D3097" s="163" t="s">
        <v>2639</v>
      </c>
      <c r="E3097" s="506">
        <v>45748.32638888889</v>
      </c>
      <c r="F3097" s="507">
        <v>21300.0</v>
      </c>
      <c r="G3097" s="163" t="s">
        <v>2640</v>
      </c>
      <c r="H3097" s="507">
        <v>21300.0</v>
      </c>
      <c r="I3097" s="163" t="s">
        <v>2640</v>
      </c>
      <c r="J3097" s="163" t="s">
        <v>2641</v>
      </c>
      <c r="K3097" s="163" t="s">
        <v>2642</v>
      </c>
      <c r="L3097" s="163" t="s">
        <v>20647</v>
      </c>
      <c r="M3097" s="163" t="s">
        <v>20647</v>
      </c>
      <c r="N3097" s="163" t="s">
        <v>2645</v>
      </c>
      <c r="O3097" s="163" t="s">
        <v>2646</v>
      </c>
      <c r="P3097" s="163" t="s">
        <v>2673</v>
      </c>
      <c r="Q3097" s="163" t="s">
        <v>2648</v>
      </c>
      <c r="R3097" s="506">
        <v>45748.325</v>
      </c>
      <c r="S3097" s="509"/>
      <c r="T3097" s="509"/>
      <c r="U3097" s="163" t="s">
        <v>20648</v>
      </c>
      <c r="V3097" s="510"/>
      <c r="W3097" s="510"/>
      <c r="X3097" s="510"/>
      <c r="Y3097" s="510"/>
      <c r="Z3097" s="510"/>
      <c r="AA3097" s="510"/>
      <c r="AB3097" s="163" t="s">
        <v>20649</v>
      </c>
      <c r="AC3097" s="507">
        <v>8.061583236E9</v>
      </c>
      <c r="AD3097" s="163" t="s">
        <v>20650</v>
      </c>
      <c r="AE3097" s="507">
        <v>575100.0</v>
      </c>
      <c r="AF3097" s="163" t="s">
        <v>2640</v>
      </c>
      <c r="AG3097" s="163" t="s">
        <v>3096</v>
      </c>
      <c r="AH3097" s="507">
        <v>27.0</v>
      </c>
      <c r="AI3097" s="509"/>
      <c r="AJ3097" s="163" t="s">
        <v>2651</v>
      </c>
      <c r="AK3097" s="514">
        <v>45809.0</v>
      </c>
      <c r="AL3097" s="506">
        <v>45778.32361111111</v>
      </c>
      <c r="AM3097" s="163" t="s">
        <v>20651</v>
      </c>
      <c r="AN3097" s="510"/>
      <c r="AO3097" s="509"/>
      <c r="AP3097" s="509"/>
      <c r="AQ3097" s="509"/>
      <c r="AR3097" s="509"/>
      <c r="AS3097" s="509"/>
      <c r="AT3097" s="163" t="s">
        <v>2653</v>
      </c>
      <c r="AU3097" s="507">
        <v>368.0</v>
      </c>
      <c r="AV3097" s="507">
        <v>6.0</v>
      </c>
      <c r="AW3097" s="507">
        <v>2028.0</v>
      </c>
      <c r="AX3097" s="163" t="s">
        <v>2677</v>
      </c>
      <c r="AY3097" s="163" t="s">
        <v>2750</v>
      </c>
      <c r="AZ3097" s="163" t="s">
        <v>2655</v>
      </c>
    </row>
    <row r="3098">
      <c r="A3098" s="163" t="s">
        <v>20652</v>
      </c>
      <c r="B3098" s="163" t="s">
        <v>20653</v>
      </c>
      <c r="C3098" s="163" t="s">
        <v>2638</v>
      </c>
      <c r="D3098" s="163" t="s">
        <v>2639</v>
      </c>
      <c r="E3098" s="506">
        <v>45748.325</v>
      </c>
      <c r="F3098" s="507">
        <v>21900.0</v>
      </c>
      <c r="G3098" s="163" t="s">
        <v>2640</v>
      </c>
      <c r="H3098" s="507">
        <v>21900.0</v>
      </c>
      <c r="I3098" s="163" t="s">
        <v>2640</v>
      </c>
      <c r="J3098" s="163" t="s">
        <v>2641</v>
      </c>
      <c r="K3098" s="163" t="s">
        <v>2642</v>
      </c>
      <c r="L3098" s="163" t="s">
        <v>20654</v>
      </c>
      <c r="M3098" s="163" t="s">
        <v>20654</v>
      </c>
      <c r="N3098" s="163" t="s">
        <v>2645</v>
      </c>
      <c r="O3098" s="163" t="s">
        <v>2646</v>
      </c>
      <c r="P3098" s="163" t="s">
        <v>2673</v>
      </c>
      <c r="Q3098" s="163" t="s">
        <v>2648</v>
      </c>
      <c r="R3098" s="506">
        <v>45748.32361111111</v>
      </c>
      <c r="S3098" s="509"/>
      <c r="T3098" s="509"/>
      <c r="U3098" s="163" t="s">
        <v>20655</v>
      </c>
      <c r="V3098" s="510"/>
      <c r="W3098" s="510"/>
      <c r="X3098" s="510"/>
      <c r="Y3098" s="510"/>
      <c r="Z3098" s="510"/>
      <c r="AA3098" s="510"/>
      <c r="AB3098" s="163" t="s">
        <v>20656</v>
      </c>
      <c r="AC3098" s="511">
        <v>9.06574055E9</v>
      </c>
      <c r="AD3098" s="163" t="s">
        <v>20657</v>
      </c>
      <c r="AE3098" s="507">
        <v>766500.0</v>
      </c>
      <c r="AF3098" s="163" t="s">
        <v>2640</v>
      </c>
      <c r="AG3098" s="163" t="s">
        <v>3096</v>
      </c>
      <c r="AH3098" s="507">
        <v>35.0</v>
      </c>
      <c r="AI3098" s="509"/>
      <c r="AJ3098" s="163" t="s">
        <v>2651</v>
      </c>
      <c r="AK3098" s="514">
        <v>45809.0</v>
      </c>
      <c r="AL3098" s="506">
        <v>45778.322222222225</v>
      </c>
      <c r="AM3098" s="163" t="s">
        <v>20658</v>
      </c>
      <c r="AN3098" s="510"/>
      <c r="AO3098" s="509"/>
      <c r="AP3098" s="509"/>
      <c r="AQ3098" s="509"/>
      <c r="AR3098" s="509"/>
      <c r="AS3098" s="509"/>
      <c r="AT3098" s="163" t="s">
        <v>2700</v>
      </c>
      <c r="AU3098" s="507">
        <v>8009.0</v>
      </c>
      <c r="AV3098" s="507">
        <v>7.0</v>
      </c>
      <c r="AW3098" s="507">
        <v>2028.0</v>
      </c>
      <c r="AX3098" s="163" t="s">
        <v>2677</v>
      </c>
      <c r="AY3098" s="163" t="s">
        <v>2709</v>
      </c>
      <c r="AZ3098" s="163" t="s">
        <v>2655</v>
      </c>
    </row>
    <row r="3099">
      <c r="A3099" s="163" t="s">
        <v>20659</v>
      </c>
      <c r="B3099" s="163" t="s">
        <v>20660</v>
      </c>
      <c r="C3099" s="163" t="s">
        <v>2638</v>
      </c>
      <c r="D3099" s="163" t="s">
        <v>2639</v>
      </c>
      <c r="E3099" s="506">
        <v>45748.325</v>
      </c>
      <c r="F3099" s="507">
        <v>21300.0</v>
      </c>
      <c r="G3099" s="163" t="s">
        <v>2640</v>
      </c>
      <c r="H3099" s="507">
        <v>21300.0</v>
      </c>
      <c r="I3099" s="163" t="s">
        <v>2640</v>
      </c>
      <c r="J3099" s="163" t="s">
        <v>2641</v>
      </c>
      <c r="K3099" s="163" t="s">
        <v>2642</v>
      </c>
      <c r="L3099" s="163" t="s">
        <v>20661</v>
      </c>
      <c r="M3099" s="163" t="s">
        <v>20661</v>
      </c>
      <c r="N3099" s="163" t="s">
        <v>2645</v>
      </c>
      <c r="O3099" s="163" t="s">
        <v>2646</v>
      </c>
      <c r="P3099" s="163" t="s">
        <v>2673</v>
      </c>
      <c r="Q3099" s="163" t="s">
        <v>2648</v>
      </c>
      <c r="R3099" s="506">
        <v>45748.32361111111</v>
      </c>
      <c r="S3099" s="509"/>
      <c r="T3099" s="509"/>
      <c r="U3099" s="163" t="s">
        <v>20662</v>
      </c>
      <c r="V3099" s="510"/>
      <c r="W3099" s="510"/>
      <c r="X3099" s="510"/>
      <c r="Y3099" s="510"/>
      <c r="Z3099" s="510"/>
      <c r="AA3099" s="510"/>
      <c r="AB3099" s="163" t="s">
        <v>20663</v>
      </c>
      <c r="AC3099" s="507">
        <v>8.08729918E9</v>
      </c>
      <c r="AD3099" s="163" t="s">
        <v>20664</v>
      </c>
      <c r="AE3099" s="507">
        <v>745500.0</v>
      </c>
      <c r="AF3099" s="163" t="s">
        <v>2640</v>
      </c>
      <c r="AG3099" s="163" t="s">
        <v>3096</v>
      </c>
      <c r="AH3099" s="507">
        <v>35.0</v>
      </c>
      <c r="AI3099" s="509"/>
      <c r="AJ3099" s="163" t="s">
        <v>2651</v>
      </c>
      <c r="AK3099" s="514">
        <v>45773.0</v>
      </c>
      <c r="AL3099" s="506">
        <v>45789.299305555556</v>
      </c>
      <c r="AM3099" s="163" t="s">
        <v>3064</v>
      </c>
      <c r="AN3099" s="510"/>
      <c r="AO3099" s="509"/>
      <c r="AP3099" s="509"/>
      <c r="AQ3099" s="509"/>
      <c r="AR3099" s="509"/>
      <c r="AS3099" s="509"/>
      <c r="AT3099" s="163" t="s">
        <v>2700</v>
      </c>
      <c r="AU3099" s="507">
        <v>2548.0</v>
      </c>
      <c r="AV3099" s="507">
        <v>12.0</v>
      </c>
      <c r="AW3099" s="507">
        <v>2028.0</v>
      </c>
      <c r="AX3099" s="163" t="s">
        <v>3065</v>
      </c>
      <c r="AY3099" s="163" t="s">
        <v>3066</v>
      </c>
      <c r="AZ3099" s="163" t="s">
        <v>2655</v>
      </c>
    </row>
    <row r="3100">
      <c r="A3100" s="163" t="s">
        <v>20665</v>
      </c>
      <c r="B3100" s="163" t="s">
        <v>3474</v>
      </c>
      <c r="C3100" s="163" t="s">
        <v>2638</v>
      </c>
      <c r="D3100" s="163" t="s">
        <v>2639</v>
      </c>
      <c r="E3100" s="506">
        <v>45748.32430555556</v>
      </c>
      <c r="F3100" s="507">
        <v>21900.0</v>
      </c>
      <c r="G3100" s="163" t="s">
        <v>2640</v>
      </c>
      <c r="H3100" s="507">
        <v>21900.0</v>
      </c>
      <c r="I3100" s="163" t="s">
        <v>2640</v>
      </c>
      <c r="J3100" s="163" t="s">
        <v>2641</v>
      </c>
      <c r="K3100" s="163" t="s">
        <v>2642</v>
      </c>
      <c r="L3100" s="163" t="s">
        <v>3475</v>
      </c>
      <c r="M3100" s="163" t="s">
        <v>3475</v>
      </c>
      <c r="N3100" s="163" t="s">
        <v>2645</v>
      </c>
      <c r="O3100" s="163" t="s">
        <v>2646</v>
      </c>
      <c r="P3100" s="163" t="s">
        <v>2683</v>
      </c>
      <c r="Q3100" s="163" t="s">
        <v>2648</v>
      </c>
      <c r="R3100" s="506">
        <v>45748.32361111111</v>
      </c>
      <c r="S3100" s="509"/>
      <c r="T3100" s="509"/>
      <c r="U3100" s="163" t="s">
        <v>20666</v>
      </c>
      <c r="V3100" s="510"/>
      <c r="W3100" s="510"/>
      <c r="X3100" s="510"/>
      <c r="Y3100" s="510"/>
      <c r="Z3100" s="510"/>
      <c r="AA3100" s="510"/>
      <c r="AB3100" s="163" t="s">
        <v>3477</v>
      </c>
      <c r="AC3100" s="507">
        <v>8.060611988E9</v>
      </c>
      <c r="AD3100" s="163" t="s">
        <v>3478</v>
      </c>
      <c r="AE3100" s="507">
        <v>766500.0</v>
      </c>
      <c r="AF3100" s="163" t="s">
        <v>2640</v>
      </c>
      <c r="AG3100" s="163" t="s">
        <v>3096</v>
      </c>
      <c r="AH3100" s="507">
        <v>35.0</v>
      </c>
      <c r="AI3100" s="509"/>
      <c r="AJ3100" s="163" t="s">
        <v>2651</v>
      </c>
      <c r="AK3100" s="514">
        <v>45805.0</v>
      </c>
      <c r="AL3100" s="506">
        <v>45777.299305555556</v>
      </c>
      <c r="AM3100" s="163" t="s">
        <v>3479</v>
      </c>
      <c r="AN3100" s="510"/>
      <c r="AO3100" s="510"/>
      <c r="AP3100" s="509"/>
      <c r="AQ3100" s="509"/>
      <c r="AR3100" s="509"/>
      <c r="AS3100" s="509"/>
      <c r="AT3100" s="163" t="s">
        <v>2700</v>
      </c>
      <c r="AU3100" s="507">
        <v>8018.0</v>
      </c>
      <c r="AV3100" s="507">
        <v>9.0</v>
      </c>
      <c r="AW3100" s="507">
        <v>2030.0</v>
      </c>
      <c r="AX3100" s="163" t="s">
        <v>2687</v>
      </c>
      <c r="AY3100" s="163" t="s">
        <v>3352</v>
      </c>
      <c r="AZ3100" s="163" t="s">
        <v>2655</v>
      </c>
    </row>
    <row r="3101">
      <c r="A3101" s="163" t="s">
        <v>20667</v>
      </c>
      <c r="B3101" s="163" t="s">
        <v>18949</v>
      </c>
      <c r="C3101" s="163" t="s">
        <v>2638</v>
      </c>
      <c r="D3101" s="163" t="s">
        <v>2639</v>
      </c>
      <c r="E3101" s="506">
        <v>45748.32430555556</v>
      </c>
      <c r="F3101" s="507">
        <v>21300.0</v>
      </c>
      <c r="G3101" s="163" t="s">
        <v>2640</v>
      </c>
      <c r="H3101" s="507">
        <v>21300.0</v>
      </c>
      <c r="I3101" s="163" t="s">
        <v>2640</v>
      </c>
      <c r="J3101" s="163" t="s">
        <v>2641</v>
      </c>
      <c r="K3101" s="163" t="s">
        <v>2642</v>
      </c>
      <c r="L3101" s="163" t="s">
        <v>18950</v>
      </c>
      <c r="M3101" s="163" t="s">
        <v>18950</v>
      </c>
      <c r="N3101" s="163" t="s">
        <v>2645</v>
      </c>
      <c r="O3101" s="163" t="s">
        <v>2646</v>
      </c>
      <c r="P3101" s="163" t="s">
        <v>2647</v>
      </c>
      <c r="Q3101" s="163" t="s">
        <v>2648</v>
      </c>
      <c r="R3101" s="506">
        <v>45748.32430555556</v>
      </c>
      <c r="S3101" s="509"/>
      <c r="T3101" s="509"/>
      <c r="U3101" s="163" t="s">
        <v>20668</v>
      </c>
      <c r="V3101" s="510"/>
      <c r="W3101" s="510"/>
      <c r="X3101" s="510"/>
      <c r="Y3101" s="510"/>
      <c r="Z3101" s="510"/>
      <c r="AA3101" s="510"/>
      <c r="AB3101" s="163" t="s">
        <v>18952</v>
      </c>
      <c r="AC3101" s="507">
        <v>9.096868142E9</v>
      </c>
      <c r="AD3101" s="163" t="s">
        <v>18953</v>
      </c>
      <c r="AE3101" s="507">
        <v>766800.0</v>
      </c>
      <c r="AF3101" s="163" t="s">
        <v>2640</v>
      </c>
      <c r="AG3101" s="163" t="s">
        <v>3096</v>
      </c>
      <c r="AH3101" s="507">
        <v>36.0</v>
      </c>
      <c r="AI3101" s="509"/>
      <c r="AJ3101" s="163" t="s">
        <v>2651</v>
      </c>
      <c r="AK3101" s="514">
        <v>45775.0</v>
      </c>
      <c r="AL3101" s="506">
        <v>45789.299305555556</v>
      </c>
      <c r="AM3101" s="163" t="s">
        <v>18954</v>
      </c>
      <c r="AN3101" s="510"/>
      <c r="AO3101" s="510"/>
      <c r="AP3101" s="509"/>
      <c r="AQ3101" s="509"/>
      <c r="AR3101" s="509"/>
      <c r="AS3101" s="509"/>
      <c r="AT3101" s="163" t="s">
        <v>2700</v>
      </c>
      <c r="AU3101" s="507">
        <v>1003.0</v>
      </c>
      <c r="AV3101" s="507">
        <v>8.0</v>
      </c>
      <c r="AW3101" s="507">
        <v>2028.0</v>
      </c>
      <c r="AX3101" s="510"/>
      <c r="AY3101" s="510"/>
      <c r="AZ3101" s="163" t="s">
        <v>2655</v>
      </c>
    </row>
    <row r="3102">
      <c r="A3102" s="163" t="s">
        <v>20669</v>
      </c>
      <c r="B3102" s="163" t="s">
        <v>20670</v>
      </c>
      <c r="C3102" s="163" t="s">
        <v>2638</v>
      </c>
      <c r="D3102" s="163" t="s">
        <v>2639</v>
      </c>
      <c r="E3102" s="506">
        <v>45748.32430555556</v>
      </c>
      <c r="F3102" s="507">
        <v>21400.0</v>
      </c>
      <c r="G3102" s="163" t="s">
        <v>2640</v>
      </c>
      <c r="H3102" s="507">
        <v>21400.0</v>
      </c>
      <c r="I3102" s="163" t="s">
        <v>2640</v>
      </c>
      <c r="J3102" s="163" t="s">
        <v>2641</v>
      </c>
      <c r="K3102" s="163" t="s">
        <v>2642</v>
      </c>
      <c r="L3102" s="163" t="s">
        <v>20671</v>
      </c>
      <c r="M3102" s="163" t="s">
        <v>20671</v>
      </c>
      <c r="N3102" s="163" t="s">
        <v>2645</v>
      </c>
      <c r="O3102" s="163" t="s">
        <v>2646</v>
      </c>
      <c r="P3102" s="163" t="s">
        <v>2673</v>
      </c>
      <c r="Q3102" s="163" t="s">
        <v>2648</v>
      </c>
      <c r="R3102" s="506">
        <v>45748.32361111111</v>
      </c>
      <c r="S3102" s="509"/>
      <c r="T3102" s="509"/>
      <c r="U3102" s="163" t="s">
        <v>20672</v>
      </c>
      <c r="V3102" s="510"/>
      <c r="W3102" s="510"/>
      <c r="X3102" s="510"/>
      <c r="Y3102" s="510"/>
      <c r="Z3102" s="510"/>
      <c r="AA3102" s="510"/>
      <c r="AB3102" s="163" t="s">
        <v>20673</v>
      </c>
      <c r="AC3102" s="507">
        <v>7.08948717E9</v>
      </c>
      <c r="AD3102" s="163" t="s">
        <v>20674</v>
      </c>
      <c r="AE3102" s="507">
        <v>663400.0</v>
      </c>
      <c r="AF3102" s="163" t="s">
        <v>2640</v>
      </c>
      <c r="AG3102" s="163" t="s">
        <v>3096</v>
      </c>
      <c r="AH3102" s="507">
        <v>31.0</v>
      </c>
      <c r="AI3102" s="509"/>
      <c r="AJ3102" s="163" t="s">
        <v>2651</v>
      </c>
      <c r="AK3102" s="514">
        <v>45809.0</v>
      </c>
      <c r="AL3102" s="506">
        <v>45778.32152777778</v>
      </c>
      <c r="AM3102" s="163" t="s">
        <v>20675</v>
      </c>
      <c r="AN3102" s="510"/>
      <c r="AO3102" s="509"/>
      <c r="AP3102" s="509"/>
      <c r="AQ3102" s="509"/>
      <c r="AR3102" s="509"/>
      <c r="AS3102" s="509"/>
      <c r="AT3102" s="163" t="s">
        <v>2700</v>
      </c>
      <c r="AU3102" s="507">
        <v>9723.0</v>
      </c>
      <c r="AV3102" s="507">
        <v>10.0</v>
      </c>
      <c r="AW3102" s="507">
        <v>2031.0</v>
      </c>
      <c r="AX3102" s="163" t="s">
        <v>2677</v>
      </c>
      <c r="AY3102" s="163" t="s">
        <v>2717</v>
      </c>
      <c r="AZ3102" s="163" t="s">
        <v>2655</v>
      </c>
    </row>
    <row r="3103">
      <c r="A3103" s="163" t="s">
        <v>20676</v>
      </c>
      <c r="B3103" s="163" t="s">
        <v>20677</v>
      </c>
      <c r="C3103" s="163" t="s">
        <v>2638</v>
      </c>
      <c r="D3103" s="163" t="s">
        <v>2639</v>
      </c>
      <c r="E3103" s="506">
        <v>45748.32430555556</v>
      </c>
      <c r="F3103" s="507">
        <v>21400.0</v>
      </c>
      <c r="G3103" s="163" t="s">
        <v>2640</v>
      </c>
      <c r="H3103" s="507">
        <v>21400.0</v>
      </c>
      <c r="I3103" s="163" t="s">
        <v>2640</v>
      </c>
      <c r="J3103" s="163" t="s">
        <v>2641</v>
      </c>
      <c r="K3103" s="163" t="s">
        <v>2642</v>
      </c>
      <c r="L3103" s="163" t="s">
        <v>20678</v>
      </c>
      <c r="M3103" s="163" t="s">
        <v>20678</v>
      </c>
      <c r="N3103" s="163" t="s">
        <v>2645</v>
      </c>
      <c r="O3103" s="163" t="s">
        <v>2646</v>
      </c>
      <c r="P3103" s="163" t="s">
        <v>2673</v>
      </c>
      <c r="Q3103" s="163" t="s">
        <v>2648</v>
      </c>
      <c r="R3103" s="506">
        <v>45748.322916666664</v>
      </c>
      <c r="S3103" s="509"/>
      <c r="T3103" s="509"/>
      <c r="U3103" s="163" t="s">
        <v>20679</v>
      </c>
      <c r="V3103" s="510"/>
      <c r="W3103" s="510"/>
      <c r="X3103" s="510"/>
      <c r="Y3103" s="510"/>
      <c r="Z3103" s="510"/>
      <c r="AA3103" s="510"/>
      <c r="AB3103" s="163" t="s">
        <v>20680</v>
      </c>
      <c r="AC3103" s="511">
        <v>9.072694433E9</v>
      </c>
      <c r="AD3103" s="163" t="s">
        <v>20681</v>
      </c>
      <c r="AE3103" s="507">
        <v>663400.0</v>
      </c>
      <c r="AF3103" s="163" t="s">
        <v>2640</v>
      </c>
      <c r="AG3103" s="163" t="s">
        <v>3096</v>
      </c>
      <c r="AH3103" s="507">
        <v>31.0</v>
      </c>
      <c r="AI3103" s="509"/>
      <c r="AJ3103" s="163" t="s">
        <v>2651</v>
      </c>
      <c r="AK3103" s="514">
        <v>45809.0</v>
      </c>
      <c r="AL3103" s="506">
        <v>45778.32083333333</v>
      </c>
      <c r="AM3103" s="163" t="s">
        <v>20682</v>
      </c>
      <c r="AN3103" s="510"/>
      <c r="AO3103" s="509"/>
      <c r="AP3103" s="509"/>
      <c r="AQ3103" s="509"/>
      <c r="AR3103" s="509"/>
      <c r="AS3103" s="509"/>
      <c r="AT3103" s="163" t="s">
        <v>2653</v>
      </c>
      <c r="AU3103" s="507">
        <v>8008.0</v>
      </c>
      <c r="AV3103" s="507">
        <v>1.0</v>
      </c>
      <c r="AW3103" s="507">
        <v>2028.0</v>
      </c>
      <c r="AX3103" s="163" t="s">
        <v>2677</v>
      </c>
      <c r="AY3103" s="163" t="s">
        <v>3308</v>
      </c>
      <c r="AZ3103" s="163" t="s">
        <v>2655</v>
      </c>
    </row>
    <row r="3104">
      <c r="A3104" s="163" t="s">
        <v>20683</v>
      </c>
      <c r="B3104" s="163" t="s">
        <v>20684</v>
      </c>
      <c r="C3104" s="163" t="s">
        <v>2638</v>
      </c>
      <c r="D3104" s="163" t="s">
        <v>2639</v>
      </c>
      <c r="E3104" s="506">
        <v>45748.32430555556</v>
      </c>
      <c r="F3104" s="507">
        <v>21400.0</v>
      </c>
      <c r="G3104" s="163" t="s">
        <v>2640</v>
      </c>
      <c r="H3104" s="507">
        <v>21400.0</v>
      </c>
      <c r="I3104" s="163" t="s">
        <v>2640</v>
      </c>
      <c r="J3104" s="163" t="s">
        <v>2641</v>
      </c>
      <c r="K3104" s="163" t="s">
        <v>2642</v>
      </c>
      <c r="L3104" s="163" t="s">
        <v>20685</v>
      </c>
      <c r="M3104" s="163" t="s">
        <v>20685</v>
      </c>
      <c r="N3104" s="163" t="s">
        <v>2645</v>
      </c>
      <c r="O3104" s="163" t="s">
        <v>2646</v>
      </c>
      <c r="P3104" s="163" t="s">
        <v>2673</v>
      </c>
      <c r="Q3104" s="163" t="s">
        <v>2648</v>
      </c>
      <c r="R3104" s="506">
        <v>45748.322916666664</v>
      </c>
      <c r="S3104" s="509"/>
      <c r="T3104" s="509"/>
      <c r="U3104" s="163" t="s">
        <v>20686</v>
      </c>
      <c r="V3104" s="510"/>
      <c r="W3104" s="510"/>
      <c r="X3104" s="510"/>
      <c r="Y3104" s="510"/>
      <c r="Z3104" s="510"/>
      <c r="AA3104" s="510"/>
      <c r="AB3104" s="163" t="s">
        <v>20687</v>
      </c>
      <c r="AC3104" s="511">
        <v>8.058977872E9</v>
      </c>
      <c r="AD3104" s="163" t="s">
        <v>20688</v>
      </c>
      <c r="AE3104" s="507">
        <v>620600.0</v>
      </c>
      <c r="AF3104" s="163" t="s">
        <v>2640</v>
      </c>
      <c r="AG3104" s="163" t="s">
        <v>3096</v>
      </c>
      <c r="AH3104" s="507">
        <v>29.0</v>
      </c>
      <c r="AI3104" s="509"/>
      <c r="AJ3104" s="163" t="s">
        <v>2651</v>
      </c>
      <c r="AK3104" s="514">
        <v>45809.0</v>
      </c>
      <c r="AL3104" s="506">
        <v>45778.32083333333</v>
      </c>
      <c r="AM3104" s="163" t="s">
        <v>20689</v>
      </c>
      <c r="AN3104" s="510"/>
      <c r="AO3104" s="509"/>
      <c r="AP3104" s="509"/>
      <c r="AQ3104" s="509"/>
      <c r="AR3104" s="509"/>
      <c r="AS3104" s="509"/>
      <c r="AT3104" s="163" t="s">
        <v>2700</v>
      </c>
      <c r="AU3104" s="507">
        <v>8519.0</v>
      </c>
      <c r="AV3104" s="507">
        <v>7.0</v>
      </c>
      <c r="AW3104" s="507">
        <v>2028.0</v>
      </c>
      <c r="AX3104" s="163" t="s">
        <v>3065</v>
      </c>
      <c r="AY3104" s="163" t="s">
        <v>3066</v>
      </c>
      <c r="AZ3104" s="163" t="s">
        <v>2655</v>
      </c>
    </row>
    <row r="3105">
      <c r="A3105" s="163" t="s">
        <v>20690</v>
      </c>
      <c r="B3105" s="163" t="s">
        <v>20691</v>
      </c>
      <c r="C3105" s="163" t="s">
        <v>2638</v>
      </c>
      <c r="D3105" s="163" t="s">
        <v>2639</v>
      </c>
      <c r="E3105" s="506">
        <v>45748.32361111111</v>
      </c>
      <c r="F3105" s="507">
        <v>21300.0</v>
      </c>
      <c r="G3105" s="163" t="s">
        <v>2640</v>
      </c>
      <c r="H3105" s="507">
        <v>21300.0</v>
      </c>
      <c r="I3105" s="163" t="s">
        <v>2640</v>
      </c>
      <c r="J3105" s="163" t="s">
        <v>2641</v>
      </c>
      <c r="K3105" s="163" t="s">
        <v>2642</v>
      </c>
      <c r="L3105" s="163" t="s">
        <v>20692</v>
      </c>
      <c r="M3105" s="163" t="s">
        <v>20693</v>
      </c>
      <c r="N3105" s="163" t="s">
        <v>2645</v>
      </c>
      <c r="O3105" s="163" t="s">
        <v>2646</v>
      </c>
      <c r="P3105" s="163" t="s">
        <v>2683</v>
      </c>
      <c r="Q3105" s="163" t="s">
        <v>2648</v>
      </c>
      <c r="R3105" s="506">
        <v>45748.322916666664</v>
      </c>
      <c r="S3105" s="509"/>
      <c r="T3105" s="509"/>
      <c r="U3105" s="163" t="s">
        <v>20694</v>
      </c>
      <c r="V3105" s="510"/>
      <c r="W3105" s="510"/>
      <c r="X3105" s="510"/>
      <c r="Y3105" s="510"/>
      <c r="Z3105" s="510"/>
      <c r="AA3105" s="510"/>
      <c r="AB3105" s="163" t="s">
        <v>20695</v>
      </c>
      <c r="AC3105" s="511">
        <v>9.069786999E9</v>
      </c>
      <c r="AD3105" s="163" t="s">
        <v>20696</v>
      </c>
      <c r="AE3105" s="507">
        <v>702900.0</v>
      </c>
      <c r="AF3105" s="163" t="s">
        <v>2640</v>
      </c>
      <c r="AG3105" s="163" t="s">
        <v>3096</v>
      </c>
      <c r="AH3105" s="507">
        <v>33.0</v>
      </c>
      <c r="AI3105" s="509"/>
      <c r="AJ3105" s="163" t="s">
        <v>2651</v>
      </c>
      <c r="AK3105" s="514">
        <v>45809.0</v>
      </c>
      <c r="AL3105" s="506">
        <v>45778.32083333333</v>
      </c>
      <c r="AM3105" s="163" t="s">
        <v>20697</v>
      </c>
      <c r="AN3105" s="510"/>
      <c r="AO3105" s="509"/>
      <c r="AP3105" s="509"/>
      <c r="AQ3105" s="509"/>
      <c r="AR3105" s="509"/>
      <c r="AS3105" s="509"/>
      <c r="AT3105" s="163" t="s">
        <v>2653</v>
      </c>
      <c r="AU3105" s="507">
        <v>2380.0</v>
      </c>
      <c r="AV3105" s="507">
        <v>2.0</v>
      </c>
      <c r="AW3105" s="507">
        <v>2030.0</v>
      </c>
      <c r="AX3105" s="163" t="s">
        <v>2687</v>
      </c>
      <c r="AY3105" s="163" t="s">
        <v>2688</v>
      </c>
      <c r="AZ3105" s="163" t="s">
        <v>2655</v>
      </c>
    </row>
    <row r="3106">
      <c r="A3106" s="163" t="s">
        <v>20698</v>
      </c>
      <c r="B3106" s="163" t="s">
        <v>20699</v>
      </c>
      <c r="C3106" s="163" t="s">
        <v>2638</v>
      </c>
      <c r="D3106" s="163" t="s">
        <v>2639</v>
      </c>
      <c r="E3106" s="506">
        <v>45748.32361111111</v>
      </c>
      <c r="F3106" s="507">
        <v>19580.0</v>
      </c>
      <c r="G3106" s="163" t="s">
        <v>2640</v>
      </c>
      <c r="H3106" s="507">
        <v>19580.0</v>
      </c>
      <c r="I3106" s="163" t="s">
        <v>2640</v>
      </c>
      <c r="J3106" s="163" t="s">
        <v>2641</v>
      </c>
      <c r="K3106" s="163" t="s">
        <v>2642</v>
      </c>
      <c r="L3106" s="163" t="s">
        <v>20700</v>
      </c>
      <c r="M3106" s="163" t="s">
        <v>20700</v>
      </c>
      <c r="N3106" s="163" t="s">
        <v>2645</v>
      </c>
      <c r="O3106" s="163" t="s">
        <v>2646</v>
      </c>
      <c r="P3106" s="163" t="s">
        <v>2673</v>
      </c>
      <c r="Q3106" s="163" t="s">
        <v>2648</v>
      </c>
      <c r="R3106" s="506">
        <v>45748.322222222225</v>
      </c>
      <c r="S3106" s="509"/>
      <c r="T3106" s="509"/>
      <c r="U3106" s="163" t="s">
        <v>20701</v>
      </c>
      <c r="V3106" s="510"/>
      <c r="W3106" s="510"/>
      <c r="X3106" s="510"/>
      <c r="Y3106" s="510"/>
      <c r="Z3106" s="510"/>
      <c r="AA3106" s="510"/>
      <c r="AB3106" s="163" t="s">
        <v>20702</v>
      </c>
      <c r="AC3106" s="511">
        <v>8.050493876E9</v>
      </c>
      <c r="AD3106" s="163" t="s">
        <v>20703</v>
      </c>
      <c r="AE3106" s="507">
        <v>704880.0</v>
      </c>
      <c r="AF3106" s="163" t="s">
        <v>2640</v>
      </c>
      <c r="AG3106" s="163" t="s">
        <v>3096</v>
      </c>
      <c r="AH3106" s="507">
        <v>36.0</v>
      </c>
      <c r="AI3106" s="509"/>
      <c r="AJ3106" s="163" t="s">
        <v>2651</v>
      </c>
      <c r="AK3106" s="514">
        <v>45809.0</v>
      </c>
      <c r="AL3106" s="506">
        <v>45778.32083333333</v>
      </c>
      <c r="AM3106" s="163" t="s">
        <v>20704</v>
      </c>
      <c r="AN3106" s="510"/>
      <c r="AO3106" s="509"/>
      <c r="AP3106" s="509"/>
      <c r="AQ3106" s="509"/>
      <c r="AR3106" s="509"/>
      <c r="AS3106" s="509"/>
      <c r="AT3106" s="163" t="s">
        <v>2653</v>
      </c>
      <c r="AU3106" s="507">
        <v>6093.0</v>
      </c>
      <c r="AV3106" s="507">
        <v>11.0</v>
      </c>
      <c r="AW3106" s="507">
        <v>2027.0</v>
      </c>
      <c r="AX3106" s="163" t="s">
        <v>2677</v>
      </c>
      <c r="AY3106" s="163" t="s">
        <v>3763</v>
      </c>
      <c r="AZ3106" s="163" t="s">
        <v>2655</v>
      </c>
    </row>
    <row r="3107">
      <c r="A3107" s="163" t="s">
        <v>20705</v>
      </c>
      <c r="B3107" s="163" t="s">
        <v>20706</v>
      </c>
      <c r="C3107" s="163" t="s">
        <v>2638</v>
      </c>
      <c r="D3107" s="163" t="s">
        <v>2639</v>
      </c>
      <c r="E3107" s="506">
        <v>45748.32361111111</v>
      </c>
      <c r="F3107" s="507">
        <v>14800.0</v>
      </c>
      <c r="G3107" s="163" t="s">
        <v>2640</v>
      </c>
      <c r="H3107" s="507">
        <v>14800.0</v>
      </c>
      <c r="I3107" s="163" t="s">
        <v>2640</v>
      </c>
      <c r="J3107" s="163" t="s">
        <v>2641</v>
      </c>
      <c r="K3107" s="163" t="s">
        <v>2642</v>
      </c>
      <c r="L3107" s="163" t="s">
        <v>20707</v>
      </c>
      <c r="M3107" s="163" t="s">
        <v>20707</v>
      </c>
      <c r="N3107" s="163" t="s">
        <v>2645</v>
      </c>
      <c r="O3107" s="163" t="s">
        <v>2646</v>
      </c>
      <c r="P3107" s="163" t="s">
        <v>2683</v>
      </c>
      <c r="Q3107" s="163" t="s">
        <v>2648</v>
      </c>
      <c r="R3107" s="506">
        <v>45748.322916666664</v>
      </c>
      <c r="S3107" s="509"/>
      <c r="T3107" s="509"/>
      <c r="U3107" s="163" t="s">
        <v>20708</v>
      </c>
      <c r="V3107" s="510"/>
      <c r="W3107" s="510"/>
      <c r="X3107" s="510"/>
      <c r="Y3107" s="510"/>
      <c r="Z3107" s="510"/>
      <c r="AA3107" s="510"/>
      <c r="AB3107" s="163" t="s">
        <v>20709</v>
      </c>
      <c r="AC3107" s="507">
        <v>9.022927027E9</v>
      </c>
      <c r="AD3107" s="163" t="s">
        <v>20710</v>
      </c>
      <c r="AE3107" s="507">
        <v>588400.0</v>
      </c>
      <c r="AF3107" s="163" t="s">
        <v>2640</v>
      </c>
      <c r="AG3107" s="163" t="s">
        <v>3096</v>
      </c>
      <c r="AH3107" s="507">
        <v>34.0</v>
      </c>
      <c r="AI3107" s="509"/>
      <c r="AJ3107" s="515" t="b">
        <v>0</v>
      </c>
      <c r="AK3107" s="514">
        <v>45809.0</v>
      </c>
      <c r="AL3107" s="506">
        <v>45778.322916666664</v>
      </c>
      <c r="AM3107" s="163" t="s">
        <v>20711</v>
      </c>
      <c r="AN3107" s="510"/>
      <c r="AO3107" s="509"/>
      <c r="AP3107" s="509"/>
      <c r="AQ3107" s="509"/>
      <c r="AR3107" s="509"/>
      <c r="AS3107" s="509"/>
      <c r="AT3107" s="163" t="s">
        <v>2653</v>
      </c>
      <c r="AU3107" s="507">
        <v>4507.0</v>
      </c>
      <c r="AV3107" s="507">
        <v>8.0</v>
      </c>
      <c r="AW3107" s="507">
        <v>2025.0</v>
      </c>
      <c r="AX3107" s="510"/>
      <c r="AY3107" s="163" t="s">
        <v>3308</v>
      </c>
      <c r="AZ3107" s="163" t="s">
        <v>2655</v>
      </c>
    </row>
    <row r="3108">
      <c r="A3108" s="163" t="s">
        <v>20712</v>
      </c>
      <c r="B3108" s="163" t="s">
        <v>4893</v>
      </c>
      <c r="C3108" s="163" t="s">
        <v>2638</v>
      </c>
      <c r="D3108" s="163" t="s">
        <v>2639</v>
      </c>
      <c r="E3108" s="506">
        <v>45748.32361111111</v>
      </c>
      <c r="F3108" s="507">
        <v>21400.0</v>
      </c>
      <c r="G3108" s="163" t="s">
        <v>2640</v>
      </c>
      <c r="H3108" s="507">
        <v>21400.0</v>
      </c>
      <c r="I3108" s="163" t="s">
        <v>2640</v>
      </c>
      <c r="J3108" s="163" t="s">
        <v>2641</v>
      </c>
      <c r="K3108" s="163" t="s">
        <v>2642</v>
      </c>
      <c r="L3108" s="163" t="s">
        <v>4894</v>
      </c>
      <c r="M3108" s="163" t="s">
        <v>4894</v>
      </c>
      <c r="N3108" s="163" t="s">
        <v>2645</v>
      </c>
      <c r="O3108" s="163" t="s">
        <v>2646</v>
      </c>
      <c r="P3108" s="163" t="s">
        <v>2647</v>
      </c>
      <c r="Q3108" s="163" t="s">
        <v>2648</v>
      </c>
      <c r="R3108" s="506">
        <v>45748.32361111111</v>
      </c>
      <c r="S3108" s="509"/>
      <c r="T3108" s="509"/>
      <c r="U3108" s="163" t="s">
        <v>20713</v>
      </c>
      <c r="V3108" s="510"/>
      <c r="W3108" s="510"/>
      <c r="X3108" s="510"/>
      <c r="Y3108" s="510"/>
      <c r="Z3108" s="510"/>
      <c r="AA3108" s="510"/>
      <c r="AB3108" s="163" t="s">
        <v>4896</v>
      </c>
      <c r="AC3108" s="511">
        <v>9.046919768E9</v>
      </c>
      <c r="AD3108" s="163" t="s">
        <v>4897</v>
      </c>
      <c r="AE3108" s="507">
        <v>642000.0</v>
      </c>
      <c r="AF3108" s="163" t="s">
        <v>2640</v>
      </c>
      <c r="AG3108" s="163" t="s">
        <v>3096</v>
      </c>
      <c r="AH3108" s="507">
        <v>30.0</v>
      </c>
      <c r="AI3108" s="509"/>
      <c r="AJ3108" s="163" t="s">
        <v>2651</v>
      </c>
      <c r="AK3108" s="514">
        <v>45805.0</v>
      </c>
      <c r="AL3108" s="506">
        <v>45775.305555555555</v>
      </c>
      <c r="AM3108" s="163" t="s">
        <v>4898</v>
      </c>
      <c r="AN3108" s="510"/>
      <c r="AO3108" s="509"/>
      <c r="AP3108" s="509"/>
      <c r="AQ3108" s="509"/>
      <c r="AR3108" s="509"/>
      <c r="AS3108" s="509"/>
      <c r="AT3108" s="163" t="s">
        <v>2700</v>
      </c>
      <c r="AU3108" s="507">
        <v>1006.0</v>
      </c>
      <c r="AV3108" s="507">
        <v>1.0</v>
      </c>
      <c r="AW3108" s="507">
        <v>2030.0</v>
      </c>
      <c r="AX3108" s="510"/>
      <c r="AY3108" s="510"/>
      <c r="AZ3108" s="163" t="s">
        <v>2655</v>
      </c>
    </row>
    <row r="3109">
      <c r="A3109" s="163" t="s">
        <v>20714</v>
      </c>
      <c r="B3109" s="163" t="s">
        <v>20715</v>
      </c>
      <c r="C3109" s="163" t="s">
        <v>2638</v>
      </c>
      <c r="D3109" s="163" t="s">
        <v>2639</v>
      </c>
      <c r="E3109" s="506">
        <v>45748.32361111111</v>
      </c>
      <c r="F3109" s="507">
        <v>32780.0</v>
      </c>
      <c r="G3109" s="163" t="s">
        <v>2640</v>
      </c>
      <c r="H3109" s="507">
        <v>32780.0</v>
      </c>
      <c r="I3109" s="163" t="s">
        <v>2640</v>
      </c>
      <c r="J3109" s="163" t="s">
        <v>2641</v>
      </c>
      <c r="K3109" s="163" t="s">
        <v>2642</v>
      </c>
      <c r="L3109" s="163" t="s">
        <v>20716</v>
      </c>
      <c r="M3109" s="163" t="s">
        <v>20716</v>
      </c>
      <c r="N3109" s="163" t="s">
        <v>2645</v>
      </c>
      <c r="O3109" s="163" t="s">
        <v>2646</v>
      </c>
      <c r="P3109" s="163" t="s">
        <v>2647</v>
      </c>
      <c r="Q3109" s="163" t="s">
        <v>2648</v>
      </c>
      <c r="R3109" s="506">
        <v>45748.32361111111</v>
      </c>
      <c r="S3109" s="509"/>
      <c r="T3109" s="509"/>
      <c r="U3109" s="163" t="s">
        <v>20717</v>
      </c>
      <c r="V3109" s="510"/>
      <c r="W3109" s="510"/>
      <c r="X3109" s="510"/>
      <c r="Y3109" s="510"/>
      <c r="Z3109" s="510"/>
      <c r="AA3109" s="510"/>
      <c r="AB3109" s="163" t="s">
        <v>20718</v>
      </c>
      <c r="AC3109" s="511">
        <v>8.025379674E9</v>
      </c>
      <c r="AD3109" s="163" t="s">
        <v>20719</v>
      </c>
      <c r="AE3109" s="507">
        <v>983400.0</v>
      </c>
      <c r="AF3109" s="163" t="s">
        <v>2640</v>
      </c>
      <c r="AG3109" s="163" t="s">
        <v>3096</v>
      </c>
      <c r="AH3109" s="507">
        <v>30.0</v>
      </c>
      <c r="AI3109" s="509"/>
      <c r="AJ3109" s="163" t="s">
        <v>2651</v>
      </c>
      <c r="AK3109" s="514">
        <v>45809.0</v>
      </c>
      <c r="AL3109" s="506">
        <v>45778.32152777778</v>
      </c>
      <c r="AM3109" s="163" t="s">
        <v>20720</v>
      </c>
      <c r="AN3109" s="510"/>
      <c r="AO3109" s="510"/>
      <c r="AP3109" s="509"/>
      <c r="AQ3109" s="509"/>
      <c r="AR3109" s="509"/>
      <c r="AS3109" s="509"/>
      <c r="AT3109" s="163" t="s">
        <v>2653</v>
      </c>
      <c r="AU3109" s="507">
        <v>7204.0</v>
      </c>
      <c r="AV3109" s="507">
        <v>5.0</v>
      </c>
      <c r="AW3109" s="507">
        <v>2027.0</v>
      </c>
      <c r="AX3109" s="510"/>
      <c r="AY3109" s="163" t="s">
        <v>4617</v>
      </c>
      <c r="AZ3109" s="163" t="s">
        <v>2655</v>
      </c>
    </row>
    <row r="3110">
      <c r="A3110" s="163" t="s">
        <v>20721</v>
      </c>
      <c r="B3110" s="163" t="s">
        <v>20722</v>
      </c>
      <c r="C3110" s="163" t="s">
        <v>2638</v>
      </c>
      <c r="D3110" s="163" t="s">
        <v>2639</v>
      </c>
      <c r="E3110" s="506">
        <v>45748.322916666664</v>
      </c>
      <c r="F3110" s="507">
        <v>24975.0</v>
      </c>
      <c r="G3110" s="163" t="s">
        <v>2640</v>
      </c>
      <c r="H3110" s="507">
        <v>24975.0</v>
      </c>
      <c r="I3110" s="163" t="s">
        <v>2640</v>
      </c>
      <c r="J3110" s="163" t="s">
        <v>2641</v>
      </c>
      <c r="K3110" s="163" t="s">
        <v>2642</v>
      </c>
      <c r="L3110" s="163" t="s">
        <v>20723</v>
      </c>
      <c r="M3110" s="163" t="s">
        <v>20723</v>
      </c>
      <c r="N3110" s="163" t="s">
        <v>2645</v>
      </c>
      <c r="O3110" s="163" t="s">
        <v>2646</v>
      </c>
      <c r="P3110" s="163" t="s">
        <v>2647</v>
      </c>
      <c r="Q3110" s="163" t="s">
        <v>2648</v>
      </c>
      <c r="R3110" s="506">
        <v>45748.322916666664</v>
      </c>
      <c r="S3110" s="509"/>
      <c r="T3110" s="509"/>
      <c r="U3110" s="163" t="s">
        <v>8130</v>
      </c>
      <c r="V3110" s="510"/>
      <c r="W3110" s="510"/>
      <c r="X3110" s="510"/>
      <c r="Y3110" s="510"/>
      <c r="Z3110" s="510"/>
      <c r="AA3110" s="510"/>
      <c r="AB3110" s="163" t="s">
        <v>20724</v>
      </c>
      <c r="AC3110" s="511">
        <v>9.02393841E9</v>
      </c>
      <c r="AD3110" s="163" t="s">
        <v>20725</v>
      </c>
      <c r="AE3110" s="507">
        <v>599400.0</v>
      </c>
      <c r="AF3110" s="163" t="s">
        <v>2640</v>
      </c>
      <c r="AG3110" s="163" t="s">
        <v>3096</v>
      </c>
      <c r="AH3110" s="507">
        <v>24.0</v>
      </c>
      <c r="AI3110" s="509"/>
      <c r="AJ3110" s="163" t="s">
        <v>2651</v>
      </c>
      <c r="AK3110" s="514">
        <v>45809.0</v>
      </c>
      <c r="AL3110" s="506">
        <v>45778.32083333333</v>
      </c>
      <c r="AM3110" s="163" t="s">
        <v>20726</v>
      </c>
      <c r="AN3110" s="510"/>
      <c r="AO3110" s="509"/>
      <c r="AP3110" s="509"/>
      <c r="AQ3110" s="509"/>
      <c r="AR3110" s="509"/>
      <c r="AS3110" s="509"/>
      <c r="AT3110" s="163" t="s">
        <v>2653</v>
      </c>
      <c r="AU3110" s="507">
        <v>8011.0</v>
      </c>
      <c r="AV3110" s="507">
        <v>7.0</v>
      </c>
      <c r="AW3110" s="507">
        <v>2028.0</v>
      </c>
      <c r="AX3110" s="510"/>
      <c r="AY3110" s="163" t="s">
        <v>2654</v>
      </c>
      <c r="AZ3110" s="163" t="s">
        <v>2655</v>
      </c>
    </row>
    <row r="3111">
      <c r="A3111" s="163" t="s">
        <v>20727</v>
      </c>
      <c r="B3111" s="163" t="s">
        <v>20728</v>
      </c>
      <c r="C3111" s="163" t="s">
        <v>2638</v>
      </c>
      <c r="D3111" s="163" t="s">
        <v>2639</v>
      </c>
      <c r="E3111" s="506">
        <v>45748.322222222225</v>
      </c>
      <c r="F3111" s="507">
        <v>29800.0</v>
      </c>
      <c r="G3111" s="163" t="s">
        <v>2640</v>
      </c>
      <c r="H3111" s="507">
        <v>29800.0</v>
      </c>
      <c r="I3111" s="163" t="s">
        <v>2640</v>
      </c>
      <c r="J3111" s="163" t="s">
        <v>2641</v>
      </c>
      <c r="K3111" s="163" t="s">
        <v>2642</v>
      </c>
      <c r="L3111" s="163" t="s">
        <v>20729</v>
      </c>
      <c r="M3111" s="163" t="s">
        <v>20729</v>
      </c>
      <c r="N3111" s="163" t="s">
        <v>2645</v>
      </c>
      <c r="O3111" s="163" t="s">
        <v>2646</v>
      </c>
      <c r="P3111" s="163" t="s">
        <v>2660</v>
      </c>
      <c r="Q3111" s="163" t="s">
        <v>2648</v>
      </c>
      <c r="R3111" s="506">
        <v>45748.322222222225</v>
      </c>
      <c r="S3111" s="509"/>
      <c r="T3111" s="509"/>
      <c r="U3111" s="163" t="s">
        <v>20730</v>
      </c>
      <c r="V3111" s="510"/>
      <c r="W3111" s="510"/>
      <c r="X3111" s="510"/>
      <c r="Y3111" s="510"/>
      <c r="Z3111" s="510"/>
      <c r="AA3111" s="510"/>
      <c r="AB3111" s="163" t="s">
        <v>20731</v>
      </c>
      <c r="AC3111" s="507">
        <v>8.059522013E9</v>
      </c>
      <c r="AD3111" s="163" t="s">
        <v>20732</v>
      </c>
      <c r="AE3111" s="507">
        <v>447000.0</v>
      </c>
      <c r="AF3111" s="163" t="s">
        <v>2640</v>
      </c>
      <c r="AG3111" s="163" t="s">
        <v>3096</v>
      </c>
      <c r="AH3111" s="507">
        <v>15.0</v>
      </c>
      <c r="AI3111" s="509"/>
      <c r="AJ3111" s="163" t="s">
        <v>2651</v>
      </c>
      <c r="AK3111" s="512"/>
      <c r="AL3111" s="506">
        <v>45778.32083333333</v>
      </c>
      <c r="AM3111" s="163" t="s">
        <v>20733</v>
      </c>
      <c r="AN3111" s="510"/>
      <c r="AO3111" s="509"/>
      <c r="AP3111" s="509"/>
      <c r="AQ3111" s="509"/>
      <c r="AR3111" s="509"/>
      <c r="AS3111" s="509"/>
      <c r="AT3111" s="163" t="s">
        <v>2653</v>
      </c>
      <c r="AU3111" s="507">
        <v>1008.0</v>
      </c>
      <c r="AV3111" s="507">
        <v>3.0</v>
      </c>
      <c r="AW3111" s="507">
        <v>2028.0</v>
      </c>
      <c r="AX3111" s="163" t="s">
        <v>2664</v>
      </c>
      <c r="AY3111" s="510"/>
      <c r="AZ3111" s="163" t="s">
        <v>2655</v>
      </c>
    </row>
    <row r="3112">
      <c r="A3112" s="163" t="s">
        <v>20734</v>
      </c>
      <c r="B3112" s="163" t="s">
        <v>20735</v>
      </c>
      <c r="C3112" s="163" t="s">
        <v>2638</v>
      </c>
      <c r="D3112" s="163" t="s">
        <v>2639</v>
      </c>
      <c r="E3112" s="506">
        <v>45748.319444444445</v>
      </c>
      <c r="F3112" s="507">
        <v>2980.0</v>
      </c>
      <c r="G3112" s="163" t="s">
        <v>2640</v>
      </c>
      <c r="H3112" s="507">
        <v>2980.0</v>
      </c>
      <c r="I3112" s="163" t="s">
        <v>2640</v>
      </c>
      <c r="J3112" s="163" t="s">
        <v>2641</v>
      </c>
      <c r="K3112" s="163" t="s">
        <v>2642</v>
      </c>
      <c r="L3112" s="163" t="s">
        <v>20736</v>
      </c>
      <c r="M3112" s="163" t="s">
        <v>20737</v>
      </c>
      <c r="N3112" s="163" t="s">
        <v>2645</v>
      </c>
      <c r="O3112" s="163" t="s">
        <v>2646</v>
      </c>
      <c r="P3112" s="163" t="s">
        <v>2683</v>
      </c>
      <c r="Q3112" s="163" t="s">
        <v>2648</v>
      </c>
      <c r="R3112" s="506">
        <v>45748.31875</v>
      </c>
      <c r="S3112" s="509"/>
      <c r="T3112" s="509"/>
      <c r="U3112" s="163" t="s">
        <v>20738</v>
      </c>
      <c r="V3112" s="510"/>
      <c r="W3112" s="510"/>
      <c r="X3112" s="510"/>
      <c r="Y3112" s="510"/>
      <c r="Z3112" s="510"/>
      <c r="AA3112" s="510"/>
      <c r="AB3112" s="163" t="s">
        <v>20739</v>
      </c>
      <c r="AC3112" s="507">
        <v>7.02009743E9</v>
      </c>
      <c r="AD3112" s="510"/>
      <c r="AE3112" s="509"/>
      <c r="AF3112" s="509"/>
      <c r="AG3112" s="509"/>
      <c r="AH3112" s="509"/>
      <c r="AI3112" s="509"/>
      <c r="AJ3112" s="163" t="s">
        <v>2651</v>
      </c>
      <c r="AK3112" s="509"/>
      <c r="AL3112" s="509"/>
      <c r="AM3112" s="163" t="s">
        <v>20740</v>
      </c>
      <c r="AN3112" s="510"/>
      <c r="AO3112" s="509"/>
      <c r="AP3112" s="509"/>
      <c r="AQ3112" s="509"/>
      <c r="AR3112" s="509"/>
      <c r="AS3112" s="509"/>
      <c r="AT3112" s="163" t="s">
        <v>2700</v>
      </c>
      <c r="AU3112" s="507">
        <v>1221.0</v>
      </c>
      <c r="AV3112" s="507">
        <v>11.0</v>
      </c>
      <c r="AW3112" s="507">
        <v>2031.0</v>
      </c>
      <c r="AX3112" s="163" t="s">
        <v>2687</v>
      </c>
      <c r="AY3112" s="163" t="s">
        <v>3352</v>
      </c>
      <c r="AZ3112" s="163" t="s">
        <v>2655</v>
      </c>
    </row>
    <row r="3113">
      <c r="A3113" s="163" t="s">
        <v>20741</v>
      </c>
      <c r="B3113" s="163" t="s">
        <v>20742</v>
      </c>
      <c r="C3113" s="163" t="s">
        <v>2638</v>
      </c>
      <c r="D3113" s="163" t="s">
        <v>2639</v>
      </c>
      <c r="E3113" s="506">
        <v>45748.319444444445</v>
      </c>
      <c r="F3113" s="507">
        <v>2980.0</v>
      </c>
      <c r="G3113" s="163" t="s">
        <v>2640</v>
      </c>
      <c r="H3113" s="507">
        <v>2980.0</v>
      </c>
      <c r="I3113" s="163" t="s">
        <v>2640</v>
      </c>
      <c r="J3113" s="163" t="s">
        <v>2641</v>
      </c>
      <c r="K3113" s="163" t="s">
        <v>2642</v>
      </c>
      <c r="L3113" s="163" t="s">
        <v>20743</v>
      </c>
      <c r="M3113" s="163" t="s">
        <v>20744</v>
      </c>
      <c r="N3113" s="163" t="s">
        <v>2645</v>
      </c>
      <c r="O3113" s="163" t="s">
        <v>2646</v>
      </c>
      <c r="P3113" s="163" t="s">
        <v>2647</v>
      </c>
      <c r="Q3113" s="163" t="s">
        <v>2648</v>
      </c>
      <c r="R3113" s="506">
        <v>45748.319444444445</v>
      </c>
      <c r="S3113" s="509"/>
      <c r="T3113" s="509"/>
      <c r="U3113" s="163" t="s">
        <v>20745</v>
      </c>
      <c r="V3113" s="510"/>
      <c r="W3113" s="510"/>
      <c r="X3113" s="510"/>
      <c r="Y3113" s="510"/>
      <c r="Z3113" s="510"/>
      <c r="AA3113" s="510"/>
      <c r="AB3113" s="163" t="s">
        <v>20746</v>
      </c>
      <c r="AC3113" s="507">
        <v>8.01701541E9</v>
      </c>
      <c r="AD3113" s="510"/>
      <c r="AE3113" s="509"/>
      <c r="AF3113" s="509"/>
      <c r="AG3113" s="509"/>
      <c r="AH3113" s="509"/>
      <c r="AI3113" s="509"/>
      <c r="AJ3113" s="163" t="s">
        <v>2651</v>
      </c>
      <c r="AK3113" s="509"/>
      <c r="AL3113" s="509"/>
      <c r="AM3113" s="163" t="s">
        <v>20747</v>
      </c>
      <c r="AN3113" s="510"/>
      <c r="AO3113" s="510"/>
      <c r="AP3113" s="509"/>
      <c r="AQ3113" s="509"/>
      <c r="AR3113" s="509"/>
      <c r="AS3113" s="509"/>
      <c r="AT3113" s="163" t="s">
        <v>2700</v>
      </c>
      <c r="AU3113" s="507">
        <v>1043.0</v>
      </c>
      <c r="AV3113" s="507">
        <v>5.0</v>
      </c>
      <c r="AW3113" s="507">
        <v>2030.0</v>
      </c>
      <c r="AX3113" s="510"/>
      <c r="AY3113" s="510"/>
      <c r="AZ3113" s="163" t="s">
        <v>2655</v>
      </c>
    </row>
    <row r="3114">
      <c r="A3114" s="163" t="s">
        <v>19703</v>
      </c>
      <c r="B3114" s="163" t="s">
        <v>19704</v>
      </c>
      <c r="C3114" s="163" t="s">
        <v>2638</v>
      </c>
      <c r="D3114" s="163" t="s">
        <v>2639</v>
      </c>
      <c r="E3114" s="506">
        <v>45748.30972222222</v>
      </c>
      <c r="F3114" s="507">
        <v>9800.0</v>
      </c>
      <c r="G3114" s="163" t="s">
        <v>2640</v>
      </c>
      <c r="H3114" s="507">
        <v>9800.0</v>
      </c>
      <c r="I3114" s="163" t="s">
        <v>2640</v>
      </c>
      <c r="J3114" s="163" t="s">
        <v>2641</v>
      </c>
      <c r="K3114" s="163" t="s">
        <v>2642</v>
      </c>
      <c r="L3114" s="163" t="s">
        <v>19705</v>
      </c>
      <c r="M3114" s="163" t="s">
        <v>19706</v>
      </c>
      <c r="N3114" s="163" t="s">
        <v>2645</v>
      </c>
      <c r="O3114" s="163" t="s">
        <v>2646</v>
      </c>
      <c r="P3114" s="163" t="s">
        <v>2673</v>
      </c>
      <c r="Q3114" s="163" t="s">
        <v>2648</v>
      </c>
      <c r="R3114" s="506">
        <v>45748.30763888889</v>
      </c>
      <c r="S3114" s="509"/>
      <c r="T3114" s="509"/>
      <c r="U3114" s="163" t="s">
        <v>19707</v>
      </c>
      <c r="V3114" s="510"/>
      <c r="W3114" s="510"/>
      <c r="X3114" s="510"/>
      <c r="Y3114" s="510"/>
      <c r="Z3114" s="510"/>
      <c r="AA3114" s="510"/>
      <c r="AB3114" s="163" t="s">
        <v>19708</v>
      </c>
      <c r="AC3114" s="507">
        <v>8.051153105E9</v>
      </c>
      <c r="AD3114" s="510"/>
      <c r="AE3114" s="509"/>
      <c r="AF3114" s="509"/>
      <c r="AG3114" s="509"/>
      <c r="AH3114" s="509"/>
      <c r="AI3114" s="509"/>
      <c r="AJ3114" s="163" t="s">
        <v>2651</v>
      </c>
      <c r="AK3114" s="509"/>
      <c r="AL3114" s="509"/>
      <c r="AM3114" s="163" t="s">
        <v>19709</v>
      </c>
      <c r="AN3114" s="510"/>
      <c r="AO3114" s="510"/>
      <c r="AP3114" s="509"/>
      <c r="AQ3114" s="509"/>
      <c r="AR3114" s="509"/>
      <c r="AS3114" s="509"/>
      <c r="AT3114" s="163" t="s">
        <v>2653</v>
      </c>
      <c r="AU3114" s="507">
        <v>9404.0</v>
      </c>
      <c r="AV3114" s="507">
        <v>5.0</v>
      </c>
      <c r="AW3114" s="507">
        <v>2026.0</v>
      </c>
      <c r="AX3114" s="163" t="s">
        <v>2677</v>
      </c>
      <c r="AY3114" s="163" t="s">
        <v>2678</v>
      </c>
      <c r="AZ3114" s="163" t="s">
        <v>2655</v>
      </c>
    </row>
    <row r="3115">
      <c r="A3115" s="163" t="s">
        <v>19710</v>
      </c>
      <c r="B3115" s="163" t="s">
        <v>19704</v>
      </c>
      <c r="C3115" s="163" t="s">
        <v>2638</v>
      </c>
      <c r="D3115" s="163" t="s">
        <v>2639</v>
      </c>
      <c r="E3115" s="506">
        <v>45748.30416666667</v>
      </c>
      <c r="F3115" s="507">
        <v>2980.0</v>
      </c>
      <c r="G3115" s="163" t="s">
        <v>2640</v>
      </c>
      <c r="H3115" s="507">
        <v>2980.0</v>
      </c>
      <c r="I3115" s="163" t="s">
        <v>2640</v>
      </c>
      <c r="J3115" s="163" t="s">
        <v>2641</v>
      </c>
      <c r="K3115" s="163" t="s">
        <v>2642</v>
      </c>
      <c r="L3115" s="163" t="s">
        <v>19705</v>
      </c>
      <c r="M3115" s="163" t="s">
        <v>19711</v>
      </c>
      <c r="N3115" s="163" t="s">
        <v>2645</v>
      </c>
      <c r="O3115" s="163" t="s">
        <v>2646</v>
      </c>
      <c r="P3115" s="163" t="s">
        <v>2673</v>
      </c>
      <c r="Q3115" s="163" t="s">
        <v>2648</v>
      </c>
      <c r="R3115" s="506">
        <v>45748.30347222222</v>
      </c>
      <c r="S3115" s="509"/>
      <c r="T3115" s="509"/>
      <c r="U3115" s="163" t="s">
        <v>19712</v>
      </c>
      <c r="V3115" s="510"/>
      <c r="W3115" s="510"/>
      <c r="X3115" s="510"/>
      <c r="Y3115" s="510"/>
      <c r="Z3115" s="510"/>
      <c r="AA3115" s="510"/>
      <c r="AB3115" s="163" t="s">
        <v>19708</v>
      </c>
      <c r="AC3115" s="507">
        <v>8.051153105E9</v>
      </c>
      <c r="AD3115" s="510"/>
      <c r="AE3115" s="509"/>
      <c r="AF3115" s="509"/>
      <c r="AG3115" s="509"/>
      <c r="AH3115" s="509"/>
      <c r="AI3115" s="509"/>
      <c r="AJ3115" s="163" t="s">
        <v>2651</v>
      </c>
      <c r="AK3115" s="509"/>
      <c r="AL3115" s="509"/>
      <c r="AM3115" s="163" t="s">
        <v>19709</v>
      </c>
      <c r="AN3115" s="510"/>
      <c r="AO3115" s="510"/>
      <c r="AP3115" s="509"/>
      <c r="AQ3115" s="509"/>
      <c r="AR3115" s="509"/>
      <c r="AS3115" s="509"/>
      <c r="AT3115" s="163" t="s">
        <v>2653</v>
      </c>
      <c r="AU3115" s="507">
        <v>9404.0</v>
      </c>
      <c r="AV3115" s="507">
        <v>5.0</v>
      </c>
      <c r="AW3115" s="507">
        <v>2026.0</v>
      </c>
      <c r="AX3115" s="163" t="s">
        <v>2677</v>
      </c>
      <c r="AY3115" s="163" t="s">
        <v>2678</v>
      </c>
      <c r="AZ3115" s="163" t="s">
        <v>2655</v>
      </c>
    </row>
    <row r="3116">
      <c r="A3116" s="163" t="s">
        <v>20748</v>
      </c>
      <c r="B3116" s="163" t="s">
        <v>20749</v>
      </c>
      <c r="C3116" s="163" t="s">
        <v>2638</v>
      </c>
      <c r="D3116" s="163" t="s">
        <v>2639</v>
      </c>
      <c r="E3116" s="506">
        <v>45748.302777777775</v>
      </c>
      <c r="F3116" s="507">
        <v>2980.0</v>
      </c>
      <c r="G3116" s="163" t="s">
        <v>2640</v>
      </c>
      <c r="H3116" s="507">
        <v>2980.0</v>
      </c>
      <c r="I3116" s="163" t="s">
        <v>2640</v>
      </c>
      <c r="J3116" s="163" t="s">
        <v>2641</v>
      </c>
      <c r="K3116" s="163" t="s">
        <v>2642</v>
      </c>
      <c r="L3116" s="163" t="s">
        <v>20750</v>
      </c>
      <c r="M3116" s="163" t="s">
        <v>20751</v>
      </c>
      <c r="N3116" s="163" t="s">
        <v>2645</v>
      </c>
      <c r="O3116" s="163" t="s">
        <v>2646</v>
      </c>
      <c r="P3116" s="163" t="s">
        <v>2673</v>
      </c>
      <c r="Q3116" s="163" t="s">
        <v>2648</v>
      </c>
      <c r="R3116" s="506">
        <v>45748.30138888889</v>
      </c>
      <c r="S3116" s="509"/>
      <c r="T3116" s="509"/>
      <c r="U3116" s="163" t="s">
        <v>20752</v>
      </c>
      <c r="V3116" s="510"/>
      <c r="W3116" s="510"/>
      <c r="X3116" s="510"/>
      <c r="Y3116" s="510"/>
      <c r="Z3116" s="510"/>
      <c r="AA3116" s="510"/>
      <c r="AB3116" s="163" t="s">
        <v>20753</v>
      </c>
      <c r="AC3116" s="507">
        <v>7.055601396E9</v>
      </c>
      <c r="AD3116" s="510"/>
      <c r="AE3116" s="509"/>
      <c r="AF3116" s="509"/>
      <c r="AG3116" s="509"/>
      <c r="AH3116" s="509"/>
      <c r="AI3116" s="509"/>
      <c r="AJ3116" s="163" t="s">
        <v>2651</v>
      </c>
      <c r="AK3116" s="509"/>
      <c r="AL3116" s="509"/>
      <c r="AM3116" s="163" t="s">
        <v>20754</v>
      </c>
      <c r="AN3116" s="510"/>
      <c r="AO3116" s="510"/>
      <c r="AP3116" s="509"/>
      <c r="AQ3116" s="509"/>
      <c r="AR3116" s="509"/>
      <c r="AS3116" s="509"/>
      <c r="AT3116" s="163" t="s">
        <v>2700</v>
      </c>
      <c r="AU3116" s="507">
        <v>5629.0</v>
      </c>
      <c r="AV3116" s="507">
        <v>5.0</v>
      </c>
      <c r="AW3116" s="507">
        <v>2030.0</v>
      </c>
      <c r="AX3116" s="163" t="s">
        <v>2677</v>
      </c>
      <c r="AY3116" s="163" t="s">
        <v>2717</v>
      </c>
      <c r="AZ3116" s="163" t="s">
        <v>2655</v>
      </c>
    </row>
    <row r="3117">
      <c r="A3117" s="163" t="s">
        <v>20755</v>
      </c>
      <c r="B3117" s="163" t="s">
        <v>20756</v>
      </c>
      <c r="C3117" s="163" t="s">
        <v>2638</v>
      </c>
      <c r="D3117" s="163" t="s">
        <v>2639</v>
      </c>
      <c r="E3117" s="506">
        <v>45748.28402777778</v>
      </c>
      <c r="F3117" s="507">
        <v>9800.0</v>
      </c>
      <c r="G3117" s="163" t="s">
        <v>2640</v>
      </c>
      <c r="H3117" s="507">
        <v>9800.0</v>
      </c>
      <c r="I3117" s="163" t="s">
        <v>2640</v>
      </c>
      <c r="J3117" s="163" t="s">
        <v>2641</v>
      </c>
      <c r="K3117" s="163" t="s">
        <v>2642</v>
      </c>
      <c r="L3117" s="163" t="s">
        <v>20757</v>
      </c>
      <c r="M3117" s="163" t="s">
        <v>20758</v>
      </c>
      <c r="N3117" s="163" t="s">
        <v>2645</v>
      </c>
      <c r="O3117" s="163" t="s">
        <v>2646</v>
      </c>
      <c r="P3117" s="163" t="s">
        <v>2683</v>
      </c>
      <c r="Q3117" s="163" t="s">
        <v>2648</v>
      </c>
      <c r="R3117" s="506">
        <v>45748.282638888886</v>
      </c>
      <c r="S3117" s="509"/>
      <c r="T3117" s="509"/>
      <c r="U3117" s="163" t="s">
        <v>20759</v>
      </c>
      <c r="V3117" s="510"/>
      <c r="W3117" s="510"/>
      <c r="X3117" s="510"/>
      <c r="Y3117" s="510"/>
      <c r="Z3117" s="510"/>
      <c r="AA3117" s="510"/>
      <c r="AB3117" s="163" t="s">
        <v>20760</v>
      </c>
      <c r="AC3117" s="507">
        <v>8.042533933E9</v>
      </c>
      <c r="AD3117" s="510"/>
      <c r="AE3117" s="509"/>
      <c r="AF3117" s="509"/>
      <c r="AG3117" s="509"/>
      <c r="AH3117" s="509"/>
      <c r="AI3117" s="509"/>
      <c r="AJ3117" s="163" t="s">
        <v>2651</v>
      </c>
      <c r="AK3117" s="509"/>
      <c r="AL3117" s="509"/>
      <c r="AM3117" s="163" t="s">
        <v>20761</v>
      </c>
      <c r="AN3117" s="510"/>
      <c r="AO3117" s="509"/>
      <c r="AP3117" s="509"/>
      <c r="AQ3117" s="509"/>
      <c r="AR3117" s="509"/>
      <c r="AS3117" s="509"/>
      <c r="AT3117" s="163" t="s">
        <v>2653</v>
      </c>
      <c r="AU3117" s="507">
        <v>2705.0</v>
      </c>
      <c r="AV3117" s="507">
        <v>10.0</v>
      </c>
      <c r="AW3117" s="507">
        <v>2029.0</v>
      </c>
      <c r="AX3117" s="163" t="s">
        <v>2749</v>
      </c>
      <c r="AY3117" s="163" t="s">
        <v>2688</v>
      </c>
      <c r="AZ3117" s="163" t="s">
        <v>2655</v>
      </c>
    </row>
    <row r="3118">
      <c r="A3118" s="163" t="s">
        <v>20762</v>
      </c>
      <c r="B3118" s="163" t="s">
        <v>20756</v>
      </c>
      <c r="C3118" s="163" t="s">
        <v>2638</v>
      </c>
      <c r="D3118" s="163" t="s">
        <v>2639</v>
      </c>
      <c r="E3118" s="506">
        <v>45748.279861111114</v>
      </c>
      <c r="F3118" s="507">
        <v>2980.0</v>
      </c>
      <c r="G3118" s="163" t="s">
        <v>2640</v>
      </c>
      <c r="H3118" s="507">
        <v>2980.0</v>
      </c>
      <c r="I3118" s="163" t="s">
        <v>2640</v>
      </c>
      <c r="J3118" s="163" t="s">
        <v>2641</v>
      </c>
      <c r="K3118" s="163" t="s">
        <v>2642</v>
      </c>
      <c r="L3118" s="163" t="s">
        <v>20757</v>
      </c>
      <c r="M3118" s="163" t="s">
        <v>20763</v>
      </c>
      <c r="N3118" s="163" t="s">
        <v>2645</v>
      </c>
      <c r="O3118" s="163" t="s">
        <v>2646</v>
      </c>
      <c r="P3118" s="163" t="s">
        <v>2683</v>
      </c>
      <c r="Q3118" s="163" t="s">
        <v>2648</v>
      </c>
      <c r="R3118" s="506">
        <v>45748.27916666667</v>
      </c>
      <c r="S3118" s="509"/>
      <c r="T3118" s="509"/>
      <c r="U3118" s="163" t="s">
        <v>20764</v>
      </c>
      <c r="V3118" s="510"/>
      <c r="W3118" s="510"/>
      <c r="X3118" s="510"/>
      <c r="Y3118" s="510"/>
      <c r="Z3118" s="510"/>
      <c r="AA3118" s="510"/>
      <c r="AB3118" s="163" t="s">
        <v>20760</v>
      </c>
      <c r="AC3118" s="507">
        <v>8.042533933E9</v>
      </c>
      <c r="AD3118" s="510"/>
      <c r="AE3118" s="509"/>
      <c r="AF3118" s="509"/>
      <c r="AG3118" s="509"/>
      <c r="AH3118" s="509"/>
      <c r="AI3118" s="509"/>
      <c r="AJ3118" s="163" t="s">
        <v>2651</v>
      </c>
      <c r="AK3118" s="509"/>
      <c r="AL3118" s="509"/>
      <c r="AM3118" s="163" t="s">
        <v>20761</v>
      </c>
      <c r="AN3118" s="510"/>
      <c r="AO3118" s="509"/>
      <c r="AP3118" s="509"/>
      <c r="AQ3118" s="509"/>
      <c r="AR3118" s="509"/>
      <c r="AS3118" s="509"/>
      <c r="AT3118" s="163" t="s">
        <v>2653</v>
      </c>
      <c r="AU3118" s="507">
        <v>2705.0</v>
      </c>
      <c r="AV3118" s="507">
        <v>10.0</v>
      </c>
      <c r="AW3118" s="507">
        <v>2029.0</v>
      </c>
      <c r="AX3118" s="163" t="s">
        <v>2749</v>
      </c>
      <c r="AY3118" s="163" t="s">
        <v>2688</v>
      </c>
      <c r="AZ3118" s="163" t="s">
        <v>2655</v>
      </c>
    </row>
    <row r="3119">
      <c r="A3119" s="163" t="s">
        <v>20765</v>
      </c>
      <c r="B3119" s="163" t="s">
        <v>20766</v>
      </c>
      <c r="C3119" s="163" t="s">
        <v>2638</v>
      </c>
      <c r="D3119" s="163" t="s">
        <v>2639</v>
      </c>
      <c r="E3119" s="506">
        <v>45748.19652777778</v>
      </c>
      <c r="F3119" s="507">
        <v>2980.0</v>
      </c>
      <c r="G3119" s="163" t="s">
        <v>2640</v>
      </c>
      <c r="H3119" s="507">
        <v>2980.0</v>
      </c>
      <c r="I3119" s="163" t="s">
        <v>2640</v>
      </c>
      <c r="J3119" s="163" t="s">
        <v>2641</v>
      </c>
      <c r="K3119" s="163" t="s">
        <v>2642</v>
      </c>
      <c r="L3119" s="163" t="s">
        <v>20767</v>
      </c>
      <c r="M3119" s="163" t="s">
        <v>20768</v>
      </c>
      <c r="N3119" s="163" t="s">
        <v>2645</v>
      </c>
      <c r="O3119" s="163" t="s">
        <v>2646</v>
      </c>
      <c r="P3119" s="163" t="s">
        <v>2673</v>
      </c>
      <c r="Q3119" s="163" t="s">
        <v>2648</v>
      </c>
      <c r="R3119" s="506">
        <v>45748.194444444445</v>
      </c>
      <c r="S3119" s="509"/>
      <c r="T3119" s="509"/>
      <c r="U3119" s="163" t="s">
        <v>20769</v>
      </c>
      <c r="V3119" s="510"/>
      <c r="W3119" s="510"/>
      <c r="X3119" s="510"/>
      <c r="Y3119" s="510"/>
      <c r="Z3119" s="510"/>
      <c r="AA3119" s="510"/>
      <c r="AB3119" s="163" t="s">
        <v>20770</v>
      </c>
      <c r="AC3119" s="507">
        <v>8.088950802E9</v>
      </c>
      <c r="AD3119" s="510"/>
      <c r="AE3119" s="510"/>
      <c r="AF3119" s="510"/>
      <c r="AG3119" s="510"/>
      <c r="AH3119" s="510"/>
      <c r="AI3119" s="509"/>
      <c r="AJ3119" s="163" t="s">
        <v>2651</v>
      </c>
      <c r="AK3119" s="512"/>
      <c r="AL3119" s="513"/>
      <c r="AM3119" s="163" t="s">
        <v>20771</v>
      </c>
      <c r="AN3119" s="510"/>
      <c r="AO3119" s="509"/>
      <c r="AP3119" s="509"/>
      <c r="AQ3119" s="509"/>
      <c r="AR3119" s="509"/>
      <c r="AS3119" s="509"/>
      <c r="AT3119" s="163" t="s">
        <v>2653</v>
      </c>
      <c r="AU3119" s="507">
        <v>2448.0</v>
      </c>
      <c r="AV3119" s="507">
        <v>1.0</v>
      </c>
      <c r="AW3119" s="507">
        <v>2031.0</v>
      </c>
      <c r="AX3119" s="163" t="s">
        <v>2687</v>
      </c>
      <c r="AY3119" s="163" t="s">
        <v>2905</v>
      </c>
      <c r="AZ3119" s="163" t="s">
        <v>2655</v>
      </c>
    </row>
    <row r="3120">
      <c r="A3120" s="163" t="s">
        <v>20772</v>
      </c>
      <c r="B3120" s="163" t="s">
        <v>20773</v>
      </c>
      <c r="C3120" s="163" t="s">
        <v>2638</v>
      </c>
      <c r="D3120" s="163" t="s">
        <v>2639</v>
      </c>
      <c r="E3120" s="506">
        <v>45748.118055555555</v>
      </c>
      <c r="F3120" s="507">
        <v>2980.0</v>
      </c>
      <c r="G3120" s="163" t="s">
        <v>2640</v>
      </c>
      <c r="H3120" s="507">
        <v>2980.0</v>
      </c>
      <c r="I3120" s="163" t="s">
        <v>2640</v>
      </c>
      <c r="J3120" s="163" t="s">
        <v>2641</v>
      </c>
      <c r="K3120" s="163" t="s">
        <v>2642</v>
      </c>
      <c r="L3120" s="163" t="s">
        <v>20774</v>
      </c>
      <c r="M3120" s="163" t="s">
        <v>20775</v>
      </c>
      <c r="N3120" s="163" t="s">
        <v>2645</v>
      </c>
      <c r="O3120" s="163" t="s">
        <v>2646</v>
      </c>
      <c r="P3120" s="163" t="s">
        <v>2673</v>
      </c>
      <c r="Q3120" s="163" t="s">
        <v>2648</v>
      </c>
      <c r="R3120" s="506">
        <v>45748.11736111111</v>
      </c>
      <c r="S3120" s="509"/>
      <c r="T3120" s="509"/>
      <c r="U3120" s="163" t="s">
        <v>20776</v>
      </c>
      <c r="V3120" s="510"/>
      <c r="W3120" s="510"/>
      <c r="X3120" s="510"/>
      <c r="Y3120" s="510"/>
      <c r="Z3120" s="510"/>
      <c r="AA3120" s="510"/>
      <c r="AB3120" s="163" t="s">
        <v>20777</v>
      </c>
      <c r="AC3120" s="507">
        <v>8.038841785E9</v>
      </c>
      <c r="AD3120" s="510"/>
      <c r="AE3120" s="509"/>
      <c r="AF3120" s="509"/>
      <c r="AG3120" s="509"/>
      <c r="AH3120" s="509"/>
      <c r="AI3120" s="509"/>
      <c r="AJ3120" s="163" t="s">
        <v>2651</v>
      </c>
      <c r="AK3120" s="509"/>
      <c r="AL3120" s="509"/>
      <c r="AM3120" s="163" t="s">
        <v>20778</v>
      </c>
      <c r="AN3120" s="510"/>
      <c r="AO3120" s="509"/>
      <c r="AP3120" s="509"/>
      <c r="AQ3120" s="509"/>
      <c r="AR3120" s="509"/>
      <c r="AS3120" s="509"/>
      <c r="AT3120" s="163" t="s">
        <v>2653</v>
      </c>
      <c r="AU3120" s="507">
        <v>9905.0</v>
      </c>
      <c r="AV3120" s="507">
        <v>2.0</v>
      </c>
      <c r="AW3120" s="507">
        <v>2031.0</v>
      </c>
      <c r="AX3120" s="163" t="s">
        <v>2687</v>
      </c>
      <c r="AY3120" s="163" t="s">
        <v>2905</v>
      </c>
      <c r="AZ3120" s="163" t="s">
        <v>2655</v>
      </c>
    </row>
    <row r="3121">
      <c r="A3121" s="163" t="s">
        <v>20779</v>
      </c>
      <c r="B3121" s="163" t="s">
        <v>20780</v>
      </c>
      <c r="C3121" s="163" t="s">
        <v>2638</v>
      </c>
      <c r="D3121" s="163" t="s">
        <v>2639</v>
      </c>
      <c r="E3121" s="506">
        <v>45748.03194444445</v>
      </c>
      <c r="F3121" s="507">
        <v>2980.0</v>
      </c>
      <c r="G3121" s="163" t="s">
        <v>2640</v>
      </c>
      <c r="H3121" s="507">
        <v>2980.0</v>
      </c>
      <c r="I3121" s="163" t="s">
        <v>2640</v>
      </c>
      <c r="J3121" s="163" t="s">
        <v>2641</v>
      </c>
      <c r="K3121" s="163" t="s">
        <v>2642</v>
      </c>
      <c r="L3121" s="163" t="s">
        <v>20781</v>
      </c>
      <c r="M3121" s="163" t="s">
        <v>20782</v>
      </c>
      <c r="N3121" s="163" t="s">
        <v>2645</v>
      </c>
      <c r="O3121" s="163" t="s">
        <v>2646</v>
      </c>
      <c r="P3121" s="163" t="s">
        <v>2683</v>
      </c>
      <c r="Q3121" s="163" t="s">
        <v>2648</v>
      </c>
      <c r="R3121" s="506">
        <v>45748.03055555555</v>
      </c>
      <c r="S3121" s="509"/>
      <c r="T3121" s="509"/>
      <c r="U3121" s="163" t="s">
        <v>20783</v>
      </c>
      <c r="V3121" s="510"/>
      <c r="W3121" s="510"/>
      <c r="X3121" s="510"/>
      <c r="Y3121" s="510"/>
      <c r="Z3121" s="510"/>
      <c r="AA3121" s="510"/>
      <c r="AB3121" s="163" t="s">
        <v>20784</v>
      </c>
      <c r="AC3121" s="507">
        <v>9.023355613E9</v>
      </c>
      <c r="AD3121" s="510"/>
      <c r="AE3121" s="510"/>
      <c r="AF3121" s="510"/>
      <c r="AG3121" s="510"/>
      <c r="AH3121" s="510"/>
      <c r="AI3121" s="509"/>
      <c r="AJ3121" s="163" t="s">
        <v>2651</v>
      </c>
      <c r="AK3121" s="512"/>
      <c r="AL3121" s="513"/>
      <c r="AM3121" s="163" t="s">
        <v>20785</v>
      </c>
      <c r="AN3121" s="510"/>
      <c r="AO3121" s="509"/>
      <c r="AP3121" s="509"/>
      <c r="AQ3121" s="509"/>
      <c r="AR3121" s="509"/>
      <c r="AS3121" s="509"/>
      <c r="AT3121" s="163" t="s">
        <v>2653</v>
      </c>
      <c r="AU3121" s="507">
        <v>1128.0</v>
      </c>
      <c r="AV3121" s="507">
        <v>10.0</v>
      </c>
      <c r="AW3121" s="507">
        <v>2030.0</v>
      </c>
      <c r="AX3121" s="163" t="s">
        <v>2846</v>
      </c>
      <c r="AY3121" s="163" t="s">
        <v>2921</v>
      </c>
      <c r="AZ3121" s="163" t="s">
        <v>2655</v>
      </c>
    </row>
    <row r="3122">
      <c r="A3122" s="163" t="s">
        <v>20786</v>
      </c>
      <c r="B3122" s="163" t="s">
        <v>20787</v>
      </c>
      <c r="C3122" s="163" t="s">
        <v>2638</v>
      </c>
      <c r="D3122" s="163" t="s">
        <v>2639</v>
      </c>
      <c r="E3122" s="506">
        <v>45748.00763888889</v>
      </c>
      <c r="F3122" s="507">
        <v>9800.0</v>
      </c>
      <c r="G3122" s="163" t="s">
        <v>2640</v>
      </c>
      <c r="H3122" s="507">
        <v>9800.0</v>
      </c>
      <c r="I3122" s="163" t="s">
        <v>2640</v>
      </c>
      <c r="J3122" s="163" t="s">
        <v>2641</v>
      </c>
      <c r="K3122" s="163" t="s">
        <v>2642</v>
      </c>
      <c r="L3122" s="163" t="s">
        <v>20788</v>
      </c>
      <c r="M3122" s="163" t="s">
        <v>20789</v>
      </c>
      <c r="N3122" s="163" t="s">
        <v>2645</v>
      </c>
      <c r="O3122" s="163" t="s">
        <v>2646</v>
      </c>
      <c r="P3122" s="163" t="s">
        <v>2673</v>
      </c>
      <c r="Q3122" s="163" t="s">
        <v>2648</v>
      </c>
      <c r="R3122" s="506">
        <v>45748.00625</v>
      </c>
      <c r="S3122" s="509"/>
      <c r="T3122" s="509"/>
      <c r="U3122" s="163" t="s">
        <v>20790</v>
      </c>
      <c r="V3122" s="510"/>
      <c r="W3122" s="510"/>
      <c r="X3122" s="510"/>
      <c r="Y3122" s="510"/>
      <c r="Z3122" s="510"/>
      <c r="AA3122" s="510"/>
      <c r="AB3122" s="163" t="s">
        <v>20791</v>
      </c>
      <c r="AC3122" s="507">
        <v>9.096794763E9</v>
      </c>
      <c r="AD3122" s="510"/>
      <c r="AE3122" s="510"/>
      <c r="AF3122" s="510"/>
      <c r="AG3122" s="510"/>
      <c r="AH3122" s="510"/>
      <c r="AI3122" s="509"/>
      <c r="AJ3122" s="163" t="s">
        <v>2651</v>
      </c>
      <c r="AK3122" s="509"/>
      <c r="AL3122" s="513"/>
      <c r="AM3122" s="163" t="s">
        <v>20792</v>
      </c>
      <c r="AN3122" s="510"/>
      <c r="AO3122" s="509"/>
      <c r="AP3122" s="509"/>
      <c r="AQ3122" s="509"/>
      <c r="AR3122" s="509"/>
      <c r="AS3122" s="509"/>
      <c r="AT3122" s="163" t="s">
        <v>2700</v>
      </c>
      <c r="AU3122" s="507">
        <v>5368.0</v>
      </c>
      <c r="AV3122" s="507">
        <v>1.0</v>
      </c>
      <c r="AW3122" s="507">
        <v>2030.0</v>
      </c>
      <c r="AX3122" s="163" t="s">
        <v>3065</v>
      </c>
      <c r="AY3122" s="163" t="s">
        <v>3066</v>
      </c>
      <c r="AZ3122" s="163" t="s">
        <v>2655</v>
      </c>
    </row>
    <row r="3123">
      <c r="A3123" s="163" t="s">
        <v>20793</v>
      </c>
      <c r="B3123" s="163" t="s">
        <v>20787</v>
      </c>
      <c r="C3123" s="163" t="s">
        <v>2638</v>
      </c>
      <c r="D3123" s="163" t="s">
        <v>2639</v>
      </c>
      <c r="E3123" s="506">
        <v>45748.004166666666</v>
      </c>
      <c r="F3123" s="507">
        <v>2980.0</v>
      </c>
      <c r="G3123" s="163" t="s">
        <v>2640</v>
      </c>
      <c r="H3123" s="507">
        <v>2980.0</v>
      </c>
      <c r="I3123" s="163" t="s">
        <v>2640</v>
      </c>
      <c r="J3123" s="163" t="s">
        <v>2641</v>
      </c>
      <c r="K3123" s="163" t="s">
        <v>2642</v>
      </c>
      <c r="L3123" s="163" t="s">
        <v>20788</v>
      </c>
      <c r="M3123" s="163" t="s">
        <v>20794</v>
      </c>
      <c r="N3123" s="163" t="s">
        <v>2645</v>
      </c>
      <c r="O3123" s="163" t="s">
        <v>2646</v>
      </c>
      <c r="P3123" s="163" t="s">
        <v>2673</v>
      </c>
      <c r="Q3123" s="163" t="s">
        <v>2648</v>
      </c>
      <c r="R3123" s="506">
        <v>45748.00277777778</v>
      </c>
      <c r="S3123" s="509"/>
      <c r="T3123" s="509"/>
      <c r="U3123" s="163" t="s">
        <v>20795</v>
      </c>
      <c r="V3123" s="510"/>
      <c r="W3123" s="510"/>
      <c r="X3123" s="510"/>
      <c r="Y3123" s="510"/>
      <c r="Z3123" s="510"/>
      <c r="AA3123" s="510"/>
      <c r="AB3123" s="163" t="s">
        <v>20791</v>
      </c>
      <c r="AC3123" s="507">
        <v>9.096794763E9</v>
      </c>
      <c r="AD3123" s="510"/>
      <c r="AE3123" s="510"/>
      <c r="AF3123" s="510"/>
      <c r="AG3123" s="510"/>
      <c r="AH3123" s="510"/>
      <c r="AI3123" s="509"/>
      <c r="AJ3123" s="163" t="s">
        <v>2651</v>
      </c>
      <c r="AK3123" s="512"/>
      <c r="AL3123" s="513"/>
      <c r="AM3123" s="163" t="s">
        <v>20792</v>
      </c>
      <c r="AN3123" s="510"/>
      <c r="AO3123" s="509"/>
      <c r="AP3123" s="509"/>
      <c r="AQ3123" s="509"/>
      <c r="AR3123" s="509"/>
      <c r="AS3123" s="509"/>
      <c r="AT3123" s="163" t="s">
        <v>2700</v>
      </c>
      <c r="AU3123" s="507">
        <v>5368.0</v>
      </c>
      <c r="AV3123" s="507">
        <v>1.0</v>
      </c>
      <c r="AW3123" s="507">
        <v>2030.0</v>
      </c>
      <c r="AX3123" s="163" t="s">
        <v>3065</v>
      </c>
      <c r="AY3123" s="163" t="s">
        <v>3066</v>
      </c>
      <c r="AZ3123" s="163" t="s">
        <v>2655</v>
      </c>
    </row>
    <row r="3124">
      <c r="A3124" s="163" t="s">
        <v>20796</v>
      </c>
      <c r="B3124" s="163" t="s">
        <v>20797</v>
      </c>
      <c r="C3124" s="163" t="s">
        <v>2638</v>
      </c>
      <c r="D3124" s="163" t="s">
        <v>2639</v>
      </c>
      <c r="E3124" s="506">
        <v>45748.00208333333</v>
      </c>
      <c r="F3124" s="507">
        <v>2980.0</v>
      </c>
      <c r="G3124" s="163" t="s">
        <v>2640</v>
      </c>
      <c r="H3124" s="507">
        <v>2980.0</v>
      </c>
      <c r="I3124" s="163" t="s">
        <v>2640</v>
      </c>
      <c r="J3124" s="163" t="s">
        <v>2641</v>
      </c>
      <c r="K3124" s="163" t="s">
        <v>2642</v>
      </c>
      <c r="L3124" s="163" t="s">
        <v>20798</v>
      </c>
      <c r="M3124" s="163" t="s">
        <v>20799</v>
      </c>
      <c r="N3124" s="163" t="s">
        <v>2645</v>
      </c>
      <c r="O3124" s="163" t="s">
        <v>2646</v>
      </c>
      <c r="P3124" s="163" t="s">
        <v>2683</v>
      </c>
      <c r="Q3124" s="163" t="s">
        <v>2648</v>
      </c>
      <c r="R3124" s="506">
        <v>45748.00069444445</v>
      </c>
      <c r="S3124" s="509"/>
      <c r="T3124" s="509"/>
      <c r="U3124" s="163" t="s">
        <v>20800</v>
      </c>
      <c r="V3124" s="510"/>
      <c r="W3124" s="510"/>
      <c r="X3124" s="510"/>
      <c r="Y3124" s="510"/>
      <c r="Z3124" s="510"/>
      <c r="AA3124" s="510"/>
      <c r="AB3124" s="163" t="s">
        <v>20801</v>
      </c>
      <c r="AC3124" s="507">
        <v>9.055180807E9</v>
      </c>
      <c r="AD3124" s="510"/>
      <c r="AE3124" s="510"/>
      <c r="AF3124" s="510"/>
      <c r="AG3124" s="510"/>
      <c r="AH3124" s="510"/>
      <c r="AI3124" s="509"/>
      <c r="AJ3124" s="163" t="s">
        <v>2651</v>
      </c>
      <c r="AK3124" s="512"/>
      <c r="AL3124" s="513"/>
      <c r="AM3124" s="163" t="s">
        <v>20802</v>
      </c>
      <c r="AN3124" s="510"/>
      <c r="AO3124" s="509"/>
      <c r="AP3124" s="509"/>
      <c r="AQ3124" s="509"/>
      <c r="AR3124" s="509"/>
      <c r="AS3124" s="509"/>
      <c r="AT3124" s="163" t="s">
        <v>2653</v>
      </c>
      <c r="AU3124" s="507">
        <v>1781.0</v>
      </c>
      <c r="AV3124" s="507">
        <v>7.0</v>
      </c>
      <c r="AW3124" s="507">
        <v>2027.0</v>
      </c>
      <c r="AX3124" s="163" t="s">
        <v>2687</v>
      </c>
      <c r="AY3124" s="163" t="s">
        <v>2688</v>
      </c>
      <c r="AZ3124" s="163" t="s">
        <v>2655</v>
      </c>
    </row>
    <row r="3125">
      <c r="A3125" s="517"/>
      <c r="B3125" s="517"/>
      <c r="C3125" s="517"/>
      <c r="D3125" s="517"/>
      <c r="E3125" s="506"/>
      <c r="F3125" s="507"/>
      <c r="G3125" s="517"/>
      <c r="H3125" s="507"/>
      <c r="I3125" s="517"/>
      <c r="J3125" s="517"/>
      <c r="K3125" s="517"/>
      <c r="L3125" s="517"/>
      <c r="M3125" s="517"/>
      <c r="N3125" s="517"/>
      <c r="O3125" s="517"/>
      <c r="P3125" s="517"/>
      <c r="Q3125" s="517"/>
      <c r="R3125" s="506"/>
      <c r="S3125" s="509"/>
      <c r="T3125" s="509"/>
      <c r="U3125" s="517"/>
      <c r="V3125" s="510"/>
      <c r="W3125" s="510"/>
      <c r="X3125" s="510"/>
      <c r="Y3125" s="510"/>
      <c r="Z3125" s="510"/>
      <c r="AA3125" s="510"/>
      <c r="AB3125" s="517"/>
      <c r="AC3125" s="510"/>
      <c r="AD3125" s="510"/>
      <c r="AE3125" s="509"/>
      <c r="AF3125" s="509"/>
      <c r="AG3125" s="509"/>
      <c r="AH3125" s="509"/>
      <c r="AI3125" s="509"/>
      <c r="AJ3125" s="517"/>
      <c r="AK3125" s="509"/>
      <c r="AL3125" s="509"/>
      <c r="AM3125" s="517"/>
      <c r="AN3125" s="510"/>
      <c r="AO3125" s="510"/>
      <c r="AP3125" s="509"/>
      <c r="AQ3125" s="509"/>
      <c r="AR3125" s="509"/>
      <c r="AS3125" s="509"/>
      <c r="AT3125" s="517"/>
      <c r="AU3125" s="507"/>
      <c r="AV3125" s="507"/>
      <c r="AW3125" s="507"/>
      <c r="AX3125" s="510"/>
      <c r="AY3125" s="510"/>
      <c r="AZ3125" s="517"/>
    </row>
    <row r="3126">
      <c r="A3126" s="517"/>
      <c r="B3126" s="517"/>
      <c r="C3126" s="517"/>
      <c r="D3126" s="517"/>
      <c r="E3126" s="506"/>
      <c r="F3126" s="507"/>
      <c r="G3126" s="517"/>
      <c r="H3126" s="507"/>
      <c r="I3126" s="517"/>
      <c r="J3126" s="517"/>
      <c r="K3126" s="517"/>
      <c r="L3126" s="517"/>
      <c r="M3126" s="517"/>
      <c r="N3126" s="517"/>
      <c r="O3126" s="517"/>
      <c r="P3126" s="517"/>
      <c r="Q3126" s="517"/>
      <c r="R3126" s="506"/>
      <c r="S3126" s="509"/>
      <c r="T3126" s="509"/>
      <c r="U3126" s="517"/>
      <c r="V3126" s="510"/>
      <c r="W3126" s="510"/>
      <c r="X3126" s="510"/>
      <c r="Y3126" s="510"/>
      <c r="Z3126" s="510"/>
      <c r="AA3126" s="510"/>
      <c r="AB3126" s="517"/>
      <c r="AC3126" s="510"/>
      <c r="AD3126" s="510"/>
      <c r="AE3126" s="510"/>
      <c r="AF3126" s="510"/>
      <c r="AG3126" s="510"/>
      <c r="AH3126" s="510"/>
      <c r="AI3126" s="509"/>
      <c r="AJ3126" s="517"/>
      <c r="AK3126" s="512"/>
      <c r="AL3126" s="513"/>
      <c r="AM3126" s="517"/>
      <c r="AN3126" s="510"/>
      <c r="AO3126" s="510"/>
      <c r="AP3126" s="509"/>
      <c r="AQ3126" s="509"/>
      <c r="AR3126" s="509"/>
      <c r="AS3126" s="509"/>
      <c r="AT3126" s="517"/>
      <c r="AU3126" s="507"/>
      <c r="AV3126" s="507"/>
      <c r="AW3126" s="507"/>
      <c r="AX3126" s="517"/>
      <c r="AY3126" s="517"/>
      <c r="AZ3126" s="517"/>
    </row>
    <row r="3127">
      <c r="A3127" s="517"/>
      <c r="B3127" s="517"/>
      <c r="C3127" s="517"/>
      <c r="D3127" s="517"/>
      <c r="E3127" s="506"/>
      <c r="F3127" s="507"/>
      <c r="G3127" s="517"/>
      <c r="H3127" s="507"/>
      <c r="I3127" s="517"/>
      <c r="J3127" s="517"/>
      <c r="K3127" s="517"/>
      <c r="L3127" s="517"/>
      <c r="M3127" s="517"/>
      <c r="N3127" s="517"/>
      <c r="O3127" s="517"/>
      <c r="P3127" s="517"/>
      <c r="Q3127" s="517"/>
      <c r="R3127" s="506"/>
      <c r="S3127" s="509"/>
      <c r="T3127" s="509"/>
      <c r="U3127" s="517"/>
      <c r="V3127" s="510"/>
      <c r="W3127" s="510"/>
      <c r="X3127" s="510"/>
      <c r="Y3127" s="510"/>
      <c r="Z3127" s="510"/>
      <c r="AA3127" s="510"/>
      <c r="AB3127" s="517"/>
      <c r="AC3127" s="510"/>
      <c r="AD3127" s="510"/>
      <c r="AE3127" s="510"/>
      <c r="AF3127" s="510"/>
      <c r="AG3127" s="510"/>
      <c r="AH3127" s="510"/>
      <c r="AI3127" s="509"/>
      <c r="AJ3127" s="517"/>
      <c r="AK3127" s="512"/>
      <c r="AL3127" s="513"/>
      <c r="AM3127" s="517"/>
      <c r="AN3127" s="510"/>
      <c r="AO3127" s="509"/>
      <c r="AP3127" s="509"/>
      <c r="AQ3127" s="509"/>
      <c r="AR3127" s="509"/>
      <c r="AS3127" s="509"/>
      <c r="AT3127" s="517"/>
      <c r="AU3127" s="507"/>
      <c r="AV3127" s="507"/>
      <c r="AW3127" s="507"/>
      <c r="AX3127" s="517"/>
      <c r="AY3127" s="517"/>
      <c r="AZ3127" s="517"/>
    </row>
    <row r="3128">
      <c r="A3128" s="517"/>
      <c r="B3128" s="517"/>
      <c r="C3128" s="517"/>
      <c r="D3128" s="517"/>
      <c r="E3128" s="506"/>
      <c r="F3128" s="507"/>
      <c r="G3128" s="517"/>
      <c r="H3128" s="507"/>
      <c r="I3128" s="517"/>
      <c r="J3128" s="517"/>
      <c r="K3128" s="517"/>
      <c r="L3128" s="517"/>
      <c r="M3128" s="517"/>
      <c r="N3128" s="517"/>
      <c r="O3128" s="517"/>
      <c r="P3128" s="517"/>
      <c r="Q3128" s="517"/>
      <c r="R3128" s="506"/>
      <c r="S3128" s="509"/>
      <c r="T3128" s="509"/>
      <c r="U3128" s="517"/>
      <c r="V3128" s="510"/>
      <c r="W3128" s="510"/>
      <c r="X3128" s="510"/>
      <c r="Y3128" s="510"/>
      <c r="Z3128" s="510"/>
      <c r="AA3128" s="510"/>
      <c r="AB3128" s="517"/>
      <c r="AC3128" s="510"/>
      <c r="AD3128" s="510"/>
      <c r="AE3128" s="510"/>
      <c r="AF3128" s="510"/>
      <c r="AG3128" s="510"/>
      <c r="AH3128" s="510"/>
      <c r="AI3128" s="509"/>
      <c r="AJ3128" s="517"/>
      <c r="AK3128" s="512"/>
      <c r="AL3128" s="513"/>
      <c r="AM3128" s="517"/>
      <c r="AN3128" s="510"/>
      <c r="AO3128" s="510"/>
      <c r="AP3128" s="509"/>
      <c r="AQ3128" s="509"/>
      <c r="AR3128" s="509"/>
      <c r="AS3128" s="509"/>
      <c r="AT3128" s="517"/>
      <c r="AU3128" s="507"/>
      <c r="AV3128" s="507"/>
      <c r="AW3128" s="507"/>
      <c r="AX3128" s="517"/>
      <c r="AY3128" s="517"/>
      <c r="AZ3128" s="517"/>
    </row>
    <row r="3129">
      <c r="A3129" s="517"/>
      <c r="B3129" s="517"/>
      <c r="C3129" s="517"/>
      <c r="D3129" s="517"/>
      <c r="E3129" s="506"/>
      <c r="F3129" s="507"/>
      <c r="G3129" s="517"/>
      <c r="H3129" s="507"/>
      <c r="I3129" s="517"/>
      <c r="J3129" s="517"/>
      <c r="K3129" s="517"/>
      <c r="L3129" s="517"/>
      <c r="M3129" s="517"/>
      <c r="N3129" s="517"/>
      <c r="O3129" s="517"/>
      <c r="P3129" s="517"/>
      <c r="Q3129" s="517"/>
      <c r="R3129" s="506"/>
      <c r="S3129" s="509"/>
      <c r="T3129" s="509"/>
      <c r="U3129" s="517"/>
      <c r="V3129" s="510"/>
      <c r="W3129" s="510"/>
      <c r="X3129" s="510"/>
      <c r="Y3129" s="510"/>
      <c r="Z3129" s="510"/>
      <c r="AA3129" s="510"/>
      <c r="AB3129" s="517"/>
      <c r="AC3129" s="510"/>
      <c r="AD3129" s="510"/>
      <c r="AE3129" s="510"/>
      <c r="AF3129" s="510"/>
      <c r="AG3129" s="510"/>
      <c r="AH3129" s="510"/>
      <c r="AI3129" s="509"/>
      <c r="AJ3129" s="517"/>
      <c r="AK3129" s="512"/>
      <c r="AL3129" s="510"/>
      <c r="AM3129" s="517"/>
      <c r="AN3129" s="510"/>
      <c r="AO3129" s="510"/>
      <c r="AP3129" s="509"/>
      <c r="AQ3129" s="509"/>
      <c r="AR3129" s="509"/>
      <c r="AS3129" s="509"/>
      <c r="AT3129" s="517"/>
      <c r="AU3129" s="507"/>
      <c r="AV3129" s="507"/>
      <c r="AW3129" s="507"/>
      <c r="AX3129" s="517"/>
      <c r="AY3129" s="517"/>
      <c r="AZ3129" s="517"/>
    </row>
    <row r="3130">
      <c r="A3130" s="517"/>
      <c r="B3130" s="517"/>
      <c r="C3130" s="517"/>
      <c r="D3130" s="517"/>
      <c r="E3130" s="506"/>
      <c r="F3130" s="507"/>
      <c r="G3130" s="517"/>
      <c r="H3130" s="507"/>
      <c r="I3130" s="517"/>
      <c r="J3130" s="517"/>
      <c r="K3130" s="517"/>
      <c r="L3130" s="517"/>
      <c r="M3130" s="517"/>
      <c r="N3130" s="517"/>
      <c r="O3130" s="517"/>
      <c r="P3130" s="517"/>
      <c r="Q3130" s="517"/>
      <c r="R3130" s="506"/>
      <c r="S3130" s="509"/>
      <c r="T3130" s="509"/>
      <c r="U3130" s="517"/>
      <c r="V3130" s="506"/>
      <c r="W3130" s="517"/>
      <c r="X3130" s="510"/>
      <c r="Y3130" s="507"/>
      <c r="Z3130" s="517"/>
      <c r="AA3130" s="517"/>
      <c r="AB3130" s="517"/>
      <c r="AC3130" s="510"/>
      <c r="AD3130" s="517"/>
      <c r="AE3130" s="507"/>
      <c r="AF3130" s="517"/>
      <c r="AG3130" s="517"/>
      <c r="AH3130" s="510"/>
      <c r="AI3130" s="509"/>
      <c r="AJ3130" s="517"/>
      <c r="AK3130" s="512"/>
      <c r="AL3130" s="506"/>
      <c r="AM3130" s="517"/>
      <c r="AN3130" s="510"/>
      <c r="AO3130" s="509"/>
      <c r="AP3130" s="509"/>
      <c r="AQ3130" s="509"/>
      <c r="AR3130" s="509"/>
      <c r="AS3130" s="509"/>
      <c r="AT3130" s="517"/>
      <c r="AU3130" s="507"/>
      <c r="AV3130" s="507"/>
      <c r="AW3130" s="507"/>
      <c r="AX3130" s="517"/>
      <c r="AY3130" s="517"/>
      <c r="AZ3130" s="517"/>
    </row>
    <row r="3131">
      <c r="A3131" s="517"/>
      <c r="B3131" s="517"/>
      <c r="C3131" s="517"/>
      <c r="D3131" s="517"/>
      <c r="E3131" s="506"/>
      <c r="F3131" s="507"/>
      <c r="G3131" s="517"/>
      <c r="H3131" s="507"/>
      <c r="I3131" s="517"/>
      <c r="J3131" s="517"/>
      <c r="K3131" s="517"/>
      <c r="L3131" s="517"/>
      <c r="M3131" s="517"/>
      <c r="N3131" s="517"/>
      <c r="O3131" s="517"/>
      <c r="P3131" s="517"/>
      <c r="Q3131" s="517"/>
      <c r="R3131" s="506"/>
      <c r="S3131" s="509"/>
      <c r="T3131" s="509"/>
      <c r="U3131" s="517"/>
      <c r="V3131" s="510"/>
      <c r="W3131" s="510"/>
      <c r="X3131" s="510"/>
      <c r="Y3131" s="510"/>
      <c r="Z3131" s="510"/>
      <c r="AA3131" s="510"/>
      <c r="AB3131" s="517"/>
      <c r="AC3131" s="510"/>
      <c r="AD3131" s="510"/>
      <c r="AE3131" s="510"/>
      <c r="AF3131" s="510"/>
      <c r="AG3131" s="510"/>
      <c r="AH3131" s="510"/>
      <c r="AI3131" s="509"/>
      <c r="AJ3131" s="517"/>
      <c r="AK3131" s="512"/>
      <c r="AL3131" s="513"/>
      <c r="AM3131" s="517"/>
      <c r="AN3131" s="510"/>
      <c r="AO3131" s="509"/>
      <c r="AP3131" s="509"/>
      <c r="AQ3131" s="509"/>
      <c r="AR3131" s="509"/>
      <c r="AS3131" s="509"/>
      <c r="AT3131" s="517"/>
      <c r="AU3131" s="507"/>
      <c r="AV3131" s="507"/>
      <c r="AW3131" s="507"/>
      <c r="AX3131" s="517"/>
      <c r="AY3131" s="517"/>
      <c r="AZ3131" s="517"/>
    </row>
    <row r="3132">
      <c r="A3132" s="517"/>
      <c r="B3132" s="517"/>
      <c r="C3132" s="517"/>
      <c r="D3132" s="517"/>
      <c r="E3132" s="506"/>
      <c r="F3132" s="507"/>
      <c r="G3132" s="517"/>
      <c r="H3132" s="507"/>
      <c r="I3132" s="517"/>
      <c r="J3132" s="517"/>
      <c r="K3132" s="517"/>
      <c r="L3132" s="517"/>
      <c r="M3132" s="517"/>
      <c r="N3132" s="517"/>
      <c r="O3132" s="517"/>
      <c r="P3132" s="517"/>
      <c r="Q3132" s="517"/>
      <c r="R3132" s="506"/>
      <c r="S3132" s="509"/>
      <c r="T3132" s="509"/>
      <c r="U3132" s="517"/>
      <c r="V3132" s="510"/>
      <c r="W3132" s="510"/>
      <c r="X3132" s="510"/>
      <c r="Y3132" s="510"/>
      <c r="Z3132" s="510"/>
      <c r="AA3132" s="510"/>
      <c r="AB3132" s="517"/>
      <c r="AC3132" s="510"/>
      <c r="AD3132" s="510"/>
      <c r="AE3132" s="509"/>
      <c r="AF3132" s="509"/>
      <c r="AG3132" s="509"/>
      <c r="AH3132" s="509"/>
      <c r="AI3132" s="509"/>
      <c r="AJ3132" s="517"/>
      <c r="AK3132" s="509"/>
      <c r="AL3132" s="509"/>
      <c r="AM3132" s="517"/>
      <c r="AN3132" s="510"/>
      <c r="AO3132" s="509"/>
      <c r="AP3132" s="509"/>
      <c r="AQ3132" s="509"/>
      <c r="AR3132" s="509"/>
      <c r="AS3132" s="509"/>
      <c r="AT3132" s="517"/>
      <c r="AU3132" s="507"/>
      <c r="AV3132" s="507"/>
      <c r="AW3132" s="507"/>
      <c r="AX3132" s="517"/>
      <c r="AY3132" s="517"/>
      <c r="AZ3132" s="517"/>
    </row>
    <row r="3133">
      <c r="A3133" s="517"/>
      <c r="B3133" s="517"/>
      <c r="C3133" s="517"/>
      <c r="D3133" s="517"/>
      <c r="E3133" s="506"/>
      <c r="F3133" s="507"/>
      <c r="G3133" s="517"/>
      <c r="H3133" s="507"/>
      <c r="I3133" s="517"/>
      <c r="J3133" s="517"/>
      <c r="K3133" s="517"/>
      <c r="L3133" s="517"/>
      <c r="M3133" s="517"/>
      <c r="N3133" s="517"/>
      <c r="O3133" s="517"/>
      <c r="P3133" s="517"/>
      <c r="Q3133" s="517"/>
      <c r="R3133" s="506"/>
      <c r="S3133" s="509"/>
      <c r="T3133" s="509"/>
      <c r="U3133" s="517"/>
      <c r="V3133" s="510"/>
      <c r="W3133" s="510"/>
      <c r="X3133" s="510"/>
      <c r="Y3133" s="510"/>
      <c r="Z3133" s="510"/>
      <c r="AA3133" s="510"/>
      <c r="AB3133" s="517"/>
      <c r="AC3133" s="510"/>
      <c r="AD3133" s="510"/>
      <c r="AE3133" s="509"/>
      <c r="AF3133" s="509"/>
      <c r="AG3133" s="509"/>
      <c r="AH3133" s="509"/>
      <c r="AI3133" s="509"/>
      <c r="AJ3133" s="517"/>
      <c r="AK3133" s="509"/>
      <c r="AL3133" s="509"/>
      <c r="AM3133" s="517"/>
      <c r="AN3133" s="510"/>
      <c r="AO3133" s="509"/>
      <c r="AP3133" s="509"/>
      <c r="AQ3133" s="509"/>
      <c r="AR3133" s="509"/>
      <c r="AS3133" s="509"/>
      <c r="AT3133" s="517"/>
      <c r="AU3133" s="507"/>
      <c r="AV3133" s="507"/>
      <c r="AW3133" s="507"/>
      <c r="AX3133" s="517"/>
      <c r="AY3133" s="517"/>
      <c r="AZ3133" s="517"/>
    </row>
    <row r="3134">
      <c r="A3134" s="517"/>
      <c r="B3134" s="517"/>
      <c r="C3134" s="517"/>
      <c r="D3134" s="517"/>
      <c r="E3134" s="506"/>
      <c r="F3134" s="507"/>
      <c r="G3134" s="517"/>
      <c r="H3134" s="507"/>
      <c r="I3134" s="517"/>
      <c r="J3134" s="517"/>
      <c r="K3134" s="517"/>
      <c r="L3134" s="517"/>
      <c r="M3134" s="517"/>
      <c r="N3134" s="517"/>
      <c r="O3134" s="517"/>
      <c r="P3134" s="517"/>
      <c r="Q3134" s="517"/>
      <c r="R3134" s="506"/>
      <c r="S3134" s="509"/>
      <c r="T3134" s="509"/>
      <c r="U3134" s="517"/>
      <c r="V3134" s="510"/>
      <c r="W3134" s="510"/>
      <c r="X3134" s="510"/>
      <c r="Y3134" s="510"/>
      <c r="Z3134" s="510"/>
      <c r="AA3134" s="510"/>
      <c r="AB3134" s="517"/>
      <c r="AC3134" s="510"/>
      <c r="AD3134" s="510"/>
      <c r="AE3134" s="509"/>
      <c r="AF3134" s="509"/>
      <c r="AG3134" s="509"/>
      <c r="AH3134" s="509"/>
      <c r="AI3134" s="509"/>
      <c r="AJ3134" s="517"/>
      <c r="AK3134" s="509"/>
      <c r="AL3134" s="509"/>
      <c r="AM3134" s="517"/>
      <c r="AN3134" s="510"/>
      <c r="AO3134" s="509"/>
      <c r="AP3134" s="509"/>
      <c r="AQ3134" s="509"/>
      <c r="AR3134" s="509"/>
      <c r="AS3134" s="509"/>
      <c r="AT3134" s="517"/>
      <c r="AU3134" s="507"/>
      <c r="AV3134" s="507"/>
      <c r="AW3134" s="507"/>
      <c r="AX3134" s="517"/>
      <c r="AY3134" s="510"/>
      <c r="AZ3134" s="517"/>
    </row>
    <row r="3135">
      <c r="A3135" s="517"/>
      <c r="B3135" s="517"/>
      <c r="C3135" s="517"/>
      <c r="D3135" s="517"/>
      <c r="E3135" s="506"/>
      <c r="F3135" s="507"/>
      <c r="G3135" s="517"/>
      <c r="H3135" s="507"/>
      <c r="I3135" s="517"/>
      <c r="J3135" s="517"/>
      <c r="K3135" s="517"/>
      <c r="L3135" s="517"/>
      <c r="M3135" s="517"/>
      <c r="N3135" s="517"/>
      <c r="O3135" s="517"/>
      <c r="P3135" s="517"/>
      <c r="Q3135" s="517"/>
      <c r="R3135" s="506"/>
      <c r="S3135" s="509"/>
      <c r="T3135" s="509"/>
      <c r="U3135" s="517"/>
      <c r="V3135" s="510"/>
      <c r="W3135" s="510"/>
      <c r="X3135" s="510"/>
      <c r="Y3135" s="510"/>
      <c r="Z3135" s="510"/>
      <c r="AA3135" s="510"/>
      <c r="AB3135" s="517"/>
      <c r="AC3135" s="510"/>
      <c r="AD3135" s="510"/>
      <c r="AE3135" s="509"/>
      <c r="AF3135" s="509"/>
      <c r="AG3135" s="509"/>
      <c r="AH3135" s="509"/>
      <c r="AI3135" s="509"/>
      <c r="AJ3135" s="517"/>
      <c r="AK3135" s="509"/>
      <c r="AL3135" s="509"/>
      <c r="AM3135" s="517"/>
      <c r="AN3135" s="510"/>
      <c r="AO3135" s="509"/>
      <c r="AP3135" s="509"/>
      <c r="AQ3135" s="509"/>
      <c r="AR3135" s="509"/>
      <c r="AS3135" s="509"/>
      <c r="AT3135" s="517"/>
      <c r="AU3135" s="507"/>
      <c r="AV3135" s="507"/>
      <c r="AW3135" s="507"/>
      <c r="AX3135" s="517"/>
      <c r="AY3135" s="517"/>
      <c r="AZ3135" s="517"/>
    </row>
    <row r="3136">
      <c r="A3136" s="517"/>
      <c r="B3136" s="517"/>
      <c r="C3136" s="517"/>
      <c r="D3136" s="517"/>
      <c r="E3136" s="506"/>
      <c r="F3136" s="507"/>
      <c r="G3136" s="517"/>
      <c r="H3136" s="507"/>
      <c r="I3136" s="517"/>
      <c r="J3136" s="517"/>
      <c r="K3136" s="517"/>
      <c r="L3136" s="517"/>
      <c r="M3136" s="517"/>
      <c r="N3136" s="517"/>
      <c r="O3136" s="517"/>
      <c r="P3136" s="517"/>
      <c r="Q3136" s="517"/>
      <c r="R3136" s="506"/>
      <c r="S3136" s="509"/>
      <c r="T3136" s="509"/>
      <c r="U3136" s="517"/>
      <c r="V3136" s="510"/>
      <c r="W3136" s="510"/>
      <c r="X3136" s="510"/>
      <c r="Y3136" s="510"/>
      <c r="Z3136" s="510"/>
      <c r="AA3136" s="510"/>
      <c r="AB3136" s="517"/>
      <c r="AC3136" s="510"/>
      <c r="AD3136" s="510"/>
      <c r="AE3136" s="509"/>
      <c r="AF3136" s="509"/>
      <c r="AG3136" s="509"/>
      <c r="AH3136" s="509"/>
      <c r="AI3136" s="509"/>
      <c r="AJ3136" s="517"/>
      <c r="AK3136" s="509"/>
      <c r="AL3136" s="509"/>
      <c r="AM3136" s="517"/>
      <c r="AN3136" s="510"/>
      <c r="AO3136" s="509"/>
      <c r="AP3136" s="509"/>
      <c r="AQ3136" s="509"/>
      <c r="AR3136" s="509"/>
      <c r="AS3136" s="509"/>
      <c r="AT3136" s="517"/>
      <c r="AU3136" s="507"/>
      <c r="AV3136" s="507"/>
      <c r="AW3136" s="507"/>
      <c r="AX3136" s="517"/>
      <c r="AY3136" s="510"/>
      <c r="AZ3136" s="517"/>
    </row>
    <row r="3137">
      <c r="A3137" s="517"/>
      <c r="B3137" s="517"/>
      <c r="C3137" s="517"/>
      <c r="D3137" s="517"/>
      <c r="E3137" s="506"/>
      <c r="F3137" s="507"/>
      <c r="G3137" s="517"/>
      <c r="H3137" s="507"/>
      <c r="I3137" s="517"/>
      <c r="J3137" s="517"/>
      <c r="K3137" s="517"/>
      <c r="L3137" s="517"/>
      <c r="M3137" s="517"/>
      <c r="N3137" s="517"/>
      <c r="O3137" s="517"/>
      <c r="P3137" s="517"/>
      <c r="Q3137" s="517"/>
      <c r="R3137" s="506"/>
      <c r="S3137" s="509"/>
      <c r="T3137" s="509"/>
      <c r="U3137" s="517"/>
      <c r="V3137" s="510"/>
      <c r="W3137" s="510"/>
      <c r="X3137" s="510"/>
      <c r="Y3137" s="510"/>
      <c r="Z3137" s="510"/>
      <c r="AA3137" s="510"/>
      <c r="AB3137" s="517"/>
      <c r="AC3137" s="510"/>
      <c r="AD3137" s="510"/>
      <c r="AE3137" s="509"/>
      <c r="AF3137" s="509"/>
      <c r="AG3137" s="509"/>
      <c r="AH3137" s="509"/>
      <c r="AI3137" s="509"/>
      <c r="AJ3137" s="517"/>
      <c r="AK3137" s="509"/>
      <c r="AL3137" s="509"/>
      <c r="AM3137" s="517"/>
      <c r="AN3137" s="510"/>
      <c r="AO3137" s="509"/>
      <c r="AP3137" s="509"/>
      <c r="AQ3137" s="509"/>
      <c r="AR3137" s="509"/>
      <c r="AS3137" s="509"/>
      <c r="AT3137" s="517"/>
      <c r="AU3137" s="507"/>
      <c r="AV3137" s="507"/>
      <c r="AW3137" s="507"/>
      <c r="AX3137" s="517"/>
      <c r="AY3137" s="517"/>
      <c r="AZ3137" s="517"/>
    </row>
    <row r="3138">
      <c r="A3138" s="517"/>
      <c r="B3138" s="517"/>
      <c r="C3138" s="517"/>
      <c r="D3138" s="517"/>
      <c r="E3138" s="506"/>
      <c r="F3138" s="507"/>
      <c r="G3138" s="517"/>
      <c r="H3138" s="507"/>
      <c r="I3138" s="517"/>
      <c r="J3138" s="517"/>
      <c r="K3138" s="517"/>
      <c r="L3138" s="517"/>
      <c r="M3138" s="517"/>
      <c r="N3138" s="517"/>
      <c r="O3138" s="517"/>
      <c r="P3138" s="517"/>
      <c r="Q3138" s="517"/>
      <c r="R3138" s="506"/>
      <c r="S3138" s="509"/>
      <c r="T3138" s="509"/>
      <c r="U3138" s="517"/>
      <c r="V3138" s="510"/>
      <c r="W3138" s="510"/>
      <c r="X3138" s="510"/>
      <c r="Y3138" s="510"/>
      <c r="Z3138" s="510"/>
      <c r="AA3138" s="510"/>
      <c r="AB3138" s="517"/>
      <c r="AC3138" s="510"/>
      <c r="AD3138" s="510"/>
      <c r="AE3138" s="509"/>
      <c r="AF3138" s="509"/>
      <c r="AG3138" s="509"/>
      <c r="AH3138" s="509"/>
      <c r="AI3138" s="509"/>
      <c r="AJ3138" s="517"/>
      <c r="AK3138" s="509"/>
      <c r="AL3138" s="509"/>
      <c r="AM3138" s="517"/>
      <c r="AN3138" s="510"/>
      <c r="AO3138" s="510"/>
      <c r="AP3138" s="509"/>
      <c r="AQ3138" s="509"/>
      <c r="AR3138" s="509"/>
      <c r="AS3138" s="509"/>
      <c r="AT3138" s="517"/>
      <c r="AU3138" s="507"/>
      <c r="AV3138" s="507"/>
      <c r="AW3138" s="507"/>
      <c r="AX3138" s="517"/>
      <c r="AY3138" s="517"/>
      <c r="AZ3138" s="517"/>
    </row>
    <row r="3139">
      <c r="A3139" s="517"/>
      <c r="B3139" s="517"/>
      <c r="C3139" s="517"/>
      <c r="D3139" s="517"/>
      <c r="E3139" s="506"/>
      <c r="F3139" s="507"/>
      <c r="G3139" s="517"/>
      <c r="H3139" s="507"/>
      <c r="I3139" s="517"/>
      <c r="J3139" s="517"/>
      <c r="K3139" s="517"/>
      <c r="L3139" s="517"/>
      <c r="M3139" s="517"/>
      <c r="N3139" s="517"/>
      <c r="O3139" s="517"/>
      <c r="P3139" s="517"/>
      <c r="Q3139" s="517"/>
      <c r="R3139" s="506"/>
      <c r="S3139" s="509"/>
      <c r="T3139" s="509"/>
      <c r="U3139" s="517"/>
      <c r="V3139" s="510"/>
      <c r="W3139" s="510"/>
      <c r="X3139" s="510"/>
      <c r="Y3139" s="510"/>
      <c r="Z3139" s="510"/>
      <c r="AA3139" s="510"/>
      <c r="AB3139" s="517"/>
      <c r="AC3139" s="510"/>
      <c r="AD3139" s="510"/>
      <c r="AE3139" s="509"/>
      <c r="AF3139" s="509"/>
      <c r="AG3139" s="509"/>
      <c r="AH3139" s="509"/>
      <c r="AI3139" s="509"/>
      <c r="AJ3139" s="517"/>
      <c r="AK3139" s="509"/>
      <c r="AL3139" s="509"/>
      <c r="AM3139" s="517"/>
      <c r="AN3139" s="510"/>
      <c r="AO3139" s="509"/>
      <c r="AP3139" s="509"/>
      <c r="AQ3139" s="509"/>
      <c r="AR3139" s="509"/>
      <c r="AS3139" s="509"/>
      <c r="AT3139" s="517"/>
      <c r="AU3139" s="507"/>
      <c r="AV3139" s="507"/>
      <c r="AW3139" s="507"/>
      <c r="AX3139" s="517"/>
      <c r="AY3139" s="517"/>
      <c r="AZ3139" s="517"/>
    </row>
    <row r="3140">
      <c r="A3140" s="517"/>
      <c r="B3140" s="517"/>
      <c r="C3140" s="517"/>
      <c r="D3140" s="517"/>
      <c r="E3140" s="506"/>
      <c r="F3140" s="507"/>
      <c r="G3140" s="517"/>
      <c r="H3140" s="507"/>
      <c r="I3140" s="517"/>
      <c r="J3140" s="517"/>
      <c r="K3140" s="517"/>
      <c r="L3140" s="517"/>
      <c r="M3140" s="517"/>
      <c r="N3140" s="517"/>
      <c r="O3140" s="517"/>
      <c r="P3140" s="517"/>
      <c r="Q3140" s="517"/>
      <c r="R3140" s="506"/>
      <c r="S3140" s="509"/>
      <c r="T3140" s="509"/>
      <c r="U3140" s="517"/>
      <c r="V3140" s="510"/>
      <c r="W3140" s="510"/>
      <c r="X3140" s="510"/>
      <c r="Y3140" s="510"/>
      <c r="Z3140" s="510"/>
      <c r="AA3140" s="510"/>
      <c r="AB3140" s="517"/>
      <c r="AC3140" s="510"/>
      <c r="AD3140" s="510"/>
      <c r="AE3140" s="509"/>
      <c r="AF3140" s="509"/>
      <c r="AG3140" s="509"/>
      <c r="AH3140" s="509"/>
      <c r="AI3140" s="509"/>
      <c r="AJ3140" s="517"/>
      <c r="AK3140" s="509"/>
      <c r="AL3140" s="509"/>
      <c r="AM3140" s="517"/>
      <c r="AN3140" s="510"/>
      <c r="AO3140" s="510"/>
      <c r="AP3140" s="509"/>
      <c r="AQ3140" s="509"/>
      <c r="AR3140" s="509"/>
      <c r="AS3140" s="509"/>
      <c r="AT3140" s="517"/>
      <c r="AU3140" s="507"/>
      <c r="AV3140" s="507"/>
      <c r="AW3140" s="507"/>
      <c r="AX3140" s="517"/>
      <c r="AY3140" s="517"/>
      <c r="AZ3140" s="517"/>
    </row>
    <row r="3141">
      <c r="A3141" s="517"/>
      <c r="B3141" s="517"/>
      <c r="C3141" s="517"/>
      <c r="D3141" s="517"/>
      <c r="E3141" s="506"/>
      <c r="F3141" s="507"/>
      <c r="G3141" s="517"/>
      <c r="H3141" s="507"/>
      <c r="I3141" s="517"/>
      <c r="J3141" s="517"/>
      <c r="K3141" s="517"/>
      <c r="L3141" s="517"/>
      <c r="M3141" s="517"/>
      <c r="N3141" s="517"/>
      <c r="O3141" s="517"/>
      <c r="P3141" s="517"/>
      <c r="Q3141" s="517"/>
      <c r="R3141" s="506"/>
      <c r="S3141" s="509"/>
      <c r="T3141" s="509"/>
      <c r="U3141" s="517"/>
      <c r="V3141" s="510"/>
      <c r="W3141" s="510"/>
      <c r="X3141" s="510"/>
      <c r="Y3141" s="510"/>
      <c r="Z3141" s="510"/>
      <c r="AA3141" s="510"/>
      <c r="AB3141" s="517"/>
      <c r="AC3141" s="510"/>
      <c r="AD3141" s="510"/>
      <c r="AE3141" s="509"/>
      <c r="AF3141" s="509"/>
      <c r="AG3141" s="509"/>
      <c r="AH3141" s="509"/>
      <c r="AI3141" s="509"/>
      <c r="AJ3141" s="517"/>
      <c r="AK3141" s="509"/>
      <c r="AL3141" s="509"/>
      <c r="AM3141" s="517"/>
      <c r="AN3141" s="510"/>
      <c r="AO3141" s="510"/>
      <c r="AP3141" s="509"/>
      <c r="AQ3141" s="509"/>
      <c r="AR3141" s="509"/>
      <c r="AS3141" s="509"/>
      <c r="AT3141" s="517"/>
      <c r="AU3141" s="507"/>
      <c r="AV3141" s="507"/>
      <c r="AW3141" s="507"/>
      <c r="AX3141" s="517"/>
      <c r="AY3141" s="517"/>
      <c r="AZ3141" s="517"/>
    </row>
    <row r="3142">
      <c r="A3142" s="517"/>
      <c r="B3142" s="517"/>
      <c r="C3142" s="517"/>
      <c r="D3142" s="517"/>
      <c r="E3142" s="506"/>
      <c r="F3142" s="507"/>
      <c r="G3142" s="517"/>
      <c r="H3142" s="507"/>
      <c r="I3142" s="517"/>
      <c r="J3142" s="517"/>
      <c r="K3142" s="517"/>
      <c r="L3142" s="517"/>
      <c r="M3142" s="517"/>
      <c r="N3142" s="517"/>
      <c r="O3142" s="517"/>
      <c r="P3142" s="517"/>
      <c r="Q3142" s="517"/>
      <c r="R3142" s="506"/>
      <c r="S3142" s="509"/>
      <c r="T3142" s="509"/>
      <c r="U3142" s="517"/>
      <c r="V3142" s="510"/>
      <c r="W3142" s="510"/>
      <c r="X3142" s="510"/>
      <c r="Y3142" s="510"/>
      <c r="Z3142" s="510"/>
      <c r="AA3142" s="510"/>
      <c r="AB3142" s="517"/>
      <c r="AC3142" s="510"/>
      <c r="AD3142" s="510"/>
      <c r="AE3142" s="510"/>
      <c r="AF3142" s="509"/>
      <c r="AG3142" s="509"/>
      <c r="AH3142" s="509"/>
      <c r="AI3142" s="509"/>
      <c r="AJ3142" s="517"/>
      <c r="AK3142" s="509"/>
      <c r="AL3142" s="509"/>
      <c r="AM3142" s="517"/>
      <c r="AN3142" s="510"/>
      <c r="AO3142" s="510"/>
      <c r="AP3142" s="509"/>
      <c r="AQ3142" s="509"/>
      <c r="AR3142" s="509"/>
      <c r="AS3142" s="509"/>
      <c r="AT3142" s="517"/>
      <c r="AU3142" s="507"/>
      <c r="AV3142" s="507"/>
      <c r="AW3142" s="507"/>
      <c r="AX3142" s="517"/>
      <c r="AY3142" s="517"/>
      <c r="AZ3142" s="517"/>
    </row>
    <row r="3143">
      <c r="A3143" s="517"/>
      <c r="B3143" s="517"/>
      <c r="C3143" s="517"/>
      <c r="D3143" s="517"/>
      <c r="E3143" s="506"/>
      <c r="F3143" s="507"/>
      <c r="G3143" s="517"/>
      <c r="H3143" s="507"/>
      <c r="I3143" s="517"/>
      <c r="J3143" s="517"/>
      <c r="K3143" s="517"/>
      <c r="L3143" s="517"/>
      <c r="M3143" s="517"/>
      <c r="N3143" s="517"/>
      <c r="O3143" s="517"/>
      <c r="P3143" s="517"/>
      <c r="Q3143" s="517"/>
      <c r="R3143" s="506"/>
      <c r="S3143" s="509"/>
      <c r="T3143" s="509"/>
      <c r="U3143" s="517"/>
      <c r="V3143" s="510"/>
      <c r="W3143" s="510"/>
      <c r="X3143" s="510"/>
      <c r="Y3143" s="510"/>
      <c r="Z3143" s="510"/>
      <c r="AA3143" s="510"/>
      <c r="AB3143" s="517"/>
      <c r="AC3143" s="510"/>
      <c r="AD3143" s="510"/>
      <c r="AE3143" s="510"/>
      <c r="AF3143" s="509"/>
      <c r="AG3143" s="509"/>
      <c r="AH3143" s="509"/>
      <c r="AI3143" s="509"/>
      <c r="AJ3143" s="517"/>
      <c r="AK3143" s="509"/>
      <c r="AL3143" s="509"/>
      <c r="AM3143" s="517"/>
      <c r="AN3143" s="510"/>
      <c r="AO3143" s="509"/>
      <c r="AP3143" s="509"/>
      <c r="AQ3143" s="509"/>
      <c r="AR3143" s="509"/>
      <c r="AS3143" s="509"/>
      <c r="AT3143" s="517"/>
      <c r="AU3143" s="507"/>
      <c r="AV3143" s="507"/>
      <c r="AW3143" s="507"/>
      <c r="AX3143" s="517"/>
      <c r="AY3143" s="517"/>
      <c r="AZ3143" s="517"/>
    </row>
    <row r="3144">
      <c r="A3144" s="517"/>
      <c r="B3144" s="517"/>
      <c r="C3144" s="517"/>
      <c r="D3144" s="517"/>
      <c r="E3144" s="506"/>
      <c r="F3144" s="507"/>
      <c r="G3144" s="517"/>
      <c r="H3144" s="507"/>
      <c r="I3144" s="517"/>
      <c r="J3144" s="517"/>
      <c r="K3144" s="517"/>
      <c r="L3144" s="517"/>
      <c r="M3144" s="517"/>
      <c r="N3144" s="517"/>
      <c r="O3144" s="517"/>
      <c r="P3144" s="517"/>
      <c r="Q3144" s="517"/>
      <c r="R3144" s="506"/>
      <c r="S3144" s="509"/>
      <c r="T3144" s="509"/>
      <c r="U3144" s="517"/>
      <c r="V3144" s="510"/>
      <c r="W3144" s="510"/>
      <c r="X3144" s="510"/>
      <c r="Y3144" s="510"/>
      <c r="Z3144" s="510"/>
      <c r="AA3144" s="510"/>
      <c r="AB3144" s="517"/>
      <c r="AC3144" s="510"/>
      <c r="AD3144" s="510"/>
      <c r="AE3144" s="509"/>
      <c r="AF3144" s="509"/>
      <c r="AG3144" s="509"/>
      <c r="AH3144" s="509"/>
      <c r="AI3144" s="509"/>
      <c r="AJ3144" s="517"/>
      <c r="AK3144" s="509"/>
      <c r="AL3144" s="509"/>
      <c r="AM3144" s="517"/>
      <c r="AN3144" s="510"/>
      <c r="AO3144" s="509"/>
      <c r="AP3144" s="509"/>
      <c r="AQ3144" s="509"/>
      <c r="AR3144" s="509"/>
      <c r="AS3144" s="509"/>
      <c r="AT3144" s="517"/>
      <c r="AU3144" s="507"/>
      <c r="AV3144" s="507"/>
      <c r="AW3144" s="507"/>
      <c r="AX3144" s="517"/>
      <c r="AY3144" s="517"/>
      <c r="AZ3144" s="517"/>
    </row>
    <row r="3145">
      <c r="A3145" s="517"/>
      <c r="B3145" s="517"/>
      <c r="C3145" s="517"/>
      <c r="D3145" s="517"/>
      <c r="E3145" s="506"/>
      <c r="F3145" s="507"/>
      <c r="G3145" s="517"/>
      <c r="H3145" s="507"/>
      <c r="I3145" s="517"/>
      <c r="J3145" s="517"/>
      <c r="K3145" s="517"/>
      <c r="L3145" s="517"/>
      <c r="M3145" s="517"/>
      <c r="N3145" s="517"/>
      <c r="O3145" s="517"/>
      <c r="P3145" s="517"/>
      <c r="Q3145" s="517"/>
      <c r="R3145" s="506"/>
      <c r="S3145" s="509"/>
      <c r="T3145" s="509"/>
      <c r="U3145" s="517"/>
      <c r="V3145" s="510"/>
      <c r="W3145" s="510"/>
      <c r="X3145" s="510"/>
      <c r="Y3145" s="510"/>
      <c r="Z3145" s="510"/>
      <c r="AA3145" s="510"/>
      <c r="AB3145" s="517"/>
      <c r="AC3145" s="510"/>
      <c r="AD3145" s="510"/>
      <c r="AE3145" s="510"/>
      <c r="AF3145" s="509"/>
      <c r="AG3145" s="509"/>
      <c r="AH3145" s="509"/>
      <c r="AI3145" s="509"/>
      <c r="AJ3145" s="517"/>
      <c r="AK3145" s="509"/>
      <c r="AL3145" s="509"/>
      <c r="AM3145" s="517"/>
      <c r="AN3145" s="510"/>
      <c r="AO3145" s="509"/>
      <c r="AP3145" s="509"/>
      <c r="AQ3145" s="509"/>
      <c r="AR3145" s="509"/>
      <c r="AS3145" s="509"/>
      <c r="AT3145" s="517"/>
      <c r="AU3145" s="507"/>
      <c r="AV3145" s="507"/>
      <c r="AW3145" s="507"/>
      <c r="AX3145" s="517"/>
      <c r="AY3145" s="517"/>
      <c r="AZ3145" s="517"/>
    </row>
    <row r="3146">
      <c r="A3146" s="517"/>
      <c r="B3146" s="517"/>
      <c r="C3146" s="517"/>
      <c r="D3146" s="517"/>
      <c r="E3146" s="506"/>
      <c r="F3146" s="507"/>
      <c r="G3146" s="517"/>
      <c r="H3146" s="507"/>
      <c r="I3146" s="517"/>
      <c r="J3146" s="517"/>
      <c r="K3146" s="517"/>
      <c r="L3146" s="517"/>
      <c r="M3146" s="517"/>
      <c r="N3146" s="517"/>
      <c r="O3146" s="517"/>
      <c r="P3146" s="517"/>
      <c r="Q3146" s="517"/>
      <c r="R3146" s="506"/>
      <c r="S3146" s="509"/>
      <c r="T3146" s="509"/>
      <c r="U3146" s="517"/>
      <c r="V3146" s="510"/>
      <c r="W3146" s="510"/>
      <c r="X3146" s="510"/>
      <c r="Y3146" s="510"/>
      <c r="Z3146" s="510"/>
      <c r="AA3146" s="510"/>
      <c r="AB3146" s="517"/>
      <c r="AC3146" s="510"/>
      <c r="AD3146" s="510"/>
      <c r="AE3146" s="509"/>
      <c r="AF3146" s="509"/>
      <c r="AG3146" s="509"/>
      <c r="AH3146" s="509"/>
      <c r="AI3146" s="509"/>
      <c r="AJ3146" s="517"/>
      <c r="AK3146" s="509"/>
      <c r="AL3146" s="509"/>
      <c r="AM3146" s="517"/>
      <c r="AN3146" s="510"/>
      <c r="AO3146" s="509"/>
      <c r="AP3146" s="509"/>
      <c r="AQ3146" s="509"/>
      <c r="AR3146" s="509"/>
      <c r="AS3146" s="509"/>
      <c r="AT3146" s="517"/>
      <c r="AU3146" s="507"/>
      <c r="AV3146" s="507"/>
      <c r="AW3146" s="507"/>
      <c r="AX3146" s="517"/>
      <c r="AY3146" s="517"/>
      <c r="AZ3146" s="517"/>
    </row>
    <row r="3147">
      <c r="A3147" s="517"/>
      <c r="B3147" s="517"/>
      <c r="C3147" s="517"/>
      <c r="D3147" s="517"/>
      <c r="E3147" s="506"/>
      <c r="F3147" s="507"/>
      <c r="G3147" s="517"/>
      <c r="H3147" s="507"/>
      <c r="I3147" s="517"/>
      <c r="J3147" s="517"/>
      <c r="K3147" s="517"/>
      <c r="L3147" s="517"/>
      <c r="M3147" s="517"/>
      <c r="N3147" s="517"/>
      <c r="O3147" s="517"/>
      <c r="P3147" s="517"/>
      <c r="Q3147" s="517"/>
      <c r="R3147" s="506"/>
      <c r="S3147" s="509"/>
      <c r="T3147" s="509"/>
      <c r="U3147" s="517"/>
      <c r="V3147" s="510"/>
      <c r="W3147" s="510"/>
      <c r="X3147" s="510"/>
      <c r="Y3147" s="510"/>
      <c r="Z3147" s="510"/>
      <c r="AA3147" s="510"/>
      <c r="AB3147" s="517"/>
      <c r="AC3147" s="510"/>
      <c r="AD3147" s="510"/>
      <c r="AE3147" s="509"/>
      <c r="AF3147" s="509"/>
      <c r="AG3147" s="509"/>
      <c r="AH3147" s="509"/>
      <c r="AI3147" s="509"/>
      <c r="AJ3147" s="517"/>
      <c r="AK3147" s="509"/>
      <c r="AL3147" s="509"/>
      <c r="AM3147" s="517"/>
      <c r="AN3147" s="510"/>
      <c r="AO3147" s="509"/>
      <c r="AP3147" s="509"/>
      <c r="AQ3147" s="509"/>
      <c r="AR3147" s="509"/>
      <c r="AS3147" s="509"/>
      <c r="AT3147" s="517"/>
      <c r="AU3147" s="507"/>
      <c r="AV3147" s="507"/>
      <c r="AW3147" s="507"/>
      <c r="AX3147" s="517"/>
      <c r="AY3147" s="510"/>
      <c r="AZ3147" s="517"/>
    </row>
    <row r="3148">
      <c r="A3148" s="517"/>
      <c r="B3148" s="517"/>
      <c r="C3148" s="517"/>
      <c r="D3148" s="517"/>
      <c r="E3148" s="506"/>
      <c r="F3148" s="507"/>
      <c r="G3148" s="517"/>
      <c r="H3148" s="507"/>
      <c r="I3148" s="517"/>
      <c r="J3148" s="517"/>
      <c r="K3148" s="517"/>
      <c r="L3148" s="517"/>
      <c r="M3148" s="517"/>
      <c r="N3148" s="517"/>
      <c r="O3148" s="517"/>
      <c r="P3148" s="517"/>
      <c r="Q3148" s="517"/>
      <c r="R3148" s="506"/>
      <c r="S3148" s="509"/>
      <c r="T3148" s="509"/>
      <c r="U3148" s="517"/>
      <c r="V3148" s="510"/>
      <c r="W3148" s="510"/>
      <c r="X3148" s="510"/>
      <c r="Y3148" s="510"/>
      <c r="Z3148" s="510"/>
      <c r="AA3148" s="510"/>
      <c r="AB3148" s="517"/>
      <c r="AC3148" s="510"/>
      <c r="AD3148" s="510"/>
      <c r="AE3148" s="509"/>
      <c r="AF3148" s="509"/>
      <c r="AG3148" s="509"/>
      <c r="AH3148" s="509"/>
      <c r="AI3148" s="509"/>
      <c r="AJ3148" s="517"/>
      <c r="AK3148" s="509"/>
      <c r="AL3148" s="509"/>
      <c r="AM3148" s="517"/>
      <c r="AN3148" s="510"/>
      <c r="AO3148" s="510"/>
      <c r="AP3148" s="509"/>
      <c r="AQ3148" s="509"/>
      <c r="AR3148" s="509"/>
      <c r="AS3148" s="509"/>
      <c r="AT3148" s="517"/>
      <c r="AU3148" s="507"/>
      <c r="AV3148" s="507"/>
      <c r="AW3148" s="507"/>
      <c r="AX3148" s="517"/>
      <c r="AY3148" s="517"/>
      <c r="AZ3148" s="517"/>
    </row>
    <row r="3149">
      <c r="A3149" s="517"/>
      <c r="B3149" s="517"/>
      <c r="C3149" s="517"/>
      <c r="D3149" s="517"/>
      <c r="E3149" s="506"/>
      <c r="F3149" s="507"/>
      <c r="G3149" s="517"/>
      <c r="H3149" s="507"/>
      <c r="I3149" s="517"/>
      <c r="J3149" s="517"/>
      <c r="K3149" s="517"/>
      <c r="L3149" s="517"/>
      <c r="M3149" s="517"/>
      <c r="N3149" s="517"/>
      <c r="O3149" s="517"/>
      <c r="P3149" s="517"/>
      <c r="Q3149" s="517"/>
      <c r="R3149" s="506"/>
      <c r="S3149" s="509"/>
      <c r="T3149" s="509"/>
      <c r="U3149" s="517"/>
      <c r="V3149" s="510"/>
      <c r="W3149" s="510"/>
      <c r="X3149" s="510"/>
      <c r="Y3149" s="510"/>
      <c r="Z3149" s="510"/>
      <c r="AA3149" s="510"/>
      <c r="AB3149" s="517"/>
      <c r="AC3149" s="510"/>
      <c r="AD3149" s="510"/>
      <c r="AE3149" s="509"/>
      <c r="AF3149" s="509"/>
      <c r="AG3149" s="509"/>
      <c r="AH3149" s="509"/>
      <c r="AI3149" s="509"/>
      <c r="AJ3149" s="517"/>
      <c r="AK3149" s="509"/>
      <c r="AL3149" s="509"/>
      <c r="AM3149" s="517"/>
      <c r="AN3149" s="510"/>
      <c r="AO3149" s="510"/>
      <c r="AP3149" s="509"/>
      <c r="AQ3149" s="509"/>
      <c r="AR3149" s="509"/>
      <c r="AS3149" s="509"/>
      <c r="AT3149" s="517"/>
      <c r="AU3149" s="507"/>
      <c r="AV3149" s="507"/>
      <c r="AW3149" s="507"/>
      <c r="AX3149" s="517"/>
      <c r="AY3149" s="517"/>
      <c r="AZ3149" s="517"/>
    </row>
    <row r="3150">
      <c r="A3150" s="517"/>
      <c r="B3150" s="517"/>
      <c r="C3150" s="517"/>
      <c r="D3150" s="517"/>
      <c r="E3150" s="506"/>
      <c r="F3150" s="507"/>
      <c r="G3150" s="517"/>
      <c r="H3150" s="507"/>
      <c r="I3150" s="517"/>
      <c r="J3150" s="517"/>
      <c r="K3150" s="517"/>
      <c r="L3150" s="517"/>
      <c r="M3150" s="517"/>
      <c r="N3150" s="517"/>
      <c r="O3150" s="517"/>
      <c r="P3150" s="517"/>
      <c r="Q3150" s="517"/>
      <c r="R3150" s="506"/>
      <c r="S3150" s="509"/>
      <c r="T3150" s="509"/>
      <c r="U3150" s="517"/>
      <c r="V3150" s="510"/>
      <c r="W3150" s="510"/>
      <c r="X3150" s="510"/>
      <c r="Y3150" s="510"/>
      <c r="Z3150" s="510"/>
      <c r="AA3150" s="510"/>
      <c r="AB3150" s="517"/>
      <c r="AC3150" s="516"/>
      <c r="AD3150" s="510"/>
      <c r="AE3150" s="510"/>
      <c r="AF3150" s="510"/>
      <c r="AG3150" s="510"/>
      <c r="AH3150" s="509"/>
      <c r="AI3150" s="509"/>
      <c r="AJ3150" s="517"/>
      <c r="AK3150" s="509"/>
      <c r="AL3150" s="510"/>
      <c r="AM3150" s="517"/>
      <c r="AN3150" s="510"/>
      <c r="AO3150" s="509"/>
      <c r="AP3150" s="509"/>
      <c r="AQ3150" s="509"/>
      <c r="AR3150" s="509"/>
      <c r="AS3150" s="509"/>
      <c r="AT3150" s="517"/>
      <c r="AU3150" s="507"/>
      <c r="AV3150" s="507"/>
      <c r="AW3150" s="507"/>
      <c r="AX3150" s="517"/>
      <c r="AY3150" s="517"/>
      <c r="AZ3150" s="517"/>
    </row>
    <row r="3151">
      <c r="A3151" s="517"/>
      <c r="B3151" s="517"/>
      <c r="C3151" s="517"/>
      <c r="D3151" s="517"/>
      <c r="E3151" s="506"/>
      <c r="F3151" s="507"/>
      <c r="G3151" s="517"/>
      <c r="H3151" s="507"/>
      <c r="I3151" s="517"/>
      <c r="J3151" s="517"/>
      <c r="K3151" s="517"/>
      <c r="L3151" s="517"/>
      <c r="M3151" s="517"/>
      <c r="N3151" s="517"/>
      <c r="O3151" s="517"/>
      <c r="P3151" s="517"/>
      <c r="Q3151" s="517"/>
      <c r="R3151" s="506"/>
      <c r="S3151" s="509"/>
      <c r="T3151" s="509"/>
      <c r="U3151" s="517"/>
      <c r="V3151" s="510"/>
      <c r="W3151" s="510"/>
      <c r="X3151" s="510"/>
      <c r="Y3151" s="510"/>
      <c r="Z3151" s="510"/>
      <c r="AA3151" s="510"/>
      <c r="AB3151" s="517"/>
      <c r="AC3151" s="507"/>
      <c r="AD3151" s="517"/>
      <c r="AE3151" s="507"/>
      <c r="AF3151" s="517"/>
      <c r="AG3151" s="517"/>
      <c r="AH3151" s="509"/>
      <c r="AI3151" s="509"/>
      <c r="AJ3151" s="517"/>
      <c r="AK3151" s="509"/>
      <c r="AL3151" s="506"/>
      <c r="AM3151" s="517"/>
      <c r="AN3151" s="510"/>
      <c r="AO3151" s="509"/>
      <c r="AP3151" s="509"/>
      <c r="AQ3151" s="509"/>
      <c r="AR3151" s="509"/>
      <c r="AS3151" s="509"/>
      <c r="AT3151" s="517"/>
      <c r="AU3151" s="507"/>
      <c r="AV3151" s="507"/>
      <c r="AW3151" s="507"/>
      <c r="AX3151" s="517"/>
      <c r="AY3151" s="517"/>
      <c r="AZ3151" s="517"/>
    </row>
    <row r="3152">
      <c r="A3152" s="517"/>
      <c r="B3152" s="517"/>
      <c r="C3152" s="517"/>
      <c r="D3152" s="517"/>
      <c r="E3152" s="506"/>
      <c r="F3152" s="507"/>
      <c r="G3152" s="517"/>
      <c r="H3152" s="507"/>
      <c r="I3152" s="517"/>
      <c r="J3152" s="517"/>
      <c r="K3152" s="517"/>
      <c r="L3152" s="517"/>
      <c r="M3152" s="517"/>
      <c r="N3152" s="517"/>
      <c r="O3152" s="517"/>
      <c r="P3152" s="517"/>
      <c r="Q3152" s="517"/>
      <c r="R3152" s="506"/>
      <c r="S3152" s="509"/>
      <c r="T3152" s="509"/>
      <c r="U3152" s="517"/>
      <c r="V3152" s="510"/>
      <c r="W3152" s="510"/>
      <c r="X3152" s="510"/>
      <c r="Y3152" s="510"/>
      <c r="Z3152" s="510"/>
      <c r="AA3152" s="510"/>
      <c r="AB3152" s="517"/>
      <c r="AC3152" s="510"/>
      <c r="AD3152" s="510"/>
      <c r="AE3152" s="509"/>
      <c r="AF3152" s="509"/>
      <c r="AG3152" s="509"/>
      <c r="AH3152" s="509"/>
      <c r="AI3152" s="509"/>
      <c r="AJ3152" s="517"/>
      <c r="AK3152" s="509"/>
      <c r="AL3152" s="509"/>
      <c r="AM3152" s="517"/>
      <c r="AN3152" s="510"/>
      <c r="AO3152" s="509"/>
      <c r="AP3152" s="509"/>
      <c r="AQ3152" s="509"/>
      <c r="AR3152" s="509"/>
      <c r="AS3152" s="509"/>
      <c r="AT3152" s="517"/>
      <c r="AU3152" s="507"/>
      <c r="AV3152" s="507"/>
      <c r="AW3152" s="507"/>
      <c r="AX3152" s="517"/>
      <c r="AY3152" s="517"/>
      <c r="AZ3152" s="517"/>
    </row>
    <row r="3153">
      <c r="A3153" s="517"/>
      <c r="B3153" s="517"/>
      <c r="C3153" s="517"/>
      <c r="D3153" s="517"/>
      <c r="E3153" s="506"/>
      <c r="F3153" s="507"/>
      <c r="G3153" s="517"/>
      <c r="H3153" s="507"/>
      <c r="I3153" s="517"/>
      <c r="J3153" s="517"/>
      <c r="K3153" s="517"/>
      <c r="L3153" s="517"/>
      <c r="M3153" s="517"/>
      <c r="N3153" s="517"/>
      <c r="O3153" s="517"/>
      <c r="P3153" s="517"/>
      <c r="Q3153" s="517"/>
      <c r="R3153" s="506"/>
      <c r="S3153" s="509"/>
      <c r="T3153" s="509"/>
      <c r="U3153" s="517"/>
      <c r="V3153" s="510"/>
      <c r="W3153" s="510"/>
      <c r="X3153" s="510"/>
      <c r="Y3153" s="510"/>
      <c r="Z3153" s="510"/>
      <c r="AA3153" s="510"/>
      <c r="AB3153" s="517"/>
      <c r="AC3153" s="510"/>
      <c r="AD3153" s="510"/>
      <c r="AE3153" s="510"/>
      <c r="AF3153" s="509"/>
      <c r="AG3153" s="509"/>
      <c r="AH3153" s="509"/>
      <c r="AI3153" s="509"/>
      <c r="AJ3153" s="517"/>
      <c r="AK3153" s="509"/>
      <c r="AL3153" s="509"/>
      <c r="AM3153" s="517"/>
      <c r="AN3153" s="510"/>
      <c r="AO3153" s="510"/>
      <c r="AP3153" s="509"/>
      <c r="AQ3153" s="509"/>
      <c r="AR3153" s="509"/>
      <c r="AS3153" s="509"/>
      <c r="AT3153" s="517"/>
      <c r="AU3153" s="507"/>
      <c r="AV3153" s="507"/>
      <c r="AW3153" s="507"/>
      <c r="AX3153" s="517"/>
      <c r="AY3153" s="517"/>
      <c r="AZ3153" s="517"/>
    </row>
    <row r="3154">
      <c r="A3154" s="517"/>
      <c r="B3154" s="517"/>
      <c r="C3154" s="517"/>
      <c r="D3154" s="517"/>
      <c r="E3154" s="506"/>
      <c r="F3154" s="507"/>
      <c r="G3154" s="517"/>
      <c r="H3154" s="507"/>
      <c r="I3154" s="517"/>
      <c r="J3154" s="517"/>
      <c r="K3154" s="517"/>
      <c r="L3154" s="517"/>
      <c r="M3154" s="517"/>
      <c r="N3154" s="517"/>
      <c r="O3154" s="517"/>
      <c r="P3154" s="517"/>
      <c r="Q3154" s="517"/>
      <c r="R3154" s="506"/>
      <c r="S3154" s="509"/>
      <c r="T3154" s="509"/>
      <c r="U3154" s="517"/>
      <c r="V3154" s="510"/>
      <c r="W3154" s="510"/>
      <c r="X3154" s="510"/>
      <c r="Y3154" s="510"/>
      <c r="Z3154" s="510"/>
      <c r="AA3154" s="510"/>
      <c r="AB3154" s="517"/>
      <c r="AC3154" s="510"/>
      <c r="AD3154" s="510"/>
      <c r="AE3154" s="509"/>
      <c r="AF3154" s="509"/>
      <c r="AG3154" s="509"/>
      <c r="AH3154" s="509"/>
      <c r="AI3154" s="509"/>
      <c r="AJ3154" s="517"/>
      <c r="AK3154" s="509"/>
      <c r="AL3154" s="509"/>
      <c r="AM3154" s="517"/>
      <c r="AN3154" s="510"/>
      <c r="AO3154" s="509"/>
      <c r="AP3154" s="509"/>
      <c r="AQ3154" s="509"/>
      <c r="AR3154" s="509"/>
      <c r="AS3154" s="509"/>
      <c r="AT3154" s="517"/>
      <c r="AU3154" s="507"/>
      <c r="AV3154" s="507"/>
      <c r="AW3154" s="507"/>
      <c r="AX3154" s="517"/>
      <c r="AY3154" s="517"/>
      <c r="AZ3154" s="517"/>
    </row>
    <row r="3155">
      <c r="A3155" s="517"/>
      <c r="B3155" s="517"/>
      <c r="C3155" s="517"/>
      <c r="D3155" s="517"/>
      <c r="E3155" s="506"/>
      <c r="F3155" s="507"/>
      <c r="G3155" s="517"/>
      <c r="H3155" s="507"/>
      <c r="I3155" s="517"/>
      <c r="J3155" s="517"/>
      <c r="K3155" s="517"/>
      <c r="L3155" s="517"/>
      <c r="M3155" s="517"/>
      <c r="N3155" s="517"/>
      <c r="O3155" s="517"/>
      <c r="P3155" s="517"/>
      <c r="Q3155" s="517"/>
      <c r="R3155" s="506"/>
      <c r="S3155" s="509"/>
      <c r="T3155" s="509"/>
      <c r="U3155" s="517"/>
      <c r="V3155" s="510"/>
      <c r="W3155" s="510"/>
      <c r="X3155" s="510"/>
      <c r="Y3155" s="510"/>
      <c r="Z3155" s="510"/>
      <c r="AA3155" s="510"/>
      <c r="AB3155" s="517"/>
      <c r="AC3155" s="510"/>
      <c r="AD3155" s="510"/>
      <c r="AE3155" s="509"/>
      <c r="AF3155" s="509"/>
      <c r="AG3155" s="509"/>
      <c r="AH3155" s="509"/>
      <c r="AI3155" s="509"/>
      <c r="AJ3155" s="517"/>
      <c r="AK3155" s="509"/>
      <c r="AL3155" s="509"/>
      <c r="AM3155" s="517"/>
      <c r="AN3155" s="510"/>
      <c r="AO3155" s="510"/>
      <c r="AP3155" s="509"/>
      <c r="AQ3155" s="509"/>
      <c r="AR3155" s="509"/>
      <c r="AS3155" s="509"/>
      <c r="AT3155" s="517"/>
      <c r="AU3155" s="507"/>
      <c r="AV3155" s="507"/>
      <c r="AW3155" s="507"/>
      <c r="AX3155" s="517"/>
      <c r="AY3155" s="517"/>
      <c r="AZ3155" s="517"/>
    </row>
    <row r="3156">
      <c r="A3156" s="517"/>
      <c r="B3156" s="517"/>
      <c r="C3156" s="517"/>
      <c r="D3156" s="517"/>
      <c r="E3156" s="506"/>
      <c r="F3156" s="507"/>
      <c r="G3156" s="517"/>
      <c r="H3156" s="507"/>
      <c r="I3156" s="517"/>
      <c r="J3156" s="517"/>
      <c r="K3156" s="517"/>
      <c r="L3156" s="517"/>
      <c r="M3156" s="517"/>
      <c r="N3156" s="517"/>
      <c r="O3156" s="517"/>
      <c r="P3156" s="517"/>
      <c r="Q3156" s="517"/>
      <c r="R3156" s="506"/>
      <c r="S3156" s="509"/>
      <c r="T3156" s="509"/>
      <c r="U3156" s="517"/>
      <c r="V3156" s="510"/>
      <c r="W3156" s="510"/>
      <c r="X3156" s="510"/>
      <c r="Y3156" s="510"/>
      <c r="Z3156" s="510"/>
      <c r="AA3156" s="510"/>
      <c r="AB3156" s="517"/>
      <c r="AC3156" s="510"/>
      <c r="AD3156" s="510"/>
      <c r="AE3156" s="509"/>
      <c r="AF3156" s="509"/>
      <c r="AG3156" s="509"/>
      <c r="AH3156" s="509"/>
      <c r="AI3156" s="509"/>
      <c r="AJ3156" s="517"/>
      <c r="AK3156" s="509"/>
      <c r="AL3156" s="509"/>
      <c r="AM3156" s="517"/>
      <c r="AN3156" s="510"/>
      <c r="AO3156" s="509"/>
      <c r="AP3156" s="509"/>
      <c r="AQ3156" s="509"/>
      <c r="AR3156" s="509"/>
      <c r="AS3156" s="509"/>
      <c r="AT3156" s="517"/>
      <c r="AU3156" s="507"/>
      <c r="AV3156" s="507"/>
      <c r="AW3156" s="507"/>
      <c r="AX3156" s="517"/>
      <c r="AY3156" s="517"/>
      <c r="AZ3156" s="517"/>
    </row>
    <row r="3157">
      <c r="A3157" s="517"/>
      <c r="B3157" s="517"/>
      <c r="C3157" s="517"/>
      <c r="D3157" s="517"/>
      <c r="E3157" s="506"/>
      <c r="F3157" s="507"/>
      <c r="G3157" s="517"/>
      <c r="H3157" s="507"/>
      <c r="I3157" s="517"/>
      <c r="J3157" s="517"/>
      <c r="K3157" s="517"/>
      <c r="L3157" s="517"/>
      <c r="M3157" s="517"/>
      <c r="N3157" s="517"/>
      <c r="O3157" s="517"/>
      <c r="P3157" s="517"/>
      <c r="Q3157" s="517"/>
      <c r="R3157" s="506"/>
      <c r="S3157" s="509"/>
      <c r="T3157" s="509"/>
      <c r="U3157" s="517"/>
      <c r="V3157" s="510"/>
      <c r="W3157" s="510"/>
      <c r="X3157" s="510"/>
      <c r="Y3157" s="510"/>
      <c r="Z3157" s="510"/>
      <c r="AA3157" s="510"/>
      <c r="AB3157" s="517"/>
      <c r="AC3157" s="510"/>
      <c r="AD3157" s="510"/>
      <c r="AE3157" s="509"/>
      <c r="AF3157" s="509"/>
      <c r="AG3157" s="509"/>
      <c r="AH3157" s="509"/>
      <c r="AI3157" s="509"/>
      <c r="AJ3157" s="517"/>
      <c r="AK3157" s="509"/>
      <c r="AL3157" s="509"/>
      <c r="AM3157" s="517"/>
      <c r="AN3157" s="510"/>
      <c r="AO3157" s="509"/>
      <c r="AP3157" s="509"/>
      <c r="AQ3157" s="509"/>
      <c r="AR3157" s="509"/>
      <c r="AS3157" s="509"/>
      <c r="AT3157" s="517"/>
      <c r="AU3157" s="507"/>
      <c r="AV3157" s="507"/>
      <c r="AW3157" s="507"/>
      <c r="AX3157" s="517"/>
      <c r="AY3157" s="517"/>
      <c r="AZ3157" s="517"/>
    </row>
    <row r="3158">
      <c r="A3158" s="517"/>
      <c r="B3158" s="517"/>
      <c r="C3158" s="517"/>
      <c r="D3158" s="517"/>
      <c r="E3158" s="506"/>
      <c r="F3158" s="507"/>
      <c r="G3158" s="517"/>
      <c r="H3158" s="507"/>
      <c r="I3158" s="517"/>
      <c r="J3158" s="517"/>
      <c r="K3158" s="517"/>
      <c r="L3158" s="517"/>
      <c r="M3158" s="517"/>
      <c r="N3158" s="517"/>
      <c r="O3158" s="517"/>
      <c r="P3158" s="517"/>
      <c r="Q3158" s="517"/>
      <c r="R3158" s="506"/>
      <c r="S3158" s="509"/>
      <c r="T3158" s="509"/>
      <c r="U3158" s="517"/>
      <c r="V3158" s="510"/>
      <c r="W3158" s="510"/>
      <c r="X3158" s="510"/>
      <c r="Y3158" s="510"/>
      <c r="Z3158" s="510"/>
      <c r="AA3158" s="510"/>
      <c r="AB3158" s="517"/>
      <c r="AC3158" s="510"/>
      <c r="AD3158" s="510"/>
      <c r="AE3158" s="509"/>
      <c r="AF3158" s="509"/>
      <c r="AG3158" s="509"/>
      <c r="AH3158" s="509"/>
      <c r="AI3158" s="509"/>
      <c r="AJ3158" s="517"/>
      <c r="AK3158" s="509"/>
      <c r="AL3158" s="509"/>
      <c r="AM3158" s="517"/>
      <c r="AN3158" s="510"/>
      <c r="AO3158" s="509"/>
      <c r="AP3158" s="509"/>
      <c r="AQ3158" s="509"/>
      <c r="AR3158" s="509"/>
      <c r="AS3158" s="509"/>
      <c r="AT3158" s="517"/>
      <c r="AU3158" s="507"/>
      <c r="AV3158" s="507"/>
      <c r="AW3158" s="507"/>
      <c r="AX3158" s="517"/>
      <c r="AY3158" s="517"/>
      <c r="AZ3158" s="517"/>
    </row>
    <row r="3159">
      <c r="A3159" s="517"/>
      <c r="B3159" s="517"/>
      <c r="C3159" s="517"/>
      <c r="D3159" s="517"/>
      <c r="E3159" s="506"/>
      <c r="F3159" s="507"/>
      <c r="G3159" s="517"/>
      <c r="H3159" s="507"/>
      <c r="I3159" s="517"/>
      <c r="J3159" s="517"/>
      <c r="K3159" s="517"/>
      <c r="L3159" s="517"/>
      <c r="M3159" s="517"/>
      <c r="N3159" s="517"/>
      <c r="O3159" s="517"/>
      <c r="P3159" s="517"/>
      <c r="Q3159" s="517"/>
      <c r="R3159" s="506"/>
      <c r="S3159" s="509"/>
      <c r="T3159" s="509"/>
      <c r="U3159" s="517"/>
      <c r="V3159" s="510"/>
      <c r="W3159" s="510"/>
      <c r="X3159" s="510"/>
      <c r="Y3159" s="510"/>
      <c r="Z3159" s="510"/>
      <c r="AA3159" s="510"/>
      <c r="AB3159" s="517"/>
      <c r="AC3159" s="510"/>
      <c r="AD3159" s="510"/>
      <c r="AE3159" s="509"/>
      <c r="AF3159" s="509"/>
      <c r="AG3159" s="509"/>
      <c r="AH3159" s="509"/>
      <c r="AI3159" s="509"/>
      <c r="AJ3159" s="517"/>
      <c r="AK3159" s="509"/>
      <c r="AL3159" s="509"/>
      <c r="AM3159" s="517"/>
      <c r="AN3159" s="510"/>
      <c r="AO3159" s="509"/>
      <c r="AP3159" s="509"/>
      <c r="AQ3159" s="509"/>
      <c r="AR3159" s="509"/>
      <c r="AS3159" s="509"/>
      <c r="AT3159" s="517"/>
      <c r="AU3159" s="507"/>
      <c r="AV3159" s="507"/>
      <c r="AW3159" s="507"/>
      <c r="AX3159" s="517"/>
      <c r="AY3159" s="517"/>
      <c r="AZ3159" s="517"/>
    </row>
    <row r="3160">
      <c r="A3160" s="517"/>
      <c r="B3160" s="517"/>
      <c r="C3160" s="517"/>
      <c r="D3160" s="517"/>
      <c r="E3160" s="506"/>
      <c r="F3160" s="507"/>
      <c r="G3160" s="517"/>
      <c r="H3160" s="507"/>
      <c r="I3160" s="517"/>
      <c r="J3160" s="517"/>
      <c r="K3160" s="517"/>
      <c r="L3160" s="517"/>
      <c r="M3160" s="517"/>
      <c r="N3160" s="517"/>
      <c r="O3160" s="517"/>
      <c r="P3160" s="517"/>
      <c r="Q3160" s="517"/>
      <c r="R3160" s="506"/>
      <c r="S3160" s="509"/>
      <c r="T3160" s="509"/>
      <c r="U3160" s="517"/>
      <c r="V3160" s="510"/>
      <c r="W3160" s="510"/>
      <c r="X3160" s="510"/>
      <c r="Y3160" s="510"/>
      <c r="Z3160" s="510"/>
      <c r="AA3160" s="510"/>
      <c r="AB3160" s="517"/>
      <c r="AC3160" s="510"/>
      <c r="AD3160" s="510"/>
      <c r="AE3160" s="510"/>
      <c r="AF3160" s="509"/>
      <c r="AG3160" s="509"/>
      <c r="AH3160" s="509"/>
      <c r="AI3160" s="509"/>
      <c r="AJ3160" s="517"/>
      <c r="AK3160" s="509"/>
      <c r="AL3160" s="509"/>
      <c r="AM3160" s="517"/>
      <c r="AN3160" s="510"/>
      <c r="AO3160" s="509"/>
      <c r="AP3160" s="509"/>
      <c r="AQ3160" s="509"/>
      <c r="AR3160" s="509"/>
      <c r="AS3160" s="509"/>
      <c r="AT3160" s="517"/>
      <c r="AU3160" s="507"/>
      <c r="AV3160" s="507"/>
      <c r="AW3160" s="507"/>
      <c r="AX3160" s="517"/>
      <c r="AY3160" s="517"/>
      <c r="AZ3160" s="517"/>
    </row>
    <row r="3161">
      <c r="A3161" s="517"/>
      <c r="B3161" s="517"/>
      <c r="C3161" s="517"/>
      <c r="D3161" s="517"/>
      <c r="E3161" s="506"/>
      <c r="F3161" s="507"/>
      <c r="G3161" s="517"/>
      <c r="H3161" s="507"/>
      <c r="I3161" s="517"/>
      <c r="J3161" s="517"/>
      <c r="K3161" s="517"/>
      <c r="L3161" s="517"/>
      <c r="M3161" s="517"/>
      <c r="N3161" s="517"/>
      <c r="O3161" s="517"/>
      <c r="P3161" s="517"/>
      <c r="Q3161" s="517"/>
      <c r="R3161" s="506"/>
      <c r="S3161" s="509"/>
      <c r="T3161" s="509"/>
      <c r="U3161" s="517"/>
      <c r="V3161" s="510"/>
      <c r="W3161" s="510"/>
      <c r="X3161" s="510"/>
      <c r="Y3161" s="510"/>
      <c r="Z3161" s="510"/>
      <c r="AA3161" s="510"/>
      <c r="AB3161" s="517"/>
      <c r="AC3161" s="510"/>
      <c r="AD3161" s="510"/>
      <c r="AE3161" s="509"/>
      <c r="AF3161" s="509"/>
      <c r="AG3161" s="509"/>
      <c r="AH3161" s="509"/>
      <c r="AI3161" s="509"/>
      <c r="AJ3161" s="517"/>
      <c r="AK3161" s="509"/>
      <c r="AL3161" s="509"/>
      <c r="AM3161" s="517"/>
      <c r="AN3161" s="510"/>
      <c r="AO3161" s="509"/>
      <c r="AP3161" s="509"/>
      <c r="AQ3161" s="509"/>
      <c r="AR3161" s="509"/>
      <c r="AS3161" s="509"/>
      <c r="AT3161" s="517"/>
      <c r="AU3161" s="507"/>
      <c r="AV3161" s="507"/>
      <c r="AW3161" s="507"/>
      <c r="AX3161" s="517"/>
      <c r="AY3161" s="517"/>
      <c r="AZ3161" s="517"/>
    </row>
    <row r="3162">
      <c r="A3162" s="517"/>
      <c r="B3162" s="517"/>
      <c r="C3162" s="517"/>
      <c r="D3162" s="517"/>
      <c r="E3162" s="506"/>
      <c r="F3162" s="507"/>
      <c r="G3162" s="517"/>
      <c r="H3162" s="507"/>
      <c r="I3162" s="517"/>
      <c r="J3162" s="517"/>
      <c r="K3162" s="517"/>
      <c r="L3162" s="517"/>
      <c r="M3162" s="517"/>
      <c r="N3162" s="517"/>
      <c r="O3162" s="517"/>
      <c r="P3162" s="517"/>
      <c r="Q3162" s="517"/>
      <c r="R3162" s="506"/>
      <c r="S3162" s="509"/>
      <c r="T3162" s="509"/>
      <c r="U3162" s="517"/>
      <c r="V3162" s="510"/>
      <c r="W3162" s="510"/>
      <c r="X3162" s="510"/>
      <c r="Y3162" s="510"/>
      <c r="Z3162" s="510"/>
      <c r="AA3162" s="510"/>
      <c r="AB3162" s="517"/>
      <c r="AC3162" s="510"/>
      <c r="AD3162" s="509"/>
      <c r="AE3162" s="509"/>
      <c r="AF3162" s="509"/>
      <c r="AG3162" s="509"/>
      <c r="AH3162" s="509"/>
      <c r="AI3162" s="509"/>
      <c r="AJ3162" s="517"/>
      <c r="AK3162" s="509"/>
      <c r="AL3162" s="509"/>
      <c r="AM3162" s="517"/>
      <c r="AN3162" s="510"/>
      <c r="AO3162" s="509"/>
      <c r="AP3162" s="509"/>
      <c r="AQ3162" s="509"/>
      <c r="AR3162" s="509"/>
      <c r="AS3162" s="509"/>
      <c r="AT3162" s="517"/>
      <c r="AU3162" s="507"/>
      <c r="AV3162" s="507"/>
      <c r="AW3162" s="507"/>
      <c r="AX3162" s="517"/>
      <c r="AY3162" s="517"/>
      <c r="AZ3162" s="517"/>
    </row>
    <row r="3163">
      <c r="A3163" s="517"/>
      <c r="B3163" s="517"/>
      <c r="C3163" s="517"/>
      <c r="D3163" s="517"/>
      <c r="E3163" s="506"/>
      <c r="F3163" s="507"/>
      <c r="G3163" s="517"/>
      <c r="H3163" s="507"/>
      <c r="I3163" s="517"/>
      <c r="J3163" s="517"/>
      <c r="K3163" s="517"/>
      <c r="L3163" s="517"/>
      <c r="M3163" s="517"/>
      <c r="N3163" s="517"/>
      <c r="O3163" s="517"/>
      <c r="P3163" s="517"/>
      <c r="Q3163" s="517"/>
      <c r="R3163" s="506"/>
      <c r="S3163" s="509"/>
      <c r="T3163" s="509"/>
      <c r="U3163" s="517"/>
      <c r="V3163" s="510"/>
      <c r="W3163" s="510"/>
      <c r="X3163" s="510"/>
      <c r="Y3163" s="510"/>
      <c r="Z3163" s="510"/>
      <c r="AA3163" s="510"/>
      <c r="AB3163" s="517"/>
      <c r="AC3163" s="510"/>
      <c r="AD3163" s="509"/>
      <c r="AE3163" s="509"/>
      <c r="AF3163" s="509"/>
      <c r="AG3163" s="509"/>
      <c r="AH3163" s="509"/>
      <c r="AI3163" s="509"/>
      <c r="AJ3163" s="517"/>
      <c r="AK3163" s="509"/>
      <c r="AL3163" s="509"/>
      <c r="AM3163" s="517"/>
      <c r="AN3163" s="510"/>
      <c r="AO3163" s="509"/>
      <c r="AP3163" s="509"/>
      <c r="AQ3163" s="509"/>
      <c r="AR3163" s="509"/>
      <c r="AS3163" s="509"/>
      <c r="AT3163" s="517"/>
      <c r="AU3163" s="507"/>
      <c r="AV3163" s="507"/>
      <c r="AW3163" s="507"/>
      <c r="AX3163" s="510"/>
      <c r="AY3163" s="510"/>
      <c r="AZ3163" s="517"/>
    </row>
    <row r="3164">
      <c r="A3164" s="517"/>
      <c r="B3164" s="517"/>
      <c r="C3164" s="517"/>
      <c r="D3164" s="517"/>
      <c r="E3164" s="506"/>
      <c r="F3164" s="507"/>
      <c r="G3164" s="517"/>
      <c r="H3164" s="507"/>
      <c r="I3164" s="517"/>
      <c r="J3164" s="517"/>
      <c r="K3164" s="517"/>
      <c r="L3164" s="517"/>
      <c r="M3164" s="517"/>
      <c r="N3164" s="517"/>
      <c r="O3164" s="517"/>
      <c r="P3164" s="517"/>
      <c r="Q3164" s="517"/>
      <c r="R3164" s="506"/>
      <c r="S3164" s="509"/>
      <c r="T3164" s="509"/>
      <c r="U3164" s="517"/>
      <c r="V3164" s="510"/>
      <c r="W3164" s="510"/>
      <c r="X3164" s="510"/>
      <c r="Y3164" s="510"/>
      <c r="Z3164" s="510"/>
      <c r="AA3164" s="510"/>
      <c r="AB3164" s="517"/>
      <c r="AC3164" s="510"/>
      <c r="AD3164" s="510"/>
      <c r="AE3164" s="509"/>
      <c r="AF3164" s="509"/>
      <c r="AG3164" s="509"/>
      <c r="AH3164" s="509"/>
      <c r="AI3164" s="509"/>
      <c r="AJ3164" s="517"/>
      <c r="AK3164" s="509"/>
      <c r="AL3164" s="509"/>
      <c r="AM3164" s="517"/>
      <c r="AN3164" s="510"/>
      <c r="AO3164" s="509"/>
      <c r="AP3164" s="509"/>
      <c r="AQ3164" s="509"/>
      <c r="AR3164" s="509"/>
      <c r="AS3164" s="509"/>
      <c r="AT3164" s="517"/>
      <c r="AU3164" s="507"/>
      <c r="AV3164" s="507"/>
      <c r="AW3164" s="507"/>
      <c r="AX3164" s="517"/>
      <c r="AY3164" s="517"/>
      <c r="AZ3164" s="517"/>
    </row>
    <row r="3165">
      <c r="A3165" s="517"/>
      <c r="B3165" s="517"/>
      <c r="C3165" s="517"/>
      <c r="D3165" s="517"/>
      <c r="E3165" s="506"/>
      <c r="F3165" s="507"/>
      <c r="G3165" s="517"/>
      <c r="H3165" s="507"/>
      <c r="I3165" s="517"/>
      <c r="J3165" s="517"/>
      <c r="K3165" s="517"/>
      <c r="L3165" s="517"/>
      <c r="M3165" s="517"/>
      <c r="N3165" s="517"/>
      <c r="O3165" s="517"/>
      <c r="P3165" s="517"/>
      <c r="Q3165" s="517"/>
      <c r="R3165" s="506"/>
      <c r="S3165" s="509"/>
      <c r="T3165" s="509"/>
      <c r="U3165" s="517"/>
      <c r="V3165" s="510"/>
      <c r="W3165" s="510"/>
      <c r="X3165" s="510"/>
      <c r="Y3165" s="510"/>
      <c r="Z3165" s="510"/>
      <c r="AA3165" s="510"/>
      <c r="AB3165" s="517"/>
      <c r="AC3165" s="510"/>
      <c r="AD3165" s="509"/>
      <c r="AE3165" s="509"/>
      <c r="AF3165" s="509"/>
      <c r="AG3165" s="509"/>
      <c r="AH3165" s="509"/>
      <c r="AI3165" s="509"/>
      <c r="AJ3165" s="517"/>
      <c r="AK3165" s="509"/>
      <c r="AL3165" s="509"/>
      <c r="AM3165" s="517"/>
      <c r="AN3165" s="510"/>
      <c r="AO3165" s="509"/>
      <c r="AP3165" s="509"/>
      <c r="AQ3165" s="509"/>
      <c r="AR3165" s="509"/>
      <c r="AS3165" s="509"/>
      <c r="AT3165" s="517"/>
      <c r="AU3165" s="507"/>
      <c r="AV3165" s="507"/>
      <c r="AW3165" s="507"/>
      <c r="AX3165" s="517"/>
      <c r="AY3165" s="517"/>
      <c r="AZ3165" s="517"/>
    </row>
    <row r="3166">
      <c r="A3166" s="517"/>
      <c r="B3166" s="517"/>
      <c r="C3166" s="517"/>
      <c r="D3166" s="517"/>
      <c r="E3166" s="506"/>
      <c r="F3166" s="507"/>
      <c r="G3166" s="517"/>
      <c r="H3166" s="507"/>
      <c r="I3166" s="517"/>
      <c r="J3166" s="517"/>
      <c r="K3166" s="517"/>
      <c r="L3166" s="517"/>
      <c r="M3166" s="517"/>
      <c r="N3166" s="517"/>
      <c r="O3166" s="517"/>
      <c r="P3166" s="517"/>
      <c r="Q3166" s="517"/>
      <c r="R3166" s="506"/>
      <c r="S3166" s="509"/>
      <c r="T3166" s="509"/>
      <c r="U3166" s="517"/>
      <c r="V3166" s="510"/>
      <c r="W3166" s="510"/>
      <c r="X3166" s="510"/>
      <c r="Y3166" s="510"/>
      <c r="Z3166" s="510"/>
      <c r="AA3166" s="510"/>
      <c r="AB3166" s="517"/>
      <c r="AC3166" s="510"/>
      <c r="AD3166" s="510"/>
      <c r="AE3166" s="509"/>
      <c r="AF3166" s="509"/>
      <c r="AG3166" s="509"/>
      <c r="AH3166" s="509"/>
      <c r="AI3166" s="509"/>
      <c r="AJ3166" s="517"/>
      <c r="AK3166" s="512"/>
      <c r="AL3166" s="513"/>
      <c r="AM3166" s="517"/>
      <c r="AN3166" s="510"/>
      <c r="AO3166" s="509"/>
      <c r="AP3166" s="509"/>
      <c r="AQ3166" s="509"/>
      <c r="AR3166" s="509"/>
      <c r="AS3166" s="509"/>
      <c r="AT3166" s="517"/>
      <c r="AU3166" s="507"/>
      <c r="AV3166" s="507"/>
      <c r="AW3166" s="507"/>
      <c r="AX3166" s="510"/>
      <c r="AY3166" s="510"/>
      <c r="AZ3166" s="517"/>
    </row>
    <row r="3167">
      <c r="A3167" s="517"/>
      <c r="B3167" s="517"/>
      <c r="C3167" s="517"/>
      <c r="D3167" s="517"/>
      <c r="E3167" s="506"/>
      <c r="F3167" s="507"/>
      <c r="G3167" s="517"/>
      <c r="H3167" s="507"/>
      <c r="I3167" s="517"/>
      <c r="J3167" s="517"/>
      <c r="K3167" s="517"/>
      <c r="L3167" s="517"/>
      <c r="M3167" s="517"/>
      <c r="N3167" s="517"/>
      <c r="O3167" s="517"/>
      <c r="P3167" s="517"/>
      <c r="Q3167" s="517"/>
      <c r="R3167" s="506"/>
      <c r="S3167" s="509"/>
      <c r="T3167" s="509"/>
      <c r="U3167" s="517"/>
      <c r="V3167" s="510"/>
      <c r="W3167" s="510"/>
      <c r="X3167" s="510"/>
      <c r="Y3167" s="510"/>
      <c r="Z3167" s="510"/>
      <c r="AA3167" s="510"/>
      <c r="AB3167" s="517"/>
      <c r="AC3167" s="510"/>
      <c r="AD3167" s="510"/>
      <c r="AE3167" s="509"/>
      <c r="AF3167" s="509"/>
      <c r="AG3167" s="509"/>
      <c r="AH3167" s="509"/>
      <c r="AI3167" s="509"/>
      <c r="AJ3167" s="517"/>
      <c r="AK3167" s="509"/>
      <c r="AL3167" s="509"/>
      <c r="AM3167" s="517"/>
      <c r="AN3167" s="510"/>
      <c r="AO3167" s="509"/>
      <c r="AP3167" s="509"/>
      <c r="AQ3167" s="509"/>
      <c r="AR3167" s="509"/>
      <c r="AS3167" s="509"/>
      <c r="AT3167" s="517"/>
      <c r="AU3167" s="507"/>
      <c r="AV3167" s="507"/>
      <c r="AW3167" s="507"/>
      <c r="AX3167" s="517"/>
      <c r="AY3167" s="517"/>
      <c r="AZ3167" s="517"/>
    </row>
    <row r="3168">
      <c r="A3168" s="517"/>
      <c r="B3168" s="517"/>
      <c r="C3168" s="517"/>
      <c r="D3168" s="517"/>
      <c r="E3168" s="506"/>
      <c r="F3168" s="507"/>
      <c r="G3168" s="517"/>
      <c r="H3168" s="507"/>
      <c r="I3168" s="517"/>
      <c r="J3168" s="517"/>
      <c r="K3168" s="517"/>
      <c r="L3168" s="517"/>
      <c r="M3168" s="517"/>
      <c r="N3168" s="517"/>
      <c r="O3168" s="517"/>
      <c r="P3168" s="517"/>
      <c r="Q3168" s="517"/>
      <c r="R3168" s="506"/>
      <c r="S3168" s="509"/>
      <c r="T3168" s="509"/>
      <c r="U3168" s="517"/>
      <c r="V3168" s="510"/>
      <c r="W3168" s="510"/>
      <c r="X3168" s="510"/>
      <c r="Y3168" s="510"/>
      <c r="Z3168" s="510"/>
      <c r="AA3168" s="510"/>
      <c r="AB3168" s="517"/>
      <c r="AC3168" s="510"/>
      <c r="AD3168" s="510"/>
      <c r="AE3168" s="509"/>
      <c r="AF3168" s="509"/>
      <c r="AG3168" s="509"/>
      <c r="AH3168" s="509"/>
      <c r="AI3168" s="509"/>
      <c r="AJ3168" s="517"/>
      <c r="AK3168" s="509"/>
      <c r="AL3168" s="509"/>
      <c r="AM3168" s="517"/>
      <c r="AN3168" s="510"/>
      <c r="AO3168" s="509"/>
      <c r="AP3168" s="509"/>
      <c r="AQ3168" s="509"/>
      <c r="AR3168" s="509"/>
      <c r="AS3168" s="509"/>
      <c r="AT3168" s="517"/>
      <c r="AU3168" s="507"/>
      <c r="AV3168" s="507"/>
      <c r="AW3168" s="507"/>
      <c r="AX3168" s="517"/>
      <c r="AY3168" s="517"/>
      <c r="AZ3168" s="517"/>
    </row>
    <row r="3169">
      <c r="A3169" s="517"/>
      <c r="B3169" s="517"/>
      <c r="C3169" s="517"/>
      <c r="D3169" s="517"/>
      <c r="E3169" s="506"/>
      <c r="F3169" s="507"/>
      <c r="G3169" s="517"/>
      <c r="H3169" s="507"/>
      <c r="I3169" s="517"/>
      <c r="J3169" s="517"/>
      <c r="K3169" s="517"/>
      <c r="L3169" s="517"/>
      <c r="M3169" s="517"/>
      <c r="N3169" s="517"/>
      <c r="O3169" s="517"/>
      <c r="P3169" s="517"/>
      <c r="Q3169" s="517"/>
      <c r="R3169" s="506"/>
      <c r="S3169" s="509"/>
      <c r="T3169" s="509"/>
      <c r="U3169" s="517"/>
      <c r="V3169" s="510"/>
      <c r="W3169" s="510"/>
      <c r="X3169" s="510"/>
      <c r="Y3169" s="510"/>
      <c r="Z3169" s="510"/>
      <c r="AA3169" s="510"/>
      <c r="AB3169" s="517"/>
      <c r="AC3169" s="510"/>
      <c r="AD3169" s="510"/>
      <c r="AE3169" s="509"/>
      <c r="AF3169" s="509"/>
      <c r="AG3169" s="509"/>
      <c r="AH3169" s="509"/>
      <c r="AI3169" s="509"/>
      <c r="AJ3169" s="517"/>
      <c r="AK3169" s="512"/>
      <c r="AL3169" s="513"/>
      <c r="AM3169" s="517"/>
      <c r="AN3169" s="510"/>
      <c r="AO3169" s="509"/>
      <c r="AP3169" s="509"/>
      <c r="AQ3169" s="509"/>
      <c r="AR3169" s="509"/>
      <c r="AS3169" s="509"/>
      <c r="AT3169" s="517"/>
      <c r="AU3169" s="507"/>
      <c r="AV3169" s="507"/>
      <c r="AW3169" s="507"/>
      <c r="AX3169" s="517"/>
      <c r="AY3169" s="517"/>
      <c r="AZ3169" s="517"/>
    </row>
    <row r="3170">
      <c r="A3170" s="517"/>
      <c r="B3170" s="517"/>
      <c r="C3170" s="517"/>
      <c r="D3170" s="517"/>
      <c r="E3170" s="506"/>
      <c r="F3170" s="507"/>
      <c r="G3170" s="517"/>
      <c r="H3170" s="507"/>
      <c r="I3170" s="517"/>
      <c r="J3170" s="517"/>
      <c r="K3170" s="517"/>
      <c r="L3170" s="517"/>
      <c r="M3170" s="517"/>
      <c r="N3170" s="517"/>
      <c r="O3170" s="517"/>
      <c r="P3170" s="517"/>
      <c r="Q3170" s="517"/>
      <c r="R3170" s="506"/>
      <c r="S3170" s="509"/>
      <c r="T3170" s="509"/>
      <c r="U3170" s="517"/>
      <c r="V3170" s="510"/>
      <c r="W3170" s="510"/>
      <c r="X3170" s="510"/>
      <c r="Y3170" s="510"/>
      <c r="Z3170" s="510"/>
      <c r="AA3170" s="510"/>
      <c r="AB3170" s="517"/>
      <c r="AC3170" s="510"/>
      <c r="AD3170" s="510"/>
      <c r="AE3170" s="509"/>
      <c r="AF3170" s="509"/>
      <c r="AG3170" s="509"/>
      <c r="AH3170" s="509"/>
      <c r="AI3170" s="509"/>
      <c r="AJ3170" s="517"/>
      <c r="AK3170" s="512"/>
      <c r="AL3170" s="513"/>
      <c r="AM3170" s="517"/>
      <c r="AN3170" s="510"/>
      <c r="AO3170" s="509"/>
      <c r="AP3170" s="509"/>
      <c r="AQ3170" s="509"/>
      <c r="AR3170" s="509"/>
      <c r="AS3170" s="509"/>
      <c r="AT3170" s="517"/>
      <c r="AU3170" s="507"/>
      <c r="AV3170" s="507"/>
      <c r="AW3170" s="507"/>
      <c r="AX3170" s="517"/>
      <c r="AY3170" s="517"/>
      <c r="AZ3170" s="517"/>
    </row>
    <row r="3171">
      <c r="A3171" s="517"/>
      <c r="B3171" s="517"/>
      <c r="C3171" s="517"/>
      <c r="D3171" s="517"/>
      <c r="E3171" s="506"/>
      <c r="F3171" s="507"/>
      <c r="G3171" s="517"/>
      <c r="H3171" s="507"/>
      <c r="I3171" s="517"/>
      <c r="J3171" s="517"/>
      <c r="K3171" s="517"/>
      <c r="L3171" s="517"/>
      <c r="M3171" s="517"/>
      <c r="N3171" s="517"/>
      <c r="O3171" s="517"/>
      <c r="P3171" s="517"/>
      <c r="Q3171" s="517"/>
      <c r="R3171" s="506"/>
      <c r="S3171" s="509"/>
      <c r="T3171" s="509"/>
      <c r="U3171" s="517"/>
      <c r="V3171" s="510"/>
      <c r="W3171" s="510"/>
      <c r="X3171" s="510"/>
      <c r="Y3171" s="510"/>
      <c r="Z3171" s="510"/>
      <c r="AA3171" s="510"/>
      <c r="AB3171" s="517"/>
      <c r="AC3171" s="510"/>
      <c r="AD3171" s="510"/>
      <c r="AE3171" s="509"/>
      <c r="AF3171" s="509"/>
      <c r="AG3171" s="509"/>
      <c r="AH3171" s="509"/>
      <c r="AI3171" s="509"/>
      <c r="AJ3171" s="517"/>
      <c r="AK3171" s="512"/>
      <c r="AL3171" s="513"/>
      <c r="AM3171" s="517"/>
      <c r="AN3171" s="510"/>
      <c r="AO3171" s="509"/>
      <c r="AP3171" s="509"/>
      <c r="AQ3171" s="509"/>
      <c r="AR3171" s="509"/>
      <c r="AS3171" s="509"/>
      <c r="AT3171" s="517"/>
      <c r="AU3171" s="507"/>
      <c r="AV3171" s="507"/>
      <c r="AW3171" s="507"/>
      <c r="AX3171" s="517"/>
      <c r="AY3171" s="517"/>
      <c r="AZ3171" s="517"/>
    </row>
    <row r="3172">
      <c r="A3172" s="517"/>
      <c r="B3172" s="517"/>
      <c r="C3172" s="517"/>
      <c r="D3172" s="517"/>
      <c r="E3172" s="506"/>
      <c r="F3172" s="507"/>
      <c r="G3172" s="517"/>
      <c r="H3172" s="507"/>
      <c r="I3172" s="517"/>
      <c r="J3172" s="517"/>
      <c r="K3172" s="517"/>
      <c r="L3172" s="517"/>
      <c r="M3172" s="517"/>
      <c r="N3172" s="517"/>
      <c r="O3172" s="517"/>
      <c r="P3172" s="517"/>
      <c r="Q3172" s="517"/>
      <c r="R3172" s="506"/>
      <c r="S3172" s="509"/>
      <c r="T3172" s="509"/>
      <c r="U3172" s="517"/>
      <c r="V3172" s="510"/>
      <c r="W3172" s="510"/>
      <c r="X3172" s="510"/>
      <c r="Y3172" s="510"/>
      <c r="Z3172" s="510"/>
      <c r="AA3172" s="510"/>
      <c r="AB3172" s="517"/>
      <c r="AC3172" s="510"/>
      <c r="AD3172" s="510"/>
      <c r="AE3172" s="509"/>
      <c r="AF3172" s="509"/>
      <c r="AG3172" s="509"/>
      <c r="AH3172" s="509"/>
      <c r="AI3172" s="509"/>
      <c r="AJ3172" s="517"/>
      <c r="AK3172" s="512"/>
      <c r="AL3172" s="513"/>
      <c r="AM3172" s="517"/>
      <c r="AN3172" s="510"/>
      <c r="AO3172" s="509"/>
      <c r="AP3172" s="509"/>
      <c r="AQ3172" s="509"/>
      <c r="AR3172" s="509"/>
      <c r="AS3172" s="509"/>
      <c r="AT3172" s="517"/>
      <c r="AU3172" s="507"/>
      <c r="AV3172" s="507"/>
      <c r="AW3172" s="507"/>
      <c r="AX3172" s="517"/>
      <c r="AY3172" s="510"/>
      <c r="AZ3172" s="517"/>
    </row>
    <row r="3173">
      <c r="A3173" s="517"/>
      <c r="B3173" s="517"/>
      <c r="C3173" s="517"/>
      <c r="D3173" s="517"/>
      <c r="E3173" s="506"/>
      <c r="F3173" s="507"/>
      <c r="G3173" s="517"/>
      <c r="H3173" s="507"/>
      <c r="I3173" s="517"/>
      <c r="J3173" s="517"/>
      <c r="K3173" s="517"/>
      <c r="L3173" s="517"/>
      <c r="M3173" s="517"/>
      <c r="N3173" s="517"/>
      <c r="O3173" s="517"/>
      <c r="P3173" s="517"/>
      <c r="Q3173" s="517"/>
      <c r="R3173" s="506"/>
      <c r="S3173" s="509"/>
      <c r="T3173" s="509"/>
      <c r="U3173" s="517"/>
      <c r="V3173" s="510"/>
      <c r="W3173" s="510"/>
      <c r="X3173" s="510"/>
      <c r="Y3173" s="510"/>
      <c r="Z3173" s="510"/>
      <c r="AA3173" s="510"/>
      <c r="AB3173" s="517"/>
      <c r="AC3173" s="510"/>
      <c r="AD3173" s="510"/>
      <c r="AE3173" s="509"/>
      <c r="AF3173" s="509"/>
      <c r="AG3173" s="509"/>
      <c r="AH3173" s="509"/>
      <c r="AI3173" s="509"/>
      <c r="AJ3173" s="517"/>
      <c r="AK3173" s="512"/>
      <c r="AL3173" s="513"/>
      <c r="AM3173" s="517"/>
      <c r="AN3173" s="510"/>
      <c r="AO3173" s="509"/>
      <c r="AP3173" s="509"/>
      <c r="AQ3173" s="509"/>
      <c r="AR3173" s="509"/>
      <c r="AS3173" s="509"/>
      <c r="AT3173" s="517"/>
      <c r="AU3173" s="507"/>
      <c r="AV3173" s="507"/>
      <c r="AW3173" s="507"/>
      <c r="AX3173" s="517"/>
      <c r="AY3173" s="517"/>
      <c r="AZ3173" s="517"/>
    </row>
    <row r="3174">
      <c r="A3174" s="517"/>
      <c r="B3174" s="517"/>
      <c r="C3174" s="517"/>
      <c r="D3174" s="517"/>
      <c r="E3174" s="506"/>
      <c r="F3174" s="507"/>
      <c r="G3174" s="517"/>
      <c r="H3174" s="507"/>
      <c r="I3174" s="517"/>
      <c r="J3174" s="517"/>
      <c r="K3174" s="517"/>
      <c r="L3174" s="517"/>
      <c r="M3174" s="517"/>
      <c r="N3174" s="517"/>
      <c r="O3174" s="517"/>
      <c r="P3174" s="517"/>
      <c r="Q3174" s="517"/>
      <c r="R3174" s="506"/>
      <c r="S3174" s="509"/>
      <c r="T3174" s="509"/>
      <c r="U3174" s="517"/>
      <c r="V3174" s="510"/>
      <c r="W3174" s="510"/>
      <c r="X3174" s="510"/>
      <c r="Y3174" s="510"/>
      <c r="Z3174" s="510"/>
      <c r="AA3174" s="510"/>
      <c r="AB3174" s="517"/>
      <c r="AC3174" s="510"/>
      <c r="AD3174" s="510"/>
      <c r="AE3174" s="510"/>
      <c r="AF3174" s="509"/>
      <c r="AG3174" s="509"/>
      <c r="AH3174" s="509"/>
      <c r="AI3174" s="509"/>
      <c r="AJ3174" s="517"/>
      <c r="AK3174" s="512"/>
      <c r="AL3174" s="513"/>
      <c r="AM3174" s="517"/>
      <c r="AN3174" s="510"/>
      <c r="AO3174" s="510"/>
      <c r="AP3174" s="509"/>
      <c r="AQ3174" s="509"/>
      <c r="AR3174" s="509"/>
      <c r="AS3174" s="509"/>
      <c r="AT3174" s="517"/>
      <c r="AU3174" s="507"/>
      <c r="AV3174" s="507"/>
      <c r="AW3174" s="507"/>
      <c r="AX3174" s="517"/>
      <c r="AY3174" s="517"/>
      <c r="AZ3174" s="517"/>
    </row>
    <row r="3175">
      <c r="A3175" s="517"/>
      <c r="B3175" s="517"/>
      <c r="C3175" s="517"/>
      <c r="D3175" s="517"/>
      <c r="E3175" s="506"/>
      <c r="F3175" s="507"/>
      <c r="G3175" s="517"/>
      <c r="H3175" s="507"/>
      <c r="I3175" s="517"/>
      <c r="J3175" s="517"/>
      <c r="K3175" s="517"/>
      <c r="L3175" s="517"/>
      <c r="M3175" s="517"/>
      <c r="N3175" s="517"/>
      <c r="O3175" s="517"/>
      <c r="P3175" s="517"/>
      <c r="Q3175" s="517"/>
      <c r="R3175" s="506"/>
      <c r="S3175" s="509"/>
      <c r="T3175" s="509"/>
      <c r="U3175" s="517"/>
      <c r="V3175" s="510"/>
      <c r="W3175" s="510"/>
      <c r="X3175" s="510"/>
      <c r="Y3175" s="510"/>
      <c r="Z3175" s="510"/>
      <c r="AA3175" s="510"/>
      <c r="AB3175" s="517"/>
      <c r="AC3175" s="510"/>
      <c r="AD3175" s="510"/>
      <c r="AE3175" s="509"/>
      <c r="AF3175" s="509"/>
      <c r="AG3175" s="509"/>
      <c r="AH3175" s="509"/>
      <c r="AI3175" s="509"/>
      <c r="AJ3175" s="517"/>
      <c r="AK3175" s="512"/>
      <c r="AL3175" s="513"/>
      <c r="AM3175" s="517"/>
      <c r="AN3175" s="510"/>
      <c r="AO3175" s="509"/>
      <c r="AP3175" s="509"/>
      <c r="AQ3175" s="509"/>
      <c r="AR3175" s="509"/>
      <c r="AS3175" s="509"/>
      <c r="AT3175" s="517"/>
      <c r="AU3175" s="507"/>
      <c r="AV3175" s="507"/>
      <c r="AW3175" s="507"/>
      <c r="AX3175" s="517"/>
      <c r="AY3175" s="517"/>
      <c r="AZ3175" s="517"/>
    </row>
    <row r="3176">
      <c r="A3176" s="517"/>
      <c r="B3176" s="517"/>
      <c r="C3176" s="517"/>
      <c r="D3176" s="517"/>
      <c r="E3176" s="506"/>
      <c r="F3176" s="507"/>
      <c r="G3176" s="517"/>
      <c r="H3176" s="507"/>
      <c r="I3176" s="517"/>
      <c r="J3176" s="517"/>
      <c r="K3176" s="517"/>
      <c r="L3176" s="517"/>
      <c r="M3176" s="517"/>
      <c r="N3176" s="517"/>
      <c r="O3176" s="517"/>
      <c r="P3176" s="517"/>
      <c r="Q3176" s="517"/>
      <c r="R3176" s="506"/>
      <c r="S3176" s="509"/>
      <c r="T3176" s="509"/>
      <c r="U3176" s="517"/>
      <c r="V3176" s="510"/>
      <c r="W3176" s="510"/>
      <c r="X3176" s="510"/>
      <c r="Y3176" s="510"/>
      <c r="Z3176" s="510"/>
      <c r="AA3176" s="510"/>
      <c r="AB3176" s="517"/>
      <c r="AC3176" s="510"/>
      <c r="AD3176" s="510"/>
      <c r="AE3176" s="509"/>
      <c r="AF3176" s="509"/>
      <c r="AG3176" s="509"/>
      <c r="AH3176" s="509"/>
      <c r="AI3176" s="509"/>
      <c r="AJ3176" s="517"/>
      <c r="AK3176" s="512"/>
      <c r="AL3176" s="513"/>
      <c r="AM3176" s="517"/>
      <c r="AN3176" s="510"/>
      <c r="AO3176" s="510"/>
      <c r="AP3176" s="509"/>
      <c r="AQ3176" s="509"/>
      <c r="AR3176" s="509"/>
      <c r="AS3176" s="509"/>
      <c r="AT3176" s="517"/>
      <c r="AU3176" s="507"/>
      <c r="AV3176" s="507"/>
      <c r="AW3176" s="507"/>
      <c r="AX3176" s="517"/>
      <c r="AY3176" s="517"/>
      <c r="AZ3176" s="517"/>
    </row>
    <row r="3177">
      <c r="A3177" s="517"/>
      <c r="B3177" s="517"/>
      <c r="C3177" s="517"/>
      <c r="D3177" s="517"/>
      <c r="E3177" s="506"/>
      <c r="F3177" s="507"/>
      <c r="G3177" s="517"/>
      <c r="H3177" s="507"/>
      <c r="I3177" s="517"/>
      <c r="J3177" s="517"/>
      <c r="K3177" s="517"/>
      <c r="L3177" s="517"/>
      <c r="M3177" s="517"/>
      <c r="N3177" s="517"/>
      <c r="O3177" s="517"/>
      <c r="P3177" s="517"/>
      <c r="Q3177" s="517"/>
      <c r="R3177" s="506"/>
      <c r="S3177" s="509"/>
      <c r="T3177" s="509"/>
      <c r="U3177" s="517"/>
      <c r="V3177" s="510"/>
      <c r="W3177" s="510"/>
      <c r="X3177" s="510"/>
      <c r="Y3177" s="510"/>
      <c r="Z3177" s="510"/>
      <c r="AA3177" s="510"/>
      <c r="AB3177" s="517"/>
      <c r="AC3177" s="510"/>
      <c r="AD3177" s="510"/>
      <c r="AE3177" s="509"/>
      <c r="AF3177" s="509"/>
      <c r="AG3177" s="509"/>
      <c r="AH3177" s="509"/>
      <c r="AI3177" s="509"/>
      <c r="AJ3177" s="517"/>
      <c r="AK3177" s="512"/>
      <c r="AL3177" s="513"/>
      <c r="AM3177" s="517"/>
      <c r="AN3177" s="510"/>
      <c r="AO3177" s="510"/>
      <c r="AP3177" s="509"/>
      <c r="AQ3177" s="509"/>
      <c r="AR3177" s="509"/>
      <c r="AS3177" s="509"/>
      <c r="AT3177" s="517"/>
      <c r="AU3177" s="507"/>
      <c r="AV3177" s="507"/>
      <c r="AW3177" s="507"/>
      <c r="AX3177" s="509"/>
      <c r="AY3177" s="510"/>
      <c r="AZ3177" s="517"/>
    </row>
    <row r="3178">
      <c r="A3178" s="517"/>
      <c r="B3178" s="517"/>
      <c r="C3178" s="517"/>
      <c r="D3178" s="517"/>
      <c r="E3178" s="506"/>
      <c r="F3178" s="507"/>
      <c r="G3178" s="517"/>
      <c r="H3178" s="507"/>
      <c r="I3178" s="517"/>
      <c r="J3178" s="517"/>
      <c r="K3178" s="517"/>
      <c r="L3178" s="517"/>
      <c r="M3178" s="517"/>
      <c r="N3178" s="517"/>
      <c r="O3178" s="517"/>
      <c r="P3178" s="517"/>
      <c r="Q3178" s="517"/>
      <c r="R3178" s="506"/>
      <c r="S3178" s="509"/>
      <c r="T3178" s="509"/>
      <c r="U3178" s="517"/>
      <c r="V3178" s="510"/>
      <c r="W3178" s="510"/>
      <c r="X3178" s="510"/>
      <c r="Y3178" s="510"/>
      <c r="Z3178" s="510"/>
      <c r="AA3178" s="510"/>
      <c r="AB3178" s="517"/>
      <c r="AC3178" s="510"/>
      <c r="AD3178" s="510"/>
      <c r="AE3178" s="509"/>
      <c r="AF3178" s="509"/>
      <c r="AG3178" s="509"/>
      <c r="AH3178" s="509"/>
      <c r="AI3178" s="509"/>
      <c r="AJ3178" s="517"/>
      <c r="AK3178" s="512"/>
      <c r="AL3178" s="513"/>
      <c r="AM3178" s="517"/>
      <c r="AN3178" s="510"/>
      <c r="AO3178" s="510"/>
      <c r="AP3178" s="509"/>
      <c r="AQ3178" s="509"/>
      <c r="AR3178" s="509"/>
      <c r="AS3178" s="509"/>
      <c r="AT3178" s="517"/>
      <c r="AU3178" s="507"/>
      <c r="AV3178" s="507"/>
      <c r="AW3178" s="507"/>
      <c r="AX3178" s="510"/>
      <c r="AY3178" s="510"/>
      <c r="AZ3178" s="517"/>
    </row>
    <row r="3179">
      <c r="A3179" s="517"/>
      <c r="B3179" s="517"/>
      <c r="C3179" s="517"/>
      <c r="D3179" s="517"/>
      <c r="E3179" s="506"/>
      <c r="F3179" s="507"/>
      <c r="G3179" s="517"/>
      <c r="H3179" s="507"/>
      <c r="I3179" s="517"/>
      <c r="J3179" s="517"/>
      <c r="K3179" s="517"/>
      <c r="L3179" s="517"/>
      <c r="M3179" s="517"/>
      <c r="N3179" s="517"/>
      <c r="O3179" s="517"/>
      <c r="P3179" s="517"/>
      <c r="Q3179" s="517"/>
      <c r="R3179" s="506"/>
      <c r="S3179" s="509"/>
      <c r="T3179" s="509"/>
      <c r="U3179" s="517"/>
      <c r="V3179" s="510"/>
      <c r="W3179" s="510"/>
      <c r="X3179" s="510"/>
      <c r="Y3179" s="510"/>
      <c r="Z3179" s="510"/>
      <c r="AA3179" s="510"/>
      <c r="AB3179" s="517"/>
      <c r="AC3179" s="510"/>
      <c r="AD3179" s="510"/>
      <c r="AE3179" s="510"/>
      <c r="AF3179" s="509"/>
      <c r="AG3179" s="509"/>
      <c r="AH3179" s="509"/>
      <c r="AI3179" s="509"/>
      <c r="AJ3179" s="517"/>
      <c r="AK3179" s="512"/>
      <c r="AL3179" s="513"/>
      <c r="AM3179" s="517"/>
      <c r="AN3179" s="510"/>
      <c r="AO3179" s="509"/>
      <c r="AP3179" s="509"/>
      <c r="AQ3179" s="509"/>
      <c r="AR3179" s="509"/>
      <c r="AS3179" s="509"/>
      <c r="AT3179" s="517"/>
      <c r="AU3179" s="507"/>
      <c r="AV3179" s="507"/>
      <c r="AW3179" s="507"/>
      <c r="AX3179" s="517"/>
      <c r="AY3179" s="517"/>
      <c r="AZ3179" s="517"/>
    </row>
    <row r="3180">
      <c r="A3180" s="517"/>
      <c r="B3180" s="517"/>
      <c r="C3180" s="517"/>
      <c r="D3180" s="517"/>
      <c r="E3180" s="506"/>
      <c r="F3180" s="507"/>
      <c r="G3180" s="517"/>
      <c r="H3180" s="507"/>
      <c r="I3180" s="517"/>
      <c r="J3180" s="517"/>
      <c r="K3180" s="517"/>
      <c r="L3180" s="517"/>
      <c r="M3180" s="517"/>
      <c r="N3180" s="517"/>
      <c r="O3180" s="517"/>
      <c r="P3180" s="517"/>
      <c r="Q3180" s="517"/>
      <c r="R3180" s="506"/>
      <c r="S3180" s="509"/>
      <c r="T3180" s="509"/>
      <c r="U3180" s="517"/>
      <c r="V3180" s="506"/>
      <c r="W3180" s="517"/>
      <c r="X3180" s="517"/>
      <c r="Y3180" s="507"/>
      <c r="Z3180" s="517"/>
      <c r="AA3180" s="517"/>
      <c r="AB3180" s="517"/>
      <c r="AC3180" s="510"/>
      <c r="AD3180" s="510"/>
      <c r="AE3180" s="510"/>
      <c r="AF3180" s="509"/>
      <c r="AG3180" s="509"/>
      <c r="AH3180" s="509"/>
      <c r="AI3180" s="509"/>
      <c r="AJ3180" s="517"/>
      <c r="AK3180" s="512"/>
      <c r="AL3180" s="513"/>
      <c r="AM3180" s="517"/>
      <c r="AN3180" s="510"/>
      <c r="AO3180" s="509"/>
      <c r="AP3180" s="509"/>
      <c r="AQ3180" s="509"/>
      <c r="AR3180" s="509"/>
      <c r="AS3180" s="509"/>
      <c r="AT3180" s="517"/>
      <c r="AU3180" s="507"/>
      <c r="AV3180" s="507"/>
      <c r="AW3180" s="507"/>
      <c r="AX3180" s="517"/>
      <c r="AY3180" s="517"/>
      <c r="AZ3180" s="517"/>
    </row>
    <row r="3181">
      <c r="A3181" s="517"/>
      <c r="B3181" s="517"/>
      <c r="C3181" s="517"/>
      <c r="D3181" s="517"/>
      <c r="E3181" s="506"/>
      <c r="F3181" s="507"/>
      <c r="G3181" s="517"/>
      <c r="H3181" s="507"/>
      <c r="I3181" s="517"/>
      <c r="J3181" s="517"/>
      <c r="K3181" s="517"/>
      <c r="L3181" s="517"/>
      <c r="M3181" s="517"/>
      <c r="N3181" s="517"/>
      <c r="O3181" s="517"/>
      <c r="P3181" s="517"/>
      <c r="Q3181" s="517"/>
      <c r="R3181" s="506"/>
      <c r="S3181" s="509"/>
      <c r="T3181" s="509"/>
      <c r="U3181" s="517"/>
      <c r="V3181" s="506"/>
      <c r="W3181" s="517"/>
      <c r="X3181" s="517"/>
      <c r="Y3181" s="507"/>
      <c r="Z3181" s="517"/>
      <c r="AA3181" s="517"/>
      <c r="AB3181" s="517"/>
      <c r="AC3181" s="510"/>
      <c r="AD3181" s="510"/>
      <c r="AE3181" s="509"/>
      <c r="AF3181" s="509"/>
      <c r="AG3181" s="509"/>
      <c r="AH3181" s="509"/>
      <c r="AI3181" s="509"/>
      <c r="AJ3181" s="517"/>
      <c r="AK3181" s="512"/>
      <c r="AL3181" s="513"/>
      <c r="AM3181" s="517"/>
      <c r="AN3181" s="510"/>
      <c r="AO3181" s="509"/>
      <c r="AP3181" s="509"/>
      <c r="AQ3181" s="509"/>
      <c r="AR3181" s="509"/>
      <c r="AS3181" s="509"/>
      <c r="AT3181" s="517"/>
      <c r="AU3181" s="507"/>
      <c r="AV3181" s="507"/>
      <c r="AW3181" s="507"/>
      <c r="AX3181" s="517"/>
      <c r="AY3181" s="517"/>
      <c r="AZ3181" s="517"/>
    </row>
    <row r="3182">
      <c r="A3182" s="517"/>
      <c r="B3182" s="517"/>
      <c r="C3182" s="517"/>
      <c r="D3182" s="517"/>
      <c r="E3182" s="506"/>
      <c r="F3182" s="507"/>
      <c r="G3182" s="517"/>
      <c r="H3182" s="507"/>
      <c r="I3182" s="517"/>
      <c r="J3182" s="517"/>
      <c r="K3182" s="517"/>
      <c r="L3182" s="517"/>
      <c r="M3182" s="517"/>
      <c r="N3182" s="517"/>
      <c r="O3182" s="517"/>
      <c r="P3182" s="517"/>
      <c r="Q3182" s="517"/>
      <c r="R3182" s="506"/>
      <c r="S3182" s="509"/>
      <c r="T3182" s="509"/>
      <c r="U3182" s="517"/>
      <c r="V3182" s="506"/>
      <c r="W3182" s="517"/>
      <c r="X3182" s="517"/>
      <c r="Y3182" s="507"/>
      <c r="Z3182" s="517"/>
      <c r="AA3182" s="517"/>
      <c r="AB3182" s="517"/>
      <c r="AC3182" s="510"/>
      <c r="AD3182" s="510"/>
      <c r="AE3182" s="509"/>
      <c r="AF3182" s="509"/>
      <c r="AG3182" s="509"/>
      <c r="AH3182" s="509"/>
      <c r="AI3182" s="509"/>
      <c r="AJ3182" s="517"/>
      <c r="AK3182" s="512"/>
      <c r="AL3182" s="513"/>
      <c r="AM3182" s="517"/>
      <c r="AN3182" s="510"/>
      <c r="AO3182" s="510"/>
      <c r="AP3182" s="509"/>
      <c r="AQ3182" s="509"/>
      <c r="AR3182" s="509"/>
      <c r="AS3182" s="509"/>
      <c r="AT3182" s="517"/>
      <c r="AU3182" s="507"/>
      <c r="AV3182" s="507"/>
      <c r="AW3182" s="507"/>
      <c r="AX3182" s="517"/>
      <c r="AY3182" s="517"/>
      <c r="AZ3182" s="517"/>
    </row>
    <row r="3183">
      <c r="A3183" s="517"/>
      <c r="B3183" s="517"/>
      <c r="C3183" s="517"/>
      <c r="D3183" s="517"/>
      <c r="E3183" s="506"/>
      <c r="F3183" s="507"/>
      <c r="G3183" s="517"/>
      <c r="H3183" s="507"/>
      <c r="I3183" s="517"/>
      <c r="J3183" s="517"/>
      <c r="K3183" s="517"/>
      <c r="L3183" s="517"/>
      <c r="M3183" s="517"/>
      <c r="N3183" s="517"/>
      <c r="O3183" s="517"/>
      <c r="P3183" s="517"/>
      <c r="Q3183" s="517"/>
      <c r="R3183" s="506"/>
      <c r="S3183" s="509"/>
      <c r="T3183" s="509"/>
      <c r="U3183" s="517"/>
      <c r="V3183" s="506"/>
      <c r="W3183" s="517"/>
      <c r="X3183" s="517"/>
      <c r="Y3183" s="507"/>
      <c r="Z3183" s="517"/>
      <c r="AA3183" s="517"/>
      <c r="AB3183" s="517"/>
      <c r="AC3183" s="510"/>
      <c r="AD3183" s="510"/>
      <c r="AE3183" s="509"/>
      <c r="AF3183" s="509"/>
      <c r="AG3183" s="509"/>
      <c r="AH3183" s="509"/>
      <c r="AI3183" s="509"/>
      <c r="AJ3183" s="517"/>
      <c r="AK3183" s="509"/>
      <c r="AL3183" s="509"/>
      <c r="AM3183" s="517"/>
      <c r="AN3183" s="510"/>
      <c r="AO3183" s="509"/>
      <c r="AP3183" s="509"/>
      <c r="AQ3183" s="509"/>
      <c r="AR3183" s="509"/>
      <c r="AS3183" s="509"/>
      <c r="AT3183" s="517"/>
      <c r="AU3183" s="507"/>
      <c r="AV3183" s="507"/>
      <c r="AW3183" s="507"/>
      <c r="AX3183" s="510"/>
      <c r="AY3183" s="517"/>
      <c r="AZ3183" s="517"/>
    </row>
    <row r="3184">
      <c r="A3184" s="517"/>
      <c r="B3184" s="517"/>
      <c r="C3184" s="517"/>
      <c r="D3184" s="517"/>
      <c r="E3184" s="506"/>
      <c r="F3184" s="507"/>
      <c r="G3184" s="517"/>
      <c r="H3184" s="507"/>
      <c r="I3184" s="517"/>
      <c r="J3184" s="517"/>
      <c r="K3184" s="517"/>
      <c r="L3184" s="517"/>
      <c r="M3184" s="517"/>
      <c r="N3184" s="517"/>
      <c r="O3184" s="517"/>
      <c r="P3184" s="517"/>
      <c r="Q3184" s="517"/>
      <c r="R3184" s="506"/>
      <c r="S3184" s="509"/>
      <c r="T3184" s="509"/>
      <c r="U3184" s="517"/>
      <c r="V3184" s="510"/>
      <c r="W3184" s="510"/>
      <c r="X3184" s="510"/>
      <c r="Y3184" s="510"/>
      <c r="Z3184" s="510"/>
      <c r="AA3184" s="510"/>
      <c r="AB3184" s="517"/>
      <c r="AC3184" s="510"/>
      <c r="AD3184" s="510"/>
      <c r="AE3184" s="509"/>
      <c r="AF3184" s="509"/>
      <c r="AG3184" s="509"/>
      <c r="AH3184" s="509"/>
      <c r="AI3184" s="509"/>
      <c r="AJ3184" s="517"/>
      <c r="AK3184" s="512"/>
      <c r="AL3184" s="513"/>
      <c r="AM3184" s="517"/>
      <c r="AN3184" s="510"/>
      <c r="AO3184" s="509"/>
      <c r="AP3184" s="509"/>
      <c r="AQ3184" s="509"/>
      <c r="AR3184" s="509"/>
      <c r="AS3184" s="509"/>
      <c r="AT3184" s="517"/>
      <c r="AU3184" s="507"/>
      <c r="AV3184" s="507"/>
      <c r="AW3184" s="507"/>
      <c r="AX3184" s="517"/>
      <c r="AY3184" s="517"/>
      <c r="AZ3184" s="517"/>
    </row>
    <row r="3185">
      <c r="A3185" s="517"/>
      <c r="B3185" s="517"/>
      <c r="C3185" s="517"/>
      <c r="D3185" s="517"/>
      <c r="E3185" s="506"/>
      <c r="F3185" s="507"/>
      <c r="G3185" s="517"/>
      <c r="H3185" s="507"/>
      <c r="I3185" s="517"/>
      <c r="J3185" s="517"/>
      <c r="K3185" s="517"/>
      <c r="L3185" s="517"/>
      <c r="M3185" s="517"/>
      <c r="N3185" s="517"/>
      <c r="O3185" s="517"/>
      <c r="P3185" s="517"/>
      <c r="Q3185" s="517"/>
      <c r="R3185" s="506"/>
      <c r="S3185" s="509"/>
      <c r="T3185" s="509"/>
      <c r="U3185" s="517"/>
      <c r="V3185" s="506"/>
      <c r="W3185" s="517"/>
      <c r="X3185" s="517"/>
      <c r="Y3185" s="507"/>
      <c r="Z3185" s="517"/>
      <c r="AA3185" s="517"/>
      <c r="AB3185" s="517"/>
      <c r="AC3185" s="510"/>
      <c r="AD3185" s="510"/>
      <c r="AE3185" s="509"/>
      <c r="AF3185" s="509"/>
      <c r="AG3185" s="509"/>
      <c r="AH3185" s="509"/>
      <c r="AI3185" s="509"/>
      <c r="AJ3185" s="517"/>
      <c r="AK3185" s="512"/>
      <c r="AL3185" s="513"/>
      <c r="AM3185" s="517"/>
      <c r="AN3185" s="510"/>
      <c r="AO3185" s="510"/>
      <c r="AP3185" s="509"/>
      <c r="AQ3185" s="509"/>
      <c r="AR3185" s="509"/>
      <c r="AS3185" s="509"/>
      <c r="AT3185" s="517"/>
      <c r="AU3185" s="507"/>
      <c r="AV3185" s="507"/>
      <c r="AW3185" s="507"/>
      <c r="AX3185" s="517"/>
      <c r="AY3185" s="517"/>
      <c r="AZ3185" s="517"/>
    </row>
    <row r="3186">
      <c r="A3186" s="517"/>
      <c r="B3186" s="517"/>
      <c r="C3186" s="517"/>
      <c r="D3186" s="517"/>
      <c r="E3186" s="506"/>
      <c r="F3186" s="507"/>
      <c r="G3186" s="517"/>
      <c r="H3186" s="507"/>
      <c r="I3186" s="517"/>
      <c r="J3186" s="517"/>
      <c r="K3186" s="517"/>
      <c r="L3186" s="517"/>
      <c r="M3186" s="517"/>
      <c r="N3186" s="517"/>
      <c r="O3186" s="517"/>
      <c r="P3186" s="517"/>
      <c r="Q3186" s="517"/>
      <c r="R3186" s="506"/>
      <c r="S3186" s="509"/>
      <c r="T3186" s="509"/>
      <c r="U3186" s="517"/>
      <c r="V3186" s="510"/>
      <c r="W3186" s="510"/>
      <c r="X3186" s="510"/>
      <c r="Y3186" s="510"/>
      <c r="Z3186" s="510"/>
      <c r="AA3186" s="510"/>
      <c r="AB3186" s="517"/>
      <c r="AC3186" s="510"/>
      <c r="AD3186" s="510"/>
      <c r="AE3186" s="509"/>
      <c r="AF3186" s="509"/>
      <c r="AG3186" s="509"/>
      <c r="AH3186" s="509"/>
      <c r="AI3186" s="509"/>
      <c r="AJ3186" s="517"/>
      <c r="AK3186" s="512"/>
      <c r="AL3186" s="513"/>
      <c r="AM3186" s="517"/>
      <c r="AN3186" s="510"/>
      <c r="AO3186" s="509"/>
      <c r="AP3186" s="509"/>
      <c r="AQ3186" s="509"/>
      <c r="AR3186" s="509"/>
      <c r="AS3186" s="509"/>
      <c r="AT3186" s="517"/>
      <c r="AU3186" s="507"/>
      <c r="AV3186" s="507"/>
      <c r="AW3186" s="507"/>
      <c r="AX3186" s="517"/>
      <c r="AY3186" s="517"/>
      <c r="AZ3186" s="517"/>
    </row>
    <row r="3187">
      <c r="A3187" s="517"/>
      <c r="B3187" s="517"/>
      <c r="C3187" s="517"/>
      <c r="D3187" s="517"/>
      <c r="E3187" s="506"/>
      <c r="F3187" s="507"/>
      <c r="G3187" s="517"/>
      <c r="H3187" s="507"/>
      <c r="I3187" s="517"/>
      <c r="J3187" s="517"/>
      <c r="K3187" s="517"/>
      <c r="L3187" s="517"/>
      <c r="M3187" s="517"/>
      <c r="N3187" s="517"/>
      <c r="O3187" s="517"/>
      <c r="P3187" s="517"/>
      <c r="Q3187" s="517"/>
      <c r="R3187" s="506"/>
      <c r="S3187" s="509"/>
      <c r="T3187" s="509"/>
      <c r="U3187" s="517"/>
      <c r="V3187" s="506"/>
      <c r="W3187" s="517"/>
      <c r="X3187" s="517"/>
      <c r="Y3187" s="507"/>
      <c r="Z3187" s="517"/>
      <c r="AA3187" s="517"/>
      <c r="AB3187" s="517"/>
      <c r="AC3187" s="510"/>
      <c r="AD3187" s="510"/>
      <c r="AE3187" s="509"/>
      <c r="AF3187" s="509"/>
      <c r="AG3187" s="509"/>
      <c r="AH3187" s="509"/>
      <c r="AI3187" s="509"/>
      <c r="AJ3187" s="517"/>
      <c r="AK3187" s="509"/>
      <c r="AL3187" s="509"/>
      <c r="AM3187" s="517"/>
      <c r="AN3187" s="510"/>
      <c r="AO3187" s="509"/>
      <c r="AP3187" s="509"/>
      <c r="AQ3187" s="509"/>
      <c r="AR3187" s="509"/>
      <c r="AS3187" s="509"/>
      <c r="AT3187" s="517"/>
      <c r="AU3187" s="507"/>
      <c r="AV3187" s="507"/>
      <c r="AW3187" s="507"/>
      <c r="AX3187" s="517"/>
      <c r="AY3187" s="517"/>
      <c r="AZ3187" s="517"/>
    </row>
    <row r="3188">
      <c r="A3188" s="517"/>
      <c r="B3188" s="517"/>
      <c r="C3188" s="517"/>
      <c r="D3188" s="517"/>
      <c r="E3188" s="506"/>
      <c r="F3188" s="507"/>
      <c r="G3188" s="517"/>
      <c r="H3188" s="507"/>
      <c r="I3188" s="517"/>
      <c r="J3188" s="517"/>
      <c r="K3188" s="517"/>
      <c r="L3188" s="517"/>
      <c r="M3188" s="517"/>
      <c r="N3188" s="517"/>
      <c r="O3188" s="517"/>
      <c r="P3188" s="517"/>
      <c r="Q3188" s="517"/>
      <c r="R3188" s="506"/>
      <c r="S3188" s="509"/>
      <c r="T3188" s="509"/>
      <c r="U3188" s="517"/>
      <c r="V3188" s="510"/>
      <c r="W3188" s="510"/>
      <c r="X3188" s="510"/>
      <c r="Y3188" s="510"/>
      <c r="Z3188" s="510"/>
      <c r="AA3188" s="510"/>
      <c r="AB3188" s="517"/>
      <c r="AC3188" s="510"/>
      <c r="AD3188" s="510"/>
      <c r="AE3188" s="509"/>
      <c r="AF3188" s="509"/>
      <c r="AG3188" s="509"/>
      <c r="AH3188" s="509"/>
      <c r="AI3188" s="509"/>
      <c r="AJ3188" s="517"/>
      <c r="AK3188" s="509"/>
      <c r="AL3188" s="509"/>
      <c r="AM3188" s="517"/>
      <c r="AN3188" s="510"/>
      <c r="AO3188" s="509"/>
      <c r="AP3188" s="509"/>
      <c r="AQ3188" s="509"/>
      <c r="AR3188" s="509"/>
      <c r="AS3188" s="509"/>
      <c r="AT3188" s="517"/>
      <c r="AU3188" s="507"/>
      <c r="AV3188" s="507"/>
      <c r="AW3188" s="507"/>
      <c r="AX3188" s="517"/>
      <c r="AY3188" s="517"/>
      <c r="AZ3188" s="517"/>
    </row>
    <row r="3189">
      <c r="A3189" s="517"/>
      <c r="B3189" s="517"/>
      <c r="C3189" s="517"/>
      <c r="D3189" s="517"/>
      <c r="E3189" s="506"/>
      <c r="F3189" s="507"/>
      <c r="G3189" s="517"/>
      <c r="H3189" s="507"/>
      <c r="I3189" s="517"/>
      <c r="J3189" s="517"/>
      <c r="K3189" s="517"/>
      <c r="L3189" s="517"/>
      <c r="M3189" s="517"/>
      <c r="N3189" s="517"/>
      <c r="O3189" s="517"/>
      <c r="P3189" s="517"/>
      <c r="Q3189" s="517"/>
      <c r="R3189" s="506"/>
      <c r="S3189" s="509"/>
      <c r="T3189" s="509"/>
      <c r="U3189" s="517"/>
      <c r="V3189" s="510"/>
      <c r="W3189" s="510"/>
      <c r="X3189" s="510"/>
      <c r="Y3189" s="510"/>
      <c r="Z3189" s="510"/>
      <c r="AA3189" s="510"/>
      <c r="AB3189" s="517"/>
      <c r="AC3189" s="510"/>
      <c r="AD3189" s="510"/>
      <c r="AE3189" s="509"/>
      <c r="AF3189" s="509"/>
      <c r="AG3189" s="509"/>
      <c r="AH3189" s="509"/>
      <c r="AI3189" s="509"/>
      <c r="AJ3189" s="517"/>
      <c r="AK3189" s="509"/>
      <c r="AL3189" s="509"/>
      <c r="AM3189" s="517"/>
      <c r="AN3189" s="510"/>
      <c r="AO3189" s="510"/>
      <c r="AP3189" s="509"/>
      <c r="AQ3189" s="509"/>
      <c r="AR3189" s="509"/>
      <c r="AS3189" s="509"/>
      <c r="AT3189" s="517"/>
      <c r="AU3189" s="507"/>
      <c r="AV3189" s="507"/>
      <c r="AW3189" s="507"/>
      <c r="AX3189" s="517"/>
      <c r="AY3189" s="517"/>
      <c r="AZ3189" s="517"/>
    </row>
    <row r="3190">
      <c r="A3190" s="517"/>
      <c r="B3190" s="517"/>
      <c r="C3190" s="517"/>
      <c r="D3190" s="517"/>
      <c r="E3190" s="506"/>
      <c r="F3190" s="507"/>
      <c r="G3190" s="517"/>
      <c r="H3190" s="507"/>
      <c r="I3190" s="517"/>
      <c r="J3190" s="517"/>
      <c r="K3190" s="517"/>
      <c r="L3190" s="517"/>
      <c r="M3190" s="517"/>
      <c r="N3190" s="517"/>
      <c r="O3190" s="517"/>
      <c r="P3190" s="517"/>
      <c r="Q3190" s="517"/>
      <c r="R3190" s="506"/>
      <c r="S3190" s="509"/>
      <c r="T3190" s="509"/>
      <c r="U3190" s="517"/>
      <c r="V3190" s="510"/>
      <c r="W3190" s="510"/>
      <c r="X3190" s="510"/>
      <c r="Y3190" s="510"/>
      <c r="Z3190" s="510"/>
      <c r="AA3190" s="510"/>
      <c r="AB3190" s="517"/>
      <c r="AC3190" s="510"/>
      <c r="AD3190" s="510"/>
      <c r="AE3190" s="509"/>
      <c r="AF3190" s="509"/>
      <c r="AG3190" s="509"/>
      <c r="AH3190" s="509"/>
      <c r="AI3190" s="509"/>
      <c r="AJ3190" s="517"/>
      <c r="AK3190" s="509"/>
      <c r="AL3190" s="509"/>
      <c r="AM3190" s="517"/>
      <c r="AN3190" s="510"/>
      <c r="AO3190" s="510"/>
      <c r="AP3190" s="509"/>
      <c r="AQ3190" s="509"/>
      <c r="AR3190" s="509"/>
      <c r="AS3190" s="509"/>
      <c r="AT3190" s="517"/>
      <c r="AU3190" s="507"/>
      <c r="AV3190" s="507"/>
      <c r="AW3190" s="507"/>
      <c r="AX3190" s="517"/>
      <c r="AY3190" s="517"/>
      <c r="AZ3190" s="517"/>
    </row>
    <row r="3191">
      <c r="A3191" s="517"/>
      <c r="B3191" s="517"/>
      <c r="C3191" s="517"/>
      <c r="D3191" s="517"/>
      <c r="E3191" s="506"/>
      <c r="F3191" s="507"/>
      <c r="G3191" s="517"/>
      <c r="H3191" s="507"/>
      <c r="I3191" s="517"/>
      <c r="J3191" s="517"/>
      <c r="K3191" s="517"/>
      <c r="L3191" s="517"/>
      <c r="M3191" s="517"/>
      <c r="N3191" s="517"/>
      <c r="O3191" s="517"/>
      <c r="P3191" s="517"/>
      <c r="Q3191" s="517"/>
      <c r="R3191" s="506"/>
      <c r="S3191" s="509"/>
      <c r="T3191" s="509"/>
      <c r="U3191" s="517"/>
      <c r="V3191" s="510"/>
      <c r="W3191" s="510"/>
      <c r="X3191" s="510"/>
      <c r="Y3191" s="510"/>
      <c r="Z3191" s="510"/>
      <c r="AA3191" s="510"/>
      <c r="AB3191" s="517"/>
      <c r="AC3191" s="510"/>
      <c r="AD3191" s="510"/>
      <c r="AE3191" s="509"/>
      <c r="AF3191" s="509"/>
      <c r="AG3191" s="509"/>
      <c r="AH3191" s="509"/>
      <c r="AI3191" s="509"/>
      <c r="AJ3191" s="517"/>
      <c r="AK3191" s="509"/>
      <c r="AL3191" s="509"/>
      <c r="AM3191" s="517"/>
      <c r="AN3191" s="510"/>
      <c r="AO3191" s="510"/>
      <c r="AP3191" s="509"/>
      <c r="AQ3191" s="509"/>
      <c r="AR3191" s="509"/>
      <c r="AS3191" s="509"/>
      <c r="AT3191" s="517"/>
      <c r="AU3191" s="507"/>
      <c r="AV3191" s="507"/>
      <c r="AW3191" s="507"/>
      <c r="AX3191" s="517"/>
      <c r="AY3191" s="517"/>
      <c r="AZ3191" s="517"/>
    </row>
    <row r="3192">
      <c r="A3192" s="517"/>
      <c r="B3192" s="517"/>
      <c r="C3192" s="517"/>
      <c r="D3192" s="517"/>
      <c r="E3192" s="506"/>
      <c r="F3192" s="507"/>
      <c r="G3192" s="517"/>
      <c r="H3192" s="507"/>
      <c r="I3192" s="517"/>
      <c r="J3192" s="517"/>
      <c r="K3192" s="517"/>
      <c r="L3192" s="517"/>
      <c r="M3192" s="517"/>
      <c r="N3192" s="517"/>
      <c r="O3192" s="517"/>
      <c r="P3192" s="517"/>
      <c r="Q3192" s="517"/>
      <c r="R3192" s="506"/>
      <c r="S3192" s="509"/>
      <c r="T3192" s="509"/>
      <c r="U3192" s="517"/>
      <c r="V3192" s="510"/>
      <c r="W3192" s="510"/>
      <c r="X3192" s="510"/>
      <c r="Y3192" s="510"/>
      <c r="Z3192" s="510"/>
      <c r="AA3192" s="510"/>
      <c r="AB3192" s="517"/>
      <c r="AC3192" s="510"/>
      <c r="AD3192" s="510"/>
      <c r="AE3192" s="509"/>
      <c r="AF3192" s="509"/>
      <c r="AG3192" s="509"/>
      <c r="AH3192" s="509"/>
      <c r="AI3192" s="509"/>
      <c r="AJ3192" s="517"/>
      <c r="AK3192" s="509"/>
      <c r="AL3192" s="509"/>
      <c r="AM3192" s="517"/>
      <c r="AN3192" s="510"/>
      <c r="AO3192" s="509"/>
      <c r="AP3192" s="509"/>
      <c r="AQ3192" s="509"/>
      <c r="AR3192" s="509"/>
      <c r="AS3192" s="509"/>
      <c r="AT3192" s="517"/>
      <c r="AU3192" s="507"/>
      <c r="AV3192" s="507"/>
      <c r="AW3192" s="507"/>
      <c r="AX3192" s="517"/>
      <c r="AY3192" s="517"/>
      <c r="AZ3192" s="517"/>
    </row>
    <row r="3193">
      <c r="A3193" s="517"/>
      <c r="B3193" s="517"/>
      <c r="C3193" s="517"/>
      <c r="D3193" s="517"/>
      <c r="E3193" s="506"/>
      <c r="F3193" s="507"/>
      <c r="G3193" s="517"/>
      <c r="H3193" s="507"/>
      <c r="I3193" s="517"/>
      <c r="J3193" s="517"/>
      <c r="K3193" s="517"/>
      <c r="L3193" s="517"/>
      <c r="M3193" s="517"/>
      <c r="N3193" s="517"/>
      <c r="O3193" s="517"/>
      <c r="P3193" s="517"/>
      <c r="Q3193" s="517"/>
      <c r="R3193" s="506"/>
      <c r="S3193" s="509"/>
      <c r="T3193" s="509"/>
      <c r="U3193" s="517"/>
      <c r="V3193" s="510"/>
      <c r="W3193" s="510"/>
      <c r="X3193" s="510"/>
      <c r="Y3193" s="510"/>
      <c r="Z3193" s="510"/>
      <c r="AA3193" s="510"/>
      <c r="AB3193" s="517"/>
      <c r="AC3193" s="510"/>
      <c r="AD3193" s="510"/>
      <c r="AE3193" s="509"/>
      <c r="AF3193" s="509"/>
      <c r="AG3193" s="509"/>
      <c r="AH3193" s="509"/>
      <c r="AI3193" s="509"/>
      <c r="AJ3193" s="517"/>
      <c r="AK3193" s="509"/>
      <c r="AL3193" s="509"/>
      <c r="AM3193" s="517"/>
      <c r="AN3193" s="510"/>
      <c r="AO3193" s="509"/>
      <c r="AP3193" s="509"/>
      <c r="AQ3193" s="509"/>
      <c r="AR3193" s="509"/>
      <c r="AS3193" s="509"/>
      <c r="AT3193" s="517"/>
      <c r="AU3193" s="507"/>
      <c r="AV3193" s="507"/>
      <c r="AW3193" s="507"/>
      <c r="AX3193" s="517"/>
      <c r="AY3193" s="517"/>
      <c r="AZ3193" s="517"/>
    </row>
    <row r="3194">
      <c r="A3194" s="517"/>
      <c r="B3194" s="517"/>
      <c r="C3194" s="517"/>
      <c r="D3194" s="517"/>
      <c r="E3194" s="506"/>
      <c r="F3194" s="507"/>
      <c r="G3194" s="517"/>
      <c r="H3194" s="507"/>
      <c r="I3194" s="517"/>
      <c r="J3194" s="517"/>
      <c r="K3194" s="517"/>
      <c r="L3194" s="517"/>
      <c r="M3194" s="517"/>
      <c r="N3194" s="517"/>
      <c r="O3194" s="517"/>
      <c r="P3194" s="517"/>
      <c r="Q3194" s="517"/>
      <c r="R3194" s="506"/>
      <c r="S3194" s="509"/>
      <c r="T3194" s="509"/>
      <c r="U3194" s="517"/>
      <c r="V3194" s="510"/>
      <c r="W3194" s="510"/>
      <c r="X3194" s="510"/>
      <c r="Y3194" s="510"/>
      <c r="Z3194" s="510"/>
      <c r="AA3194" s="510"/>
      <c r="AB3194" s="517"/>
      <c r="AC3194" s="510"/>
      <c r="AD3194" s="510"/>
      <c r="AE3194" s="509"/>
      <c r="AF3194" s="509"/>
      <c r="AG3194" s="509"/>
      <c r="AH3194" s="509"/>
      <c r="AI3194" s="509"/>
      <c r="AJ3194" s="517"/>
      <c r="AK3194" s="509"/>
      <c r="AL3194" s="509"/>
      <c r="AM3194" s="517"/>
      <c r="AN3194" s="510"/>
      <c r="AO3194" s="509"/>
      <c r="AP3194" s="509"/>
      <c r="AQ3194" s="509"/>
      <c r="AR3194" s="509"/>
      <c r="AS3194" s="509"/>
      <c r="AT3194" s="517"/>
      <c r="AU3194" s="507"/>
      <c r="AV3194" s="507"/>
      <c r="AW3194" s="507"/>
      <c r="AX3194" s="517"/>
      <c r="AY3194" s="517"/>
      <c r="AZ3194" s="517"/>
    </row>
    <row r="3195">
      <c r="A3195" s="517"/>
      <c r="B3195" s="517"/>
      <c r="C3195" s="517"/>
      <c r="D3195" s="517"/>
      <c r="E3195" s="506"/>
      <c r="F3195" s="507"/>
      <c r="G3195" s="517"/>
      <c r="H3195" s="507"/>
      <c r="I3195" s="517"/>
      <c r="J3195" s="517"/>
      <c r="K3195" s="517"/>
      <c r="L3195" s="517"/>
      <c r="M3195" s="517"/>
      <c r="N3195" s="517"/>
      <c r="O3195" s="517"/>
      <c r="P3195" s="517"/>
      <c r="Q3195" s="517"/>
      <c r="R3195" s="506"/>
      <c r="S3195" s="509"/>
      <c r="T3195" s="509"/>
      <c r="U3195" s="517"/>
      <c r="V3195" s="510"/>
      <c r="W3195" s="510"/>
      <c r="X3195" s="510"/>
      <c r="Y3195" s="510"/>
      <c r="Z3195" s="510"/>
      <c r="AA3195" s="510"/>
      <c r="AB3195" s="517"/>
      <c r="AC3195" s="510"/>
      <c r="AD3195" s="510"/>
      <c r="AE3195" s="509"/>
      <c r="AF3195" s="509"/>
      <c r="AG3195" s="509"/>
      <c r="AH3195" s="509"/>
      <c r="AI3195" s="509"/>
      <c r="AJ3195" s="517"/>
      <c r="AK3195" s="509"/>
      <c r="AL3195" s="509"/>
      <c r="AM3195" s="517"/>
      <c r="AN3195" s="510"/>
      <c r="AO3195" s="509"/>
      <c r="AP3195" s="509"/>
      <c r="AQ3195" s="509"/>
      <c r="AR3195" s="509"/>
      <c r="AS3195" s="509"/>
      <c r="AT3195" s="517"/>
      <c r="AU3195" s="507"/>
      <c r="AV3195" s="507"/>
      <c r="AW3195" s="507"/>
      <c r="AX3195" s="517"/>
      <c r="AY3195" s="517"/>
      <c r="AZ3195" s="517"/>
    </row>
    <row r="3196">
      <c r="A3196" s="517"/>
      <c r="B3196" s="517"/>
      <c r="C3196" s="517"/>
      <c r="D3196" s="517"/>
      <c r="E3196" s="506"/>
      <c r="F3196" s="507"/>
      <c r="G3196" s="517"/>
      <c r="H3196" s="507"/>
      <c r="I3196" s="517"/>
      <c r="J3196" s="517"/>
      <c r="K3196" s="517"/>
      <c r="L3196" s="517"/>
      <c r="M3196" s="517"/>
      <c r="N3196" s="517"/>
      <c r="O3196" s="517"/>
      <c r="P3196" s="517"/>
      <c r="Q3196" s="517"/>
      <c r="R3196" s="506"/>
      <c r="S3196" s="509"/>
      <c r="T3196" s="509"/>
      <c r="U3196" s="517"/>
      <c r="V3196" s="510"/>
      <c r="W3196" s="510"/>
      <c r="X3196" s="510"/>
      <c r="Y3196" s="510"/>
      <c r="Z3196" s="510"/>
      <c r="AA3196" s="510"/>
      <c r="AB3196" s="517"/>
      <c r="AC3196" s="510"/>
      <c r="AD3196" s="510"/>
      <c r="AE3196" s="510"/>
      <c r="AF3196" s="509"/>
      <c r="AG3196" s="509"/>
      <c r="AH3196" s="509"/>
      <c r="AI3196" s="509"/>
      <c r="AJ3196" s="517"/>
      <c r="AK3196" s="509"/>
      <c r="AL3196" s="509"/>
      <c r="AM3196" s="517"/>
      <c r="AN3196" s="510"/>
      <c r="AO3196" s="509"/>
      <c r="AP3196" s="509"/>
      <c r="AQ3196" s="509"/>
      <c r="AR3196" s="509"/>
      <c r="AS3196" s="509"/>
      <c r="AT3196" s="517"/>
      <c r="AU3196" s="507"/>
      <c r="AV3196" s="507"/>
      <c r="AW3196" s="507"/>
      <c r="AX3196" s="517"/>
      <c r="AY3196" s="517"/>
      <c r="AZ3196" s="517"/>
    </row>
    <row r="3197">
      <c r="A3197" s="517"/>
      <c r="B3197" s="517"/>
      <c r="C3197" s="517"/>
      <c r="D3197" s="517"/>
      <c r="E3197" s="506"/>
      <c r="F3197" s="507"/>
      <c r="G3197" s="517"/>
      <c r="H3197" s="507"/>
      <c r="I3197" s="517"/>
      <c r="J3197" s="517"/>
      <c r="K3197" s="517"/>
      <c r="L3197" s="517"/>
      <c r="M3197" s="517"/>
      <c r="N3197" s="517"/>
      <c r="O3197" s="517"/>
      <c r="P3197" s="517"/>
      <c r="Q3197" s="517"/>
      <c r="R3197" s="506"/>
      <c r="S3197" s="509"/>
      <c r="T3197" s="509"/>
      <c r="U3197" s="517"/>
      <c r="V3197" s="510"/>
      <c r="W3197" s="510"/>
      <c r="X3197" s="510"/>
      <c r="Y3197" s="510"/>
      <c r="Z3197" s="510"/>
      <c r="AA3197" s="510"/>
      <c r="AB3197" s="517"/>
      <c r="AC3197" s="510"/>
      <c r="AD3197" s="510"/>
      <c r="AE3197" s="509"/>
      <c r="AF3197" s="509"/>
      <c r="AG3197" s="509"/>
      <c r="AH3197" s="509"/>
      <c r="AI3197" s="509"/>
      <c r="AJ3197" s="517"/>
      <c r="AK3197" s="509"/>
      <c r="AL3197" s="509"/>
      <c r="AM3197" s="517"/>
      <c r="AN3197" s="510"/>
      <c r="AO3197" s="509"/>
      <c r="AP3197" s="509"/>
      <c r="AQ3197" s="509"/>
      <c r="AR3197" s="509"/>
      <c r="AS3197" s="509"/>
      <c r="AT3197" s="517"/>
      <c r="AU3197" s="507"/>
      <c r="AV3197" s="507"/>
      <c r="AW3197" s="507"/>
      <c r="AX3197" s="517"/>
      <c r="AY3197" s="517"/>
      <c r="AZ3197" s="517"/>
    </row>
    <row r="3198">
      <c r="A3198" s="517"/>
      <c r="B3198" s="517"/>
      <c r="C3198" s="517"/>
      <c r="D3198" s="517"/>
      <c r="E3198" s="506"/>
      <c r="F3198" s="507"/>
      <c r="G3198" s="517"/>
      <c r="H3198" s="507"/>
      <c r="I3198" s="517"/>
      <c r="J3198" s="517"/>
      <c r="K3198" s="517"/>
      <c r="L3198" s="517"/>
      <c r="M3198" s="517"/>
      <c r="N3198" s="517"/>
      <c r="O3198" s="517"/>
      <c r="P3198" s="517"/>
      <c r="Q3198" s="517"/>
      <c r="R3198" s="506"/>
      <c r="S3198" s="509"/>
      <c r="T3198" s="509"/>
      <c r="U3198" s="517"/>
      <c r="V3198" s="510"/>
      <c r="W3198" s="510"/>
      <c r="X3198" s="510"/>
      <c r="Y3198" s="510"/>
      <c r="Z3198" s="510"/>
      <c r="AA3198" s="510"/>
      <c r="AB3198" s="517"/>
      <c r="AC3198" s="510"/>
      <c r="AD3198" s="510"/>
      <c r="AE3198" s="509"/>
      <c r="AF3198" s="509"/>
      <c r="AG3198" s="509"/>
      <c r="AH3198" s="509"/>
      <c r="AI3198" s="509"/>
      <c r="AJ3198" s="517"/>
      <c r="AK3198" s="509"/>
      <c r="AL3198" s="509"/>
      <c r="AM3198" s="517"/>
      <c r="AN3198" s="510"/>
      <c r="AO3198" s="509"/>
      <c r="AP3198" s="509"/>
      <c r="AQ3198" s="509"/>
      <c r="AR3198" s="509"/>
      <c r="AS3198" s="509"/>
      <c r="AT3198" s="517"/>
      <c r="AU3198" s="507"/>
      <c r="AV3198" s="507"/>
      <c r="AW3198" s="507"/>
      <c r="AX3198" s="517"/>
      <c r="AY3198" s="517"/>
      <c r="AZ3198" s="517"/>
    </row>
    <row r="3199">
      <c r="A3199" s="517"/>
      <c r="B3199" s="517"/>
      <c r="C3199" s="517"/>
      <c r="D3199" s="517"/>
      <c r="E3199" s="506"/>
      <c r="F3199" s="507"/>
      <c r="G3199" s="517"/>
      <c r="H3199" s="507"/>
      <c r="I3199" s="517"/>
      <c r="J3199" s="517"/>
      <c r="K3199" s="517"/>
      <c r="L3199" s="517"/>
      <c r="M3199" s="517"/>
      <c r="N3199" s="517"/>
      <c r="O3199" s="517"/>
      <c r="P3199" s="517"/>
      <c r="Q3199" s="517"/>
      <c r="R3199" s="506"/>
      <c r="S3199" s="509"/>
      <c r="T3199" s="509"/>
      <c r="U3199" s="517"/>
      <c r="V3199" s="510"/>
      <c r="W3199" s="510"/>
      <c r="X3199" s="510"/>
      <c r="Y3199" s="510"/>
      <c r="Z3199" s="510"/>
      <c r="AA3199" s="510"/>
      <c r="AB3199" s="517"/>
      <c r="AC3199" s="510"/>
      <c r="AD3199" s="510"/>
      <c r="AE3199" s="509"/>
      <c r="AF3199" s="509"/>
      <c r="AG3199" s="509"/>
      <c r="AH3199" s="509"/>
      <c r="AI3199" s="509"/>
      <c r="AJ3199" s="517"/>
      <c r="AK3199" s="509"/>
      <c r="AL3199" s="509"/>
      <c r="AM3199" s="517"/>
      <c r="AN3199" s="510"/>
      <c r="AO3199" s="510"/>
      <c r="AP3199" s="509"/>
      <c r="AQ3199" s="509"/>
      <c r="AR3199" s="509"/>
      <c r="AS3199" s="509"/>
      <c r="AT3199" s="517"/>
      <c r="AU3199" s="507"/>
      <c r="AV3199" s="507"/>
      <c r="AW3199" s="507"/>
      <c r="AX3199" s="517"/>
      <c r="AY3199" s="517"/>
      <c r="AZ3199" s="517"/>
    </row>
    <row r="3200">
      <c r="A3200" s="517"/>
      <c r="B3200" s="517"/>
      <c r="C3200" s="517"/>
      <c r="D3200" s="517"/>
      <c r="E3200" s="506"/>
      <c r="F3200" s="507"/>
      <c r="G3200" s="517"/>
      <c r="H3200" s="507"/>
      <c r="I3200" s="517"/>
      <c r="J3200" s="517"/>
      <c r="K3200" s="517"/>
      <c r="L3200" s="517"/>
      <c r="M3200" s="517"/>
      <c r="N3200" s="517"/>
      <c r="O3200" s="517"/>
      <c r="P3200" s="517"/>
      <c r="Q3200" s="517"/>
      <c r="R3200" s="506"/>
      <c r="S3200" s="509"/>
      <c r="T3200" s="509"/>
      <c r="U3200" s="517"/>
      <c r="V3200" s="510"/>
      <c r="W3200" s="510"/>
      <c r="X3200" s="510"/>
      <c r="Y3200" s="510"/>
      <c r="Z3200" s="510"/>
      <c r="AA3200" s="510"/>
      <c r="AB3200" s="517"/>
      <c r="AC3200" s="510"/>
      <c r="AD3200" s="510"/>
      <c r="AE3200" s="509"/>
      <c r="AF3200" s="509"/>
      <c r="AG3200" s="509"/>
      <c r="AH3200" s="509"/>
      <c r="AI3200" s="509"/>
      <c r="AJ3200" s="517"/>
      <c r="AK3200" s="509"/>
      <c r="AL3200" s="509"/>
      <c r="AM3200" s="517"/>
      <c r="AN3200" s="510"/>
      <c r="AO3200" s="510"/>
      <c r="AP3200" s="509"/>
      <c r="AQ3200" s="509"/>
      <c r="AR3200" s="509"/>
      <c r="AS3200" s="509"/>
      <c r="AT3200" s="517"/>
      <c r="AU3200" s="507"/>
      <c r="AV3200" s="507"/>
      <c r="AW3200" s="507"/>
      <c r="AX3200" s="517"/>
      <c r="AY3200" s="517"/>
      <c r="AZ3200" s="517"/>
    </row>
    <row r="3201">
      <c r="A3201" s="517"/>
      <c r="B3201" s="517"/>
      <c r="C3201" s="517"/>
      <c r="D3201" s="517"/>
      <c r="E3201" s="506"/>
      <c r="F3201" s="507"/>
      <c r="G3201" s="517"/>
      <c r="H3201" s="507"/>
      <c r="I3201" s="517"/>
      <c r="J3201" s="517"/>
      <c r="K3201" s="517"/>
      <c r="L3201" s="517"/>
      <c r="M3201" s="517"/>
      <c r="N3201" s="517"/>
      <c r="O3201" s="517"/>
      <c r="P3201" s="517"/>
      <c r="Q3201" s="517"/>
      <c r="R3201" s="506"/>
      <c r="S3201" s="509"/>
      <c r="T3201" s="509"/>
      <c r="U3201" s="517"/>
      <c r="V3201" s="510"/>
      <c r="W3201" s="510"/>
      <c r="X3201" s="510"/>
      <c r="Y3201" s="510"/>
      <c r="Z3201" s="510"/>
      <c r="AA3201" s="510"/>
      <c r="AB3201" s="517"/>
      <c r="AC3201" s="510"/>
      <c r="AD3201" s="510"/>
      <c r="AE3201" s="509"/>
      <c r="AF3201" s="509"/>
      <c r="AG3201" s="509"/>
      <c r="AH3201" s="509"/>
      <c r="AI3201" s="509"/>
      <c r="AJ3201" s="517"/>
      <c r="AK3201" s="509"/>
      <c r="AL3201" s="509"/>
      <c r="AM3201" s="517"/>
      <c r="AN3201" s="510"/>
      <c r="AO3201" s="510"/>
      <c r="AP3201" s="509"/>
      <c r="AQ3201" s="509"/>
      <c r="AR3201" s="509"/>
      <c r="AS3201" s="509"/>
      <c r="AT3201" s="517"/>
      <c r="AU3201" s="507"/>
      <c r="AV3201" s="507"/>
      <c r="AW3201" s="507"/>
      <c r="AX3201" s="517"/>
      <c r="AY3201" s="517"/>
      <c r="AZ3201" s="517"/>
    </row>
    <row r="3202">
      <c r="A3202" s="517"/>
      <c r="B3202" s="517"/>
      <c r="C3202" s="517"/>
      <c r="D3202" s="517"/>
      <c r="E3202" s="506"/>
      <c r="F3202" s="507"/>
      <c r="G3202" s="517"/>
      <c r="H3202" s="507"/>
      <c r="I3202" s="517"/>
      <c r="J3202" s="517"/>
      <c r="K3202" s="517"/>
      <c r="L3202" s="517"/>
      <c r="M3202" s="517"/>
      <c r="N3202" s="517"/>
      <c r="O3202" s="517"/>
      <c r="P3202" s="517"/>
      <c r="Q3202" s="517"/>
      <c r="R3202" s="506"/>
      <c r="S3202" s="509"/>
      <c r="T3202" s="509"/>
      <c r="U3202" s="517"/>
      <c r="V3202" s="510"/>
      <c r="W3202" s="510"/>
      <c r="X3202" s="510"/>
      <c r="Y3202" s="510"/>
      <c r="Z3202" s="510"/>
      <c r="AA3202" s="510"/>
      <c r="AB3202" s="517"/>
      <c r="AC3202" s="510"/>
      <c r="AD3202" s="510"/>
      <c r="AE3202" s="509"/>
      <c r="AF3202" s="509"/>
      <c r="AG3202" s="509"/>
      <c r="AH3202" s="509"/>
      <c r="AI3202" s="509"/>
      <c r="AJ3202" s="517"/>
      <c r="AK3202" s="509"/>
      <c r="AL3202" s="509"/>
      <c r="AM3202" s="517"/>
      <c r="AN3202" s="510"/>
      <c r="AO3202" s="509"/>
      <c r="AP3202" s="509"/>
      <c r="AQ3202" s="509"/>
      <c r="AR3202" s="509"/>
      <c r="AS3202" s="509"/>
      <c r="AT3202" s="517"/>
      <c r="AU3202" s="507"/>
      <c r="AV3202" s="507"/>
      <c r="AW3202" s="507"/>
      <c r="AX3202" s="517"/>
      <c r="AY3202" s="517"/>
      <c r="AZ3202" s="517"/>
    </row>
    <row r="3203">
      <c r="A3203" s="517"/>
      <c r="B3203" s="517"/>
      <c r="C3203" s="517"/>
      <c r="D3203" s="517"/>
      <c r="E3203" s="506"/>
      <c r="F3203" s="507"/>
      <c r="G3203" s="517"/>
      <c r="H3203" s="507"/>
      <c r="I3203" s="517"/>
      <c r="J3203" s="517"/>
      <c r="K3203" s="517"/>
      <c r="L3203" s="517"/>
      <c r="M3203" s="517"/>
      <c r="N3203" s="517"/>
      <c r="O3203" s="517"/>
      <c r="P3203" s="517"/>
      <c r="Q3203" s="517"/>
      <c r="R3203" s="506"/>
      <c r="S3203" s="509"/>
      <c r="T3203" s="509"/>
      <c r="U3203" s="517"/>
      <c r="V3203" s="510"/>
      <c r="W3203" s="510"/>
      <c r="X3203" s="510"/>
      <c r="Y3203" s="510"/>
      <c r="Z3203" s="510"/>
      <c r="AA3203" s="510"/>
      <c r="AB3203" s="517"/>
      <c r="AC3203" s="510"/>
      <c r="AD3203" s="510"/>
      <c r="AE3203" s="509"/>
      <c r="AF3203" s="509"/>
      <c r="AG3203" s="509"/>
      <c r="AH3203" s="509"/>
      <c r="AI3203" s="509"/>
      <c r="AJ3203" s="517"/>
      <c r="AK3203" s="509"/>
      <c r="AL3203" s="509"/>
      <c r="AM3203" s="517"/>
      <c r="AN3203" s="510"/>
      <c r="AO3203" s="509"/>
      <c r="AP3203" s="509"/>
      <c r="AQ3203" s="509"/>
      <c r="AR3203" s="509"/>
      <c r="AS3203" s="509"/>
      <c r="AT3203" s="517"/>
      <c r="AU3203" s="507"/>
      <c r="AV3203" s="507"/>
      <c r="AW3203" s="507"/>
      <c r="AX3203" s="517"/>
      <c r="AY3203" s="517"/>
      <c r="AZ3203" s="517"/>
    </row>
    <row r="3204">
      <c r="A3204" s="517"/>
      <c r="B3204" s="517"/>
      <c r="C3204" s="517"/>
      <c r="D3204" s="517"/>
      <c r="E3204" s="506"/>
      <c r="F3204" s="507"/>
      <c r="G3204" s="517"/>
      <c r="H3204" s="507"/>
      <c r="I3204" s="517"/>
      <c r="J3204" s="517"/>
      <c r="K3204" s="517"/>
      <c r="L3204" s="517"/>
      <c r="M3204" s="517"/>
      <c r="N3204" s="517"/>
      <c r="O3204" s="517"/>
      <c r="P3204" s="517"/>
      <c r="Q3204" s="517"/>
      <c r="R3204" s="506"/>
      <c r="S3204" s="509"/>
      <c r="T3204" s="509"/>
      <c r="U3204" s="517"/>
      <c r="V3204" s="510"/>
      <c r="W3204" s="510"/>
      <c r="X3204" s="510"/>
      <c r="Y3204" s="510"/>
      <c r="Z3204" s="510"/>
      <c r="AA3204" s="510"/>
      <c r="AB3204" s="517"/>
      <c r="AC3204" s="510"/>
      <c r="AD3204" s="510"/>
      <c r="AE3204" s="509"/>
      <c r="AF3204" s="509"/>
      <c r="AG3204" s="509"/>
      <c r="AH3204" s="509"/>
      <c r="AI3204" s="509"/>
      <c r="AJ3204" s="517"/>
      <c r="AK3204" s="509"/>
      <c r="AL3204" s="509"/>
      <c r="AM3204" s="517"/>
      <c r="AN3204" s="510"/>
      <c r="AO3204" s="509"/>
      <c r="AP3204" s="509"/>
      <c r="AQ3204" s="509"/>
      <c r="AR3204" s="509"/>
      <c r="AS3204" s="509"/>
      <c r="AT3204" s="517"/>
      <c r="AU3204" s="507"/>
      <c r="AV3204" s="507"/>
      <c r="AW3204" s="507"/>
      <c r="AX3204" s="517"/>
      <c r="AY3204" s="517"/>
      <c r="AZ3204" s="517"/>
    </row>
    <row r="3205">
      <c r="A3205" s="517"/>
      <c r="B3205" s="517"/>
      <c r="C3205" s="517"/>
      <c r="D3205" s="517"/>
      <c r="E3205" s="506"/>
      <c r="F3205" s="507"/>
      <c r="G3205" s="517"/>
      <c r="H3205" s="507"/>
      <c r="I3205" s="517"/>
      <c r="J3205" s="517"/>
      <c r="K3205" s="517"/>
      <c r="L3205" s="517"/>
      <c r="M3205" s="517"/>
      <c r="N3205" s="517"/>
      <c r="O3205" s="517"/>
      <c r="P3205" s="517"/>
      <c r="Q3205" s="517"/>
      <c r="R3205" s="506"/>
      <c r="S3205" s="509"/>
      <c r="T3205" s="509"/>
      <c r="U3205" s="517"/>
      <c r="V3205" s="510"/>
      <c r="W3205" s="510"/>
      <c r="X3205" s="510"/>
      <c r="Y3205" s="510"/>
      <c r="Z3205" s="510"/>
      <c r="AA3205" s="510"/>
      <c r="AB3205" s="517"/>
      <c r="AC3205" s="510"/>
      <c r="AD3205" s="510"/>
      <c r="AE3205" s="509"/>
      <c r="AF3205" s="509"/>
      <c r="AG3205" s="509"/>
      <c r="AH3205" s="509"/>
      <c r="AI3205" s="509"/>
      <c r="AJ3205" s="517"/>
      <c r="AK3205" s="509"/>
      <c r="AL3205" s="509"/>
      <c r="AM3205" s="517"/>
      <c r="AN3205" s="510"/>
      <c r="AO3205" s="509"/>
      <c r="AP3205" s="509"/>
      <c r="AQ3205" s="509"/>
      <c r="AR3205" s="509"/>
      <c r="AS3205" s="509"/>
      <c r="AT3205" s="517"/>
      <c r="AU3205" s="507"/>
      <c r="AV3205" s="507"/>
      <c r="AW3205" s="507"/>
      <c r="AX3205" s="517"/>
      <c r="AY3205" s="517"/>
      <c r="AZ3205" s="517"/>
    </row>
    <row r="3206">
      <c r="A3206" s="517"/>
      <c r="B3206" s="517"/>
      <c r="C3206" s="517"/>
      <c r="D3206" s="517"/>
      <c r="E3206" s="506"/>
      <c r="F3206" s="507"/>
      <c r="G3206" s="517"/>
      <c r="H3206" s="507"/>
      <c r="I3206" s="517"/>
      <c r="J3206" s="517"/>
      <c r="K3206" s="517"/>
      <c r="L3206" s="517"/>
      <c r="M3206" s="517"/>
      <c r="N3206" s="517"/>
      <c r="O3206" s="517"/>
      <c r="P3206" s="517"/>
      <c r="Q3206" s="517"/>
      <c r="R3206" s="506"/>
      <c r="S3206" s="509"/>
      <c r="T3206" s="509"/>
      <c r="U3206" s="517"/>
      <c r="V3206" s="510"/>
      <c r="W3206" s="510"/>
      <c r="X3206" s="510"/>
      <c r="Y3206" s="510"/>
      <c r="Z3206" s="510"/>
      <c r="AA3206" s="510"/>
      <c r="AB3206" s="517"/>
      <c r="AC3206" s="510"/>
      <c r="AD3206" s="510"/>
      <c r="AE3206" s="509"/>
      <c r="AF3206" s="509"/>
      <c r="AG3206" s="509"/>
      <c r="AH3206" s="509"/>
      <c r="AI3206" s="509"/>
      <c r="AJ3206" s="517"/>
      <c r="AK3206" s="509"/>
      <c r="AL3206" s="509"/>
      <c r="AM3206" s="517"/>
      <c r="AN3206" s="510"/>
      <c r="AO3206" s="509"/>
      <c r="AP3206" s="509"/>
      <c r="AQ3206" s="509"/>
      <c r="AR3206" s="509"/>
      <c r="AS3206" s="509"/>
      <c r="AT3206" s="517"/>
      <c r="AU3206" s="507"/>
      <c r="AV3206" s="507"/>
      <c r="AW3206" s="507"/>
      <c r="AX3206" s="517"/>
      <c r="AY3206" s="517"/>
      <c r="AZ3206" s="517"/>
    </row>
    <row r="3207">
      <c r="A3207" s="517"/>
      <c r="B3207" s="517"/>
      <c r="C3207" s="517"/>
      <c r="D3207" s="517"/>
      <c r="E3207" s="506"/>
      <c r="F3207" s="507"/>
      <c r="G3207" s="517"/>
      <c r="H3207" s="507"/>
      <c r="I3207" s="517"/>
      <c r="J3207" s="517"/>
      <c r="K3207" s="517"/>
      <c r="L3207" s="517"/>
      <c r="M3207" s="517"/>
      <c r="N3207" s="517"/>
      <c r="O3207" s="517"/>
      <c r="P3207" s="517"/>
      <c r="Q3207" s="517"/>
      <c r="R3207" s="506"/>
      <c r="S3207" s="509"/>
      <c r="T3207" s="509"/>
      <c r="U3207" s="517"/>
      <c r="V3207" s="510"/>
      <c r="W3207" s="510"/>
      <c r="X3207" s="510"/>
      <c r="Y3207" s="510"/>
      <c r="Z3207" s="510"/>
      <c r="AA3207" s="510"/>
      <c r="AB3207" s="517"/>
      <c r="AC3207" s="510"/>
      <c r="AD3207" s="510"/>
      <c r="AE3207" s="509"/>
      <c r="AF3207" s="509"/>
      <c r="AG3207" s="509"/>
      <c r="AH3207" s="509"/>
      <c r="AI3207" s="509"/>
      <c r="AJ3207" s="517"/>
      <c r="AK3207" s="509"/>
      <c r="AL3207" s="509"/>
      <c r="AM3207" s="517"/>
      <c r="AN3207" s="510"/>
      <c r="AO3207" s="510"/>
      <c r="AP3207" s="509"/>
      <c r="AQ3207" s="509"/>
      <c r="AR3207" s="509"/>
      <c r="AS3207" s="509"/>
      <c r="AT3207" s="517"/>
      <c r="AU3207" s="507"/>
      <c r="AV3207" s="507"/>
      <c r="AW3207" s="507"/>
      <c r="AX3207" s="517"/>
      <c r="AY3207" s="517"/>
      <c r="AZ3207" s="517"/>
    </row>
    <row r="3208">
      <c r="A3208" s="517"/>
      <c r="B3208" s="517"/>
      <c r="C3208" s="517"/>
      <c r="D3208" s="517"/>
      <c r="E3208" s="506"/>
      <c r="F3208" s="507"/>
      <c r="G3208" s="517"/>
      <c r="H3208" s="507"/>
      <c r="I3208" s="517"/>
      <c r="J3208" s="517"/>
      <c r="K3208" s="517"/>
      <c r="L3208" s="517"/>
      <c r="M3208" s="517"/>
      <c r="N3208" s="517"/>
      <c r="O3208" s="517"/>
      <c r="P3208" s="517"/>
      <c r="Q3208" s="517"/>
      <c r="R3208" s="506"/>
      <c r="S3208" s="509"/>
      <c r="T3208" s="509"/>
      <c r="U3208" s="517"/>
      <c r="V3208" s="510"/>
      <c r="W3208" s="510"/>
      <c r="X3208" s="510"/>
      <c r="Y3208" s="510"/>
      <c r="Z3208" s="510"/>
      <c r="AA3208" s="510"/>
      <c r="AB3208" s="517"/>
      <c r="AC3208" s="510"/>
      <c r="AD3208" s="510"/>
      <c r="AE3208" s="509"/>
      <c r="AF3208" s="509"/>
      <c r="AG3208" s="509"/>
      <c r="AH3208" s="509"/>
      <c r="AI3208" s="509"/>
      <c r="AJ3208" s="517"/>
      <c r="AK3208" s="509"/>
      <c r="AL3208" s="509"/>
      <c r="AM3208" s="517"/>
      <c r="AN3208" s="510"/>
      <c r="AO3208" s="510"/>
      <c r="AP3208" s="509"/>
      <c r="AQ3208" s="509"/>
      <c r="AR3208" s="509"/>
      <c r="AS3208" s="509"/>
      <c r="AT3208" s="517"/>
      <c r="AU3208" s="507"/>
      <c r="AV3208" s="507"/>
      <c r="AW3208" s="507"/>
      <c r="AX3208" s="510"/>
      <c r="AY3208" s="517"/>
      <c r="AZ3208" s="517"/>
    </row>
    <row r="3209">
      <c r="A3209" s="517"/>
      <c r="B3209" s="517"/>
      <c r="C3209" s="517"/>
      <c r="D3209" s="517"/>
      <c r="E3209" s="506"/>
      <c r="F3209" s="507"/>
      <c r="G3209" s="517"/>
      <c r="H3209" s="507"/>
      <c r="I3209" s="517"/>
      <c r="J3209" s="517"/>
      <c r="K3209" s="517"/>
      <c r="L3209" s="517"/>
      <c r="M3209" s="517"/>
      <c r="N3209" s="517"/>
      <c r="O3209" s="517"/>
      <c r="P3209" s="517"/>
      <c r="Q3209" s="517"/>
      <c r="R3209" s="506"/>
      <c r="S3209" s="509"/>
      <c r="T3209" s="509"/>
      <c r="U3209" s="517"/>
      <c r="V3209" s="510"/>
      <c r="W3209" s="510"/>
      <c r="X3209" s="510"/>
      <c r="Y3209" s="510"/>
      <c r="Z3209" s="510"/>
      <c r="AA3209" s="510"/>
      <c r="AB3209" s="517"/>
      <c r="AC3209" s="510"/>
      <c r="AD3209" s="510"/>
      <c r="AE3209" s="509"/>
      <c r="AF3209" s="509"/>
      <c r="AG3209" s="509"/>
      <c r="AH3209" s="509"/>
      <c r="AI3209" s="509"/>
      <c r="AJ3209" s="517"/>
      <c r="AK3209" s="509"/>
      <c r="AL3209" s="509"/>
      <c r="AM3209" s="517"/>
      <c r="AN3209" s="510"/>
      <c r="AO3209" s="510"/>
      <c r="AP3209" s="509"/>
      <c r="AQ3209" s="509"/>
      <c r="AR3209" s="509"/>
      <c r="AS3209" s="509"/>
      <c r="AT3209" s="517"/>
      <c r="AU3209" s="507"/>
      <c r="AV3209" s="507"/>
      <c r="AW3209" s="507"/>
      <c r="AX3209" s="510"/>
      <c r="AY3209" s="517"/>
      <c r="AZ3209" s="517"/>
    </row>
    <row r="3210">
      <c r="A3210" s="517"/>
      <c r="B3210" s="517"/>
      <c r="C3210" s="517"/>
      <c r="D3210" s="517"/>
      <c r="E3210" s="506"/>
      <c r="F3210" s="507"/>
      <c r="G3210" s="517"/>
      <c r="H3210" s="507"/>
      <c r="I3210" s="517"/>
      <c r="J3210" s="517"/>
      <c r="K3210" s="517"/>
      <c r="L3210" s="517"/>
      <c r="M3210" s="517"/>
      <c r="N3210" s="517"/>
      <c r="O3210" s="517"/>
      <c r="P3210" s="517"/>
      <c r="Q3210" s="517"/>
      <c r="R3210" s="506"/>
      <c r="S3210" s="509"/>
      <c r="T3210" s="509"/>
      <c r="U3210" s="517"/>
      <c r="V3210" s="510"/>
      <c r="W3210" s="510"/>
      <c r="X3210" s="510"/>
      <c r="Y3210" s="510"/>
      <c r="Z3210" s="510"/>
      <c r="AA3210" s="510"/>
      <c r="AB3210" s="517"/>
      <c r="AC3210" s="510"/>
      <c r="AD3210" s="510"/>
      <c r="AE3210" s="509"/>
      <c r="AF3210" s="509"/>
      <c r="AG3210" s="509"/>
      <c r="AH3210" s="509"/>
      <c r="AI3210" s="509"/>
      <c r="AJ3210" s="517"/>
      <c r="AK3210" s="509"/>
      <c r="AL3210" s="509"/>
      <c r="AM3210" s="517"/>
      <c r="AN3210" s="510"/>
      <c r="AO3210" s="509"/>
      <c r="AP3210" s="509"/>
      <c r="AQ3210" s="509"/>
      <c r="AR3210" s="509"/>
      <c r="AS3210" s="509"/>
      <c r="AT3210" s="517"/>
      <c r="AU3210" s="507"/>
      <c r="AV3210" s="507"/>
      <c r="AW3210" s="507"/>
      <c r="AX3210" s="517"/>
      <c r="AY3210" s="510"/>
      <c r="AZ3210" s="517"/>
    </row>
    <row r="3211">
      <c r="A3211" s="517"/>
      <c r="B3211" s="517"/>
      <c r="C3211" s="517"/>
      <c r="D3211" s="517"/>
      <c r="E3211" s="506"/>
      <c r="F3211" s="507"/>
      <c r="G3211" s="517"/>
      <c r="H3211" s="507"/>
      <c r="I3211" s="517"/>
      <c r="J3211" s="517"/>
      <c r="K3211" s="517"/>
      <c r="L3211" s="517"/>
      <c r="M3211" s="517"/>
      <c r="N3211" s="517"/>
      <c r="O3211" s="517"/>
      <c r="P3211" s="517"/>
      <c r="Q3211" s="517"/>
      <c r="R3211" s="506"/>
      <c r="S3211" s="509"/>
      <c r="T3211" s="509"/>
      <c r="U3211" s="517"/>
      <c r="V3211" s="510"/>
      <c r="W3211" s="509"/>
      <c r="X3211" s="510"/>
      <c r="Y3211" s="510"/>
      <c r="Z3211" s="510"/>
      <c r="AA3211" s="510"/>
      <c r="AB3211" s="517"/>
      <c r="AC3211" s="510"/>
      <c r="AD3211" s="510"/>
      <c r="AE3211" s="509"/>
      <c r="AF3211" s="509"/>
      <c r="AG3211" s="509"/>
      <c r="AH3211" s="509"/>
      <c r="AI3211" s="509"/>
      <c r="AJ3211" s="517"/>
      <c r="AK3211" s="509"/>
      <c r="AL3211" s="509"/>
      <c r="AM3211" s="517"/>
      <c r="AN3211" s="510"/>
      <c r="AO3211" s="510"/>
      <c r="AP3211" s="509"/>
      <c r="AQ3211" s="509"/>
      <c r="AR3211" s="509"/>
      <c r="AS3211" s="509"/>
      <c r="AT3211" s="517"/>
      <c r="AU3211" s="507"/>
      <c r="AV3211" s="507"/>
      <c r="AW3211" s="507"/>
      <c r="AX3211" s="517"/>
      <c r="AY3211" s="517"/>
      <c r="AZ3211" s="517"/>
    </row>
    <row r="3212">
      <c r="A3212" s="517"/>
      <c r="B3212" s="517"/>
      <c r="C3212" s="517"/>
      <c r="D3212" s="517"/>
      <c r="E3212" s="506"/>
      <c r="F3212" s="507"/>
      <c r="G3212" s="517"/>
      <c r="H3212" s="507"/>
      <c r="I3212" s="517"/>
      <c r="J3212" s="517"/>
      <c r="K3212" s="517"/>
      <c r="L3212" s="517"/>
      <c r="M3212" s="517"/>
      <c r="N3212" s="517"/>
      <c r="O3212" s="517"/>
      <c r="P3212" s="517"/>
      <c r="Q3212" s="517"/>
      <c r="R3212" s="506"/>
      <c r="S3212" s="509"/>
      <c r="T3212" s="509"/>
      <c r="U3212" s="517"/>
      <c r="V3212" s="506"/>
      <c r="W3212" s="510"/>
      <c r="X3212" s="517"/>
      <c r="Y3212" s="507"/>
      <c r="Z3212" s="517"/>
      <c r="AA3212" s="517"/>
      <c r="AB3212" s="517"/>
      <c r="AC3212" s="516"/>
      <c r="AD3212" s="510"/>
      <c r="AE3212" s="510"/>
      <c r="AF3212" s="510"/>
      <c r="AG3212" s="510"/>
      <c r="AH3212" s="510"/>
      <c r="AI3212" s="509"/>
      <c r="AJ3212" s="517"/>
      <c r="AK3212" s="509"/>
      <c r="AL3212" s="510"/>
      <c r="AM3212" s="517"/>
      <c r="AN3212" s="510"/>
      <c r="AO3212" s="509"/>
      <c r="AP3212" s="509"/>
      <c r="AQ3212" s="509"/>
      <c r="AR3212" s="509"/>
      <c r="AS3212" s="509"/>
      <c r="AT3212" s="517"/>
      <c r="AU3212" s="507"/>
      <c r="AV3212" s="507"/>
      <c r="AW3212" s="507"/>
      <c r="AX3212" s="517"/>
      <c r="AY3212" s="517"/>
      <c r="AZ3212" s="517"/>
    </row>
    <row r="3213">
      <c r="A3213" s="517"/>
      <c r="B3213" s="517"/>
      <c r="C3213" s="517"/>
      <c r="D3213" s="517"/>
      <c r="E3213" s="506"/>
      <c r="F3213" s="507"/>
      <c r="G3213" s="517"/>
      <c r="H3213" s="507"/>
      <c r="I3213" s="517"/>
      <c r="J3213" s="517"/>
      <c r="K3213" s="517"/>
      <c r="L3213" s="517"/>
      <c r="M3213" s="517"/>
      <c r="N3213" s="517"/>
      <c r="O3213" s="517"/>
      <c r="P3213" s="517"/>
      <c r="Q3213" s="517"/>
      <c r="R3213" s="506"/>
      <c r="S3213" s="509"/>
      <c r="T3213" s="509"/>
      <c r="U3213" s="517"/>
      <c r="V3213" s="510"/>
      <c r="W3213" s="510"/>
      <c r="X3213" s="510"/>
      <c r="Y3213" s="510"/>
      <c r="Z3213" s="510"/>
      <c r="AA3213" s="510"/>
      <c r="AB3213" s="517"/>
      <c r="AC3213" s="507"/>
      <c r="AD3213" s="517"/>
      <c r="AE3213" s="507"/>
      <c r="AF3213" s="517"/>
      <c r="AG3213" s="517"/>
      <c r="AH3213" s="507"/>
      <c r="AI3213" s="509"/>
      <c r="AJ3213" s="517"/>
      <c r="AK3213" s="510"/>
      <c r="AL3213" s="506"/>
      <c r="AM3213" s="517"/>
      <c r="AN3213" s="510"/>
      <c r="AO3213" s="509"/>
      <c r="AP3213" s="509"/>
      <c r="AQ3213" s="509"/>
      <c r="AR3213" s="509"/>
      <c r="AS3213" s="509"/>
      <c r="AT3213" s="517"/>
      <c r="AU3213" s="507"/>
      <c r="AV3213" s="507"/>
      <c r="AW3213" s="507"/>
      <c r="AX3213" s="517"/>
      <c r="AY3213" s="517"/>
      <c r="AZ3213" s="517"/>
    </row>
    <row r="3214">
      <c r="A3214" s="517"/>
      <c r="B3214" s="517"/>
      <c r="C3214" s="517"/>
      <c r="D3214" s="517"/>
      <c r="E3214" s="506"/>
      <c r="F3214" s="507"/>
      <c r="G3214" s="517"/>
      <c r="H3214" s="507"/>
      <c r="I3214" s="517"/>
      <c r="J3214" s="517"/>
      <c r="K3214" s="517"/>
      <c r="L3214" s="517"/>
      <c r="M3214" s="517"/>
      <c r="N3214" s="517"/>
      <c r="O3214" s="517"/>
      <c r="P3214" s="517"/>
      <c r="Q3214" s="517"/>
      <c r="R3214" s="506"/>
      <c r="S3214" s="509"/>
      <c r="T3214" s="509"/>
      <c r="U3214" s="517"/>
      <c r="V3214" s="510"/>
      <c r="W3214" s="510"/>
      <c r="X3214" s="510"/>
      <c r="Y3214" s="510"/>
      <c r="Z3214" s="510"/>
      <c r="AA3214" s="510"/>
      <c r="AB3214" s="517"/>
      <c r="AC3214" s="510"/>
      <c r="AD3214" s="517"/>
      <c r="AE3214" s="507"/>
      <c r="AF3214" s="517"/>
      <c r="AG3214" s="517"/>
      <c r="AH3214" s="507"/>
      <c r="AI3214" s="509"/>
      <c r="AJ3214" s="517"/>
      <c r="AK3214" s="514"/>
      <c r="AL3214" s="506"/>
      <c r="AM3214" s="517"/>
      <c r="AN3214" s="510"/>
      <c r="AO3214" s="509"/>
      <c r="AP3214" s="509"/>
      <c r="AQ3214" s="509"/>
      <c r="AR3214" s="509"/>
      <c r="AS3214" s="509"/>
      <c r="AT3214" s="517"/>
      <c r="AU3214" s="507"/>
      <c r="AV3214" s="507"/>
      <c r="AW3214" s="507"/>
      <c r="AX3214" s="517"/>
      <c r="AY3214" s="517"/>
      <c r="AZ3214" s="517"/>
    </row>
    <row r="3215">
      <c r="A3215" s="517"/>
      <c r="B3215" s="517"/>
      <c r="C3215" s="517"/>
      <c r="D3215" s="517"/>
      <c r="E3215" s="506"/>
      <c r="F3215" s="507"/>
      <c r="G3215" s="517"/>
      <c r="H3215" s="507"/>
      <c r="I3215" s="517"/>
      <c r="J3215" s="517"/>
      <c r="K3215" s="517"/>
      <c r="L3215" s="517"/>
      <c r="M3215" s="517"/>
      <c r="N3215" s="517"/>
      <c r="O3215" s="517"/>
      <c r="P3215" s="517"/>
      <c r="Q3215" s="517"/>
      <c r="R3215" s="506"/>
      <c r="S3215" s="509"/>
      <c r="T3215" s="509"/>
      <c r="U3215" s="517"/>
      <c r="V3215" s="510"/>
      <c r="W3215" s="510"/>
      <c r="X3215" s="510"/>
      <c r="Y3215" s="510"/>
      <c r="Z3215" s="510"/>
      <c r="AA3215" s="510"/>
      <c r="AB3215" s="517"/>
      <c r="AC3215" s="510"/>
      <c r="AD3215" s="510"/>
      <c r="AE3215" s="509"/>
      <c r="AF3215" s="509"/>
      <c r="AG3215" s="509"/>
      <c r="AH3215" s="509"/>
      <c r="AI3215" s="509"/>
      <c r="AJ3215" s="517"/>
      <c r="AK3215" s="509"/>
      <c r="AL3215" s="509"/>
      <c r="AM3215" s="517"/>
      <c r="AN3215" s="510"/>
      <c r="AO3215" s="509"/>
      <c r="AP3215" s="509"/>
      <c r="AQ3215" s="509"/>
      <c r="AR3215" s="509"/>
      <c r="AS3215" s="509"/>
      <c r="AT3215" s="517"/>
      <c r="AU3215" s="507"/>
      <c r="AV3215" s="507"/>
      <c r="AW3215" s="507"/>
      <c r="AX3215" s="517"/>
      <c r="AY3215" s="517"/>
      <c r="AZ3215" s="517"/>
    </row>
    <row r="3216">
      <c r="A3216" s="517"/>
      <c r="B3216" s="517"/>
      <c r="C3216" s="517"/>
      <c r="D3216" s="517"/>
      <c r="E3216" s="506"/>
      <c r="F3216" s="507"/>
      <c r="G3216" s="517"/>
      <c r="H3216" s="507"/>
      <c r="I3216" s="517"/>
      <c r="J3216" s="517"/>
      <c r="K3216" s="517"/>
      <c r="L3216" s="517"/>
      <c r="M3216" s="517"/>
      <c r="N3216" s="517"/>
      <c r="O3216" s="517"/>
      <c r="P3216" s="517"/>
      <c r="Q3216" s="517"/>
      <c r="R3216" s="506"/>
      <c r="S3216" s="509"/>
      <c r="T3216" s="509"/>
      <c r="U3216" s="517"/>
      <c r="V3216" s="510"/>
      <c r="W3216" s="510"/>
      <c r="X3216" s="510"/>
      <c r="Y3216" s="510"/>
      <c r="Z3216" s="510"/>
      <c r="AA3216" s="510"/>
      <c r="AB3216" s="517"/>
      <c r="AC3216" s="510"/>
      <c r="AD3216" s="510"/>
      <c r="AE3216" s="509"/>
      <c r="AF3216" s="509"/>
      <c r="AG3216" s="509"/>
      <c r="AH3216" s="509"/>
      <c r="AI3216" s="509"/>
      <c r="AJ3216" s="517"/>
      <c r="AK3216" s="509"/>
      <c r="AL3216" s="509"/>
      <c r="AM3216" s="517"/>
      <c r="AN3216" s="510"/>
      <c r="AO3216" s="509"/>
      <c r="AP3216" s="509"/>
      <c r="AQ3216" s="509"/>
      <c r="AR3216" s="509"/>
      <c r="AS3216" s="509"/>
      <c r="AT3216" s="517"/>
      <c r="AU3216" s="507"/>
      <c r="AV3216" s="507"/>
      <c r="AW3216" s="507"/>
      <c r="AX3216" s="517"/>
      <c r="AY3216" s="517"/>
      <c r="AZ3216" s="517"/>
    </row>
    <row r="3217">
      <c r="A3217" s="517"/>
      <c r="B3217" s="517"/>
      <c r="C3217" s="517"/>
      <c r="D3217" s="517"/>
      <c r="E3217" s="506"/>
      <c r="F3217" s="507"/>
      <c r="G3217" s="517"/>
      <c r="H3217" s="507"/>
      <c r="I3217" s="517"/>
      <c r="J3217" s="517"/>
      <c r="K3217" s="517"/>
      <c r="L3217" s="517"/>
      <c r="M3217" s="517"/>
      <c r="N3217" s="517"/>
      <c r="O3217" s="517"/>
      <c r="P3217" s="517"/>
      <c r="Q3217" s="517"/>
      <c r="R3217" s="506"/>
      <c r="S3217" s="509"/>
      <c r="T3217" s="509"/>
      <c r="U3217" s="517"/>
      <c r="V3217" s="510"/>
      <c r="W3217" s="510"/>
      <c r="X3217" s="510"/>
      <c r="Y3217" s="510"/>
      <c r="Z3217" s="510"/>
      <c r="AA3217" s="510"/>
      <c r="AB3217" s="517"/>
      <c r="AC3217" s="510"/>
      <c r="AD3217" s="510"/>
      <c r="AE3217" s="510"/>
      <c r="AF3217" s="510"/>
      <c r="AG3217" s="510"/>
      <c r="AH3217" s="510"/>
      <c r="AI3217" s="509"/>
      <c r="AJ3217" s="517"/>
      <c r="AK3217" s="510"/>
      <c r="AL3217" s="510"/>
      <c r="AM3217" s="517"/>
      <c r="AN3217" s="510"/>
      <c r="AO3217" s="510"/>
      <c r="AP3217" s="509"/>
      <c r="AQ3217" s="509"/>
      <c r="AR3217" s="509"/>
      <c r="AS3217" s="509"/>
      <c r="AT3217" s="517"/>
      <c r="AU3217" s="507"/>
      <c r="AV3217" s="507"/>
      <c r="AW3217" s="507"/>
      <c r="AX3217" s="517"/>
      <c r="AY3217" s="517"/>
      <c r="AZ3217" s="517"/>
    </row>
    <row r="3218">
      <c r="A3218" s="517"/>
      <c r="B3218" s="517"/>
      <c r="C3218" s="517"/>
      <c r="D3218" s="517"/>
      <c r="E3218" s="506"/>
      <c r="F3218" s="507"/>
      <c r="G3218" s="517"/>
      <c r="H3218" s="507"/>
      <c r="I3218" s="517"/>
      <c r="J3218" s="517"/>
      <c r="K3218" s="517"/>
      <c r="L3218" s="517"/>
      <c r="M3218" s="517"/>
      <c r="N3218" s="517"/>
      <c r="O3218" s="517"/>
      <c r="P3218" s="517"/>
      <c r="Q3218" s="517"/>
      <c r="R3218" s="506"/>
      <c r="S3218" s="509"/>
      <c r="T3218" s="509"/>
      <c r="U3218" s="517"/>
      <c r="V3218" s="510"/>
      <c r="W3218" s="510"/>
      <c r="X3218" s="510"/>
      <c r="Y3218" s="510"/>
      <c r="Z3218" s="510"/>
      <c r="AA3218" s="510"/>
      <c r="AB3218" s="517"/>
      <c r="AC3218" s="516"/>
      <c r="AD3218" s="517"/>
      <c r="AE3218" s="507"/>
      <c r="AF3218" s="517"/>
      <c r="AG3218" s="517"/>
      <c r="AH3218" s="507"/>
      <c r="AI3218" s="509"/>
      <c r="AJ3218" s="515"/>
      <c r="AK3218" s="514"/>
      <c r="AL3218" s="506"/>
      <c r="AM3218" s="517"/>
      <c r="AN3218" s="510"/>
      <c r="AO3218" s="509"/>
      <c r="AP3218" s="509"/>
      <c r="AQ3218" s="509"/>
      <c r="AR3218" s="509"/>
      <c r="AS3218" s="509"/>
      <c r="AT3218" s="517"/>
      <c r="AU3218" s="507"/>
      <c r="AV3218" s="507"/>
      <c r="AW3218" s="507"/>
      <c r="AX3218" s="517"/>
      <c r="AY3218" s="517"/>
      <c r="AZ3218" s="517"/>
    </row>
    <row r="3219">
      <c r="A3219" s="517"/>
      <c r="B3219" s="517"/>
      <c r="C3219" s="517"/>
      <c r="D3219" s="517"/>
      <c r="E3219" s="506"/>
      <c r="F3219" s="507"/>
      <c r="G3219" s="517"/>
      <c r="H3219" s="507"/>
      <c r="I3219" s="517"/>
      <c r="J3219" s="517"/>
      <c r="K3219" s="517"/>
      <c r="L3219" s="517"/>
      <c r="M3219" s="517"/>
      <c r="N3219" s="517"/>
      <c r="O3219" s="517"/>
      <c r="P3219" s="517"/>
      <c r="Q3219" s="517"/>
      <c r="R3219" s="506"/>
      <c r="S3219" s="509"/>
      <c r="T3219" s="509"/>
      <c r="U3219" s="517"/>
      <c r="V3219" s="510"/>
      <c r="W3219" s="510"/>
      <c r="X3219" s="510"/>
      <c r="Y3219" s="510"/>
      <c r="Z3219" s="510"/>
      <c r="AA3219" s="510"/>
      <c r="AB3219" s="517"/>
      <c r="AC3219" s="507"/>
      <c r="AD3219" s="517"/>
      <c r="AE3219" s="507"/>
      <c r="AF3219" s="517"/>
      <c r="AG3219" s="517"/>
      <c r="AH3219" s="507"/>
      <c r="AI3219" s="509"/>
      <c r="AJ3219" s="515"/>
      <c r="AK3219" s="514"/>
      <c r="AL3219" s="506"/>
      <c r="AM3219" s="517"/>
      <c r="AN3219" s="509"/>
      <c r="AO3219" s="509"/>
      <c r="AP3219" s="509"/>
      <c r="AQ3219" s="509"/>
      <c r="AR3219" s="509"/>
      <c r="AS3219" s="509"/>
      <c r="AT3219" s="517"/>
      <c r="AU3219" s="507"/>
      <c r="AV3219" s="507"/>
      <c r="AW3219" s="507"/>
      <c r="AX3219" s="517"/>
      <c r="AY3219" s="517"/>
      <c r="AZ3219" s="517"/>
    </row>
    <row r="3220">
      <c r="A3220" s="517"/>
      <c r="B3220" s="517"/>
      <c r="C3220" s="517"/>
      <c r="D3220" s="517"/>
      <c r="E3220" s="506"/>
      <c r="F3220" s="507"/>
      <c r="G3220" s="517"/>
      <c r="H3220" s="507"/>
      <c r="I3220" s="517"/>
      <c r="J3220" s="517"/>
      <c r="K3220" s="517"/>
      <c r="L3220" s="517"/>
      <c r="M3220" s="517"/>
      <c r="N3220" s="517"/>
      <c r="O3220" s="517"/>
      <c r="P3220" s="517"/>
      <c r="Q3220" s="517"/>
      <c r="R3220" s="506"/>
      <c r="S3220" s="509"/>
      <c r="T3220" s="509"/>
      <c r="U3220" s="517"/>
      <c r="V3220" s="510"/>
      <c r="W3220" s="510"/>
      <c r="X3220" s="510"/>
      <c r="Y3220" s="510"/>
      <c r="Z3220" s="510"/>
      <c r="AA3220" s="510"/>
      <c r="AB3220" s="517"/>
      <c r="AC3220" s="516"/>
      <c r="AD3220" s="510"/>
      <c r="AE3220" s="510"/>
      <c r="AF3220" s="510"/>
      <c r="AG3220" s="510"/>
      <c r="AH3220" s="510"/>
      <c r="AI3220" s="509"/>
      <c r="AJ3220" s="517"/>
      <c r="AK3220" s="512"/>
      <c r="AL3220" s="510"/>
      <c r="AM3220" s="517"/>
      <c r="AN3220" s="510"/>
      <c r="AO3220" s="509"/>
      <c r="AP3220" s="509"/>
      <c r="AQ3220" s="509"/>
      <c r="AR3220" s="509"/>
      <c r="AS3220" s="509"/>
      <c r="AT3220" s="517"/>
      <c r="AU3220" s="507"/>
      <c r="AV3220" s="507"/>
      <c r="AW3220" s="507"/>
      <c r="AX3220" s="517"/>
      <c r="AY3220" s="517"/>
      <c r="AZ3220" s="517"/>
    </row>
    <row r="3221">
      <c r="A3221" s="517"/>
      <c r="B3221" s="517"/>
      <c r="C3221" s="517"/>
      <c r="D3221" s="517"/>
      <c r="E3221" s="506"/>
      <c r="F3221" s="507"/>
      <c r="G3221" s="517"/>
      <c r="H3221" s="507"/>
      <c r="I3221" s="517"/>
      <c r="J3221" s="517"/>
      <c r="K3221" s="517"/>
      <c r="L3221" s="517"/>
      <c r="M3221" s="517"/>
      <c r="N3221" s="517"/>
      <c r="O3221" s="517"/>
      <c r="P3221" s="517"/>
      <c r="Q3221" s="517"/>
      <c r="R3221" s="506"/>
      <c r="S3221" s="509"/>
      <c r="T3221" s="509"/>
      <c r="U3221" s="517"/>
      <c r="V3221" s="510"/>
      <c r="W3221" s="510"/>
      <c r="X3221" s="510"/>
      <c r="Y3221" s="510"/>
      <c r="Z3221" s="510"/>
      <c r="AA3221" s="510"/>
      <c r="AB3221" s="517"/>
      <c r="AC3221" s="507"/>
      <c r="AD3221" s="517"/>
      <c r="AE3221" s="507"/>
      <c r="AF3221" s="517"/>
      <c r="AG3221" s="517"/>
      <c r="AH3221" s="507"/>
      <c r="AI3221" s="509"/>
      <c r="AJ3221" s="517"/>
      <c r="AK3221" s="514"/>
      <c r="AL3221" s="506"/>
      <c r="AM3221" s="517"/>
      <c r="AN3221" s="510"/>
      <c r="AO3221" s="509"/>
      <c r="AP3221" s="509"/>
      <c r="AQ3221" s="509"/>
      <c r="AR3221" s="509"/>
      <c r="AS3221" s="509"/>
      <c r="AT3221" s="517"/>
      <c r="AU3221" s="507"/>
      <c r="AV3221" s="507"/>
      <c r="AW3221" s="507"/>
      <c r="AX3221" s="510"/>
      <c r="AY3221" s="517"/>
      <c r="AZ3221" s="517"/>
    </row>
    <row r="3222">
      <c r="A3222" s="517"/>
      <c r="B3222" s="517"/>
      <c r="C3222" s="517"/>
      <c r="D3222" s="517"/>
      <c r="E3222" s="506"/>
      <c r="F3222" s="507"/>
      <c r="G3222" s="517"/>
      <c r="H3222" s="507"/>
      <c r="I3222" s="517"/>
      <c r="J3222" s="517"/>
      <c r="K3222" s="517"/>
      <c r="L3222" s="517"/>
      <c r="M3222" s="517"/>
      <c r="N3222" s="517"/>
      <c r="O3222" s="517"/>
      <c r="P3222" s="517"/>
      <c r="Q3222" s="517"/>
      <c r="R3222" s="506"/>
      <c r="S3222" s="509"/>
      <c r="T3222" s="509"/>
      <c r="U3222" s="517"/>
      <c r="V3222" s="510"/>
      <c r="W3222" s="510"/>
      <c r="X3222" s="510"/>
      <c r="Y3222" s="510"/>
      <c r="Z3222" s="510"/>
      <c r="AA3222" s="510"/>
      <c r="AB3222" s="517"/>
      <c r="AC3222" s="510"/>
      <c r="AD3222" s="510"/>
      <c r="AE3222" s="509"/>
      <c r="AF3222" s="509"/>
      <c r="AG3222" s="509"/>
      <c r="AH3222" s="509"/>
      <c r="AI3222" s="509"/>
      <c r="AJ3222" s="517"/>
      <c r="AK3222" s="509"/>
      <c r="AL3222" s="509"/>
      <c r="AM3222" s="517"/>
      <c r="AN3222" s="509"/>
      <c r="AO3222" s="509"/>
      <c r="AP3222" s="509"/>
      <c r="AQ3222" s="509"/>
      <c r="AR3222" s="509"/>
      <c r="AS3222" s="509"/>
      <c r="AT3222" s="517"/>
      <c r="AU3222" s="507"/>
      <c r="AV3222" s="507"/>
      <c r="AW3222" s="507"/>
      <c r="AX3222" s="510"/>
      <c r="AY3222" s="510"/>
      <c r="AZ3222" s="517"/>
    </row>
    <row r="3223">
      <c r="A3223" s="517"/>
      <c r="B3223" s="517"/>
      <c r="C3223" s="517"/>
      <c r="D3223" s="517"/>
      <c r="E3223" s="506"/>
      <c r="F3223" s="507"/>
      <c r="G3223" s="517"/>
      <c r="H3223" s="507"/>
      <c r="I3223" s="517"/>
      <c r="J3223" s="517"/>
      <c r="K3223" s="517"/>
      <c r="L3223" s="517"/>
      <c r="M3223" s="517"/>
      <c r="N3223" s="517"/>
      <c r="O3223" s="517"/>
      <c r="P3223" s="517"/>
      <c r="Q3223" s="517"/>
      <c r="R3223" s="506"/>
      <c r="S3223" s="509"/>
      <c r="T3223" s="509"/>
      <c r="U3223" s="517"/>
      <c r="V3223" s="510"/>
      <c r="W3223" s="510"/>
      <c r="X3223" s="510"/>
      <c r="Y3223" s="510"/>
      <c r="Z3223" s="510"/>
      <c r="AA3223" s="510"/>
      <c r="AB3223" s="517"/>
      <c r="AC3223" s="516"/>
      <c r="AD3223" s="510"/>
      <c r="AE3223" s="510"/>
      <c r="AF3223" s="510"/>
      <c r="AG3223" s="510"/>
      <c r="AH3223" s="510"/>
      <c r="AI3223" s="509"/>
      <c r="AJ3223" s="517"/>
      <c r="AK3223" s="512"/>
      <c r="AL3223" s="510"/>
      <c r="AM3223" s="517"/>
      <c r="AN3223" s="510"/>
      <c r="AO3223" s="510"/>
      <c r="AP3223" s="509"/>
      <c r="AQ3223" s="509"/>
      <c r="AR3223" s="509"/>
      <c r="AS3223" s="509"/>
      <c r="AT3223" s="517"/>
      <c r="AU3223" s="507"/>
      <c r="AV3223" s="507"/>
      <c r="AW3223" s="507"/>
      <c r="AX3223" s="517"/>
      <c r="AY3223" s="517"/>
      <c r="AZ3223" s="517"/>
    </row>
    <row r="3224">
      <c r="A3224" s="517"/>
      <c r="B3224" s="517"/>
      <c r="C3224" s="517"/>
      <c r="D3224" s="517"/>
      <c r="E3224" s="506"/>
      <c r="F3224" s="507"/>
      <c r="G3224" s="517"/>
      <c r="H3224" s="507"/>
      <c r="I3224" s="517"/>
      <c r="J3224" s="517"/>
      <c r="K3224" s="517"/>
      <c r="L3224" s="517"/>
      <c r="M3224" s="517"/>
      <c r="N3224" s="517"/>
      <c r="O3224" s="517"/>
      <c r="P3224" s="517"/>
      <c r="Q3224" s="517"/>
      <c r="R3224" s="506"/>
      <c r="S3224" s="509"/>
      <c r="T3224" s="509"/>
      <c r="U3224" s="517"/>
      <c r="V3224" s="510"/>
      <c r="W3224" s="510"/>
      <c r="X3224" s="510"/>
      <c r="Y3224" s="510"/>
      <c r="Z3224" s="510"/>
      <c r="AA3224" s="510"/>
      <c r="AB3224" s="517"/>
      <c r="AC3224" s="511"/>
      <c r="AD3224" s="517"/>
      <c r="AE3224" s="507"/>
      <c r="AF3224" s="517"/>
      <c r="AG3224" s="517"/>
      <c r="AH3224" s="507"/>
      <c r="AI3224" s="509"/>
      <c r="AJ3224" s="517"/>
      <c r="AK3224" s="514"/>
      <c r="AL3224" s="506"/>
      <c r="AM3224" s="517"/>
      <c r="AN3224" s="510"/>
      <c r="AO3224" s="509"/>
      <c r="AP3224" s="509"/>
      <c r="AQ3224" s="509"/>
      <c r="AR3224" s="509"/>
      <c r="AS3224" s="509"/>
      <c r="AT3224" s="517"/>
      <c r="AU3224" s="507"/>
      <c r="AV3224" s="507"/>
      <c r="AW3224" s="507"/>
      <c r="AX3224" s="517"/>
      <c r="AY3224" s="510"/>
      <c r="AZ3224" s="517"/>
    </row>
    <row r="3225">
      <c r="A3225" s="517"/>
      <c r="B3225" s="517"/>
      <c r="C3225" s="517"/>
      <c r="D3225" s="517"/>
      <c r="E3225" s="506"/>
      <c r="F3225" s="507"/>
      <c r="G3225" s="517"/>
      <c r="H3225" s="507"/>
      <c r="I3225" s="517"/>
      <c r="J3225" s="517"/>
      <c r="K3225" s="517"/>
      <c r="L3225" s="517"/>
      <c r="M3225" s="517"/>
      <c r="N3225" s="517"/>
      <c r="O3225" s="517"/>
      <c r="P3225" s="517"/>
      <c r="Q3225" s="517"/>
      <c r="R3225" s="506"/>
      <c r="S3225" s="509"/>
      <c r="T3225" s="509"/>
      <c r="U3225" s="517"/>
      <c r="V3225" s="510"/>
      <c r="W3225" s="510"/>
      <c r="X3225" s="510"/>
      <c r="Y3225" s="510"/>
      <c r="Z3225" s="510"/>
      <c r="AA3225" s="510"/>
      <c r="AB3225" s="517"/>
      <c r="AC3225" s="511"/>
      <c r="AD3225" s="517"/>
      <c r="AE3225" s="507"/>
      <c r="AF3225" s="517"/>
      <c r="AG3225" s="517"/>
      <c r="AH3225" s="507"/>
      <c r="AI3225" s="509"/>
      <c r="AJ3225" s="517"/>
      <c r="AK3225" s="514"/>
      <c r="AL3225" s="506"/>
      <c r="AM3225" s="517"/>
      <c r="AN3225" s="510"/>
      <c r="AO3225" s="509"/>
      <c r="AP3225" s="509"/>
      <c r="AQ3225" s="509"/>
      <c r="AR3225" s="509"/>
      <c r="AS3225" s="509"/>
      <c r="AT3225" s="517"/>
      <c r="AU3225" s="507"/>
      <c r="AV3225" s="507"/>
      <c r="AW3225" s="507"/>
      <c r="AX3225" s="517"/>
      <c r="AY3225" s="517"/>
      <c r="AZ3225" s="517"/>
    </row>
    <row r="3226">
      <c r="A3226" s="517"/>
      <c r="B3226" s="517"/>
      <c r="C3226" s="517"/>
      <c r="D3226" s="517"/>
      <c r="E3226" s="506"/>
      <c r="F3226" s="507"/>
      <c r="G3226" s="517"/>
      <c r="H3226" s="507"/>
      <c r="I3226" s="517"/>
      <c r="J3226" s="517"/>
      <c r="K3226" s="517"/>
      <c r="L3226" s="517"/>
      <c r="M3226" s="517"/>
      <c r="N3226" s="517"/>
      <c r="O3226" s="517"/>
      <c r="P3226" s="517"/>
      <c r="Q3226" s="517"/>
      <c r="R3226" s="506"/>
      <c r="S3226" s="509"/>
      <c r="T3226" s="509"/>
      <c r="U3226" s="517"/>
      <c r="V3226" s="510"/>
      <c r="W3226" s="510"/>
      <c r="X3226" s="510"/>
      <c r="Y3226" s="510"/>
      <c r="Z3226" s="510"/>
      <c r="AA3226" s="510"/>
      <c r="AB3226" s="517"/>
      <c r="AC3226" s="507"/>
      <c r="AD3226" s="517"/>
      <c r="AE3226" s="507"/>
      <c r="AF3226" s="517"/>
      <c r="AG3226" s="517"/>
      <c r="AH3226" s="507"/>
      <c r="AI3226" s="509"/>
      <c r="AJ3226" s="517"/>
      <c r="AK3226" s="514"/>
      <c r="AL3226" s="506"/>
      <c r="AM3226" s="517"/>
      <c r="AN3226" s="510"/>
      <c r="AO3226" s="509"/>
      <c r="AP3226" s="509"/>
      <c r="AQ3226" s="509"/>
      <c r="AR3226" s="509"/>
      <c r="AS3226" s="509"/>
      <c r="AT3226" s="517"/>
      <c r="AU3226" s="507"/>
      <c r="AV3226" s="507"/>
      <c r="AW3226" s="507"/>
      <c r="AX3226" s="517"/>
      <c r="AY3226" s="517"/>
      <c r="AZ3226" s="517"/>
    </row>
    <row r="3227">
      <c r="A3227" s="517"/>
      <c r="B3227" s="517"/>
      <c r="C3227" s="517"/>
      <c r="D3227" s="517"/>
      <c r="E3227" s="506"/>
      <c r="F3227" s="507"/>
      <c r="G3227" s="517"/>
      <c r="H3227" s="507"/>
      <c r="I3227" s="517"/>
      <c r="J3227" s="517"/>
      <c r="K3227" s="517"/>
      <c r="L3227" s="517"/>
      <c r="M3227" s="517"/>
      <c r="N3227" s="517"/>
      <c r="O3227" s="517"/>
      <c r="P3227" s="517"/>
      <c r="Q3227" s="517"/>
      <c r="R3227" s="506"/>
      <c r="S3227" s="509"/>
      <c r="T3227" s="509"/>
      <c r="U3227" s="517"/>
      <c r="V3227" s="510"/>
      <c r="W3227" s="510"/>
      <c r="X3227" s="510"/>
      <c r="Y3227" s="510"/>
      <c r="Z3227" s="510"/>
      <c r="AA3227" s="510"/>
      <c r="AB3227" s="517"/>
      <c r="AC3227" s="516"/>
      <c r="AD3227" s="517"/>
      <c r="AE3227" s="507"/>
      <c r="AF3227" s="517"/>
      <c r="AG3227" s="517"/>
      <c r="AH3227" s="507"/>
      <c r="AI3227" s="509"/>
      <c r="AJ3227" s="515"/>
      <c r="AK3227" s="514"/>
      <c r="AL3227" s="506"/>
      <c r="AM3227" s="517"/>
      <c r="AN3227" s="510"/>
      <c r="AO3227" s="509"/>
      <c r="AP3227" s="509"/>
      <c r="AQ3227" s="509"/>
      <c r="AR3227" s="509"/>
      <c r="AS3227" s="509"/>
      <c r="AT3227" s="517"/>
      <c r="AU3227" s="507"/>
      <c r="AV3227" s="507"/>
      <c r="AW3227" s="507"/>
      <c r="AX3227" s="510"/>
      <c r="AY3227" s="510"/>
      <c r="AZ3227" s="517"/>
    </row>
    <row r="3228">
      <c r="A3228" s="517"/>
      <c r="B3228" s="517"/>
      <c r="C3228" s="517"/>
      <c r="D3228" s="517"/>
      <c r="E3228" s="506"/>
      <c r="F3228" s="507"/>
      <c r="G3228" s="517"/>
      <c r="H3228" s="507"/>
      <c r="I3228" s="517"/>
      <c r="J3228" s="517"/>
      <c r="K3228" s="517"/>
      <c r="L3228" s="517"/>
      <c r="M3228" s="517"/>
      <c r="N3228" s="517"/>
      <c r="O3228" s="517"/>
      <c r="P3228" s="517"/>
      <c r="Q3228" s="517"/>
      <c r="R3228" s="506"/>
      <c r="S3228" s="509"/>
      <c r="T3228" s="509"/>
      <c r="U3228" s="517"/>
      <c r="V3228" s="510"/>
      <c r="W3228" s="510"/>
      <c r="X3228" s="510"/>
      <c r="Y3228" s="510"/>
      <c r="Z3228" s="510"/>
      <c r="AA3228" s="510"/>
      <c r="AB3228" s="517"/>
      <c r="AC3228" s="511"/>
      <c r="AD3228" s="517"/>
      <c r="AE3228" s="507"/>
      <c r="AF3228" s="517"/>
      <c r="AG3228" s="517"/>
      <c r="AH3228" s="507"/>
      <c r="AI3228" s="509"/>
      <c r="AJ3228" s="517"/>
      <c r="AK3228" s="514"/>
      <c r="AL3228" s="506"/>
      <c r="AM3228" s="517"/>
      <c r="AN3228" s="510"/>
      <c r="AO3228" s="509"/>
      <c r="AP3228" s="509"/>
      <c r="AQ3228" s="509"/>
      <c r="AR3228" s="509"/>
      <c r="AS3228" s="509"/>
      <c r="AT3228" s="517"/>
      <c r="AU3228" s="507"/>
      <c r="AV3228" s="507"/>
      <c r="AW3228" s="507"/>
      <c r="AX3228" s="517"/>
      <c r="AY3228" s="517"/>
      <c r="AZ3228" s="517"/>
    </row>
    <row r="3229">
      <c r="A3229" s="517"/>
      <c r="B3229" s="517"/>
      <c r="C3229" s="517"/>
      <c r="D3229" s="517"/>
      <c r="E3229" s="506"/>
      <c r="F3229" s="507"/>
      <c r="G3229" s="517"/>
      <c r="H3229" s="507"/>
      <c r="I3229" s="517"/>
      <c r="J3229" s="517"/>
      <c r="K3229" s="517"/>
      <c r="L3229" s="517"/>
      <c r="M3229" s="517"/>
      <c r="N3229" s="517"/>
      <c r="O3229" s="517"/>
      <c r="P3229" s="517"/>
      <c r="Q3229" s="517"/>
      <c r="R3229" s="506"/>
      <c r="S3229" s="509"/>
      <c r="T3229" s="509"/>
      <c r="U3229" s="517"/>
      <c r="V3229" s="510"/>
      <c r="W3229" s="510"/>
      <c r="X3229" s="510"/>
      <c r="Y3229" s="510"/>
      <c r="Z3229" s="510"/>
      <c r="AA3229" s="510"/>
      <c r="AB3229" s="517"/>
      <c r="AC3229" s="511"/>
      <c r="AD3229" s="517"/>
      <c r="AE3229" s="507"/>
      <c r="AF3229" s="517"/>
      <c r="AG3229" s="517"/>
      <c r="AH3229" s="507"/>
      <c r="AI3229" s="509"/>
      <c r="AJ3229" s="517"/>
      <c r="AK3229" s="514"/>
      <c r="AL3229" s="506"/>
      <c r="AM3229" s="517"/>
      <c r="AN3229" s="510"/>
      <c r="AO3229" s="509"/>
      <c r="AP3229" s="509"/>
      <c r="AQ3229" s="509"/>
      <c r="AR3229" s="509"/>
      <c r="AS3229" s="509"/>
      <c r="AT3229" s="517"/>
      <c r="AU3229" s="507"/>
      <c r="AV3229" s="507"/>
      <c r="AW3229" s="507"/>
      <c r="AX3229" s="517"/>
      <c r="AY3229" s="517"/>
      <c r="AZ3229" s="517"/>
    </row>
    <row r="3230">
      <c r="A3230" s="517"/>
      <c r="B3230" s="517"/>
      <c r="C3230" s="517"/>
      <c r="D3230" s="517"/>
      <c r="E3230" s="506"/>
      <c r="F3230" s="507"/>
      <c r="G3230" s="517"/>
      <c r="H3230" s="507"/>
      <c r="I3230" s="517"/>
      <c r="J3230" s="517"/>
      <c r="K3230" s="517"/>
      <c r="L3230" s="517"/>
      <c r="M3230" s="517"/>
      <c r="N3230" s="517"/>
      <c r="O3230" s="517"/>
      <c r="P3230" s="517"/>
      <c r="Q3230" s="517"/>
      <c r="R3230" s="506"/>
      <c r="S3230" s="509"/>
      <c r="T3230" s="509"/>
      <c r="U3230" s="517"/>
      <c r="V3230" s="510"/>
      <c r="W3230" s="510"/>
      <c r="X3230" s="510"/>
      <c r="Y3230" s="510"/>
      <c r="Z3230" s="510"/>
      <c r="AA3230" s="510"/>
      <c r="AB3230" s="517"/>
      <c r="AC3230" s="511"/>
      <c r="AD3230" s="517"/>
      <c r="AE3230" s="507"/>
      <c r="AF3230" s="517"/>
      <c r="AG3230" s="517"/>
      <c r="AH3230" s="507"/>
      <c r="AI3230" s="509"/>
      <c r="AJ3230" s="517"/>
      <c r="AK3230" s="514"/>
      <c r="AL3230" s="506"/>
      <c r="AM3230" s="517"/>
      <c r="AN3230" s="510"/>
      <c r="AO3230" s="509"/>
      <c r="AP3230" s="509"/>
      <c r="AQ3230" s="509"/>
      <c r="AR3230" s="509"/>
      <c r="AS3230" s="509"/>
      <c r="AT3230" s="517"/>
      <c r="AU3230" s="507"/>
      <c r="AV3230" s="507"/>
      <c r="AW3230" s="507"/>
      <c r="AX3230" s="517"/>
      <c r="AY3230" s="517"/>
      <c r="AZ3230" s="517"/>
    </row>
    <row r="3231">
      <c r="A3231" s="517"/>
      <c r="B3231" s="517"/>
      <c r="C3231" s="517"/>
      <c r="D3231" s="517"/>
      <c r="E3231" s="506"/>
      <c r="F3231" s="507"/>
      <c r="G3231" s="517"/>
      <c r="H3231" s="507"/>
      <c r="I3231" s="517"/>
      <c r="J3231" s="517"/>
      <c r="K3231" s="517"/>
      <c r="L3231" s="517"/>
      <c r="M3231" s="517"/>
      <c r="N3231" s="517"/>
      <c r="O3231" s="517"/>
      <c r="P3231" s="517"/>
      <c r="Q3231" s="517"/>
      <c r="R3231" s="506"/>
      <c r="S3231" s="509"/>
      <c r="T3231" s="509"/>
      <c r="U3231" s="517"/>
      <c r="V3231" s="510"/>
      <c r="W3231" s="510"/>
      <c r="X3231" s="510"/>
      <c r="Y3231" s="510"/>
      <c r="Z3231" s="510"/>
      <c r="AA3231" s="510"/>
      <c r="AB3231" s="517"/>
      <c r="AC3231" s="511"/>
      <c r="AD3231" s="517"/>
      <c r="AE3231" s="507"/>
      <c r="AF3231" s="517"/>
      <c r="AG3231" s="517"/>
      <c r="AH3231" s="507"/>
      <c r="AI3231" s="509"/>
      <c r="AJ3231" s="517"/>
      <c r="AK3231" s="514"/>
      <c r="AL3231" s="506"/>
      <c r="AM3231" s="517"/>
      <c r="AN3231" s="509"/>
      <c r="AO3231" s="509"/>
      <c r="AP3231" s="509"/>
      <c r="AQ3231" s="509"/>
      <c r="AR3231" s="509"/>
      <c r="AS3231" s="509"/>
      <c r="AT3231" s="517"/>
      <c r="AU3231" s="507"/>
      <c r="AV3231" s="507"/>
      <c r="AW3231" s="507"/>
      <c r="AX3231" s="517"/>
      <c r="AY3231" s="517"/>
      <c r="AZ3231" s="517"/>
    </row>
    <row r="3232">
      <c r="A3232" s="517"/>
      <c r="B3232" s="517"/>
      <c r="C3232" s="517"/>
      <c r="D3232" s="517"/>
      <c r="E3232" s="506"/>
      <c r="F3232" s="507"/>
      <c r="G3232" s="517"/>
      <c r="H3232" s="507"/>
      <c r="I3232" s="517"/>
      <c r="J3232" s="517"/>
      <c r="K3232" s="517"/>
      <c r="L3232" s="517"/>
      <c r="M3232" s="517"/>
      <c r="N3232" s="517"/>
      <c r="O3232" s="517"/>
      <c r="P3232" s="517"/>
      <c r="Q3232" s="517"/>
      <c r="R3232" s="506"/>
      <c r="S3232" s="509"/>
      <c r="T3232" s="509"/>
      <c r="U3232" s="517"/>
      <c r="V3232" s="510"/>
      <c r="W3232" s="510"/>
      <c r="X3232" s="510"/>
      <c r="Y3232" s="510"/>
      <c r="Z3232" s="510"/>
      <c r="AA3232" s="510"/>
      <c r="AB3232" s="517"/>
      <c r="AC3232" s="511"/>
      <c r="AD3232" s="517"/>
      <c r="AE3232" s="507"/>
      <c r="AF3232" s="517"/>
      <c r="AG3232" s="517"/>
      <c r="AH3232" s="507"/>
      <c r="AI3232" s="509"/>
      <c r="AJ3232" s="517"/>
      <c r="AK3232" s="514"/>
      <c r="AL3232" s="506"/>
      <c r="AM3232" s="517"/>
      <c r="AN3232" s="510"/>
      <c r="AO3232" s="509"/>
      <c r="AP3232" s="509"/>
      <c r="AQ3232" s="509"/>
      <c r="AR3232" s="509"/>
      <c r="AS3232" s="509"/>
      <c r="AT3232" s="517"/>
      <c r="AU3232" s="507"/>
      <c r="AV3232" s="507"/>
      <c r="AW3232" s="507"/>
      <c r="AX3232" s="517"/>
      <c r="AY3232" s="517"/>
      <c r="AZ3232" s="517"/>
    </row>
    <row r="3233">
      <c r="A3233" s="517"/>
      <c r="B3233" s="517"/>
      <c r="C3233" s="517"/>
      <c r="D3233" s="517"/>
      <c r="E3233" s="506"/>
      <c r="F3233" s="507"/>
      <c r="G3233" s="517"/>
      <c r="H3233" s="507"/>
      <c r="I3233" s="517"/>
      <c r="J3233" s="517"/>
      <c r="K3233" s="517"/>
      <c r="L3233" s="517"/>
      <c r="M3233" s="517"/>
      <c r="N3233" s="517"/>
      <c r="O3233" s="517"/>
      <c r="P3233" s="517"/>
      <c r="Q3233" s="517"/>
      <c r="R3233" s="506"/>
      <c r="S3233" s="509"/>
      <c r="T3233" s="509"/>
      <c r="U3233" s="517"/>
      <c r="V3233" s="510"/>
      <c r="W3233" s="510"/>
      <c r="X3233" s="510"/>
      <c r="Y3233" s="510"/>
      <c r="Z3233" s="510"/>
      <c r="AA3233" s="510"/>
      <c r="AB3233" s="517"/>
      <c r="AC3233" s="511"/>
      <c r="AD3233" s="517"/>
      <c r="AE3233" s="507"/>
      <c r="AF3233" s="517"/>
      <c r="AG3233" s="517"/>
      <c r="AH3233" s="507"/>
      <c r="AI3233" s="509"/>
      <c r="AJ3233" s="517"/>
      <c r="AK3233" s="514"/>
      <c r="AL3233" s="506"/>
      <c r="AM3233" s="517"/>
      <c r="AN3233" s="510"/>
      <c r="AO3233" s="509"/>
      <c r="AP3233" s="509"/>
      <c r="AQ3233" s="509"/>
      <c r="AR3233" s="509"/>
      <c r="AS3233" s="509"/>
      <c r="AT3233" s="517"/>
      <c r="AU3233" s="507"/>
      <c r="AV3233" s="507"/>
      <c r="AW3233" s="507"/>
      <c r="AX3233" s="517"/>
      <c r="AY3233" s="517"/>
      <c r="AZ3233" s="517"/>
    </row>
    <row r="3234">
      <c r="A3234" s="517"/>
      <c r="B3234" s="517"/>
      <c r="C3234" s="517"/>
      <c r="D3234" s="517"/>
      <c r="E3234" s="506"/>
      <c r="F3234" s="507"/>
      <c r="G3234" s="517"/>
      <c r="H3234" s="507"/>
      <c r="I3234" s="517"/>
      <c r="J3234" s="517"/>
      <c r="K3234" s="517"/>
      <c r="L3234" s="517"/>
      <c r="M3234" s="517"/>
      <c r="N3234" s="517"/>
      <c r="O3234" s="517"/>
      <c r="P3234" s="517"/>
      <c r="Q3234" s="517"/>
      <c r="R3234" s="506"/>
      <c r="S3234" s="509"/>
      <c r="T3234" s="509"/>
      <c r="U3234" s="517"/>
      <c r="V3234" s="510"/>
      <c r="W3234" s="510"/>
      <c r="X3234" s="510"/>
      <c r="Y3234" s="510"/>
      <c r="Z3234" s="510"/>
      <c r="AA3234" s="510"/>
      <c r="AB3234" s="517"/>
      <c r="AC3234" s="511"/>
      <c r="AD3234" s="517"/>
      <c r="AE3234" s="507"/>
      <c r="AF3234" s="517"/>
      <c r="AG3234" s="517"/>
      <c r="AH3234" s="507"/>
      <c r="AI3234" s="509"/>
      <c r="AJ3234" s="517"/>
      <c r="AK3234" s="514"/>
      <c r="AL3234" s="506"/>
      <c r="AM3234" s="517"/>
      <c r="AN3234" s="510"/>
      <c r="AO3234" s="509"/>
      <c r="AP3234" s="509"/>
      <c r="AQ3234" s="509"/>
      <c r="AR3234" s="509"/>
      <c r="AS3234" s="509"/>
      <c r="AT3234" s="517"/>
      <c r="AU3234" s="507"/>
      <c r="AV3234" s="507"/>
      <c r="AW3234" s="507"/>
      <c r="AX3234" s="517"/>
      <c r="AY3234" s="517"/>
      <c r="AZ3234" s="517"/>
    </row>
    <row r="3235">
      <c r="A3235" s="517"/>
      <c r="B3235" s="517"/>
      <c r="C3235" s="517"/>
      <c r="D3235" s="517"/>
      <c r="E3235" s="506"/>
      <c r="F3235" s="507"/>
      <c r="G3235" s="517"/>
      <c r="H3235" s="507"/>
      <c r="I3235" s="517"/>
      <c r="J3235" s="517"/>
      <c r="K3235" s="517"/>
      <c r="L3235" s="517"/>
      <c r="M3235" s="517"/>
      <c r="N3235" s="517"/>
      <c r="O3235" s="517"/>
      <c r="P3235" s="517"/>
      <c r="Q3235" s="517"/>
      <c r="R3235" s="506"/>
      <c r="S3235" s="509"/>
      <c r="T3235" s="509"/>
      <c r="U3235" s="517"/>
      <c r="V3235" s="510"/>
      <c r="W3235" s="510"/>
      <c r="X3235" s="510"/>
      <c r="Y3235" s="510"/>
      <c r="Z3235" s="510"/>
      <c r="AA3235" s="510"/>
      <c r="AB3235" s="517"/>
      <c r="AC3235" s="507"/>
      <c r="AD3235" s="517"/>
      <c r="AE3235" s="507"/>
      <c r="AF3235" s="517"/>
      <c r="AG3235" s="517"/>
      <c r="AH3235" s="507"/>
      <c r="AI3235" s="509"/>
      <c r="AJ3235" s="517"/>
      <c r="AK3235" s="514"/>
      <c r="AL3235" s="506"/>
      <c r="AM3235" s="517"/>
      <c r="AN3235" s="510"/>
      <c r="AO3235" s="509"/>
      <c r="AP3235" s="509"/>
      <c r="AQ3235" s="509"/>
      <c r="AR3235" s="509"/>
      <c r="AS3235" s="509"/>
      <c r="AT3235" s="517"/>
      <c r="AU3235" s="507"/>
      <c r="AV3235" s="507"/>
      <c r="AW3235" s="507"/>
      <c r="AX3235" s="517"/>
      <c r="AY3235" s="517"/>
      <c r="AZ3235" s="517"/>
    </row>
    <row r="3236">
      <c r="A3236" s="517"/>
      <c r="B3236" s="517"/>
      <c r="C3236" s="517"/>
      <c r="D3236" s="517"/>
      <c r="E3236" s="506"/>
      <c r="F3236" s="507"/>
      <c r="G3236" s="517"/>
      <c r="H3236" s="507"/>
      <c r="I3236" s="517"/>
      <c r="J3236" s="517"/>
      <c r="K3236" s="517"/>
      <c r="L3236" s="517"/>
      <c r="M3236" s="517"/>
      <c r="N3236" s="517"/>
      <c r="O3236" s="517"/>
      <c r="P3236" s="517"/>
      <c r="Q3236" s="517"/>
      <c r="R3236" s="506"/>
      <c r="S3236" s="509"/>
      <c r="T3236" s="509"/>
      <c r="U3236" s="517"/>
      <c r="V3236" s="510"/>
      <c r="W3236" s="510"/>
      <c r="X3236" s="510"/>
      <c r="Y3236" s="510"/>
      <c r="Z3236" s="510"/>
      <c r="AA3236" s="510"/>
      <c r="AB3236" s="517"/>
      <c r="AC3236" s="510"/>
      <c r="AD3236" s="517"/>
      <c r="AE3236" s="507"/>
      <c r="AF3236" s="517"/>
      <c r="AG3236" s="517"/>
      <c r="AH3236" s="507"/>
      <c r="AI3236" s="509"/>
      <c r="AJ3236" s="517"/>
      <c r="AK3236" s="514"/>
      <c r="AL3236" s="506"/>
      <c r="AM3236" s="517"/>
      <c r="AN3236" s="510"/>
      <c r="AO3236" s="509"/>
      <c r="AP3236" s="509"/>
      <c r="AQ3236" s="509"/>
      <c r="AR3236" s="509"/>
      <c r="AS3236" s="509"/>
      <c r="AT3236" s="517"/>
      <c r="AU3236" s="507"/>
      <c r="AV3236" s="507"/>
      <c r="AW3236" s="507"/>
      <c r="AX3236" s="517"/>
      <c r="AY3236" s="517"/>
      <c r="AZ3236" s="517"/>
    </row>
    <row r="3237">
      <c r="A3237" s="517"/>
      <c r="B3237" s="517"/>
      <c r="C3237" s="517"/>
      <c r="D3237" s="517"/>
      <c r="E3237" s="506"/>
      <c r="F3237" s="507"/>
      <c r="G3237" s="517"/>
      <c r="H3237" s="507"/>
      <c r="I3237" s="517"/>
      <c r="J3237" s="517"/>
      <c r="K3237" s="517"/>
      <c r="L3237" s="517"/>
      <c r="M3237" s="517"/>
      <c r="N3237" s="517"/>
      <c r="O3237" s="517"/>
      <c r="P3237" s="517"/>
      <c r="Q3237" s="517"/>
      <c r="R3237" s="506"/>
      <c r="S3237" s="509"/>
      <c r="T3237" s="509"/>
      <c r="U3237" s="517"/>
      <c r="V3237" s="510"/>
      <c r="W3237" s="510"/>
      <c r="X3237" s="510"/>
      <c r="Y3237" s="510"/>
      <c r="Z3237" s="510"/>
      <c r="AA3237" s="510"/>
      <c r="AB3237" s="517"/>
      <c r="AC3237" s="516"/>
      <c r="AD3237" s="517"/>
      <c r="AE3237" s="507"/>
      <c r="AF3237" s="517"/>
      <c r="AG3237" s="517"/>
      <c r="AH3237" s="507"/>
      <c r="AI3237" s="509"/>
      <c r="AJ3237" s="517"/>
      <c r="AK3237" s="514"/>
      <c r="AL3237" s="506"/>
      <c r="AM3237" s="517"/>
      <c r="AN3237" s="510"/>
      <c r="AO3237" s="509"/>
      <c r="AP3237" s="509"/>
      <c r="AQ3237" s="509"/>
      <c r="AR3237" s="509"/>
      <c r="AS3237" s="509"/>
      <c r="AT3237" s="517"/>
      <c r="AU3237" s="507"/>
      <c r="AV3237" s="507"/>
      <c r="AW3237" s="507"/>
      <c r="AX3237" s="517"/>
      <c r="AY3237" s="517"/>
      <c r="AZ3237" s="517"/>
    </row>
    <row r="3238">
      <c r="A3238" s="517"/>
      <c r="B3238" s="517"/>
      <c r="C3238" s="517"/>
      <c r="D3238" s="517"/>
      <c r="E3238" s="506"/>
      <c r="F3238" s="507"/>
      <c r="G3238" s="517"/>
      <c r="H3238" s="507"/>
      <c r="I3238" s="517"/>
      <c r="J3238" s="517"/>
      <c r="K3238" s="517"/>
      <c r="L3238" s="517"/>
      <c r="M3238" s="517"/>
      <c r="N3238" s="517"/>
      <c r="O3238" s="517"/>
      <c r="P3238" s="517"/>
      <c r="Q3238" s="517"/>
      <c r="R3238" s="506"/>
      <c r="S3238" s="509"/>
      <c r="T3238" s="509"/>
      <c r="U3238" s="517"/>
      <c r="V3238" s="510"/>
      <c r="W3238" s="510"/>
      <c r="X3238" s="510"/>
      <c r="Y3238" s="510"/>
      <c r="Z3238" s="510"/>
      <c r="AA3238" s="510"/>
      <c r="AB3238" s="517"/>
      <c r="AC3238" s="511"/>
      <c r="AD3238" s="517"/>
      <c r="AE3238" s="507"/>
      <c r="AF3238" s="517"/>
      <c r="AG3238" s="517"/>
      <c r="AH3238" s="507"/>
      <c r="AI3238" s="509"/>
      <c r="AJ3238" s="517"/>
      <c r="AK3238" s="514"/>
      <c r="AL3238" s="506"/>
      <c r="AM3238" s="517"/>
      <c r="AN3238" s="510"/>
      <c r="AO3238" s="509"/>
      <c r="AP3238" s="509"/>
      <c r="AQ3238" s="509"/>
      <c r="AR3238" s="509"/>
      <c r="AS3238" s="509"/>
      <c r="AT3238" s="517"/>
      <c r="AU3238" s="507"/>
      <c r="AV3238" s="507"/>
      <c r="AW3238" s="507"/>
      <c r="AX3238" s="517"/>
      <c r="AY3238" s="517"/>
      <c r="AZ3238" s="517"/>
    </row>
    <row r="3239">
      <c r="A3239" s="517"/>
      <c r="B3239" s="517"/>
      <c r="C3239" s="517"/>
      <c r="D3239" s="517"/>
      <c r="E3239" s="506"/>
      <c r="F3239" s="507"/>
      <c r="G3239" s="517"/>
      <c r="H3239" s="507"/>
      <c r="I3239" s="517"/>
      <c r="J3239" s="517"/>
      <c r="K3239" s="517"/>
      <c r="L3239" s="517"/>
      <c r="M3239" s="517"/>
      <c r="N3239" s="517"/>
      <c r="O3239" s="517"/>
      <c r="P3239" s="517"/>
      <c r="Q3239" s="517"/>
      <c r="R3239" s="506"/>
      <c r="S3239" s="509"/>
      <c r="T3239" s="509"/>
      <c r="U3239" s="517"/>
      <c r="V3239" s="510"/>
      <c r="W3239" s="510"/>
      <c r="X3239" s="510"/>
      <c r="Y3239" s="510"/>
      <c r="Z3239" s="510"/>
      <c r="AA3239" s="510"/>
      <c r="AB3239" s="517"/>
      <c r="AC3239" s="507"/>
      <c r="AD3239" s="517"/>
      <c r="AE3239" s="507"/>
      <c r="AF3239" s="517"/>
      <c r="AG3239" s="517"/>
      <c r="AH3239" s="507"/>
      <c r="AI3239" s="509"/>
      <c r="AJ3239" s="517"/>
      <c r="AK3239" s="514"/>
      <c r="AL3239" s="506"/>
      <c r="AM3239" s="517"/>
      <c r="AN3239" s="510"/>
      <c r="AO3239" s="509"/>
      <c r="AP3239" s="509"/>
      <c r="AQ3239" s="509"/>
      <c r="AR3239" s="509"/>
      <c r="AS3239" s="509"/>
      <c r="AT3239" s="517"/>
      <c r="AU3239" s="507"/>
      <c r="AV3239" s="507"/>
      <c r="AW3239" s="507"/>
      <c r="AX3239" s="517"/>
      <c r="AY3239" s="509"/>
      <c r="AZ3239" s="517"/>
    </row>
    <row r="3240">
      <c r="A3240" s="517"/>
      <c r="B3240" s="517"/>
      <c r="C3240" s="517"/>
      <c r="D3240" s="517"/>
      <c r="E3240" s="506"/>
      <c r="F3240" s="507"/>
      <c r="G3240" s="517"/>
      <c r="H3240" s="507"/>
      <c r="I3240" s="517"/>
      <c r="J3240" s="517"/>
      <c r="K3240" s="517"/>
      <c r="L3240" s="517"/>
      <c r="M3240" s="517"/>
      <c r="N3240" s="517"/>
      <c r="O3240" s="517"/>
      <c r="P3240" s="517"/>
      <c r="Q3240" s="517"/>
      <c r="R3240" s="506"/>
      <c r="S3240" s="509"/>
      <c r="T3240" s="509"/>
      <c r="U3240" s="517"/>
      <c r="V3240" s="510"/>
      <c r="W3240" s="510"/>
      <c r="X3240" s="510"/>
      <c r="Y3240" s="510"/>
      <c r="Z3240" s="510"/>
      <c r="AA3240" s="510"/>
      <c r="AB3240" s="517"/>
      <c r="AC3240" s="516"/>
      <c r="AD3240" s="510"/>
      <c r="AE3240" s="510"/>
      <c r="AF3240" s="510"/>
      <c r="AG3240" s="510"/>
      <c r="AH3240" s="510"/>
      <c r="AI3240" s="509"/>
      <c r="AJ3240" s="517"/>
      <c r="AK3240" s="512"/>
      <c r="AL3240" s="510"/>
      <c r="AM3240" s="517"/>
      <c r="AN3240" s="510"/>
      <c r="AO3240" s="509"/>
      <c r="AP3240" s="509"/>
      <c r="AQ3240" s="509"/>
      <c r="AR3240" s="509"/>
      <c r="AS3240" s="509"/>
      <c r="AT3240" s="517"/>
      <c r="AU3240" s="507"/>
      <c r="AV3240" s="507"/>
      <c r="AW3240" s="507"/>
      <c r="AX3240" s="517"/>
      <c r="AY3240" s="510"/>
      <c r="AZ3240" s="517"/>
    </row>
    <row r="3241">
      <c r="A3241" s="517"/>
      <c r="B3241" s="517"/>
      <c r="C3241" s="517"/>
      <c r="D3241" s="517"/>
      <c r="E3241" s="506"/>
      <c r="F3241" s="507"/>
      <c r="G3241" s="517"/>
      <c r="H3241" s="507"/>
      <c r="I3241" s="517"/>
      <c r="J3241" s="517"/>
      <c r="K3241" s="517"/>
      <c r="L3241" s="517"/>
      <c r="M3241" s="517"/>
      <c r="N3241" s="517"/>
      <c r="O3241" s="517"/>
      <c r="P3241" s="517"/>
      <c r="Q3241" s="517"/>
      <c r="R3241" s="506"/>
      <c r="S3241" s="509"/>
      <c r="T3241" s="509"/>
      <c r="U3241" s="517"/>
      <c r="V3241" s="510"/>
      <c r="W3241" s="510"/>
      <c r="X3241" s="510"/>
      <c r="Y3241" s="510"/>
      <c r="Z3241" s="510"/>
      <c r="AA3241" s="510"/>
      <c r="AB3241" s="517"/>
      <c r="AC3241" s="507"/>
      <c r="AD3241" s="517"/>
      <c r="AE3241" s="507"/>
      <c r="AF3241" s="517"/>
      <c r="AG3241" s="517"/>
      <c r="AH3241" s="507"/>
      <c r="AI3241" s="509"/>
      <c r="AJ3241" s="517"/>
      <c r="AK3241" s="514"/>
      <c r="AL3241" s="506"/>
      <c r="AM3241" s="517"/>
      <c r="AN3241" s="510"/>
      <c r="AO3241" s="509"/>
      <c r="AP3241" s="509"/>
      <c r="AQ3241" s="509"/>
      <c r="AR3241" s="509"/>
      <c r="AS3241" s="509"/>
      <c r="AT3241" s="517"/>
      <c r="AU3241" s="507"/>
      <c r="AV3241" s="507"/>
      <c r="AW3241" s="507"/>
      <c r="AX3241" s="517"/>
      <c r="AY3241" s="510"/>
      <c r="AZ3241" s="517"/>
    </row>
    <row r="3242">
      <c r="A3242" s="517"/>
      <c r="B3242" s="517"/>
      <c r="C3242" s="517"/>
      <c r="D3242" s="517"/>
      <c r="E3242" s="506"/>
      <c r="F3242" s="507"/>
      <c r="G3242" s="517"/>
      <c r="H3242" s="507"/>
      <c r="I3242" s="517"/>
      <c r="J3242" s="517"/>
      <c r="K3242" s="517"/>
      <c r="L3242" s="517"/>
      <c r="M3242" s="517"/>
      <c r="N3242" s="517"/>
      <c r="O3242" s="517"/>
      <c r="P3242" s="517"/>
      <c r="Q3242" s="517"/>
      <c r="R3242" s="506"/>
      <c r="S3242" s="509"/>
      <c r="T3242" s="509"/>
      <c r="U3242" s="517"/>
      <c r="V3242" s="510"/>
      <c r="W3242" s="510"/>
      <c r="X3242" s="510"/>
      <c r="Y3242" s="510"/>
      <c r="Z3242" s="510"/>
      <c r="AA3242" s="510"/>
      <c r="AB3242" s="517"/>
      <c r="AC3242" s="516"/>
      <c r="AD3242" s="510"/>
      <c r="AE3242" s="510"/>
      <c r="AF3242" s="510"/>
      <c r="AG3242" s="510"/>
      <c r="AH3242" s="510"/>
      <c r="AI3242" s="509"/>
      <c r="AJ3242" s="517"/>
      <c r="AK3242" s="510"/>
      <c r="AL3242" s="510"/>
      <c r="AM3242" s="517"/>
      <c r="AN3242" s="510"/>
      <c r="AO3242" s="509"/>
      <c r="AP3242" s="509"/>
      <c r="AQ3242" s="509"/>
      <c r="AR3242" s="509"/>
      <c r="AS3242" s="509"/>
      <c r="AT3242" s="517"/>
      <c r="AU3242" s="507"/>
      <c r="AV3242" s="507"/>
      <c r="AW3242" s="507"/>
      <c r="AX3242" s="510"/>
      <c r="AY3242" s="510"/>
      <c r="AZ3242" s="517"/>
    </row>
    <row r="3243">
      <c r="A3243" s="517"/>
      <c r="B3243" s="517"/>
      <c r="C3243" s="517"/>
      <c r="D3243" s="517"/>
      <c r="E3243" s="506"/>
      <c r="F3243" s="507"/>
      <c r="G3243" s="517"/>
      <c r="H3243" s="507"/>
      <c r="I3243" s="517"/>
      <c r="J3243" s="517"/>
      <c r="K3243" s="517"/>
      <c r="L3243" s="517"/>
      <c r="M3243" s="517"/>
      <c r="N3243" s="517"/>
      <c r="O3243" s="517"/>
      <c r="P3243" s="517"/>
      <c r="Q3243" s="517"/>
      <c r="R3243" s="506"/>
      <c r="S3243" s="509"/>
      <c r="T3243" s="509"/>
      <c r="U3243" s="517"/>
      <c r="V3243" s="510"/>
      <c r="W3243" s="510"/>
      <c r="X3243" s="510"/>
      <c r="Y3243" s="510"/>
      <c r="Z3243" s="510"/>
      <c r="AA3243" s="510"/>
      <c r="AB3243" s="517"/>
      <c r="AC3243" s="507"/>
      <c r="AD3243" s="517"/>
      <c r="AE3243" s="507"/>
      <c r="AF3243" s="517"/>
      <c r="AG3243" s="517"/>
      <c r="AH3243" s="507"/>
      <c r="AI3243" s="509"/>
      <c r="AJ3243" s="517"/>
      <c r="AK3243" s="514"/>
      <c r="AL3243" s="506"/>
      <c r="AM3243" s="517"/>
      <c r="AN3243" s="510"/>
      <c r="AO3243" s="510"/>
      <c r="AP3243" s="509"/>
      <c r="AQ3243" s="509"/>
      <c r="AR3243" s="509"/>
      <c r="AS3243" s="509"/>
      <c r="AT3243" s="517"/>
      <c r="AU3243" s="507"/>
      <c r="AV3243" s="507"/>
      <c r="AW3243" s="507"/>
      <c r="AX3243" s="510"/>
      <c r="AY3243" s="510"/>
      <c r="AZ3243" s="517"/>
    </row>
    <row r="3244">
      <c r="A3244" s="517"/>
      <c r="B3244" s="517"/>
      <c r="C3244" s="517"/>
      <c r="D3244" s="517"/>
      <c r="E3244" s="506"/>
      <c r="F3244" s="507"/>
      <c r="G3244" s="517"/>
      <c r="H3244" s="507"/>
      <c r="I3244" s="517"/>
      <c r="J3244" s="517"/>
      <c r="K3244" s="517"/>
      <c r="L3244" s="517"/>
      <c r="M3244" s="517"/>
      <c r="N3244" s="517"/>
      <c r="O3244" s="517"/>
      <c r="P3244" s="517"/>
      <c r="Q3244" s="517"/>
      <c r="R3244" s="506"/>
      <c r="S3244" s="509"/>
      <c r="T3244" s="509"/>
      <c r="U3244" s="517"/>
      <c r="V3244" s="510"/>
      <c r="W3244" s="510"/>
      <c r="X3244" s="510"/>
      <c r="Y3244" s="510"/>
      <c r="Z3244" s="510"/>
      <c r="AA3244" s="510"/>
      <c r="AB3244" s="517"/>
      <c r="AC3244" s="510"/>
      <c r="AD3244" s="510"/>
      <c r="AE3244" s="509"/>
      <c r="AF3244" s="509"/>
      <c r="AG3244" s="509"/>
      <c r="AH3244" s="509"/>
      <c r="AI3244" s="509"/>
      <c r="AJ3244" s="517"/>
      <c r="AK3244" s="509"/>
      <c r="AL3244" s="509"/>
      <c r="AM3244" s="517"/>
      <c r="AN3244" s="510"/>
      <c r="AO3244" s="510"/>
      <c r="AP3244" s="509"/>
      <c r="AQ3244" s="509"/>
      <c r="AR3244" s="509"/>
      <c r="AS3244" s="509"/>
      <c r="AT3244" s="517"/>
      <c r="AU3244" s="507"/>
      <c r="AV3244" s="507"/>
      <c r="AW3244" s="507"/>
      <c r="AX3244" s="517"/>
      <c r="AY3244" s="517"/>
      <c r="AZ3244" s="517"/>
    </row>
    <row r="3245">
      <c r="A3245" s="517"/>
      <c r="B3245" s="517"/>
      <c r="C3245" s="517"/>
      <c r="D3245" s="517"/>
      <c r="E3245" s="506"/>
      <c r="F3245" s="507"/>
      <c r="G3245" s="517"/>
      <c r="H3245" s="507"/>
      <c r="I3245" s="517"/>
      <c r="J3245" s="517"/>
      <c r="K3245" s="517"/>
      <c r="L3245" s="517"/>
      <c r="M3245" s="517"/>
      <c r="N3245" s="517"/>
      <c r="O3245" s="517"/>
      <c r="P3245" s="517"/>
      <c r="Q3245" s="517"/>
      <c r="R3245" s="506"/>
      <c r="S3245" s="509"/>
      <c r="T3245" s="509"/>
      <c r="U3245" s="517"/>
      <c r="V3245" s="510"/>
      <c r="W3245" s="510"/>
      <c r="X3245" s="510"/>
      <c r="Y3245" s="510"/>
      <c r="Z3245" s="510"/>
      <c r="AA3245" s="510"/>
      <c r="AB3245" s="517"/>
      <c r="AC3245" s="510"/>
      <c r="AD3245" s="510"/>
      <c r="AE3245" s="509"/>
      <c r="AF3245" s="509"/>
      <c r="AG3245" s="509"/>
      <c r="AH3245" s="509"/>
      <c r="AI3245" s="509"/>
      <c r="AJ3245" s="517"/>
      <c r="AK3245" s="509"/>
      <c r="AL3245" s="509"/>
      <c r="AM3245" s="517"/>
      <c r="AN3245" s="510"/>
      <c r="AO3245" s="509"/>
      <c r="AP3245" s="509"/>
      <c r="AQ3245" s="509"/>
      <c r="AR3245" s="509"/>
      <c r="AS3245" s="509"/>
      <c r="AT3245" s="517"/>
      <c r="AU3245" s="507"/>
      <c r="AV3245" s="507"/>
      <c r="AW3245" s="507"/>
      <c r="AX3245" s="517"/>
      <c r="AY3245" s="517"/>
      <c r="AZ3245" s="517"/>
    </row>
    <row r="3246">
      <c r="A3246" s="517"/>
      <c r="B3246" s="517"/>
      <c r="C3246" s="517"/>
      <c r="D3246" s="517"/>
      <c r="E3246" s="506"/>
      <c r="F3246" s="507"/>
      <c r="G3246" s="517"/>
      <c r="H3246" s="507"/>
      <c r="I3246" s="517"/>
      <c r="J3246" s="517"/>
      <c r="K3246" s="517"/>
      <c r="L3246" s="517"/>
      <c r="M3246" s="517"/>
      <c r="N3246" s="517"/>
      <c r="O3246" s="517"/>
      <c r="P3246" s="517"/>
      <c r="Q3246" s="517"/>
      <c r="R3246" s="506"/>
      <c r="S3246" s="509"/>
      <c r="T3246" s="509"/>
      <c r="U3246" s="517"/>
      <c r="V3246" s="510"/>
      <c r="W3246" s="510"/>
      <c r="X3246" s="510"/>
      <c r="Y3246" s="510"/>
      <c r="Z3246" s="510"/>
      <c r="AA3246" s="510"/>
      <c r="AB3246" s="517"/>
      <c r="AC3246" s="510"/>
      <c r="AD3246" s="510"/>
      <c r="AE3246" s="509"/>
      <c r="AF3246" s="509"/>
      <c r="AG3246" s="509"/>
      <c r="AH3246" s="509"/>
      <c r="AI3246" s="509"/>
      <c r="AJ3246" s="517"/>
      <c r="AK3246" s="509"/>
      <c r="AL3246" s="509"/>
      <c r="AM3246" s="517"/>
      <c r="AN3246" s="510"/>
      <c r="AO3246" s="509"/>
      <c r="AP3246" s="509"/>
      <c r="AQ3246" s="509"/>
      <c r="AR3246" s="509"/>
      <c r="AS3246" s="509"/>
      <c r="AT3246" s="517"/>
      <c r="AU3246" s="507"/>
      <c r="AV3246" s="507"/>
      <c r="AW3246" s="507"/>
      <c r="AX3246" s="517"/>
      <c r="AY3246" s="510"/>
      <c r="AZ3246" s="517"/>
    </row>
    <row r="3247">
      <c r="A3247" s="517"/>
      <c r="B3247" s="517"/>
      <c r="C3247" s="517"/>
      <c r="D3247" s="517"/>
      <c r="E3247" s="506"/>
      <c r="F3247" s="507"/>
      <c r="G3247" s="517"/>
      <c r="H3247" s="507"/>
      <c r="I3247" s="517"/>
      <c r="J3247" s="517"/>
      <c r="K3247" s="517"/>
      <c r="L3247" s="517"/>
      <c r="M3247" s="517"/>
      <c r="N3247" s="517"/>
      <c r="O3247" s="517"/>
      <c r="P3247" s="517"/>
      <c r="Q3247" s="517"/>
      <c r="R3247" s="506"/>
      <c r="S3247" s="509"/>
      <c r="T3247" s="509"/>
      <c r="U3247" s="517"/>
      <c r="V3247" s="510"/>
      <c r="W3247" s="510"/>
      <c r="X3247" s="510"/>
      <c r="Y3247" s="510"/>
      <c r="Z3247" s="510"/>
      <c r="AA3247" s="510"/>
      <c r="AB3247" s="517"/>
      <c r="AC3247" s="510"/>
      <c r="AD3247" s="510"/>
      <c r="AE3247" s="509"/>
      <c r="AF3247" s="509"/>
      <c r="AG3247" s="509"/>
      <c r="AH3247" s="509"/>
      <c r="AI3247" s="509"/>
      <c r="AJ3247" s="517"/>
      <c r="AK3247" s="509"/>
      <c r="AL3247" s="509"/>
      <c r="AM3247" s="517"/>
      <c r="AN3247" s="510"/>
      <c r="AO3247" s="509"/>
      <c r="AP3247" s="509"/>
      <c r="AQ3247" s="509"/>
      <c r="AR3247" s="509"/>
      <c r="AS3247" s="509"/>
      <c r="AT3247" s="517"/>
      <c r="AU3247" s="507"/>
      <c r="AV3247" s="507"/>
      <c r="AW3247" s="507"/>
      <c r="AX3247" s="517"/>
      <c r="AY3247" s="517"/>
      <c r="AZ3247" s="517"/>
    </row>
    <row r="3248">
      <c r="A3248" s="517"/>
      <c r="B3248" s="517"/>
      <c r="C3248" s="517"/>
      <c r="D3248" s="517"/>
      <c r="E3248" s="506"/>
      <c r="F3248" s="507"/>
      <c r="G3248" s="517"/>
      <c r="H3248" s="507"/>
      <c r="I3248" s="517"/>
      <c r="J3248" s="517"/>
      <c r="K3248" s="517"/>
      <c r="L3248" s="517"/>
      <c r="M3248" s="517"/>
      <c r="N3248" s="517"/>
      <c r="O3248" s="517"/>
      <c r="P3248" s="517"/>
      <c r="Q3248" s="517"/>
      <c r="R3248" s="506"/>
      <c r="S3248" s="509"/>
      <c r="T3248" s="509"/>
      <c r="U3248" s="517"/>
      <c r="V3248" s="510"/>
      <c r="W3248" s="510"/>
      <c r="X3248" s="510"/>
      <c r="Y3248" s="510"/>
      <c r="Z3248" s="510"/>
      <c r="AA3248" s="510"/>
      <c r="AB3248" s="517"/>
      <c r="AC3248" s="510"/>
      <c r="AD3248" s="510"/>
      <c r="AE3248" s="509"/>
      <c r="AF3248" s="509"/>
      <c r="AG3248" s="509"/>
      <c r="AH3248" s="509"/>
      <c r="AI3248" s="509"/>
      <c r="AJ3248" s="517"/>
      <c r="AK3248" s="509"/>
      <c r="AL3248" s="509"/>
      <c r="AM3248" s="517"/>
      <c r="AN3248" s="510"/>
      <c r="AO3248" s="509"/>
      <c r="AP3248" s="509"/>
      <c r="AQ3248" s="509"/>
      <c r="AR3248" s="509"/>
      <c r="AS3248" s="509"/>
      <c r="AT3248" s="517"/>
      <c r="AU3248" s="507"/>
      <c r="AV3248" s="507"/>
      <c r="AW3248" s="507"/>
      <c r="AX3248" s="517"/>
      <c r="AY3248" s="517"/>
      <c r="AZ3248" s="517"/>
    </row>
    <row r="3249">
      <c r="A3249" s="517"/>
      <c r="B3249" s="517"/>
      <c r="C3249" s="517"/>
      <c r="D3249" s="517"/>
      <c r="E3249" s="506"/>
      <c r="F3249" s="507"/>
      <c r="G3249" s="517"/>
      <c r="H3249" s="507"/>
      <c r="I3249" s="517"/>
      <c r="J3249" s="517"/>
      <c r="K3249" s="517"/>
      <c r="L3249" s="517"/>
      <c r="M3249" s="517"/>
      <c r="N3249" s="517"/>
      <c r="O3249" s="517"/>
      <c r="P3249" s="517"/>
      <c r="Q3249" s="517"/>
      <c r="R3249" s="506"/>
      <c r="S3249" s="509"/>
      <c r="T3249" s="509"/>
      <c r="U3249" s="517"/>
      <c r="V3249" s="510"/>
      <c r="W3249" s="510"/>
      <c r="X3249" s="510"/>
      <c r="Y3249" s="510"/>
      <c r="Z3249" s="510"/>
      <c r="AA3249" s="510"/>
      <c r="AB3249" s="517"/>
      <c r="AC3249" s="510"/>
      <c r="AD3249" s="510"/>
      <c r="AE3249" s="509"/>
      <c r="AF3249" s="509"/>
      <c r="AG3249" s="509"/>
      <c r="AH3249" s="509"/>
      <c r="AI3249" s="509"/>
      <c r="AJ3249" s="517"/>
      <c r="AK3249" s="509"/>
      <c r="AL3249" s="509"/>
      <c r="AM3249" s="517"/>
      <c r="AN3249" s="510"/>
      <c r="AO3249" s="509"/>
      <c r="AP3249" s="509"/>
      <c r="AQ3249" s="509"/>
      <c r="AR3249" s="509"/>
      <c r="AS3249" s="509"/>
      <c r="AT3249" s="517"/>
      <c r="AU3249" s="507"/>
      <c r="AV3249" s="507"/>
      <c r="AW3249" s="507"/>
      <c r="AX3249" s="517"/>
      <c r="AY3249" s="517"/>
      <c r="AZ3249" s="517"/>
    </row>
    <row r="3250">
      <c r="A3250" s="517"/>
      <c r="B3250" s="517"/>
      <c r="C3250" s="517"/>
      <c r="D3250" s="517"/>
      <c r="E3250" s="506"/>
      <c r="F3250" s="507"/>
      <c r="G3250" s="517"/>
      <c r="H3250" s="507"/>
      <c r="I3250" s="517"/>
      <c r="J3250" s="517"/>
      <c r="K3250" s="517"/>
      <c r="L3250" s="517"/>
      <c r="M3250" s="517"/>
      <c r="N3250" s="517"/>
      <c r="O3250" s="517"/>
      <c r="P3250" s="517"/>
      <c r="Q3250" s="517"/>
      <c r="R3250" s="506"/>
      <c r="S3250" s="509"/>
      <c r="T3250" s="509"/>
      <c r="U3250" s="517"/>
      <c r="V3250" s="510"/>
      <c r="W3250" s="510"/>
      <c r="X3250" s="510"/>
      <c r="Y3250" s="510"/>
      <c r="Z3250" s="510"/>
      <c r="AA3250" s="510"/>
      <c r="AB3250" s="517"/>
      <c r="AC3250" s="510"/>
      <c r="AD3250" s="510"/>
      <c r="AE3250" s="509"/>
      <c r="AF3250" s="509"/>
      <c r="AG3250" s="509"/>
      <c r="AH3250" s="509"/>
      <c r="AI3250" s="509"/>
      <c r="AJ3250" s="517"/>
      <c r="AK3250" s="509"/>
      <c r="AL3250" s="509"/>
      <c r="AM3250" s="517"/>
      <c r="AN3250" s="510"/>
      <c r="AO3250" s="509"/>
      <c r="AP3250" s="509"/>
      <c r="AQ3250" s="509"/>
      <c r="AR3250" s="509"/>
      <c r="AS3250" s="509"/>
      <c r="AT3250" s="517"/>
      <c r="AU3250" s="507"/>
      <c r="AV3250" s="507"/>
      <c r="AW3250" s="507"/>
      <c r="AX3250" s="510"/>
      <c r="AY3250" s="517"/>
      <c r="AZ3250" s="517"/>
    </row>
    <row r="3251">
      <c r="A3251" s="517"/>
      <c r="B3251" s="517"/>
      <c r="C3251" s="517"/>
      <c r="D3251" s="517"/>
      <c r="E3251" s="506"/>
      <c r="F3251" s="507"/>
      <c r="G3251" s="517"/>
      <c r="H3251" s="507"/>
      <c r="I3251" s="517"/>
      <c r="J3251" s="517"/>
      <c r="K3251" s="517"/>
      <c r="L3251" s="517"/>
      <c r="M3251" s="517"/>
      <c r="N3251" s="517"/>
      <c r="O3251" s="517"/>
      <c r="P3251" s="517"/>
      <c r="Q3251" s="517"/>
      <c r="R3251" s="506"/>
      <c r="S3251" s="509"/>
      <c r="T3251" s="509"/>
      <c r="U3251" s="517"/>
      <c r="V3251" s="510"/>
      <c r="W3251" s="510"/>
      <c r="X3251" s="510"/>
      <c r="Y3251" s="510"/>
      <c r="Z3251" s="510"/>
      <c r="AA3251" s="510"/>
      <c r="AB3251" s="517"/>
      <c r="AC3251" s="510"/>
      <c r="AD3251" s="510"/>
      <c r="AE3251" s="509"/>
      <c r="AF3251" s="509"/>
      <c r="AG3251" s="509"/>
      <c r="AH3251" s="509"/>
      <c r="AI3251" s="509"/>
      <c r="AJ3251" s="517"/>
      <c r="AK3251" s="509"/>
      <c r="AL3251" s="509"/>
      <c r="AM3251" s="517"/>
      <c r="AN3251" s="510"/>
      <c r="AO3251" s="509"/>
      <c r="AP3251" s="509"/>
      <c r="AQ3251" s="509"/>
      <c r="AR3251" s="509"/>
      <c r="AS3251" s="509"/>
      <c r="AT3251" s="517"/>
      <c r="AU3251" s="507"/>
      <c r="AV3251" s="507"/>
      <c r="AW3251" s="507"/>
      <c r="AX3251" s="517"/>
      <c r="AY3251" s="517"/>
      <c r="AZ3251" s="517"/>
    </row>
    <row r="3252">
      <c r="A3252" s="517"/>
      <c r="B3252" s="517"/>
      <c r="C3252" s="517"/>
      <c r="D3252" s="517"/>
      <c r="E3252" s="506"/>
      <c r="F3252" s="507"/>
      <c r="G3252" s="517"/>
      <c r="H3252" s="507"/>
      <c r="I3252" s="517"/>
      <c r="J3252" s="517"/>
      <c r="K3252" s="517"/>
      <c r="L3252" s="517"/>
      <c r="M3252" s="517"/>
      <c r="N3252" s="517"/>
      <c r="O3252" s="517"/>
      <c r="P3252" s="517"/>
      <c r="Q3252" s="517"/>
      <c r="R3252" s="506"/>
      <c r="S3252" s="509"/>
      <c r="T3252" s="509"/>
      <c r="U3252" s="517"/>
      <c r="V3252" s="510"/>
      <c r="W3252" s="510"/>
      <c r="X3252" s="510"/>
      <c r="Y3252" s="510"/>
      <c r="Z3252" s="510"/>
      <c r="AA3252" s="510"/>
      <c r="AB3252" s="517"/>
      <c r="AC3252" s="510"/>
      <c r="AD3252" s="510"/>
      <c r="AE3252" s="509"/>
      <c r="AF3252" s="509"/>
      <c r="AG3252" s="509"/>
      <c r="AH3252" s="509"/>
      <c r="AI3252" s="509"/>
      <c r="AJ3252" s="517"/>
      <c r="AK3252" s="509"/>
      <c r="AL3252" s="509"/>
      <c r="AM3252" s="517"/>
      <c r="AN3252" s="510"/>
      <c r="AO3252" s="509"/>
      <c r="AP3252" s="509"/>
      <c r="AQ3252" s="509"/>
      <c r="AR3252" s="509"/>
      <c r="AS3252" s="509"/>
      <c r="AT3252" s="517"/>
      <c r="AU3252" s="507"/>
      <c r="AV3252" s="507"/>
      <c r="AW3252" s="507"/>
      <c r="AX3252" s="517"/>
      <c r="AY3252" s="517"/>
      <c r="AZ3252" s="517"/>
    </row>
    <row r="3253">
      <c r="A3253" s="517"/>
      <c r="B3253" s="517"/>
      <c r="C3253" s="517"/>
      <c r="D3253" s="517"/>
      <c r="E3253" s="506"/>
      <c r="F3253" s="507"/>
      <c r="G3253" s="517"/>
      <c r="H3253" s="507"/>
      <c r="I3253" s="517"/>
      <c r="J3253" s="517"/>
      <c r="K3253" s="517"/>
      <c r="L3253" s="517"/>
      <c r="M3253" s="517"/>
      <c r="N3253" s="517"/>
      <c r="O3253" s="517"/>
      <c r="P3253" s="517"/>
      <c r="Q3253" s="517"/>
      <c r="R3253" s="506"/>
      <c r="S3253" s="509"/>
      <c r="T3253" s="509"/>
      <c r="U3253" s="517"/>
      <c r="V3253" s="510"/>
      <c r="W3253" s="510"/>
      <c r="X3253" s="510"/>
      <c r="Y3253" s="510"/>
      <c r="Z3253" s="510"/>
      <c r="AA3253" s="510"/>
      <c r="AB3253" s="517"/>
      <c r="AC3253" s="510"/>
      <c r="AD3253" s="510"/>
      <c r="AE3253" s="509"/>
      <c r="AF3253" s="509"/>
      <c r="AG3253" s="509"/>
      <c r="AH3253" s="509"/>
      <c r="AI3253" s="509"/>
      <c r="AJ3253" s="517"/>
      <c r="AK3253" s="509"/>
      <c r="AL3253" s="509"/>
      <c r="AM3253" s="517"/>
      <c r="AN3253" s="510"/>
      <c r="AO3253" s="509"/>
      <c r="AP3253" s="509"/>
      <c r="AQ3253" s="509"/>
      <c r="AR3253" s="509"/>
      <c r="AS3253" s="509"/>
      <c r="AT3253" s="517"/>
      <c r="AU3253" s="507"/>
      <c r="AV3253" s="507"/>
      <c r="AW3253" s="507"/>
      <c r="AX3253" s="517"/>
      <c r="AY3253" s="517"/>
      <c r="AZ3253" s="517"/>
    </row>
    <row r="3254">
      <c r="A3254" s="517"/>
      <c r="B3254" s="517"/>
      <c r="C3254" s="517"/>
      <c r="D3254" s="517"/>
      <c r="E3254" s="506"/>
      <c r="F3254" s="507"/>
      <c r="G3254" s="517"/>
      <c r="H3254" s="507"/>
      <c r="I3254" s="517"/>
      <c r="J3254" s="517"/>
      <c r="K3254" s="517"/>
      <c r="L3254" s="517"/>
      <c r="M3254" s="517"/>
      <c r="N3254" s="517"/>
      <c r="O3254" s="517"/>
      <c r="P3254" s="517"/>
      <c r="Q3254" s="517"/>
      <c r="R3254" s="506"/>
      <c r="S3254" s="509"/>
      <c r="T3254" s="509"/>
      <c r="U3254" s="517"/>
      <c r="V3254" s="510"/>
      <c r="W3254" s="510"/>
      <c r="X3254" s="510"/>
      <c r="Y3254" s="510"/>
      <c r="Z3254" s="510"/>
      <c r="AA3254" s="510"/>
      <c r="AB3254" s="517"/>
      <c r="AC3254" s="510"/>
      <c r="AD3254" s="510"/>
      <c r="AE3254" s="509"/>
      <c r="AF3254" s="509"/>
      <c r="AG3254" s="509"/>
      <c r="AH3254" s="509"/>
      <c r="AI3254" s="509"/>
      <c r="AJ3254" s="517"/>
      <c r="AK3254" s="509"/>
      <c r="AL3254" s="509"/>
      <c r="AM3254" s="517"/>
      <c r="AN3254" s="510"/>
      <c r="AO3254" s="509"/>
      <c r="AP3254" s="509"/>
      <c r="AQ3254" s="509"/>
      <c r="AR3254" s="509"/>
      <c r="AS3254" s="509"/>
      <c r="AT3254" s="517"/>
      <c r="AU3254" s="507"/>
      <c r="AV3254" s="507"/>
      <c r="AW3254" s="507"/>
      <c r="AX3254" s="510"/>
      <c r="AY3254" s="517"/>
      <c r="AZ3254" s="517"/>
    </row>
    <row r="3255">
      <c r="A3255" s="517"/>
      <c r="B3255" s="517"/>
      <c r="C3255" s="517"/>
      <c r="D3255" s="517"/>
      <c r="E3255" s="506"/>
      <c r="F3255" s="507"/>
      <c r="G3255" s="517"/>
      <c r="H3255" s="507"/>
      <c r="I3255" s="517"/>
      <c r="J3255" s="517"/>
      <c r="K3255" s="517"/>
      <c r="L3255" s="517"/>
      <c r="M3255" s="517"/>
      <c r="N3255" s="517"/>
      <c r="O3255" s="517"/>
      <c r="P3255" s="517"/>
      <c r="Q3255" s="517"/>
      <c r="R3255" s="506"/>
      <c r="S3255" s="509"/>
      <c r="T3255" s="509"/>
      <c r="U3255" s="517"/>
      <c r="V3255" s="510"/>
      <c r="W3255" s="510"/>
      <c r="X3255" s="510"/>
      <c r="Y3255" s="510"/>
      <c r="Z3255" s="510"/>
      <c r="AA3255" s="510"/>
      <c r="AB3255" s="517"/>
      <c r="AC3255" s="510"/>
      <c r="AD3255" s="510"/>
      <c r="AE3255" s="509"/>
      <c r="AF3255" s="509"/>
      <c r="AG3255" s="509"/>
      <c r="AH3255" s="509"/>
      <c r="AI3255" s="509"/>
      <c r="AJ3255" s="517"/>
      <c r="AK3255" s="509"/>
      <c r="AL3255" s="509"/>
      <c r="AM3255" s="517"/>
      <c r="AN3255" s="510"/>
      <c r="AO3255" s="510"/>
      <c r="AP3255" s="509"/>
      <c r="AQ3255" s="509"/>
      <c r="AR3255" s="509"/>
      <c r="AS3255" s="509"/>
      <c r="AT3255" s="517"/>
      <c r="AU3255" s="507"/>
      <c r="AV3255" s="507"/>
      <c r="AW3255" s="507"/>
      <c r="AX3255" s="517"/>
      <c r="AY3255" s="517"/>
      <c r="AZ3255" s="517"/>
    </row>
    <row r="3256">
      <c r="A3256" s="517"/>
      <c r="B3256" s="517"/>
      <c r="C3256" s="517"/>
      <c r="D3256" s="517"/>
      <c r="E3256" s="506"/>
      <c r="F3256" s="507"/>
      <c r="G3256" s="517"/>
      <c r="H3256" s="507"/>
      <c r="I3256" s="517"/>
      <c r="J3256" s="517"/>
      <c r="K3256" s="517"/>
      <c r="L3256" s="517"/>
      <c r="M3256" s="517"/>
      <c r="N3256" s="517"/>
      <c r="O3256" s="517"/>
      <c r="P3256" s="517"/>
      <c r="Q3256" s="517"/>
      <c r="R3256" s="506"/>
      <c r="S3256" s="509"/>
      <c r="T3256" s="509"/>
      <c r="U3256" s="517"/>
      <c r="V3256" s="510"/>
      <c r="W3256" s="510"/>
      <c r="X3256" s="510"/>
      <c r="Y3256" s="510"/>
      <c r="Z3256" s="510"/>
      <c r="AA3256" s="510"/>
      <c r="AB3256" s="517"/>
      <c r="AC3256" s="510"/>
      <c r="AD3256" s="510"/>
      <c r="AE3256" s="509"/>
      <c r="AF3256" s="509"/>
      <c r="AG3256" s="509"/>
      <c r="AH3256" s="509"/>
      <c r="AI3256" s="509"/>
      <c r="AJ3256" s="517"/>
      <c r="AK3256" s="509"/>
      <c r="AL3256" s="509"/>
      <c r="AM3256" s="517"/>
      <c r="AN3256" s="510"/>
      <c r="AO3256" s="509"/>
      <c r="AP3256" s="509"/>
      <c r="AQ3256" s="509"/>
      <c r="AR3256" s="509"/>
      <c r="AS3256" s="509"/>
      <c r="AT3256" s="517"/>
      <c r="AU3256" s="507"/>
      <c r="AV3256" s="507"/>
      <c r="AW3256" s="507"/>
      <c r="AX3256" s="517"/>
      <c r="AY3256" s="517"/>
      <c r="AZ3256" s="517"/>
    </row>
    <row r="3257">
      <c r="A3257" s="517"/>
      <c r="B3257" s="517"/>
      <c r="C3257" s="517"/>
      <c r="D3257" s="517"/>
      <c r="E3257" s="506"/>
      <c r="F3257" s="507"/>
      <c r="G3257" s="517"/>
      <c r="H3257" s="507"/>
      <c r="I3257" s="517"/>
      <c r="J3257" s="517"/>
      <c r="K3257" s="517"/>
      <c r="L3257" s="517"/>
      <c r="M3257" s="517"/>
      <c r="N3257" s="517"/>
      <c r="O3257" s="517"/>
      <c r="P3257" s="517"/>
      <c r="Q3257" s="517"/>
      <c r="R3257" s="506"/>
      <c r="S3257" s="509"/>
      <c r="T3257" s="509"/>
      <c r="U3257" s="517"/>
      <c r="V3257" s="510"/>
      <c r="W3257" s="510"/>
      <c r="X3257" s="510"/>
      <c r="Y3257" s="510"/>
      <c r="Z3257" s="510"/>
      <c r="AA3257" s="510"/>
      <c r="AB3257" s="517"/>
      <c r="AC3257" s="510"/>
      <c r="AD3257" s="510"/>
      <c r="AE3257" s="509"/>
      <c r="AF3257" s="509"/>
      <c r="AG3257" s="509"/>
      <c r="AH3257" s="509"/>
      <c r="AI3257" s="509"/>
      <c r="AJ3257" s="517"/>
      <c r="AK3257" s="509"/>
      <c r="AL3257" s="509"/>
      <c r="AM3257" s="517"/>
      <c r="AN3257" s="510"/>
      <c r="AO3257" s="509"/>
      <c r="AP3257" s="509"/>
      <c r="AQ3257" s="509"/>
      <c r="AR3257" s="509"/>
      <c r="AS3257" s="509"/>
      <c r="AT3257" s="517"/>
      <c r="AU3257" s="507"/>
      <c r="AV3257" s="507"/>
      <c r="AW3257" s="507"/>
      <c r="AX3257" s="517"/>
      <c r="AY3257" s="517"/>
      <c r="AZ3257" s="517"/>
    </row>
    <row r="3258">
      <c r="A3258" s="517"/>
      <c r="B3258" s="517"/>
      <c r="C3258" s="517"/>
      <c r="D3258" s="517"/>
      <c r="E3258" s="506"/>
      <c r="F3258" s="507"/>
      <c r="G3258" s="517"/>
      <c r="H3258" s="507"/>
      <c r="I3258" s="517"/>
      <c r="J3258" s="517"/>
      <c r="K3258" s="517"/>
      <c r="L3258" s="517"/>
      <c r="M3258" s="517"/>
      <c r="N3258" s="517"/>
      <c r="O3258" s="517"/>
      <c r="P3258" s="517"/>
      <c r="Q3258" s="517"/>
      <c r="R3258" s="506"/>
      <c r="S3258" s="509"/>
      <c r="T3258" s="509"/>
      <c r="U3258" s="517"/>
      <c r="V3258" s="510"/>
      <c r="W3258" s="510"/>
      <c r="X3258" s="510"/>
      <c r="Y3258" s="510"/>
      <c r="Z3258" s="510"/>
      <c r="AA3258" s="510"/>
      <c r="AB3258" s="517"/>
      <c r="AC3258" s="510"/>
      <c r="AD3258" s="510"/>
      <c r="AE3258" s="509"/>
      <c r="AF3258" s="509"/>
      <c r="AG3258" s="509"/>
      <c r="AH3258" s="509"/>
      <c r="AI3258" s="509"/>
      <c r="AJ3258" s="517"/>
      <c r="AK3258" s="509"/>
      <c r="AL3258" s="509"/>
      <c r="AM3258" s="517"/>
      <c r="AN3258" s="510"/>
      <c r="AO3258" s="509"/>
      <c r="AP3258" s="509"/>
      <c r="AQ3258" s="509"/>
      <c r="AR3258" s="509"/>
      <c r="AS3258" s="509"/>
      <c r="AT3258" s="517"/>
      <c r="AU3258" s="507"/>
      <c r="AV3258" s="507"/>
      <c r="AW3258" s="507"/>
      <c r="AX3258" s="510"/>
      <c r="AY3258" s="510"/>
      <c r="AZ3258" s="517"/>
    </row>
    <row r="3259">
      <c r="A3259" s="517"/>
      <c r="B3259" s="517"/>
      <c r="C3259" s="517"/>
      <c r="D3259" s="517"/>
      <c r="E3259" s="506"/>
      <c r="F3259" s="507"/>
      <c r="G3259" s="517"/>
      <c r="H3259" s="507"/>
      <c r="I3259" s="517"/>
      <c r="J3259" s="517"/>
      <c r="K3259" s="517"/>
      <c r="L3259" s="517"/>
      <c r="M3259" s="517"/>
      <c r="N3259" s="517"/>
      <c r="O3259" s="517"/>
      <c r="P3259" s="517"/>
      <c r="Q3259" s="517"/>
      <c r="R3259" s="506"/>
      <c r="S3259" s="509"/>
      <c r="T3259" s="509"/>
      <c r="U3259" s="517"/>
      <c r="V3259" s="510"/>
      <c r="W3259" s="510"/>
      <c r="X3259" s="510"/>
      <c r="Y3259" s="510"/>
      <c r="Z3259" s="510"/>
      <c r="AA3259" s="510"/>
      <c r="AB3259" s="517"/>
      <c r="AC3259" s="510"/>
      <c r="AD3259" s="510"/>
      <c r="AE3259" s="510"/>
      <c r="AF3259" s="509"/>
      <c r="AG3259" s="509"/>
      <c r="AH3259" s="509"/>
      <c r="AI3259" s="509"/>
      <c r="AJ3259" s="517"/>
      <c r="AK3259" s="509"/>
      <c r="AL3259" s="509"/>
      <c r="AM3259" s="517"/>
      <c r="AN3259" s="510"/>
      <c r="AO3259" s="509"/>
      <c r="AP3259" s="509"/>
      <c r="AQ3259" s="509"/>
      <c r="AR3259" s="509"/>
      <c r="AS3259" s="509"/>
      <c r="AT3259" s="517"/>
      <c r="AU3259" s="507"/>
      <c r="AV3259" s="507"/>
      <c r="AW3259" s="507"/>
      <c r="AX3259" s="510"/>
      <c r="AY3259" s="510"/>
      <c r="AZ3259" s="517"/>
    </row>
    <row r="3260">
      <c r="A3260" s="517"/>
      <c r="B3260" s="517"/>
      <c r="C3260" s="517"/>
      <c r="D3260" s="517"/>
      <c r="E3260" s="506"/>
      <c r="F3260" s="507"/>
      <c r="G3260" s="517"/>
      <c r="H3260" s="507"/>
      <c r="I3260" s="517"/>
      <c r="J3260" s="517"/>
      <c r="K3260" s="517"/>
      <c r="L3260" s="517"/>
      <c r="M3260" s="517"/>
      <c r="N3260" s="517"/>
      <c r="O3260" s="517"/>
      <c r="P3260" s="517"/>
      <c r="Q3260" s="517"/>
      <c r="R3260" s="506"/>
      <c r="S3260" s="509"/>
      <c r="T3260" s="509"/>
      <c r="U3260" s="517"/>
      <c r="V3260" s="510"/>
      <c r="W3260" s="510"/>
      <c r="X3260" s="510"/>
      <c r="Y3260" s="510"/>
      <c r="Z3260" s="510"/>
      <c r="AA3260" s="510"/>
      <c r="AB3260" s="517"/>
      <c r="AC3260" s="510"/>
      <c r="AD3260" s="509"/>
      <c r="AE3260" s="509"/>
      <c r="AF3260" s="509"/>
      <c r="AG3260" s="509"/>
      <c r="AH3260" s="509"/>
      <c r="AI3260" s="509"/>
      <c r="AJ3260" s="517"/>
      <c r="AK3260" s="509"/>
      <c r="AL3260" s="509"/>
      <c r="AM3260" s="517"/>
      <c r="AN3260" s="510"/>
      <c r="AO3260" s="509"/>
      <c r="AP3260" s="509"/>
      <c r="AQ3260" s="509"/>
      <c r="AR3260" s="509"/>
      <c r="AS3260" s="509"/>
      <c r="AT3260" s="517"/>
      <c r="AU3260" s="507"/>
      <c r="AV3260" s="507"/>
      <c r="AW3260" s="507"/>
      <c r="AX3260" s="517"/>
      <c r="AY3260" s="517"/>
      <c r="AZ3260" s="517"/>
    </row>
    <row r="3261">
      <c r="A3261" s="517"/>
      <c r="B3261" s="517"/>
      <c r="C3261" s="517"/>
      <c r="D3261" s="517"/>
      <c r="E3261" s="506"/>
      <c r="F3261" s="507"/>
      <c r="G3261" s="517"/>
      <c r="H3261" s="507"/>
      <c r="I3261" s="517"/>
      <c r="J3261" s="517"/>
      <c r="K3261" s="517"/>
      <c r="L3261" s="517"/>
      <c r="M3261" s="517"/>
      <c r="N3261" s="517"/>
      <c r="O3261" s="517"/>
      <c r="P3261" s="517"/>
      <c r="Q3261" s="517"/>
      <c r="R3261" s="506"/>
      <c r="S3261" s="509"/>
      <c r="T3261" s="509"/>
      <c r="U3261" s="517"/>
      <c r="V3261" s="510"/>
      <c r="W3261" s="510"/>
      <c r="X3261" s="510"/>
      <c r="Y3261" s="510"/>
      <c r="Z3261" s="510"/>
      <c r="AA3261" s="510"/>
      <c r="AB3261" s="517"/>
      <c r="AC3261" s="510"/>
      <c r="AD3261" s="509"/>
      <c r="AE3261" s="509"/>
      <c r="AF3261" s="509"/>
      <c r="AG3261" s="509"/>
      <c r="AH3261" s="509"/>
      <c r="AI3261" s="509"/>
      <c r="AJ3261" s="517"/>
      <c r="AK3261" s="509"/>
      <c r="AL3261" s="509"/>
      <c r="AM3261" s="517"/>
      <c r="AN3261" s="510"/>
      <c r="AO3261" s="509"/>
      <c r="AP3261" s="509"/>
      <c r="AQ3261" s="509"/>
      <c r="AR3261" s="509"/>
      <c r="AS3261" s="509"/>
      <c r="AT3261" s="517"/>
      <c r="AU3261" s="507"/>
      <c r="AV3261" s="507"/>
      <c r="AW3261" s="507"/>
      <c r="AX3261" s="517"/>
      <c r="AY3261" s="517"/>
      <c r="AZ3261" s="517"/>
    </row>
    <row r="3262">
      <c r="A3262" s="517"/>
      <c r="B3262" s="517"/>
      <c r="C3262" s="517"/>
      <c r="D3262" s="517"/>
      <c r="E3262" s="506"/>
      <c r="F3262" s="507"/>
      <c r="G3262" s="517"/>
      <c r="H3262" s="507"/>
      <c r="I3262" s="517"/>
      <c r="J3262" s="517"/>
      <c r="K3262" s="517"/>
      <c r="L3262" s="517"/>
      <c r="M3262" s="517"/>
      <c r="N3262" s="517"/>
      <c r="O3262" s="517"/>
      <c r="P3262" s="517"/>
      <c r="Q3262" s="517"/>
      <c r="R3262" s="506"/>
      <c r="S3262" s="509"/>
      <c r="T3262" s="509"/>
      <c r="U3262" s="517"/>
      <c r="V3262" s="510"/>
      <c r="W3262" s="510"/>
      <c r="X3262" s="510"/>
      <c r="Y3262" s="510"/>
      <c r="Z3262" s="510"/>
      <c r="AA3262" s="510"/>
      <c r="AB3262" s="517"/>
      <c r="AC3262" s="510"/>
      <c r="AD3262" s="510"/>
      <c r="AE3262" s="509"/>
      <c r="AF3262" s="509"/>
      <c r="AG3262" s="509"/>
      <c r="AH3262" s="509"/>
      <c r="AI3262" s="509"/>
      <c r="AJ3262" s="517"/>
      <c r="AK3262" s="509"/>
      <c r="AL3262" s="509"/>
      <c r="AM3262" s="517"/>
      <c r="AN3262" s="509"/>
      <c r="AO3262" s="509"/>
      <c r="AP3262" s="509"/>
      <c r="AQ3262" s="509"/>
      <c r="AR3262" s="509"/>
      <c r="AS3262" s="509"/>
      <c r="AT3262" s="517"/>
      <c r="AU3262" s="507"/>
      <c r="AV3262" s="507"/>
      <c r="AW3262" s="507"/>
      <c r="AX3262" s="517"/>
      <c r="AY3262" s="517"/>
      <c r="AZ3262" s="517"/>
    </row>
    <row r="3263">
      <c r="A3263" s="517"/>
      <c r="B3263" s="517"/>
      <c r="C3263" s="517"/>
      <c r="D3263" s="517"/>
      <c r="E3263" s="506"/>
      <c r="F3263" s="507"/>
      <c r="G3263" s="517"/>
      <c r="H3263" s="507"/>
      <c r="I3263" s="517"/>
      <c r="J3263" s="517"/>
      <c r="K3263" s="517"/>
      <c r="L3263" s="517"/>
      <c r="M3263" s="517"/>
      <c r="N3263" s="517"/>
      <c r="O3263" s="517"/>
      <c r="P3263" s="517"/>
      <c r="Q3263" s="517"/>
      <c r="R3263" s="506"/>
      <c r="S3263" s="509"/>
      <c r="T3263" s="509"/>
      <c r="U3263" s="517"/>
      <c r="V3263" s="510"/>
      <c r="W3263" s="510"/>
      <c r="X3263" s="510"/>
      <c r="Y3263" s="510"/>
      <c r="Z3263" s="510"/>
      <c r="AA3263" s="510"/>
      <c r="AB3263" s="517"/>
      <c r="AC3263" s="510"/>
      <c r="AD3263" s="510"/>
      <c r="AE3263" s="510"/>
      <c r="AF3263" s="510"/>
      <c r="AG3263" s="510"/>
      <c r="AH3263" s="510"/>
      <c r="AI3263" s="509"/>
      <c r="AJ3263" s="517"/>
      <c r="AK3263" s="512"/>
      <c r="AL3263" s="513"/>
      <c r="AM3263" s="517"/>
      <c r="AN3263" s="510"/>
      <c r="AO3263" s="509"/>
      <c r="AP3263" s="509"/>
      <c r="AQ3263" s="509"/>
      <c r="AR3263" s="509"/>
      <c r="AS3263" s="509"/>
      <c r="AT3263" s="517"/>
      <c r="AU3263" s="507"/>
      <c r="AV3263" s="507"/>
      <c r="AW3263" s="507"/>
      <c r="AX3263" s="517"/>
      <c r="AY3263" s="517"/>
      <c r="AZ3263" s="517"/>
    </row>
    <row r="3264">
      <c r="A3264" s="517"/>
      <c r="B3264" s="517"/>
      <c r="C3264" s="517"/>
      <c r="D3264" s="517"/>
      <c r="E3264" s="506"/>
      <c r="F3264" s="507"/>
      <c r="G3264" s="517"/>
      <c r="H3264" s="507"/>
      <c r="I3264" s="517"/>
      <c r="J3264" s="517"/>
      <c r="K3264" s="517"/>
      <c r="L3264" s="517"/>
      <c r="M3264" s="517"/>
      <c r="N3264" s="517"/>
      <c r="O3264" s="517"/>
      <c r="P3264" s="517"/>
      <c r="Q3264" s="517"/>
      <c r="R3264" s="506"/>
      <c r="S3264" s="509"/>
      <c r="T3264" s="509"/>
      <c r="U3264" s="517"/>
      <c r="V3264" s="510"/>
      <c r="W3264" s="510"/>
      <c r="X3264" s="510"/>
      <c r="Y3264" s="510"/>
      <c r="Z3264" s="510"/>
      <c r="AA3264" s="510"/>
      <c r="AB3264" s="517"/>
      <c r="AC3264" s="510"/>
      <c r="AD3264" s="510"/>
      <c r="AE3264" s="509"/>
      <c r="AF3264" s="509"/>
      <c r="AG3264" s="509"/>
      <c r="AH3264" s="509"/>
      <c r="AI3264" s="509"/>
      <c r="AJ3264" s="517"/>
      <c r="AK3264" s="509"/>
      <c r="AL3264" s="509"/>
      <c r="AM3264" s="517"/>
      <c r="AN3264" s="510"/>
      <c r="AO3264" s="509"/>
      <c r="AP3264" s="509"/>
      <c r="AQ3264" s="509"/>
      <c r="AR3264" s="509"/>
      <c r="AS3264" s="509"/>
      <c r="AT3264" s="517"/>
      <c r="AU3264" s="507"/>
      <c r="AV3264" s="507"/>
      <c r="AW3264" s="507"/>
      <c r="AX3264" s="517"/>
      <c r="AY3264" s="517"/>
      <c r="AZ3264" s="517"/>
    </row>
    <row r="3265">
      <c r="A3265" s="517"/>
      <c r="B3265" s="517"/>
      <c r="C3265" s="517"/>
      <c r="D3265" s="517"/>
      <c r="E3265" s="506"/>
      <c r="F3265" s="507"/>
      <c r="G3265" s="517"/>
      <c r="H3265" s="507"/>
      <c r="I3265" s="517"/>
      <c r="J3265" s="517"/>
      <c r="K3265" s="517"/>
      <c r="L3265" s="517"/>
      <c r="M3265" s="517"/>
      <c r="N3265" s="517"/>
      <c r="O3265" s="517"/>
      <c r="P3265" s="517"/>
      <c r="Q3265" s="517"/>
      <c r="R3265" s="506"/>
      <c r="S3265" s="509"/>
      <c r="T3265" s="509"/>
      <c r="U3265" s="517"/>
      <c r="V3265" s="510"/>
      <c r="W3265" s="510"/>
      <c r="X3265" s="510"/>
      <c r="Y3265" s="510"/>
      <c r="Z3265" s="510"/>
      <c r="AA3265" s="510"/>
      <c r="AB3265" s="517"/>
      <c r="AC3265" s="510"/>
      <c r="AD3265" s="510"/>
      <c r="AE3265" s="510"/>
      <c r="AF3265" s="510"/>
      <c r="AG3265" s="510"/>
      <c r="AH3265" s="510"/>
      <c r="AI3265" s="509"/>
      <c r="AJ3265" s="517"/>
      <c r="AK3265" s="512"/>
      <c r="AL3265" s="513"/>
      <c r="AM3265" s="517"/>
      <c r="AN3265" s="510"/>
      <c r="AO3265" s="509"/>
      <c r="AP3265" s="509"/>
      <c r="AQ3265" s="509"/>
      <c r="AR3265" s="509"/>
      <c r="AS3265" s="509"/>
      <c r="AT3265" s="517"/>
      <c r="AU3265" s="507"/>
      <c r="AV3265" s="507"/>
      <c r="AW3265" s="507"/>
      <c r="AX3265" s="517"/>
      <c r="AY3265" s="517"/>
      <c r="AZ3265" s="517"/>
    </row>
    <row r="3266">
      <c r="A3266" s="517"/>
      <c r="B3266" s="517"/>
      <c r="C3266" s="517"/>
      <c r="D3266" s="517"/>
      <c r="E3266" s="506"/>
      <c r="F3266" s="507"/>
      <c r="G3266" s="517"/>
      <c r="H3266" s="507"/>
      <c r="I3266" s="517"/>
      <c r="J3266" s="517"/>
      <c r="K3266" s="517"/>
      <c r="L3266" s="517"/>
      <c r="M3266" s="517"/>
      <c r="N3266" s="517"/>
      <c r="O3266" s="517"/>
      <c r="P3266" s="517"/>
      <c r="Q3266" s="517"/>
      <c r="R3266" s="506"/>
      <c r="S3266" s="509"/>
      <c r="T3266" s="509"/>
      <c r="U3266" s="517"/>
      <c r="V3266" s="510"/>
      <c r="W3266" s="510"/>
      <c r="X3266" s="510"/>
      <c r="Y3266" s="510"/>
      <c r="Z3266" s="510"/>
      <c r="AA3266" s="510"/>
      <c r="AB3266" s="517"/>
      <c r="AC3266" s="510"/>
      <c r="AD3266" s="510"/>
      <c r="AE3266" s="509"/>
      <c r="AF3266" s="509"/>
      <c r="AG3266" s="509"/>
      <c r="AH3266" s="509"/>
      <c r="AI3266" s="509"/>
      <c r="AJ3266" s="517"/>
      <c r="AK3266" s="509"/>
      <c r="AL3266" s="509"/>
      <c r="AM3266" s="517"/>
      <c r="AN3266" s="510"/>
      <c r="AO3266" s="509"/>
      <c r="AP3266" s="509"/>
      <c r="AQ3266" s="509"/>
      <c r="AR3266" s="509"/>
      <c r="AS3266" s="509"/>
      <c r="AT3266" s="517"/>
      <c r="AU3266" s="507"/>
      <c r="AV3266" s="507"/>
      <c r="AW3266" s="507"/>
      <c r="AX3266" s="517"/>
      <c r="AY3266" s="510"/>
      <c r="AZ3266" s="517"/>
    </row>
    <row r="3267">
      <c r="A3267" s="517"/>
      <c r="B3267" s="517"/>
      <c r="C3267" s="517"/>
      <c r="D3267" s="517"/>
      <c r="E3267" s="506"/>
      <c r="F3267" s="507"/>
      <c r="G3267" s="517"/>
      <c r="H3267" s="507"/>
      <c r="I3267" s="517"/>
      <c r="J3267" s="517"/>
      <c r="K3267" s="517"/>
      <c r="L3267" s="517"/>
      <c r="M3267" s="517"/>
      <c r="N3267" s="517"/>
      <c r="O3267" s="517"/>
      <c r="P3267" s="517"/>
      <c r="Q3267" s="517"/>
      <c r="R3267" s="506"/>
      <c r="S3267" s="509"/>
      <c r="T3267" s="509"/>
      <c r="U3267" s="517"/>
      <c r="V3267" s="510"/>
      <c r="W3267" s="510"/>
      <c r="X3267" s="510"/>
      <c r="Y3267" s="510"/>
      <c r="Z3267" s="510"/>
      <c r="AA3267" s="510"/>
      <c r="AB3267" s="517"/>
      <c r="AC3267" s="510"/>
      <c r="AD3267" s="510"/>
      <c r="AE3267" s="509"/>
      <c r="AF3267" s="509"/>
      <c r="AG3267" s="509"/>
      <c r="AH3267" s="509"/>
      <c r="AI3267" s="509"/>
      <c r="AJ3267" s="517"/>
      <c r="AK3267" s="509"/>
      <c r="AL3267" s="509"/>
      <c r="AM3267" s="517"/>
      <c r="AN3267" s="510"/>
      <c r="AO3267" s="509"/>
      <c r="AP3267" s="509"/>
      <c r="AQ3267" s="509"/>
      <c r="AR3267" s="509"/>
      <c r="AS3267" s="509"/>
      <c r="AT3267" s="517"/>
      <c r="AU3267" s="507"/>
      <c r="AV3267" s="507"/>
      <c r="AW3267" s="507"/>
      <c r="AX3267" s="517"/>
      <c r="AY3267" s="510"/>
      <c r="AZ3267" s="517"/>
    </row>
    <row r="3268">
      <c r="A3268" s="517"/>
      <c r="B3268" s="517"/>
      <c r="C3268" s="517"/>
      <c r="D3268" s="517"/>
      <c r="E3268" s="506"/>
      <c r="F3268" s="507"/>
      <c r="G3268" s="517"/>
      <c r="H3268" s="507"/>
      <c r="I3268" s="517"/>
      <c r="J3268" s="517"/>
      <c r="K3268" s="517"/>
      <c r="L3268" s="517"/>
      <c r="M3268" s="517"/>
      <c r="N3268" s="517"/>
      <c r="O3268" s="517"/>
      <c r="P3268" s="517"/>
      <c r="Q3268" s="517"/>
      <c r="R3268" s="506"/>
      <c r="S3268" s="509"/>
      <c r="T3268" s="509"/>
      <c r="U3268" s="517"/>
      <c r="V3268" s="510"/>
      <c r="W3268" s="510"/>
      <c r="X3268" s="510"/>
      <c r="Y3268" s="510"/>
      <c r="Z3268" s="510"/>
      <c r="AA3268" s="510"/>
      <c r="AB3268" s="517"/>
      <c r="AC3268" s="510"/>
      <c r="AD3268" s="510"/>
      <c r="AE3268" s="509"/>
      <c r="AF3268" s="509"/>
      <c r="AG3268" s="509"/>
      <c r="AH3268" s="509"/>
      <c r="AI3268" s="509"/>
      <c r="AJ3268" s="517"/>
      <c r="AK3268" s="509"/>
      <c r="AL3268" s="509"/>
      <c r="AM3268" s="517"/>
      <c r="AN3268" s="510"/>
      <c r="AO3268" s="509"/>
      <c r="AP3268" s="509"/>
      <c r="AQ3268" s="509"/>
      <c r="AR3268" s="509"/>
      <c r="AS3268" s="509"/>
      <c r="AT3268" s="517"/>
      <c r="AU3268" s="507"/>
      <c r="AV3268" s="507"/>
      <c r="AW3268" s="507"/>
      <c r="AX3268" s="517"/>
      <c r="AY3268" s="517"/>
      <c r="AZ3268" s="517"/>
    </row>
    <row r="3269">
      <c r="A3269" s="517"/>
      <c r="B3269" s="517"/>
      <c r="C3269" s="517"/>
      <c r="D3269" s="517"/>
      <c r="E3269" s="506"/>
      <c r="F3269" s="507"/>
      <c r="G3269" s="517"/>
      <c r="H3269" s="507"/>
      <c r="I3269" s="517"/>
      <c r="J3269" s="517"/>
      <c r="K3269" s="517"/>
      <c r="L3269" s="517"/>
      <c r="M3269" s="517"/>
      <c r="N3269" s="517"/>
      <c r="O3269" s="517"/>
      <c r="P3269" s="517"/>
      <c r="Q3269" s="517"/>
      <c r="R3269" s="506"/>
      <c r="S3269" s="509"/>
      <c r="T3269" s="509"/>
      <c r="U3269" s="517"/>
      <c r="V3269" s="510"/>
      <c r="W3269" s="510"/>
      <c r="X3269" s="510"/>
      <c r="Y3269" s="510"/>
      <c r="Z3269" s="510"/>
      <c r="AA3269" s="510"/>
      <c r="AB3269" s="517"/>
      <c r="AC3269" s="510"/>
      <c r="AD3269" s="510"/>
      <c r="AE3269" s="510"/>
      <c r="AF3269" s="510"/>
      <c r="AG3269" s="510"/>
      <c r="AH3269" s="509"/>
      <c r="AI3269" s="509"/>
      <c r="AJ3269" s="517"/>
      <c r="AK3269" s="509"/>
      <c r="AL3269" s="513"/>
      <c r="AM3269" s="517"/>
      <c r="AN3269" s="510"/>
      <c r="AO3269" s="510"/>
      <c r="AP3269" s="509"/>
      <c r="AQ3269" s="509"/>
      <c r="AR3269" s="509"/>
      <c r="AS3269" s="509"/>
      <c r="AT3269" s="517"/>
      <c r="AU3269" s="507"/>
      <c r="AV3269" s="507"/>
      <c r="AW3269" s="507"/>
      <c r="AX3269" s="517"/>
      <c r="AY3269" s="517"/>
      <c r="AZ3269" s="517"/>
    </row>
    <row r="3270">
      <c r="A3270" s="517"/>
      <c r="B3270" s="517"/>
      <c r="C3270" s="517"/>
      <c r="D3270" s="517"/>
      <c r="E3270" s="506"/>
      <c r="F3270" s="507"/>
      <c r="G3270" s="517"/>
      <c r="H3270" s="507"/>
      <c r="I3270" s="517"/>
      <c r="J3270" s="517"/>
      <c r="K3270" s="517"/>
      <c r="L3270" s="517"/>
      <c r="M3270" s="517"/>
      <c r="N3270" s="517"/>
      <c r="O3270" s="517"/>
      <c r="P3270" s="517"/>
      <c r="Q3270" s="517"/>
      <c r="R3270" s="506"/>
      <c r="S3270" s="509"/>
      <c r="T3270" s="509"/>
      <c r="U3270" s="517"/>
      <c r="V3270" s="510"/>
      <c r="W3270" s="510"/>
      <c r="X3270" s="510"/>
      <c r="Y3270" s="510"/>
      <c r="Z3270" s="510"/>
      <c r="AA3270" s="510"/>
      <c r="AB3270" s="517"/>
      <c r="AC3270" s="510"/>
      <c r="AD3270" s="510"/>
      <c r="AE3270" s="509"/>
      <c r="AF3270" s="509"/>
      <c r="AG3270" s="509"/>
      <c r="AH3270" s="509"/>
      <c r="AI3270" s="509"/>
      <c r="AJ3270" s="517"/>
      <c r="AK3270" s="509"/>
      <c r="AL3270" s="509"/>
      <c r="AM3270" s="517"/>
      <c r="AN3270" s="510"/>
      <c r="AO3270" s="510"/>
      <c r="AP3270" s="509"/>
      <c r="AQ3270" s="509"/>
      <c r="AR3270" s="509"/>
      <c r="AS3270" s="509"/>
      <c r="AT3270" s="517"/>
      <c r="AU3270" s="507"/>
      <c r="AV3270" s="507"/>
      <c r="AW3270" s="507"/>
      <c r="AX3270" s="517"/>
      <c r="AY3270" s="517"/>
      <c r="AZ3270" s="517"/>
    </row>
    <row r="3271">
      <c r="A3271" s="517"/>
      <c r="B3271" s="517"/>
      <c r="C3271" s="517"/>
      <c r="D3271" s="517"/>
      <c r="E3271" s="506"/>
      <c r="F3271" s="507"/>
      <c r="G3271" s="517"/>
      <c r="H3271" s="507"/>
      <c r="I3271" s="517"/>
      <c r="J3271" s="517"/>
      <c r="K3271" s="517"/>
      <c r="L3271" s="517"/>
      <c r="M3271" s="517"/>
      <c r="N3271" s="517"/>
      <c r="O3271" s="517"/>
      <c r="P3271" s="517"/>
      <c r="Q3271" s="517"/>
      <c r="R3271" s="506"/>
      <c r="S3271" s="509"/>
      <c r="T3271" s="509"/>
      <c r="U3271" s="517"/>
      <c r="V3271" s="510"/>
      <c r="W3271" s="510"/>
      <c r="X3271" s="510"/>
      <c r="Y3271" s="510"/>
      <c r="Z3271" s="510"/>
      <c r="AA3271" s="510"/>
      <c r="AB3271" s="517"/>
      <c r="AC3271" s="510"/>
      <c r="AD3271" s="510"/>
      <c r="AE3271" s="510"/>
      <c r="AF3271" s="510"/>
      <c r="AG3271" s="510"/>
      <c r="AH3271" s="510"/>
      <c r="AI3271" s="509"/>
      <c r="AJ3271" s="517"/>
      <c r="AK3271" s="512"/>
      <c r="AL3271" s="513"/>
      <c r="AM3271" s="517"/>
      <c r="AN3271" s="510"/>
      <c r="AO3271" s="509"/>
      <c r="AP3271" s="509"/>
      <c r="AQ3271" s="509"/>
      <c r="AR3271" s="509"/>
      <c r="AS3271" s="509"/>
      <c r="AT3271" s="517"/>
      <c r="AU3271" s="507"/>
      <c r="AV3271" s="507"/>
      <c r="AW3271" s="507"/>
      <c r="AX3271" s="517"/>
      <c r="AY3271" s="517"/>
      <c r="AZ3271" s="517"/>
    </row>
    <row r="3272">
      <c r="A3272" s="517"/>
      <c r="B3272" s="517"/>
      <c r="C3272" s="517"/>
      <c r="D3272" s="517"/>
      <c r="E3272" s="506"/>
      <c r="F3272" s="507"/>
      <c r="G3272" s="517"/>
      <c r="H3272" s="507"/>
      <c r="I3272" s="517"/>
      <c r="J3272" s="517"/>
      <c r="K3272" s="517"/>
      <c r="L3272" s="517"/>
      <c r="M3272" s="517"/>
      <c r="N3272" s="517"/>
      <c r="O3272" s="517"/>
      <c r="P3272" s="517"/>
      <c r="Q3272" s="517"/>
      <c r="R3272" s="506"/>
      <c r="S3272" s="509"/>
      <c r="T3272" s="509"/>
      <c r="U3272" s="517"/>
      <c r="V3272" s="510"/>
      <c r="W3272" s="510"/>
      <c r="X3272" s="510"/>
      <c r="Y3272" s="510"/>
      <c r="Z3272" s="510"/>
      <c r="AA3272" s="510"/>
      <c r="AB3272" s="517"/>
      <c r="AC3272" s="510"/>
      <c r="AD3272" s="510"/>
      <c r="AE3272" s="510"/>
      <c r="AF3272" s="510"/>
      <c r="AG3272" s="510"/>
      <c r="AH3272" s="510"/>
      <c r="AI3272" s="509"/>
      <c r="AJ3272" s="517"/>
      <c r="AK3272" s="509"/>
      <c r="AL3272" s="513"/>
      <c r="AM3272" s="517"/>
      <c r="AN3272" s="510"/>
      <c r="AO3272" s="509"/>
      <c r="AP3272" s="509"/>
      <c r="AQ3272" s="509"/>
      <c r="AR3272" s="509"/>
      <c r="AS3272" s="509"/>
      <c r="AT3272" s="517"/>
      <c r="AU3272" s="507"/>
      <c r="AV3272" s="507"/>
      <c r="AW3272" s="507"/>
      <c r="AX3272" s="517"/>
      <c r="AY3272" s="517"/>
      <c r="AZ3272" s="517"/>
    </row>
    <row r="3273">
      <c r="A3273" s="517"/>
      <c r="B3273" s="517"/>
      <c r="C3273" s="517"/>
      <c r="D3273" s="517"/>
      <c r="E3273" s="506"/>
      <c r="F3273" s="507"/>
      <c r="G3273" s="517"/>
      <c r="H3273" s="507"/>
      <c r="I3273" s="517"/>
      <c r="J3273" s="517"/>
      <c r="K3273" s="517"/>
      <c r="L3273" s="517"/>
      <c r="M3273" s="517"/>
      <c r="N3273" s="517"/>
      <c r="O3273" s="517"/>
      <c r="P3273" s="517"/>
      <c r="Q3273" s="517"/>
      <c r="R3273" s="506"/>
      <c r="S3273" s="509"/>
      <c r="T3273" s="509"/>
      <c r="U3273" s="517"/>
      <c r="V3273" s="510"/>
      <c r="W3273" s="510"/>
      <c r="X3273" s="510"/>
      <c r="Y3273" s="510"/>
      <c r="Z3273" s="510"/>
      <c r="AA3273" s="510"/>
      <c r="AB3273" s="517"/>
      <c r="AC3273" s="510"/>
      <c r="AD3273" s="510"/>
      <c r="AE3273" s="510"/>
      <c r="AF3273" s="510"/>
      <c r="AG3273" s="510"/>
      <c r="AH3273" s="510"/>
      <c r="AI3273" s="509"/>
      <c r="AJ3273" s="517"/>
      <c r="AK3273" s="512"/>
      <c r="AL3273" s="513"/>
      <c r="AM3273" s="517"/>
      <c r="AN3273" s="510"/>
      <c r="AO3273" s="509"/>
      <c r="AP3273" s="509"/>
      <c r="AQ3273" s="509"/>
      <c r="AR3273" s="509"/>
      <c r="AS3273" s="509"/>
      <c r="AT3273" s="517"/>
      <c r="AU3273" s="507"/>
      <c r="AV3273" s="507"/>
      <c r="AW3273" s="507"/>
      <c r="AX3273" s="510"/>
      <c r="AY3273" s="517"/>
      <c r="AZ3273" s="517"/>
    </row>
    <row r="3274">
      <c r="A3274" s="517"/>
      <c r="B3274" s="517"/>
      <c r="C3274" s="517"/>
      <c r="D3274" s="517"/>
      <c r="E3274" s="506"/>
      <c r="F3274" s="507"/>
      <c r="G3274" s="517"/>
      <c r="H3274" s="507"/>
      <c r="I3274" s="517"/>
      <c r="J3274" s="517"/>
      <c r="K3274" s="517"/>
      <c r="L3274" s="517"/>
      <c r="M3274" s="517"/>
      <c r="N3274" s="517"/>
      <c r="O3274" s="517"/>
      <c r="P3274" s="517"/>
      <c r="Q3274" s="517"/>
      <c r="R3274" s="506"/>
      <c r="S3274" s="509"/>
      <c r="T3274" s="509"/>
      <c r="U3274" s="517"/>
      <c r="V3274" s="510"/>
      <c r="W3274" s="510"/>
      <c r="X3274" s="510"/>
      <c r="Y3274" s="510"/>
      <c r="Z3274" s="510"/>
      <c r="AA3274" s="510"/>
      <c r="AB3274" s="517"/>
      <c r="AC3274" s="510"/>
      <c r="AD3274" s="510"/>
      <c r="AE3274" s="510"/>
      <c r="AF3274" s="510"/>
      <c r="AG3274" s="510"/>
      <c r="AH3274" s="510"/>
      <c r="AI3274" s="509"/>
      <c r="AJ3274" s="517"/>
      <c r="AK3274" s="512"/>
      <c r="AL3274" s="513"/>
      <c r="AM3274" s="517"/>
      <c r="AN3274" s="510"/>
      <c r="AO3274" s="509"/>
      <c r="AP3274" s="509"/>
      <c r="AQ3274" s="509"/>
      <c r="AR3274" s="509"/>
      <c r="AS3274" s="509"/>
      <c r="AT3274" s="517"/>
      <c r="AU3274" s="507"/>
      <c r="AV3274" s="507"/>
      <c r="AW3274" s="507"/>
      <c r="AX3274" s="517"/>
      <c r="AY3274" s="517"/>
      <c r="AZ3274" s="517"/>
    </row>
    <row r="3275">
      <c r="A3275" s="517"/>
      <c r="B3275" s="517"/>
      <c r="C3275" s="517"/>
      <c r="D3275" s="517"/>
      <c r="E3275" s="506"/>
      <c r="F3275" s="507"/>
      <c r="G3275" s="517"/>
      <c r="H3275" s="507"/>
      <c r="I3275" s="517"/>
      <c r="J3275" s="517"/>
      <c r="K3275" s="517"/>
      <c r="L3275" s="517"/>
      <c r="M3275" s="517"/>
      <c r="N3275" s="517"/>
      <c r="O3275" s="517"/>
      <c r="P3275" s="517"/>
      <c r="Q3275" s="517"/>
      <c r="R3275" s="506"/>
      <c r="S3275" s="509"/>
      <c r="T3275" s="509"/>
      <c r="U3275" s="517"/>
      <c r="V3275" s="510"/>
      <c r="W3275" s="510"/>
      <c r="X3275" s="510"/>
      <c r="Y3275" s="510"/>
      <c r="Z3275" s="510"/>
      <c r="AA3275" s="510"/>
      <c r="AB3275" s="517"/>
      <c r="AC3275" s="510"/>
      <c r="AD3275" s="510"/>
      <c r="AE3275" s="510"/>
      <c r="AF3275" s="510"/>
      <c r="AG3275" s="510"/>
      <c r="AH3275" s="510"/>
      <c r="AI3275" s="509"/>
      <c r="AJ3275" s="517"/>
      <c r="AK3275" s="512"/>
      <c r="AL3275" s="513"/>
      <c r="AM3275" s="517"/>
      <c r="AN3275" s="510"/>
      <c r="AO3275" s="509"/>
      <c r="AP3275" s="509"/>
      <c r="AQ3275" s="509"/>
      <c r="AR3275" s="509"/>
      <c r="AS3275" s="509"/>
      <c r="AT3275" s="517"/>
      <c r="AU3275" s="507"/>
      <c r="AV3275" s="507"/>
      <c r="AW3275" s="507"/>
      <c r="AX3275" s="517"/>
      <c r="AY3275" s="517"/>
      <c r="AZ3275" s="517"/>
    </row>
    <row r="3276">
      <c r="A3276" s="517"/>
      <c r="B3276" s="517"/>
      <c r="C3276" s="517"/>
      <c r="D3276" s="517"/>
      <c r="E3276" s="506"/>
      <c r="F3276" s="507"/>
      <c r="G3276" s="517"/>
      <c r="H3276" s="507"/>
      <c r="I3276" s="517"/>
      <c r="J3276" s="517"/>
      <c r="K3276" s="517"/>
      <c r="L3276" s="517"/>
      <c r="M3276" s="517"/>
      <c r="N3276" s="517"/>
      <c r="O3276" s="517"/>
      <c r="P3276" s="517"/>
      <c r="Q3276" s="517"/>
      <c r="R3276" s="506"/>
      <c r="S3276" s="509"/>
      <c r="T3276" s="509"/>
      <c r="U3276" s="517"/>
      <c r="V3276" s="510"/>
      <c r="W3276" s="510"/>
      <c r="X3276" s="510"/>
      <c r="Y3276" s="510"/>
      <c r="Z3276" s="510"/>
      <c r="AA3276" s="510"/>
      <c r="AB3276" s="517"/>
      <c r="AC3276" s="510"/>
      <c r="AD3276" s="510"/>
      <c r="AE3276" s="510"/>
      <c r="AF3276" s="510"/>
      <c r="AG3276" s="510"/>
      <c r="AH3276" s="510"/>
      <c r="AI3276" s="509"/>
      <c r="AJ3276" s="517"/>
      <c r="AK3276" s="512"/>
      <c r="AL3276" s="513"/>
      <c r="AM3276" s="517"/>
      <c r="AN3276" s="510"/>
      <c r="AO3276" s="509"/>
      <c r="AP3276" s="509"/>
      <c r="AQ3276" s="509"/>
      <c r="AR3276" s="509"/>
      <c r="AS3276" s="509"/>
      <c r="AT3276" s="517"/>
      <c r="AU3276" s="507"/>
      <c r="AV3276" s="507"/>
      <c r="AW3276" s="507"/>
      <c r="AX3276" s="517"/>
      <c r="AY3276" s="517"/>
      <c r="AZ3276" s="517"/>
    </row>
    <row r="3277">
      <c r="A3277" s="517"/>
      <c r="B3277" s="517"/>
      <c r="C3277" s="517"/>
      <c r="D3277" s="517"/>
      <c r="E3277" s="506"/>
      <c r="F3277" s="507"/>
      <c r="G3277" s="517"/>
      <c r="H3277" s="507"/>
      <c r="I3277" s="517"/>
      <c r="J3277" s="517"/>
      <c r="K3277" s="517"/>
      <c r="L3277" s="517"/>
      <c r="M3277" s="517"/>
      <c r="N3277" s="517"/>
      <c r="O3277" s="517"/>
      <c r="P3277" s="517"/>
      <c r="Q3277" s="517"/>
      <c r="R3277" s="506"/>
      <c r="S3277" s="509"/>
      <c r="T3277" s="509"/>
      <c r="U3277" s="517"/>
      <c r="V3277" s="510"/>
      <c r="W3277" s="510"/>
      <c r="X3277" s="510"/>
      <c r="Y3277" s="510"/>
      <c r="Z3277" s="510"/>
      <c r="AA3277" s="510"/>
      <c r="AB3277" s="517"/>
      <c r="AC3277" s="510"/>
      <c r="AD3277" s="510"/>
      <c r="AE3277" s="510"/>
      <c r="AF3277" s="510"/>
      <c r="AG3277" s="510"/>
      <c r="AH3277" s="510"/>
      <c r="AI3277" s="509"/>
      <c r="AJ3277" s="517"/>
      <c r="AK3277" s="512"/>
      <c r="AL3277" s="513"/>
      <c r="AM3277" s="517"/>
      <c r="AN3277" s="510"/>
      <c r="AO3277" s="509"/>
      <c r="AP3277" s="509"/>
      <c r="AQ3277" s="509"/>
      <c r="AR3277" s="509"/>
      <c r="AS3277" s="509"/>
      <c r="AT3277" s="517"/>
      <c r="AU3277" s="507"/>
      <c r="AV3277" s="507"/>
      <c r="AW3277" s="507"/>
      <c r="AX3277" s="517"/>
      <c r="AY3277" s="517"/>
      <c r="AZ3277" s="517"/>
    </row>
    <row r="3278">
      <c r="A3278" s="517"/>
      <c r="B3278" s="517"/>
      <c r="C3278" s="517"/>
      <c r="D3278" s="517"/>
      <c r="E3278" s="506"/>
      <c r="F3278" s="507"/>
      <c r="G3278" s="517"/>
      <c r="H3278" s="507"/>
      <c r="I3278" s="517"/>
      <c r="J3278" s="517"/>
      <c r="K3278" s="517"/>
      <c r="L3278" s="517"/>
      <c r="M3278" s="517"/>
      <c r="N3278" s="517"/>
      <c r="O3278" s="517"/>
      <c r="P3278" s="517"/>
      <c r="Q3278" s="517"/>
      <c r="R3278" s="506"/>
      <c r="S3278" s="509"/>
      <c r="T3278" s="509"/>
      <c r="U3278" s="517"/>
      <c r="V3278" s="510"/>
      <c r="W3278" s="509"/>
      <c r="X3278" s="510"/>
      <c r="Y3278" s="510"/>
      <c r="Z3278" s="510"/>
      <c r="AA3278" s="510"/>
      <c r="AB3278" s="517"/>
      <c r="AC3278" s="510"/>
      <c r="AD3278" s="510"/>
      <c r="AE3278" s="509"/>
      <c r="AF3278" s="509"/>
      <c r="AG3278" s="509"/>
      <c r="AH3278" s="509"/>
      <c r="AI3278" s="509"/>
      <c r="AJ3278" s="517"/>
      <c r="AK3278" s="509"/>
      <c r="AL3278" s="509"/>
      <c r="AM3278" s="517"/>
      <c r="AN3278" s="510"/>
      <c r="AO3278" s="509"/>
      <c r="AP3278" s="509"/>
      <c r="AQ3278" s="509"/>
      <c r="AR3278" s="509"/>
      <c r="AS3278" s="509"/>
      <c r="AT3278" s="517"/>
      <c r="AU3278" s="507"/>
      <c r="AV3278" s="507"/>
      <c r="AW3278" s="507"/>
      <c r="AX3278" s="517"/>
      <c r="AY3278" s="510"/>
      <c r="AZ3278" s="517"/>
    </row>
    <row r="3279">
      <c r="A3279" s="517"/>
      <c r="B3279" s="517"/>
      <c r="C3279" s="517"/>
      <c r="D3279" s="517"/>
      <c r="E3279" s="506"/>
      <c r="F3279" s="507"/>
      <c r="G3279" s="517"/>
      <c r="H3279" s="507"/>
      <c r="I3279" s="517"/>
      <c r="J3279" s="517"/>
      <c r="K3279" s="517"/>
      <c r="L3279" s="517"/>
      <c r="M3279" s="517"/>
      <c r="N3279" s="517"/>
      <c r="O3279" s="517"/>
      <c r="P3279" s="517"/>
      <c r="Q3279" s="517"/>
      <c r="R3279" s="506"/>
      <c r="S3279" s="509"/>
      <c r="T3279" s="509"/>
      <c r="U3279" s="517"/>
      <c r="V3279" s="506"/>
      <c r="W3279" s="509"/>
      <c r="X3279" s="517"/>
      <c r="Y3279" s="507"/>
      <c r="Z3279" s="517"/>
      <c r="AA3279" s="517"/>
      <c r="AB3279" s="517"/>
      <c r="AC3279" s="510"/>
      <c r="AD3279" s="510"/>
      <c r="AE3279" s="510"/>
      <c r="AF3279" s="510"/>
      <c r="AG3279" s="510"/>
      <c r="AH3279" s="510"/>
      <c r="AI3279" s="509"/>
      <c r="AJ3279" s="517"/>
      <c r="AK3279" s="512"/>
      <c r="AL3279" s="513"/>
      <c r="AM3279" s="517"/>
      <c r="AN3279" s="510"/>
      <c r="AO3279" s="509"/>
      <c r="AP3279" s="509"/>
      <c r="AQ3279" s="509"/>
      <c r="AR3279" s="509"/>
      <c r="AS3279" s="509"/>
      <c r="AT3279" s="517"/>
      <c r="AU3279" s="507"/>
      <c r="AV3279" s="507"/>
      <c r="AW3279" s="507"/>
      <c r="AX3279" s="517"/>
      <c r="AY3279" s="517"/>
      <c r="AZ3279" s="517"/>
    </row>
    <row r="3280">
      <c r="A3280" s="517"/>
      <c r="B3280" s="517"/>
      <c r="C3280" s="517"/>
      <c r="D3280" s="517"/>
      <c r="E3280" s="506"/>
      <c r="F3280" s="507"/>
      <c r="G3280" s="517"/>
      <c r="H3280" s="507"/>
      <c r="I3280" s="517"/>
      <c r="J3280" s="517"/>
      <c r="K3280" s="517"/>
      <c r="L3280" s="517"/>
      <c r="M3280" s="517"/>
      <c r="N3280" s="517"/>
      <c r="O3280" s="517"/>
      <c r="P3280" s="517"/>
      <c r="Q3280" s="517"/>
      <c r="R3280" s="506"/>
      <c r="S3280" s="509"/>
      <c r="T3280" s="509"/>
      <c r="U3280" s="517"/>
      <c r="V3280" s="506"/>
      <c r="W3280" s="509"/>
      <c r="X3280" s="517"/>
      <c r="Y3280" s="507"/>
      <c r="Z3280" s="517"/>
      <c r="AA3280" s="517"/>
      <c r="AB3280" s="517"/>
      <c r="AC3280" s="510"/>
      <c r="AD3280" s="510"/>
      <c r="AE3280" s="510"/>
      <c r="AF3280" s="510"/>
      <c r="AG3280" s="510"/>
      <c r="AH3280" s="510"/>
      <c r="AI3280" s="509"/>
      <c r="AJ3280" s="517"/>
      <c r="AK3280" s="512"/>
      <c r="AL3280" s="513"/>
      <c r="AM3280" s="517"/>
      <c r="AN3280" s="510"/>
      <c r="AO3280" s="509"/>
      <c r="AP3280" s="509"/>
      <c r="AQ3280" s="509"/>
      <c r="AR3280" s="509"/>
      <c r="AS3280" s="509"/>
      <c r="AT3280" s="517"/>
      <c r="AU3280" s="507"/>
      <c r="AV3280" s="507"/>
      <c r="AW3280" s="507"/>
      <c r="AX3280" s="517"/>
      <c r="AY3280" s="517"/>
      <c r="AZ3280" s="517"/>
    </row>
    <row r="3281">
      <c r="A3281" s="517"/>
      <c r="B3281" s="517"/>
      <c r="C3281" s="517"/>
      <c r="D3281" s="517"/>
      <c r="E3281" s="506"/>
      <c r="F3281" s="507"/>
      <c r="G3281" s="517"/>
      <c r="H3281" s="507"/>
      <c r="I3281" s="517"/>
      <c r="J3281" s="517"/>
      <c r="K3281" s="517"/>
      <c r="L3281" s="517"/>
      <c r="M3281" s="517"/>
      <c r="N3281" s="517"/>
      <c r="O3281" s="517"/>
      <c r="P3281" s="517"/>
      <c r="Q3281" s="517"/>
      <c r="R3281" s="506"/>
      <c r="S3281" s="509"/>
      <c r="T3281" s="509"/>
      <c r="U3281" s="517"/>
      <c r="V3281" s="506"/>
      <c r="W3281" s="509"/>
      <c r="X3281" s="517"/>
      <c r="Y3281" s="507"/>
      <c r="Z3281" s="517"/>
      <c r="AA3281" s="517"/>
      <c r="AB3281" s="517"/>
      <c r="AC3281" s="510"/>
      <c r="AD3281" s="510"/>
      <c r="AE3281" s="510"/>
      <c r="AF3281" s="510"/>
      <c r="AG3281" s="510"/>
      <c r="AH3281" s="510"/>
      <c r="AI3281" s="509"/>
      <c r="AJ3281" s="517"/>
      <c r="AK3281" s="512"/>
      <c r="AL3281" s="513"/>
      <c r="AM3281" s="517"/>
      <c r="AN3281" s="510"/>
      <c r="AO3281" s="509"/>
      <c r="AP3281" s="509"/>
      <c r="AQ3281" s="509"/>
      <c r="AR3281" s="509"/>
      <c r="AS3281" s="509"/>
      <c r="AT3281" s="517"/>
      <c r="AU3281" s="507"/>
      <c r="AV3281" s="507"/>
      <c r="AW3281" s="507"/>
      <c r="AX3281" s="517"/>
      <c r="AY3281" s="510"/>
      <c r="AZ3281" s="517"/>
    </row>
    <row r="3282">
      <c r="A3282" s="517"/>
      <c r="B3282" s="517"/>
      <c r="C3282" s="517"/>
      <c r="D3282" s="517"/>
      <c r="E3282" s="506"/>
      <c r="F3282" s="507"/>
      <c r="G3282" s="517"/>
      <c r="H3282" s="507"/>
      <c r="I3282" s="517"/>
      <c r="J3282" s="517"/>
      <c r="K3282" s="517"/>
      <c r="L3282" s="517"/>
      <c r="M3282" s="517"/>
      <c r="N3282" s="517"/>
      <c r="O3282" s="517"/>
      <c r="P3282" s="517"/>
      <c r="Q3282" s="517"/>
      <c r="R3282" s="506"/>
      <c r="S3282" s="509"/>
      <c r="T3282" s="509"/>
      <c r="U3282" s="517"/>
      <c r="V3282" s="506"/>
      <c r="W3282" s="510"/>
      <c r="X3282" s="517"/>
      <c r="Y3282" s="507"/>
      <c r="Z3282" s="517"/>
      <c r="AA3282" s="517"/>
      <c r="AB3282" s="517"/>
      <c r="AC3282" s="510"/>
      <c r="AD3282" s="510"/>
      <c r="AE3282" s="510"/>
      <c r="AF3282" s="510"/>
      <c r="AG3282" s="510"/>
      <c r="AH3282" s="510"/>
      <c r="AI3282" s="509"/>
      <c r="AJ3282" s="517"/>
      <c r="AK3282" s="512"/>
      <c r="AL3282" s="513"/>
      <c r="AM3282" s="517"/>
      <c r="AN3282" s="510"/>
      <c r="AO3282" s="509"/>
      <c r="AP3282" s="509"/>
      <c r="AQ3282" s="509"/>
      <c r="AR3282" s="509"/>
      <c r="AS3282" s="509"/>
      <c r="AT3282" s="517"/>
      <c r="AU3282" s="507"/>
      <c r="AV3282" s="507"/>
      <c r="AW3282" s="507"/>
      <c r="AX3282" s="517"/>
      <c r="AY3282" s="517"/>
      <c r="AZ3282" s="517"/>
    </row>
    <row r="3283">
      <c r="A3283" s="517"/>
      <c r="B3283" s="517"/>
      <c r="C3283" s="517"/>
      <c r="D3283" s="517"/>
      <c r="E3283" s="506"/>
      <c r="F3283" s="507"/>
      <c r="G3283" s="517"/>
      <c r="H3283" s="507"/>
      <c r="I3283" s="517"/>
      <c r="J3283" s="517"/>
      <c r="K3283" s="517"/>
      <c r="L3283" s="517"/>
      <c r="M3283" s="517"/>
      <c r="N3283" s="517"/>
      <c r="O3283" s="517"/>
      <c r="P3283" s="517"/>
      <c r="Q3283" s="517"/>
      <c r="R3283" s="506"/>
      <c r="S3283" s="509"/>
      <c r="T3283" s="509"/>
      <c r="U3283" s="517"/>
      <c r="V3283" s="510"/>
      <c r="W3283" s="510"/>
      <c r="X3283" s="510"/>
      <c r="Y3283" s="510"/>
      <c r="Z3283" s="510"/>
      <c r="AA3283" s="510"/>
      <c r="AB3283" s="517"/>
      <c r="AC3283" s="510"/>
      <c r="AD3283" s="510"/>
      <c r="AE3283" s="510"/>
      <c r="AF3283" s="510"/>
      <c r="AG3283" s="510"/>
      <c r="AH3283" s="510"/>
      <c r="AI3283" s="509"/>
      <c r="AJ3283" s="517"/>
      <c r="AK3283" s="512"/>
      <c r="AL3283" s="513"/>
      <c r="AM3283" s="517"/>
      <c r="AN3283" s="510"/>
      <c r="AO3283" s="509"/>
      <c r="AP3283" s="509"/>
      <c r="AQ3283" s="509"/>
      <c r="AR3283" s="509"/>
      <c r="AS3283" s="509"/>
      <c r="AT3283" s="517"/>
      <c r="AU3283" s="507"/>
      <c r="AV3283" s="507"/>
      <c r="AW3283" s="507"/>
      <c r="AX3283" s="517"/>
      <c r="AY3283" s="517"/>
      <c r="AZ3283" s="517"/>
    </row>
    <row r="3284">
      <c r="A3284" s="517"/>
      <c r="B3284" s="517"/>
      <c r="C3284" s="517"/>
      <c r="D3284" s="517"/>
      <c r="E3284" s="506"/>
      <c r="F3284" s="507"/>
      <c r="G3284" s="517"/>
      <c r="H3284" s="507"/>
      <c r="I3284" s="517"/>
      <c r="J3284" s="517"/>
      <c r="K3284" s="517"/>
      <c r="L3284" s="517"/>
      <c r="M3284" s="517"/>
      <c r="N3284" s="517"/>
      <c r="O3284" s="517"/>
      <c r="P3284" s="517"/>
      <c r="Q3284" s="517"/>
      <c r="R3284" s="506"/>
      <c r="S3284" s="509"/>
      <c r="T3284" s="509"/>
      <c r="U3284" s="517"/>
      <c r="V3284" s="510"/>
      <c r="W3284" s="510"/>
      <c r="X3284" s="510"/>
      <c r="Y3284" s="510"/>
      <c r="Z3284" s="510"/>
      <c r="AA3284" s="510"/>
      <c r="AB3284" s="517"/>
      <c r="AC3284" s="510"/>
      <c r="AD3284" s="510"/>
      <c r="AE3284" s="510"/>
      <c r="AF3284" s="510"/>
      <c r="AG3284" s="510"/>
      <c r="AH3284" s="510"/>
      <c r="AI3284" s="509"/>
      <c r="AJ3284" s="517"/>
      <c r="AK3284" s="512"/>
      <c r="AL3284" s="513"/>
      <c r="AM3284" s="517"/>
      <c r="AN3284" s="510"/>
      <c r="AO3284" s="509"/>
      <c r="AP3284" s="509"/>
      <c r="AQ3284" s="509"/>
      <c r="AR3284" s="509"/>
      <c r="AS3284" s="509"/>
      <c r="AT3284" s="517"/>
      <c r="AU3284" s="507"/>
      <c r="AV3284" s="507"/>
      <c r="AW3284" s="507"/>
      <c r="AX3284" s="517"/>
      <c r="AY3284" s="517"/>
      <c r="AZ3284" s="517"/>
    </row>
    <row r="3285">
      <c r="A3285" s="517"/>
      <c r="B3285" s="517"/>
      <c r="C3285" s="517"/>
      <c r="D3285" s="517"/>
      <c r="E3285" s="506"/>
      <c r="F3285" s="507"/>
      <c r="G3285" s="517"/>
      <c r="H3285" s="507"/>
      <c r="I3285" s="517"/>
      <c r="J3285" s="517"/>
      <c r="K3285" s="517"/>
      <c r="L3285" s="517"/>
      <c r="M3285" s="517"/>
      <c r="N3285" s="517"/>
      <c r="O3285" s="517"/>
      <c r="P3285" s="517"/>
      <c r="Q3285" s="517"/>
      <c r="R3285" s="506"/>
      <c r="S3285" s="509"/>
      <c r="T3285" s="509"/>
      <c r="U3285" s="517"/>
      <c r="V3285" s="510"/>
      <c r="W3285" s="510"/>
      <c r="X3285" s="510"/>
      <c r="Y3285" s="510"/>
      <c r="Z3285" s="510"/>
      <c r="AA3285" s="510"/>
      <c r="AB3285" s="517"/>
      <c r="AC3285" s="510"/>
      <c r="AD3285" s="510"/>
      <c r="AE3285" s="510"/>
      <c r="AF3285" s="510"/>
      <c r="AG3285" s="510"/>
      <c r="AH3285" s="510"/>
      <c r="AI3285" s="509"/>
      <c r="AJ3285" s="517"/>
      <c r="AK3285" s="512"/>
      <c r="AL3285" s="513"/>
      <c r="AM3285" s="517"/>
      <c r="AN3285" s="510"/>
      <c r="AO3285" s="510"/>
      <c r="AP3285" s="509"/>
      <c r="AQ3285" s="509"/>
      <c r="AR3285" s="509"/>
      <c r="AS3285" s="509"/>
      <c r="AT3285" s="517"/>
      <c r="AU3285" s="507"/>
      <c r="AV3285" s="507"/>
      <c r="AW3285" s="507"/>
      <c r="AX3285" s="517"/>
      <c r="AY3285" s="517"/>
      <c r="AZ3285" s="517"/>
    </row>
    <row r="3286">
      <c r="A3286" s="517"/>
      <c r="B3286" s="517"/>
      <c r="C3286" s="517"/>
      <c r="D3286" s="517"/>
      <c r="E3286" s="506"/>
      <c r="F3286" s="507"/>
      <c r="G3286" s="517"/>
      <c r="H3286" s="507"/>
      <c r="I3286" s="517"/>
      <c r="J3286" s="517"/>
      <c r="K3286" s="517"/>
      <c r="L3286" s="517"/>
      <c r="M3286" s="517"/>
      <c r="N3286" s="517"/>
      <c r="O3286" s="517"/>
      <c r="P3286" s="517"/>
      <c r="Q3286" s="517"/>
      <c r="R3286" s="506"/>
      <c r="S3286" s="509"/>
      <c r="T3286" s="509"/>
      <c r="U3286" s="517"/>
      <c r="V3286" s="510"/>
      <c r="W3286" s="510"/>
      <c r="X3286" s="510"/>
      <c r="Y3286" s="510"/>
      <c r="Z3286" s="510"/>
      <c r="AA3286" s="510"/>
      <c r="AB3286" s="517"/>
      <c r="AC3286" s="510"/>
      <c r="AD3286" s="510"/>
      <c r="AE3286" s="510"/>
      <c r="AF3286" s="510"/>
      <c r="AG3286" s="510"/>
      <c r="AH3286" s="510"/>
      <c r="AI3286" s="509"/>
      <c r="AJ3286" s="517"/>
      <c r="AK3286" s="512"/>
      <c r="AL3286" s="513"/>
      <c r="AM3286" s="517"/>
      <c r="AN3286" s="510"/>
      <c r="AO3286" s="510"/>
      <c r="AP3286" s="509"/>
      <c r="AQ3286" s="509"/>
      <c r="AR3286" s="509"/>
      <c r="AS3286" s="509"/>
      <c r="AT3286" s="517"/>
      <c r="AU3286" s="507"/>
      <c r="AV3286" s="507"/>
      <c r="AW3286" s="507"/>
      <c r="AX3286" s="517"/>
      <c r="AY3286" s="517"/>
      <c r="AZ3286" s="517"/>
    </row>
    <row r="3287">
      <c r="A3287" s="517"/>
      <c r="B3287" s="517"/>
      <c r="C3287" s="517"/>
      <c r="D3287" s="517"/>
      <c r="E3287" s="506"/>
      <c r="F3287" s="507"/>
      <c r="G3287" s="517"/>
      <c r="H3287" s="507"/>
      <c r="I3287" s="517"/>
      <c r="J3287" s="517"/>
      <c r="K3287" s="517"/>
      <c r="L3287" s="517"/>
      <c r="M3287" s="517"/>
      <c r="N3287" s="517"/>
      <c r="O3287" s="517"/>
      <c r="P3287" s="517"/>
      <c r="Q3287" s="517"/>
      <c r="R3287" s="506"/>
      <c r="S3287" s="509"/>
      <c r="T3287" s="509"/>
      <c r="U3287" s="517"/>
      <c r="V3287" s="510"/>
      <c r="W3287" s="510"/>
      <c r="X3287" s="510"/>
      <c r="Y3287" s="510"/>
      <c r="Z3287" s="510"/>
      <c r="AA3287" s="510"/>
      <c r="AB3287" s="517"/>
      <c r="AC3287" s="510"/>
      <c r="AD3287" s="510"/>
      <c r="AE3287" s="510"/>
      <c r="AF3287" s="510"/>
      <c r="AG3287" s="510"/>
      <c r="AH3287" s="510"/>
      <c r="AI3287" s="509"/>
      <c r="AJ3287" s="517"/>
      <c r="AK3287" s="512"/>
      <c r="AL3287" s="513"/>
      <c r="AM3287" s="517"/>
      <c r="AN3287" s="510"/>
      <c r="AO3287" s="509"/>
      <c r="AP3287" s="509"/>
      <c r="AQ3287" s="509"/>
      <c r="AR3287" s="509"/>
      <c r="AS3287" s="509"/>
      <c r="AT3287" s="517"/>
      <c r="AU3287" s="507"/>
      <c r="AV3287" s="507"/>
      <c r="AW3287" s="507"/>
      <c r="AX3287" s="517"/>
      <c r="AY3287" s="517"/>
      <c r="AZ3287" s="517"/>
    </row>
    <row r="3288">
      <c r="A3288" s="517"/>
      <c r="B3288" s="517"/>
      <c r="C3288" s="517"/>
      <c r="D3288" s="517"/>
      <c r="E3288" s="506"/>
      <c r="F3288" s="507"/>
      <c r="G3288" s="517"/>
      <c r="H3288" s="507"/>
      <c r="I3288" s="517"/>
      <c r="J3288" s="517"/>
      <c r="K3288" s="517"/>
      <c r="L3288" s="517"/>
      <c r="M3288" s="517"/>
      <c r="N3288" s="517"/>
      <c r="O3288" s="517"/>
      <c r="P3288" s="517"/>
      <c r="Q3288" s="517"/>
      <c r="R3288" s="506"/>
      <c r="S3288" s="509"/>
      <c r="T3288" s="509"/>
      <c r="U3288" s="517"/>
      <c r="V3288" s="510"/>
      <c r="W3288" s="510"/>
      <c r="X3288" s="510"/>
      <c r="Y3288" s="510"/>
      <c r="Z3288" s="510"/>
      <c r="AA3288" s="510"/>
      <c r="AB3288" s="517"/>
      <c r="AC3288" s="510"/>
      <c r="AD3288" s="510"/>
      <c r="AE3288" s="510"/>
      <c r="AF3288" s="510"/>
      <c r="AG3288" s="510"/>
      <c r="AH3288" s="510"/>
      <c r="AI3288" s="509"/>
      <c r="AJ3288" s="517"/>
      <c r="AK3288" s="509"/>
      <c r="AL3288" s="513"/>
      <c r="AM3288" s="517"/>
      <c r="AN3288" s="510"/>
      <c r="AO3288" s="509"/>
      <c r="AP3288" s="509"/>
      <c r="AQ3288" s="509"/>
      <c r="AR3288" s="509"/>
      <c r="AS3288" s="509"/>
      <c r="AT3288" s="517"/>
      <c r="AU3288" s="507"/>
      <c r="AV3288" s="507"/>
      <c r="AW3288" s="507"/>
      <c r="AX3288" s="517"/>
      <c r="AY3288" s="517"/>
      <c r="AZ3288" s="517"/>
    </row>
    <row r="3289">
      <c r="A3289" s="517"/>
      <c r="B3289" s="517"/>
      <c r="C3289" s="517"/>
      <c r="D3289" s="517"/>
      <c r="E3289" s="506"/>
      <c r="F3289" s="507"/>
      <c r="G3289" s="517"/>
      <c r="H3289" s="507"/>
      <c r="I3289" s="517"/>
      <c r="J3289" s="517"/>
      <c r="K3289" s="517"/>
      <c r="L3289" s="517"/>
      <c r="M3289" s="517"/>
      <c r="N3289" s="517"/>
      <c r="O3289" s="517"/>
      <c r="P3289" s="517"/>
      <c r="Q3289" s="517"/>
      <c r="R3289" s="506"/>
      <c r="S3289" s="509"/>
      <c r="T3289" s="509"/>
      <c r="U3289" s="517"/>
      <c r="V3289" s="510"/>
      <c r="W3289" s="510"/>
      <c r="X3289" s="510"/>
      <c r="Y3289" s="510"/>
      <c r="Z3289" s="510"/>
      <c r="AA3289" s="510"/>
      <c r="AB3289" s="517"/>
      <c r="AC3289" s="510"/>
      <c r="AD3289" s="510"/>
      <c r="AE3289" s="510"/>
      <c r="AF3289" s="510"/>
      <c r="AG3289" s="510"/>
      <c r="AH3289" s="510"/>
      <c r="AI3289" s="509"/>
      <c r="AJ3289" s="517"/>
      <c r="AK3289" s="512"/>
      <c r="AL3289" s="513"/>
      <c r="AM3289" s="517"/>
      <c r="AN3289" s="510"/>
      <c r="AO3289" s="509"/>
      <c r="AP3289" s="509"/>
      <c r="AQ3289" s="509"/>
      <c r="AR3289" s="509"/>
      <c r="AS3289" s="509"/>
      <c r="AT3289" s="517"/>
      <c r="AU3289" s="507"/>
      <c r="AV3289" s="507"/>
      <c r="AW3289" s="507"/>
      <c r="AX3289" s="517"/>
      <c r="AY3289" s="510"/>
      <c r="AZ3289" s="517"/>
    </row>
    <row r="3290">
      <c r="A3290" s="517"/>
      <c r="B3290" s="517"/>
      <c r="C3290" s="517"/>
      <c r="D3290" s="517"/>
      <c r="E3290" s="506"/>
      <c r="F3290" s="507"/>
      <c r="G3290" s="517"/>
      <c r="H3290" s="507"/>
      <c r="I3290" s="517"/>
      <c r="J3290" s="517"/>
      <c r="K3290" s="517"/>
      <c r="L3290" s="517"/>
      <c r="M3290" s="517"/>
      <c r="N3290" s="517"/>
      <c r="O3290" s="517"/>
      <c r="P3290" s="517"/>
      <c r="Q3290" s="517"/>
      <c r="R3290" s="506"/>
      <c r="S3290" s="509"/>
      <c r="T3290" s="509"/>
      <c r="U3290" s="517"/>
      <c r="V3290" s="510"/>
      <c r="W3290" s="510"/>
      <c r="X3290" s="510"/>
      <c r="Y3290" s="510"/>
      <c r="Z3290" s="510"/>
      <c r="AA3290" s="510"/>
      <c r="AB3290" s="517"/>
      <c r="AC3290" s="510"/>
      <c r="AD3290" s="510"/>
      <c r="AE3290" s="510"/>
      <c r="AF3290" s="510"/>
      <c r="AG3290" s="510"/>
      <c r="AH3290" s="510"/>
      <c r="AI3290" s="509"/>
      <c r="AJ3290" s="517"/>
      <c r="AK3290" s="512"/>
      <c r="AL3290" s="513"/>
      <c r="AM3290" s="517"/>
      <c r="AN3290" s="510"/>
      <c r="AO3290" s="509"/>
      <c r="AP3290" s="509"/>
      <c r="AQ3290" s="509"/>
      <c r="AR3290" s="509"/>
      <c r="AS3290" s="509"/>
      <c r="AT3290" s="517"/>
      <c r="AU3290" s="507"/>
      <c r="AV3290" s="507"/>
      <c r="AW3290" s="507"/>
      <c r="AX3290" s="517"/>
      <c r="AY3290" s="517"/>
      <c r="AZ3290" s="517"/>
    </row>
    <row r="3291">
      <c r="A3291" s="517"/>
      <c r="B3291" s="517"/>
      <c r="C3291" s="517"/>
      <c r="D3291" s="517"/>
      <c r="E3291" s="506"/>
      <c r="F3291" s="507"/>
      <c r="G3291" s="517"/>
      <c r="H3291" s="507"/>
      <c r="I3291" s="517"/>
      <c r="J3291" s="517"/>
      <c r="K3291" s="517"/>
      <c r="L3291" s="517"/>
      <c r="M3291" s="517"/>
      <c r="N3291" s="517"/>
      <c r="O3291" s="517"/>
      <c r="P3291" s="517"/>
      <c r="Q3291" s="517"/>
      <c r="R3291" s="506"/>
      <c r="S3291" s="509"/>
      <c r="T3291" s="509"/>
      <c r="U3291" s="517"/>
      <c r="V3291" s="510"/>
      <c r="W3291" s="510"/>
      <c r="X3291" s="510"/>
      <c r="Y3291" s="510"/>
      <c r="Z3291" s="510"/>
      <c r="AA3291" s="510"/>
      <c r="AB3291" s="517"/>
      <c r="AC3291" s="510"/>
      <c r="AD3291" s="510"/>
      <c r="AE3291" s="510"/>
      <c r="AF3291" s="510"/>
      <c r="AG3291" s="510"/>
      <c r="AH3291" s="510"/>
      <c r="AI3291" s="509"/>
      <c r="AJ3291" s="517"/>
      <c r="AK3291" s="512"/>
      <c r="AL3291" s="513"/>
      <c r="AM3291" s="517"/>
      <c r="AN3291" s="510"/>
      <c r="AO3291" s="510"/>
      <c r="AP3291" s="509"/>
      <c r="AQ3291" s="509"/>
      <c r="AR3291" s="509"/>
      <c r="AS3291" s="509"/>
      <c r="AT3291" s="517"/>
      <c r="AU3291" s="507"/>
      <c r="AV3291" s="507"/>
      <c r="AW3291" s="507"/>
      <c r="AX3291" s="517"/>
      <c r="AY3291" s="517"/>
      <c r="AZ3291" s="517"/>
    </row>
    <row r="3292">
      <c r="A3292" s="517"/>
      <c r="B3292" s="517"/>
      <c r="C3292" s="517"/>
      <c r="D3292" s="517"/>
      <c r="E3292" s="506"/>
      <c r="F3292" s="507"/>
      <c r="G3292" s="517"/>
      <c r="H3292" s="507"/>
      <c r="I3292" s="517"/>
      <c r="J3292" s="517"/>
      <c r="K3292" s="517"/>
      <c r="L3292" s="517"/>
      <c r="M3292" s="517"/>
      <c r="N3292" s="517"/>
      <c r="O3292" s="517"/>
      <c r="P3292" s="517"/>
      <c r="Q3292" s="517"/>
      <c r="R3292" s="506"/>
      <c r="S3292" s="509"/>
      <c r="T3292" s="509"/>
      <c r="U3292" s="517"/>
      <c r="V3292" s="510"/>
      <c r="W3292" s="510"/>
      <c r="X3292" s="510"/>
      <c r="Y3292" s="510"/>
      <c r="Z3292" s="510"/>
      <c r="AA3292" s="510"/>
      <c r="AB3292" s="517"/>
      <c r="AC3292" s="510"/>
      <c r="AD3292" s="510"/>
      <c r="AE3292" s="509"/>
      <c r="AF3292" s="509"/>
      <c r="AG3292" s="509"/>
      <c r="AH3292" s="509"/>
      <c r="AI3292" s="509"/>
      <c r="AJ3292" s="517"/>
      <c r="AK3292" s="509"/>
      <c r="AL3292" s="509"/>
      <c r="AM3292" s="517"/>
      <c r="AN3292" s="510"/>
      <c r="AO3292" s="510"/>
      <c r="AP3292" s="509"/>
      <c r="AQ3292" s="509"/>
      <c r="AR3292" s="509"/>
      <c r="AS3292" s="509"/>
      <c r="AT3292" s="517"/>
      <c r="AU3292" s="507"/>
      <c r="AV3292" s="507"/>
      <c r="AW3292" s="507"/>
      <c r="AX3292" s="517"/>
      <c r="AY3292" s="517"/>
      <c r="AZ3292" s="517"/>
    </row>
    <row r="3293">
      <c r="A3293" s="517"/>
      <c r="B3293" s="517"/>
      <c r="C3293" s="517"/>
      <c r="D3293" s="517"/>
      <c r="E3293" s="506"/>
      <c r="F3293" s="507"/>
      <c r="G3293" s="517"/>
      <c r="H3293" s="507"/>
      <c r="I3293" s="517"/>
      <c r="J3293" s="517"/>
      <c r="K3293" s="517"/>
      <c r="L3293" s="517"/>
      <c r="M3293" s="517"/>
      <c r="N3293" s="517"/>
      <c r="O3293" s="517"/>
      <c r="P3293" s="517"/>
      <c r="Q3293" s="517"/>
      <c r="R3293" s="506"/>
      <c r="S3293" s="509"/>
      <c r="T3293" s="509"/>
      <c r="U3293" s="517"/>
      <c r="V3293" s="510"/>
      <c r="W3293" s="510"/>
      <c r="X3293" s="510"/>
      <c r="Y3293" s="510"/>
      <c r="Z3293" s="510"/>
      <c r="AA3293" s="510"/>
      <c r="AB3293" s="517"/>
      <c r="AC3293" s="510"/>
      <c r="AD3293" s="510"/>
      <c r="AE3293" s="509"/>
      <c r="AF3293" s="509"/>
      <c r="AG3293" s="509"/>
      <c r="AH3293" s="509"/>
      <c r="AI3293" s="509"/>
      <c r="AJ3293" s="517"/>
      <c r="AK3293" s="509"/>
      <c r="AL3293" s="509"/>
      <c r="AM3293" s="517"/>
      <c r="AN3293" s="510"/>
      <c r="AO3293" s="509"/>
      <c r="AP3293" s="509"/>
      <c r="AQ3293" s="509"/>
      <c r="AR3293" s="509"/>
      <c r="AS3293" s="509"/>
      <c r="AT3293" s="517"/>
      <c r="AU3293" s="507"/>
      <c r="AV3293" s="507"/>
      <c r="AW3293" s="507"/>
      <c r="AX3293" s="517"/>
      <c r="AY3293" s="517"/>
      <c r="AZ3293" s="517"/>
    </row>
    <row r="3294">
      <c r="A3294" s="517"/>
      <c r="B3294" s="517"/>
      <c r="C3294" s="517"/>
      <c r="D3294" s="517"/>
      <c r="E3294" s="506"/>
      <c r="F3294" s="507"/>
      <c r="G3294" s="517"/>
      <c r="H3294" s="507"/>
      <c r="I3294" s="517"/>
      <c r="J3294" s="517"/>
      <c r="K3294" s="517"/>
      <c r="L3294" s="517"/>
      <c r="M3294" s="517"/>
      <c r="N3294" s="517"/>
      <c r="O3294" s="517"/>
      <c r="P3294" s="517"/>
      <c r="Q3294" s="517"/>
      <c r="R3294" s="506"/>
      <c r="S3294" s="509"/>
      <c r="T3294" s="509"/>
      <c r="U3294" s="517"/>
      <c r="V3294" s="510"/>
      <c r="W3294" s="510"/>
      <c r="X3294" s="510"/>
      <c r="Y3294" s="510"/>
      <c r="Z3294" s="510"/>
      <c r="AA3294" s="510"/>
      <c r="AB3294" s="517"/>
      <c r="AC3294" s="510"/>
      <c r="AD3294" s="510"/>
      <c r="AE3294" s="509"/>
      <c r="AF3294" s="509"/>
      <c r="AG3294" s="509"/>
      <c r="AH3294" s="509"/>
      <c r="AI3294" s="509"/>
      <c r="AJ3294" s="517"/>
      <c r="AK3294" s="509"/>
      <c r="AL3294" s="509"/>
      <c r="AM3294" s="517"/>
      <c r="AN3294" s="510"/>
      <c r="AO3294" s="510"/>
      <c r="AP3294" s="509"/>
      <c r="AQ3294" s="509"/>
      <c r="AR3294" s="509"/>
      <c r="AS3294" s="509"/>
      <c r="AT3294" s="517"/>
      <c r="AU3294" s="507"/>
      <c r="AV3294" s="507"/>
      <c r="AW3294" s="507"/>
      <c r="AX3294" s="517"/>
      <c r="AY3294" s="517"/>
      <c r="AZ3294" s="517"/>
    </row>
    <row r="3295">
      <c r="A3295" s="517"/>
      <c r="B3295" s="517"/>
      <c r="C3295" s="517"/>
      <c r="D3295" s="517"/>
      <c r="E3295" s="506"/>
      <c r="F3295" s="507"/>
      <c r="G3295" s="517"/>
      <c r="H3295" s="507"/>
      <c r="I3295" s="517"/>
      <c r="J3295" s="517"/>
      <c r="K3295" s="517"/>
      <c r="L3295" s="517"/>
      <c r="M3295" s="517"/>
      <c r="N3295" s="517"/>
      <c r="O3295" s="517"/>
      <c r="P3295" s="517"/>
      <c r="Q3295" s="517"/>
      <c r="R3295" s="506"/>
      <c r="S3295" s="509"/>
      <c r="T3295" s="509"/>
      <c r="U3295" s="517"/>
      <c r="V3295" s="510"/>
      <c r="W3295" s="510"/>
      <c r="X3295" s="510"/>
      <c r="Y3295" s="510"/>
      <c r="Z3295" s="510"/>
      <c r="AA3295" s="510"/>
      <c r="AB3295" s="517"/>
      <c r="AC3295" s="510"/>
      <c r="AD3295" s="510"/>
      <c r="AE3295" s="509"/>
      <c r="AF3295" s="509"/>
      <c r="AG3295" s="509"/>
      <c r="AH3295" s="509"/>
      <c r="AI3295" s="509"/>
      <c r="AJ3295" s="517"/>
      <c r="AK3295" s="509"/>
      <c r="AL3295" s="509"/>
      <c r="AM3295" s="517"/>
      <c r="AN3295" s="510"/>
      <c r="AO3295" s="510"/>
      <c r="AP3295" s="509"/>
      <c r="AQ3295" s="509"/>
      <c r="AR3295" s="509"/>
      <c r="AS3295" s="509"/>
      <c r="AT3295" s="517"/>
      <c r="AU3295" s="507"/>
      <c r="AV3295" s="507"/>
      <c r="AW3295" s="507"/>
      <c r="AX3295" s="517"/>
      <c r="AY3295" s="517"/>
      <c r="AZ3295" s="517"/>
    </row>
    <row r="3296">
      <c r="A3296" s="517"/>
      <c r="B3296" s="517"/>
      <c r="C3296" s="517"/>
      <c r="D3296" s="517"/>
      <c r="E3296" s="506"/>
      <c r="F3296" s="507"/>
      <c r="G3296" s="517"/>
      <c r="H3296" s="507"/>
      <c r="I3296" s="517"/>
      <c r="J3296" s="517"/>
      <c r="K3296" s="517"/>
      <c r="L3296" s="517"/>
      <c r="M3296" s="517"/>
      <c r="N3296" s="517"/>
      <c r="O3296" s="517"/>
      <c r="P3296" s="517"/>
      <c r="Q3296" s="517"/>
      <c r="R3296" s="506"/>
      <c r="S3296" s="509"/>
      <c r="T3296" s="509"/>
      <c r="U3296" s="517"/>
      <c r="V3296" s="510"/>
      <c r="W3296" s="510"/>
      <c r="X3296" s="510"/>
      <c r="Y3296" s="510"/>
      <c r="Z3296" s="510"/>
      <c r="AA3296" s="510"/>
      <c r="AB3296" s="517"/>
      <c r="AC3296" s="510"/>
      <c r="AD3296" s="510"/>
      <c r="AE3296" s="509"/>
      <c r="AF3296" s="509"/>
      <c r="AG3296" s="509"/>
      <c r="AH3296" s="509"/>
      <c r="AI3296" s="509"/>
      <c r="AJ3296" s="517"/>
      <c r="AK3296" s="509"/>
      <c r="AL3296" s="509"/>
      <c r="AM3296" s="517"/>
      <c r="AN3296" s="510"/>
      <c r="AO3296" s="510"/>
      <c r="AP3296" s="509"/>
      <c r="AQ3296" s="509"/>
      <c r="AR3296" s="509"/>
      <c r="AS3296" s="509"/>
      <c r="AT3296" s="517"/>
      <c r="AU3296" s="507"/>
      <c r="AV3296" s="507"/>
      <c r="AW3296" s="507"/>
      <c r="AX3296" s="517"/>
      <c r="AY3296" s="517"/>
      <c r="AZ3296" s="517"/>
    </row>
    <row r="3297">
      <c r="A3297" s="517"/>
      <c r="B3297" s="517"/>
      <c r="C3297" s="517"/>
      <c r="D3297" s="517"/>
      <c r="E3297" s="506"/>
      <c r="F3297" s="507"/>
      <c r="G3297" s="517"/>
      <c r="H3297" s="507"/>
      <c r="I3297" s="517"/>
      <c r="J3297" s="517"/>
      <c r="K3297" s="517"/>
      <c r="L3297" s="517"/>
      <c r="M3297" s="517"/>
      <c r="N3297" s="517"/>
      <c r="O3297" s="517"/>
      <c r="P3297" s="517"/>
      <c r="Q3297" s="517"/>
      <c r="R3297" s="506"/>
      <c r="S3297" s="509"/>
      <c r="T3297" s="509"/>
      <c r="U3297" s="517"/>
      <c r="V3297" s="510"/>
      <c r="W3297" s="510"/>
      <c r="X3297" s="510"/>
      <c r="Y3297" s="510"/>
      <c r="Z3297" s="510"/>
      <c r="AA3297" s="510"/>
      <c r="AB3297" s="517"/>
      <c r="AC3297" s="510"/>
      <c r="AD3297" s="510"/>
      <c r="AE3297" s="509"/>
      <c r="AF3297" s="509"/>
      <c r="AG3297" s="509"/>
      <c r="AH3297" s="509"/>
      <c r="AI3297" s="509"/>
      <c r="AJ3297" s="517"/>
      <c r="AK3297" s="509"/>
      <c r="AL3297" s="509"/>
      <c r="AM3297" s="517"/>
      <c r="AN3297" s="510"/>
      <c r="AO3297" s="509"/>
      <c r="AP3297" s="509"/>
      <c r="AQ3297" s="509"/>
      <c r="AR3297" s="509"/>
      <c r="AS3297" s="509"/>
      <c r="AT3297" s="517"/>
      <c r="AU3297" s="507"/>
      <c r="AV3297" s="507"/>
      <c r="AW3297" s="507"/>
      <c r="AX3297" s="517"/>
      <c r="AY3297" s="517"/>
      <c r="AZ3297" s="517"/>
    </row>
    <row r="3298">
      <c r="A3298" s="517"/>
      <c r="B3298" s="517"/>
      <c r="C3298" s="517"/>
      <c r="D3298" s="517"/>
      <c r="E3298" s="506"/>
      <c r="F3298" s="507"/>
      <c r="G3298" s="517"/>
      <c r="H3298" s="507"/>
      <c r="I3298" s="517"/>
      <c r="J3298" s="517"/>
      <c r="K3298" s="517"/>
      <c r="L3298" s="517"/>
      <c r="M3298" s="517"/>
      <c r="N3298" s="517"/>
      <c r="O3298" s="517"/>
      <c r="P3298" s="517"/>
      <c r="Q3298" s="517"/>
      <c r="R3298" s="506"/>
      <c r="S3298" s="509"/>
      <c r="T3298" s="509"/>
      <c r="U3298" s="517"/>
      <c r="V3298" s="510"/>
      <c r="W3298" s="510"/>
      <c r="X3298" s="510"/>
      <c r="Y3298" s="510"/>
      <c r="Z3298" s="510"/>
      <c r="AA3298" s="510"/>
      <c r="AB3298" s="517"/>
      <c r="AC3298" s="510"/>
      <c r="AD3298" s="510"/>
      <c r="AE3298" s="509"/>
      <c r="AF3298" s="509"/>
      <c r="AG3298" s="509"/>
      <c r="AH3298" s="509"/>
      <c r="AI3298" s="509"/>
      <c r="AJ3298" s="517"/>
      <c r="AK3298" s="509"/>
      <c r="AL3298" s="509"/>
      <c r="AM3298" s="517"/>
      <c r="AN3298" s="510"/>
      <c r="AO3298" s="509"/>
      <c r="AP3298" s="509"/>
      <c r="AQ3298" s="509"/>
      <c r="AR3298" s="509"/>
      <c r="AS3298" s="509"/>
      <c r="AT3298" s="517"/>
      <c r="AU3298" s="507"/>
      <c r="AV3298" s="507"/>
      <c r="AW3298" s="507"/>
      <c r="AX3298" s="517"/>
      <c r="AY3298" s="517"/>
      <c r="AZ3298" s="517"/>
    </row>
    <row r="3299">
      <c r="A3299" s="517"/>
      <c r="B3299" s="517"/>
      <c r="C3299" s="517"/>
      <c r="D3299" s="517"/>
      <c r="E3299" s="506"/>
      <c r="F3299" s="507"/>
      <c r="G3299" s="517"/>
      <c r="H3299" s="507"/>
      <c r="I3299" s="517"/>
      <c r="J3299" s="517"/>
      <c r="K3299" s="517"/>
      <c r="L3299" s="517"/>
      <c r="M3299" s="517"/>
      <c r="N3299" s="517"/>
      <c r="O3299" s="517"/>
      <c r="P3299" s="517"/>
      <c r="Q3299" s="517"/>
      <c r="R3299" s="506"/>
      <c r="S3299" s="509"/>
      <c r="T3299" s="509"/>
      <c r="U3299" s="517"/>
      <c r="V3299" s="510"/>
      <c r="W3299" s="510"/>
      <c r="X3299" s="510"/>
      <c r="Y3299" s="510"/>
      <c r="Z3299" s="510"/>
      <c r="AA3299" s="510"/>
      <c r="AB3299" s="517"/>
      <c r="AC3299" s="510"/>
      <c r="AD3299" s="510"/>
      <c r="AE3299" s="509"/>
      <c r="AF3299" s="509"/>
      <c r="AG3299" s="509"/>
      <c r="AH3299" s="509"/>
      <c r="AI3299" s="509"/>
      <c r="AJ3299" s="517"/>
      <c r="AK3299" s="509"/>
      <c r="AL3299" s="509"/>
      <c r="AM3299" s="517"/>
      <c r="AN3299" s="510"/>
      <c r="AO3299" s="509"/>
      <c r="AP3299" s="509"/>
      <c r="AQ3299" s="509"/>
      <c r="AR3299" s="509"/>
      <c r="AS3299" s="509"/>
      <c r="AT3299" s="517"/>
      <c r="AU3299" s="507"/>
      <c r="AV3299" s="507"/>
      <c r="AW3299" s="507"/>
      <c r="AX3299" s="517"/>
      <c r="AY3299" s="517"/>
      <c r="AZ3299" s="517"/>
    </row>
    <row r="3300">
      <c r="A3300" s="517"/>
      <c r="B3300" s="517"/>
      <c r="C3300" s="517"/>
      <c r="D3300" s="517"/>
      <c r="E3300" s="506"/>
      <c r="F3300" s="507"/>
      <c r="G3300" s="517"/>
      <c r="H3300" s="507"/>
      <c r="I3300" s="517"/>
      <c r="J3300" s="517"/>
      <c r="K3300" s="517"/>
      <c r="L3300" s="517"/>
      <c r="M3300" s="517"/>
      <c r="N3300" s="517"/>
      <c r="O3300" s="517"/>
      <c r="P3300" s="517"/>
      <c r="Q3300" s="517"/>
      <c r="R3300" s="506"/>
      <c r="S3300" s="509"/>
      <c r="T3300" s="509"/>
      <c r="U3300" s="517"/>
      <c r="V3300" s="510"/>
      <c r="W3300" s="510"/>
      <c r="X3300" s="510"/>
      <c r="Y3300" s="510"/>
      <c r="Z3300" s="510"/>
      <c r="AA3300" s="510"/>
      <c r="AB3300" s="517"/>
      <c r="AC3300" s="510"/>
      <c r="AD3300" s="510"/>
      <c r="AE3300" s="509"/>
      <c r="AF3300" s="509"/>
      <c r="AG3300" s="509"/>
      <c r="AH3300" s="509"/>
      <c r="AI3300" s="509"/>
      <c r="AJ3300" s="517"/>
      <c r="AK3300" s="509"/>
      <c r="AL3300" s="509"/>
      <c r="AM3300" s="517"/>
      <c r="AN3300" s="510"/>
      <c r="AO3300" s="509"/>
      <c r="AP3300" s="509"/>
      <c r="AQ3300" s="509"/>
      <c r="AR3300" s="509"/>
      <c r="AS3300" s="509"/>
      <c r="AT3300" s="517"/>
      <c r="AU3300" s="507"/>
      <c r="AV3300" s="507"/>
      <c r="AW3300" s="507"/>
      <c r="AX3300" s="517"/>
      <c r="AY3300" s="517"/>
      <c r="AZ3300" s="517"/>
    </row>
    <row r="3301">
      <c r="A3301" s="517"/>
      <c r="B3301" s="517"/>
      <c r="C3301" s="517"/>
      <c r="D3301" s="517"/>
      <c r="E3301" s="506"/>
      <c r="F3301" s="507"/>
      <c r="G3301" s="517"/>
      <c r="H3301" s="507"/>
      <c r="I3301" s="517"/>
      <c r="J3301" s="517"/>
      <c r="K3301" s="517"/>
      <c r="L3301" s="517"/>
      <c r="M3301" s="517"/>
      <c r="N3301" s="517"/>
      <c r="O3301" s="517"/>
      <c r="P3301" s="517"/>
      <c r="Q3301" s="517"/>
      <c r="R3301" s="506"/>
      <c r="S3301" s="509"/>
      <c r="T3301" s="509"/>
      <c r="U3301" s="517"/>
      <c r="V3301" s="510"/>
      <c r="W3301" s="510"/>
      <c r="X3301" s="510"/>
      <c r="Y3301" s="510"/>
      <c r="Z3301" s="510"/>
      <c r="AA3301" s="510"/>
      <c r="AB3301" s="517"/>
      <c r="AC3301" s="510"/>
      <c r="AD3301" s="510"/>
      <c r="AE3301" s="509"/>
      <c r="AF3301" s="509"/>
      <c r="AG3301" s="509"/>
      <c r="AH3301" s="509"/>
      <c r="AI3301" s="509"/>
      <c r="AJ3301" s="517"/>
      <c r="AK3301" s="509"/>
      <c r="AL3301" s="509"/>
      <c r="AM3301" s="517"/>
      <c r="AN3301" s="510"/>
      <c r="AO3301" s="509"/>
      <c r="AP3301" s="509"/>
      <c r="AQ3301" s="509"/>
      <c r="AR3301" s="509"/>
      <c r="AS3301" s="509"/>
      <c r="AT3301" s="517"/>
      <c r="AU3301" s="507"/>
      <c r="AV3301" s="507"/>
      <c r="AW3301" s="507"/>
      <c r="AX3301" s="517"/>
      <c r="AY3301" s="517"/>
      <c r="AZ3301" s="517"/>
    </row>
    <row r="3302">
      <c r="A3302" s="517"/>
      <c r="B3302" s="517"/>
      <c r="C3302" s="517"/>
      <c r="D3302" s="517"/>
      <c r="E3302" s="506"/>
      <c r="F3302" s="507"/>
      <c r="G3302" s="517"/>
      <c r="H3302" s="507"/>
      <c r="I3302" s="517"/>
      <c r="J3302" s="517"/>
      <c r="K3302" s="517"/>
      <c r="L3302" s="517"/>
      <c r="M3302" s="517"/>
      <c r="N3302" s="517"/>
      <c r="O3302" s="517"/>
      <c r="P3302" s="517"/>
      <c r="Q3302" s="517"/>
      <c r="R3302" s="506"/>
      <c r="S3302" s="509"/>
      <c r="T3302" s="509"/>
      <c r="U3302" s="517"/>
      <c r="V3302" s="510"/>
      <c r="W3302" s="510"/>
      <c r="X3302" s="510"/>
      <c r="Y3302" s="510"/>
      <c r="Z3302" s="510"/>
      <c r="AA3302" s="510"/>
      <c r="AB3302" s="517"/>
      <c r="AC3302" s="510"/>
      <c r="AD3302" s="510"/>
      <c r="AE3302" s="509"/>
      <c r="AF3302" s="509"/>
      <c r="AG3302" s="509"/>
      <c r="AH3302" s="509"/>
      <c r="AI3302" s="509"/>
      <c r="AJ3302" s="517"/>
      <c r="AK3302" s="509"/>
      <c r="AL3302" s="509"/>
      <c r="AM3302" s="517"/>
      <c r="AN3302" s="510"/>
      <c r="AO3302" s="509"/>
      <c r="AP3302" s="509"/>
      <c r="AQ3302" s="509"/>
      <c r="AR3302" s="509"/>
      <c r="AS3302" s="509"/>
      <c r="AT3302" s="517"/>
      <c r="AU3302" s="507"/>
      <c r="AV3302" s="507"/>
      <c r="AW3302" s="507"/>
      <c r="AX3302" s="517"/>
      <c r="AY3302" s="517"/>
      <c r="AZ3302" s="517"/>
    </row>
    <row r="3303">
      <c r="A3303" s="517"/>
      <c r="B3303" s="517"/>
      <c r="C3303" s="517"/>
      <c r="D3303" s="517"/>
      <c r="E3303" s="506"/>
      <c r="F3303" s="507"/>
      <c r="G3303" s="517"/>
      <c r="H3303" s="507"/>
      <c r="I3303" s="517"/>
      <c r="J3303" s="517"/>
      <c r="K3303" s="517"/>
      <c r="L3303" s="517"/>
      <c r="M3303" s="517"/>
      <c r="N3303" s="517"/>
      <c r="O3303" s="517"/>
      <c r="P3303" s="517"/>
      <c r="Q3303" s="517"/>
      <c r="R3303" s="506"/>
      <c r="S3303" s="509"/>
      <c r="T3303" s="509"/>
      <c r="U3303" s="517"/>
      <c r="V3303" s="510"/>
      <c r="W3303" s="510"/>
      <c r="X3303" s="510"/>
      <c r="Y3303" s="510"/>
      <c r="Z3303" s="510"/>
      <c r="AA3303" s="510"/>
      <c r="AB3303" s="517"/>
      <c r="AC3303" s="510"/>
      <c r="AD3303" s="510"/>
      <c r="AE3303" s="509"/>
      <c r="AF3303" s="509"/>
      <c r="AG3303" s="509"/>
      <c r="AH3303" s="509"/>
      <c r="AI3303" s="509"/>
      <c r="AJ3303" s="517"/>
      <c r="AK3303" s="509"/>
      <c r="AL3303" s="509"/>
      <c r="AM3303" s="517"/>
      <c r="AN3303" s="510"/>
      <c r="AO3303" s="509"/>
      <c r="AP3303" s="509"/>
      <c r="AQ3303" s="509"/>
      <c r="AR3303" s="509"/>
      <c r="AS3303" s="509"/>
      <c r="AT3303" s="517"/>
      <c r="AU3303" s="507"/>
      <c r="AV3303" s="507"/>
      <c r="AW3303" s="507"/>
      <c r="AX3303" s="517"/>
      <c r="AY3303" s="517"/>
      <c r="AZ3303" s="517"/>
    </row>
    <row r="3304">
      <c r="A3304" s="517"/>
      <c r="B3304" s="517"/>
      <c r="C3304" s="517"/>
      <c r="D3304" s="517"/>
      <c r="E3304" s="506"/>
      <c r="F3304" s="507"/>
      <c r="G3304" s="517"/>
      <c r="H3304" s="507"/>
      <c r="I3304" s="517"/>
      <c r="J3304" s="517"/>
      <c r="K3304" s="517"/>
      <c r="L3304" s="517"/>
      <c r="M3304" s="517"/>
      <c r="N3304" s="517"/>
      <c r="O3304" s="517"/>
      <c r="P3304" s="517"/>
      <c r="Q3304" s="517"/>
      <c r="R3304" s="506"/>
      <c r="S3304" s="509"/>
      <c r="T3304" s="509"/>
      <c r="U3304" s="517"/>
      <c r="V3304" s="510"/>
      <c r="W3304" s="510"/>
      <c r="X3304" s="510"/>
      <c r="Y3304" s="510"/>
      <c r="Z3304" s="510"/>
      <c r="AA3304" s="510"/>
      <c r="AB3304" s="517"/>
      <c r="AC3304" s="510"/>
      <c r="AD3304" s="510"/>
      <c r="AE3304" s="509"/>
      <c r="AF3304" s="509"/>
      <c r="AG3304" s="509"/>
      <c r="AH3304" s="509"/>
      <c r="AI3304" s="509"/>
      <c r="AJ3304" s="517"/>
      <c r="AK3304" s="509"/>
      <c r="AL3304" s="509"/>
      <c r="AM3304" s="517"/>
      <c r="AN3304" s="510"/>
      <c r="AO3304" s="509"/>
      <c r="AP3304" s="509"/>
      <c r="AQ3304" s="509"/>
      <c r="AR3304" s="509"/>
      <c r="AS3304" s="509"/>
      <c r="AT3304" s="517"/>
      <c r="AU3304" s="507"/>
      <c r="AV3304" s="507"/>
      <c r="AW3304" s="507"/>
      <c r="AX3304" s="517"/>
      <c r="AY3304" s="517"/>
      <c r="AZ3304" s="517"/>
    </row>
    <row r="3305">
      <c r="A3305" s="517"/>
      <c r="B3305" s="517"/>
      <c r="C3305" s="517"/>
      <c r="D3305" s="517"/>
      <c r="E3305" s="506"/>
      <c r="F3305" s="507"/>
      <c r="G3305" s="517"/>
      <c r="H3305" s="507"/>
      <c r="I3305" s="517"/>
      <c r="J3305" s="517"/>
      <c r="K3305" s="517"/>
      <c r="L3305" s="517"/>
      <c r="M3305" s="517"/>
      <c r="N3305" s="517"/>
      <c r="O3305" s="517"/>
      <c r="P3305" s="517"/>
      <c r="Q3305" s="517"/>
      <c r="R3305" s="506"/>
      <c r="S3305" s="509"/>
      <c r="T3305" s="509"/>
      <c r="U3305" s="517"/>
      <c r="V3305" s="510"/>
      <c r="W3305" s="510"/>
      <c r="X3305" s="510"/>
      <c r="Y3305" s="510"/>
      <c r="Z3305" s="510"/>
      <c r="AA3305" s="510"/>
      <c r="AB3305" s="517"/>
      <c r="AC3305" s="510"/>
      <c r="AD3305" s="510"/>
      <c r="AE3305" s="509"/>
      <c r="AF3305" s="509"/>
      <c r="AG3305" s="509"/>
      <c r="AH3305" s="509"/>
      <c r="AI3305" s="509"/>
      <c r="AJ3305" s="517"/>
      <c r="AK3305" s="509"/>
      <c r="AL3305" s="509"/>
      <c r="AM3305" s="517"/>
      <c r="AN3305" s="510"/>
      <c r="AO3305" s="509"/>
      <c r="AP3305" s="509"/>
      <c r="AQ3305" s="509"/>
      <c r="AR3305" s="509"/>
      <c r="AS3305" s="509"/>
      <c r="AT3305" s="517"/>
      <c r="AU3305" s="507"/>
      <c r="AV3305" s="507"/>
      <c r="AW3305" s="507"/>
      <c r="AX3305" s="517"/>
      <c r="AY3305" s="517"/>
      <c r="AZ3305" s="517"/>
    </row>
    <row r="3306">
      <c r="A3306" s="517"/>
      <c r="B3306" s="517"/>
      <c r="C3306" s="517"/>
      <c r="D3306" s="517"/>
      <c r="E3306" s="506"/>
      <c r="F3306" s="507"/>
      <c r="G3306" s="517"/>
      <c r="H3306" s="507"/>
      <c r="I3306" s="517"/>
      <c r="J3306" s="517"/>
      <c r="K3306" s="517"/>
      <c r="L3306" s="517"/>
      <c r="M3306" s="517"/>
      <c r="N3306" s="517"/>
      <c r="O3306" s="517"/>
      <c r="P3306" s="517"/>
      <c r="Q3306" s="517"/>
      <c r="R3306" s="506"/>
      <c r="S3306" s="509"/>
      <c r="T3306" s="509"/>
      <c r="U3306" s="517"/>
      <c r="V3306" s="510"/>
      <c r="W3306" s="510"/>
      <c r="X3306" s="510"/>
      <c r="Y3306" s="510"/>
      <c r="Z3306" s="510"/>
      <c r="AA3306" s="510"/>
      <c r="AB3306" s="517"/>
      <c r="AC3306" s="510"/>
      <c r="AD3306" s="510"/>
      <c r="AE3306" s="509"/>
      <c r="AF3306" s="509"/>
      <c r="AG3306" s="509"/>
      <c r="AH3306" s="509"/>
      <c r="AI3306" s="509"/>
      <c r="AJ3306" s="517"/>
      <c r="AK3306" s="509"/>
      <c r="AL3306" s="509"/>
      <c r="AM3306" s="517"/>
      <c r="AN3306" s="510"/>
      <c r="AO3306" s="509"/>
      <c r="AP3306" s="509"/>
      <c r="AQ3306" s="509"/>
      <c r="AR3306" s="509"/>
      <c r="AS3306" s="509"/>
      <c r="AT3306" s="517"/>
      <c r="AU3306" s="507"/>
      <c r="AV3306" s="507"/>
      <c r="AW3306" s="507"/>
      <c r="AX3306" s="517"/>
      <c r="AY3306" s="517"/>
      <c r="AZ3306" s="517"/>
    </row>
    <row r="3307">
      <c r="A3307" s="517"/>
      <c r="B3307" s="517"/>
      <c r="C3307" s="517"/>
      <c r="D3307" s="517"/>
      <c r="E3307" s="506"/>
      <c r="F3307" s="507"/>
      <c r="G3307" s="517"/>
      <c r="H3307" s="507"/>
      <c r="I3307" s="517"/>
      <c r="J3307" s="517"/>
      <c r="K3307" s="517"/>
      <c r="L3307" s="517"/>
      <c r="M3307" s="517"/>
      <c r="N3307" s="517"/>
      <c r="O3307" s="517"/>
      <c r="P3307" s="517"/>
      <c r="Q3307" s="517"/>
      <c r="R3307" s="506"/>
      <c r="S3307" s="509"/>
      <c r="T3307" s="509"/>
      <c r="U3307" s="517"/>
      <c r="V3307" s="510"/>
      <c r="W3307" s="510"/>
      <c r="X3307" s="510"/>
      <c r="Y3307" s="510"/>
      <c r="Z3307" s="510"/>
      <c r="AA3307" s="510"/>
      <c r="AB3307" s="517"/>
      <c r="AC3307" s="510"/>
      <c r="AD3307" s="510"/>
      <c r="AE3307" s="509"/>
      <c r="AF3307" s="509"/>
      <c r="AG3307" s="509"/>
      <c r="AH3307" s="509"/>
      <c r="AI3307" s="509"/>
      <c r="AJ3307" s="517"/>
      <c r="AK3307" s="509"/>
      <c r="AL3307" s="509"/>
      <c r="AM3307" s="517"/>
      <c r="AN3307" s="510"/>
      <c r="AO3307" s="509"/>
      <c r="AP3307" s="509"/>
      <c r="AQ3307" s="509"/>
      <c r="AR3307" s="509"/>
      <c r="AS3307" s="509"/>
      <c r="AT3307" s="517"/>
      <c r="AU3307" s="507"/>
      <c r="AV3307" s="507"/>
      <c r="AW3307" s="507"/>
      <c r="AX3307" s="517"/>
      <c r="AY3307" s="517"/>
      <c r="AZ3307" s="517"/>
    </row>
    <row r="3308">
      <c r="A3308" s="517"/>
      <c r="B3308" s="517"/>
      <c r="C3308" s="517"/>
      <c r="D3308" s="517"/>
      <c r="E3308" s="506"/>
      <c r="F3308" s="507"/>
      <c r="G3308" s="517"/>
      <c r="H3308" s="507"/>
      <c r="I3308" s="517"/>
      <c r="J3308" s="517"/>
      <c r="K3308" s="517"/>
      <c r="L3308" s="517"/>
      <c r="M3308" s="517"/>
      <c r="N3308" s="517"/>
      <c r="O3308" s="517"/>
      <c r="P3308" s="517"/>
      <c r="Q3308" s="517"/>
      <c r="R3308" s="506"/>
      <c r="S3308" s="509"/>
      <c r="T3308" s="509"/>
      <c r="U3308" s="517"/>
      <c r="V3308" s="510"/>
      <c r="W3308" s="510"/>
      <c r="X3308" s="510"/>
      <c r="Y3308" s="510"/>
      <c r="Z3308" s="510"/>
      <c r="AA3308" s="510"/>
      <c r="AB3308" s="517"/>
      <c r="AC3308" s="510"/>
      <c r="AD3308" s="510"/>
      <c r="AE3308" s="509"/>
      <c r="AF3308" s="509"/>
      <c r="AG3308" s="509"/>
      <c r="AH3308" s="509"/>
      <c r="AI3308" s="509"/>
      <c r="AJ3308" s="517"/>
      <c r="AK3308" s="509"/>
      <c r="AL3308" s="509"/>
      <c r="AM3308" s="517"/>
      <c r="AN3308" s="510"/>
      <c r="AO3308" s="509"/>
      <c r="AP3308" s="509"/>
      <c r="AQ3308" s="509"/>
      <c r="AR3308" s="509"/>
      <c r="AS3308" s="509"/>
      <c r="AT3308" s="517"/>
      <c r="AU3308" s="507"/>
      <c r="AV3308" s="507"/>
      <c r="AW3308" s="507"/>
      <c r="AX3308" s="517"/>
      <c r="AY3308" s="517"/>
      <c r="AZ3308" s="517"/>
    </row>
    <row r="3309">
      <c r="A3309" s="517"/>
      <c r="B3309" s="517"/>
      <c r="C3309" s="517"/>
      <c r="D3309" s="517"/>
      <c r="E3309" s="506"/>
      <c r="F3309" s="507"/>
      <c r="G3309" s="517"/>
      <c r="H3309" s="507"/>
      <c r="I3309" s="517"/>
      <c r="J3309" s="517"/>
      <c r="K3309" s="517"/>
      <c r="L3309" s="517"/>
      <c r="M3309" s="517"/>
      <c r="N3309" s="517"/>
      <c r="O3309" s="517"/>
      <c r="P3309" s="517"/>
      <c r="Q3309" s="517"/>
      <c r="R3309" s="506"/>
      <c r="S3309" s="509"/>
      <c r="T3309" s="509"/>
      <c r="U3309" s="517"/>
      <c r="V3309" s="510"/>
      <c r="W3309" s="510"/>
      <c r="X3309" s="510"/>
      <c r="Y3309" s="510"/>
      <c r="Z3309" s="510"/>
      <c r="AA3309" s="510"/>
      <c r="AB3309" s="517"/>
      <c r="AC3309" s="510"/>
      <c r="AD3309" s="510"/>
      <c r="AE3309" s="509"/>
      <c r="AF3309" s="509"/>
      <c r="AG3309" s="509"/>
      <c r="AH3309" s="509"/>
      <c r="AI3309" s="509"/>
      <c r="AJ3309" s="517"/>
      <c r="AK3309" s="509"/>
      <c r="AL3309" s="509"/>
      <c r="AM3309" s="517"/>
      <c r="AN3309" s="510"/>
      <c r="AO3309" s="509"/>
      <c r="AP3309" s="509"/>
      <c r="AQ3309" s="509"/>
      <c r="AR3309" s="509"/>
      <c r="AS3309" s="509"/>
      <c r="AT3309" s="517"/>
      <c r="AU3309" s="507"/>
      <c r="AV3309" s="507"/>
      <c r="AW3309" s="507"/>
      <c r="AX3309" s="517"/>
      <c r="AY3309" s="517"/>
      <c r="AZ3309" s="517"/>
    </row>
    <row r="3310">
      <c r="A3310" s="517"/>
      <c r="B3310" s="517"/>
      <c r="C3310" s="517"/>
      <c r="D3310" s="517"/>
      <c r="E3310" s="506"/>
      <c r="F3310" s="507"/>
      <c r="G3310" s="517"/>
      <c r="H3310" s="507"/>
      <c r="I3310" s="517"/>
      <c r="J3310" s="517"/>
      <c r="K3310" s="517"/>
      <c r="L3310" s="517"/>
      <c r="M3310" s="517"/>
      <c r="N3310" s="517"/>
      <c r="O3310" s="517"/>
      <c r="P3310" s="517"/>
      <c r="Q3310" s="517"/>
      <c r="R3310" s="506"/>
      <c r="S3310" s="509"/>
      <c r="T3310" s="509"/>
      <c r="U3310" s="517"/>
      <c r="V3310" s="510"/>
      <c r="W3310" s="510"/>
      <c r="X3310" s="510"/>
      <c r="Y3310" s="510"/>
      <c r="Z3310" s="510"/>
      <c r="AA3310" s="510"/>
      <c r="AB3310" s="517"/>
      <c r="AC3310" s="510"/>
      <c r="AD3310" s="510"/>
      <c r="AE3310" s="509"/>
      <c r="AF3310" s="509"/>
      <c r="AG3310" s="509"/>
      <c r="AH3310" s="509"/>
      <c r="AI3310" s="509"/>
      <c r="AJ3310" s="517"/>
      <c r="AK3310" s="509"/>
      <c r="AL3310" s="509"/>
      <c r="AM3310" s="517"/>
      <c r="AN3310" s="510"/>
      <c r="AO3310" s="509"/>
      <c r="AP3310" s="509"/>
      <c r="AQ3310" s="509"/>
      <c r="AR3310" s="509"/>
      <c r="AS3310" s="509"/>
      <c r="AT3310" s="517"/>
      <c r="AU3310" s="507"/>
      <c r="AV3310" s="507"/>
      <c r="AW3310" s="507"/>
      <c r="AX3310" s="517"/>
      <c r="AY3310" s="517"/>
      <c r="AZ3310" s="517"/>
    </row>
    <row r="3311">
      <c r="A3311" s="517"/>
      <c r="B3311" s="517"/>
      <c r="C3311" s="517"/>
      <c r="D3311" s="517"/>
      <c r="E3311" s="506"/>
      <c r="F3311" s="507"/>
      <c r="G3311" s="517"/>
      <c r="H3311" s="507"/>
      <c r="I3311" s="517"/>
      <c r="J3311" s="517"/>
      <c r="K3311" s="517"/>
      <c r="L3311" s="517"/>
      <c r="M3311" s="517"/>
      <c r="N3311" s="517"/>
      <c r="O3311" s="517"/>
      <c r="P3311" s="517"/>
      <c r="Q3311" s="517"/>
      <c r="R3311" s="506"/>
      <c r="S3311" s="509"/>
      <c r="T3311" s="509"/>
      <c r="U3311" s="517"/>
      <c r="V3311" s="510"/>
      <c r="W3311" s="510"/>
      <c r="X3311" s="510"/>
      <c r="Y3311" s="510"/>
      <c r="Z3311" s="510"/>
      <c r="AA3311" s="510"/>
      <c r="AB3311" s="517"/>
      <c r="AC3311" s="510"/>
      <c r="AD3311" s="510"/>
      <c r="AE3311" s="509"/>
      <c r="AF3311" s="509"/>
      <c r="AG3311" s="509"/>
      <c r="AH3311" s="509"/>
      <c r="AI3311" s="509"/>
      <c r="AJ3311" s="517"/>
      <c r="AK3311" s="509"/>
      <c r="AL3311" s="509"/>
      <c r="AM3311" s="517"/>
      <c r="AN3311" s="510"/>
      <c r="AO3311" s="509"/>
      <c r="AP3311" s="509"/>
      <c r="AQ3311" s="509"/>
      <c r="AR3311" s="509"/>
      <c r="AS3311" s="509"/>
      <c r="AT3311" s="517"/>
      <c r="AU3311" s="507"/>
      <c r="AV3311" s="507"/>
      <c r="AW3311" s="507"/>
      <c r="AX3311" s="517"/>
      <c r="AY3311" s="517"/>
      <c r="AZ3311" s="517"/>
    </row>
    <row r="3312">
      <c r="A3312" s="517"/>
      <c r="B3312" s="517"/>
      <c r="C3312" s="517"/>
      <c r="D3312" s="517"/>
      <c r="E3312" s="506"/>
      <c r="F3312" s="507"/>
      <c r="G3312" s="517"/>
      <c r="H3312" s="507"/>
      <c r="I3312" s="517"/>
      <c r="J3312" s="517"/>
      <c r="K3312" s="517"/>
      <c r="L3312" s="517"/>
      <c r="M3312" s="517"/>
      <c r="N3312" s="517"/>
      <c r="O3312" s="517"/>
      <c r="P3312" s="517"/>
      <c r="Q3312" s="517"/>
      <c r="R3312" s="506"/>
      <c r="S3312" s="509"/>
      <c r="T3312" s="509"/>
      <c r="U3312" s="517"/>
      <c r="V3312" s="510"/>
      <c r="W3312" s="510"/>
      <c r="X3312" s="510"/>
      <c r="Y3312" s="510"/>
      <c r="Z3312" s="510"/>
      <c r="AA3312" s="510"/>
      <c r="AB3312" s="517"/>
      <c r="AC3312" s="510"/>
      <c r="AD3312" s="510"/>
      <c r="AE3312" s="509"/>
      <c r="AF3312" s="509"/>
      <c r="AG3312" s="509"/>
      <c r="AH3312" s="509"/>
      <c r="AI3312" s="509"/>
      <c r="AJ3312" s="517"/>
      <c r="AK3312" s="509"/>
      <c r="AL3312" s="509"/>
      <c r="AM3312" s="517"/>
      <c r="AN3312" s="510"/>
      <c r="AO3312" s="509"/>
      <c r="AP3312" s="509"/>
      <c r="AQ3312" s="509"/>
      <c r="AR3312" s="509"/>
      <c r="AS3312" s="509"/>
      <c r="AT3312" s="517"/>
      <c r="AU3312" s="507"/>
      <c r="AV3312" s="507"/>
      <c r="AW3312" s="507"/>
      <c r="AX3312" s="517"/>
      <c r="AY3312" s="510"/>
      <c r="AZ3312" s="517"/>
    </row>
    <row r="3313">
      <c r="A3313" s="517"/>
      <c r="B3313" s="517"/>
      <c r="C3313" s="517"/>
      <c r="D3313" s="517"/>
      <c r="E3313" s="506"/>
      <c r="F3313" s="507"/>
      <c r="G3313" s="517"/>
      <c r="H3313" s="507"/>
      <c r="I3313" s="517"/>
      <c r="J3313" s="517"/>
      <c r="K3313" s="517"/>
      <c r="L3313" s="517"/>
      <c r="M3313" s="517"/>
      <c r="N3313" s="517"/>
      <c r="O3313" s="517"/>
      <c r="P3313" s="517"/>
      <c r="Q3313" s="517"/>
      <c r="R3313" s="506"/>
      <c r="S3313" s="509"/>
      <c r="T3313" s="509"/>
      <c r="U3313" s="517"/>
      <c r="V3313" s="510"/>
      <c r="W3313" s="510"/>
      <c r="X3313" s="510"/>
      <c r="Y3313" s="510"/>
      <c r="Z3313" s="510"/>
      <c r="AA3313" s="510"/>
      <c r="AB3313" s="517"/>
      <c r="AC3313" s="510"/>
      <c r="AD3313" s="510"/>
      <c r="AE3313" s="509"/>
      <c r="AF3313" s="509"/>
      <c r="AG3313" s="509"/>
      <c r="AH3313" s="509"/>
      <c r="AI3313" s="509"/>
      <c r="AJ3313" s="517"/>
      <c r="AK3313" s="509"/>
      <c r="AL3313" s="509"/>
      <c r="AM3313" s="517"/>
      <c r="AN3313" s="510"/>
      <c r="AO3313" s="509"/>
      <c r="AP3313" s="509"/>
      <c r="AQ3313" s="509"/>
      <c r="AR3313" s="509"/>
      <c r="AS3313" s="509"/>
      <c r="AT3313" s="517"/>
      <c r="AU3313" s="507"/>
      <c r="AV3313" s="507"/>
      <c r="AW3313" s="507"/>
      <c r="AX3313" s="517"/>
      <c r="AY3313" s="517"/>
      <c r="AZ3313" s="517"/>
    </row>
    <row r="3314">
      <c r="A3314" s="517"/>
      <c r="B3314" s="517"/>
      <c r="C3314" s="517"/>
      <c r="D3314" s="517"/>
      <c r="E3314" s="506"/>
      <c r="F3314" s="507"/>
      <c r="G3314" s="517"/>
      <c r="H3314" s="507"/>
      <c r="I3314" s="517"/>
      <c r="J3314" s="517"/>
      <c r="K3314" s="517"/>
      <c r="L3314" s="517"/>
      <c r="M3314" s="517"/>
      <c r="N3314" s="517"/>
      <c r="O3314" s="517"/>
      <c r="P3314" s="517"/>
      <c r="Q3314" s="517"/>
      <c r="R3314" s="506"/>
      <c r="S3314" s="509"/>
      <c r="T3314" s="509"/>
      <c r="U3314" s="517"/>
      <c r="V3314" s="510"/>
      <c r="W3314" s="510"/>
      <c r="X3314" s="510"/>
      <c r="Y3314" s="510"/>
      <c r="Z3314" s="510"/>
      <c r="AA3314" s="510"/>
      <c r="AB3314" s="517"/>
      <c r="AC3314" s="510"/>
      <c r="AD3314" s="510"/>
      <c r="AE3314" s="509"/>
      <c r="AF3314" s="509"/>
      <c r="AG3314" s="509"/>
      <c r="AH3314" s="509"/>
      <c r="AI3314" s="509"/>
      <c r="AJ3314" s="517"/>
      <c r="AK3314" s="509"/>
      <c r="AL3314" s="509"/>
      <c r="AM3314" s="517"/>
      <c r="AN3314" s="510"/>
      <c r="AO3314" s="510"/>
      <c r="AP3314" s="509"/>
      <c r="AQ3314" s="509"/>
      <c r="AR3314" s="509"/>
      <c r="AS3314" s="509"/>
      <c r="AT3314" s="517"/>
      <c r="AU3314" s="507"/>
      <c r="AV3314" s="507"/>
      <c r="AW3314" s="507"/>
      <c r="AX3314" s="517"/>
      <c r="AY3314" s="510"/>
      <c r="AZ3314" s="517"/>
    </row>
    <row r="3315">
      <c r="A3315" s="517"/>
      <c r="B3315" s="517"/>
      <c r="C3315" s="517"/>
      <c r="D3315" s="517"/>
      <c r="E3315" s="506"/>
      <c r="F3315" s="507"/>
      <c r="G3315" s="517"/>
      <c r="H3315" s="507"/>
      <c r="I3315" s="517"/>
      <c r="J3315" s="517"/>
      <c r="K3315" s="517"/>
      <c r="L3315" s="517"/>
      <c r="M3315" s="517"/>
      <c r="N3315" s="517"/>
      <c r="O3315" s="517"/>
      <c r="P3315" s="517"/>
      <c r="Q3315" s="517"/>
      <c r="R3315" s="506"/>
      <c r="S3315" s="509"/>
      <c r="T3315" s="509"/>
      <c r="U3315" s="517"/>
      <c r="V3315" s="510"/>
      <c r="W3315" s="510"/>
      <c r="X3315" s="510"/>
      <c r="Y3315" s="510"/>
      <c r="Z3315" s="510"/>
      <c r="AA3315" s="510"/>
      <c r="AB3315" s="517"/>
      <c r="AC3315" s="510"/>
      <c r="AD3315" s="510"/>
      <c r="AE3315" s="509"/>
      <c r="AF3315" s="509"/>
      <c r="AG3315" s="509"/>
      <c r="AH3315" s="509"/>
      <c r="AI3315" s="509"/>
      <c r="AJ3315" s="517"/>
      <c r="AK3315" s="509"/>
      <c r="AL3315" s="509"/>
      <c r="AM3315" s="517"/>
      <c r="AN3315" s="510"/>
      <c r="AO3315" s="510"/>
      <c r="AP3315" s="509"/>
      <c r="AQ3315" s="509"/>
      <c r="AR3315" s="509"/>
      <c r="AS3315" s="509"/>
      <c r="AT3315" s="517"/>
      <c r="AU3315" s="507"/>
      <c r="AV3315" s="507"/>
      <c r="AW3315" s="507"/>
      <c r="AX3315" s="517"/>
      <c r="AY3315" s="517"/>
      <c r="AZ3315" s="517"/>
    </row>
    <row r="3316">
      <c r="A3316" s="517"/>
      <c r="B3316" s="517"/>
      <c r="C3316" s="517"/>
      <c r="D3316" s="517"/>
      <c r="E3316" s="506"/>
      <c r="F3316" s="507"/>
      <c r="G3316" s="517"/>
      <c r="H3316" s="507"/>
      <c r="I3316" s="517"/>
      <c r="J3316" s="517"/>
      <c r="K3316" s="517"/>
      <c r="L3316" s="517"/>
      <c r="M3316" s="517"/>
      <c r="N3316" s="517"/>
      <c r="O3316" s="517"/>
      <c r="P3316" s="517"/>
      <c r="Q3316" s="517"/>
      <c r="R3316" s="506"/>
      <c r="S3316" s="509"/>
      <c r="T3316" s="509"/>
      <c r="U3316" s="517"/>
      <c r="V3316" s="510"/>
      <c r="W3316" s="510"/>
      <c r="X3316" s="510"/>
      <c r="Y3316" s="510"/>
      <c r="Z3316" s="510"/>
      <c r="AA3316" s="510"/>
      <c r="AB3316" s="517"/>
      <c r="AC3316" s="510"/>
      <c r="AD3316" s="510"/>
      <c r="AE3316" s="509"/>
      <c r="AF3316" s="509"/>
      <c r="AG3316" s="509"/>
      <c r="AH3316" s="509"/>
      <c r="AI3316" s="509"/>
      <c r="AJ3316" s="517"/>
      <c r="AK3316" s="509"/>
      <c r="AL3316" s="509"/>
      <c r="AM3316" s="517"/>
      <c r="AN3316" s="510"/>
      <c r="AO3316" s="509"/>
      <c r="AP3316" s="509"/>
      <c r="AQ3316" s="509"/>
      <c r="AR3316" s="509"/>
      <c r="AS3316" s="509"/>
      <c r="AT3316" s="517"/>
      <c r="AU3316" s="507"/>
      <c r="AV3316" s="507"/>
      <c r="AW3316" s="507"/>
      <c r="AX3316" s="517"/>
      <c r="AY3316" s="517"/>
      <c r="AZ3316" s="517"/>
    </row>
    <row r="3317">
      <c r="A3317" s="517"/>
      <c r="B3317" s="517"/>
      <c r="C3317" s="517"/>
      <c r="D3317" s="517"/>
      <c r="E3317" s="506"/>
      <c r="F3317" s="507"/>
      <c r="G3317" s="517"/>
      <c r="H3317" s="507"/>
      <c r="I3317" s="517"/>
      <c r="J3317" s="517"/>
      <c r="K3317" s="517"/>
      <c r="L3317" s="517"/>
      <c r="M3317" s="517"/>
      <c r="N3317" s="517"/>
      <c r="O3317" s="517"/>
      <c r="P3317" s="517"/>
      <c r="Q3317" s="517"/>
      <c r="R3317" s="506"/>
      <c r="S3317" s="509"/>
      <c r="T3317" s="509"/>
      <c r="U3317" s="517"/>
      <c r="V3317" s="510"/>
      <c r="W3317" s="510"/>
      <c r="X3317" s="510"/>
      <c r="Y3317" s="510"/>
      <c r="Z3317" s="510"/>
      <c r="AA3317" s="510"/>
      <c r="AB3317" s="517"/>
      <c r="AC3317" s="510"/>
      <c r="AD3317" s="510"/>
      <c r="AE3317" s="509"/>
      <c r="AF3317" s="509"/>
      <c r="AG3317" s="509"/>
      <c r="AH3317" s="509"/>
      <c r="AI3317" s="509"/>
      <c r="AJ3317" s="517"/>
      <c r="AK3317" s="509"/>
      <c r="AL3317" s="509"/>
      <c r="AM3317" s="517"/>
      <c r="AN3317" s="510"/>
      <c r="AO3317" s="509"/>
      <c r="AP3317" s="509"/>
      <c r="AQ3317" s="509"/>
      <c r="AR3317" s="509"/>
      <c r="AS3317" s="509"/>
      <c r="AT3317" s="517"/>
      <c r="AU3317" s="507"/>
      <c r="AV3317" s="507"/>
      <c r="AW3317" s="507"/>
      <c r="AX3317" s="517"/>
      <c r="AY3317" s="517"/>
      <c r="AZ3317" s="517"/>
    </row>
    <row r="3318">
      <c r="A3318" s="517"/>
      <c r="B3318" s="517"/>
      <c r="C3318" s="517"/>
      <c r="D3318" s="517"/>
      <c r="E3318" s="506"/>
      <c r="F3318" s="507"/>
      <c r="G3318" s="517"/>
      <c r="H3318" s="507"/>
      <c r="I3318" s="517"/>
      <c r="J3318" s="517"/>
      <c r="K3318" s="517"/>
      <c r="L3318" s="517"/>
      <c r="M3318" s="517"/>
      <c r="N3318" s="517"/>
      <c r="O3318" s="517"/>
      <c r="P3318" s="517"/>
      <c r="Q3318" s="517"/>
      <c r="R3318" s="506"/>
      <c r="S3318" s="509"/>
      <c r="T3318" s="509"/>
      <c r="U3318" s="517"/>
      <c r="V3318" s="510"/>
      <c r="W3318" s="510"/>
      <c r="X3318" s="510"/>
      <c r="Y3318" s="510"/>
      <c r="Z3318" s="510"/>
      <c r="AA3318" s="510"/>
      <c r="AB3318" s="517"/>
      <c r="AC3318" s="510"/>
      <c r="AD3318" s="510"/>
      <c r="AE3318" s="509"/>
      <c r="AF3318" s="509"/>
      <c r="AG3318" s="509"/>
      <c r="AH3318" s="509"/>
      <c r="AI3318" s="509"/>
      <c r="AJ3318" s="517"/>
      <c r="AK3318" s="509"/>
      <c r="AL3318" s="509"/>
      <c r="AM3318" s="517"/>
      <c r="AN3318" s="510"/>
      <c r="AO3318" s="509"/>
      <c r="AP3318" s="509"/>
      <c r="AQ3318" s="509"/>
      <c r="AR3318" s="509"/>
      <c r="AS3318" s="509"/>
      <c r="AT3318" s="517"/>
      <c r="AU3318" s="507"/>
      <c r="AV3318" s="507"/>
      <c r="AW3318" s="507"/>
      <c r="AX3318" s="517"/>
      <c r="AY3318" s="517"/>
      <c r="AZ3318" s="517"/>
    </row>
    <row r="3319">
      <c r="A3319" s="517"/>
      <c r="B3319" s="517"/>
      <c r="C3319" s="517"/>
      <c r="D3319" s="517"/>
      <c r="E3319" s="506"/>
      <c r="F3319" s="507"/>
      <c r="G3319" s="517"/>
      <c r="H3319" s="507"/>
      <c r="I3319" s="517"/>
      <c r="J3319" s="517"/>
      <c r="K3319" s="517"/>
      <c r="L3319" s="517"/>
      <c r="M3319" s="517"/>
      <c r="N3319" s="517"/>
      <c r="O3319" s="517"/>
      <c r="P3319" s="517"/>
      <c r="Q3319" s="517"/>
      <c r="R3319" s="506"/>
      <c r="S3319" s="509"/>
      <c r="T3319" s="509"/>
      <c r="U3319" s="517"/>
      <c r="V3319" s="510"/>
      <c r="W3319" s="510"/>
      <c r="X3319" s="510"/>
      <c r="Y3319" s="510"/>
      <c r="Z3319" s="510"/>
      <c r="AA3319" s="510"/>
      <c r="AB3319" s="517"/>
      <c r="AC3319" s="510"/>
      <c r="AD3319" s="510"/>
      <c r="AE3319" s="509"/>
      <c r="AF3319" s="509"/>
      <c r="AG3319" s="509"/>
      <c r="AH3319" s="509"/>
      <c r="AI3319" s="509"/>
      <c r="AJ3319" s="517"/>
      <c r="AK3319" s="509"/>
      <c r="AL3319" s="509"/>
      <c r="AM3319" s="517"/>
      <c r="AN3319" s="510"/>
      <c r="AO3319" s="509"/>
      <c r="AP3319" s="509"/>
      <c r="AQ3319" s="509"/>
      <c r="AR3319" s="509"/>
      <c r="AS3319" s="509"/>
      <c r="AT3319" s="517"/>
      <c r="AU3319" s="507"/>
      <c r="AV3319" s="507"/>
      <c r="AW3319" s="507"/>
      <c r="AX3319" s="517"/>
      <c r="AY3319" s="517"/>
      <c r="AZ3319" s="517"/>
    </row>
    <row r="3320">
      <c r="A3320" s="517"/>
      <c r="B3320" s="517"/>
      <c r="C3320" s="517"/>
      <c r="D3320" s="517"/>
      <c r="E3320" s="506"/>
      <c r="F3320" s="507"/>
      <c r="G3320" s="517"/>
      <c r="H3320" s="507"/>
      <c r="I3320" s="517"/>
      <c r="J3320" s="517"/>
      <c r="K3320" s="517"/>
      <c r="L3320" s="517"/>
      <c r="M3320" s="517"/>
      <c r="N3320" s="517"/>
      <c r="O3320" s="517"/>
      <c r="P3320" s="517"/>
      <c r="Q3320" s="517"/>
      <c r="R3320" s="506"/>
      <c r="S3320" s="509"/>
      <c r="T3320" s="509"/>
      <c r="U3320" s="517"/>
      <c r="V3320" s="510"/>
      <c r="W3320" s="510"/>
      <c r="X3320" s="510"/>
      <c r="Y3320" s="510"/>
      <c r="Z3320" s="510"/>
      <c r="AA3320" s="510"/>
      <c r="AB3320" s="517"/>
      <c r="AC3320" s="510"/>
      <c r="AD3320" s="510"/>
      <c r="AE3320" s="509"/>
      <c r="AF3320" s="509"/>
      <c r="AG3320" s="509"/>
      <c r="AH3320" s="509"/>
      <c r="AI3320" s="509"/>
      <c r="AJ3320" s="517"/>
      <c r="AK3320" s="509"/>
      <c r="AL3320" s="509"/>
      <c r="AM3320" s="517"/>
      <c r="AN3320" s="510"/>
      <c r="AO3320" s="510"/>
      <c r="AP3320" s="509"/>
      <c r="AQ3320" s="509"/>
      <c r="AR3320" s="509"/>
      <c r="AS3320" s="509"/>
      <c r="AT3320" s="517"/>
      <c r="AU3320" s="507"/>
      <c r="AV3320" s="507"/>
      <c r="AW3320" s="507"/>
      <c r="AX3320" s="517"/>
      <c r="AY3320" s="517"/>
      <c r="AZ3320" s="517"/>
    </row>
    <row r="3321">
      <c r="A3321" s="517"/>
      <c r="B3321" s="517"/>
      <c r="C3321" s="517"/>
      <c r="D3321" s="517"/>
      <c r="E3321" s="506"/>
      <c r="F3321" s="507"/>
      <c r="G3321" s="517"/>
      <c r="H3321" s="507"/>
      <c r="I3321" s="517"/>
      <c r="J3321" s="517"/>
      <c r="K3321" s="517"/>
      <c r="L3321" s="517"/>
      <c r="M3321" s="517"/>
      <c r="N3321" s="517"/>
      <c r="O3321" s="517"/>
      <c r="P3321" s="517"/>
      <c r="Q3321" s="517"/>
      <c r="R3321" s="506"/>
      <c r="S3321" s="509"/>
      <c r="T3321" s="509"/>
      <c r="U3321" s="517"/>
      <c r="V3321" s="510"/>
      <c r="W3321" s="510"/>
      <c r="X3321" s="510"/>
      <c r="Y3321" s="510"/>
      <c r="Z3321" s="510"/>
      <c r="AA3321" s="510"/>
      <c r="AB3321" s="517"/>
      <c r="AC3321" s="510"/>
      <c r="AD3321" s="510"/>
      <c r="AE3321" s="509"/>
      <c r="AF3321" s="509"/>
      <c r="AG3321" s="509"/>
      <c r="AH3321" s="509"/>
      <c r="AI3321" s="509"/>
      <c r="AJ3321" s="517"/>
      <c r="AK3321" s="509"/>
      <c r="AL3321" s="509"/>
      <c r="AM3321" s="517"/>
      <c r="AN3321" s="510"/>
      <c r="AO3321" s="509"/>
      <c r="AP3321" s="509"/>
      <c r="AQ3321" s="509"/>
      <c r="AR3321" s="509"/>
      <c r="AS3321" s="509"/>
      <c r="AT3321" s="517"/>
      <c r="AU3321" s="507"/>
      <c r="AV3321" s="507"/>
      <c r="AW3321" s="507"/>
      <c r="AX3321" s="517"/>
      <c r="AY3321" s="517"/>
      <c r="AZ3321" s="517"/>
    </row>
    <row r="3322">
      <c r="A3322" s="517"/>
      <c r="B3322" s="517"/>
      <c r="C3322" s="517"/>
      <c r="D3322" s="517"/>
      <c r="E3322" s="506"/>
      <c r="F3322" s="507"/>
      <c r="G3322" s="517"/>
      <c r="H3322" s="507"/>
      <c r="I3322" s="517"/>
      <c r="J3322" s="517"/>
      <c r="K3322" s="517"/>
      <c r="L3322" s="517"/>
      <c r="M3322" s="517"/>
      <c r="N3322" s="517"/>
      <c r="O3322" s="517"/>
      <c r="P3322" s="517"/>
      <c r="Q3322" s="517"/>
      <c r="R3322" s="506"/>
      <c r="S3322" s="509"/>
      <c r="T3322" s="509"/>
      <c r="U3322" s="517"/>
      <c r="V3322" s="510"/>
      <c r="W3322" s="510"/>
      <c r="X3322" s="510"/>
      <c r="Y3322" s="510"/>
      <c r="Z3322" s="510"/>
      <c r="AA3322" s="510"/>
      <c r="AB3322" s="517"/>
      <c r="AC3322" s="510"/>
      <c r="AD3322" s="510"/>
      <c r="AE3322" s="509"/>
      <c r="AF3322" s="509"/>
      <c r="AG3322" s="509"/>
      <c r="AH3322" s="509"/>
      <c r="AI3322" s="509"/>
      <c r="AJ3322" s="517"/>
      <c r="AK3322" s="509"/>
      <c r="AL3322" s="509"/>
      <c r="AM3322" s="517"/>
      <c r="AN3322" s="510"/>
      <c r="AO3322" s="510"/>
      <c r="AP3322" s="509"/>
      <c r="AQ3322" s="509"/>
      <c r="AR3322" s="509"/>
      <c r="AS3322" s="509"/>
      <c r="AT3322" s="517"/>
      <c r="AU3322" s="507"/>
      <c r="AV3322" s="507"/>
      <c r="AW3322" s="507"/>
      <c r="AX3322" s="517"/>
      <c r="AY3322" s="517"/>
      <c r="AZ3322" s="517"/>
    </row>
    <row r="3323">
      <c r="A3323" s="517"/>
      <c r="B3323" s="517"/>
      <c r="C3323" s="517"/>
      <c r="D3323" s="517"/>
      <c r="E3323" s="506"/>
      <c r="F3323" s="507"/>
      <c r="G3323" s="517"/>
      <c r="H3323" s="507"/>
      <c r="I3323" s="517"/>
      <c r="J3323" s="517"/>
      <c r="K3323" s="517"/>
      <c r="L3323" s="517"/>
      <c r="M3323" s="517"/>
      <c r="N3323" s="517"/>
      <c r="O3323" s="517"/>
      <c r="P3323" s="517"/>
      <c r="Q3323" s="517"/>
      <c r="R3323" s="506"/>
      <c r="S3323" s="509"/>
      <c r="T3323" s="509"/>
      <c r="U3323" s="517"/>
      <c r="V3323" s="510"/>
      <c r="W3323" s="510"/>
      <c r="X3323" s="510"/>
      <c r="Y3323" s="510"/>
      <c r="Z3323" s="510"/>
      <c r="AA3323" s="510"/>
      <c r="AB3323" s="517"/>
      <c r="AC3323" s="510"/>
      <c r="AD3323" s="510"/>
      <c r="AE3323" s="510"/>
      <c r="AF3323" s="510"/>
      <c r="AG3323" s="510"/>
      <c r="AH3323" s="510"/>
      <c r="AI3323" s="509"/>
      <c r="AJ3323" s="517"/>
      <c r="AK3323" s="512"/>
      <c r="AL3323" s="510"/>
      <c r="AM3323" s="517"/>
      <c r="AN3323" s="510"/>
      <c r="AO3323" s="509"/>
      <c r="AP3323" s="509"/>
      <c r="AQ3323" s="509"/>
      <c r="AR3323" s="509"/>
      <c r="AS3323" s="509"/>
      <c r="AT3323" s="517"/>
      <c r="AU3323" s="507"/>
      <c r="AV3323" s="507"/>
      <c r="AW3323" s="507"/>
      <c r="AX3323" s="517"/>
      <c r="AY3323" s="517"/>
      <c r="AZ3323" s="517"/>
    </row>
    <row r="3324">
      <c r="A3324" s="517"/>
      <c r="B3324" s="517"/>
      <c r="C3324" s="517"/>
      <c r="D3324" s="517"/>
      <c r="E3324" s="506"/>
      <c r="F3324" s="507"/>
      <c r="G3324" s="517"/>
      <c r="H3324" s="507"/>
      <c r="I3324" s="517"/>
      <c r="J3324" s="517"/>
      <c r="K3324" s="517"/>
      <c r="L3324" s="517"/>
      <c r="M3324" s="517"/>
      <c r="N3324" s="517"/>
      <c r="O3324" s="517"/>
      <c r="P3324" s="517"/>
      <c r="Q3324" s="517"/>
      <c r="R3324" s="506"/>
      <c r="S3324" s="509"/>
      <c r="T3324" s="509"/>
      <c r="U3324" s="517"/>
      <c r="V3324" s="510"/>
      <c r="W3324" s="510"/>
      <c r="X3324" s="510"/>
      <c r="Y3324" s="510"/>
      <c r="Z3324" s="510"/>
      <c r="AA3324" s="510"/>
      <c r="AB3324" s="517"/>
      <c r="AC3324" s="510"/>
      <c r="AD3324" s="517"/>
      <c r="AE3324" s="507"/>
      <c r="AF3324" s="517"/>
      <c r="AG3324" s="517"/>
      <c r="AH3324" s="507"/>
      <c r="AI3324" s="509"/>
      <c r="AJ3324" s="517"/>
      <c r="AK3324" s="514"/>
      <c r="AL3324" s="506"/>
      <c r="AM3324" s="517"/>
      <c r="AN3324" s="510"/>
      <c r="AO3324" s="509"/>
      <c r="AP3324" s="509"/>
      <c r="AQ3324" s="509"/>
      <c r="AR3324" s="509"/>
      <c r="AS3324" s="509"/>
      <c r="AT3324" s="517"/>
      <c r="AU3324" s="507"/>
      <c r="AV3324" s="507"/>
      <c r="AW3324" s="507"/>
      <c r="AX3324" s="517"/>
      <c r="AY3324" s="510"/>
      <c r="AZ3324" s="517"/>
    </row>
    <row r="3325">
      <c r="A3325" s="517"/>
      <c r="B3325" s="517"/>
      <c r="C3325" s="517"/>
      <c r="D3325" s="517"/>
      <c r="E3325" s="506"/>
      <c r="F3325" s="507"/>
      <c r="G3325" s="517"/>
      <c r="H3325" s="507"/>
      <c r="I3325" s="517"/>
      <c r="J3325" s="517"/>
      <c r="K3325" s="517"/>
      <c r="L3325" s="517"/>
      <c r="M3325" s="517"/>
      <c r="N3325" s="517"/>
      <c r="O3325" s="517"/>
      <c r="P3325" s="517"/>
      <c r="Q3325" s="517"/>
      <c r="R3325" s="506"/>
      <c r="S3325" s="509"/>
      <c r="T3325" s="509"/>
      <c r="U3325" s="517"/>
      <c r="V3325" s="510"/>
      <c r="W3325" s="510"/>
      <c r="X3325" s="510"/>
      <c r="Y3325" s="510"/>
      <c r="Z3325" s="510"/>
      <c r="AA3325" s="510"/>
      <c r="AB3325" s="517"/>
      <c r="AC3325" s="510"/>
      <c r="AD3325" s="510"/>
      <c r="AE3325" s="510"/>
      <c r="AF3325" s="509"/>
      <c r="AG3325" s="509"/>
      <c r="AH3325" s="509"/>
      <c r="AI3325" s="509"/>
      <c r="AJ3325" s="517"/>
      <c r="AK3325" s="509"/>
      <c r="AL3325" s="509"/>
      <c r="AM3325" s="517"/>
      <c r="AN3325" s="510"/>
      <c r="AO3325" s="509"/>
      <c r="AP3325" s="509"/>
      <c r="AQ3325" s="509"/>
      <c r="AR3325" s="509"/>
      <c r="AS3325" s="509"/>
      <c r="AT3325" s="517"/>
      <c r="AU3325" s="507"/>
      <c r="AV3325" s="507"/>
      <c r="AW3325" s="507"/>
      <c r="AX3325" s="517"/>
      <c r="AY3325" s="517"/>
      <c r="AZ3325" s="517"/>
    </row>
    <row r="3326">
      <c r="A3326" s="517"/>
      <c r="B3326" s="517"/>
      <c r="C3326" s="517"/>
      <c r="D3326" s="517"/>
      <c r="E3326" s="506"/>
      <c r="F3326" s="507"/>
      <c r="G3326" s="517"/>
      <c r="H3326" s="507"/>
      <c r="I3326" s="517"/>
      <c r="J3326" s="517"/>
      <c r="K3326" s="517"/>
      <c r="L3326" s="517"/>
      <c r="M3326" s="517"/>
      <c r="N3326" s="517"/>
      <c r="O3326" s="517"/>
      <c r="P3326" s="517"/>
      <c r="Q3326" s="517"/>
      <c r="R3326" s="506"/>
      <c r="S3326" s="509"/>
      <c r="T3326" s="509"/>
      <c r="U3326" s="517"/>
      <c r="V3326" s="510"/>
      <c r="W3326" s="510"/>
      <c r="X3326" s="510"/>
      <c r="Y3326" s="510"/>
      <c r="Z3326" s="510"/>
      <c r="AA3326" s="510"/>
      <c r="AB3326" s="517"/>
      <c r="AC3326" s="510"/>
      <c r="AD3326" s="510"/>
      <c r="AE3326" s="510"/>
      <c r="AF3326" s="509"/>
      <c r="AG3326" s="509"/>
      <c r="AH3326" s="509"/>
      <c r="AI3326" s="509"/>
      <c r="AJ3326" s="517"/>
      <c r="AK3326" s="509"/>
      <c r="AL3326" s="509"/>
      <c r="AM3326" s="517"/>
      <c r="AN3326" s="510"/>
      <c r="AO3326" s="509"/>
      <c r="AP3326" s="509"/>
      <c r="AQ3326" s="509"/>
      <c r="AR3326" s="509"/>
      <c r="AS3326" s="509"/>
      <c r="AT3326" s="517"/>
      <c r="AU3326" s="507"/>
      <c r="AV3326" s="507"/>
      <c r="AW3326" s="507"/>
      <c r="AX3326" s="510"/>
      <c r="AY3326" s="517"/>
      <c r="AZ3326" s="517"/>
    </row>
    <row r="3327">
      <c r="A3327" s="517"/>
      <c r="B3327" s="517"/>
      <c r="C3327" s="517"/>
      <c r="D3327" s="517"/>
      <c r="E3327" s="506"/>
      <c r="F3327" s="507"/>
      <c r="G3327" s="517"/>
      <c r="H3327" s="507"/>
      <c r="I3327" s="517"/>
      <c r="J3327" s="517"/>
      <c r="K3327" s="517"/>
      <c r="L3327" s="517"/>
      <c r="M3327" s="517"/>
      <c r="N3327" s="517"/>
      <c r="O3327" s="517"/>
      <c r="P3327" s="517"/>
      <c r="Q3327" s="517"/>
      <c r="R3327" s="506"/>
      <c r="S3327" s="509"/>
      <c r="T3327" s="509"/>
      <c r="U3327" s="517"/>
      <c r="V3327" s="510"/>
      <c r="W3327" s="510"/>
      <c r="X3327" s="510"/>
      <c r="Y3327" s="510"/>
      <c r="Z3327" s="510"/>
      <c r="AA3327" s="510"/>
      <c r="AB3327" s="517"/>
      <c r="AC3327" s="510"/>
      <c r="AD3327" s="510"/>
      <c r="AE3327" s="509"/>
      <c r="AF3327" s="509"/>
      <c r="AG3327" s="509"/>
      <c r="AH3327" s="509"/>
      <c r="AI3327" s="509"/>
      <c r="AJ3327" s="517"/>
      <c r="AK3327" s="509"/>
      <c r="AL3327" s="509"/>
      <c r="AM3327" s="517"/>
      <c r="AN3327" s="510"/>
      <c r="AO3327" s="509"/>
      <c r="AP3327" s="509"/>
      <c r="AQ3327" s="509"/>
      <c r="AR3327" s="509"/>
      <c r="AS3327" s="509"/>
      <c r="AT3327" s="517"/>
      <c r="AU3327" s="507"/>
      <c r="AV3327" s="507"/>
      <c r="AW3327" s="507"/>
      <c r="AX3327" s="510"/>
      <c r="AY3327" s="517"/>
      <c r="AZ3327" s="517"/>
    </row>
    <row r="3328">
      <c r="A3328" s="517"/>
      <c r="B3328" s="517"/>
      <c r="C3328" s="517"/>
      <c r="D3328" s="517"/>
      <c r="E3328" s="506"/>
      <c r="F3328" s="507"/>
      <c r="G3328" s="517"/>
      <c r="H3328" s="507"/>
      <c r="I3328" s="517"/>
      <c r="J3328" s="517"/>
      <c r="K3328" s="517"/>
      <c r="L3328" s="517"/>
      <c r="M3328" s="517"/>
      <c r="N3328" s="517"/>
      <c r="O3328" s="517"/>
      <c r="P3328" s="517"/>
      <c r="Q3328" s="517"/>
      <c r="R3328" s="506"/>
      <c r="S3328" s="509"/>
      <c r="T3328" s="509"/>
      <c r="U3328" s="517"/>
      <c r="V3328" s="510"/>
      <c r="W3328" s="510"/>
      <c r="X3328" s="510"/>
      <c r="Y3328" s="510"/>
      <c r="Z3328" s="510"/>
      <c r="AA3328" s="510"/>
      <c r="AB3328" s="517"/>
      <c r="AC3328" s="510"/>
      <c r="AD3328" s="510"/>
      <c r="AE3328" s="509"/>
      <c r="AF3328" s="509"/>
      <c r="AG3328" s="509"/>
      <c r="AH3328" s="509"/>
      <c r="AI3328" s="509"/>
      <c r="AJ3328" s="517"/>
      <c r="AK3328" s="509"/>
      <c r="AL3328" s="509"/>
      <c r="AM3328" s="517"/>
      <c r="AN3328" s="510"/>
      <c r="AO3328" s="509"/>
      <c r="AP3328" s="509"/>
      <c r="AQ3328" s="509"/>
      <c r="AR3328" s="509"/>
      <c r="AS3328" s="509"/>
      <c r="AT3328" s="517"/>
      <c r="AU3328" s="507"/>
      <c r="AV3328" s="507"/>
      <c r="AW3328" s="507"/>
      <c r="AX3328" s="517"/>
      <c r="AY3328" s="517"/>
      <c r="AZ3328" s="517"/>
    </row>
    <row r="3329">
      <c r="A3329" s="517"/>
      <c r="B3329" s="517"/>
      <c r="C3329" s="517"/>
      <c r="D3329" s="517"/>
      <c r="E3329" s="506"/>
      <c r="F3329" s="507"/>
      <c r="G3329" s="517"/>
      <c r="H3329" s="507"/>
      <c r="I3329" s="517"/>
      <c r="J3329" s="517"/>
      <c r="K3329" s="517"/>
      <c r="L3329" s="517"/>
      <c r="M3329" s="517"/>
      <c r="N3329" s="517"/>
      <c r="O3329" s="517"/>
      <c r="P3329" s="517"/>
      <c r="Q3329" s="517"/>
      <c r="R3329" s="506"/>
      <c r="S3329" s="509"/>
      <c r="T3329" s="509"/>
      <c r="U3329" s="517"/>
      <c r="V3329" s="510"/>
      <c r="W3329" s="510"/>
      <c r="X3329" s="510"/>
      <c r="Y3329" s="510"/>
      <c r="Z3329" s="510"/>
      <c r="AA3329" s="510"/>
      <c r="AB3329" s="517"/>
      <c r="AC3329" s="510"/>
      <c r="AD3329" s="510"/>
      <c r="AE3329" s="509"/>
      <c r="AF3329" s="509"/>
      <c r="AG3329" s="509"/>
      <c r="AH3329" s="509"/>
      <c r="AI3329" s="509"/>
      <c r="AJ3329" s="517"/>
      <c r="AK3329" s="509"/>
      <c r="AL3329" s="509"/>
      <c r="AM3329" s="517"/>
      <c r="AN3329" s="510"/>
      <c r="AO3329" s="509"/>
      <c r="AP3329" s="509"/>
      <c r="AQ3329" s="509"/>
      <c r="AR3329" s="509"/>
      <c r="AS3329" s="509"/>
      <c r="AT3329" s="517"/>
      <c r="AU3329" s="507"/>
      <c r="AV3329" s="507"/>
      <c r="AW3329" s="507"/>
      <c r="AX3329" s="517"/>
      <c r="AY3329" s="517"/>
      <c r="AZ3329" s="517"/>
    </row>
    <row r="3330">
      <c r="A3330" s="517"/>
      <c r="B3330" s="517"/>
      <c r="C3330" s="517"/>
      <c r="D3330" s="517"/>
      <c r="E3330" s="506"/>
      <c r="F3330" s="507"/>
      <c r="G3330" s="517"/>
      <c r="H3330" s="507"/>
      <c r="I3330" s="517"/>
      <c r="J3330" s="517"/>
      <c r="K3330" s="517"/>
      <c r="L3330" s="517"/>
      <c r="M3330" s="517"/>
      <c r="N3330" s="517"/>
      <c r="O3330" s="517"/>
      <c r="P3330" s="517"/>
      <c r="Q3330" s="517"/>
      <c r="R3330" s="506"/>
      <c r="S3330" s="509"/>
      <c r="T3330" s="509"/>
      <c r="U3330" s="517"/>
      <c r="V3330" s="510"/>
      <c r="W3330" s="510"/>
      <c r="X3330" s="510"/>
      <c r="Y3330" s="510"/>
      <c r="Z3330" s="510"/>
      <c r="AA3330" s="510"/>
      <c r="AB3330" s="517"/>
      <c r="AC3330" s="510"/>
      <c r="AD3330" s="510"/>
      <c r="AE3330" s="509"/>
      <c r="AF3330" s="509"/>
      <c r="AG3330" s="509"/>
      <c r="AH3330" s="509"/>
      <c r="AI3330" s="509"/>
      <c r="AJ3330" s="517"/>
      <c r="AK3330" s="509"/>
      <c r="AL3330" s="509"/>
      <c r="AM3330" s="517"/>
      <c r="AN3330" s="510"/>
      <c r="AO3330" s="509"/>
      <c r="AP3330" s="509"/>
      <c r="AQ3330" s="509"/>
      <c r="AR3330" s="509"/>
      <c r="AS3330" s="509"/>
      <c r="AT3330" s="517"/>
      <c r="AU3330" s="507"/>
      <c r="AV3330" s="507"/>
      <c r="AW3330" s="507"/>
      <c r="AX3330" s="517"/>
      <c r="AY3330" s="517"/>
      <c r="AZ3330" s="517"/>
    </row>
    <row r="3331">
      <c r="A3331" s="517"/>
      <c r="B3331" s="517"/>
      <c r="C3331" s="517"/>
      <c r="D3331" s="517"/>
      <c r="E3331" s="506"/>
      <c r="F3331" s="507"/>
      <c r="G3331" s="517"/>
      <c r="H3331" s="507"/>
      <c r="I3331" s="517"/>
      <c r="J3331" s="517"/>
      <c r="K3331" s="517"/>
      <c r="L3331" s="517"/>
      <c r="M3331" s="517"/>
      <c r="N3331" s="517"/>
      <c r="O3331" s="517"/>
      <c r="P3331" s="517"/>
      <c r="Q3331" s="517"/>
      <c r="R3331" s="506"/>
      <c r="S3331" s="509"/>
      <c r="T3331" s="509"/>
      <c r="U3331" s="517"/>
      <c r="V3331" s="510"/>
      <c r="W3331" s="510"/>
      <c r="X3331" s="510"/>
      <c r="Y3331" s="510"/>
      <c r="Z3331" s="510"/>
      <c r="AA3331" s="510"/>
      <c r="AB3331" s="517"/>
      <c r="AC3331" s="516"/>
      <c r="AD3331" s="510"/>
      <c r="AE3331" s="510"/>
      <c r="AF3331" s="510"/>
      <c r="AG3331" s="510"/>
      <c r="AH3331" s="510"/>
      <c r="AI3331" s="509"/>
      <c r="AJ3331" s="517"/>
      <c r="AK3331" s="509"/>
      <c r="AL3331" s="510"/>
      <c r="AM3331" s="517"/>
      <c r="AN3331" s="510"/>
      <c r="AO3331" s="509"/>
      <c r="AP3331" s="509"/>
      <c r="AQ3331" s="509"/>
      <c r="AR3331" s="509"/>
      <c r="AS3331" s="509"/>
      <c r="AT3331" s="517"/>
      <c r="AU3331" s="507"/>
      <c r="AV3331" s="507"/>
      <c r="AW3331" s="507"/>
      <c r="AX3331" s="517"/>
      <c r="AY3331" s="517"/>
      <c r="AZ3331" s="517"/>
    </row>
    <row r="3332">
      <c r="A3332" s="517"/>
      <c r="B3332" s="517"/>
      <c r="C3332" s="517"/>
      <c r="D3332" s="517"/>
      <c r="E3332" s="506"/>
      <c r="F3332" s="507"/>
      <c r="G3332" s="517"/>
      <c r="H3332" s="507"/>
      <c r="I3332" s="517"/>
      <c r="J3332" s="517"/>
      <c r="K3332" s="517"/>
      <c r="L3332" s="517"/>
      <c r="M3332" s="517"/>
      <c r="N3332" s="517"/>
      <c r="O3332" s="517"/>
      <c r="P3332" s="517"/>
      <c r="Q3332" s="517"/>
      <c r="R3332" s="506"/>
      <c r="S3332" s="509"/>
      <c r="T3332" s="509"/>
      <c r="U3332" s="517"/>
      <c r="V3332" s="510"/>
      <c r="W3332" s="510"/>
      <c r="X3332" s="510"/>
      <c r="Y3332" s="510"/>
      <c r="Z3332" s="510"/>
      <c r="AA3332" s="510"/>
      <c r="AB3332" s="517"/>
      <c r="AC3332" s="511"/>
      <c r="AD3332" s="517"/>
      <c r="AE3332" s="507"/>
      <c r="AF3332" s="517"/>
      <c r="AG3332" s="517"/>
      <c r="AH3332" s="507"/>
      <c r="AI3332" s="509"/>
      <c r="AJ3332" s="517"/>
      <c r="AK3332" s="510"/>
      <c r="AL3332" s="506"/>
      <c r="AM3332" s="517"/>
      <c r="AN3332" s="510"/>
      <c r="AO3332" s="509"/>
      <c r="AP3332" s="509"/>
      <c r="AQ3332" s="509"/>
      <c r="AR3332" s="509"/>
      <c r="AS3332" s="509"/>
      <c r="AT3332" s="517"/>
      <c r="AU3332" s="507"/>
      <c r="AV3332" s="507"/>
      <c r="AW3332" s="507"/>
      <c r="AX3332" s="517"/>
      <c r="AY3332" s="517"/>
      <c r="AZ3332" s="517"/>
    </row>
    <row r="3333">
      <c r="A3333" s="517"/>
      <c r="B3333" s="517"/>
      <c r="C3333" s="517"/>
      <c r="D3333" s="517"/>
      <c r="E3333" s="506"/>
      <c r="F3333" s="507"/>
      <c r="G3333" s="517"/>
      <c r="H3333" s="507"/>
      <c r="I3333" s="517"/>
      <c r="J3333" s="517"/>
      <c r="K3333" s="517"/>
      <c r="L3333" s="517"/>
      <c r="M3333" s="517"/>
      <c r="N3333" s="517"/>
      <c r="O3333" s="517"/>
      <c r="P3333" s="517"/>
      <c r="Q3333" s="517"/>
      <c r="R3333" s="506"/>
      <c r="S3333" s="509"/>
      <c r="T3333" s="509"/>
      <c r="U3333" s="517"/>
      <c r="V3333" s="510"/>
      <c r="W3333" s="510"/>
      <c r="X3333" s="510"/>
      <c r="Y3333" s="510"/>
      <c r="Z3333" s="510"/>
      <c r="AA3333" s="510"/>
      <c r="AB3333" s="517"/>
      <c r="AC3333" s="511"/>
      <c r="AD3333" s="517"/>
      <c r="AE3333" s="507"/>
      <c r="AF3333" s="517"/>
      <c r="AG3333" s="517"/>
      <c r="AH3333" s="507"/>
      <c r="AI3333" s="509"/>
      <c r="AJ3333" s="517"/>
      <c r="AK3333" s="514"/>
      <c r="AL3333" s="506"/>
      <c r="AM3333" s="517"/>
      <c r="AN3333" s="510"/>
      <c r="AO3333" s="509"/>
      <c r="AP3333" s="509"/>
      <c r="AQ3333" s="509"/>
      <c r="AR3333" s="509"/>
      <c r="AS3333" s="509"/>
      <c r="AT3333" s="517"/>
      <c r="AU3333" s="507"/>
      <c r="AV3333" s="507"/>
      <c r="AW3333" s="507"/>
      <c r="AX3333" s="517"/>
      <c r="AY3333" s="517"/>
      <c r="AZ3333" s="517"/>
    </row>
    <row r="3334">
      <c r="A3334" s="517"/>
      <c r="B3334" s="517"/>
      <c r="C3334" s="517"/>
      <c r="D3334" s="517"/>
      <c r="E3334" s="506"/>
      <c r="F3334" s="507"/>
      <c r="G3334" s="517"/>
      <c r="H3334" s="507"/>
      <c r="I3334" s="517"/>
      <c r="J3334" s="517"/>
      <c r="K3334" s="517"/>
      <c r="L3334" s="517"/>
      <c r="M3334" s="517"/>
      <c r="N3334" s="517"/>
      <c r="O3334" s="517"/>
      <c r="P3334" s="517"/>
      <c r="Q3334" s="517"/>
      <c r="R3334" s="506"/>
      <c r="S3334" s="509"/>
      <c r="T3334" s="509"/>
      <c r="U3334" s="517"/>
      <c r="V3334" s="510"/>
      <c r="W3334" s="510"/>
      <c r="X3334" s="510"/>
      <c r="Y3334" s="510"/>
      <c r="Z3334" s="510"/>
      <c r="AA3334" s="510"/>
      <c r="AB3334" s="517"/>
      <c r="AC3334" s="507"/>
      <c r="AD3334" s="517"/>
      <c r="AE3334" s="507"/>
      <c r="AF3334" s="517"/>
      <c r="AG3334" s="517"/>
      <c r="AH3334" s="507"/>
      <c r="AI3334" s="509"/>
      <c r="AJ3334" s="517"/>
      <c r="AK3334" s="514"/>
      <c r="AL3334" s="506"/>
      <c r="AM3334" s="517"/>
      <c r="AN3334" s="510"/>
      <c r="AO3334" s="510"/>
      <c r="AP3334" s="509"/>
      <c r="AQ3334" s="509"/>
      <c r="AR3334" s="509"/>
      <c r="AS3334" s="509"/>
      <c r="AT3334" s="517"/>
      <c r="AU3334" s="507"/>
      <c r="AV3334" s="507"/>
      <c r="AW3334" s="507"/>
      <c r="AX3334" s="517"/>
      <c r="AY3334" s="517"/>
      <c r="AZ3334" s="517"/>
    </row>
    <row r="3335">
      <c r="A3335" s="517"/>
      <c r="B3335" s="517"/>
      <c r="C3335" s="517"/>
      <c r="D3335" s="517"/>
      <c r="E3335" s="506"/>
      <c r="F3335" s="507"/>
      <c r="G3335" s="517"/>
      <c r="H3335" s="507"/>
      <c r="I3335" s="517"/>
      <c r="J3335" s="517"/>
      <c r="K3335" s="517"/>
      <c r="L3335" s="517"/>
      <c r="M3335" s="517"/>
      <c r="N3335" s="517"/>
      <c r="O3335" s="517"/>
      <c r="P3335" s="517"/>
      <c r="Q3335" s="517"/>
      <c r="R3335" s="506"/>
      <c r="S3335" s="509"/>
      <c r="T3335" s="509"/>
      <c r="U3335" s="517"/>
      <c r="V3335" s="510"/>
      <c r="W3335" s="510"/>
      <c r="X3335" s="510"/>
      <c r="Y3335" s="510"/>
      <c r="Z3335" s="510"/>
      <c r="AA3335" s="510"/>
      <c r="AB3335" s="517"/>
      <c r="AC3335" s="510"/>
      <c r="AD3335" s="517"/>
      <c r="AE3335" s="507"/>
      <c r="AF3335" s="517"/>
      <c r="AG3335" s="517"/>
      <c r="AH3335" s="507"/>
      <c r="AI3335" s="509"/>
      <c r="AJ3335" s="515"/>
      <c r="AK3335" s="514"/>
      <c r="AL3335" s="506"/>
      <c r="AM3335" s="517"/>
      <c r="AN3335" s="509"/>
      <c r="AO3335" s="509"/>
      <c r="AP3335" s="509"/>
      <c r="AQ3335" s="509"/>
      <c r="AR3335" s="509"/>
      <c r="AS3335" s="509"/>
      <c r="AT3335" s="517"/>
      <c r="AU3335" s="507"/>
      <c r="AV3335" s="507"/>
      <c r="AW3335" s="507"/>
      <c r="AX3335" s="517"/>
      <c r="AY3335" s="517"/>
      <c r="AZ3335" s="517"/>
    </row>
    <row r="3336">
      <c r="A3336" s="517"/>
      <c r="B3336" s="517"/>
      <c r="C3336" s="517"/>
      <c r="D3336" s="517"/>
      <c r="E3336" s="506"/>
      <c r="F3336" s="507"/>
      <c r="G3336" s="517"/>
      <c r="H3336" s="507"/>
      <c r="I3336" s="517"/>
      <c r="J3336" s="517"/>
      <c r="K3336" s="517"/>
      <c r="L3336" s="517"/>
      <c r="M3336" s="517"/>
      <c r="N3336" s="517"/>
      <c r="O3336" s="517"/>
      <c r="P3336" s="517"/>
      <c r="Q3336" s="517"/>
      <c r="R3336" s="506"/>
      <c r="S3336" s="509"/>
      <c r="T3336" s="509"/>
      <c r="U3336" s="517"/>
      <c r="V3336" s="510"/>
      <c r="W3336" s="510"/>
      <c r="X3336" s="510"/>
      <c r="Y3336" s="510"/>
      <c r="Z3336" s="510"/>
      <c r="AA3336" s="510"/>
      <c r="AB3336" s="517"/>
      <c r="AC3336" s="510"/>
      <c r="AD3336" s="510"/>
      <c r="AE3336" s="509"/>
      <c r="AF3336" s="509"/>
      <c r="AG3336" s="509"/>
      <c r="AH3336" s="509"/>
      <c r="AI3336" s="509"/>
      <c r="AJ3336" s="517"/>
      <c r="AK3336" s="509"/>
      <c r="AL3336" s="509"/>
      <c r="AM3336" s="517"/>
      <c r="AN3336" s="509"/>
      <c r="AO3336" s="509"/>
      <c r="AP3336" s="509"/>
      <c r="AQ3336" s="509"/>
      <c r="AR3336" s="509"/>
      <c r="AS3336" s="509"/>
      <c r="AT3336" s="517"/>
      <c r="AU3336" s="507"/>
      <c r="AV3336" s="507"/>
      <c r="AW3336" s="507"/>
      <c r="AX3336" s="517"/>
      <c r="AY3336" s="517"/>
      <c r="AZ3336" s="517"/>
    </row>
    <row r="3337">
      <c r="A3337" s="517"/>
      <c r="B3337" s="517"/>
      <c r="C3337" s="517"/>
      <c r="D3337" s="517"/>
      <c r="E3337" s="506"/>
      <c r="F3337" s="507"/>
      <c r="G3337" s="517"/>
      <c r="H3337" s="507"/>
      <c r="I3337" s="517"/>
      <c r="J3337" s="517"/>
      <c r="K3337" s="517"/>
      <c r="L3337" s="517"/>
      <c r="M3337" s="517"/>
      <c r="N3337" s="517"/>
      <c r="O3337" s="517"/>
      <c r="P3337" s="517"/>
      <c r="Q3337" s="517"/>
      <c r="R3337" s="506"/>
      <c r="S3337" s="509"/>
      <c r="T3337" s="509"/>
      <c r="U3337" s="517"/>
      <c r="V3337" s="510"/>
      <c r="W3337" s="510"/>
      <c r="X3337" s="510"/>
      <c r="Y3337" s="510"/>
      <c r="Z3337" s="510"/>
      <c r="AA3337" s="510"/>
      <c r="AB3337" s="517"/>
      <c r="AC3337" s="510"/>
      <c r="AD3337" s="510"/>
      <c r="AE3337" s="509"/>
      <c r="AF3337" s="509"/>
      <c r="AG3337" s="509"/>
      <c r="AH3337" s="509"/>
      <c r="AI3337" s="509"/>
      <c r="AJ3337" s="517"/>
      <c r="AK3337" s="509"/>
      <c r="AL3337" s="509"/>
      <c r="AM3337" s="517"/>
      <c r="AN3337" s="510"/>
      <c r="AO3337" s="509"/>
      <c r="AP3337" s="509"/>
      <c r="AQ3337" s="509"/>
      <c r="AR3337" s="509"/>
      <c r="AS3337" s="509"/>
      <c r="AT3337" s="517"/>
      <c r="AU3337" s="507"/>
      <c r="AV3337" s="507"/>
      <c r="AW3337" s="507"/>
      <c r="AX3337" s="517"/>
      <c r="AY3337" s="517"/>
      <c r="AZ3337" s="517"/>
    </row>
    <row r="3338">
      <c r="A3338" s="517"/>
      <c r="B3338" s="517"/>
      <c r="C3338" s="517"/>
      <c r="D3338" s="517"/>
      <c r="E3338" s="506"/>
      <c r="F3338" s="507"/>
      <c r="G3338" s="517"/>
      <c r="H3338" s="507"/>
      <c r="I3338" s="517"/>
      <c r="J3338" s="517"/>
      <c r="K3338" s="517"/>
      <c r="L3338" s="517"/>
      <c r="M3338" s="517"/>
      <c r="N3338" s="517"/>
      <c r="O3338" s="517"/>
      <c r="P3338" s="517"/>
      <c r="Q3338" s="517"/>
      <c r="R3338" s="506"/>
      <c r="S3338" s="509"/>
      <c r="T3338" s="509"/>
      <c r="U3338" s="517"/>
      <c r="V3338" s="510"/>
      <c r="W3338" s="510"/>
      <c r="X3338" s="510"/>
      <c r="Y3338" s="510"/>
      <c r="Z3338" s="510"/>
      <c r="AA3338" s="510"/>
      <c r="AB3338" s="517"/>
      <c r="AC3338" s="516"/>
      <c r="AD3338" s="510"/>
      <c r="AE3338" s="510"/>
      <c r="AF3338" s="510"/>
      <c r="AG3338" s="510"/>
      <c r="AH3338" s="510"/>
      <c r="AI3338" s="509"/>
      <c r="AJ3338" s="517"/>
      <c r="AK3338" s="512"/>
      <c r="AL3338" s="510"/>
      <c r="AM3338" s="517"/>
      <c r="AN3338" s="510"/>
      <c r="AO3338" s="509"/>
      <c r="AP3338" s="509"/>
      <c r="AQ3338" s="509"/>
      <c r="AR3338" s="509"/>
      <c r="AS3338" s="509"/>
      <c r="AT3338" s="517"/>
      <c r="AU3338" s="507"/>
      <c r="AV3338" s="507"/>
      <c r="AW3338" s="507"/>
      <c r="AX3338" s="517"/>
      <c r="AY3338" s="517"/>
      <c r="AZ3338" s="517"/>
    </row>
    <row r="3339">
      <c r="A3339" s="517"/>
      <c r="B3339" s="517"/>
      <c r="C3339" s="517"/>
      <c r="D3339" s="517"/>
      <c r="E3339" s="506"/>
      <c r="F3339" s="507"/>
      <c r="G3339" s="517"/>
      <c r="H3339" s="507"/>
      <c r="I3339" s="517"/>
      <c r="J3339" s="517"/>
      <c r="K3339" s="517"/>
      <c r="L3339" s="517"/>
      <c r="M3339" s="517"/>
      <c r="N3339" s="517"/>
      <c r="O3339" s="517"/>
      <c r="P3339" s="517"/>
      <c r="Q3339" s="517"/>
      <c r="R3339" s="506"/>
      <c r="S3339" s="509"/>
      <c r="T3339" s="509"/>
      <c r="U3339" s="517"/>
      <c r="V3339" s="510"/>
      <c r="W3339" s="510"/>
      <c r="X3339" s="510"/>
      <c r="Y3339" s="510"/>
      <c r="Z3339" s="510"/>
      <c r="AA3339" s="510"/>
      <c r="AB3339" s="517"/>
      <c r="AC3339" s="511"/>
      <c r="AD3339" s="517"/>
      <c r="AE3339" s="507"/>
      <c r="AF3339" s="517"/>
      <c r="AG3339" s="517"/>
      <c r="AH3339" s="507"/>
      <c r="AI3339" s="509"/>
      <c r="AJ3339" s="517"/>
      <c r="AK3339" s="514"/>
      <c r="AL3339" s="506"/>
      <c r="AM3339" s="517"/>
      <c r="AN3339" s="510"/>
      <c r="AO3339" s="509"/>
      <c r="AP3339" s="509"/>
      <c r="AQ3339" s="509"/>
      <c r="AR3339" s="509"/>
      <c r="AS3339" s="509"/>
      <c r="AT3339" s="517"/>
      <c r="AU3339" s="507"/>
      <c r="AV3339" s="507"/>
      <c r="AW3339" s="507"/>
      <c r="AX3339" s="517"/>
      <c r="AY3339" s="517"/>
      <c r="AZ3339" s="517"/>
    </row>
    <row r="3340">
      <c r="A3340" s="517"/>
      <c r="B3340" s="517"/>
      <c r="C3340" s="517"/>
      <c r="D3340" s="517"/>
      <c r="E3340" s="506"/>
      <c r="F3340" s="507"/>
      <c r="G3340" s="517"/>
      <c r="H3340" s="507"/>
      <c r="I3340" s="517"/>
      <c r="J3340" s="517"/>
      <c r="K3340" s="517"/>
      <c r="L3340" s="517"/>
      <c r="M3340" s="517"/>
      <c r="N3340" s="517"/>
      <c r="O3340" s="517"/>
      <c r="P3340" s="517"/>
      <c r="Q3340" s="517"/>
      <c r="R3340" s="506"/>
      <c r="S3340" s="509"/>
      <c r="T3340" s="509"/>
      <c r="U3340" s="517"/>
      <c r="V3340" s="510"/>
      <c r="W3340" s="510"/>
      <c r="X3340" s="510"/>
      <c r="Y3340" s="510"/>
      <c r="Z3340" s="510"/>
      <c r="AA3340" s="510"/>
      <c r="AB3340" s="517"/>
      <c r="AC3340" s="507"/>
      <c r="AD3340" s="517"/>
      <c r="AE3340" s="507"/>
      <c r="AF3340" s="517"/>
      <c r="AG3340" s="517"/>
      <c r="AH3340" s="507"/>
      <c r="AI3340" s="509"/>
      <c r="AJ3340" s="517"/>
      <c r="AK3340" s="514"/>
      <c r="AL3340" s="506"/>
      <c r="AM3340" s="517"/>
      <c r="AN3340" s="510"/>
      <c r="AO3340" s="509"/>
      <c r="AP3340" s="509"/>
      <c r="AQ3340" s="509"/>
      <c r="AR3340" s="509"/>
      <c r="AS3340" s="509"/>
      <c r="AT3340" s="517"/>
      <c r="AU3340" s="507"/>
      <c r="AV3340" s="507"/>
      <c r="AW3340" s="507"/>
      <c r="AX3340" s="517"/>
      <c r="AY3340" s="517"/>
      <c r="AZ3340" s="517"/>
    </row>
    <row r="3341">
      <c r="A3341" s="517"/>
      <c r="B3341" s="517"/>
      <c r="C3341" s="517"/>
      <c r="D3341" s="517"/>
      <c r="E3341" s="506"/>
      <c r="F3341" s="507"/>
      <c r="G3341" s="517"/>
      <c r="H3341" s="507"/>
      <c r="I3341" s="517"/>
      <c r="J3341" s="517"/>
      <c r="K3341" s="517"/>
      <c r="L3341" s="517"/>
      <c r="M3341" s="517"/>
      <c r="N3341" s="517"/>
      <c r="O3341" s="517"/>
      <c r="P3341" s="517"/>
      <c r="Q3341" s="517"/>
      <c r="R3341" s="506"/>
      <c r="S3341" s="509"/>
      <c r="T3341" s="509"/>
      <c r="U3341" s="517"/>
      <c r="V3341" s="510"/>
      <c r="W3341" s="510"/>
      <c r="X3341" s="510"/>
      <c r="Y3341" s="510"/>
      <c r="Z3341" s="510"/>
      <c r="AA3341" s="510"/>
      <c r="AB3341" s="517"/>
      <c r="AC3341" s="516"/>
      <c r="AD3341" s="510"/>
      <c r="AE3341" s="510"/>
      <c r="AF3341" s="510"/>
      <c r="AG3341" s="510"/>
      <c r="AH3341" s="510"/>
      <c r="AI3341" s="509"/>
      <c r="AJ3341" s="517"/>
      <c r="AK3341" s="512"/>
      <c r="AL3341" s="510"/>
      <c r="AM3341" s="517"/>
      <c r="AN3341" s="510"/>
      <c r="AO3341" s="509"/>
      <c r="AP3341" s="509"/>
      <c r="AQ3341" s="509"/>
      <c r="AR3341" s="509"/>
      <c r="AS3341" s="509"/>
      <c r="AT3341" s="517"/>
      <c r="AU3341" s="507"/>
      <c r="AV3341" s="507"/>
      <c r="AW3341" s="507"/>
      <c r="AX3341" s="510"/>
      <c r="AY3341" s="510"/>
      <c r="AZ3341" s="517"/>
    </row>
    <row r="3342">
      <c r="A3342" s="517"/>
      <c r="B3342" s="517"/>
      <c r="C3342" s="517"/>
      <c r="D3342" s="517"/>
      <c r="E3342" s="506"/>
      <c r="F3342" s="507"/>
      <c r="G3342" s="517"/>
      <c r="H3342" s="507"/>
      <c r="I3342" s="517"/>
      <c r="J3342" s="517"/>
      <c r="K3342" s="517"/>
      <c r="L3342" s="517"/>
      <c r="M3342" s="517"/>
      <c r="N3342" s="517"/>
      <c r="O3342" s="517"/>
      <c r="P3342" s="517"/>
      <c r="Q3342" s="517"/>
      <c r="R3342" s="506"/>
      <c r="S3342" s="509"/>
      <c r="T3342" s="509"/>
      <c r="U3342" s="517"/>
      <c r="V3342" s="510"/>
      <c r="W3342" s="510"/>
      <c r="X3342" s="510"/>
      <c r="Y3342" s="510"/>
      <c r="Z3342" s="510"/>
      <c r="AA3342" s="510"/>
      <c r="AB3342" s="517"/>
      <c r="AC3342" s="511"/>
      <c r="AD3342" s="517"/>
      <c r="AE3342" s="507"/>
      <c r="AF3342" s="517"/>
      <c r="AG3342" s="517"/>
      <c r="AH3342" s="507"/>
      <c r="AI3342" s="509"/>
      <c r="AJ3342" s="517"/>
      <c r="AK3342" s="514"/>
      <c r="AL3342" s="506"/>
      <c r="AM3342" s="517"/>
      <c r="AN3342" s="510"/>
      <c r="AO3342" s="509"/>
      <c r="AP3342" s="509"/>
      <c r="AQ3342" s="509"/>
      <c r="AR3342" s="509"/>
      <c r="AS3342" s="509"/>
      <c r="AT3342" s="517"/>
      <c r="AU3342" s="507"/>
      <c r="AV3342" s="507"/>
      <c r="AW3342" s="507"/>
      <c r="AX3342" s="517"/>
      <c r="AY3342" s="517"/>
      <c r="AZ3342" s="517"/>
    </row>
    <row r="3343">
      <c r="A3343" s="517"/>
      <c r="B3343" s="517"/>
      <c r="C3343" s="517"/>
      <c r="D3343" s="517"/>
      <c r="E3343" s="506"/>
      <c r="F3343" s="507"/>
      <c r="G3343" s="517"/>
      <c r="H3343" s="507"/>
      <c r="I3343" s="517"/>
      <c r="J3343" s="517"/>
      <c r="K3343" s="517"/>
      <c r="L3343" s="517"/>
      <c r="M3343" s="517"/>
      <c r="N3343" s="517"/>
      <c r="O3343" s="517"/>
      <c r="P3343" s="517"/>
      <c r="Q3343" s="517"/>
      <c r="R3343" s="506"/>
      <c r="S3343" s="509"/>
      <c r="T3343" s="509"/>
      <c r="U3343" s="517"/>
      <c r="V3343" s="510"/>
      <c r="W3343" s="510"/>
      <c r="X3343" s="510"/>
      <c r="Y3343" s="510"/>
      <c r="Z3343" s="510"/>
      <c r="AA3343" s="510"/>
      <c r="AB3343" s="517"/>
      <c r="AC3343" s="507"/>
      <c r="AD3343" s="517"/>
      <c r="AE3343" s="507"/>
      <c r="AF3343" s="517"/>
      <c r="AG3343" s="517"/>
      <c r="AH3343" s="507"/>
      <c r="AI3343" s="509"/>
      <c r="AJ3343" s="517"/>
      <c r="AK3343" s="514"/>
      <c r="AL3343" s="506"/>
      <c r="AM3343" s="517"/>
      <c r="AN3343" s="510"/>
      <c r="AO3343" s="509"/>
      <c r="AP3343" s="509"/>
      <c r="AQ3343" s="509"/>
      <c r="AR3343" s="509"/>
      <c r="AS3343" s="509"/>
      <c r="AT3343" s="517"/>
      <c r="AU3343" s="507"/>
      <c r="AV3343" s="507"/>
      <c r="AW3343" s="507"/>
      <c r="AX3343" s="517"/>
      <c r="AY3343" s="517"/>
      <c r="AZ3343" s="517"/>
    </row>
    <row r="3344">
      <c r="A3344" s="517"/>
      <c r="B3344" s="517"/>
      <c r="C3344" s="517"/>
      <c r="D3344" s="517"/>
      <c r="E3344" s="506"/>
      <c r="F3344" s="507"/>
      <c r="G3344" s="517"/>
      <c r="H3344" s="507"/>
      <c r="I3344" s="517"/>
      <c r="J3344" s="517"/>
      <c r="K3344" s="517"/>
      <c r="L3344" s="517"/>
      <c r="M3344" s="517"/>
      <c r="N3344" s="517"/>
      <c r="O3344" s="517"/>
      <c r="P3344" s="517"/>
      <c r="Q3344" s="517"/>
      <c r="R3344" s="506"/>
      <c r="S3344" s="509"/>
      <c r="T3344" s="509"/>
      <c r="U3344" s="517"/>
      <c r="V3344" s="510"/>
      <c r="W3344" s="510"/>
      <c r="X3344" s="510"/>
      <c r="Y3344" s="510"/>
      <c r="Z3344" s="510"/>
      <c r="AA3344" s="510"/>
      <c r="AB3344" s="517"/>
      <c r="AC3344" s="516"/>
      <c r="AD3344" s="517"/>
      <c r="AE3344" s="507"/>
      <c r="AF3344" s="517"/>
      <c r="AG3344" s="517"/>
      <c r="AH3344" s="507"/>
      <c r="AI3344" s="509"/>
      <c r="AJ3344" s="517"/>
      <c r="AK3344" s="514"/>
      <c r="AL3344" s="506"/>
      <c r="AM3344" s="517"/>
      <c r="AN3344" s="510"/>
      <c r="AO3344" s="509"/>
      <c r="AP3344" s="509"/>
      <c r="AQ3344" s="509"/>
      <c r="AR3344" s="509"/>
      <c r="AS3344" s="509"/>
      <c r="AT3344" s="517"/>
      <c r="AU3344" s="507"/>
      <c r="AV3344" s="507"/>
      <c r="AW3344" s="507"/>
      <c r="AX3344" s="517"/>
      <c r="AY3344" s="517"/>
      <c r="AZ3344" s="517"/>
    </row>
    <row r="3345">
      <c r="A3345" s="517"/>
      <c r="B3345" s="517"/>
      <c r="C3345" s="517"/>
      <c r="D3345" s="517"/>
      <c r="E3345" s="506"/>
      <c r="F3345" s="507"/>
      <c r="G3345" s="517"/>
      <c r="H3345" s="507"/>
      <c r="I3345" s="517"/>
      <c r="J3345" s="517"/>
      <c r="K3345" s="517"/>
      <c r="L3345" s="517"/>
      <c r="M3345" s="517"/>
      <c r="N3345" s="517"/>
      <c r="O3345" s="517"/>
      <c r="P3345" s="517"/>
      <c r="Q3345" s="517"/>
      <c r="R3345" s="506"/>
      <c r="S3345" s="509"/>
      <c r="T3345" s="509"/>
      <c r="U3345" s="517"/>
      <c r="V3345" s="510"/>
      <c r="W3345" s="510"/>
      <c r="X3345" s="510"/>
      <c r="Y3345" s="510"/>
      <c r="Z3345" s="510"/>
      <c r="AA3345" s="510"/>
      <c r="AB3345" s="517"/>
      <c r="AC3345" s="511"/>
      <c r="AD3345" s="517"/>
      <c r="AE3345" s="507"/>
      <c r="AF3345" s="517"/>
      <c r="AG3345" s="517"/>
      <c r="AH3345" s="507"/>
      <c r="AI3345" s="509"/>
      <c r="AJ3345" s="515"/>
      <c r="AK3345" s="514"/>
      <c r="AL3345" s="506"/>
      <c r="AM3345" s="517"/>
      <c r="AN3345" s="510"/>
      <c r="AO3345" s="509"/>
      <c r="AP3345" s="509"/>
      <c r="AQ3345" s="509"/>
      <c r="AR3345" s="509"/>
      <c r="AS3345" s="509"/>
      <c r="AT3345" s="517"/>
      <c r="AU3345" s="507"/>
      <c r="AV3345" s="507"/>
      <c r="AW3345" s="507"/>
      <c r="AX3345" s="510"/>
      <c r="AY3345" s="517"/>
      <c r="AZ3345" s="517"/>
    </row>
    <row r="3346">
      <c r="A3346" s="517"/>
      <c r="B3346" s="517"/>
      <c r="C3346" s="517"/>
      <c r="D3346" s="517"/>
      <c r="E3346" s="506"/>
      <c r="F3346" s="507"/>
      <c r="G3346" s="517"/>
      <c r="H3346" s="507"/>
      <c r="I3346" s="517"/>
      <c r="J3346" s="517"/>
      <c r="K3346" s="517"/>
      <c r="L3346" s="517"/>
      <c r="M3346" s="517"/>
      <c r="N3346" s="517"/>
      <c r="O3346" s="517"/>
      <c r="P3346" s="517"/>
      <c r="Q3346" s="517"/>
      <c r="R3346" s="506"/>
      <c r="S3346" s="509"/>
      <c r="T3346" s="509"/>
      <c r="U3346" s="517"/>
      <c r="V3346" s="510"/>
      <c r="W3346" s="510"/>
      <c r="X3346" s="510"/>
      <c r="Y3346" s="510"/>
      <c r="Z3346" s="510"/>
      <c r="AA3346" s="510"/>
      <c r="AB3346" s="517"/>
      <c r="AC3346" s="511"/>
      <c r="AD3346" s="517"/>
      <c r="AE3346" s="507"/>
      <c r="AF3346" s="517"/>
      <c r="AG3346" s="517"/>
      <c r="AH3346" s="507"/>
      <c r="AI3346" s="509"/>
      <c r="AJ3346" s="517"/>
      <c r="AK3346" s="514"/>
      <c r="AL3346" s="506"/>
      <c r="AM3346" s="517"/>
      <c r="AN3346" s="510"/>
      <c r="AO3346" s="510"/>
      <c r="AP3346" s="509"/>
      <c r="AQ3346" s="509"/>
      <c r="AR3346" s="509"/>
      <c r="AS3346" s="509"/>
      <c r="AT3346" s="517"/>
      <c r="AU3346" s="507"/>
      <c r="AV3346" s="507"/>
      <c r="AW3346" s="507"/>
      <c r="AX3346" s="517"/>
      <c r="AY3346" s="510"/>
      <c r="AZ3346" s="517"/>
    </row>
    <row r="3347">
      <c r="A3347" s="517"/>
      <c r="B3347" s="517"/>
      <c r="C3347" s="517"/>
      <c r="D3347" s="517"/>
      <c r="E3347" s="506"/>
      <c r="F3347" s="507"/>
      <c r="G3347" s="517"/>
      <c r="H3347" s="507"/>
      <c r="I3347" s="517"/>
      <c r="J3347" s="517"/>
      <c r="K3347" s="517"/>
      <c r="L3347" s="517"/>
      <c r="M3347" s="517"/>
      <c r="N3347" s="517"/>
      <c r="O3347" s="517"/>
      <c r="P3347" s="517"/>
      <c r="Q3347" s="517"/>
      <c r="R3347" s="506"/>
      <c r="S3347" s="509"/>
      <c r="T3347" s="509"/>
      <c r="U3347" s="517"/>
      <c r="V3347" s="510"/>
      <c r="W3347" s="510"/>
      <c r="X3347" s="510"/>
      <c r="Y3347" s="510"/>
      <c r="Z3347" s="510"/>
      <c r="AA3347" s="510"/>
      <c r="AB3347" s="517"/>
      <c r="AC3347" s="511"/>
      <c r="AD3347" s="517"/>
      <c r="AE3347" s="507"/>
      <c r="AF3347" s="517"/>
      <c r="AG3347" s="517"/>
      <c r="AH3347" s="507"/>
      <c r="AI3347" s="509"/>
      <c r="AJ3347" s="517"/>
      <c r="AK3347" s="514"/>
      <c r="AL3347" s="506"/>
      <c r="AM3347" s="517"/>
      <c r="AN3347" s="510"/>
      <c r="AO3347" s="509"/>
      <c r="AP3347" s="509"/>
      <c r="AQ3347" s="509"/>
      <c r="AR3347" s="509"/>
      <c r="AS3347" s="509"/>
      <c r="AT3347" s="517"/>
      <c r="AU3347" s="507"/>
      <c r="AV3347" s="507"/>
      <c r="AW3347" s="507"/>
      <c r="AX3347" s="517"/>
      <c r="AY3347" s="517"/>
      <c r="AZ3347" s="517"/>
    </row>
    <row r="3348">
      <c r="A3348" s="517"/>
      <c r="B3348" s="517"/>
      <c r="C3348" s="517"/>
      <c r="D3348" s="517"/>
      <c r="E3348" s="506"/>
      <c r="F3348" s="507"/>
      <c r="G3348" s="517"/>
      <c r="H3348" s="507"/>
      <c r="I3348" s="517"/>
      <c r="J3348" s="517"/>
      <c r="K3348" s="517"/>
      <c r="L3348" s="517"/>
      <c r="M3348" s="517"/>
      <c r="N3348" s="517"/>
      <c r="O3348" s="517"/>
      <c r="P3348" s="517"/>
      <c r="Q3348" s="517"/>
      <c r="R3348" s="506"/>
      <c r="S3348" s="509"/>
      <c r="T3348" s="509"/>
      <c r="U3348" s="517"/>
      <c r="V3348" s="510"/>
      <c r="W3348" s="510"/>
      <c r="X3348" s="510"/>
      <c r="Y3348" s="510"/>
      <c r="Z3348" s="510"/>
      <c r="AA3348" s="510"/>
      <c r="AB3348" s="517"/>
      <c r="AC3348" s="507"/>
      <c r="AD3348" s="517"/>
      <c r="AE3348" s="507"/>
      <c r="AF3348" s="517"/>
      <c r="AG3348" s="517"/>
      <c r="AH3348" s="507"/>
      <c r="AI3348" s="509"/>
      <c r="AJ3348" s="517"/>
      <c r="AK3348" s="514"/>
      <c r="AL3348" s="506"/>
      <c r="AM3348" s="517"/>
      <c r="AN3348" s="510"/>
      <c r="AO3348" s="509"/>
      <c r="AP3348" s="509"/>
      <c r="AQ3348" s="509"/>
      <c r="AR3348" s="509"/>
      <c r="AS3348" s="509"/>
      <c r="AT3348" s="517"/>
      <c r="AU3348" s="507"/>
      <c r="AV3348" s="507"/>
      <c r="AW3348" s="507"/>
      <c r="AX3348" s="517"/>
      <c r="AY3348" s="517"/>
      <c r="AZ3348" s="517"/>
    </row>
    <row r="3349">
      <c r="A3349" s="517"/>
      <c r="B3349" s="517"/>
      <c r="C3349" s="517"/>
      <c r="D3349" s="517"/>
      <c r="E3349" s="506"/>
      <c r="F3349" s="507"/>
      <c r="G3349" s="517"/>
      <c r="H3349" s="507"/>
      <c r="I3349" s="517"/>
      <c r="J3349" s="517"/>
      <c r="K3349" s="517"/>
      <c r="L3349" s="517"/>
      <c r="M3349" s="517"/>
      <c r="N3349" s="517"/>
      <c r="O3349" s="517"/>
      <c r="P3349" s="517"/>
      <c r="Q3349" s="517"/>
      <c r="R3349" s="506"/>
      <c r="S3349" s="509"/>
      <c r="T3349" s="509"/>
      <c r="U3349" s="517"/>
      <c r="V3349" s="510"/>
      <c r="W3349" s="510"/>
      <c r="X3349" s="510"/>
      <c r="Y3349" s="510"/>
      <c r="Z3349" s="510"/>
      <c r="AA3349" s="510"/>
      <c r="AB3349" s="517"/>
      <c r="AC3349" s="516"/>
      <c r="AD3349" s="510"/>
      <c r="AE3349" s="510"/>
      <c r="AF3349" s="510"/>
      <c r="AG3349" s="510"/>
      <c r="AH3349" s="510"/>
      <c r="AI3349" s="509"/>
      <c r="AJ3349" s="517"/>
      <c r="AK3349" s="510"/>
      <c r="AL3349" s="510"/>
      <c r="AM3349" s="517"/>
      <c r="AN3349" s="510"/>
      <c r="AO3349" s="510"/>
      <c r="AP3349" s="509"/>
      <c r="AQ3349" s="509"/>
      <c r="AR3349" s="509"/>
      <c r="AS3349" s="509"/>
      <c r="AT3349" s="517"/>
      <c r="AU3349" s="507"/>
      <c r="AV3349" s="507"/>
      <c r="AW3349" s="507"/>
      <c r="AX3349" s="510"/>
      <c r="AY3349" s="510"/>
      <c r="AZ3349" s="517"/>
    </row>
    <row r="3350">
      <c r="A3350" s="517"/>
      <c r="B3350" s="517"/>
      <c r="C3350" s="517"/>
      <c r="D3350" s="517"/>
      <c r="E3350" s="506"/>
      <c r="F3350" s="507"/>
      <c r="G3350" s="517"/>
      <c r="H3350" s="507"/>
      <c r="I3350" s="517"/>
      <c r="J3350" s="517"/>
      <c r="K3350" s="517"/>
      <c r="L3350" s="517"/>
      <c r="M3350" s="517"/>
      <c r="N3350" s="517"/>
      <c r="O3350" s="517"/>
      <c r="P3350" s="517"/>
      <c r="Q3350" s="517"/>
      <c r="R3350" s="506"/>
      <c r="S3350" s="509"/>
      <c r="T3350" s="509"/>
      <c r="U3350" s="517"/>
      <c r="V3350" s="510"/>
      <c r="W3350" s="510"/>
      <c r="X3350" s="510"/>
      <c r="Y3350" s="510"/>
      <c r="Z3350" s="510"/>
      <c r="AA3350" s="510"/>
      <c r="AB3350" s="517"/>
      <c r="AC3350" s="511"/>
      <c r="AD3350" s="517"/>
      <c r="AE3350" s="507"/>
      <c r="AF3350" s="517"/>
      <c r="AG3350" s="517"/>
      <c r="AH3350" s="507"/>
      <c r="AI3350" s="509"/>
      <c r="AJ3350" s="517"/>
      <c r="AK3350" s="514"/>
      <c r="AL3350" s="506"/>
      <c r="AM3350" s="517"/>
      <c r="AN3350" s="510"/>
      <c r="AO3350" s="509"/>
      <c r="AP3350" s="509"/>
      <c r="AQ3350" s="509"/>
      <c r="AR3350" s="509"/>
      <c r="AS3350" s="509"/>
      <c r="AT3350" s="517"/>
      <c r="AU3350" s="507"/>
      <c r="AV3350" s="507"/>
      <c r="AW3350" s="507"/>
      <c r="AX3350" s="517"/>
      <c r="AY3350" s="517"/>
      <c r="AZ3350" s="517"/>
    </row>
    <row r="3351">
      <c r="A3351" s="517"/>
      <c r="B3351" s="517"/>
      <c r="C3351" s="517"/>
      <c r="D3351" s="517"/>
      <c r="E3351" s="506"/>
      <c r="F3351" s="507"/>
      <c r="G3351" s="517"/>
      <c r="H3351" s="507"/>
      <c r="I3351" s="517"/>
      <c r="J3351" s="517"/>
      <c r="K3351" s="517"/>
      <c r="L3351" s="517"/>
      <c r="M3351" s="517"/>
      <c r="N3351" s="517"/>
      <c r="O3351" s="517"/>
      <c r="P3351" s="517"/>
      <c r="Q3351" s="517"/>
      <c r="R3351" s="506"/>
      <c r="S3351" s="509"/>
      <c r="T3351" s="509"/>
      <c r="U3351" s="517"/>
      <c r="V3351" s="510"/>
      <c r="W3351" s="510"/>
      <c r="X3351" s="510"/>
      <c r="Y3351" s="510"/>
      <c r="Z3351" s="510"/>
      <c r="AA3351" s="510"/>
      <c r="AB3351" s="517"/>
      <c r="AC3351" s="511"/>
      <c r="AD3351" s="517"/>
      <c r="AE3351" s="507"/>
      <c r="AF3351" s="517"/>
      <c r="AG3351" s="517"/>
      <c r="AH3351" s="507"/>
      <c r="AI3351" s="509"/>
      <c r="AJ3351" s="517"/>
      <c r="AK3351" s="514"/>
      <c r="AL3351" s="506"/>
      <c r="AM3351" s="517"/>
      <c r="AN3351" s="510"/>
      <c r="AO3351" s="509"/>
      <c r="AP3351" s="509"/>
      <c r="AQ3351" s="509"/>
      <c r="AR3351" s="509"/>
      <c r="AS3351" s="509"/>
      <c r="AT3351" s="517"/>
      <c r="AU3351" s="507"/>
      <c r="AV3351" s="507"/>
      <c r="AW3351" s="507"/>
      <c r="AX3351" s="517"/>
      <c r="AY3351" s="517"/>
      <c r="AZ3351" s="517"/>
    </row>
    <row r="3352">
      <c r="A3352" s="517"/>
      <c r="B3352" s="517"/>
      <c r="C3352" s="517"/>
      <c r="D3352" s="517"/>
      <c r="E3352" s="506"/>
      <c r="F3352" s="507"/>
      <c r="G3352" s="517"/>
      <c r="H3352" s="507"/>
      <c r="I3352" s="517"/>
      <c r="J3352" s="517"/>
      <c r="K3352" s="517"/>
      <c r="L3352" s="517"/>
      <c r="M3352" s="517"/>
      <c r="N3352" s="517"/>
      <c r="O3352" s="517"/>
      <c r="P3352" s="517"/>
      <c r="Q3352" s="517"/>
      <c r="R3352" s="506"/>
      <c r="S3352" s="509"/>
      <c r="T3352" s="509"/>
      <c r="U3352" s="517"/>
      <c r="V3352" s="510"/>
      <c r="W3352" s="510"/>
      <c r="X3352" s="510"/>
      <c r="Y3352" s="510"/>
      <c r="Z3352" s="510"/>
      <c r="AA3352" s="510"/>
      <c r="AB3352" s="517"/>
      <c r="AC3352" s="511"/>
      <c r="AD3352" s="517"/>
      <c r="AE3352" s="507"/>
      <c r="AF3352" s="517"/>
      <c r="AG3352" s="517"/>
      <c r="AH3352" s="507"/>
      <c r="AI3352" s="509"/>
      <c r="AJ3352" s="517"/>
      <c r="AK3352" s="514"/>
      <c r="AL3352" s="506"/>
      <c r="AM3352" s="517"/>
      <c r="AN3352" s="510"/>
      <c r="AO3352" s="509"/>
      <c r="AP3352" s="509"/>
      <c r="AQ3352" s="509"/>
      <c r="AR3352" s="509"/>
      <c r="AS3352" s="509"/>
      <c r="AT3352" s="517"/>
      <c r="AU3352" s="507"/>
      <c r="AV3352" s="507"/>
      <c r="AW3352" s="507"/>
      <c r="AX3352" s="517"/>
      <c r="AY3352" s="517"/>
      <c r="AZ3352" s="517"/>
    </row>
    <row r="3353">
      <c r="A3353" s="517"/>
      <c r="B3353" s="517"/>
      <c r="C3353" s="517"/>
      <c r="D3353" s="517"/>
      <c r="E3353" s="506"/>
      <c r="F3353" s="507"/>
      <c r="G3353" s="517"/>
      <c r="H3353" s="507"/>
      <c r="I3353" s="517"/>
      <c r="J3353" s="517"/>
      <c r="K3353" s="517"/>
      <c r="L3353" s="517"/>
      <c r="M3353" s="517"/>
      <c r="N3353" s="517"/>
      <c r="O3353" s="517"/>
      <c r="P3353" s="517"/>
      <c r="Q3353" s="517"/>
      <c r="R3353" s="506"/>
      <c r="S3353" s="509"/>
      <c r="T3353" s="509"/>
      <c r="U3353" s="517"/>
      <c r="V3353" s="510"/>
      <c r="W3353" s="510"/>
      <c r="X3353" s="510"/>
      <c r="Y3353" s="510"/>
      <c r="Z3353" s="510"/>
      <c r="AA3353" s="510"/>
      <c r="AB3353" s="517"/>
      <c r="AC3353" s="511"/>
      <c r="AD3353" s="517"/>
      <c r="AE3353" s="507"/>
      <c r="AF3353" s="517"/>
      <c r="AG3353" s="517"/>
      <c r="AH3353" s="507"/>
      <c r="AI3353" s="509"/>
      <c r="AJ3353" s="517"/>
      <c r="AK3353" s="514"/>
      <c r="AL3353" s="506"/>
      <c r="AM3353" s="517"/>
      <c r="AN3353" s="510"/>
      <c r="AO3353" s="509"/>
      <c r="AP3353" s="509"/>
      <c r="AQ3353" s="509"/>
      <c r="AR3353" s="509"/>
      <c r="AS3353" s="509"/>
      <c r="AT3353" s="517"/>
      <c r="AU3353" s="507"/>
      <c r="AV3353" s="507"/>
      <c r="AW3353" s="507"/>
      <c r="AX3353" s="517"/>
      <c r="AY3353" s="517"/>
      <c r="AZ3353" s="517"/>
    </row>
    <row r="3354">
      <c r="A3354" s="517"/>
      <c r="B3354" s="517"/>
      <c r="C3354" s="517"/>
      <c r="D3354" s="517"/>
      <c r="E3354" s="506"/>
      <c r="F3354" s="507"/>
      <c r="G3354" s="517"/>
      <c r="H3354" s="507"/>
      <c r="I3354" s="517"/>
      <c r="J3354" s="517"/>
      <c r="K3354" s="517"/>
      <c r="L3354" s="517"/>
      <c r="M3354" s="517"/>
      <c r="N3354" s="517"/>
      <c r="O3354" s="517"/>
      <c r="P3354" s="517"/>
      <c r="Q3354" s="517"/>
      <c r="R3354" s="506"/>
      <c r="S3354" s="509"/>
      <c r="T3354" s="509"/>
      <c r="U3354" s="517"/>
      <c r="V3354" s="510"/>
      <c r="W3354" s="510"/>
      <c r="X3354" s="510"/>
      <c r="Y3354" s="510"/>
      <c r="Z3354" s="510"/>
      <c r="AA3354" s="510"/>
      <c r="AB3354" s="517"/>
      <c r="AC3354" s="511"/>
      <c r="AD3354" s="517"/>
      <c r="AE3354" s="507"/>
      <c r="AF3354" s="517"/>
      <c r="AG3354" s="517"/>
      <c r="AH3354" s="507"/>
      <c r="AI3354" s="509"/>
      <c r="AJ3354" s="517"/>
      <c r="AK3354" s="514"/>
      <c r="AL3354" s="506"/>
      <c r="AM3354" s="517"/>
      <c r="AN3354" s="510"/>
      <c r="AO3354" s="509"/>
      <c r="AP3354" s="509"/>
      <c r="AQ3354" s="509"/>
      <c r="AR3354" s="509"/>
      <c r="AS3354" s="509"/>
      <c r="AT3354" s="517"/>
      <c r="AU3354" s="507"/>
      <c r="AV3354" s="507"/>
      <c r="AW3354" s="507"/>
      <c r="AX3354" s="517"/>
      <c r="AY3354" s="517"/>
      <c r="AZ3354" s="517"/>
    </row>
    <row r="3355">
      <c r="A3355" s="517"/>
      <c r="B3355" s="517"/>
      <c r="C3355" s="517"/>
      <c r="D3355" s="517"/>
      <c r="E3355" s="506"/>
      <c r="F3355" s="507"/>
      <c r="G3355" s="517"/>
      <c r="H3355" s="507"/>
      <c r="I3355" s="517"/>
      <c r="J3355" s="517"/>
      <c r="K3355" s="517"/>
      <c r="L3355" s="517"/>
      <c r="M3355" s="517"/>
      <c r="N3355" s="517"/>
      <c r="O3355" s="517"/>
      <c r="P3355" s="517"/>
      <c r="Q3355" s="517"/>
      <c r="R3355" s="506"/>
      <c r="S3355" s="509"/>
      <c r="T3355" s="509"/>
      <c r="U3355" s="517"/>
      <c r="V3355" s="510"/>
      <c r="W3355" s="510"/>
      <c r="X3355" s="510"/>
      <c r="Y3355" s="510"/>
      <c r="Z3355" s="510"/>
      <c r="AA3355" s="510"/>
      <c r="AB3355" s="517"/>
      <c r="AC3355" s="511"/>
      <c r="AD3355" s="517"/>
      <c r="AE3355" s="507"/>
      <c r="AF3355" s="517"/>
      <c r="AG3355" s="517"/>
      <c r="AH3355" s="507"/>
      <c r="AI3355" s="509"/>
      <c r="AJ3355" s="517"/>
      <c r="AK3355" s="514"/>
      <c r="AL3355" s="506"/>
      <c r="AM3355" s="517"/>
      <c r="AN3355" s="510"/>
      <c r="AO3355" s="509"/>
      <c r="AP3355" s="509"/>
      <c r="AQ3355" s="509"/>
      <c r="AR3355" s="509"/>
      <c r="AS3355" s="509"/>
      <c r="AT3355" s="517"/>
      <c r="AU3355" s="507"/>
      <c r="AV3355" s="507"/>
      <c r="AW3355" s="507"/>
      <c r="AX3355" s="517"/>
      <c r="AY3355" s="517"/>
      <c r="AZ3355" s="517"/>
    </row>
    <row r="3356">
      <c r="A3356" s="517"/>
      <c r="B3356" s="517"/>
      <c r="C3356" s="517"/>
      <c r="D3356" s="517"/>
      <c r="E3356" s="506"/>
      <c r="F3356" s="507"/>
      <c r="G3356" s="517"/>
      <c r="H3356" s="507"/>
      <c r="I3356" s="517"/>
      <c r="J3356" s="517"/>
      <c r="K3356" s="517"/>
      <c r="L3356" s="517"/>
      <c r="M3356" s="517"/>
      <c r="N3356" s="517"/>
      <c r="O3356" s="517"/>
      <c r="P3356" s="517"/>
      <c r="Q3356" s="517"/>
      <c r="R3356" s="506"/>
      <c r="S3356" s="509"/>
      <c r="T3356" s="509"/>
      <c r="U3356" s="517"/>
      <c r="V3356" s="510"/>
      <c r="W3356" s="510"/>
      <c r="X3356" s="510"/>
      <c r="Y3356" s="510"/>
      <c r="Z3356" s="510"/>
      <c r="AA3356" s="510"/>
      <c r="AB3356" s="517"/>
      <c r="AC3356" s="511"/>
      <c r="AD3356" s="517"/>
      <c r="AE3356" s="507"/>
      <c r="AF3356" s="517"/>
      <c r="AG3356" s="517"/>
      <c r="AH3356" s="507"/>
      <c r="AI3356" s="509"/>
      <c r="AJ3356" s="517"/>
      <c r="AK3356" s="514"/>
      <c r="AL3356" s="506"/>
      <c r="AM3356" s="517"/>
      <c r="AN3356" s="510"/>
      <c r="AO3356" s="509"/>
      <c r="AP3356" s="509"/>
      <c r="AQ3356" s="509"/>
      <c r="AR3356" s="509"/>
      <c r="AS3356" s="509"/>
      <c r="AT3356" s="517"/>
      <c r="AU3356" s="507"/>
      <c r="AV3356" s="507"/>
      <c r="AW3356" s="507"/>
      <c r="AX3356" s="517"/>
      <c r="AY3356" s="517"/>
      <c r="AZ3356" s="517"/>
    </row>
    <row r="3357">
      <c r="A3357" s="517"/>
      <c r="B3357" s="517"/>
      <c r="C3357" s="517"/>
      <c r="D3357" s="517"/>
      <c r="E3357" s="506"/>
      <c r="F3357" s="507"/>
      <c r="G3357" s="517"/>
      <c r="H3357" s="507"/>
      <c r="I3357" s="517"/>
      <c r="J3357" s="517"/>
      <c r="K3357" s="517"/>
      <c r="L3357" s="517"/>
      <c r="M3357" s="517"/>
      <c r="N3357" s="517"/>
      <c r="O3357" s="517"/>
      <c r="P3357" s="517"/>
      <c r="Q3357" s="517"/>
      <c r="R3357" s="506"/>
      <c r="S3357" s="509"/>
      <c r="T3357" s="509"/>
      <c r="U3357" s="517"/>
      <c r="V3357" s="510"/>
      <c r="W3357" s="510"/>
      <c r="X3357" s="510"/>
      <c r="Y3357" s="510"/>
      <c r="Z3357" s="510"/>
      <c r="AA3357" s="510"/>
      <c r="AB3357" s="517"/>
      <c r="AC3357" s="511"/>
      <c r="AD3357" s="517"/>
      <c r="AE3357" s="507"/>
      <c r="AF3357" s="517"/>
      <c r="AG3357" s="517"/>
      <c r="AH3357" s="507"/>
      <c r="AI3357" s="509"/>
      <c r="AJ3357" s="517"/>
      <c r="AK3357" s="514"/>
      <c r="AL3357" s="506"/>
      <c r="AM3357" s="517"/>
      <c r="AN3357" s="510"/>
      <c r="AO3357" s="509"/>
      <c r="AP3357" s="509"/>
      <c r="AQ3357" s="509"/>
      <c r="AR3357" s="509"/>
      <c r="AS3357" s="509"/>
      <c r="AT3357" s="517"/>
      <c r="AU3357" s="507"/>
      <c r="AV3357" s="507"/>
      <c r="AW3357" s="507"/>
      <c r="AX3357" s="517"/>
      <c r="AY3357" s="517"/>
      <c r="AZ3357" s="517"/>
    </row>
    <row r="3358">
      <c r="A3358" s="517"/>
      <c r="B3358" s="517"/>
      <c r="C3358" s="517"/>
      <c r="D3358" s="517"/>
      <c r="E3358" s="506"/>
      <c r="F3358" s="507"/>
      <c r="G3358" s="517"/>
      <c r="H3358" s="507"/>
      <c r="I3358" s="517"/>
      <c r="J3358" s="517"/>
      <c r="K3358" s="517"/>
      <c r="L3358" s="517"/>
      <c r="M3358" s="517"/>
      <c r="N3358" s="517"/>
      <c r="O3358" s="517"/>
      <c r="P3358" s="517"/>
      <c r="Q3358" s="517"/>
      <c r="R3358" s="506"/>
      <c r="S3358" s="509"/>
      <c r="T3358" s="509"/>
      <c r="U3358" s="517"/>
      <c r="V3358" s="510"/>
      <c r="W3358" s="510"/>
      <c r="X3358" s="510"/>
      <c r="Y3358" s="510"/>
      <c r="Z3358" s="510"/>
      <c r="AA3358" s="510"/>
      <c r="AB3358" s="517"/>
      <c r="AC3358" s="511"/>
      <c r="AD3358" s="517"/>
      <c r="AE3358" s="507"/>
      <c r="AF3358" s="517"/>
      <c r="AG3358" s="517"/>
      <c r="AH3358" s="507"/>
      <c r="AI3358" s="509"/>
      <c r="AJ3358" s="517"/>
      <c r="AK3358" s="514"/>
      <c r="AL3358" s="506"/>
      <c r="AM3358" s="517"/>
      <c r="AN3358" s="510"/>
      <c r="AO3358" s="509"/>
      <c r="AP3358" s="509"/>
      <c r="AQ3358" s="509"/>
      <c r="AR3358" s="509"/>
      <c r="AS3358" s="509"/>
      <c r="AT3358" s="517"/>
      <c r="AU3358" s="507"/>
      <c r="AV3358" s="507"/>
      <c r="AW3358" s="507"/>
      <c r="AX3358" s="510"/>
      <c r="AY3358" s="517"/>
      <c r="AZ3358" s="517"/>
    </row>
    <row r="3359">
      <c r="A3359" s="517"/>
      <c r="B3359" s="517"/>
      <c r="C3359" s="517"/>
      <c r="D3359" s="517"/>
      <c r="E3359" s="506"/>
      <c r="F3359" s="507"/>
      <c r="G3359" s="517"/>
      <c r="H3359" s="507"/>
      <c r="I3359" s="517"/>
      <c r="J3359" s="517"/>
      <c r="K3359" s="517"/>
      <c r="L3359" s="517"/>
      <c r="M3359" s="517"/>
      <c r="N3359" s="517"/>
      <c r="O3359" s="517"/>
      <c r="P3359" s="517"/>
      <c r="Q3359" s="517"/>
      <c r="R3359" s="506"/>
      <c r="S3359" s="509"/>
      <c r="T3359" s="509"/>
      <c r="U3359" s="517"/>
      <c r="V3359" s="510"/>
      <c r="W3359" s="510"/>
      <c r="X3359" s="510"/>
      <c r="Y3359" s="510"/>
      <c r="Z3359" s="510"/>
      <c r="AA3359" s="510"/>
      <c r="AB3359" s="517"/>
      <c r="AC3359" s="511"/>
      <c r="AD3359" s="517"/>
      <c r="AE3359" s="507"/>
      <c r="AF3359" s="517"/>
      <c r="AG3359" s="517"/>
      <c r="AH3359" s="507"/>
      <c r="AI3359" s="509"/>
      <c r="AJ3359" s="517"/>
      <c r="AK3359" s="514"/>
      <c r="AL3359" s="506"/>
      <c r="AM3359" s="517"/>
      <c r="AN3359" s="510"/>
      <c r="AO3359" s="510"/>
      <c r="AP3359" s="509"/>
      <c r="AQ3359" s="509"/>
      <c r="AR3359" s="509"/>
      <c r="AS3359" s="509"/>
      <c r="AT3359" s="517"/>
      <c r="AU3359" s="507"/>
      <c r="AV3359" s="507"/>
      <c r="AW3359" s="507"/>
      <c r="AX3359" s="517"/>
      <c r="AY3359" s="510"/>
      <c r="AZ3359" s="517"/>
    </row>
    <row r="3360">
      <c r="A3360" s="517"/>
      <c r="B3360" s="517"/>
      <c r="C3360" s="517"/>
      <c r="D3360" s="517"/>
      <c r="E3360" s="506"/>
      <c r="F3360" s="507"/>
      <c r="G3360" s="517"/>
      <c r="H3360" s="507"/>
      <c r="I3360" s="517"/>
      <c r="J3360" s="517"/>
      <c r="K3360" s="517"/>
      <c r="L3360" s="517"/>
      <c r="M3360" s="517"/>
      <c r="N3360" s="517"/>
      <c r="O3360" s="517"/>
      <c r="P3360" s="517"/>
      <c r="Q3360" s="517"/>
      <c r="R3360" s="506"/>
      <c r="S3360" s="509"/>
      <c r="T3360" s="509"/>
      <c r="U3360" s="517"/>
      <c r="V3360" s="510"/>
      <c r="W3360" s="510"/>
      <c r="X3360" s="510"/>
      <c r="Y3360" s="510"/>
      <c r="Z3360" s="510"/>
      <c r="AA3360" s="510"/>
      <c r="AB3360" s="517"/>
      <c r="AC3360" s="511"/>
      <c r="AD3360" s="517"/>
      <c r="AE3360" s="507"/>
      <c r="AF3360" s="517"/>
      <c r="AG3360" s="517"/>
      <c r="AH3360" s="507"/>
      <c r="AI3360" s="509"/>
      <c r="AJ3360" s="517"/>
      <c r="AK3360" s="514"/>
      <c r="AL3360" s="506"/>
      <c r="AM3360" s="517"/>
      <c r="AN3360" s="510"/>
      <c r="AO3360" s="510"/>
      <c r="AP3360" s="509"/>
      <c r="AQ3360" s="509"/>
      <c r="AR3360" s="509"/>
      <c r="AS3360" s="509"/>
      <c r="AT3360" s="517"/>
      <c r="AU3360" s="507"/>
      <c r="AV3360" s="507"/>
      <c r="AW3360" s="507"/>
      <c r="AX3360" s="517"/>
      <c r="AY3360" s="510"/>
      <c r="AZ3360" s="517"/>
    </row>
    <row r="3361">
      <c r="A3361" s="517"/>
      <c r="B3361" s="517"/>
      <c r="C3361" s="517"/>
      <c r="D3361" s="517"/>
      <c r="E3361" s="506"/>
      <c r="F3361" s="507"/>
      <c r="G3361" s="517"/>
      <c r="H3361" s="507"/>
      <c r="I3361" s="517"/>
      <c r="J3361" s="517"/>
      <c r="K3361" s="517"/>
      <c r="L3361" s="517"/>
      <c r="M3361" s="517"/>
      <c r="N3361" s="517"/>
      <c r="O3361" s="517"/>
      <c r="P3361" s="517"/>
      <c r="Q3361" s="517"/>
      <c r="R3361" s="506"/>
      <c r="S3361" s="509"/>
      <c r="T3361" s="509"/>
      <c r="U3361" s="517"/>
      <c r="V3361" s="510"/>
      <c r="W3361" s="510"/>
      <c r="X3361" s="510"/>
      <c r="Y3361" s="510"/>
      <c r="Z3361" s="510"/>
      <c r="AA3361" s="510"/>
      <c r="AB3361" s="517"/>
      <c r="AC3361" s="507"/>
      <c r="AD3361" s="517"/>
      <c r="AE3361" s="507"/>
      <c r="AF3361" s="517"/>
      <c r="AG3361" s="517"/>
      <c r="AH3361" s="507"/>
      <c r="AI3361" s="509"/>
      <c r="AJ3361" s="517"/>
      <c r="AK3361" s="514"/>
      <c r="AL3361" s="506"/>
      <c r="AM3361" s="517"/>
      <c r="AN3361" s="510"/>
      <c r="AO3361" s="509"/>
      <c r="AP3361" s="509"/>
      <c r="AQ3361" s="509"/>
      <c r="AR3361" s="509"/>
      <c r="AS3361" s="509"/>
      <c r="AT3361" s="517"/>
      <c r="AU3361" s="507"/>
      <c r="AV3361" s="507"/>
      <c r="AW3361" s="507"/>
      <c r="AX3361" s="510"/>
      <c r="AY3361" s="517"/>
      <c r="AZ3361" s="517"/>
    </row>
    <row r="3362">
      <c r="A3362" s="517"/>
      <c r="B3362" s="517"/>
      <c r="C3362" s="517"/>
      <c r="D3362" s="517"/>
      <c r="E3362" s="506"/>
      <c r="F3362" s="507"/>
      <c r="G3362" s="517"/>
      <c r="H3362" s="507"/>
      <c r="I3362" s="517"/>
      <c r="J3362" s="517"/>
      <c r="K3362" s="517"/>
      <c r="L3362" s="517"/>
      <c r="M3362" s="517"/>
      <c r="N3362" s="517"/>
      <c r="O3362" s="517"/>
      <c r="P3362" s="517"/>
      <c r="Q3362" s="517"/>
      <c r="R3362" s="506"/>
      <c r="S3362" s="509"/>
      <c r="T3362" s="509"/>
      <c r="U3362" s="517"/>
      <c r="V3362" s="510"/>
      <c r="W3362" s="510"/>
      <c r="X3362" s="510"/>
      <c r="Y3362" s="510"/>
      <c r="Z3362" s="510"/>
      <c r="AA3362" s="510"/>
      <c r="AB3362" s="517"/>
      <c r="AC3362" s="516"/>
      <c r="AD3362" s="517"/>
      <c r="AE3362" s="507"/>
      <c r="AF3362" s="517"/>
      <c r="AG3362" s="517"/>
      <c r="AH3362" s="507"/>
      <c r="AI3362" s="509"/>
      <c r="AJ3362" s="517"/>
      <c r="AK3362" s="514"/>
      <c r="AL3362" s="506"/>
      <c r="AM3362" s="517"/>
      <c r="AN3362" s="510"/>
      <c r="AO3362" s="509"/>
      <c r="AP3362" s="509"/>
      <c r="AQ3362" s="509"/>
      <c r="AR3362" s="509"/>
      <c r="AS3362" s="509"/>
      <c r="AT3362" s="517"/>
      <c r="AU3362" s="507"/>
      <c r="AV3362" s="507"/>
      <c r="AW3362" s="507"/>
      <c r="AX3362" s="517"/>
      <c r="AY3362" s="517"/>
      <c r="AZ3362" s="517"/>
    </row>
    <row r="3363">
      <c r="A3363" s="517"/>
      <c r="B3363" s="517"/>
      <c r="C3363" s="517"/>
      <c r="D3363" s="517"/>
      <c r="E3363" s="506"/>
      <c r="F3363" s="507"/>
      <c r="G3363" s="517"/>
      <c r="H3363" s="507"/>
      <c r="I3363" s="517"/>
      <c r="J3363" s="517"/>
      <c r="K3363" s="517"/>
      <c r="L3363" s="517"/>
      <c r="M3363" s="517"/>
      <c r="N3363" s="517"/>
      <c r="O3363" s="517"/>
      <c r="P3363" s="517"/>
      <c r="Q3363" s="517"/>
      <c r="R3363" s="506"/>
      <c r="S3363" s="509"/>
      <c r="T3363" s="509"/>
      <c r="U3363" s="517"/>
      <c r="V3363" s="510"/>
      <c r="W3363" s="510"/>
      <c r="X3363" s="510"/>
      <c r="Y3363" s="510"/>
      <c r="Z3363" s="510"/>
      <c r="AA3363" s="510"/>
      <c r="AB3363" s="517"/>
      <c r="AC3363" s="507"/>
      <c r="AD3363" s="517"/>
      <c r="AE3363" s="507"/>
      <c r="AF3363" s="517"/>
      <c r="AG3363" s="517"/>
      <c r="AH3363" s="507"/>
      <c r="AI3363" s="509"/>
      <c r="AJ3363" s="517"/>
      <c r="AK3363" s="514"/>
      <c r="AL3363" s="506"/>
      <c r="AM3363" s="517"/>
      <c r="AN3363" s="510"/>
      <c r="AO3363" s="509"/>
      <c r="AP3363" s="509"/>
      <c r="AQ3363" s="509"/>
      <c r="AR3363" s="509"/>
      <c r="AS3363" s="509"/>
      <c r="AT3363" s="517"/>
      <c r="AU3363" s="507"/>
      <c r="AV3363" s="507"/>
      <c r="AW3363" s="507"/>
      <c r="AX3363" s="517"/>
      <c r="AY3363" s="517"/>
      <c r="AZ3363" s="517"/>
    </row>
    <row r="3364">
      <c r="A3364" s="517"/>
      <c r="B3364" s="517"/>
      <c r="C3364" s="517"/>
      <c r="D3364" s="517"/>
      <c r="E3364" s="506"/>
      <c r="F3364" s="507"/>
      <c r="G3364" s="517"/>
      <c r="H3364" s="507"/>
      <c r="I3364" s="517"/>
      <c r="J3364" s="517"/>
      <c r="K3364" s="517"/>
      <c r="L3364" s="517"/>
      <c r="M3364" s="517"/>
      <c r="N3364" s="517"/>
      <c r="O3364" s="517"/>
      <c r="P3364" s="517"/>
      <c r="Q3364" s="517"/>
      <c r="R3364" s="506"/>
      <c r="S3364" s="509"/>
      <c r="T3364" s="509"/>
      <c r="U3364" s="517"/>
      <c r="V3364" s="510"/>
      <c r="W3364" s="510"/>
      <c r="X3364" s="510"/>
      <c r="Y3364" s="510"/>
      <c r="Z3364" s="510"/>
      <c r="AA3364" s="510"/>
      <c r="AB3364" s="517"/>
      <c r="AC3364" s="510"/>
      <c r="AD3364" s="510"/>
      <c r="AE3364" s="509"/>
      <c r="AF3364" s="509"/>
      <c r="AG3364" s="509"/>
      <c r="AH3364" s="509"/>
      <c r="AI3364" s="509"/>
      <c r="AJ3364" s="517"/>
      <c r="AK3364" s="509"/>
      <c r="AL3364" s="509"/>
      <c r="AM3364" s="517"/>
      <c r="AN3364" s="510"/>
      <c r="AO3364" s="509"/>
      <c r="AP3364" s="509"/>
      <c r="AQ3364" s="509"/>
      <c r="AR3364" s="509"/>
      <c r="AS3364" s="509"/>
      <c r="AT3364" s="517"/>
      <c r="AU3364" s="507"/>
      <c r="AV3364" s="507"/>
      <c r="AW3364" s="507"/>
      <c r="AX3364" s="517"/>
      <c r="AY3364" s="517"/>
      <c r="AZ3364" s="517"/>
    </row>
    <row r="3365">
      <c r="A3365" s="517"/>
      <c r="B3365" s="517"/>
      <c r="C3365" s="517"/>
      <c r="D3365" s="517"/>
      <c r="E3365" s="506"/>
      <c r="F3365" s="507"/>
      <c r="G3365" s="517"/>
      <c r="H3365" s="507"/>
      <c r="I3365" s="517"/>
      <c r="J3365" s="517"/>
      <c r="K3365" s="517"/>
      <c r="L3365" s="517"/>
      <c r="M3365" s="517"/>
      <c r="N3365" s="517"/>
      <c r="O3365" s="517"/>
      <c r="P3365" s="517"/>
      <c r="Q3365" s="517"/>
      <c r="R3365" s="506"/>
      <c r="S3365" s="509"/>
      <c r="T3365" s="509"/>
      <c r="U3365" s="517"/>
      <c r="V3365" s="510"/>
      <c r="W3365" s="510"/>
      <c r="X3365" s="510"/>
      <c r="Y3365" s="510"/>
      <c r="Z3365" s="510"/>
      <c r="AA3365" s="510"/>
      <c r="AB3365" s="517"/>
      <c r="AC3365" s="510"/>
      <c r="AD3365" s="510"/>
      <c r="AE3365" s="509"/>
      <c r="AF3365" s="509"/>
      <c r="AG3365" s="509"/>
      <c r="AH3365" s="509"/>
      <c r="AI3365" s="509"/>
      <c r="AJ3365" s="517"/>
      <c r="AK3365" s="509"/>
      <c r="AL3365" s="509"/>
      <c r="AM3365" s="517"/>
      <c r="AN3365" s="510"/>
      <c r="AO3365" s="510"/>
      <c r="AP3365" s="509"/>
      <c r="AQ3365" s="509"/>
      <c r="AR3365" s="509"/>
      <c r="AS3365" s="509"/>
      <c r="AT3365" s="517"/>
      <c r="AU3365" s="507"/>
      <c r="AV3365" s="507"/>
      <c r="AW3365" s="507"/>
      <c r="AX3365" s="517"/>
      <c r="AY3365" s="510"/>
      <c r="AZ3365" s="517"/>
    </row>
    <row r="3366">
      <c r="A3366" s="517"/>
      <c r="B3366" s="517"/>
      <c r="C3366" s="517"/>
      <c r="D3366" s="517"/>
      <c r="E3366" s="506"/>
      <c r="F3366" s="507"/>
      <c r="G3366" s="517"/>
      <c r="H3366" s="507"/>
      <c r="I3366" s="517"/>
      <c r="J3366" s="517"/>
      <c r="K3366" s="517"/>
      <c r="L3366" s="517"/>
      <c r="M3366" s="517"/>
      <c r="N3366" s="517"/>
      <c r="O3366" s="517"/>
      <c r="P3366" s="517"/>
      <c r="Q3366" s="517"/>
      <c r="R3366" s="506"/>
      <c r="S3366" s="509"/>
      <c r="T3366" s="509"/>
      <c r="U3366" s="517"/>
      <c r="V3366" s="510"/>
      <c r="W3366" s="510"/>
      <c r="X3366" s="510"/>
      <c r="Y3366" s="510"/>
      <c r="Z3366" s="510"/>
      <c r="AA3366" s="510"/>
      <c r="AB3366" s="517"/>
      <c r="AC3366" s="510"/>
      <c r="AD3366" s="510"/>
      <c r="AE3366" s="509"/>
      <c r="AF3366" s="509"/>
      <c r="AG3366" s="509"/>
      <c r="AH3366" s="509"/>
      <c r="AI3366" s="509"/>
      <c r="AJ3366" s="517"/>
      <c r="AK3366" s="509"/>
      <c r="AL3366" s="509"/>
      <c r="AM3366" s="517"/>
      <c r="AN3366" s="510"/>
      <c r="AO3366" s="509"/>
      <c r="AP3366" s="509"/>
      <c r="AQ3366" s="509"/>
      <c r="AR3366" s="509"/>
      <c r="AS3366" s="509"/>
      <c r="AT3366" s="517"/>
      <c r="AU3366" s="507"/>
      <c r="AV3366" s="507"/>
      <c r="AW3366" s="507"/>
      <c r="AX3366" s="517"/>
      <c r="AY3366" s="517"/>
      <c r="AZ3366" s="517"/>
    </row>
    <row r="3367">
      <c r="A3367" s="517"/>
      <c r="B3367" s="517"/>
      <c r="C3367" s="517"/>
      <c r="D3367" s="517"/>
      <c r="E3367" s="506"/>
      <c r="F3367" s="507"/>
      <c r="G3367" s="517"/>
      <c r="H3367" s="507"/>
      <c r="I3367" s="517"/>
      <c r="J3367" s="517"/>
      <c r="K3367" s="517"/>
      <c r="L3367" s="517"/>
      <c r="M3367" s="517"/>
      <c r="N3367" s="517"/>
      <c r="O3367" s="517"/>
      <c r="P3367" s="517"/>
      <c r="Q3367" s="517"/>
      <c r="R3367" s="506"/>
      <c r="S3367" s="509"/>
      <c r="T3367" s="509"/>
      <c r="U3367" s="517"/>
      <c r="V3367" s="510"/>
      <c r="W3367" s="510"/>
      <c r="X3367" s="510"/>
      <c r="Y3367" s="510"/>
      <c r="Z3367" s="510"/>
      <c r="AA3367" s="510"/>
      <c r="AB3367" s="517"/>
      <c r="AC3367" s="510"/>
      <c r="AD3367" s="510"/>
      <c r="AE3367" s="509"/>
      <c r="AF3367" s="509"/>
      <c r="AG3367" s="509"/>
      <c r="AH3367" s="509"/>
      <c r="AI3367" s="509"/>
      <c r="AJ3367" s="517"/>
      <c r="AK3367" s="509"/>
      <c r="AL3367" s="509"/>
      <c r="AM3367" s="517"/>
      <c r="AN3367" s="510"/>
      <c r="AO3367" s="509"/>
      <c r="AP3367" s="509"/>
      <c r="AQ3367" s="509"/>
      <c r="AR3367" s="509"/>
      <c r="AS3367" s="509"/>
      <c r="AT3367" s="517"/>
      <c r="AU3367" s="507"/>
      <c r="AV3367" s="507"/>
      <c r="AW3367" s="507"/>
      <c r="AX3367" s="517"/>
      <c r="AY3367" s="510"/>
      <c r="AZ3367" s="517"/>
    </row>
    <row r="3368">
      <c r="A3368" s="517"/>
      <c r="B3368" s="517"/>
      <c r="C3368" s="517"/>
      <c r="D3368" s="517"/>
      <c r="E3368" s="506"/>
      <c r="F3368" s="507"/>
      <c r="G3368" s="517"/>
      <c r="H3368" s="507"/>
      <c r="I3368" s="517"/>
      <c r="J3368" s="517"/>
      <c r="K3368" s="517"/>
      <c r="L3368" s="517"/>
      <c r="M3368" s="517"/>
      <c r="N3368" s="517"/>
      <c r="O3368" s="517"/>
      <c r="P3368" s="517"/>
      <c r="Q3368" s="517"/>
      <c r="R3368" s="506"/>
      <c r="S3368" s="509"/>
      <c r="T3368" s="509"/>
      <c r="U3368" s="517"/>
      <c r="V3368" s="510"/>
      <c r="W3368" s="510"/>
      <c r="X3368" s="510"/>
      <c r="Y3368" s="510"/>
      <c r="Z3368" s="510"/>
      <c r="AA3368" s="510"/>
      <c r="AB3368" s="517"/>
      <c r="AC3368" s="510"/>
      <c r="AD3368" s="510"/>
      <c r="AE3368" s="509"/>
      <c r="AF3368" s="509"/>
      <c r="AG3368" s="509"/>
      <c r="AH3368" s="509"/>
      <c r="AI3368" s="509"/>
      <c r="AJ3368" s="517"/>
      <c r="AK3368" s="509"/>
      <c r="AL3368" s="509"/>
      <c r="AM3368" s="517"/>
      <c r="AN3368" s="510"/>
      <c r="AO3368" s="509"/>
      <c r="AP3368" s="509"/>
      <c r="AQ3368" s="509"/>
      <c r="AR3368" s="509"/>
      <c r="AS3368" s="509"/>
      <c r="AT3368" s="517"/>
      <c r="AU3368" s="507"/>
      <c r="AV3368" s="507"/>
      <c r="AW3368" s="507"/>
      <c r="AX3368" s="517"/>
      <c r="AY3368" s="517"/>
      <c r="AZ3368" s="517"/>
    </row>
    <row r="3369">
      <c r="A3369" s="517"/>
      <c r="B3369" s="517"/>
      <c r="C3369" s="517"/>
      <c r="D3369" s="517"/>
      <c r="E3369" s="506"/>
      <c r="F3369" s="507"/>
      <c r="G3369" s="517"/>
      <c r="H3369" s="507"/>
      <c r="I3369" s="517"/>
      <c r="J3369" s="517"/>
      <c r="K3369" s="517"/>
      <c r="L3369" s="517"/>
      <c r="M3369" s="517"/>
      <c r="N3369" s="517"/>
      <c r="O3369" s="517"/>
      <c r="P3369" s="517"/>
      <c r="Q3369" s="517"/>
      <c r="R3369" s="506"/>
      <c r="S3369" s="509"/>
      <c r="T3369" s="509"/>
      <c r="U3369" s="517"/>
      <c r="V3369" s="510"/>
      <c r="W3369" s="510"/>
      <c r="X3369" s="510"/>
      <c r="Y3369" s="510"/>
      <c r="Z3369" s="510"/>
      <c r="AA3369" s="510"/>
      <c r="AB3369" s="517"/>
      <c r="AC3369" s="510"/>
      <c r="AD3369" s="510"/>
      <c r="AE3369" s="509"/>
      <c r="AF3369" s="509"/>
      <c r="AG3369" s="509"/>
      <c r="AH3369" s="509"/>
      <c r="AI3369" s="509"/>
      <c r="AJ3369" s="517"/>
      <c r="AK3369" s="509"/>
      <c r="AL3369" s="509"/>
      <c r="AM3369" s="517"/>
      <c r="AN3369" s="510"/>
      <c r="AO3369" s="509"/>
      <c r="AP3369" s="509"/>
      <c r="AQ3369" s="509"/>
      <c r="AR3369" s="509"/>
      <c r="AS3369" s="509"/>
      <c r="AT3369" s="517"/>
      <c r="AU3369" s="507"/>
      <c r="AV3369" s="507"/>
      <c r="AW3369" s="507"/>
      <c r="AX3369" s="517"/>
      <c r="AY3369" s="517"/>
      <c r="AZ3369" s="517"/>
    </row>
    <row r="3370">
      <c r="A3370" s="517"/>
      <c r="B3370" s="517"/>
      <c r="C3370" s="517"/>
      <c r="D3370" s="517"/>
      <c r="E3370" s="506"/>
      <c r="F3370" s="507"/>
      <c r="G3370" s="517"/>
      <c r="H3370" s="507"/>
      <c r="I3370" s="517"/>
      <c r="J3370" s="517"/>
      <c r="K3370" s="517"/>
      <c r="L3370" s="517"/>
      <c r="M3370" s="517"/>
      <c r="N3370" s="517"/>
      <c r="O3370" s="517"/>
      <c r="P3370" s="517"/>
      <c r="Q3370" s="517"/>
      <c r="R3370" s="506"/>
      <c r="S3370" s="509"/>
      <c r="T3370" s="509"/>
      <c r="U3370" s="517"/>
      <c r="V3370" s="510"/>
      <c r="W3370" s="510"/>
      <c r="X3370" s="510"/>
      <c r="Y3370" s="510"/>
      <c r="Z3370" s="510"/>
      <c r="AA3370" s="510"/>
      <c r="AB3370" s="517"/>
      <c r="AC3370" s="510"/>
      <c r="AD3370" s="510"/>
      <c r="AE3370" s="509"/>
      <c r="AF3370" s="509"/>
      <c r="AG3370" s="509"/>
      <c r="AH3370" s="509"/>
      <c r="AI3370" s="509"/>
      <c r="AJ3370" s="517"/>
      <c r="AK3370" s="509"/>
      <c r="AL3370" s="509"/>
      <c r="AM3370" s="517"/>
      <c r="AN3370" s="510"/>
      <c r="AO3370" s="510"/>
      <c r="AP3370" s="509"/>
      <c r="AQ3370" s="509"/>
      <c r="AR3370" s="509"/>
      <c r="AS3370" s="509"/>
      <c r="AT3370" s="517"/>
      <c r="AU3370" s="507"/>
      <c r="AV3370" s="507"/>
      <c r="AW3370" s="507"/>
      <c r="AX3370" s="517"/>
      <c r="AY3370" s="517"/>
      <c r="AZ3370" s="517"/>
    </row>
    <row r="3371">
      <c r="A3371" s="517"/>
      <c r="B3371" s="517"/>
      <c r="C3371" s="517"/>
      <c r="D3371" s="517"/>
      <c r="E3371" s="506"/>
      <c r="F3371" s="507"/>
      <c r="G3371" s="517"/>
      <c r="H3371" s="507"/>
      <c r="I3371" s="517"/>
      <c r="J3371" s="517"/>
      <c r="K3371" s="517"/>
      <c r="L3371" s="517"/>
      <c r="M3371" s="517"/>
      <c r="N3371" s="517"/>
      <c r="O3371" s="517"/>
      <c r="P3371" s="517"/>
      <c r="Q3371" s="517"/>
      <c r="R3371" s="506"/>
      <c r="S3371" s="509"/>
      <c r="T3371" s="509"/>
      <c r="U3371" s="517"/>
      <c r="V3371" s="510"/>
      <c r="W3371" s="510"/>
      <c r="X3371" s="510"/>
      <c r="Y3371" s="510"/>
      <c r="Z3371" s="510"/>
      <c r="AA3371" s="510"/>
      <c r="AB3371" s="517"/>
      <c r="AC3371" s="510"/>
      <c r="AD3371" s="510"/>
      <c r="AE3371" s="509"/>
      <c r="AF3371" s="509"/>
      <c r="AG3371" s="509"/>
      <c r="AH3371" s="509"/>
      <c r="AI3371" s="509"/>
      <c r="AJ3371" s="517"/>
      <c r="AK3371" s="509"/>
      <c r="AL3371" s="509"/>
      <c r="AM3371" s="517"/>
      <c r="AN3371" s="510"/>
      <c r="AO3371" s="510"/>
      <c r="AP3371" s="509"/>
      <c r="AQ3371" s="509"/>
      <c r="AR3371" s="509"/>
      <c r="AS3371" s="509"/>
      <c r="AT3371" s="517"/>
      <c r="AU3371" s="507"/>
      <c r="AV3371" s="507"/>
      <c r="AW3371" s="507"/>
      <c r="AX3371" s="517"/>
      <c r="AY3371" s="517"/>
      <c r="AZ3371" s="517"/>
    </row>
    <row r="3372">
      <c r="A3372" s="517"/>
      <c r="B3372" s="517"/>
      <c r="C3372" s="517"/>
      <c r="D3372" s="517"/>
      <c r="E3372" s="506"/>
      <c r="F3372" s="507"/>
      <c r="G3372" s="517"/>
      <c r="H3372" s="507"/>
      <c r="I3372" s="517"/>
      <c r="J3372" s="517"/>
      <c r="K3372" s="517"/>
      <c r="L3372" s="517"/>
      <c r="M3372" s="517"/>
      <c r="N3372" s="517"/>
      <c r="O3372" s="517"/>
      <c r="P3372" s="517"/>
      <c r="Q3372" s="517"/>
      <c r="R3372" s="506"/>
      <c r="S3372" s="509"/>
      <c r="T3372" s="509"/>
      <c r="U3372" s="517"/>
      <c r="V3372" s="510"/>
      <c r="W3372" s="510"/>
      <c r="X3372" s="510"/>
      <c r="Y3372" s="510"/>
      <c r="Z3372" s="510"/>
      <c r="AA3372" s="510"/>
      <c r="AB3372" s="517"/>
      <c r="AC3372" s="510"/>
      <c r="AD3372" s="510"/>
      <c r="AE3372" s="509"/>
      <c r="AF3372" s="509"/>
      <c r="AG3372" s="509"/>
      <c r="AH3372" s="509"/>
      <c r="AI3372" s="509"/>
      <c r="AJ3372" s="517"/>
      <c r="AK3372" s="509"/>
      <c r="AL3372" s="509"/>
      <c r="AM3372" s="517"/>
      <c r="AN3372" s="510"/>
      <c r="AO3372" s="509"/>
      <c r="AP3372" s="509"/>
      <c r="AQ3372" s="509"/>
      <c r="AR3372" s="509"/>
      <c r="AS3372" s="509"/>
      <c r="AT3372" s="517"/>
      <c r="AU3372" s="507"/>
      <c r="AV3372" s="507"/>
      <c r="AW3372" s="507"/>
      <c r="AX3372" s="517"/>
      <c r="AY3372" s="517"/>
      <c r="AZ3372" s="517"/>
    </row>
    <row r="3373">
      <c r="A3373" s="517"/>
      <c r="B3373" s="517"/>
      <c r="C3373" s="517"/>
      <c r="D3373" s="517"/>
      <c r="E3373" s="506"/>
      <c r="F3373" s="507"/>
      <c r="G3373" s="517"/>
      <c r="H3373" s="507"/>
      <c r="I3373" s="517"/>
      <c r="J3373" s="517"/>
      <c r="K3373" s="517"/>
      <c r="L3373" s="517"/>
      <c r="M3373" s="517"/>
      <c r="N3373" s="517"/>
      <c r="O3373" s="517"/>
      <c r="P3373" s="517"/>
      <c r="Q3373" s="517"/>
      <c r="R3373" s="506"/>
      <c r="S3373" s="509"/>
      <c r="T3373" s="509"/>
      <c r="U3373" s="517"/>
      <c r="V3373" s="510"/>
      <c r="W3373" s="510"/>
      <c r="X3373" s="510"/>
      <c r="Y3373" s="510"/>
      <c r="Z3373" s="510"/>
      <c r="AA3373" s="510"/>
      <c r="AB3373" s="517"/>
      <c r="AC3373" s="510"/>
      <c r="AD3373" s="510"/>
      <c r="AE3373" s="509"/>
      <c r="AF3373" s="509"/>
      <c r="AG3373" s="509"/>
      <c r="AH3373" s="509"/>
      <c r="AI3373" s="509"/>
      <c r="AJ3373" s="517"/>
      <c r="AK3373" s="509"/>
      <c r="AL3373" s="509"/>
      <c r="AM3373" s="517"/>
      <c r="AN3373" s="510"/>
      <c r="AO3373" s="509"/>
      <c r="AP3373" s="509"/>
      <c r="AQ3373" s="509"/>
      <c r="AR3373" s="509"/>
      <c r="AS3373" s="509"/>
      <c r="AT3373" s="517"/>
      <c r="AU3373" s="507"/>
      <c r="AV3373" s="507"/>
      <c r="AW3373" s="507"/>
      <c r="AX3373" s="517"/>
      <c r="AY3373" s="517"/>
      <c r="AZ3373" s="517"/>
    </row>
    <row r="3374">
      <c r="A3374" s="517"/>
      <c r="B3374" s="517"/>
      <c r="C3374" s="517"/>
      <c r="D3374" s="517"/>
      <c r="E3374" s="506"/>
      <c r="F3374" s="507"/>
      <c r="G3374" s="517"/>
      <c r="H3374" s="507"/>
      <c r="I3374" s="517"/>
      <c r="J3374" s="517"/>
      <c r="K3374" s="517"/>
      <c r="L3374" s="517"/>
      <c r="M3374" s="517"/>
      <c r="N3374" s="517"/>
      <c r="O3374" s="517"/>
      <c r="P3374" s="517"/>
      <c r="Q3374" s="517"/>
      <c r="R3374" s="506"/>
      <c r="S3374" s="509"/>
      <c r="T3374" s="509"/>
      <c r="U3374" s="517"/>
      <c r="V3374" s="510"/>
      <c r="W3374" s="510"/>
      <c r="X3374" s="510"/>
      <c r="Y3374" s="510"/>
      <c r="Z3374" s="510"/>
      <c r="AA3374" s="510"/>
      <c r="AB3374" s="517"/>
      <c r="AC3374" s="510"/>
      <c r="AD3374" s="510"/>
      <c r="AE3374" s="509"/>
      <c r="AF3374" s="509"/>
      <c r="AG3374" s="509"/>
      <c r="AH3374" s="509"/>
      <c r="AI3374" s="509"/>
      <c r="AJ3374" s="517"/>
      <c r="AK3374" s="509"/>
      <c r="AL3374" s="509"/>
      <c r="AM3374" s="517"/>
      <c r="AN3374" s="510"/>
      <c r="AO3374" s="509"/>
      <c r="AP3374" s="509"/>
      <c r="AQ3374" s="509"/>
      <c r="AR3374" s="509"/>
      <c r="AS3374" s="509"/>
      <c r="AT3374" s="517"/>
      <c r="AU3374" s="507"/>
      <c r="AV3374" s="507"/>
      <c r="AW3374" s="507"/>
      <c r="AX3374" s="517"/>
      <c r="AY3374" s="517"/>
      <c r="AZ3374" s="517"/>
    </row>
    <row r="3375">
      <c r="A3375" s="517"/>
      <c r="B3375" s="517"/>
      <c r="C3375" s="517"/>
      <c r="D3375" s="517"/>
      <c r="E3375" s="506"/>
      <c r="F3375" s="507"/>
      <c r="G3375" s="517"/>
      <c r="H3375" s="507"/>
      <c r="I3375" s="517"/>
      <c r="J3375" s="517"/>
      <c r="K3375" s="517"/>
      <c r="L3375" s="517"/>
      <c r="M3375" s="517"/>
      <c r="N3375" s="517"/>
      <c r="O3375" s="517"/>
      <c r="P3375" s="517"/>
      <c r="Q3375" s="517"/>
      <c r="R3375" s="506"/>
      <c r="S3375" s="509"/>
      <c r="T3375" s="509"/>
      <c r="U3375" s="517"/>
      <c r="V3375" s="510"/>
      <c r="W3375" s="510"/>
      <c r="X3375" s="510"/>
      <c r="Y3375" s="510"/>
      <c r="Z3375" s="510"/>
      <c r="AA3375" s="510"/>
      <c r="AB3375" s="517"/>
      <c r="AC3375" s="510"/>
      <c r="AD3375" s="510"/>
      <c r="AE3375" s="509"/>
      <c r="AF3375" s="509"/>
      <c r="AG3375" s="509"/>
      <c r="AH3375" s="509"/>
      <c r="AI3375" s="509"/>
      <c r="AJ3375" s="517"/>
      <c r="AK3375" s="509"/>
      <c r="AL3375" s="509"/>
      <c r="AM3375" s="517"/>
      <c r="AN3375" s="510"/>
      <c r="AO3375" s="509"/>
      <c r="AP3375" s="509"/>
      <c r="AQ3375" s="509"/>
      <c r="AR3375" s="509"/>
      <c r="AS3375" s="509"/>
      <c r="AT3375" s="517"/>
      <c r="AU3375" s="507"/>
      <c r="AV3375" s="507"/>
      <c r="AW3375" s="507"/>
      <c r="AX3375" s="517"/>
      <c r="AY3375" s="517"/>
      <c r="AZ3375" s="517"/>
    </row>
    <row r="3376">
      <c r="A3376" s="517"/>
      <c r="B3376" s="517"/>
      <c r="C3376" s="517"/>
      <c r="D3376" s="517"/>
      <c r="E3376" s="506"/>
      <c r="F3376" s="507"/>
      <c r="G3376" s="517"/>
      <c r="H3376" s="507"/>
      <c r="I3376" s="517"/>
      <c r="J3376" s="517"/>
      <c r="K3376" s="517"/>
      <c r="L3376" s="517"/>
      <c r="M3376" s="517"/>
      <c r="N3376" s="517"/>
      <c r="O3376" s="517"/>
      <c r="P3376" s="517"/>
      <c r="Q3376" s="517"/>
      <c r="R3376" s="506"/>
      <c r="S3376" s="509"/>
      <c r="T3376" s="509"/>
      <c r="U3376" s="517"/>
      <c r="V3376" s="510"/>
      <c r="W3376" s="510"/>
      <c r="X3376" s="510"/>
      <c r="Y3376" s="510"/>
      <c r="Z3376" s="510"/>
      <c r="AA3376" s="510"/>
      <c r="AB3376" s="517"/>
      <c r="AC3376" s="510"/>
      <c r="AD3376" s="510"/>
      <c r="AE3376" s="509"/>
      <c r="AF3376" s="509"/>
      <c r="AG3376" s="509"/>
      <c r="AH3376" s="509"/>
      <c r="AI3376" s="509"/>
      <c r="AJ3376" s="517"/>
      <c r="AK3376" s="509"/>
      <c r="AL3376" s="509"/>
      <c r="AM3376" s="517"/>
      <c r="AN3376" s="510"/>
      <c r="AO3376" s="510"/>
      <c r="AP3376" s="509"/>
      <c r="AQ3376" s="509"/>
      <c r="AR3376" s="509"/>
      <c r="AS3376" s="509"/>
      <c r="AT3376" s="517"/>
      <c r="AU3376" s="507"/>
      <c r="AV3376" s="507"/>
      <c r="AW3376" s="507"/>
      <c r="AX3376" s="517"/>
      <c r="AY3376" s="517"/>
      <c r="AZ3376" s="517"/>
    </row>
    <row r="3377">
      <c r="A3377" s="517"/>
      <c r="B3377" s="517"/>
      <c r="C3377" s="517"/>
      <c r="D3377" s="517"/>
      <c r="E3377" s="506"/>
      <c r="F3377" s="507"/>
      <c r="G3377" s="517"/>
      <c r="H3377" s="507"/>
      <c r="I3377" s="517"/>
      <c r="J3377" s="517"/>
      <c r="K3377" s="517"/>
      <c r="L3377" s="517"/>
      <c r="M3377" s="517"/>
      <c r="N3377" s="517"/>
      <c r="O3377" s="517"/>
      <c r="P3377" s="517"/>
      <c r="Q3377" s="517"/>
      <c r="R3377" s="506"/>
      <c r="S3377" s="509"/>
      <c r="T3377" s="509"/>
      <c r="U3377" s="517"/>
      <c r="V3377" s="510"/>
      <c r="W3377" s="510"/>
      <c r="X3377" s="510"/>
      <c r="Y3377" s="510"/>
      <c r="Z3377" s="510"/>
      <c r="AA3377" s="510"/>
      <c r="AB3377" s="517"/>
      <c r="AC3377" s="510"/>
      <c r="AD3377" s="510"/>
      <c r="AE3377" s="509"/>
      <c r="AF3377" s="509"/>
      <c r="AG3377" s="509"/>
      <c r="AH3377" s="509"/>
      <c r="AI3377" s="509"/>
      <c r="AJ3377" s="517"/>
      <c r="AK3377" s="509"/>
      <c r="AL3377" s="509"/>
      <c r="AM3377" s="517"/>
      <c r="AN3377" s="510"/>
      <c r="AO3377" s="509"/>
      <c r="AP3377" s="509"/>
      <c r="AQ3377" s="509"/>
      <c r="AR3377" s="509"/>
      <c r="AS3377" s="509"/>
      <c r="AT3377" s="517"/>
      <c r="AU3377" s="507"/>
      <c r="AV3377" s="507"/>
      <c r="AW3377" s="507"/>
      <c r="AX3377" s="517"/>
      <c r="AY3377" s="517"/>
      <c r="AZ3377" s="517"/>
    </row>
    <row r="3378">
      <c r="A3378" s="517"/>
      <c r="B3378" s="517"/>
      <c r="C3378" s="517"/>
      <c r="D3378" s="517"/>
      <c r="E3378" s="506"/>
      <c r="F3378" s="507"/>
      <c r="G3378" s="517"/>
      <c r="H3378" s="507"/>
      <c r="I3378" s="517"/>
      <c r="J3378" s="517"/>
      <c r="K3378" s="517"/>
      <c r="L3378" s="517"/>
      <c r="M3378" s="517"/>
      <c r="N3378" s="517"/>
      <c r="O3378" s="517"/>
      <c r="P3378" s="517"/>
      <c r="Q3378" s="517"/>
      <c r="R3378" s="506"/>
      <c r="S3378" s="509"/>
      <c r="T3378" s="509"/>
      <c r="U3378" s="517"/>
      <c r="V3378" s="510"/>
      <c r="W3378" s="510"/>
      <c r="X3378" s="510"/>
      <c r="Y3378" s="510"/>
      <c r="Z3378" s="510"/>
      <c r="AA3378" s="510"/>
      <c r="AB3378" s="517"/>
      <c r="AC3378" s="510"/>
      <c r="AD3378" s="510"/>
      <c r="AE3378" s="509"/>
      <c r="AF3378" s="509"/>
      <c r="AG3378" s="509"/>
      <c r="AH3378" s="509"/>
      <c r="AI3378" s="509"/>
      <c r="AJ3378" s="517"/>
      <c r="AK3378" s="509"/>
      <c r="AL3378" s="509"/>
      <c r="AM3378" s="517"/>
      <c r="AN3378" s="510"/>
      <c r="AO3378" s="509"/>
      <c r="AP3378" s="509"/>
      <c r="AQ3378" s="509"/>
      <c r="AR3378" s="509"/>
      <c r="AS3378" s="509"/>
      <c r="AT3378" s="517"/>
      <c r="AU3378" s="507"/>
      <c r="AV3378" s="507"/>
      <c r="AW3378" s="507"/>
      <c r="AX3378" s="517"/>
      <c r="AY3378" s="517"/>
      <c r="AZ3378" s="517"/>
    </row>
    <row r="3379">
      <c r="A3379" s="517"/>
      <c r="B3379" s="517"/>
      <c r="C3379" s="517"/>
      <c r="D3379" s="517"/>
      <c r="E3379" s="506"/>
      <c r="F3379" s="507"/>
      <c r="G3379" s="517"/>
      <c r="H3379" s="507"/>
      <c r="I3379" s="517"/>
      <c r="J3379" s="517"/>
      <c r="K3379" s="517"/>
      <c r="L3379" s="517"/>
      <c r="M3379" s="517"/>
      <c r="N3379" s="517"/>
      <c r="O3379" s="517"/>
      <c r="P3379" s="517"/>
      <c r="Q3379" s="517"/>
      <c r="R3379" s="506"/>
      <c r="S3379" s="509"/>
      <c r="T3379" s="509"/>
      <c r="U3379" s="517"/>
      <c r="V3379" s="510"/>
      <c r="W3379" s="510"/>
      <c r="X3379" s="510"/>
      <c r="Y3379" s="510"/>
      <c r="Z3379" s="510"/>
      <c r="AA3379" s="510"/>
      <c r="AB3379" s="517"/>
      <c r="AC3379" s="510"/>
      <c r="AD3379" s="510"/>
      <c r="AE3379" s="509"/>
      <c r="AF3379" s="509"/>
      <c r="AG3379" s="509"/>
      <c r="AH3379" s="509"/>
      <c r="AI3379" s="509"/>
      <c r="AJ3379" s="517"/>
      <c r="AK3379" s="509"/>
      <c r="AL3379" s="509"/>
      <c r="AM3379" s="517"/>
      <c r="AN3379" s="510"/>
      <c r="AO3379" s="510"/>
      <c r="AP3379" s="509"/>
      <c r="AQ3379" s="509"/>
      <c r="AR3379" s="509"/>
      <c r="AS3379" s="509"/>
      <c r="AT3379" s="517"/>
      <c r="AU3379" s="507"/>
      <c r="AV3379" s="507"/>
      <c r="AW3379" s="507"/>
      <c r="AX3379" s="517"/>
      <c r="AY3379" s="517"/>
      <c r="AZ3379" s="517"/>
    </row>
    <row r="3380">
      <c r="A3380" s="517"/>
      <c r="B3380" s="517"/>
      <c r="C3380" s="517"/>
      <c r="D3380" s="517"/>
      <c r="E3380" s="506"/>
      <c r="F3380" s="507"/>
      <c r="G3380" s="517"/>
      <c r="H3380" s="507"/>
      <c r="I3380" s="517"/>
      <c r="J3380" s="517"/>
      <c r="K3380" s="517"/>
      <c r="L3380" s="517"/>
      <c r="M3380" s="517"/>
      <c r="N3380" s="517"/>
      <c r="O3380" s="517"/>
      <c r="P3380" s="517"/>
      <c r="Q3380" s="517"/>
      <c r="R3380" s="506"/>
      <c r="S3380" s="509"/>
      <c r="T3380" s="509"/>
      <c r="U3380" s="517"/>
      <c r="V3380" s="510"/>
      <c r="W3380" s="510"/>
      <c r="X3380" s="510"/>
      <c r="Y3380" s="510"/>
      <c r="Z3380" s="510"/>
      <c r="AA3380" s="510"/>
      <c r="AB3380" s="517"/>
      <c r="AC3380" s="510"/>
      <c r="AD3380" s="510"/>
      <c r="AE3380" s="509"/>
      <c r="AF3380" s="509"/>
      <c r="AG3380" s="509"/>
      <c r="AH3380" s="509"/>
      <c r="AI3380" s="509"/>
      <c r="AJ3380" s="517"/>
      <c r="AK3380" s="509"/>
      <c r="AL3380" s="509"/>
      <c r="AM3380" s="517"/>
      <c r="AN3380" s="510"/>
      <c r="AO3380" s="509"/>
      <c r="AP3380" s="509"/>
      <c r="AQ3380" s="509"/>
      <c r="AR3380" s="509"/>
      <c r="AS3380" s="509"/>
      <c r="AT3380" s="517"/>
      <c r="AU3380" s="507"/>
      <c r="AV3380" s="507"/>
      <c r="AW3380" s="507"/>
      <c r="AX3380" s="517"/>
      <c r="AY3380" s="517"/>
      <c r="AZ3380" s="517"/>
    </row>
    <row r="3381">
      <c r="A3381" s="517"/>
      <c r="B3381" s="517"/>
      <c r="C3381" s="517"/>
      <c r="D3381" s="517"/>
      <c r="E3381" s="506"/>
      <c r="F3381" s="507"/>
      <c r="G3381" s="517"/>
      <c r="H3381" s="507"/>
      <c r="I3381" s="517"/>
      <c r="J3381" s="517"/>
      <c r="K3381" s="517"/>
      <c r="L3381" s="517"/>
      <c r="M3381" s="517"/>
      <c r="N3381" s="517"/>
      <c r="O3381" s="517"/>
      <c r="P3381" s="517"/>
      <c r="Q3381" s="517"/>
      <c r="R3381" s="506"/>
      <c r="S3381" s="509"/>
      <c r="T3381" s="509"/>
      <c r="U3381" s="517"/>
      <c r="V3381" s="510"/>
      <c r="W3381" s="510"/>
      <c r="X3381" s="510"/>
      <c r="Y3381" s="510"/>
      <c r="Z3381" s="510"/>
      <c r="AA3381" s="510"/>
      <c r="AB3381" s="517"/>
      <c r="AC3381" s="510"/>
      <c r="AD3381" s="510"/>
      <c r="AE3381" s="509"/>
      <c r="AF3381" s="509"/>
      <c r="AG3381" s="509"/>
      <c r="AH3381" s="509"/>
      <c r="AI3381" s="509"/>
      <c r="AJ3381" s="517"/>
      <c r="AK3381" s="509"/>
      <c r="AL3381" s="509"/>
      <c r="AM3381" s="517"/>
      <c r="AN3381" s="510"/>
      <c r="AO3381" s="510"/>
      <c r="AP3381" s="509"/>
      <c r="AQ3381" s="509"/>
      <c r="AR3381" s="509"/>
      <c r="AS3381" s="509"/>
      <c r="AT3381" s="517"/>
      <c r="AU3381" s="507"/>
      <c r="AV3381" s="507"/>
      <c r="AW3381" s="507"/>
      <c r="AX3381" s="517"/>
      <c r="AY3381" s="517"/>
      <c r="AZ3381" s="517"/>
    </row>
    <row r="3382">
      <c r="A3382" s="517"/>
      <c r="B3382" s="517"/>
      <c r="C3382" s="517"/>
      <c r="D3382" s="517"/>
      <c r="E3382" s="506"/>
      <c r="F3382" s="507"/>
      <c r="G3382" s="517"/>
      <c r="H3382" s="507"/>
      <c r="I3382" s="517"/>
      <c r="J3382" s="517"/>
      <c r="K3382" s="517"/>
      <c r="L3382" s="517"/>
      <c r="M3382" s="517"/>
      <c r="N3382" s="517"/>
      <c r="O3382" s="517"/>
      <c r="P3382" s="517"/>
      <c r="Q3382" s="517"/>
      <c r="R3382" s="506"/>
      <c r="S3382" s="509"/>
      <c r="T3382" s="509"/>
      <c r="U3382" s="517"/>
      <c r="V3382" s="509"/>
      <c r="W3382" s="509"/>
      <c r="X3382" s="509"/>
      <c r="Y3382" s="509"/>
      <c r="Z3382" s="509"/>
      <c r="AA3382" s="509"/>
      <c r="AB3382" s="517"/>
      <c r="AC3382" s="509"/>
      <c r="AD3382" s="509"/>
      <c r="AE3382" s="509"/>
      <c r="AF3382" s="509"/>
      <c r="AG3382" s="509"/>
      <c r="AH3382" s="509"/>
      <c r="AI3382" s="509"/>
      <c r="AJ3382" s="517"/>
      <c r="AK3382" s="509"/>
      <c r="AL3382" s="509"/>
      <c r="AM3382" s="517"/>
      <c r="AN3382" s="509"/>
      <c r="AO3382" s="509"/>
      <c r="AP3382" s="509"/>
      <c r="AQ3382" s="509"/>
      <c r="AR3382" s="509"/>
      <c r="AS3382" s="509"/>
      <c r="AT3382" s="517"/>
      <c r="AU3382" s="507"/>
      <c r="AV3382" s="507"/>
      <c r="AW3382" s="507"/>
      <c r="AX3382" s="517"/>
      <c r="AY3382" s="517"/>
      <c r="AZ3382" s="517"/>
    </row>
    <row r="3383">
      <c r="A3383" s="163"/>
      <c r="B3383" s="163"/>
      <c r="C3383" s="163"/>
      <c r="D3383" s="163"/>
      <c r="E3383" s="506"/>
      <c r="F3383" s="507"/>
      <c r="G3383" s="163"/>
      <c r="H3383" s="507"/>
      <c r="I3383" s="163"/>
      <c r="J3383" s="163"/>
      <c r="K3383" s="163"/>
      <c r="L3383" s="163"/>
      <c r="M3383" s="163"/>
      <c r="N3383" s="163"/>
      <c r="O3383" s="163"/>
      <c r="P3383" s="163"/>
      <c r="Q3383" s="163"/>
      <c r="R3383" s="506"/>
      <c r="S3383" s="509"/>
      <c r="T3383" s="509"/>
      <c r="U3383" s="163"/>
      <c r="V3383" s="509"/>
      <c r="W3383" s="509"/>
      <c r="X3383" s="509"/>
      <c r="Y3383" s="509"/>
      <c r="Z3383" s="509"/>
      <c r="AA3383" s="509"/>
      <c r="AB3383" s="163"/>
      <c r="AC3383" s="509"/>
      <c r="AD3383" s="509"/>
      <c r="AE3383" s="509"/>
      <c r="AF3383" s="509"/>
      <c r="AG3383" s="509"/>
      <c r="AH3383" s="509"/>
      <c r="AI3383" s="509"/>
      <c r="AJ3383" s="163"/>
      <c r="AK3383" s="509"/>
      <c r="AL3383" s="509"/>
      <c r="AM3383" s="163"/>
      <c r="AN3383" s="509"/>
      <c r="AO3383" s="509"/>
      <c r="AP3383" s="509"/>
      <c r="AQ3383" s="509"/>
      <c r="AR3383" s="509"/>
      <c r="AS3383" s="509"/>
      <c r="AT3383" s="163"/>
      <c r="AU3383" s="507"/>
      <c r="AV3383" s="507"/>
      <c r="AW3383" s="507"/>
      <c r="AX3383" s="163"/>
      <c r="AY3383" s="163"/>
      <c r="AZ3383" s="163"/>
    </row>
    <row r="3384">
      <c r="A3384" s="163"/>
      <c r="B3384" s="163"/>
      <c r="C3384" s="163"/>
      <c r="D3384" s="163"/>
      <c r="E3384" s="506"/>
      <c r="F3384" s="507"/>
      <c r="G3384" s="163"/>
      <c r="H3384" s="507"/>
      <c r="I3384" s="163"/>
      <c r="J3384" s="163"/>
      <c r="K3384" s="163"/>
      <c r="L3384" s="163"/>
      <c r="M3384" s="163"/>
      <c r="N3384" s="163"/>
      <c r="O3384" s="163"/>
      <c r="P3384" s="163"/>
      <c r="Q3384" s="163"/>
      <c r="R3384" s="506"/>
      <c r="S3384" s="509"/>
      <c r="T3384" s="509"/>
      <c r="U3384" s="163"/>
      <c r="V3384" s="509"/>
      <c r="W3384" s="509"/>
      <c r="X3384" s="509"/>
      <c r="Y3384" s="509"/>
      <c r="Z3384" s="509"/>
      <c r="AA3384" s="509"/>
      <c r="AB3384" s="163"/>
      <c r="AC3384" s="509"/>
      <c r="AD3384" s="509"/>
      <c r="AE3384" s="509"/>
      <c r="AF3384" s="509"/>
      <c r="AG3384" s="509"/>
      <c r="AH3384" s="509"/>
      <c r="AI3384" s="509"/>
      <c r="AJ3384" s="163"/>
      <c r="AK3384" s="509"/>
      <c r="AL3384" s="509"/>
      <c r="AM3384" s="163"/>
      <c r="AN3384" s="509"/>
      <c r="AO3384" s="509"/>
      <c r="AP3384" s="509"/>
      <c r="AQ3384" s="509"/>
      <c r="AR3384" s="509"/>
      <c r="AS3384" s="509"/>
      <c r="AT3384" s="163"/>
      <c r="AU3384" s="507"/>
      <c r="AV3384" s="507"/>
      <c r="AW3384" s="507"/>
      <c r="AX3384" s="163"/>
      <c r="AY3384" s="163"/>
      <c r="AZ3384" s="163"/>
    </row>
    <row r="3385">
      <c r="A3385" s="163"/>
      <c r="B3385" s="163"/>
      <c r="C3385" s="163"/>
      <c r="D3385" s="163"/>
      <c r="E3385" s="506"/>
      <c r="F3385" s="507"/>
      <c r="G3385" s="163"/>
      <c r="H3385" s="507"/>
      <c r="I3385" s="163"/>
      <c r="J3385" s="163"/>
      <c r="K3385" s="163"/>
      <c r="L3385" s="163"/>
      <c r="M3385" s="163"/>
      <c r="N3385" s="163"/>
      <c r="O3385" s="163"/>
      <c r="P3385" s="163"/>
      <c r="Q3385" s="163"/>
      <c r="R3385" s="506"/>
      <c r="S3385" s="509"/>
      <c r="T3385" s="509"/>
      <c r="U3385" s="163"/>
      <c r="V3385" s="509"/>
      <c r="W3385" s="509"/>
      <c r="X3385" s="509"/>
      <c r="Y3385" s="509"/>
      <c r="Z3385" s="509"/>
      <c r="AA3385" s="509"/>
      <c r="AB3385" s="163"/>
      <c r="AC3385" s="509"/>
      <c r="AD3385" s="509"/>
      <c r="AE3385" s="509"/>
      <c r="AF3385" s="509"/>
      <c r="AG3385" s="509"/>
      <c r="AH3385" s="509"/>
      <c r="AI3385" s="509"/>
      <c r="AJ3385" s="163"/>
      <c r="AK3385" s="509"/>
      <c r="AL3385" s="509"/>
      <c r="AM3385" s="163"/>
      <c r="AN3385" s="509"/>
      <c r="AO3385" s="509"/>
      <c r="AP3385" s="509"/>
      <c r="AQ3385" s="509"/>
      <c r="AR3385" s="509"/>
      <c r="AS3385" s="509"/>
      <c r="AT3385" s="163"/>
      <c r="AU3385" s="507"/>
      <c r="AV3385" s="507"/>
      <c r="AW3385" s="507"/>
      <c r="AX3385" s="163"/>
      <c r="AY3385" s="163"/>
      <c r="AZ3385" s="163"/>
    </row>
    <row r="3386">
      <c r="A3386" s="163"/>
      <c r="B3386" s="163"/>
      <c r="C3386" s="163"/>
      <c r="D3386" s="163"/>
      <c r="E3386" s="506"/>
      <c r="F3386" s="507"/>
      <c r="G3386" s="163"/>
      <c r="H3386" s="507"/>
      <c r="I3386" s="163"/>
      <c r="J3386" s="163"/>
      <c r="K3386" s="163"/>
      <c r="L3386" s="163"/>
      <c r="M3386" s="163"/>
      <c r="N3386" s="163"/>
      <c r="O3386" s="163"/>
      <c r="P3386" s="163"/>
      <c r="Q3386" s="163"/>
      <c r="R3386" s="506"/>
      <c r="S3386" s="509"/>
      <c r="T3386" s="509"/>
      <c r="U3386" s="163"/>
      <c r="V3386" s="509"/>
      <c r="W3386" s="509"/>
      <c r="X3386" s="509"/>
      <c r="Y3386" s="509"/>
      <c r="Z3386" s="509"/>
      <c r="AA3386" s="509"/>
      <c r="AB3386" s="163"/>
      <c r="AC3386" s="509"/>
      <c r="AD3386" s="509"/>
      <c r="AE3386" s="509"/>
      <c r="AF3386" s="509"/>
      <c r="AG3386" s="509"/>
      <c r="AH3386" s="509"/>
      <c r="AI3386" s="509"/>
      <c r="AJ3386" s="163"/>
      <c r="AK3386" s="509"/>
      <c r="AL3386" s="509"/>
      <c r="AM3386" s="163"/>
      <c r="AN3386" s="509"/>
      <c r="AO3386" s="509"/>
      <c r="AP3386" s="509"/>
      <c r="AQ3386" s="509"/>
      <c r="AR3386" s="509"/>
      <c r="AS3386" s="509"/>
      <c r="AT3386" s="163"/>
      <c r="AU3386" s="507"/>
      <c r="AV3386" s="507"/>
      <c r="AW3386" s="507"/>
      <c r="AX3386" s="163"/>
      <c r="AY3386" s="163"/>
      <c r="AZ3386" s="163"/>
    </row>
    <row r="3387">
      <c r="A3387" s="163"/>
      <c r="B3387" s="163"/>
      <c r="C3387" s="163"/>
      <c r="D3387" s="163"/>
      <c r="E3387" s="506"/>
      <c r="F3387" s="507"/>
      <c r="G3387" s="163"/>
      <c r="H3387" s="507"/>
      <c r="I3387" s="163"/>
      <c r="J3387" s="163"/>
      <c r="K3387" s="163"/>
      <c r="L3387" s="163"/>
      <c r="M3387" s="163"/>
      <c r="N3387" s="163"/>
      <c r="O3387" s="163"/>
      <c r="P3387" s="163"/>
      <c r="Q3387" s="163"/>
      <c r="R3387" s="506"/>
      <c r="S3387" s="509"/>
      <c r="T3387" s="509"/>
      <c r="U3387" s="163"/>
      <c r="V3387" s="509"/>
      <c r="W3387" s="509"/>
      <c r="X3387" s="509"/>
      <c r="Y3387" s="509"/>
      <c r="Z3387" s="509"/>
      <c r="AA3387" s="509"/>
      <c r="AB3387" s="163"/>
      <c r="AC3387" s="509"/>
      <c r="AD3387" s="509"/>
      <c r="AE3387" s="509"/>
      <c r="AF3387" s="509"/>
      <c r="AG3387" s="509"/>
      <c r="AH3387" s="509"/>
      <c r="AI3387" s="509"/>
      <c r="AJ3387" s="163"/>
      <c r="AK3387" s="509"/>
      <c r="AL3387" s="509"/>
      <c r="AM3387" s="163"/>
      <c r="AN3387" s="509"/>
      <c r="AO3387" s="509"/>
      <c r="AP3387" s="509"/>
      <c r="AQ3387" s="509"/>
      <c r="AR3387" s="509"/>
      <c r="AS3387" s="509"/>
      <c r="AT3387" s="163"/>
      <c r="AU3387" s="507"/>
      <c r="AV3387" s="507"/>
      <c r="AW3387" s="507"/>
      <c r="AX3387" s="163"/>
      <c r="AY3387" s="509"/>
      <c r="AZ3387" s="163"/>
    </row>
    <row r="3388">
      <c r="A3388" s="163"/>
      <c r="B3388" s="163"/>
      <c r="C3388" s="163"/>
      <c r="D3388" s="163"/>
      <c r="E3388" s="506"/>
      <c r="F3388" s="507"/>
      <c r="G3388" s="163"/>
      <c r="H3388" s="507"/>
      <c r="I3388" s="163"/>
      <c r="J3388" s="163"/>
      <c r="K3388" s="163"/>
      <c r="L3388" s="163"/>
      <c r="M3388" s="163"/>
      <c r="N3388" s="163"/>
      <c r="O3388" s="163"/>
      <c r="P3388" s="163"/>
      <c r="Q3388" s="163"/>
      <c r="R3388" s="506"/>
      <c r="S3388" s="509"/>
      <c r="T3388" s="509"/>
      <c r="U3388" s="163"/>
      <c r="V3388" s="509"/>
      <c r="W3388" s="509"/>
      <c r="X3388" s="509"/>
      <c r="Y3388" s="509"/>
      <c r="Z3388" s="509"/>
      <c r="AA3388" s="509"/>
      <c r="AB3388" s="163"/>
      <c r="AC3388" s="509"/>
      <c r="AD3388" s="509"/>
      <c r="AE3388" s="509"/>
      <c r="AF3388" s="509"/>
      <c r="AG3388" s="509"/>
      <c r="AH3388" s="509"/>
      <c r="AI3388" s="509"/>
      <c r="AJ3388" s="163"/>
      <c r="AK3388" s="509"/>
      <c r="AL3388" s="509"/>
      <c r="AM3388" s="163"/>
      <c r="AN3388" s="509"/>
      <c r="AO3388" s="509"/>
      <c r="AP3388" s="509"/>
      <c r="AQ3388" s="509"/>
      <c r="AR3388" s="509"/>
      <c r="AS3388" s="509"/>
      <c r="AT3388" s="163"/>
      <c r="AU3388" s="507"/>
      <c r="AV3388" s="507"/>
      <c r="AW3388" s="507"/>
      <c r="AX3388" s="163"/>
      <c r="AY3388" s="163"/>
      <c r="AZ3388" s="163"/>
    </row>
    <row r="3389">
      <c r="A3389" s="163"/>
      <c r="B3389" s="163"/>
      <c r="C3389" s="163"/>
      <c r="D3389" s="163"/>
      <c r="E3389" s="506"/>
      <c r="F3389" s="507"/>
      <c r="G3389" s="163"/>
      <c r="H3389" s="507"/>
      <c r="I3389" s="163"/>
      <c r="J3389" s="163"/>
      <c r="K3389" s="163"/>
      <c r="L3389" s="163"/>
      <c r="M3389" s="163"/>
      <c r="N3389" s="163"/>
      <c r="O3389" s="163"/>
      <c r="P3389" s="163"/>
      <c r="Q3389" s="163"/>
      <c r="R3389" s="506"/>
      <c r="S3389" s="509"/>
      <c r="T3389" s="509"/>
      <c r="U3389" s="163"/>
      <c r="V3389" s="509"/>
      <c r="W3389" s="509"/>
      <c r="X3389" s="509"/>
      <c r="Y3389" s="509"/>
      <c r="Z3389" s="509"/>
      <c r="AA3389" s="509"/>
      <c r="AB3389" s="163"/>
      <c r="AC3389" s="509"/>
      <c r="AD3389" s="509"/>
      <c r="AE3389" s="509"/>
      <c r="AF3389" s="509"/>
      <c r="AG3389" s="509"/>
      <c r="AH3389" s="509"/>
      <c r="AI3389" s="509"/>
      <c r="AJ3389" s="163"/>
      <c r="AK3389" s="509"/>
      <c r="AL3389" s="509"/>
      <c r="AM3389" s="163"/>
      <c r="AN3389" s="509"/>
      <c r="AO3389" s="509"/>
      <c r="AP3389" s="509"/>
      <c r="AQ3389" s="509"/>
      <c r="AR3389" s="509"/>
      <c r="AS3389" s="509"/>
      <c r="AT3389" s="163"/>
      <c r="AU3389" s="507"/>
      <c r="AV3389" s="507"/>
      <c r="AW3389" s="507"/>
      <c r="AX3389" s="163"/>
      <c r="AY3389" s="163"/>
      <c r="AZ3389" s="163"/>
    </row>
    <row r="3390">
      <c r="A3390" s="163"/>
      <c r="B3390" s="163"/>
      <c r="C3390" s="163"/>
      <c r="D3390" s="163"/>
      <c r="E3390" s="506"/>
      <c r="F3390" s="507"/>
      <c r="G3390" s="163"/>
      <c r="H3390" s="507"/>
      <c r="I3390" s="163"/>
      <c r="J3390" s="163"/>
      <c r="K3390" s="163"/>
      <c r="L3390" s="163"/>
      <c r="M3390" s="163"/>
      <c r="N3390" s="163"/>
      <c r="O3390" s="163"/>
      <c r="P3390" s="163"/>
      <c r="Q3390" s="163"/>
      <c r="R3390" s="506"/>
      <c r="S3390" s="509"/>
      <c r="T3390" s="509"/>
      <c r="U3390" s="163"/>
      <c r="V3390" s="509"/>
      <c r="W3390" s="509"/>
      <c r="X3390" s="509"/>
      <c r="Y3390" s="509"/>
      <c r="Z3390" s="509"/>
      <c r="AA3390" s="509"/>
      <c r="AB3390" s="163"/>
      <c r="AC3390" s="509"/>
      <c r="AD3390" s="509"/>
      <c r="AE3390" s="509"/>
      <c r="AF3390" s="509"/>
      <c r="AG3390" s="509"/>
      <c r="AH3390" s="509"/>
      <c r="AI3390" s="509"/>
      <c r="AJ3390" s="163"/>
      <c r="AK3390" s="509"/>
      <c r="AL3390" s="509"/>
      <c r="AM3390" s="163"/>
      <c r="AN3390" s="509"/>
      <c r="AO3390" s="509"/>
      <c r="AP3390" s="509"/>
      <c r="AQ3390" s="509"/>
      <c r="AR3390" s="509"/>
      <c r="AS3390" s="509"/>
      <c r="AT3390" s="163"/>
      <c r="AU3390" s="507"/>
      <c r="AV3390" s="507"/>
      <c r="AW3390" s="507"/>
      <c r="AX3390" s="163"/>
      <c r="AY3390" s="163"/>
      <c r="AZ3390" s="163"/>
    </row>
    <row r="3391">
      <c r="A3391" s="163"/>
      <c r="B3391" s="163"/>
      <c r="C3391" s="163"/>
      <c r="D3391" s="163"/>
      <c r="E3391" s="506"/>
      <c r="F3391" s="507"/>
      <c r="G3391" s="163"/>
      <c r="H3391" s="507"/>
      <c r="I3391" s="163"/>
      <c r="J3391" s="163"/>
      <c r="K3391" s="163"/>
      <c r="L3391" s="163"/>
      <c r="M3391" s="163"/>
      <c r="N3391" s="163"/>
      <c r="O3391" s="163"/>
      <c r="P3391" s="163"/>
      <c r="Q3391" s="163"/>
      <c r="R3391" s="506"/>
      <c r="S3391" s="509"/>
      <c r="T3391" s="509"/>
      <c r="U3391" s="163"/>
      <c r="V3391" s="509"/>
      <c r="W3391" s="509"/>
      <c r="X3391" s="509"/>
      <c r="Y3391" s="509"/>
      <c r="Z3391" s="509"/>
      <c r="AA3391" s="509"/>
      <c r="AB3391" s="163"/>
      <c r="AC3391" s="509"/>
      <c r="AD3391" s="509"/>
      <c r="AE3391" s="509"/>
      <c r="AF3391" s="509"/>
      <c r="AG3391" s="509"/>
      <c r="AH3391" s="509"/>
      <c r="AI3391" s="509"/>
      <c r="AJ3391" s="163"/>
      <c r="AK3391" s="509"/>
      <c r="AL3391" s="509"/>
      <c r="AM3391" s="163"/>
      <c r="AN3391" s="509"/>
      <c r="AO3391" s="509"/>
      <c r="AP3391" s="509"/>
      <c r="AQ3391" s="509"/>
      <c r="AR3391" s="509"/>
      <c r="AS3391" s="509"/>
      <c r="AT3391" s="163"/>
      <c r="AU3391" s="507"/>
      <c r="AV3391" s="507"/>
      <c r="AW3391" s="507"/>
      <c r="AX3391" s="163"/>
      <c r="AY3391" s="163"/>
      <c r="AZ3391" s="163"/>
    </row>
    <row r="3392">
      <c r="A3392" s="163"/>
      <c r="B3392" s="163"/>
      <c r="C3392" s="163"/>
      <c r="D3392" s="163"/>
      <c r="E3392" s="506"/>
      <c r="F3392" s="507"/>
      <c r="G3392" s="163"/>
      <c r="H3392" s="507"/>
      <c r="I3392" s="163"/>
      <c r="J3392" s="163"/>
      <c r="K3392" s="163"/>
      <c r="L3392" s="163"/>
      <c r="M3392" s="163"/>
      <c r="N3392" s="163"/>
      <c r="O3392" s="163"/>
      <c r="P3392" s="163"/>
      <c r="Q3392" s="163"/>
      <c r="R3392" s="506"/>
      <c r="S3392" s="509"/>
      <c r="T3392" s="509"/>
      <c r="U3392" s="163"/>
      <c r="V3392" s="509"/>
      <c r="W3392" s="509"/>
      <c r="X3392" s="509"/>
      <c r="Y3392" s="509"/>
      <c r="Z3392" s="509"/>
      <c r="AA3392" s="509"/>
      <c r="AB3392" s="163"/>
      <c r="AC3392" s="509"/>
      <c r="AD3392" s="509"/>
      <c r="AE3392" s="509"/>
      <c r="AF3392" s="509"/>
      <c r="AG3392" s="509"/>
      <c r="AH3392" s="509"/>
      <c r="AI3392" s="509"/>
      <c r="AJ3392" s="163"/>
      <c r="AK3392" s="509"/>
      <c r="AL3392" s="509"/>
      <c r="AM3392" s="163"/>
      <c r="AN3392" s="509"/>
      <c r="AO3392" s="509"/>
      <c r="AP3392" s="509"/>
      <c r="AQ3392" s="509"/>
      <c r="AR3392" s="509"/>
      <c r="AS3392" s="509"/>
      <c r="AT3392" s="163"/>
      <c r="AU3392" s="507"/>
      <c r="AV3392" s="507"/>
      <c r="AW3392" s="507"/>
      <c r="AX3392" s="163"/>
      <c r="AY3392" s="163"/>
      <c r="AZ3392" s="163"/>
    </row>
    <row r="3393">
      <c r="A3393" s="163"/>
      <c r="B3393" s="163"/>
      <c r="C3393" s="163"/>
      <c r="D3393" s="163"/>
      <c r="E3393" s="506"/>
      <c r="F3393" s="507"/>
      <c r="G3393" s="163"/>
      <c r="H3393" s="507"/>
      <c r="I3393" s="163"/>
      <c r="J3393" s="163"/>
      <c r="K3393" s="163"/>
      <c r="L3393" s="163"/>
      <c r="M3393" s="163"/>
      <c r="N3393" s="163"/>
      <c r="O3393" s="163"/>
      <c r="P3393" s="163"/>
      <c r="Q3393" s="163"/>
      <c r="R3393" s="506"/>
      <c r="S3393" s="509"/>
      <c r="T3393" s="509"/>
      <c r="U3393" s="163"/>
      <c r="V3393" s="509"/>
      <c r="W3393" s="509"/>
      <c r="X3393" s="509"/>
      <c r="Y3393" s="509"/>
      <c r="Z3393" s="509"/>
      <c r="AA3393" s="509"/>
      <c r="AB3393" s="163"/>
      <c r="AC3393" s="509"/>
      <c r="AD3393" s="509"/>
      <c r="AE3393" s="509"/>
      <c r="AF3393" s="509"/>
      <c r="AG3393" s="509"/>
      <c r="AH3393" s="509"/>
      <c r="AI3393" s="509"/>
      <c r="AJ3393" s="163"/>
      <c r="AK3393" s="509"/>
      <c r="AL3393" s="509"/>
      <c r="AM3393" s="163"/>
      <c r="AN3393" s="509"/>
      <c r="AO3393" s="509"/>
      <c r="AP3393" s="509"/>
      <c r="AQ3393" s="509"/>
      <c r="AR3393" s="509"/>
      <c r="AS3393" s="509"/>
      <c r="AT3393" s="163"/>
      <c r="AU3393" s="507"/>
      <c r="AV3393" s="507"/>
      <c r="AW3393" s="507"/>
      <c r="AX3393" s="163"/>
      <c r="AY3393" s="163"/>
      <c r="AZ3393" s="163"/>
    </row>
    <row r="3394">
      <c r="A3394" s="163"/>
      <c r="B3394" s="163"/>
      <c r="C3394" s="163"/>
      <c r="D3394" s="163"/>
      <c r="E3394" s="506"/>
      <c r="F3394" s="507"/>
      <c r="G3394" s="163"/>
      <c r="H3394" s="507"/>
      <c r="I3394" s="163"/>
      <c r="J3394" s="163"/>
      <c r="K3394" s="163"/>
      <c r="L3394" s="163"/>
      <c r="M3394" s="163"/>
      <c r="N3394" s="163"/>
      <c r="O3394" s="163"/>
      <c r="P3394" s="163"/>
      <c r="Q3394" s="163"/>
      <c r="R3394" s="506"/>
      <c r="S3394" s="509"/>
      <c r="T3394" s="509"/>
      <c r="U3394" s="163"/>
      <c r="V3394" s="509"/>
      <c r="W3394" s="509"/>
      <c r="X3394" s="509"/>
      <c r="Y3394" s="509"/>
      <c r="Z3394" s="509"/>
      <c r="AA3394" s="509"/>
      <c r="AB3394" s="163"/>
      <c r="AC3394" s="509"/>
      <c r="AD3394" s="509"/>
      <c r="AE3394" s="509"/>
      <c r="AF3394" s="509"/>
      <c r="AG3394" s="509"/>
      <c r="AH3394" s="509"/>
      <c r="AI3394" s="509"/>
      <c r="AJ3394" s="163"/>
      <c r="AK3394" s="509"/>
      <c r="AL3394" s="509"/>
      <c r="AM3394" s="163"/>
      <c r="AN3394" s="509"/>
      <c r="AO3394" s="509"/>
      <c r="AP3394" s="509"/>
      <c r="AQ3394" s="509"/>
      <c r="AR3394" s="509"/>
      <c r="AS3394" s="509"/>
      <c r="AT3394" s="163"/>
      <c r="AU3394" s="507"/>
      <c r="AV3394" s="507"/>
      <c r="AW3394" s="507"/>
      <c r="AX3394" s="163"/>
      <c r="AY3394" s="163"/>
      <c r="AZ3394" s="163"/>
    </row>
    <row r="3395">
      <c r="A3395" s="163"/>
      <c r="B3395" s="163"/>
      <c r="C3395" s="163"/>
      <c r="D3395" s="163"/>
      <c r="E3395" s="506"/>
      <c r="F3395" s="507"/>
      <c r="G3395" s="163"/>
      <c r="H3395" s="507"/>
      <c r="I3395" s="163"/>
      <c r="J3395" s="163"/>
      <c r="K3395" s="163"/>
      <c r="L3395" s="163"/>
      <c r="M3395" s="163"/>
      <c r="N3395" s="163"/>
      <c r="O3395" s="163"/>
      <c r="P3395" s="163"/>
      <c r="Q3395" s="163"/>
      <c r="R3395" s="506"/>
      <c r="S3395" s="509"/>
      <c r="T3395" s="509"/>
      <c r="U3395" s="163"/>
      <c r="V3395" s="509"/>
      <c r="W3395" s="509"/>
      <c r="X3395" s="509"/>
      <c r="Y3395" s="509"/>
      <c r="Z3395" s="509"/>
      <c r="AA3395" s="509"/>
      <c r="AB3395" s="163"/>
      <c r="AC3395" s="509"/>
      <c r="AD3395" s="509"/>
      <c r="AE3395" s="509"/>
      <c r="AF3395" s="509"/>
      <c r="AG3395" s="509"/>
      <c r="AH3395" s="509"/>
      <c r="AI3395" s="509"/>
      <c r="AJ3395" s="163"/>
      <c r="AK3395" s="509"/>
      <c r="AL3395" s="509"/>
      <c r="AM3395" s="163"/>
      <c r="AN3395" s="509"/>
      <c r="AO3395" s="509"/>
      <c r="AP3395" s="509"/>
      <c r="AQ3395" s="509"/>
      <c r="AR3395" s="509"/>
      <c r="AS3395" s="509"/>
      <c r="AT3395" s="163"/>
      <c r="AU3395" s="507"/>
      <c r="AV3395" s="507"/>
      <c r="AW3395" s="507"/>
      <c r="AX3395" s="163"/>
      <c r="AY3395" s="163"/>
      <c r="AZ3395" s="163"/>
    </row>
    <row r="3396">
      <c r="A3396" s="163"/>
      <c r="B3396" s="163"/>
      <c r="C3396" s="163"/>
      <c r="D3396" s="163"/>
      <c r="E3396" s="506"/>
      <c r="F3396" s="507"/>
      <c r="G3396" s="163"/>
      <c r="H3396" s="507"/>
      <c r="I3396" s="163"/>
      <c r="J3396" s="163"/>
      <c r="K3396" s="163"/>
      <c r="L3396" s="163"/>
      <c r="M3396" s="163"/>
      <c r="N3396" s="163"/>
      <c r="O3396" s="163"/>
      <c r="P3396" s="163"/>
      <c r="Q3396" s="163"/>
      <c r="R3396" s="506"/>
      <c r="S3396" s="509"/>
      <c r="T3396" s="509"/>
      <c r="U3396" s="163"/>
      <c r="V3396" s="509"/>
      <c r="W3396" s="509"/>
      <c r="X3396" s="509"/>
      <c r="Y3396" s="509"/>
      <c r="Z3396" s="509"/>
      <c r="AA3396" s="509"/>
      <c r="AB3396" s="163"/>
      <c r="AC3396" s="509"/>
      <c r="AD3396" s="509"/>
      <c r="AE3396" s="509"/>
      <c r="AF3396" s="509"/>
      <c r="AG3396" s="509"/>
      <c r="AH3396" s="509"/>
      <c r="AI3396" s="509"/>
      <c r="AJ3396" s="163"/>
      <c r="AK3396" s="509"/>
      <c r="AL3396" s="509"/>
      <c r="AM3396" s="163"/>
      <c r="AN3396" s="509"/>
      <c r="AO3396" s="509"/>
      <c r="AP3396" s="509"/>
      <c r="AQ3396" s="509"/>
      <c r="AR3396" s="509"/>
      <c r="AS3396" s="509"/>
      <c r="AT3396" s="163"/>
      <c r="AU3396" s="507"/>
      <c r="AV3396" s="507"/>
      <c r="AW3396" s="507"/>
      <c r="AX3396" s="163"/>
      <c r="AY3396" s="163"/>
      <c r="AZ3396" s="163"/>
    </row>
    <row r="3397">
      <c r="A3397" s="163"/>
      <c r="B3397" s="163"/>
      <c r="C3397" s="163"/>
      <c r="D3397" s="163"/>
      <c r="E3397" s="506"/>
      <c r="F3397" s="507"/>
      <c r="G3397" s="163"/>
      <c r="H3397" s="507"/>
      <c r="I3397" s="163"/>
      <c r="J3397" s="163"/>
      <c r="K3397" s="163"/>
      <c r="L3397" s="163"/>
      <c r="M3397" s="163"/>
      <c r="N3397" s="163"/>
      <c r="O3397" s="163"/>
      <c r="P3397" s="163"/>
      <c r="Q3397" s="163"/>
      <c r="R3397" s="506"/>
      <c r="S3397" s="509"/>
      <c r="T3397" s="509"/>
      <c r="U3397" s="163"/>
      <c r="V3397" s="506"/>
      <c r="W3397" s="509"/>
      <c r="X3397" s="163"/>
      <c r="Y3397" s="507"/>
      <c r="Z3397" s="163"/>
      <c r="AA3397" s="163"/>
      <c r="AB3397" s="163"/>
      <c r="AC3397" s="509"/>
      <c r="AD3397" s="509"/>
      <c r="AE3397" s="509"/>
      <c r="AF3397" s="509"/>
      <c r="AG3397" s="509"/>
      <c r="AH3397" s="509"/>
      <c r="AI3397" s="509"/>
      <c r="AJ3397" s="163"/>
      <c r="AK3397" s="509"/>
      <c r="AL3397" s="509"/>
      <c r="AM3397" s="163"/>
      <c r="AN3397" s="509"/>
      <c r="AO3397" s="509"/>
      <c r="AP3397" s="509"/>
      <c r="AQ3397" s="509"/>
      <c r="AR3397" s="509"/>
      <c r="AS3397" s="509"/>
      <c r="AT3397" s="163"/>
      <c r="AU3397" s="507"/>
      <c r="AV3397" s="507"/>
      <c r="AW3397" s="507"/>
      <c r="AX3397" s="163"/>
      <c r="AY3397" s="163"/>
      <c r="AZ3397" s="163"/>
    </row>
    <row r="3398">
      <c r="A3398" s="163"/>
      <c r="B3398" s="163"/>
      <c r="C3398" s="163"/>
      <c r="D3398" s="163"/>
      <c r="E3398" s="506"/>
      <c r="F3398" s="507"/>
      <c r="G3398" s="163"/>
      <c r="H3398" s="507"/>
      <c r="I3398" s="163"/>
      <c r="J3398" s="163"/>
      <c r="K3398" s="163"/>
      <c r="L3398" s="163"/>
      <c r="M3398" s="163"/>
      <c r="N3398" s="163"/>
      <c r="O3398" s="163"/>
      <c r="P3398" s="163"/>
      <c r="Q3398" s="163"/>
      <c r="R3398" s="506"/>
      <c r="S3398" s="509"/>
      <c r="T3398" s="509"/>
      <c r="U3398" s="163"/>
      <c r="V3398" s="506"/>
      <c r="W3398" s="509"/>
      <c r="X3398" s="163"/>
      <c r="Y3398" s="507"/>
      <c r="Z3398" s="163"/>
      <c r="AA3398" s="163"/>
      <c r="AB3398" s="163"/>
      <c r="AC3398" s="509"/>
      <c r="AD3398" s="509"/>
      <c r="AE3398" s="509"/>
      <c r="AF3398" s="509"/>
      <c r="AG3398" s="509"/>
      <c r="AH3398" s="509"/>
      <c r="AI3398" s="509"/>
      <c r="AJ3398" s="163"/>
      <c r="AK3398" s="509"/>
      <c r="AL3398" s="509"/>
      <c r="AM3398" s="163"/>
      <c r="AN3398" s="509"/>
      <c r="AO3398" s="509"/>
      <c r="AP3398" s="509"/>
      <c r="AQ3398" s="509"/>
      <c r="AR3398" s="509"/>
      <c r="AS3398" s="509"/>
      <c r="AT3398" s="163"/>
      <c r="AU3398" s="507"/>
      <c r="AV3398" s="507"/>
      <c r="AW3398" s="507"/>
      <c r="AX3398" s="163"/>
      <c r="AY3398" s="163"/>
      <c r="AZ3398" s="163"/>
    </row>
    <row r="3399">
      <c r="A3399" s="163"/>
      <c r="B3399" s="163"/>
      <c r="C3399" s="163"/>
      <c r="D3399" s="163"/>
      <c r="E3399" s="506"/>
      <c r="F3399" s="507"/>
      <c r="G3399" s="163"/>
      <c r="H3399" s="507"/>
      <c r="I3399" s="163"/>
      <c r="J3399" s="163"/>
      <c r="K3399" s="163"/>
      <c r="L3399" s="163"/>
      <c r="M3399" s="163"/>
      <c r="N3399" s="163"/>
      <c r="O3399" s="163"/>
      <c r="P3399" s="163"/>
      <c r="Q3399" s="163"/>
      <c r="R3399" s="506"/>
      <c r="S3399" s="509"/>
      <c r="T3399" s="509"/>
      <c r="U3399" s="163"/>
      <c r="V3399" s="509"/>
      <c r="W3399" s="509"/>
      <c r="X3399" s="509"/>
      <c r="Y3399" s="509"/>
      <c r="Z3399" s="509"/>
      <c r="AA3399" s="509"/>
      <c r="AB3399" s="163"/>
      <c r="AC3399" s="509"/>
      <c r="AD3399" s="509"/>
      <c r="AE3399" s="509"/>
      <c r="AF3399" s="509"/>
      <c r="AG3399" s="509"/>
      <c r="AH3399" s="509"/>
      <c r="AI3399" s="509"/>
      <c r="AJ3399" s="163"/>
      <c r="AK3399" s="509"/>
      <c r="AL3399" s="509"/>
      <c r="AM3399" s="163"/>
      <c r="AN3399" s="509"/>
      <c r="AO3399" s="509"/>
      <c r="AP3399" s="509"/>
      <c r="AQ3399" s="509"/>
      <c r="AR3399" s="509"/>
      <c r="AS3399" s="509"/>
      <c r="AT3399" s="163"/>
      <c r="AU3399" s="507"/>
      <c r="AV3399" s="507"/>
      <c r="AW3399" s="507"/>
      <c r="AX3399" s="163"/>
      <c r="AY3399" s="163"/>
      <c r="AZ3399" s="163"/>
    </row>
    <row r="3400">
      <c r="A3400" s="163"/>
      <c r="B3400" s="163"/>
      <c r="C3400" s="163"/>
      <c r="D3400" s="163"/>
      <c r="E3400" s="506"/>
      <c r="F3400" s="507"/>
      <c r="G3400" s="163"/>
      <c r="H3400" s="507"/>
      <c r="I3400" s="163"/>
      <c r="J3400" s="163"/>
      <c r="K3400" s="163"/>
      <c r="L3400" s="163"/>
      <c r="M3400" s="163"/>
      <c r="N3400" s="163"/>
      <c r="O3400" s="163"/>
      <c r="P3400" s="163"/>
      <c r="Q3400" s="163"/>
      <c r="R3400" s="506"/>
      <c r="S3400" s="509"/>
      <c r="T3400" s="509"/>
      <c r="U3400" s="163"/>
      <c r="V3400" s="509"/>
      <c r="W3400" s="509"/>
      <c r="X3400" s="509"/>
      <c r="Y3400" s="509"/>
      <c r="Z3400" s="509"/>
      <c r="AA3400" s="509"/>
      <c r="AB3400" s="163"/>
      <c r="AC3400" s="509"/>
      <c r="AD3400" s="509"/>
      <c r="AE3400" s="509"/>
      <c r="AF3400" s="509"/>
      <c r="AG3400" s="509"/>
      <c r="AH3400" s="509"/>
      <c r="AI3400" s="509"/>
      <c r="AJ3400" s="163"/>
      <c r="AK3400" s="509"/>
      <c r="AL3400" s="509"/>
      <c r="AM3400" s="163"/>
      <c r="AN3400" s="509"/>
      <c r="AO3400" s="509"/>
      <c r="AP3400" s="509"/>
      <c r="AQ3400" s="509"/>
      <c r="AR3400" s="509"/>
      <c r="AS3400" s="509"/>
      <c r="AT3400" s="163"/>
      <c r="AU3400" s="507"/>
      <c r="AV3400" s="507"/>
      <c r="AW3400" s="507"/>
      <c r="AX3400" s="163"/>
      <c r="AY3400" s="163"/>
      <c r="AZ3400" s="163"/>
    </row>
    <row r="3401">
      <c r="A3401" s="163"/>
      <c r="B3401" s="163"/>
      <c r="C3401" s="163"/>
      <c r="D3401" s="163"/>
      <c r="E3401" s="506"/>
      <c r="F3401" s="507"/>
      <c r="G3401" s="163"/>
      <c r="H3401" s="507"/>
      <c r="I3401" s="163"/>
      <c r="J3401" s="163"/>
      <c r="K3401" s="163"/>
      <c r="L3401" s="163"/>
      <c r="M3401" s="163"/>
      <c r="N3401" s="163"/>
      <c r="O3401" s="163"/>
      <c r="P3401" s="163"/>
      <c r="Q3401" s="163"/>
      <c r="R3401" s="506"/>
      <c r="S3401" s="509"/>
      <c r="T3401" s="509"/>
      <c r="U3401" s="163"/>
      <c r="V3401" s="506"/>
      <c r="W3401" s="509"/>
      <c r="X3401" s="163"/>
      <c r="Y3401" s="507"/>
      <c r="Z3401" s="163"/>
      <c r="AA3401" s="163"/>
      <c r="AB3401" s="163"/>
      <c r="AC3401" s="509"/>
      <c r="AD3401" s="509"/>
      <c r="AE3401" s="509"/>
      <c r="AF3401" s="509"/>
      <c r="AG3401" s="509"/>
      <c r="AH3401" s="509"/>
      <c r="AI3401" s="509"/>
      <c r="AJ3401" s="163"/>
      <c r="AK3401" s="509"/>
      <c r="AL3401" s="509"/>
      <c r="AM3401" s="163"/>
      <c r="AN3401" s="509"/>
      <c r="AO3401" s="509"/>
      <c r="AP3401" s="509"/>
      <c r="AQ3401" s="509"/>
      <c r="AR3401" s="509"/>
      <c r="AS3401" s="509"/>
      <c r="AT3401" s="163"/>
      <c r="AU3401" s="507"/>
      <c r="AV3401" s="507"/>
      <c r="AW3401" s="507"/>
      <c r="AX3401" s="163"/>
      <c r="AY3401" s="163"/>
      <c r="AZ3401" s="163"/>
    </row>
    <row r="3402">
      <c r="A3402" s="163"/>
      <c r="B3402" s="163"/>
      <c r="C3402" s="163"/>
      <c r="D3402" s="163"/>
      <c r="E3402" s="506"/>
      <c r="F3402" s="507"/>
      <c r="G3402" s="163"/>
      <c r="H3402" s="507"/>
      <c r="I3402" s="163"/>
      <c r="J3402" s="163"/>
      <c r="K3402" s="163"/>
      <c r="L3402" s="163"/>
      <c r="M3402" s="163"/>
      <c r="N3402" s="163"/>
      <c r="O3402" s="163"/>
      <c r="P3402" s="163"/>
      <c r="Q3402" s="163"/>
      <c r="R3402" s="506"/>
      <c r="S3402" s="509"/>
      <c r="T3402" s="509"/>
      <c r="U3402" s="163"/>
      <c r="V3402" s="506"/>
      <c r="W3402" s="509"/>
      <c r="X3402" s="163"/>
      <c r="Y3402" s="507"/>
      <c r="Z3402" s="163"/>
      <c r="AA3402" s="163"/>
      <c r="AB3402" s="163"/>
      <c r="AC3402" s="509"/>
      <c r="AD3402" s="509"/>
      <c r="AE3402" s="509"/>
      <c r="AF3402" s="509"/>
      <c r="AG3402" s="509"/>
      <c r="AH3402" s="509"/>
      <c r="AI3402" s="509"/>
      <c r="AJ3402" s="163"/>
      <c r="AK3402" s="509"/>
      <c r="AL3402" s="509"/>
      <c r="AM3402" s="163"/>
      <c r="AN3402" s="509"/>
      <c r="AO3402" s="509"/>
      <c r="AP3402" s="509"/>
      <c r="AQ3402" s="509"/>
      <c r="AR3402" s="509"/>
      <c r="AS3402" s="509"/>
      <c r="AT3402" s="163"/>
      <c r="AU3402" s="507"/>
      <c r="AV3402" s="507"/>
      <c r="AW3402" s="507"/>
      <c r="AX3402" s="163"/>
      <c r="AY3402" s="163"/>
      <c r="AZ3402" s="163"/>
    </row>
    <row r="3403">
      <c r="A3403" s="163"/>
      <c r="B3403" s="163"/>
      <c r="C3403" s="163"/>
      <c r="D3403" s="163"/>
      <c r="E3403" s="506"/>
      <c r="F3403" s="507"/>
      <c r="G3403" s="163"/>
      <c r="H3403" s="507"/>
      <c r="I3403" s="163"/>
      <c r="J3403" s="163"/>
      <c r="K3403" s="163"/>
      <c r="L3403" s="163"/>
      <c r="M3403" s="163"/>
      <c r="N3403" s="163"/>
      <c r="O3403" s="163"/>
      <c r="P3403" s="163"/>
      <c r="Q3403" s="163"/>
      <c r="R3403" s="506"/>
      <c r="S3403" s="509"/>
      <c r="T3403" s="509"/>
      <c r="U3403" s="163"/>
      <c r="V3403" s="509"/>
      <c r="W3403" s="509"/>
      <c r="X3403" s="509"/>
      <c r="Y3403" s="509"/>
      <c r="Z3403" s="509"/>
      <c r="AA3403" s="509"/>
      <c r="AB3403" s="163"/>
      <c r="AC3403" s="509"/>
      <c r="AD3403" s="509"/>
      <c r="AE3403" s="509"/>
      <c r="AF3403" s="509"/>
      <c r="AG3403" s="509"/>
      <c r="AH3403" s="509"/>
      <c r="AI3403" s="509"/>
      <c r="AJ3403" s="163"/>
      <c r="AK3403" s="509"/>
      <c r="AL3403" s="509"/>
      <c r="AM3403" s="163"/>
      <c r="AN3403" s="509"/>
      <c r="AO3403" s="509"/>
      <c r="AP3403" s="509"/>
      <c r="AQ3403" s="509"/>
      <c r="AR3403" s="509"/>
      <c r="AS3403" s="509"/>
      <c r="AT3403" s="163"/>
      <c r="AU3403" s="507"/>
      <c r="AV3403" s="507"/>
      <c r="AW3403" s="507"/>
      <c r="AX3403" s="509"/>
      <c r="AY3403" s="509"/>
      <c r="AZ3403" s="163"/>
    </row>
    <row r="3404">
      <c r="A3404" s="163"/>
      <c r="B3404" s="163"/>
      <c r="C3404" s="163"/>
      <c r="D3404" s="163"/>
      <c r="E3404" s="506"/>
      <c r="F3404" s="507"/>
      <c r="G3404" s="163"/>
      <c r="H3404" s="507"/>
      <c r="I3404" s="163"/>
      <c r="J3404" s="163"/>
      <c r="K3404" s="163"/>
      <c r="L3404" s="163"/>
      <c r="M3404" s="163"/>
      <c r="N3404" s="163"/>
      <c r="O3404" s="163"/>
      <c r="P3404" s="163"/>
      <c r="Q3404" s="163"/>
      <c r="R3404" s="506"/>
      <c r="S3404" s="509"/>
      <c r="T3404" s="509"/>
      <c r="U3404" s="163"/>
      <c r="V3404" s="509"/>
      <c r="W3404" s="509"/>
      <c r="X3404" s="509"/>
      <c r="Y3404" s="509"/>
      <c r="Z3404" s="509"/>
      <c r="AA3404" s="509"/>
      <c r="AB3404" s="163"/>
      <c r="AC3404" s="509"/>
      <c r="AD3404" s="509"/>
      <c r="AE3404" s="509"/>
      <c r="AF3404" s="509"/>
      <c r="AG3404" s="509"/>
      <c r="AH3404" s="509"/>
      <c r="AI3404" s="509"/>
      <c r="AJ3404" s="163"/>
      <c r="AK3404" s="509"/>
      <c r="AL3404" s="509"/>
      <c r="AM3404" s="163"/>
      <c r="AN3404" s="509"/>
      <c r="AO3404" s="509"/>
      <c r="AP3404" s="509"/>
      <c r="AQ3404" s="509"/>
      <c r="AR3404" s="509"/>
      <c r="AS3404" s="509"/>
      <c r="AT3404" s="163"/>
      <c r="AU3404" s="507"/>
      <c r="AV3404" s="507"/>
      <c r="AW3404" s="507"/>
      <c r="AX3404" s="163"/>
      <c r="AY3404" s="163"/>
      <c r="AZ3404" s="163"/>
    </row>
    <row r="3405">
      <c r="A3405" s="163"/>
      <c r="B3405" s="163"/>
      <c r="C3405" s="163"/>
      <c r="D3405" s="163"/>
      <c r="E3405" s="506"/>
      <c r="F3405" s="507"/>
      <c r="G3405" s="163"/>
      <c r="H3405" s="507"/>
      <c r="I3405" s="163"/>
      <c r="J3405" s="163"/>
      <c r="K3405" s="163"/>
      <c r="L3405" s="163"/>
      <c r="M3405" s="163"/>
      <c r="N3405" s="163"/>
      <c r="O3405" s="163"/>
      <c r="P3405" s="163"/>
      <c r="Q3405" s="163"/>
      <c r="R3405" s="506"/>
      <c r="S3405" s="509"/>
      <c r="T3405" s="509"/>
      <c r="U3405" s="163"/>
      <c r="V3405" s="509"/>
      <c r="W3405" s="509"/>
      <c r="X3405" s="509"/>
      <c r="Y3405" s="509"/>
      <c r="Z3405" s="509"/>
      <c r="AA3405" s="509"/>
      <c r="AB3405" s="163"/>
      <c r="AC3405" s="509"/>
      <c r="AD3405" s="509"/>
      <c r="AE3405" s="509"/>
      <c r="AF3405" s="509"/>
      <c r="AG3405" s="509"/>
      <c r="AH3405" s="509"/>
      <c r="AI3405" s="509"/>
      <c r="AJ3405" s="163"/>
      <c r="AK3405" s="509"/>
      <c r="AL3405" s="509"/>
      <c r="AM3405" s="163"/>
      <c r="AN3405" s="509"/>
      <c r="AO3405" s="509"/>
      <c r="AP3405" s="509"/>
      <c r="AQ3405" s="509"/>
      <c r="AR3405" s="509"/>
      <c r="AS3405" s="509"/>
      <c r="AT3405" s="163"/>
      <c r="AU3405" s="507"/>
      <c r="AV3405" s="507"/>
      <c r="AW3405" s="507"/>
      <c r="AX3405" s="163"/>
      <c r="AY3405" s="163"/>
      <c r="AZ3405" s="163"/>
    </row>
    <row r="3406">
      <c r="A3406" s="163"/>
      <c r="B3406" s="163"/>
      <c r="C3406" s="163"/>
      <c r="D3406" s="163"/>
      <c r="E3406" s="506"/>
      <c r="F3406" s="507"/>
      <c r="G3406" s="163"/>
      <c r="H3406" s="507"/>
      <c r="I3406" s="163"/>
      <c r="J3406" s="163"/>
      <c r="K3406" s="163"/>
      <c r="L3406" s="163"/>
      <c r="M3406" s="163"/>
      <c r="N3406" s="163"/>
      <c r="O3406" s="163"/>
      <c r="P3406" s="163"/>
      <c r="Q3406" s="163"/>
      <c r="R3406" s="506"/>
      <c r="S3406" s="509"/>
      <c r="T3406" s="509"/>
      <c r="U3406" s="163"/>
      <c r="V3406" s="509"/>
      <c r="W3406" s="509"/>
      <c r="X3406" s="509"/>
      <c r="Y3406" s="509"/>
      <c r="Z3406" s="509"/>
      <c r="AA3406" s="509"/>
      <c r="AB3406" s="163"/>
      <c r="AC3406" s="509"/>
      <c r="AD3406" s="509"/>
      <c r="AE3406" s="509"/>
      <c r="AF3406" s="509"/>
      <c r="AG3406" s="509"/>
      <c r="AH3406" s="509"/>
      <c r="AI3406" s="509"/>
      <c r="AJ3406" s="163"/>
      <c r="AK3406" s="509"/>
      <c r="AL3406" s="509"/>
      <c r="AM3406" s="163"/>
      <c r="AN3406" s="509"/>
      <c r="AO3406" s="509"/>
      <c r="AP3406" s="509"/>
      <c r="AQ3406" s="509"/>
      <c r="AR3406" s="509"/>
      <c r="AS3406" s="509"/>
      <c r="AT3406" s="163"/>
      <c r="AU3406" s="507"/>
      <c r="AV3406" s="507"/>
      <c r="AW3406" s="507"/>
      <c r="AX3406" s="163"/>
      <c r="AY3406" s="163"/>
      <c r="AZ3406" s="163"/>
    </row>
    <row r="3407">
      <c r="A3407" s="163"/>
      <c r="B3407" s="163"/>
      <c r="C3407" s="163"/>
      <c r="D3407" s="163"/>
      <c r="E3407" s="506"/>
      <c r="F3407" s="507"/>
      <c r="G3407" s="163"/>
      <c r="H3407" s="507"/>
      <c r="I3407" s="163"/>
      <c r="J3407" s="163"/>
      <c r="K3407" s="163"/>
      <c r="L3407" s="163"/>
      <c r="M3407" s="163"/>
      <c r="N3407" s="163"/>
      <c r="O3407" s="163"/>
      <c r="P3407" s="163"/>
      <c r="Q3407" s="163"/>
      <c r="R3407" s="506"/>
      <c r="S3407" s="509"/>
      <c r="T3407" s="509"/>
      <c r="U3407" s="163"/>
      <c r="V3407" s="509"/>
      <c r="W3407" s="509"/>
      <c r="X3407" s="509"/>
      <c r="Y3407" s="509"/>
      <c r="Z3407" s="509"/>
      <c r="AA3407" s="509"/>
      <c r="AB3407" s="163"/>
      <c r="AC3407" s="509"/>
      <c r="AD3407" s="509"/>
      <c r="AE3407" s="509"/>
      <c r="AF3407" s="509"/>
      <c r="AG3407" s="509"/>
      <c r="AH3407" s="509"/>
      <c r="AI3407" s="509"/>
      <c r="AJ3407" s="163"/>
      <c r="AK3407" s="509"/>
      <c r="AL3407" s="509"/>
      <c r="AM3407" s="163"/>
      <c r="AN3407" s="509"/>
      <c r="AO3407" s="509"/>
      <c r="AP3407" s="509"/>
      <c r="AQ3407" s="509"/>
      <c r="AR3407" s="509"/>
      <c r="AS3407" s="509"/>
      <c r="AT3407" s="163"/>
      <c r="AU3407" s="507"/>
      <c r="AV3407" s="507"/>
      <c r="AW3407" s="507"/>
      <c r="AX3407" s="163"/>
      <c r="AY3407" s="163"/>
      <c r="AZ3407" s="163"/>
    </row>
    <row r="3408">
      <c r="A3408" s="163"/>
      <c r="B3408" s="163"/>
      <c r="C3408" s="163"/>
      <c r="D3408" s="163"/>
      <c r="E3408" s="506"/>
      <c r="F3408" s="507"/>
      <c r="G3408" s="163"/>
      <c r="H3408" s="507"/>
      <c r="I3408" s="163"/>
      <c r="J3408" s="163"/>
      <c r="K3408" s="163"/>
      <c r="L3408" s="163"/>
      <c r="M3408" s="163"/>
      <c r="N3408" s="163"/>
      <c r="O3408" s="163"/>
      <c r="P3408" s="163"/>
      <c r="Q3408" s="163"/>
      <c r="R3408" s="506"/>
      <c r="S3408" s="509"/>
      <c r="T3408" s="509"/>
      <c r="U3408" s="163"/>
      <c r="V3408" s="509"/>
      <c r="W3408" s="509"/>
      <c r="X3408" s="509"/>
      <c r="Y3408" s="509"/>
      <c r="Z3408" s="509"/>
      <c r="AA3408" s="509"/>
      <c r="AB3408" s="163"/>
      <c r="AC3408" s="509"/>
      <c r="AD3408" s="509"/>
      <c r="AE3408" s="509"/>
      <c r="AF3408" s="509"/>
      <c r="AG3408" s="509"/>
      <c r="AH3408" s="509"/>
      <c r="AI3408" s="509"/>
      <c r="AJ3408" s="163"/>
      <c r="AK3408" s="509"/>
      <c r="AL3408" s="509"/>
      <c r="AM3408" s="163"/>
      <c r="AN3408" s="509"/>
      <c r="AO3408" s="509"/>
      <c r="AP3408" s="509"/>
      <c r="AQ3408" s="509"/>
      <c r="AR3408" s="509"/>
      <c r="AS3408" s="509"/>
      <c r="AT3408" s="163"/>
      <c r="AU3408" s="507"/>
      <c r="AV3408" s="507"/>
      <c r="AW3408" s="507"/>
      <c r="AX3408" s="163"/>
      <c r="AY3408" s="163"/>
      <c r="AZ3408" s="163"/>
    </row>
    <row r="3409">
      <c r="A3409" s="163"/>
      <c r="B3409" s="163"/>
      <c r="C3409" s="163"/>
      <c r="D3409" s="163"/>
      <c r="E3409" s="506"/>
      <c r="F3409" s="507"/>
      <c r="G3409" s="163"/>
      <c r="H3409" s="507"/>
      <c r="I3409" s="163"/>
      <c r="J3409" s="163"/>
      <c r="K3409" s="163"/>
      <c r="L3409" s="163"/>
      <c r="M3409" s="163"/>
      <c r="N3409" s="163"/>
      <c r="O3409" s="163"/>
      <c r="P3409" s="163"/>
      <c r="Q3409" s="163"/>
      <c r="R3409" s="506"/>
      <c r="S3409" s="509"/>
      <c r="T3409" s="509"/>
      <c r="U3409" s="163"/>
      <c r="V3409" s="509"/>
      <c r="W3409" s="509"/>
      <c r="X3409" s="509"/>
      <c r="Y3409" s="509"/>
      <c r="Z3409" s="509"/>
      <c r="AA3409" s="509"/>
      <c r="AB3409" s="163"/>
      <c r="AC3409" s="509"/>
      <c r="AD3409" s="509"/>
      <c r="AE3409" s="509"/>
      <c r="AF3409" s="509"/>
      <c r="AG3409" s="509"/>
      <c r="AH3409" s="509"/>
      <c r="AI3409" s="509"/>
      <c r="AJ3409" s="163"/>
      <c r="AK3409" s="509"/>
      <c r="AL3409" s="509"/>
      <c r="AM3409" s="163"/>
      <c r="AN3409" s="509"/>
      <c r="AO3409" s="509"/>
      <c r="AP3409" s="509"/>
      <c r="AQ3409" s="509"/>
      <c r="AR3409" s="509"/>
      <c r="AS3409" s="509"/>
      <c r="AT3409" s="163"/>
      <c r="AU3409" s="507"/>
      <c r="AV3409" s="507"/>
      <c r="AW3409" s="507"/>
      <c r="AX3409" s="163"/>
      <c r="AY3409" s="163"/>
      <c r="AZ3409" s="163"/>
    </row>
    <row r="3410">
      <c r="A3410" s="163"/>
      <c r="B3410" s="163"/>
      <c r="C3410" s="163"/>
      <c r="D3410" s="163"/>
      <c r="E3410" s="506"/>
      <c r="F3410" s="507"/>
      <c r="G3410" s="163"/>
      <c r="H3410" s="507"/>
      <c r="I3410" s="163"/>
      <c r="J3410" s="163"/>
      <c r="K3410" s="163"/>
      <c r="L3410" s="163"/>
      <c r="M3410" s="163"/>
      <c r="N3410" s="163"/>
      <c r="O3410" s="163"/>
      <c r="P3410" s="163"/>
      <c r="Q3410" s="163"/>
      <c r="R3410" s="506"/>
      <c r="S3410" s="509"/>
      <c r="T3410" s="509"/>
      <c r="U3410" s="163"/>
      <c r="V3410" s="509"/>
      <c r="W3410" s="509"/>
      <c r="X3410" s="509"/>
      <c r="Y3410" s="509"/>
      <c r="Z3410" s="509"/>
      <c r="AA3410" s="509"/>
      <c r="AB3410" s="163"/>
      <c r="AC3410" s="509"/>
      <c r="AD3410" s="509"/>
      <c r="AE3410" s="509"/>
      <c r="AF3410" s="509"/>
      <c r="AG3410" s="509"/>
      <c r="AH3410" s="509"/>
      <c r="AI3410" s="509"/>
      <c r="AJ3410" s="163"/>
      <c r="AK3410" s="509"/>
      <c r="AL3410" s="509"/>
      <c r="AM3410" s="163"/>
      <c r="AN3410" s="509"/>
      <c r="AO3410" s="509"/>
      <c r="AP3410" s="509"/>
      <c r="AQ3410" s="509"/>
      <c r="AR3410" s="509"/>
      <c r="AS3410" s="509"/>
      <c r="AT3410" s="163"/>
      <c r="AU3410" s="507"/>
      <c r="AV3410" s="507"/>
      <c r="AW3410" s="507"/>
      <c r="AX3410" s="163"/>
      <c r="AY3410" s="163"/>
      <c r="AZ3410" s="163"/>
    </row>
    <row r="3411">
      <c r="A3411" s="163"/>
      <c r="B3411" s="163"/>
      <c r="C3411" s="163"/>
      <c r="D3411" s="163"/>
      <c r="E3411" s="506"/>
      <c r="F3411" s="507"/>
      <c r="G3411" s="163"/>
      <c r="H3411" s="507"/>
      <c r="I3411" s="163"/>
      <c r="J3411" s="163"/>
      <c r="K3411" s="163"/>
      <c r="L3411" s="163"/>
      <c r="M3411" s="163"/>
      <c r="N3411" s="163"/>
      <c r="O3411" s="163"/>
      <c r="P3411" s="163"/>
      <c r="Q3411" s="163"/>
      <c r="R3411" s="506"/>
      <c r="S3411" s="509"/>
      <c r="T3411" s="509"/>
      <c r="U3411" s="163"/>
      <c r="V3411" s="509"/>
      <c r="W3411" s="509"/>
      <c r="X3411" s="509"/>
      <c r="Y3411" s="509"/>
      <c r="Z3411" s="509"/>
      <c r="AA3411" s="509"/>
      <c r="AB3411" s="163"/>
      <c r="AC3411" s="509"/>
      <c r="AD3411" s="509"/>
      <c r="AE3411" s="509"/>
      <c r="AF3411" s="509"/>
      <c r="AG3411" s="509"/>
      <c r="AH3411" s="509"/>
      <c r="AI3411" s="509"/>
      <c r="AJ3411" s="163"/>
      <c r="AK3411" s="509"/>
      <c r="AL3411" s="509"/>
      <c r="AM3411" s="163"/>
      <c r="AN3411" s="509"/>
      <c r="AO3411" s="509"/>
      <c r="AP3411" s="509"/>
      <c r="AQ3411" s="509"/>
      <c r="AR3411" s="509"/>
      <c r="AS3411" s="509"/>
      <c r="AT3411" s="163"/>
      <c r="AU3411" s="507"/>
      <c r="AV3411" s="507"/>
      <c r="AW3411" s="507"/>
      <c r="AX3411" s="509"/>
      <c r="AY3411" s="509"/>
      <c r="AZ3411" s="163"/>
    </row>
    <row r="3412">
      <c r="A3412" s="163"/>
      <c r="B3412" s="163"/>
      <c r="C3412" s="163"/>
      <c r="D3412" s="163"/>
      <c r="E3412" s="506"/>
      <c r="F3412" s="507"/>
      <c r="G3412" s="163"/>
      <c r="H3412" s="507"/>
      <c r="I3412" s="163"/>
      <c r="J3412" s="163"/>
      <c r="K3412" s="163"/>
      <c r="L3412" s="163"/>
      <c r="M3412" s="163"/>
      <c r="N3412" s="163"/>
      <c r="O3412" s="163"/>
      <c r="P3412" s="163"/>
      <c r="Q3412" s="163"/>
      <c r="R3412" s="506"/>
      <c r="S3412" s="509"/>
      <c r="T3412" s="509"/>
      <c r="U3412" s="163"/>
      <c r="V3412" s="509"/>
      <c r="W3412" s="509"/>
      <c r="X3412" s="509"/>
      <c r="Y3412" s="509"/>
      <c r="Z3412" s="509"/>
      <c r="AA3412" s="509"/>
      <c r="AB3412" s="163"/>
      <c r="AC3412" s="509"/>
      <c r="AD3412" s="509"/>
      <c r="AE3412" s="509"/>
      <c r="AF3412" s="509"/>
      <c r="AG3412" s="509"/>
      <c r="AH3412" s="509"/>
      <c r="AI3412" s="509"/>
      <c r="AJ3412" s="163"/>
      <c r="AK3412" s="509"/>
      <c r="AL3412" s="509"/>
      <c r="AM3412" s="163"/>
      <c r="AN3412" s="509"/>
      <c r="AO3412" s="509"/>
      <c r="AP3412" s="509"/>
      <c r="AQ3412" s="509"/>
      <c r="AR3412" s="509"/>
      <c r="AS3412" s="509"/>
      <c r="AT3412" s="163"/>
      <c r="AU3412" s="507"/>
      <c r="AV3412" s="507"/>
      <c r="AW3412" s="507"/>
      <c r="AX3412" s="163"/>
      <c r="AY3412" s="163"/>
      <c r="AZ3412" s="163"/>
    </row>
    <row r="3413">
      <c r="A3413" s="163"/>
      <c r="B3413" s="163"/>
      <c r="C3413" s="163"/>
      <c r="D3413" s="163"/>
      <c r="E3413" s="506"/>
      <c r="F3413" s="507"/>
      <c r="G3413" s="163"/>
      <c r="H3413" s="507"/>
      <c r="I3413" s="163"/>
      <c r="J3413" s="163"/>
      <c r="K3413" s="163"/>
      <c r="L3413" s="163"/>
      <c r="M3413" s="163"/>
      <c r="N3413" s="163"/>
      <c r="O3413" s="163"/>
      <c r="P3413" s="163"/>
      <c r="Q3413" s="163"/>
      <c r="R3413" s="506"/>
      <c r="S3413" s="509"/>
      <c r="T3413" s="509"/>
      <c r="U3413" s="163"/>
      <c r="V3413" s="509"/>
      <c r="W3413" s="509"/>
      <c r="X3413" s="509"/>
      <c r="Y3413" s="509"/>
      <c r="Z3413" s="509"/>
      <c r="AA3413" s="509"/>
      <c r="AB3413" s="163"/>
      <c r="AC3413" s="509"/>
      <c r="AD3413" s="509"/>
      <c r="AE3413" s="509"/>
      <c r="AF3413" s="509"/>
      <c r="AG3413" s="509"/>
      <c r="AH3413" s="509"/>
      <c r="AI3413" s="509"/>
      <c r="AJ3413" s="163"/>
      <c r="AK3413" s="509"/>
      <c r="AL3413" s="509"/>
      <c r="AM3413" s="163"/>
      <c r="AN3413" s="509"/>
      <c r="AO3413" s="509"/>
      <c r="AP3413" s="509"/>
      <c r="AQ3413" s="509"/>
      <c r="AR3413" s="509"/>
      <c r="AS3413" s="509"/>
      <c r="AT3413" s="163"/>
      <c r="AU3413" s="507"/>
      <c r="AV3413" s="507"/>
      <c r="AW3413" s="507"/>
      <c r="AX3413" s="163"/>
      <c r="AY3413" s="163"/>
      <c r="AZ3413" s="163"/>
    </row>
    <row r="3414">
      <c r="A3414" s="163"/>
      <c r="B3414" s="163"/>
      <c r="C3414" s="163"/>
      <c r="D3414" s="163"/>
      <c r="E3414" s="506"/>
      <c r="F3414" s="507"/>
      <c r="G3414" s="163"/>
      <c r="H3414" s="507"/>
      <c r="I3414" s="163"/>
      <c r="J3414" s="163"/>
      <c r="K3414" s="163"/>
      <c r="L3414" s="163"/>
      <c r="M3414" s="163"/>
      <c r="N3414" s="163"/>
      <c r="O3414" s="163"/>
      <c r="P3414" s="163"/>
      <c r="Q3414" s="163"/>
      <c r="R3414" s="506"/>
      <c r="S3414" s="509"/>
      <c r="T3414" s="509"/>
      <c r="U3414" s="163"/>
      <c r="V3414" s="509"/>
      <c r="W3414" s="509"/>
      <c r="X3414" s="509"/>
      <c r="Y3414" s="509"/>
      <c r="Z3414" s="509"/>
      <c r="AA3414" s="509"/>
      <c r="AB3414" s="163"/>
      <c r="AC3414" s="507"/>
      <c r="AD3414" s="163"/>
      <c r="AE3414" s="507"/>
      <c r="AF3414" s="163"/>
      <c r="AG3414" s="163"/>
      <c r="AH3414" s="507"/>
      <c r="AI3414" s="509"/>
      <c r="AJ3414" s="163"/>
      <c r="AK3414" s="514"/>
      <c r="AL3414" s="506"/>
      <c r="AM3414" s="163"/>
      <c r="AN3414" s="509"/>
      <c r="AO3414" s="509"/>
      <c r="AP3414" s="509"/>
      <c r="AQ3414" s="509"/>
      <c r="AR3414" s="509"/>
      <c r="AS3414" s="509"/>
      <c r="AT3414" s="163"/>
      <c r="AU3414" s="507"/>
      <c r="AV3414" s="507"/>
      <c r="AW3414" s="507"/>
      <c r="AX3414" s="163"/>
      <c r="AY3414" s="163"/>
      <c r="AZ3414" s="163"/>
    </row>
    <row r="3415">
      <c r="A3415" s="163"/>
      <c r="B3415" s="163"/>
      <c r="C3415" s="163"/>
      <c r="D3415" s="163"/>
      <c r="E3415" s="506"/>
      <c r="F3415" s="507"/>
      <c r="G3415" s="163"/>
      <c r="H3415" s="507"/>
      <c r="I3415" s="163"/>
      <c r="J3415" s="163"/>
      <c r="K3415" s="163"/>
      <c r="L3415" s="163"/>
      <c r="M3415" s="163"/>
      <c r="N3415" s="163"/>
      <c r="O3415" s="163"/>
      <c r="P3415" s="163"/>
      <c r="Q3415" s="163"/>
      <c r="R3415" s="506"/>
      <c r="S3415" s="509"/>
      <c r="T3415" s="509"/>
      <c r="U3415" s="163"/>
      <c r="V3415" s="509"/>
      <c r="W3415" s="509"/>
      <c r="X3415" s="509"/>
      <c r="Y3415" s="509"/>
      <c r="Z3415" s="509"/>
      <c r="AA3415" s="509"/>
      <c r="AB3415" s="163"/>
      <c r="AC3415" s="509"/>
      <c r="AD3415" s="509"/>
      <c r="AE3415" s="509"/>
      <c r="AF3415" s="509"/>
      <c r="AG3415" s="509"/>
      <c r="AH3415" s="509"/>
      <c r="AI3415" s="509"/>
      <c r="AJ3415" s="163"/>
      <c r="AK3415" s="509"/>
      <c r="AL3415" s="509"/>
      <c r="AM3415" s="163"/>
      <c r="AN3415" s="509"/>
      <c r="AO3415" s="509"/>
      <c r="AP3415" s="509"/>
      <c r="AQ3415" s="509"/>
      <c r="AR3415" s="509"/>
      <c r="AS3415" s="509"/>
      <c r="AT3415" s="163"/>
      <c r="AU3415" s="507"/>
      <c r="AV3415" s="507"/>
      <c r="AW3415" s="507"/>
      <c r="AX3415" s="509"/>
      <c r="AY3415" s="163"/>
      <c r="AZ3415" s="163"/>
    </row>
    <row r="3416">
      <c r="A3416" s="163"/>
      <c r="B3416" s="163"/>
      <c r="C3416" s="163"/>
      <c r="D3416" s="163"/>
      <c r="E3416" s="506"/>
      <c r="F3416" s="507"/>
      <c r="G3416" s="163"/>
      <c r="H3416" s="507"/>
      <c r="I3416" s="163"/>
      <c r="J3416" s="163"/>
      <c r="K3416" s="163"/>
      <c r="L3416" s="163"/>
      <c r="M3416" s="163"/>
      <c r="N3416" s="163"/>
      <c r="O3416" s="163"/>
      <c r="P3416" s="163"/>
      <c r="Q3416" s="163"/>
      <c r="R3416" s="506"/>
      <c r="S3416" s="509"/>
      <c r="T3416" s="509"/>
      <c r="U3416" s="163"/>
      <c r="V3416" s="509"/>
      <c r="W3416" s="509"/>
      <c r="X3416" s="509"/>
      <c r="Y3416" s="509"/>
      <c r="Z3416" s="509"/>
      <c r="AA3416" s="509"/>
      <c r="AB3416" s="163"/>
      <c r="AC3416" s="509"/>
      <c r="AD3416" s="509"/>
      <c r="AE3416" s="509"/>
      <c r="AF3416" s="509"/>
      <c r="AG3416" s="509"/>
      <c r="AH3416" s="509"/>
      <c r="AI3416" s="509"/>
      <c r="AJ3416" s="163"/>
      <c r="AK3416" s="509"/>
      <c r="AL3416" s="509"/>
      <c r="AM3416" s="163"/>
      <c r="AN3416" s="509"/>
      <c r="AO3416" s="509"/>
      <c r="AP3416" s="509"/>
      <c r="AQ3416" s="509"/>
      <c r="AR3416" s="509"/>
      <c r="AS3416" s="509"/>
      <c r="AT3416" s="163"/>
      <c r="AU3416" s="507"/>
      <c r="AV3416" s="507"/>
      <c r="AW3416" s="507"/>
      <c r="AX3416" s="509"/>
      <c r="AY3416" s="509"/>
      <c r="AZ3416" s="163"/>
    </row>
    <row r="3417">
      <c r="A3417" s="163"/>
      <c r="B3417" s="163"/>
      <c r="C3417" s="163"/>
      <c r="D3417" s="163"/>
      <c r="E3417" s="506"/>
      <c r="F3417" s="507"/>
      <c r="G3417" s="163"/>
      <c r="H3417" s="507"/>
      <c r="I3417" s="163"/>
      <c r="J3417" s="163"/>
      <c r="K3417" s="163"/>
      <c r="L3417" s="163"/>
      <c r="M3417" s="163"/>
      <c r="N3417" s="163"/>
      <c r="O3417" s="163"/>
      <c r="P3417" s="163"/>
      <c r="Q3417" s="163"/>
      <c r="R3417" s="506"/>
      <c r="S3417" s="509"/>
      <c r="T3417" s="509"/>
      <c r="U3417" s="163"/>
      <c r="V3417" s="509"/>
      <c r="W3417" s="509"/>
      <c r="X3417" s="509"/>
      <c r="Y3417" s="509"/>
      <c r="Z3417" s="509"/>
      <c r="AA3417" s="509"/>
      <c r="AB3417" s="163"/>
      <c r="AC3417" s="507"/>
      <c r="AD3417" s="163"/>
      <c r="AE3417" s="507"/>
      <c r="AF3417" s="163"/>
      <c r="AG3417" s="163"/>
      <c r="AH3417" s="507"/>
      <c r="AI3417" s="509"/>
      <c r="AJ3417" s="163"/>
      <c r="AK3417" s="514"/>
      <c r="AL3417" s="506"/>
      <c r="AM3417" s="163"/>
      <c r="AN3417" s="509"/>
      <c r="AO3417" s="509"/>
      <c r="AP3417" s="509"/>
      <c r="AQ3417" s="509"/>
      <c r="AR3417" s="509"/>
      <c r="AS3417" s="509"/>
      <c r="AT3417" s="163"/>
      <c r="AU3417" s="507"/>
      <c r="AV3417" s="507"/>
      <c r="AW3417" s="507"/>
      <c r="AX3417" s="509"/>
      <c r="AY3417" s="509"/>
      <c r="AZ3417" s="163"/>
    </row>
    <row r="3418">
      <c r="A3418" s="163"/>
      <c r="B3418" s="163"/>
      <c r="C3418" s="163"/>
      <c r="D3418" s="163"/>
      <c r="E3418" s="506"/>
      <c r="F3418" s="507"/>
      <c r="G3418" s="163"/>
      <c r="H3418" s="507"/>
      <c r="I3418" s="163"/>
      <c r="J3418" s="163"/>
      <c r="K3418" s="163"/>
      <c r="L3418" s="163"/>
      <c r="M3418" s="163"/>
      <c r="N3418" s="163"/>
      <c r="O3418" s="163"/>
      <c r="P3418" s="163"/>
      <c r="Q3418" s="163"/>
      <c r="R3418" s="506"/>
      <c r="S3418" s="509"/>
      <c r="T3418" s="509"/>
      <c r="U3418" s="163"/>
      <c r="V3418" s="509"/>
      <c r="W3418" s="509"/>
      <c r="X3418" s="509"/>
      <c r="Y3418" s="509"/>
      <c r="Z3418" s="509"/>
      <c r="AA3418" s="509"/>
      <c r="AB3418" s="163"/>
      <c r="AC3418" s="507"/>
      <c r="AD3418" s="163"/>
      <c r="AE3418" s="507"/>
      <c r="AF3418" s="163"/>
      <c r="AG3418" s="163"/>
      <c r="AH3418" s="507"/>
      <c r="AI3418" s="509"/>
      <c r="AJ3418" s="163"/>
      <c r="AK3418" s="514"/>
      <c r="AL3418" s="506"/>
      <c r="AM3418" s="163"/>
      <c r="AN3418" s="509"/>
      <c r="AO3418" s="509"/>
      <c r="AP3418" s="509"/>
      <c r="AQ3418" s="509"/>
      <c r="AR3418" s="509"/>
      <c r="AS3418" s="509"/>
      <c r="AT3418" s="163"/>
      <c r="AU3418" s="507"/>
      <c r="AV3418" s="507"/>
      <c r="AW3418" s="507"/>
      <c r="AX3418" s="163"/>
      <c r="AY3418" s="163"/>
      <c r="AZ3418" s="163"/>
    </row>
    <row r="3419">
      <c r="A3419" s="163"/>
      <c r="B3419" s="163"/>
      <c r="C3419" s="163"/>
      <c r="D3419" s="163"/>
      <c r="E3419" s="506"/>
      <c r="F3419" s="507"/>
      <c r="G3419" s="163"/>
      <c r="H3419" s="507"/>
      <c r="I3419" s="163"/>
      <c r="J3419" s="163"/>
      <c r="K3419" s="163"/>
      <c r="L3419" s="163"/>
      <c r="M3419" s="163"/>
      <c r="N3419" s="163"/>
      <c r="O3419" s="163"/>
      <c r="P3419" s="163"/>
      <c r="Q3419" s="163"/>
      <c r="R3419" s="506"/>
      <c r="S3419" s="509"/>
      <c r="T3419" s="509"/>
      <c r="U3419" s="163"/>
      <c r="V3419" s="509"/>
      <c r="W3419" s="509"/>
      <c r="X3419" s="509"/>
      <c r="Y3419" s="509"/>
      <c r="Z3419" s="509"/>
      <c r="AA3419" s="509"/>
      <c r="AB3419" s="163"/>
      <c r="AC3419" s="507"/>
      <c r="AD3419" s="163"/>
      <c r="AE3419" s="507"/>
      <c r="AF3419" s="163"/>
      <c r="AG3419" s="163"/>
      <c r="AH3419" s="507"/>
      <c r="AI3419" s="509"/>
      <c r="AJ3419" s="163"/>
      <c r="AK3419" s="514"/>
      <c r="AL3419" s="506"/>
      <c r="AM3419" s="163"/>
      <c r="AN3419" s="509"/>
      <c r="AO3419" s="509"/>
      <c r="AP3419" s="509"/>
      <c r="AQ3419" s="509"/>
      <c r="AR3419" s="509"/>
      <c r="AS3419" s="509"/>
      <c r="AT3419" s="163"/>
      <c r="AU3419" s="507"/>
      <c r="AV3419" s="507"/>
      <c r="AW3419" s="507"/>
      <c r="AX3419" s="163"/>
      <c r="AY3419" s="163"/>
      <c r="AZ3419" s="163"/>
    </row>
    <row r="3420">
      <c r="A3420" s="163"/>
      <c r="B3420" s="163"/>
      <c r="C3420" s="163"/>
      <c r="D3420" s="163"/>
      <c r="E3420" s="506"/>
      <c r="F3420" s="507"/>
      <c r="G3420" s="163"/>
      <c r="H3420" s="507"/>
      <c r="I3420" s="163"/>
      <c r="J3420" s="163"/>
      <c r="K3420" s="163"/>
      <c r="L3420" s="163"/>
      <c r="M3420" s="163"/>
      <c r="N3420" s="163"/>
      <c r="O3420" s="163"/>
      <c r="P3420" s="163"/>
      <c r="Q3420" s="163"/>
      <c r="R3420" s="506"/>
      <c r="S3420" s="509"/>
      <c r="T3420" s="509"/>
      <c r="U3420" s="163"/>
      <c r="V3420" s="509"/>
      <c r="W3420" s="509"/>
      <c r="X3420" s="509"/>
      <c r="Y3420" s="509"/>
      <c r="Z3420" s="509"/>
      <c r="AA3420" s="509"/>
      <c r="AB3420" s="163"/>
      <c r="AC3420" s="507"/>
      <c r="AD3420" s="163"/>
      <c r="AE3420" s="507"/>
      <c r="AF3420" s="163"/>
      <c r="AG3420" s="163"/>
      <c r="AH3420" s="507"/>
      <c r="AI3420" s="509"/>
      <c r="AJ3420" s="163"/>
      <c r="AK3420" s="514"/>
      <c r="AL3420" s="506"/>
      <c r="AM3420" s="163"/>
      <c r="AN3420" s="509"/>
      <c r="AO3420" s="509"/>
      <c r="AP3420" s="509"/>
      <c r="AQ3420" s="509"/>
      <c r="AR3420" s="509"/>
      <c r="AS3420" s="509"/>
      <c r="AT3420" s="163"/>
      <c r="AU3420" s="507"/>
      <c r="AV3420" s="507"/>
      <c r="AW3420" s="507"/>
      <c r="AX3420" s="163"/>
      <c r="AY3420" s="163"/>
      <c r="AZ3420" s="163"/>
    </row>
    <row r="3421">
      <c r="A3421" s="163"/>
      <c r="B3421" s="163"/>
      <c r="C3421" s="163"/>
      <c r="D3421" s="163"/>
      <c r="E3421" s="506"/>
      <c r="F3421" s="507"/>
      <c r="G3421" s="163"/>
      <c r="H3421" s="507"/>
      <c r="I3421" s="163"/>
      <c r="J3421" s="163"/>
      <c r="K3421" s="163"/>
      <c r="L3421" s="163"/>
      <c r="M3421" s="163"/>
      <c r="N3421" s="163"/>
      <c r="O3421" s="163"/>
      <c r="P3421" s="163"/>
      <c r="Q3421" s="163"/>
      <c r="R3421" s="506"/>
      <c r="S3421" s="509"/>
      <c r="T3421" s="509"/>
      <c r="U3421" s="163"/>
      <c r="V3421" s="509"/>
      <c r="W3421" s="509"/>
      <c r="X3421" s="509"/>
      <c r="Y3421" s="509"/>
      <c r="Z3421" s="509"/>
      <c r="AA3421" s="509"/>
      <c r="AB3421" s="163"/>
      <c r="AC3421" s="507"/>
      <c r="AD3421" s="163"/>
      <c r="AE3421" s="507"/>
      <c r="AF3421" s="163"/>
      <c r="AG3421" s="163"/>
      <c r="AH3421" s="507"/>
      <c r="AI3421" s="509"/>
      <c r="AJ3421" s="163"/>
      <c r="AK3421" s="514"/>
      <c r="AL3421" s="506"/>
      <c r="AM3421" s="163"/>
      <c r="AN3421" s="509"/>
      <c r="AO3421" s="509"/>
      <c r="AP3421" s="509"/>
      <c r="AQ3421" s="509"/>
      <c r="AR3421" s="509"/>
      <c r="AS3421" s="509"/>
      <c r="AT3421" s="163"/>
      <c r="AU3421" s="507"/>
      <c r="AV3421" s="507"/>
      <c r="AW3421" s="507"/>
      <c r="AX3421" s="163"/>
      <c r="AY3421" s="163"/>
      <c r="AZ3421" s="163"/>
    </row>
    <row r="3422">
      <c r="A3422" s="163"/>
      <c r="B3422" s="163"/>
      <c r="C3422" s="163"/>
      <c r="D3422" s="163"/>
      <c r="E3422" s="506"/>
      <c r="F3422" s="507"/>
      <c r="G3422" s="163"/>
      <c r="H3422" s="507"/>
      <c r="I3422" s="163"/>
      <c r="J3422" s="163"/>
      <c r="K3422" s="163"/>
      <c r="L3422" s="163"/>
      <c r="M3422" s="163"/>
      <c r="N3422" s="163"/>
      <c r="O3422" s="163"/>
      <c r="P3422" s="163"/>
      <c r="Q3422" s="163"/>
      <c r="R3422" s="506"/>
      <c r="S3422" s="509"/>
      <c r="T3422" s="509"/>
      <c r="U3422" s="163"/>
      <c r="V3422" s="509"/>
      <c r="W3422" s="509"/>
      <c r="X3422" s="509"/>
      <c r="Y3422" s="509"/>
      <c r="Z3422" s="509"/>
      <c r="AA3422" s="509"/>
      <c r="AB3422" s="163"/>
      <c r="AC3422" s="507"/>
      <c r="AD3422" s="163"/>
      <c r="AE3422" s="507"/>
      <c r="AF3422" s="163"/>
      <c r="AG3422" s="163"/>
      <c r="AH3422" s="507"/>
      <c r="AI3422" s="509"/>
      <c r="AJ3422" s="163"/>
      <c r="AK3422" s="514"/>
      <c r="AL3422" s="506"/>
      <c r="AM3422" s="163"/>
      <c r="AN3422" s="509"/>
      <c r="AO3422" s="509"/>
      <c r="AP3422" s="509"/>
      <c r="AQ3422" s="509"/>
      <c r="AR3422" s="509"/>
      <c r="AS3422" s="509"/>
      <c r="AT3422" s="163"/>
      <c r="AU3422" s="507"/>
      <c r="AV3422" s="507"/>
      <c r="AW3422" s="507"/>
      <c r="AX3422" s="163"/>
      <c r="AY3422" s="163"/>
      <c r="AZ3422" s="163"/>
    </row>
    <row r="3423">
      <c r="A3423" s="163"/>
      <c r="B3423" s="163"/>
      <c r="C3423" s="163"/>
      <c r="D3423" s="163"/>
      <c r="E3423" s="506"/>
      <c r="F3423" s="507"/>
      <c r="G3423" s="163"/>
      <c r="H3423" s="507"/>
      <c r="I3423" s="163"/>
      <c r="J3423" s="163"/>
      <c r="K3423" s="163"/>
      <c r="L3423" s="163"/>
      <c r="M3423" s="163"/>
      <c r="N3423" s="163"/>
      <c r="O3423" s="163"/>
      <c r="P3423" s="163"/>
      <c r="Q3423" s="163"/>
      <c r="R3423" s="506"/>
      <c r="S3423" s="509"/>
      <c r="T3423" s="509"/>
      <c r="U3423" s="163"/>
      <c r="V3423" s="509"/>
      <c r="W3423" s="509"/>
      <c r="X3423" s="509"/>
      <c r="Y3423" s="509"/>
      <c r="Z3423" s="509"/>
      <c r="AA3423" s="509"/>
      <c r="AB3423" s="163"/>
      <c r="AC3423" s="507"/>
      <c r="AD3423" s="163"/>
      <c r="AE3423" s="507"/>
      <c r="AF3423" s="163"/>
      <c r="AG3423" s="163"/>
      <c r="AH3423" s="507"/>
      <c r="AI3423" s="509"/>
      <c r="AJ3423" s="163"/>
      <c r="AK3423" s="514"/>
      <c r="AL3423" s="506"/>
      <c r="AM3423" s="163"/>
      <c r="AN3423" s="509"/>
      <c r="AO3423" s="509"/>
      <c r="AP3423" s="509"/>
      <c r="AQ3423" s="509"/>
      <c r="AR3423" s="509"/>
      <c r="AS3423" s="509"/>
      <c r="AT3423" s="163"/>
      <c r="AU3423" s="507"/>
      <c r="AV3423" s="507"/>
      <c r="AW3423" s="507"/>
      <c r="AX3423" s="163"/>
      <c r="AY3423" s="163"/>
      <c r="AZ3423" s="163"/>
    </row>
    <row r="3424">
      <c r="A3424" s="163"/>
      <c r="B3424" s="163"/>
      <c r="C3424" s="163"/>
      <c r="D3424" s="163"/>
      <c r="E3424" s="506"/>
      <c r="F3424" s="507"/>
      <c r="G3424" s="163"/>
      <c r="H3424" s="507"/>
      <c r="I3424" s="163"/>
      <c r="J3424" s="163"/>
      <c r="K3424" s="163"/>
      <c r="L3424" s="163"/>
      <c r="M3424" s="163"/>
      <c r="N3424" s="163"/>
      <c r="O3424" s="163"/>
      <c r="P3424" s="163"/>
      <c r="Q3424" s="163"/>
      <c r="R3424" s="506"/>
      <c r="S3424" s="509"/>
      <c r="T3424" s="509"/>
      <c r="U3424" s="163"/>
      <c r="V3424" s="509"/>
      <c r="W3424" s="509"/>
      <c r="X3424" s="509"/>
      <c r="Y3424" s="509"/>
      <c r="Z3424" s="509"/>
      <c r="AA3424" s="509"/>
      <c r="AB3424" s="163"/>
      <c r="AC3424" s="507"/>
      <c r="AD3424" s="163"/>
      <c r="AE3424" s="507"/>
      <c r="AF3424" s="163"/>
      <c r="AG3424" s="163"/>
      <c r="AH3424" s="507"/>
      <c r="AI3424" s="509"/>
      <c r="AJ3424" s="163"/>
      <c r="AK3424" s="514"/>
      <c r="AL3424" s="506"/>
      <c r="AM3424" s="163"/>
      <c r="AN3424" s="509"/>
      <c r="AO3424" s="509"/>
      <c r="AP3424" s="509"/>
      <c r="AQ3424" s="509"/>
      <c r="AR3424" s="509"/>
      <c r="AS3424" s="509"/>
      <c r="AT3424" s="163"/>
      <c r="AU3424" s="507"/>
      <c r="AV3424" s="507"/>
      <c r="AW3424" s="507"/>
      <c r="AX3424" s="163"/>
      <c r="AY3424" s="163"/>
      <c r="AZ3424" s="163"/>
    </row>
    <row r="3425">
      <c r="A3425" s="163"/>
      <c r="B3425" s="163"/>
      <c r="C3425" s="163"/>
      <c r="D3425" s="163"/>
      <c r="E3425" s="506"/>
      <c r="F3425" s="507"/>
      <c r="G3425" s="163"/>
      <c r="H3425" s="507"/>
      <c r="I3425" s="163"/>
      <c r="J3425" s="163"/>
      <c r="K3425" s="163"/>
      <c r="L3425" s="163"/>
      <c r="M3425" s="163"/>
      <c r="N3425" s="163"/>
      <c r="O3425" s="163"/>
      <c r="P3425" s="163"/>
      <c r="Q3425" s="163"/>
      <c r="R3425" s="506"/>
      <c r="S3425" s="509"/>
      <c r="T3425" s="509"/>
      <c r="U3425" s="163"/>
      <c r="V3425" s="509"/>
      <c r="W3425" s="509"/>
      <c r="X3425" s="509"/>
      <c r="Y3425" s="509"/>
      <c r="Z3425" s="509"/>
      <c r="AA3425" s="509"/>
      <c r="AB3425" s="163"/>
      <c r="AC3425" s="507"/>
      <c r="AD3425" s="163"/>
      <c r="AE3425" s="507"/>
      <c r="AF3425" s="163"/>
      <c r="AG3425" s="163"/>
      <c r="AH3425" s="507"/>
      <c r="AI3425" s="509"/>
      <c r="AJ3425" s="163"/>
      <c r="AK3425" s="514"/>
      <c r="AL3425" s="506"/>
      <c r="AM3425" s="163"/>
      <c r="AN3425" s="509"/>
      <c r="AO3425" s="509"/>
      <c r="AP3425" s="509"/>
      <c r="AQ3425" s="509"/>
      <c r="AR3425" s="509"/>
      <c r="AS3425" s="509"/>
      <c r="AT3425" s="163"/>
      <c r="AU3425" s="507"/>
      <c r="AV3425" s="507"/>
      <c r="AW3425" s="507"/>
      <c r="AX3425" s="509"/>
      <c r="AY3425" s="509"/>
      <c r="AZ3425" s="163"/>
    </row>
    <row r="3426">
      <c r="A3426" s="163"/>
      <c r="B3426" s="163"/>
      <c r="C3426" s="163"/>
      <c r="D3426" s="163"/>
      <c r="E3426" s="506"/>
      <c r="F3426" s="507"/>
      <c r="G3426" s="163"/>
      <c r="H3426" s="507"/>
      <c r="I3426" s="163"/>
      <c r="J3426" s="163"/>
      <c r="K3426" s="163"/>
      <c r="L3426" s="163"/>
      <c r="M3426" s="163"/>
      <c r="N3426" s="163"/>
      <c r="O3426" s="163"/>
      <c r="P3426" s="163"/>
      <c r="Q3426" s="163"/>
      <c r="R3426" s="506"/>
      <c r="S3426" s="509"/>
      <c r="T3426" s="509"/>
      <c r="U3426" s="163"/>
      <c r="V3426" s="509"/>
      <c r="W3426" s="509"/>
      <c r="X3426" s="509"/>
      <c r="Y3426" s="509"/>
      <c r="Z3426" s="509"/>
      <c r="AA3426" s="509"/>
      <c r="AB3426" s="163"/>
      <c r="AC3426" s="507"/>
      <c r="AD3426" s="163"/>
      <c r="AE3426" s="507"/>
      <c r="AF3426" s="163"/>
      <c r="AG3426" s="163"/>
      <c r="AH3426" s="507"/>
      <c r="AI3426" s="509"/>
      <c r="AJ3426" s="515"/>
      <c r="AK3426" s="514"/>
      <c r="AL3426" s="506"/>
      <c r="AM3426" s="163"/>
      <c r="AN3426" s="509"/>
      <c r="AO3426" s="509"/>
      <c r="AP3426" s="509"/>
      <c r="AQ3426" s="509"/>
      <c r="AR3426" s="509"/>
      <c r="AS3426" s="509"/>
      <c r="AT3426" s="163"/>
      <c r="AU3426" s="507"/>
      <c r="AV3426" s="507"/>
      <c r="AW3426" s="507"/>
      <c r="AX3426" s="509"/>
      <c r="AY3426" s="163"/>
      <c r="AZ3426" s="163"/>
    </row>
    <row r="3427">
      <c r="A3427" s="163"/>
      <c r="B3427" s="163"/>
      <c r="C3427" s="163"/>
      <c r="D3427" s="163"/>
      <c r="E3427" s="506"/>
      <c r="F3427" s="507"/>
      <c r="G3427" s="163"/>
      <c r="H3427" s="507"/>
      <c r="I3427" s="163"/>
      <c r="J3427" s="163"/>
      <c r="K3427" s="163"/>
      <c r="L3427" s="163"/>
      <c r="M3427" s="163"/>
      <c r="N3427" s="163"/>
      <c r="O3427" s="163"/>
      <c r="P3427" s="163"/>
      <c r="Q3427" s="163"/>
      <c r="R3427" s="506"/>
      <c r="S3427" s="509"/>
      <c r="T3427" s="509"/>
      <c r="U3427" s="163"/>
      <c r="V3427" s="509"/>
      <c r="W3427" s="509"/>
      <c r="X3427" s="509"/>
      <c r="Y3427" s="509"/>
      <c r="Z3427" s="509"/>
      <c r="AA3427" s="509"/>
      <c r="AB3427" s="163"/>
      <c r="AC3427" s="507"/>
      <c r="AD3427" s="163"/>
      <c r="AE3427" s="507"/>
      <c r="AF3427" s="163"/>
      <c r="AG3427" s="163"/>
      <c r="AH3427" s="507"/>
      <c r="AI3427" s="509"/>
      <c r="AJ3427" s="163"/>
      <c r="AK3427" s="514"/>
      <c r="AL3427" s="506"/>
      <c r="AM3427" s="163"/>
      <c r="AN3427" s="509"/>
      <c r="AO3427" s="509"/>
      <c r="AP3427" s="509"/>
      <c r="AQ3427" s="509"/>
      <c r="AR3427" s="509"/>
      <c r="AS3427" s="509"/>
      <c r="AT3427" s="163"/>
      <c r="AU3427" s="507"/>
      <c r="AV3427" s="507"/>
      <c r="AW3427" s="507"/>
      <c r="AX3427" s="163"/>
      <c r="AY3427" s="163"/>
      <c r="AZ3427" s="163"/>
    </row>
    <row r="3428">
      <c r="A3428" s="163"/>
      <c r="B3428" s="163"/>
      <c r="C3428" s="163"/>
      <c r="D3428" s="163"/>
      <c r="E3428" s="506"/>
      <c r="F3428" s="507"/>
      <c r="G3428" s="163"/>
      <c r="H3428" s="507"/>
      <c r="I3428" s="163"/>
      <c r="J3428" s="163"/>
      <c r="K3428" s="163"/>
      <c r="L3428" s="163"/>
      <c r="M3428" s="163"/>
      <c r="N3428" s="163"/>
      <c r="O3428" s="163"/>
      <c r="P3428" s="163"/>
      <c r="Q3428" s="163"/>
      <c r="R3428" s="506"/>
      <c r="S3428" s="509"/>
      <c r="T3428" s="509"/>
      <c r="U3428" s="163"/>
      <c r="V3428" s="509"/>
      <c r="W3428" s="509"/>
      <c r="X3428" s="509"/>
      <c r="Y3428" s="509"/>
      <c r="Z3428" s="509"/>
      <c r="AA3428" s="509"/>
      <c r="AB3428" s="163"/>
      <c r="AC3428" s="507"/>
      <c r="AD3428" s="163"/>
      <c r="AE3428" s="507"/>
      <c r="AF3428" s="163"/>
      <c r="AG3428" s="163"/>
      <c r="AH3428" s="507"/>
      <c r="AI3428" s="509"/>
      <c r="AJ3428" s="163"/>
      <c r="AK3428" s="514"/>
      <c r="AL3428" s="506"/>
      <c r="AM3428" s="163"/>
      <c r="AN3428" s="509"/>
      <c r="AO3428" s="509"/>
      <c r="AP3428" s="509"/>
      <c r="AQ3428" s="509"/>
      <c r="AR3428" s="509"/>
      <c r="AS3428" s="509"/>
      <c r="AT3428" s="163"/>
      <c r="AU3428" s="507"/>
      <c r="AV3428" s="507"/>
      <c r="AW3428" s="507"/>
      <c r="AX3428" s="509"/>
      <c r="AY3428" s="163"/>
      <c r="AZ3428" s="163"/>
    </row>
    <row r="3429">
      <c r="A3429" s="163"/>
      <c r="B3429" s="163"/>
      <c r="C3429" s="163"/>
      <c r="D3429" s="163"/>
      <c r="E3429" s="506"/>
      <c r="F3429" s="507"/>
      <c r="G3429" s="163"/>
      <c r="H3429" s="507"/>
      <c r="I3429" s="163"/>
      <c r="J3429" s="163"/>
      <c r="K3429" s="163"/>
      <c r="L3429" s="163"/>
      <c r="M3429" s="163"/>
      <c r="N3429" s="163"/>
      <c r="O3429" s="163"/>
      <c r="P3429" s="163"/>
      <c r="Q3429" s="163"/>
      <c r="R3429" s="506"/>
      <c r="S3429" s="509"/>
      <c r="T3429" s="509"/>
      <c r="U3429" s="163"/>
      <c r="V3429" s="509"/>
      <c r="W3429" s="509"/>
      <c r="X3429" s="509"/>
      <c r="Y3429" s="509"/>
      <c r="Z3429" s="509"/>
      <c r="AA3429" s="509"/>
      <c r="AB3429" s="163"/>
      <c r="AC3429" s="507"/>
      <c r="AD3429" s="163"/>
      <c r="AE3429" s="507"/>
      <c r="AF3429" s="163"/>
      <c r="AG3429" s="163"/>
      <c r="AH3429" s="507"/>
      <c r="AI3429" s="509"/>
      <c r="AJ3429" s="163"/>
      <c r="AK3429" s="514"/>
      <c r="AL3429" s="506"/>
      <c r="AM3429" s="163"/>
      <c r="AN3429" s="509"/>
      <c r="AO3429" s="509"/>
      <c r="AP3429" s="509"/>
      <c r="AQ3429" s="509"/>
      <c r="AR3429" s="509"/>
      <c r="AS3429" s="509"/>
      <c r="AT3429" s="163"/>
      <c r="AU3429" s="507"/>
      <c r="AV3429" s="507"/>
      <c r="AW3429" s="507"/>
      <c r="AX3429" s="163"/>
      <c r="AY3429" s="509"/>
      <c r="AZ3429" s="163"/>
    </row>
    <row r="3430">
      <c r="A3430" s="163"/>
      <c r="B3430" s="163"/>
      <c r="C3430" s="163"/>
      <c r="D3430" s="163"/>
      <c r="E3430" s="506"/>
      <c r="F3430" s="507"/>
      <c r="G3430" s="163"/>
      <c r="H3430" s="507"/>
      <c r="I3430" s="163"/>
      <c r="J3430" s="163"/>
      <c r="K3430" s="163"/>
      <c r="L3430" s="163"/>
      <c r="M3430" s="163"/>
      <c r="N3430" s="163"/>
      <c r="O3430" s="163"/>
      <c r="P3430" s="163"/>
      <c r="Q3430" s="163"/>
      <c r="R3430" s="506"/>
      <c r="S3430" s="509"/>
      <c r="T3430" s="509"/>
      <c r="U3430" s="163"/>
      <c r="V3430" s="509"/>
      <c r="W3430" s="509"/>
      <c r="X3430" s="509"/>
      <c r="Y3430" s="509"/>
      <c r="Z3430" s="509"/>
      <c r="AA3430" s="509"/>
      <c r="AB3430" s="163"/>
      <c r="AC3430" s="507"/>
      <c r="AD3430" s="163"/>
      <c r="AE3430" s="507"/>
      <c r="AF3430" s="163"/>
      <c r="AG3430" s="163"/>
      <c r="AH3430" s="507"/>
      <c r="AI3430" s="509"/>
      <c r="AJ3430" s="163"/>
      <c r="AK3430" s="514"/>
      <c r="AL3430" s="506"/>
      <c r="AM3430" s="163"/>
      <c r="AN3430" s="509"/>
      <c r="AO3430" s="509"/>
      <c r="AP3430" s="509"/>
      <c r="AQ3430" s="509"/>
      <c r="AR3430" s="509"/>
      <c r="AS3430" s="509"/>
      <c r="AT3430" s="163"/>
      <c r="AU3430" s="507"/>
      <c r="AV3430" s="507"/>
      <c r="AW3430" s="507"/>
      <c r="AX3430" s="163"/>
      <c r="AY3430" s="163"/>
      <c r="AZ3430" s="163"/>
    </row>
    <row r="3431">
      <c r="A3431" s="163"/>
      <c r="B3431" s="163"/>
      <c r="C3431" s="163"/>
      <c r="D3431" s="163"/>
      <c r="E3431" s="506"/>
      <c r="F3431" s="507"/>
      <c r="G3431" s="163"/>
      <c r="H3431" s="507"/>
      <c r="I3431" s="163"/>
      <c r="J3431" s="163"/>
      <c r="K3431" s="163"/>
      <c r="L3431" s="163"/>
      <c r="M3431" s="163"/>
      <c r="N3431" s="163"/>
      <c r="O3431" s="163"/>
      <c r="P3431" s="163"/>
      <c r="Q3431" s="163"/>
      <c r="R3431" s="506"/>
      <c r="S3431" s="509"/>
      <c r="T3431" s="509"/>
      <c r="U3431" s="163"/>
      <c r="V3431" s="509"/>
      <c r="W3431" s="509"/>
      <c r="X3431" s="509"/>
      <c r="Y3431" s="509"/>
      <c r="Z3431" s="509"/>
      <c r="AA3431" s="509"/>
      <c r="AB3431" s="163"/>
      <c r="AC3431" s="509"/>
      <c r="AD3431" s="509"/>
      <c r="AE3431" s="509"/>
      <c r="AF3431" s="509"/>
      <c r="AG3431" s="509"/>
      <c r="AH3431" s="509"/>
      <c r="AI3431" s="509"/>
      <c r="AJ3431" s="163"/>
      <c r="AK3431" s="509"/>
      <c r="AL3431" s="509"/>
      <c r="AM3431" s="163"/>
      <c r="AN3431" s="509"/>
      <c r="AO3431" s="509"/>
      <c r="AP3431" s="509"/>
      <c r="AQ3431" s="509"/>
      <c r="AR3431" s="509"/>
      <c r="AS3431" s="509"/>
      <c r="AT3431" s="163"/>
      <c r="AU3431" s="507"/>
      <c r="AV3431" s="507"/>
      <c r="AW3431" s="507"/>
      <c r="AX3431" s="163"/>
      <c r="AY3431" s="163"/>
      <c r="AZ3431" s="163"/>
    </row>
    <row r="3432">
      <c r="A3432" s="163"/>
      <c r="B3432" s="163"/>
      <c r="C3432" s="163"/>
      <c r="D3432" s="163"/>
      <c r="E3432" s="506"/>
      <c r="F3432" s="507"/>
      <c r="G3432" s="163"/>
      <c r="H3432" s="507"/>
      <c r="I3432" s="163"/>
      <c r="J3432" s="163"/>
      <c r="K3432" s="163"/>
      <c r="L3432" s="163"/>
      <c r="M3432" s="163"/>
      <c r="N3432" s="163"/>
      <c r="O3432" s="163"/>
      <c r="P3432" s="163"/>
      <c r="Q3432" s="163"/>
      <c r="R3432" s="506"/>
      <c r="S3432" s="509"/>
      <c r="T3432" s="509"/>
      <c r="U3432" s="163"/>
      <c r="V3432" s="509"/>
      <c r="W3432" s="509"/>
      <c r="X3432" s="509"/>
      <c r="Y3432" s="509"/>
      <c r="Z3432" s="509"/>
      <c r="AA3432" s="509"/>
      <c r="AB3432" s="163"/>
      <c r="AC3432" s="507"/>
      <c r="AD3432" s="163"/>
      <c r="AE3432" s="507"/>
      <c r="AF3432" s="163"/>
      <c r="AG3432" s="163"/>
      <c r="AH3432" s="507"/>
      <c r="AI3432" s="509"/>
      <c r="AJ3432" s="163"/>
      <c r="AK3432" s="514"/>
      <c r="AL3432" s="506"/>
      <c r="AM3432" s="163"/>
      <c r="AN3432" s="509"/>
      <c r="AO3432" s="509"/>
      <c r="AP3432" s="509"/>
      <c r="AQ3432" s="509"/>
      <c r="AR3432" s="509"/>
      <c r="AS3432" s="509"/>
      <c r="AT3432" s="163"/>
      <c r="AU3432" s="507"/>
      <c r="AV3432" s="507"/>
      <c r="AW3432" s="507"/>
      <c r="AX3432" s="163"/>
      <c r="AY3432" s="509"/>
      <c r="AZ3432" s="163"/>
    </row>
    <row r="3433">
      <c r="A3433" s="163"/>
      <c r="B3433" s="163"/>
      <c r="C3433" s="163"/>
      <c r="D3433" s="163"/>
      <c r="E3433" s="506"/>
      <c r="F3433" s="507"/>
      <c r="G3433" s="163"/>
      <c r="H3433" s="507"/>
      <c r="I3433" s="163"/>
      <c r="J3433" s="163"/>
      <c r="K3433" s="163"/>
      <c r="L3433" s="163"/>
      <c r="M3433" s="163"/>
      <c r="N3433" s="163"/>
      <c r="O3433" s="163"/>
      <c r="P3433" s="163"/>
      <c r="Q3433" s="163"/>
      <c r="R3433" s="506"/>
      <c r="S3433" s="509"/>
      <c r="T3433" s="509"/>
      <c r="U3433" s="163"/>
      <c r="V3433" s="509"/>
      <c r="W3433" s="509"/>
      <c r="X3433" s="509"/>
      <c r="Y3433" s="509"/>
      <c r="Z3433" s="509"/>
      <c r="AA3433" s="509"/>
      <c r="AB3433" s="163"/>
      <c r="AC3433" s="507"/>
      <c r="AD3433" s="163"/>
      <c r="AE3433" s="507"/>
      <c r="AF3433" s="163"/>
      <c r="AG3433" s="163"/>
      <c r="AH3433" s="507"/>
      <c r="AI3433" s="509"/>
      <c r="AJ3433" s="163"/>
      <c r="AK3433" s="514"/>
      <c r="AL3433" s="506"/>
      <c r="AM3433" s="163"/>
      <c r="AN3433" s="509"/>
      <c r="AO3433" s="509"/>
      <c r="AP3433" s="509"/>
      <c r="AQ3433" s="509"/>
      <c r="AR3433" s="509"/>
      <c r="AS3433" s="509"/>
      <c r="AT3433" s="163"/>
      <c r="AU3433" s="507"/>
      <c r="AV3433" s="507"/>
      <c r="AW3433" s="507"/>
      <c r="AX3433" s="163"/>
      <c r="AY3433" s="163"/>
      <c r="AZ3433" s="163"/>
    </row>
    <row r="3434">
      <c r="A3434" s="163"/>
      <c r="B3434" s="163"/>
      <c r="C3434" s="163"/>
      <c r="D3434" s="163"/>
      <c r="E3434" s="506"/>
      <c r="F3434" s="507"/>
      <c r="G3434" s="163"/>
      <c r="H3434" s="507"/>
      <c r="I3434" s="163"/>
      <c r="J3434" s="163"/>
      <c r="K3434" s="163"/>
      <c r="L3434" s="163"/>
      <c r="M3434" s="163"/>
      <c r="N3434" s="163"/>
      <c r="O3434" s="163"/>
      <c r="P3434" s="163"/>
      <c r="Q3434" s="163"/>
      <c r="R3434" s="506"/>
      <c r="S3434" s="509"/>
      <c r="T3434" s="509"/>
      <c r="U3434" s="163"/>
      <c r="V3434" s="509"/>
      <c r="W3434" s="509"/>
      <c r="X3434" s="509"/>
      <c r="Y3434" s="509"/>
      <c r="Z3434" s="509"/>
      <c r="AA3434" s="509"/>
      <c r="AB3434" s="163"/>
      <c r="AC3434" s="507"/>
      <c r="AD3434" s="163"/>
      <c r="AE3434" s="507"/>
      <c r="AF3434" s="163"/>
      <c r="AG3434" s="163"/>
      <c r="AH3434" s="507"/>
      <c r="AI3434" s="509"/>
      <c r="AJ3434" s="163"/>
      <c r="AK3434" s="514"/>
      <c r="AL3434" s="506"/>
      <c r="AM3434" s="163"/>
      <c r="AN3434" s="509"/>
      <c r="AO3434" s="509"/>
      <c r="AP3434" s="509"/>
      <c r="AQ3434" s="509"/>
      <c r="AR3434" s="509"/>
      <c r="AS3434" s="509"/>
      <c r="AT3434" s="163"/>
      <c r="AU3434" s="507"/>
      <c r="AV3434" s="507"/>
      <c r="AW3434" s="507"/>
      <c r="AX3434" s="509"/>
      <c r="AY3434" s="163"/>
      <c r="AZ3434" s="163"/>
    </row>
    <row r="3435">
      <c r="A3435" s="163"/>
      <c r="B3435" s="163"/>
      <c r="C3435" s="163"/>
      <c r="D3435" s="163"/>
      <c r="E3435" s="506"/>
      <c r="F3435" s="507"/>
      <c r="G3435" s="163"/>
      <c r="H3435" s="507"/>
      <c r="I3435" s="163"/>
      <c r="J3435" s="163"/>
      <c r="K3435" s="163"/>
      <c r="L3435" s="163"/>
      <c r="M3435" s="163"/>
      <c r="N3435" s="163"/>
      <c r="O3435" s="163"/>
      <c r="P3435" s="163"/>
      <c r="Q3435" s="163"/>
      <c r="R3435" s="506"/>
      <c r="S3435" s="509"/>
      <c r="T3435" s="509"/>
      <c r="U3435" s="163"/>
      <c r="V3435" s="509"/>
      <c r="W3435" s="509"/>
      <c r="X3435" s="509"/>
      <c r="Y3435" s="509"/>
      <c r="Z3435" s="509"/>
      <c r="AA3435" s="509"/>
      <c r="AB3435" s="163"/>
      <c r="AC3435" s="509"/>
      <c r="AD3435" s="509"/>
      <c r="AE3435" s="509"/>
      <c r="AF3435" s="509"/>
      <c r="AG3435" s="509"/>
      <c r="AH3435" s="509"/>
      <c r="AI3435" s="509"/>
      <c r="AJ3435" s="163"/>
      <c r="AK3435" s="509"/>
      <c r="AL3435" s="509"/>
      <c r="AM3435" s="163"/>
      <c r="AN3435" s="509"/>
      <c r="AO3435" s="509"/>
      <c r="AP3435" s="509"/>
      <c r="AQ3435" s="509"/>
      <c r="AR3435" s="509"/>
      <c r="AS3435" s="509"/>
      <c r="AT3435" s="163"/>
      <c r="AU3435" s="507"/>
      <c r="AV3435" s="507"/>
      <c r="AW3435" s="507"/>
      <c r="AX3435" s="163"/>
      <c r="AY3435" s="163"/>
      <c r="AZ3435" s="163"/>
    </row>
    <row r="3436">
      <c r="A3436" s="163"/>
      <c r="B3436" s="163"/>
      <c r="C3436" s="163"/>
      <c r="D3436" s="163"/>
      <c r="E3436" s="506"/>
      <c r="F3436" s="507"/>
      <c r="G3436" s="163"/>
      <c r="H3436" s="507"/>
      <c r="I3436" s="163"/>
      <c r="J3436" s="163"/>
      <c r="K3436" s="163"/>
      <c r="L3436" s="163"/>
      <c r="M3436" s="163"/>
      <c r="N3436" s="163"/>
      <c r="O3436" s="163"/>
      <c r="P3436" s="163"/>
      <c r="Q3436" s="163"/>
      <c r="R3436" s="506"/>
      <c r="S3436" s="509"/>
      <c r="T3436" s="509"/>
      <c r="U3436" s="163"/>
      <c r="V3436" s="509"/>
      <c r="W3436" s="509"/>
      <c r="X3436" s="509"/>
      <c r="Y3436" s="509"/>
      <c r="Z3436" s="509"/>
      <c r="AA3436" s="509"/>
      <c r="AB3436" s="163"/>
      <c r="AC3436" s="509"/>
      <c r="AD3436" s="509"/>
      <c r="AE3436" s="509"/>
      <c r="AF3436" s="509"/>
      <c r="AG3436" s="509"/>
      <c r="AH3436" s="509"/>
      <c r="AI3436" s="509"/>
      <c r="AJ3436" s="163"/>
      <c r="AK3436" s="509"/>
      <c r="AL3436" s="509"/>
      <c r="AM3436" s="163"/>
      <c r="AN3436" s="509"/>
      <c r="AO3436" s="509"/>
      <c r="AP3436" s="509"/>
      <c r="AQ3436" s="509"/>
      <c r="AR3436" s="509"/>
      <c r="AS3436" s="509"/>
      <c r="AT3436" s="163"/>
      <c r="AU3436" s="507"/>
      <c r="AV3436" s="507"/>
      <c r="AW3436" s="507"/>
      <c r="AX3436" s="163"/>
      <c r="AY3436" s="163"/>
      <c r="AZ3436" s="163"/>
    </row>
    <row r="3437">
      <c r="A3437" s="163"/>
      <c r="B3437" s="163"/>
      <c r="C3437" s="163"/>
      <c r="D3437" s="163"/>
      <c r="E3437" s="506"/>
      <c r="F3437" s="507"/>
      <c r="G3437" s="163"/>
      <c r="H3437" s="507"/>
      <c r="I3437" s="163"/>
      <c r="J3437" s="163"/>
      <c r="K3437" s="163"/>
      <c r="L3437" s="163"/>
      <c r="M3437" s="163"/>
      <c r="N3437" s="163"/>
      <c r="O3437" s="163"/>
      <c r="P3437" s="163"/>
      <c r="Q3437" s="163"/>
      <c r="R3437" s="506"/>
      <c r="S3437" s="509"/>
      <c r="T3437" s="509"/>
      <c r="U3437" s="163"/>
      <c r="V3437" s="509"/>
      <c r="W3437" s="509"/>
      <c r="X3437" s="509"/>
      <c r="Y3437" s="509"/>
      <c r="Z3437" s="509"/>
      <c r="AA3437" s="509"/>
      <c r="AB3437" s="163"/>
      <c r="AC3437" s="509"/>
      <c r="AD3437" s="509"/>
      <c r="AE3437" s="509"/>
      <c r="AF3437" s="509"/>
      <c r="AG3437" s="509"/>
      <c r="AH3437" s="509"/>
      <c r="AI3437" s="509"/>
      <c r="AJ3437" s="163"/>
      <c r="AK3437" s="509"/>
      <c r="AL3437" s="509"/>
      <c r="AM3437" s="163"/>
      <c r="AN3437" s="509"/>
      <c r="AO3437" s="509"/>
      <c r="AP3437" s="509"/>
      <c r="AQ3437" s="509"/>
      <c r="AR3437" s="509"/>
      <c r="AS3437" s="509"/>
      <c r="AT3437" s="163"/>
      <c r="AU3437" s="507"/>
      <c r="AV3437" s="507"/>
      <c r="AW3437" s="507"/>
      <c r="AX3437" s="163"/>
      <c r="AY3437" s="163"/>
      <c r="AZ3437" s="163"/>
    </row>
    <row r="3438">
      <c r="A3438" s="163"/>
      <c r="B3438" s="163"/>
      <c r="C3438" s="163"/>
      <c r="D3438" s="163"/>
      <c r="E3438" s="506"/>
      <c r="F3438" s="507"/>
      <c r="G3438" s="163"/>
      <c r="H3438" s="507"/>
      <c r="I3438" s="163"/>
      <c r="J3438" s="163"/>
      <c r="K3438" s="163"/>
      <c r="L3438" s="163"/>
      <c r="M3438" s="163"/>
      <c r="N3438" s="163"/>
      <c r="O3438" s="163"/>
      <c r="P3438" s="163"/>
      <c r="Q3438" s="163"/>
      <c r="R3438" s="506"/>
      <c r="S3438" s="509"/>
      <c r="T3438" s="509"/>
      <c r="U3438" s="163"/>
      <c r="V3438" s="509"/>
      <c r="W3438" s="509"/>
      <c r="X3438" s="509"/>
      <c r="Y3438" s="509"/>
      <c r="Z3438" s="509"/>
      <c r="AA3438" s="509"/>
      <c r="AB3438" s="163"/>
      <c r="AC3438" s="509"/>
      <c r="AD3438" s="509"/>
      <c r="AE3438" s="509"/>
      <c r="AF3438" s="509"/>
      <c r="AG3438" s="509"/>
      <c r="AH3438" s="509"/>
      <c r="AI3438" s="509"/>
      <c r="AJ3438" s="163"/>
      <c r="AK3438" s="509"/>
      <c r="AL3438" s="509"/>
      <c r="AM3438" s="163"/>
      <c r="AN3438" s="509"/>
      <c r="AO3438" s="509"/>
      <c r="AP3438" s="509"/>
      <c r="AQ3438" s="509"/>
      <c r="AR3438" s="509"/>
      <c r="AS3438" s="509"/>
      <c r="AT3438" s="163"/>
      <c r="AU3438" s="507"/>
      <c r="AV3438" s="507"/>
      <c r="AW3438" s="507"/>
      <c r="AX3438" s="163"/>
      <c r="AY3438" s="163"/>
      <c r="AZ3438" s="163"/>
    </row>
    <row r="3439">
      <c r="A3439" s="163"/>
      <c r="B3439" s="163"/>
      <c r="C3439" s="163"/>
      <c r="D3439" s="163"/>
      <c r="E3439" s="506"/>
      <c r="F3439" s="507"/>
      <c r="G3439" s="163"/>
      <c r="H3439" s="507"/>
      <c r="I3439" s="163"/>
      <c r="J3439" s="163"/>
      <c r="K3439" s="163"/>
      <c r="L3439" s="163"/>
      <c r="M3439" s="163"/>
      <c r="N3439" s="163"/>
      <c r="O3439" s="163"/>
      <c r="P3439" s="163"/>
      <c r="Q3439" s="163"/>
      <c r="R3439" s="506"/>
      <c r="S3439" s="509"/>
      <c r="T3439" s="509"/>
      <c r="U3439" s="163"/>
      <c r="V3439" s="509"/>
      <c r="W3439" s="509"/>
      <c r="X3439" s="509"/>
      <c r="Y3439" s="509"/>
      <c r="Z3439" s="509"/>
      <c r="AA3439" s="509"/>
      <c r="AB3439" s="163"/>
      <c r="AC3439" s="509"/>
      <c r="AD3439" s="509"/>
      <c r="AE3439" s="509"/>
      <c r="AF3439" s="509"/>
      <c r="AG3439" s="509"/>
      <c r="AH3439" s="509"/>
      <c r="AI3439" s="509"/>
      <c r="AJ3439" s="163"/>
      <c r="AK3439" s="509"/>
      <c r="AL3439" s="509"/>
      <c r="AM3439" s="163"/>
      <c r="AN3439" s="509"/>
      <c r="AO3439" s="509"/>
      <c r="AP3439" s="509"/>
      <c r="AQ3439" s="509"/>
      <c r="AR3439" s="509"/>
      <c r="AS3439" s="509"/>
      <c r="AT3439" s="163"/>
      <c r="AU3439" s="507"/>
      <c r="AV3439" s="507"/>
      <c r="AW3439" s="507"/>
      <c r="AX3439" s="163"/>
      <c r="AY3439" s="163"/>
      <c r="AZ3439" s="163"/>
    </row>
    <row r="3440">
      <c r="A3440" s="163"/>
      <c r="B3440" s="163"/>
      <c r="C3440" s="163"/>
      <c r="D3440" s="163"/>
      <c r="E3440" s="506"/>
      <c r="F3440" s="507"/>
      <c r="G3440" s="163"/>
      <c r="H3440" s="507"/>
      <c r="I3440" s="163"/>
      <c r="J3440" s="163"/>
      <c r="K3440" s="163"/>
      <c r="L3440" s="163"/>
      <c r="M3440" s="163"/>
      <c r="N3440" s="163"/>
      <c r="O3440" s="163"/>
      <c r="P3440" s="163"/>
      <c r="Q3440" s="163"/>
      <c r="R3440" s="506"/>
      <c r="S3440" s="509"/>
      <c r="T3440" s="509"/>
      <c r="U3440" s="163"/>
      <c r="V3440" s="509"/>
      <c r="W3440" s="509"/>
      <c r="X3440" s="509"/>
      <c r="Y3440" s="509"/>
      <c r="Z3440" s="509"/>
      <c r="AA3440" s="509"/>
      <c r="AB3440" s="163"/>
      <c r="AC3440" s="509"/>
      <c r="AD3440" s="509"/>
      <c r="AE3440" s="509"/>
      <c r="AF3440" s="509"/>
      <c r="AG3440" s="509"/>
      <c r="AH3440" s="509"/>
      <c r="AI3440" s="509"/>
      <c r="AJ3440" s="163"/>
      <c r="AK3440" s="509"/>
      <c r="AL3440" s="509"/>
      <c r="AM3440" s="163"/>
      <c r="AN3440" s="509"/>
      <c r="AO3440" s="509"/>
      <c r="AP3440" s="509"/>
      <c r="AQ3440" s="509"/>
      <c r="AR3440" s="509"/>
      <c r="AS3440" s="509"/>
      <c r="AT3440" s="163"/>
      <c r="AU3440" s="507"/>
      <c r="AV3440" s="507"/>
      <c r="AW3440" s="507"/>
      <c r="AX3440" s="163"/>
      <c r="AY3440" s="163"/>
      <c r="AZ3440" s="163"/>
    </row>
    <row r="3441">
      <c r="A3441" s="163"/>
      <c r="B3441" s="163"/>
      <c r="C3441" s="163"/>
      <c r="D3441" s="163"/>
      <c r="E3441" s="506"/>
      <c r="F3441" s="507"/>
      <c r="G3441" s="163"/>
      <c r="H3441" s="507"/>
      <c r="I3441" s="163"/>
      <c r="J3441" s="163"/>
      <c r="K3441" s="163"/>
      <c r="L3441" s="163"/>
      <c r="M3441" s="163"/>
      <c r="N3441" s="163"/>
      <c r="O3441" s="163"/>
      <c r="P3441" s="163"/>
      <c r="Q3441" s="163"/>
      <c r="R3441" s="506"/>
      <c r="S3441" s="509"/>
      <c r="T3441" s="509"/>
      <c r="U3441" s="163"/>
      <c r="V3441" s="509"/>
      <c r="W3441" s="509"/>
      <c r="X3441" s="509"/>
      <c r="Y3441" s="509"/>
      <c r="Z3441" s="509"/>
      <c r="AA3441" s="509"/>
      <c r="AB3441" s="163"/>
      <c r="AC3441" s="509"/>
      <c r="AD3441" s="509"/>
      <c r="AE3441" s="509"/>
      <c r="AF3441" s="509"/>
      <c r="AG3441" s="509"/>
      <c r="AH3441" s="509"/>
      <c r="AI3441" s="509"/>
      <c r="AJ3441" s="163"/>
      <c r="AK3441" s="509"/>
      <c r="AL3441" s="509"/>
      <c r="AM3441" s="163"/>
      <c r="AN3441" s="509"/>
      <c r="AO3441" s="509"/>
      <c r="AP3441" s="509"/>
      <c r="AQ3441" s="509"/>
      <c r="AR3441" s="509"/>
      <c r="AS3441" s="509"/>
      <c r="AT3441" s="163"/>
      <c r="AU3441" s="507"/>
      <c r="AV3441" s="507"/>
      <c r="AW3441" s="507"/>
      <c r="AX3441" s="163"/>
      <c r="AY3441" s="163"/>
      <c r="AZ3441" s="163"/>
    </row>
    <row r="3442">
      <c r="A3442" s="163"/>
      <c r="B3442" s="163"/>
      <c r="C3442" s="163"/>
      <c r="D3442" s="163"/>
      <c r="E3442" s="506"/>
      <c r="F3442" s="507"/>
      <c r="G3442" s="163"/>
      <c r="H3442" s="507"/>
      <c r="I3442" s="163"/>
      <c r="J3442" s="163"/>
      <c r="K3442" s="163"/>
      <c r="L3442" s="163"/>
      <c r="M3442" s="163"/>
      <c r="N3442" s="163"/>
      <c r="O3442" s="163"/>
      <c r="P3442" s="163"/>
      <c r="Q3442" s="163"/>
      <c r="R3442" s="506"/>
      <c r="S3442" s="509"/>
      <c r="T3442" s="509"/>
      <c r="U3442" s="163"/>
      <c r="V3442" s="509"/>
      <c r="W3442" s="509"/>
      <c r="X3442" s="509"/>
      <c r="Y3442" s="509"/>
      <c r="Z3442" s="509"/>
      <c r="AA3442" s="509"/>
      <c r="AB3442" s="163"/>
      <c r="AC3442" s="509"/>
      <c r="AD3442" s="509"/>
      <c r="AE3442" s="509"/>
      <c r="AF3442" s="509"/>
      <c r="AG3442" s="509"/>
      <c r="AH3442" s="509"/>
      <c r="AI3442" s="509"/>
      <c r="AJ3442" s="163"/>
      <c r="AK3442" s="509"/>
      <c r="AL3442" s="509"/>
      <c r="AM3442" s="163"/>
      <c r="AN3442" s="509"/>
      <c r="AO3442" s="509"/>
      <c r="AP3442" s="509"/>
      <c r="AQ3442" s="509"/>
      <c r="AR3442" s="509"/>
      <c r="AS3442" s="509"/>
      <c r="AT3442" s="163"/>
      <c r="AU3442" s="507"/>
      <c r="AV3442" s="507"/>
      <c r="AW3442" s="507"/>
      <c r="AX3442" s="509"/>
      <c r="AY3442" s="509"/>
      <c r="AZ3442" s="163"/>
    </row>
    <row r="3443">
      <c r="A3443" s="163"/>
      <c r="B3443" s="163"/>
      <c r="C3443" s="163"/>
      <c r="D3443" s="163"/>
      <c r="E3443" s="506"/>
      <c r="F3443" s="507"/>
      <c r="G3443" s="163"/>
      <c r="H3443" s="507"/>
      <c r="I3443" s="163"/>
      <c r="J3443" s="163"/>
      <c r="K3443" s="163"/>
      <c r="L3443" s="163"/>
      <c r="M3443" s="163"/>
      <c r="N3443" s="163"/>
      <c r="O3443" s="163"/>
      <c r="P3443" s="163"/>
      <c r="Q3443" s="163"/>
      <c r="R3443" s="506"/>
      <c r="S3443" s="509"/>
      <c r="T3443" s="509"/>
      <c r="U3443" s="163"/>
      <c r="V3443" s="509"/>
      <c r="W3443" s="509"/>
      <c r="X3443" s="509"/>
      <c r="Y3443" s="509"/>
      <c r="Z3443" s="509"/>
      <c r="AA3443" s="509"/>
      <c r="AB3443" s="163"/>
      <c r="AC3443" s="509"/>
      <c r="AD3443" s="509"/>
      <c r="AE3443" s="509"/>
      <c r="AF3443" s="509"/>
      <c r="AG3443" s="509"/>
      <c r="AH3443" s="509"/>
      <c r="AI3443" s="509"/>
      <c r="AJ3443" s="163"/>
      <c r="AK3443" s="509"/>
      <c r="AL3443" s="509"/>
      <c r="AM3443" s="163"/>
      <c r="AN3443" s="509"/>
      <c r="AO3443" s="509"/>
      <c r="AP3443" s="509"/>
      <c r="AQ3443" s="509"/>
      <c r="AR3443" s="509"/>
      <c r="AS3443" s="509"/>
      <c r="AT3443" s="163"/>
      <c r="AU3443" s="507"/>
      <c r="AV3443" s="507"/>
      <c r="AW3443" s="507"/>
      <c r="AX3443" s="163"/>
      <c r="AY3443" s="163"/>
      <c r="AZ3443" s="163"/>
    </row>
    <row r="3444">
      <c r="A3444" s="163"/>
      <c r="B3444" s="163"/>
      <c r="C3444" s="163"/>
      <c r="D3444" s="163"/>
      <c r="E3444" s="506"/>
      <c r="F3444" s="507"/>
      <c r="G3444" s="163"/>
      <c r="H3444" s="507"/>
      <c r="I3444" s="163"/>
      <c r="J3444" s="163"/>
      <c r="K3444" s="163"/>
      <c r="L3444" s="163"/>
      <c r="M3444" s="163"/>
      <c r="N3444" s="163"/>
      <c r="O3444" s="163"/>
      <c r="P3444" s="163"/>
      <c r="Q3444" s="163"/>
      <c r="R3444" s="506"/>
      <c r="S3444" s="509"/>
      <c r="T3444" s="509"/>
      <c r="U3444" s="163"/>
      <c r="V3444" s="509"/>
      <c r="W3444" s="509"/>
      <c r="X3444" s="509"/>
      <c r="Y3444" s="509"/>
      <c r="Z3444" s="509"/>
      <c r="AA3444" s="509"/>
      <c r="AB3444" s="163"/>
      <c r="AC3444" s="509"/>
      <c r="AD3444" s="509"/>
      <c r="AE3444" s="509"/>
      <c r="AF3444" s="509"/>
      <c r="AG3444" s="509"/>
      <c r="AH3444" s="509"/>
      <c r="AI3444" s="509"/>
      <c r="AJ3444" s="163"/>
      <c r="AK3444" s="509"/>
      <c r="AL3444" s="509"/>
      <c r="AM3444" s="163"/>
      <c r="AN3444" s="509"/>
      <c r="AO3444" s="509"/>
      <c r="AP3444" s="509"/>
      <c r="AQ3444" s="509"/>
      <c r="AR3444" s="509"/>
      <c r="AS3444" s="509"/>
      <c r="AT3444" s="163"/>
      <c r="AU3444" s="507"/>
      <c r="AV3444" s="507"/>
      <c r="AW3444" s="507"/>
      <c r="AX3444" s="163"/>
      <c r="AY3444" s="163"/>
      <c r="AZ3444" s="163"/>
    </row>
    <row r="3445">
      <c r="A3445" s="163"/>
      <c r="B3445" s="163"/>
      <c r="C3445" s="163"/>
      <c r="D3445" s="163"/>
      <c r="E3445" s="506"/>
      <c r="F3445" s="507"/>
      <c r="G3445" s="163"/>
      <c r="H3445" s="507"/>
      <c r="I3445" s="163"/>
      <c r="J3445" s="163"/>
      <c r="K3445" s="163"/>
      <c r="L3445" s="163"/>
      <c r="M3445" s="163"/>
      <c r="N3445" s="163"/>
      <c r="O3445" s="163"/>
      <c r="P3445" s="163"/>
      <c r="Q3445" s="163"/>
      <c r="R3445" s="506"/>
      <c r="S3445" s="509"/>
      <c r="T3445" s="509"/>
      <c r="U3445" s="163"/>
      <c r="V3445" s="509"/>
      <c r="W3445" s="509"/>
      <c r="X3445" s="509"/>
      <c r="Y3445" s="509"/>
      <c r="Z3445" s="509"/>
      <c r="AA3445" s="509"/>
      <c r="AB3445" s="163"/>
      <c r="AC3445" s="509"/>
      <c r="AD3445" s="509"/>
      <c r="AE3445" s="509"/>
      <c r="AF3445" s="509"/>
      <c r="AG3445" s="509"/>
      <c r="AH3445" s="509"/>
      <c r="AI3445" s="509"/>
      <c r="AJ3445" s="163"/>
      <c r="AK3445" s="509"/>
      <c r="AL3445" s="509"/>
      <c r="AM3445" s="163"/>
      <c r="AN3445" s="509"/>
      <c r="AO3445" s="509"/>
      <c r="AP3445" s="509"/>
      <c r="AQ3445" s="509"/>
      <c r="AR3445" s="509"/>
      <c r="AS3445" s="509"/>
      <c r="AT3445" s="163"/>
      <c r="AU3445" s="507"/>
      <c r="AV3445" s="507"/>
      <c r="AW3445" s="507"/>
      <c r="AX3445" s="509"/>
      <c r="AY3445" s="163"/>
      <c r="AZ3445" s="163"/>
    </row>
    <row r="3446">
      <c r="A3446" s="163"/>
      <c r="B3446" s="163"/>
      <c r="C3446" s="163"/>
      <c r="D3446" s="163"/>
      <c r="E3446" s="506"/>
      <c r="F3446" s="507"/>
      <c r="G3446" s="163"/>
      <c r="H3446" s="507"/>
      <c r="I3446" s="163"/>
      <c r="J3446" s="163"/>
      <c r="K3446" s="163"/>
      <c r="L3446" s="163"/>
      <c r="M3446" s="163"/>
      <c r="N3446" s="163"/>
      <c r="O3446" s="163"/>
      <c r="P3446" s="163"/>
      <c r="Q3446" s="163"/>
      <c r="R3446" s="506"/>
      <c r="S3446" s="509"/>
      <c r="T3446" s="509"/>
      <c r="U3446" s="163"/>
      <c r="V3446" s="509"/>
      <c r="W3446" s="509"/>
      <c r="X3446" s="509"/>
      <c r="Y3446" s="509"/>
      <c r="Z3446" s="509"/>
      <c r="AA3446" s="509"/>
      <c r="AB3446" s="163"/>
      <c r="AC3446" s="509"/>
      <c r="AD3446" s="509"/>
      <c r="AE3446" s="509"/>
      <c r="AF3446" s="509"/>
      <c r="AG3446" s="509"/>
      <c r="AH3446" s="509"/>
      <c r="AI3446" s="509"/>
      <c r="AJ3446" s="163"/>
      <c r="AK3446" s="509"/>
      <c r="AL3446" s="509"/>
      <c r="AM3446" s="163"/>
      <c r="AN3446" s="509"/>
      <c r="AO3446" s="509"/>
      <c r="AP3446" s="509"/>
      <c r="AQ3446" s="509"/>
      <c r="AR3446" s="509"/>
      <c r="AS3446" s="509"/>
      <c r="AT3446" s="163"/>
      <c r="AU3446" s="507"/>
      <c r="AV3446" s="507"/>
      <c r="AW3446" s="507"/>
      <c r="AX3446" s="163"/>
      <c r="AY3446" s="163"/>
      <c r="AZ3446" s="163"/>
    </row>
    <row r="3447">
      <c r="A3447" s="163"/>
      <c r="B3447" s="163"/>
      <c r="C3447" s="163"/>
      <c r="D3447" s="163"/>
      <c r="E3447" s="506"/>
      <c r="F3447" s="507"/>
      <c r="G3447" s="163"/>
      <c r="H3447" s="507"/>
      <c r="I3447" s="163"/>
      <c r="J3447" s="163"/>
      <c r="K3447" s="163"/>
      <c r="L3447" s="163"/>
      <c r="M3447" s="163"/>
      <c r="N3447" s="163"/>
      <c r="O3447" s="163"/>
      <c r="P3447" s="163"/>
      <c r="Q3447" s="163"/>
      <c r="R3447" s="506"/>
      <c r="S3447" s="509"/>
      <c r="T3447" s="509"/>
      <c r="U3447" s="163"/>
      <c r="V3447" s="509"/>
      <c r="W3447" s="509"/>
      <c r="X3447" s="509"/>
      <c r="Y3447" s="509"/>
      <c r="Z3447" s="509"/>
      <c r="AA3447" s="509"/>
      <c r="AB3447" s="163"/>
      <c r="AC3447" s="509"/>
      <c r="AD3447" s="509"/>
      <c r="AE3447" s="509"/>
      <c r="AF3447" s="509"/>
      <c r="AG3447" s="509"/>
      <c r="AH3447" s="509"/>
      <c r="AI3447" s="509"/>
      <c r="AJ3447" s="163"/>
      <c r="AK3447" s="509"/>
      <c r="AL3447" s="509"/>
      <c r="AM3447" s="163"/>
      <c r="AN3447" s="509"/>
      <c r="AO3447" s="509"/>
      <c r="AP3447" s="509"/>
      <c r="AQ3447" s="509"/>
      <c r="AR3447" s="509"/>
      <c r="AS3447" s="509"/>
      <c r="AT3447" s="163"/>
      <c r="AU3447" s="507"/>
      <c r="AV3447" s="507"/>
      <c r="AW3447" s="507"/>
      <c r="AX3447" s="163"/>
      <c r="AY3447" s="163"/>
      <c r="AZ3447" s="163"/>
    </row>
    <row r="3448">
      <c r="A3448" s="163"/>
      <c r="B3448" s="163"/>
      <c r="C3448" s="163"/>
      <c r="D3448" s="163"/>
      <c r="E3448" s="506"/>
      <c r="F3448" s="507"/>
      <c r="G3448" s="163"/>
      <c r="H3448" s="507"/>
      <c r="I3448" s="163"/>
      <c r="J3448" s="163"/>
      <c r="K3448" s="163"/>
      <c r="L3448" s="163"/>
      <c r="M3448" s="163"/>
      <c r="N3448" s="163"/>
      <c r="O3448" s="163"/>
      <c r="P3448" s="163"/>
      <c r="Q3448" s="163"/>
      <c r="R3448" s="506"/>
      <c r="S3448" s="509"/>
      <c r="T3448" s="509"/>
      <c r="U3448" s="163"/>
      <c r="V3448" s="509"/>
      <c r="W3448" s="509"/>
      <c r="X3448" s="509"/>
      <c r="Y3448" s="509"/>
      <c r="Z3448" s="509"/>
      <c r="AA3448" s="509"/>
      <c r="AB3448" s="163"/>
      <c r="AC3448" s="509"/>
      <c r="AD3448" s="509"/>
      <c r="AE3448" s="509"/>
      <c r="AF3448" s="509"/>
      <c r="AG3448" s="509"/>
      <c r="AH3448" s="509"/>
      <c r="AI3448" s="509"/>
      <c r="AJ3448" s="163"/>
      <c r="AK3448" s="509"/>
      <c r="AL3448" s="509"/>
      <c r="AM3448" s="163"/>
      <c r="AN3448" s="509"/>
      <c r="AO3448" s="509"/>
      <c r="AP3448" s="509"/>
      <c r="AQ3448" s="509"/>
      <c r="AR3448" s="509"/>
      <c r="AS3448" s="509"/>
      <c r="AT3448" s="163"/>
      <c r="AU3448" s="507"/>
      <c r="AV3448" s="507"/>
      <c r="AW3448" s="507"/>
      <c r="AX3448" s="163"/>
      <c r="AY3448" s="163"/>
      <c r="AZ3448" s="163"/>
    </row>
    <row r="3449">
      <c r="A3449" s="163"/>
      <c r="B3449" s="163"/>
      <c r="C3449" s="163"/>
      <c r="D3449" s="163"/>
      <c r="E3449" s="506"/>
      <c r="F3449" s="507"/>
      <c r="G3449" s="163"/>
      <c r="H3449" s="507"/>
      <c r="I3449" s="163"/>
      <c r="J3449" s="163"/>
      <c r="K3449" s="163"/>
      <c r="L3449" s="163"/>
      <c r="M3449" s="163"/>
      <c r="N3449" s="163"/>
      <c r="O3449" s="163"/>
      <c r="P3449" s="163"/>
      <c r="Q3449" s="163"/>
      <c r="R3449" s="506"/>
      <c r="S3449" s="509"/>
      <c r="T3449" s="509"/>
      <c r="U3449" s="163"/>
      <c r="V3449" s="509"/>
      <c r="W3449" s="509"/>
      <c r="X3449" s="509"/>
      <c r="Y3449" s="509"/>
      <c r="Z3449" s="509"/>
      <c r="AA3449" s="509"/>
      <c r="AB3449" s="163"/>
      <c r="AC3449" s="509"/>
      <c r="AD3449" s="509"/>
      <c r="AE3449" s="509"/>
      <c r="AF3449" s="509"/>
      <c r="AG3449" s="509"/>
      <c r="AH3449" s="509"/>
      <c r="AI3449" s="509"/>
      <c r="AJ3449" s="163"/>
      <c r="AK3449" s="509"/>
      <c r="AL3449" s="509"/>
      <c r="AM3449" s="163"/>
      <c r="AN3449" s="509"/>
      <c r="AO3449" s="509"/>
      <c r="AP3449" s="509"/>
      <c r="AQ3449" s="509"/>
      <c r="AR3449" s="509"/>
      <c r="AS3449" s="509"/>
      <c r="AT3449" s="163"/>
      <c r="AU3449" s="507"/>
      <c r="AV3449" s="507"/>
      <c r="AW3449" s="507"/>
      <c r="AX3449" s="163"/>
      <c r="AY3449" s="163"/>
      <c r="AZ3449" s="163"/>
    </row>
    <row r="3450">
      <c r="A3450" s="163"/>
      <c r="B3450" s="163"/>
      <c r="C3450" s="163"/>
      <c r="D3450" s="163"/>
      <c r="E3450" s="506"/>
      <c r="F3450" s="507"/>
      <c r="G3450" s="163"/>
      <c r="H3450" s="507"/>
      <c r="I3450" s="163"/>
      <c r="J3450" s="163"/>
      <c r="K3450" s="163"/>
      <c r="L3450" s="163"/>
      <c r="M3450" s="163"/>
      <c r="N3450" s="163"/>
      <c r="O3450" s="163"/>
      <c r="P3450" s="163"/>
      <c r="Q3450" s="163"/>
      <c r="R3450" s="506"/>
      <c r="S3450" s="509"/>
      <c r="T3450" s="509"/>
      <c r="U3450" s="163"/>
      <c r="V3450" s="509"/>
      <c r="W3450" s="509"/>
      <c r="X3450" s="509"/>
      <c r="Y3450" s="509"/>
      <c r="Z3450" s="509"/>
      <c r="AA3450" s="509"/>
      <c r="AB3450" s="163"/>
      <c r="AC3450" s="509"/>
      <c r="AD3450" s="509"/>
      <c r="AE3450" s="509"/>
      <c r="AF3450" s="509"/>
      <c r="AG3450" s="509"/>
      <c r="AH3450" s="509"/>
      <c r="AI3450" s="509"/>
      <c r="AJ3450" s="163"/>
      <c r="AK3450" s="509"/>
      <c r="AL3450" s="509"/>
      <c r="AM3450" s="163"/>
      <c r="AN3450" s="509"/>
      <c r="AO3450" s="509"/>
      <c r="AP3450" s="509"/>
      <c r="AQ3450" s="509"/>
      <c r="AR3450" s="509"/>
      <c r="AS3450" s="509"/>
      <c r="AT3450" s="163"/>
      <c r="AU3450" s="507"/>
      <c r="AV3450" s="507"/>
      <c r="AW3450" s="507"/>
      <c r="AX3450" s="163"/>
      <c r="AY3450" s="163"/>
      <c r="AZ3450" s="163"/>
    </row>
    <row r="3451">
      <c r="A3451" s="163"/>
      <c r="B3451" s="163"/>
      <c r="C3451" s="163"/>
      <c r="D3451" s="163"/>
      <c r="E3451" s="506"/>
      <c r="F3451" s="507"/>
      <c r="G3451" s="163"/>
      <c r="H3451" s="507"/>
      <c r="I3451" s="163"/>
      <c r="J3451" s="163"/>
      <c r="K3451" s="163"/>
      <c r="L3451" s="163"/>
      <c r="M3451" s="163"/>
      <c r="N3451" s="163"/>
      <c r="O3451" s="163"/>
      <c r="P3451" s="163"/>
      <c r="Q3451" s="163"/>
      <c r="R3451" s="506"/>
      <c r="S3451" s="509"/>
      <c r="T3451" s="509"/>
      <c r="U3451" s="163"/>
      <c r="V3451" s="509"/>
      <c r="W3451" s="509"/>
      <c r="X3451" s="509"/>
      <c r="Y3451" s="509"/>
      <c r="Z3451" s="509"/>
      <c r="AA3451" s="509"/>
      <c r="AB3451" s="163"/>
      <c r="AC3451" s="509"/>
      <c r="AD3451" s="509"/>
      <c r="AE3451" s="509"/>
      <c r="AF3451" s="509"/>
      <c r="AG3451" s="509"/>
      <c r="AH3451" s="509"/>
      <c r="AI3451" s="509"/>
      <c r="AJ3451" s="163"/>
      <c r="AK3451" s="509"/>
      <c r="AL3451" s="509"/>
      <c r="AM3451" s="163"/>
      <c r="AN3451" s="509"/>
      <c r="AO3451" s="509"/>
      <c r="AP3451" s="509"/>
      <c r="AQ3451" s="509"/>
      <c r="AR3451" s="509"/>
      <c r="AS3451" s="509"/>
      <c r="AT3451" s="163"/>
      <c r="AU3451" s="507"/>
      <c r="AV3451" s="507"/>
      <c r="AW3451" s="507"/>
      <c r="AX3451" s="163"/>
      <c r="AY3451" s="163"/>
      <c r="AZ3451" s="163"/>
    </row>
    <row r="3452">
      <c r="A3452" s="163"/>
      <c r="B3452" s="163"/>
      <c r="C3452" s="163"/>
      <c r="D3452" s="163"/>
      <c r="E3452" s="506"/>
      <c r="F3452" s="507"/>
      <c r="G3452" s="163"/>
      <c r="H3452" s="507"/>
      <c r="I3452" s="163"/>
      <c r="J3452" s="163"/>
      <c r="K3452" s="163"/>
      <c r="L3452" s="163"/>
      <c r="M3452" s="163"/>
      <c r="N3452" s="163"/>
      <c r="O3452" s="163"/>
      <c r="P3452" s="163"/>
      <c r="Q3452" s="163"/>
      <c r="R3452" s="506"/>
      <c r="S3452" s="509"/>
      <c r="T3452" s="509"/>
      <c r="U3452" s="163"/>
      <c r="V3452" s="509"/>
      <c r="W3452" s="509"/>
      <c r="X3452" s="509"/>
      <c r="Y3452" s="509"/>
      <c r="Z3452" s="509"/>
      <c r="AA3452" s="509"/>
      <c r="AB3452" s="163"/>
      <c r="AC3452" s="509"/>
      <c r="AD3452" s="509"/>
      <c r="AE3452" s="509"/>
      <c r="AF3452" s="509"/>
      <c r="AG3452" s="509"/>
      <c r="AH3452" s="509"/>
      <c r="AI3452" s="509"/>
      <c r="AJ3452" s="163"/>
      <c r="AK3452" s="509"/>
      <c r="AL3452" s="509"/>
      <c r="AM3452" s="163"/>
      <c r="AN3452" s="509"/>
      <c r="AO3452" s="509"/>
      <c r="AP3452" s="509"/>
      <c r="AQ3452" s="509"/>
      <c r="AR3452" s="509"/>
      <c r="AS3452" s="509"/>
      <c r="AT3452" s="163"/>
      <c r="AU3452" s="507"/>
      <c r="AV3452" s="507"/>
      <c r="AW3452" s="507"/>
      <c r="AX3452" s="509"/>
      <c r="AY3452" s="509"/>
      <c r="AZ3452" s="163"/>
    </row>
    <row r="3453">
      <c r="A3453" s="163"/>
      <c r="B3453" s="163"/>
      <c r="C3453" s="163"/>
      <c r="D3453" s="163"/>
      <c r="E3453" s="506"/>
      <c r="F3453" s="507"/>
      <c r="G3453" s="163"/>
      <c r="H3453" s="507"/>
      <c r="I3453" s="163"/>
      <c r="J3453" s="163"/>
      <c r="K3453" s="163"/>
      <c r="L3453" s="163"/>
      <c r="M3453" s="163"/>
      <c r="N3453" s="163"/>
      <c r="O3453" s="163"/>
      <c r="P3453" s="163"/>
      <c r="Q3453" s="163"/>
      <c r="R3453" s="506"/>
      <c r="S3453" s="509"/>
      <c r="T3453" s="509"/>
      <c r="U3453" s="163"/>
      <c r="V3453" s="509"/>
      <c r="W3453" s="509"/>
      <c r="X3453" s="509"/>
      <c r="Y3453" s="509"/>
      <c r="Z3453" s="509"/>
      <c r="AA3453" s="509"/>
      <c r="AB3453" s="163"/>
      <c r="AC3453" s="509"/>
      <c r="AD3453" s="509"/>
      <c r="AE3453" s="509"/>
      <c r="AF3453" s="509"/>
      <c r="AG3453" s="509"/>
      <c r="AH3453" s="509"/>
      <c r="AI3453" s="509"/>
      <c r="AJ3453" s="163"/>
      <c r="AK3453" s="509"/>
      <c r="AL3453" s="509"/>
      <c r="AM3453" s="163"/>
      <c r="AN3453" s="509"/>
      <c r="AO3453" s="509"/>
      <c r="AP3453" s="509"/>
      <c r="AQ3453" s="509"/>
      <c r="AR3453" s="509"/>
      <c r="AS3453" s="509"/>
      <c r="AT3453" s="163"/>
      <c r="AU3453" s="507"/>
      <c r="AV3453" s="507"/>
      <c r="AW3453" s="507"/>
      <c r="AX3453" s="163"/>
      <c r="AY3453" s="163"/>
      <c r="AZ3453" s="163"/>
    </row>
    <row r="3454">
      <c r="A3454" s="163"/>
      <c r="B3454" s="163"/>
      <c r="C3454" s="163"/>
      <c r="D3454" s="163"/>
      <c r="E3454" s="506"/>
      <c r="F3454" s="507"/>
      <c r="G3454" s="163"/>
      <c r="H3454" s="507"/>
      <c r="I3454" s="163"/>
      <c r="J3454" s="163"/>
      <c r="K3454" s="163"/>
      <c r="L3454" s="163"/>
      <c r="M3454" s="163"/>
      <c r="N3454" s="163"/>
      <c r="O3454" s="163"/>
      <c r="P3454" s="163"/>
      <c r="Q3454" s="163"/>
      <c r="R3454" s="506"/>
      <c r="S3454" s="509"/>
      <c r="T3454" s="509"/>
      <c r="U3454" s="163"/>
      <c r="V3454" s="509"/>
      <c r="W3454" s="509"/>
      <c r="X3454" s="509"/>
      <c r="Y3454" s="509"/>
      <c r="Z3454" s="509"/>
      <c r="AA3454" s="509"/>
      <c r="AB3454" s="163"/>
      <c r="AC3454" s="509"/>
      <c r="AD3454" s="509"/>
      <c r="AE3454" s="509"/>
      <c r="AF3454" s="509"/>
      <c r="AG3454" s="509"/>
      <c r="AH3454" s="509"/>
      <c r="AI3454" s="509"/>
      <c r="AJ3454" s="163"/>
      <c r="AK3454" s="509"/>
      <c r="AL3454" s="509"/>
      <c r="AM3454" s="163"/>
      <c r="AN3454" s="509"/>
      <c r="AO3454" s="509"/>
      <c r="AP3454" s="509"/>
      <c r="AQ3454" s="509"/>
      <c r="AR3454" s="509"/>
      <c r="AS3454" s="509"/>
      <c r="AT3454" s="163"/>
      <c r="AU3454" s="507"/>
      <c r="AV3454" s="507"/>
      <c r="AW3454" s="507"/>
      <c r="AX3454" s="509"/>
      <c r="AY3454" s="509"/>
      <c r="AZ3454" s="163"/>
    </row>
    <row r="3455">
      <c r="A3455" s="163"/>
      <c r="B3455" s="163"/>
      <c r="C3455" s="163"/>
      <c r="D3455" s="163"/>
      <c r="E3455" s="506"/>
      <c r="F3455" s="507"/>
      <c r="G3455" s="163"/>
      <c r="H3455" s="507"/>
      <c r="I3455" s="163"/>
      <c r="J3455" s="163"/>
      <c r="K3455" s="163"/>
      <c r="L3455" s="163"/>
      <c r="M3455" s="163"/>
      <c r="N3455" s="163"/>
      <c r="O3455" s="163"/>
      <c r="P3455" s="163"/>
      <c r="Q3455" s="163"/>
      <c r="R3455" s="506"/>
      <c r="S3455" s="509"/>
      <c r="T3455" s="509"/>
      <c r="U3455" s="163"/>
      <c r="V3455" s="509"/>
      <c r="W3455" s="509"/>
      <c r="X3455" s="509"/>
      <c r="Y3455" s="509"/>
      <c r="Z3455" s="509"/>
      <c r="AA3455" s="509"/>
      <c r="AB3455" s="163"/>
      <c r="AC3455" s="509"/>
      <c r="AD3455" s="509"/>
      <c r="AE3455" s="509"/>
      <c r="AF3455" s="509"/>
      <c r="AG3455" s="509"/>
      <c r="AH3455" s="509"/>
      <c r="AI3455" s="509"/>
      <c r="AJ3455" s="163"/>
      <c r="AK3455" s="509"/>
      <c r="AL3455" s="509"/>
      <c r="AM3455" s="163"/>
      <c r="AN3455" s="509"/>
      <c r="AO3455" s="509"/>
      <c r="AP3455" s="509"/>
      <c r="AQ3455" s="509"/>
      <c r="AR3455" s="509"/>
      <c r="AS3455" s="509"/>
      <c r="AT3455" s="163"/>
      <c r="AU3455" s="507"/>
      <c r="AV3455" s="507"/>
      <c r="AW3455" s="507"/>
      <c r="AX3455" s="163"/>
      <c r="AY3455" s="163"/>
      <c r="AZ3455" s="163"/>
    </row>
    <row r="3456">
      <c r="A3456" s="163"/>
      <c r="B3456" s="163"/>
      <c r="C3456" s="163"/>
      <c r="D3456" s="163"/>
      <c r="E3456" s="506"/>
      <c r="F3456" s="507"/>
      <c r="G3456" s="163"/>
      <c r="H3456" s="507"/>
      <c r="I3456" s="163"/>
      <c r="J3456" s="163"/>
      <c r="K3456" s="163"/>
      <c r="L3456" s="163"/>
      <c r="M3456" s="163"/>
      <c r="N3456" s="163"/>
      <c r="O3456" s="163"/>
      <c r="P3456" s="163"/>
      <c r="Q3456" s="163"/>
      <c r="R3456" s="506"/>
      <c r="S3456" s="509"/>
      <c r="T3456" s="509"/>
      <c r="U3456" s="163"/>
      <c r="V3456" s="509"/>
      <c r="W3456" s="509"/>
      <c r="X3456" s="509"/>
      <c r="Y3456" s="509"/>
      <c r="Z3456" s="509"/>
      <c r="AA3456" s="509"/>
      <c r="AB3456" s="163"/>
      <c r="AC3456" s="509"/>
      <c r="AD3456" s="509"/>
      <c r="AE3456" s="509"/>
      <c r="AF3456" s="509"/>
      <c r="AG3456" s="509"/>
      <c r="AH3456" s="509"/>
      <c r="AI3456" s="509"/>
      <c r="AJ3456" s="163"/>
      <c r="AK3456" s="509"/>
      <c r="AL3456" s="509"/>
      <c r="AM3456" s="163"/>
      <c r="AN3456" s="509"/>
      <c r="AO3456" s="509"/>
      <c r="AP3456" s="509"/>
      <c r="AQ3456" s="509"/>
      <c r="AR3456" s="509"/>
      <c r="AS3456" s="509"/>
      <c r="AT3456" s="163"/>
      <c r="AU3456" s="507"/>
      <c r="AV3456" s="507"/>
      <c r="AW3456" s="507"/>
      <c r="AX3456" s="509"/>
      <c r="AY3456" s="163"/>
      <c r="AZ3456" s="163"/>
    </row>
    <row r="3457">
      <c r="A3457" s="163"/>
      <c r="B3457" s="163"/>
      <c r="C3457" s="163"/>
      <c r="D3457" s="163"/>
      <c r="E3457" s="506"/>
      <c r="F3457" s="507"/>
      <c r="G3457" s="163"/>
      <c r="H3457" s="507"/>
      <c r="I3457" s="163"/>
      <c r="J3457" s="163"/>
      <c r="K3457" s="163"/>
      <c r="L3457" s="163"/>
      <c r="M3457" s="163"/>
      <c r="N3457" s="163"/>
      <c r="O3457" s="163"/>
      <c r="P3457" s="163"/>
      <c r="Q3457" s="163"/>
      <c r="R3457" s="506"/>
      <c r="S3457" s="509"/>
      <c r="T3457" s="509"/>
      <c r="U3457" s="163"/>
      <c r="V3457" s="509"/>
      <c r="W3457" s="509"/>
      <c r="X3457" s="509"/>
      <c r="Y3457" s="509"/>
      <c r="Z3457" s="509"/>
      <c r="AA3457" s="509"/>
      <c r="AB3457" s="163"/>
      <c r="AC3457" s="509"/>
      <c r="AD3457" s="509"/>
      <c r="AE3457" s="509"/>
      <c r="AF3457" s="509"/>
      <c r="AG3457" s="509"/>
      <c r="AH3457" s="509"/>
      <c r="AI3457" s="509"/>
      <c r="AJ3457" s="163"/>
      <c r="AK3457" s="509"/>
      <c r="AL3457" s="509"/>
      <c r="AM3457" s="163"/>
      <c r="AN3457" s="509"/>
      <c r="AO3457" s="509"/>
      <c r="AP3457" s="509"/>
      <c r="AQ3457" s="509"/>
      <c r="AR3457" s="509"/>
      <c r="AS3457" s="509"/>
      <c r="AT3457" s="163"/>
      <c r="AU3457" s="507"/>
      <c r="AV3457" s="507"/>
      <c r="AW3457" s="507"/>
      <c r="AX3457" s="163"/>
      <c r="AY3457" s="163"/>
      <c r="AZ3457" s="163"/>
    </row>
    <row r="3458">
      <c r="A3458" s="163"/>
      <c r="B3458" s="163"/>
      <c r="C3458" s="163"/>
      <c r="D3458" s="163"/>
      <c r="E3458" s="506"/>
      <c r="F3458" s="507"/>
      <c r="G3458" s="163"/>
      <c r="H3458" s="507"/>
      <c r="I3458" s="163"/>
      <c r="J3458" s="163"/>
      <c r="K3458" s="163"/>
      <c r="L3458" s="163"/>
      <c r="M3458" s="163"/>
      <c r="N3458" s="163"/>
      <c r="O3458" s="163"/>
      <c r="P3458" s="163"/>
      <c r="Q3458" s="163"/>
      <c r="R3458" s="506"/>
      <c r="S3458" s="509"/>
      <c r="T3458" s="509"/>
      <c r="U3458" s="163"/>
      <c r="V3458" s="509"/>
      <c r="W3458" s="509"/>
      <c r="X3458" s="509"/>
      <c r="Y3458" s="509"/>
      <c r="Z3458" s="509"/>
      <c r="AA3458" s="509"/>
      <c r="AB3458" s="163"/>
      <c r="AC3458" s="509"/>
      <c r="AD3458" s="509"/>
      <c r="AE3458" s="509"/>
      <c r="AF3458" s="509"/>
      <c r="AG3458" s="509"/>
      <c r="AH3458" s="509"/>
      <c r="AI3458" s="509"/>
      <c r="AJ3458" s="163"/>
      <c r="AK3458" s="509"/>
      <c r="AL3458" s="509"/>
      <c r="AM3458" s="163"/>
      <c r="AN3458" s="509"/>
      <c r="AO3458" s="509"/>
      <c r="AP3458" s="509"/>
      <c r="AQ3458" s="509"/>
      <c r="AR3458" s="509"/>
      <c r="AS3458" s="509"/>
      <c r="AT3458" s="163"/>
      <c r="AU3458" s="507"/>
      <c r="AV3458" s="507"/>
      <c r="AW3458" s="507"/>
      <c r="AX3458" s="163"/>
      <c r="AY3458" s="163"/>
      <c r="AZ3458" s="163"/>
    </row>
  </sheetData>
  <autoFilter ref="$M$1:$M$3458"/>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0"/>
    <col customWidth="1" min="2" max="2" width="18.75"/>
    <col customWidth="1" min="3" max="5" width="21.0"/>
    <col customWidth="1" min="6" max="6" width="24.38"/>
  </cols>
  <sheetData>
    <row r="1">
      <c r="A1" s="18" t="s">
        <v>20803</v>
      </c>
    </row>
    <row r="3">
      <c r="A3" s="518"/>
    </row>
    <row r="4">
      <c r="A4" s="519"/>
      <c r="B4" s="520" t="s">
        <v>20804</v>
      </c>
      <c r="C4" s="520" t="s">
        <v>20805</v>
      </c>
      <c r="D4" s="520" t="s">
        <v>20806</v>
      </c>
      <c r="E4" s="520" t="s">
        <v>20807</v>
      </c>
      <c r="F4" s="520" t="s">
        <v>20808</v>
      </c>
      <c r="G4" s="521"/>
      <c r="H4" s="521"/>
      <c r="I4" s="521"/>
      <c r="J4" s="521"/>
      <c r="K4" s="521"/>
      <c r="L4" s="521"/>
      <c r="M4" s="521"/>
      <c r="N4" s="521"/>
      <c r="O4" s="521"/>
      <c r="P4" s="521"/>
      <c r="Q4" s="521"/>
      <c r="R4" s="521"/>
      <c r="S4" s="521"/>
      <c r="T4" s="521"/>
      <c r="U4" s="521"/>
      <c r="V4" s="521"/>
      <c r="W4" s="521"/>
      <c r="X4" s="521"/>
      <c r="Y4" s="521"/>
    </row>
    <row r="5">
      <c r="A5" s="522" t="s">
        <v>20809</v>
      </c>
      <c r="B5" s="523">
        <v>4466550.0</v>
      </c>
      <c r="C5" s="523">
        <v>0.0</v>
      </c>
      <c r="D5" s="524" t="s">
        <v>20810</v>
      </c>
      <c r="E5" s="525">
        <v>0.0</v>
      </c>
      <c r="F5" s="526">
        <f t="shared" ref="F5:F6" si="1">B5</f>
        <v>4466550</v>
      </c>
    </row>
    <row r="6">
      <c r="A6" s="522" t="s">
        <v>20811</v>
      </c>
      <c r="B6" s="523">
        <v>530228.0</v>
      </c>
      <c r="C6" s="523">
        <v>0.0</v>
      </c>
      <c r="D6" s="524" t="s">
        <v>20810</v>
      </c>
      <c r="E6" s="525">
        <v>0.0</v>
      </c>
      <c r="F6" s="526">
        <f t="shared" si="1"/>
        <v>530228</v>
      </c>
    </row>
    <row r="7">
      <c r="A7" s="522" t="s">
        <v>20812</v>
      </c>
      <c r="B7" s="523">
        <v>3.6914632E7</v>
      </c>
      <c r="C7" s="523">
        <v>588.0</v>
      </c>
      <c r="D7" s="523">
        <f t="shared" ref="D7:D11" si="2">B7/C7</f>
        <v>62779.98639</v>
      </c>
      <c r="E7" s="525">
        <v>0.0</v>
      </c>
      <c r="F7" s="525">
        <v>0.0</v>
      </c>
      <c r="G7" s="525"/>
    </row>
    <row r="8">
      <c r="A8" s="527" t="s">
        <v>20813</v>
      </c>
      <c r="B8" s="523">
        <v>886072.0</v>
      </c>
      <c r="C8" s="523">
        <v>28.0</v>
      </c>
      <c r="D8" s="523">
        <f t="shared" si="2"/>
        <v>31645.42857</v>
      </c>
      <c r="E8" s="525">
        <v>0.0</v>
      </c>
      <c r="F8" s="528">
        <v>0.0</v>
      </c>
    </row>
    <row r="9">
      <c r="A9" s="522" t="s">
        <v>20814</v>
      </c>
      <c r="B9" s="523">
        <v>0.0</v>
      </c>
      <c r="C9" s="523">
        <v>17.0</v>
      </c>
      <c r="D9" s="523">
        <f t="shared" si="2"/>
        <v>0</v>
      </c>
      <c r="E9" s="525">
        <v>0.0</v>
      </c>
      <c r="F9" s="528">
        <v>0.0</v>
      </c>
    </row>
    <row r="10">
      <c r="A10" s="522" t="s">
        <v>20815</v>
      </c>
      <c r="B10" s="523">
        <v>2.5357118E7</v>
      </c>
      <c r="C10" s="523">
        <v>287.0</v>
      </c>
      <c r="D10" s="523">
        <f t="shared" si="2"/>
        <v>88352.32753</v>
      </c>
      <c r="E10" s="525">
        <v>0.0</v>
      </c>
      <c r="F10" s="525">
        <v>0.0</v>
      </c>
    </row>
    <row r="11">
      <c r="A11" s="522" t="s">
        <v>20816</v>
      </c>
      <c r="B11" s="523">
        <v>8023700.0</v>
      </c>
      <c r="C11" s="523">
        <v>116.0</v>
      </c>
      <c r="D11" s="523">
        <f t="shared" si="2"/>
        <v>69169.82759</v>
      </c>
      <c r="E11" s="525">
        <v>0.0</v>
      </c>
      <c r="F11" s="528">
        <v>0.0</v>
      </c>
    </row>
    <row r="12" ht="48.75" customHeight="1">
      <c r="A12" s="529"/>
      <c r="B12" s="530"/>
      <c r="C12" s="530"/>
      <c r="D12" s="530"/>
      <c r="E12" s="525" t="s">
        <v>10</v>
      </c>
      <c r="F12" s="523">
        <f>sum(F5:F11)</f>
        <v>4996778</v>
      </c>
    </row>
    <row r="13">
      <c r="A13" s="529" t="s">
        <v>20817</v>
      </c>
      <c r="B13" s="530"/>
      <c r="C13" s="530"/>
      <c r="D13" s="530"/>
      <c r="E13" s="530"/>
      <c r="F13" s="530"/>
    </row>
  </sheetData>
  <mergeCells count="1">
    <mergeCell ref="A1:C2"/>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59.38"/>
    <col customWidth="1" min="6" max="6" width="33.63"/>
  </cols>
  <sheetData>
    <row r="1">
      <c r="A1" s="531" t="s">
        <v>20818</v>
      </c>
      <c r="B1" s="532" t="s">
        <v>20819</v>
      </c>
      <c r="C1" s="533" t="s">
        <v>20820</v>
      </c>
      <c r="D1" s="194"/>
      <c r="E1" s="534"/>
      <c r="F1" s="535"/>
    </row>
    <row r="2">
      <c r="A2" s="116" t="s">
        <v>25</v>
      </c>
      <c r="B2" s="118" t="s">
        <v>27</v>
      </c>
      <c r="C2" s="119" t="s">
        <v>30</v>
      </c>
      <c r="D2" s="536" t="s">
        <v>20821</v>
      </c>
      <c r="E2" s="118" t="s">
        <v>20822</v>
      </c>
      <c r="F2" s="537" t="s">
        <v>53</v>
      </c>
    </row>
    <row r="3">
      <c r="A3" s="538" t="str">
        <f t="shared" ref="A3:A85" si="1">YEAR(E3)&amp;"年"&amp;MONTH(E3)&amp;"月"</f>
        <v>2022年12月</v>
      </c>
      <c r="B3" s="539" t="s">
        <v>20823</v>
      </c>
      <c r="C3" s="179" t="s">
        <v>20824</v>
      </c>
      <c r="D3" s="540">
        <f>sumifs('ユニペイ4月分'!$F:$F,'ユニペイ4月分'!$AB:$AB,$F3)</f>
        <v>0</v>
      </c>
      <c r="E3" s="541">
        <v>44914.0</v>
      </c>
      <c r="F3" s="518" t="s">
        <v>20825</v>
      </c>
    </row>
    <row r="4">
      <c r="A4" s="538" t="str">
        <f t="shared" si="1"/>
        <v>2022年12月</v>
      </c>
      <c r="B4" s="539" t="s">
        <v>20826</v>
      </c>
      <c r="C4" s="179" t="s">
        <v>20824</v>
      </c>
      <c r="D4" s="540">
        <f>sumifs('ユニペイ4月分'!$F:$F,'ユニペイ4月分'!$AB:$AB,$F4)</f>
        <v>0</v>
      </c>
      <c r="E4" s="541">
        <v>44914.0</v>
      </c>
      <c r="F4" s="518" t="s">
        <v>20827</v>
      </c>
    </row>
    <row r="5">
      <c r="A5" s="538" t="str">
        <f t="shared" si="1"/>
        <v>2022年12月</v>
      </c>
      <c r="B5" s="539" t="s">
        <v>1546</v>
      </c>
      <c r="C5" s="179" t="s">
        <v>20824</v>
      </c>
      <c r="D5" s="540">
        <f>sumifs('ユニペイ4月分'!$F:$F,'ユニペイ4月分'!$AB:$AB,$F5)</f>
        <v>15180</v>
      </c>
      <c r="E5" s="541">
        <v>44914.0</v>
      </c>
      <c r="F5" s="518" t="s">
        <v>20009</v>
      </c>
    </row>
    <row r="6">
      <c r="A6" s="542" t="str">
        <f t="shared" si="1"/>
        <v>2022年12月</v>
      </c>
      <c r="B6" s="543" t="s">
        <v>20828</v>
      </c>
      <c r="C6" s="179" t="s">
        <v>20829</v>
      </c>
      <c r="D6" s="540">
        <f>sumifs('ユニペイ4月分'!$F:$F,'ユニペイ4月分'!$AB:$AB,$F6)</f>
        <v>16280</v>
      </c>
      <c r="E6" s="544">
        <v>44914.0</v>
      </c>
      <c r="F6" s="518" t="s">
        <v>3254</v>
      </c>
    </row>
    <row r="7">
      <c r="A7" s="538" t="str">
        <f t="shared" si="1"/>
        <v>2022年12月</v>
      </c>
      <c r="B7" s="539" t="s">
        <v>20830</v>
      </c>
      <c r="C7" s="179" t="s">
        <v>20824</v>
      </c>
      <c r="D7" s="540">
        <f>sumifs('ユニペイ4月分'!$F:$F,'ユニペイ4月分'!$AB:$AB,$F7)</f>
        <v>0</v>
      </c>
      <c r="E7" s="541">
        <v>44914.0</v>
      </c>
      <c r="F7" s="518" t="s">
        <v>20831</v>
      </c>
    </row>
    <row r="8">
      <c r="A8" s="538" t="str">
        <f t="shared" si="1"/>
        <v>2022年12月</v>
      </c>
      <c r="B8" s="539" t="s">
        <v>20832</v>
      </c>
      <c r="C8" s="179" t="s">
        <v>20824</v>
      </c>
      <c r="D8" s="540">
        <f>sumifs('ユニペイ4月分'!$F:$F,'ユニペイ4月分'!$AB:$AB,$F8)</f>
        <v>0</v>
      </c>
      <c r="E8" s="541">
        <v>44914.0</v>
      </c>
      <c r="F8" s="518" t="s">
        <v>20833</v>
      </c>
    </row>
    <row r="9">
      <c r="A9" s="538" t="str">
        <f t="shared" si="1"/>
        <v>2022年12月</v>
      </c>
      <c r="B9" s="539" t="s">
        <v>20834</v>
      </c>
      <c r="C9" s="179" t="s">
        <v>20835</v>
      </c>
      <c r="D9" s="540">
        <f>sumifs('ユニペイ4月分'!$F:$F,'ユニペイ4月分'!$AB:$AB,$F9)</f>
        <v>0</v>
      </c>
      <c r="E9" s="541">
        <v>44915.0</v>
      </c>
      <c r="F9" s="518" t="s">
        <v>20836</v>
      </c>
    </row>
    <row r="10">
      <c r="A10" s="538" t="str">
        <f t="shared" si="1"/>
        <v>2022年12月</v>
      </c>
      <c r="B10" s="539" t="s">
        <v>20837</v>
      </c>
      <c r="C10" s="179" t="s">
        <v>20824</v>
      </c>
      <c r="D10" s="540">
        <f>sumifs('ユニペイ4月分'!$F:$F,'ユニペイ4月分'!$AB:$AB,$F10)</f>
        <v>0</v>
      </c>
      <c r="E10" s="541">
        <v>44915.0</v>
      </c>
      <c r="F10" s="518" t="s">
        <v>20838</v>
      </c>
    </row>
    <row r="11">
      <c r="A11" s="538" t="str">
        <f t="shared" si="1"/>
        <v>2022年12月</v>
      </c>
      <c r="B11" s="539" t="s">
        <v>20839</v>
      </c>
      <c r="C11" s="179" t="s">
        <v>20824</v>
      </c>
      <c r="D11" s="540">
        <f>sumifs('ユニペイ4月分'!$F:$F,'ユニペイ4月分'!$AB:$AB,$F11)</f>
        <v>0</v>
      </c>
      <c r="E11" s="541">
        <v>44915.0</v>
      </c>
      <c r="F11" s="518" t="s">
        <v>20840</v>
      </c>
    </row>
    <row r="12">
      <c r="A12" s="538" t="str">
        <f t="shared" si="1"/>
        <v>2022年12月</v>
      </c>
      <c r="B12" s="539" t="s">
        <v>20841</v>
      </c>
      <c r="C12" s="179" t="s">
        <v>20824</v>
      </c>
      <c r="D12" s="540">
        <f>sumifs('ユニペイ4月分'!$F:$F,'ユニペイ4月分'!$AB:$AB,$F12)</f>
        <v>0</v>
      </c>
      <c r="E12" s="541">
        <v>44915.0</v>
      </c>
      <c r="F12" s="518" t="s">
        <v>20842</v>
      </c>
    </row>
    <row r="13">
      <c r="A13" s="538" t="str">
        <f t="shared" si="1"/>
        <v>2022年12月</v>
      </c>
      <c r="B13" s="539" t="s">
        <v>20843</v>
      </c>
      <c r="C13" s="179" t="s">
        <v>20824</v>
      </c>
      <c r="D13" s="540">
        <f>sumifs('ユニペイ4月分'!$F:$F,'ユニペイ4月分'!$AB:$AB,$F13)</f>
        <v>15180</v>
      </c>
      <c r="E13" s="541">
        <v>44915.0</v>
      </c>
      <c r="F13" s="518" t="s">
        <v>4754</v>
      </c>
    </row>
    <row r="14">
      <c r="A14" s="538" t="str">
        <f t="shared" si="1"/>
        <v>2022年12月</v>
      </c>
      <c r="B14" s="539" t="s">
        <v>20844</v>
      </c>
      <c r="C14" s="179" t="s">
        <v>20824</v>
      </c>
      <c r="D14" s="540">
        <f>sumifs('ユニペイ4月分'!$F:$F,'ユニペイ4月分'!$AB:$AB,$F14)</f>
        <v>15180</v>
      </c>
      <c r="E14" s="541">
        <v>44915.0</v>
      </c>
      <c r="F14" s="518" t="s">
        <v>8687</v>
      </c>
    </row>
    <row r="15">
      <c r="A15" s="542" t="str">
        <f t="shared" si="1"/>
        <v>2022年12月</v>
      </c>
      <c r="B15" s="543" t="s">
        <v>20845</v>
      </c>
      <c r="C15" s="179" t="s">
        <v>20824</v>
      </c>
      <c r="D15" s="540">
        <f>sumifs('ユニペイ4月分'!$F:$F,'ユニペイ4月分'!$AB:$AB,$F15)</f>
        <v>0</v>
      </c>
      <c r="E15" s="544">
        <v>44915.0</v>
      </c>
      <c r="F15" s="518" t="s">
        <v>20846</v>
      </c>
    </row>
    <row r="16">
      <c r="A16" s="538" t="str">
        <f t="shared" si="1"/>
        <v>2022年12月</v>
      </c>
      <c r="B16" s="539" t="s">
        <v>20847</v>
      </c>
      <c r="C16" s="179" t="s">
        <v>20824</v>
      </c>
      <c r="D16" s="540">
        <f>sumifs('ユニペイ4月分'!$F:$F,'ユニペイ4月分'!$AB:$AB,$F16)</f>
        <v>15180</v>
      </c>
      <c r="E16" s="541">
        <v>44915.0</v>
      </c>
      <c r="F16" s="518" t="s">
        <v>9514</v>
      </c>
    </row>
    <row r="17">
      <c r="A17" s="538" t="str">
        <f t="shared" si="1"/>
        <v>2022年12月</v>
      </c>
      <c r="B17" s="539" t="s">
        <v>20848</v>
      </c>
      <c r="C17" s="179" t="s">
        <v>20824</v>
      </c>
      <c r="D17" s="540">
        <f>sumifs('ユニペイ4月分'!$F:$F,'ユニペイ4月分'!$AB:$AB,$F17)</f>
        <v>15180</v>
      </c>
      <c r="E17" s="541">
        <v>44919.0</v>
      </c>
      <c r="F17" s="518" t="s">
        <v>9521</v>
      </c>
    </row>
    <row r="18">
      <c r="A18" s="538" t="str">
        <f t="shared" si="1"/>
        <v>2022年12月</v>
      </c>
      <c r="B18" s="539" t="s">
        <v>688</v>
      </c>
      <c r="C18" s="179" t="s">
        <v>20835</v>
      </c>
      <c r="D18" s="540">
        <f>sumifs('ユニペイ4月分'!$F:$F,'ユニペイ4月分'!$AB:$AB,$F18)</f>
        <v>0</v>
      </c>
      <c r="E18" s="541">
        <v>44919.0</v>
      </c>
      <c r="F18" s="518" t="s">
        <v>20849</v>
      </c>
    </row>
    <row r="19">
      <c r="A19" s="538" t="str">
        <f t="shared" si="1"/>
        <v>2022年12月</v>
      </c>
      <c r="B19" s="539" t="s">
        <v>20850</v>
      </c>
      <c r="C19" s="179" t="s">
        <v>20824</v>
      </c>
      <c r="D19" s="540">
        <f>sumifs('ユニペイ4月分'!$F:$F,'ユニペイ4月分'!$AB:$AB,$F19)</f>
        <v>0</v>
      </c>
      <c r="E19" s="541">
        <v>44920.0</v>
      </c>
      <c r="F19" s="518" t="s">
        <v>20851</v>
      </c>
    </row>
    <row r="20">
      <c r="A20" s="538" t="str">
        <f t="shared" si="1"/>
        <v>2022年12月</v>
      </c>
      <c r="B20" s="539" t="s">
        <v>20852</v>
      </c>
      <c r="C20" s="179" t="s">
        <v>20824</v>
      </c>
      <c r="D20" s="540">
        <f>sumifs('ユニペイ4月分'!$F:$F,'ユニペイ4月分'!$AB:$AB,$F20)</f>
        <v>15180</v>
      </c>
      <c r="E20" s="541">
        <v>44920.0</v>
      </c>
      <c r="F20" s="518" t="s">
        <v>8666</v>
      </c>
    </row>
    <row r="21">
      <c r="A21" s="538" t="str">
        <f t="shared" si="1"/>
        <v>2022年12月</v>
      </c>
      <c r="B21" s="539" t="s">
        <v>1402</v>
      </c>
      <c r="C21" s="179" t="s">
        <v>20824</v>
      </c>
      <c r="D21" s="540">
        <f>sumifs('ユニペイ4月分'!$F:$F,'ユニペイ4月分'!$AB:$AB,$F21)</f>
        <v>0</v>
      </c>
      <c r="E21" s="541">
        <v>44921.0</v>
      </c>
      <c r="F21" s="518" t="s">
        <v>20853</v>
      </c>
    </row>
    <row r="22">
      <c r="A22" s="538" t="str">
        <f t="shared" si="1"/>
        <v>2022年12月</v>
      </c>
      <c r="B22" s="539" t="s">
        <v>20854</v>
      </c>
      <c r="C22" s="179" t="s">
        <v>20835</v>
      </c>
      <c r="D22" s="540">
        <f>sumifs('ユニペイ4月分'!$F:$F,'ユニペイ4月分'!$AB:$AB,$F22)</f>
        <v>0</v>
      </c>
      <c r="E22" s="541">
        <v>44921.0</v>
      </c>
      <c r="F22" s="518" t="s">
        <v>20855</v>
      </c>
    </row>
    <row r="23">
      <c r="A23" s="538" t="str">
        <f t="shared" si="1"/>
        <v>2022年12月</v>
      </c>
      <c r="B23" s="539" t="s">
        <v>20856</v>
      </c>
      <c r="C23" s="179" t="s">
        <v>20824</v>
      </c>
      <c r="D23" s="540">
        <f>sumifs('ユニペイ4月分'!$F:$F,'ユニペイ4月分'!$AB:$AB,$F23)</f>
        <v>0</v>
      </c>
      <c r="E23" s="541">
        <v>44921.0</v>
      </c>
      <c r="F23" s="518" t="s">
        <v>20857</v>
      </c>
    </row>
    <row r="24">
      <c r="A24" s="538" t="str">
        <f t="shared" si="1"/>
        <v>2023年1月</v>
      </c>
      <c r="B24" s="538" t="s">
        <v>20858</v>
      </c>
      <c r="C24" s="179" t="s">
        <v>20824</v>
      </c>
      <c r="D24" s="540">
        <f>sumifs('ユニペイ4月分'!$F:$F,'ユニペイ4月分'!$AB:$AB,$F24)</f>
        <v>0</v>
      </c>
      <c r="E24" s="545">
        <v>44928.0</v>
      </c>
      <c r="F24" s="518" t="s">
        <v>20859</v>
      </c>
    </row>
    <row r="25">
      <c r="A25" s="538" t="str">
        <f t="shared" si="1"/>
        <v>2023年1月</v>
      </c>
      <c r="B25" s="538" t="s">
        <v>20860</v>
      </c>
      <c r="C25" s="179" t="s">
        <v>20824</v>
      </c>
      <c r="D25" s="540">
        <f>sumifs('ユニペイ4月分'!$F:$F,'ユニペイ4月分'!$AB:$AB,$F25)</f>
        <v>0</v>
      </c>
      <c r="E25" s="545">
        <v>44928.0</v>
      </c>
      <c r="F25" s="518" t="s">
        <v>20861</v>
      </c>
    </row>
    <row r="26">
      <c r="A26" s="538" t="str">
        <f t="shared" si="1"/>
        <v>2023年2月</v>
      </c>
      <c r="B26" s="546" t="s">
        <v>20862</v>
      </c>
      <c r="C26" s="179" t="s">
        <v>20835</v>
      </c>
      <c r="D26" s="540">
        <f>sumifs('ユニペイ4月分'!$F:$F,'ユニペイ4月分'!$AB:$AB,$F26)</f>
        <v>0</v>
      </c>
      <c r="E26" s="547">
        <v>44966.0</v>
      </c>
      <c r="F26" s="518" t="s">
        <v>20863</v>
      </c>
    </row>
    <row r="27">
      <c r="A27" s="538" t="str">
        <f t="shared" si="1"/>
        <v>2023年7月</v>
      </c>
      <c r="B27" s="179" t="s">
        <v>20864</v>
      </c>
      <c r="C27" s="179" t="s">
        <v>20835</v>
      </c>
      <c r="D27" s="540">
        <f>sumifs('ユニペイ4月分'!$F:$F,'ユニペイ4月分'!$AB:$AB,$F27)</f>
        <v>0</v>
      </c>
      <c r="E27" s="548">
        <v>45131.0</v>
      </c>
      <c r="F27" s="518" t="s">
        <v>20865</v>
      </c>
    </row>
    <row r="28">
      <c r="A28" s="542" t="str">
        <f t="shared" si="1"/>
        <v>2023年8月</v>
      </c>
      <c r="B28" s="549" t="s">
        <v>20866</v>
      </c>
      <c r="C28" s="179" t="s">
        <v>20835</v>
      </c>
      <c r="D28" s="540">
        <f>sumifs('ユニペイ4月分'!$F:$F,'ユニペイ4月分'!$AB:$AB,$F28)</f>
        <v>0</v>
      </c>
      <c r="E28" s="550">
        <v>45141.0</v>
      </c>
      <c r="F28" s="518" t="s">
        <v>20867</v>
      </c>
    </row>
    <row r="29">
      <c r="A29" s="538" t="str">
        <f t="shared" si="1"/>
        <v>2023年8月</v>
      </c>
      <c r="B29" s="551" t="s">
        <v>20868</v>
      </c>
      <c r="C29" s="179" t="s">
        <v>20835</v>
      </c>
      <c r="D29" s="540">
        <f>sumifs('ユニペイ4月分'!$F:$F,'ユニペイ4月分'!$AB:$AB,$F29)</f>
        <v>0</v>
      </c>
      <c r="E29" s="552">
        <v>45145.0</v>
      </c>
      <c r="F29" s="518" t="s">
        <v>20869</v>
      </c>
    </row>
    <row r="30">
      <c r="A30" s="538" t="str">
        <f t="shared" si="1"/>
        <v>2023年8月</v>
      </c>
      <c r="B30" s="551" t="s">
        <v>20870</v>
      </c>
      <c r="C30" s="179" t="s">
        <v>20835</v>
      </c>
      <c r="D30" s="540">
        <f>sumifs('ユニペイ4月分'!$F:$F,'ユニペイ4月分'!$AB:$AB,$F30)</f>
        <v>0</v>
      </c>
      <c r="E30" s="552">
        <v>45143.0</v>
      </c>
      <c r="F30" s="518" t="s">
        <v>20871</v>
      </c>
    </row>
    <row r="31">
      <c r="A31" s="538" t="str">
        <f t="shared" si="1"/>
        <v>2023年8月</v>
      </c>
      <c r="B31" s="551" t="s">
        <v>20872</v>
      </c>
      <c r="C31" s="179" t="s">
        <v>20835</v>
      </c>
      <c r="D31" s="540">
        <f>sumifs('ユニペイ4月分'!$F:$F,'ユニペイ4月分'!$AB:$AB,$F31)</f>
        <v>0</v>
      </c>
      <c r="E31" s="552">
        <v>45143.0</v>
      </c>
      <c r="F31" s="518" t="s">
        <v>20873</v>
      </c>
    </row>
    <row r="32">
      <c r="A32" s="538" t="str">
        <f t="shared" si="1"/>
        <v>2023年8月</v>
      </c>
      <c r="B32" s="551" t="s">
        <v>20874</v>
      </c>
      <c r="C32" s="179" t="s">
        <v>20835</v>
      </c>
      <c r="D32" s="540">
        <f>sumifs('ユニペイ4月分'!$F:$F,'ユニペイ4月分'!$AB:$AB,$F32)</f>
        <v>19580</v>
      </c>
      <c r="E32" s="552">
        <v>45143.0</v>
      </c>
      <c r="F32" s="518" t="s">
        <v>15344</v>
      </c>
    </row>
    <row r="33">
      <c r="A33" s="542" t="str">
        <f t="shared" si="1"/>
        <v>2023年8月</v>
      </c>
      <c r="B33" s="549" t="s">
        <v>20875</v>
      </c>
      <c r="C33" s="553" t="s">
        <v>20835</v>
      </c>
      <c r="D33" s="540">
        <f>sumifs('ユニペイ4月分'!$F:$F,'ユニペイ4月分'!$AB:$AB,$F33)</f>
        <v>0</v>
      </c>
      <c r="E33" s="550">
        <v>45142.0</v>
      </c>
      <c r="F33" s="518" t="s">
        <v>20876</v>
      </c>
    </row>
    <row r="34">
      <c r="A34" s="538" t="str">
        <f t="shared" si="1"/>
        <v>1899年12月</v>
      </c>
      <c r="B34" s="551" t="s">
        <v>20877</v>
      </c>
      <c r="C34" s="179" t="s">
        <v>20835</v>
      </c>
      <c r="D34" s="540">
        <f>sumifs('ユニペイ4月分'!$F:$F,'ユニペイ4月分'!$AB:$AB,$F34)</f>
        <v>0</v>
      </c>
      <c r="E34" s="554"/>
      <c r="F34" s="518" t="s">
        <v>20878</v>
      </c>
    </row>
    <row r="35">
      <c r="A35" s="538" t="str">
        <f t="shared" si="1"/>
        <v>2023年8月</v>
      </c>
      <c r="B35" s="551" t="s">
        <v>20879</v>
      </c>
      <c r="C35" s="179" t="s">
        <v>20835</v>
      </c>
      <c r="D35" s="540">
        <f>sumifs('ユニペイ4月分'!$F:$F,'ユニペイ4月分'!$AB:$AB,$F35)</f>
        <v>0</v>
      </c>
      <c r="E35" s="552">
        <v>45145.0</v>
      </c>
      <c r="F35" s="518" t="s">
        <v>20880</v>
      </c>
    </row>
    <row r="36">
      <c r="A36" s="538" t="str">
        <f t="shared" si="1"/>
        <v>2023年8月</v>
      </c>
      <c r="B36" s="551" t="s">
        <v>20881</v>
      </c>
      <c r="C36" s="179" t="s">
        <v>20835</v>
      </c>
      <c r="D36" s="540">
        <f>sumifs('ユニペイ4月分'!$F:$F,'ユニペイ4月分'!$AB:$AB,$F36)</f>
        <v>0</v>
      </c>
      <c r="E36" s="552">
        <v>45146.0</v>
      </c>
      <c r="F36" s="518" t="s">
        <v>20882</v>
      </c>
    </row>
    <row r="37">
      <c r="A37" s="538" t="str">
        <f t="shared" si="1"/>
        <v>2023年8月</v>
      </c>
      <c r="B37" s="551" t="s">
        <v>20883</v>
      </c>
      <c r="C37" s="179" t="s">
        <v>20835</v>
      </c>
      <c r="D37" s="540">
        <f>sumifs('ユニペイ4月分'!$F:$F,'ユニペイ4月分'!$AB:$AB,$F37)</f>
        <v>19580</v>
      </c>
      <c r="E37" s="552">
        <v>45146.0</v>
      </c>
      <c r="F37" s="518" t="s">
        <v>5541</v>
      </c>
    </row>
    <row r="38">
      <c r="A38" s="538" t="str">
        <f t="shared" si="1"/>
        <v>2023年8月</v>
      </c>
      <c r="B38" s="551" t="s">
        <v>20884</v>
      </c>
      <c r="C38" s="179" t="s">
        <v>20835</v>
      </c>
      <c r="D38" s="540">
        <f>sumifs('ユニペイ4月分'!$F:$F,'ユニペイ4月分'!$AB:$AB,$F38)</f>
        <v>0</v>
      </c>
      <c r="E38" s="552">
        <v>45147.0</v>
      </c>
      <c r="F38" s="518" t="s">
        <v>20885</v>
      </c>
    </row>
    <row r="39">
      <c r="A39" s="538" t="str">
        <f t="shared" si="1"/>
        <v>2023年8月</v>
      </c>
      <c r="B39" s="551" t="s">
        <v>20886</v>
      </c>
      <c r="C39" s="179" t="s">
        <v>20835</v>
      </c>
      <c r="D39" s="540">
        <f>sumifs('ユニペイ4月分'!$F:$F,'ユニペイ4月分'!$AB:$AB,$F39)</f>
        <v>19580</v>
      </c>
      <c r="E39" s="552">
        <v>45150.0</v>
      </c>
      <c r="F39" s="518" t="s">
        <v>17298</v>
      </c>
    </row>
    <row r="40">
      <c r="A40" s="538" t="str">
        <f t="shared" si="1"/>
        <v>2023年8月</v>
      </c>
      <c r="B40" s="551" t="s">
        <v>20887</v>
      </c>
      <c r="C40" s="179" t="s">
        <v>20835</v>
      </c>
      <c r="D40" s="540">
        <f>sumifs('ユニペイ4月分'!$F:$F,'ユニペイ4月分'!$AB:$AB,$F40)</f>
        <v>0</v>
      </c>
      <c r="E40" s="552">
        <v>45149.0</v>
      </c>
      <c r="F40" s="518" t="s">
        <v>20888</v>
      </c>
    </row>
    <row r="41">
      <c r="A41" s="538" t="str">
        <f t="shared" si="1"/>
        <v>2023年8月</v>
      </c>
      <c r="B41" s="551" t="s">
        <v>20889</v>
      </c>
      <c r="C41" s="179" t="s">
        <v>20835</v>
      </c>
      <c r="D41" s="540">
        <f>sumifs('ユニペイ4月分'!$F:$F,'ユニペイ4月分'!$AB:$AB,$F41)</f>
        <v>19580</v>
      </c>
      <c r="E41" s="552">
        <v>45152.0</v>
      </c>
      <c r="F41" s="518" t="s">
        <v>16784</v>
      </c>
    </row>
    <row r="42">
      <c r="A42" s="538" t="str">
        <f t="shared" si="1"/>
        <v>2023年8月</v>
      </c>
      <c r="B42" s="551" t="s">
        <v>20890</v>
      </c>
      <c r="C42" s="179" t="s">
        <v>20835</v>
      </c>
      <c r="D42" s="540">
        <f>sumifs('ユニペイ4月分'!$F:$F,'ユニペイ4月分'!$AB:$AB,$F42)</f>
        <v>0</v>
      </c>
      <c r="E42" s="552">
        <v>45149.0</v>
      </c>
      <c r="F42" s="518" t="s">
        <v>20891</v>
      </c>
    </row>
    <row r="43">
      <c r="A43" s="538" t="str">
        <f t="shared" si="1"/>
        <v>2023年8月</v>
      </c>
      <c r="B43" s="551" t="s">
        <v>20892</v>
      </c>
      <c r="C43" s="179" t="s">
        <v>20835</v>
      </c>
      <c r="D43" s="540">
        <f>sumifs('ユニペイ4月分'!$F:$F,'ユニペイ4月分'!$AB:$AB,$F43)</f>
        <v>19580</v>
      </c>
      <c r="E43" s="552">
        <v>45158.0</v>
      </c>
      <c r="F43" s="518" t="s">
        <v>4644</v>
      </c>
    </row>
    <row r="44">
      <c r="A44" s="538" t="str">
        <f t="shared" si="1"/>
        <v>2023年9月</v>
      </c>
      <c r="B44" s="546" t="s">
        <v>20893</v>
      </c>
      <c r="C44" s="179" t="s">
        <v>20835</v>
      </c>
      <c r="D44" s="540">
        <f>sumifs('ユニペイ4月分'!$F:$F,'ユニペイ4月分'!$AB:$AB,$F44)</f>
        <v>0</v>
      </c>
      <c r="E44" s="547">
        <v>45177.0</v>
      </c>
      <c r="F44" s="518" t="s">
        <v>20894</v>
      </c>
    </row>
    <row r="45">
      <c r="A45" s="538" t="str">
        <f t="shared" si="1"/>
        <v>2023年9月</v>
      </c>
      <c r="B45" s="546" t="s">
        <v>20895</v>
      </c>
      <c r="C45" s="179" t="s">
        <v>20835</v>
      </c>
      <c r="D45" s="540">
        <f>sumifs('ユニペイ4月分'!$F:$F,'ユニペイ4月分'!$AB:$AB,$F45)</f>
        <v>0</v>
      </c>
      <c r="E45" s="555">
        <v>45180.0</v>
      </c>
      <c r="F45" s="518" t="s">
        <v>20896</v>
      </c>
    </row>
    <row r="46">
      <c r="A46" s="538" t="str">
        <f t="shared" si="1"/>
        <v>2023年9月</v>
      </c>
      <c r="B46" s="546" t="s">
        <v>20897</v>
      </c>
      <c r="C46" s="179" t="s">
        <v>20835</v>
      </c>
      <c r="D46" s="540">
        <f>sumifs('ユニペイ4月分'!$F:$F,'ユニペイ4月分'!$AB:$AB,$F46)</f>
        <v>19580</v>
      </c>
      <c r="E46" s="555">
        <v>45185.0</v>
      </c>
      <c r="F46" s="518" t="s">
        <v>10210</v>
      </c>
    </row>
    <row r="47">
      <c r="A47" s="538" t="str">
        <f t="shared" si="1"/>
        <v>2023年9月</v>
      </c>
      <c r="B47" s="546" t="s">
        <v>20898</v>
      </c>
      <c r="C47" s="179" t="s">
        <v>20835</v>
      </c>
      <c r="D47" s="540">
        <f>sumifs('ユニペイ4月分'!$F:$F,'ユニペイ4月分'!$AB:$AB,$F47)</f>
        <v>19580</v>
      </c>
      <c r="E47" s="555">
        <v>45183.0</v>
      </c>
      <c r="F47" s="518" t="s">
        <v>4825</v>
      </c>
    </row>
    <row r="48">
      <c r="A48" s="538" t="str">
        <f t="shared" si="1"/>
        <v>2023年9月</v>
      </c>
      <c r="B48" s="546" t="s">
        <v>20899</v>
      </c>
      <c r="C48" s="179" t="s">
        <v>20835</v>
      </c>
      <c r="D48" s="540">
        <f>sumifs('ユニペイ4月分'!$F:$F,'ユニペイ4月分'!$AB:$AB,$F48)</f>
        <v>0</v>
      </c>
      <c r="E48" s="555">
        <v>45191.0</v>
      </c>
      <c r="F48" s="518" t="s">
        <v>20900</v>
      </c>
    </row>
    <row r="49">
      <c r="A49" s="538" t="str">
        <f t="shared" si="1"/>
        <v>2023年9月</v>
      </c>
      <c r="B49" s="556" t="s">
        <v>20901</v>
      </c>
      <c r="C49" s="179" t="s">
        <v>20835</v>
      </c>
      <c r="D49" s="540">
        <f>sumifs('ユニペイ4月分'!$F:$F,'ユニペイ4月分'!$AB:$AB,$F49)</f>
        <v>0</v>
      </c>
      <c r="E49" s="555">
        <v>45182.0</v>
      </c>
      <c r="F49" s="518" t="s">
        <v>20902</v>
      </c>
    </row>
    <row r="50">
      <c r="A50" s="538" t="str">
        <f t="shared" si="1"/>
        <v>2023年9月</v>
      </c>
      <c r="B50" s="546" t="s">
        <v>20903</v>
      </c>
      <c r="C50" s="179" t="s">
        <v>20835</v>
      </c>
      <c r="D50" s="540">
        <f>sumifs('ユニペイ4月分'!$F:$F,'ユニペイ4月分'!$AB:$AB,$F50)</f>
        <v>0</v>
      </c>
      <c r="E50" s="555">
        <v>45189.0</v>
      </c>
      <c r="F50" s="518" t="s">
        <v>20904</v>
      </c>
    </row>
    <row r="51">
      <c r="A51" s="538" t="str">
        <f t="shared" si="1"/>
        <v>2023年10月</v>
      </c>
      <c r="B51" s="557" t="s">
        <v>20905</v>
      </c>
      <c r="C51" s="179" t="s">
        <v>20835</v>
      </c>
      <c r="D51" s="540">
        <f>sumifs('ユニペイ4月分'!$F:$F,'ユニペイ4月分'!$AB:$AB,$F51)</f>
        <v>0</v>
      </c>
      <c r="E51" s="558">
        <v>45200.0</v>
      </c>
      <c r="F51" s="518" t="s">
        <v>20906</v>
      </c>
    </row>
    <row r="52">
      <c r="A52" s="538" t="str">
        <f t="shared" si="1"/>
        <v>2023年10月</v>
      </c>
      <c r="B52" s="557" t="s">
        <v>20907</v>
      </c>
      <c r="C52" s="179" t="s">
        <v>20835</v>
      </c>
      <c r="D52" s="540">
        <f>sumifs('ユニペイ4月分'!$F:$F,'ユニペイ4月分'!$AB:$AB,$F52)</f>
        <v>19580</v>
      </c>
      <c r="E52" s="558">
        <v>45200.0</v>
      </c>
      <c r="F52" s="518" t="s">
        <v>17950</v>
      </c>
    </row>
    <row r="53">
      <c r="A53" s="538" t="str">
        <f t="shared" si="1"/>
        <v>2023年10月</v>
      </c>
      <c r="B53" s="557" t="s">
        <v>20908</v>
      </c>
      <c r="C53" s="179" t="s">
        <v>20835</v>
      </c>
      <c r="D53" s="540">
        <f>sumifs('ユニペイ4月分'!$F:$F,'ユニペイ4月分'!$AB:$AB,$F53)</f>
        <v>0</v>
      </c>
      <c r="E53" s="558">
        <v>45205.0</v>
      </c>
      <c r="F53" s="518" t="s">
        <v>20909</v>
      </c>
    </row>
    <row r="54">
      <c r="A54" s="538" t="str">
        <f t="shared" si="1"/>
        <v>2023年10月</v>
      </c>
      <c r="B54" s="557" t="s">
        <v>20910</v>
      </c>
      <c r="C54" s="179" t="s">
        <v>20835</v>
      </c>
      <c r="D54" s="540">
        <f>sumifs('ユニペイ4月分'!$F:$F,'ユニペイ4月分'!$AB:$AB,$F54)</f>
        <v>0</v>
      </c>
      <c r="E54" s="558">
        <v>45201.0</v>
      </c>
      <c r="F54" s="518" t="s">
        <v>20911</v>
      </c>
    </row>
    <row r="55">
      <c r="A55" s="538" t="str">
        <f t="shared" si="1"/>
        <v>2023年10月</v>
      </c>
      <c r="B55" s="557" t="s">
        <v>20912</v>
      </c>
      <c r="C55" s="179" t="s">
        <v>20835</v>
      </c>
      <c r="D55" s="540">
        <f>sumifs('ユニペイ4月分'!$F:$F,'ユニペイ4月分'!$AB:$AB,$F55)</f>
        <v>19580</v>
      </c>
      <c r="E55" s="558">
        <v>45205.0</v>
      </c>
      <c r="F55" s="518" t="s">
        <v>4651</v>
      </c>
    </row>
    <row r="56">
      <c r="A56" s="538" t="str">
        <f t="shared" si="1"/>
        <v>2023年10月</v>
      </c>
      <c r="B56" s="557" t="s">
        <v>20913</v>
      </c>
      <c r="C56" s="179" t="s">
        <v>20835</v>
      </c>
      <c r="D56" s="540">
        <f>sumifs('ユニペイ4月分'!$F:$F,'ユニペイ4月分'!$AB:$AB,$F56)</f>
        <v>19580</v>
      </c>
      <c r="E56" s="558">
        <v>45211.0</v>
      </c>
      <c r="F56" s="518" t="s">
        <v>7919</v>
      </c>
    </row>
    <row r="57">
      <c r="A57" s="538" t="str">
        <f t="shared" si="1"/>
        <v>2023年10月</v>
      </c>
      <c r="B57" s="557" t="s">
        <v>20914</v>
      </c>
      <c r="C57" s="179" t="s">
        <v>20835</v>
      </c>
      <c r="D57" s="540">
        <f>sumifs('ユニペイ4月分'!$F:$F,'ユニペイ4月分'!$AB:$AB,$F57)</f>
        <v>34380</v>
      </c>
      <c r="E57" s="558">
        <v>45211.0</v>
      </c>
      <c r="F57" s="518" t="s">
        <v>6640</v>
      </c>
    </row>
    <row r="58">
      <c r="A58" s="538" t="str">
        <f t="shared" si="1"/>
        <v>2023年10月</v>
      </c>
      <c r="B58" s="557" t="s">
        <v>20915</v>
      </c>
      <c r="C58" s="179" t="s">
        <v>20835</v>
      </c>
      <c r="D58" s="540">
        <f>sumifs('ユニペイ4月分'!$F:$F,'ユニペイ4月分'!$AB:$AB,$F58)</f>
        <v>0</v>
      </c>
      <c r="E58" s="558">
        <v>45210.0</v>
      </c>
      <c r="F58" s="518" t="s">
        <v>20916</v>
      </c>
    </row>
    <row r="59">
      <c r="A59" s="538" t="str">
        <f t="shared" si="1"/>
        <v>2023年10月</v>
      </c>
      <c r="B59" s="557" t="s">
        <v>20917</v>
      </c>
      <c r="C59" s="179" t="s">
        <v>20835</v>
      </c>
      <c r="D59" s="540">
        <f>sumifs('ユニペイ4月分'!$F:$F,'ユニペイ4月分'!$AB:$AB,$F59)</f>
        <v>0</v>
      </c>
      <c r="E59" s="558">
        <v>45211.0</v>
      </c>
      <c r="F59" s="518" t="s">
        <v>20918</v>
      </c>
    </row>
    <row r="60">
      <c r="A60" s="538" t="str">
        <f t="shared" si="1"/>
        <v>2023年10月</v>
      </c>
      <c r="B60" s="559" t="s">
        <v>20919</v>
      </c>
      <c r="C60" s="179" t="s">
        <v>20835</v>
      </c>
      <c r="D60" s="540">
        <f>sumifs('ユニペイ4月分'!$F:$F,'ユニペイ4月分'!$AB:$AB,$F60)</f>
        <v>0</v>
      </c>
      <c r="E60" s="558">
        <v>45212.0</v>
      </c>
      <c r="F60" s="518" t="s">
        <v>20920</v>
      </c>
    </row>
    <row r="61">
      <c r="A61" s="538" t="str">
        <f t="shared" si="1"/>
        <v>2023年10月</v>
      </c>
      <c r="B61" s="557" t="s">
        <v>20921</v>
      </c>
      <c r="C61" s="179" t="s">
        <v>20835</v>
      </c>
      <c r="D61" s="540">
        <f>sumifs('ユニペイ4月分'!$F:$F,'ユニペイ4月分'!$AB:$AB,$F61)</f>
        <v>0</v>
      </c>
      <c r="E61" s="558">
        <v>45218.0</v>
      </c>
      <c r="F61" s="518" t="s">
        <v>20922</v>
      </c>
    </row>
    <row r="62">
      <c r="A62" s="538" t="str">
        <f t="shared" si="1"/>
        <v>2023年10月</v>
      </c>
      <c r="B62" s="557" t="s">
        <v>20923</v>
      </c>
      <c r="C62" s="179" t="s">
        <v>20835</v>
      </c>
      <c r="D62" s="540">
        <f>sumifs('ユニペイ4月分'!$F:$F,'ユニペイ4月分'!$AB:$AB,$F62)</f>
        <v>0</v>
      </c>
      <c r="E62" s="558">
        <v>45222.0</v>
      </c>
      <c r="F62" s="518" t="s">
        <v>20924</v>
      </c>
    </row>
    <row r="63">
      <c r="A63" s="538" t="str">
        <f t="shared" si="1"/>
        <v>2023年10月</v>
      </c>
      <c r="B63" s="557" t="s">
        <v>20925</v>
      </c>
      <c r="C63" s="179" t="s">
        <v>20835</v>
      </c>
      <c r="D63" s="540">
        <f>sumifs('ユニペイ4月分'!$F:$F,'ユニペイ4月分'!$AB:$AB,$F63)</f>
        <v>19580</v>
      </c>
      <c r="E63" s="558">
        <v>45225.0</v>
      </c>
      <c r="F63" s="518" t="s">
        <v>14332</v>
      </c>
    </row>
    <row r="64">
      <c r="A64" s="538" t="str">
        <f t="shared" si="1"/>
        <v>2023年10月</v>
      </c>
      <c r="B64" s="557" t="s">
        <v>20926</v>
      </c>
      <c r="C64" s="179" t="s">
        <v>20835</v>
      </c>
      <c r="D64" s="540">
        <f>sumifs('ユニペイ4月分'!$F:$F,'ユニペイ4月分'!$AB:$AB,$F64)</f>
        <v>0</v>
      </c>
      <c r="E64" s="558">
        <v>45226.0</v>
      </c>
      <c r="F64" s="518" t="s">
        <v>20927</v>
      </c>
    </row>
    <row r="65">
      <c r="A65" s="538" t="str">
        <f t="shared" si="1"/>
        <v>2023年11月</v>
      </c>
      <c r="B65" s="560" t="s">
        <v>20928</v>
      </c>
      <c r="C65" s="179" t="s">
        <v>20835</v>
      </c>
      <c r="D65" s="540">
        <f>sumifs('ユニペイ4月分'!$F:$F,'ユニペイ4月分'!$AB:$AB,$F65)</f>
        <v>19580</v>
      </c>
      <c r="E65" s="561">
        <v>45231.0</v>
      </c>
      <c r="F65" s="518" t="s">
        <v>20064</v>
      </c>
    </row>
    <row r="66">
      <c r="A66" s="538" t="str">
        <f t="shared" si="1"/>
        <v>2023年11月</v>
      </c>
      <c r="B66" s="560" t="s">
        <v>20929</v>
      </c>
      <c r="C66" s="179" t="s">
        <v>20835</v>
      </c>
      <c r="D66" s="540">
        <f>sumifs('ユニペイ4月分'!$F:$F,'ユニペイ4月分'!$AB:$AB,$F66)</f>
        <v>0</v>
      </c>
      <c r="E66" s="561">
        <v>45233.0</v>
      </c>
      <c r="F66" s="518" t="s">
        <v>20930</v>
      </c>
    </row>
    <row r="67">
      <c r="A67" s="538" t="str">
        <f t="shared" si="1"/>
        <v>2023年11月</v>
      </c>
      <c r="B67" s="560" t="s">
        <v>20931</v>
      </c>
      <c r="C67" s="179" t="s">
        <v>20835</v>
      </c>
      <c r="D67" s="540">
        <f>sumifs('ユニペイ4月分'!$F:$F,'ユニペイ4月分'!$AB:$AB,$F67)</f>
        <v>19580</v>
      </c>
      <c r="E67" s="561">
        <v>45235.0</v>
      </c>
      <c r="F67" s="518" t="s">
        <v>13238</v>
      </c>
    </row>
    <row r="68">
      <c r="A68" s="538" t="str">
        <f t="shared" si="1"/>
        <v>2023年11月</v>
      </c>
      <c r="B68" s="560" t="s">
        <v>20932</v>
      </c>
      <c r="C68" s="179" t="s">
        <v>20835</v>
      </c>
      <c r="D68" s="540">
        <f>sumifs('ユニペイ4月分'!$F:$F,'ユニペイ4月分'!$AB:$AB,$F68)</f>
        <v>0</v>
      </c>
      <c r="E68" s="561">
        <v>45235.0</v>
      </c>
      <c r="F68" s="518" t="s">
        <v>20933</v>
      </c>
    </row>
    <row r="69">
      <c r="A69" s="538" t="str">
        <f t="shared" si="1"/>
        <v>2023年11月</v>
      </c>
      <c r="B69" s="560" t="s">
        <v>20934</v>
      </c>
      <c r="C69" s="179">
        <f>D69</f>
        <v>0</v>
      </c>
      <c r="D69" s="540">
        <f>sumifs('ユニペイ4月分'!$F:$F,'ユニペイ4月分'!$AB:$AB,$F69)</f>
        <v>0</v>
      </c>
      <c r="E69" s="561">
        <v>45236.0</v>
      </c>
      <c r="F69" s="518" t="s">
        <v>20935</v>
      </c>
    </row>
    <row r="70">
      <c r="A70" s="538" t="str">
        <f t="shared" si="1"/>
        <v>2023年11月</v>
      </c>
      <c r="B70" s="560" t="s">
        <v>20936</v>
      </c>
      <c r="C70" s="179" t="s">
        <v>20835</v>
      </c>
      <c r="D70" s="540">
        <f>sumifs('ユニペイ4月分'!$F:$F,'ユニペイ4月分'!$AB:$AB,$F70)</f>
        <v>0</v>
      </c>
      <c r="E70" s="561">
        <v>45239.0</v>
      </c>
      <c r="F70" s="518" t="s">
        <v>20937</v>
      </c>
    </row>
    <row r="71">
      <c r="A71" s="538" t="str">
        <f t="shared" si="1"/>
        <v>2023年11月</v>
      </c>
      <c r="B71" s="560" t="s">
        <v>20938</v>
      </c>
      <c r="C71" s="179" t="s">
        <v>20835</v>
      </c>
      <c r="D71" s="540">
        <f>sumifs('ユニペイ4月分'!$F:$F,'ユニペイ4月分'!$AB:$AB,$F71)</f>
        <v>0</v>
      </c>
      <c r="E71" s="561">
        <v>45240.0</v>
      </c>
      <c r="F71" s="518" t="s">
        <v>20939</v>
      </c>
    </row>
    <row r="72">
      <c r="A72" s="538" t="str">
        <f t="shared" si="1"/>
        <v>2023年11月</v>
      </c>
      <c r="B72" s="560" t="s">
        <v>20940</v>
      </c>
      <c r="C72" s="179" t="s">
        <v>20835</v>
      </c>
      <c r="D72" s="540">
        <f>sumifs('ユニペイ4月分'!$F:$F,'ユニペイ4月分'!$AB:$AB,$F72)</f>
        <v>0</v>
      </c>
      <c r="E72" s="561">
        <v>45241.0</v>
      </c>
      <c r="F72" s="518" t="s">
        <v>20941</v>
      </c>
    </row>
    <row r="73">
      <c r="A73" s="538" t="str">
        <f t="shared" si="1"/>
        <v>2023年11月</v>
      </c>
      <c r="B73" s="560" t="s">
        <v>20942</v>
      </c>
      <c r="C73" s="179" t="s">
        <v>20835</v>
      </c>
      <c r="D73" s="540">
        <f>sumifs('ユニペイ4月分'!$F:$F,'ユニペイ4月分'!$AB:$AB,$F73)</f>
        <v>40880</v>
      </c>
      <c r="E73" s="561">
        <v>45242.0</v>
      </c>
      <c r="F73" s="518" t="s">
        <v>12296</v>
      </c>
    </row>
    <row r="74">
      <c r="A74" s="538" t="str">
        <f t="shared" si="1"/>
        <v>2023年11月</v>
      </c>
      <c r="B74" s="560" t="s">
        <v>20943</v>
      </c>
      <c r="C74" s="179" t="s">
        <v>20835</v>
      </c>
      <c r="D74" s="540">
        <f>sumifs('ユニペイ4月分'!$F:$F,'ユニペイ4月分'!$AB:$AB,$F74)</f>
        <v>0</v>
      </c>
      <c r="E74" s="561">
        <v>45244.0</v>
      </c>
      <c r="F74" s="518" t="s">
        <v>20944</v>
      </c>
    </row>
    <row r="75">
      <c r="A75" s="538" t="str">
        <f t="shared" si="1"/>
        <v>2023年11月</v>
      </c>
      <c r="B75" s="560" t="s">
        <v>20945</v>
      </c>
      <c r="C75" s="179" t="s">
        <v>20835</v>
      </c>
      <c r="D75" s="540">
        <f>sumifs('ユニペイ4月分'!$F:$F,'ユニペイ4月分'!$AB:$AB,$F75)</f>
        <v>19580</v>
      </c>
      <c r="E75" s="561">
        <v>45244.0</v>
      </c>
      <c r="F75" s="518" t="s">
        <v>14889</v>
      </c>
    </row>
    <row r="76">
      <c r="A76" s="538" t="str">
        <f t="shared" si="1"/>
        <v>2023年11月</v>
      </c>
      <c r="B76" s="560" t="s">
        <v>20946</v>
      </c>
      <c r="C76" s="179" t="s">
        <v>20835</v>
      </c>
      <c r="D76" s="540">
        <f>sumifs('ユニペイ4月分'!$F:$F,'ユニペイ4月分'!$AB:$AB,$F76)</f>
        <v>19580</v>
      </c>
      <c r="E76" s="561">
        <v>45247.0</v>
      </c>
      <c r="F76" s="518" t="s">
        <v>5619</v>
      </c>
    </row>
    <row r="77">
      <c r="A77" s="538" t="str">
        <f t="shared" si="1"/>
        <v>2023年11月</v>
      </c>
      <c r="B77" s="560" t="s">
        <v>20947</v>
      </c>
      <c r="C77" s="179" t="s">
        <v>20835</v>
      </c>
      <c r="D77" s="540">
        <f>sumifs('ユニペイ4月分'!$F:$F,'ユニペイ4月分'!$AB:$AB,$F77)</f>
        <v>0</v>
      </c>
      <c r="E77" s="561">
        <v>45250.0</v>
      </c>
      <c r="F77" s="518" t="s">
        <v>20948</v>
      </c>
    </row>
    <row r="78">
      <c r="A78" s="538" t="str">
        <f t="shared" si="1"/>
        <v>2023年11月</v>
      </c>
      <c r="B78" s="560" t="s">
        <v>20949</v>
      </c>
      <c r="C78" s="179" t="s">
        <v>20835</v>
      </c>
      <c r="D78" s="540">
        <f>sumifs('ユニペイ4月分'!$F:$F,'ユニペイ4月分'!$AB:$AB,$F78)</f>
        <v>19580</v>
      </c>
      <c r="E78" s="561">
        <v>45251.0</v>
      </c>
      <c r="F78" s="518" t="s">
        <v>12307</v>
      </c>
    </row>
    <row r="79">
      <c r="A79" s="538" t="str">
        <f t="shared" si="1"/>
        <v>2023年11月</v>
      </c>
      <c r="B79" s="560" t="s">
        <v>20950</v>
      </c>
      <c r="C79" s="179" t="s">
        <v>20835</v>
      </c>
      <c r="D79" s="540">
        <f>sumifs('ユニペイ4月分'!$F:$F,'ユニペイ4月分'!$AB:$AB,$F79)</f>
        <v>0</v>
      </c>
      <c r="E79" s="561">
        <v>45254.0</v>
      </c>
      <c r="F79" s="518" t="s">
        <v>20951</v>
      </c>
    </row>
    <row r="80">
      <c r="A80" s="538" t="str">
        <f t="shared" si="1"/>
        <v>2023年11月</v>
      </c>
      <c r="B80" s="560" t="s">
        <v>20952</v>
      </c>
      <c r="C80" s="179" t="s">
        <v>20835</v>
      </c>
      <c r="D80" s="540">
        <f>sumifs('ユニペイ4月分'!$F:$F,'ユニペイ4月分'!$AB:$AB,$F80)</f>
        <v>0</v>
      </c>
      <c r="E80" s="561">
        <v>45256.0</v>
      </c>
      <c r="F80" s="518" t="s">
        <v>20953</v>
      </c>
    </row>
    <row r="81">
      <c r="A81" s="538" t="str">
        <f t="shared" si="1"/>
        <v>2023年11月</v>
      </c>
      <c r="B81" s="560" t="s">
        <v>20954</v>
      </c>
      <c r="C81" s="179" t="s">
        <v>20835</v>
      </c>
      <c r="D81" s="540">
        <f>sumifs('ユニペイ4月分'!$F:$F,'ユニペイ4月分'!$AB:$AB,$F81)</f>
        <v>19580</v>
      </c>
      <c r="E81" s="561">
        <v>45256.0</v>
      </c>
      <c r="F81" s="518" t="s">
        <v>5634</v>
      </c>
    </row>
    <row r="82">
      <c r="A82" s="538" t="str">
        <f t="shared" si="1"/>
        <v>2023年11月</v>
      </c>
      <c r="B82" s="560" t="s">
        <v>20955</v>
      </c>
      <c r="C82" s="179" t="s">
        <v>20835</v>
      </c>
      <c r="D82" s="540">
        <f>sumifs('ユニペイ4月分'!$F:$F,'ユニペイ4月分'!$AB:$AB,$F82)</f>
        <v>0</v>
      </c>
      <c r="E82" s="561">
        <v>45257.0</v>
      </c>
      <c r="F82" s="518" t="s">
        <v>20956</v>
      </c>
    </row>
    <row r="83">
      <c r="A83" s="538" t="str">
        <f t="shared" si="1"/>
        <v>2023年11月</v>
      </c>
      <c r="B83" s="560" t="s">
        <v>20957</v>
      </c>
      <c r="C83" s="179" t="s">
        <v>20835</v>
      </c>
      <c r="D83" s="540">
        <f>sumifs('ユニペイ4月分'!$F:$F,'ユニペイ4月分'!$AB:$AB,$F83)</f>
        <v>0</v>
      </c>
      <c r="E83" s="561">
        <v>45260.0</v>
      </c>
      <c r="F83" s="518" t="s">
        <v>20958</v>
      </c>
    </row>
    <row r="84">
      <c r="A84" s="538" t="str">
        <f t="shared" si="1"/>
        <v>2023年12月</v>
      </c>
      <c r="B84" s="562" t="s">
        <v>20959</v>
      </c>
      <c r="C84" s="179" t="s">
        <v>20835</v>
      </c>
      <c r="D84" s="540">
        <f>sumifs('ユニペイ4月分'!$F:$F,'ユニペイ4月分'!$AB:$AB,$F84)</f>
        <v>0</v>
      </c>
      <c r="E84" s="563">
        <v>45261.0</v>
      </c>
      <c r="F84" s="518" t="s">
        <v>20960</v>
      </c>
    </row>
    <row r="85">
      <c r="A85" s="538" t="str">
        <f t="shared" si="1"/>
        <v>2023年12月</v>
      </c>
      <c r="B85" s="562" t="s">
        <v>20961</v>
      </c>
      <c r="C85" s="179" t="s">
        <v>20835</v>
      </c>
      <c r="D85" s="540">
        <f>sumifs('ユニペイ4月分'!$F:$F,'ユニペイ4月分'!$AB:$AB,$F85)</f>
        <v>19580</v>
      </c>
      <c r="E85" s="563">
        <v>45262.0</v>
      </c>
      <c r="F85" s="518" t="s">
        <v>5730</v>
      </c>
    </row>
    <row r="86">
      <c r="A86" s="179"/>
      <c r="B86" s="179" t="s">
        <v>20962</v>
      </c>
      <c r="C86" s="179" t="s">
        <v>20835</v>
      </c>
      <c r="D86" s="540">
        <f>sumifs('ユニペイ4月分'!$F:$F,'ユニペイ4月分'!$AB:$AB,$F86)</f>
        <v>0</v>
      </c>
      <c r="E86" s="563">
        <v>45263.0</v>
      </c>
    </row>
    <row r="87">
      <c r="A87" s="538" t="str">
        <f t="shared" ref="A87:A101" si="2">YEAR(E87)&amp;"年"&amp;MONTH(E87)&amp;"月"</f>
        <v>2023年12月</v>
      </c>
      <c r="B87" s="562" t="s">
        <v>20963</v>
      </c>
      <c r="C87" s="179" t="s">
        <v>20835</v>
      </c>
      <c r="D87" s="540">
        <f>sumifs('ユニペイ4月分'!$F:$F,'ユニペイ4月分'!$AB:$AB,$F87)</f>
        <v>0</v>
      </c>
      <c r="E87" s="563">
        <v>45262.0</v>
      </c>
      <c r="F87" s="518" t="s">
        <v>20964</v>
      </c>
    </row>
    <row r="88">
      <c r="A88" s="538" t="str">
        <f t="shared" si="2"/>
        <v>2023年12月</v>
      </c>
      <c r="B88" s="562" t="s">
        <v>20965</v>
      </c>
      <c r="C88" s="179" t="s">
        <v>20835</v>
      </c>
      <c r="D88" s="540">
        <f>sumifs('ユニペイ4月分'!$F:$F,'ユニペイ4月分'!$AB:$AB,$F88)</f>
        <v>19580</v>
      </c>
      <c r="E88" s="563">
        <v>45262.0</v>
      </c>
      <c r="F88" s="518" t="s">
        <v>13746</v>
      </c>
    </row>
    <row r="89">
      <c r="A89" s="538" t="str">
        <f t="shared" si="2"/>
        <v>2023年12月</v>
      </c>
      <c r="B89" s="562" t="s">
        <v>20966</v>
      </c>
      <c r="C89" s="179" t="s">
        <v>20835</v>
      </c>
      <c r="D89" s="540">
        <f>sumifs('ユニペイ4月分'!$F:$F,'ユニペイ4月分'!$AB:$AB,$F89)</f>
        <v>0</v>
      </c>
      <c r="E89" s="563">
        <v>45263.0</v>
      </c>
      <c r="F89" s="518" t="s">
        <v>20967</v>
      </c>
    </row>
    <row r="90">
      <c r="A90" s="538" t="str">
        <f t="shared" si="2"/>
        <v>2023年12月</v>
      </c>
      <c r="B90" s="562" t="s">
        <v>20968</v>
      </c>
      <c r="C90" s="179" t="s">
        <v>20835</v>
      </c>
      <c r="D90" s="540">
        <f>sumifs('ユニペイ4月分'!$F:$F,'ユニペイ4月分'!$AB:$AB,$F90)</f>
        <v>0</v>
      </c>
      <c r="E90" s="564">
        <v>45266.0</v>
      </c>
      <c r="F90" s="518" t="s">
        <v>20969</v>
      </c>
    </row>
    <row r="91">
      <c r="A91" s="538" t="str">
        <f t="shared" si="2"/>
        <v>2023年12月</v>
      </c>
      <c r="B91" s="562" t="s">
        <v>20970</v>
      </c>
      <c r="C91" s="179" t="s">
        <v>20835</v>
      </c>
      <c r="D91" s="540">
        <f>sumifs('ユニペイ4月分'!$F:$F,'ユニペイ4月分'!$AB:$AB,$F91)</f>
        <v>0</v>
      </c>
      <c r="E91" s="564">
        <v>45267.0</v>
      </c>
      <c r="F91" s="518" t="s">
        <v>20971</v>
      </c>
    </row>
    <row r="92">
      <c r="A92" s="538" t="str">
        <f t="shared" si="2"/>
        <v>2023年12月</v>
      </c>
      <c r="B92" s="562" t="s">
        <v>20972</v>
      </c>
      <c r="C92" s="179" t="s">
        <v>20835</v>
      </c>
      <c r="D92" s="540">
        <f>sumifs('ユニペイ4月分'!$F:$F,'ユニペイ4月分'!$AB:$AB,$F92)</f>
        <v>19580</v>
      </c>
      <c r="E92" s="564">
        <v>45267.0</v>
      </c>
      <c r="F92" s="518" t="s">
        <v>4593</v>
      </c>
    </row>
    <row r="93">
      <c r="A93" s="542" t="str">
        <f t="shared" si="2"/>
        <v>2023年12月</v>
      </c>
      <c r="B93" s="565" t="s">
        <v>20973</v>
      </c>
      <c r="C93" s="553" t="s">
        <v>20835</v>
      </c>
      <c r="D93" s="540">
        <f>sumifs('ユニペイ4月分'!$F:$F,'ユニペイ4月分'!$AB:$AB,$F93)</f>
        <v>0</v>
      </c>
      <c r="E93" s="566">
        <v>45267.0</v>
      </c>
      <c r="F93" s="518" t="s">
        <v>20974</v>
      </c>
    </row>
    <row r="94">
      <c r="A94" s="538" t="str">
        <f t="shared" si="2"/>
        <v>2023年12月</v>
      </c>
      <c r="B94" s="562" t="s">
        <v>20975</v>
      </c>
      <c r="C94" s="179" t="s">
        <v>20835</v>
      </c>
      <c r="D94" s="540">
        <f>sumifs('ユニペイ4月分'!$F:$F,'ユニペイ4月分'!$AB:$AB,$F94)</f>
        <v>19580</v>
      </c>
      <c r="E94" s="564">
        <v>45269.0</v>
      </c>
      <c r="F94" s="518" t="s">
        <v>4665</v>
      </c>
    </row>
    <row r="95">
      <c r="A95" s="538" t="str">
        <f t="shared" si="2"/>
        <v>2023年12月</v>
      </c>
      <c r="B95" s="562" t="s">
        <v>20976</v>
      </c>
      <c r="C95" s="179" t="s">
        <v>20835</v>
      </c>
      <c r="D95" s="540">
        <f>sumifs('ユニペイ4月分'!$F:$F,'ユニペイ4月分'!$AB:$AB,$F95)</f>
        <v>19580</v>
      </c>
      <c r="E95" s="564">
        <v>45269.0</v>
      </c>
      <c r="F95" s="518" t="s">
        <v>4564</v>
      </c>
    </row>
    <row r="96">
      <c r="A96" s="538" t="str">
        <f t="shared" si="2"/>
        <v>2023年12月</v>
      </c>
      <c r="B96" s="562" t="s">
        <v>20977</v>
      </c>
      <c r="C96" s="179" t="s">
        <v>20835</v>
      </c>
      <c r="D96" s="540">
        <f>sumifs('ユニペイ4月分'!$F:$F,'ユニペイ4月分'!$AB:$AB,$F96)</f>
        <v>19580</v>
      </c>
      <c r="E96" s="564">
        <v>45270.0</v>
      </c>
      <c r="F96" s="518" t="s">
        <v>6447</v>
      </c>
    </row>
    <row r="97">
      <c r="A97" s="538" t="str">
        <f t="shared" si="2"/>
        <v>2023年12月</v>
      </c>
      <c r="B97" s="562" t="s">
        <v>20978</v>
      </c>
      <c r="C97" s="179" t="s">
        <v>20835</v>
      </c>
      <c r="D97" s="540">
        <f>sumifs('ユニペイ4月分'!$F:$F,'ユニペイ4月分'!$AB:$AB,$F97)</f>
        <v>19580</v>
      </c>
      <c r="E97" s="564">
        <v>45270.0</v>
      </c>
      <c r="F97" s="518" t="s">
        <v>20702</v>
      </c>
    </row>
    <row r="98">
      <c r="A98" s="538" t="str">
        <f t="shared" si="2"/>
        <v>2023年12月</v>
      </c>
      <c r="B98" s="562" t="s">
        <v>20979</v>
      </c>
      <c r="C98" s="179">
        <f>D98</f>
        <v>0</v>
      </c>
      <c r="D98" s="540">
        <f>sumifs('ユニペイ4月分'!$F:$F,'ユニペイ4月分'!$AB:$AB,$F98)</f>
        <v>0</v>
      </c>
      <c r="E98" s="564">
        <v>45271.0</v>
      </c>
      <c r="F98" s="518" t="s">
        <v>20980</v>
      </c>
    </row>
    <row r="99">
      <c r="A99" s="538" t="str">
        <f t="shared" si="2"/>
        <v>2023年12月</v>
      </c>
      <c r="B99" s="562" t="s">
        <v>20981</v>
      </c>
      <c r="C99" s="179" t="s">
        <v>20835</v>
      </c>
      <c r="D99" s="540">
        <f>sumifs('ユニペイ4月分'!$F:$F,'ユニペイ4月分'!$AB:$AB,$F99)</f>
        <v>39160</v>
      </c>
      <c r="E99" s="564">
        <v>45272.0</v>
      </c>
      <c r="F99" s="518" t="s">
        <v>6518</v>
      </c>
    </row>
    <row r="100">
      <c r="A100" s="538" t="str">
        <f t="shared" si="2"/>
        <v>2023年12月</v>
      </c>
      <c r="B100" s="562" t="s">
        <v>20982</v>
      </c>
      <c r="C100" s="179" t="s">
        <v>20835</v>
      </c>
      <c r="D100" s="540">
        <f>sumifs('ユニペイ4月分'!$F:$F,'ユニペイ4月分'!$AB:$AB,$F100)</f>
        <v>0</v>
      </c>
      <c r="E100" s="564">
        <v>45272.0</v>
      </c>
      <c r="F100" s="518" t="s">
        <v>20983</v>
      </c>
    </row>
    <row r="101">
      <c r="A101" s="538" t="str">
        <f t="shared" si="2"/>
        <v>2023年12月</v>
      </c>
      <c r="B101" s="562" t="s">
        <v>20984</v>
      </c>
      <c r="C101" s="179" t="s">
        <v>20835</v>
      </c>
      <c r="D101" s="540">
        <f>sumifs('ユニペイ4月分'!$F:$F,'ユニペイ4月分'!$AB:$AB,$F101)</f>
        <v>0</v>
      </c>
      <c r="E101" s="564">
        <v>45277.0</v>
      </c>
      <c r="F101" s="518" t="s">
        <v>20985</v>
      </c>
    </row>
    <row r="102">
      <c r="A102" s="538"/>
      <c r="B102" s="562" t="s">
        <v>20986</v>
      </c>
      <c r="C102" s="179" t="s">
        <v>20835</v>
      </c>
      <c r="D102" s="540">
        <f>sumifs('ユニペイ4月分'!$F:$F,'ユニペイ4月分'!$AB:$AB,$F102)</f>
        <v>0</v>
      </c>
      <c r="E102" s="564">
        <v>45278.0</v>
      </c>
      <c r="F102" s="518" t="s">
        <v>20987</v>
      </c>
    </row>
    <row r="103">
      <c r="A103" s="538" t="str">
        <f t="shared" ref="A103:A935" si="3">YEAR(E103)&amp;"年"&amp;MONTH(E103)&amp;"月"</f>
        <v>2023年12月</v>
      </c>
      <c r="B103" s="562" t="s">
        <v>20988</v>
      </c>
      <c r="C103" s="179" t="s">
        <v>20835</v>
      </c>
      <c r="D103" s="540">
        <f>sumifs('ユニペイ4月分'!$F:$F,'ユニペイ4月分'!$AB:$AB,$F103)</f>
        <v>0</v>
      </c>
      <c r="E103" s="564">
        <v>45279.0</v>
      </c>
      <c r="F103" s="518" t="s">
        <v>20989</v>
      </c>
    </row>
    <row r="104">
      <c r="A104" s="538" t="str">
        <f t="shared" si="3"/>
        <v>2023年12月</v>
      </c>
      <c r="B104" s="562" t="s">
        <v>20990</v>
      </c>
      <c r="C104" s="179" t="s">
        <v>20835</v>
      </c>
      <c r="D104" s="540">
        <f>sumifs('ユニペイ4月分'!$F:$F,'ユニペイ4月分'!$AB:$AB,$F104)</f>
        <v>19580</v>
      </c>
      <c r="E104" s="564">
        <v>45280.0</v>
      </c>
      <c r="F104" s="518" t="s">
        <v>3146</v>
      </c>
    </row>
    <row r="105">
      <c r="A105" s="538" t="str">
        <f t="shared" si="3"/>
        <v>2023年12月</v>
      </c>
      <c r="B105" s="562" t="s">
        <v>20991</v>
      </c>
      <c r="C105" s="179" t="s">
        <v>20835</v>
      </c>
      <c r="D105" s="540">
        <f>sumifs('ユニペイ4月分'!$F:$F,'ユニペイ4月分'!$AB:$AB,$F105)</f>
        <v>19580</v>
      </c>
      <c r="E105" s="564">
        <v>45281.0</v>
      </c>
      <c r="F105" s="518" t="s">
        <v>5744</v>
      </c>
    </row>
    <row r="106">
      <c r="A106" s="538" t="str">
        <f t="shared" si="3"/>
        <v>2024年1月</v>
      </c>
      <c r="B106" s="567" t="s">
        <v>20992</v>
      </c>
      <c r="C106" s="179" t="s">
        <v>20835</v>
      </c>
      <c r="D106" s="540">
        <f>sumifs('ユニペイ4月分'!$F:$F,'ユニペイ4月分'!$AB:$AB,$F106)</f>
        <v>0</v>
      </c>
      <c r="E106" s="568">
        <v>45299.0</v>
      </c>
      <c r="F106" s="518" t="s">
        <v>20993</v>
      </c>
    </row>
    <row r="107">
      <c r="A107" s="538" t="str">
        <f t="shared" si="3"/>
        <v>2024年1月</v>
      </c>
      <c r="B107" s="567" t="s">
        <v>20994</v>
      </c>
      <c r="C107" s="179" t="s">
        <v>20835</v>
      </c>
      <c r="D107" s="540">
        <f>sumifs('ユニペイ4月分'!$F:$F,'ユニペイ4月分'!$AB:$AB,$F107)</f>
        <v>0</v>
      </c>
      <c r="E107" s="568">
        <v>45301.0</v>
      </c>
      <c r="F107" s="518" t="s">
        <v>20995</v>
      </c>
    </row>
    <row r="108">
      <c r="A108" s="538" t="str">
        <f t="shared" si="3"/>
        <v>2024年1月</v>
      </c>
      <c r="B108" s="567" t="s">
        <v>20996</v>
      </c>
      <c r="C108" s="179" t="s">
        <v>20835</v>
      </c>
      <c r="D108" s="540">
        <f>sumifs('ユニペイ4月分'!$F:$F,'ユニペイ4月分'!$AB:$AB,$F108)</f>
        <v>0</v>
      </c>
      <c r="E108" s="568">
        <v>45302.0</v>
      </c>
      <c r="F108" s="518" t="s">
        <v>20997</v>
      </c>
    </row>
    <row r="109">
      <c r="A109" s="538" t="str">
        <f t="shared" si="3"/>
        <v>2024年1月</v>
      </c>
      <c r="B109" s="567" t="s">
        <v>20998</v>
      </c>
      <c r="C109" s="179" t="s">
        <v>20835</v>
      </c>
      <c r="D109" s="540">
        <f>sumifs('ユニペイ4月分'!$F:$F,'ユニペイ4月分'!$AB:$AB,$F109)</f>
        <v>0</v>
      </c>
      <c r="E109" s="568">
        <v>45302.0</v>
      </c>
      <c r="F109" s="518" t="s">
        <v>20999</v>
      </c>
    </row>
    <row r="110">
      <c r="A110" s="538" t="str">
        <f t="shared" si="3"/>
        <v>2024年1月</v>
      </c>
      <c r="B110" s="567" t="s">
        <v>21000</v>
      </c>
      <c r="C110" s="179" t="s">
        <v>20835</v>
      </c>
      <c r="D110" s="540">
        <f>sumifs('ユニペイ4月分'!$F:$F,'ユニペイ4月分'!$AB:$AB,$F110)</f>
        <v>0</v>
      </c>
      <c r="E110" s="568">
        <v>45303.0</v>
      </c>
      <c r="F110" s="518" t="s">
        <v>21001</v>
      </c>
    </row>
    <row r="111">
      <c r="A111" s="538" t="str">
        <f t="shared" si="3"/>
        <v>2024年1月</v>
      </c>
      <c r="B111" s="567" t="s">
        <v>21002</v>
      </c>
      <c r="C111" s="179" t="s">
        <v>20835</v>
      </c>
      <c r="D111" s="540">
        <f>sumifs('ユニペイ4月分'!$F:$F,'ユニペイ4月分'!$AB:$AB,$F111)</f>
        <v>0</v>
      </c>
      <c r="E111" s="568">
        <v>45303.0</v>
      </c>
      <c r="F111" s="518" t="s">
        <v>21003</v>
      </c>
    </row>
    <row r="112">
      <c r="A112" s="538" t="str">
        <f t="shared" si="3"/>
        <v>2024年1月</v>
      </c>
      <c r="B112" s="567" t="s">
        <v>21004</v>
      </c>
      <c r="C112" s="179" t="s">
        <v>20835</v>
      </c>
      <c r="D112" s="540">
        <f>sumifs('ユニペイ4月分'!$F:$F,'ユニペイ4月分'!$AB:$AB,$F112)</f>
        <v>21750</v>
      </c>
      <c r="E112" s="568">
        <v>45303.0</v>
      </c>
      <c r="F112" s="518" t="s">
        <v>14869</v>
      </c>
    </row>
    <row r="113">
      <c r="A113" s="538" t="str">
        <f t="shared" si="3"/>
        <v>2024年1月</v>
      </c>
      <c r="B113" s="567" t="s">
        <v>21005</v>
      </c>
      <c r="C113" s="179" t="s">
        <v>20835</v>
      </c>
      <c r="D113" s="540">
        <f>sumifs('ユニペイ4月分'!$F:$F,'ユニペイ4月分'!$AB:$AB,$F113)</f>
        <v>21750</v>
      </c>
      <c r="E113" s="568">
        <v>45306.0</v>
      </c>
      <c r="F113" s="518" t="s">
        <v>15354</v>
      </c>
    </row>
    <row r="114">
      <c r="A114" s="538" t="str">
        <f t="shared" si="3"/>
        <v>2024年1月</v>
      </c>
      <c r="B114" s="567" t="s">
        <v>21006</v>
      </c>
      <c r="C114" s="179" t="s">
        <v>20835</v>
      </c>
      <c r="D114" s="540">
        <f>sumifs('ユニペイ4月分'!$F:$F,'ユニペイ4月分'!$AB:$AB,$F114)</f>
        <v>0</v>
      </c>
      <c r="E114" s="568">
        <v>45307.0</v>
      </c>
      <c r="F114" s="518" t="s">
        <v>21007</v>
      </c>
    </row>
    <row r="115">
      <c r="A115" s="538" t="str">
        <f t="shared" si="3"/>
        <v>2024年1月</v>
      </c>
      <c r="B115" s="567" t="s">
        <v>21008</v>
      </c>
      <c r="C115" s="179" t="s">
        <v>21009</v>
      </c>
      <c r="D115" s="540">
        <f>sumifs('ユニペイ4月分'!$F:$F,'ユニペイ4月分'!$AB:$AB,$F115)</f>
        <v>0</v>
      </c>
      <c r="E115" s="568">
        <v>45308.0</v>
      </c>
      <c r="F115" s="518" t="s">
        <v>21010</v>
      </c>
    </row>
    <row r="116">
      <c r="A116" s="538" t="str">
        <f t="shared" si="3"/>
        <v>2024年1月</v>
      </c>
      <c r="B116" s="567" t="s">
        <v>21011</v>
      </c>
      <c r="C116" s="179" t="s">
        <v>20835</v>
      </c>
      <c r="D116" s="540">
        <f>sumifs('ユニペイ4月分'!$F:$F,'ユニペイ4月分'!$AB:$AB,$F116)</f>
        <v>87000</v>
      </c>
      <c r="E116" s="568">
        <v>45310.0</v>
      </c>
      <c r="F116" s="518" t="s">
        <v>4702</v>
      </c>
    </row>
    <row r="117">
      <c r="A117" s="538" t="str">
        <f t="shared" si="3"/>
        <v>2024年1月</v>
      </c>
      <c r="B117" s="567" t="s">
        <v>21012</v>
      </c>
      <c r="C117" s="179" t="s">
        <v>20835</v>
      </c>
      <c r="D117" s="540">
        <f>sumifs('ユニペイ4月分'!$F:$F,'ユニペイ4月分'!$AB:$AB,$F117)</f>
        <v>21750</v>
      </c>
      <c r="E117" s="568">
        <v>45312.0</v>
      </c>
      <c r="F117" s="518" t="s">
        <v>6525</v>
      </c>
    </row>
    <row r="118">
      <c r="A118" s="538" t="str">
        <f t="shared" si="3"/>
        <v>2024年1月</v>
      </c>
      <c r="B118" s="567" t="s">
        <v>21013</v>
      </c>
      <c r="C118" s="179" t="s">
        <v>20835</v>
      </c>
      <c r="D118" s="540">
        <f>sumifs('ユニペイ4月分'!$F:$F,'ユニペイ4月分'!$AB:$AB,$F118)</f>
        <v>0</v>
      </c>
      <c r="E118" s="568">
        <v>45313.0</v>
      </c>
      <c r="F118" s="518" t="s">
        <v>21014</v>
      </c>
    </row>
    <row r="119">
      <c r="A119" s="538" t="str">
        <f t="shared" si="3"/>
        <v>2024年1月</v>
      </c>
      <c r="B119" s="567" t="s">
        <v>21015</v>
      </c>
      <c r="C119" s="179" t="s">
        <v>20835</v>
      </c>
      <c r="D119" s="540">
        <f>sumifs('ユニペイ4月分'!$F:$F,'ユニペイ4月分'!$AB:$AB,$F119)</f>
        <v>0</v>
      </c>
      <c r="E119" s="568">
        <v>45314.0</v>
      </c>
    </row>
    <row r="120">
      <c r="A120" s="538" t="str">
        <f t="shared" si="3"/>
        <v>2024年1月</v>
      </c>
      <c r="B120" s="567" t="s">
        <v>21016</v>
      </c>
      <c r="C120" s="179" t="s">
        <v>20835</v>
      </c>
      <c r="D120" s="540">
        <f>sumifs('ユニペイ4月分'!$F:$F,'ユニペイ4月分'!$AB:$AB,$F120)</f>
        <v>21800</v>
      </c>
      <c r="E120" s="568">
        <v>45314.0</v>
      </c>
      <c r="F120" s="518" t="s">
        <v>19963</v>
      </c>
    </row>
    <row r="121">
      <c r="A121" s="538" t="str">
        <f t="shared" si="3"/>
        <v>2024年1月</v>
      </c>
      <c r="B121" s="567" t="s">
        <v>21017</v>
      </c>
      <c r="C121" s="179" t="s">
        <v>20835</v>
      </c>
      <c r="D121" s="540">
        <f>sumifs('ユニペイ4月分'!$F:$F,'ユニペイ4月分'!$AB:$AB,$F121)</f>
        <v>0</v>
      </c>
      <c r="E121" s="568">
        <v>45316.0</v>
      </c>
      <c r="F121" s="518" t="s">
        <v>21018</v>
      </c>
    </row>
    <row r="122">
      <c r="A122" s="538" t="str">
        <f t="shared" si="3"/>
        <v>2024年1月</v>
      </c>
      <c r="B122" s="567" t="s">
        <v>21019</v>
      </c>
      <c r="C122" s="179" t="s">
        <v>14</v>
      </c>
      <c r="D122" s="540">
        <f>sumifs('ユニペイ4月分'!$F:$F,'ユニペイ4月分'!$AB:$AB,$F122)</f>
        <v>0</v>
      </c>
      <c r="E122" s="568">
        <v>45320.0</v>
      </c>
      <c r="F122" s="518" t="s">
        <v>21020</v>
      </c>
    </row>
    <row r="123">
      <c r="A123" s="538" t="str">
        <f t="shared" si="3"/>
        <v>2024年1月</v>
      </c>
      <c r="B123" s="567" t="s">
        <v>21021</v>
      </c>
      <c r="C123" s="179" t="s">
        <v>12</v>
      </c>
      <c r="D123" s="540">
        <f>sumifs('ユニペイ4月分'!$F:$F,'ユニペイ4月分'!$AB:$AB,$F123)</f>
        <v>0</v>
      </c>
      <c r="E123" s="568">
        <v>45320.0</v>
      </c>
      <c r="F123" s="518" t="s">
        <v>21022</v>
      </c>
    </row>
    <row r="124">
      <c r="A124" s="538" t="str">
        <f t="shared" si="3"/>
        <v>2024年1月</v>
      </c>
      <c r="B124" s="567" t="s">
        <v>21023</v>
      </c>
      <c r="C124" s="179" t="s">
        <v>12</v>
      </c>
      <c r="D124" s="540">
        <f>sumifs('ユニペイ4月分'!$F:$F,'ユニペイ4月分'!$AB:$AB,$F124)</f>
        <v>0</v>
      </c>
      <c r="E124" s="568">
        <v>45321.0</v>
      </c>
      <c r="F124" s="518" t="s">
        <v>21024</v>
      </c>
    </row>
    <row r="125">
      <c r="A125" s="538" t="str">
        <f t="shared" si="3"/>
        <v>2024年2月</v>
      </c>
      <c r="B125" s="569" t="s">
        <v>21025</v>
      </c>
      <c r="C125" s="179">
        <f>D125</f>
        <v>0</v>
      </c>
      <c r="D125" s="540">
        <f>sumifs('ユニペイ4月分'!$F:$F,'ユニペイ4月分'!$AB:$AB,$F125)</f>
        <v>0</v>
      </c>
      <c r="E125" s="570">
        <v>45340.0</v>
      </c>
      <c r="F125" s="518" t="s">
        <v>21026</v>
      </c>
    </row>
    <row r="126">
      <c r="A126" s="538" t="str">
        <f t="shared" si="3"/>
        <v>2024年2月</v>
      </c>
      <c r="B126" s="569" t="s">
        <v>21027</v>
      </c>
      <c r="C126" s="179" t="s">
        <v>20835</v>
      </c>
      <c r="D126" s="540">
        <f>sumifs('ユニペイ4月分'!$F:$F,'ユニペイ4月分'!$AB:$AB,$F126)</f>
        <v>21750</v>
      </c>
      <c r="E126" s="570">
        <v>45323.0</v>
      </c>
      <c r="F126" s="518" t="s">
        <v>16182</v>
      </c>
    </row>
    <row r="127">
      <c r="A127" s="538" t="str">
        <f t="shared" si="3"/>
        <v>2024年2月</v>
      </c>
      <c r="B127" s="569" t="s">
        <v>21028</v>
      </c>
      <c r="C127" s="179" t="s">
        <v>21009</v>
      </c>
      <c r="D127" s="540">
        <f>sumifs('ユニペイ4月分'!$F:$F,'ユニペイ4月分'!$AB:$AB,$F127)</f>
        <v>0</v>
      </c>
      <c r="E127" s="570">
        <v>45325.0</v>
      </c>
      <c r="F127" s="518" t="s">
        <v>21029</v>
      </c>
    </row>
    <row r="128">
      <c r="A128" s="538" t="str">
        <f t="shared" si="3"/>
        <v>2024年2月</v>
      </c>
      <c r="B128" s="569" t="s">
        <v>21030</v>
      </c>
      <c r="C128" s="179" t="s">
        <v>20829</v>
      </c>
      <c r="D128" s="540">
        <f>sumifs('ユニペイ4月分'!$F:$F,'ユニペイ4月分'!$AB:$AB,$F128)</f>
        <v>24970</v>
      </c>
      <c r="E128" s="570">
        <v>45331.0</v>
      </c>
      <c r="F128" s="518" t="s">
        <v>17291</v>
      </c>
    </row>
    <row r="129">
      <c r="A129" s="538" t="str">
        <f t="shared" si="3"/>
        <v>2024年2月</v>
      </c>
      <c r="B129" s="569" t="s">
        <v>21031</v>
      </c>
      <c r="C129" s="179" t="s">
        <v>20835</v>
      </c>
      <c r="D129" s="540">
        <f>sumifs('ユニペイ4月分'!$F:$F,'ユニペイ4月分'!$AB:$AB,$F129)</f>
        <v>0</v>
      </c>
      <c r="E129" s="570">
        <v>45333.0</v>
      </c>
      <c r="F129" s="518" t="s">
        <v>21032</v>
      </c>
    </row>
    <row r="130">
      <c r="A130" s="538" t="str">
        <f t="shared" si="3"/>
        <v>2024年2月</v>
      </c>
      <c r="B130" s="569" t="s">
        <v>21033</v>
      </c>
      <c r="C130" s="179">
        <f t="shared" ref="C130:C132" si="4">D130</f>
        <v>0</v>
      </c>
      <c r="D130" s="540">
        <f>sumifs('ユニペイ4月分'!$F:$F,'ユニペイ4月分'!$AB:$AB,$F130)</f>
        <v>0</v>
      </c>
      <c r="E130" s="570">
        <v>45335.0</v>
      </c>
      <c r="F130" s="518" t="s">
        <v>21034</v>
      </c>
    </row>
    <row r="131">
      <c r="A131" s="538" t="str">
        <f t="shared" si="3"/>
        <v>2024年2月</v>
      </c>
      <c r="B131" s="569" t="s">
        <v>21035</v>
      </c>
      <c r="C131" s="179">
        <f t="shared" si="4"/>
        <v>0</v>
      </c>
      <c r="D131" s="540">
        <f>sumifs('ユニペイ4月分'!$F:$F,'ユニペイ4月分'!$AB:$AB,$F131)</f>
        <v>0</v>
      </c>
      <c r="E131" s="570">
        <v>45337.0</v>
      </c>
      <c r="F131" s="518" t="s">
        <v>21036</v>
      </c>
    </row>
    <row r="132">
      <c r="A132" s="538" t="str">
        <f t="shared" si="3"/>
        <v>2024年2月</v>
      </c>
      <c r="B132" s="569" t="s">
        <v>21037</v>
      </c>
      <c r="C132" s="179">
        <f t="shared" si="4"/>
        <v>0</v>
      </c>
      <c r="D132" s="540">
        <f>sumifs('ユニペイ4月分'!$F:$F,'ユニペイ4月分'!$AB:$AB,$F132)</f>
        <v>0</v>
      </c>
      <c r="E132" s="570">
        <v>45339.0</v>
      </c>
      <c r="F132" s="518" t="s">
        <v>21038</v>
      </c>
    </row>
    <row r="133">
      <c r="A133" s="538" t="str">
        <f t="shared" si="3"/>
        <v>2024年2月</v>
      </c>
      <c r="B133" s="569" t="s">
        <v>21039</v>
      </c>
      <c r="C133" s="179" t="s">
        <v>20835</v>
      </c>
      <c r="D133" s="540">
        <f>sumifs('ユニペイ4月分'!$F:$F,'ユニペイ4月分'!$AB:$AB,$F133)</f>
        <v>0</v>
      </c>
      <c r="E133" s="570">
        <v>45341.0</v>
      </c>
      <c r="F133" s="518" t="s">
        <v>21040</v>
      </c>
    </row>
    <row r="134">
      <c r="A134" s="538" t="str">
        <f t="shared" si="3"/>
        <v>2024年2月</v>
      </c>
      <c r="B134" s="569" t="s">
        <v>21041</v>
      </c>
      <c r="C134" s="179" t="s">
        <v>20829</v>
      </c>
      <c r="D134" s="540">
        <f>sumifs('ユニペイ4月分'!$F:$F,'ユニペイ4月分'!$AB:$AB,$F134)</f>
        <v>0</v>
      </c>
      <c r="E134" s="570">
        <v>45341.0</v>
      </c>
      <c r="F134" s="518" t="s">
        <v>21042</v>
      </c>
    </row>
    <row r="135">
      <c r="A135" s="538" t="str">
        <f t="shared" si="3"/>
        <v>2024年2月</v>
      </c>
      <c r="B135" s="569" t="s">
        <v>21043</v>
      </c>
      <c r="C135" s="179" t="s">
        <v>20829</v>
      </c>
      <c r="D135" s="540">
        <f>sumifs('ユニペイ4月分'!$F:$F,'ユニペイ4月分'!$AB:$AB,$F135)</f>
        <v>19970</v>
      </c>
      <c r="E135" s="570">
        <v>45347.0</v>
      </c>
      <c r="F135" s="518" t="s">
        <v>20642</v>
      </c>
    </row>
    <row r="136">
      <c r="A136" s="538" t="str">
        <f t="shared" si="3"/>
        <v>2024年2月</v>
      </c>
      <c r="B136" s="569" t="s">
        <v>21044</v>
      </c>
      <c r="C136" s="179" t="s">
        <v>20829</v>
      </c>
      <c r="D136" s="540">
        <f>sumifs('ユニペイ4月分'!$F:$F,'ユニペイ4月分'!$AB:$AB,$F136)</f>
        <v>0</v>
      </c>
      <c r="E136" s="570">
        <v>45349.0</v>
      </c>
      <c r="F136" s="518" t="s">
        <v>21045</v>
      </c>
    </row>
    <row r="137">
      <c r="A137" s="538" t="str">
        <f t="shared" si="3"/>
        <v>2024年3月</v>
      </c>
      <c r="B137" s="571" t="s">
        <v>21046</v>
      </c>
      <c r="C137" s="179" t="s">
        <v>20829</v>
      </c>
      <c r="D137" s="540">
        <f>sumifs('ユニペイ4月分'!$F:$F,'ユニペイ4月分'!$AB:$AB,$F137)</f>
        <v>24970</v>
      </c>
      <c r="E137" s="572">
        <v>45355.0</v>
      </c>
      <c r="F137" s="518" t="s">
        <v>19001</v>
      </c>
    </row>
    <row r="138">
      <c r="A138" s="538" t="str">
        <f t="shared" si="3"/>
        <v>2024年3月</v>
      </c>
      <c r="B138" s="571" t="s">
        <v>21047</v>
      </c>
      <c r="C138" s="179" t="s">
        <v>20829</v>
      </c>
      <c r="D138" s="540">
        <f>sumifs('ユニペイ4月分'!$F:$F,'ユニペイ4月分'!$AB:$AB,$F138)</f>
        <v>19970</v>
      </c>
      <c r="E138" s="572">
        <v>45357.0</v>
      </c>
      <c r="F138" s="518" t="s">
        <v>17943</v>
      </c>
    </row>
    <row r="139">
      <c r="A139" s="538" t="str">
        <f t="shared" si="3"/>
        <v>2024年3月</v>
      </c>
      <c r="B139" s="571" t="s">
        <v>21048</v>
      </c>
      <c r="C139" s="179" t="s">
        <v>20829</v>
      </c>
      <c r="D139" s="540">
        <f>sumifs('ユニペイ4月分'!$F:$F,'ユニペイ4月分'!$AB:$AB,$F139)</f>
        <v>0</v>
      </c>
      <c r="E139" s="572">
        <v>45357.0</v>
      </c>
      <c r="F139" s="518" t="s">
        <v>21049</v>
      </c>
    </row>
    <row r="140">
      <c r="A140" s="538" t="str">
        <f t="shared" si="3"/>
        <v>2024年3月</v>
      </c>
      <c r="B140" s="571" t="s">
        <v>21050</v>
      </c>
      <c r="C140" s="179">
        <f t="shared" ref="C140:C142" si="5">D140</f>
        <v>0</v>
      </c>
      <c r="D140" s="540">
        <f>sumifs('ユニペイ4月分'!$F:$F,'ユニペイ4月分'!$AB:$AB,$F140)</f>
        <v>0</v>
      </c>
      <c r="E140" s="572">
        <v>45362.0</v>
      </c>
      <c r="F140" s="518" t="s">
        <v>21051</v>
      </c>
    </row>
    <row r="141">
      <c r="A141" s="538" t="str">
        <f t="shared" si="3"/>
        <v>2024年3月</v>
      </c>
      <c r="B141" s="571" t="s">
        <v>21052</v>
      </c>
      <c r="C141" s="179">
        <f t="shared" si="5"/>
        <v>0</v>
      </c>
      <c r="D141" s="540">
        <f>sumifs('ユニペイ4月分'!$F:$F,'ユニペイ4月分'!$AB:$AB,$F141)</f>
        <v>0</v>
      </c>
      <c r="E141" s="572">
        <v>45363.0</v>
      </c>
      <c r="F141" s="518" t="s">
        <v>21053</v>
      </c>
    </row>
    <row r="142">
      <c r="A142" s="538" t="str">
        <f t="shared" si="3"/>
        <v>2024年3月</v>
      </c>
      <c r="B142" s="571" t="s">
        <v>21054</v>
      </c>
      <c r="C142" s="179">
        <f t="shared" si="5"/>
        <v>0</v>
      </c>
      <c r="D142" s="540">
        <f>sumifs('ユニペイ4月分'!$F:$F,'ユニペイ4月分'!$AB:$AB,$F142)</f>
        <v>0</v>
      </c>
      <c r="E142" s="572">
        <v>45364.0</v>
      </c>
      <c r="F142" s="518" t="s">
        <v>21055</v>
      </c>
    </row>
    <row r="143">
      <c r="A143" s="538" t="str">
        <f t="shared" si="3"/>
        <v>2024年3月</v>
      </c>
      <c r="B143" s="571" t="s">
        <v>21056</v>
      </c>
      <c r="C143" s="179" t="s">
        <v>20829</v>
      </c>
      <c r="D143" s="540">
        <f>sumifs('ユニペイ4月分'!$F:$F,'ユニペイ4月分'!$AB:$AB,$F143)</f>
        <v>14970</v>
      </c>
      <c r="E143" s="572">
        <v>45365.0</v>
      </c>
      <c r="F143" s="518" t="s">
        <v>5693</v>
      </c>
    </row>
    <row r="144">
      <c r="A144" s="538" t="str">
        <f t="shared" si="3"/>
        <v>2024年3月</v>
      </c>
      <c r="B144" s="571" t="s">
        <v>21057</v>
      </c>
      <c r="C144" s="179">
        <f t="shared" ref="C144:C145" si="6">D144</f>
        <v>0</v>
      </c>
      <c r="D144" s="540">
        <f>sumifs('ユニペイ4月分'!$F:$F,'ユニペイ4月分'!$AB:$AB,$F144)</f>
        <v>0</v>
      </c>
      <c r="E144" s="572">
        <v>45366.0</v>
      </c>
      <c r="F144" s="518" t="s">
        <v>21058</v>
      </c>
    </row>
    <row r="145">
      <c r="A145" s="538" t="str">
        <f t="shared" si="3"/>
        <v>2024年3月</v>
      </c>
      <c r="B145" s="571" t="s">
        <v>21059</v>
      </c>
      <c r="C145" s="179">
        <f t="shared" si="6"/>
        <v>0</v>
      </c>
      <c r="D145" s="540">
        <f>sumifs('ユニペイ4月分'!$F:$F,'ユニペイ4月分'!$AB:$AB,$F145)</f>
        <v>0</v>
      </c>
      <c r="E145" s="572">
        <v>45367.0</v>
      </c>
      <c r="F145" s="518" t="s">
        <v>21060</v>
      </c>
    </row>
    <row r="146">
      <c r="A146" s="538" t="str">
        <f t="shared" si="3"/>
        <v>2024年3月</v>
      </c>
      <c r="B146" s="571" t="s">
        <v>21061</v>
      </c>
      <c r="C146" s="179" t="s">
        <v>20829</v>
      </c>
      <c r="D146" s="540">
        <f>sumifs('ユニペイ4月分'!$F:$F,'ユニペイ4月分'!$AB:$AB,$F146)</f>
        <v>0</v>
      </c>
      <c r="E146" s="572">
        <v>45369.0</v>
      </c>
      <c r="F146" s="518" t="s">
        <v>21062</v>
      </c>
    </row>
    <row r="147">
      <c r="A147" s="538" t="str">
        <f t="shared" si="3"/>
        <v>2024年3月</v>
      </c>
      <c r="B147" s="571" t="s">
        <v>21063</v>
      </c>
      <c r="C147" s="179">
        <f>D147</f>
        <v>0</v>
      </c>
      <c r="D147" s="540">
        <f>sumifs('ユニペイ4月分'!$F:$F,'ユニペイ4月分'!$AB:$AB,$F147)</f>
        <v>0</v>
      </c>
      <c r="E147" s="572">
        <v>45372.0</v>
      </c>
      <c r="F147" s="518" t="s">
        <v>21064</v>
      </c>
    </row>
    <row r="148">
      <c r="A148" s="538" t="str">
        <f t="shared" si="3"/>
        <v>2024年3月</v>
      </c>
      <c r="B148" s="571" t="s">
        <v>21065</v>
      </c>
      <c r="C148" s="179" t="s">
        <v>20829</v>
      </c>
      <c r="D148" s="540">
        <f>sumifs('ユニペイ4月分'!$F:$F,'ユニペイ4月分'!$AB:$AB,$F148)</f>
        <v>0</v>
      </c>
      <c r="E148" s="572">
        <v>45373.0</v>
      </c>
      <c r="F148" s="518" t="s">
        <v>21066</v>
      </c>
    </row>
    <row r="149">
      <c r="A149" s="538" t="str">
        <f t="shared" si="3"/>
        <v>2024年3月</v>
      </c>
      <c r="B149" s="571" t="s">
        <v>21067</v>
      </c>
      <c r="C149" s="179" t="s">
        <v>12</v>
      </c>
      <c r="D149" s="540">
        <f>sumifs('ユニペイ4月分'!$F:$F,'ユニペイ4月分'!$AB:$AB,$F149)</f>
        <v>0</v>
      </c>
      <c r="E149" s="572">
        <v>45379.0</v>
      </c>
      <c r="F149" s="518" t="s">
        <v>21068</v>
      </c>
    </row>
    <row r="150">
      <c r="A150" s="538" t="str">
        <f t="shared" si="3"/>
        <v>2024年3月</v>
      </c>
      <c r="B150" s="571" t="s">
        <v>21069</v>
      </c>
      <c r="C150" s="179" t="s">
        <v>20829</v>
      </c>
      <c r="D150" s="540">
        <f>sumifs('ユニペイ4月分'!$F:$F,'ユニペイ4月分'!$AB:$AB,$F150)</f>
        <v>24975</v>
      </c>
      <c r="E150" s="572">
        <v>45379.0</v>
      </c>
      <c r="F150" s="518" t="s">
        <v>4679</v>
      </c>
    </row>
    <row r="151">
      <c r="A151" s="538" t="str">
        <f t="shared" si="3"/>
        <v>2024年3月</v>
      </c>
      <c r="B151" s="571" t="s">
        <v>21070</v>
      </c>
      <c r="C151" s="179" t="s">
        <v>12</v>
      </c>
      <c r="D151" s="540">
        <f>sumifs('ユニペイ4月分'!$F:$F,'ユニペイ4月分'!$AB:$AB,$F151)</f>
        <v>0</v>
      </c>
      <c r="E151" s="573">
        <v>45380.0</v>
      </c>
      <c r="F151" s="518" t="s">
        <v>21071</v>
      </c>
    </row>
    <row r="152">
      <c r="A152" s="542" t="str">
        <f t="shared" si="3"/>
        <v>2024年3月</v>
      </c>
      <c r="B152" s="574" t="s">
        <v>21072</v>
      </c>
      <c r="C152" s="553" t="s">
        <v>21073</v>
      </c>
      <c r="D152" s="540">
        <f>sumifs('ユニペイ4月分'!$F:$F,'ユニペイ4月分'!$AB:$AB,$F152)</f>
        <v>51200</v>
      </c>
      <c r="E152" s="575">
        <v>45380.0</v>
      </c>
      <c r="F152" s="518" t="s">
        <v>8004</v>
      </c>
    </row>
    <row r="153">
      <c r="A153" s="538" t="str">
        <f t="shared" si="3"/>
        <v>2024年3月</v>
      </c>
      <c r="B153" s="571" t="s">
        <v>21074</v>
      </c>
      <c r="C153" s="179"/>
      <c r="D153" s="540">
        <f>sumifs('ユニペイ4月分'!$F:$F,'ユニペイ4月分'!$AB:$AB,$F153)</f>
        <v>0</v>
      </c>
      <c r="E153" s="573">
        <v>45382.0</v>
      </c>
      <c r="F153" s="518" t="s">
        <v>21075</v>
      </c>
    </row>
    <row r="154">
      <c r="A154" s="538" t="str">
        <f t="shared" si="3"/>
        <v>2024年3月</v>
      </c>
      <c r="B154" s="571" t="s">
        <v>21076</v>
      </c>
      <c r="C154" s="179" t="s">
        <v>14</v>
      </c>
      <c r="D154" s="540">
        <f>sumifs('ユニペイ4月分'!$F:$F,'ユニペイ4月分'!$AB:$AB,$F154)</f>
        <v>0</v>
      </c>
      <c r="E154" s="573">
        <v>45382.0</v>
      </c>
      <c r="F154" s="518" t="s">
        <v>21077</v>
      </c>
    </row>
    <row r="155">
      <c r="A155" s="538" t="str">
        <f t="shared" si="3"/>
        <v>2024年4月</v>
      </c>
      <c r="B155" s="576" t="s">
        <v>21078</v>
      </c>
      <c r="C155" s="179" t="s">
        <v>20835</v>
      </c>
      <c r="D155" s="540">
        <f>sumifs('ユニペイ4月分'!$F:$F,'ユニペイ4月分'!$AB:$AB,$F155)</f>
        <v>21750</v>
      </c>
      <c r="E155" s="577">
        <v>45383.0</v>
      </c>
      <c r="F155" s="518" t="s">
        <v>6594</v>
      </c>
    </row>
    <row r="156">
      <c r="A156" s="538" t="str">
        <f t="shared" si="3"/>
        <v>2024年4月</v>
      </c>
      <c r="B156" s="578" t="s">
        <v>21079</v>
      </c>
      <c r="C156" s="179" t="s">
        <v>14</v>
      </c>
      <c r="D156" s="540">
        <f>sumifs('ユニペイ4月分'!$F:$F,'ユニペイ4月分'!$AB:$AB,$F156)</f>
        <v>0</v>
      </c>
      <c r="E156" s="579">
        <v>45410.0</v>
      </c>
      <c r="F156" s="518" t="s">
        <v>21080</v>
      </c>
    </row>
    <row r="157">
      <c r="A157" s="538" t="str">
        <f t="shared" si="3"/>
        <v>2024年4月</v>
      </c>
      <c r="B157" s="578" t="s">
        <v>21081</v>
      </c>
      <c r="C157" s="179" t="s">
        <v>21082</v>
      </c>
      <c r="D157" s="540">
        <f>sumifs('ユニペイ4月分'!$F:$F,'ユニペイ4月分'!$AB:$AB,$F157)</f>
        <v>0</v>
      </c>
      <c r="E157" s="579">
        <v>45384.0</v>
      </c>
      <c r="F157" s="518" t="s">
        <v>21083</v>
      </c>
    </row>
    <row r="158">
      <c r="A158" s="538" t="str">
        <f t="shared" si="3"/>
        <v>2024年4月</v>
      </c>
      <c r="B158" s="578" t="s">
        <v>21084</v>
      </c>
      <c r="C158" s="179" t="s">
        <v>12</v>
      </c>
      <c r="D158" s="540">
        <f>sumifs('ユニペイ4月分'!$F:$F,'ユニペイ4月分'!$AB:$AB,$F158)</f>
        <v>0</v>
      </c>
      <c r="E158" s="579">
        <v>45390.0</v>
      </c>
      <c r="F158" s="518" t="s">
        <v>21085</v>
      </c>
    </row>
    <row r="159">
      <c r="A159" s="538" t="str">
        <f t="shared" si="3"/>
        <v>2024年4月</v>
      </c>
      <c r="B159" s="578" t="s">
        <v>21086</v>
      </c>
      <c r="C159" s="179" t="s">
        <v>14</v>
      </c>
      <c r="D159" s="540">
        <f>sumifs('ユニペイ4月分'!$F:$F,'ユニペイ4月分'!$AB:$AB,$F159)</f>
        <v>0</v>
      </c>
      <c r="E159" s="579">
        <v>45391.0</v>
      </c>
      <c r="F159" s="518" t="s">
        <v>21087</v>
      </c>
    </row>
    <row r="160">
      <c r="A160" s="538" t="str">
        <f t="shared" si="3"/>
        <v>2024年4月</v>
      </c>
      <c r="B160" s="578" t="s">
        <v>21088</v>
      </c>
      <c r="C160" s="179" t="s">
        <v>12</v>
      </c>
      <c r="D160" s="540">
        <f>sumifs('ユニペイ4月分'!$F:$F,'ユニペイ4月分'!$AB:$AB,$F160)</f>
        <v>0</v>
      </c>
      <c r="E160" s="579">
        <v>45393.0</v>
      </c>
      <c r="F160" s="518" t="s">
        <v>21089</v>
      </c>
    </row>
    <row r="161">
      <c r="A161" s="538" t="str">
        <f t="shared" si="3"/>
        <v>2024年4月</v>
      </c>
      <c r="B161" s="578" t="s">
        <v>21090</v>
      </c>
      <c r="C161" s="179" t="s">
        <v>12</v>
      </c>
      <c r="D161" s="540">
        <f>sumifs('ユニペイ4月分'!$F:$F,'ユニペイ4月分'!$AB:$AB,$F161)</f>
        <v>0</v>
      </c>
      <c r="E161" s="579">
        <v>45395.0</v>
      </c>
      <c r="F161" s="518" t="s">
        <v>21091</v>
      </c>
    </row>
    <row r="162">
      <c r="A162" s="538" t="str">
        <f t="shared" si="3"/>
        <v>2024年4月</v>
      </c>
      <c r="B162" s="578" t="s">
        <v>21092</v>
      </c>
      <c r="C162" s="179" t="s">
        <v>12</v>
      </c>
      <c r="D162" s="540">
        <f>sumifs('ユニペイ4月分'!$F:$F,'ユニペイ4月分'!$AB:$AB,$F162)</f>
        <v>0</v>
      </c>
      <c r="E162" s="579">
        <v>45401.0</v>
      </c>
      <c r="F162" s="518" t="s">
        <v>21093</v>
      </c>
    </row>
    <row r="163">
      <c r="A163" s="538" t="str">
        <f t="shared" si="3"/>
        <v>2024年4月</v>
      </c>
      <c r="B163" s="578" t="s">
        <v>21094</v>
      </c>
      <c r="C163" s="179" t="s">
        <v>12</v>
      </c>
      <c r="D163" s="540">
        <f>sumifs('ユニペイ4月分'!$F:$F,'ユニペイ4月分'!$AB:$AB,$F163)</f>
        <v>0</v>
      </c>
      <c r="E163" s="579">
        <v>45405.0</v>
      </c>
      <c r="F163" s="518" t="s">
        <v>21095</v>
      </c>
    </row>
    <row r="164">
      <c r="A164" s="538" t="str">
        <f t="shared" si="3"/>
        <v>2024年4月</v>
      </c>
      <c r="B164" s="578" t="s">
        <v>21096</v>
      </c>
      <c r="C164" s="179" t="s">
        <v>12</v>
      </c>
      <c r="D164" s="540">
        <f>sumifs('ユニペイ4月分'!$F:$F,'ユニペイ4月分'!$AB:$AB,$F164)</f>
        <v>0</v>
      </c>
      <c r="E164" s="579">
        <v>45403.0</v>
      </c>
      <c r="F164" s="518" t="s">
        <v>21097</v>
      </c>
    </row>
    <row r="165">
      <c r="A165" s="538" t="str">
        <f t="shared" si="3"/>
        <v>2024年4月</v>
      </c>
      <c r="B165" s="578" t="s">
        <v>21098</v>
      </c>
      <c r="C165" s="179" t="s">
        <v>12</v>
      </c>
      <c r="D165" s="540">
        <f>sumifs('ユニペイ4月分'!$F:$F,'ユニペイ4月分'!$AB:$AB,$F165)</f>
        <v>0</v>
      </c>
      <c r="E165" s="579">
        <v>45406.0</v>
      </c>
      <c r="F165" s="518" t="s">
        <v>21099</v>
      </c>
    </row>
    <row r="166">
      <c r="A166" s="538" t="str">
        <f t="shared" si="3"/>
        <v>2024年4月</v>
      </c>
      <c r="B166" s="578" t="s">
        <v>21100</v>
      </c>
      <c r="C166" s="179" t="s">
        <v>12</v>
      </c>
      <c r="D166" s="540">
        <f>sumifs('ユニペイ4月分'!$F:$F,'ユニペイ4月分'!$AB:$AB,$F166)</f>
        <v>0</v>
      </c>
      <c r="E166" s="579">
        <v>45406.0</v>
      </c>
      <c r="F166" s="518" t="s">
        <v>21101</v>
      </c>
    </row>
    <row r="167">
      <c r="A167" s="538" t="str">
        <f t="shared" si="3"/>
        <v>2024年4月</v>
      </c>
      <c r="B167" s="578" t="s">
        <v>21102</v>
      </c>
      <c r="C167" s="179" t="s">
        <v>14</v>
      </c>
      <c r="D167" s="540">
        <f>sumifs('ユニペイ4月分'!$F:$F,'ユニペイ4月分'!$AB:$AB,$F167)</f>
        <v>0</v>
      </c>
      <c r="E167" s="579">
        <v>45407.0</v>
      </c>
      <c r="F167" s="518" t="s">
        <v>21103</v>
      </c>
    </row>
    <row r="168">
      <c r="A168" s="538" t="str">
        <f t="shared" si="3"/>
        <v>2024年4月</v>
      </c>
      <c r="B168" s="578" t="s">
        <v>21104</v>
      </c>
      <c r="C168" s="179" t="s">
        <v>12</v>
      </c>
      <c r="D168" s="540">
        <f>sumifs('ユニペイ4月分'!$F:$F,'ユニペイ4月分'!$AB:$AB,$F168)</f>
        <v>0</v>
      </c>
      <c r="E168" s="579">
        <v>45407.0</v>
      </c>
      <c r="F168" s="518" t="s">
        <v>21105</v>
      </c>
    </row>
    <row r="169">
      <c r="A169" s="538" t="str">
        <f t="shared" si="3"/>
        <v>2024年4月</v>
      </c>
      <c r="B169" s="578" t="s">
        <v>21106</v>
      </c>
      <c r="C169" s="179" t="s">
        <v>12</v>
      </c>
      <c r="D169" s="540">
        <f>sumifs('ユニペイ4月分'!$F:$F,'ユニペイ4月分'!$AB:$AB,$F169)</f>
        <v>0</v>
      </c>
      <c r="E169" s="579">
        <v>45408.0</v>
      </c>
      <c r="F169" s="518" t="s">
        <v>21107</v>
      </c>
    </row>
    <row r="170">
      <c r="A170" s="538" t="str">
        <f t="shared" si="3"/>
        <v>2024年4月</v>
      </c>
      <c r="B170" s="578" t="s">
        <v>21108</v>
      </c>
      <c r="C170" s="179" t="s">
        <v>12</v>
      </c>
      <c r="D170" s="540">
        <f>sumifs('ユニペイ4月分'!$F:$F,'ユニペイ4月分'!$AB:$AB,$F170)</f>
        <v>0</v>
      </c>
      <c r="E170" s="579">
        <v>45408.0</v>
      </c>
      <c r="F170" s="518" t="s">
        <v>21109</v>
      </c>
    </row>
    <row r="171">
      <c r="A171" s="538" t="str">
        <f t="shared" si="3"/>
        <v>2024年4月</v>
      </c>
      <c r="B171" s="578" t="s">
        <v>21110</v>
      </c>
      <c r="C171" s="179" t="s">
        <v>12</v>
      </c>
      <c r="D171" s="540">
        <f>sumifs('ユニペイ4月分'!$F:$F,'ユニペイ4月分'!$AB:$AB,$F171)</f>
        <v>0</v>
      </c>
      <c r="E171" s="579">
        <v>45409.0</v>
      </c>
      <c r="F171" s="518" t="s">
        <v>21111</v>
      </c>
    </row>
    <row r="172">
      <c r="A172" s="538" t="str">
        <f t="shared" si="3"/>
        <v>2024年4月</v>
      </c>
      <c r="B172" s="578" t="s">
        <v>21112</v>
      </c>
      <c r="C172" s="179" t="s">
        <v>21113</v>
      </c>
      <c r="D172" s="540">
        <f>sumifs('ユニペイ4月分'!$F:$F,'ユニペイ4月分'!$AB:$AB,$F172)</f>
        <v>0</v>
      </c>
      <c r="E172" s="579">
        <v>45410.0</v>
      </c>
      <c r="F172" s="518" t="s">
        <v>21114</v>
      </c>
    </row>
    <row r="173">
      <c r="A173" s="538" t="str">
        <f t="shared" si="3"/>
        <v>2024年4月</v>
      </c>
      <c r="B173" s="578" t="s">
        <v>21115</v>
      </c>
      <c r="C173" s="179" t="s">
        <v>14</v>
      </c>
      <c r="D173" s="540">
        <f>sumifs('ユニペイ4月分'!$F:$F,'ユニペイ4月分'!$AB:$AB,$F173)</f>
        <v>0</v>
      </c>
      <c r="E173" s="579">
        <v>45411.0</v>
      </c>
      <c r="F173" s="518" t="s">
        <v>21116</v>
      </c>
    </row>
    <row r="174">
      <c r="A174" s="538" t="str">
        <f t="shared" si="3"/>
        <v>2024年4月</v>
      </c>
      <c r="B174" s="578" t="s">
        <v>21117</v>
      </c>
      <c r="C174" s="179" t="s">
        <v>12</v>
      </c>
      <c r="D174" s="540">
        <f>sumifs('ユニペイ4月分'!$F:$F,'ユニペイ4月分'!$AB:$AB,$F174)</f>
        <v>0</v>
      </c>
      <c r="E174" s="579">
        <v>45411.0</v>
      </c>
      <c r="F174" s="518" t="s">
        <v>21118</v>
      </c>
    </row>
    <row r="175">
      <c r="A175" s="538" t="str">
        <f t="shared" si="3"/>
        <v>2024年4月</v>
      </c>
      <c r="B175" s="578" t="s">
        <v>21119</v>
      </c>
      <c r="C175" s="179" t="s">
        <v>12</v>
      </c>
      <c r="D175" s="540">
        <f>sumifs('ユニペイ4月分'!$F:$F,'ユニペイ4月分'!$AB:$AB,$F175)</f>
        <v>0</v>
      </c>
      <c r="E175" s="579">
        <v>45411.0</v>
      </c>
      <c r="F175" s="518" t="s">
        <v>21120</v>
      </c>
    </row>
    <row r="176">
      <c r="A176" s="538" t="str">
        <f t="shared" si="3"/>
        <v>2024年4月</v>
      </c>
      <c r="B176" s="578" t="s">
        <v>21121</v>
      </c>
      <c r="C176" s="179" t="s">
        <v>14</v>
      </c>
      <c r="D176" s="540">
        <f>sumifs('ユニペイ4月分'!$F:$F,'ユニペイ4月分'!$AB:$AB,$F176)</f>
        <v>0</v>
      </c>
      <c r="E176" s="579">
        <v>45411.0</v>
      </c>
      <c r="F176" s="518" t="s">
        <v>21122</v>
      </c>
    </row>
    <row r="177">
      <c r="A177" s="538" t="str">
        <f t="shared" si="3"/>
        <v>2024年4月</v>
      </c>
      <c r="B177" s="578" t="s">
        <v>21123</v>
      </c>
      <c r="C177" s="179" t="s">
        <v>12</v>
      </c>
      <c r="D177" s="540">
        <f>sumifs('ユニペイ4月分'!$F:$F,'ユニペイ4月分'!$AB:$AB,$F177)</f>
        <v>0</v>
      </c>
      <c r="E177" s="579">
        <v>45412.0</v>
      </c>
      <c r="F177" s="518" t="s">
        <v>21124</v>
      </c>
    </row>
    <row r="178">
      <c r="A178" s="538" t="str">
        <f t="shared" si="3"/>
        <v>2024年5月</v>
      </c>
      <c r="B178" s="567" t="s">
        <v>21125</v>
      </c>
      <c r="C178" s="179" t="s">
        <v>21082</v>
      </c>
      <c r="D178" s="540">
        <f>sumifs('ユニペイ4月分'!$F:$F,'ユニペイ4月分'!$AB:$AB,$F178)</f>
        <v>24970</v>
      </c>
      <c r="E178" s="568">
        <v>45413.0</v>
      </c>
      <c r="F178" s="518" t="s">
        <v>16189</v>
      </c>
    </row>
    <row r="179">
      <c r="A179" s="538" t="str">
        <f t="shared" si="3"/>
        <v>2024年5月</v>
      </c>
      <c r="B179" s="580" t="s">
        <v>21126</v>
      </c>
      <c r="C179" s="179" t="s">
        <v>14</v>
      </c>
      <c r="D179" s="540">
        <f>sumifs('ユニペイ4月分'!$F:$F,'ユニペイ4月分'!$AB:$AB,$F179)</f>
        <v>0</v>
      </c>
      <c r="E179" s="581">
        <v>45413.0</v>
      </c>
      <c r="F179" s="518" t="s">
        <v>21127</v>
      </c>
    </row>
    <row r="180">
      <c r="A180" s="538" t="str">
        <f t="shared" si="3"/>
        <v>2024年5月</v>
      </c>
      <c r="B180" s="580" t="s">
        <v>21128</v>
      </c>
      <c r="C180" s="179" t="s">
        <v>14</v>
      </c>
      <c r="D180" s="540">
        <f>sumifs('ユニペイ4月分'!$F:$F,'ユニペイ4月分'!$AB:$AB,$F180)</f>
        <v>0</v>
      </c>
      <c r="E180" s="581">
        <v>45415.0</v>
      </c>
      <c r="F180" s="518" t="s">
        <v>21129</v>
      </c>
    </row>
    <row r="181">
      <c r="A181" s="538" t="str">
        <f t="shared" si="3"/>
        <v>2024年5月</v>
      </c>
      <c r="B181" s="580" t="s">
        <v>21130</v>
      </c>
      <c r="C181" s="179" t="s">
        <v>14</v>
      </c>
      <c r="D181" s="540">
        <f>sumifs('ユニペイ4月分'!$F:$F,'ユニペイ4月分'!$AB:$AB,$F181)</f>
        <v>0</v>
      </c>
      <c r="E181" s="581">
        <v>45416.0</v>
      </c>
      <c r="F181" s="518" t="s">
        <v>21131</v>
      </c>
    </row>
    <row r="182">
      <c r="A182" s="538" t="str">
        <f t="shared" si="3"/>
        <v>2024年5月</v>
      </c>
      <c r="B182" s="580" t="s">
        <v>21132</v>
      </c>
      <c r="C182" s="179" t="s">
        <v>14</v>
      </c>
      <c r="D182" s="540">
        <f>sumifs('ユニペイ4月分'!$F:$F,'ユニペイ4月分'!$AB:$AB,$F182)</f>
        <v>0</v>
      </c>
      <c r="E182" s="581">
        <v>45416.0</v>
      </c>
      <c r="F182" s="518" t="s">
        <v>21133</v>
      </c>
    </row>
    <row r="183">
      <c r="A183" s="538" t="str">
        <f t="shared" si="3"/>
        <v>2024年5月</v>
      </c>
      <c r="B183" s="580" t="s">
        <v>21134</v>
      </c>
      <c r="C183" s="179" t="s">
        <v>21082</v>
      </c>
      <c r="D183" s="540">
        <f>sumifs('ユニペイ4月分'!$F:$F,'ユニペイ4月分'!$AB:$AB,$F183)</f>
        <v>24970</v>
      </c>
      <c r="E183" s="581">
        <v>45418.0</v>
      </c>
      <c r="F183" s="518" t="s">
        <v>20635</v>
      </c>
    </row>
    <row r="184">
      <c r="A184" s="538" t="str">
        <f t="shared" si="3"/>
        <v>2024年5月</v>
      </c>
      <c r="B184" s="580" t="s">
        <v>21135</v>
      </c>
      <c r="C184" s="179" t="s">
        <v>12</v>
      </c>
      <c r="D184" s="540">
        <f>sumifs('ユニペイ4月分'!$F:$F,'ユニペイ4月分'!$AB:$AB,$F184)</f>
        <v>0</v>
      </c>
      <c r="E184" s="581">
        <v>45422.0</v>
      </c>
      <c r="F184" s="518" t="s">
        <v>21136</v>
      </c>
    </row>
    <row r="185">
      <c r="A185" s="538" t="str">
        <f t="shared" si="3"/>
        <v>2024年5月</v>
      </c>
      <c r="B185" s="580" t="s">
        <v>21137</v>
      </c>
      <c r="C185" s="179" t="s">
        <v>12</v>
      </c>
      <c r="D185" s="540">
        <f>sumifs('ユニペイ4月分'!$F:$F,'ユニペイ4月分'!$AB:$AB,$F185)</f>
        <v>0</v>
      </c>
      <c r="E185" s="581">
        <v>45423.0</v>
      </c>
      <c r="F185" s="518" t="s">
        <v>21138</v>
      </c>
    </row>
    <row r="186">
      <c r="A186" s="538" t="str">
        <f t="shared" si="3"/>
        <v>2024年5月</v>
      </c>
      <c r="B186" s="580" t="s">
        <v>21139</v>
      </c>
      <c r="C186" s="179" t="s">
        <v>21082</v>
      </c>
      <c r="D186" s="540">
        <f>sumifs('ユニペイ4月分'!$F:$F,'ユニペイ4月分'!$AB:$AB,$F186)</f>
        <v>0</v>
      </c>
      <c r="E186" s="581">
        <v>45423.0</v>
      </c>
      <c r="F186" s="518" t="s">
        <v>21140</v>
      </c>
    </row>
    <row r="187">
      <c r="A187" s="538" t="str">
        <f t="shared" si="3"/>
        <v>2024年5月</v>
      </c>
      <c r="B187" s="580" t="s">
        <v>21141</v>
      </c>
      <c r="C187" s="179" t="s">
        <v>12</v>
      </c>
      <c r="D187" s="540">
        <f>sumifs('ユニペイ4月分'!$F:$F,'ユニペイ4月分'!$AB:$AB,$F187)</f>
        <v>0</v>
      </c>
      <c r="E187" s="581">
        <v>45430.0</v>
      </c>
      <c r="F187" s="518" t="s">
        <v>21142</v>
      </c>
    </row>
    <row r="188">
      <c r="A188" s="538" t="str">
        <f t="shared" si="3"/>
        <v>2024年5月</v>
      </c>
      <c r="B188" s="580" t="s">
        <v>21143</v>
      </c>
      <c r="C188" s="179" t="s">
        <v>21144</v>
      </c>
      <c r="D188" s="540">
        <f>sumifs('ユニペイ4月分'!$F:$F,'ユニペイ4月分'!$AB:$AB,$F188)</f>
        <v>19970</v>
      </c>
      <c r="E188" s="581">
        <v>45431.0</v>
      </c>
      <c r="F188" s="518" t="s">
        <v>11127</v>
      </c>
    </row>
    <row r="189">
      <c r="A189" s="538" t="str">
        <f t="shared" si="3"/>
        <v>2024年5月</v>
      </c>
      <c r="B189" s="580" t="s">
        <v>21145</v>
      </c>
      <c r="C189" s="179" t="s">
        <v>14</v>
      </c>
      <c r="D189" s="540">
        <f>sumifs('ユニペイ4月分'!$F:$F,'ユニペイ4月分'!$AB:$AB,$F189)</f>
        <v>0</v>
      </c>
      <c r="E189" s="581">
        <v>45431.0</v>
      </c>
      <c r="F189" s="518" t="s">
        <v>21146</v>
      </c>
    </row>
    <row r="190">
      <c r="A190" s="538" t="str">
        <f t="shared" si="3"/>
        <v>2024年5月</v>
      </c>
      <c r="B190" s="580" t="s">
        <v>21147</v>
      </c>
      <c r="C190" s="179" t="s">
        <v>12</v>
      </c>
      <c r="D190" s="540">
        <f>sumifs('ユニペイ4月分'!$F:$F,'ユニペイ4月分'!$AB:$AB,$F190)</f>
        <v>0</v>
      </c>
      <c r="E190" s="581">
        <v>45432.0</v>
      </c>
      <c r="F190" s="518" t="s">
        <v>21148</v>
      </c>
    </row>
    <row r="191">
      <c r="A191" s="538" t="str">
        <f t="shared" si="3"/>
        <v>2024年5月</v>
      </c>
      <c r="B191" s="580" t="s">
        <v>21149</v>
      </c>
      <c r="C191" s="179" t="s">
        <v>12</v>
      </c>
      <c r="D191" s="540">
        <f>sumifs('ユニペイ4月分'!$F:$F,'ユニペイ4月分'!$AB:$AB,$F191)</f>
        <v>0</v>
      </c>
      <c r="E191" s="581">
        <v>45438.0</v>
      </c>
      <c r="F191" s="518" t="s">
        <v>21150</v>
      </c>
    </row>
    <row r="192">
      <c r="A192" s="538" t="str">
        <f t="shared" si="3"/>
        <v>2024年5月</v>
      </c>
      <c r="B192" s="580" t="s">
        <v>21151</v>
      </c>
      <c r="C192" s="179" t="s">
        <v>12</v>
      </c>
      <c r="D192" s="540">
        <f>sumifs('ユニペイ4月分'!$F:$F,'ユニペイ4月分'!$AB:$AB,$F192)</f>
        <v>0</v>
      </c>
      <c r="E192" s="581">
        <v>45439.0</v>
      </c>
      <c r="F192" s="518" t="s">
        <v>21152</v>
      </c>
    </row>
    <row r="193">
      <c r="A193" s="538" t="str">
        <f t="shared" si="3"/>
        <v>2024年5月</v>
      </c>
      <c r="B193" s="580" t="s">
        <v>21153</v>
      </c>
      <c r="C193" s="179" t="s">
        <v>12</v>
      </c>
      <c r="D193" s="540">
        <f>sumifs('ユニペイ4月分'!$F:$F,'ユニペイ4月分'!$AB:$AB,$F193)</f>
        <v>0</v>
      </c>
      <c r="E193" s="581">
        <v>45440.0</v>
      </c>
      <c r="F193" s="518" t="s">
        <v>21154</v>
      </c>
    </row>
    <row r="194">
      <c r="A194" s="538" t="str">
        <f t="shared" si="3"/>
        <v>2024年5月</v>
      </c>
      <c r="B194" s="580" t="s">
        <v>21155</v>
      </c>
      <c r="C194" s="179" t="s">
        <v>12</v>
      </c>
      <c r="D194" s="540">
        <f>sumifs('ユニペイ4月分'!$F:$F,'ユニペイ4月分'!$AB:$AB,$F194)</f>
        <v>0</v>
      </c>
      <c r="E194" s="581">
        <v>45440.0</v>
      </c>
      <c r="F194" s="518" t="s">
        <v>21156</v>
      </c>
    </row>
    <row r="195">
      <c r="A195" s="538" t="str">
        <f t="shared" si="3"/>
        <v>2024年5月</v>
      </c>
      <c r="B195" s="580" t="s">
        <v>21157</v>
      </c>
      <c r="C195" s="179" t="s">
        <v>12</v>
      </c>
      <c r="D195" s="540">
        <f>sumifs('ユニペイ4月分'!$F:$F,'ユニペイ4月分'!$AB:$AB,$F195)</f>
        <v>0</v>
      </c>
      <c r="E195" s="581">
        <v>45441.0</v>
      </c>
      <c r="F195" s="518" t="s">
        <v>21158</v>
      </c>
    </row>
    <row r="196">
      <c r="A196" s="538" t="str">
        <f t="shared" si="3"/>
        <v>2024年5月</v>
      </c>
      <c r="B196" s="580" t="s">
        <v>21159</v>
      </c>
      <c r="C196" s="179" t="s">
        <v>14</v>
      </c>
      <c r="D196" s="540">
        <f>sumifs('ユニペイ4月分'!$F:$F,'ユニペイ4月分'!$AB:$AB,$F196)</f>
        <v>0</v>
      </c>
      <c r="E196" s="581">
        <v>45441.0</v>
      </c>
      <c r="F196" s="518" t="s">
        <v>21160</v>
      </c>
    </row>
    <row r="197">
      <c r="A197" s="538" t="str">
        <f t="shared" si="3"/>
        <v>2024年5月</v>
      </c>
      <c r="B197" s="580" t="s">
        <v>21161</v>
      </c>
      <c r="C197" s="179" t="s">
        <v>14</v>
      </c>
      <c r="D197" s="540">
        <f>sumifs('ユニペイ4月分'!$F:$F,'ユニペイ4月分'!$AB:$AB,$F197)</f>
        <v>0</v>
      </c>
      <c r="E197" s="581">
        <v>45441.0</v>
      </c>
      <c r="F197" s="518" t="s">
        <v>21162</v>
      </c>
    </row>
    <row r="198">
      <c r="A198" s="538" t="str">
        <f t="shared" si="3"/>
        <v>2024年5月</v>
      </c>
      <c r="B198" s="580" t="s">
        <v>21163</v>
      </c>
      <c r="C198" s="179" t="s">
        <v>12</v>
      </c>
      <c r="D198" s="540">
        <f>sumifs('ユニペイ4月分'!$F:$F,'ユニペイ4月分'!$AB:$AB,$F198)</f>
        <v>0</v>
      </c>
      <c r="E198" s="581">
        <v>45422.0</v>
      </c>
    </row>
    <row r="199">
      <c r="A199" s="538" t="str">
        <f t="shared" si="3"/>
        <v>2024年6月</v>
      </c>
      <c r="B199" s="582" t="s">
        <v>21164</v>
      </c>
      <c r="C199" s="179" t="s">
        <v>21082</v>
      </c>
      <c r="D199" s="540">
        <f>sumifs('ユニペイ4月分'!$F:$F,'ユニペイ4月分'!$AB:$AB,$F199)</f>
        <v>19970</v>
      </c>
      <c r="E199" s="583">
        <v>45445.0</v>
      </c>
      <c r="F199" s="518" t="s">
        <v>21165</v>
      </c>
    </row>
    <row r="200">
      <c r="A200" s="538" t="str">
        <f t="shared" si="3"/>
        <v>2024年6月</v>
      </c>
      <c r="B200" s="584" t="s">
        <v>21166</v>
      </c>
      <c r="C200" s="179" t="s">
        <v>12</v>
      </c>
      <c r="D200" s="540">
        <f>sumifs('ユニペイ4月分'!$F:$F,'ユニペイ4月分'!$AB:$AB,$F200)</f>
        <v>0</v>
      </c>
      <c r="E200" s="585">
        <v>45451.0</v>
      </c>
      <c r="F200" s="518" t="s">
        <v>21167</v>
      </c>
    </row>
    <row r="201">
      <c r="A201" s="538" t="str">
        <f t="shared" si="3"/>
        <v>2024年6月</v>
      </c>
      <c r="B201" s="584" t="s">
        <v>21168</v>
      </c>
      <c r="C201" s="179" t="s">
        <v>12</v>
      </c>
      <c r="D201" s="540">
        <f>sumifs('ユニペイ4月分'!$F:$F,'ユニペイ4月分'!$AB:$AB,$F201)</f>
        <v>0</v>
      </c>
      <c r="E201" s="585">
        <v>45453.0</v>
      </c>
      <c r="F201" s="518" t="s">
        <v>21169</v>
      </c>
    </row>
    <row r="202">
      <c r="A202" s="538" t="str">
        <f t="shared" si="3"/>
        <v>2024年6月</v>
      </c>
      <c r="B202" s="584" t="s">
        <v>21170</v>
      </c>
      <c r="C202" s="179" t="s">
        <v>12</v>
      </c>
      <c r="D202" s="540">
        <f>sumifs('ユニペイ4月分'!$F:$F,'ユニペイ4月分'!$AB:$AB,$F202)</f>
        <v>0</v>
      </c>
      <c r="E202" s="585">
        <v>45458.0</v>
      </c>
      <c r="F202" s="518" t="s">
        <v>21171</v>
      </c>
    </row>
    <row r="203">
      <c r="A203" s="538" t="str">
        <f t="shared" si="3"/>
        <v>2024年6月</v>
      </c>
      <c r="B203" s="586" t="s">
        <v>21172</v>
      </c>
      <c r="C203" s="179" t="s">
        <v>14</v>
      </c>
      <c r="D203" s="540">
        <f>sumifs('ユニペイ4月分'!$F:$F,'ユニペイ4月分'!$AB:$AB,$F203)</f>
        <v>0</v>
      </c>
      <c r="E203" s="585">
        <v>45460.0</v>
      </c>
      <c r="F203" s="518" t="s">
        <v>21173</v>
      </c>
    </row>
    <row r="204">
      <c r="A204" s="538" t="str">
        <f t="shared" si="3"/>
        <v>2024年6月</v>
      </c>
      <c r="B204" s="584" t="s">
        <v>21174</v>
      </c>
      <c r="C204" s="179" t="s">
        <v>12</v>
      </c>
      <c r="D204" s="540">
        <f>sumifs('ユニペイ4月分'!$F:$F,'ユニペイ4月分'!$AB:$AB,$F204)</f>
        <v>0</v>
      </c>
      <c r="E204" s="585">
        <v>45460.0</v>
      </c>
      <c r="F204" s="518" t="s">
        <v>21175</v>
      </c>
    </row>
    <row r="205">
      <c r="A205" s="538" t="str">
        <f t="shared" si="3"/>
        <v>2024年6月</v>
      </c>
      <c r="B205" s="584" t="s">
        <v>21176</v>
      </c>
      <c r="C205" s="179" t="s">
        <v>12</v>
      </c>
      <c r="D205" s="540">
        <f>sumifs('ユニペイ4月分'!$F:$F,'ユニペイ4月分'!$AB:$AB,$F205)</f>
        <v>0</v>
      </c>
      <c r="E205" s="585">
        <v>45461.0</v>
      </c>
      <c r="F205" s="518" t="s">
        <v>21177</v>
      </c>
    </row>
    <row r="206">
      <c r="A206" s="538" t="str">
        <f t="shared" si="3"/>
        <v>2024年6月</v>
      </c>
      <c r="B206" s="584" t="s">
        <v>21178</v>
      </c>
      <c r="C206" s="179" t="s">
        <v>14</v>
      </c>
      <c r="D206" s="540">
        <f>sumifs('ユニペイ4月分'!$F:$F,'ユニペイ4月分'!$AB:$AB,$F206)</f>
        <v>0</v>
      </c>
      <c r="E206" s="585">
        <v>45461.0</v>
      </c>
      <c r="F206" s="518" t="s">
        <v>21179</v>
      </c>
    </row>
    <row r="207">
      <c r="A207" s="538" t="str">
        <f t="shared" si="3"/>
        <v>2024年6月</v>
      </c>
      <c r="B207" s="584" t="s">
        <v>21180</v>
      </c>
      <c r="C207" s="179" t="s">
        <v>12</v>
      </c>
      <c r="D207" s="540">
        <f>sumifs('ユニペイ4月分'!$F:$F,'ユニペイ4月分'!$AB:$AB,$F207)</f>
        <v>0</v>
      </c>
      <c r="E207" s="585">
        <v>45462.0</v>
      </c>
      <c r="F207" s="518" t="s">
        <v>21181</v>
      </c>
    </row>
    <row r="208">
      <c r="A208" s="538" t="str">
        <f t="shared" si="3"/>
        <v>2024年6月</v>
      </c>
      <c r="B208" s="584" t="s">
        <v>21182</v>
      </c>
      <c r="C208" s="179" t="s">
        <v>12</v>
      </c>
      <c r="D208" s="540">
        <f>sumifs('ユニペイ4月分'!$F:$F,'ユニペイ4月分'!$AB:$AB,$F208)</f>
        <v>0</v>
      </c>
      <c r="E208" s="585">
        <v>45465.0</v>
      </c>
      <c r="F208" s="518" t="s">
        <v>21183</v>
      </c>
    </row>
    <row r="209">
      <c r="A209" s="538" t="str">
        <f t="shared" si="3"/>
        <v>2024年6月</v>
      </c>
      <c r="B209" s="584" t="s">
        <v>21184</v>
      </c>
      <c r="C209" s="179" t="s">
        <v>12</v>
      </c>
      <c r="D209" s="540">
        <f>sumifs('ユニペイ4月分'!$F:$F,'ユニペイ4月分'!$AB:$AB,$F209)</f>
        <v>0</v>
      </c>
      <c r="E209" s="585">
        <v>45461.0</v>
      </c>
      <c r="F209" s="518" t="s">
        <v>21185</v>
      </c>
    </row>
    <row r="210">
      <c r="A210" s="538" t="str">
        <f t="shared" si="3"/>
        <v>2024年6月</v>
      </c>
      <c r="B210" s="584" t="s">
        <v>21186</v>
      </c>
      <c r="C210" s="179" t="s">
        <v>21082</v>
      </c>
      <c r="D210" s="540">
        <f>sumifs('ユニペイ4月分'!$F:$F,'ユニペイ4月分'!$AB:$AB,$F210)</f>
        <v>24970</v>
      </c>
      <c r="E210" s="585">
        <v>45470.0</v>
      </c>
      <c r="F210" s="518" t="s">
        <v>5502</v>
      </c>
    </row>
    <row r="211">
      <c r="A211" s="538" t="str">
        <f t="shared" si="3"/>
        <v>2024年6月</v>
      </c>
      <c r="B211" s="584" t="s">
        <v>21187</v>
      </c>
      <c r="C211" s="179" t="s">
        <v>12</v>
      </c>
      <c r="D211" s="540">
        <f>sumifs('ユニペイ4月分'!$F:$F,'ユニペイ4月分'!$AB:$AB,$F211)</f>
        <v>0</v>
      </c>
      <c r="E211" s="585">
        <v>45472.0</v>
      </c>
      <c r="F211" s="518" t="s">
        <v>21188</v>
      </c>
    </row>
    <row r="212">
      <c r="A212" s="538" t="str">
        <f t="shared" si="3"/>
        <v>2024年7月</v>
      </c>
      <c r="B212" s="587" t="s">
        <v>21189</v>
      </c>
      <c r="C212" s="179"/>
      <c r="D212" s="540">
        <f>sumifs('ユニペイ4月分'!$F:$F,'ユニペイ4月分'!$AB:$AB,$F212)</f>
        <v>0</v>
      </c>
      <c r="E212" s="588">
        <v>45477.0</v>
      </c>
      <c r="F212" s="518" t="s">
        <v>21190</v>
      </c>
    </row>
    <row r="213">
      <c r="A213" s="538" t="str">
        <f t="shared" si="3"/>
        <v>2024年7月</v>
      </c>
      <c r="B213" s="587" t="s">
        <v>21191</v>
      </c>
      <c r="C213" s="179" t="s">
        <v>12</v>
      </c>
      <c r="D213" s="540">
        <f>sumifs('ユニペイ4月分'!$F:$F,'ユニペイ4月分'!$AB:$AB,$F213)</f>
        <v>0</v>
      </c>
      <c r="E213" s="588">
        <v>45478.0</v>
      </c>
      <c r="F213" s="518" t="s">
        <v>21192</v>
      </c>
    </row>
    <row r="214">
      <c r="A214" s="538" t="str">
        <f t="shared" si="3"/>
        <v>2024年7月</v>
      </c>
      <c r="B214" s="587" t="s">
        <v>21193</v>
      </c>
      <c r="C214" s="179" t="s">
        <v>12</v>
      </c>
      <c r="D214" s="540">
        <f>sumifs('ユニペイ4月分'!$F:$F,'ユニペイ4月分'!$AB:$AB,$F214)</f>
        <v>0</v>
      </c>
      <c r="E214" s="588">
        <v>45479.0</v>
      </c>
      <c r="F214" s="518" t="s">
        <v>21194</v>
      </c>
    </row>
    <row r="215">
      <c r="A215" s="538" t="str">
        <f t="shared" si="3"/>
        <v>2024年7月</v>
      </c>
      <c r="B215" s="587" t="s">
        <v>21195</v>
      </c>
      <c r="C215" s="179" t="s">
        <v>12</v>
      </c>
      <c r="D215" s="540">
        <f>sumifs('ユニペイ4月分'!$F:$F,'ユニペイ4月分'!$AB:$AB,$F215)</f>
        <v>0</v>
      </c>
      <c r="E215" s="588">
        <v>45480.0</v>
      </c>
      <c r="F215" s="518" t="s">
        <v>21196</v>
      </c>
    </row>
    <row r="216">
      <c r="A216" s="538" t="str">
        <f t="shared" si="3"/>
        <v>2024年7月</v>
      </c>
      <c r="B216" s="587" t="s">
        <v>21197</v>
      </c>
      <c r="C216" s="179" t="s">
        <v>21082</v>
      </c>
      <c r="D216" s="540">
        <f>sumifs('ユニペイ4月分'!$F:$F,'ユニペイ4月分'!$AB:$AB,$F216)</f>
        <v>31080</v>
      </c>
      <c r="E216" s="588">
        <v>45481.0</v>
      </c>
      <c r="F216" s="518" t="s">
        <v>7136</v>
      </c>
    </row>
    <row r="217">
      <c r="A217" s="538" t="str">
        <f t="shared" si="3"/>
        <v>2024年7月</v>
      </c>
      <c r="B217" s="587" t="s">
        <v>21198</v>
      </c>
      <c r="C217" s="179" t="s">
        <v>21082</v>
      </c>
      <c r="D217" s="540">
        <f>sumifs('ユニペイ4月分'!$F:$F,'ユニペイ4月分'!$AB:$AB,$F217)</f>
        <v>0</v>
      </c>
      <c r="E217" s="588">
        <v>45482.0</v>
      </c>
      <c r="F217" s="518" t="s">
        <v>21199</v>
      </c>
    </row>
    <row r="218">
      <c r="A218" s="538" t="str">
        <f t="shared" si="3"/>
        <v>2024年7月</v>
      </c>
      <c r="B218" s="587" t="s">
        <v>21200</v>
      </c>
      <c r="C218" s="179" t="s">
        <v>12</v>
      </c>
      <c r="D218" s="540">
        <f>sumifs('ユニペイ4月分'!$F:$F,'ユニペイ4月分'!$AB:$AB,$F218)</f>
        <v>0</v>
      </c>
      <c r="E218" s="588">
        <v>45482.0</v>
      </c>
      <c r="F218" s="518" t="s">
        <v>21201</v>
      </c>
    </row>
    <row r="219">
      <c r="A219" s="538" t="str">
        <f t="shared" si="3"/>
        <v>2024年7月</v>
      </c>
      <c r="B219" s="587" t="s">
        <v>21202</v>
      </c>
      <c r="C219" s="179" t="s">
        <v>12</v>
      </c>
      <c r="D219" s="540">
        <f>sumifs('ユニペイ4月分'!$F:$F,'ユニペイ4月分'!$AB:$AB,$F219)</f>
        <v>0</v>
      </c>
      <c r="E219" s="588">
        <v>45483.0</v>
      </c>
      <c r="F219" s="518" t="s">
        <v>21203</v>
      </c>
    </row>
    <row r="220">
      <c r="A220" s="538" t="str">
        <f t="shared" si="3"/>
        <v>2024年7月</v>
      </c>
      <c r="B220" s="587" t="s">
        <v>21204</v>
      </c>
      <c r="C220" s="179" t="s">
        <v>12</v>
      </c>
      <c r="D220" s="540">
        <f>sumifs('ユニペイ4月分'!$F:$F,'ユニペイ4月分'!$AB:$AB,$F220)</f>
        <v>0</v>
      </c>
      <c r="E220" s="588">
        <v>45484.0</v>
      </c>
      <c r="F220" s="518" t="s">
        <v>21205</v>
      </c>
    </row>
    <row r="221">
      <c r="A221" s="538" t="str">
        <f t="shared" si="3"/>
        <v>2024年7月</v>
      </c>
      <c r="B221" s="587" t="s">
        <v>21206</v>
      </c>
      <c r="C221" s="179" t="s">
        <v>12</v>
      </c>
      <c r="D221" s="540">
        <f>sumifs('ユニペイ4月分'!$F:$F,'ユニペイ4月分'!$AB:$AB,$F221)</f>
        <v>0</v>
      </c>
      <c r="E221" s="588">
        <v>45486.0</v>
      </c>
      <c r="F221" s="518" t="s">
        <v>21207</v>
      </c>
    </row>
    <row r="222">
      <c r="A222" s="538" t="str">
        <f t="shared" si="3"/>
        <v>2024年7月</v>
      </c>
      <c r="B222" s="587" t="s">
        <v>21208</v>
      </c>
      <c r="C222" s="179" t="s">
        <v>12</v>
      </c>
      <c r="D222" s="540">
        <f>sumifs('ユニペイ4月分'!$F:$F,'ユニペイ4月分'!$AB:$AB,$F222)</f>
        <v>0</v>
      </c>
      <c r="E222" s="588">
        <v>45487.0</v>
      </c>
      <c r="F222" s="518" t="s">
        <v>21209</v>
      </c>
    </row>
    <row r="223">
      <c r="A223" s="538" t="str">
        <f t="shared" si="3"/>
        <v>2024年7月</v>
      </c>
      <c r="B223" s="587" t="s">
        <v>21210</v>
      </c>
      <c r="C223" s="179" t="s">
        <v>12</v>
      </c>
      <c r="D223" s="540">
        <f>sumifs('ユニペイ4月分'!$F:$F,'ユニペイ4月分'!$AB:$AB,$F223)</f>
        <v>0</v>
      </c>
      <c r="E223" s="588">
        <v>45482.0</v>
      </c>
      <c r="F223" s="518" t="s">
        <v>21211</v>
      </c>
    </row>
    <row r="224">
      <c r="A224" s="538" t="str">
        <f t="shared" si="3"/>
        <v>2024年7月</v>
      </c>
      <c r="B224" s="587" t="s">
        <v>21212</v>
      </c>
      <c r="C224" s="179" t="s">
        <v>21213</v>
      </c>
      <c r="D224" s="540">
        <f>sumifs('ユニペイ4月分'!$F:$F,'ユニペイ4月分'!$AB:$AB,$F224)</f>
        <v>14970</v>
      </c>
      <c r="E224" s="588">
        <v>45489.0</v>
      </c>
      <c r="F224" s="518" t="s">
        <v>12693</v>
      </c>
    </row>
    <row r="225">
      <c r="A225" s="538" t="str">
        <f t="shared" si="3"/>
        <v>2024年7月</v>
      </c>
      <c r="B225" s="587" t="s">
        <v>21214</v>
      </c>
      <c r="C225" s="179" t="s">
        <v>12</v>
      </c>
      <c r="D225" s="540">
        <f>sumifs('ユニペイ4月分'!$F:$F,'ユニペイ4月分'!$AB:$AB,$F225)</f>
        <v>0</v>
      </c>
      <c r="E225" s="588">
        <v>45494.0</v>
      </c>
      <c r="F225" s="518" t="s">
        <v>21215</v>
      </c>
    </row>
    <row r="226">
      <c r="A226" s="538" t="str">
        <f t="shared" si="3"/>
        <v>2024年7月</v>
      </c>
      <c r="B226" s="587" t="s">
        <v>21216</v>
      </c>
      <c r="C226" s="179" t="s">
        <v>16</v>
      </c>
      <c r="D226" s="540">
        <f>sumifs('ユニペイ4月分'!$F:$F,'ユニペイ4月分'!$AB:$AB,$F226)</f>
        <v>0</v>
      </c>
      <c r="E226" s="588">
        <v>45495.0</v>
      </c>
      <c r="F226" s="518" t="s">
        <v>21217</v>
      </c>
    </row>
    <row r="227">
      <c r="A227" s="538" t="str">
        <f t="shared" si="3"/>
        <v>2024年7月</v>
      </c>
      <c r="B227" s="587" t="s">
        <v>21218</v>
      </c>
      <c r="C227" s="179" t="s">
        <v>12</v>
      </c>
      <c r="D227" s="540">
        <f>sumifs('ユニペイ4月分'!$F:$F,'ユニペイ4月分'!$AB:$AB,$F227)</f>
        <v>0</v>
      </c>
      <c r="E227" s="588">
        <v>45497.0</v>
      </c>
      <c r="F227" s="518" t="s">
        <v>21217</v>
      </c>
    </row>
    <row r="228">
      <c r="A228" s="538" t="str">
        <f t="shared" si="3"/>
        <v>2024年7月</v>
      </c>
      <c r="B228" s="587" t="s">
        <v>21219</v>
      </c>
      <c r="C228" s="179" t="s">
        <v>21213</v>
      </c>
      <c r="D228" s="540">
        <f>sumifs('ユニペイ4月分'!$F:$F,'ユニペイ4月分'!$AB:$AB,$F228)</f>
        <v>0</v>
      </c>
      <c r="E228" s="588">
        <v>45500.0</v>
      </c>
      <c r="F228" s="518" t="s">
        <v>21220</v>
      </c>
    </row>
    <row r="229">
      <c r="A229" s="538" t="str">
        <f t="shared" si="3"/>
        <v>2024年7月</v>
      </c>
      <c r="B229" s="587" t="s">
        <v>21221</v>
      </c>
      <c r="C229" s="179" t="s">
        <v>12</v>
      </c>
      <c r="D229" s="540">
        <f>sumifs('ユニペイ4月分'!$F:$F,'ユニペイ4月分'!$AB:$AB,$F229)</f>
        <v>0</v>
      </c>
      <c r="E229" s="588">
        <v>45501.0</v>
      </c>
      <c r="F229" s="518" t="s">
        <v>21222</v>
      </c>
    </row>
    <row r="230">
      <c r="A230" s="538" t="str">
        <f t="shared" si="3"/>
        <v>2024年7月</v>
      </c>
      <c r="B230" s="587" t="s">
        <v>21223</v>
      </c>
      <c r="C230" s="179" t="s">
        <v>12</v>
      </c>
      <c r="D230" s="540">
        <f>sumifs('ユニペイ4月分'!$F:$F,'ユニペイ4月分'!$AB:$AB,$F230)</f>
        <v>0</v>
      </c>
      <c r="E230" s="588">
        <v>45501.0</v>
      </c>
      <c r="F230" s="518" t="s">
        <v>21224</v>
      </c>
    </row>
    <row r="231">
      <c r="A231" s="538" t="str">
        <f t="shared" si="3"/>
        <v>2024年7月</v>
      </c>
      <c r="B231" s="587" t="s">
        <v>21225</v>
      </c>
      <c r="C231" s="179" t="s">
        <v>16</v>
      </c>
      <c r="D231" s="540">
        <f>sumifs('ユニペイ4月分'!$F:$F,'ユニペイ4月分'!$AB:$AB,$F231)</f>
        <v>0</v>
      </c>
      <c r="E231" s="588">
        <v>45494.0</v>
      </c>
    </row>
    <row r="232">
      <c r="A232" s="538" t="str">
        <f t="shared" si="3"/>
        <v>2024年7月</v>
      </c>
      <c r="B232" s="587" t="s">
        <v>21226</v>
      </c>
      <c r="C232" s="179" t="s">
        <v>21082</v>
      </c>
      <c r="D232" s="540">
        <f>sumifs('ユニペイ4月分'!$F:$F,'ユニペイ4月分'!$AB:$AB,$F232)</f>
        <v>0</v>
      </c>
      <c r="E232" s="588">
        <v>45503.0</v>
      </c>
      <c r="F232" s="518" t="s">
        <v>21227</v>
      </c>
    </row>
    <row r="233">
      <c r="A233" s="589" t="str">
        <f t="shared" si="3"/>
        <v>2024年8月</v>
      </c>
      <c r="B233" s="546" t="s">
        <v>21228</v>
      </c>
      <c r="C233" s="179" t="s">
        <v>12</v>
      </c>
      <c r="D233" s="540">
        <f>sumifs('ユニペイ4月分'!$F:$F,'ユニペイ4月分'!$AB:$AB,$F233)</f>
        <v>0</v>
      </c>
      <c r="E233" s="555">
        <v>45505.0</v>
      </c>
      <c r="F233" s="518" t="s">
        <v>21229</v>
      </c>
    </row>
    <row r="234">
      <c r="A234" s="538" t="str">
        <f t="shared" si="3"/>
        <v>2024年8月</v>
      </c>
      <c r="B234" s="546" t="s">
        <v>21230</v>
      </c>
      <c r="C234" s="179" t="s">
        <v>12</v>
      </c>
      <c r="D234" s="540">
        <f>sumifs('ユニペイ4月分'!$F:$F,'ユニペイ4月分'!$AB:$AB,$F234)</f>
        <v>0</v>
      </c>
      <c r="E234" s="555">
        <v>45506.0</v>
      </c>
      <c r="F234" s="518" t="s">
        <v>21231</v>
      </c>
    </row>
    <row r="235">
      <c r="A235" s="538" t="str">
        <f t="shared" si="3"/>
        <v>2024年8月</v>
      </c>
      <c r="B235" s="546" t="s">
        <v>21232</v>
      </c>
      <c r="C235" s="179" t="s">
        <v>12</v>
      </c>
      <c r="D235" s="540">
        <f>sumifs('ユニペイ4月分'!$F:$F,'ユニペイ4月分'!$AB:$AB,$F235)</f>
        <v>0</v>
      </c>
      <c r="E235" s="555">
        <v>45507.0</v>
      </c>
      <c r="F235" s="518" t="s">
        <v>21233</v>
      </c>
    </row>
    <row r="236">
      <c r="A236" s="538" t="str">
        <f t="shared" si="3"/>
        <v>2024年8月</v>
      </c>
      <c r="B236" s="546" t="s">
        <v>21234</v>
      </c>
      <c r="C236" s="179" t="s">
        <v>16</v>
      </c>
      <c r="D236" s="540">
        <f>sumifs('ユニペイ4月分'!$F:$F,'ユニペイ4月分'!$AB:$AB,$F236)</f>
        <v>0</v>
      </c>
      <c r="E236" s="555">
        <v>45508.0</v>
      </c>
      <c r="F236" s="518" t="s">
        <v>21235</v>
      </c>
    </row>
    <row r="237">
      <c r="A237" s="538" t="str">
        <f t="shared" si="3"/>
        <v>2024年8月</v>
      </c>
      <c r="B237" s="546" t="s">
        <v>21236</v>
      </c>
      <c r="C237" s="179" t="s">
        <v>12</v>
      </c>
      <c r="D237" s="540">
        <f>sumifs('ユニペイ4月分'!$F:$F,'ユニペイ4月分'!$AB:$AB,$F237)</f>
        <v>0</v>
      </c>
      <c r="E237" s="555">
        <v>45509.0</v>
      </c>
      <c r="F237" s="518" t="s">
        <v>21237</v>
      </c>
    </row>
    <row r="238">
      <c r="A238" s="538" t="str">
        <f t="shared" si="3"/>
        <v>2024年8月</v>
      </c>
      <c r="B238" s="546" t="s">
        <v>21238</v>
      </c>
      <c r="C238" s="179" t="s">
        <v>12</v>
      </c>
      <c r="D238" s="540">
        <f>sumifs('ユニペイ4月分'!$F:$F,'ユニペイ4月分'!$AB:$AB,$F238)</f>
        <v>0</v>
      </c>
      <c r="E238" s="555">
        <v>45510.0</v>
      </c>
      <c r="F238" s="518" t="s">
        <v>21239</v>
      </c>
    </row>
    <row r="239">
      <c r="A239" s="538" t="str">
        <f t="shared" si="3"/>
        <v>2024年8月</v>
      </c>
      <c r="B239" s="546" t="s">
        <v>21240</v>
      </c>
      <c r="C239" s="179" t="s">
        <v>14</v>
      </c>
      <c r="D239" s="540">
        <f>sumifs('ユニペイ4月分'!$F:$F,'ユニペイ4月分'!$AB:$AB,$F239)</f>
        <v>0</v>
      </c>
      <c r="E239" s="555">
        <v>45511.0</v>
      </c>
      <c r="F239" s="518" t="s">
        <v>21241</v>
      </c>
    </row>
    <row r="240">
      <c r="A240" s="538" t="str">
        <f t="shared" si="3"/>
        <v>2024年8月</v>
      </c>
      <c r="B240" s="546" t="s">
        <v>21242</v>
      </c>
      <c r="C240" s="179" t="s">
        <v>12</v>
      </c>
      <c r="D240" s="540">
        <f>sumifs('ユニペイ4月分'!$F:$F,'ユニペイ4月分'!$AB:$AB,$F240)</f>
        <v>0</v>
      </c>
      <c r="E240" s="555">
        <v>45512.0</v>
      </c>
      <c r="F240" s="518" t="s">
        <v>21243</v>
      </c>
    </row>
    <row r="241">
      <c r="A241" s="538" t="str">
        <f t="shared" si="3"/>
        <v>2024年8月</v>
      </c>
      <c r="B241" s="546" t="s">
        <v>21244</v>
      </c>
      <c r="C241" s="179" t="s">
        <v>12</v>
      </c>
      <c r="D241" s="540">
        <f>sumifs('ユニペイ4月分'!$F:$F,'ユニペイ4月分'!$AB:$AB,$F241)</f>
        <v>0</v>
      </c>
      <c r="E241" s="555">
        <v>45513.0</v>
      </c>
      <c r="F241" s="518" t="s">
        <v>21245</v>
      </c>
    </row>
    <row r="242">
      <c r="A242" s="538" t="str">
        <f t="shared" si="3"/>
        <v>2024年8月</v>
      </c>
      <c r="B242" s="546" t="s">
        <v>21246</v>
      </c>
      <c r="C242" s="179" t="s">
        <v>12</v>
      </c>
      <c r="D242" s="540">
        <f>sumifs('ユニペイ4月分'!$F:$F,'ユニペイ4月分'!$AB:$AB,$F242)</f>
        <v>0</v>
      </c>
      <c r="E242" s="555">
        <v>45514.0</v>
      </c>
      <c r="F242" s="518" t="s">
        <v>21247</v>
      </c>
    </row>
    <row r="243">
      <c r="A243" s="538" t="str">
        <f t="shared" si="3"/>
        <v>2024年8月</v>
      </c>
      <c r="B243" s="546" t="s">
        <v>21248</v>
      </c>
      <c r="C243" s="179" t="s">
        <v>12</v>
      </c>
      <c r="D243" s="540">
        <f>sumifs('ユニペイ4月分'!$F:$F,'ユニペイ4月分'!$AB:$AB,$F243)</f>
        <v>0</v>
      </c>
      <c r="E243" s="555">
        <v>45515.0</v>
      </c>
      <c r="F243" s="518" t="s">
        <v>21249</v>
      </c>
    </row>
    <row r="244">
      <c r="A244" s="538" t="str">
        <f t="shared" si="3"/>
        <v>2024年8月</v>
      </c>
      <c r="B244" s="546" t="s">
        <v>21250</v>
      </c>
      <c r="C244" s="179" t="s">
        <v>14</v>
      </c>
      <c r="D244" s="540">
        <f>sumifs('ユニペイ4月分'!$F:$F,'ユニペイ4月分'!$AB:$AB,$F244)</f>
        <v>0</v>
      </c>
      <c r="E244" s="555">
        <v>45516.0</v>
      </c>
      <c r="F244" s="518" t="s">
        <v>21251</v>
      </c>
    </row>
    <row r="245">
      <c r="A245" s="538" t="str">
        <f t="shared" si="3"/>
        <v>2024年8月</v>
      </c>
      <c r="B245" s="546" t="s">
        <v>21252</v>
      </c>
      <c r="C245" s="179" t="s">
        <v>14</v>
      </c>
      <c r="D245" s="540">
        <f>sumifs('ユニペイ4月分'!$F:$F,'ユニペイ4月分'!$AB:$AB,$F245)</f>
        <v>0</v>
      </c>
      <c r="E245" s="555">
        <v>45517.0</v>
      </c>
      <c r="F245" s="518" t="s">
        <v>21253</v>
      </c>
    </row>
    <row r="246">
      <c r="A246" s="538" t="str">
        <f t="shared" si="3"/>
        <v>2024年8月</v>
      </c>
      <c r="B246" s="546" t="s">
        <v>21254</v>
      </c>
      <c r="C246" s="179" t="s">
        <v>12</v>
      </c>
      <c r="D246" s="540">
        <f>sumifs('ユニペイ4月分'!$F:$F,'ユニペイ4月分'!$AB:$AB,$F246)</f>
        <v>0</v>
      </c>
      <c r="E246" s="555">
        <v>45518.0</v>
      </c>
      <c r="F246" s="518" t="s">
        <v>21255</v>
      </c>
    </row>
    <row r="247">
      <c r="A247" s="538" t="str">
        <f t="shared" si="3"/>
        <v>2024年8月</v>
      </c>
      <c r="B247" s="546" t="s">
        <v>21256</v>
      </c>
      <c r="C247" s="179" t="s">
        <v>12</v>
      </c>
      <c r="D247" s="540">
        <f>sumifs('ユニペイ4月分'!$F:$F,'ユニペイ4月分'!$AB:$AB,$F247)</f>
        <v>0</v>
      </c>
      <c r="E247" s="555">
        <v>45519.0</v>
      </c>
      <c r="F247" s="518" t="s">
        <v>21257</v>
      </c>
    </row>
    <row r="248">
      <c r="A248" s="538" t="str">
        <f t="shared" si="3"/>
        <v>2024年8月</v>
      </c>
      <c r="B248" s="546" t="s">
        <v>21258</v>
      </c>
      <c r="C248" s="179" t="s">
        <v>12</v>
      </c>
      <c r="D248" s="540">
        <f>sumifs('ユニペイ4月分'!$F:$F,'ユニペイ4月分'!$AB:$AB,$F248)</f>
        <v>0</v>
      </c>
      <c r="E248" s="555">
        <v>45520.0</v>
      </c>
      <c r="F248" s="518" t="s">
        <v>21259</v>
      </c>
    </row>
    <row r="249">
      <c r="A249" s="538" t="str">
        <f t="shared" si="3"/>
        <v>2024年8月</v>
      </c>
      <c r="B249" s="546" t="s">
        <v>21260</v>
      </c>
      <c r="C249" s="179" t="s">
        <v>14</v>
      </c>
      <c r="D249" s="540">
        <f>sumifs('ユニペイ4月分'!$F:$F,'ユニペイ4月分'!$AB:$AB,$F249)</f>
        <v>0</v>
      </c>
      <c r="E249" s="555">
        <v>45521.0</v>
      </c>
      <c r="F249" s="518" t="s">
        <v>21261</v>
      </c>
    </row>
    <row r="250">
      <c r="A250" s="538" t="str">
        <f t="shared" si="3"/>
        <v>2024年8月</v>
      </c>
      <c r="B250" s="546" t="s">
        <v>21262</v>
      </c>
      <c r="C250" s="179" t="s">
        <v>12</v>
      </c>
      <c r="D250" s="540">
        <f>sumifs('ユニペイ4月分'!$F:$F,'ユニペイ4月分'!$AB:$AB,$F250)</f>
        <v>0</v>
      </c>
      <c r="E250" s="555">
        <v>45522.0</v>
      </c>
      <c r="F250" s="518" t="s">
        <v>21263</v>
      </c>
    </row>
    <row r="251">
      <c r="A251" s="538" t="str">
        <f t="shared" si="3"/>
        <v>2024年8月</v>
      </c>
      <c r="B251" s="546" t="s">
        <v>21264</v>
      </c>
      <c r="C251" s="179" t="s">
        <v>12</v>
      </c>
      <c r="D251" s="540">
        <f>sumifs('ユニペイ4月分'!$F:$F,'ユニペイ4月分'!$AB:$AB,$F251)</f>
        <v>0</v>
      </c>
      <c r="E251" s="555">
        <v>45523.0</v>
      </c>
      <c r="F251" s="518" t="s">
        <v>21265</v>
      </c>
    </row>
    <row r="252">
      <c r="A252" s="538" t="str">
        <f t="shared" si="3"/>
        <v>2024年8月</v>
      </c>
      <c r="B252" s="546" t="s">
        <v>21266</v>
      </c>
      <c r="C252" s="179" t="s">
        <v>12</v>
      </c>
      <c r="D252" s="540">
        <f>sumifs('ユニペイ4月分'!$F:$F,'ユニペイ4月分'!$AB:$AB,$F252)</f>
        <v>0</v>
      </c>
      <c r="E252" s="555">
        <v>45524.0</v>
      </c>
      <c r="F252" s="518" t="s">
        <v>21267</v>
      </c>
    </row>
    <row r="253">
      <c r="A253" s="538" t="str">
        <f t="shared" si="3"/>
        <v>2024年8月</v>
      </c>
      <c r="B253" s="546" t="s">
        <v>21268</v>
      </c>
      <c r="C253" s="179" t="s">
        <v>12</v>
      </c>
      <c r="D253" s="540">
        <f>sumifs('ユニペイ4月分'!$F:$F,'ユニペイ4月分'!$AB:$AB,$F253)</f>
        <v>0</v>
      </c>
      <c r="E253" s="555">
        <v>45525.0</v>
      </c>
      <c r="F253" s="518" t="s">
        <v>21269</v>
      </c>
    </row>
    <row r="254">
      <c r="A254" s="538" t="str">
        <f t="shared" si="3"/>
        <v>2024年8月</v>
      </c>
      <c r="B254" s="546" t="s">
        <v>21270</v>
      </c>
      <c r="C254" s="179" t="s">
        <v>12</v>
      </c>
      <c r="D254" s="540">
        <f>sumifs('ユニペイ4月分'!$F:$F,'ユニペイ4月分'!$AB:$AB,$F254)</f>
        <v>0</v>
      </c>
      <c r="E254" s="555">
        <v>45526.0</v>
      </c>
      <c r="F254" s="518" t="s">
        <v>21271</v>
      </c>
    </row>
    <row r="255">
      <c r="A255" s="538" t="str">
        <f t="shared" si="3"/>
        <v>2024年8月</v>
      </c>
      <c r="B255" s="546" t="s">
        <v>21272</v>
      </c>
      <c r="C255" s="179" t="s">
        <v>12</v>
      </c>
      <c r="D255" s="540">
        <f>sumifs('ユニペイ4月分'!$F:$F,'ユニペイ4月分'!$AB:$AB,$F255)</f>
        <v>0</v>
      </c>
      <c r="E255" s="555">
        <v>45527.0</v>
      </c>
      <c r="F255" s="518" t="s">
        <v>21273</v>
      </c>
    </row>
    <row r="256">
      <c r="A256" s="538" t="str">
        <f t="shared" si="3"/>
        <v>2024年8月</v>
      </c>
      <c r="B256" s="546" t="s">
        <v>21274</v>
      </c>
      <c r="C256" s="179" t="s">
        <v>14</v>
      </c>
      <c r="D256" s="540">
        <f>sumifs('ユニペイ4月分'!$F:$F,'ユニペイ4月分'!$AB:$AB,$F256)</f>
        <v>0</v>
      </c>
      <c r="E256" s="555">
        <v>45528.0</v>
      </c>
      <c r="F256" s="518" t="s">
        <v>21275</v>
      </c>
    </row>
    <row r="257">
      <c r="A257" s="538" t="str">
        <f t="shared" si="3"/>
        <v>2024年8月</v>
      </c>
      <c r="B257" s="546" t="s">
        <v>21276</v>
      </c>
      <c r="C257" s="179" t="s">
        <v>12</v>
      </c>
      <c r="D257" s="540">
        <f>sumifs('ユニペイ4月分'!$F:$F,'ユニペイ4月分'!$AB:$AB,$F257)</f>
        <v>0</v>
      </c>
      <c r="E257" s="555">
        <v>45529.0</v>
      </c>
      <c r="F257" s="518" t="s">
        <v>21277</v>
      </c>
    </row>
    <row r="258">
      <c r="A258" s="538" t="str">
        <f t="shared" si="3"/>
        <v>2024年8月</v>
      </c>
      <c r="B258" s="179" t="s">
        <v>21278</v>
      </c>
      <c r="C258" s="179"/>
      <c r="D258" s="540">
        <f>sumifs('ユニペイ4月分'!$F:$F,'ユニペイ4月分'!$AB:$AB,$F258)</f>
        <v>0</v>
      </c>
      <c r="E258" s="590">
        <v>45535.0</v>
      </c>
      <c r="F258" s="518" t="s">
        <v>21279</v>
      </c>
    </row>
    <row r="259">
      <c r="A259" s="538" t="str">
        <f t="shared" si="3"/>
        <v>2024年9月</v>
      </c>
      <c r="B259" s="179" t="s">
        <v>21280</v>
      </c>
      <c r="C259" s="179" t="s">
        <v>12</v>
      </c>
      <c r="D259" s="540">
        <f>sumifs('ユニペイ4月分'!$F:$F,'ユニペイ4月分'!$AB:$AB,$F259)</f>
        <v>0</v>
      </c>
      <c r="E259" s="591">
        <v>45537.0</v>
      </c>
      <c r="F259" s="518" t="s">
        <v>21281</v>
      </c>
    </row>
    <row r="260">
      <c r="A260" s="538" t="str">
        <f t="shared" si="3"/>
        <v>2024年9月</v>
      </c>
      <c r="B260" s="179" t="s">
        <v>21282</v>
      </c>
      <c r="C260" s="179" t="s">
        <v>12</v>
      </c>
      <c r="D260" s="540">
        <f>sumifs('ユニペイ4月分'!$F:$F,'ユニペイ4月分'!$AB:$AB,$F260)</f>
        <v>0</v>
      </c>
      <c r="E260" s="591">
        <v>45541.0</v>
      </c>
      <c r="F260" s="518" t="s">
        <v>21283</v>
      </c>
    </row>
    <row r="261">
      <c r="A261" s="538" t="str">
        <f t="shared" si="3"/>
        <v>2024年9月</v>
      </c>
      <c r="B261" s="179" t="s">
        <v>21284</v>
      </c>
      <c r="C261" s="179" t="s">
        <v>12</v>
      </c>
      <c r="D261" s="540">
        <f>sumifs('ユニペイ4月分'!$F:$F,'ユニペイ4月分'!$AB:$AB,$F261)</f>
        <v>0</v>
      </c>
      <c r="E261" s="591">
        <v>45541.0</v>
      </c>
      <c r="F261" s="518" t="s">
        <v>21285</v>
      </c>
    </row>
    <row r="262">
      <c r="A262" s="538" t="str">
        <f t="shared" si="3"/>
        <v>2024年9月</v>
      </c>
      <c r="B262" s="179" t="s">
        <v>21286</v>
      </c>
      <c r="C262" s="179" t="s">
        <v>12</v>
      </c>
      <c r="D262" s="540">
        <f>sumifs('ユニペイ4月分'!$F:$F,'ユニペイ4月分'!$AB:$AB,$F262)</f>
        <v>0</v>
      </c>
      <c r="E262" s="591">
        <v>45543.0</v>
      </c>
      <c r="F262" s="518" t="s">
        <v>21287</v>
      </c>
    </row>
    <row r="263">
      <c r="A263" s="538" t="str">
        <f t="shared" si="3"/>
        <v>2024年9月</v>
      </c>
      <c r="B263" s="179" t="s">
        <v>21288</v>
      </c>
      <c r="C263" s="179" t="s">
        <v>14</v>
      </c>
      <c r="D263" s="540">
        <f>sumifs('ユニペイ4月分'!$F:$F,'ユニペイ4月分'!$AB:$AB,$F263)</f>
        <v>0</v>
      </c>
      <c r="E263" s="591">
        <v>45543.0</v>
      </c>
      <c r="F263" s="518" t="s">
        <v>21289</v>
      </c>
    </row>
    <row r="264">
      <c r="A264" s="538" t="str">
        <f t="shared" si="3"/>
        <v>2024年9月</v>
      </c>
      <c r="B264" s="179" t="s">
        <v>21290</v>
      </c>
      <c r="C264" s="179" t="s">
        <v>12</v>
      </c>
      <c r="D264" s="540">
        <f>sumifs('ユニペイ4月分'!$F:$F,'ユニペイ4月分'!$AB:$AB,$F264)</f>
        <v>0</v>
      </c>
      <c r="E264" s="591">
        <v>45549.0</v>
      </c>
      <c r="F264" s="518" t="s">
        <v>21291</v>
      </c>
    </row>
    <row r="265">
      <c r="A265" s="538" t="str">
        <f t="shared" si="3"/>
        <v>2024年9月</v>
      </c>
      <c r="B265" s="179" t="s">
        <v>21292</v>
      </c>
      <c r="C265" s="179" t="s">
        <v>12</v>
      </c>
      <c r="D265" s="540">
        <f>sumifs('ユニペイ4月分'!$F:$F,'ユニペイ4月分'!$AB:$AB,$F265)</f>
        <v>0</v>
      </c>
      <c r="E265" s="591">
        <v>45556.0</v>
      </c>
      <c r="F265" s="518" t="s">
        <v>21293</v>
      </c>
    </row>
    <row r="266">
      <c r="A266" s="538" t="str">
        <f t="shared" si="3"/>
        <v>2024年9月</v>
      </c>
      <c r="B266" s="179" t="s">
        <v>21294</v>
      </c>
      <c r="C266" s="179" t="s">
        <v>14</v>
      </c>
      <c r="D266" s="540">
        <f>sumifs('ユニペイ4月分'!$F:$F,'ユニペイ4月分'!$AB:$AB,$F266)</f>
        <v>0</v>
      </c>
      <c r="E266" s="591">
        <v>45557.0</v>
      </c>
      <c r="F266" s="518" t="s">
        <v>21295</v>
      </c>
    </row>
    <row r="267">
      <c r="A267" s="538" t="str">
        <f t="shared" si="3"/>
        <v>2024年9月</v>
      </c>
      <c r="B267" s="179" t="s">
        <v>21296</v>
      </c>
      <c r="C267" s="179" t="s">
        <v>12</v>
      </c>
      <c r="D267" s="540">
        <f>sumifs('ユニペイ4月分'!$F:$F,'ユニペイ4月分'!$AB:$AB,$F267)</f>
        <v>0</v>
      </c>
      <c r="E267" s="591">
        <v>45557.0</v>
      </c>
      <c r="F267" s="518" t="s">
        <v>21297</v>
      </c>
    </row>
    <row r="268">
      <c r="A268" s="538" t="str">
        <f t="shared" si="3"/>
        <v>2024年9月</v>
      </c>
      <c r="B268" s="179" t="s">
        <v>21298</v>
      </c>
      <c r="C268" s="179" t="s">
        <v>12</v>
      </c>
      <c r="D268" s="540">
        <f>sumifs('ユニペイ4月分'!$F:$F,'ユニペイ4月分'!$AB:$AB,$F268)</f>
        <v>0</v>
      </c>
      <c r="E268" s="591">
        <v>45558.0</v>
      </c>
      <c r="F268" s="518" t="s">
        <v>21299</v>
      </c>
    </row>
    <row r="269">
      <c r="A269" s="538" t="str">
        <f t="shared" si="3"/>
        <v>2024年9月</v>
      </c>
      <c r="B269" s="179" t="s">
        <v>21300</v>
      </c>
      <c r="C269" s="179" t="s">
        <v>14</v>
      </c>
      <c r="D269" s="540">
        <f>sumifs('ユニペイ4月分'!$F:$F,'ユニペイ4月分'!$AB:$AB,$F269)</f>
        <v>0</v>
      </c>
      <c r="E269" s="591">
        <v>45561.0</v>
      </c>
      <c r="F269" s="518" t="s">
        <v>21301</v>
      </c>
    </row>
    <row r="270">
      <c r="A270" s="538" t="str">
        <f t="shared" si="3"/>
        <v>2024年9月</v>
      </c>
      <c r="B270" s="179" t="s">
        <v>21302</v>
      </c>
      <c r="C270" s="179" t="s">
        <v>12</v>
      </c>
      <c r="D270" s="540">
        <f>sumifs('ユニペイ4月分'!$F:$F,'ユニペイ4月分'!$AB:$AB,$F270)</f>
        <v>0</v>
      </c>
      <c r="E270" s="591">
        <v>45561.0</v>
      </c>
      <c r="F270" s="518" t="s">
        <v>21303</v>
      </c>
    </row>
    <row r="271">
      <c r="A271" s="538" t="str">
        <f t="shared" si="3"/>
        <v>2024年9月</v>
      </c>
      <c r="B271" s="179" t="s">
        <v>21304</v>
      </c>
      <c r="C271" s="179" t="s">
        <v>12</v>
      </c>
      <c r="D271" s="540">
        <f>sumifs('ユニペイ4月分'!$F:$F,'ユニペイ4月分'!$AB:$AB,$F271)</f>
        <v>0</v>
      </c>
      <c r="E271" s="591">
        <v>45561.0</v>
      </c>
      <c r="F271" s="518" t="s">
        <v>21305</v>
      </c>
    </row>
    <row r="272">
      <c r="A272" s="538" t="str">
        <f t="shared" si="3"/>
        <v>2024年9月</v>
      </c>
      <c r="B272" s="179" t="s">
        <v>21306</v>
      </c>
      <c r="C272" s="179" t="s">
        <v>12</v>
      </c>
      <c r="D272" s="540">
        <f>sumifs('ユニペイ4月分'!$F:$F,'ユニペイ4月分'!$AB:$AB,$F272)</f>
        <v>0</v>
      </c>
      <c r="E272" s="591">
        <v>45561.0</v>
      </c>
      <c r="F272" s="518" t="s">
        <v>21307</v>
      </c>
    </row>
    <row r="273">
      <c r="A273" s="538" t="str">
        <f t="shared" si="3"/>
        <v>2024年9月</v>
      </c>
      <c r="B273" s="179" t="s">
        <v>21308</v>
      </c>
      <c r="C273" s="179" t="s">
        <v>14</v>
      </c>
      <c r="D273" s="540">
        <f>sumifs('ユニペイ4月分'!$F:$F,'ユニペイ4月分'!$AB:$AB,$F273)</f>
        <v>0</v>
      </c>
      <c r="E273" s="591">
        <v>45561.0</v>
      </c>
      <c r="F273" s="518" t="s">
        <v>21309</v>
      </c>
    </row>
    <row r="274">
      <c r="A274" s="538" t="str">
        <f t="shared" si="3"/>
        <v>2024年9月</v>
      </c>
      <c r="B274" s="179" t="s">
        <v>21310</v>
      </c>
      <c r="C274" s="179" t="s">
        <v>21213</v>
      </c>
      <c r="D274" s="540">
        <f>sumifs('ユニペイ4月分'!$F:$F,'ユニペイ4月分'!$AB:$AB,$F274)</f>
        <v>0</v>
      </c>
      <c r="E274" s="591">
        <v>45561.0</v>
      </c>
      <c r="F274" s="518" t="s">
        <v>21311</v>
      </c>
    </row>
    <row r="275">
      <c r="A275" s="538" t="str">
        <f t="shared" si="3"/>
        <v>2024年9月</v>
      </c>
      <c r="B275" s="179" t="s">
        <v>21312</v>
      </c>
      <c r="C275" s="179" t="s">
        <v>12</v>
      </c>
      <c r="D275" s="540">
        <f>sumifs('ユニペイ4月分'!$F:$F,'ユニペイ4月分'!$AB:$AB,$F275)</f>
        <v>0</v>
      </c>
      <c r="E275" s="591">
        <v>45562.0</v>
      </c>
      <c r="F275" s="518" t="s">
        <v>21313</v>
      </c>
    </row>
    <row r="276">
      <c r="A276" s="538" t="str">
        <f t="shared" si="3"/>
        <v>2024年9月</v>
      </c>
      <c r="B276" s="179" t="s">
        <v>21314</v>
      </c>
      <c r="C276" s="179" t="s">
        <v>21315</v>
      </c>
      <c r="D276" s="540">
        <f>sumifs('ユニペイ4月分'!$F:$F,'ユニペイ4月分'!$AB:$AB,$F276)</f>
        <v>0</v>
      </c>
      <c r="E276" s="591">
        <v>45562.0</v>
      </c>
      <c r="F276" s="518" t="s">
        <v>21316</v>
      </c>
    </row>
    <row r="277">
      <c r="A277" s="538" t="str">
        <f t="shared" si="3"/>
        <v>2024年10月</v>
      </c>
      <c r="B277" s="179" t="s">
        <v>21317</v>
      </c>
      <c r="C277" s="179" t="s">
        <v>12</v>
      </c>
      <c r="D277" s="540">
        <f>sumifs('ユニペイ4月分'!$F:$F,'ユニペイ4月分'!$AB:$AB,$F277)</f>
        <v>0</v>
      </c>
      <c r="E277" s="570">
        <v>45568.0</v>
      </c>
      <c r="F277" s="518" t="s">
        <v>21318</v>
      </c>
    </row>
    <row r="278">
      <c r="A278" s="538" t="str">
        <f t="shared" si="3"/>
        <v>2024年10月</v>
      </c>
      <c r="B278" s="179" t="s">
        <v>21319</v>
      </c>
      <c r="C278" s="179" t="s">
        <v>12</v>
      </c>
      <c r="D278" s="540">
        <f>sumifs('ユニペイ4月分'!$F:$F,'ユニペイ4月分'!$AB:$AB,$F278)</f>
        <v>0</v>
      </c>
      <c r="E278" s="570">
        <v>45570.0</v>
      </c>
      <c r="F278" s="518" t="s">
        <v>21320</v>
      </c>
    </row>
    <row r="279">
      <c r="A279" s="538" t="str">
        <f t="shared" si="3"/>
        <v>2024年10月</v>
      </c>
      <c r="B279" s="179" t="s">
        <v>21321</v>
      </c>
      <c r="C279" s="179" t="s">
        <v>12</v>
      </c>
      <c r="D279" s="540">
        <f>sumifs('ユニペイ4月分'!$F:$F,'ユニペイ4月分'!$AB:$AB,$F279)</f>
        <v>0</v>
      </c>
      <c r="E279" s="570">
        <v>45570.0</v>
      </c>
      <c r="F279" s="518" t="s">
        <v>21322</v>
      </c>
    </row>
    <row r="280">
      <c r="A280" s="538" t="str">
        <f t="shared" si="3"/>
        <v>2024年10月</v>
      </c>
      <c r="B280" s="179" t="s">
        <v>21323</v>
      </c>
      <c r="C280" s="179" t="s">
        <v>12</v>
      </c>
      <c r="D280" s="540">
        <f>sumifs('ユニペイ4月分'!$F:$F,'ユニペイ4月分'!$AB:$AB,$F280)</f>
        <v>0</v>
      </c>
      <c r="E280" s="570">
        <v>45572.0</v>
      </c>
      <c r="F280" s="518" t="s">
        <v>21324</v>
      </c>
    </row>
    <row r="281">
      <c r="A281" s="538" t="str">
        <f t="shared" si="3"/>
        <v>2024年10月</v>
      </c>
      <c r="B281" s="179" t="s">
        <v>21325</v>
      </c>
      <c r="C281" s="179" t="s">
        <v>14</v>
      </c>
      <c r="D281" s="540">
        <f>sumifs('ユニペイ4月分'!$F:$F,'ユニペイ4月分'!$AB:$AB,$F281)</f>
        <v>0</v>
      </c>
      <c r="E281" s="570">
        <v>45570.0</v>
      </c>
      <c r="F281" s="518" t="s">
        <v>21326</v>
      </c>
    </row>
    <row r="282">
      <c r="A282" s="538" t="str">
        <f t="shared" si="3"/>
        <v>2024年10月</v>
      </c>
      <c r="B282" s="179" t="s">
        <v>21327</v>
      </c>
      <c r="C282" s="179" t="s">
        <v>12</v>
      </c>
      <c r="D282" s="540">
        <f>sumifs('ユニペイ4月分'!$F:$F,'ユニペイ4月分'!$AB:$AB,$F282)</f>
        <v>0</v>
      </c>
      <c r="E282" s="570">
        <v>45577.0</v>
      </c>
      <c r="F282" s="518" t="s">
        <v>21328</v>
      </c>
    </row>
    <row r="283">
      <c r="A283" s="538" t="str">
        <f t="shared" si="3"/>
        <v>2024年10月</v>
      </c>
      <c r="B283" s="179" t="s">
        <v>21329</v>
      </c>
      <c r="C283" s="179" t="s">
        <v>12</v>
      </c>
      <c r="D283" s="540">
        <f>sumifs('ユニペイ4月分'!$F:$F,'ユニペイ4月分'!$AB:$AB,$F283)</f>
        <v>0</v>
      </c>
      <c r="E283" s="570">
        <v>45580.0</v>
      </c>
      <c r="F283" s="518" t="s">
        <v>21330</v>
      </c>
    </row>
    <row r="284">
      <c r="A284" s="538" t="str">
        <f t="shared" si="3"/>
        <v>2024年10月</v>
      </c>
      <c r="B284" s="179" t="s">
        <v>21331</v>
      </c>
      <c r="C284" s="179" t="s">
        <v>16</v>
      </c>
      <c r="D284" s="540">
        <f>sumifs('ユニペイ4月分'!$F:$F,'ユニペイ4月分'!$AB:$AB,$F284)</f>
        <v>0</v>
      </c>
      <c r="E284" s="570">
        <v>45580.0</v>
      </c>
      <c r="F284" s="518" t="s">
        <v>21332</v>
      </c>
    </row>
    <row r="285">
      <c r="A285" s="538" t="str">
        <f t="shared" si="3"/>
        <v>2024年10月</v>
      </c>
      <c r="B285" s="179" t="s">
        <v>21333</v>
      </c>
      <c r="C285" s="179" t="s">
        <v>12</v>
      </c>
      <c r="D285" s="540">
        <f>sumifs('ユニペイ4月分'!$F:$F,'ユニペイ4月分'!$AB:$AB,$F285)</f>
        <v>0</v>
      </c>
      <c r="E285" s="570">
        <v>45582.0</v>
      </c>
      <c r="F285" s="518" t="s">
        <v>21334</v>
      </c>
    </row>
    <row r="286">
      <c r="A286" s="538" t="str">
        <f t="shared" si="3"/>
        <v>2024年10月</v>
      </c>
      <c r="B286" s="179" t="s">
        <v>21335</v>
      </c>
      <c r="C286" s="179" t="s">
        <v>12</v>
      </c>
      <c r="D286" s="540">
        <f>sumifs('ユニペイ4月分'!$F:$F,'ユニペイ4月分'!$AB:$AB,$F286)</f>
        <v>0</v>
      </c>
      <c r="E286" s="570">
        <v>45582.0</v>
      </c>
      <c r="F286" s="518" t="s">
        <v>21336</v>
      </c>
    </row>
    <row r="287">
      <c r="A287" s="538" t="str">
        <f t="shared" si="3"/>
        <v>2024年10月</v>
      </c>
      <c r="B287" s="179" t="s">
        <v>21337</v>
      </c>
      <c r="C287" s="179" t="s">
        <v>12</v>
      </c>
      <c r="D287" s="540">
        <f>sumifs('ユニペイ4月分'!$F:$F,'ユニペイ4月分'!$AB:$AB,$F287)</f>
        <v>0</v>
      </c>
      <c r="E287" s="570">
        <v>45583.0</v>
      </c>
      <c r="F287" s="518" t="s">
        <v>21338</v>
      </c>
    </row>
    <row r="288">
      <c r="A288" s="538" t="str">
        <f t="shared" si="3"/>
        <v>2024年10月</v>
      </c>
      <c r="B288" s="179" t="s">
        <v>21339</v>
      </c>
      <c r="C288" s="179" t="s">
        <v>14</v>
      </c>
      <c r="D288" s="540">
        <f>sumifs('ユニペイ4月分'!$F:$F,'ユニペイ4月分'!$AB:$AB,$F288)</f>
        <v>0</v>
      </c>
      <c r="E288" s="570">
        <v>45583.0</v>
      </c>
      <c r="F288" s="518" t="s">
        <v>21340</v>
      </c>
    </row>
    <row r="289">
      <c r="A289" s="538" t="str">
        <f t="shared" si="3"/>
        <v>2024年10月</v>
      </c>
      <c r="B289" s="179" t="s">
        <v>21341</v>
      </c>
      <c r="C289" s="179" t="s">
        <v>12</v>
      </c>
      <c r="D289" s="540">
        <f>sumifs('ユニペイ4月分'!$F:$F,'ユニペイ4月分'!$AB:$AB,$F289)</f>
        <v>0</v>
      </c>
      <c r="E289" s="570">
        <v>45582.0</v>
      </c>
      <c r="F289" s="518" t="s">
        <v>21342</v>
      </c>
    </row>
    <row r="290">
      <c r="A290" s="538" t="str">
        <f t="shared" si="3"/>
        <v>2024年10月</v>
      </c>
      <c r="B290" s="179" t="s">
        <v>21343</v>
      </c>
      <c r="C290" s="179" t="s">
        <v>16</v>
      </c>
      <c r="D290" s="540">
        <f>sumifs('ユニペイ4月分'!$F:$F,'ユニペイ4月分'!$AB:$AB,$F290)</f>
        <v>0</v>
      </c>
      <c r="E290" s="570">
        <v>45587.0</v>
      </c>
      <c r="F290" s="518" t="s">
        <v>21344</v>
      </c>
    </row>
    <row r="291">
      <c r="A291" s="538" t="str">
        <f t="shared" si="3"/>
        <v>2024年10月</v>
      </c>
      <c r="B291" s="179" t="s">
        <v>21345</v>
      </c>
      <c r="C291" s="179" t="s">
        <v>12</v>
      </c>
      <c r="D291" s="540">
        <f>sumifs('ユニペイ4月分'!$F:$F,'ユニペイ4月分'!$AB:$AB,$F291)</f>
        <v>0</v>
      </c>
      <c r="E291" s="570">
        <v>45588.0</v>
      </c>
      <c r="F291" s="518" t="s">
        <v>21346</v>
      </c>
    </row>
    <row r="292">
      <c r="A292" s="538" t="str">
        <f t="shared" si="3"/>
        <v>2024年10月</v>
      </c>
      <c r="B292" s="179" t="s">
        <v>21347</v>
      </c>
      <c r="C292" s="179" t="s">
        <v>16</v>
      </c>
      <c r="D292" s="540">
        <f>sumifs('ユニペイ4月分'!$F:$F,'ユニペイ4月分'!$AB:$AB,$F292)</f>
        <v>0</v>
      </c>
      <c r="E292" s="570">
        <v>45589.0</v>
      </c>
      <c r="F292" s="518" t="s">
        <v>21348</v>
      </c>
    </row>
    <row r="293">
      <c r="A293" s="538" t="str">
        <f t="shared" si="3"/>
        <v>2024年10月</v>
      </c>
      <c r="B293" s="179" t="s">
        <v>21349</v>
      </c>
      <c r="C293" s="179" t="s">
        <v>12</v>
      </c>
      <c r="D293" s="540">
        <f>sumifs('ユニペイ4月分'!$F:$F,'ユニペイ4月分'!$AB:$AB,$F293)</f>
        <v>0</v>
      </c>
      <c r="E293" s="570">
        <v>45586.0</v>
      </c>
      <c r="F293" s="518" t="s">
        <v>21350</v>
      </c>
    </row>
    <row r="294">
      <c r="A294" s="538" t="str">
        <f t="shared" si="3"/>
        <v>2024年10月</v>
      </c>
      <c r="B294" s="179" t="s">
        <v>21351</v>
      </c>
      <c r="C294" s="179" t="s">
        <v>14</v>
      </c>
      <c r="D294" s="540">
        <f>sumifs('ユニペイ4月分'!$F:$F,'ユニペイ4月分'!$AB:$AB,$F294)</f>
        <v>0</v>
      </c>
      <c r="E294" s="570">
        <v>45590.0</v>
      </c>
      <c r="F294" s="518" t="s">
        <v>21352</v>
      </c>
    </row>
    <row r="295">
      <c r="A295" s="538" t="str">
        <f t="shared" si="3"/>
        <v>2024年11月</v>
      </c>
      <c r="B295" s="592" t="s">
        <v>21353</v>
      </c>
      <c r="C295" s="179" t="s">
        <v>12</v>
      </c>
      <c r="D295" s="540">
        <f>sumifs('ユニペイ4月分'!$F:$F,'ユニペイ4月分'!$AB:$AB,$F295)</f>
        <v>0</v>
      </c>
      <c r="E295" s="593">
        <v>45601.0</v>
      </c>
      <c r="F295" s="518" t="s">
        <v>21354</v>
      </c>
    </row>
    <row r="296">
      <c r="A296" s="538" t="str">
        <f t="shared" si="3"/>
        <v>2024年11月</v>
      </c>
      <c r="B296" s="592" t="s">
        <v>21355</v>
      </c>
      <c r="C296" s="179" t="s">
        <v>12</v>
      </c>
      <c r="D296" s="540">
        <f>sumifs('ユニペイ4月分'!$F:$F,'ユニペイ4月分'!$AB:$AB,$F296)</f>
        <v>0</v>
      </c>
      <c r="E296" s="593">
        <v>45602.0</v>
      </c>
      <c r="F296" s="518" t="s">
        <v>21356</v>
      </c>
    </row>
    <row r="297">
      <c r="A297" s="538" t="str">
        <f t="shared" si="3"/>
        <v>2024年11月</v>
      </c>
      <c r="B297" s="179" t="s">
        <v>21357</v>
      </c>
      <c r="C297" s="179"/>
      <c r="D297" s="540">
        <f>sumifs('ユニペイ4月分'!$F:$F,'ユニペイ4月分'!$AB:$AB,$F297)</f>
        <v>0</v>
      </c>
      <c r="E297" s="593">
        <v>45603.0</v>
      </c>
      <c r="F297" s="518" t="s">
        <v>21358</v>
      </c>
    </row>
    <row r="298">
      <c r="A298" s="538" t="str">
        <f t="shared" si="3"/>
        <v>2024年11月</v>
      </c>
      <c r="B298" s="592" t="s">
        <v>21359</v>
      </c>
      <c r="C298" s="179" t="s">
        <v>14</v>
      </c>
      <c r="D298" s="540">
        <f>sumifs('ユニペイ4月分'!$F:$F,'ユニペイ4月分'!$AB:$AB,$F298)</f>
        <v>0</v>
      </c>
      <c r="E298" s="593">
        <v>45602.0</v>
      </c>
      <c r="F298" s="518" t="s">
        <v>21360</v>
      </c>
    </row>
    <row r="299">
      <c r="A299" s="538" t="str">
        <f t="shared" si="3"/>
        <v>2024年11月</v>
      </c>
      <c r="B299" s="592" t="s">
        <v>21361</v>
      </c>
      <c r="C299" s="179" t="s">
        <v>12</v>
      </c>
      <c r="D299" s="540">
        <f>sumifs('ユニペイ4月分'!$F:$F,'ユニペイ4月分'!$AB:$AB,$F299)</f>
        <v>0</v>
      </c>
      <c r="E299" s="593">
        <v>45604.0</v>
      </c>
      <c r="F299" s="518" t="s">
        <v>21362</v>
      </c>
    </row>
    <row r="300">
      <c r="A300" s="538" t="str">
        <f t="shared" si="3"/>
        <v>2024年11月</v>
      </c>
      <c r="B300" s="592" t="s">
        <v>21363</v>
      </c>
      <c r="C300" s="179" t="s">
        <v>12</v>
      </c>
      <c r="D300" s="540">
        <f>sumifs('ユニペイ4月分'!$F:$F,'ユニペイ4月分'!$AB:$AB,$F300)</f>
        <v>0</v>
      </c>
      <c r="E300" s="593">
        <v>45603.0</v>
      </c>
      <c r="F300" s="518" t="s">
        <v>21364</v>
      </c>
    </row>
    <row r="301">
      <c r="A301" s="538" t="str">
        <f t="shared" si="3"/>
        <v>2024年11月</v>
      </c>
      <c r="B301" s="592" t="s">
        <v>21365</v>
      </c>
      <c r="C301" s="179" t="s">
        <v>12</v>
      </c>
      <c r="D301" s="540">
        <f>sumifs('ユニペイ4月分'!$F:$F,'ユニペイ4月分'!$AB:$AB,$F301)</f>
        <v>0</v>
      </c>
      <c r="E301" s="593">
        <v>45605.0</v>
      </c>
      <c r="F301" s="518" t="s">
        <v>21366</v>
      </c>
    </row>
    <row r="302">
      <c r="A302" s="538" t="str">
        <f t="shared" si="3"/>
        <v>2024年11月</v>
      </c>
      <c r="B302" s="592" t="s">
        <v>21367</v>
      </c>
      <c r="C302" s="179" t="s">
        <v>12</v>
      </c>
      <c r="D302" s="540">
        <f>sumifs('ユニペイ4月分'!$F:$F,'ユニペイ4月分'!$AB:$AB,$F302)</f>
        <v>0</v>
      </c>
      <c r="E302" s="593">
        <v>45612.0</v>
      </c>
      <c r="F302" s="518" t="s">
        <v>21368</v>
      </c>
    </row>
    <row r="303">
      <c r="A303" s="538" t="str">
        <f t="shared" si="3"/>
        <v>2024年11月</v>
      </c>
      <c r="B303" s="592" t="s">
        <v>21369</v>
      </c>
      <c r="C303" s="179" t="s">
        <v>12</v>
      </c>
      <c r="D303" s="540">
        <f>sumifs('ユニペイ4月分'!$F:$F,'ユニペイ4月分'!$AB:$AB,$F303)</f>
        <v>0</v>
      </c>
      <c r="E303" s="593">
        <v>45605.0</v>
      </c>
      <c r="F303" s="518" t="s">
        <v>21370</v>
      </c>
    </row>
    <row r="304">
      <c r="A304" s="538" t="str">
        <f t="shared" si="3"/>
        <v>2024年11月</v>
      </c>
      <c r="B304" s="592" t="s">
        <v>21371</v>
      </c>
      <c r="C304" s="179" t="s">
        <v>14</v>
      </c>
      <c r="D304" s="540">
        <f>sumifs('ユニペイ4月分'!$F:$F,'ユニペイ4月分'!$AB:$AB,$F304)</f>
        <v>0</v>
      </c>
      <c r="E304" s="593">
        <v>45612.0</v>
      </c>
      <c r="F304" s="518" t="s">
        <v>21372</v>
      </c>
    </row>
    <row r="305">
      <c r="A305" s="538" t="str">
        <f t="shared" si="3"/>
        <v>2024年11月</v>
      </c>
      <c r="B305" s="179" t="s">
        <v>21373</v>
      </c>
      <c r="C305" s="179" t="s">
        <v>12</v>
      </c>
      <c r="D305" s="540">
        <f>sumifs('ユニペイ4月分'!$F:$F,'ユニペイ4月分'!$AB:$AB,$F305)</f>
        <v>0</v>
      </c>
      <c r="E305" s="593">
        <v>45616.0</v>
      </c>
      <c r="F305" s="518" t="s">
        <v>21374</v>
      </c>
    </row>
    <row r="306">
      <c r="A306" s="538" t="str">
        <f t="shared" si="3"/>
        <v>2024年11月</v>
      </c>
      <c r="B306" s="592" t="s">
        <v>21375</v>
      </c>
      <c r="C306" s="179" t="s">
        <v>12</v>
      </c>
      <c r="D306" s="540">
        <f>sumifs('ユニペイ4月分'!$F:$F,'ユニペイ4月分'!$AB:$AB,$F306)</f>
        <v>0</v>
      </c>
      <c r="E306" s="593">
        <v>45614.0</v>
      </c>
      <c r="F306" s="518" t="s">
        <v>21376</v>
      </c>
    </row>
    <row r="307">
      <c r="A307" s="538" t="str">
        <f t="shared" si="3"/>
        <v>2024年11月</v>
      </c>
      <c r="B307" s="592" t="s">
        <v>21377</v>
      </c>
      <c r="C307" s="179" t="s">
        <v>12</v>
      </c>
      <c r="D307" s="540">
        <f>sumifs('ユニペイ4月分'!$F:$F,'ユニペイ4月分'!$AB:$AB,$F307)</f>
        <v>0</v>
      </c>
      <c r="E307" s="593">
        <v>45609.0</v>
      </c>
      <c r="F307" s="518" t="s">
        <v>21378</v>
      </c>
    </row>
    <row r="308">
      <c r="A308" s="538" t="str">
        <f t="shared" si="3"/>
        <v>2024年11月</v>
      </c>
      <c r="B308" s="592" t="s">
        <v>21379</v>
      </c>
      <c r="C308" s="179" t="s">
        <v>14</v>
      </c>
      <c r="D308" s="540">
        <f>sumifs('ユニペイ4月分'!$F:$F,'ユニペイ4月分'!$AB:$AB,$F308)</f>
        <v>0</v>
      </c>
      <c r="E308" s="593">
        <v>45622.0</v>
      </c>
      <c r="F308" s="518" t="s">
        <v>21380</v>
      </c>
    </row>
    <row r="309">
      <c r="A309" s="538" t="str">
        <f t="shared" si="3"/>
        <v>2024年11月</v>
      </c>
      <c r="B309" s="179" t="s">
        <v>21381</v>
      </c>
      <c r="C309" s="179" t="s">
        <v>21315</v>
      </c>
      <c r="D309" s="540">
        <f>sumifs('ユニペイ4月分'!$F:$F,'ユニペイ4月分'!$AB:$AB,$F309)</f>
        <v>0</v>
      </c>
      <c r="E309" s="593">
        <v>45616.0</v>
      </c>
      <c r="F309" s="518" t="s">
        <v>21382</v>
      </c>
    </row>
    <row r="310">
      <c r="A310" s="538" t="str">
        <f t="shared" si="3"/>
        <v>2024年11月</v>
      </c>
      <c r="B310" s="592" t="s">
        <v>21383</v>
      </c>
      <c r="C310" s="179" t="s">
        <v>12</v>
      </c>
      <c r="D310" s="540">
        <f>sumifs('ユニペイ4月分'!$F:$F,'ユニペイ4月分'!$AB:$AB,$F310)</f>
        <v>0</v>
      </c>
      <c r="E310" s="593">
        <v>45620.0</v>
      </c>
      <c r="F310" s="518" t="s">
        <v>21384</v>
      </c>
    </row>
    <row r="311">
      <c r="A311" s="538" t="str">
        <f t="shared" si="3"/>
        <v>2024年11月</v>
      </c>
      <c r="B311" s="592" t="s">
        <v>21385</v>
      </c>
      <c r="C311" s="179" t="s">
        <v>12</v>
      </c>
      <c r="D311" s="540">
        <f>sumifs('ユニペイ4月分'!$F:$F,'ユニペイ4月分'!$AB:$AB,$F311)</f>
        <v>0</v>
      </c>
      <c r="E311" s="593">
        <v>45622.0</v>
      </c>
      <c r="F311" s="518" t="s">
        <v>21386</v>
      </c>
    </row>
    <row r="312">
      <c r="A312" s="538" t="str">
        <f t="shared" si="3"/>
        <v>2024年11月</v>
      </c>
      <c r="B312" s="592" t="s">
        <v>21387</v>
      </c>
      <c r="C312" s="179" t="s">
        <v>12</v>
      </c>
      <c r="D312" s="540">
        <f>sumifs('ユニペイ4月分'!$F:$F,'ユニペイ4月分'!$AB:$AB,$F312)</f>
        <v>0</v>
      </c>
      <c r="E312" s="593">
        <v>45620.0</v>
      </c>
      <c r="F312" s="518" t="s">
        <v>21388</v>
      </c>
    </row>
    <row r="313">
      <c r="A313" s="538" t="str">
        <f t="shared" si="3"/>
        <v>2024年11月</v>
      </c>
      <c r="B313" s="592" t="s">
        <v>21389</v>
      </c>
      <c r="C313" s="179" t="s">
        <v>12</v>
      </c>
      <c r="D313" s="540">
        <f>sumifs('ユニペイ4月分'!$F:$F,'ユニペイ4月分'!$AB:$AB,$F313)</f>
        <v>0</v>
      </c>
      <c r="E313" s="593">
        <v>45604.0</v>
      </c>
      <c r="F313" s="518" t="s">
        <v>21390</v>
      </c>
    </row>
    <row r="314">
      <c r="A314" s="538" t="str">
        <f t="shared" si="3"/>
        <v>2024年11月</v>
      </c>
      <c r="B314" s="592" t="s">
        <v>21391</v>
      </c>
      <c r="C314" s="179" t="s">
        <v>12</v>
      </c>
      <c r="D314" s="540">
        <f>sumifs('ユニペイ4月分'!$F:$F,'ユニペイ4月分'!$AB:$AB,$F314)</f>
        <v>0</v>
      </c>
      <c r="E314" s="593">
        <v>45603.0</v>
      </c>
      <c r="F314" s="518" t="s">
        <v>21392</v>
      </c>
    </row>
    <row r="315">
      <c r="A315" s="538" t="str">
        <f t="shared" si="3"/>
        <v>2024年11月</v>
      </c>
      <c r="B315" s="592" t="s">
        <v>21393</v>
      </c>
      <c r="C315" s="179" t="s">
        <v>12</v>
      </c>
      <c r="D315" s="540">
        <f>sumifs('ユニペイ4月分'!$F:$F,'ユニペイ4月分'!$AB:$AB,$F315)</f>
        <v>0</v>
      </c>
      <c r="E315" s="593">
        <v>45612.0</v>
      </c>
      <c r="F315" s="518" t="s">
        <v>21394</v>
      </c>
    </row>
    <row r="316">
      <c r="A316" s="538" t="str">
        <f t="shared" si="3"/>
        <v>2024年11月</v>
      </c>
      <c r="B316" s="592" t="s">
        <v>21395</v>
      </c>
      <c r="C316" s="179" t="s">
        <v>12</v>
      </c>
      <c r="D316" s="540">
        <f>sumifs('ユニペイ4月分'!$F:$F,'ユニペイ4月分'!$AB:$AB,$F316)</f>
        <v>0</v>
      </c>
      <c r="E316" s="593">
        <v>45616.0</v>
      </c>
      <c r="F316" s="518" t="s">
        <v>21396</v>
      </c>
    </row>
    <row r="317">
      <c r="A317" s="538" t="str">
        <f t="shared" si="3"/>
        <v>2024年11月</v>
      </c>
      <c r="B317" s="592" t="s">
        <v>21397</v>
      </c>
      <c r="C317" s="179" t="s">
        <v>16</v>
      </c>
      <c r="D317" s="540">
        <f>sumifs('ユニペイ4月分'!$F:$F,'ユニペイ4月分'!$AB:$AB,$F317)</f>
        <v>0</v>
      </c>
      <c r="E317" s="593">
        <v>45623.0</v>
      </c>
      <c r="F317" s="518" t="s">
        <v>21398</v>
      </c>
    </row>
    <row r="318">
      <c r="A318" s="538" t="str">
        <f t="shared" si="3"/>
        <v>2024年11月</v>
      </c>
      <c r="B318" s="592" t="s">
        <v>21399</v>
      </c>
      <c r="C318" s="179" t="s">
        <v>12</v>
      </c>
      <c r="D318" s="540">
        <f>sumifs('ユニペイ4月分'!$F:$F,'ユニペイ4月分'!$AB:$AB,$F318)</f>
        <v>0</v>
      </c>
      <c r="E318" s="593">
        <v>45626.0</v>
      </c>
      <c r="F318" s="518" t="s">
        <v>21400</v>
      </c>
    </row>
    <row r="319">
      <c r="A319" s="538" t="str">
        <f t="shared" si="3"/>
        <v>2024年12月</v>
      </c>
      <c r="B319" s="179" t="s">
        <v>21401</v>
      </c>
      <c r="C319" s="179" t="s">
        <v>14</v>
      </c>
      <c r="D319" s="540">
        <f>sumifs('ユニペイ4月分'!$F:$F,'ユニペイ4月分'!$AB:$AB,$F319)</f>
        <v>0</v>
      </c>
      <c r="E319" s="577">
        <v>45627.0</v>
      </c>
      <c r="F319" s="518" t="s">
        <v>21402</v>
      </c>
    </row>
    <row r="320">
      <c r="A320" s="538" t="str">
        <f t="shared" si="3"/>
        <v>2024年12月</v>
      </c>
      <c r="B320" s="179" t="s">
        <v>21403</v>
      </c>
      <c r="C320" s="179" t="s">
        <v>14</v>
      </c>
      <c r="D320" s="540">
        <f>sumifs('ユニペイ4月分'!$F:$F,'ユニペイ4月分'!$AB:$AB,$F320)</f>
        <v>0</v>
      </c>
      <c r="E320" s="577">
        <v>45627.0</v>
      </c>
      <c r="F320" s="518" t="s">
        <v>21404</v>
      </c>
    </row>
    <row r="321">
      <c r="A321" s="538" t="str">
        <f t="shared" si="3"/>
        <v>2024年12月</v>
      </c>
      <c r="B321" s="179" t="s">
        <v>21405</v>
      </c>
      <c r="C321" s="179" t="s">
        <v>12</v>
      </c>
      <c r="D321" s="540">
        <f>sumifs('ユニペイ4月分'!$F:$F,'ユニペイ4月分'!$AB:$AB,$F321)</f>
        <v>0</v>
      </c>
      <c r="E321" s="577">
        <v>45628.0</v>
      </c>
      <c r="F321" s="518" t="s">
        <v>21406</v>
      </c>
    </row>
    <row r="322">
      <c r="A322" s="538" t="str">
        <f t="shared" si="3"/>
        <v>2024年12月</v>
      </c>
      <c r="B322" s="179" t="s">
        <v>21407</v>
      </c>
      <c r="C322" s="179"/>
      <c r="D322" s="540">
        <f>sumifs('ユニペイ4月分'!$F:$F,'ユニペイ4月分'!$AB:$AB,$F322)</f>
        <v>0</v>
      </c>
      <c r="E322" s="577">
        <v>45629.0</v>
      </c>
      <c r="F322" s="518" t="s">
        <v>21408</v>
      </c>
    </row>
    <row r="323">
      <c r="A323" s="538" t="str">
        <f t="shared" si="3"/>
        <v>2024年12月</v>
      </c>
      <c r="B323" s="179" t="s">
        <v>21409</v>
      </c>
      <c r="C323" s="179" t="s">
        <v>12</v>
      </c>
      <c r="D323" s="540">
        <f>sumifs('ユニペイ4月分'!$F:$F,'ユニペイ4月分'!$AB:$AB,$F323)</f>
        <v>0</v>
      </c>
      <c r="E323" s="577">
        <v>45633.0</v>
      </c>
      <c r="F323" s="518" t="s">
        <v>21410</v>
      </c>
    </row>
    <row r="324">
      <c r="A324" s="538" t="str">
        <f t="shared" si="3"/>
        <v>2024年12月</v>
      </c>
      <c r="B324" s="179" t="s">
        <v>21411</v>
      </c>
      <c r="C324" s="179" t="s">
        <v>12</v>
      </c>
      <c r="D324" s="540">
        <f>sumifs('ユニペイ4月分'!$F:$F,'ユニペイ4月分'!$AB:$AB,$F324)</f>
        <v>0</v>
      </c>
      <c r="E324" s="577">
        <v>45637.0</v>
      </c>
      <c r="F324" s="518" t="s">
        <v>21412</v>
      </c>
    </row>
    <row r="325">
      <c r="A325" s="538" t="str">
        <f t="shared" si="3"/>
        <v>2024年12月</v>
      </c>
      <c r="B325" s="179" t="s">
        <v>21413</v>
      </c>
      <c r="C325" s="179" t="s">
        <v>12</v>
      </c>
      <c r="D325" s="540">
        <f>sumifs('ユニペイ4月分'!$F:$F,'ユニペイ4月分'!$AB:$AB,$F325)</f>
        <v>0</v>
      </c>
      <c r="E325" s="577">
        <v>45640.0</v>
      </c>
      <c r="F325" s="518" t="s">
        <v>21414</v>
      </c>
    </row>
    <row r="326">
      <c r="A326" s="538" t="str">
        <f t="shared" si="3"/>
        <v>2024年12月</v>
      </c>
      <c r="B326" s="179" t="s">
        <v>21415</v>
      </c>
      <c r="C326" s="179" t="s">
        <v>14</v>
      </c>
      <c r="D326" s="540">
        <f>sumifs('ユニペイ4月分'!$F:$F,'ユニペイ4月分'!$AB:$AB,$F326)</f>
        <v>0</v>
      </c>
      <c r="E326" s="577">
        <v>45642.0</v>
      </c>
      <c r="F326" s="518" t="s">
        <v>21416</v>
      </c>
    </row>
    <row r="327">
      <c r="A327" s="538" t="str">
        <f t="shared" si="3"/>
        <v>2024年12月</v>
      </c>
      <c r="B327" s="179" t="s">
        <v>21417</v>
      </c>
      <c r="C327" s="179" t="s">
        <v>20835</v>
      </c>
      <c r="D327" s="540">
        <f>sumifs('ユニペイ4月分'!$F:$F,'ユニペイ4月分'!$AB:$AB,$F327)</f>
        <v>0</v>
      </c>
      <c r="E327" s="577">
        <v>45642.0</v>
      </c>
      <c r="F327" s="518" t="s">
        <v>21418</v>
      </c>
    </row>
    <row r="328">
      <c r="A328" s="538" t="str">
        <f t="shared" si="3"/>
        <v>2024年12月</v>
      </c>
      <c r="B328" s="179" t="s">
        <v>21419</v>
      </c>
      <c r="C328" s="179" t="s">
        <v>14</v>
      </c>
      <c r="D328" s="540">
        <f>sumifs('ユニペイ4月分'!$F:$F,'ユニペイ4月分'!$AB:$AB,$F328)</f>
        <v>0</v>
      </c>
      <c r="E328" s="577">
        <v>45643.0</v>
      </c>
      <c r="F328" s="518" t="s">
        <v>21420</v>
      </c>
    </row>
    <row r="329">
      <c r="A329" s="538" t="str">
        <f t="shared" si="3"/>
        <v>2024年12月</v>
      </c>
      <c r="B329" s="179" t="s">
        <v>21421</v>
      </c>
      <c r="C329" s="179" t="s">
        <v>12</v>
      </c>
      <c r="D329" s="540">
        <f>sumifs('ユニペイ4月分'!$F:$F,'ユニペイ4月分'!$AB:$AB,$F329)</f>
        <v>0</v>
      </c>
      <c r="E329" s="577">
        <v>45644.0</v>
      </c>
      <c r="F329" s="518" t="s">
        <v>21422</v>
      </c>
    </row>
    <row r="330">
      <c r="A330" s="538" t="str">
        <f t="shared" si="3"/>
        <v>2024年12月</v>
      </c>
      <c r="B330" s="179" t="s">
        <v>21423</v>
      </c>
      <c r="C330" s="179" t="s">
        <v>12</v>
      </c>
      <c r="D330" s="540">
        <f>sumifs('ユニペイ4月分'!$F:$F,'ユニペイ4月分'!$AB:$AB,$F330)</f>
        <v>0</v>
      </c>
      <c r="E330" s="577">
        <v>45648.0</v>
      </c>
      <c r="F330" s="518" t="s">
        <v>21424</v>
      </c>
    </row>
    <row r="331">
      <c r="A331" s="538" t="str">
        <f t="shared" si="3"/>
        <v>2024年12月</v>
      </c>
      <c r="B331" s="179" t="s">
        <v>21425</v>
      </c>
      <c r="C331" s="179" t="s">
        <v>12</v>
      </c>
      <c r="D331" s="540">
        <f>sumifs('ユニペイ4月分'!$F:$F,'ユニペイ4月分'!$AB:$AB,$F331)</f>
        <v>0</v>
      </c>
      <c r="E331" s="577">
        <v>45649.0</v>
      </c>
      <c r="F331" s="518" t="s">
        <v>21426</v>
      </c>
    </row>
    <row r="332">
      <c r="A332" s="538" t="str">
        <f t="shared" si="3"/>
        <v>2024年12月</v>
      </c>
      <c r="B332" s="179" t="s">
        <v>21427</v>
      </c>
      <c r="C332" s="179" t="s">
        <v>12</v>
      </c>
      <c r="D332" s="540">
        <f>sumifs('ユニペイ4月分'!$F:$F,'ユニペイ4月分'!$AB:$AB,$F332)</f>
        <v>0</v>
      </c>
      <c r="E332" s="577">
        <v>45653.0</v>
      </c>
      <c r="F332" s="518" t="s">
        <v>21428</v>
      </c>
    </row>
    <row r="333">
      <c r="A333" s="538" t="str">
        <f t="shared" si="3"/>
        <v>2024年12月</v>
      </c>
      <c r="B333" s="179" t="s">
        <v>21429</v>
      </c>
      <c r="C333" s="179" t="s">
        <v>12</v>
      </c>
      <c r="D333" s="540">
        <f>sumifs('ユニペイ4月分'!$F:$F,'ユニペイ4月分'!$AB:$AB,$F333)</f>
        <v>0</v>
      </c>
      <c r="E333" s="577">
        <v>45655.0</v>
      </c>
      <c r="F333" s="518" t="s">
        <v>21430</v>
      </c>
    </row>
    <row r="334">
      <c r="A334" s="538" t="str">
        <f t="shared" si="3"/>
        <v>2024年12月</v>
      </c>
      <c r="B334" s="179" t="s">
        <v>21431</v>
      </c>
      <c r="C334" s="179" t="s">
        <v>14</v>
      </c>
      <c r="D334" s="540">
        <f>sumifs('ユニペイ4月分'!$F:$F,'ユニペイ4月分'!$AB:$AB,$F334)</f>
        <v>0</v>
      </c>
      <c r="E334" s="577">
        <v>45656.0</v>
      </c>
      <c r="F334" s="518" t="s">
        <v>21432</v>
      </c>
    </row>
    <row r="335">
      <c r="A335" s="538" t="str">
        <f t="shared" si="3"/>
        <v>2025年1月</v>
      </c>
      <c r="B335" s="594" t="s">
        <v>21433</v>
      </c>
      <c r="C335" s="179" t="s">
        <v>12</v>
      </c>
      <c r="D335" s="540">
        <f>sumifs('ユニペイ4月分'!$F:$F,'ユニペイ4月分'!$AB:$AB,$F335)</f>
        <v>0</v>
      </c>
      <c r="E335" s="595">
        <v>45660.0</v>
      </c>
      <c r="F335" s="518" t="s">
        <v>21434</v>
      </c>
    </row>
    <row r="336">
      <c r="A336" s="538" t="str">
        <f t="shared" si="3"/>
        <v>2025年1月</v>
      </c>
      <c r="B336" s="594" t="s">
        <v>21435</v>
      </c>
      <c r="C336" s="179" t="s">
        <v>12</v>
      </c>
      <c r="D336" s="540">
        <f>sumifs('ユニペイ4月分'!$F:$F,'ユニペイ4月分'!$AB:$AB,$F336)</f>
        <v>0</v>
      </c>
      <c r="E336" s="595">
        <v>45664.0</v>
      </c>
      <c r="F336" s="518" t="s">
        <v>21436</v>
      </c>
    </row>
    <row r="337">
      <c r="A337" s="538" t="str">
        <f t="shared" si="3"/>
        <v>2025年1月</v>
      </c>
      <c r="B337" s="594" t="s">
        <v>21437</v>
      </c>
      <c r="C337" s="179" t="s">
        <v>12</v>
      </c>
      <c r="D337" s="540">
        <f>sumifs('ユニペイ4月分'!$F:$F,'ユニペイ4月分'!$AB:$AB,$F337)</f>
        <v>0</v>
      </c>
      <c r="E337" s="595">
        <v>45667.0</v>
      </c>
      <c r="F337" s="518" t="s">
        <v>21438</v>
      </c>
    </row>
    <row r="338">
      <c r="A338" s="538" t="str">
        <f t="shared" si="3"/>
        <v>2025年1月</v>
      </c>
      <c r="B338" s="594" t="s">
        <v>21439</v>
      </c>
      <c r="C338" s="179" t="s">
        <v>12</v>
      </c>
      <c r="D338" s="540">
        <f>sumifs('ユニペイ4月分'!$F:$F,'ユニペイ4月分'!$AB:$AB,$F338)</f>
        <v>0</v>
      </c>
      <c r="E338" s="595">
        <v>45674.0</v>
      </c>
      <c r="F338" s="518" t="s">
        <v>21440</v>
      </c>
    </row>
    <row r="339">
      <c r="A339" s="538" t="str">
        <f t="shared" si="3"/>
        <v>2025年1月</v>
      </c>
      <c r="B339" s="594" t="s">
        <v>21441</v>
      </c>
      <c r="C339" s="179" t="s">
        <v>14</v>
      </c>
      <c r="D339" s="540">
        <f>sumifs('ユニペイ4月分'!$F:$F,'ユニペイ4月分'!$AB:$AB,$F339)</f>
        <v>0</v>
      </c>
      <c r="E339" s="595">
        <v>45674.0</v>
      </c>
      <c r="F339" s="518" t="s">
        <v>21442</v>
      </c>
    </row>
    <row r="340">
      <c r="A340" s="538" t="str">
        <f t="shared" si="3"/>
        <v>2025年1月</v>
      </c>
      <c r="B340" s="594" t="s">
        <v>21443</v>
      </c>
      <c r="C340" s="179" t="s">
        <v>12</v>
      </c>
      <c r="D340" s="540">
        <f>sumifs('ユニペイ4月分'!$F:$F,'ユニペイ4月分'!$AB:$AB,$F340)</f>
        <v>0</v>
      </c>
      <c r="E340" s="595">
        <v>45674.0</v>
      </c>
      <c r="F340" s="518" t="s">
        <v>21444</v>
      </c>
    </row>
    <row r="341">
      <c r="A341" s="538" t="str">
        <f t="shared" si="3"/>
        <v>2025年1月</v>
      </c>
      <c r="B341" s="594" t="s">
        <v>21445</v>
      </c>
      <c r="C341" s="179" t="s">
        <v>12</v>
      </c>
      <c r="D341" s="540">
        <f>sumifs('ユニペイ4月分'!$F:$F,'ユニペイ4月分'!$AB:$AB,$F341)</f>
        <v>0</v>
      </c>
      <c r="E341" s="595">
        <v>45674.0</v>
      </c>
      <c r="F341" s="518" t="s">
        <v>21446</v>
      </c>
    </row>
    <row r="342">
      <c r="A342" s="538" t="str">
        <f t="shared" si="3"/>
        <v>2025年1月</v>
      </c>
      <c r="B342" s="594" t="s">
        <v>21447</v>
      </c>
      <c r="C342" s="179" t="s">
        <v>12</v>
      </c>
      <c r="D342" s="540">
        <f>sumifs('ユニペイ4月分'!$F:$F,'ユニペイ4月分'!$AB:$AB,$F342)</f>
        <v>0</v>
      </c>
      <c r="E342" s="595">
        <v>45676.0</v>
      </c>
      <c r="F342" s="518" t="s">
        <v>21448</v>
      </c>
    </row>
    <row r="343">
      <c r="A343" s="538" t="str">
        <f t="shared" si="3"/>
        <v>2025年1月</v>
      </c>
      <c r="B343" s="594" t="s">
        <v>21449</v>
      </c>
      <c r="C343" s="179" t="s">
        <v>12</v>
      </c>
      <c r="D343" s="540">
        <f>sumifs('ユニペイ4月分'!$F:$F,'ユニペイ4月分'!$AB:$AB,$F343)</f>
        <v>0</v>
      </c>
      <c r="E343" s="595">
        <v>45680.0</v>
      </c>
      <c r="F343" s="518" t="s">
        <v>21450</v>
      </c>
    </row>
    <row r="344">
      <c r="A344" s="538" t="str">
        <f t="shared" si="3"/>
        <v>2025年1月</v>
      </c>
      <c r="B344" s="594" t="s">
        <v>21451</v>
      </c>
      <c r="C344" s="179" t="s">
        <v>14</v>
      </c>
      <c r="D344" s="540">
        <f>sumifs('ユニペイ4月分'!$F:$F,'ユニペイ4月分'!$AB:$AB,$F344)</f>
        <v>0</v>
      </c>
      <c r="E344" s="595">
        <v>45685.0</v>
      </c>
      <c r="F344" s="518" t="s">
        <v>21452</v>
      </c>
    </row>
    <row r="345">
      <c r="A345" s="538" t="str">
        <f t="shared" si="3"/>
        <v>2025年1月</v>
      </c>
      <c r="B345" s="594" t="s">
        <v>21453</v>
      </c>
      <c r="C345" s="179" t="s">
        <v>12</v>
      </c>
      <c r="D345" s="540">
        <f>sumifs('ユニペイ4月分'!$F:$F,'ユニペイ4月分'!$AB:$AB,$F345)</f>
        <v>0</v>
      </c>
      <c r="E345" s="595">
        <v>45687.0</v>
      </c>
      <c r="F345" s="518" t="s">
        <v>21454</v>
      </c>
    </row>
    <row r="346">
      <c r="A346" s="538" t="str">
        <f t="shared" si="3"/>
        <v>2025年1月</v>
      </c>
      <c r="B346" s="594" t="s">
        <v>21455</v>
      </c>
      <c r="C346" s="179" t="s">
        <v>12</v>
      </c>
      <c r="D346" s="540">
        <f>sumifs('ユニペイ4月分'!$F:$F,'ユニペイ4月分'!$AB:$AB,$F346)</f>
        <v>0</v>
      </c>
      <c r="E346" s="595">
        <v>45688.0</v>
      </c>
      <c r="F346" s="518" t="s">
        <v>2125</v>
      </c>
    </row>
    <row r="347">
      <c r="A347" s="538" t="str">
        <f t="shared" si="3"/>
        <v>2025年2月</v>
      </c>
      <c r="B347" s="179" t="s">
        <v>21456</v>
      </c>
      <c r="C347" s="179" t="s">
        <v>12</v>
      </c>
      <c r="D347" s="540">
        <f>sumifs('ユニペイ4月分'!$F:$F,'ユニペイ4月分'!$AB:$AB,$F347)</f>
        <v>0</v>
      </c>
      <c r="E347" s="596">
        <v>45689.0</v>
      </c>
      <c r="F347" s="518" t="s">
        <v>21457</v>
      </c>
    </row>
    <row r="348">
      <c r="A348" s="538" t="str">
        <f t="shared" si="3"/>
        <v>2025年2月</v>
      </c>
      <c r="B348" s="179" t="s">
        <v>21458</v>
      </c>
      <c r="C348" s="179" t="s">
        <v>12</v>
      </c>
      <c r="D348" s="540">
        <f>sumifs('ユニペイ4月分'!$F:$F,'ユニペイ4月分'!$AB:$AB,$F348)</f>
        <v>0</v>
      </c>
      <c r="E348" s="596">
        <v>45690.0</v>
      </c>
      <c r="F348" s="518" t="s">
        <v>21459</v>
      </c>
    </row>
    <row r="349">
      <c r="A349" s="538" t="str">
        <f t="shared" si="3"/>
        <v>2025年2月</v>
      </c>
      <c r="B349" s="597" t="s">
        <v>21460</v>
      </c>
      <c r="C349" s="179" t="s">
        <v>16</v>
      </c>
      <c r="D349" s="540">
        <f>sumifs('ユニペイ4月分'!$F:$F,'ユニペイ4月分'!$AB:$AB,$F349)</f>
        <v>0</v>
      </c>
      <c r="E349" s="596">
        <v>45691.0</v>
      </c>
      <c r="F349" s="518" t="s">
        <v>21461</v>
      </c>
    </row>
    <row r="350">
      <c r="A350" s="538" t="str">
        <f t="shared" si="3"/>
        <v>2025年2月</v>
      </c>
      <c r="B350" s="179" t="s">
        <v>21462</v>
      </c>
      <c r="C350" s="179" t="s">
        <v>14</v>
      </c>
      <c r="D350" s="540">
        <f>sumifs('ユニペイ4月分'!$F:$F,'ユニペイ4月分'!$AB:$AB,$F350)</f>
        <v>0</v>
      </c>
      <c r="E350" s="596">
        <v>45692.0</v>
      </c>
      <c r="F350" s="518" t="s">
        <v>21463</v>
      </c>
    </row>
    <row r="351">
      <c r="A351" s="538" t="str">
        <f t="shared" si="3"/>
        <v>2025年2月</v>
      </c>
      <c r="B351" s="179" t="s">
        <v>21464</v>
      </c>
      <c r="C351" s="179" t="s">
        <v>14</v>
      </c>
      <c r="D351" s="540">
        <f>sumifs('ユニペイ4月分'!$F:$F,'ユニペイ4月分'!$AB:$AB,$F351)</f>
        <v>0</v>
      </c>
      <c r="E351" s="596">
        <v>45693.0</v>
      </c>
      <c r="F351" s="518" t="s">
        <v>21465</v>
      </c>
    </row>
    <row r="352">
      <c r="A352" s="538" t="str">
        <f t="shared" si="3"/>
        <v>2025年2月</v>
      </c>
      <c r="B352" s="179" t="s">
        <v>21466</v>
      </c>
      <c r="C352" s="179" t="s">
        <v>14</v>
      </c>
      <c r="D352" s="540">
        <f>sumifs('ユニペイ4月分'!$F:$F,'ユニペイ4月分'!$AB:$AB,$F352)</f>
        <v>0</v>
      </c>
      <c r="E352" s="596">
        <v>45713.0</v>
      </c>
      <c r="F352" s="518" t="s">
        <v>21467</v>
      </c>
    </row>
    <row r="353">
      <c r="A353" s="538" t="str">
        <f t="shared" si="3"/>
        <v>2025年2月</v>
      </c>
      <c r="B353" s="598" t="s">
        <v>21468</v>
      </c>
      <c r="C353" s="179" t="s">
        <v>12</v>
      </c>
      <c r="D353" s="540">
        <f>sumifs('ユニペイ4月分'!$F:$F,'ユニペイ4月分'!$AB:$AB,$F353)</f>
        <v>0</v>
      </c>
      <c r="E353" s="596">
        <v>45695.0</v>
      </c>
      <c r="F353" s="518" t="s">
        <v>21469</v>
      </c>
    </row>
    <row r="354">
      <c r="A354" s="538" t="str">
        <f t="shared" si="3"/>
        <v>2025年2月</v>
      </c>
      <c r="B354" s="597" t="s">
        <v>21470</v>
      </c>
      <c r="C354" s="179" t="s">
        <v>12</v>
      </c>
      <c r="D354" s="540">
        <f>sumifs('ユニペイ4月分'!$F:$F,'ユニペイ4月分'!$AB:$AB,$F354)</f>
        <v>0</v>
      </c>
      <c r="E354" s="596">
        <v>45696.0</v>
      </c>
      <c r="F354" s="518" t="s">
        <v>21471</v>
      </c>
    </row>
    <row r="355">
      <c r="A355" s="538" t="str">
        <f t="shared" si="3"/>
        <v>2025年2月</v>
      </c>
      <c r="B355" s="598" t="s">
        <v>21472</v>
      </c>
      <c r="C355" s="179" t="s">
        <v>12</v>
      </c>
      <c r="D355" s="540">
        <f>sumifs('ユニペイ4月分'!$F:$F,'ユニペイ4月分'!$AB:$AB,$F355)</f>
        <v>0</v>
      </c>
      <c r="E355" s="596">
        <v>45697.0</v>
      </c>
      <c r="F355" s="518" t="s">
        <v>21473</v>
      </c>
    </row>
    <row r="356">
      <c r="A356" s="538" t="str">
        <f t="shared" si="3"/>
        <v>2025年2月</v>
      </c>
      <c r="B356" s="598" t="s">
        <v>21474</v>
      </c>
      <c r="C356" s="179" t="s">
        <v>16</v>
      </c>
      <c r="D356" s="540">
        <f>sumifs('ユニペイ4月分'!$F:$F,'ユニペイ4月分'!$AB:$AB,$F356)</f>
        <v>0</v>
      </c>
      <c r="E356" s="596">
        <v>45698.0</v>
      </c>
      <c r="F356" s="518" t="s">
        <v>21475</v>
      </c>
    </row>
    <row r="357">
      <c r="A357" s="538" t="str">
        <f t="shared" si="3"/>
        <v>2025年2月</v>
      </c>
      <c r="B357" s="598" t="s">
        <v>21476</v>
      </c>
      <c r="C357" s="179" t="s">
        <v>12</v>
      </c>
      <c r="D357" s="540">
        <f>sumifs('ユニペイ4月分'!$F:$F,'ユニペイ4月分'!$AB:$AB,$F357)</f>
        <v>0</v>
      </c>
      <c r="E357" s="596">
        <v>45699.0</v>
      </c>
      <c r="F357" s="518" t="s">
        <v>21477</v>
      </c>
    </row>
    <row r="358">
      <c r="A358" s="538" t="str">
        <f t="shared" si="3"/>
        <v>2025年2月</v>
      </c>
      <c r="B358" s="597" t="s">
        <v>21478</v>
      </c>
      <c r="C358" s="179" t="s">
        <v>14</v>
      </c>
      <c r="D358" s="540">
        <f>sumifs('ユニペイ4月分'!$F:$F,'ユニペイ4月分'!$AB:$AB,$F358)</f>
        <v>0</v>
      </c>
      <c r="E358" s="596">
        <v>45700.0</v>
      </c>
      <c r="F358" s="518" t="s">
        <v>21479</v>
      </c>
    </row>
    <row r="359">
      <c r="A359" s="538" t="str">
        <f t="shared" si="3"/>
        <v>2025年2月</v>
      </c>
      <c r="B359" s="598" t="s">
        <v>21480</v>
      </c>
      <c r="C359" s="179" t="s">
        <v>16</v>
      </c>
      <c r="D359" s="540">
        <f>sumifs('ユニペイ4月分'!$F:$F,'ユニペイ4月分'!$AB:$AB,$F359)</f>
        <v>0</v>
      </c>
      <c r="E359" s="596">
        <v>45701.0</v>
      </c>
      <c r="F359" s="518" t="s">
        <v>21481</v>
      </c>
    </row>
    <row r="360">
      <c r="A360" s="538" t="str">
        <f t="shared" si="3"/>
        <v>2025年2月</v>
      </c>
      <c r="B360" s="598" t="s">
        <v>21482</v>
      </c>
      <c r="C360" s="179" t="s">
        <v>14</v>
      </c>
      <c r="D360" s="540">
        <f>sumifs('ユニペイ4月分'!$F:$F,'ユニペイ4月分'!$AB:$AB,$F360)</f>
        <v>0</v>
      </c>
      <c r="E360" s="596">
        <v>45702.0</v>
      </c>
      <c r="F360" s="518" t="s">
        <v>21483</v>
      </c>
    </row>
    <row r="361">
      <c r="A361" s="538" t="str">
        <f t="shared" si="3"/>
        <v>2025年2月</v>
      </c>
      <c r="B361" s="597" t="s">
        <v>21484</v>
      </c>
      <c r="C361" s="179" t="s">
        <v>14</v>
      </c>
      <c r="D361" s="540">
        <f>sumifs('ユニペイ4月分'!$F:$F,'ユニペイ4月分'!$AB:$AB,$F361)</f>
        <v>0</v>
      </c>
      <c r="E361" s="596">
        <v>45703.0</v>
      </c>
      <c r="F361" s="518" t="s">
        <v>21485</v>
      </c>
    </row>
    <row r="362">
      <c r="A362" s="538" t="str">
        <f t="shared" si="3"/>
        <v>2025年2月</v>
      </c>
      <c r="B362" s="598" t="s">
        <v>21486</v>
      </c>
      <c r="C362" s="179" t="s">
        <v>14</v>
      </c>
      <c r="D362" s="540">
        <f>sumifs('ユニペイ4月分'!$F:$F,'ユニペイ4月分'!$AB:$AB,$F362)</f>
        <v>0</v>
      </c>
      <c r="E362" s="596">
        <v>45704.0</v>
      </c>
      <c r="F362" s="518" t="s">
        <v>21487</v>
      </c>
    </row>
    <row r="363">
      <c r="A363" s="538" t="str">
        <f t="shared" si="3"/>
        <v>2025年2月</v>
      </c>
      <c r="B363" s="598" t="s">
        <v>21488</v>
      </c>
      <c r="C363" s="179" t="s">
        <v>14</v>
      </c>
      <c r="D363" s="540">
        <f>sumifs('ユニペイ4月分'!$F:$F,'ユニペイ4月分'!$AB:$AB,$F363)</f>
        <v>0</v>
      </c>
      <c r="E363" s="596">
        <v>45705.0</v>
      </c>
      <c r="F363" s="518" t="s">
        <v>21489</v>
      </c>
    </row>
    <row r="364">
      <c r="A364" s="538" t="str">
        <f t="shared" si="3"/>
        <v>2025年2月</v>
      </c>
      <c r="B364" s="598" t="s">
        <v>21490</v>
      </c>
      <c r="C364" s="179" t="s">
        <v>12</v>
      </c>
      <c r="D364" s="540">
        <f>sumifs('ユニペイ4月分'!$F:$F,'ユニペイ4月分'!$AB:$AB,$F364)</f>
        <v>0</v>
      </c>
      <c r="E364" s="596">
        <v>45706.0</v>
      </c>
      <c r="F364" s="518" t="s">
        <v>21491</v>
      </c>
    </row>
    <row r="365">
      <c r="A365" s="538" t="str">
        <f t="shared" si="3"/>
        <v>2025年2月</v>
      </c>
      <c r="B365" s="597" t="s">
        <v>21492</v>
      </c>
      <c r="C365" s="179" t="s">
        <v>14</v>
      </c>
      <c r="D365" s="540">
        <f>sumifs('ユニペイ4月分'!$F:$F,'ユニペイ4月分'!$AB:$AB,$F365)</f>
        <v>0</v>
      </c>
      <c r="E365" s="596">
        <v>45707.0</v>
      </c>
      <c r="F365" s="518" t="s">
        <v>21493</v>
      </c>
    </row>
    <row r="366">
      <c r="A366" s="538" t="str">
        <f t="shared" si="3"/>
        <v>2025年2月</v>
      </c>
      <c r="B366" s="598" t="s">
        <v>21494</v>
      </c>
      <c r="C366" s="179" t="s">
        <v>12</v>
      </c>
      <c r="D366" s="540">
        <f>sumifs('ユニペイ4月分'!$F:$F,'ユニペイ4月分'!$AB:$AB,$F366)</f>
        <v>0</v>
      </c>
      <c r="E366" s="596">
        <v>45693.0</v>
      </c>
      <c r="F366" s="518" t="s">
        <v>21495</v>
      </c>
    </row>
    <row r="367">
      <c r="A367" s="538" t="str">
        <f t="shared" si="3"/>
        <v>2025年2月</v>
      </c>
      <c r="B367" s="598" t="s">
        <v>21496</v>
      </c>
      <c r="C367" s="179" t="s">
        <v>14</v>
      </c>
      <c r="D367" s="540">
        <f>sumifs('ユニペイ4月分'!$F:$F,'ユニペイ4月分'!$AB:$AB,$F367)</f>
        <v>0</v>
      </c>
      <c r="E367" s="596">
        <v>45709.0</v>
      </c>
      <c r="F367" s="518" t="s">
        <v>21497</v>
      </c>
    </row>
    <row r="368">
      <c r="A368" s="538" t="str">
        <f t="shared" si="3"/>
        <v>2025年2月</v>
      </c>
      <c r="B368" s="597" t="s">
        <v>21498</v>
      </c>
      <c r="C368" s="179" t="s">
        <v>14</v>
      </c>
      <c r="D368" s="540">
        <f>sumifs('ユニペイ4月分'!$F:$F,'ユニペイ4月分'!$AB:$AB,$F368)</f>
        <v>0</v>
      </c>
      <c r="E368" s="596">
        <v>45690.0</v>
      </c>
    </row>
    <row r="369">
      <c r="A369" s="538" t="str">
        <f t="shared" si="3"/>
        <v>2025年2月</v>
      </c>
      <c r="B369" s="598" t="s">
        <v>21499</v>
      </c>
      <c r="C369" s="179" t="s">
        <v>16</v>
      </c>
      <c r="D369" s="540">
        <f>sumifs('ユニペイ4月分'!$F:$F,'ユニペイ4月分'!$AB:$AB,$F369)</f>
        <v>0</v>
      </c>
      <c r="E369" s="596">
        <v>45711.0</v>
      </c>
      <c r="F369" s="518" t="s">
        <v>21500</v>
      </c>
    </row>
    <row r="370">
      <c r="A370" s="538" t="str">
        <f t="shared" si="3"/>
        <v>2025年2月</v>
      </c>
      <c r="B370" s="283" t="s">
        <v>21501</v>
      </c>
      <c r="C370" s="179" t="s">
        <v>14</v>
      </c>
      <c r="D370" s="540">
        <f>sumifs('ユニペイ4月分'!$F:$F,'ユニペイ4月分'!$AB:$AB,$F370)</f>
        <v>0</v>
      </c>
      <c r="E370" s="596">
        <v>45712.0</v>
      </c>
      <c r="F370" s="518" t="s">
        <v>21502</v>
      </c>
    </row>
    <row r="371">
      <c r="A371" s="538" t="str">
        <f t="shared" si="3"/>
        <v>2025年2月</v>
      </c>
      <c r="B371" s="599" t="s">
        <v>21503</v>
      </c>
      <c r="C371" s="179" t="s">
        <v>14</v>
      </c>
      <c r="D371" s="540">
        <f>sumifs('ユニペイ4月分'!$F:$F,'ユニペイ4月分'!$AB:$AB,$F371)</f>
        <v>0</v>
      </c>
      <c r="E371" s="596">
        <v>45713.0</v>
      </c>
      <c r="F371" s="518" t="s">
        <v>21504</v>
      </c>
    </row>
    <row r="372">
      <c r="A372" s="538" t="str">
        <f t="shared" si="3"/>
        <v>1899年12月</v>
      </c>
      <c r="B372" s="179"/>
      <c r="C372" s="179"/>
      <c r="D372" s="194"/>
      <c r="E372" s="179"/>
    </row>
    <row r="373">
      <c r="A373" s="538" t="str">
        <f t="shared" si="3"/>
        <v>1899年12月</v>
      </c>
      <c r="B373" s="179"/>
      <c r="C373" s="179"/>
      <c r="D373" s="194"/>
      <c r="E373" s="179"/>
    </row>
    <row r="374">
      <c r="A374" s="538" t="str">
        <f t="shared" si="3"/>
        <v>1899年12月</v>
      </c>
      <c r="B374" s="179"/>
      <c r="C374" s="179"/>
      <c r="D374" s="194"/>
      <c r="E374" s="179"/>
    </row>
    <row r="375">
      <c r="A375" s="538" t="str">
        <f t="shared" si="3"/>
        <v>1899年12月</v>
      </c>
      <c r="B375" s="179"/>
      <c r="C375" s="179"/>
      <c r="D375" s="194"/>
      <c r="E375" s="179"/>
    </row>
    <row r="376">
      <c r="A376" s="538" t="str">
        <f t="shared" si="3"/>
        <v>1899年12月</v>
      </c>
      <c r="B376" s="179"/>
      <c r="C376" s="179"/>
      <c r="D376" s="194"/>
      <c r="E376" s="179"/>
    </row>
    <row r="377">
      <c r="A377" s="538" t="str">
        <f t="shared" si="3"/>
        <v>1899年12月</v>
      </c>
      <c r="B377" s="179"/>
      <c r="C377" s="179"/>
      <c r="D377" s="194"/>
      <c r="E377" s="179"/>
    </row>
    <row r="378">
      <c r="A378" s="538" t="str">
        <f t="shared" si="3"/>
        <v>1899年12月</v>
      </c>
      <c r="B378" s="179"/>
      <c r="C378" s="179"/>
      <c r="D378" s="194"/>
      <c r="E378" s="179"/>
    </row>
    <row r="379">
      <c r="A379" s="538" t="str">
        <f t="shared" si="3"/>
        <v>1899年12月</v>
      </c>
      <c r="B379" s="179"/>
      <c r="C379" s="179"/>
      <c r="D379" s="194"/>
      <c r="E379" s="179"/>
    </row>
    <row r="380">
      <c r="A380" s="538" t="str">
        <f t="shared" si="3"/>
        <v>1899年12月</v>
      </c>
      <c r="B380" s="179"/>
      <c r="C380" s="179"/>
      <c r="D380" s="194"/>
      <c r="E380" s="179"/>
    </row>
    <row r="381">
      <c r="A381" s="538" t="str">
        <f t="shared" si="3"/>
        <v>1899年12月</v>
      </c>
      <c r="B381" s="179"/>
      <c r="C381" s="179"/>
      <c r="D381" s="194"/>
      <c r="E381" s="179"/>
    </row>
    <row r="382">
      <c r="A382" s="538" t="str">
        <f t="shared" si="3"/>
        <v>1899年12月</v>
      </c>
      <c r="B382" s="179"/>
      <c r="C382" s="179"/>
      <c r="D382" s="194"/>
      <c r="E382" s="179"/>
    </row>
    <row r="383">
      <c r="A383" s="538" t="str">
        <f t="shared" si="3"/>
        <v>1899年12月</v>
      </c>
      <c r="B383" s="179"/>
      <c r="C383" s="179"/>
      <c r="D383" s="194"/>
      <c r="E383" s="179"/>
    </row>
    <row r="384">
      <c r="A384" s="538" t="str">
        <f t="shared" si="3"/>
        <v>1899年12月</v>
      </c>
      <c r="B384" s="179"/>
      <c r="C384" s="179"/>
      <c r="D384" s="194"/>
      <c r="E384" s="179"/>
    </row>
    <row r="385">
      <c r="A385" s="538" t="str">
        <f t="shared" si="3"/>
        <v>1899年12月</v>
      </c>
      <c r="B385" s="179"/>
      <c r="C385" s="179"/>
      <c r="D385" s="194"/>
      <c r="E385" s="179"/>
    </row>
    <row r="386">
      <c r="A386" s="538" t="str">
        <f t="shared" si="3"/>
        <v>1899年12月</v>
      </c>
      <c r="B386" s="179"/>
      <c r="C386" s="179"/>
      <c r="D386" s="194"/>
      <c r="E386" s="179"/>
    </row>
    <row r="387">
      <c r="A387" s="538" t="str">
        <f t="shared" si="3"/>
        <v>1899年12月</v>
      </c>
      <c r="B387" s="179"/>
      <c r="C387" s="179"/>
      <c r="D387" s="194"/>
      <c r="E387" s="179"/>
    </row>
    <row r="388">
      <c r="A388" s="538" t="str">
        <f t="shared" si="3"/>
        <v>1899年12月</v>
      </c>
      <c r="B388" s="179"/>
      <c r="C388" s="179"/>
      <c r="D388" s="194"/>
      <c r="E388" s="179"/>
    </row>
    <row r="389">
      <c r="A389" s="538" t="str">
        <f t="shared" si="3"/>
        <v>1899年12月</v>
      </c>
      <c r="B389" s="179"/>
      <c r="C389" s="179"/>
      <c r="D389" s="194"/>
      <c r="E389" s="179"/>
    </row>
    <row r="390">
      <c r="A390" s="538" t="str">
        <f t="shared" si="3"/>
        <v>1899年12月</v>
      </c>
      <c r="B390" s="179"/>
      <c r="C390" s="179"/>
      <c r="D390" s="194"/>
      <c r="E390" s="179"/>
    </row>
    <row r="391">
      <c r="A391" s="538" t="str">
        <f t="shared" si="3"/>
        <v>1899年12月</v>
      </c>
      <c r="B391" s="179"/>
      <c r="C391" s="179"/>
      <c r="D391" s="194"/>
      <c r="E391" s="179"/>
    </row>
    <row r="392">
      <c r="A392" s="538" t="str">
        <f t="shared" si="3"/>
        <v>1899年12月</v>
      </c>
      <c r="B392" s="179"/>
      <c r="C392" s="179"/>
      <c r="D392" s="194"/>
      <c r="E392" s="179"/>
    </row>
    <row r="393">
      <c r="A393" s="538" t="str">
        <f t="shared" si="3"/>
        <v>1899年12月</v>
      </c>
      <c r="B393" s="179"/>
      <c r="C393" s="179"/>
      <c r="D393" s="194"/>
      <c r="E393" s="179"/>
    </row>
    <row r="394">
      <c r="A394" s="538" t="str">
        <f t="shared" si="3"/>
        <v>1899年12月</v>
      </c>
      <c r="B394" s="179"/>
      <c r="C394" s="179"/>
      <c r="D394" s="194"/>
      <c r="E394" s="179"/>
    </row>
    <row r="395">
      <c r="A395" s="538" t="str">
        <f t="shared" si="3"/>
        <v>1899年12月</v>
      </c>
      <c r="B395" s="179"/>
      <c r="C395" s="179"/>
      <c r="D395" s="194"/>
      <c r="E395" s="179"/>
    </row>
    <row r="396">
      <c r="A396" s="538" t="str">
        <f t="shared" si="3"/>
        <v>1899年12月</v>
      </c>
      <c r="B396" s="179"/>
      <c r="C396" s="179"/>
      <c r="D396" s="194"/>
      <c r="E396" s="179"/>
    </row>
    <row r="397">
      <c r="A397" s="538" t="str">
        <f t="shared" si="3"/>
        <v>1899年12月</v>
      </c>
      <c r="B397" s="179"/>
      <c r="C397" s="179"/>
      <c r="D397" s="194"/>
      <c r="E397" s="179"/>
    </row>
    <row r="398">
      <c r="A398" s="538" t="str">
        <f t="shared" si="3"/>
        <v>1899年12月</v>
      </c>
      <c r="B398" s="179"/>
      <c r="C398" s="179"/>
      <c r="D398" s="194"/>
      <c r="E398" s="179"/>
    </row>
    <row r="399">
      <c r="A399" s="538" t="str">
        <f t="shared" si="3"/>
        <v>1899年12月</v>
      </c>
      <c r="B399" s="179"/>
      <c r="C399" s="179"/>
      <c r="D399" s="194"/>
      <c r="E399" s="179"/>
    </row>
    <row r="400">
      <c r="A400" s="538" t="str">
        <f t="shared" si="3"/>
        <v>1899年12月</v>
      </c>
      <c r="B400" s="179"/>
      <c r="C400" s="179"/>
      <c r="D400" s="194"/>
      <c r="E400" s="179"/>
    </row>
    <row r="401">
      <c r="A401" s="538" t="str">
        <f t="shared" si="3"/>
        <v>1899年12月</v>
      </c>
      <c r="B401" s="179"/>
      <c r="C401" s="179"/>
      <c r="D401" s="194"/>
      <c r="E401" s="179"/>
    </row>
    <row r="402">
      <c r="A402" s="538" t="str">
        <f t="shared" si="3"/>
        <v>1899年12月</v>
      </c>
      <c r="B402" s="179"/>
      <c r="C402" s="179"/>
      <c r="D402" s="194"/>
      <c r="E402" s="179"/>
    </row>
    <row r="403">
      <c r="A403" s="538" t="str">
        <f t="shared" si="3"/>
        <v>1899年12月</v>
      </c>
      <c r="B403" s="179"/>
      <c r="C403" s="179"/>
      <c r="D403" s="194"/>
      <c r="E403" s="179"/>
    </row>
    <row r="404">
      <c r="A404" s="538" t="str">
        <f t="shared" si="3"/>
        <v>1899年12月</v>
      </c>
      <c r="B404" s="179"/>
      <c r="C404" s="179"/>
      <c r="D404" s="194"/>
      <c r="E404" s="179"/>
    </row>
    <row r="405">
      <c r="A405" s="538" t="str">
        <f t="shared" si="3"/>
        <v>1899年12月</v>
      </c>
      <c r="B405" s="179"/>
      <c r="C405" s="179"/>
      <c r="D405" s="194"/>
      <c r="E405" s="179"/>
    </row>
    <row r="406">
      <c r="A406" s="538" t="str">
        <f t="shared" si="3"/>
        <v>1899年12月</v>
      </c>
      <c r="B406" s="179"/>
      <c r="C406" s="179"/>
      <c r="D406" s="194"/>
      <c r="E406" s="179"/>
    </row>
    <row r="407">
      <c r="A407" s="538" t="str">
        <f t="shared" si="3"/>
        <v>1899年12月</v>
      </c>
      <c r="B407" s="179"/>
      <c r="C407" s="179"/>
      <c r="D407" s="194"/>
      <c r="E407" s="179"/>
    </row>
    <row r="408">
      <c r="A408" s="538" t="str">
        <f t="shared" si="3"/>
        <v>1899年12月</v>
      </c>
      <c r="B408" s="179"/>
      <c r="C408" s="179"/>
      <c r="D408" s="194"/>
      <c r="E408" s="179"/>
    </row>
    <row r="409">
      <c r="A409" s="538" t="str">
        <f t="shared" si="3"/>
        <v>1899年12月</v>
      </c>
      <c r="B409" s="179"/>
      <c r="C409" s="179"/>
      <c r="D409" s="194"/>
      <c r="E409" s="179"/>
    </row>
    <row r="410">
      <c r="A410" s="538" t="str">
        <f t="shared" si="3"/>
        <v>1899年12月</v>
      </c>
      <c r="B410" s="179"/>
      <c r="C410" s="179"/>
      <c r="D410" s="194"/>
      <c r="E410" s="179"/>
    </row>
    <row r="411">
      <c r="A411" s="538" t="str">
        <f t="shared" si="3"/>
        <v>1899年12月</v>
      </c>
      <c r="B411" s="179"/>
      <c r="C411" s="179"/>
      <c r="D411" s="194"/>
      <c r="E411" s="179"/>
    </row>
    <row r="412">
      <c r="A412" s="538" t="str">
        <f t="shared" si="3"/>
        <v>1899年12月</v>
      </c>
      <c r="B412" s="179"/>
      <c r="C412" s="179"/>
      <c r="D412" s="194"/>
      <c r="E412" s="179"/>
    </row>
    <row r="413">
      <c r="A413" s="538" t="str">
        <f t="shared" si="3"/>
        <v>1899年12月</v>
      </c>
      <c r="B413" s="179"/>
      <c r="C413" s="179"/>
      <c r="D413" s="194"/>
      <c r="E413" s="179"/>
    </row>
    <row r="414">
      <c r="A414" s="538" t="str">
        <f t="shared" si="3"/>
        <v>1899年12月</v>
      </c>
      <c r="B414" s="179"/>
      <c r="C414" s="179"/>
      <c r="D414" s="194"/>
      <c r="E414" s="179"/>
    </row>
    <row r="415">
      <c r="A415" s="538" t="str">
        <f t="shared" si="3"/>
        <v>1899年12月</v>
      </c>
      <c r="B415" s="179"/>
      <c r="C415" s="179"/>
      <c r="D415" s="194"/>
      <c r="E415" s="179"/>
    </row>
    <row r="416">
      <c r="A416" s="538" t="str">
        <f t="shared" si="3"/>
        <v>1899年12月</v>
      </c>
      <c r="B416" s="179"/>
      <c r="C416" s="179"/>
      <c r="D416" s="194"/>
      <c r="E416" s="179"/>
    </row>
    <row r="417">
      <c r="A417" s="538" t="str">
        <f t="shared" si="3"/>
        <v>1899年12月</v>
      </c>
      <c r="B417" s="179"/>
      <c r="C417" s="179"/>
      <c r="D417" s="194"/>
      <c r="E417" s="179"/>
    </row>
    <row r="418">
      <c r="A418" s="538" t="str">
        <f t="shared" si="3"/>
        <v>1899年12月</v>
      </c>
      <c r="B418" s="179"/>
      <c r="C418" s="179"/>
      <c r="D418" s="194"/>
      <c r="E418" s="179"/>
    </row>
    <row r="419">
      <c r="A419" s="538" t="str">
        <f t="shared" si="3"/>
        <v>1899年12月</v>
      </c>
      <c r="B419" s="179"/>
      <c r="C419" s="179"/>
      <c r="D419" s="194"/>
      <c r="E419" s="179"/>
    </row>
    <row r="420">
      <c r="A420" s="538" t="str">
        <f t="shared" si="3"/>
        <v>1899年12月</v>
      </c>
      <c r="B420" s="179"/>
      <c r="C420" s="179"/>
      <c r="D420" s="194"/>
      <c r="E420" s="179"/>
    </row>
    <row r="421">
      <c r="A421" s="538" t="str">
        <f t="shared" si="3"/>
        <v>1899年12月</v>
      </c>
      <c r="B421" s="179"/>
      <c r="C421" s="179"/>
      <c r="D421" s="194"/>
      <c r="E421" s="179"/>
    </row>
    <row r="422">
      <c r="A422" s="538" t="str">
        <f t="shared" si="3"/>
        <v>1899年12月</v>
      </c>
      <c r="B422" s="179"/>
      <c r="C422" s="179"/>
      <c r="D422" s="194"/>
      <c r="E422" s="179"/>
    </row>
    <row r="423">
      <c r="A423" s="538" t="str">
        <f t="shared" si="3"/>
        <v>1899年12月</v>
      </c>
      <c r="B423" s="179"/>
      <c r="C423" s="179"/>
      <c r="D423" s="194"/>
      <c r="E423" s="179"/>
    </row>
    <row r="424">
      <c r="A424" s="538" t="str">
        <f t="shared" si="3"/>
        <v>1899年12月</v>
      </c>
      <c r="B424" s="179"/>
      <c r="C424" s="179"/>
      <c r="D424" s="194"/>
      <c r="E424" s="179"/>
    </row>
    <row r="425">
      <c r="A425" s="538" t="str">
        <f t="shared" si="3"/>
        <v>1899年12月</v>
      </c>
      <c r="B425" s="179"/>
      <c r="C425" s="179"/>
      <c r="D425" s="194"/>
      <c r="E425" s="179"/>
    </row>
    <row r="426">
      <c r="A426" s="538" t="str">
        <f t="shared" si="3"/>
        <v>1899年12月</v>
      </c>
      <c r="B426" s="179"/>
      <c r="C426" s="179"/>
      <c r="D426" s="194"/>
      <c r="E426" s="179"/>
    </row>
    <row r="427">
      <c r="A427" s="538" t="str">
        <f t="shared" si="3"/>
        <v>1899年12月</v>
      </c>
      <c r="B427" s="179"/>
      <c r="C427" s="179"/>
      <c r="D427" s="194"/>
      <c r="E427" s="179"/>
    </row>
    <row r="428">
      <c r="A428" s="538" t="str">
        <f t="shared" si="3"/>
        <v>1899年12月</v>
      </c>
      <c r="B428" s="179"/>
      <c r="C428" s="179"/>
      <c r="D428" s="194"/>
      <c r="E428" s="179"/>
    </row>
    <row r="429">
      <c r="A429" s="538" t="str">
        <f t="shared" si="3"/>
        <v>1899年12月</v>
      </c>
      <c r="B429" s="179"/>
      <c r="C429" s="179"/>
      <c r="D429" s="194"/>
      <c r="E429" s="179"/>
    </row>
    <row r="430">
      <c r="A430" s="538" t="str">
        <f t="shared" si="3"/>
        <v>1899年12月</v>
      </c>
      <c r="B430" s="179"/>
      <c r="C430" s="179"/>
      <c r="D430" s="194"/>
      <c r="E430" s="179"/>
    </row>
    <row r="431">
      <c r="A431" s="538" t="str">
        <f t="shared" si="3"/>
        <v>1899年12月</v>
      </c>
      <c r="B431" s="179"/>
      <c r="C431" s="179"/>
      <c r="D431" s="194"/>
      <c r="E431" s="179"/>
    </row>
    <row r="432">
      <c r="A432" s="538" t="str">
        <f t="shared" si="3"/>
        <v>1899年12月</v>
      </c>
      <c r="B432" s="179"/>
      <c r="C432" s="179"/>
      <c r="D432" s="194"/>
      <c r="E432" s="179"/>
    </row>
    <row r="433">
      <c r="A433" s="538" t="str">
        <f t="shared" si="3"/>
        <v>1899年12月</v>
      </c>
      <c r="B433" s="179"/>
      <c r="C433" s="179"/>
      <c r="D433" s="194"/>
      <c r="E433" s="179"/>
    </row>
    <row r="434">
      <c r="A434" s="538" t="str">
        <f t="shared" si="3"/>
        <v>1899年12月</v>
      </c>
      <c r="B434" s="179"/>
      <c r="C434" s="179"/>
      <c r="D434" s="194"/>
      <c r="E434" s="179"/>
    </row>
    <row r="435">
      <c r="A435" s="538" t="str">
        <f t="shared" si="3"/>
        <v>1899年12月</v>
      </c>
      <c r="B435" s="179"/>
      <c r="C435" s="179"/>
      <c r="D435" s="194"/>
      <c r="E435" s="179"/>
    </row>
    <row r="436">
      <c r="A436" s="538" t="str">
        <f t="shared" si="3"/>
        <v>1899年12月</v>
      </c>
      <c r="B436" s="179"/>
      <c r="C436" s="179"/>
      <c r="D436" s="194"/>
      <c r="E436" s="179"/>
    </row>
    <row r="437">
      <c r="A437" s="538" t="str">
        <f t="shared" si="3"/>
        <v>1899年12月</v>
      </c>
      <c r="B437" s="179"/>
      <c r="C437" s="179"/>
      <c r="D437" s="194"/>
      <c r="E437" s="179"/>
    </row>
    <row r="438">
      <c r="A438" s="538" t="str">
        <f t="shared" si="3"/>
        <v>1899年12月</v>
      </c>
      <c r="B438" s="179"/>
      <c r="C438" s="179"/>
      <c r="D438" s="194"/>
      <c r="E438" s="179"/>
    </row>
    <row r="439">
      <c r="A439" s="538" t="str">
        <f t="shared" si="3"/>
        <v>1899年12月</v>
      </c>
      <c r="B439" s="179"/>
      <c r="C439" s="179"/>
      <c r="D439" s="194"/>
      <c r="E439" s="179"/>
    </row>
    <row r="440">
      <c r="A440" s="538" t="str">
        <f t="shared" si="3"/>
        <v>1899年12月</v>
      </c>
      <c r="B440" s="179"/>
      <c r="C440" s="179"/>
      <c r="D440" s="194"/>
      <c r="E440" s="179"/>
    </row>
    <row r="441">
      <c r="A441" s="538" t="str">
        <f t="shared" si="3"/>
        <v>1899年12月</v>
      </c>
      <c r="B441" s="179"/>
      <c r="C441" s="179"/>
      <c r="D441" s="194"/>
      <c r="E441" s="179"/>
    </row>
    <row r="442">
      <c r="A442" s="538" t="str">
        <f t="shared" si="3"/>
        <v>1899年12月</v>
      </c>
      <c r="B442" s="179"/>
      <c r="C442" s="179"/>
      <c r="D442" s="194"/>
      <c r="E442" s="179"/>
    </row>
    <row r="443">
      <c r="A443" s="538" t="str">
        <f t="shared" si="3"/>
        <v>1899年12月</v>
      </c>
      <c r="B443" s="179"/>
      <c r="C443" s="179"/>
      <c r="D443" s="194"/>
      <c r="E443" s="179"/>
    </row>
    <row r="444">
      <c r="A444" s="538" t="str">
        <f t="shared" si="3"/>
        <v>1899年12月</v>
      </c>
      <c r="B444" s="179"/>
      <c r="C444" s="179"/>
      <c r="D444" s="194"/>
      <c r="E444" s="179"/>
    </row>
    <row r="445">
      <c r="A445" s="538" t="str">
        <f t="shared" si="3"/>
        <v>1899年12月</v>
      </c>
      <c r="B445" s="179"/>
      <c r="C445" s="179"/>
      <c r="D445" s="194"/>
      <c r="E445" s="179"/>
    </row>
    <row r="446">
      <c r="A446" s="538" t="str">
        <f t="shared" si="3"/>
        <v>1899年12月</v>
      </c>
      <c r="B446" s="179"/>
      <c r="C446" s="179"/>
      <c r="D446" s="194"/>
      <c r="E446" s="179"/>
    </row>
    <row r="447">
      <c r="A447" s="538" t="str">
        <f t="shared" si="3"/>
        <v>1899年12月</v>
      </c>
      <c r="B447" s="179"/>
      <c r="C447" s="179"/>
      <c r="D447" s="194"/>
      <c r="E447" s="179"/>
    </row>
    <row r="448">
      <c r="A448" s="538" t="str">
        <f t="shared" si="3"/>
        <v>1899年12月</v>
      </c>
      <c r="B448" s="179"/>
      <c r="C448" s="179"/>
      <c r="D448" s="194"/>
      <c r="E448" s="179"/>
    </row>
    <row r="449">
      <c r="A449" s="538" t="str">
        <f t="shared" si="3"/>
        <v>1899年12月</v>
      </c>
      <c r="B449" s="179"/>
      <c r="C449" s="179"/>
      <c r="D449" s="194"/>
      <c r="E449" s="179"/>
    </row>
    <row r="450">
      <c r="A450" s="538" t="str">
        <f t="shared" si="3"/>
        <v>1899年12月</v>
      </c>
      <c r="B450" s="179"/>
      <c r="C450" s="179"/>
      <c r="D450" s="194"/>
      <c r="E450" s="179"/>
    </row>
    <row r="451">
      <c r="A451" s="538" t="str">
        <f t="shared" si="3"/>
        <v>1899年12月</v>
      </c>
      <c r="B451" s="179"/>
      <c r="C451" s="179"/>
      <c r="D451" s="194"/>
      <c r="E451" s="179"/>
    </row>
    <row r="452">
      <c r="A452" s="538" t="str">
        <f t="shared" si="3"/>
        <v>1899年12月</v>
      </c>
      <c r="B452" s="179"/>
      <c r="C452" s="179"/>
      <c r="D452" s="194"/>
      <c r="E452" s="179"/>
    </row>
    <row r="453">
      <c r="A453" s="538" t="str">
        <f t="shared" si="3"/>
        <v>1899年12月</v>
      </c>
      <c r="B453" s="179"/>
      <c r="C453" s="179"/>
      <c r="D453" s="194"/>
      <c r="E453" s="179"/>
    </row>
    <row r="454">
      <c r="A454" s="538" t="str">
        <f t="shared" si="3"/>
        <v>1899年12月</v>
      </c>
      <c r="B454" s="179"/>
      <c r="C454" s="179"/>
      <c r="D454" s="194"/>
      <c r="E454" s="179"/>
    </row>
    <row r="455">
      <c r="A455" s="538" t="str">
        <f t="shared" si="3"/>
        <v>1899年12月</v>
      </c>
      <c r="B455" s="179"/>
      <c r="C455" s="179"/>
      <c r="D455" s="194"/>
      <c r="E455" s="179"/>
    </row>
    <row r="456">
      <c r="A456" s="538" t="str">
        <f t="shared" si="3"/>
        <v>1899年12月</v>
      </c>
      <c r="B456" s="179"/>
      <c r="C456" s="179"/>
      <c r="D456" s="194"/>
      <c r="E456" s="179"/>
    </row>
    <row r="457">
      <c r="A457" s="538" t="str">
        <f t="shared" si="3"/>
        <v>1899年12月</v>
      </c>
      <c r="B457" s="179"/>
      <c r="C457" s="179"/>
      <c r="D457" s="194"/>
      <c r="E457" s="179"/>
    </row>
    <row r="458">
      <c r="A458" s="538" t="str">
        <f t="shared" si="3"/>
        <v>1899年12月</v>
      </c>
      <c r="B458" s="179"/>
      <c r="C458" s="179"/>
      <c r="D458" s="194"/>
      <c r="E458" s="179"/>
    </row>
    <row r="459">
      <c r="A459" s="538" t="str">
        <f t="shared" si="3"/>
        <v>1899年12月</v>
      </c>
      <c r="B459" s="179"/>
      <c r="C459" s="179"/>
      <c r="D459" s="194"/>
      <c r="E459" s="179"/>
    </row>
    <row r="460">
      <c r="A460" s="538" t="str">
        <f t="shared" si="3"/>
        <v>1899年12月</v>
      </c>
      <c r="B460" s="179"/>
      <c r="C460" s="179"/>
      <c r="D460" s="194"/>
      <c r="E460" s="179"/>
    </row>
    <row r="461">
      <c r="A461" s="538" t="str">
        <f t="shared" si="3"/>
        <v>1899年12月</v>
      </c>
      <c r="B461" s="179"/>
      <c r="C461" s="179"/>
      <c r="D461" s="194"/>
      <c r="E461" s="179"/>
    </row>
    <row r="462">
      <c r="A462" s="538" t="str">
        <f t="shared" si="3"/>
        <v>1899年12月</v>
      </c>
      <c r="B462" s="179"/>
      <c r="C462" s="179"/>
      <c r="D462" s="194"/>
      <c r="E462" s="179"/>
    </row>
    <row r="463">
      <c r="A463" s="538" t="str">
        <f t="shared" si="3"/>
        <v>1899年12月</v>
      </c>
      <c r="B463" s="179"/>
      <c r="C463" s="179"/>
      <c r="D463" s="194"/>
      <c r="E463" s="179"/>
    </row>
    <row r="464">
      <c r="A464" s="538" t="str">
        <f t="shared" si="3"/>
        <v>1899年12月</v>
      </c>
      <c r="B464" s="179"/>
      <c r="C464" s="179"/>
      <c r="D464" s="194"/>
      <c r="E464" s="179"/>
    </row>
    <row r="465">
      <c r="A465" s="538" t="str">
        <f t="shared" si="3"/>
        <v>1899年12月</v>
      </c>
      <c r="B465" s="179"/>
      <c r="C465" s="179"/>
      <c r="D465" s="194"/>
      <c r="E465" s="179"/>
    </row>
    <row r="466">
      <c r="A466" s="538" t="str">
        <f t="shared" si="3"/>
        <v>1899年12月</v>
      </c>
      <c r="B466" s="179"/>
      <c r="C466" s="179"/>
      <c r="D466" s="194"/>
      <c r="E466" s="179"/>
    </row>
    <row r="467">
      <c r="A467" s="538" t="str">
        <f t="shared" si="3"/>
        <v>1899年12月</v>
      </c>
      <c r="B467" s="179"/>
      <c r="C467" s="179"/>
      <c r="D467" s="194"/>
      <c r="E467" s="179"/>
    </row>
    <row r="468">
      <c r="A468" s="538" t="str">
        <f t="shared" si="3"/>
        <v>1899年12月</v>
      </c>
      <c r="B468" s="179"/>
      <c r="C468" s="179"/>
      <c r="D468" s="194"/>
      <c r="E468" s="179"/>
    </row>
    <row r="469">
      <c r="A469" s="538" t="str">
        <f t="shared" si="3"/>
        <v>1899年12月</v>
      </c>
      <c r="B469" s="179"/>
      <c r="C469" s="179"/>
      <c r="D469" s="194"/>
      <c r="E469" s="179"/>
    </row>
    <row r="470">
      <c r="A470" s="538" t="str">
        <f t="shared" si="3"/>
        <v>1899年12月</v>
      </c>
      <c r="B470" s="179"/>
      <c r="C470" s="179"/>
      <c r="D470" s="194"/>
      <c r="E470" s="179"/>
    </row>
    <row r="471">
      <c r="A471" s="538" t="str">
        <f t="shared" si="3"/>
        <v>1899年12月</v>
      </c>
      <c r="B471" s="179"/>
      <c r="C471" s="179"/>
      <c r="D471" s="194"/>
      <c r="E471" s="179"/>
    </row>
    <row r="472">
      <c r="A472" s="538" t="str">
        <f t="shared" si="3"/>
        <v>1899年12月</v>
      </c>
      <c r="B472" s="179"/>
      <c r="C472" s="179"/>
      <c r="D472" s="194"/>
      <c r="E472" s="179"/>
    </row>
    <row r="473">
      <c r="A473" s="538" t="str">
        <f t="shared" si="3"/>
        <v>1899年12月</v>
      </c>
      <c r="B473" s="179"/>
      <c r="C473" s="179"/>
      <c r="D473" s="194"/>
      <c r="E473" s="179"/>
    </row>
    <row r="474">
      <c r="A474" s="538" t="str">
        <f t="shared" si="3"/>
        <v>1899年12月</v>
      </c>
      <c r="B474" s="179"/>
      <c r="C474" s="179"/>
      <c r="D474" s="194"/>
      <c r="E474" s="179"/>
    </row>
    <row r="475">
      <c r="A475" s="538" t="str">
        <f t="shared" si="3"/>
        <v>1899年12月</v>
      </c>
      <c r="B475" s="179"/>
      <c r="C475" s="179"/>
      <c r="D475" s="194"/>
      <c r="E475" s="179"/>
    </row>
    <row r="476">
      <c r="A476" s="538" t="str">
        <f t="shared" si="3"/>
        <v>1899年12月</v>
      </c>
      <c r="B476" s="179"/>
      <c r="C476" s="179"/>
      <c r="D476" s="194"/>
      <c r="E476" s="179"/>
    </row>
    <row r="477">
      <c r="A477" s="538" t="str">
        <f t="shared" si="3"/>
        <v>1899年12月</v>
      </c>
      <c r="B477" s="179"/>
      <c r="C477" s="179"/>
      <c r="D477" s="194"/>
      <c r="E477" s="179"/>
    </row>
    <row r="478">
      <c r="A478" s="538" t="str">
        <f t="shared" si="3"/>
        <v>1899年12月</v>
      </c>
      <c r="B478" s="179"/>
      <c r="C478" s="179"/>
      <c r="D478" s="194"/>
      <c r="E478" s="179"/>
    </row>
    <row r="479">
      <c r="A479" s="538" t="str">
        <f t="shared" si="3"/>
        <v>1899年12月</v>
      </c>
      <c r="B479" s="179"/>
      <c r="C479" s="179"/>
      <c r="D479" s="194"/>
      <c r="E479" s="179"/>
    </row>
    <row r="480">
      <c r="A480" s="538" t="str">
        <f t="shared" si="3"/>
        <v>1899年12月</v>
      </c>
      <c r="B480" s="179"/>
      <c r="C480" s="179"/>
      <c r="D480" s="194"/>
      <c r="E480" s="179"/>
    </row>
    <row r="481">
      <c r="A481" s="538" t="str">
        <f t="shared" si="3"/>
        <v>1899年12月</v>
      </c>
      <c r="B481" s="179"/>
      <c r="C481" s="179"/>
      <c r="D481" s="194"/>
      <c r="E481" s="179"/>
    </row>
    <row r="482">
      <c r="A482" s="538" t="str">
        <f t="shared" si="3"/>
        <v>1899年12月</v>
      </c>
      <c r="B482" s="179"/>
      <c r="C482" s="179"/>
      <c r="D482" s="194"/>
      <c r="E482" s="179"/>
    </row>
    <row r="483">
      <c r="A483" s="538" t="str">
        <f t="shared" si="3"/>
        <v>1899年12月</v>
      </c>
      <c r="B483" s="179"/>
      <c r="C483" s="179"/>
      <c r="D483" s="194"/>
      <c r="E483" s="179"/>
    </row>
    <row r="484">
      <c r="A484" s="538" t="str">
        <f t="shared" si="3"/>
        <v>1899年12月</v>
      </c>
      <c r="B484" s="179"/>
      <c r="C484" s="179"/>
      <c r="D484" s="194"/>
      <c r="E484" s="179"/>
    </row>
    <row r="485">
      <c r="A485" s="538" t="str">
        <f t="shared" si="3"/>
        <v>1899年12月</v>
      </c>
      <c r="B485" s="179"/>
      <c r="C485" s="179"/>
      <c r="D485" s="194"/>
      <c r="E485" s="179"/>
    </row>
    <row r="486">
      <c r="A486" s="538" t="str">
        <f t="shared" si="3"/>
        <v>1899年12月</v>
      </c>
      <c r="B486" s="179"/>
      <c r="C486" s="179"/>
      <c r="D486" s="194"/>
      <c r="E486" s="179"/>
    </row>
    <row r="487">
      <c r="A487" s="538" t="str">
        <f t="shared" si="3"/>
        <v>1899年12月</v>
      </c>
      <c r="B487" s="179"/>
      <c r="C487" s="179"/>
      <c r="D487" s="194"/>
      <c r="E487" s="179"/>
    </row>
    <row r="488">
      <c r="A488" s="538" t="str">
        <f t="shared" si="3"/>
        <v>1899年12月</v>
      </c>
      <c r="B488" s="179"/>
      <c r="C488" s="179"/>
      <c r="D488" s="194"/>
      <c r="E488" s="179"/>
    </row>
    <row r="489">
      <c r="A489" s="538" t="str">
        <f t="shared" si="3"/>
        <v>1899年12月</v>
      </c>
      <c r="B489" s="179"/>
      <c r="C489" s="179"/>
      <c r="D489" s="194"/>
      <c r="E489" s="179"/>
    </row>
    <row r="490">
      <c r="A490" s="538" t="str">
        <f t="shared" si="3"/>
        <v>1899年12月</v>
      </c>
      <c r="B490" s="179"/>
      <c r="C490" s="179"/>
      <c r="D490" s="194"/>
      <c r="E490" s="179"/>
    </row>
    <row r="491">
      <c r="A491" s="538" t="str">
        <f t="shared" si="3"/>
        <v>1899年12月</v>
      </c>
      <c r="B491" s="179"/>
      <c r="C491" s="179"/>
      <c r="D491" s="194"/>
      <c r="E491" s="179"/>
    </row>
    <row r="492">
      <c r="A492" s="538" t="str">
        <f t="shared" si="3"/>
        <v>1899年12月</v>
      </c>
      <c r="B492" s="179"/>
      <c r="C492" s="179"/>
      <c r="D492" s="194"/>
      <c r="E492" s="179"/>
    </row>
    <row r="493">
      <c r="A493" s="538" t="str">
        <f t="shared" si="3"/>
        <v>1899年12月</v>
      </c>
      <c r="B493" s="179"/>
      <c r="C493" s="179"/>
      <c r="D493" s="194"/>
      <c r="E493" s="179"/>
    </row>
    <row r="494">
      <c r="A494" s="538" t="str">
        <f t="shared" si="3"/>
        <v>1899年12月</v>
      </c>
      <c r="B494" s="179"/>
      <c r="C494" s="179"/>
      <c r="D494" s="194"/>
      <c r="E494" s="179"/>
    </row>
    <row r="495">
      <c r="A495" s="538" t="str">
        <f t="shared" si="3"/>
        <v>1899年12月</v>
      </c>
      <c r="B495" s="179"/>
      <c r="C495" s="179"/>
      <c r="D495" s="194"/>
      <c r="E495" s="179"/>
    </row>
    <row r="496">
      <c r="A496" s="538" t="str">
        <f t="shared" si="3"/>
        <v>1899年12月</v>
      </c>
      <c r="B496" s="179"/>
      <c r="C496" s="179"/>
      <c r="D496" s="194"/>
      <c r="E496" s="179"/>
    </row>
    <row r="497">
      <c r="A497" s="538" t="str">
        <f t="shared" si="3"/>
        <v>1899年12月</v>
      </c>
      <c r="B497" s="179"/>
      <c r="C497" s="179"/>
      <c r="D497" s="194"/>
      <c r="E497" s="179"/>
    </row>
    <row r="498">
      <c r="A498" s="538" t="str">
        <f t="shared" si="3"/>
        <v>1899年12月</v>
      </c>
      <c r="B498" s="179"/>
      <c r="C498" s="179"/>
      <c r="D498" s="194"/>
      <c r="E498" s="179"/>
    </row>
    <row r="499">
      <c r="A499" s="538" t="str">
        <f t="shared" si="3"/>
        <v>1899年12月</v>
      </c>
      <c r="B499" s="179"/>
      <c r="C499" s="179"/>
      <c r="D499" s="194"/>
      <c r="E499" s="179"/>
    </row>
    <row r="500">
      <c r="A500" s="538" t="str">
        <f t="shared" si="3"/>
        <v>1899年12月</v>
      </c>
      <c r="B500" s="179"/>
      <c r="C500" s="179"/>
      <c r="D500" s="194"/>
      <c r="E500" s="179"/>
    </row>
    <row r="501">
      <c r="A501" s="538" t="str">
        <f t="shared" si="3"/>
        <v>1899年12月</v>
      </c>
      <c r="B501" s="179"/>
      <c r="C501" s="179"/>
      <c r="D501" s="194"/>
      <c r="E501" s="179"/>
    </row>
    <row r="502">
      <c r="A502" s="538" t="str">
        <f t="shared" si="3"/>
        <v>1899年12月</v>
      </c>
      <c r="B502" s="179"/>
      <c r="C502" s="179"/>
      <c r="D502" s="194"/>
      <c r="E502" s="179"/>
    </row>
    <row r="503">
      <c r="A503" s="538" t="str">
        <f t="shared" si="3"/>
        <v>1899年12月</v>
      </c>
      <c r="B503" s="179"/>
      <c r="C503" s="179"/>
      <c r="D503" s="194"/>
      <c r="E503" s="179"/>
    </row>
    <row r="504">
      <c r="A504" s="538" t="str">
        <f t="shared" si="3"/>
        <v>1899年12月</v>
      </c>
      <c r="B504" s="179"/>
      <c r="C504" s="179"/>
      <c r="D504" s="194"/>
      <c r="E504" s="179"/>
    </row>
    <row r="505">
      <c r="A505" s="538" t="str">
        <f t="shared" si="3"/>
        <v>1899年12月</v>
      </c>
      <c r="B505" s="179"/>
      <c r="C505" s="179"/>
      <c r="D505" s="194"/>
      <c r="E505" s="179"/>
    </row>
    <row r="506">
      <c r="A506" s="538" t="str">
        <f t="shared" si="3"/>
        <v>1899年12月</v>
      </c>
      <c r="B506" s="179"/>
      <c r="C506" s="179"/>
      <c r="D506" s="194"/>
      <c r="E506" s="179"/>
    </row>
    <row r="507">
      <c r="A507" s="538" t="str">
        <f t="shared" si="3"/>
        <v>1899年12月</v>
      </c>
      <c r="B507" s="179"/>
      <c r="C507" s="179"/>
      <c r="D507" s="194"/>
      <c r="E507" s="179"/>
    </row>
    <row r="508">
      <c r="A508" s="538" t="str">
        <f t="shared" si="3"/>
        <v>1899年12月</v>
      </c>
      <c r="B508" s="179"/>
      <c r="C508" s="179"/>
      <c r="D508" s="194"/>
      <c r="E508" s="179"/>
    </row>
    <row r="509">
      <c r="A509" s="538" t="str">
        <f t="shared" si="3"/>
        <v>1899年12月</v>
      </c>
      <c r="B509" s="179"/>
      <c r="C509" s="179"/>
      <c r="D509" s="194"/>
      <c r="E509" s="179"/>
    </row>
    <row r="510">
      <c r="A510" s="538" t="str">
        <f t="shared" si="3"/>
        <v>1899年12月</v>
      </c>
      <c r="B510" s="179"/>
      <c r="C510" s="179"/>
      <c r="D510" s="194"/>
      <c r="E510" s="179"/>
    </row>
    <row r="511">
      <c r="A511" s="538" t="str">
        <f t="shared" si="3"/>
        <v>1899年12月</v>
      </c>
      <c r="B511" s="179"/>
      <c r="C511" s="179"/>
      <c r="D511" s="194"/>
      <c r="E511" s="179"/>
    </row>
    <row r="512">
      <c r="A512" s="538" t="str">
        <f t="shared" si="3"/>
        <v>1899年12月</v>
      </c>
      <c r="B512" s="179"/>
      <c r="C512" s="179"/>
      <c r="D512" s="194"/>
      <c r="E512" s="179"/>
    </row>
    <row r="513">
      <c r="A513" s="538" t="str">
        <f t="shared" si="3"/>
        <v>1899年12月</v>
      </c>
      <c r="B513" s="179"/>
      <c r="C513" s="179"/>
      <c r="D513" s="194"/>
      <c r="E513" s="179"/>
    </row>
    <row r="514">
      <c r="A514" s="538" t="str">
        <f t="shared" si="3"/>
        <v>1899年12月</v>
      </c>
      <c r="B514" s="179"/>
      <c r="C514" s="179"/>
      <c r="D514" s="194"/>
      <c r="E514" s="179"/>
    </row>
    <row r="515">
      <c r="A515" s="538" t="str">
        <f t="shared" si="3"/>
        <v>1899年12月</v>
      </c>
      <c r="B515" s="179"/>
      <c r="C515" s="179"/>
      <c r="D515" s="194"/>
      <c r="E515" s="179"/>
    </row>
    <row r="516">
      <c r="A516" s="538" t="str">
        <f t="shared" si="3"/>
        <v>1899年12月</v>
      </c>
      <c r="B516" s="179"/>
      <c r="C516" s="179"/>
      <c r="D516" s="194"/>
      <c r="E516" s="179"/>
    </row>
    <row r="517">
      <c r="A517" s="538" t="str">
        <f t="shared" si="3"/>
        <v>1899年12月</v>
      </c>
      <c r="B517" s="179"/>
      <c r="C517" s="179"/>
      <c r="D517" s="194"/>
      <c r="E517" s="179"/>
    </row>
    <row r="518">
      <c r="A518" s="538" t="str">
        <f t="shared" si="3"/>
        <v>1899年12月</v>
      </c>
      <c r="B518" s="179"/>
      <c r="C518" s="179"/>
      <c r="D518" s="194"/>
      <c r="E518" s="179"/>
    </row>
    <row r="519">
      <c r="A519" s="538" t="str">
        <f t="shared" si="3"/>
        <v>1899年12月</v>
      </c>
      <c r="B519" s="179"/>
      <c r="C519" s="179"/>
      <c r="D519" s="194"/>
      <c r="E519" s="179"/>
    </row>
    <row r="520">
      <c r="A520" s="538" t="str">
        <f t="shared" si="3"/>
        <v>1899年12月</v>
      </c>
      <c r="B520" s="179"/>
      <c r="C520" s="179"/>
      <c r="D520" s="194"/>
      <c r="E520" s="179"/>
    </row>
    <row r="521">
      <c r="A521" s="538" t="str">
        <f t="shared" si="3"/>
        <v>1899年12月</v>
      </c>
      <c r="B521" s="179"/>
      <c r="C521" s="179"/>
      <c r="D521" s="194"/>
      <c r="E521" s="179"/>
    </row>
    <row r="522">
      <c r="A522" s="538" t="str">
        <f t="shared" si="3"/>
        <v>1899年12月</v>
      </c>
      <c r="B522" s="179"/>
      <c r="C522" s="179"/>
      <c r="D522" s="194"/>
      <c r="E522" s="179"/>
    </row>
    <row r="523">
      <c r="A523" s="538" t="str">
        <f t="shared" si="3"/>
        <v>1899年12月</v>
      </c>
      <c r="B523" s="179"/>
      <c r="C523" s="179"/>
      <c r="D523" s="194"/>
      <c r="E523" s="179"/>
    </row>
    <row r="524">
      <c r="A524" s="538" t="str">
        <f t="shared" si="3"/>
        <v>1899年12月</v>
      </c>
      <c r="B524" s="179"/>
      <c r="C524" s="179"/>
      <c r="D524" s="194"/>
      <c r="E524" s="179"/>
    </row>
    <row r="525">
      <c r="A525" s="538" t="str">
        <f t="shared" si="3"/>
        <v>1899年12月</v>
      </c>
      <c r="B525" s="179"/>
      <c r="C525" s="179"/>
      <c r="D525" s="194"/>
      <c r="E525" s="179"/>
    </row>
    <row r="526">
      <c r="A526" s="538" t="str">
        <f t="shared" si="3"/>
        <v>1899年12月</v>
      </c>
      <c r="B526" s="179"/>
      <c r="C526" s="179"/>
      <c r="D526" s="194"/>
      <c r="E526" s="179"/>
    </row>
    <row r="527">
      <c r="A527" s="538" t="str">
        <f t="shared" si="3"/>
        <v>1899年12月</v>
      </c>
      <c r="B527" s="179"/>
      <c r="C527" s="179"/>
      <c r="D527" s="194"/>
      <c r="E527" s="179"/>
    </row>
    <row r="528">
      <c r="A528" s="538" t="str">
        <f t="shared" si="3"/>
        <v>1899年12月</v>
      </c>
      <c r="B528" s="179"/>
      <c r="C528" s="179"/>
      <c r="D528" s="194"/>
      <c r="E528" s="179"/>
    </row>
    <row r="529">
      <c r="A529" s="538" t="str">
        <f t="shared" si="3"/>
        <v>1899年12月</v>
      </c>
      <c r="B529" s="179"/>
      <c r="C529" s="179"/>
      <c r="D529" s="194"/>
      <c r="E529" s="179"/>
    </row>
    <row r="530">
      <c r="A530" s="538" t="str">
        <f t="shared" si="3"/>
        <v>1899年12月</v>
      </c>
      <c r="B530" s="179"/>
      <c r="C530" s="179"/>
      <c r="D530" s="194"/>
      <c r="E530" s="179"/>
    </row>
    <row r="531">
      <c r="A531" s="538" t="str">
        <f t="shared" si="3"/>
        <v>1899年12月</v>
      </c>
      <c r="B531" s="179"/>
      <c r="C531" s="179"/>
      <c r="D531" s="194"/>
      <c r="E531" s="179"/>
    </row>
    <row r="532">
      <c r="A532" s="538" t="str">
        <f t="shared" si="3"/>
        <v>1899年12月</v>
      </c>
      <c r="B532" s="179"/>
      <c r="C532" s="179"/>
      <c r="D532" s="194"/>
      <c r="E532" s="179"/>
    </row>
    <row r="533">
      <c r="A533" s="538" t="str">
        <f t="shared" si="3"/>
        <v>1899年12月</v>
      </c>
      <c r="B533" s="179"/>
      <c r="C533" s="179"/>
      <c r="D533" s="194"/>
      <c r="E533" s="179"/>
    </row>
    <row r="534">
      <c r="A534" s="538" t="str">
        <f t="shared" si="3"/>
        <v>1899年12月</v>
      </c>
      <c r="B534" s="179"/>
      <c r="C534" s="179"/>
      <c r="D534" s="194"/>
      <c r="E534" s="179"/>
    </row>
    <row r="535">
      <c r="A535" s="538" t="str">
        <f t="shared" si="3"/>
        <v>1899年12月</v>
      </c>
      <c r="B535" s="179"/>
      <c r="C535" s="179"/>
      <c r="D535" s="194"/>
      <c r="E535" s="179"/>
    </row>
    <row r="536">
      <c r="A536" s="538" t="str">
        <f t="shared" si="3"/>
        <v>1899年12月</v>
      </c>
      <c r="B536" s="179"/>
      <c r="C536" s="179"/>
      <c r="D536" s="194"/>
      <c r="E536" s="179"/>
    </row>
    <row r="537">
      <c r="A537" s="538" t="str">
        <f t="shared" si="3"/>
        <v>1899年12月</v>
      </c>
      <c r="B537" s="179"/>
      <c r="C537" s="179"/>
      <c r="D537" s="194"/>
      <c r="E537" s="179"/>
    </row>
    <row r="538">
      <c r="A538" s="538" t="str">
        <f t="shared" si="3"/>
        <v>1899年12月</v>
      </c>
      <c r="B538" s="179"/>
      <c r="C538" s="179"/>
      <c r="D538" s="194"/>
      <c r="E538" s="179"/>
    </row>
    <row r="539">
      <c r="A539" s="538" t="str">
        <f t="shared" si="3"/>
        <v>1899年12月</v>
      </c>
      <c r="B539" s="179"/>
      <c r="C539" s="179"/>
      <c r="D539" s="194"/>
      <c r="E539" s="179"/>
    </row>
    <row r="540">
      <c r="A540" s="538" t="str">
        <f t="shared" si="3"/>
        <v>1899年12月</v>
      </c>
      <c r="B540" s="179"/>
      <c r="C540" s="179"/>
      <c r="D540" s="194"/>
      <c r="E540" s="179"/>
    </row>
    <row r="541">
      <c r="A541" s="538" t="str">
        <f t="shared" si="3"/>
        <v>1899年12月</v>
      </c>
      <c r="B541" s="179"/>
      <c r="C541" s="179"/>
      <c r="D541" s="194"/>
      <c r="E541" s="179"/>
    </row>
    <row r="542">
      <c r="A542" s="538" t="str">
        <f t="shared" si="3"/>
        <v>1899年12月</v>
      </c>
      <c r="B542" s="179"/>
      <c r="C542" s="179"/>
      <c r="D542" s="194"/>
      <c r="E542" s="179"/>
    </row>
    <row r="543">
      <c r="A543" s="538" t="str">
        <f t="shared" si="3"/>
        <v>1899年12月</v>
      </c>
      <c r="B543" s="179"/>
      <c r="C543" s="179"/>
      <c r="D543" s="194"/>
      <c r="E543" s="179"/>
    </row>
    <row r="544">
      <c r="A544" s="538" t="str">
        <f t="shared" si="3"/>
        <v>1899年12月</v>
      </c>
      <c r="B544" s="179"/>
      <c r="C544" s="179"/>
      <c r="D544" s="194"/>
      <c r="E544" s="179"/>
    </row>
    <row r="545">
      <c r="A545" s="538" t="str">
        <f t="shared" si="3"/>
        <v>1899年12月</v>
      </c>
      <c r="B545" s="179"/>
      <c r="C545" s="179"/>
      <c r="D545" s="194"/>
      <c r="E545" s="179"/>
    </row>
    <row r="546">
      <c r="A546" s="538" t="str">
        <f t="shared" si="3"/>
        <v>1899年12月</v>
      </c>
      <c r="B546" s="179"/>
      <c r="C546" s="179"/>
      <c r="D546" s="194"/>
      <c r="E546" s="179"/>
    </row>
    <row r="547">
      <c r="A547" s="538" t="str">
        <f t="shared" si="3"/>
        <v>1899年12月</v>
      </c>
      <c r="B547" s="179"/>
      <c r="C547" s="179"/>
      <c r="D547" s="194"/>
      <c r="E547" s="179"/>
    </row>
    <row r="548">
      <c r="A548" s="538" t="str">
        <f t="shared" si="3"/>
        <v>1899年12月</v>
      </c>
      <c r="B548" s="179"/>
      <c r="C548" s="179"/>
      <c r="D548" s="194"/>
      <c r="E548" s="179"/>
    </row>
    <row r="549">
      <c r="A549" s="538" t="str">
        <f t="shared" si="3"/>
        <v>1899年12月</v>
      </c>
      <c r="B549" s="179"/>
      <c r="C549" s="179"/>
      <c r="D549" s="194"/>
      <c r="E549" s="179"/>
    </row>
    <row r="550">
      <c r="A550" s="538" t="str">
        <f t="shared" si="3"/>
        <v>1899年12月</v>
      </c>
      <c r="B550" s="179"/>
      <c r="C550" s="179"/>
      <c r="D550" s="194"/>
      <c r="E550" s="179"/>
    </row>
    <row r="551">
      <c r="A551" s="538" t="str">
        <f t="shared" si="3"/>
        <v>1899年12月</v>
      </c>
      <c r="B551" s="179"/>
      <c r="C551" s="179"/>
      <c r="D551" s="194"/>
      <c r="E551" s="179"/>
    </row>
    <row r="552">
      <c r="A552" s="538" t="str">
        <f t="shared" si="3"/>
        <v>1899年12月</v>
      </c>
      <c r="B552" s="179"/>
      <c r="C552" s="179"/>
      <c r="D552" s="194"/>
      <c r="E552" s="179"/>
    </row>
    <row r="553">
      <c r="A553" s="538" t="str">
        <f t="shared" si="3"/>
        <v>1899年12月</v>
      </c>
      <c r="B553" s="179"/>
      <c r="C553" s="179"/>
      <c r="D553" s="194"/>
      <c r="E553" s="179"/>
    </row>
    <row r="554">
      <c r="A554" s="538" t="str">
        <f t="shared" si="3"/>
        <v>1899年12月</v>
      </c>
      <c r="B554" s="179"/>
      <c r="C554" s="179"/>
      <c r="D554" s="194"/>
      <c r="E554" s="179"/>
    </row>
    <row r="555">
      <c r="A555" s="538" t="str">
        <f t="shared" si="3"/>
        <v>1899年12月</v>
      </c>
      <c r="B555" s="179"/>
      <c r="C555" s="179"/>
      <c r="D555" s="194"/>
      <c r="E555" s="179"/>
    </row>
    <row r="556">
      <c r="A556" s="538" t="str">
        <f t="shared" si="3"/>
        <v>1899年12月</v>
      </c>
      <c r="B556" s="179"/>
      <c r="C556" s="179"/>
      <c r="D556" s="194"/>
      <c r="E556" s="179"/>
    </row>
    <row r="557">
      <c r="A557" s="538" t="str">
        <f t="shared" si="3"/>
        <v>1899年12月</v>
      </c>
      <c r="B557" s="179"/>
      <c r="C557" s="179"/>
      <c r="D557" s="194"/>
      <c r="E557" s="179"/>
    </row>
    <row r="558">
      <c r="A558" s="538" t="str">
        <f t="shared" si="3"/>
        <v>1899年12月</v>
      </c>
      <c r="B558" s="179"/>
      <c r="C558" s="179"/>
      <c r="D558" s="194"/>
      <c r="E558" s="179"/>
    </row>
    <row r="559">
      <c r="A559" s="538" t="str">
        <f t="shared" si="3"/>
        <v>1899年12月</v>
      </c>
      <c r="B559" s="179"/>
      <c r="C559" s="179"/>
      <c r="D559" s="194"/>
      <c r="E559" s="179"/>
    </row>
    <row r="560">
      <c r="A560" s="538" t="str">
        <f t="shared" si="3"/>
        <v>1899年12月</v>
      </c>
      <c r="B560" s="179"/>
      <c r="C560" s="179"/>
      <c r="D560" s="194"/>
      <c r="E560" s="179"/>
    </row>
    <row r="561">
      <c r="A561" s="538" t="str">
        <f t="shared" si="3"/>
        <v>1899年12月</v>
      </c>
      <c r="B561" s="179"/>
      <c r="C561" s="179"/>
      <c r="D561" s="194"/>
      <c r="E561" s="179"/>
    </row>
    <row r="562">
      <c r="A562" s="538" t="str">
        <f t="shared" si="3"/>
        <v>1899年12月</v>
      </c>
      <c r="B562" s="179"/>
      <c r="C562" s="179"/>
      <c r="D562" s="194"/>
      <c r="E562" s="179"/>
    </row>
    <row r="563">
      <c r="A563" s="538" t="str">
        <f t="shared" si="3"/>
        <v>1899年12月</v>
      </c>
      <c r="B563" s="179"/>
      <c r="C563" s="179"/>
      <c r="D563" s="194"/>
      <c r="E563" s="179"/>
    </row>
    <row r="564">
      <c r="A564" s="538" t="str">
        <f t="shared" si="3"/>
        <v>1899年12月</v>
      </c>
      <c r="B564" s="179"/>
      <c r="C564" s="179"/>
      <c r="D564" s="194"/>
      <c r="E564" s="179"/>
    </row>
    <row r="565">
      <c r="A565" s="538" t="str">
        <f t="shared" si="3"/>
        <v>1899年12月</v>
      </c>
      <c r="B565" s="179"/>
      <c r="C565" s="179"/>
      <c r="D565" s="194"/>
      <c r="E565" s="179"/>
    </row>
    <row r="566">
      <c r="A566" s="538" t="str">
        <f t="shared" si="3"/>
        <v>1899年12月</v>
      </c>
      <c r="B566" s="179"/>
      <c r="C566" s="179"/>
      <c r="D566" s="194"/>
      <c r="E566" s="179"/>
    </row>
    <row r="567">
      <c r="A567" s="538" t="str">
        <f t="shared" si="3"/>
        <v>1899年12月</v>
      </c>
      <c r="B567" s="179"/>
      <c r="C567" s="179"/>
      <c r="D567" s="194"/>
      <c r="E567" s="179"/>
    </row>
    <row r="568">
      <c r="A568" s="538" t="str">
        <f t="shared" si="3"/>
        <v>1899年12月</v>
      </c>
      <c r="B568" s="179"/>
      <c r="C568" s="179"/>
      <c r="D568" s="194"/>
      <c r="E568" s="179"/>
    </row>
    <row r="569">
      <c r="A569" s="538" t="str">
        <f t="shared" si="3"/>
        <v>1899年12月</v>
      </c>
      <c r="B569" s="179"/>
      <c r="C569" s="179"/>
      <c r="D569" s="194"/>
      <c r="E569" s="179"/>
    </row>
    <row r="570">
      <c r="A570" s="538" t="str">
        <f t="shared" si="3"/>
        <v>1899年12月</v>
      </c>
      <c r="B570" s="179"/>
      <c r="C570" s="179"/>
      <c r="D570" s="194"/>
      <c r="E570" s="179"/>
    </row>
    <row r="571">
      <c r="A571" s="538" t="str">
        <f t="shared" si="3"/>
        <v>1899年12月</v>
      </c>
      <c r="B571" s="179"/>
      <c r="C571" s="179"/>
      <c r="D571" s="194"/>
      <c r="E571" s="179"/>
    </row>
    <row r="572">
      <c r="A572" s="538" t="str">
        <f t="shared" si="3"/>
        <v>1899年12月</v>
      </c>
      <c r="B572" s="179"/>
      <c r="C572" s="179"/>
      <c r="D572" s="194"/>
      <c r="E572" s="179"/>
    </row>
    <row r="573">
      <c r="A573" s="538" t="str">
        <f t="shared" si="3"/>
        <v>1899年12月</v>
      </c>
      <c r="B573" s="179"/>
      <c r="C573" s="179"/>
      <c r="D573" s="194"/>
      <c r="E573" s="179"/>
    </row>
    <row r="574">
      <c r="A574" s="538" t="str">
        <f t="shared" si="3"/>
        <v>1899年12月</v>
      </c>
      <c r="B574" s="179"/>
      <c r="C574" s="179"/>
      <c r="D574" s="194"/>
      <c r="E574" s="179"/>
    </row>
    <row r="575">
      <c r="A575" s="538" t="str">
        <f t="shared" si="3"/>
        <v>1899年12月</v>
      </c>
      <c r="B575" s="179"/>
      <c r="C575" s="179"/>
      <c r="D575" s="194"/>
      <c r="E575" s="179"/>
    </row>
    <row r="576">
      <c r="A576" s="538" t="str">
        <f t="shared" si="3"/>
        <v>1899年12月</v>
      </c>
      <c r="B576" s="179"/>
      <c r="C576" s="179"/>
      <c r="D576" s="194"/>
      <c r="E576" s="179"/>
    </row>
    <row r="577">
      <c r="A577" s="538" t="str">
        <f t="shared" si="3"/>
        <v>1899年12月</v>
      </c>
      <c r="B577" s="179"/>
      <c r="C577" s="179"/>
      <c r="D577" s="194"/>
      <c r="E577" s="179"/>
    </row>
    <row r="578">
      <c r="A578" s="538" t="str">
        <f t="shared" si="3"/>
        <v>1899年12月</v>
      </c>
      <c r="B578" s="179"/>
      <c r="C578" s="179"/>
      <c r="D578" s="194"/>
      <c r="E578" s="179"/>
    </row>
    <row r="579">
      <c r="A579" s="538" t="str">
        <f t="shared" si="3"/>
        <v>1899年12月</v>
      </c>
      <c r="B579" s="179"/>
      <c r="C579" s="179"/>
      <c r="D579" s="194"/>
      <c r="E579" s="179"/>
    </row>
    <row r="580">
      <c r="A580" s="538" t="str">
        <f t="shared" si="3"/>
        <v>1899年12月</v>
      </c>
      <c r="B580" s="179"/>
      <c r="C580" s="179"/>
      <c r="D580" s="194"/>
      <c r="E580" s="179"/>
    </row>
    <row r="581">
      <c r="A581" s="538" t="str">
        <f t="shared" si="3"/>
        <v>1899年12月</v>
      </c>
      <c r="B581" s="179"/>
      <c r="C581" s="179"/>
      <c r="D581" s="194"/>
      <c r="E581" s="179"/>
    </row>
    <row r="582">
      <c r="A582" s="538" t="str">
        <f t="shared" si="3"/>
        <v>1899年12月</v>
      </c>
      <c r="B582" s="179"/>
      <c r="C582" s="179"/>
      <c r="D582" s="194"/>
      <c r="E582" s="179"/>
    </row>
    <row r="583">
      <c r="A583" s="538" t="str">
        <f t="shared" si="3"/>
        <v>1899年12月</v>
      </c>
      <c r="B583" s="179"/>
      <c r="C583" s="179"/>
      <c r="D583" s="194"/>
      <c r="E583" s="179"/>
    </row>
    <row r="584">
      <c r="A584" s="538" t="str">
        <f t="shared" si="3"/>
        <v>1899年12月</v>
      </c>
      <c r="B584" s="179"/>
      <c r="C584" s="179"/>
      <c r="D584" s="194"/>
      <c r="E584" s="179"/>
    </row>
    <row r="585">
      <c r="A585" s="538" t="str">
        <f t="shared" si="3"/>
        <v>1899年12月</v>
      </c>
      <c r="B585" s="179"/>
      <c r="C585" s="179"/>
      <c r="D585" s="194"/>
      <c r="E585" s="179"/>
    </row>
    <row r="586">
      <c r="A586" s="538" t="str">
        <f t="shared" si="3"/>
        <v>1899年12月</v>
      </c>
      <c r="B586" s="179"/>
      <c r="C586" s="179"/>
      <c r="D586" s="194"/>
      <c r="E586" s="179"/>
    </row>
    <row r="587">
      <c r="A587" s="538" t="str">
        <f t="shared" si="3"/>
        <v>1899年12月</v>
      </c>
      <c r="B587" s="179"/>
      <c r="C587" s="179"/>
      <c r="D587" s="194"/>
      <c r="E587" s="179"/>
    </row>
    <row r="588">
      <c r="A588" s="538" t="str">
        <f t="shared" si="3"/>
        <v>1899年12月</v>
      </c>
      <c r="B588" s="179"/>
      <c r="C588" s="179"/>
      <c r="D588" s="194"/>
      <c r="E588" s="179"/>
    </row>
    <row r="589">
      <c r="A589" s="538" t="str">
        <f t="shared" si="3"/>
        <v>1899年12月</v>
      </c>
      <c r="B589" s="179"/>
      <c r="C589" s="179"/>
      <c r="D589" s="194"/>
      <c r="E589" s="179"/>
    </row>
    <row r="590">
      <c r="A590" s="538" t="str">
        <f t="shared" si="3"/>
        <v>1899年12月</v>
      </c>
      <c r="B590" s="179"/>
      <c r="C590" s="179"/>
      <c r="D590" s="194"/>
      <c r="E590" s="179"/>
    </row>
    <row r="591">
      <c r="A591" s="538" t="str">
        <f t="shared" si="3"/>
        <v>1899年12月</v>
      </c>
      <c r="B591" s="179"/>
      <c r="C591" s="179"/>
      <c r="D591" s="194"/>
      <c r="E591" s="179"/>
    </row>
    <row r="592">
      <c r="A592" s="538" t="str">
        <f t="shared" si="3"/>
        <v>1899年12月</v>
      </c>
      <c r="B592" s="179"/>
      <c r="C592" s="179"/>
      <c r="D592" s="194"/>
      <c r="E592" s="179"/>
    </row>
    <row r="593">
      <c r="A593" s="538" t="str">
        <f t="shared" si="3"/>
        <v>1899年12月</v>
      </c>
      <c r="B593" s="179"/>
      <c r="C593" s="179"/>
      <c r="D593" s="194"/>
      <c r="E593" s="179"/>
    </row>
    <row r="594">
      <c r="A594" s="538" t="str">
        <f t="shared" si="3"/>
        <v>1899年12月</v>
      </c>
      <c r="B594" s="179"/>
      <c r="C594" s="179"/>
      <c r="D594" s="194"/>
      <c r="E594" s="179"/>
    </row>
    <row r="595">
      <c r="A595" s="538" t="str">
        <f t="shared" si="3"/>
        <v>1899年12月</v>
      </c>
      <c r="B595" s="179"/>
      <c r="C595" s="179"/>
      <c r="D595" s="194"/>
      <c r="E595" s="179"/>
    </row>
    <row r="596">
      <c r="A596" s="538" t="str">
        <f t="shared" si="3"/>
        <v>1899年12月</v>
      </c>
      <c r="B596" s="179"/>
      <c r="C596" s="179"/>
      <c r="D596" s="194"/>
      <c r="E596" s="179"/>
    </row>
    <row r="597">
      <c r="A597" s="538" t="str">
        <f t="shared" si="3"/>
        <v>1899年12月</v>
      </c>
      <c r="B597" s="179"/>
      <c r="C597" s="179"/>
      <c r="D597" s="194"/>
      <c r="E597" s="179"/>
    </row>
    <row r="598">
      <c r="A598" s="538" t="str">
        <f t="shared" si="3"/>
        <v>1899年12月</v>
      </c>
      <c r="B598" s="179"/>
      <c r="C598" s="179"/>
      <c r="D598" s="194"/>
      <c r="E598" s="179"/>
    </row>
    <row r="599">
      <c r="A599" s="538" t="str">
        <f t="shared" si="3"/>
        <v>1899年12月</v>
      </c>
      <c r="B599" s="179"/>
      <c r="C599" s="179"/>
      <c r="D599" s="194"/>
      <c r="E599" s="179"/>
    </row>
    <row r="600">
      <c r="A600" s="538" t="str">
        <f t="shared" si="3"/>
        <v>1899年12月</v>
      </c>
      <c r="B600" s="179"/>
      <c r="C600" s="179"/>
      <c r="D600" s="194"/>
      <c r="E600" s="179"/>
    </row>
    <row r="601">
      <c r="A601" s="538" t="str">
        <f t="shared" si="3"/>
        <v>1899年12月</v>
      </c>
      <c r="B601" s="179"/>
      <c r="C601" s="179"/>
      <c r="D601" s="194"/>
      <c r="E601" s="179"/>
    </row>
    <row r="602">
      <c r="A602" s="538" t="str">
        <f t="shared" si="3"/>
        <v>1899年12月</v>
      </c>
      <c r="B602" s="179"/>
      <c r="C602" s="179"/>
      <c r="D602" s="194"/>
      <c r="E602" s="179"/>
    </row>
    <row r="603">
      <c r="A603" s="538" t="str">
        <f t="shared" si="3"/>
        <v>1899年12月</v>
      </c>
      <c r="B603" s="179"/>
      <c r="C603" s="179"/>
      <c r="D603" s="194"/>
      <c r="E603" s="179"/>
    </row>
    <row r="604">
      <c r="A604" s="538" t="str">
        <f t="shared" si="3"/>
        <v>1899年12月</v>
      </c>
      <c r="B604" s="179"/>
      <c r="C604" s="179"/>
      <c r="D604" s="194"/>
      <c r="E604" s="179"/>
    </row>
    <row r="605">
      <c r="A605" s="538" t="str">
        <f t="shared" si="3"/>
        <v>1899年12月</v>
      </c>
      <c r="B605" s="179"/>
      <c r="C605" s="179"/>
      <c r="D605" s="194"/>
      <c r="E605" s="179"/>
    </row>
    <row r="606">
      <c r="A606" s="538" t="str">
        <f t="shared" si="3"/>
        <v>1899年12月</v>
      </c>
      <c r="B606" s="179"/>
      <c r="C606" s="179"/>
      <c r="D606" s="194"/>
      <c r="E606" s="179"/>
    </row>
    <row r="607">
      <c r="A607" s="538" t="str">
        <f t="shared" si="3"/>
        <v>1899年12月</v>
      </c>
      <c r="B607" s="179"/>
      <c r="C607" s="179"/>
      <c r="D607" s="194"/>
      <c r="E607" s="179"/>
    </row>
    <row r="608">
      <c r="A608" s="538" t="str">
        <f t="shared" si="3"/>
        <v>1899年12月</v>
      </c>
      <c r="B608" s="179"/>
      <c r="C608" s="179"/>
      <c r="D608" s="194"/>
      <c r="E608" s="179"/>
    </row>
    <row r="609">
      <c r="A609" s="538" t="str">
        <f t="shared" si="3"/>
        <v>1899年12月</v>
      </c>
      <c r="B609" s="179"/>
      <c r="C609" s="179"/>
      <c r="D609" s="194"/>
      <c r="E609" s="179"/>
    </row>
    <row r="610">
      <c r="A610" s="538" t="str">
        <f t="shared" si="3"/>
        <v>1899年12月</v>
      </c>
      <c r="B610" s="179"/>
      <c r="C610" s="179"/>
      <c r="D610" s="194"/>
      <c r="E610" s="179"/>
    </row>
    <row r="611">
      <c r="A611" s="538" t="str">
        <f t="shared" si="3"/>
        <v>1899年12月</v>
      </c>
      <c r="B611" s="179"/>
      <c r="C611" s="179"/>
      <c r="D611" s="194"/>
      <c r="E611" s="179"/>
    </row>
    <row r="612">
      <c r="A612" s="538" t="str">
        <f t="shared" si="3"/>
        <v>1899年12月</v>
      </c>
      <c r="B612" s="179"/>
      <c r="C612" s="179"/>
      <c r="D612" s="194"/>
      <c r="E612" s="179"/>
    </row>
    <row r="613">
      <c r="A613" s="538" t="str">
        <f t="shared" si="3"/>
        <v>1899年12月</v>
      </c>
      <c r="B613" s="179"/>
      <c r="C613" s="179"/>
      <c r="D613" s="194"/>
      <c r="E613" s="179"/>
    </row>
    <row r="614">
      <c r="A614" s="538" t="str">
        <f t="shared" si="3"/>
        <v>1899年12月</v>
      </c>
      <c r="B614" s="179"/>
      <c r="C614" s="179"/>
      <c r="D614" s="194"/>
      <c r="E614" s="179"/>
    </row>
    <row r="615">
      <c r="A615" s="538" t="str">
        <f t="shared" si="3"/>
        <v>1899年12月</v>
      </c>
      <c r="B615" s="179"/>
      <c r="C615" s="179"/>
      <c r="D615" s="194"/>
      <c r="E615" s="179"/>
    </row>
    <row r="616">
      <c r="A616" s="538" t="str">
        <f t="shared" si="3"/>
        <v>1899年12月</v>
      </c>
      <c r="B616" s="179"/>
      <c r="C616" s="179"/>
      <c r="D616" s="194"/>
      <c r="E616" s="179"/>
    </row>
    <row r="617">
      <c r="A617" s="538" t="str">
        <f t="shared" si="3"/>
        <v>1899年12月</v>
      </c>
      <c r="B617" s="179"/>
      <c r="C617" s="179"/>
      <c r="D617" s="194"/>
      <c r="E617" s="179"/>
    </row>
    <row r="618">
      <c r="A618" s="538" t="str">
        <f t="shared" si="3"/>
        <v>1899年12月</v>
      </c>
      <c r="B618" s="179"/>
      <c r="C618" s="179"/>
      <c r="D618" s="194"/>
      <c r="E618" s="179"/>
    </row>
    <row r="619">
      <c r="A619" s="538" t="str">
        <f t="shared" si="3"/>
        <v>1899年12月</v>
      </c>
      <c r="B619" s="179"/>
      <c r="C619" s="179"/>
      <c r="D619" s="194"/>
      <c r="E619" s="179"/>
    </row>
    <row r="620">
      <c r="A620" s="538" t="str">
        <f t="shared" si="3"/>
        <v>1899年12月</v>
      </c>
      <c r="B620" s="179"/>
      <c r="C620" s="179"/>
      <c r="D620" s="194"/>
      <c r="E620" s="179"/>
    </row>
    <row r="621">
      <c r="A621" s="538" t="str">
        <f t="shared" si="3"/>
        <v>1899年12月</v>
      </c>
      <c r="B621" s="179"/>
      <c r="C621" s="179"/>
      <c r="D621" s="194"/>
      <c r="E621" s="179"/>
    </row>
    <row r="622">
      <c r="A622" s="538" t="str">
        <f t="shared" si="3"/>
        <v>1899年12月</v>
      </c>
      <c r="B622" s="179"/>
      <c r="C622" s="179"/>
      <c r="D622" s="194"/>
      <c r="E622" s="179"/>
    </row>
    <row r="623">
      <c r="A623" s="538" t="str">
        <f t="shared" si="3"/>
        <v>1899年12月</v>
      </c>
      <c r="B623" s="179"/>
      <c r="C623" s="179"/>
      <c r="D623" s="194"/>
      <c r="E623" s="179"/>
    </row>
    <row r="624">
      <c r="A624" s="538" t="str">
        <f t="shared" si="3"/>
        <v>1899年12月</v>
      </c>
      <c r="B624" s="179"/>
      <c r="C624" s="179"/>
      <c r="D624" s="194"/>
      <c r="E624" s="179"/>
    </row>
    <row r="625">
      <c r="A625" s="538" t="str">
        <f t="shared" si="3"/>
        <v>1899年12月</v>
      </c>
      <c r="B625" s="179"/>
      <c r="C625" s="179"/>
      <c r="D625" s="194"/>
      <c r="E625" s="179"/>
    </row>
    <row r="626">
      <c r="A626" s="538" t="str">
        <f t="shared" si="3"/>
        <v>1899年12月</v>
      </c>
      <c r="B626" s="179"/>
      <c r="C626" s="179"/>
      <c r="D626" s="194"/>
      <c r="E626" s="179"/>
    </row>
    <row r="627">
      <c r="A627" s="538" t="str">
        <f t="shared" si="3"/>
        <v>1899年12月</v>
      </c>
      <c r="B627" s="179"/>
      <c r="C627" s="179"/>
      <c r="D627" s="194"/>
      <c r="E627" s="179"/>
    </row>
    <row r="628">
      <c r="A628" s="538" t="str">
        <f t="shared" si="3"/>
        <v>1899年12月</v>
      </c>
      <c r="B628" s="179"/>
      <c r="C628" s="179"/>
      <c r="D628" s="194"/>
      <c r="E628" s="179"/>
    </row>
    <row r="629">
      <c r="A629" s="538" t="str">
        <f t="shared" si="3"/>
        <v>1899年12月</v>
      </c>
      <c r="B629" s="179"/>
      <c r="C629" s="179"/>
      <c r="D629" s="194"/>
      <c r="E629" s="179"/>
    </row>
    <row r="630">
      <c r="A630" s="538" t="str">
        <f t="shared" si="3"/>
        <v>1899年12月</v>
      </c>
      <c r="B630" s="179"/>
      <c r="C630" s="179"/>
      <c r="D630" s="194"/>
      <c r="E630" s="179"/>
    </row>
    <row r="631">
      <c r="A631" s="538" t="str">
        <f t="shared" si="3"/>
        <v>1899年12月</v>
      </c>
      <c r="B631" s="179"/>
      <c r="C631" s="179"/>
      <c r="D631" s="194"/>
      <c r="E631" s="179"/>
    </row>
    <row r="632">
      <c r="A632" s="538" t="str">
        <f t="shared" si="3"/>
        <v>1899年12月</v>
      </c>
      <c r="B632" s="179"/>
      <c r="C632" s="179"/>
      <c r="D632" s="194"/>
      <c r="E632" s="179"/>
    </row>
    <row r="633">
      <c r="A633" s="538" t="str">
        <f t="shared" si="3"/>
        <v>1899年12月</v>
      </c>
      <c r="B633" s="179"/>
      <c r="C633" s="179"/>
      <c r="D633" s="194"/>
      <c r="E633" s="179"/>
    </row>
    <row r="634">
      <c r="A634" s="538" t="str">
        <f t="shared" si="3"/>
        <v>1899年12月</v>
      </c>
      <c r="B634" s="179"/>
      <c r="C634" s="179"/>
      <c r="D634" s="194"/>
      <c r="E634" s="179"/>
    </row>
    <row r="635">
      <c r="A635" s="538" t="str">
        <f t="shared" si="3"/>
        <v>1899年12月</v>
      </c>
      <c r="B635" s="179"/>
      <c r="C635" s="179"/>
      <c r="D635" s="194"/>
      <c r="E635" s="179"/>
    </row>
    <row r="636">
      <c r="A636" s="538" t="str">
        <f t="shared" si="3"/>
        <v>1899年12月</v>
      </c>
      <c r="B636" s="179"/>
      <c r="C636" s="179"/>
      <c r="D636" s="194"/>
      <c r="E636" s="179"/>
    </row>
    <row r="637">
      <c r="A637" s="538" t="str">
        <f t="shared" si="3"/>
        <v>1899年12月</v>
      </c>
      <c r="B637" s="179"/>
      <c r="C637" s="179"/>
      <c r="D637" s="194"/>
      <c r="E637" s="179"/>
    </row>
    <row r="638">
      <c r="A638" s="538" t="str">
        <f t="shared" si="3"/>
        <v>1899年12月</v>
      </c>
      <c r="B638" s="179"/>
      <c r="C638" s="179"/>
      <c r="D638" s="194"/>
      <c r="E638" s="179"/>
    </row>
    <row r="639">
      <c r="A639" s="538" t="str">
        <f t="shared" si="3"/>
        <v>1899年12月</v>
      </c>
      <c r="B639" s="179"/>
      <c r="C639" s="179"/>
      <c r="D639" s="194"/>
      <c r="E639" s="179"/>
    </row>
    <row r="640">
      <c r="A640" s="538" t="str">
        <f t="shared" si="3"/>
        <v>1899年12月</v>
      </c>
      <c r="B640" s="179"/>
      <c r="C640" s="179"/>
      <c r="D640" s="194"/>
      <c r="E640" s="179"/>
    </row>
    <row r="641">
      <c r="A641" s="538" t="str">
        <f t="shared" si="3"/>
        <v>1899年12月</v>
      </c>
      <c r="B641" s="179"/>
      <c r="C641" s="179"/>
      <c r="D641" s="194"/>
      <c r="E641" s="179"/>
    </row>
    <row r="642">
      <c r="A642" s="538" t="str">
        <f t="shared" si="3"/>
        <v>1899年12月</v>
      </c>
      <c r="B642" s="179"/>
      <c r="C642" s="179"/>
      <c r="D642" s="194"/>
      <c r="E642" s="179"/>
    </row>
    <row r="643">
      <c r="A643" s="538" t="str">
        <f t="shared" si="3"/>
        <v>1899年12月</v>
      </c>
      <c r="B643" s="179"/>
      <c r="C643" s="179"/>
      <c r="D643" s="194"/>
      <c r="E643" s="179"/>
    </row>
    <row r="644">
      <c r="A644" s="538" t="str">
        <f t="shared" si="3"/>
        <v>1899年12月</v>
      </c>
      <c r="B644" s="179"/>
      <c r="C644" s="179"/>
      <c r="D644" s="194"/>
      <c r="E644" s="179"/>
    </row>
    <row r="645">
      <c r="A645" s="538" t="str">
        <f t="shared" si="3"/>
        <v>1899年12月</v>
      </c>
      <c r="B645" s="179"/>
      <c r="C645" s="179"/>
      <c r="D645" s="194"/>
      <c r="E645" s="179"/>
    </row>
    <row r="646">
      <c r="A646" s="538" t="str">
        <f t="shared" si="3"/>
        <v>1899年12月</v>
      </c>
      <c r="B646" s="179"/>
      <c r="C646" s="179"/>
      <c r="D646" s="194"/>
      <c r="E646" s="179"/>
    </row>
    <row r="647">
      <c r="A647" s="538" t="str">
        <f t="shared" si="3"/>
        <v>1899年12月</v>
      </c>
      <c r="B647" s="179"/>
      <c r="C647" s="179"/>
      <c r="D647" s="194"/>
      <c r="E647" s="179"/>
    </row>
    <row r="648">
      <c r="A648" s="538" t="str">
        <f t="shared" si="3"/>
        <v>1899年12月</v>
      </c>
      <c r="B648" s="179"/>
      <c r="C648" s="179"/>
      <c r="D648" s="194"/>
      <c r="E648" s="179"/>
    </row>
    <row r="649">
      <c r="A649" s="538" t="str">
        <f t="shared" si="3"/>
        <v>1899年12月</v>
      </c>
      <c r="B649" s="179"/>
      <c r="C649" s="179"/>
      <c r="D649" s="194"/>
      <c r="E649" s="179"/>
    </row>
    <row r="650">
      <c r="A650" s="538" t="str">
        <f t="shared" si="3"/>
        <v>1899年12月</v>
      </c>
      <c r="B650" s="179"/>
      <c r="C650" s="179"/>
      <c r="D650" s="194"/>
      <c r="E650" s="179"/>
    </row>
    <row r="651">
      <c r="A651" s="538" t="str">
        <f t="shared" si="3"/>
        <v>1899年12月</v>
      </c>
      <c r="B651" s="179"/>
      <c r="C651" s="179"/>
      <c r="D651" s="194"/>
      <c r="E651" s="179"/>
    </row>
    <row r="652">
      <c r="A652" s="538" t="str">
        <f t="shared" si="3"/>
        <v>1899年12月</v>
      </c>
      <c r="B652" s="179"/>
      <c r="C652" s="179"/>
      <c r="D652" s="194"/>
      <c r="E652" s="179"/>
    </row>
    <row r="653">
      <c r="A653" s="538" t="str">
        <f t="shared" si="3"/>
        <v>1899年12月</v>
      </c>
      <c r="B653" s="179"/>
      <c r="C653" s="179"/>
      <c r="D653" s="194"/>
      <c r="E653" s="179"/>
    </row>
    <row r="654">
      <c r="A654" s="538" t="str">
        <f t="shared" si="3"/>
        <v>1899年12月</v>
      </c>
      <c r="B654" s="179"/>
      <c r="C654" s="179"/>
      <c r="D654" s="194"/>
      <c r="E654" s="179"/>
    </row>
    <row r="655">
      <c r="A655" s="538" t="str">
        <f t="shared" si="3"/>
        <v>1899年12月</v>
      </c>
      <c r="B655" s="179"/>
      <c r="C655" s="179"/>
      <c r="D655" s="194"/>
      <c r="E655" s="179"/>
    </row>
    <row r="656">
      <c r="A656" s="538" t="str">
        <f t="shared" si="3"/>
        <v>1899年12月</v>
      </c>
      <c r="B656" s="179"/>
      <c r="C656" s="179"/>
      <c r="D656" s="194"/>
      <c r="E656" s="179"/>
    </row>
    <row r="657">
      <c r="A657" s="538" t="str">
        <f t="shared" si="3"/>
        <v>1899年12月</v>
      </c>
      <c r="B657" s="179"/>
      <c r="C657" s="179"/>
      <c r="D657" s="194"/>
      <c r="E657" s="179"/>
    </row>
    <row r="658">
      <c r="A658" s="538" t="str">
        <f t="shared" si="3"/>
        <v>1899年12月</v>
      </c>
      <c r="B658" s="179"/>
      <c r="C658" s="179"/>
      <c r="D658" s="194"/>
      <c r="E658" s="179"/>
    </row>
    <row r="659">
      <c r="A659" s="538" t="str">
        <f t="shared" si="3"/>
        <v>1899年12月</v>
      </c>
      <c r="B659" s="179"/>
      <c r="C659" s="179"/>
      <c r="D659" s="194"/>
      <c r="E659" s="179"/>
    </row>
    <row r="660">
      <c r="A660" s="538" t="str">
        <f t="shared" si="3"/>
        <v>1899年12月</v>
      </c>
      <c r="B660" s="179"/>
      <c r="C660" s="179"/>
      <c r="D660" s="194"/>
      <c r="E660" s="179"/>
    </row>
    <row r="661">
      <c r="A661" s="538" t="str">
        <f t="shared" si="3"/>
        <v>1899年12月</v>
      </c>
      <c r="B661" s="179"/>
      <c r="C661" s="179"/>
      <c r="D661" s="194"/>
      <c r="E661" s="179"/>
    </row>
    <row r="662">
      <c r="A662" s="538" t="str">
        <f t="shared" si="3"/>
        <v>1899年12月</v>
      </c>
      <c r="B662" s="179"/>
      <c r="C662" s="179"/>
      <c r="D662" s="194"/>
      <c r="E662" s="179"/>
    </row>
    <row r="663">
      <c r="A663" s="538" t="str">
        <f t="shared" si="3"/>
        <v>1899年12月</v>
      </c>
      <c r="B663" s="179"/>
      <c r="C663" s="179"/>
      <c r="D663" s="194"/>
      <c r="E663" s="179"/>
    </row>
    <row r="664">
      <c r="A664" s="538" t="str">
        <f t="shared" si="3"/>
        <v>1899年12月</v>
      </c>
      <c r="B664" s="179"/>
      <c r="C664" s="179"/>
      <c r="D664" s="194"/>
      <c r="E664" s="179"/>
    </row>
    <row r="665">
      <c r="A665" s="538" t="str">
        <f t="shared" si="3"/>
        <v>1899年12月</v>
      </c>
      <c r="B665" s="179"/>
      <c r="C665" s="179"/>
      <c r="D665" s="194"/>
      <c r="E665" s="179"/>
    </row>
    <row r="666">
      <c r="A666" s="538" t="str">
        <f t="shared" si="3"/>
        <v>1899年12月</v>
      </c>
      <c r="B666" s="179"/>
      <c r="C666" s="179"/>
      <c r="D666" s="194"/>
      <c r="E666" s="179"/>
    </row>
    <row r="667">
      <c r="A667" s="538" t="str">
        <f t="shared" si="3"/>
        <v>1899年12月</v>
      </c>
      <c r="B667" s="179"/>
      <c r="C667" s="179"/>
      <c r="D667" s="194"/>
      <c r="E667" s="179"/>
    </row>
    <row r="668">
      <c r="A668" s="538" t="str">
        <f t="shared" si="3"/>
        <v>1899年12月</v>
      </c>
      <c r="B668" s="179"/>
      <c r="C668" s="179"/>
      <c r="D668" s="194"/>
      <c r="E668" s="179"/>
    </row>
    <row r="669">
      <c r="A669" s="538" t="str">
        <f t="shared" si="3"/>
        <v>1899年12月</v>
      </c>
      <c r="B669" s="179"/>
      <c r="C669" s="179"/>
      <c r="D669" s="194"/>
      <c r="E669" s="179"/>
    </row>
    <row r="670">
      <c r="A670" s="538" t="str">
        <f t="shared" si="3"/>
        <v>1899年12月</v>
      </c>
      <c r="B670" s="179"/>
      <c r="C670" s="179"/>
      <c r="D670" s="194"/>
      <c r="E670" s="179"/>
    </row>
    <row r="671">
      <c r="A671" s="538" t="str">
        <f t="shared" si="3"/>
        <v>1899年12月</v>
      </c>
      <c r="B671" s="179"/>
      <c r="C671" s="179"/>
      <c r="D671" s="194"/>
      <c r="E671" s="179"/>
    </row>
    <row r="672">
      <c r="A672" s="538" t="str">
        <f t="shared" si="3"/>
        <v>1899年12月</v>
      </c>
      <c r="B672" s="179"/>
      <c r="C672" s="179"/>
      <c r="D672" s="194"/>
      <c r="E672" s="179"/>
    </row>
    <row r="673">
      <c r="A673" s="538" t="str">
        <f t="shared" si="3"/>
        <v>1899年12月</v>
      </c>
      <c r="B673" s="179"/>
      <c r="C673" s="179"/>
      <c r="D673" s="194"/>
      <c r="E673" s="179"/>
    </row>
    <row r="674">
      <c r="A674" s="538" t="str">
        <f t="shared" si="3"/>
        <v>1899年12月</v>
      </c>
      <c r="B674" s="179"/>
      <c r="C674" s="179"/>
      <c r="D674" s="194"/>
      <c r="E674" s="179"/>
    </row>
    <row r="675">
      <c r="A675" s="538" t="str">
        <f t="shared" si="3"/>
        <v>1899年12月</v>
      </c>
      <c r="B675" s="179"/>
      <c r="C675" s="179"/>
      <c r="D675" s="194"/>
      <c r="E675" s="179"/>
    </row>
    <row r="676">
      <c r="A676" s="538" t="str">
        <f t="shared" si="3"/>
        <v>1899年12月</v>
      </c>
      <c r="B676" s="179"/>
      <c r="C676" s="179"/>
      <c r="D676" s="194"/>
      <c r="E676" s="179"/>
    </row>
    <row r="677">
      <c r="A677" s="538" t="str">
        <f t="shared" si="3"/>
        <v>1899年12月</v>
      </c>
      <c r="B677" s="179"/>
      <c r="C677" s="179"/>
      <c r="D677" s="194"/>
      <c r="E677" s="179"/>
    </row>
    <row r="678">
      <c r="A678" s="538" t="str">
        <f t="shared" si="3"/>
        <v>1899年12月</v>
      </c>
      <c r="B678" s="179"/>
      <c r="C678" s="179"/>
      <c r="D678" s="194"/>
      <c r="E678" s="179"/>
    </row>
    <row r="679">
      <c r="A679" s="538" t="str">
        <f t="shared" si="3"/>
        <v>1899年12月</v>
      </c>
      <c r="B679" s="179"/>
      <c r="C679" s="179"/>
      <c r="D679" s="194"/>
      <c r="E679" s="179"/>
    </row>
    <row r="680">
      <c r="A680" s="538" t="str">
        <f t="shared" si="3"/>
        <v>1899年12月</v>
      </c>
      <c r="B680" s="179"/>
      <c r="C680" s="179"/>
      <c r="D680" s="194"/>
      <c r="E680" s="179"/>
    </row>
    <row r="681">
      <c r="A681" s="538" t="str">
        <f t="shared" si="3"/>
        <v>1899年12月</v>
      </c>
      <c r="B681" s="179"/>
      <c r="C681" s="179"/>
      <c r="D681" s="194"/>
      <c r="E681" s="179"/>
    </row>
    <row r="682">
      <c r="A682" s="538" t="str">
        <f t="shared" si="3"/>
        <v>1899年12月</v>
      </c>
      <c r="B682" s="179"/>
      <c r="C682" s="179"/>
      <c r="D682" s="194"/>
      <c r="E682" s="179"/>
    </row>
    <row r="683">
      <c r="A683" s="538" t="str">
        <f t="shared" si="3"/>
        <v>1899年12月</v>
      </c>
      <c r="B683" s="179"/>
      <c r="C683" s="179"/>
      <c r="D683" s="194"/>
      <c r="E683" s="179"/>
    </row>
    <row r="684">
      <c r="A684" s="538" t="str">
        <f t="shared" si="3"/>
        <v>1899年12月</v>
      </c>
      <c r="B684" s="179"/>
      <c r="C684" s="179"/>
      <c r="D684" s="194"/>
      <c r="E684" s="179"/>
    </row>
    <row r="685">
      <c r="A685" s="538" t="str">
        <f t="shared" si="3"/>
        <v>1899年12月</v>
      </c>
      <c r="B685" s="179"/>
      <c r="C685" s="179"/>
      <c r="D685" s="194"/>
      <c r="E685" s="179"/>
    </row>
    <row r="686">
      <c r="A686" s="538" t="str">
        <f t="shared" si="3"/>
        <v>1899年12月</v>
      </c>
      <c r="B686" s="179"/>
      <c r="C686" s="179"/>
      <c r="D686" s="194"/>
      <c r="E686" s="179"/>
    </row>
    <row r="687">
      <c r="A687" s="538" t="str">
        <f t="shared" si="3"/>
        <v>1899年12月</v>
      </c>
      <c r="B687" s="179"/>
      <c r="C687" s="179"/>
      <c r="D687" s="194"/>
      <c r="E687" s="179"/>
    </row>
    <row r="688">
      <c r="A688" s="538" t="str">
        <f t="shared" si="3"/>
        <v>1899年12月</v>
      </c>
      <c r="B688" s="179"/>
      <c r="C688" s="179"/>
      <c r="D688" s="194"/>
      <c r="E688" s="179"/>
    </row>
    <row r="689">
      <c r="A689" s="538" t="str">
        <f t="shared" si="3"/>
        <v>1899年12月</v>
      </c>
      <c r="B689" s="179"/>
      <c r="C689" s="179"/>
      <c r="D689" s="194"/>
      <c r="E689" s="179"/>
    </row>
    <row r="690">
      <c r="A690" s="538" t="str">
        <f t="shared" si="3"/>
        <v>1899年12月</v>
      </c>
      <c r="B690" s="179"/>
      <c r="C690" s="179"/>
      <c r="D690" s="194"/>
      <c r="E690" s="179"/>
    </row>
    <row r="691">
      <c r="A691" s="538" t="str">
        <f t="shared" si="3"/>
        <v>1899年12月</v>
      </c>
      <c r="B691" s="179"/>
      <c r="C691" s="179"/>
      <c r="D691" s="194"/>
      <c r="E691" s="179"/>
    </row>
    <row r="692">
      <c r="A692" s="538" t="str">
        <f t="shared" si="3"/>
        <v>1899年12月</v>
      </c>
      <c r="B692" s="179"/>
      <c r="C692" s="179"/>
      <c r="D692" s="194"/>
      <c r="E692" s="179"/>
    </row>
    <row r="693">
      <c r="A693" s="538" t="str">
        <f t="shared" si="3"/>
        <v>1899年12月</v>
      </c>
      <c r="B693" s="179"/>
      <c r="C693" s="179"/>
      <c r="D693" s="194"/>
      <c r="E693" s="179"/>
    </row>
    <row r="694">
      <c r="A694" s="538" t="str">
        <f t="shared" si="3"/>
        <v>1899年12月</v>
      </c>
      <c r="B694" s="179"/>
      <c r="C694" s="179"/>
      <c r="D694" s="194"/>
      <c r="E694" s="179"/>
    </row>
    <row r="695">
      <c r="A695" s="538" t="str">
        <f t="shared" si="3"/>
        <v>1899年12月</v>
      </c>
      <c r="B695" s="179"/>
      <c r="C695" s="179"/>
      <c r="D695" s="194"/>
      <c r="E695" s="179"/>
    </row>
    <row r="696">
      <c r="A696" s="538" t="str">
        <f t="shared" si="3"/>
        <v>1899年12月</v>
      </c>
      <c r="B696" s="179"/>
      <c r="C696" s="179"/>
      <c r="D696" s="194"/>
      <c r="E696" s="179"/>
    </row>
    <row r="697">
      <c r="A697" s="538" t="str">
        <f t="shared" si="3"/>
        <v>1899年12月</v>
      </c>
      <c r="B697" s="179"/>
      <c r="C697" s="179"/>
      <c r="D697" s="194"/>
      <c r="E697" s="179"/>
    </row>
    <row r="698">
      <c r="A698" s="538" t="str">
        <f t="shared" si="3"/>
        <v>1899年12月</v>
      </c>
      <c r="B698" s="179"/>
      <c r="C698" s="179"/>
      <c r="D698" s="194"/>
      <c r="E698" s="179"/>
    </row>
    <row r="699">
      <c r="A699" s="538" t="str">
        <f t="shared" si="3"/>
        <v>1899年12月</v>
      </c>
      <c r="B699" s="179"/>
      <c r="C699" s="179"/>
      <c r="D699" s="194"/>
      <c r="E699" s="179"/>
    </row>
    <row r="700">
      <c r="A700" s="538" t="str">
        <f t="shared" si="3"/>
        <v>1899年12月</v>
      </c>
      <c r="B700" s="179"/>
      <c r="C700" s="179"/>
      <c r="D700" s="194"/>
      <c r="E700" s="179"/>
    </row>
    <row r="701">
      <c r="A701" s="538" t="str">
        <f t="shared" si="3"/>
        <v>1899年12月</v>
      </c>
      <c r="B701" s="179"/>
      <c r="C701" s="179"/>
      <c r="D701" s="194"/>
      <c r="E701" s="179"/>
    </row>
    <row r="702">
      <c r="A702" s="538" t="str">
        <f t="shared" si="3"/>
        <v>1899年12月</v>
      </c>
      <c r="B702" s="179"/>
      <c r="C702" s="179"/>
      <c r="D702" s="194"/>
      <c r="E702" s="179"/>
    </row>
    <row r="703">
      <c r="A703" s="538" t="str">
        <f t="shared" si="3"/>
        <v>1899年12月</v>
      </c>
      <c r="B703" s="179"/>
      <c r="C703" s="179"/>
      <c r="D703" s="194"/>
      <c r="E703" s="179"/>
    </row>
    <row r="704">
      <c r="A704" s="538" t="str">
        <f t="shared" si="3"/>
        <v>1899年12月</v>
      </c>
      <c r="B704" s="179"/>
      <c r="C704" s="179"/>
      <c r="D704" s="194"/>
      <c r="E704" s="179"/>
    </row>
    <row r="705">
      <c r="A705" s="538" t="str">
        <f t="shared" si="3"/>
        <v>1899年12月</v>
      </c>
      <c r="B705" s="179"/>
      <c r="C705" s="179"/>
      <c r="D705" s="194"/>
      <c r="E705" s="179"/>
    </row>
    <row r="706">
      <c r="A706" s="538" t="str">
        <f t="shared" si="3"/>
        <v>1899年12月</v>
      </c>
      <c r="B706" s="179"/>
      <c r="C706" s="179"/>
      <c r="D706" s="194"/>
      <c r="E706" s="179"/>
    </row>
    <row r="707">
      <c r="A707" s="538" t="str">
        <f t="shared" si="3"/>
        <v>1899年12月</v>
      </c>
      <c r="B707" s="179"/>
      <c r="C707" s="179"/>
      <c r="D707" s="194"/>
      <c r="E707" s="179"/>
    </row>
    <row r="708">
      <c r="A708" s="538" t="str">
        <f t="shared" si="3"/>
        <v>1899年12月</v>
      </c>
      <c r="B708" s="179"/>
      <c r="C708" s="179"/>
      <c r="D708" s="194"/>
      <c r="E708" s="179"/>
    </row>
    <row r="709">
      <c r="A709" s="538" t="str">
        <f t="shared" si="3"/>
        <v>1899年12月</v>
      </c>
      <c r="B709" s="179"/>
      <c r="C709" s="179"/>
      <c r="D709" s="194"/>
      <c r="E709" s="179"/>
    </row>
    <row r="710">
      <c r="A710" s="538" t="str">
        <f t="shared" si="3"/>
        <v>1899年12月</v>
      </c>
      <c r="B710" s="179"/>
      <c r="C710" s="179"/>
      <c r="D710" s="194"/>
      <c r="E710" s="179"/>
    </row>
    <row r="711">
      <c r="A711" s="538" t="str">
        <f t="shared" si="3"/>
        <v>1899年12月</v>
      </c>
      <c r="B711" s="179"/>
      <c r="C711" s="179"/>
      <c r="D711" s="194"/>
      <c r="E711" s="179"/>
    </row>
    <row r="712">
      <c r="A712" s="538" t="str">
        <f t="shared" si="3"/>
        <v>1899年12月</v>
      </c>
      <c r="B712" s="179"/>
      <c r="C712" s="179"/>
      <c r="D712" s="194"/>
      <c r="E712" s="179"/>
    </row>
    <row r="713">
      <c r="A713" s="538" t="str">
        <f t="shared" si="3"/>
        <v>1899年12月</v>
      </c>
      <c r="B713" s="179"/>
      <c r="C713" s="179"/>
      <c r="D713" s="194"/>
      <c r="E713" s="179"/>
    </row>
    <row r="714">
      <c r="A714" s="538" t="str">
        <f t="shared" si="3"/>
        <v>1899年12月</v>
      </c>
      <c r="B714" s="179"/>
      <c r="C714" s="179"/>
      <c r="D714" s="194"/>
      <c r="E714" s="179"/>
    </row>
    <row r="715">
      <c r="A715" s="538" t="str">
        <f t="shared" si="3"/>
        <v>1899年12月</v>
      </c>
      <c r="B715" s="179"/>
      <c r="C715" s="179"/>
      <c r="D715" s="194"/>
      <c r="E715" s="179"/>
    </row>
    <row r="716">
      <c r="A716" s="538" t="str">
        <f t="shared" si="3"/>
        <v>1899年12月</v>
      </c>
      <c r="B716" s="179"/>
      <c r="C716" s="179"/>
      <c r="D716" s="194"/>
      <c r="E716" s="179"/>
    </row>
    <row r="717">
      <c r="A717" s="538" t="str">
        <f t="shared" si="3"/>
        <v>1899年12月</v>
      </c>
      <c r="B717" s="179"/>
      <c r="C717" s="179"/>
      <c r="D717" s="194"/>
      <c r="E717" s="179"/>
    </row>
    <row r="718">
      <c r="A718" s="538" t="str">
        <f t="shared" si="3"/>
        <v>1899年12月</v>
      </c>
      <c r="B718" s="179"/>
      <c r="C718" s="179"/>
      <c r="D718" s="194"/>
      <c r="E718" s="179"/>
    </row>
    <row r="719">
      <c r="A719" s="538" t="str">
        <f t="shared" si="3"/>
        <v>1899年12月</v>
      </c>
      <c r="B719" s="179"/>
      <c r="C719" s="179"/>
      <c r="D719" s="194"/>
      <c r="E719" s="179"/>
    </row>
    <row r="720">
      <c r="A720" s="538" t="str">
        <f t="shared" si="3"/>
        <v>1899年12月</v>
      </c>
      <c r="B720" s="179"/>
      <c r="C720" s="179"/>
      <c r="D720" s="194"/>
      <c r="E720" s="179"/>
    </row>
    <row r="721">
      <c r="A721" s="538" t="str">
        <f t="shared" si="3"/>
        <v>1899年12月</v>
      </c>
      <c r="B721" s="179"/>
      <c r="C721" s="179"/>
      <c r="D721" s="194"/>
      <c r="E721" s="179"/>
    </row>
    <row r="722">
      <c r="A722" s="538" t="str">
        <f t="shared" si="3"/>
        <v>1899年12月</v>
      </c>
      <c r="B722" s="179"/>
      <c r="C722" s="179"/>
      <c r="D722" s="194"/>
      <c r="E722" s="179"/>
    </row>
    <row r="723">
      <c r="A723" s="538" t="str">
        <f t="shared" si="3"/>
        <v>1899年12月</v>
      </c>
      <c r="B723" s="179"/>
      <c r="C723" s="179"/>
      <c r="D723" s="194"/>
      <c r="E723" s="179"/>
    </row>
    <row r="724">
      <c r="A724" s="538" t="str">
        <f t="shared" si="3"/>
        <v>1899年12月</v>
      </c>
      <c r="B724" s="179"/>
      <c r="C724" s="179"/>
      <c r="D724" s="194"/>
      <c r="E724" s="179"/>
    </row>
    <row r="725">
      <c r="A725" s="538" t="str">
        <f t="shared" si="3"/>
        <v>1899年12月</v>
      </c>
      <c r="B725" s="179"/>
      <c r="C725" s="179"/>
      <c r="D725" s="194"/>
      <c r="E725" s="179"/>
    </row>
    <row r="726">
      <c r="A726" s="538" t="str">
        <f t="shared" si="3"/>
        <v>1899年12月</v>
      </c>
      <c r="B726" s="179"/>
      <c r="C726" s="179"/>
      <c r="D726" s="194"/>
      <c r="E726" s="179"/>
    </row>
    <row r="727">
      <c r="A727" s="538" t="str">
        <f t="shared" si="3"/>
        <v>1899年12月</v>
      </c>
      <c r="B727" s="179"/>
      <c r="C727" s="179"/>
      <c r="D727" s="194"/>
      <c r="E727" s="179"/>
    </row>
    <row r="728">
      <c r="A728" s="538" t="str">
        <f t="shared" si="3"/>
        <v>1899年12月</v>
      </c>
      <c r="B728" s="179"/>
      <c r="C728" s="179"/>
      <c r="D728" s="194"/>
      <c r="E728" s="179"/>
    </row>
    <row r="729">
      <c r="A729" s="538" t="str">
        <f t="shared" si="3"/>
        <v>1899年12月</v>
      </c>
      <c r="B729" s="179"/>
      <c r="C729" s="179"/>
      <c r="D729" s="194"/>
      <c r="E729" s="179"/>
    </row>
    <row r="730">
      <c r="A730" s="538" t="str">
        <f t="shared" si="3"/>
        <v>1899年12月</v>
      </c>
      <c r="B730" s="179"/>
      <c r="C730" s="179"/>
      <c r="D730" s="194"/>
      <c r="E730" s="179"/>
    </row>
    <row r="731">
      <c r="A731" s="538" t="str">
        <f t="shared" si="3"/>
        <v>1899年12月</v>
      </c>
      <c r="B731" s="179"/>
      <c r="C731" s="179"/>
      <c r="D731" s="194"/>
      <c r="E731" s="179"/>
    </row>
    <row r="732">
      <c r="A732" s="538" t="str">
        <f t="shared" si="3"/>
        <v>1899年12月</v>
      </c>
      <c r="B732" s="179"/>
      <c r="C732" s="179"/>
      <c r="D732" s="194"/>
      <c r="E732" s="179"/>
    </row>
    <row r="733">
      <c r="A733" s="538" t="str">
        <f t="shared" si="3"/>
        <v>1899年12月</v>
      </c>
      <c r="B733" s="179"/>
      <c r="C733" s="179"/>
      <c r="D733" s="194"/>
      <c r="E733" s="179"/>
    </row>
    <row r="734">
      <c r="A734" s="538" t="str">
        <f t="shared" si="3"/>
        <v>1899年12月</v>
      </c>
      <c r="B734" s="179"/>
      <c r="C734" s="179"/>
      <c r="D734" s="194"/>
      <c r="E734" s="179"/>
    </row>
    <row r="735">
      <c r="A735" s="538" t="str">
        <f t="shared" si="3"/>
        <v>1899年12月</v>
      </c>
      <c r="B735" s="179"/>
      <c r="C735" s="179"/>
      <c r="D735" s="194"/>
      <c r="E735" s="179"/>
    </row>
    <row r="736">
      <c r="A736" s="538" t="str">
        <f t="shared" si="3"/>
        <v>1899年12月</v>
      </c>
      <c r="B736" s="179"/>
      <c r="C736" s="179"/>
      <c r="D736" s="194"/>
      <c r="E736" s="179"/>
    </row>
    <row r="737">
      <c r="A737" s="538" t="str">
        <f t="shared" si="3"/>
        <v>1899年12月</v>
      </c>
      <c r="B737" s="179"/>
      <c r="C737" s="179"/>
      <c r="D737" s="194"/>
      <c r="E737" s="179"/>
    </row>
    <row r="738">
      <c r="A738" s="538" t="str">
        <f t="shared" si="3"/>
        <v>1899年12月</v>
      </c>
      <c r="B738" s="179"/>
      <c r="C738" s="179"/>
      <c r="D738" s="194"/>
      <c r="E738" s="179"/>
    </row>
    <row r="739">
      <c r="A739" s="538" t="str">
        <f t="shared" si="3"/>
        <v>1899年12月</v>
      </c>
      <c r="B739" s="179"/>
      <c r="C739" s="179"/>
      <c r="D739" s="194"/>
      <c r="E739" s="179"/>
    </row>
    <row r="740">
      <c r="A740" s="538" t="str">
        <f t="shared" si="3"/>
        <v>1899年12月</v>
      </c>
      <c r="B740" s="179"/>
      <c r="C740" s="179"/>
      <c r="D740" s="194"/>
      <c r="E740" s="179"/>
    </row>
    <row r="741">
      <c r="A741" s="538" t="str">
        <f t="shared" si="3"/>
        <v>1899年12月</v>
      </c>
      <c r="B741" s="179"/>
      <c r="C741" s="179"/>
      <c r="D741" s="194"/>
      <c r="E741" s="179"/>
    </row>
    <row r="742">
      <c r="A742" s="538" t="str">
        <f t="shared" si="3"/>
        <v>1899年12月</v>
      </c>
      <c r="B742" s="179"/>
      <c r="C742" s="179"/>
      <c r="D742" s="194"/>
      <c r="E742" s="179"/>
    </row>
    <row r="743">
      <c r="A743" s="538" t="str">
        <f t="shared" si="3"/>
        <v>1899年12月</v>
      </c>
      <c r="B743" s="179"/>
      <c r="C743" s="179"/>
      <c r="D743" s="194"/>
      <c r="E743" s="179"/>
    </row>
    <row r="744">
      <c r="A744" s="538" t="str">
        <f t="shared" si="3"/>
        <v>1899年12月</v>
      </c>
      <c r="B744" s="179"/>
      <c r="C744" s="179"/>
      <c r="D744" s="194"/>
      <c r="E744" s="179"/>
    </row>
    <row r="745">
      <c r="A745" s="538" t="str">
        <f t="shared" si="3"/>
        <v>1899年12月</v>
      </c>
      <c r="B745" s="179"/>
      <c r="C745" s="179"/>
      <c r="D745" s="194"/>
      <c r="E745" s="179"/>
    </row>
    <row r="746">
      <c r="A746" s="538" t="str">
        <f t="shared" si="3"/>
        <v>1899年12月</v>
      </c>
      <c r="B746" s="179"/>
      <c r="C746" s="179"/>
      <c r="D746" s="194"/>
      <c r="E746" s="179"/>
    </row>
    <row r="747">
      <c r="A747" s="538" t="str">
        <f t="shared" si="3"/>
        <v>1899年12月</v>
      </c>
      <c r="B747" s="179"/>
      <c r="C747" s="179"/>
      <c r="D747" s="194"/>
      <c r="E747" s="179"/>
    </row>
    <row r="748">
      <c r="A748" s="538" t="str">
        <f t="shared" si="3"/>
        <v>1899年12月</v>
      </c>
      <c r="B748" s="179"/>
      <c r="C748" s="179"/>
      <c r="D748" s="194"/>
      <c r="E748" s="179"/>
    </row>
    <row r="749">
      <c r="A749" s="538" t="str">
        <f t="shared" si="3"/>
        <v>1899年12月</v>
      </c>
      <c r="B749" s="179"/>
      <c r="C749" s="179"/>
      <c r="D749" s="194"/>
      <c r="E749" s="179"/>
    </row>
    <row r="750">
      <c r="A750" s="538" t="str">
        <f t="shared" si="3"/>
        <v>1899年12月</v>
      </c>
      <c r="B750" s="179"/>
      <c r="C750" s="179"/>
      <c r="D750" s="194"/>
      <c r="E750" s="179"/>
    </row>
    <row r="751">
      <c r="A751" s="538" t="str">
        <f t="shared" si="3"/>
        <v>1899年12月</v>
      </c>
      <c r="B751" s="179"/>
      <c r="C751" s="179"/>
      <c r="D751" s="194"/>
      <c r="E751" s="179"/>
    </row>
    <row r="752">
      <c r="A752" s="538" t="str">
        <f t="shared" si="3"/>
        <v>1899年12月</v>
      </c>
      <c r="B752" s="179"/>
      <c r="C752" s="179"/>
      <c r="D752" s="194"/>
      <c r="E752" s="179"/>
    </row>
    <row r="753">
      <c r="A753" s="538" t="str">
        <f t="shared" si="3"/>
        <v>1899年12月</v>
      </c>
      <c r="B753" s="179"/>
      <c r="C753" s="179"/>
      <c r="D753" s="194"/>
      <c r="E753" s="179"/>
    </row>
    <row r="754">
      <c r="A754" s="538" t="str">
        <f t="shared" si="3"/>
        <v>1899年12月</v>
      </c>
      <c r="B754" s="179"/>
      <c r="C754" s="179"/>
      <c r="D754" s="194"/>
      <c r="E754" s="179"/>
    </row>
    <row r="755">
      <c r="A755" s="538" t="str">
        <f t="shared" si="3"/>
        <v>1899年12月</v>
      </c>
      <c r="B755" s="179"/>
      <c r="C755" s="179"/>
      <c r="D755" s="194"/>
      <c r="E755" s="179"/>
    </row>
    <row r="756">
      <c r="A756" s="538" t="str">
        <f t="shared" si="3"/>
        <v>1899年12月</v>
      </c>
      <c r="B756" s="179"/>
      <c r="C756" s="179"/>
      <c r="D756" s="194"/>
      <c r="E756" s="179"/>
    </row>
    <row r="757">
      <c r="A757" s="538" t="str">
        <f t="shared" si="3"/>
        <v>1899年12月</v>
      </c>
      <c r="B757" s="179"/>
      <c r="C757" s="179"/>
      <c r="D757" s="194"/>
      <c r="E757" s="179"/>
    </row>
    <row r="758">
      <c r="A758" s="538" t="str">
        <f t="shared" si="3"/>
        <v>1899年12月</v>
      </c>
      <c r="B758" s="179"/>
      <c r="C758" s="179"/>
      <c r="D758" s="194"/>
      <c r="E758" s="179"/>
    </row>
    <row r="759">
      <c r="A759" s="538" t="str">
        <f t="shared" si="3"/>
        <v>1899年12月</v>
      </c>
      <c r="B759" s="179"/>
      <c r="C759" s="179"/>
      <c r="D759" s="194"/>
      <c r="E759" s="179"/>
    </row>
    <row r="760">
      <c r="A760" s="538" t="str">
        <f t="shared" si="3"/>
        <v>1899年12月</v>
      </c>
      <c r="B760" s="179"/>
      <c r="C760" s="179"/>
      <c r="D760" s="194"/>
      <c r="E760" s="179"/>
    </row>
    <row r="761">
      <c r="A761" s="538" t="str">
        <f t="shared" si="3"/>
        <v>1899年12月</v>
      </c>
      <c r="B761" s="179"/>
      <c r="C761" s="179"/>
      <c r="D761" s="194"/>
      <c r="E761" s="179"/>
    </row>
    <row r="762">
      <c r="A762" s="538" t="str">
        <f t="shared" si="3"/>
        <v>1899年12月</v>
      </c>
      <c r="B762" s="179"/>
      <c r="C762" s="179"/>
      <c r="D762" s="194"/>
      <c r="E762" s="179"/>
    </row>
    <row r="763">
      <c r="A763" s="538" t="str">
        <f t="shared" si="3"/>
        <v>1899年12月</v>
      </c>
      <c r="B763" s="179"/>
      <c r="C763" s="179"/>
      <c r="D763" s="194"/>
      <c r="E763" s="179"/>
    </row>
    <row r="764">
      <c r="A764" s="538" t="str">
        <f t="shared" si="3"/>
        <v>1899年12月</v>
      </c>
      <c r="B764" s="179"/>
      <c r="C764" s="179"/>
      <c r="D764" s="194"/>
      <c r="E764" s="179"/>
    </row>
    <row r="765">
      <c r="A765" s="538" t="str">
        <f t="shared" si="3"/>
        <v>1899年12月</v>
      </c>
      <c r="B765" s="179"/>
      <c r="C765" s="179"/>
      <c r="D765" s="194"/>
      <c r="E765" s="179"/>
    </row>
    <row r="766">
      <c r="A766" s="538" t="str">
        <f t="shared" si="3"/>
        <v>1899年12月</v>
      </c>
      <c r="B766" s="179"/>
      <c r="C766" s="179"/>
      <c r="D766" s="194"/>
      <c r="E766" s="179"/>
    </row>
    <row r="767">
      <c r="A767" s="538" t="str">
        <f t="shared" si="3"/>
        <v>1899年12月</v>
      </c>
      <c r="B767" s="179"/>
      <c r="C767" s="179"/>
      <c r="D767" s="194"/>
      <c r="E767" s="179"/>
    </row>
    <row r="768">
      <c r="A768" s="538" t="str">
        <f t="shared" si="3"/>
        <v>1899年12月</v>
      </c>
      <c r="B768" s="179"/>
      <c r="C768" s="179"/>
      <c r="D768" s="194"/>
      <c r="E768" s="179"/>
    </row>
    <row r="769">
      <c r="A769" s="538" t="str">
        <f t="shared" si="3"/>
        <v>1899年12月</v>
      </c>
      <c r="B769" s="179"/>
      <c r="C769" s="179"/>
      <c r="D769" s="194"/>
      <c r="E769" s="179"/>
    </row>
    <row r="770">
      <c r="A770" s="538" t="str">
        <f t="shared" si="3"/>
        <v>1899年12月</v>
      </c>
      <c r="B770" s="179"/>
      <c r="C770" s="179"/>
      <c r="D770" s="194"/>
      <c r="E770" s="179"/>
    </row>
    <row r="771">
      <c r="A771" s="538" t="str">
        <f t="shared" si="3"/>
        <v>1899年12月</v>
      </c>
      <c r="B771" s="179"/>
      <c r="C771" s="179"/>
      <c r="D771" s="194"/>
      <c r="E771" s="179"/>
    </row>
    <row r="772">
      <c r="A772" s="538" t="str">
        <f t="shared" si="3"/>
        <v>1899年12月</v>
      </c>
      <c r="B772" s="179"/>
      <c r="C772" s="179"/>
      <c r="D772" s="194"/>
      <c r="E772" s="179"/>
    </row>
    <row r="773">
      <c r="A773" s="538" t="str">
        <f t="shared" si="3"/>
        <v>1899年12月</v>
      </c>
      <c r="B773" s="179"/>
      <c r="C773" s="179"/>
      <c r="D773" s="194"/>
      <c r="E773" s="179"/>
    </row>
    <row r="774">
      <c r="A774" s="538" t="str">
        <f t="shared" si="3"/>
        <v>1899年12月</v>
      </c>
      <c r="B774" s="179"/>
      <c r="C774" s="179"/>
      <c r="D774" s="194"/>
      <c r="E774" s="179"/>
    </row>
    <row r="775">
      <c r="A775" s="538" t="str">
        <f t="shared" si="3"/>
        <v>1899年12月</v>
      </c>
      <c r="B775" s="179"/>
      <c r="C775" s="179"/>
      <c r="D775" s="194"/>
      <c r="E775" s="179"/>
    </row>
    <row r="776">
      <c r="A776" s="538" t="str">
        <f t="shared" si="3"/>
        <v>1899年12月</v>
      </c>
      <c r="B776" s="179"/>
      <c r="C776" s="179"/>
      <c r="D776" s="194"/>
      <c r="E776" s="179"/>
    </row>
    <row r="777">
      <c r="A777" s="538" t="str">
        <f t="shared" si="3"/>
        <v>1899年12月</v>
      </c>
      <c r="B777" s="179"/>
      <c r="C777" s="179"/>
      <c r="D777" s="194"/>
      <c r="E777" s="179"/>
    </row>
    <row r="778">
      <c r="A778" s="538" t="str">
        <f t="shared" si="3"/>
        <v>1899年12月</v>
      </c>
      <c r="B778" s="179"/>
      <c r="C778" s="179"/>
      <c r="D778" s="194"/>
      <c r="E778" s="179"/>
    </row>
    <row r="779">
      <c r="A779" s="538" t="str">
        <f t="shared" si="3"/>
        <v>1899年12月</v>
      </c>
      <c r="B779" s="179"/>
      <c r="C779" s="179"/>
      <c r="D779" s="194"/>
      <c r="E779" s="179"/>
    </row>
    <row r="780">
      <c r="A780" s="538" t="str">
        <f t="shared" si="3"/>
        <v>1899年12月</v>
      </c>
      <c r="B780" s="179"/>
      <c r="C780" s="179"/>
      <c r="D780" s="194"/>
      <c r="E780" s="179"/>
    </row>
    <row r="781">
      <c r="A781" s="538" t="str">
        <f t="shared" si="3"/>
        <v>1899年12月</v>
      </c>
      <c r="B781" s="179"/>
      <c r="C781" s="179"/>
      <c r="D781" s="194"/>
      <c r="E781" s="179"/>
    </row>
    <row r="782">
      <c r="A782" s="538" t="str">
        <f t="shared" si="3"/>
        <v>1899年12月</v>
      </c>
      <c r="B782" s="179"/>
      <c r="C782" s="179"/>
      <c r="D782" s="194"/>
      <c r="E782" s="179"/>
    </row>
    <row r="783">
      <c r="A783" s="538" t="str">
        <f t="shared" si="3"/>
        <v>1899年12月</v>
      </c>
      <c r="B783" s="179"/>
      <c r="C783" s="179"/>
      <c r="D783" s="194"/>
      <c r="E783" s="179"/>
    </row>
    <row r="784">
      <c r="A784" s="538" t="str">
        <f t="shared" si="3"/>
        <v>1899年12月</v>
      </c>
      <c r="B784" s="179"/>
      <c r="C784" s="179"/>
      <c r="D784" s="194"/>
      <c r="E784" s="179"/>
    </row>
    <row r="785">
      <c r="A785" s="538" t="str">
        <f t="shared" si="3"/>
        <v>1899年12月</v>
      </c>
      <c r="B785" s="179"/>
      <c r="C785" s="179"/>
      <c r="D785" s="194"/>
      <c r="E785" s="179"/>
    </row>
    <row r="786">
      <c r="A786" s="538" t="str">
        <f t="shared" si="3"/>
        <v>1899年12月</v>
      </c>
      <c r="B786" s="179"/>
      <c r="C786" s="179"/>
      <c r="D786" s="194"/>
      <c r="E786" s="179"/>
    </row>
    <row r="787">
      <c r="A787" s="538" t="str">
        <f t="shared" si="3"/>
        <v>1899年12月</v>
      </c>
      <c r="B787" s="179"/>
      <c r="C787" s="179"/>
      <c r="D787" s="194"/>
      <c r="E787" s="179"/>
    </row>
    <row r="788">
      <c r="A788" s="538" t="str">
        <f t="shared" si="3"/>
        <v>1899年12月</v>
      </c>
      <c r="B788" s="179"/>
      <c r="C788" s="179"/>
      <c r="D788" s="194"/>
      <c r="E788" s="179"/>
    </row>
    <row r="789">
      <c r="A789" s="538" t="str">
        <f t="shared" si="3"/>
        <v>1899年12月</v>
      </c>
      <c r="B789" s="179"/>
      <c r="C789" s="179"/>
      <c r="D789" s="194"/>
      <c r="E789" s="179"/>
    </row>
    <row r="790">
      <c r="A790" s="538" t="str">
        <f t="shared" si="3"/>
        <v>1899年12月</v>
      </c>
      <c r="B790" s="179"/>
      <c r="C790" s="179"/>
      <c r="D790" s="194"/>
      <c r="E790" s="179"/>
    </row>
    <row r="791">
      <c r="A791" s="538" t="str">
        <f t="shared" si="3"/>
        <v>1899年12月</v>
      </c>
      <c r="B791" s="179"/>
      <c r="C791" s="179"/>
      <c r="D791" s="194"/>
      <c r="E791" s="179"/>
    </row>
    <row r="792">
      <c r="A792" s="538" t="str">
        <f t="shared" si="3"/>
        <v>1899年12月</v>
      </c>
      <c r="B792" s="179"/>
      <c r="C792" s="179"/>
      <c r="D792" s="194"/>
      <c r="E792" s="179"/>
    </row>
    <row r="793">
      <c r="A793" s="538" t="str">
        <f t="shared" si="3"/>
        <v>1899年12月</v>
      </c>
      <c r="B793" s="179"/>
      <c r="C793" s="179"/>
      <c r="D793" s="194"/>
      <c r="E793" s="179"/>
    </row>
    <row r="794">
      <c r="A794" s="538" t="str">
        <f t="shared" si="3"/>
        <v>1899年12月</v>
      </c>
      <c r="B794" s="179"/>
      <c r="C794" s="179"/>
      <c r="D794" s="194"/>
      <c r="E794" s="179"/>
    </row>
    <row r="795">
      <c r="A795" s="538" t="str">
        <f t="shared" si="3"/>
        <v>1899年12月</v>
      </c>
      <c r="B795" s="179"/>
      <c r="C795" s="179"/>
      <c r="D795" s="194"/>
      <c r="E795" s="179"/>
    </row>
    <row r="796">
      <c r="A796" s="538" t="str">
        <f t="shared" si="3"/>
        <v>1899年12月</v>
      </c>
      <c r="B796" s="179"/>
      <c r="C796" s="179"/>
      <c r="D796" s="194"/>
      <c r="E796" s="179"/>
    </row>
    <row r="797">
      <c r="A797" s="538" t="str">
        <f t="shared" si="3"/>
        <v>1899年12月</v>
      </c>
      <c r="B797" s="179"/>
      <c r="C797" s="179"/>
      <c r="D797" s="194"/>
      <c r="E797" s="179"/>
    </row>
    <row r="798">
      <c r="A798" s="538" t="str">
        <f t="shared" si="3"/>
        <v>1899年12月</v>
      </c>
      <c r="B798" s="179"/>
      <c r="C798" s="179"/>
      <c r="D798" s="194"/>
      <c r="E798" s="179"/>
    </row>
    <row r="799">
      <c r="A799" s="538" t="str">
        <f t="shared" si="3"/>
        <v>1899年12月</v>
      </c>
      <c r="B799" s="179"/>
      <c r="C799" s="179"/>
      <c r="D799" s="194"/>
      <c r="E799" s="179"/>
    </row>
    <row r="800">
      <c r="A800" s="538" t="str">
        <f t="shared" si="3"/>
        <v>1899年12月</v>
      </c>
      <c r="B800" s="179"/>
      <c r="C800" s="179"/>
      <c r="D800" s="194"/>
      <c r="E800" s="179"/>
    </row>
    <row r="801">
      <c r="A801" s="538" t="str">
        <f t="shared" si="3"/>
        <v>1899年12月</v>
      </c>
      <c r="B801" s="179"/>
      <c r="C801" s="179"/>
      <c r="D801" s="194"/>
      <c r="E801" s="179"/>
    </row>
    <row r="802">
      <c r="A802" s="538" t="str">
        <f t="shared" si="3"/>
        <v>1899年12月</v>
      </c>
      <c r="B802" s="179"/>
      <c r="C802" s="179"/>
      <c r="D802" s="194"/>
      <c r="E802" s="179"/>
    </row>
    <row r="803">
      <c r="A803" s="538" t="str">
        <f t="shared" si="3"/>
        <v>1899年12月</v>
      </c>
      <c r="B803" s="179"/>
      <c r="C803" s="179"/>
      <c r="D803" s="194"/>
      <c r="E803" s="179"/>
    </row>
    <row r="804">
      <c r="A804" s="538" t="str">
        <f t="shared" si="3"/>
        <v>1899年12月</v>
      </c>
      <c r="B804" s="179"/>
      <c r="C804" s="179"/>
      <c r="D804" s="194"/>
      <c r="E804" s="179"/>
    </row>
    <row r="805">
      <c r="A805" s="538" t="str">
        <f t="shared" si="3"/>
        <v>1899年12月</v>
      </c>
      <c r="B805" s="179"/>
      <c r="C805" s="179"/>
      <c r="D805" s="194"/>
      <c r="E805" s="179"/>
    </row>
    <row r="806">
      <c r="A806" s="538" t="str">
        <f t="shared" si="3"/>
        <v>1899年12月</v>
      </c>
      <c r="B806" s="179"/>
      <c r="C806" s="179"/>
      <c r="D806" s="194"/>
      <c r="E806" s="179"/>
    </row>
    <row r="807">
      <c r="A807" s="538" t="str">
        <f t="shared" si="3"/>
        <v>1899年12月</v>
      </c>
      <c r="B807" s="179"/>
      <c r="C807" s="179"/>
      <c r="D807" s="194"/>
      <c r="E807" s="179"/>
    </row>
    <row r="808">
      <c r="A808" s="538" t="str">
        <f t="shared" si="3"/>
        <v>1899年12月</v>
      </c>
      <c r="B808" s="179"/>
      <c r="C808" s="179"/>
      <c r="D808" s="194"/>
      <c r="E808" s="179"/>
    </row>
    <row r="809">
      <c r="A809" s="538" t="str">
        <f t="shared" si="3"/>
        <v>1899年12月</v>
      </c>
      <c r="B809" s="179"/>
      <c r="C809" s="179"/>
      <c r="D809" s="194"/>
      <c r="E809" s="179"/>
    </row>
    <row r="810">
      <c r="A810" s="538" t="str">
        <f t="shared" si="3"/>
        <v>1899年12月</v>
      </c>
      <c r="B810" s="179"/>
      <c r="C810" s="179"/>
      <c r="D810" s="194"/>
      <c r="E810" s="179"/>
    </row>
    <row r="811">
      <c r="A811" s="538" t="str">
        <f t="shared" si="3"/>
        <v>1899年12月</v>
      </c>
      <c r="B811" s="179"/>
      <c r="C811" s="179"/>
      <c r="D811" s="194"/>
      <c r="E811" s="179"/>
    </row>
    <row r="812">
      <c r="A812" s="538" t="str">
        <f t="shared" si="3"/>
        <v>1899年12月</v>
      </c>
      <c r="B812" s="179"/>
      <c r="C812" s="179"/>
      <c r="D812" s="194"/>
      <c r="E812" s="179"/>
    </row>
    <row r="813">
      <c r="A813" s="538" t="str">
        <f t="shared" si="3"/>
        <v>1899年12月</v>
      </c>
      <c r="B813" s="179"/>
      <c r="C813" s="179"/>
      <c r="D813" s="194"/>
      <c r="E813" s="179"/>
    </row>
    <row r="814">
      <c r="A814" s="538" t="str">
        <f t="shared" si="3"/>
        <v>1899年12月</v>
      </c>
      <c r="B814" s="179"/>
      <c r="C814" s="179"/>
      <c r="D814" s="194"/>
      <c r="E814" s="179"/>
    </row>
    <row r="815">
      <c r="A815" s="538" t="str">
        <f t="shared" si="3"/>
        <v>1899年12月</v>
      </c>
      <c r="B815" s="179"/>
      <c r="C815" s="179"/>
      <c r="D815" s="194"/>
      <c r="E815" s="179"/>
    </row>
    <row r="816">
      <c r="A816" s="538" t="str">
        <f t="shared" si="3"/>
        <v>1899年12月</v>
      </c>
      <c r="B816" s="179"/>
      <c r="C816" s="179"/>
      <c r="D816" s="194"/>
      <c r="E816" s="179"/>
    </row>
    <row r="817">
      <c r="A817" s="538" t="str">
        <f t="shared" si="3"/>
        <v>1899年12月</v>
      </c>
      <c r="B817" s="179"/>
      <c r="C817" s="179"/>
      <c r="D817" s="194"/>
      <c r="E817" s="179"/>
    </row>
    <row r="818">
      <c r="A818" s="538" t="str">
        <f t="shared" si="3"/>
        <v>1899年12月</v>
      </c>
      <c r="B818" s="179"/>
      <c r="C818" s="179"/>
      <c r="D818" s="194"/>
      <c r="E818" s="179"/>
    </row>
    <row r="819">
      <c r="A819" s="538" t="str">
        <f t="shared" si="3"/>
        <v>1899年12月</v>
      </c>
      <c r="B819" s="179"/>
      <c r="C819" s="179"/>
      <c r="D819" s="194"/>
      <c r="E819" s="179"/>
    </row>
    <row r="820">
      <c r="A820" s="538" t="str">
        <f t="shared" si="3"/>
        <v>1899年12月</v>
      </c>
      <c r="B820" s="179"/>
      <c r="C820" s="179"/>
      <c r="D820" s="194"/>
      <c r="E820" s="179"/>
    </row>
    <row r="821">
      <c r="A821" s="538" t="str">
        <f t="shared" si="3"/>
        <v>1899年12月</v>
      </c>
      <c r="B821" s="179"/>
      <c r="C821" s="179"/>
      <c r="D821" s="194"/>
      <c r="E821" s="179"/>
    </row>
    <row r="822">
      <c r="A822" s="538" t="str">
        <f t="shared" si="3"/>
        <v>1899年12月</v>
      </c>
      <c r="B822" s="179"/>
      <c r="C822" s="179"/>
      <c r="D822" s="194"/>
      <c r="E822" s="179"/>
    </row>
    <row r="823">
      <c r="A823" s="538" t="str">
        <f t="shared" si="3"/>
        <v>1899年12月</v>
      </c>
      <c r="B823" s="179"/>
      <c r="C823" s="179"/>
      <c r="D823" s="194"/>
      <c r="E823" s="179"/>
    </row>
    <row r="824">
      <c r="A824" s="538" t="str">
        <f t="shared" si="3"/>
        <v>1899年12月</v>
      </c>
      <c r="B824" s="179"/>
      <c r="C824" s="179"/>
      <c r="D824" s="194"/>
      <c r="E824" s="179"/>
    </row>
    <row r="825">
      <c r="A825" s="538" t="str">
        <f t="shared" si="3"/>
        <v>1899年12月</v>
      </c>
      <c r="B825" s="179"/>
      <c r="C825" s="179"/>
      <c r="D825" s="194"/>
      <c r="E825" s="179"/>
    </row>
    <row r="826">
      <c r="A826" s="538" t="str">
        <f t="shared" si="3"/>
        <v>1899年12月</v>
      </c>
      <c r="B826" s="179"/>
      <c r="C826" s="179"/>
      <c r="D826" s="194"/>
      <c r="E826" s="179"/>
    </row>
    <row r="827">
      <c r="A827" s="538" t="str">
        <f t="shared" si="3"/>
        <v>1899年12月</v>
      </c>
      <c r="B827" s="179"/>
      <c r="C827" s="179"/>
      <c r="D827" s="194"/>
      <c r="E827" s="179"/>
    </row>
    <row r="828">
      <c r="A828" s="538" t="str">
        <f t="shared" si="3"/>
        <v>1899年12月</v>
      </c>
      <c r="B828" s="179"/>
      <c r="C828" s="179"/>
      <c r="D828" s="194"/>
      <c r="E828" s="179"/>
    </row>
    <row r="829">
      <c r="A829" s="538" t="str">
        <f t="shared" si="3"/>
        <v>1899年12月</v>
      </c>
      <c r="B829" s="179"/>
      <c r="C829" s="179"/>
      <c r="D829" s="194"/>
      <c r="E829" s="179"/>
    </row>
    <row r="830">
      <c r="A830" s="538" t="str">
        <f t="shared" si="3"/>
        <v>1899年12月</v>
      </c>
      <c r="B830" s="179"/>
      <c r="C830" s="179"/>
      <c r="D830" s="194"/>
      <c r="E830" s="179"/>
    </row>
    <row r="831">
      <c r="A831" s="538" t="str">
        <f t="shared" si="3"/>
        <v>1899年12月</v>
      </c>
      <c r="B831" s="179"/>
      <c r="C831" s="179"/>
      <c r="D831" s="194"/>
      <c r="E831" s="179"/>
    </row>
    <row r="832">
      <c r="A832" s="538" t="str">
        <f t="shared" si="3"/>
        <v>1899年12月</v>
      </c>
      <c r="B832" s="179"/>
      <c r="C832" s="179"/>
      <c r="D832" s="194"/>
      <c r="E832" s="179"/>
    </row>
    <row r="833">
      <c r="A833" s="538" t="str">
        <f t="shared" si="3"/>
        <v>1899年12月</v>
      </c>
      <c r="B833" s="179"/>
      <c r="C833" s="179"/>
      <c r="D833" s="194"/>
      <c r="E833" s="179"/>
    </row>
    <row r="834">
      <c r="A834" s="538" t="str">
        <f t="shared" si="3"/>
        <v>1899年12月</v>
      </c>
      <c r="B834" s="179"/>
      <c r="C834" s="179"/>
      <c r="D834" s="194"/>
      <c r="E834" s="179"/>
    </row>
    <row r="835">
      <c r="A835" s="538" t="str">
        <f t="shared" si="3"/>
        <v>1899年12月</v>
      </c>
      <c r="B835" s="179"/>
      <c r="C835" s="179"/>
      <c r="D835" s="194"/>
      <c r="E835" s="179"/>
    </row>
    <row r="836">
      <c r="A836" s="538" t="str">
        <f t="shared" si="3"/>
        <v>1899年12月</v>
      </c>
      <c r="B836" s="179"/>
      <c r="C836" s="179"/>
      <c r="D836" s="194"/>
      <c r="E836" s="179"/>
    </row>
    <row r="837">
      <c r="A837" s="538" t="str">
        <f t="shared" si="3"/>
        <v>1899年12月</v>
      </c>
      <c r="B837" s="179"/>
      <c r="C837" s="179"/>
      <c r="D837" s="194"/>
      <c r="E837" s="179"/>
    </row>
    <row r="838">
      <c r="A838" s="538" t="str">
        <f t="shared" si="3"/>
        <v>1899年12月</v>
      </c>
      <c r="B838" s="179"/>
      <c r="C838" s="179"/>
      <c r="D838" s="194"/>
      <c r="E838" s="179"/>
    </row>
    <row r="839">
      <c r="A839" s="538" t="str">
        <f t="shared" si="3"/>
        <v>1899年12月</v>
      </c>
      <c r="B839" s="179"/>
      <c r="C839" s="179"/>
      <c r="D839" s="194"/>
      <c r="E839" s="179"/>
    </row>
    <row r="840">
      <c r="A840" s="538" t="str">
        <f t="shared" si="3"/>
        <v>1899年12月</v>
      </c>
      <c r="B840" s="179"/>
      <c r="C840" s="179"/>
      <c r="D840" s="194"/>
      <c r="E840" s="179"/>
    </row>
    <row r="841">
      <c r="A841" s="538" t="str">
        <f t="shared" si="3"/>
        <v>1899年12月</v>
      </c>
      <c r="B841" s="179"/>
      <c r="C841" s="179"/>
      <c r="D841" s="194"/>
      <c r="E841" s="179"/>
    </row>
    <row r="842">
      <c r="A842" s="538" t="str">
        <f t="shared" si="3"/>
        <v>1899年12月</v>
      </c>
      <c r="B842" s="179"/>
      <c r="C842" s="179"/>
      <c r="D842" s="194"/>
      <c r="E842" s="179"/>
    </row>
    <row r="843">
      <c r="A843" s="538" t="str">
        <f t="shared" si="3"/>
        <v>1899年12月</v>
      </c>
      <c r="B843" s="179"/>
      <c r="C843" s="179"/>
      <c r="D843" s="194"/>
      <c r="E843" s="179"/>
    </row>
    <row r="844">
      <c r="A844" s="538" t="str">
        <f t="shared" si="3"/>
        <v>1899年12月</v>
      </c>
      <c r="B844" s="179"/>
      <c r="C844" s="179"/>
      <c r="D844" s="194"/>
      <c r="E844" s="179"/>
    </row>
    <row r="845">
      <c r="A845" s="538" t="str">
        <f t="shared" si="3"/>
        <v>1899年12月</v>
      </c>
      <c r="B845" s="179"/>
      <c r="C845" s="179"/>
      <c r="D845" s="194"/>
      <c r="E845" s="179"/>
    </row>
    <row r="846">
      <c r="A846" s="538" t="str">
        <f t="shared" si="3"/>
        <v>1899年12月</v>
      </c>
      <c r="B846" s="179"/>
      <c r="C846" s="179"/>
      <c r="D846" s="194"/>
      <c r="E846" s="179"/>
    </row>
    <row r="847">
      <c r="A847" s="538" t="str">
        <f t="shared" si="3"/>
        <v>1899年12月</v>
      </c>
      <c r="B847" s="179"/>
      <c r="C847" s="179"/>
      <c r="D847" s="194"/>
      <c r="E847" s="179"/>
    </row>
    <row r="848">
      <c r="A848" s="538" t="str">
        <f t="shared" si="3"/>
        <v>1899年12月</v>
      </c>
      <c r="B848" s="179"/>
      <c r="C848" s="179"/>
      <c r="D848" s="194"/>
      <c r="E848" s="179"/>
    </row>
    <row r="849">
      <c r="A849" s="538" t="str">
        <f t="shared" si="3"/>
        <v>1899年12月</v>
      </c>
      <c r="B849" s="179"/>
      <c r="C849" s="179"/>
      <c r="D849" s="194"/>
      <c r="E849" s="179"/>
    </row>
    <row r="850">
      <c r="A850" s="538" t="str">
        <f t="shared" si="3"/>
        <v>1899年12月</v>
      </c>
      <c r="B850" s="179"/>
      <c r="C850" s="179"/>
      <c r="D850" s="194"/>
      <c r="E850" s="179"/>
    </row>
    <row r="851">
      <c r="A851" s="538" t="str">
        <f t="shared" si="3"/>
        <v>1899年12月</v>
      </c>
      <c r="B851" s="179"/>
      <c r="C851" s="179"/>
      <c r="D851" s="194"/>
      <c r="E851" s="179"/>
    </row>
    <row r="852">
      <c r="A852" s="538" t="str">
        <f t="shared" si="3"/>
        <v>1899年12月</v>
      </c>
      <c r="B852" s="179"/>
      <c r="C852" s="179"/>
      <c r="D852" s="194"/>
      <c r="E852" s="179"/>
    </row>
    <row r="853">
      <c r="A853" s="538" t="str">
        <f t="shared" si="3"/>
        <v>1899年12月</v>
      </c>
      <c r="B853" s="179"/>
      <c r="C853" s="179"/>
      <c r="D853" s="194"/>
      <c r="E853" s="179"/>
    </row>
    <row r="854">
      <c r="A854" s="538" t="str">
        <f t="shared" si="3"/>
        <v>1899年12月</v>
      </c>
      <c r="B854" s="179"/>
      <c r="C854" s="179"/>
      <c r="D854" s="194"/>
      <c r="E854" s="179"/>
    </row>
    <row r="855">
      <c r="A855" s="538" t="str">
        <f t="shared" si="3"/>
        <v>1899年12月</v>
      </c>
      <c r="B855" s="179"/>
      <c r="C855" s="179"/>
      <c r="D855" s="194"/>
      <c r="E855" s="179"/>
    </row>
    <row r="856">
      <c r="A856" s="538" t="str">
        <f t="shared" si="3"/>
        <v>1899年12月</v>
      </c>
      <c r="B856" s="179"/>
      <c r="C856" s="179"/>
      <c r="D856" s="194"/>
      <c r="E856" s="179"/>
    </row>
    <row r="857">
      <c r="A857" s="538" t="str">
        <f t="shared" si="3"/>
        <v>1899年12月</v>
      </c>
      <c r="B857" s="179"/>
      <c r="C857" s="179"/>
      <c r="D857" s="194"/>
      <c r="E857" s="179"/>
    </row>
    <row r="858">
      <c r="A858" s="538" t="str">
        <f t="shared" si="3"/>
        <v>1899年12月</v>
      </c>
      <c r="B858" s="179"/>
      <c r="C858" s="179"/>
      <c r="D858" s="194"/>
      <c r="E858" s="179"/>
    </row>
    <row r="859">
      <c r="A859" s="538" t="str">
        <f t="shared" si="3"/>
        <v>1899年12月</v>
      </c>
      <c r="B859" s="179"/>
      <c r="C859" s="179"/>
      <c r="D859" s="194"/>
      <c r="E859" s="179"/>
    </row>
    <row r="860">
      <c r="A860" s="538" t="str">
        <f t="shared" si="3"/>
        <v>1899年12月</v>
      </c>
      <c r="B860" s="179"/>
      <c r="C860" s="179"/>
      <c r="D860" s="194"/>
      <c r="E860" s="179"/>
    </row>
    <row r="861">
      <c r="A861" s="538" t="str">
        <f t="shared" si="3"/>
        <v>1899年12月</v>
      </c>
      <c r="B861" s="179"/>
      <c r="C861" s="179"/>
      <c r="D861" s="194"/>
      <c r="E861" s="179"/>
    </row>
    <row r="862">
      <c r="A862" s="538" t="str">
        <f t="shared" si="3"/>
        <v>1899年12月</v>
      </c>
      <c r="B862" s="179"/>
      <c r="C862" s="179"/>
      <c r="D862" s="194"/>
      <c r="E862" s="179"/>
    </row>
    <row r="863">
      <c r="A863" s="538" t="str">
        <f t="shared" si="3"/>
        <v>1899年12月</v>
      </c>
      <c r="B863" s="179"/>
      <c r="C863" s="179"/>
      <c r="D863" s="194"/>
      <c r="E863" s="179"/>
    </row>
    <row r="864">
      <c r="A864" s="538" t="str">
        <f t="shared" si="3"/>
        <v>1899年12月</v>
      </c>
      <c r="B864" s="179"/>
      <c r="C864" s="179"/>
      <c r="D864" s="194"/>
      <c r="E864" s="179"/>
    </row>
    <row r="865">
      <c r="A865" s="538" t="str">
        <f t="shared" si="3"/>
        <v>1899年12月</v>
      </c>
      <c r="B865" s="179"/>
      <c r="C865" s="179"/>
      <c r="D865" s="194"/>
      <c r="E865" s="179"/>
    </row>
    <row r="866">
      <c r="A866" s="538" t="str">
        <f t="shared" si="3"/>
        <v>1899年12月</v>
      </c>
      <c r="B866" s="179"/>
      <c r="C866" s="179"/>
      <c r="D866" s="194"/>
      <c r="E866" s="179"/>
    </row>
    <row r="867">
      <c r="A867" s="538" t="str">
        <f t="shared" si="3"/>
        <v>1899年12月</v>
      </c>
      <c r="B867" s="179"/>
      <c r="C867" s="179"/>
      <c r="D867" s="194"/>
      <c r="E867" s="179"/>
    </row>
    <row r="868">
      <c r="A868" s="538" t="str">
        <f t="shared" si="3"/>
        <v>1899年12月</v>
      </c>
      <c r="B868" s="179"/>
      <c r="C868" s="179"/>
      <c r="D868" s="194"/>
      <c r="E868" s="179"/>
    </row>
    <row r="869">
      <c r="A869" s="538" t="str">
        <f t="shared" si="3"/>
        <v>1899年12月</v>
      </c>
      <c r="B869" s="179"/>
      <c r="C869" s="179"/>
      <c r="D869" s="194"/>
      <c r="E869" s="179"/>
    </row>
    <row r="870">
      <c r="A870" s="538" t="str">
        <f t="shared" si="3"/>
        <v>1899年12月</v>
      </c>
      <c r="B870" s="179"/>
      <c r="C870" s="179"/>
      <c r="D870" s="194"/>
      <c r="E870" s="179"/>
    </row>
    <row r="871">
      <c r="A871" s="538" t="str">
        <f t="shared" si="3"/>
        <v>1899年12月</v>
      </c>
      <c r="B871" s="179"/>
      <c r="C871" s="179"/>
      <c r="D871" s="194"/>
      <c r="E871" s="179"/>
    </row>
    <row r="872">
      <c r="A872" s="538" t="str">
        <f t="shared" si="3"/>
        <v>1899年12月</v>
      </c>
      <c r="B872" s="179"/>
      <c r="C872" s="179"/>
      <c r="D872" s="194"/>
      <c r="E872" s="179"/>
    </row>
    <row r="873">
      <c r="A873" s="538" t="str">
        <f t="shared" si="3"/>
        <v>1899年12月</v>
      </c>
      <c r="B873" s="179"/>
      <c r="C873" s="179"/>
      <c r="D873" s="194"/>
      <c r="E873" s="179"/>
    </row>
    <row r="874">
      <c r="A874" s="538" t="str">
        <f t="shared" si="3"/>
        <v>1899年12月</v>
      </c>
      <c r="B874" s="179"/>
      <c r="C874" s="179"/>
      <c r="D874" s="194"/>
      <c r="E874" s="179"/>
    </row>
    <row r="875">
      <c r="A875" s="538" t="str">
        <f t="shared" si="3"/>
        <v>1899年12月</v>
      </c>
      <c r="B875" s="179"/>
      <c r="C875" s="179"/>
      <c r="D875" s="194"/>
      <c r="E875" s="179"/>
    </row>
    <row r="876">
      <c r="A876" s="538" t="str">
        <f t="shared" si="3"/>
        <v>1899年12月</v>
      </c>
      <c r="B876" s="179"/>
      <c r="C876" s="179"/>
      <c r="D876" s="194"/>
      <c r="E876" s="179"/>
    </row>
    <row r="877">
      <c r="A877" s="538" t="str">
        <f t="shared" si="3"/>
        <v>1899年12月</v>
      </c>
      <c r="B877" s="179"/>
      <c r="C877" s="179"/>
      <c r="D877" s="194"/>
      <c r="E877" s="179"/>
    </row>
    <row r="878">
      <c r="A878" s="538" t="str">
        <f t="shared" si="3"/>
        <v>1899年12月</v>
      </c>
      <c r="B878" s="179"/>
      <c r="C878" s="179"/>
      <c r="D878" s="194"/>
      <c r="E878" s="179"/>
    </row>
    <row r="879">
      <c r="A879" s="538" t="str">
        <f t="shared" si="3"/>
        <v>1899年12月</v>
      </c>
      <c r="B879" s="179"/>
      <c r="C879" s="179"/>
      <c r="D879" s="194"/>
      <c r="E879" s="179"/>
    </row>
    <row r="880">
      <c r="A880" s="538" t="str">
        <f t="shared" si="3"/>
        <v>1899年12月</v>
      </c>
      <c r="B880" s="179"/>
      <c r="C880" s="179"/>
      <c r="D880" s="194"/>
      <c r="E880" s="179"/>
    </row>
    <row r="881">
      <c r="A881" s="538" t="str">
        <f t="shared" si="3"/>
        <v>1899年12月</v>
      </c>
      <c r="B881" s="179"/>
      <c r="C881" s="179"/>
      <c r="D881" s="194"/>
      <c r="E881" s="179"/>
    </row>
    <row r="882">
      <c r="A882" s="538" t="str">
        <f t="shared" si="3"/>
        <v>1899年12月</v>
      </c>
      <c r="B882" s="179"/>
      <c r="C882" s="179"/>
      <c r="D882" s="194"/>
      <c r="E882" s="179"/>
    </row>
    <row r="883">
      <c r="A883" s="538" t="str">
        <f t="shared" si="3"/>
        <v>1899年12月</v>
      </c>
      <c r="B883" s="179"/>
      <c r="C883" s="179"/>
      <c r="D883" s="194"/>
      <c r="E883" s="179"/>
    </row>
    <row r="884">
      <c r="A884" s="538" t="str">
        <f t="shared" si="3"/>
        <v>1899年12月</v>
      </c>
      <c r="B884" s="179"/>
      <c r="C884" s="179"/>
      <c r="D884" s="194"/>
      <c r="E884" s="179"/>
    </row>
    <row r="885">
      <c r="A885" s="538" t="str">
        <f t="shared" si="3"/>
        <v>1899年12月</v>
      </c>
      <c r="B885" s="179"/>
      <c r="C885" s="179"/>
      <c r="D885" s="194"/>
      <c r="E885" s="179"/>
    </row>
    <row r="886">
      <c r="A886" s="538" t="str">
        <f t="shared" si="3"/>
        <v>1899年12月</v>
      </c>
      <c r="B886" s="179"/>
      <c r="C886" s="179"/>
      <c r="D886" s="194"/>
      <c r="E886" s="179"/>
    </row>
    <row r="887">
      <c r="A887" s="538" t="str">
        <f t="shared" si="3"/>
        <v>1899年12月</v>
      </c>
      <c r="B887" s="179"/>
      <c r="C887" s="179"/>
      <c r="D887" s="194"/>
      <c r="E887" s="179"/>
    </row>
    <row r="888">
      <c r="A888" s="538" t="str">
        <f t="shared" si="3"/>
        <v>1899年12月</v>
      </c>
      <c r="B888" s="179"/>
      <c r="C888" s="179"/>
      <c r="D888" s="194"/>
      <c r="E888" s="179"/>
    </row>
    <row r="889">
      <c r="A889" s="538" t="str">
        <f t="shared" si="3"/>
        <v>1899年12月</v>
      </c>
      <c r="B889" s="179"/>
      <c r="C889" s="179"/>
      <c r="D889" s="194"/>
      <c r="E889" s="179"/>
    </row>
    <row r="890">
      <c r="A890" s="538" t="str">
        <f t="shared" si="3"/>
        <v>1899年12月</v>
      </c>
      <c r="B890" s="179"/>
      <c r="C890" s="179"/>
      <c r="D890" s="194"/>
      <c r="E890" s="179"/>
    </row>
    <row r="891">
      <c r="A891" s="538" t="str">
        <f t="shared" si="3"/>
        <v>1899年12月</v>
      </c>
      <c r="B891" s="179"/>
      <c r="C891" s="179"/>
      <c r="D891" s="194"/>
      <c r="E891" s="179"/>
    </row>
    <row r="892">
      <c r="A892" s="538" t="str">
        <f t="shared" si="3"/>
        <v>1899年12月</v>
      </c>
      <c r="B892" s="179"/>
      <c r="C892" s="179"/>
      <c r="D892" s="194"/>
      <c r="E892" s="179"/>
    </row>
    <row r="893">
      <c r="A893" s="538" t="str">
        <f t="shared" si="3"/>
        <v>1899年12月</v>
      </c>
      <c r="B893" s="179"/>
      <c r="C893" s="179"/>
      <c r="D893" s="194"/>
      <c r="E893" s="179"/>
    </row>
    <row r="894">
      <c r="A894" s="538" t="str">
        <f t="shared" si="3"/>
        <v>1899年12月</v>
      </c>
      <c r="B894" s="179"/>
      <c r="C894" s="179"/>
      <c r="D894" s="194"/>
      <c r="E894" s="179"/>
    </row>
    <row r="895">
      <c r="A895" s="538" t="str">
        <f t="shared" si="3"/>
        <v>1899年12月</v>
      </c>
      <c r="B895" s="179"/>
      <c r="C895" s="179"/>
      <c r="D895" s="194"/>
      <c r="E895" s="179"/>
    </row>
    <row r="896">
      <c r="A896" s="538" t="str">
        <f t="shared" si="3"/>
        <v>1899年12月</v>
      </c>
      <c r="B896" s="179"/>
      <c r="C896" s="179"/>
      <c r="D896" s="194"/>
      <c r="E896" s="179"/>
    </row>
    <row r="897">
      <c r="A897" s="538" t="str">
        <f t="shared" si="3"/>
        <v>1899年12月</v>
      </c>
      <c r="B897" s="179"/>
      <c r="C897" s="179"/>
      <c r="D897" s="194"/>
      <c r="E897" s="179"/>
    </row>
    <row r="898">
      <c r="A898" s="538" t="str">
        <f t="shared" si="3"/>
        <v>1899年12月</v>
      </c>
      <c r="B898" s="179"/>
      <c r="C898" s="179"/>
      <c r="D898" s="194"/>
      <c r="E898" s="179"/>
    </row>
    <row r="899">
      <c r="A899" s="538" t="str">
        <f t="shared" si="3"/>
        <v>1899年12月</v>
      </c>
      <c r="B899" s="179"/>
      <c r="C899" s="179"/>
      <c r="D899" s="194"/>
      <c r="E899" s="179"/>
    </row>
    <row r="900">
      <c r="A900" s="538" t="str">
        <f t="shared" si="3"/>
        <v>1899年12月</v>
      </c>
      <c r="B900" s="179"/>
      <c r="C900" s="179"/>
      <c r="D900" s="194"/>
      <c r="E900" s="179"/>
    </row>
    <row r="901">
      <c r="A901" s="538" t="str">
        <f t="shared" si="3"/>
        <v>1899年12月</v>
      </c>
      <c r="B901" s="179"/>
      <c r="C901" s="179"/>
      <c r="D901" s="194"/>
      <c r="E901" s="179"/>
    </row>
    <row r="902">
      <c r="A902" s="538" t="str">
        <f t="shared" si="3"/>
        <v>1899年12月</v>
      </c>
      <c r="B902" s="179"/>
      <c r="C902" s="179"/>
      <c r="D902" s="194"/>
      <c r="E902" s="179"/>
    </row>
    <row r="903">
      <c r="A903" s="538" t="str">
        <f t="shared" si="3"/>
        <v>1899年12月</v>
      </c>
      <c r="B903" s="179"/>
      <c r="C903" s="179"/>
      <c r="D903" s="194"/>
      <c r="E903" s="179"/>
    </row>
    <row r="904">
      <c r="A904" s="538" t="str">
        <f t="shared" si="3"/>
        <v>1899年12月</v>
      </c>
      <c r="B904" s="179"/>
      <c r="C904" s="179"/>
      <c r="D904" s="194"/>
      <c r="E904" s="179"/>
    </row>
    <row r="905">
      <c r="A905" s="538" t="str">
        <f t="shared" si="3"/>
        <v>1899年12月</v>
      </c>
      <c r="B905" s="179"/>
      <c r="C905" s="179"/>
      <c r="D905" s="194"/>
      <c r="E905" s="179"/>
    </row>
    <row r="906">
      <c r="A906" s="538" t="str">
        <f t="shared" si="3"/>
        <v>1899年12月</v>
      </c>
      <c r="B906" s="179"/>
      <c r="C906" s="179"/>
      <c r="D906" s="194"/>
      <c r="E906" s="179"/>
    </row>
    <row r="907">
      <c r="A907" s="538" t="str">
        <f t="shared" si="3"/>
        <v>1899年12月</v>
      </c>
      <c r="B907" s="179"/>
      <c r="C907" s="179"/>
      <c r="D907" s="194"/>
      <c r="E907" s="179"/>
    </row>
    <row r="908">
      <c r="A908" s="538" t="str">
        <f t="shared" si="3"/>
        <v>1899年12月</v>
      </c>
      <c r="B908" s="179"/>
      <c r="C908" s="179"/>
      <c r="D908" s="194"/>
      <c r="E908" s="179"/>
    </row>
    <row r="909">
      <c r="A909" s="538" t="str">
        <f t="shared" si="3"/>
        <v>1899年12月</v>
      </c>
      <c r="B909" s="179"/>
      <c r="C909" s="179"/>
      <c r="D909" s="194"/>
      <c r="E909" s="179"/>
    </row>
    <row r="910">
      <c r="A910" s="538" t="str">
        <f t="shared" si="3"/>
        <v>1899年12月</v>
      </c>
      <c r="B910" s="179"/>
      <c r="C910" s="179"/>
      <c r="D910" s="194"/>
      <c r="E910" s="179"/>
    </row>
    <row r="911">
      <c r="A911" s="538" t="str">
        <f t="shared" si="3"/>
        <v>1899年12月</v>
      </c>
      <c r="B911" s="179"/>
      <c r="C911" s="179"/>
      <c r="D911" s="194"/>
      <c r="E911" s="179"/>
    </row>
    <row r="912">
      <c r="A912" s="538" t="str">
        <f t="shared" si="3"/>
        <v>1899年12月</v>
      </c>
      <c r="B912" s="179"/>
      <c r="C912" s="179"/>
      <c r="D912" s="194"/>
      <c r="E912" s="179"/>
    </row>
    <row r="913">
      <c r="A913" s="538" t="str">
        <f t="shared" si="3"/>
        <v>1899年12月</v>
      </c>
      <c r="B913" s="179"/>
      <c r="C913" s="179"/>
      <c r="D913" s="194"/>
      <c r="E913" s="179"/>
    </row>
    <row r="914">
      <c r="A914" s="538" t="str">
        <f t="shared" si="3"/>
        <v>1899年12月</v>
      </c>
      <c r="B914" s="179"/>
      <c r="C914" s="179"/>
      <c r="D914" s="194"/>
      <c r="E914" s="179"/>
    </row>
    <row r="915">
      <c r="A915" s="538" t="str">
        <f t="shared" si="3"/>
        <v>1899年12月</v>
      </c>
      <c r="B915" s="179"/>
      <c r="C915" s="179"/>
      <c r="D915" s="194"/>
      <c r="E915" s="179"/>
    </row>
    <row r="916">
      <c r="A916" s="538" t="str">
        <f t="shared" si="3"/>
        <v>1899年12月</v>
      </c>
      <c r="B916" s="179"/>
      <c r="C916" s="179"/>
      <c r="D916" s="194"/>
      <c r="E916" s="179"/>
    </row>
    <row r="917">
      <c r="A917" s="538" t="str">
        <f t="shared" si="3"/>
        <v>1899年12月</v>
      </c>
      <c r="B917" s="179"/>
      <c r="C917" s="179"/>
      <c r="D917" s="194"/>
      <c r="E917" s="179"/>
    </row>
    <row r="918">
      <c r="A918" s="538" t="str">
        <f t="shared" si="3"/>
        <v>1899年12月</v>
      </c>
      <c r="B918" s="179"/>
      <c r="C918" s="179"/>
      <c r="D918" s="194"/>
      <c r="E918" s="179"/>
    </row>
    <row r="919">
      <c r="A919" s="538" t="str">
        <f t="shared" si="3"/>
        <v>1899年12月</v>
      </c>
      <c r="B919" s="179"/>
      <c r="C919" s="179"/>
      <c r="D919" s="194"/>
      <c r="E919" s="179"/>
    </row>
    <row r="920">
      <c r="A920" s="538" t="str">
        <f t="shared" si="3"/>
        <v>1899年12月</v>
      </c>
      <c r="B920" s="179"/>
      <c r="C920" s="179"/>
      <c r="D920" s="194"/>
      <c r="E920" s="179"/>
    </row>
    <row r="921">
      <c r="A921" s="538" t="str">
        <f t="shared" si="3"/>
        <v>1899年12月</v>
      </c>
      <c r="B921" s="179"/>
      <c r="C921" s="179"/>
      <c r="D921" s="194"/>
      <c r="E921" s="179"/>
    </row>
    <row r="922">
      <c r="A922" s="538" t="str">
        <f t="shared" si="3"/>
        <v>1899年12月</v>
      </c>
      <c r="B922" s="179"/>
      <c r="C922" s="179"/>
      <c r="D922" s="194"/>
      <c r="E922" s="179"/>
    </row>
    <row r="923">
      <c r="A923" s="538" t="str">
        <f t="shared" si="3"/>
        <v>1899年12月</v>
      </c>
      <c r="B923" s="179"/>
      <c r="C923" s="179"/>
      <c r="D923" s="194"/>
      <c r="E923" s="179"/>
    </row>
    <row r="924">
      <c r="A924" s="538" t="str">
        <f t="shared" si="3"/>
        <v>1899年12月</v>
      </c>
      <c r="B924" s="179"/>
      <c r="C924" s="179"/>
      <c r="D924" s="194"/>
      <c r="E924" s="179"/>
    </row>
    <row r="925">
      <c r="A925" s="538" t="str">
        <f t="shared" si="3"/>
        <v>1899年12月</v>
      </c>
      <c r="B925" s="179"/>
      <c r="C925" s="179"/>
      <c r="D925" s="194"/>
      <c r="E925" s="179"/>
    </row>
    <row r="926">
      <c r="A926" s="538" t="str">
        <f t="shared" si="3"/>
        <v>1899年12月</v>
      </c>
      <c r="B926" s="179"/>
      <c r="C926" s="179"/>
      <c r="D926" s="194"/>
      <c r="E926" s="179"/>
    </row>
    <row r="927">
      <c r="A927" s="538" t="str">
        <f t="shared" si="3"/>
        <v>1899年12月</v>
      </c>
      <c r="B927" s="179"/>
      <c r="C927" s="179"/>
      <c r="D927" s="194"/>
      <c r="E927" s="179"/>
    </row>
    <row r="928">
      <c r="A928" s="538" t="str">
        <f t="shared" si="3"/>
        <v>1899年12月</v>
      </c>
      <c r="B928" s="179"/>
      <c r="C928" s="179"/>
      <c r="D928" s="194"/>
      <c r="E928" s="179"/>
    </row>
    <row r="929">
      <c r="A929" s="538" t="str">
        <f t="shared" si="3"/>
        <v>1899年12月</v>
      </c>
      <c r="B929" s="179"/>
      <c r="C929" s="179"/>
      <c r="D929" s="194"/>
      <c r="E929" s="179"/>
    </row>
    <row r="930">
      <c r="A930" s="538" t="str">
        <f t="shared" si="3"/>
        <v>1899年12月</v>
      </c>
      <c r="B930" s="179"/>
      <c r="C930" s="179"/>
      <c r="D930" s="194"/>
      <c r="E930" s="179"/>
    </row>
    <row r="931">
      <c r="A931" s="538" t="str">
        <f t="shared" si="3"/>
        <v>1899年12月</v>
      </c>
      <c r="B931" s="179"/>
      <c r="C931" s="179"/>
      <c r="D931" s="194"/>
      <c r="E931" s="179"/>
    </row>
    <row r="932">
      <c r="A932" s="538" t="str">
        <f t="shared" si="3"/>
        <v>1899年12月</v>
      </c>
      <c r="B932" s="179"/>
      <c r="C932" s="179"/>
      <c r="D932" s="194"/>
      <c r="E932" s="179"/>
    </row>
    <row r="933">
      <c r="A933" s="538" t="str">
        <f t="shared" si="3"/>
        <v>1899年12月</v>
      </c>
      <c r="B933" s="179"/>
      <c r="C933" s="179"/>
      <c r="D933" s="194"/>
      <c r="E933" s="179"/>
    </row>
    <row r="934">
      <c r="A934" s="538" t="str">
        <f t="shared" si="3"/>
        <v>1899年12月</v>
      </c>
      <c r="B934" s="179"/>
      <c r="C934" s="179"/>
      <c r="D934" s="194"/>
      <c r="E934" s="179"/>
    </row>
    <row r="935">
      <c r="A935" s="538" t="str">
        <f t="shared" si="3"/>
        <v>1899年12月</v>
      </c>
      <c r="B935" s="179"/>
      <c r="C935" s="179"/>
      <c r="D935" s="194"/>
      <c r="E935" s="179"/>
    </row>
    <row r="936">
      <c r="A936" s="179"/>
      <c r="B936" s="179"/>
      <c r="C936" s="179"/>
      <c r="D936" s="194"/>
      <c r="E936" s="179"/>
    </row>
    <row r="937">
      <c r="A937" s="179"/>
      <c r="B937" s="179"/>
      <c r="C937" s="179"/>
      <c r="D937" s="194"/>
      <c r="E937" s="179"/>
    </row>
    <row r="938">
      <c r="A938" s="179"/>
      <c r="B938" s="179"/>
      <c r="C938" s="179"/>
      <c r="D938" s="194"/>
      <c r="E938" s="179"/>
    </row>
    <row r="939">
      <c r="A939" s="179"/>
      <c r="B939" s="179"/>
      <c r="C939" s="179"/>
      <c r="D939" s="194"/>
      <c r="E939" s="179"/>
    </row>
    <row r="940">
      <c r="A940" s="179"/>
      <c r="B940" s="179"/>
      <c r="C940" s="179"/>
      <c r="D940" s="194"/>
      <c r="E940" s="179"/>
    </row>
    <row r="941">
      <c r="A941" s="179"/>
      <c r="B941" s="179"/>
      <c r="C941" s="179"/>
      <c r="D941" s="194"/>
      <c r="E941" s="179"/>
    </row>
    <row r="942">
      <c r="A942" s="179"/>
      <c r="B942" s="179"/>
      <c r="C942" s="179"/>
      <c r="D942" s="194"/>
      <c r="E942" s="179"/>
    </row>
    <row r="943">
      <c r="A943" s="179"/>
      <c r="B943" s="179"/>
      <c r="C943" s="179"/>
      <c r="D943" s="194"/>
      <c r="E943" s="179"/>
    </row>
    <row r="944">
      <c r="A944" s="179"/>
      <c r="B944" s="179"/>
      <c r="C944" s="179"/>
      <c r="D944" s="194"/>
      <c r="E944" s="179"/>
    </row>
    <row r="945">
      <c r="A945" s="179"/>
      <c r="B945" s="179"/>
      <c r="C945" s="179"/>
      <c r="D945" s="194"/>
      <c r="E945" s="179"/>
    </row>
    <row r="946">
      <c r="A946" s="179"/>
      <c r="B946" s="179"/>
      <c r="C946" s="179"/>
      <c r="D946" s="194"/>
      <c r="E946" s="179"/>
    </row>
    <row r="947">
      <c r="A947" s="179"/>
      <c r="B947" s="179"/>
      <c r="C947" s="179"/>
      <c r="D947" s="194"/>
      <c r="E947" s="179"/>
    </row>
    <row r="948">
      <c r="A948" s="179"/>
      <c r="B948" s="179"/>
      <c r="C948" s="179"/>
      <c r="D948" s="194"/>
      <c r="E948" s="179"/>
    </row>
    <row r="949">
      <c r="A949" s="179"/>
      <c r="B949" s="179"/>
      <c r="C949" s="179"/>
      <c r="D949" s="194"/>
      <c r="E949" s="179"/>
    </row>
    <row r="950">
      <c r="A950" s="179"/>
      <c r="B950" s="179"/>
      <c r="C950" s="179"/>
      <c r="D950" s="194"/>
      <c r="E950" s="179"/>
    </row>
    <row r="951">
      <c r="A951" s="179"/>
      <c r="B951" s="179"/>
      <c r="C951" s="179"/>
      <c r="D951" s="194"/>
      <c r="E951" s="179"/>
    </row>
    <row r="952">
      <c r="A952" s="179"/>
      <c r="B952" s="179"/>
      <c r="C952" s="179"/>
      <c r="D952" s="194"/>
      <c r="E952" s="179"/>
    </row>
    <row r="953">
      <c r="A953" s="179"/>
      <c r="B953" s="179"/>
      <c r="C953" s="179"/>
      <c r="D953" s="194"/>
      <c r="E953" s="179"/>
    </row>
    <row r="954">
      <c r="A954" s="179"/>
      <c r="B954" s="179"/>
      <c r="C954" s="179"/>
      <c r="D954" s="194"/>
      <c r="E954" s="179"/>
    </row>
    <row r="955">
      <c r="A955" s="179"/>
      <c r="B955" s="179"/>
      <c r="C955" s="179"/>
      <c r="D955" s="194"/>
      <c r="E955" s="179"/>
    </row>
    <row r="956">
      <c r="A956" s="179"/>
      <c r="B956" s="179"/>
      <c r="C956" s="179"/>
      <c r="D956" s="194"/>
      <c r="E956" s="179"/>
    </row>
    <row r="957">
      <c r="A957" s="179"/>
      <c r="B957" s="179"/>
      <c r="C957" s="179"/>
      <c r="D957" s="194"/>
      <c r="E957" s="179"/>
    </row>
    <row r="958">
      <c r="A958" s="179"/>
      <c r="B958" s="179"/>
      <c r="C958" s="179"/>
      <c r="D958" s="194"/>
      <c r="E958" s="179"/>
    </row>
    <row r="959">
      <c r="A959" s="179"/>
      <c r="B959" s="179"/>
      <c r="C959" s="179"/>
      <c r="D959" s="194"/>
      <c r="E959" s="179"/>
    </row>
    <row r="960">
      <c r="A960" s="179"/>
      <c r="B960" s="179"/>
      <c r="C960" s="179"/>
      <c r="D960" s="194"/>
      <c r="E960" s="179"/>
    </row>
    <row r="961">
      <c r="A961" s="179"/>
      <c r="B961" s="179"/>
      <c r="C961" s="179"/>
      <c r="D961" s="194"/>
      <c r="E961" s="179"/>
    </row>
    <row r="962">
      <c r="A962" s="179"/>
      <c r="B962" s="179"/>
      <c r="C962" s="179"/>
      <c r="D962" s="194"/>
      <c r="E962" s="179"/>
    </row>
    <row r="963">
      <c r="A963" s="179"/>
      <c r="B963" s="179"/>
      <c r="C963" s="179"/>
      <c r="D963" s="194"/>
      <c r="E963" s="179"/>
    </row>
    <row r="964">
      <c r="A964" s="179"/>
      <c r="B964" s="179"/>
      <c r="C964" s="179"/>
      <c r="D964" s="194"/>
      <c r="E964" s="179"/>
    </row>
    <row r="965">
      <c r="A965" s="179"/>
      <c r="B965" s="179"/>
      <c r="C965" s="179"/>
      <c r="D965" s="194"/>
      <c r="E965" s="179"/>
    </row>
    <row r="966">
      <c r="A966" s="179"/>
      <c r="B966" s="179"/>
      <c r="C966" s="179"/>
      <c r="D966" s="194"/>
      <c r="E966" s="179"/>
    </row>
    <row r="967">
      <c r="A967" s="179"/>
      <c r="B967" s="179"/>
      <c r="C967" s="179"/>
      <c r="D967" s="194"/>
      <c r="E967" s="179"/>
    </row>
    <row r="968">
      <c r="A968" s="179"/>
      <c r="B968" s="179"/>
      <c r="C968" s="179"/>
      <c r="D968" s="194"/>
      <c r="E968" s="179"/>
    </row>
    <row r="969">
      <c r="A969" s="179"/>
      <c r="B969" s="179"/>
      <c r="C969" s="179"/>
      <c r="D969" s="194"/>
      <c r="E969" s="179"/>
    </row>
    <row r="970">
      <c r="A970" s="179"/>
      <c r="B970" s="179"/>
      <c r="C970" s="179"/>
      <c r="D970" s="194"/>
      <c r="E970" s="179"/>
    </row>
    <row r="971">
      <c r="A971" s="179"/>
      <c r="B971" s="179"/>
      <c r="C971" s="179"/>
      <c r="D971" s="194"/>
      <c r="E971" s="179"/>
    </row>
    <row r="972">
      <c r="A972" s="179"/>
      <c r="B972" s="179"/>
      <c r="C972" s="179"/>
      <c r="D972" s="194"/>
      <c r="E972" s="179"/>
    </row>
    <row r="973">
      <c r="A973" s="179"/>
      <c r="B973" s="179"/>
      <c r="C973" s="179"/>
      <c r="D973" s="194"/>
      <c r="E973" s="179"/>
    </row>
    <row r="974">
      <c r="A974" s="179"/>
      <c r="B974" s="179"/>
      <c r="C974" s="179"/>
      <c r="D974" s="194"/>
      <c r="E974" s="179"/>
    </row>
    <row r="975">
      <c r="A975" s="179"/>
      <c r="B975" s="179"/>
      <c r="C975" s="179"/>
      <c r="D975" s="194"/>
      <c r="E975" s="179"/>
    </row>
    <row r="976">
      <c r="A976" s="179"/>
      <c r="B976" s="179"/>
      <c r="C976" s="179"/>
      <c r="D976" s="194"/>
      <c r="E976" s="179"/>
    </row>
    <row r="977">
      <c r="A977" s="179"/>
      <c r="B977" s="179"/>
      <c r="C977" s="179"/>
      <c r="D977" s="194"/>
      <c r="E977" s="179"/>
    </row>
    <row r="978">
      <c r="A978" s="179"/>
      <c r="B978" s="179"/>
      <c r="C978" s="179"/>
      <c r="D978" s="194"/>
      <c r="E978" s="179"/>
    </row>
    <row r="979">
      <c r="A979" s="179"/>
      <c r="B979" s="179"/>
      <c r="C979" s="179"/>
      <c r="D979" s="194"/>
      <c r="E979" s="179"/>
    </row>
    <row r="980">
      <c r="A980" s="179"/>
      <c r="B980" s="179"/>
      <c r="C980" s="179"/>
      <c r="D980" s="194"/>
      <c r="E980" s="179"/>
    </row>
    <row r="981">
      <c r="A981" s="179"/>
      <c r="B981" s="179"/>
      <c r="C981" s="179"/>
      <c r="D981" s="194"/>
      <c r="E981" s="179"/>
    </row>
    <row r="982">
      <c r="A982" s="179"/>
      <c r="B982" s="179"/>
      <c r="C982" s="179"/>
      <c r="D982" s="194"/>
      <c r="E982" s="179"/>
    </row>
    <row r="983">
      <c r="A983" s="179"/>
      <c r="B983" s="179"/>
      <c r="C983" s="179"/>
      <c r="D983" s="194"/>
      <c r="E983" s="179"/>
    </row>
    <row r="984">
      <c r="A984" s="179"/>
      <c r="B984" s="179"/>
      <c r="C984" s="179"/>
      <c r="D984" s="194"/>
      <c r="E984" s="179"/>
    </row>
    <row r="985">
      <c r="A985" s="179"/>
      <c r="B985" s="179"/>
      <c r="C985" s="179"/>
      <c r="D985" s="194"/>
      <c r="E985" s="179"/>
    </row>
    <row r="986">
      <c r="A986" s="179"/>
      <c r="B986" s="179"/>
      <c r="C986" s="179"/>
      <c r="D986" s="194"/>
      <c r="E986" s="179"/>
    </row>
    <row r="987">
      <c r="A987" s="179"/>
      <c r="B987" s="179"/>
      <c r="C987" s="179"/>
      <c r="D987" s="194"/>
      <c r="E987" s="179"/>
    </row>
    <row r="988">
      <c r="A988" s="179"/>
      <c r="B988" s="179"/>
      <c r="C988" s="179"/>
      <c r="D988" s="194"/>
      <c r="E988" s="179"/>
    </row>
    <row r="989">
      <c r="A989" s="179"/>
      <c r="B989" s="179"/>
      <c r="C989" s="179"/>
      <c r="D989" s="194"/>
      <c r="E989" s="179"/>
    </row>
    <row r="990">
      <c r="A990" s="179"/>
      <c r="B990" s="179"/>
      <c r="C990" s="179"/>
      <c r="D990" s="194"/>
      <c r="E990" s="179"/>
    </row>
    <row r="991">
      <c r="A991" s="179"/>
      <c r="B991" s="179"/>
      <c r="C991" s="179"/>
      <c r="D991" s="194"/>
      <c r="E991" s="179"/>
    </row>
    <row r="992">
      <c r="A992" s="179"/>
      <c r="B992" s="179"/>
      <c r="C992" s="179"/>
      <c r="D992" s="194"/>
      <c r="E992" s="179"/>
    </row>
    <row r="993">
      <c r="A993" s="179"/>
      <c r="B993" s="179"/>
      <c r="C993" s="179"/>
      <c r="D993" s="194"/>
      <c r="E993" s="179"/>
    </row>
    <row r="994">
      <c r="A994" s="179"/>
      <c r="B994" s="179"/>
      <c r="C994" s="179"/>
      <c r="D994" s="194"/>
      <c r="E994" s="179"/>
    </row>
    <row r="995">
      <c r="A995" s="179"/>
      <c r="B995" s="179"/>
      <c r="C995" s="179"/>
      <c r="D995" s="194"/>
      <c r="E995" s="179"/>
    </row>
    <row r="996">
      <c r="A996" s="179"/>
      <c r="B996" s="179"/>
      <c r="C996" s="179"/>
      <c r="D996" s="194"/>
      <c r="E996" s="179"/>
    </row>
    <row r="997">
      <c r="A997" s="179"/>
      <c r="B997" s="179"/>
      <c r="C997" s="179"/>
      <c r="D997" s="194"/>
      <c r="E997" s="179"/>
    </row>
    <row r="998">
      <c r="A998" s="179"/>
      <c r="B998" s="179"/>
      <c r="C998" s="179"/>
      <c r="D998" s="194"/>
      <c r="E998" s="179"/>
    </row>
    <row r="999">
      <c r="A999" s="179"/>
      <c r="B999" s="179"/>
      <c r="C999" s="179"/>
      <c r="D999" s="194"/>
      <c r="E999" s="179"/>
    </row>
    <row r="1000">
      <c r="A1000" s="179"/>
      <c r="B1000" s="179"/>
      <c r="C1000" s="179"/>
      <c r="D1000" s="194"/>
      <c r="E1000" s="179"/>
    </row>
    <row r="1001">
      <c r="A1001" s="179"/>
      <c r="B1001" s="179"/>
      <c r="C1001" s="179"/>
      <c r="D1001" s="194"/>
      <c r="E1001" s="179"/>
    </row>
  </sheetData>
  <dataValidations>
    <dataValidation type="list" allowBlank="1" showErrorMessage="1" sqref="C171">
      <formula1>"一括,2分割,6分割,12分割,24分割,36分割,50分割,36分割,CBS,頭金10万,頭金10"</formula1>
    </dataValidation>
    <dataValidation type="custom" allowBlank="1" showDropDown="1" sqref="E90:E232 E258:E371">
      <formula1>OR(NOT(ISERROR(DATEVALUE(E90))), AND(ISNUMBER(E90), LEFT(CELL("format", E90))="D"))</formula1>
    </dataValidation>
    <dataValidation type="list" allowBlank="1" showErrorMessage="1" sqref="C156">
      <formula1>"一括,2分割,6分割,12分割,24分割,36分割,50分割,36分割,CBS,頭金10万+24分割,頭金20万+24分割,頭金30万+24分割,頭金20万＋6分割"</formula1>
    </dataValidation>
    <dataValidation type="list" allowBlank="1" showErrorMessage="1" sqref="C3:C151 C153:C155 C157:C170 C172:C1001">
      <formula1>"一括,CBS,京都信販,頭金10万+24分割,頭金20万+24分割,頭金30万+24分割,頭金20万＋6分割,2分割,6分割,12分割,24分割,36分割,50分割,36分割,60分割"</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2" max="2" width="49.63"/>
    <col customWidth="1" min="6" max="6" width="22.25"/>
    <col customWidth="1" min="96" max="96" width="39.75"/>
    <col customWidth="1" min="108" max="108" width="14.25"/>
  </cols>
  <sheetData>
    <row r="1">
      <c r="A1" s="517" t="s">
        <v>21505</v>
      </c>
      <c r="B1" s="517" t="s">
        <v>21506</v>
      </c>
      <c r="C1" s="517" t="s">
        <v>173</v>
      </c>
      <c r="D1" s="517" t="s">
        <v>21507</v>
      </c>
      <c r="E1" s="517" t="s">
        <v>21508</v>
      </c>
      <c r="F1" s="517" t="s">
        <v>21509</v>
      </c>
      <c r="G1" s="517" t="s">
        <v>21510</v>
      </c>
      <c r="H1" s="517" t="s">
        <v>21511</v>
      </c>
      <c r="I1" s="517" t="s">
        <v>21512</v>
      </c>
      <c r="J1" s="517" t="s">
        <v>21513</v>
      </c>
      <c r="K1" s="517" t="s">
        <v>21514</v>
      </c>
      <c r="L1" s="517" t="s">
        <v>21515</v>
      </c>
      <c r="M1" s="517" t="s">
        <v>21516</v>
      </c>
      <c r="N1" s="517" t="s">
        <v>21517</v>
      </c>
      <c r="O1" s="517" t="s">
        <v>21518</v>
      </c>
      <c r="P1" s="517" t="s">
        <v>21519</v>
      </c>
      <c r="Q1" s="517" t="s">
        <v>21520</v>
      </c>
      <c r="R1" s="517" t="s">
        <v>21521</v>
      </c>
      <c r="S1" s="517" t="s">
        <v>21522</v>
      </c>
      <c r="T1" s="517" t="s">
        <v>21523</v>
      </c>
      <c r="U1" s="517" t="s">
        <v>21524</v>
      </c>
      <c r="V1" s="517" t="s">
        <v>21525</v>
      </c>
      <c r="W1" s="600" t="s">
        <v>21526</v>
      </c>
      <c r="X1" s="517" t="s">
        <v>21527</v>
      </c>
      <c r="Y1" s="517" t="s">
        <v>21511</v>
      </c>
      <c r="Z1" s="517" t="s">
        <v>21528</v>
      </c>
      <c r="AA1" s="517" t="s">
        <v>21529</v>
      </c>
      <c r="AB1" s="517" t="s">
        <v>21530</v>
      </c>
      <c r="AC1" s="517" t="s">
        <v>21531</v>
      </c>
      <c r="AD1" s="517" t="s">
        <v>21532</v>
      </c>
      <c r="AE1" s="517" t="s">
        <v>21533</v>
      </c>
      <c r="AF1" s="517" t="s">
        <v>21534</v>
      </c>
      <c r="AG1" s="517" t="s">
        <v>21535</v>
      </c>
      <c r="AH1" s="517" t="s">
        <v>21536</v>
      </c>
      <c r="AI1" s="517" t="s">
        <v>21537</v>
      </c>
      <c r="AJ1" s="517" t="s">
        <v>21538</v>
      </c>
      <c r="AK1" s="517" t="s">
        <v>21539</v>
      </c>
      <c r="AL1" s="517" t="s">
        <v>21540</v>
      </c>
      <c r="AM1" s="517" t="s">
        <v>21541</v>
      </c>
      <c r="AN1" s="517" t="s">
        <v>21542</v>
      </c>
      <c r="AO1" s="517" t="s">
        <v>21543</v>
      </c>
      <c r="AP1" s="517" t="s">
        <v>21544</v>
      </c>
      <c r="AQ1" s="517" t="s">
        <v>21545</v>
      </c>
      <c r="AR1" s="517" t="s">
        <v>21546</v>
      </c>
      <c r="AS1" s="517" t="s">
        <v>21547</v>
      </c>
      <c r="AT1" s="517" t="s">
        <v>21548</v>
      </c>
      <c r="AU1" s="517" t="s">
        <v>21549</v>
      </c>
      <c r="AV1" s="517" t="s">
        <v>21550</v>
      </c>
      <c r="AW1" s="517" t="s">
        <v>21551</v>
      </c>
      <c r="AX1" s="517" t="s">
        <v>21552</v>
      </c>
      <c r="AY1" s="517" t="s">
        <v>21553</v>
      </c>
      <c r="AZ1" s="517" t="s">
        <v>21554</v>
      </c>
      <c r="BA1" s="517" t="s">
        <v>21555</v>
      </c>
      <c r="BB1" s="517" t="s">
        <v>21556</v>
      </c>
      <c r="BC1" s="517" t="s">
        <v>21557</v>
      </c>
      <c r="BD1" s="517" t="s">
        <v>21558</v>
      </c>
      <c r="BE1" s="517" t="s">
        <v>21559</v>
      </c>
      <c r="BF1" s="517" t="s">
        <v>21560</v>
      </c>
      <c r="BG1" s="517" t="s">
        <v>21561</v>
      </c>
      <c r="BH1" s="517" t="s">
        <v>21562</v>
      </c>
      <c r="BI1" s="517" t="s">
        <v>21563</v>
      </c>
      <c r="BJ1" s="517" t="s">
        <v>21564</v>
      </c>
      <c r="BK1" s="517" t="s">
        <v>21565</v>
      </c>
      <c r="BL1" s="517" t="s">
        <v>21566</v>
      </c>
      <c r="BM1" s="517" t="s">
        <v>21567</v>
      </c>
      <c r="BN1" s="517" t="s">
        <v>21568</v>
      </c>
      <c r="BO1" s="517" t="s">
        <v>21569</v>
      </c>
      <c r="BP1" s="517" t="s">
        <v>21570</v>
      </c>
      <c r="BQ1" s="517" t="s">
        <v>21571</v>
      </c>
      <c r="BR1" s="517" t="s">
        <v>21572</v>
      </c>
      <c r="BS1" s="517" t="s">
        <v>21573</v>
      </c>
      <c r="BT1" s="517" t="s">
        <v>21574</v>
      </c>
      <c r="BU1" s="517" t="s">
        <v>21575</v>
      </c>
      <c r="BV1" s="517" t="s">
        <v>21576</v>
      </c>
      <c r="BW1" s="517" t="s">
        <v>21577</v>
      </c>
      <c r="BX1" s="517" t="s">
        <v>21578</v>
      </c>
      <c r="BY1" s="517" t="s">
        <v>21579</v>
      </c>
      <c r="BZ1" s="517" t="s">
        <v>21580</v>
      </c>
      <c r="CA1" s="517" t="s">
        <v>21581</v>
      </c>
      <c r="CB1" s="517" t="s">
        <v>21582</v>
      </c>
      <c r="CC1" s="517" t="s">
        <v>21583</v>
      </c>
      <c r="CD1" s="517" t="s">
        <v>21584</v>
      </c>
      <c r="CE1" s="517" t="s">
        <v>21585</v>
      </c>
      <c r="CF1" s="517" t="s">
        <v>21586</v>
      </c>
      <c r="CG1" s="517" t="s">
        <v>21587</v>
      </c>
      <c r="CH1" s="517" t="s">
        <v>21588</v>
      </c>
      <c r="CI1" s="517" t="s">
        <v>21589</v>
      </c>
      <c r="CJ1" s="517" t="s">
        <v>21590</v>
      </c>
      <c r="CK1" s="517" t="s">
        <v>21591</v>
      </c>
      <c r="CL1" s="517" t="s">
        <v>21592</v>
      </c>
      <c r="CM1" s="517" t="s">
        <v>21593</v>
      </c>
      <c r="CN1" s="517" t="s">
        <v>21594</v>
      </c>
      <c r="CO1" s="517" t="s">
        <v>21595</v>
      </c>
      <c r="CP1" s="517" t="s">
        <v>21596</v>
      </c>
      <c r="CQ1" s="517" t="s">
        <v>21597</v>
      </c>
      <c r="CR1" s="517" t="s">
        <v>21598</v>
      </c>
      <c r="CS1" s="517" t="s">
        <v>21599</v>
      </c>
      <c r="CT1" s="517" t="s">
        <v>21600</v>
      </c>
      <c r="CU1" s="517" t="s">
        <v>21601</v>
      </c>
      <c r="CV1" s="517" t="s">
        <v>21602</v>
      </c>
      <c r="CW1" s="517" t="s">
        <v>21603</v>
      </c>
      <c r="CX1" s="517" t="s">
        <v>21604</v>
      </c>
      <c r="CY1" s="517" t="s">
        <v>21605</v>
      </c>
      <c r="CZ1" s="517" t="s">
        <v>21606</v>
      </c>
      <c r="DA1" s="517" t="s">
        <v>21607</v>
      </c>
      <c r="DB1" s="517" t="s">
        <v>21608</v>
      </c>
      <c r="DC1" s="517" t="s">
        <v>21609</v>
      </c>
      <c r="DD1" s="517" t="s">
        <v>21610</v>
      </c>
      <c r="DE1" s="517" t="s">
        <v>21611</v>
      </c>
      <c r="DF1" s="517" t="s">
        <v>21612</v>
      </c>
      <c r="DG1" s="517" t="s">
        <v>21613</v>
      </c>
      <c r="DH1" s="517" t="s">
        <v>21614</v>
      </c>
      <c r="DI1" s="517" t="s">
        <v>21598</v>
      </c>
      <c r="DJ1" s="517" t="s">
        <v>21615</v>
      </c>
      <c r="DK1" s="517" t="s">
        <v>21616</v>
      </c>
      <c r="DL1" s="517" t="s">
        <v>21617</v>
      </c>
      <c r="DM1" s="517" t="s">
        <v>21618</v>
      </c>
      <c r="DN1" s="517" t="s">
        <v>21619</v>
      </c>
      <c r="DO1" s="517" t="s">
        <v>21620</v>
      </c>
      <c r="DP1" s="517" t="s">
        <v>21621</v>
      </c>
      <c r="DQ1" s="517" t="s">
        <v>21622</v>
      </c>
      <c r="DR1" s="517" t="s">
        <v>21525</v>
      </c>
      <c r="DS1" s="517" t="s">
        <v>21623</v>
      </c>
      <c r="DT1" s="517" t="s">
        <v>21624</v>
      </c>
      <c r="DU1" s="517" t="s">
        <v>21625</v>
      </c>
      <c r="DV1" s="517" t="s">
        <v>21626</v>
      </c>
      <c r="DW1" s="517" t="s">
        <v>21627</v>
      </c>
      <c r="DX1" s="517" t="s">
        <v>21628</v>
      </c>
      <c r="DY1" s="517" t="s">
        <v>21629</v>
      </c>
      <c r="DZ1" s="517" t="s">
        <v>21630</v>
      </c>
      <c r="EA1" s="517" t="s">
        <v>21631</v>
      </c>
      <c r="EB1" s="517" t="s">
        <v>21632</v>
      </c>
      <c r="EC1" s="517" t="s">
        <v>21633</v>
      </c>
      <c r="ED1" s="517" t="s">
        <v>21634</v>
      </c>
      <c r="EE1" s="517" t="s">
        <v>21635</v>
      </c>
      <c r="EF1" s="517" t="s">
        <v>21636</v>
      </c>
      <c r="EG1" s="517" t="s">
        <v>21637</v>
      </c>
      <c r="EH1" s="517" t="s">
        <v>21638</v>
      </c>
      <c r="EI1" s="517" t="s">
        <v>21639</v>
      </c>
      <c r="EJ1" s="517" t="s">
        <v>21640</v>
      </c>
      <c r="EK1" s="517" t="s">
        <v>21641</v>
      </c>
      <c r="EL1" s="517" t="s">
        <v>21642</v>
      </c>
      <c r="EM1" s="517" t="s">
        <v>21643</v>
      </c>
      <c r="EN1" s="517" t="s">
        <v>21644</v>
      </c>
      <c r="EO1" s="517" t="s">
        <v>21645</v>
      </c>
      <c r="EP1" s="517" t="s">
        <v>21646</v>
      </c>
      <c r="EQ1" s="517" t="s">
        <v>21647</v>
      </c>
      <c r="ER1" s="517" t="s">
        <v>21648</v>
      </c>
      <c r="ES1" s="517" t="s">
        <v>21649</v>
      </c>
      <c r="ET1" s="517" t="s">
        <v>21650</v>
      </c>
      <c r="EU1" s="517" t="s">
        <v>21651</v>
      </c>
      <c r="EV1" s="517" t="s">
        <v>21652</v>
      </c>
      <c r="EW1" s="517" t="s">
        <v>21653</v>
      </c>
      <c r="EX1" s="517" t="s">
        <v>21654</v>
      </c>
      <c r="EY1" s="517" t="s">
        <v>21655</v>
      </c>
      <c r="EZ1" s="517" t="s">
        <v>21656</v>
      </c>
      <c r="FA1" s="517" t="s">
        <v>21657</v>
      </c>
      <c r="FB1" s="517" t="s">
        <v>21658</v>
      </c>
      <c r="FC1" s="517" t="s">
        <v>21659</v>
      </c>
      <c r="FD1" s="517" t="s">
        <v>21660</v>
      </c>
      <c r="FE1" s="517" t="s">
        <v>21661</v>
      </c>
      <c r="FF1" s="517" t="s">
        <v>21662</v>
      </c>
      <c r="FG1" s="517" t="s">
        <v>21663</v>
      </c>
      <c r="FH1" s="517" t="s">
        <v>21664</v>
      </c>
      <c r="FI1" s="517" t="s">
        <v>21665</v>
      </c>
      <c r="FJ1" s="517" t="s">
        <v>21666</v>
      </c>
      <c r="FK1" s="517" t="s">
        <v>21667</v>
      </c>
      <c r="FL1" s="517" t="s">
        <v>21668</v>
      </c>
      <c r="FM1" s="517" t="s">
        <v>21669</v>
      </c>
      <c r="FN1" s="517" t="s">
        <v>21670</v>
      </c>
      <c r="FO1" s="517" t="s">
        <v>21671</v>
      </c>
      <c r="FP1" s="517" t="s">
        <v>21672</v>
      </c>
      <c r="FQ1" s="517" t="s">
        <v>21673</v>
      </c>
      <c r="FR1" s="517" t="s">
        <v>21674</v>
      </c>
      <c r="FS1" s="517" t="s">
        <v>21675</v>
      </c>
      <c r="FT1" s="517" t="s">
        <v>21676</v>
      </c>
      <c r="FU1" s="517" t="s">
        <v>21677</v>
      </c>
      <c r="FV1" s="517" t="s">
        <v>21678</v>
      </c>
      <c r="FW1" s="517" t="s">
        <v>21679</v>
      </c>
      <c r="FX1" s="517" t="s">
        <v>21680</v>
      </c>
      <c r="FY1" s="517" t="s">
        <v>21681</v>
      </c>
      <c r="FZ1" s="517" t="s">
        <v>21682</v>
      </c>
      <c r="GA1" s="517" t="s">
        <v>21683</v>
      </c>
      <c r="GB1" s="517"/>
      <c r="GC1" s="517"/>
      <c r="GD1" s="517"/>
      <c r="GE1" s="517"/>
      <c r="GF1" s="517"/>
      <c r="GG1" s="517"/>
    </row>
    <row r="2">
      <c r="A2" s="507">
        <v>6313030.0</v>
      </c>
      <c r="B2" s="517" t="s">
        <v>21684</v>
      </c>
      <c r="C2" s="517" t="s">
        <v>212</v>
      </c>
      <c r="D2" s="601">
        <v>45717.431296296294</v>
      </c>
      <c r="E2" s="601">
        <v>45717.444814814815</v>
      </c>
      <c r="F2" s="601">
        <v>45717.45769675926</v>
      </c>
      <c r="H2" s="517" t="s">
        <v>21685</v>
      </c>
      <c r="K2" s="509"/>
      <c r="L2" s="509"/>
      <c r="M2" s="509"/>
      <c r="N2" s="509"/>
      <c r="O2" s="509"/>
      <c r="P2" s="509"/>
      <c r="Q2" s="509"/>
      <c r="R2" s="509"/>
      <c r="S2" s="509"/>
      <c r="T2" s="509"/>
      <c r="U2" s="509"/>
      <c r="V2" s="517" t="s">
        <v>21686</v>
      </c>
      <c r="W2" s="600" t="s">
        <v>21687</v>
      </c>
      <c r="X2" s="509"/>
      <c r="Y2" s="509"/>
      <c r="Z2" s="509"/>
      <c r="AA2" s="509"/>
      <c r="AB2" s="509"/>
      <c r="AC2" s="509"/>
      <c r="AD2" s="509"/>
      <c r="AE2" s="509"/>
      <c r="AF2" s="509"/>
      <c r="AG2" s="509"/>
      <c r="AH2" s="509"/>
      <c r="AI2" s="509"/>
      <c r="AJ2" s="509"/>
      <c r="AK2" s="509"/>
      <c r="AL2" s="509"/>
      <c r="AM2" s="509"/>
      <c r="AN2" s="509"/>
      <c r="AO2" s="509"/>
      <c r="AP2" s="509"/>
      <c r="AQ2" s="509"/>
      <c r="AR2" s="509"/>
      <c r="AS2" s="509"/>
      <c r="AT2" s="509"/>
      <c r="AU2" s="509"/>
      <c r="AV2" s="509"/>
      <c r="AW2" s="509"/>
      <c r="AX2" s="509"/>
      <c r="AY2" s="509"/>
      <c r="AZ2" s="509"/>
      <c r="BA2" s="509"/>
      <c r="BB2" s="509"/>
      <c r="BC2" s="509"/>
      <c r="BD2" s="509"/>
      <c r="BE2" s="509"/>
      <c r="BF2" s="509"/>
      <c r="BG2" s="509"/>
      <c r="BH2" s="517" t="s">
        <v>21688</v>
      </c>
      <c r="BI2" s="509"/>
      <c r="BJ2" s="509"/>
      <c r="BK2" s="509"/>
      <c r="BL2" s="509"/>
      <c r="BM2" s="509"/>
      <c r="BN2" s="509"/>
      <c r="BO2" s="509"/>
      <c r="BP2" s="509"/>
      <c r="BQ2" s="509"/>
      <c r="BR2" s="509"/>
      <c r="BS2" s="509"/>
      <c r="BT2" s="509"/>
      <c r="BU2" s="509"/>
      <c r="BV2" s="509"/>
      <c r="BW2" s="509"/>
      <c r="BX2" s="509"/>
      <c r="BY2" s="509"/>
      <c r="BZ2" s="509"/>
      <c r="CA2" s="509"/>
      <c r="CB2" s="509"/>
      <c r="CC2" s="509"/>
      <c r="CD2" s="509"/>
      <c r="CE2" s="509"/>
      <c r="CF2" s="509"/>
      <c r="CG2" s="509"/>
      <c r="CH2" s="509"/>
      <c r="CI2" s="509"/>
      <c r="CJ2" s="509"/>
      <c r="CK2" s="509"/>
      <c r="CL2" s="509"/>
      <c r="CM2" s="509"/>
      <c r="CN2" s="509"/>
      <c r="CO2" s="509"/>
      <c r="CP2" s="509"/>
      <c r="CQ2" s="509"/>
      <c r="CR2" s="517" t="s">
        <v>21689</v>
      </c>
      <c r="CU2" s="509"/>
      <c r="CV2" s="509"/>
      <c r="CW2" s="509"/>
      <c r="CX2" s="509"/>
      <c r="CY2" s="509"/>
      <c r="CZ2" s="509"/>
      <c r="DA2" s="509"/>
      <c r="DB2" s="509"/>
      <c r="DC2" s="509"/>
      <c r="DD2" s="509"/>
      <c r="DE2" s="509"/>
      <c r="DF2" s="509"/>
      <c r="DG2" s="509"/>
      <c r="DH2" s="509"/>
      <c r="DI2" s="517" t="s">
        <v>21689</v>
      </c>
      <c r="DL2" s="509"/>
      <c r="DM2" s="509"/>
      <c r="DN2" s="517" t="s">
        <v>21690</v>
      </c>
      <c r="DO2" s="509"/>
      <c r="DP2" s="509"/>
      <c r="DQ2" s="509"/>
      <c r="DR2" s="517" t="s">
        <v>21686</v>
      </c>
      <c r="DS2" s="509"/>
      <c r="DT2" s="509"/>
      <c r="DU2" s="509"/>
      <c r="DV2" s="509"/>
      <c r="DW2" s="509"/>
      <c r="DX2" s="509"/>
      <c r="DY2" s="509"/>
      <c r="DZ2" s="509"/>
      <c r="EA2" s="509"/>
      <c r="EB2" s="602">
        <v>45717.0</v>
      </c>
      <c r="EC2" s="509"/>
      <c r="ED2" s="509"/>
      <c r="EE2" s="509"/>
      <c r="EF2" s="509"/>
      <c r="EG2" s="509"/>
      <c r="EH2" s="509"/>
      <c r="EI2" s="509"/>
      <c r="EJ2" s="509"/>
      <c r="EK2" s="509"/>
      <c r="EL2" s="509"/>
      <c r="EM2" s="509"/>
      <c r="EN2" s="509"/>
      <c r="EO2" s="509"/>
      <c r="EP2" s="509"/>
      <c r="EQ2" s="509"/>
      <c r="ER2" s="509"/>
      <c r="ES2" s="509"/>
      <c r="ET2" s="509"/>
      <c r="EU2" s="509"/>
      <c r="EV2" s="509"/>
      <c r="EW2" s="509"/>
      <c r="EX2" s="509"/>
      <c r="EY2" s="509"/>
      <c r="EZ2" s="509"/>
      <c r="FA2" s="509"/>
      <c r="FB2" s="509"/>
      <c r="FC2" s="509"/>
      <c r="FD2" s="509"/>
      <c r="FE2" s="517" t="s">
        <v>21691</v>
      </c>
      <c r="FG2" s="509"/>
      <c r="FH2" s="509"/>
      <c r="FI2" s="509"/>
      <c r="FJ2" s="509"/>
      <c r="FK2" s="509"/>
      <c r="FL2" s="509"/>
      <c r="FM2" s="509"/>
      <c r="FN2" s="509"/>
      <c r="FO2" s="509"/>
      <c r="FP2" s="509"/>
      <c r="FQ2" s="509"/>
      <c r="FR2" s="509"/>
      <c r="FS2" s="509"/>
      <c r="FT2" s="509"/>
      <c r="FU2" s="509"/>
      <c r="FV2" s="509"/>
      <c r="FW2" s="509"/>
      <c r="FX2" s="509"/>
      <c r="FY2" s="509"/>
      <c r="FZ2" s="509"/>
      <c r="GA2" s="509"/>
      <c r="GB2" s="509"/>
      <c r="GC2" s="509"/>
      <c r="GD2" s="509"/>
      <c r="GE2" s="509"/>
      <c r="GF2" s="509"/>
      <c r="GG2" s="509"/>
    </row>
    <row r="3">
      <c r="A3" s="507">
        <v>6313034.0</v>
      </c>
      <c r="B3" s="517" t="s">
        <v>21692</v>
      </c>
      <c r="C3" s="517" t="s">
        <v>212</v>
      </c>
      <c r="D3" s="601">
        <v>45717.43974537037</v>
      </c>
      <c r="E3" s="601">
        <v>45717.45396990741</v>
      </c>
      <c r="F3" s="601">
        <v>45717.457453703704</v>
      </c>
      <c r="H3" s="517" t="s">
        <v>21685</v>
      </c>
      <c r="K3" s="509"/>
      <c r="L3" s="509"/>
      <c r="M3" s="509"/>
      <c r="N3" s="509"/>
      <c r="O3" s="509"/>
      <c r="P3" s="509"/>
      <c r="Q3" s="509"/>
      <c r="R3" s="509"/>
      <c r="S3" s="509"/>
      <c r="T3" s="517" t="s">
        <v>2639</v>
      </c>
      <c r="V3" s="517" t="s">
        <v>21686</v>
      </c>
      <c r="W3" s="600" t="s">
        <v>21687</v>
      </c>
      <c r="X3" s="509"/>
      <c r="Y3" s="509"/>
      <c r="Z3" s="509"/>
      <c r="AA3" s="509"/>
      <c r="AB3" s="509"/>
      <c r="AC3" s="509"/>
      <c r="AD3" s="509"/>
      <c r="AE3" s="509"/>
      <c r="AF3" s="509"/>
      <c r="AG3" s="509"/>
      <c r="AH3" s="509"/>
      <c r="AI3" s="509"/>
      <c r="AJ3" s="509"/>
      <c r="AK3" s="509"/>
      <c r="AL3" s="509"/>
      <c r="AM3" s="509"/>
      <c r="AN3" s="509"/>
      <c r="AO3" s="509"/>
      <c r="AP3" s="509"/>
      <c r="AQ3" s="507">
        <v>36.0</v>
      </c>
      <c r="AR3" s="602">
        <v>45717.0</v>
      </c>
      <c r="AS3" s="507">
        <v>798000.0</v>
      </c>
      <c r="AT3" s="509"/>
      <c r="AU3" s="509"/>
      <c r="AV3" s="509"/>
      <c r="AW3" s="509"/>
      <c r="AX3" s="509"/>
      <c r="AY3" s="509"/>
      <c r="AZ3" s="509"/>
      <c r="BA3" s="509"/>
      <c r="BB3" s="509"/>
      <c r="BC3" s="509"/>
      <c r="BD3" s="509"/>
      <c r="BE3" s="509"/>
      <c r="BF3" s="509"/>
      <c r="BG3" s="509"/>
      <c r="BH3" s="517" t="s">
        <v>21688</v>
      </c>
      <c r="BI3" s="509"/>
      <c r="BJ3" s="509"/>
      <c r="BK3" s="509"/>
      <c r="BL3" s="509"/>
      <c r="BM3" s="509"/>
      <c r="BN3" s="509"/>
      <c r="BO3" s="509"/>
      <c r="BP3" s="509"/>
      <c r="BQ3" s="509"/>
      <c r="BR3" s="509"/>
      <c r="BS3" s="509"/>
      <c r="BT3" s="517" t="s">
        <v>21693</v>
      </c>
      <c r="BX3" s="509"/>
      <c r="BY3" s="517" t="s">
        <v>21694</v>
      </c>
      <c r="BZ3" s="517" t="s">
        <v>21695</v>
      </c>
      <c r="CA3" s="509"/>
      <c r="CB3" s="509"/>
      <c r="CC3" s="603">
        <v>45804.0</v>
      </c>
      <c r="CD3" s="517" t="s">
        <v>21696</v>
      </c>
      <c r="CE3" s="517" t="s">
        <v>21697</v>
      </c>
      <c r="CF3" s="517" t="s">
        <v>21698</v>
      </c>
      <c r="CG3" s="509"/>
      <c r="CH3" s="509"/>
      <c r="CI3" s="509"/>
      <c r="CJ3" s="509"/>
      <c r="CK3" s="509"/>
      <c r="CL3" s="509"/>
      <c r="CM3" s="509"/>
      <c r="CN3" s="509"/>
      <c r="CO3" s="509"/>
      <c r="CP3" s="509"/>
      <c r="CQ3" s="509"/>
      <c r="CR3" s="517" t="s">
        <v>21689</v>
      </c>
      <c r="CU3" s="509"/>
      <c r="CV3" s="509"/>
      <c r="CW3" s="509"/>
      <c r="CX3" s="509"/>
      <c r="CY3" s="509"/>
      <c r="CZ3" s="509"/>
      <c r="DA3" s="509"/>
      <c r="DB3" s="509"/>
      <c r="DC3" s="509"/>
      <c r="DD3" s="517" t="s">
        <v>21690</v>
      </c>
      <c r="DE3" s="509"/>
      <c r="DF3" s="509"/>
      <c r="DG3" s="509"/>
      <c r="DH3" s="509"/>
      <c r="DI3" s="509"/>
      <c r="DJ3" s="509"/>
      <c r="DK3" s="509"/>
      <c r="DL3" s="509"/>
      <c r="DM3" s="509"/>
      <c r="DN3" s="517" t="s">
        <v>21690</v>
      </c>
      <c r="DO3" s="509"/>
      <c r="DP3" s="509"/>
      <c r="DQ3" s="509"/>
      <c r="DR3" s="517" t="s">
        <v>21686</v>
      </c>
      <c r="DS3" s="509"/>
      <c r="DT3" s="509"/>
      <c r="DU3" s="509"/>
      <c r="DV3" s="517" t="s">
        <v>21699</v>
      </c>
      <c r="EA3" s="509"/>
      <c r="EB3" s="509"/>
      <c r="EC3" s="509"/>
      <c r="ED3" s="509"/>
      <c r="EE3" s="509"/>
      <c r="EF3" s="509"/>
      <c r="EG3" s="509"/>
      <c r="EH3" s="509"/>
      <c r="EI3" s="509"/>
      <c r="EJ3" s="509"/>
      <c r="EK3" s="509"/>
      <c r="EL3" s="509"/>
      <c r="EM3" s="509"/>
      <c r="EN3" s="509"/>
      <c r="EO3" s="509"/>
      <c r="EP3" s="509"/>
      <c r="EQ3" s="509"/>
      <c r="ER3" s="509"/>
      <c r="ES3" s="509"/>
      <c r="ET3" s="509"/>
      <c r="EU3" s="509"/>
      <c r="EV3" s="509"/>
      <c r="EW3" s="509"/>
      <c r="EX3" s="509"/>
      <c r="EY3" s="509"/>
      <c r="EZ3" s="509"/>
      <c r="FA3" s="509"/>
      <c r="FB3" s="509"/>
      <c r="FC3" s="509"/>
      <c r="FD3" s="509"/>
      <c r="FE3" s="517" t="s">
        <v>21691</v>
      </c>
      <c r="FG3" s="509"/>
      <c r="FH3" s="509"/>
      <c r="FI3" s="509"/>
      <c r="FJ3" s="509"/>
      <c r="FK3" s="509"/>
      <c r="FL3" s="509"/>
      <c r="FM3" s="509"/>
      <c r="FN3" s="509"/>
      <c r="FO3" s="509"/>
      <c r="FP3" s="509"/>
      <c r="FQ3" s="509"/>
      <c r="FR3" s="509"/>
      <c r="FS3" s="509"/>
      <c r="FT3" s="509"/>
      <c r="FU3" s="509"/>
      <c r="FV3" s="509"/>
      <c r="FW3" s="509"/>
      <c r="FX3" s="509"/>
      <c r="FY3" s="509"/>
      <c r="FZ3" s="509"/>
      <c r="GA3" s="509"/>
      <c r="GB3" s="509"/>
      <c r="GC3" s="509"/>
      <c r="GD3" s="509"/>
      <c r="GE3" s="509"/>
      <c r="GF3" s="509"/>
      <c r="GG3" s="509"/>
    </row>
    <row r="4">
      <c r="A4" s="507">
        <v>6313150.0</v>
      </c>
      <c r="B4" s="517" t="s">
        <v>21700</v>
      </c>
      <c r="C4" s="517" t="s">
        <v>212</v>
      </c>
      <c r="D4" s="601">
        <v>45717.44994212963</v>
      </c>
      <c r="E4" s="601">
        <v>45717.45961805555</v>
      </c>
      <c r="F4" s="601">
        <v>45717.45989583333</v>
      </c>
      <c r="H4" s="517" t="s">
        <v>21685</v>
      </c>
      <c r="K4" s="509"/>
      <c r="L4" s="509"/>
      <c r="M4" s="509"/>
      <c r="N4" s="509"/>
      <c r="O4" s="509"/>
      <c r="P4" s="509"/>
      <c r="Q4" s="509"/>
      <c r="R4" s="509"/>
      <c r="S4" s="509"/>
      <c r="T4" s="517" t="s">
        <v>2639</v>
      </c>
      <c r="V4" s="517" t="s">
        <v>21686</v>
      </c>
      <c r="W4" s="600" t="s">
        <v>21687</v>
      </c>
      <c r="X4" s="509"/>
      <c r="Y4" s="509"/>
      <c r="Z4" s="509"/>
      <c r="AA4" s="509"/>
      <c r="AB4" s="509"/>
      <c r="AC4" s="509"/>
      <c r="AD4" s="509"/>
      <c r="AE4" s="509"/>
      <c r="AF4" s="509"/>
      <c r="AG4" s="509"/>
      <c r="AH4" s="509"/>
      <c r="AI4" s="509"/>
      <c r="AJ4" s="509"/>
      <c r="AK4" s="509"/>
      <c r="AL4" s="509"/>
      <c r="AM4" s="509"/>
      <c r="AN4" s="509"/>
      <c r="AO4" s="509"/>
      <c r="AP4" s="509"/>
      <c r="AQ4" s="507">
        <v>36.0</v>
      </c>
      <c r="AR4" s="602">
        <v>45717.0</v>
      </c>
      <c r="AS4" s="604">
        <v>798000.0</v>
      </c>
      <c r="AT4" s="509"/>
      <c r="AU4" s="509"/>
      <c r="AV4" s="509"/>
      <c r="AW4" s="509"/>
      <c r="AX4" s="509"/>
      <c r="AY4" s="509"/>
      <c r="AZ4" s="509"/>
      <c r="BA4" s="509"/>
      <c r="BB4" s="509"/>
      <c r="BC4" s="509"/>
      <c r="BD4" s="509"/>
      <c r="BE4" s="509"/>
      <c r="BF4" s="509"/>
      <c r="BG4" s="509"/>
      <c r="BH4" s="517" t="s">
        <v>21688</v>
      </c>
      <c r="BI4" s="509"/>
      <c r="BJ4" s="509"/>
      <c r="BK4" s="509"/>
      <c r="BL4" s="509"/>
      <c r="BM4" s="509"/>
      <c r="BN4" s="509"/>
      <c r="BO4" s="509"/>
      <c r="BP4" s="509"/>
      <c r="BQ4" s="509"/>
      <c r="BR4" s="509"/>
      <c r="BS4" s="509"/>
      <c r="BT4" s="517" t="s">
        <v>21693</v>
      </c>
      <c r="BX4" s="509"/>
      <c r="BY4" s="517" t="s">
        <v>21694</v>
      </c>
      <c r="BZ4" s="517" t="s">
        <v>21695</v>
      </c>
      <c r="CA4" s="509"/>
      <c r="CB4" s="509"/>
      <c r="CC4" s="603">
        <v>45804.0</v>
      </c>
      <c r="CD4" s="517" t="s">
        <v>21696</v>
      </c>
      <c r="CE4" s="517" t="s">
        <v>21697</v>
      </c>
      <c r="CF4" s="517" t="s">
        <v>21698</v>
      </c>
      <c r="CG4" s="509"/>
      <c r="CH4" s="509"/>
      <c r="CI4" s="509"/>
      <c r="CJ4" s="509"/>
      <c r="CK4" s="509"/>
      <c r="CL4" s="509"/>
      <c r="CM4" s="509"/>
      <c r="CN4" s="509"/>
      <c r="CO4" s="509"/>
      <c r="CP4" s="509"/>
      <c r="CQ4" s="509"/>
      <c r="CR4" s="517" t="s">
        <v>21689</v>
      </c>
      <c r="CU4" s="509"/>
      <c r="CV4" s="509"/>
      <c r="CW4" s="509"/>
      <c r="CX4" s="509"/>
      <c r="CY4" s="509"/>
      <c r="CZ4" s="509"/>
      <c r="DA4" s="509"/>
      <c r="DB4" s="509"/>
      <c r="DC4" s="509"/>
      <c r="DD4" s="517" t="s">
        <v>21690</v>
      </c>
      <c r="DE4" s="509"/>
      <c r="DF4" s="509"/>
      <c r="DG4" s="509"/>
      <c r="DH4" s="509"/>
      <c r="DI4" s="509"/>
      <c r="DJ4" s="509"/>
      <c r="DK4" s="509"/>
      <c r="DL4" s="509"/>
      <c r="DM4" s="517" t="s">
        <v>21701</v>
      </c>
      <c r="DN4" s="517" t="s">
        <v>21690</v>
      </c>
      <c r="DO4" s="509"/>
      <c r="DP4" s="509"/>
      <c r="DQ4" s="509"/>
      <c r="DR4" s="517" t="s">
        <v>21686</v>
      </c>
      <c r="DS4" s="509"/>
      <c r="DT4" s="509"/>
      <c r="DU4" s="509"/>
      <c r="DV4" s="517" t="s">
        <v>21702</v>
      </c>
      <c r="EA4" s="509"/>
      <c r="EB4" s="509"/>
      <c r="EC4" s="509"/>
      <c r="ED4" s="509"/>
      <c r="EE4" s="509"/>
      <c r="EF4" s="509"/>
      <c r="EG4" s="509"/>
      <c r="EH4" s="509"/>
      <c r="EI4" s="509"/>
      <c r="EJ4" s="509"/>
      <c r="EK4" s="509"/>
      <c r="EL4" s="509"/>
      <c r="EM4" s="509"/>
      <c r="EN4" s="509"/>
      <c r="EO4" s="509"/>
      <c r="EP4" s="509"/>
      <c r="EQ4" s="509"/>
      <c r="ER4" s="509"/>
      <c r="ES4" s="509"/>
      <c r="ET4" s="509"/>
      <c r="EU4" s="509"/>
      <c r="EV4" s="509"/>
      <c r="EW4" s="509"/>
      <c r="EX4" s="509"/>
      <c r="EY4" s="509"/>
      <c r="EZ4" s="509"/>
      <c r="FA4" s="509"/>
      <c r="FB4" s="509"/>
      <c r="FC4" s="509"/>
      <c r="FD4" s="509"/>
      <c r="FE4" s="517" t="s">
        <v>21691</v>
      </c>
      <c r="FG4" s="509"/>
      <c r="FH4" s="509"/>
      <c r="FI4" s="509"/>
      <c r="FJ4" s="509"/>
      <c r="FK4" s="509"/>
      <c r="FL4" s="509"/>
      <c r="FM4" s="509"/>
      <c r="FN4" s="509"/>
      <c r="FO4" s="509"/>
      <c r="FP4" s="509"/>
      <c r="FQ4" s="509"/>
      <c r="FR4" s="509"/>
      <c r="FS4" s="509"/>
      <c r="FT4" s="509"/>
      <c r="FU4" s="509"/>
      <c r="FV4" s="509"/>
      <c r="FW4" s="509"/>
      <c r="FX4" s="509"/>
      <c r="FY4" s="509"/>
      <c r="FZ4" s="509"/>
      <c r="GA4" s="509"/>
      <c r="GB4" s="509"/>
      <c r="GC4" s="509"/>
      <c r="GD4" s="509"/>
      <c r="GE4" s="509"/>
      <c r="GF4" s="509"/>
      <c r="GG4" s="509"/>
    </row>
    <row r="5">
      <c r="A5" s="507">
        <v>6315053.0</v>
      </c>
      <c r="B5" s="517" t="s">
        <v>21703</v>
      </c>
      <c r="C5" s="517" t="s">
        <v>212</v>
      </c>
      <c r="D5" s="601">
        <v>45717.70613425926</v>
      </c>
      <c r="E5" s="601">
        <v>45717.7578125</v>
      </c>
      <c r="F5" s="601">
        <v>45717.92309027778</v>
      </c>
      <c r="H5" s="517" t="s">
        <v>21685</v>
      </c>
      <c r="K5" s="509"/>
      <c r="L5" s="509"/>
      <c r="M5" s="509"/>
      <c r="N5" s="509"/>
      <c r="O5" s="509"/>
      <c r="P5" s="509"/>
      <c r="Q5" s="509"/>
      <c r="R5" s="509"/>
      <c r="S5" s="509"/>
      <c r="T5" s="517" t="s">
        <v>2639</v>
      </c>
      <c r="V5" s="517" t="s">
        <v>2435</v>
      </c>
      <c r="W5" s="600" t="s">
        <v>21470</v>
      </c>
      <c r="X5" s="509"/>
      <c r="Y5" s="509"/>
      <c r="Z5" s="509"/>
      <c r="AA5" s="509"/>
      <c r="AB5" s="509"/>
      <c r="AC5" s="509"/>
      <c r="AD5" s="509"/>
      <c r="AE5" s="509"/>
      <c r="AF5" s="509"/>
      <c r="AG5" s="509"/>
      <c r="AH5" s="509"/>
      <c r="AI5" s="509"/>
      <c r="AJ5" s="509"/>
      <c r="AK5" s="509"/>
      <c r="AL5" s="509"/>
      <c r="AM5" s="509"/>
      <c r="AN5" s="509"/>
      <c r="AO5" s="509"/>
      <c r="AP5" s="509"/>
      <c r="AQ5" s="509"/>
      <c r="AR5" s="602">
        <v>45710.0</v>
      </c>
      <c r="AS5" s="507">
        <v>798000.0</v>
      </c>
      <c r="AT5" s="509"/>
      <c r="AU5" s="509"/>
      <c r="AV5" s="509"/>
      <c r="AW5" s="509"/>
      <c r="AX5" s="509"/>
      <c r="AY5" s="509"/>
      <c r="AZ5" s="509"/>
      <c r="BA5" s="509"/>
      <c r="BB5" s="509"/>
      <c r="BC5" s="509"/>
      <c r="BD5" s="509"/>
      <c r="BE5" s="509"/>
      <c r="BF5" s="509"/>
      <c r="BG5" s="509"/>
      <c r="BH5" s="517" t="s">
        <v>21688</v>
      </c>
      <c r="BI5" s="509"/>
      <c r="BJ5" s="509"/>
      <c r="BK5" s="509"/>
      <c r="BL5" s="509"/>
      <c r="BM5" s="509"/>
      <c r="BN5" s="509"/>
      <c r="BO5" s="509"/>
      <c r="BP5" s="507">
        <v>798000.0</v>
      </c>
      <c r="BQ5" s="509"/>
      <c r="BR5" s="509"/>
      <c r="BS5" s="509"/>
      <c r="BT5" s="509"/>
      <c r="BU5" s="509"/>
      <c r="BV5" s="509"/>
      <c r="BW5" s="509"/>
      <c r="BX5" s="509"/>
      <c r="BY5" s="509"/>
      <c r="BZ5" s="509"/>
      <c r="CA5" s="509"/>
      <c r="CB5" s="517" t="s">
        <v>21704</v>
      </c>
      <c r="CC5" s="509"/>
      <c r="CD5" s="509"/>
      <c r="CE5" s="507">
        <v>798000.0</v>
      </c>
      <c r="CF5" s="507">
        <v>0.0</v>
      </c>
      <c r="CG5" s="509"/>
      <c r="CH5" s="509"/>
      <c r="CI5" s="509"/>
      <c r="CJ5" s="509"/>
      <c r="CK5" s="509"/>
      <c r="CL5" s="509"/>
      <c r="CM5" s="509"/>
      <c r="CN5" s="509"/>
      <c r="CO5" s="509"/>
      <c r="CP5" s="509"/>
      <c r="CQ5" s="509"/>
      <c r="CR5" s="517" t="s">
        <v>21471</v>
      </c>
      <c r="CU5" s="509"/>
      <c r="CV5" s="509"/>
      <c r="CW5" s="509"/>
      <c r="CX5" s="509"/>
      <c r="CY5" s="509"/>
      <c r="CZ5" s="509"/>
      <c r="DA5" s="509"/>
      <c r="DB5" s="509"/>
      <c r="DC5" s="509"/>
      <c r="DD5" s="517" t="s">
        <v>21470</v>
      </c>
      <c r="DE5" s="509"/>
      <c r="DF5" s="509"/>
      <c r="DG5" s="509"/>
      <c r="DH5" s="509"/>
      <c r="DI5" s="509"/>
      <c r="DJ5" s="509"/>
      <c r="DK5" s="509"/>
      <c r="DL5" s="509"/>
      <c r="DM5" s="509"/>
      <c r="DN5" s="517" t="s">
        <v>21470</v>
      </c>
      <c r="DO5" s="509"/>
      <c r="DP5" s="509"/>
      <c r="DQ5" s="509"/>
      <c r="DR5" s="517" t="s">
        <v>2435</v>
      </c>
      <c r="DS5" s="509"/>
      <c r="DT5" s="509"/>
      <c r="DU5" s="509"/>
      <c r="DV5" s="517" t="s">
        <v>21705</v>
      </c>
      <c r="EA5" s="509"/>
      <c r="EB5" s="509"/>
      <c r="EC5" s="509"/>
      <c r="ED5" s="509"/>
      <c r="EE5" s="509"/>
      <c r="EF5" s="509"/>
      <c r="EG5" s="509"/>
      <c r="EH5" s="509"/>
      <c r="EI5" s="509"/>
      <c r="EJ5" s="509"/>
      <c r="EK5" s="509"/>
      <c r="EL5" s="509"/>
      <c r="EM5" s="509"/>
      <c r="EN5" s="509"/>
      <c r="EO5" s="509"/>
      <c r="EP5" s="509"/>
      <c r="EQ5" s="509"/>
      <c r="ER5" s="509"/>
      <c r="ES5" s="509"/>
      <c r="ET5" s="509"/>
      <c r="EU5" s="509"/>
      <c r="EV5" s="509"/>
      <c r="EW5" s="509"/>
      <c r="EX5" s="509"/>
      <c r="EY5" s="509"/>
      <c r="EZ5" s="509"/>
      <c r="FA5" s="509"/>
      <c r="FB5" s="509"/>
      <c r="FC5" s="509"/>
      <c r="FD5" s="509"/>
      <c r="FE5" s="517" t="s">
        <v>21706</v>
      </c>
      <c r="FG5" s="509"/>
      <c r="FH5" s="509"/>
      <c r="FI5" s="509"/>
      <c r="FJ5" s="509"/>
      <c r="FK5" s="509"/>
      <c r="FL5" s="509"/>
      <c r="FM5" s="509"/>
      <c r="FN5" s="509"/>
      <c r="FO5" s="509"/>
      <c r="FP5" s="509"/>
      <c r="FQ5" s="509"/>
      <c r="FR5" s="509"/>
      <c r="FS5" s="509"/>
      <c r="FT5" s="509"/>
      <c r="FU5" s="509"/>
      <c r="FV5" s="509"/>
      <c r="FW5" s="509"/>
      <c r="FX5" s="509"/>
      <c r="FY5" s="509"/>
      <c r="FZ5" s="509"/>
      <c r="GA5" s="509"/>
      <c r="GB5" s="509"/>
      <c r="GC5" s="509"/>
      <c r="GD5" s="509"/>
      <c r="GE5" s="509"/>
      <c r="GF5" s="509"/>
      <c r="GG5" s="509"/>
    </row>
    <row r="6">
      <c r="A6" s="507">
        <v>6315056.0</v>
      </c>
      <c r="B6" s="517" t="s">
        <v>21707</v>
      </c>
      <c r="C6" s="517" t="s">
        <v>212</v>
      </c>
      <c r="D6" s="601">
        <v>45717.70532407407</v>
      </c>
      <c r="E6" s="601">
        <v>45717.75648148148</v>
      </c>
      <c r="F6" s="601">
        <v>45717.92277777778</v>
      </c>
      <c r="H6" s="517" t="s">
        <v>21685</v>
      </c>
      <c r="K6" s="509"/>
      <c r="L6" s="509"/>
      <c r="M6" s="509"/>
      <c r="N6" s="509"/>
      <c r="O6" s="509"/>
      <c r="P6" s="509"/>
      <c r="Q6" s="509"/>
      <c r="R6" s="509"/>
      <c r="S6" s="509"/>
      <c r="T6" s="517" t="s">
        <v>2639</v>
      </c>
      <c r="V6" s="517" t="s">
        <v>2435</v>
      </c>
      <c r="W6" s="600" t="s">
        <v>21470</v>
      </c>
      <c r="X6" s="509"/>
      <c r="Y6" s="509"/>
      <c r="Z6" s="509"/>
      <c r="AA6" s="509"/>
      <c r="AB6" s="509"/>
      <c r="AC6" s="509"/>
      <c r="AD6" s="509"/>
      <c r="AE6" s="509"/>
      <c r="AF6" s="509"/>
      <c r="AG6" s="509"/>
      <c r="AH6" s="509"/>
      <c r="AI6" s="509"/>
      <c r="AJ6" s="509"/>
      <c r="AK6" s="509"/>
      <c r="AL6" s="509"/>
      <c r="AM6" s="509"/>
      <c r="AN6" s="509"/>
      <c r="AO6" s="509"/>
      <c r="AP6" s="509"/>
      <c r="AQ6" s="509"/>
      <c r="AR6" s="602">
        <v>45710.0</v>
      </c>
      <c r="AS6" s="507">
        <v>798000.0</v>
      </c>
      <c r="AT6" s="509"/>
      <c r="AU6" s="509"/>
      <c r="AV6" s="509"/>
      <c r="AW6" s="509"/>
      <c r="AX6" s="509"/>
      <c r="AY6" s="509"/>
      <c r="AZ6" s="509"/>
      <c r="BA6" s="509"/>
      <c r="BB6" s="509"/>
      <c r="BC6" s="509"/>
      <c r="BD6" s="509"/>
      <c r="BE6" s="509"/>
      <c r="BF6" s="509"/>
      <c r="BG6" s="509"/>
      <c r="BH6" s="517" t="s">
        <v>21688</v>
      </c>
      <c r="BI6" s="509"/>
      <c r="BJ6" s="509"/>
      <c r="BK6" s="509"/>
      <c r="BL6" s="509"/>
      <c r="BM6" s="509"/>
      <c r="BN6" s="509"/>
      <c r="BO6" s="509"/>
      <c r="BP6" s="507">
        <v>798000.0</v>
      </c>
      <c r="BQ6" s="509"/>
      <c r="BR6" s="509"/>
      <c r="BS6" s="509"/>
      <c r="BT6" s="509"/>
      <c r="BU6" s="509"/>
      <c r="BV6" s="509"/>
      <c r="BW6" s="509"/>
      <c r="BX6" s="509"/>
      <c r="BY6" s="509"/>
      <c r="BZ6" s="509"/>
      <c r="CA6" s="509"/>
      <c r="CB6" s="603">
        <v>45710.0</v>
      </c>
      <c r="CC6" s="509"/>
      <c r="CD6" s="509"/>
      <c r="CE6" s="507">
        <v>798000.0</v>
      </c>
      <c r="CF6" s="507">
        <v>0.0</v>
      </c>
      <c r="CG6" s="509"/>
      <c r="CH6" s="509"/>
      <c r="CI6" s="509"/>
      <c r="CJ6" s="509"/>
      <c r="CK6" s="509"/>
      <c r="CL6" s="509"/>
      <c r="CM6" s="509"/>
      <c r="CN6" s="509"/>
      <c r="CO6" s="509"/>
      <c r="CP6" s="509"/>
      <c r="CQ6" s="509"/>
      <c r="CR6" s="517" t="s">
        <v>21471</v>
      </c>
      <c r="CU6" s="509"/>
      <c r="CV6" s="509"/>
      <c r="CW6" s="509"/>
      <c r="CX6" s="509"/>
      <c r="CY6" s="509"/>
      <c r="CZ6" s="509"/>
      <c r="DA6" s="509"/>
      <c r="DB6" s="509"/>
      <c r="DC6" s="509"/>
      <c r="DD6" s="517" t="s">
        <v>21470</v>
      </c>
      <c r="DE6" s="509"/>
      <c r="DF6" s="509"/>
      <c r="DG6" s="509"/>
      <c r="DH6" s="509"/>
      <c r="DI6" s="509"/>
      <c r="DJ6" s="509"/>
      <c r="DK6" s="509"/>
      <c r="DL6" s="509"/>
      <c r="DM6" s="507">
        <v>3660052.0</v>
      </c>
      <c r="DN6" s="517" t="s">
        <v>21470</v>
      </c>
      <c r="DO6" s="509"/>
      <c r="DP6" s="509"/>
      <c r="DQ6" s="509"/>
      <c r="DR6" s="517" t="s">
        <v>2435</v>
      </c>
      <c r="DS6" s="509"/>
      <c r="DT6" s="509"/>
      <c r="DU6" s="509"/>
      <c r="DV6" s="517" t="s">
        <v>21705</v>
      </c>
      <c r="EA6" s="509"/>
      <c r="EB6" s="509"/>
      <c r="EC6" s="509"/>
      <c r="ED6" s="509"/>
      <c r="EE6" s="509"/>
      <c r="EF6" s="509"/>
      <c r="EG6" s="509"/>
      <c r="EH6" s="509"/>
      <c r="EI6" s="509"/>
      <c r="EJ6" s="509"/>
      <c r="EK6" s="509"/>
      <c r="EL6" s="509"/>
      <c r="EM6" s="509"/>
      <c r="EN6" s="509"/>
      <c r="EO6" s="509"/>
      <c r="EP6" s="509"/>
      <c r="EQ6" s="509"/>
      <c r="ER6" s="509"/>
      <c r="ES6" s="509"/>
      <c r="ET6" s="509"/>
      <c r="EU6" s="509"/>
      <c r="EV6" s="509"/>
      <c r="EW6" s="509"/>
      <c r="EX6" s="509"/>
      <c r="EY6" s="509"/>
      <c r="EZ6" s="509"/>
      <c r="FA6" s="509"/>
      <c r="FB6" s="509"/>
      <c r="FC6" s="509"/>
      <c r="FD6" s="509"/>
      <c r="FE6" s="517" t="s">
        <v>21706</v>
      </c>
      <c r="FG6" s="509"/>
      <c r="FH6" s="509"/>
      <c r="FI6" s="509"/>
      <c r="FJ6" s="509"/>
      <c r="FK6" s="509"/>
      <c r="FL6" s="509"/>
      <c r="FM6" s="509"/>
      <c r="FN6" s="509"/>
      <c r="FO6" s="509"/>
      <c r="FP6" s="509"/>
      <c r="FQ6" s="509"/>
      <c r="FR6" s="509"/>
      <c r="FS6" s="509"/>
      <c r="FT6" s="509"/>
      <c r="FU6" s="509"/>
      <c r="FV6" s="509"/>
      <c r="FW6" s="509"/>
      <c r="FX6" s="509"/>
      <c r="FY6" s="509"/>
      <c r="FZ6" s="509"/>
      <c r="GA6" s="509"/>
      <c r="GB6" s="509"/>
      <c r="GC6" s="509"/>
      <c r="GD6" s="509"/>
      <c r="GE6" s="509"/>
      <c r="GF6" s="509"/>
      <c r="GG6" s="509"/>
    </row>
    <row r="7">
      <c r="A7" s="507">
        <v>6317749.0</v>
      </c>
      <c r="B7" s="517" t="s">
        <v>21708</v>
      </c>
      <c r="C7" s="517" t="s">
        <v>212</v>
      </c>
      <c r="D7" s="601">
        <v>45718.73815972222</v>
      </c>
      <c r="E7" s="601">
        <v>45718.7394212963</v>
      </c>
      <c r="F7" s="601">
        <v>45718.74377314815</v>
      </c>
      <c r="H7" s="517" t="s">
        <v>21685</v>
      </c>
      <c r="K7" s="509"/>
      <c r="L7" s="509"/>
      <c r="M7" s="509"/>
      <c r="N7" s="509"/>
      <c r="O7" s="509"/>
      <c r="P7" s="509"/>
      <c r="Q7" s="509"/>
      <c r="R7" s="509"/>
      <c r="S7" s="509"/>
      <c r="T7" s="509"/>
      <c r="U7" s="509"/>
      <c r="V7" s="517" t="s">
        <v>1578</v>
      </c>
      <c r="W7" s="600" t="s">
        <v>21709</v>
      </c>
      <c r="X7" s="509"/>
      <c r="Y7" s="509"/>
      <c r="Z7" s="509"/>
      <c r="AA7" s="509"/>
      <c r="AB7" s="509"/>
      <c r="AC7" s="509"/>
      <c r="AD7" s="509"/>
      <c r="AE7" s="509"/>
      <c r="AF7" s="509"/>
      <c r="AG7" s="509"/>
      <c r="AH7" s="509"/>
      <c r="AI7" s="509"/>
      <c r="AJ7" s="509"/>
      <c r="AK7" s="509"/>
      <c r="AL7" s="509"/>
      <c r="AM7" s="509"/>
      <c r="AN7" s="509"/>
      <c r="AO7" s="509"/>
      <c r="AP7" s="509"/>
      <c r="AQ7" s="509"/>
      <c r="AR7" s="509"/>
      <c r="AS7" s="509"/>
      <c r="AT7" s="509"/>
      <c r="AU7" s="509"/>
      <c r="AV7" s="509"/>
      <c r="AW7" s="509"/>
      <c r="AX7" s="509"/>
      <c r="AY7" s="509"/>
      <c r="AZ7" s="509"/>
      <c r="BA7" s="509"/>
      <c r="BB7" s="509"/>
      <c r="BC7" s="509"/>
      <c r="BD7" s="509"/>
      <c r="BE7" s="509"/>
      <c r="BF7" s="509"/>
      <c r="BG7" s="509"/>
      <c r="BH7" s="517" t="s">
        <v>21688</v>
      </c>
      <c r="BI7" s="509"/>
      <c r="BJ7" s="509"/>
      <c r="BK7" s="509"/>
      <c r="BL7" s="509"/>
      <c r="BM7" s="509"/>
      <c r="BN7" s="509"/>
      <c r="BO7" s="509"/>
      <c r="BP7" s="509"/>
      <c r="BQ7" s="509"/>
      <c r="BR7" s="509"/>
      <c r="BS7" s="509"/>
      <c r="BT7" s="509"/>
      <c r="BU7" s="509"/>
      <c r="BV7" s="509"/>
      <c r="BW7" s="509"/>
      <c r="BX7" s="509"/>
      <c r="BY7" s="509"/>
      <c r="BZ7" s="509"/>
      <c r="CA7" s="509"/>
      <c r="CB7" s="509"/>
      <c r="CC7" s="509"/>
      <c r="CD7" s="509"/>
      <c r="CE7" s="509"/>
      <c r="CF7" s="509"/>
      <c r="CG7" s="509"/>
      <c r="CH7" s="509"/>
      <c r="CI7" s="509"/>
      <c r="CJ7" s="509"/>
      <c r="CK7" s="509"/>
      <c r="CL7" s="509"/>
      <c r="CM7" s="509"/>
      <c r="CN7" s="509"/>
      <c r="CO7" s="509"/>
      <c r="CP7" s="509"/>
      <c r="CQ7" s="509"/>
      <c r="CR7" s="517" t="s">
        <v>21710</v>
      </c>
      <c r="CV7" s="509"/>
      <c r="CW7" s="509"/>
      <c r="CX7" s="509"/>
      <c r="CY7" s="509"/>
      <c r="CZ7" s="509"/>
      <c r="DA7" s="509"/>
      <c r="DB7" s="509"/>
      <c r="DC7" s="509"/>
      <c r="DD7" s="509"/>
      <c r="DE7" s="509"/>
      <c r="DF7" s="509"/>
      <c r="DG7" s="509"/>
      <c r="DH7" s="509"/>
      <c r="DI7" s="517" t="s">
        <v>21710</v>
      </c>
      <c r="DM7" s="509"/>
      <c r="DN7" s="517" t="s">
        <v>21711</v>
      </c>
      <c r="DO7" s="509"/>
      <c r="DP7" s="509"/>
      <c r="DQ7" s="509"/>
      <c r="DR7" s="517" t="s">
        <v>1578</v>
      </c>
      <c r="DS7" s="509"/>
      <c r="DT7" s="509"/>
      <c r="DU7" s="509"/>
      <c r="DV7" s="509"/>
      <c r="DW7" s="509"/>
      <c r="DX7" s="509"/>
      <c r="DY7" s="509"/>
      <c r="DZ7" s="509"/>
      <c r="EA7" s="509"/>
      <c r="EB7" s="602">
        <v>45718.0</v>
      </c>
      <c r="EC7" s="509"/>
      <c r="ED7" s="509"/>
      <c r="EE7" s="509"/>
      <c r="EF7" s="509"/>
      <c r="EG7" s="509"/>
      <c r="EH7" s="509"/>
      <c r="EI7" s="509"/>
      <c r="EJ7" s="509"/>
      <c r="EK7" s="509"/>
      <c r="EL7" s="509"/>
      <c r="EM7" s="509"/>
      <c r="EN7" s="509"/>
      <c r="EO7" s="509"/>
      <c r="EP7" s="509"/>
      <c r="EQ7" s="509"/>
      <c r="ER7" s="509"/>
      <c r="ES7" s="509"/>
      <c r="ET7" s="509"/>
      <c r="EU7" s="509"/>
      <c r="EV7" s="509"/>
      <c r="EW7" s="509"/>
      <c r="EX7" s="509"/>
      <c r="EY7" s="509"/>
      <c r="EZ7" s="509"/>
      <c r="FA7" s="509"/>
      <c r="FB7" s="509"/>
      <c r="FC7" s="509"/>
      <c r="FD7" s="509"/>
      <c r="FE7" s="517" t="s">
        <v>21712</v>
      </c>
      <c r="FG7" s="509"/>
      <c r="FH7" s="509"/>
      <c r="FI7" s="509"/>
      <c r="FJ7" s="509"/>
      <c r="FK7" s="509"/>
      <c r="FL7" s="509"/>
      <c r="FM7" s="509"/>
      <c r="FN7" s="509"/>
      <c r="FO7" s="509"/>
      <c r="FP7" s="509"/>
      <c r="FQ7" s="509"/>
      <c r="FR7" s="509"/>
      <c r="FS7" s="509"/>
      <c r="FT7" s="509"/>
      <c r="FU7" s="509"/>
      <c r="FV7" s="509"/>
      <c r="FW7" s="509"/>
      <c r="FX7" s="509"/>
      <c r="FY7" s="509"/>
      <c r="FZ7" s="509"/>
      <c r="GA7" s="509"/>
      <c r="GB7" s="509"/>
      <c r="GC7" s="509"/>
      <c r="GD7" s="509"/>
      <c r="GE7" s="509"/>
      <c r="GF7" s="509"/>
      <c r="GG7" s="509"/>
    </row>
    <row r="8">
      <c r="A8" s="507">
        <v>6317756.0</v>
      </c>
      <c r="B8" s="517" t="s">
        <v>21713</v>
      </c>
      <c r="C8" s="517" t="s">
        <v>212</v>
      </c>
      <c r="D8" s="601">
        <v>45718.74178240741</v>
      </c>
      <c r="E8" s="601">
        <v>45718.7425</v>
      </c>
      <c r="F8" s="601">
        <v>45718.74413194445</v>
      </c>
      <c r="H8" s="517" t="s">
        <v>21685</v>
      </c>
      <c r="K8" s="509"/>
      <c r="L8" s="509"/>
      <c r="M8" s="509"/>
      <c r="N8" s="509"/>
      <c r="O8" s="509"/>
      <c r="P8" s="509"/>
      <c r="Q8" s="509"/>
      <c r="R8" s="509"/>
      <c r="S8" s="509"/>
      <c r="T8" s="517" t="s">
        <v>2639</v>
      </c>
      <c r="V8" s="517" t="s">
        <v>1578</v>
      </c>
      <c r="W8" s="600" t="s">
        <v>21709</v>
      </c>
      <c r="X8" s="509"/>
      <c r="Y8" s="509"/>
      <c r="Z8" s="509"/>
      <c r="AA8" s="509"/>
      <c r="AB8" s="509"/>
      <c r="AC8" s="509"/>
      <c r="AD8" s="509"/>
      <c r="AE8" s="509"/>
      <c r="AF8" s="509"/>
      <c r="AG8" s="509"/>
      <c r="AH8" s="509"/>
      <c r="AI8" s="509"/>
      <c r="AJ8" s="509"/>
      <c r="AK8" s="509"/>
      <c r="AL8" s="509"/>
      <c r="AM8" s="509"/>
      <c r="AN8" s="509"/>
      <c r="AO8" s="509"/>
      <c r="AP8" s="509"/>
      <c r="AQ8" s="507">
        <v>36.0</v>
      </c>
      <c r="AR8" s="602">
        <v>45718.0</v>
      </c>
      <c r="AS8" s="507">
        <v>798000.0</v>
      </c>
      <c r="AT8" s="509"/>
      <c r="AU8" s="509"/>
      <c r="AV8" s="509"/>
      <c r="AW8" s="509"/>
      <c r="AX8" s="509"/>
      <c r="AY8" s="509"/>
      <c r="AZ8" s="509"/>
      <c r="BA8" s="509"/>
      <c r="BB8" s="509"/>
      <c r="BC8" s="509"/>
      <c r="BD8" s="509"/>
      <c r="BE8" s="509"/>
      <c r="BF8" s="509"/>
      <c r="BG8" s="509"/>
      <c r="BH8" s="517" t="s">
        <v>21688</v>
      </c>
      <c r="BI8" s="509"/>
      <c r="BJ8" s="509"/>
      <c r="BK8" s="509"/>
      <c r="BL8" s="509"/>
      <c r="BM8" s="509"/>
      <c r="BN8" s="509"/>
      <c r="BO8" s="509"/>
      <c r="BP8" s="509"/>
      <c r="BQ8" s="509"/>
      <c r="BR8" s="509"/>
      <c r="BS8" s="509"/>
      <c r="BT8" s="517" t="s">
        <v>21693</v>
      </c>
      <c r="BX8" s="509"/>
      <c r="BY8" s="507">
        <v>30324.0</v>
      </c>
      <c r="BZ8" s="507">
        <v>28500.0</v>
      </c>
      <c r="CA8" s="509"/>
      <c r="CB8" s="509"/>
      <c r="CC8" s="514">
        <v>45804.0</v>
      </c>
      <c r="CD8" s="507">
        <v>27.0</v>
      </c>
      <c r="CE8" s="507">
        <v>1027824.0</v>
      </c>
      <c r="CF8" s="507">
        <v>229824.0</v>
      </c>
      <c r="CG8" s="509"/>
      <c r="CH8" s="509"/>
      <c r="CI8" s="509"/>
      <c r="CJ8" s="509"/>
      <c r="CK8" s="509"/>
      <c r="CL8" s="509"/>
      <c r="CM8" s="509"/>
      <c r="CN8" s="509"/>
      <c r="CO8" s="509"/>
      <c r="CP8" s="509"/>
      <c r="CQ8" s="509"/>
      <c r="CR8" s="517" t="s">
        <v>21710</v>
      </c>
      <c r="CV8" s="509"/>
      <c r="CW8" s="509"/>
      <c r="CX8" s="509"/>
      <c r="CY8" s="509"/>
      <c r="CZ8" s="509"/>
      <c r="DA8" s="509"/>
      <c r="DB8" s="509"/>
      <c r="DC8" s="509"/>
      <c r="DD8" s="517" t="s">
        <v>21714</v>
      </c>
      <c r="DE8" s="509"/>
      <c r="DF8" s="509"/>
      <c r="DG8" s="509"/>
      <c r="DH8" s="509"/>
      <c r="DI8" s="509"/>
      <c r="DJ8" s="509"/>
      <c r="DK8" s="509"/>
      <c r="DL8" s="509"/>
      <c r="DM8" s="509"/>
      <c r="DN8" s="517" t="s">
        <v>21711</v>
      </c>
      <c r="DO8" s="509"/>
      <c r="DP8" s="509"/>
      <c r="DQ8" s="509"/>
      <c r="DR8" s="517" t="s">
        <v>1578</v>
      </c>
      <c r="DS8" s="509"/>
      <c r="DT8" s="509"/>
      <c r="DU8" s="509"/>
      <c r="DV8" s="517" t="s">
        <v>21715</v>
      </c>
      <c r="DY8" s="509"/>
      <c r="DZ8" s="509"/>
      <c r="EA8" s="509"/>
      <c r="EB8" s="509"/>
      <c r="EC8" s="509"/>
      <c r="ED8" s="509"/>
      <c r="EE8" s="509"/>
      <c r="EF8" s="509"/>
      <c r="EG8" s="509"/>
      <c r="EH8" s="509"/>
      <c r="EI8" s="509"/>
      <c r="EJ8" s="509"/>
      <c r="EK8" s="509"/>
      <c r="EL8" s="509"/>
      <c r="EM8" s="509"/>
      <c r="EN8" s="509"/>
      <c r="EO8" s="509"/>
      <c r="EP8" s="509"/>
      <c r="EQ8" s="509"/>
      <c r="ER8" s="509"/>
      <c r="ES8" s="509"/>
      <c r="ET8" s="509"/>
      <c r="EU8" s="509"/>
      <c r="EV8" s="509"/>
      <c r="EW8" s="509"/>
      <c r="EX8" s="509"/>
      <c r="EY8" s="509"/>
      <c r="EZ8" s="509"/>
      <c r="FA8" s="509"/>
      <c r="FB8" s="509"/>
      <c r="FC8" s="509"/>
      <c r="FD8" s="509"/>
      <c r="FE8" s="517" t="s">
        <v>21712</v>
      </c>
      <c r="FG8" s="509"/>
      <c r="FH8" s="509"/>
      <c r="FI8" s="509"/>
      <c r="FJ8" s="509"/>
      <c r="FK8" s="509"/>
      <c r="FL8" s="509"/>
      <c r="FM8" s="509"/>
      <c r="FN8" s="509"/>
      <c r="FO8" s="509"/>
      <c r="FP8" s="509"/>
      <c r="FQ8" s="509"/>
      <c r="FR8" s="509"/>
      <c r="FS8" s="509"/>
      <c r="FT8" s="509"/>
      <c r="FU8" s="509"/>
      <c r="FV8" s="509"/>
      <c r="FW8" s="509"/>
      <c r="FX8" s="509"/>
      <c r="FY8" s="509"/>
      <c r="FZ8" s="509"/>
      <c r="GA8" s="509"/>
      <c r="GB8" s="509"/>
      <c r="GC8" s="509"/>
      <c r="GD8" s="509"/>
      <c r="GE8" s="509"/>
      <c r="GF8" s="509"/>
      <c r="GG8" s="509"/>
    </row>
    <row r="9">
      <c r="A9" s="507">
        <v>6317765.0</v>
      </c>
      <c r="B9" s="517" t="s">
        <v>21716</v>
      </c>
      <c r="C9" s="517" t="s">
        <v>212</v>
      </c>
      <c r="D9" s="601">
        <v>45718.74318287037</v>
      </c>
      <c r="E9" s="601">
        <v>45718.74396990741</v>
      </c>
      <c r="F9" s="601">
        <v>45718.74451388889</v>
      </c>
      <c r="H9" s="517" t="s">
        <v>21685</v>
      </c>
      <c r="K9" s="509"/>
      <c r="L9" s="509"/>
      <c r="M9" s="509"/>
      <c r="N9" s="509"/>
      <c r="O9" s="509"/>
      <c r="P9" s="509"/>
      <c r="Q9" s="509"/>
      <c r="R9" s="509"/>
      <c r="S9" s="509"/>
      <c r="T9" s="517" t="s">
        <v>2639</v>
      </c>
      <c r="V9" s="517" t="s">
        <v>1578</v>
      </c>
      <c r="W9" s="600" t="s">
        <v>21709</v>
      </c>
      <c r="X9" s="509"/>
      <c r="Y9" s="509"/>
      <c r="Z9" s="509"/>
      <c r="AA9" s="509"/>
      <c r="AB9" s="509"/>
      <c r="AC9" s="509"/>
      <c r="AD9" s="509"/>
      <c r="AE9" s="509"/>
      <c r="AF9" s="509"/>
      <c r="AG9" s="509"/>
      <c r="AH9" s="509"/>
      <c r="AI9" s="509"/>
      <c r="AJ9" s="509"/>
      <c r="AK9" s="509"/>
      <c r="AL9" s="509"/>
      <c r="AM9" s="509"/>
      <c r="AN9" s="509"/>
      <c r="AO9" s="509"/>
      <c r="AP9" s="509"/>
      <c r="AQ9" s="507">
        <v>36.0</v>
      </c>
      <c r="AR9" s="602">
        <v>45718.0</v>
      </c>
      <c r="AS9" s="507">
        <v>798000.0</v>
      </c>
      <c r="AT9" s="509"/>
      <c r="AU9" s="509"/>
      <c r="AV9" s="509"/>
      <c r="AW9" s="509"/>
      <c r="AX9" s="509"/>
      <c r="AY9" s="509"/>
      <c r="AZ9" s="509"/>
      <c r="BA9" s="509"/>
      <c r="BB9" s="509"/>
      <c r="BC9" s="509"/>
      <c r="BD9" s="509"/>
      <c r="BE9" s="509"/>
      <c r="BF9" s="509"/>
      <c r="BG9" s="509"/>
      <c r="BH9" s="517" t="s">
        <v>21688</v>
      </c>
      <c r="BI9" s="509"/>
      <c r="BJ9" s="509"/>
      <c r="BK9" s="509"/>
      <c r="BL9" s="509"/>
      <c r="BM9" s="509"/>
      <c r="BN9" s="509"/>
      <c r="BO9" s="509"/>
      <c r="BP9" s="509"/>
      <c r="BQ9" s="509"/>
      <c r="BR9" s="509"/>
      <c r="BS9" s="509"/>
      <c r="BT9" s="517" t="s">
        <v>21693</v>
      </c>
      <c r="BX9" s="509"/>
      <c r="BY9" s="507">
        <v>30324.0</v>
      </c>
      <c r="BZ9" s="507">
        <v>28500.0</v>
      </c>
      <c r="CA9" s="509"/>
      <c r="CB9" s="509"/>
      <c r="CC9" s="514">
        <v>45804.0</v>
      </c>
      <c r="CD9" s="507">
        <v>27.0</v>
      </c>
      <c r="CE9" s="507">
        <v>1027824.0</v>
      </c>
      <c r="CF9" s="507">
        <v>229824.0</v>
      </c>
      <c r="CG9" s="509"/>
      <c r="CH9" s="509"/>
      <c r="CI9" s="509"/>
      <c r="CJ9" s="509"/>
      <c r="CK9" s="509"/>
      <c r="CL9" s="509"/>
      <c r="CM9" s="509"/>
      <c r="CN9" s="509"/>
      <c r="CO9" s="509"/>
      <c r="CP9" s="509"/>
      <c r="CQ9" s="509"/>
      <c r="CR9" s="517" t="s">
        <v>21710</v>
      </c>
      <c r="CV9" s="509"/>
      <c r="CW9" s="509"/>
      <c r="CX9" s="509"/>
      <c r="CY9" s="509"/>
      <c r="CZ9" s="509"/>
      <c r="DA9" s="509"/>
      <c r="DB9" s="509"/>
      <c r="DC9" s="509"/>
      <c r="DD9" s="517" t="s">
        <v>21714</v>
      </c>
      <c r="DE9" s="509"/>
      <c r="DF9" s="509"/>
      <c r="DG9" s="509"/>
      <c r="DH9" s="509"/>
      <c r="DI9" s="509"/>
      <c r="DJ9" s="509"/>
      <c r="DK9" s="509"/>
      <c r="DL9" s="509"/>
      <c r="DM9" s="507">
        <v>3060126.0</v>
      </c>
      <c r="DN9" s="517" t="s">
        <v>21711</v>
      </c>
      <c r="DO9" s="509"/>
      <c r="DP9" s="509"/>
      <c r="DQ9" s="509"/>
      <c r="DR9" s="517" t="s">
        <v>1578</v>
      </c>
      <c r="DS9" s="509"/>
      <c r="DT9" s="509"/>
      <c r="DU9" s="509"/>
      <c r="DV9" s="517" t="s">
        <v>21715</v>
      </c>
      <c r="DY9" s="509"/>
      <c r="DZ9" s="509"/>
      <c r="EA9" s="509"/>
      <c r="EB9" s="509"/>
      <c r="EC9" s="509"/>
      <c r="ED9" s="509"/>
      <c r="EE9" s="509"/>
      <c r="EF9" s="509"/>
      <c r="EG9" s="509"/>
      <c r="EH9" s="509"/>
      <c r="EI9" s="509"/>
      <c r="EJ9" s="509"/>
      <c r="EK9" s="509"/>
      <c r="EL9" s="509"/>
      <c r="EM9" s="509"/>
      <c r="EN9" s="509"/>
      <c r="EO9" s="509"/>
      <c r="EP9" s="509"/>
      <c r="EQ9" s="509"/>
      <c r="ER9" s="509"/>
      <c r="ES9" s="509"/>
      <c r="ET9" s="509"/>
      <c r="EU9" s="509"/>
      <c r="EV9" s="509"/>
      <c r="EW9" s="509"/>
      <c r="EX9" s="509"/>
      <c r="EY9" s="509"/>
      <c r="EZ9" s="509"/>
      <c r="FA9" s="509"/>
      <c r="FB9" s="509"/>
      <c r="FC9" s="509"/>
      <c r="FD9" s="509"/>
      <c r="FE9" s="517" t="s">
        <v>21712</v>
      </c>
      <c r="FG9" s="509"/>
      <c r="FH9" s="509"/>
      <c r="FI9" s="509"/>
      <c r="FJ9" s="509"/>
      <c r="FK9" s="509"/>
      <c r="FL9" s="509"/>
      <c r="FM9" s="509"/>
      <c r="FN9" s="509"/>
      <c r="FO9" s="509"/>
      <c r="FP9" s="509"/>
      <c r="FQ9" s="509"/>
      <c r="FR9" s="509"/>
      <c r="FS9" s="509"/>
      <c r="FT9" s="509"/>
      <c r="FU9" s="509"/>
      <c r="FV9" s="509"/>
      <c r="FW9" s="509"/>
      <c r="FX9" s="509"/>
      <c r="FY9" s="509"/>
      <c r="FZ9" s="509"/>
      <c r="GA9" s="509"/>
      <c r="GB9" s="509"/>
      <c r="GC9" s="509"/>
      <c r="GD9" s="509"/>
      <c r="GE9" s="509"/>
      <c r="GF9" s="509"/>
      <c r="GG9" s="509"/>
    </row>
    <row r="10">
      <c r="A10" s="507">
        <v>6328688.0</v>
      </c>
      <c r="B10" s="517" t="s">
        <v>21717</v>
      </c>
      <c r="C10" s="517" t="s">
        <v>212</v>
      </c>
      <c r="D10" s="601">
        <v>45719.78707175926</v>
      </c>
      <c r="E10" s="601">
        <v>45719.8019212963</v>
      </c>
      <c r="F10" s="601">
        <v>45719.80296296296</v>
      </c>
      <c r="H10" s="517" t="s">
        <v>21685</v>
      </c>
      <c r="K10" s="509"/>
      <c r="L10" s="509"/>
      <c r="M10" s="509"/>
      <c r="N10" s="509"/>
      <c r="O10" s="509"/>
      <c r="P10" s="509"/>
      <c r="Q10" s="509"/>
      <c r="R10" s="509"/>
      <c r="S10" s="509"/>
      <c r="T10" s="509"/>
      <c r="U10" s="509"/>
      <c r="V10" s="517" t="s">
        <v>60</v>
      </c>
      <c r="W10" s="600" t="s">
        <v>21718</v>
      </c>
      <c r="X10" s="509"/>
      <c r="Y10" s="509"/>
      <c r="Z10" s="509"/>
      <c r="AA10" s="509"/>
      <c r="AB10" s="509"/>
      <c r="AC10" s="509"/>
      <c r="AD10" s="509"/>
      <c r="AE10" s="509"/>
      <c r="AF10" s="509"/>
      <c r="AG10" s="509"/>
      <c r="AH10" s="509"/>
      <c r="AI10" s="509"/>
      <c r="AJ10" s="509"/>
      <c r="AK10" s="509"/>
      <c r="AL10" s="509"/>
      <c r="AM10" s="509"/>
      <c r="AN10" s="509"/>
      <c r="AO10" s="509"/>
      <c r="AP10" s="509"/>
      <c r="AQ10" s="509"/>
      <c r="AR10" s="509"/>
      <c r="AS10" s="509"/>
      <c r="AT10" s="509"/>
      <c r="AU10" s="509"/>
      <c r="AV10" s="509"/>
      <c r="AW10" s="509"/>
      <c r="AX10" s="509"/>
      <c r="AY10" s="509"/>
      <c r="AZ10" s="509"/>
      <c r="BA10" s="509"/>
      <c r="BB10" s="509"/>
      <c r="BC10" s="509"/>
      <c r="BD10" s="509"/>
      <c r="BE10" s="509"/>
      <c r="BF10" s="509"/>
      <c r="BG10" s="509"/>
      <c r="BH10" s="517" t="s">
        <v>21688</v>
      </c>
      <c r="BI10" s="509"/>
      <c r="BJ10" s="509"/>
      <c r="BK10" s="509"/>
      <c r="BL10" s="509"/>
      <c r="BM10" s="509"/>
      <c r="BN10" s="509"/>
      <c r="BO10" s="509"/>
      <c r="BP10" s="509"/>
      <c r="BQ10" s="509"/>
      <c r="BR10" s="509"/>
      <c r="BS10" s="509"/>
      <c r="BT10" s="509"/>
      <c r="BU10" s="509"/>
      <c r="BV10" s="509"/>
      <c r="BW10" s="509"/>
      <c r="BX10" s="509"/>
      <c r="BY10" s="509"/>
      <c r="BZ10" s="509"/>
      <c r="CA10" s="509"/>
      <c r="CB10" s="509"/>
      <c r="CC10" s="509"/>
      <c r="CD10" s="509"/>
      <c r="CE10" s="509"/>
      <c r="CF10" s="509"/>
      <c r="CG10" s="509"/>
      <c r="CH10" s="509"/>
      <c r="CI10" s="509"/>
      <c r="CJ10" s="509"/>
      <c r="CK10" s="509"/>
      <c r="CL10" s="509"/>
      <c r="CM10" s="509"/>
      <c r="CN10" s="509"/>
      <c r="CO10" s="509"/>
      <c r="CP10" s="509"/>
      <c r="CQ10" s="509"/>
      <c r="CR10" s="517" t="s">
        <v>21719</v>
      </c>
      <c r="CU10" s="509"/>
      <c r="CV10" s="509"/>
      <c r="CW10" s="509"/>
      <c r="CX10" s="509"/>
      <c r="CY10" s="509"/>
      <c r="CZ10" s="509"/>
      <c r="DA10" s="509"/>
      <c r="DB10" s="509"/>
      <c r="DC10" s="509"/>
      <c r="DD10" s="509"/>
      <c r="DE10" s="509"/>
      <c r="DF10" s="509"/>
      <c r="DG10" s="509"/>
      <c r="DH10" s="509"/>
      <c r="DI10" s="517" t="s">
        <v>21719</v>
      </c>
      <c r="DL10" s="509"/>
      <c r="DM10" s="509"/>
      <c r="DN10" s="517" t="s">
        <v>21718</v>
      </c>
      <c r="DP10" s="509"/>
      <c r="DQ10" s="509"/>
      <c r="DR10" s="517" t="s">
        <v>60</v>
      </c>
      <c r="DS10" s="509"/>
      <c r="DT10" s="509"/>
      <c r="DU10" s="509"/>
      <c r="DV10" s="509"/>
      <c r="DW10" s="509"/>
      <c r="DX10" s="509"/>
      <c r="DY10" s="509"/>
      <c r="DZ10" s="509"/>
      <c r="EA10" s="509"/>
      <c r="EB10" s="602">
        <v>45719.0</v>
      </c>
      <c r="EC10" s="509"/>
      <c r="ED10" s="509"/>
      <c r="EE10" s="509"/>
      <c r="EF10" s="509"/>
      <c r="EG10" s="509"/>
      <c r="EH10" s="509"/>
      <c r="EI10" s="509"/>
      <c r="EJ10" s="509"/>
      <c r="EK10" s="509"/>
      <c r="EL10" s="509"/>
      <c r="EM10" s="509"/>
      <c r="EN10" s="509"/>
      <c r="EO10" s="509"/>
      <c r="EP10" s="509"/>
      <c r="EQ10" s="509"/>
      <c r="ER10" s="509"/>
      <c r="ES10" s="509"/>
      <c r="ET10" s="509"/>
      <c r="EU10" s="509"/>
      <c r="EV10" s="509"/>
      <c r="EW10" s="509"/>
      <c r="EX10" s="509"/>
      <c r="EY10" s="509"/>
      <c r="EZ10" s="509"/>
      <c r="FA10" s="509"/>
      <c r="FB10" s="509"/>
      <c r="FC10" s="509"/>
      <c r="FD10" s="509"/>
      <c r="FE10" s="517" t="s">
        <v>21720</v>
      </c>
      <c r="FG10" s="509"/>
      <c r="FH10" s="509"/>
      <c r="FI10" s="509"/>
      <c r="FJ10" s="509"/>
      <c r="FK10" s="509"/>
      <c r="FL10" s="509"/>
      <c r="FM10" s="509"/>
      <c r="FN10" s="509"/>
      <c r="FO10" s="509"/>
      <c r="FP10" s="509"/>
      <c r="FQ10" s="509"/>
      <c r="FR10" s="509"/>
      <c r="FS10" s="509"/>
      <c r="FT10" s="509"/>
      <c r="FU10" s="509"/>
      <c r="FV10" s="509"/>
      <c r="FW10" s="509"/>
      <c r="FX10" s="509"/>
      <c r="FY10" s="509"/>
      <c r="FZ10" s="509"/>
      <c r="GA10" s="509"/>
      <c r="GB10" s="509"/>
      <c r="GC10" s="509"/>
      <c r="GD10" s="509"/>
      <c r="GE10" s="509"/>
      <c r="GF10" s="509"/>
      <c r="GG10" s="509"/>
    </row>
    <row r="11">
      <c r="A11" s="507">
        <v>6328698.0</v>
      </c>
      <c r="B11" s="517" t="s">
        <v>21721</v>
      </c>
      <c r="C11" s="517" t="s">
        <v>212</v>
      </c>
      <c r="D11" s="601">
        <v>45719.78900462963</v>
      </c>
      <c r="E11" s="601">
        <v>45719.8062037037</v>
      </c>
      <c r="F11" s="601">
        <v>45719.80846064815</v>
      </c>
      <c r="H11" s="517" t="s">
        <v>21685</v>
      </c>
      <c r="K11" s="509"/>
      <c r="L11" s="509"/>
      <c r="M11" s="509"/>
      <c r="N11" s="509"/>
      <c r="O11" s="509"/>
      <c r="P11" s="509"/>
      <c r="Q11" s="509"/>
      <c r="R11" s="509"/>
      <c r="S11" s="509"/>
      <c r="T11" s="517" t="s">
        <v>2639</v>
      </c>
      <c r="V11" s="517" t="s">
        <v>60</v>
      </c>
      <c r="W11" s="600" t="s">
        <v>21718</v>
      </c>
      <c r="X11" s="509"/>
      <c r="Y11" s="509"/>
      <c r="Z11" s="509"/>
      <c r="AA11" s="509"/>
      <c r="AB11" s="509"/>
      <c r="AC11" s="509"/>
      <c r="AD11" s="509"/>
      <c r="AE11" s="509"/>
      <c r="AF11" s="509"/>
      <c r="AG11" s="509"/>
      <c r="AH11" s="509"/>
      <c r="AI11" s="509"/>
      <c r="AJ11" s="509"/>
      <c r="AK11" s="509"/>
      <c r="AL11" s="509"/>
      <c r="AM11" s="509"/>
      <c r="AN11" s="509"/>
      <c r="AO11" s="509"/>
      <c r="AP11" s="509"/>
      <c r="AQ11" s="517" t="s">
        <v>21722</v>
      </c>
      <c r="AR11" s="602">
        <v>45719.0</v>
      </c>
      <c r="AS11" s="507">
        <v>798000.0</v>
      </c>
      <c r="AT11" s="509"/>
      <c r="AU11" s="509"/>
      <c r="AV11" s="509"/>
      <c r="AW11" s="509"/>
      <c r="AX11" s="509"/>
      <c r="AY11" s="509"/>
      <c r="AZ11" s="509"/>
      <c r="BA11" s="509"/>
      <c r="BB11" s="509"/>
      <c r="BC11" s="509"/>
      <c r="BD11" s="509"/>
      <c r="BE11" s="509"/>
      <c r="BF11" s="509"/>
      <c r="BG11" s="509"/>
      <c r="BH11" s="517" t="s">
        <v>21688</v>
      </c>
      <c r="BI11" s="509"/>
      <c r="BJ11" s="509"/>
      <c r="BK11" s="509"/>
      <c r="BL11" s="509"/>
      <c r="BM11" s="509"/>
      <c r="BN11" s="509"/>
      <c r="BO11" s="509"/>
      <c r="BP11" s="509"/>
      <c r="BQ11" s="509"/>
      <c r="BR11" s="509"/>
      <c r="BS11" s="509"/>
      <c r="BT11" s="517" t="s">
        <v>21693</v>
      </c>
      <c r="BX11" s="509"/>
      <c r="BY11" s="507">
        <v>30324.0</v>
      </c>
      <c r="BZ11" s="507">
        <v>28500.0</v>
      </c>
      <c r="CA11" s="509"/>
      <c r="CB11" s="509"/>
      <c r="CC11" s="603">
        <v>45804.0</v>
      </c>
      <c r="CD11" s="517" t="s">
        <v>21723</v>
      </c>
      <c r="CE11" s="507">
        <v>1027824.0</v>
      </c>
      <c r="CF11" s="507">
        <v>229824.0</v>
      </c>
      <c r="CG11" s="509"/>
      <c r="CH11" s="509"/>
      <c r="CI11" s="509"/>
      <c r="CJ11" s="509"/>
      <c r="CK11" s="509"/>
      <c r="CL11" s="509"/>
      <c r="CM11" s="509"/>
      <c r="CN11" s="509"/>
      <c r="CO11" s="509"/>
      <c r="CP11" s="509"/>
      <c r="CQ11" s="509"/>
      <c r="CR11" s="517" t="s">
        <v>21719</v>
      </c>
      <c r="CU11" s="509"/>
      <c r="CV11" s="509"/>
      <c r="CW11" s="509"/>
      <c r="CX11" s="509"/>
      <c r="CY11" s="509"/>
      <c r="CZ11" s="509"/>
      <c r="DA11" s="509"/>
      <c r="DB11" s="509"/>
      <c r="DC11" s="509"/>
      <c r="DD11" s="517" t="s">
        <v>21724</v>
      </c>
      <c r="DE11" s="509"/>
      <c r="DF11" s="509"/>
      <c r="DG11" s="509"/>
      <c r="DH11" s="509"/>
      <c r="DI11" s="509"/>
      <c r="DJ11" s="509"/>
      <c r="DK11" s="509"/>
      <c r="DL11" s="509"/>
      <c r="DM11" s="509"/>
      <c r="DN11" s="517" t="s">
        <v>21718</v>
      </c>
      <c r="DP11" s="509"/>
      <c r="DQ11" s="509"/>
      <c r="DR11" s="517" t="s">
        <v>60</v>
      </c>
      <c r="DS11" s="509"/>
      <c r="DT11" s="509"/>
      <c r="DU11" s="509"/>
      <c r="DV11" s="517" t="s">
        <v>21725</v>
      </c>
      <c r="EC11" s="509"/>
      <c r="ED11" s="509"/>
      <c r="EE11" s="509"/>
      <c r="EF11" s="509"/>
      <c r="EG11" s="509"/>
      <c r="EH11" s="509"/>
      <c r="EI11" s="509"/>
      <c r="EJ11" s="509"/>
      <c r="EK11" s="509"/>
      <c r="EL11" s="509"/>
      <c r="EM11" s="509"/>
      <c r="EN11" s="509"/>
      <c r="EO11" s="509"/>
      <c r="EP11" s="509"/>
      <c r="EQ11" s="509"/>
      <c r="ER11" s="509"/>
      <c r="ES11" s="509"/>
      <c r="ET11" s="509"/>
      <c r="EU11" s="509"/>
      <c r="EV11" s="509"/>
      <c r="EW11" s="509"/>
      <c r="EX11" s="509"/>
      <c r="EY11" s="509"/>
      <c r="EZ11" s="509"/>
      <c r="FA11" s="509"/>
      <c r="FB11" s="509"/>
      <c r="FC11" s="509"/>
      <c r="FD11" s="509"/>
      <c r="FE11" s="517" t="s">
        <v>21720</v>
      </c>
      <c r="FG11" s="509"/>
      <c r="FH11" s="509"/>
      <c r="FI11" s="509"/>
      <c r="FJ11" s="509"/>
      <c r="FK11" s="509"/>
      <c r="FL11" s="509"/>
      <c r="FM11" s="509"/>
      <c r="FN11" s="509"/>
      <c r="FO11" s="509"/>
      <c r="FP11" s="509"/>
      <c r="FQ11" s="509"/>
      <c r="FR11" s="509"/>
      <c r="FS11" s="509"/>
      <c r="FT11" s="509"/>
      <c r="FU11" s="509"/>
      <c r="FV11" s="509"/>
      <c r="FW11" s="509"/>
      <c r="FX11" s="509"/>
      <c r="FY11" s="509"/>
      <c r="FZ11" s="509"/>
      <c r="GA11" s="509"/>
      <c r="GB11" s="509"/>
      <c r="GC11" s="509"/>
      <c r="GD11" s="509"/>
      <c r="GE11" s="509"/>
      <c r="GF11" s="509"/>
      <c r="GG11" s="509"/>
    </row>
    <row r="12">
      <c r="A12" s="507">
        <v>6328726.0</v>
      </c>
      <c r="B12" s="517" t="s">
        <v>21726</v>
      </c>
      <c r="C12" s="517" t="s">
        <v>212</v>
      </c>
      <c r="D12" s="601">
        <v>45719.79074074074</v>
      </c>
      <c r="E12" s="601">
        <v>45719.809641203705</v>
      </c>
      <c r="F12" s="601">
        <v>45719.810208333336</v>
      </c>
      <c r="H12" s="517" t="s">
        <v>21685</v>
      </c>
      <c r="K12" s="509"/>
      <c r="L12" s="509"/>
      <c r="M12" s="509"/>
      <c r="N12" s="509"/>
      <c r="O12" s="509"/>
      <c r="P12" s="509"/>
      <c r="Q12" s="509"/>
      <c r="R12" s="509"/>
      <c r="S12" s="509"/>
      <c r="T12" s="517" t="s">
        <v>2639</v>
      </c>
      <c r="V12" s="517" t="s">
        <v>60</v>
      </c>
      <c r="W12" s="600" t="s">
        <v>21718</v>
      </c>
      <c r="X12" s="509"/>
      <c r="Y12" s="509"/>
      <c r="Z12" s="509"/>
      <c r="AA12" s="509"/>
      <c r="AB12" s="509"/>
      <c r="AC12" s="509"/>
      <c r="AD12" s="509"/>
      <c r="AE12" s="509"/>
      <c r="AF12" s="509"/>
      <c r="AG12" s="509"/>
      <c r="AH12" s="509"/>
      <c r="AI12" s="509"/>
      <c r="AJ12" s="509"/>
      <c r="AK12" s="509"/>
      <c r="AL12" s="509"/>
      <c r="AM12" s="509"/>
      <c r="AN12" s="509"/>
      <c r="AO12" s="509"/>
      <c r="AP12" s="509"/>
      <c r="AQ12" s="517" t="s">
        <v>21722</v>
      </c>
      <c r="AR12" s="602">
        <v>45719.0</v>
      </c>
      <c r="AS12" s="507">
        <v>798000.0</v>
      </c>
      <c r="AT12" s="509"/>
      <c r="AU12" s="509"/>
      <c r="AV12" s="509"/>
      <c r="AW12" s="509"/>
      <c r="AX12" s="509"/>
      <c r="AY12" s="509"/>
      <c r="AZ12" s="509"/>
      <c r="BA12" s="509"/>
      <c r="BB12" s="509"/>
      <c r="BC12" s="509"/>
      <c r="BD12" s="509"/>
      <c r="BE12" s="509"/>
      <c r="BF12" s="509"/>
      <c r="BG12" s="509"/>
      <c r="BH12" s="517" t="s">
        <v>21688</v>
      </c>
      <c r="BI12" s="509"/>
      <c r="BJ12" s="509"/>
      <c r="BK12" s="509"/>
      <c r="BL12" s="509"/>
      <c r="BM12" s="509"/>
      <c r="BN12" s="509"/>
      <c r="BO12" s="509"/>
      <c r="BP12" s="509"/>
      <c r="BQ12" s="509"/>
      <c r="BR12" s="509"/>
      <c r="BS12" s="509"/>
      <c r="BT12" s="517" t="s">
        <v>21693</v>
      </c>
      <c r="BX12" s="509"/>
      <c r="BY12" s="507">
        <v>30324.0</v>
      </c>
      <c r="BZ12" s="507">
        <v>28500.0</v>
      </c>
      <c r="CA12" s="509"/>
      <c r="CB12" s="509"/>
      <c r="CC12" s="603">
        <v>45804.0</v>
      </c>
      <c r="CD12" s="517" t="s">
        <v>21723</v>
      </c>
      <c r="CE12" s="507">
        <v>1027824.0</v>
      </c>
      <c r="CF12" s="507">
        <v>229824.0</v>
      </c>
      <c r="CG12" s="509"/>
      <c r="CH12" s="509"/>
      <c r="CI12" s="509"/>
      <c r="CJ12" s="509"/>
      <c r="CK12" s="509"/>
      <c r="CL12" s="509"/>
      <c r="CM12" s="509"/>
      <c r="CN12" s="509"/>
      <c r="CO12" s="509"/>
      <c r="CP12" s="509"/>
      <c r="CQ12" s="509"/>
      <c r="CR12" s="517" t="s">
        <v>21719</v>
      </c>
      <c r="CU12" s="509"/>
      <c r="CV12" s="509"/>
      <c r="CW12" s="509"/>
      <c r="CX12" s="509"/>
      <c r="CY12" s="509"/>
      <c r="CZ12" s="509"/>
      <c r="DA12" s="509"/>
      <c r="DB12" s="509"/>
      <c r="DC12" s="509"/>
      <c r="DD12" s="517" t="s">
        <v>21724</v>
      </c>
      <c r="DE12" s="509"/>
      <c r="DF12" s="509"/>
      <c r="DG12" s="509"/>
      <c r="DH12" s="509"/>
      <c r="DI12" s="509"/>
      <c r="DJ12" s="509"/>
      <c r="DK12" s="509"/>
      <c r="DL12" s="509"/>
      <c r="DM12" s="517" t="s">
        <v>21727</v>
      </c>
      <c r="DN12" s="517" t="s">
        <v>21718</v>
      </c>
      <c r="DP12" s="509"/>
      <c r="DQ12" s="509"/>
      <c r="DR12" s="517" t="s">
        <v>60</v>
      </c>
      <c r="DS12" s="509"/>
      <c r="DT12" s="509"/>
      <c r="DU12" s="509"/>
      <c r="DV12" s="517" t="s">
        <v>21728</v>
      </c>
      <c r="EC12" s="509"/>
      <c r="ED12" s="509"/>
      <c r="EE12" s="509"/>
      <c r="EF12" s="509"/>
      <c r="EG12" s="509"/>
      <c r="EH12" s="509"/>
      <c r="EI12" s="509"/>
      <c r="EJ12" s="509"/>
      <c r="EK12" s="509"/>
      <c r="EL12" s="509"/>
      <c r="EM12" s="509"/>
      <c r="EN12" s="509"/>
      <c r="EO12" s="509"/>
      <c r="EP12" s="509"/>
      <c r="EQ12" s="509"/>
      <c r="ER12" s="509"/>
      <c r="ES12" s="509"/>
      <c r="ET12" s="509"/>
      <c r="EU12" s="509"/>
      <c r="EV12" s="509"/>
      <c r="EW12" s="509"/>
      <c r="EX12" s="509"/>
      <c r="EY12" s="509"/>
      <c r="EZ12" s="509"/>
      <c r="FA12" s="509"/>
      <c r="FB12" s="509"/>
      <c r="FC12" s="509"/>
      <c r="FD12" s="509"/>
      <c r="FE12" s="517" t="s">
        <v>21718</v>
      </c>
      <c r="FG12" s="509"/>
      <c r="FH12" s="509"/>
      <c r="FI12" s="509"/>
      <c r="FJ12" s="509"/>
      <c r="FK12" s="509"/>
      <c r="FL12" s="509"/>
      <c r="FM12" s="509"/>
      <c r="FN12" s="509"/>
      <c r="FO12" s="509"/>
      <c r="FP12" s="509"/>
      <c r="FQ12" s="509"/>
      <c r="FR12" s="509"/>
      <c r="FS12" s="509"/>
      <c r="FT12" s="509"/>
      <c r="FU12" s="509"/>
      <c r="FV12" s="509"/>
      <c r="FW12" s="509"/>
      <c r="FX12" s="509"/>
      <c r="FY12" s="509"/>
      <c r="FZ12" s="509"/>
      <c r="GA12" s="509"/>
      <c r="GB12" s="509"/>
      <c r="GC12" s="509"/>
      <c r="GD12" s="509"/>
      <c r="GE12" s="509"/>
      <c r="GF12" s="509"/>
      <c r="GG12" s="509"/>
    </row>
    <row r="13">
      <c r="A13" s="507">
        <v>6329303.0</v>
      </c>
      <c r="B13" s="517" t="s">
        <v>21726</v>
      </c>
      <c r="C13" s="517" t="s">
        <v>212</v>
      </c>
      <c r="D13" s="601">
        <v>45719.835486111115</v>
      </c>
      <c r="E13" s="601">
        <v>45719.83936342593</v>
      </c>
      <c r="F13" s="601">
        <v>45721.05894675926</v>
      </c>
      <c r="H13" s="517" t="s">
        <v>21685</v>
      </c>
      <c r="K13" s="509"/>
      <c r="L13" s="509"/>
      <c r="M13" s="509"/>
      <c r="N13" s="509"/>
      <c r="O13" s="509"/>
      <c r="P13" s="509"/>
      <c r="Q13" s="509"/>
      <c r="R13" s="509"/>
      <c r="S13" s="509"/>
      <c r="T13" s="517" t="s">
        <v>2639</v>
      </c>
      <c r="V13" s="517" t="s">
        <v>60</v>
      </c>
      <c r="W13" s="600" t="s">
        <v>21718</v>
      </c>
      <c r="X13" s="509"/>
      <c r="Y13" s="509"/>
      <c r="Z13" s="509"/>
      <c r="AA13" s="509"/>
      <c r="AB13" s="509"/>
      <c r="AC13" s="509"/>
      <c r="AD13" s="509"/>
      <c r="AE13" s="509"/>
      <c r="AF13" s="509"/>
      <c r="AG13" s="509"/>
      <c r="AH13" s="509"/>
      <c r="AI13" s="509"/>
      <c r="AJ13" s="509"/>
      <c r="AK13" s="509"/>
      <c r="AL13" s="509"/>
      <c r="AM13" s="509"/>
      <c r="AN13" s="509"/>
      <c r="AO13" s="509"/>
      <c r="AP13" s="509"/>
      <c r="AQ13" s="517" t="s">
        <v>21729</v>
      </c>
      <c r="AR13" s="602">
        <v>45719.0</v>
      </c>
      <c r="AS13" s="507">
        <v>798000.0</v>
      </c>
      <c r="AT13" s="509"/>
      <c r="AU13" s="509"/>
      <c r="AV13" s="509"/>
      <c r="AW13" s="509"/>
      <c r="AX13" s="509"/>
      <c r="AY13" s="509"/>
      <c r="AZ13" s="509"/>
      <c r="BA13" s="509"/>
      <c r="BB13" s="509"/>
      <c r="BC13" s="509"/>
      <c r="BD13" s="509"/>
      <c r="BE13" s="509"/>
      <c r="BF13" s="509"/>
      <c r="BG13" s="509"/>
      <c r="BH13" s="517" t="s">
        <v>21688</v>
      </c>
      <c r="BI13" s="509"/>
      <c r="BJ13" s="509"/>
      <c r="BK13" s="509"/>
      <c r="BL13" s="509"/>
      <c r="BM13" s="509"/>
      <c r="BN13" s="509"/>
      <c r="BO13" s="509"/>
      <c r="BP13" s="509"/>
      <c r="BQ13" s="509"/>
      <c r="BR13" s="509"/>
      <c r="BS13" s="509"/>
      <c r="BT13" s="517" t="s">
        <v>21730</v>
      </c>
      <c r="BV13" s="509"/>
      <c r="BW13" s="509"/>
      <c r="BX13" s="509"/>
      <c r="BY13" s="507">
        <v>23600.0</v>
      </c>
      <c r="BZ13" s="507">
        <v>21100.0</v>
      </c>
      <c r="CA13" s="509"/>
      <c r="CB13" s="509"/>
      <c r="CC13" s="603">
        <v>45743.0</v>
      </c>
      <c r="CD13" s="517" t="s">
        <v>21723</v>
      </c>
      <c r="CE13" s="507">
        <v>1268500.0</v>
      </c>
      <c r="CF13" s="507">
        <v>470500.0</v>
      </c>
      <c r="CG13" s="509"/>
      <c r="CH13" s="509"/>
      <c r="CI13" s="509"/>
      <c r="CJ13" s="509"/>
      <c r="CK13" s="509"/>
      <c r="CL13" s="509"/>
      <c r="CM13" s="509"/>
      <c r="CN13" s="509"/>
      <c r="CO13" s="509"/>
      <c r="CP13" s="509"/>
      <c r="CQ13" s="509"/>
      <c r="CR13" s="517" t="s">
        <v>21719</v>
      </c>
      <c r="CU13" s="509"/>
      <c r="CV13" s="509"/>
      <c r="CW13" s="509"/>
      <c r="CX13" s="509"/>
      <c r="CY13" s="509"/>
      <c r="CZ13" s="509"/>
      <c r="DA13" s="509"/>
      <c r="DB13" s="509"/>
      <c r="DC13" s="509"/>
      <c r="DD13" s="517" t="s">
        <v>21724</v>
      </c>
      <c r="DE13" s="509"/>
      <c r="DF13" s="509"/>
      <c r="DG13" s="509"/>
      <c r="DH13" s="509"/>
      <c r="DI13" s="509"/>
      <c r="DJ13" s="509"/>
      <c r="DK13" s="509"/>
      <c r="DL13" s="509"/>
      <c r="DM13" s="517" t="s">
        <v>21727</v>
      </c>
      <c r="DN13" s="517" t="s">
        <v>21718</v>
      </c>
      <c r="DP13" s="509"/>
      <c r="DQ13" s="509"/>
      <c r="DR13" s="517" t="s">
        <v>60</v>
      </c>
      <c r="DS13" s="509"/>
      <c r="DT13" s="509"/>
      <c r="DU13" s="509"/>
      <c r="DV13" s="517" t="s">
        <v>21731</v>
      </c>
      <c r="EC13" s="509"/>
      <c r="ED13" s="509"/>
      <c r="EE13" s="509"/>
      <c r="EF13" s="509"/>
      <c r="EG13" s="509"/>
      <c r="EH13" s="509"/>
      <c r="EI13" s="509"/>
      <c r="EJ13" s="509"/>
      <c r="EK13" s="509"/>
      <c r="EL13" s="509"/>
      <c r="EM13" s="509"/>
      <c r="EN13" s="509"/>
      <c r="EO13" s="509"/>
      <c r="EP13" s="509"/>
      <c r="EQ13" s="509"/>
      <c r="ER13" s="509"/>
      <c r="ES13" s="509"/>
      <c r="ET13" s="509"/>
      <c r="EU13" s="509"/>
      <c r="EV13" s="509"/>
      <c r="EW13" s="509"/>
      <c r="EX13" s="509"/>
      <c r="EY13" s="509"/>
      <c r="EZ13" s="509"/>
      <c r="FA13" s="509"/>
      <c r="FB13" s="509"/>
      <c r="FC13" s="509"/>
      <c r="FD13" s="509"/>
      <c r="FE13" s="517" t="s">
        <v>21718</v>
      </c>
      <c r="FG13" s="509"/>
      <c r="FH13" s="509"/>
      <c r="FI13" s="509"/>
      <c r="FJ13" s="509"/>
      <c r="FK13" s="509"/>
      <c r="FL13" s="509"/>
      <c r="FM13" s="509"/>
      <c r="FN13" s="509"/>
      <c r="FO13" s="509"/>
      <c r="FP13" s="509"/>
      <c r="FQ13" s="509"/>
      <c r="FR13" s="509"/>
      <c r="FS13" s="509"/>
      <c r="FT13" s="509"/>
      <c r="FU13" s="509"/>
      <c r="FV13" s="509"/>
      <c r="FW13" s="509"/>
      <c r="FX13" s="509"/>
      <c r="FY13" s="509"/>
      <c r="FZ13" s="509"/>
      <c r="GA13" s="509"/>
      <c r="GB13" s="509"/>
      <c r="GC13" s="509"/>
      <c r="GD13" s="509"/>
      <c r="GE13" s="509"/>
      <c r="GF13" s="509"/>
      <c r="GG13" s="509"/>
    </row>
    <row r="14">
      <c r="A14" s="507">
        <v>6344742.0</v>
      </c>
      <c r="B14" s="517" t="s">
        <v>21732</v>
      </c>
      <c r="C14" s="517" t="s">
        <v>212</v>
      </c>
      <c r="D14" s="601">
        <v>45721.54761574074</v>
      </c>
      <c r="E14" s="601">
        <v>45721.56065972222</v>
      </c>
      <c r="F14" s="601">
        <v>45721.56105324074</v>
      </c>
      <c r="H14" s="517" t="s">
        <v>21685</v>
      </c>
      <c r="K14" s="509"/>
      <c r="L14" s="509"/>
      <c r="M14" s="509"/>
      <c r="N14" s="509"/>
      <c r="O14" s="509"/>
      <c r="P14" s="509"/>
      <c r="Q14" s="509"/>
      <c r="R14" s="509"/>
      <c r="S14" s="509"/>
      <c r="T14" s="509"/>
      <c r="U14" s="509"/>
      <c r="V14" s="517" t="s">
        <v>60</v>
      </c>
      <c r="W14" s="600" t="s">
        <v>2507</v>
      </c>
      <c r="X14" s="509"/>
      <c r="Y14" s="509"/>
      <c r="Z14" s="509"/>
      <c r="AA14" s="509"/>
      <c r="AB14" s="509"/>
      <c r="AC14" s="509"/>
      <c r="AD14" s="509"/>
      <c r="AE14" s="509"/>
      <c r="AF14" s="509"/>
      <c r="AG14" s="509"/>
      <c r="AH14" s="509"/>
      <c r="AI14" s="509"/>
      <c r="AJ14" s="509"/>
      <c r="AK14" s="509"/>
      <c r="AL14" s="509"/>
      <c r="AM14" s="509"/>
      <c r="AN14" s="509"/>
      <c r="AO14" s="509"/>
      <c r="AP14" s="509"/>
      <c r="AQ14" s="509"/>
      <c r="AR14" s="509"/>
      <c r="AS14" s="509"/>
      <c r="AT14" s="509"/>
      <c r="AU14" s="509"/>
      <c r="AV14" s="509"/>
      <c r="AW14" s="509"/>
      <c r="AX14" s="509"/>
      <c r="AY14" s="509"/>
      <c r="AZ14" s="509"/>
      <c r="BA14" s="509"/>
      <c r="BB14" s="509"/>
      <c r="BC14" s="509"/>
      <c r="BD14" s="509"/>
      <c r="BE14" s="509"/>
      <c r="BF14" s="509"/>
      <c r="BG14" s="509"/>
      <c r="BH14" s="517" t="s">
        <v>21688</v>
      </c>
      <c r="BI14" s="509"/>
      <c r="BJ14" s="509"/>
      <c r="BK14" s="509"/>
      <c r="BL14" s="509"/>
      <c r="BM14" s="509"/>
      <c r="BN14" s="509"/>
      <c r="BO14" s="509"/>
      <c r="BP14" s="509"/>
      <c r="BQ14" s="509"/>
      <c r="BR14" s="509"/>
      <c r="BS14" s="509"/>
      <c r="BT14" s="509"/>
      <c r="BU14" s="509"/>
      <c r="BV14" s="509"/>
      <c r="BW14" s="509"/>
      <c r="BX14" s="509"/>
      <c r="BY14" s="509"/>
      <c r="BZ14" s="509"/>
      <c r="CA14" s="509"/>
      <c r="CB14" s="509"/>
      <c r="CC14" s="509"/>
      <c r="CD14" s="509"/>
      <c r="CE14" s="509"/>
      <c r="CF14" s="509"/>
      <c r="CG14" s="509"/>
      <c r="CH14" s="509"/>
      <c r="CI14" s="509"/>
      <c r="CJ14" s="509"/>
      <c r="CK14" s="509"/>
      <c r="CL14" s="509"/>
      <c r="CM14" s="509"/>
      <c r="CN14" s="509"/>
      <c r="CO14" s="509"/>
      <c r="CP14" s="509"/>
      <c r="CQ14" s="509"/>
      <c r="CR14" s="517" t="s">
        <v>2508</v>
      </c>
      <c r="CV14" s="509"/>
      <c r="CW14" s="509"/>
      <c r="CX14" s="509"/>
      <c r="CY14" s="509"/>
      <c r="CZ14" s="509"/>
      <c r="DA14" s="509"/>
      <c r="DB14" s="509"/>
      <c r="DC14" s="509"/>
      <c r="DD14" s="509"/>
      <c r="DE14" s="509"/>
      <c r="DF14" s="509"/>
      <c r="DG14" s="509"/>
      <c r="DH14" s="509"/>
      <c r="DI14" s="517" t="s">
        <v>2508</v>
      </c>
      <c r="DM14" s="509"/>
      <c r="DN14" s="517" t="s">
        <v>2507</v>
      </c>
      <c r="DO14" s="509"/>
      <c r="DP14" s="509"/>
      <c r="DQ14" s="509"/>
      <c r="DR14" s="517" t="s">
        <v>60</v>
      </c>
      <c r="DS14" s="509"/>
      <c r="DT14" s="509"/>
      <c r="DU14" s="509"/>
      <c r="DV14" s="509"/>
      <c r="DW14" s="509"/>
      <c r="DX14" s="509"/>
      <c r="DY14" s="509"/>
      <c r="DZ14" s="509"/>
      <c r="EA14" s="509"/>
      <c r="EB14" s="602">
        <v>45721.0</v>
      </c>
      <c r="EC14" s="509"/>
      <c r="ED14" s="509"/>
      <c r="EE14" s="509"/>
      <c r="EF14" s="509"/>
      <c r="EG14" s="509"/>
      <c r="EH14" s="509"/>
      <c r="EI14" s="509"/>
      <c r="EJ14" s="509"/>
      <c r="EK14" s="509"/>
      <c r="EL14" s="509"/>
      <c r="EM14" s="509"/>
      <c r="EN14" s="509"/>
      <c r="EO14" s="509"/>
      <c r="EP14" s="509"/>
      <c r="EQ14" s="509"/>
      <c r="ER14" s="509"/>
      <c r="ES14" s="509"/>
      <c r="ET14" s="509"/>
      <c r="EU14" s="509"/>
      <c r="EV14" s="509"/>
      <c r="EW14" s="509"/>
      <c r="EX14" s="509"/>
      <c r="EY14" s="509"/>
      <c r="EZ14" s="509"/>
      <c r="FA14" s="509"/>
      <c r="FB14" s="509"/>
      <c r="FC14" s="509"/>
      <c r="FD14" s="509"/>
      <c r="FE14" s="517" t="s">
        <v>21733</v>
      </c>
      <c r="FG14" s="509"/>
      <c r="FH14" s="509"/>
      <c r="FI14" s="509"/>
      <c r="FJ14" s="509"/>
      <c r="FK14" s="509"/>
      <c r="FL14" s="509"/>
      <c r="FM14" s="509"/>
      <c r="FN14" s="509"/>
      <c r="FO14" s="509"/>
      <c r="FP14" s="509"/>
      <c r="FQ14" s="509"/>
      <c r="FR14" s="509"/>
      <c r="FS14" s="509"/>
      <c r="FT14" s="509"/>
      <c r="FU14" s="509"/>
      <c r="FV14" s="509"/>
      <c r="FW14" s="509"/>
      <c r="FX14" s="509"/>
      <c r="FY14" s="509"/>
      <c r="FZ14" s="509"/>
      <c r="GA14" s="509"/>
      <c r="GB14" s="509"/>
      <c r="GC14" s="509"/>
      <c r="GD14" s="509"/>
      <c r="GE14" s="509"/>
      <c r="GF14" s="509"/>
      <c r="GG14" s="509"/>
    </row>
    <row r="15">
      <c r="A15" s="507">
        <v>6344769.0</v>
      </c>
      <c r="B15" s="517" t="s">
        <v>21734</v>
      </c>
      <c r="C15" s="517" t="s">
        <v>212</v>
      </c>
      <c r="D15" s="601">
        <v>45721.54907407407</v>
      </c>
      <c r="E15" s="601">
        <v>45721.559641203705</v>
      </c>
      <c r="F15" s="601">
        <v>45721.561377314814</v>
      </c>
      <c r="H15" s="517" t="s">
        <v>21685</v>
      </c>
      <c r="K15" s="509"/>
      <c r="L15" s="509"/>
      <c r="M15" s="509"/>
      <c r="N15" s="509"/>
      <c r="O15" s="509"/>
      <c r="P15" s="509"/>
      <c r="Q15" s="509"/>
      <c r="R15" s="509"/>
      <c r="S15" s="509"/>
      <c r="T15" s="517" t="s">
        <v>2639</v>
      </c>
      <c r="V15" s="517" t="s">
        <v>60</v>
      </c>
      <c r="W15" s="600" t="s">
        <v>2507</v>
      </c>
      <c r="X15" s="509"/>
      <c r="Y15" s="509"/>
      <c r="Z15" s="509"/>
      <c r="AA15" s="509"/>
      <c r="AB15" s="509"/>
      <c r="AC15" s="509"/>
      <c r="AD15" s="509"/>
      <c r="AE15" s="509"/>
      <c r="AF15" s="509"/>
      <c r="AG15" s="509"/>
      <c r="AH15" s="509"/>
      <c r="AI15" s="509"/>
      <c r="AJ15" s="509"/>
      <c r="AK15" s="509"/>
      <c r="AL15" s="509"/>
      <c r="AM15" s="509"/>
      <c r="AN15" s="509"/>
      <c r="AO15" s="509"/>
      <c r="AP15" s="509"/>
      <c r="AQ15" s="509"/>
      <c r="AR15" s="602">
        <v>45721.0</v>
      </c>
      <c r="AS15" s="507">
        <v>798000.0</v>
      </c>
      <c r="AT15" s="509"/>
      <c r="AU15" s="509"/>
      <c r="AV15" s="509"/>
      <c r="AW15" s="509"/>
      <c r="AX15" s="509"/>
      <c r="AY15" s="509"/>
      <c r="AZ15" s="509"/>
      <c r="BA15" s="509"/>
      <c r="BB15" s="509"/>
      <c r="BC15" s="509"/>
      <c r="BD15" s="509"/>
      <c r="BE15" s="509"/>
      <c r="BF15" s="509"/>
      <c r="BG15" s="509"/>
      <c r="BH15" s="517" t="s">
        <v>21688</v>
      </c>
      <c r="BI15" s="509"/>
      <c r="BJ15" s="509"/>
      <c r="BK15" s="509"/>
      <c r="BL15" s="509"/>
      <c r="BM15" s="509"/>
      <c r="BN15" s="509"/>
      <c r="BO15" s="509"/>
      <c r="BP15" s="507">
        <v>798000.0</v>
      </c>
      <c r="BQ15" s="509"/>
      <c r="BR15" s="509"/>
      <c r="BS15" s="509"/>
      <c r="BT15" s="509"/>
      <c r="BU15" s="509"/>
      <c r="BV15" s="509"/>
      <c r="BW15" s="509"/>
      <c r="BX15" s="509"/>
      <c r="BY15" s="509"/>
      <c r="BZ15" s="509"/>
      <c r="CA15" s="509"/>
      <c r="CB15" s="603">
        <v>45721.0</v>
      </c>
      <c r="CC15" s="509"/>
      <c r="CD15" s="509"/>
      <c r="CE15" s="507">
        <v>798000.0</v>
      </c>
      <c r="CF15" s="507">
        <v>0.0</v>
      </c>
      <c r="CG15" s="509"/>
      <c r="CH15" s="509"/>
      <c r="CI15" s="509"/>
      <c r="CJ15" s="509"/>
      <c r="CK15" s="509"/>
      <c r="CL15" s="509"/>
      <c r="CM15" s="509"/>
      <c r="CN15" s="509"/>
      <c r="CO15" s="509"/>
      <c r="CP15" s="509"/>
      <c r="CQ15" s="509"/>
      <c r="CR15" s="517" t="s">
        <v>2508</v>
      </c>
      <c r="CV15" s="509"/>
      <c r="CW15" s="509"/>
      <c r="CX15" s="509"/>
      <c r="CY15" s="509"/>
      <c r="CZ15" s="509"/>
      <c r="DA15" s="509"/>
      <c r="DB15" s="509"/>
      <c r="DC15" s="509"/>
      <c r="DD15" s="517" t="s">
        <v>21735</v>
      </c>
      <c r="DE15" s="509"/>
      <c r="DF15" s="509"/>
      <c r="DG15" s="509"/>
      <c r="DH15" s="509"/>
      <c r="DI15" s="509"/>
      <c r="DJ15" s="509"/>
      <c r="DK15" s="509"/>
      <c r="DL15" s="509"/>
      <c r="DM15" s="509"/>
      <c r="DN15" s="517" t="s">
        <v>2507</v>
      </c>
      <c r="DO15" s="509"/>
      <c r="DP15" s="509"/>
      <c r="DQ15" s="509"/>
      <c r="DR15" s="517" t="s">
        <v>60</v>
      </c>
      <c r="DS15" s="509"/>
      <c r="DT15" s="509"/>
      <c r="DU15" s="509"/>
      <c r="DV15" s="517" t="s">
        <v>21736</v>
      </c>
      <c r="DY15" s="509"/>
      <c r="DZ15" s="509"/>
      <c r="EA15" s="509"/>
      <c r="EB15" s="509"/>
      <c r="EC15" s="509"/>
      <c r="ED15" s="509"/>
      <c r="EE15" s="509"/>
      <c r="EF15" s="509"/>
      <c r="EG15" s="509"/>
      <c r="EH15" s="509"/>
      <c r="EI15" s="509"/>
      <c r="EJ15" s="509"/>
      <c r="EK15" s="509"/>
      <c r="EL15" s="509"/>
      <c r="EM15" s="509"/>
      <c r="EN15" s="509"/>
      <c r="EO15" s="509"/>
      <c r="EP15" s="509"/>
      <c r="EQ15" s="509"/>
      <c r="ER15" s="509"/>
      <c r="ES15" s="509"/>
      <c r="ET15" s="509"/>
      <c r="EU15" s="509"/>
      <c r="EV15" s="509"/>
      <c r="EW15" s="509"/>
      <c r="EX15" s="509"/>
      <c r="EY15" s="509"/>
      <c r="EZ15" s="509"/>
      <c r="FA15" s="509"/>
      <c r="FB15" s="509"/>
      <c r="FC15" s="509"/>
      <c r="FD15" s="509"/>
      <c r="FE15" s="517" t="s">
        <v>21733</v>
      </c>
      <c r="FG15" s="509"/>
      <c r="FH15" s="509"/>
      <c r="FI15" s="509"/>
      <c r="FJ15" s="509"/>
      <c r="FK15" s="509"/>
      <c r="FL15" s="509"/>
      <c r="FM15" s="509"/>
      <c r="FN15" s="509"/>
      <c r="FO15" s="509"/>
      <c r="FP15" s="509"/>
      <c r="FQ15" s="509"/>
      <c r="FR15" s="509"/>
      <c r="FS15" s="509"/>
      <c r="FT15" s="509"/>
      <c r="FU15" s="509"/>
      <c r="FV15" s="509"/>
      <c r="FW15" s="509"/>
      <c r="FX15" s="509"/>
      <c r="FY15" s="509"/>
      <c r="FZ15" s="509"/>
      <c r="GA15" s="509"/>
      <c r="GB15" s="509"/>
      <c r="GC15" s="509"/>
      <c r="GD15" s="509"/>
      <c r="GE15" s="509"/>
      <c r="GF15" s="509"/>
      <c r="GG15" s="509"/>
    </row>
    <row r="16">
      <c r="A16" s="507">
        <v>6344797.0</v>
      </c>
      <c r="B16" s="517" t="s">
        <v>21737</v>
      </c>
      <c r="C16" s="517" t="s">
        <v>212</v>
      </c>
      <c r="D16" s="601">
        <v>45721.55086805556</v>
      </c>
      <c r="E16" s="601">
        <v>45721.562256944446</v>
      </c>
      <c r="F16" s="601">
        <v>45721.562627314815</v>
      </c>
      <c r="H16" s="517" t="s">
        <v>21685</v>
      </c>
      <c r="K16" s="509"/>
      <c r="L16" s="509"/>
      <c r="M16" s="509"/>
      <c r="N16" s="509"/>
      <c r="O16" s="509"/>
      <c r="P16" s="509"/>
      <c r="Q16" s="509"/>
      <c r="R16" s="509"/>
      <c r="S16" s="509"/>
      <c r="T16" s="517" t="s">
        <v>2639</v>
      </c>
      <c r="V16" s="517" t="s">
        <v>60</v>
      </c>
      <c r="W16" s="600" t="s">
        <v>2507</v>
      </c>
      <c r="X16" s="509"/>
      <c r="Y16" s="509"/>
      <c r="Z16" s="509"/>
      <c r="AA16" s="509"/>
      <c r="AB16" s="509"/>
      <c r="AC16" s="509"/>
      <c r="AD16" s="509"/>
      <c r="AE16" s="509"/>
      <c r="AF16" s="509"/>
      <c r="AG16" s="509"/>
      <c r="AH16" s="509"/>
      <c r="AI16" s="509"/>
      <c r="AJ16" s="509"/>
      <c r="AK16" s="509"/>
      <c r="AL16" s="509"/>
      <c r="AM16" s="509"/>
      <c r="AN16" s="509"/>
      <c r="AO16" s="509"/>
      <c r="AP16" s="509"/>
      <c r="AQ16" s="509"/>
      <c r="AR16" s="602">
        <v>45721.0</v>
      </c>
      <c r="AS16" s="507">
        <v>798000.0</v>
      </c>
      <c r="AT16" s="509"/>
      <c r="AU16" s="509"/>
      <c r="AV16" s="509"/>
      <c r="AW16" s="509"/>
      <c r="AX16" s="509"/>
      <c r="AY16" s="509"/>
      <c r="AZ16" s="509"/>
      <c r="BA16" s="509"/>
      <c r="BB16" s="509"/>
      <c r="BC16" s="509"/>
      <c r="BD16" s="509"/>
      <c r="BE16" s="509"/>
      <c r="BF16" s="509"/>
      <c r="BG16" s="509"/>
      <c r="BH16" s="517" t="s">
        <v>21688</v>
      </c>
      <c r="BI16" s="509"/>
      <c r="BJ16" s="509"/>
      <c r="BK16" s="509"/>
      <c r="BL16" s="509"/>
      <c r="BM16" s="509"/>
      <c r="BN16" s="509"/>
      <c r="BO16" s="509"/>
      <c r="BP16" s="507">
        <v>798000.0</v>
      </c>
      <c r="BQ16" s="509"/>
      <c r="BR16" s="509"/>
      <c r="BS16" s="509"/>
      <c r="BT16" s="509"/>
      <c r="BU16" s="509"/>
      <c r="BV16" s="509"/>
      <c r="BW16" s="509"/>
      <c r="BX16" s="509"/>
      <c r="BY16" s="509"/>
      <c r="BZ16" s="509"/>
      <c r="CA16" s="509"/>
      <c r="CB16" s="603">
        <v>45721.0</v>
      </c>
      <c r="CC16" s="509"/>
      <c r="CD16" s="509"/>
      <c r="CE16" s="507">
        <v>798000.0</v>
      </c>
      <c r="CF16" s="507">
        <v>0.0</v>
      </c>
      <c r="CG16" s="509"/>
      <c r="CH16" s="509"/>
      <c r="CI16" s="509"/>
      <c r="CJ16" s="509"/>
      <c r="CK16" s="509"/>
      <c r="CL16" s="509"/>
      <c r="CM16" s="509"/>
      <c r="CN16" s="509"/>
      <c r="CO16" s="509"/>
      <c r="CP16" s="509"/>
      <c r="CQ16" s="509"/>
      <c r="CR16" s="517" t="s">
        <v>2508</v>
      </c>
      <c r="CV16" s="509"/>
      <c r="CW16" s="509"/>
      <c r="CX16" s="509"/>
      <c r="CY16" s="509"/>
      <c r="CZ16" s="509"/>
      <c r="DA16" s="509"/>
      <c r="DB16" s="509"/>
      <c r="DC16" s="509"/>
      <c r="DD16" s="517" t="s">
        <v>21735</v>
      </c>
      <c r="DE16" s="509"/>
      <c r="DF16" s="509"/>
      <c r="DG16" s="509"/>
      <c r="DH16" s="509"/>
      <c r="DI16" s="509"/>
      <c r="DJ16" s="509"/>
      <c r="DK16" s="509"/>
      <c r="DL16" s="509"/>
      <c r="DM16" s="517" t="s">
        <v>21738</v>
      </c>
      <c r="DN16" s="517" t="s">
        <v>2507</v>
      </c>
      <c r="DO16" s="509"/>
      <c r="DP16" s="509"/>
      <c r="DQ16" s="509"/>
      <c r="DR16" s="517" t="s">
        <v>60</v>
      </c>
      <c r="DS16" s="509"/>
      <c r="DT16" s="509"/>
      <c r="DU16" s="509"/>
      <c r="DV16" s="517" t="s">
        <v>21736</v>
      </c>
      <c r="DY16" s="509"/>
      <c r="DZ16" s="509"/>
      <c r="EA16" s="509"/>
      <c r="EB16" s="509"/>
      <c r="EC16" s="509"/>
      <c r="ED16" s="509"/>
      <c r="EE16" s="509"/>
      <c r="EF16" s="509"/>
      <c r="EG16" s="509"/>
      <c r="EH16" s="509"/>
      <c r="EI16" s="509"/>
      <c r="EJ16" s="509"/>
      <c r="EK16" s="509"/>
      <c r="EL16" s="509"/>
      <c r="EM16" s="509"/>
      <c r="EN16" s="509"/>
      <c r="EO16" s="509"/>
      <c r="EP16" s="509"/>
      <c r="EQ16" s="509"/>
      <c r="ER16" s="509"/>
      <c r="ES16" s="509"/>
      <c r="ET16" s="509"/>
      <c r="EU16" s="509"/>
      <c r="EV16" s="509"/>
      <c r="EW16" s="509"/>
      <c r="EX16" s="509"/>
      <c r="EY16" s="509"/>
      <c r="EZ16" s="509"/>
      <c r="FA16" s="509"/>
      <c r="FB16" s="509"/>
      <c r="FC16" s="509"/>
      <c r="FD16" s="509"/>
      <c r="FE16" s="517" t="s">
        <v>21733</v>
      </c>
      <c r="FG16" s="509"/>
      <c r="FH16" s="509"/>
      <c r="FI16" s="509"/>
      <c r="FJ16" s="509"/>
      <c r="FK16" s="509"/>
      <c r="FL16" s="509"/>
      <c r="FM16" s="509"/>
      <c r="FN16" s="509"/>
      <c r="FO16" s="509"/>
      <c r="FP16" s="509"/>
      <c r="FQ16" s="509"/>
      <c r="FR16" s="509"/>
      <c r="FS16" s="509"/>
      <c r="FT16" s="509"/>
      <c r="FU16" s="509"/>
      <c r="FV16" s="509"/>
      <c r="FW16" s="509"/>
      <c r="FX16" s="509"/>
      <c r="FY16" s="509"/>
      <c r="FZ16" s="509"/>
      <c r="GA16" s="509"/>
      <c r="GB16" s="509"/>
      <c r="GC16" s="509"/>
      <c r="GD16" s="509"/>
      <c r="GE16" s="509"/>
      <c r="GF16" s="509"/>
      <c r="GG16" s="509"/>
    </row>
    <row r="17">
      <c r="A17" s="507">
        <v>6350932.0</v>
      </c>
      <c r="B17" s="517" t="s">
        <v>21739</v>
      </c>
      <c r="C17" s="517" t="s">
        <v>212</v>
      </c>
      <c r="D17" s="601">
        <v>45721.86368055556</v>
      </c>
      <c r="E17" s="601">
        <v>45721.86959490741</v>
      </c>
      <c r="F17" s="601">
        <v>45721.86988425926</v>
      </c>
      <c r="H17" s="517" t="s">
        <v>21685</v>
      </c>
      <c r="K17" s="509"/>
      <c r="L17" s="509"/>
      <c r="M17" s="509"/>
      <c r="N17" s="509"/>
      <c r="O17" s="509"/>
      <c r="P17" s="509"/>
      <c r="Q17" s="509"/>
      <c r="R17" s="509"/>
      <c r="S17" s="509"/>
      <c r="T17" s="509"/>
      <c r="U17" s="509"/>
      <c r="V17" s="517" t="s">
        <v>21740</v>
      </c>
      <c r="W17" s="600" t="s">
        <v>21741</v>
      </c>
      <c r="X17" s="509"/>
      <c r="Y17" s="509"/>
      <c r="Z17" s="509"/>
      <c r="AA17" s="509"/>
      <c r="AB17" s="509"/>
      <c r="AC17" s="509"/>
      <c r="AD17" s="509"/>
      <c r="AE17" s="509"/>
      <c r="AF17" s="509"/>
      <c r="AG17" s="509"/>
      <c r="AH17" s="509"/>
      <c r="AI17" s="509"/>
      <c r="AJ17" s="509"/>
      <c r="AK17" s="509"/>
      <c r="AL17" s="509"/>
      <c r="AM17" s="509"/>
      <c r="AN17" s="509"/>
      <c r="AO17" s="509"/>
      <c r="AP17" s="509"/>
      <c r="AQ17" s="509"/>
      <c r="AR17" s="509"/>
      <c r="AS17" s="509"/>
      <c r="AT17" s="509"/>
      <c r="AU17" s="509"/>
      <c r="AV17" s="509"/>
      <c r="AW17" s="509"/>
      <c r="AX17" s="509"/>
      <c r="AY17" s="509"/>
      <c r="AZ17" s="509"/>
      <c r="BA17" s="509"/>
      <c r="BB17" s="509"/>
      <c r="BC17" s="509"/>
      <c r="BD17" s="509"/>
      <c r="BE17" s="509"/>
      <c r="BF17" s="509"/>
      <c r="BG17" s="509"/>
      <c r="BH17" s="517" t="s">
        <v>21688</v>
      </c>
      <c r="BI17" s="509"/>
      <c r="BJ17" s="509"/>
      <c r="BK17" s="509"/>
      <c r="BL17" s="509"/>
      <c r="BM17" s="509"/>
      <c r="BN17" s="509"/>
      <c r="BO17" s="509"/>
      <c r="BP17" s="509"/>
      <c r="BQ17" s="509"/>
      <c r="BR17" s="509"/>
      <c r="BS17" s="509"/>
      <c r="BT17" s="509"/>
      <c r="BU17" s="509"/>
      <c r="BV17" s="509"/>
      <c r="BW17" s="509"/>
      <c r="BX17" s="509"/>
      <c r="BY17" s="509"/>
      <c r="BZ17" s="509"/>
      <c r="CA17" s="509"/>
      <c r="CB17" s="509"/>
      <c r="CC17" s="509"/>
      <c r="CD17" s="509"/>
      <c r="CE17" s="509"/>
      <c r="CF17" s="509"/>
      <c r="CG17" s="509"/>
      <c r="CH17" s="509"/>
      <c r="CI17" s="509"/>
      <c r="CJ17" s="509"/>
      <c r="CK17" s="509"/>
      <c r="CL17" s="509"/>
      <c r="CM17" s="509"/>
      <c r="CN17" s="509"/>
      <c r="CO17" s="509"/>
      <c r="CP17" s="509"/>
      <c r="CQ17" s="509"/>
      <c r="CR17" s="517" t="s">
        <v>21742</v>
      </c>
      <c r="CU17" s="509"/>
      <c r="CV17" s="509"/>
      <c r="CW17" s="509"/>
      <c r="CX17" s="509"/>
      <c r="CY17" s="509"/>
      <c r="CZ17" s="509"/>
      <c r="DA17" s="509"/>
      <c r="DB17" s="509"/>
      <c r="DC17" s="509"/>
      <c r="DD17" s="509"/>
      <c r="DE17" s="509"/>
      <c r="DF17" s="509"/>
      <c r="DG17" s="509"/>
      <c r="DH17" s="509"/>
      <c r="DI17" s="517" t="s">
        <v>21742</v>
      </c>
      <c r="DL17" s="509"/>
      <c r="DM17" s="509"/>
      <c r="DN17" s="517" t="s">
        <v>21743</v>
      </c>
      <c r="DP17" s="509"/>
      <c r="DQ17" s="509"/>
      <c r="DR17" s="517" t="s">
        <v>21740</v>
      </c>
      <c r="DS17" s="509"/>
      <c r="DT17" s="509"/>
      <c r="DU17" s="509"/>
      <c r="DV17" s="509"/>
      <c r="DW17" s="509"/>
      <c r="DX17" s="509"/>
      <c r="DY17" s="509"/>
      <c r="DZ17" s="509"/>
      <c r="EA17" s="509"/>
      <c r="EB17" s="602">
        <v>45721.0</v>
      </c>
      <c r="EC17" s="509"/>
      <c r="ED17" s="509"/>
      <c r="EE17" s="509"/>
      <c r="EF17" s="509"/>
      <c r="EG17" s="509"/>
      <c r="EH17" s="509"/>
      <c r="EI17" s="509"/>
      <c r="EJ17" s="509"/>
      <c r="EK17" s="509"/>
      <c r="EL17" s="509"/>
      <c r="EM17" s="509"/>
      <c r="EN17" s="509"/>
      <c r="EO17" s="509"/>
      <c r="EP17" s="509"/>
      <c r="EQ17" s="509"/>
      <c r="ER17" s="509"/>
      <c r="ES17" s="509"/>
      <c r="ET17" s="509"/>
      <c r="EU17" s="509"/>
      <c r="EV17" s="509"/>
      <c r="EW17" s="509"/>
      <c r="EX17" s="509"/>
      <c r="EY17" s="509"/>
      <c r="EZ17" s="509"/>
      <c r="FA17" s="509"/>
      <c r="FB17" s="509"/>
      <c r="FC17" s="509"/>
      <c r="FD17" s="509"/>
      <c r="FE17" s="517" t="s">
        <v>21744</v>
      </c>
      <c r="FG17" s="509"/>
      <c r="FH17" s="509"/>
      <c r="FI17" s="509"/>
      <c r="FJ17" s="509"/>
      <c r="FK17" s="509"/>
      <c r="FL17" s="509"/>
      <c r="FM17" s="509"/>
      <c r="FN17" s="509"/>
      <c r="FO17" s="509"/>
      <c r="FP17" s="509"/>
      <c r="FQ17" s="509"/>
      <c r="FR17" s="509"/>
      <c r="FS17" s="509"/>
      <c r="FT17" s="509"/>
      <c r="FU17" s="509"/>
      <c r="FV17" s="509"/>
      <c r="FW17" s="509"/>
      <c r="FX17" s="509"/>
      <c r="FY17" s="509"/>
      <c r="FZ17" s="509"/>
      <c r="GA17" s="509"/>
      <c r="GB17" s="509"/>
      <c r="GC17" s="509"/>
      <c r="GD17" s="509"/>
      <c r="GE17" s="509"/>
      <c r="GF17" s="509"/>
      <c r="GG17" s="509"/>
    </row>
    <row r="18">
      <c r="A18" s="507">
        <v>6351006.0</v>
      </c>
      <c r="B18" s="517" t="s">
        <v>21745</v>
      </c>
      <c r="C18" s="517" t="s">
        <v>212</v>
      </c>
      <c r="D18" s="601">
        <v>45721.87373842593</v>
      </c>
      <c r="E18" s="601">
        <v>45721.8768287037</v>
      </c>
      <c r="F18" s="601">
        <v>45721.87712962963</v>
      </c>
      <c r="H18" s="517" t="s">
        <v>21685</v>
      </c>
      <c r="K18" s="509"/>
      <c r="L18" s="509"/>
      <c r="M18" s="509"/>
      <c r="N18" s="509"/>
      <c r="O18" s="509"/>
      <c r="P18" s="509"/>
      <c r="Q18" s="509"/>
      <c r="R18" s="509"/>
      <c r="S18" s="509"/>
      <c r="T18" s="517" t="s">
        <v>2639</v>
      </c>
      <c r="V18" s="517" t="s">
        <v>21740</v>
      </c>
      <c r="W18" s="600" t="s">
        <v>21741</v>
      </c>
      <c r="X18" s="509"/>
      <c r="Y18" s="509"/>
      <c r="Z18" s="509"/>
      <c r="AA18" s="509"/>
      <c r="AB18" s="509"/>
      <c r="AC18" s="509"/>
      <c r="AD18" s="509"/>
      <c r="AE18" s="509"/>
      <c r="AF18" s="509"/>
      <c r="AG18" s="509"/>
      <c r="AH18" s="509"/>
      <c r="AI18" s="509"/>
      <c r="AJ18" s="509"/>
      <c r="AK18" s="509"/>
      <c r="AL18" s="509"/>
      <c r="AM18" s="509"/>
      <c r="AN18" s="509"/>
      <c r="AO18" s="509"/>
      <c r="AP18" s="509"/>
      <c r="AQ18" s="507">
        <v>36.0</v>
      </c>
      <c r="AR18" s="602">
        <v>45721.0</v>
      </c>
      <c r="AS18" s="507">
        <v>798000.0</v>
      </c>
      <c r="AT18" s="509"/>
      <c r="AU18" s="509"/>
      <c r="AV18" s="509"/>
      <c r="AW18" s="509"/>
      <c r="AX18" s="509"/>
      <c r="AY18" s="509"/>
      <c r="AZ18" s="509"/>
      <c r="BA18" s="509"/>
      <c r="BB18" s="509"/>
      <c r="BC18" s="509"/>
      <c r="BD18" s="509"/>
      <c r="BE18" s="509"/>
      <c r="BF18" s="509"/>
      <c r="BG18" s="509"/>
      <c r="BH18" s="517" t="s">
        <v>21688</v>
      </c>
      <c r="BI18" s="509"/>
      <c r="BJ18" s="509"/>
      <c r="BK18" s="509"/>
      <c r="BL18" s="509"/>
      <c r="BM18" s="509"/>
      <c r="BN18" s="509"/>
      <c r="BO18" s="509"/>
      <c r="BP18" s="509"/>
      <c r="BQ18" s="509"/>
      <c r="BR18" s="509"/>
      <c r="BS18" s="509"/>
      <c r="BT18" s="517" t="s">
        <v>21693</v>
      </c>
      <c r="BX18" s="509"/>
      <c r="BY18" s="507">
        <v>30324.0</v>
      </c>
      <c r="BZ18" s="507">
        <v>28500.0</v>
      </c>
      <c r="CA18" s="509"/>
      <c r="CB18" s="509"/>
      <c r="CC18" s="602">
        <v>45804.0</v>
      </c>
      <c r="CD18" s="507">
        <v>27.0</v>
      </c>
      <c r="CE18" s="507">
        <v>1027824.0</v>
      </c>
      <c r="CF18" s="507">
        <v>229824.0</v>
      </c>
      <c r="CG18" s="509"/>
      <c r="CH18" s="509"/>
      <c r="CI18" s="509"/>
      <c r="CJ18" s="509"/>
      <c r="CK18" s="509"/>
      <c r="CL18" s="509"/>
      <c r="CM18" s="509"/>
      <c r="CN18" s="509"/>
      <c r="CO18" s="509"/>
      <c r="CP18" s="509"/>
      <c r="CQ18" s="509"/>
      <c r="CR18" s="517" t="s">
        <v>21742</v>
      </c>
      <c r="CU18" s="509"/>
      <c r="CV18" s="509"/>
      <c r="CW18" s="509"/>
      <c r="CX18" s="509"/>
      <c r="CY18" s="509"/>
      <c r="CZ18" s="509"/>
      <c r="DA18" s="509"/>
      <c r="DB18" s="509"/>
      <c r="DC18" s="509"/>
      <c r="DD18" s="517" t="s">
        <v>21746</v>
      </c>
      <c r="DE18" s="509"/>
      <c r="DF18" s="509"/>
      <c r="DG18" s="509"/>
      <c r="DH18" s="509"/>
      <c r="DI18" s="509"/>
      <c r="DJ18" s="509"/>
      <c r="DK18" s="509"/>
      <c r="DL18" s="509"/>
      <c r="DM18" s="509"/>
      <c r="DN18" s="517" t="s">
        <v>21743</v>
      </c>
      <c r="DP18" s="509"/>
      <c r="DQ18" s="509"/>
      <c r="DR18" s="517" t="s">
        <v>21740</v>
      </c>
      <c r="DS18" s="509"/>
      <c r="DT18" s="509"/>
      <c r="DU18" s="509"/>
      <c r="DV18" s="517" t="s">
        <v>21747</v>
      </c>
      <c r="DZ18" s="509"/>
      <c r="EA18" s="509"/>
      <c r="EB18" s="509"/>
      <c r="EC18" s="509"/>
      <c r="ED18" s="509"/>
      <c r="EE18" s="509"/>
      <c r="EF18" s="509"/>
      <c r="EG18" s="509"/>
      <c r="EH18" s="509"/>
      <c r="EI18" s="509"/>
      <c r="EJ18" s="509"/>
      <c r="EK18" s="509"/>
      <c r="EL18" s="509"/>
      <c r="EM18" s="509"/>
      <c r="EN18" s="509"/>
      <c r="EO18" s="509"/>
      <c r="EP18" s="509"/>
      <c r="EQ18" s="509"/>
      <c r="ER18" s="509"/>
      <c r="ES18" s="509"/>
      <c r="ET18" s="509"/>
      <c r="EU18" s="509"/>
      <c r="EV18" s="509"/>
      <c r="EW18" s="509"/>
      <c r="EX18" s="509"/>
      <c r="EY18" s="509"/>
      <c r="EZ18" s="509"/>
      <c r="FA18" s="509"/>
      <c r="FB18" s="509"/>
      <c r="FC18" s="509"/>
      <c r="FD18" s="509"/>
      <c r="FE18" s="517" t="s">
        <v>21744</v>
      </c>
      <c r="FG18" s="509"/>
      <c r="FH18" s="509"/>
      <c r="FI18" s="509"/>
      <c r="FJ18" s="509"/>
      <c r="FK18" s="509"/>
      <c r="FL18" s="509"/>
      <c r="FM18" s="509"/>
      <c r="FN18" s="509"/>
      <c r="FO18" s="509"/>
      <c r="FP18" s="509"/>
      <c r="FQ18" s="509"/>
      <c r="FR18" s="509"/>
      <c r="FS18" s="509"/>
      <c r="FT18" s="509"/>
      <c r="FU18" s="509"/>
      <c r="FV18" s="509"/>
      <c r="FW18" s="509"/>
      <c r="FX18" s="509"/>
      <c r="FY18" s="509"/>
      <c r="FZ18" s="509"/>
      <c r="GA18" s="509"/>
      <c r="GB18" s="509"/>
      <c r="GC18" s="509"/>
      <c r="GD18" s="509"/>
      <c r="GE18" s="509"/>
      <c r="GF18" s="509"/>
      <c r="GG18" s="509"/>
    </row>
    <row r="19">
      <c r="A19" s="507">
        <v>6351024.0</v>
      </c>
      <c r="B19" s="517" t="s">
        <v>21748</v>
      </c>
      <c r="C19" s="517" t="s">
        <v>212</v>
      </c>
      <c r="D19" s="601">
        <v>45721.87861111111</v>
      </c>
      <c r="E19" s="601">
        <v>45721.883055555554</v>
      </c>
      <c r="F19" s="601">
        <v>45721.88349537037</v>
      </c>
      <c r="H19" s="517" t="s">
        <v>21685</v>
      </c>
      <c r="K19" s="509"/>
      <c r="L19" s="509"/>
      <c r="M19" s="509"/>
      <c r="N19" s="509"/>
      <c r="O19" s="509"/>
      <c r="P19" s="509"/>
      <c r="Q19" s="509"/>
      <c r="R19" s="509"/>
      <c r="S19" s="509"/>
      <c r="T19" s="517" t="s">
        <v>2639</v>
      </c>
      <c r="V19" s="517" t="s">
        <v>21740</v>
      </c>
      <c r="W19" s="600" t="s">
        <v>21741</v>
      </c>
      <c r="X19" s="509"/>
      <c r="Y19" s="509"/>
      <c r="Z19" s="509"/>
      <c r="AA19" s="509"/>
      <c r="AB19" s="509"/>
      <c r="AC19" s="509"/>
      <c r="AD19" s="509"/>
      <c r="AE19" s="509"/>
      <c r="AF19" s="509"/>
      <c r="AG19" s="509"/>
      <c r="AH19" s="509"/>
      <c r="AI19" s="509"/>
      <c r="AJ19" s="509"/>
      <c r="AK19" s="509"/>
      <c r="AL19" s="509"/>
      <c r="AM19" s="509"/>
      <c r="AN19" s="509"/>
      <c r="AO19" s="509"/>
      <c r="AP19" s="509"/>
      <c r="AQ19" s="507">
        <v>36.0</v>
      </c>
      <c r="AR19" s="602">
        <v>45721.0</v>
      </c>
      <c r="AS19" s="507">
        <v>798000.0</v>
      </c>
      <c r="AT19" s="509"/>
      <c r="AU19" s="509"/>
      <c r="AV19" s="509"/>
      <c r="AW19" s="509"/>
      <c r="AX19" s="509"/>
      <c r="AY19" s="509"/>
      <c r="AZ19" s="509"/>
      <c r="BA19" s="509"/>
      <c r="BB19" s="509"/>
      <c r="BC19" s="509"/>
      <c r="BD19" s="509"/>
      <c r="BE19" s="509"/>
      <c r="BF19" s="509"/>
      <c r="BG19" s="509"/>
      <c r="BH19" s="517" t="s">
        <v>21688</v>
      </c>
      <c r="BI19" s="509"/>
      <c r="BJ19" s="509"/>
      <c r="BK19" s="509"/>
      <c r="BL19" s="509"/>
      <c r="BM19" s="509"/>
      <c r="BN19" s="509"/>
      <c r="BO19" s="509"/>
      <c r="BP19" s="509"/>
      <c r="BQ19" s="509"/>
      <c r="BR19" s="509"/>
      <c r="BS19" s="509"/>
      <c r="BT19" s="517" t="s">
        <v>21693</v>
      </c>
      <c r="BX19" s="509"/>
      <c r="BY19" s="507">
        <v>30324.0</v>
      </c>
      <c r="BZ19" s="507">
        <v>28500.0</v>
      </c>
      <c r="CA19" s="509"/>
      <c r="CB19" s="509"/>
      <c r="CC19" s="602">
        <v>45804.0</v>
      </c>
      <c r="CD19" s="517" t="s">
        <v>21723</v>
      </c>
      <c r="CE19" s="507">
        <v>1027824.0</v>
      </c>
      <c r="CF19" s="507">
        <v>229824.0</v>
      </c>
      <c r="CG19" s="509"/>
      <c r="CH19" s="509"/>
      <c r="CI19" s="509"/>
      <c r="CJ19" s="509"/>
      <c r="CK19" s="509"/>
      <c r="CL19" s="509"/>
      <c r="CM19" s="509"/>
      <c r="CN19" s="509"/>
      <c r="CO19" s="509"/>
      <c r="CP19" s="509"/>
      <c r="CQ19" s="509"/>
      <c r="CR19" s="517" t="s">
        <v>21742</v>
      </c>
      <c r="CU19" s="509"/>
      <c r="CV19" s="509"/>
      <c r="CW19" s="509"/>
      <c r="CX19" s="509"/>
      <c r="CY19" s="509"/>
      <c r="CZ19" s="509"/>
      <c r="DA19" s="509"/>
      <c r="DB19" s="509"/>
      <c r="DC19" s="509"/>
      <c r="DD19" s="517" t="s">
        <v>21746</v>
      </c>
      <c r="DE19" s="509"/>
      <c r="DF19" s="509"/>
      <c r="DG19" s="509"/>
      <c r="DH19" s="509"/>
      <c r="DI19" s="509"/>
      <c r="DJ19" s="509"/>
      <c r="DK19" s="509"/>
      <c r="DL19" s="509"/>
      <c r="DM19" s="517" t="s">
        <v>21749</v>
      </c>
      <c r="DN19" s="517" t="s">
        <v>21743</v>
      </c>
      <c r="DP19" s="509"/>
      <c r="DQ19" s="509"/>
      <c r="DR19" s="517" t="s">
        <v>21740</v>
      </c>
      <c r="DS19" s="509"/>
      <c r="DT19" s="509"/>
      <c r="DU19" s="509"/>
      <c r="DV19" s="517" t="s">
        <v>21747</v>
      </c>
      <c r="DZ19" s="509"/>
      <c r="EA19" s="509"/>
      <c r="EB19" s="509"/>
      <c r="EC19" s="509"/>
      <c r="ED19" s="509"/>
      <c r="EE19" s="509"/>
      <c r="EF19" s="509"/>
      <c r="EG19" s="509"/>
      <c r="EH19" s="509"/>
      <c r="EI19" s="509"/>
      <c r="EJ19" s="509"/>
      <c r="EK19" s="509"/>
      <c r="EL19" s="509"/>
      <c r="EM19" s="509"/>
      <c r="EN19" s="509"/>
      <c r="EO19" s="509"/>
      <c r="EP19" s="509"/>
      <c r="EQ19" s="509"/>
      <c r="ER19" s="509"/>
      <c r="ES19" s="509"/>
      <c r="ET19" s="509"/>
      <c r="EU19" s="509"/>
      <c r="EV19" s="509"/>
      <c r="EW19" s="509"/>
      <c r="EX19" s="509"/>
      <c r="EY19" s="509"/>
      <c r="EZ19" s="509"/>
      <c r="FA19" s="509"/>
      <c r="FB19" s="509"/>
      <c r="FC19" s="517" t="s">
        <v>21750</v>
      </c>
      <c r="FE19" s="517" t="s">
        <v>21744</v>
      </c>
      <c r="FG19" s="509"/>
      <c r="FH19" s="509"/>
      <c r="FI19" s="509"/>
      <c r="FJ19" s="509"/>
      <c r="FK19" s="509"/>
      <c r="FL19" s="509"/>
      <c r="FM19" s="509"/>
      <c r="FN19" s="509"/>
      <c r="FO19" s="509"/>
      <c r="FP19" s="509"/>
      <c r="FQ19" s="509"/>
      <c r="FR19" s="509"/>
      <c r="FS19" s="509"/>
      <c r="FT19" s="509"/>
      <c r="FU19" s="509"/>
      <c r="FV19" s="509"/>
      <c r="FW19" s="509"/>
      <c r="FX19" s="509"/>
      <c r="FY19" s="509"/>
      <c r="FZ19" s="509"/>
      <c r="GA19" s="509"/>
      <c r="GB19" s="509"/>
      <c r="GC19" s="509"/>
      <c r="GD19" s="509"/>
      <c r="GE19" s="509"/>
      <c r="GF19" s="509"/>
      <c r="GG19" s="509"/>
    </row>
    <row r="20">
      <c r="A20" s="507">
        <v>6354079.0</v>
      </c>
      <c r="B20" s="517" t="s">
        <v>21751</v>
      </c>
      <c r="C20" s="517" t="s">
        <v>212</v>
      </c>
      <c r="D20" s="601">
        <v>45722.53210648148</v>
      </c>
      <c r="E20" s="601">
        <v>45722.5346875</v>
      </c>
      <c r="F20" s="601">
        <v>45722.543217592596</v>
      </c>
      <c r="H20" s="517" t="s">
        <v>21685</v>
      </c>
      <c r="K20" s="509"/>
      <c r="L20" s="509"/>
      <c r="M20" s="509"/>
      <c r="N20" s="509"/>
      <c r="O20" s="509"/>
      <c r="P20" s="509"/>
      <c r="Q20" s="509"/>
      <c r="R20" s="509"/>
      <c r="S20" s="509"/>
      <c r="T20" s="509"/>
      <c r="U20" s="509"/>
      <c r="V20" s="517" t="s">
        <v>1625</v>
      </c>
      <c r="W20" s="600" t="s">
        <v>21752</v>
      </c>
      <c r="X20" s="509"/>
      <c r="Y20" s="509"/>
      <c r="Z20" s="509"/>
      <c r="AA20" s="509"/>
      <c r="AB20" s="509"/>
      <c r="AC20" s="509"/>
      <c r="AD20" s="509"/>
      <c r="AE20" s="509"/>
      <c r="AF20" s="509"/>
      <c r="AG20" s="509"/>
      <c r="AH20" s="509"/>
      <c r="AI20" s="509"/>
      <c r="AJ20" s="509"/>
      <c r="AK20" s="509"/>
      <c r="AL20" s="509"/>
      <c r="AM20" s="509"/>
      <c r="AN20" s="509"/>
      <c r="AO20" s="509"/>
      <c r="AP20" s="509"/>
      <c r="AQ20" s="509"/>
      <c r="AR20" s="509"/>
      <c r="AS20" s="509"/>
      <c r="AT20" s="509"/>
      <c r="AU20" s="509"/>
      <c r="AV20" s="509"/>
      <c r="AW20" s="509"/>
      <c r="AX20" s="509"/>
      <c r="AY20" s="509"/>
      <c r="AZ20" s="509"/>
      <c r="BA20" s="509"/>
      <c r="BB20" s="509"/>
      <c r="BC20" s="509"/>
      <c r="BD20" s="509"/>
      <c r="BE20" s="509"/>
      <c r="BF20" s="509"/>
      <c r="BG20" s="509"/>
      <c r="BH20" s="517" t="s">
        <v>21688</v>
      </c>
      <c r="BI20" s="509"/>
      <c r="BJ20" s="509"/>
      <c r="BK20" s="509"/>
      <c r="BL20" s="509"/>
      <c r="BM20" s="509"/>
      <c r="BN20" s="509"/>
      <c r="BO20" s="509"/>
      <c r="BP20" s="509"/>
      <c r="BQ20" s="509"/>
      <c r="BR20" s="509"/>
      <c r="BS20" s="509"/>
      <c r="BT20" s="509"/>
      <c r="BU20" s="509"/>
      <c r="BV20" s="509"/>
      <c r="BW20" s="509"/>
      <c r="BX20" s="509"/>
      <c r="BY20" s="509"/>
      <c r="BZ20" s="509"/>
      <c r="CA20" s="509"/>
      <c r="CB20" s="509"/>
      <c r="CC20" s="509"/>
      <c r="CD20" s="509"/>
      <c r="CE20" s="509"/>
      <c r="CF20" s="509"/>
      <c r="CG20" s="509"/>
      <c r="CH20" s="509"/>
      <c r="CI20" s="509"/>
      <c r="CJ20" s="509"/>
      <c r="CK20" s="509"/>
      <c r="CL20" s="509"/>
      <c r="CM20" s="509"/>
      <c r="CN20" s="509"/>
      <c r="CO20" s="509"/>
      <c r="CP20" s="509"/>
      <c r="CQ20" s="509"/>
      <c r="CR20" s="517" t="s">
        <v>21753</v>
      </c>
      <c r="CU20" s="509"/>
      <c r="CV20" s="509"/>
      <c r="CW20" s="509"/>
      <c r="CX20" s="509"/>
      <c r="CY20" s="509"/>
      <c r="CZ20" s="509"/>
      <c r="DA20" s="509"/>
      <c r="DB20" s="509"/>
      <c r="DC20" s="509"/>
      <c r="DD20" s="509"/>
      <c r="DE20" s="509"/>
      <c r="DF20" s="509"/>
      <c r="DG20" s="509"/>
      <c r="DH20" s="509"/>
      <c r="DI20" s="517" t="s">
        <v>21753</v>
      </c>
      <c r="DL20" s="509"/>
      <c r="DM20" s="509"/>
      <c r="DN20" s="517" t="s">
        <v>21754</v>
      </c>
      <c r="DP20" s="509"/>
      <c r="DQ20" s="509"/>
      <c r="DR20" s="517" t="s">
        <v>1625</v>
      </c>
      <c r="DS20" s="509"/>
      <c r="DT20" s="509"/>
      <c r="DU20" s="509"/>
      <c r="DV20" s="509"/>
      <c r="DW20" s="509"/>
      <c r="DX20" s="509"/>
      <c r="DY20" s="509"/>
      <c r="DZ20" s="509"/>
      <c r="EA20" s="509"/>
      <c r="EB20" s="602">
        <v>45722.0</v>
      </c>
      <c r="EC20" s="509"/>
      <c r="ED20" s="509"/>
      <c r="EE20" s="509"/>
      <c r="EF20" s="509"/>
      <c r="EG20" s="509"/>
      <c r="EH20" s="509"/>
      <c r="EI20" s="509"/>
      <c r="EJ20" s="509"/>
      <c r="EK20" s="509"/>
      <c r="EL20" s="509"/>
      <c r="EM20" s="509"/>
      <c r="EN20" s="509"/>
      <c r="EO20" s="509"/>
      <c r="EP20" s="509"/>
      <c r="EQ20" s="509"/>
      <c r="ER20" s="509"/>
      <c r="ES20" s="509"/>
      <c r="ET20" s="509"/>
      <c r="EU20" s="509"/>
      <c r="EV20" s="509"/>
      <c r="EW20" s="509"/>
      <c r="EX20" s="509"/>
      <c r="EY20" s="509"/>
      <c r="EZ20" s="509"/>
      <c r="FA20" s="509"/>
      <c r="FB20" s="509"/>
      <c r="FC20" s="509"/>
      <c r="FD20" s="509"/>
      <c r="FE20" s="517" t="s">
        <v>21755</v>
      </c>
      <c r="FG20" s="509"/>
      <c r="FH20" s="509"/>
      <c r="FI20" s="509"/>
      <c r="FJ20" s="509"/>
      <c r="FK20" s="509"/>
      <c r="FL20" s="509"/>
      <c r="FM20" s="509"/>
      <c r="FN20" s="509"/>
      <c r="FO20" s="509"/>
      <c r="FP20" s="509"/>
      <c r="FQ20" s="509"/>
      <c r="FR20" s="509"/>
      <c r="FS20" s="509"/>
      <c r="FT20" s="509"/>
      <c r="FU20" s="509"/>
      <c r="FV20" s="509"/>
      <c r="FW20" s="509"/>
      <c r="FX20" s="509"/>
      <c r="FY20" s="509"/>
      <c r="FZ20" s="509"/>
      <c r="GA20" s="509"/>
      <c r="GB20" s="509"/>
      <c r="GC20" s="509"/>
      <c r="GD20" s="509"/>
      <c r="GE20" s="509"/>
      <c r="GF20" s="509"/>
      <c r="GG20" s="509"/>
    </row>
    <row r="21">
      <c r="A21" s="507">
        <v>6354098.0</v>
      </c>
      <c r="B21" s="517" t="s">
        <v>21756</v>
      </c>
      <c r="C21" s="517" t="s">
        <v>212</v>
      </c>
      <c r="D21" s="601">
        <v>45722.53811342592</v>
      </c>
      <c r="E21" s="601">
        <v>45722.539456018516</v>
      </c>
      <c r="F21" s="601">
        <v>45722.54332175926</v>
      </c>
      <c r="H21" s="517" t="s">
        <v>21685</v>
      </c>
      <c r="K21" s="509"/>
      <c r="L21" s="509"/>
      <c r="M21" s="509"/>
      <c r="N21" s="509"/>
      <c r="O21" s="509"/>
      <c r="P21" s="509"/>
      <c r="Q21" s="509"/>
      <c r="R21" s="509"/>
      <c r="S21" s="509"/>
      <c r="T21" s="517" t="s">
        <v>21757</v>
      </c>
      <c r="V21" s="517" t="s">
        <v>1625</v>
      </c>
      <c r="W21" s="600" t="s">
        <v>21752</v>
      </c>
      <c r="X21" s="509"/>
      <c r="Y21" s="509"/>
      <c r="Z21" s="509"/>
      <c r="AA21" s="509"/>
      <c r="AB21" s="509"/>
      <c r="AC21" s="509"/>
      <c r="AD21" s="509"/>
      <c r="AE21" s="509"/>
      <c r="AF21" s="509"/>
      <c r="AG21" s="509"/>
      <c r="AH21" s="509"/>
      <c r="AI21" s="509"/>
      <c r="AJ21" s="509"/>
      <c r="AK21" s="509"/>
      <c r="AL21" s="509"/>
      <c r="AM21" s="509"/>
      <c r="AN21" s="509"/>
      <c r="AO21" s="509"/>
      <c r="AP21" s="509"/>
      <c r="AQ21" s="509"/>
      <c r="AR21" s="602">
        <v>45722.0</v>
      </c>
      <c r="AS21" s="507">
        <v>798000.0</v>
      </c>
      <c r="AT21" s="509"/>
      <c r="AU21" s="509"/>
      <c r="AV21" s="509"/>
      <c r="AW21" s="509"/>
      <c r="AX21" s="509"/>
      <c r="AY21" s="509"/>
      <c r="AZ21" s="509"/>
      <c r="BA21" s="509"/>
      <c r="BB21" s="509"/>
      <c r="BC21" s="509"/>
      <c r="BD21" s="509"/>
      <c r="BE21" s="509"/>
      <c r="BF21" s="509"/>
      <c r="BG21" s="509"/>
      <c r="BH21" s="517" t="s">
        <v>21688</v>
      </c>
      <c r="BI21" s="509"/>
      <c r="BJ21" s="509"/>
      <c r="BK21" s="509"/>
      <c r="BL21" s="509"/>
      <c r="BM21" s="509"/>
      <c r="BN21" s="509"/>
      <c r="BO21" s="509"/>
      <c r="BP21" s="507">
        <v>798000.0</v>
      </c>
      <c r="BQ21" s="509"/>
      <c r="BR21" s="509"/>
      <c r="BS21" s="509"/>
      <c r="BT21" s="509"/>
      <c r="BU21" s="509"/>
      <c r="BV21" s="509"/>
      <c r="BW21" s="509"/>
      <c r="BX21" s="509"/>
      <c r="BY21" s="509"/>
      <c r="BZ21" s="509"/>
      <c r="CA21" s="509"/>
      <c r="CB21" s="603">
        <v>45722.0</v>
      </c>
      <c r="CC21" s="509"/>
      <c r="CD21" s="509"/>
      <c r="CE21" s="507">
        <v>798000.0</v>
      </c>
      <c r="CF21" s="507">
        <v>0.0</v>
      </c>
      <c r="CG21" s="509"/>
      <c r="CH21" s="509"/>
      <c r="CI21" s="509"/>
      <c r="CJ21" s="509"/>
      <c r="CK21" s="509"/>
      <c r="CL21" s="509"/>
      <c r="CM21" s="509"/>
      <c r="CN21" s="509"/>
      <c r="CO21" s="509"/>
      <c r="CP21" s="509"/>
      <c r="CQ21" s="509"/>
      <c r="CR21" s="517" t="s">
        <v>21753</v>
      </c>
      <c r="CU21" s="509"/>
      <c r="CV21" s="509"/>
      <c r="CW21" s="509"/>
      <c r="CX21" s="509"/>
      <c r="CY21" s="509"/>
      <c r="CZ21" s="509"/>
      <c r="DA21" s="509"/>
      <c r="DB21" s="509"/>
      <c r="DC21" s="509"/>
      <c r="DD21" s="517" t="s">
        <v>21758</v>
      </c>
      <c r="DE21" s="509"/>
      <c r="DF21" s="509"/>
      <c r="DG21" s="509"/>
      <c r="DH21" s="509"/>
      <c r="DI21" s="509"/>
      <c r="DJ21" s="509"/>
      <c r="DK21" s="509"/>
      <c r="DL21" s="509"/>
      <c r="DM21" s="509"/>
      <c r="DN21" s="517" t="s">
        <v>21754</v>
      </c>
      <c r="DP21" s="509"/>
      <c r="DQ21" s="509"/>
      <c r="DR21" s="517" t="s">
        <v>1625</v>
      </c>
      <c r="DS21" s="509"/>
      <c r="DT21" s="509"/>
      <c r="DU21" s="509"/>
      <c r="DV21" s="517" t="s">
        <v>21759</v>
      </c>
      <c r="EB21" s="509"/>
      <c r="EC21" s="509"/>
      <c r="ED21" s="509"/>
      <c r="EE21" s="509"/>
      <c r="EF21" s="509"/>
      <c r="EG21" s="509"/>
      <c r="EH21" s="509"/>
      <c r="EI21" s="509"/>
      <c r="EJ21" s="509"/>
      <c r="EK21" s="509"/>
      <c r="EL21" s="509"/>
      <c r="EM21" s="509"/>
      <c r="EN21" s="509"/>
      <c r="EO21" s="509"/>
      <c r="EP21" s="509"/>
      <c r="EQ21" s="509"/>
      <c r="ER21" s="509"/>
      <c r="ES21" s="509"/>
      <c r="ET21" s="509"/>
      <c r="EU21" s="509"/>
      <c r="EV21" s="509"/>
      <c r="EW21" s="509"/>
      <c r="EX21" s="509"/>
      <c r="EY21" s="509"/>
      <c r="EZ21" s="509"/>
      <c r="FA21" s="509"/>
      <c r="FB21" s="509"/>
      <c r="FC21" s="509"/>
      <c r="FD21" s="509"/>
      <c r="FE21" s="517" t="s">
        <v>21755</v>
      </c>
      <c r="FG21" s="509"/>
      <c r="FH21" s="509"/>
      <c r="FI21" s="509"/>
      <c r="FJ21" s="509"/>
      <c r="FK21" s="509"/>
      <c r="FL21" s="509"/>
      <c r="FM21" s="509"/>
      <c r="FN21" s="509"/>
      <c r="FO21" s="509"/>
      <c r="FP21" s="509"/>
      <c r="FQ21" s="509"/>
      <c r="FR21" s="509"/>
      <c r="FS21" s="509"/>
      <c r="FT21" s="509"/>
      <c r="FU21" s="509"/>
      <c r="FV21" s="509"/>
      <c r="FW21" s="509"/>
      <c r="FX21" s="509"/>
      <c r="FY21" s="509"/>
      <c r="FZ21" s="509"/>
      <c r="GA21" s="509"/>
      <c r="GB21" s="509"/>
      <c r="GC21" s="509"/>
      <c r="GD21" s="509"/>
      <c r="GE21" s="509"/>
      <c r="GF21" s="509"/>
      <c r="GG21" s="509"/>
    </row>
    <row r="22">
      <c r="A22" s="507">
        <v>6354118.0</v>
      </c>
      <c r="B22" s="517" t="s">
        <v>21760</v>
      </c>
      <c r="C22" s="517" t="s">
        <v>212</v>
      </c>
      <c r="D22" s="601">
        <v>45722.53302083333</v>
      </c>
      <c r="E22" s="601">
        <v>45722.54903935185</v>
      </c>
      <c r="F22" s="601">
        <v>45722.549837962964</v>
      </c>
      <c r="H22" s="517" t="s">
        <v>21685</v>
      </c>
      <c r="K22" s="509"/>
      <c r="L22" s="509"/>
      <c r="M22" s="509"/>
      <c r="N22" s="509"/>
      <c r="O22" s="509"/>
      <c r="P22" s="509"/>
      <c r="Q22" s="509"/>
      <c r="R22" s="509"/>
      <c r="S22" s="509"/>
      <c r="T22" s="509"/>
      <c r="U22" s="509"/>
      <c r="V22" s="517" t="s">
        <v>60</v>
      </c>
      <c r="W22" s="600" t="s">
        <v>21761</v>
      </c>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09"/>
      <c r="BH22" s="517" t="s">
        <v>21688</v>
      </c>
      <c r="BI22" s="509"/>
      <c r="BJ22" s="509"/>
      <c r="BK22" s="509"/>
      <c r="BL22" s="509"/>
      <c r="BM22" s="509"/>
      <c r="BN22" s="509"/>
      <c r="BO22" s="509"/>
      <c r="BP22" s="509"/>
      <c r="BQ22" s="509"/>
      <c r="BR22" s="509"/>
      <c r="BS22" s="509"/>
      <c r="BT22" s="509"/>
      <c r="BU22" s="509"/>
      <c r="BV22" s="509"/>
      <c r="BW22" s="509"/>
      <c r="BX22" s="509"/>
      <c r="BY22" s="509"/>
      <c r="BZ22" s="509"/>
      <c r="CA22" s="509"/>
      <c r="CB22" s="509"/>
      <c r="CC22" s="509"/>
      <c r="CD22" s="509"/>
      <c r="CE22" s="509"/>
      <c r="CF22" s="509"/>
      <c r="CG22" s="509"/>
      <c r="CH22" s="509"/>
      <c r="CI22" s="509"/>
      <c r="CJ22" s="509"/>
      <c r="CK22" s="509"/>
      <c r="CL22" s="509"/>
      <c r="CM22" s="509"/>
      <c r="CN22" s="509"/>
      <c r="CO22" s="509"/>
      <c r="CP22" s="509"/>
      <c r="CQ22" s="509"/>
      <c r="CR22" s="517" t="s">
        <v>21762</v>
      </c>
      <c r="CU22" s="509"/>
      <c r="CV22" s="509"/>
      <c r="CW22" s="509"/>
      <c r="CX22" s="509"/>
      <c r="CY22" s="509"/>
      <c r="CZ22" s="509"/>
      <c r="DA22" s="509"/>
      <c r="DB22" s="509"/>
      <c r="DC22" s="509"/>
      <c r="DD22" s="509"/>
      <c r="DE22" s="509"/>
      <c r="DF22" s="509"/>
      <c r="DG22" s="509"/>
      <c r="DH22" s="509"/>
      <c r="DI22" s="517" t="s">
        <v>21762</v>
      </c>
      <c r="DL22" s="509"/>
      <c r="DM22" s="509"/>
      <c r="DN22" s="517" t="s">
        <v>21763</v>
      </c>
      <c r="DO22" s="509"/>
      <c r="DP22" s="509"/>
      <c r="DQ22" s="509"/>
      <c r="DR22" s="517" t="s">
        <v>60</v>
      </c>
      <c r="DS22" s="509"/>
      <c r="DT22" s="509"/>
      <c r="DU22" s="509"/>
      <c r="DV22" s="509"/>
      <c r="DW22" s="509"/>
      <c r="DX22" s="509"/>
      <c r="DY22" s="509"/>
      <c r="DZ22" s="509"/>
      <c r="EA22" s="509"/>
      <c r="EB22" s="602">
        <v>45722.0</v>
      </c>
      <c r="EC22" s="509"/>
      <c r="ED22" s="509"/>
      <c r="EE22" s="509"/>
      <c r="EF22" s="509"/>
      <c r="EG22" s="509"/>
      <c r="EH22" s="509"/>
      <c r="EI22" s="509"/>
      <c r="EJ22" s="509"/>
      <c r="EK22" s="509"/>
      <c r="EL22" s="509"/>
      <c r="EM22" s="509"/>
      <c r="EN22" s="509"/>
      <c r="EO22" s="509"/>
      <c r="EP22" s="509"/>
      <c r="EQ22" s="509"/>
      <c r="ER22" s="509"/>
      <c r="ES22" s="509"/>
      <c r="ET22" s="509"/>
      <c r="EU22" s="509"/>
      <c r="EV22" s="509"/>
      <c r="EW22" s="509"/>
      <c r="EX22" s="509"/>
      <c r="EY22" s="509"/>
      <c r="EZ22" s="509"/>
      <c r="FA22" s="509"/>
      <c r="FB22" s="509"/>
      <c r="FC22" s="509"/>
      <c r="FD22" s="509"/>
      <c r="FE22" s="517" t="s">
        <v>21764</v>
      </c>
      <c r="FG22" s="509"/>
      <c r="FH22" s="509"/>
      <c r="FI22" s="509"/>
      <c r="FJ22" s="509"/>
      <c r="FK22" s="509"/>
      <c r="FL22" s="509"/>
      <c r="FM22" s="509"/>
      <c r="FN22" s="509"/>
      <c r="FO22" s="509"/>
      <c r="FP22" s="509"/>
      <c r="FQ22" s="509"/>
      <c r="FR22" s="509"/>
      <c r="FS22" s="509"/>
      <c r="FT22" s="509"/>
      <c r="FU22" s="509"/>
      <c r="FV22" s="509"/>
      <c r="FW22" s="509"/>
      <c r="FX22" s="509"/>
      <c r="FY22" s="509"/>
      <c r="FZ22" s="509"/>
      <c r="GA22" s="509"/>
      <c r="GB22" s="509"/>
      <c r="GC22" s="509"/>
      <c r="GD22" s="509"/>
      <c r="GE22" s="509"/>
      <c r="GF22" s="509"/>
      <c r="GG22" s="509"/>
    </row>
    <row r="23">
      <c r="A23" s="507">
        <v>6354128.0</v>
      </c>
      <c r="B23" s="517" t="s">
        <v>21765</v>
      </c>
      <c r="C23" s="517" t="s">
        <v>212</v>
      </c>
      <c r="D23" s="601">
        <v>45722.53471064815</v>
      </c>
      <c r="E23" s="601">
        <v>45722.55241898148</v>
      </c>
      <c r="F23" s="601">
        <v>45722.553032407406</v>
      </c>
      <c r="H23" s="517" t="s">
        <v>21685</v>
      </c>
      <c r="K23" s="509"/>
      <c r="L23" s="509"/>
      <c r="M23" s="509"/>
      <c r="N23" s="509"/>
      <c r="O23" s="509"/>
      <c r="P23" s="509"/>
      <c r="Q23" s="509"/>
      <c r="R23" s="509"/>
      <c r="S23" s="509"/>
      <c r="T23" s="517" t="s">
        <v>2639</v>
      </c>
      <c r="V23" s="517" t="s">
        <v>60</v>
      </c>
      <c r="W23" s="600" t="s">
        <v>21761</v>
      </c>
      <c r="X23" s="509"/>
      <c r="Y23" s="509"/>
      <c r="Z23" s="509"/>
      <c r="AA23" s="509"/>
      <c r="AB23" s="509"/>
      <c r="AC23" s="509"/>
      <c r="AD23" s="509"/>
      <c r="AE23" s="509"/>
      <c r="AF23" s="509"/>
      <c r="AG23" s="509"/>
      <c r="AH23" s="509"/>
      <c r="AI23" s="509"/>
      <c r="AJ23" s="509"/>
      <c r="AK23" s="509"/>
      <c r="AL23" s="509"/>
      <c r="AM23" s="509"/>
      <c r="AN23" s="509"/>
      <c r="AO23" s="509"/>
      <c r="AP23" s="509"/>
      <c r="AQ23" s="509"/>
      <c r="AR23" s="602">
        <v>45722.0</v>
      </c>
      <c r="AS23" s="507">
        <v>798000.0</v>
      </c>
      <c r="AT23" s="509"/>
      <c r="AU23" s="509"/>
      <c r="AV23" s="509"/>
      <c r="AW23" s="509"/>
      <c r="AX23" s="509"/>
      <c r="AY23" s="509"/>
      <c r="AZ23" s="509"/>
      <c r="BA23" s="509"/>
      <c r="BB23" s="509"/>
      <c r="BC23" s="509"/>
      <c r="BD23" s="509"/>
      <c r="BE23" s="509"/>
      <c r="BF23" s="509"/>
      <c r="BG23" s="509"/>
      <c r="BH23" s="517" t="s">
        <v>21688</v>
      </c>
      <c r="BI23" s="509"/>
      <c r="BJ23" s="509"/>
      <c r="BK23" s="509"/>
      <c r="BL23" s="509"/>
      <c r="BM23" s="509"/>
      <c r="BN23" s="509"/>
      <c r="BO23" s="509"/>
      <c r="BP23" s="507">
        <v>798000.0</v>
      </c>
      <c r="BQ23" s="509"/>
      <c r="BR23" s="509"/>
      <c r="BS23" s="509"/>
      <c r="BT23" s="509"/>
      <c r="BU23" s="509"/>
      <c r="BV23" s="509"/>
      <c r="BW23" s="509"/>
      <c r="BX23" s="509"/>
      <c r="BY23" s="509"/>
      <c r="BZ23" s="509"/>
      <c r="CA23" s="509"/>
      <c r="CB23" s="603">
        <v>45722.0</v>
      </c>
      <c r="CC23" s="509"/>
      <c r="CD23" s="509"/>
      <c r="CE23" s="507">
        <v>798000.0</v>
      </c>
      <c r="CF23" s="507">
        <v>0.0</v>
      </c>
      <c r="CG23" s="509"/>
      <c r="CH23" s="509"/>
      <c r="CI23" s="509"/>
      <c r="CJ23" s="509"/>
      <c r="CK23" s="509"/>
      <c r="CL23" s="509"/>
      <c r="CM23" s="509"/>
      <c r="CN23" s="509"/>
      <c r="CO23" s="509"/>
      <c r="CP23" s="509"/>
      <c r="CQ23" s="509"/>
      <c r="CR23" s="517" t="s">
        <v>21762</v>
      </c>
      <c r="CU23" s="509"/>
      <c r="CV23" s="509"/>
      <c r="CW23" s="509"/>
      <c r="CX23" s="509"/>
      <c r="CY23" s="509"/>
      <c r="CZ23" s="509"/>
      <c r="DA23" s="509"/>
      <c r="DB23" s="509"/>
      <c r="DC23" s="509"/>
      <c r="DD23" s="517" t="s">
        <v>21766</v>
      </c>
      <c r="DE23" s="509"/>
      <c r="DF23" s="509"/>
      <c r="DG23" s="509"/>
      <c r="DH23" s="509"/>
      <c r="DI23" s="509"/>
      <c r="DJ23" s="509"/>
      <c r="DK23" s="509"/>
      <c r="DL23" s="509"/>
      <c r="DM23" s="509"/>
      <c r="DN23" s="517" t="s">
        <v>21763</v>
      </c>
      <c r="DO23" s="509"/>
      <c r="DP23" s="509"/>
      <c r="DQ23" s="509"/>
      <c r="DR23" s="517" t="s">
        <v>60</v>
      </c>
      <c r="DS23" s="509"/>
      <c r="DT23" s="509"/>
      <c r="DU23" s="509"/>
      <c r="DV23" s="517" t="s">
        <v>21767</v>
      </c>
      <c r="EB23" s="509"/>
      <c r="EC23" s="509"/>
      <c r="ED23" s="509"/>
      <c r="EE23" s="509"/>
      <c r="EF23" s="509"/>
      <c r="EG23" s="509"/>
      <c r="EH23" s="509"/>
      <c r="EI23" s="509"/>
      <c r="EJ23" s="509"/>
      <c r="EK23" s="509"/>
      <c r="EL23" s="509"/>
      <c r="EM23" s="509"/>
      <c r="EN23" s="509"/>
      <c r="EO23" s="509"/>
      <c r="EP23" s="509"/>
      <c r="EQ23" s="509"/>
      <c r="ER23" s="509"/>
      <c r="ES23" s="509"/>
      <c r="ET23" s="509"/>
      <c r="EU23" s="509"/>
      <c r="EV23" s="509"/>
      <c r="EW23" s="509"/>
      <c r="EX23" s="509"/>
      <c r="EY23" s="509"/>
      <c r="EZ23" s="509"/>
      <c r="FA23" s="509"/>
      <c r="FB23" s="509"/>
      <c r="FC23" s="509"/>
      <c r="FD23" s="509"/>
      <c r="FE23" s="517" t="s">
        <v>21764</v>
      </c>
      <c r="FG23" s="509"/>
      <c r="FH23" s="509"/>
      <c r="FI23" s="509"/>
      <c r="FJ23" s="509"/>
      <c r="FK23" s="509"/>
      <c r="FL23" s="509"/>
      <c r="FM23" s="509"/>
      <c r="FN23" s="509"/>
      <c r="FO23" s="509"/>
      <c r="FP23" s="509"/>
      <c r="FQ23" s="509"/>
      <c r="FR23" s="509"/>
      <c r="FS23" s="509"/>
      <c r="FT23" s="509"/>
      <c r="FU23" s="509"/>
      <c r="FV23" s="509"/>
      <c r="FW23" s="509"/>
      <c r="FX23" s="509"/>
      <c r="FY23" s="509"/>
      <c r="FZ23" s="509"/>
      <c r="GA23" s="509"/>
      <c r="GB23" s="509"/>
      <c r="GC23" s="509"/>
      <c r="GD23" s="509"/>
      <c r="GE23" s="509"/>
      <c r="GF23" s="509"/>
      <c r="GG23" s="509"/>
    </row>
    <row r="24">
      <c r="A24" s="507">
        <v>6354137.0</v>
      </c>
      <c r="B24" s="517" t="s">
        <v>21768</v>
      </c>
      <c r="C24" s="517" t="s">
        <v>212</v>
      </c>
      <c r="D24" s="601">
        <v>45722.54019675926</v>
      </c>
      <c r="E24" s="601">
        <v>45722.542905092596</v>
      </c>
      <c r="F24" s="601">
        <v>45722.5434375</v>
      </c>
      <c r="H24" s="517" t="s">
        <v>21685</v>
      </c>
      <c r="K24" s="509"/>
      <c r="L24" s="509"/>
      <c r="M24" s="509"/>
      <c r="N24" s="509"/>
      <c r="O24" s="509"/>
      <c r="P24" s="509"/>
      <c r="Q24" s="509"/>
      <c r="R24" s="509"/>
      <c r="S24" s="509"/>
      <c r="T24" s="517" t="s">
        <v>21757</v>
      </c>
      <c r="V24" s="517" t="s">
        <v>1625</v>
      </c>
      <c r="W24" s="600" t="s">
        <v>21752</v>
      </c>
      <c r="X24" s="509"/>
      <c r="Y24" s="509"/>
      <c r="Z24" s="509"/>
      <c r="AA24" s="509"/>
      <c r="AB24" s="509"/>
      <c r="AC24" s="509"/>
      <c r="AD24" s="509"/>
      <c r="AE24" s="509"/>
      <c r="AF24" s="509"/>
      <c r="AG24" s="509"/>
      <c r="AH24" s="509"/>
      <c r="AI24" s="509"/>
      <c r="AJ24" s="509"/>
      <c r="AK24" s="509"/>
      <c r="AL24" s="509"/>
      <c r="AM24" s="509"/>
      <c r="AN24" s="509"/>
      <c r="AO24" s="509"/>
      <c r="AP24" s="509"/>
      <c r="AQ24" s="509"/>
      <c r="AR24" s="602">
        <v>45722.0</v>
      </c>
      <c r="AS24" s="507">
        <v>798000.0</v>
      </c>
      <c r="AT24" s="509"/>
      <c r="AU24" s="509"/>
      <c r="AV24" s="509"/>
      <c r="AW24" s="509"/>
      <c r="AX24" s="509"/>
      <c r="AY24" s="509"/>
      <c r="AZ24" s="509"/>
      <c r="BA24" s="509"/>
      <c r="BB24" s="509"/>
      <c r="BC24" s="509"/>
      <c r="BD24" s="509"/>
      <c r="BE24" s="509"/>
      <c r="BF24" s="509"/>
      <c r="BG24" s="509"/>
      <c r="BH24" s="517" t="s">
        <v>21688</v>
      </c>
      <c r="BI24" s="509"/>
      <c r="BJ24" s="509"/>
      <c r="BK24" s="509"/>
      <c r="BL24" s="509"/>
      <c r="BM24" s="509"/>
      <c r="BN24" s="509"/>
      <c r="BO24" s="509"/>
      <c r="BP24" s="507">
        <v>798000.0</v>
      </c>
      <c r="BQ24" s="509"/>
      <c r="BR24" s="509"/>
      <c r="BS24" s="509"/>
      <c r="BT24" s="509"/>
      <c r="BU24" s="509"/>
      <c r="BV24" s="509"/>
      <c r="BW24" s="509"/>
      <c r="BX24" s="509"/>
      <c r="BY24" s="509"/>
      <c r="BZ24" s="509"/>
      <c r="CA24" s="509"/>
      <c r="CB24" s="603">
        <v>45722.0</v>
      </c>
      <c r="CC24" s="509"/>
      <c r="CD24" s="509"/>
      <c r="CE24" s="507">
        <v>798000.0</v>
      </c>
      <c r="CF24" s="507">
        <v>0.0</v>
      </c>
      <c r="CG24" s="509"/>
      <c r="CH24" s="509"/>
      <c r="CI24" s="509"/>
      <c r="CJ24" s="509"/>
      <c r="CK24" s="509"/>
      <c r="CL24" s="509"/>
      <c r="CM24" s="509"/>
      <c r="CN24" s="509"/>
      <c r="CO24" s="509"/>
      <c r="CP24" s="509"/>
      <c r="CQ24" s="509"/>
      <c r="CR24" s="517" t="s">
        <v>21753</v>
      </c>
      <c r="CU24" s="509"/>
      <c r="CV24" s="509"/>
      <c r="CW24" s="509"/>
      <c r="CX24" s="509"/>
      <c r="CY24" s="509"/>
      <c r="CZ24" s="509"/>
      <c r="DA24" s="509"/>
      <c r="DB24" s="509"/>
      <c r="DC24" s="509"/>
      <c r="DD24" s="517" t="s">
        <v>21758</v>
      </c>
      <c r="DE24" s="509"/>
      <c r="DF24" s="509"/>
      <c r="DG24" s="509"/>
      <c r="DH24" s="509"/>
      <c r="DI24" s="509"/>
      <c r="DJ24" s="509"/>
      <c r="DK24" s="509"/>
      <c r="DL24" s="509"/>
      <c r="DM24" s="517" t="s">
        <v>21769</v>
      </c>
      <c r="DN24" s="517" t="s">
        <v>21754</v>
      </c>
      <c r="DP24" s="509"/>
      <c r="DQ24" s="509"/>
      <c r="DR24" s="517" t="s">
        <v>1625</v>
      </c>
      <c r="DS24" s="509"/>
      <c r="DT24" s="509"/>
      <c r="DU24" s="509"/>
      <c r="DV24" s="517" t="s">
        <v>21759</v>
      </c>
      <c r="EB24" s="509"/>
      <c r="EC24" s="509"/>
      <c r="ED24" s="509"/>
      <c r="EE24" s="509"/>
      <c r="EF24" s="509"/>
      <c r="EG24" s="509"/>
      <c r="EH24" s="509"/>
      <c r="EI24" s="509"/>
      <c r="EJ24" s="509"/>
      <c r="EK24" s="509"/>
      <c r="EL24" s="509"/>
      <c r="EM24" s="509"/>
      <c r="EN24" s="509"/>
      <c r="EO24" s="509"/>
      <c r="EP24" s="509"/>
      <c r="EQ24" s="509"/>
      <c r="ER24" s="509"/>
      <c r="ES24" s="509"/>
      <c r="ET24" s="509"/>
      <c r="EU24" s="509"/>
      <c r="EV24" s="509"/>
      <c r="EW24" s="509"/>
      <c r="EX24" s="509"/>
      <c r="EY24" s="509"/>
      <c r="EZ24" s="509"/>
      <c r="FA24" s="509"/>
      <c r="FB24" s="509"/>
      <c r="FC24" s="517" t="s">
        <v>21759</v>
      </c>
      <c r="FE24" s="517" t="s">
        <v>21755</v>
      </c>
      <c r="FG24" s="509"/>
      <c r="FH24" s="509"/>
      <c r="FI24" s="509"/>
      <c r="FJ24" s="509"/>
      <c r="FK24" s="509"/>
      <c r="FL24" s="509"/>
      <c r="FM24" s="509"/>
      <c r="FN24" s="509"/>
      <c r="FO24" s="509"/>
      <c r="FP24" s="509"/>
      <c r="FQ24" s="509"/>
      <c r="FR24" s="509"/>
      <c r="FS24" s="509"/>
      <c r="FT24" s="509"/>
      <c r="FU24" s="509"/>
      <c r="FV24" s="509"/>
      <c r="FW24" s="509"/>
      <c r="FX24" s="509"/>
      <c r="FY24" s="509"/>
      <c r="FZ24" s="509"/>
      <c r="GA24" s="509"/>
      <c r="GB24" s="509"/>
      <c r="GC24" s="509"/>
      <c r="GD24" s="509"/>
      <c r="GE24" s="509"/>
      <c r="GF24" s="509"/>
      <c r="GG24" s="509"/>
    </row>
    <row r="25">
      <c r="A25" s="507">
        <v>6354143.0</v>
      </c>
      <c r="B25" s="517" t="s">
        <v>21770</v>
      </c>
      <c r="C25" s="517" t="s">
        <v>212</v>
      </c>
      <c r="D25" s="601">
        <v>45722.536458333336</v>
      </c>
      <c r="E25" s="601">
        <v>45722.55086805556</v>
      </c>
      <c r="F25" s="601">
        <v>45722.55370370371</v>
      </c>
      <c r="H25" s="517" t="s">
        <v>21685</v>
      </c>
      <c r="K25" s="509"/>
      <c r="L25" s="509"/>
      <c r="M25" s="509"/>
      <c r="N25" s="509"/>
      <c r="O25" s="509"/>
      <c r="P25" s="509"/>
      <c r="Q25" s="509"/>
      <c r="R25" s="509"/>
      <c r="S25" s="509"/>
      <c r="T25" s="517" t="s">
        <v>2639</v>
      </c>
      <c r="V25" s="517" t="s">
        <v>60</v>
      </c>
      <c r="W25" s="600" t="s">
        <v>21761</v>
      </c>
      <c r="X25" s="509"/>
      <c r="Y25" s="509"/>
      <c r="Z25" s="509"/>
      <c r="AA25" s="509"/>
      <c r="AB25" s="509"/>
      <c r="AC25" s="509"/>
      <c r="AD25" s="509"/>
      <c r="AE25" s="509"/>
      <c r="AF25" s="509"/>
      <c r="AG25" s="509"/>
      <c r="AH25" s="509"/>
      <c r="AI25" s="509"/>
      <c r="AJ25" s="509"/>
      <c r="AK25" s="509"/>
      <c r="AL25" s="509"/>
      <c r="AM25" s="509"/>
      <c r="AN25" s="509"/>
      <c r="AO25" s="509"/>
      <c r="AP25" s="509"/>
      <c r="AQ25" s="509"/>
      <c r="AR25" s="602">
        <v>45722.0</v>
      </c>
      <c r="AS25" s="507">
        <v>798000.0</v>
      </c>
      <c r="AT25" s="509"/>
      <c r="AU25" s="509"/>
      <c r="AV25" s="509"/>
      <c r="AW25" s="509"/>
      <c r="AX25" s="509"/>
      <c r="AY25" s="509"/>
      <c r="AZ25" s="509"/>
      <c r="BA25" s="509"/>
      <c r="BB25" s="509"/>
      <c r="BC25" s="509"/>
      <c r="BD25" s="509"/>
      <c r="BE25" s="509"/>
      <c r="BF25" s="509"/>
      <c r="BG25" s="509"/>
      <c r="BH25" s="517" t="s">
        <v>21688</v>
      </c>
      <c r="BI25" s="509"/>
      <c r="BJ25" s="509"/>
      <c r="BK25" s="509"/>
      <c r="BL25" s="509"/>
      <c r="BM25" s="509"/>
      <c r="BN25" s="509"/>
      <c r="BO25" s="509"/>
      <c r="BP25" s="507">
        <v>798000.0</v>
      </c>
      <c r="BQ25" s="509"/>
      <c r="BR25" s="509"/>
      <c r="BS25" s="509"/>
      <c r="BT25" s="509"/>
      <c r="BU25" s="509"/>
      <c r="BV25" s="509"/>
      <c r="BW25" s="509"/>
      <c r="BX25" s="509"/>
      <c r="BY25" s="509"/>
      <c r="BZ25" s="509"/>
      <c r="CA25" s="509"/>
      <c r="CB25" s="603">
        <v>45722.0</v>
      </c>
      <c r="CC25" s="509"/>
      <c r="CD25" s="509"/>
      <c r="CE25" s="507">
        <v>798000.0</v>
      </c>
      <c r="CF25" s="507">
        <v>0.0</v>
      </c>
      <c r="CG25" s="509"/>
      <c r="CH25" s="509"/>
      <c r="CI25" s="509"/>
      <c r="CJ25" s="509"/>
      <c r="CK25" s="509"/>
      <c r="CL25" s="509"/>
      <c r="CM25" s="509"/>
      <c r="CN25" s="509"/>
      <c r="CO25" s="509"/>
      <c r="CP25" s="509"/>
      <c r="CQ25" s="509"/>
      <c r="CR25" s="517" t="s">
        <v>21762</v>
      </c>
      <c r="CU25" s="509"/>
      <c r="CV25" s="509"/>
      <c r="CW25" s="509"/>
      <c r="CX25" s="509"/>
      <c r="CY25" s="509"/>
      <c r="CZ25" s="509"/>
      <c r="DA25" s="509"/>
      <c r="DB25" s="509"/>
      <c r="DC25" s="509"/>
      <c r="DD25" s="517" t="s">
        <v>21766</v>
      </c>
      <c r="DE25" s="509"/>
      <c r="DF25" s="509"/>
      <c r="DG25" s="509"/>
      <c r="DH25" s="509"/>
      <c r="DI25" s="509"/>
      <c r="DJ25" s="509"/>
      <c r="DK25" s="509"/>
      <c r="DL25" s="509"/>
      <c r="DM25" s="507">
        <v>2520001.0</v>
      </c>
      <c r="DN25" s="517" t="s">
        <v>21763</v>
      </c>
      <c r="DO25" s="509"/>
      <c r="DP25" s="509"/>
      <c r="DQ25" s="509"/>
      <c r="DR25" s="517" t="s">
        <v>60</v>
      </c>
      <c r="DS25" s="509"/>
      <c r="DT25" s="509"/>
      <c r="DU25" s="509"/>
      <c r="DV25" s="517" t="s">
        <v>21767</v>
      </c>
      <c r="EB25" s="509"/>
      <c r="EC25" s="509"/>
      <c r="ED25" s="509"/>
      <c r="EE25" s="509"/>
      <c r="EF25" s="509"/>
      <c r="EG25" s="509"/>
      <c r="EH25" s="509"/>
      <c r="EI25" s="509"/>
      <c r="EJ25" s="509"/>
      <c r="EK25" s="509"/>
      <c r="EL25" s="509"/>
      <c r="EM25" s="509"/>
      <c r="EN25" s="509"/>
      <c r="EO25" s="509"/>
      <c r="EP25" s="509"/>
      <c r="EQ25" s="509"/>
      <c r="ER25" s="509"/>
      <c r="ES25" s="509"/>
      <c r="ET25" s="509"/>
      <c r="EU25" s="509"/>
      <c r="EV25" s="509"/>
      <c r="EW25" s="509"/>
      <c r="EX25" s="509"/>
      <c r="EY25" s="509"/>
      <c r="EZ25" s="509"/>
      <c r="FA25" s="509"/>
      <c r="FB25" s="509"/>
      <c r="FC25" s="509"/>
      <c r="FD25" s="509"/>
      <c r="FE25" s="517" t="s">
        <v>21764</v>
      </c>
      <c r="FG25" s="509"/>
      <c r="FH25" s="509"/>
      <c r="FI25" s="509"/>
      <c r="FJ25" s="509"/>
      <c r="FK25" s="509"/>
      <c r="FL25" s="509"/>
      <c r="FM25" s="509"/>
      <c r="FN25" s="509"/>
      <c r="FO25" s="509"/>
      <c r="FP25" s="509"/>
      <c r="FQ25" s="509"/>
      <c r="FR25" s="509"/>
      <c r="FS25" s="509"/>
      <c r="FT25" s="509"/>
      <c r="FU25" s="509"/>
      <c r="FV25" s="509"/>
      <c r="FW25" s="509"/>
      <c r="FX25" s="509"/>
      <c r="FY25" s="509"/>
      <c r="FZ25" s="509"/>
      <c r="GA25" s="509"/>
      <c r="GB25" s="509"/>
      <c r="GC25" s="509"/>
      <c r="GD25" s="509"/>
      <c r="GE25" s="509"/>
      <c r="GF25" s="509"/>
      <c r="GG25" s="509"/>
    </row>
    <row r="26">
      <c r="A26" s="507">
        <v>6356532.0</v>
      </c>
      <c r="B26" s="517" t="s">
        <v>21771</v>
      </c>
      <c r="C26" s="517" t="s">
        <v>212</v>
      </c>
      <c r="D26" s="601">
        <v>45722.64224537037</v>
      </c>
      <c r="E26" s="601">
        <v>45722.647731481484</v>
      </c>
      <c r="F26" s="601">
        <v>45722.65840277778</v>
      </c>
      <c r="H26" s="517" t="s">
        <v>21685</v>
      </c>
      <c r="K26" s="509"/>
      <c r="L26" s="509"/>
      <c r="M26" s="509"/>
      <c r="N26" s="509"/>
      <c r="O26" s="509"/>
      <c r="P26" s="509"/>
      <c r="Q26" s="509"/>
      <c r="R26" s="509"/>
      <c r="S26" s="509"/>
      <c r="T26" s="509"/>
      <c r="U26" s="509"/>
      <c r="V26" s="517" t="s">
        <v>60</v>
      </c>
      <c r="W26" s="600" t="s">
        <v>21772</v>
      </c>
      <c r="X26" s="509"/>
      <c r="Y26" s="509"/>
      <c r="Z26" s="509"/>
      <c r="AA26" s="509"/>
      <c r="AB26" s="509"/>
      <c r="AC26" s="509"/>
      <c r="AD26" s="509"/>
      <c r="AE26" s="509"/>
      <c r="AF26" s="509"/>
      <c r="AG26" s="509"/>
      <c r="AH26" s="509"/>
      <c r="AI26" s="509"/>
      <c r="AJ26" s="509"/>
      <c r="AK26" s="509"/>
      <c r="AL26" s="509"/>
      <c r="AM26" s="509"/>
      <c r="AN26" s="509"/>
      <c r="AO26" s="509"/>
      <c r="AP26" s="509"/>
      <c r="AQ26" s="509"/>
      <c r="AR26" s="509"/>
      <c r="AS26" s="509"/>
      <c r="AT26" s="509"/>
      <c r="AU26" s="509"/>
      <c r="AV26" s="509"/>
      <c r="AW26" s="509"/>
      <c r="AX26" s="509"/>
      <c r="AY26" s="509"/>
      <c r="AZ26" s="509"/>
      <c r="BA26" s="509"/>
      <c r="BB26" s="509"/>
      <c r="BC26" s="509"/>
      <c r="BD26" s="509"/>
      <c r="BE26" s="509"/>
      <c r="BF26" s="509"/>
      <c r="BG26" s="509"/>
      <c r="BH26" s="517" t="s">
        <v>21688</v>
      </c>
      <c r="BI26" s="509"/>
      <c r="BJ26" s="509"/>
      <c r="BK26" s="509"/>
      <c r="BL26" s="509"/>
      <c r="BM26" s="509"/>
      <c r="BN26" s="509"/>
      <c r="BO26" s="509"/>
      <c r="BP26" s="509"/>
      <c r="BQ26" s="509"/>
      <c r="BR26" s="509"/>
      <c r="BS26" s="509"/>
      <c r="BT26" s="509"/>
      <c r="BU26" s="509"/>
      <c r="BV26" s="509"/>
      <c r="BW26" s="509"/>
      <c r="BX26" s="509"/>
      <c r="BY26" s="509"/>
      <c r="BZ26" s="509"/>
      <c r="CA26" s="509"/>
      <c r="CB26" s="509"/>
      <c r="CC26" s="509"/>
      <c r="CD26" s="509"/>
      <c r="CE26" s="509"/>
      <c r="CF26" s="509"/>
      <c r="CG26" s="509"/>
      <c r="CH26" s="509"/>
      <c r="CI26" s="509"/>
      <c r="CJ26" s="509"/>
      <c r="CK26" s="509"/>
      <c r="CL26" s="509"/>
      <c r="CM26" s="509"/>
      <c r="CN26" s="509"/>
      <c r="CO26" s="509"/>
      <c r="CP26" s="509"/>
      <c r="CQ26" s="509"/>
      <c r="CR26" s="517" t="s">
        <v>21773</v>
      </c>
      <c r="CU26" s="509"/>
      <c r="CV26" s="509"/>
      <c r="CW26" s="509"/>
      <c r="CX26" s="509"/>
      <c r="CY26" s="509"/>
      <c r="CZ26" s="509"/>
      <c r="DA26" s="509"/>
      <c r="DB26" s="509"/>
      <c r="DC26" s="509"/>
      <c r="DD26" s="509"/>
      <c r="DE26" s="509"/>
      <c r="DF26" s="509"/>
      <c r="DG26" s="509"/>
      <c r="DH26" s="509"/>
      <c r="DI26" s="517" t="s">
        <v>21773</v>
      </c>
      <c r="DL26" s="509"/>
      <c r="DM26" s="509"/>
      <c r="DN26" s="517" t="s">
        <v>21774</v>
      </c>
      <c r="DP26" s="509"/>
      <c r="DQ26" s="509"/>
      <c r="DR26" s="517" t="s">
        <v>60</v>
      </c>
      <c r="DS26" s="509"/>
      <c r="DT26" s="509"/>
      <c r="DU26" s="509"/>
      <c r="DV26" s="509"/>
      <c r="DW26" s="509"/>
      <c r="DX26" s="509"/>
      <c r="DY26" s="509"/>
      <c r="DZ26" s="509"/>
      <c r="EA26" s="509"/>
      <c r="EB26" s="602">
        <v>45722.0</v>
      </c>
      <c r="EC26" s="509"/>
      <c r="ED26" s="509"/>
      <c r="EE26" s="509"/>
      <c r="EF26" s="509"/>
      <c r="EG26" s="509"/>
      <c r="EH26" s="509"/>
      <c r="EI26" s="509"/>
      <c r="EJ26" s="509"/>
      <c r="EK26" s="509"/>
      <c r="EL26" s="509"/>
      <c r="EM26" s="509"/>
      <c r="EN26" s="509"/>
      <c r="EO26" s="509"/>
      <c r="EP26" s="509"/>
      <c r="EQ26" s="509"/>
      <c r="ER26" s="509"/>
      <c r="ES26" s="509"/>
      <c r="ET26" s="509"/>
      <c r="EU26" s="509"/>
      <c r="EV26" s="509"/>
      <c r="EW26" s="509"/>
      <c r="EX26" s="509"/>
      <c r="EY26" s="509"/>
      <c r="EZ26" s="509"/>
      <c r="FA26" s="509"/>
      <c r="FB26" s="509"/>
      <c r="FC26" s="509"/>
      <c r="FD26" s="509"/>
      <c r="FE26" s="517" t="s">
        <v>21775</v>
      </c>
      <c r="FG26" s="509"/>
      <c r="FH26" s="509"/>
      <c r="FI26" s="509"/>
      <c r="FJ26" s="509"/>
      <c r="FK26" s="509"/>
      <c r="FL26" s="509"/>
      <c r="FM26" s="509"/>
      <c r="FN26" s="509"/>
      <c r="FO26" s="509"/>
      <c r="FP26" s="509"/>
      <c r="FQ26" s="509"/>
      <c r="FR26" s="509"/>
      <c r="FS26" s="509"/>
      <c r="FT26" s="509"/>
      <c r="FU26" s="509"/>
      <c r="FV26" s="509"/>
      <c r="FW26" s="509"/>
      <c r="FX26" s="509"/>
      <c r="FY26" s="509"/>
      <c r="FZ26" s="509"/>
      <c r="GA26" s="509"/>
      <c r="GB26" s="509"/>
      <c r="GC26" s="509"/>
      <c r="GD26" s="509"/>
      <c r="GE26" s="509"/>
      <c r="GF26" s="509"/>
      <c r="GG26" s="509"/>
    </row>
    <row r="27">
      <c r="A27" s="507">
        <v>6356561.0</v>
      </c>
      <c r="B27" s="517" t="s">
        <v>21776</v>
      </c>
      <c r="C27" s="517" t="s">
        <v>212</v>
      </c>
      <c r="D27" s="601">
        <v>45722.64408564815</v>
      </c>
      <c r="E27" s="601">
        <v>45722.650185185186</v>
      </c>
      <c r="F27" s="601">
        <v>45722.658634259256</v>
      </c>
      <c r="H27" s="517" t="s">
        <v>21685</v>
      </c>
      <c r="K27" s="509"/>
      <c r="L27" s="509"/>
      <c r="M27" s="509"/>
      <c r="N27" s="509"/>
      <c r="O27" s="509"/>
      <c r="P27" s="509"/>
      <c r="Q27" s="509"/>
      <c r="R27" s="509"/>
      <c r="S27" s="509"/>
      <c r="T27" s="517" t="s">
        <v>2639</v>
      </c>
      <c r="V27" s="517" t="s">
        <v>60</v>
      </c>
      <c r="W27" s="600" t="s">
        <v>21772</v>
      </c>
      <c r="X27" s="509"/>
      <c r="Y27" s="509"/>
      <c r="Z27" s="509"/>
      <c r="AA27" s="509"/>
      <c r="AB27" s="509"/>
      <c r="AC27" s="509"/>
      <c r="AD27" s="509"/>
      <c r="AE27" s="509"/>
      <c r="AF27" s="509"/>
      <c r="AG27" s="509"/>
      <c r="AH27" s="509"/>
      <c r="AI27" s="509"/>
      <c r="AJ27" s="509"/>
      <c r="AK27" s="509"/>
      <c r="AL27" s="509"/>
      <c r="AM27" s="509"/>
      <c r="AN27" s="509"/>
      <c r="AO27" s="509"/>
      <c r="AP27" s="509"/>
      <c r="AQ27" s="517" t="s">
        <v>21722</v>
      </c>
      <c r="AR27" s="602">
        <v>45722.0</v>
      </c>
      <c r="AS27" s="507">
        <v>798000.0</v>
      </c>
      <c r="AT27" s="509"/>
      <c r="AU27" s="509"/>
      <c r="AV27" s="509"/>
      <c r="AW27" s="509"/>
      <c r="AX27" s="509"/>
      <c r="AY27" s="509"/>
      <c r="AZ27" s="509"/>
      <c r="BA27" s="509"/>
      <c r="BB27" s="509"/>
      <c r="BC27" s="509"/>
      <c r="BD27" s="509"/>
      <c r="BE27" s="509"/>
      <c r="BF27" s="509"/>
      <c r="BG27" s="509"/>
      <c r="BH27" s="517" t="s">
        <v>21688</v>
      </c>
      <c r="BI27" s="509"/>
      <c r="BJ27" s="509"/>
      <c r="BK27" s="509"/>
      <c r="BL27" s="509"/>
      <c r="BM27" s="509"/>
      <c r="BN27" s="509"/>
      <c r="BO27" s="509"/>
      <c r="BP27" s="509"/>
      <c r="BQ27" s="509"/>
      <c r="BR27" s="509"/>
      <c r="BS27" s="509"/>
      <c r="BT27" s="517" t="s">
        <v>21693</v>
      </c>
      <c r="BX27" s="509"/>
      <c r="BY27" s="507">
        <v>30324.0</v>
      </c>
      <c r="BZ27" s="507">
        <v>28500.0</v>
      </c>
      <c r="CA27" s="509"/>
      <c r="CB27" s="509"/>
      <c r="CC27" s="603">
        <v>45804.0</v>
      </c>
      <c r="CD27" s="517" t="s">
        <v>21723</v>
      </c>
      <c r="CE27" s="507">
        <v>1027824.0</v>
      </c>
      <c r="CF27" s="507">
        <v>229824.0</v>
      </c>
      <c r="CG27" s="509"/>
      <c r="CH27" s="509"/>
      <c r="CI27" s="509"/>
      <c r="CJ27" s="509"/>
      <c r="CK27" s="509"/>
      <c r="CL27" s="509"/>
      <c r="CM27" s="509"/>
      <c r="CN27" s="509"/>
      <c r="CO27" s="509"/>
      <c r="CP27" s="509"/>
      <c r="CQ27" s="509"/>
      <c r="CR27" s="517" t="s">
        <v>21773</v>
      </c>
      <c r="CU27" s="509"/>
      <c r="CV27" s="509"/>
      <c r="CW27" s="509"/>
      <c r="CX27" s="509"/>
      <c r="CY27" s="509"/>
      <c r="CZ27" s="509"/>
      <c r="DA27" s="509"/>
      <c r="DB27" s="509"/>
      <c r="DC27" s="509"/>
      <c r="DD27" s="517" t="s">
        <v>21777</v>
      </c>
      <c r="DE27" s="509"/>
      <c r="DF27" s="509"/>
      <c r="DG27" s="509"/>
      <c r="DH27" s="509"/>
      <c r="DI27" s="509"/>
      <c r="DJ27" s="509"/>
      <c r="DK27" s="509"/>
      <c r="DL27" s="509"/>
      <c r="DM27" s="509"/>
      <c r="DN27" s="517" t="s">
        <v>21774</v>
      </c>
      <c r="DP27" s="509"/>
      <c r="DQ27" s="509"/>
      <c r="DR27" s="517" t="s">
        <v>60</v>
      </c>
      <c r="DS27" s="509"/>
      <c r="DT27" s="509"/>
      <c r="DU27" s="509"/>
      <c r="DV27" s="517" t="s">
        <v>21778</v>
      </c>
      <c r="DZ27" s="509"/>
      <c r="EA27" s="509"/>
      <c r="EB27" s="509"/>
      <c r="EC27" s="509"/>
      <c r="ED27" s="509"/>
      <c r="EE27" s="509"/>
      <c r="EF27" s="509"/>
      <c r="EG27" s="509"/>
      <c r="EH27" s="509"/>
      <c r="EI27" s="509"/>
      <c r="EJ27" s="509"/>
      <c r="EK27" s="509"/>
      <c r="EL27" s="509"/>
      <c r="EM27" s="509"/>
      <c r="EN27" s="509"/>
      <c r="EO27" s="509"/>
      <c r="EP27" s="509"/>
      <c r="EQ27" s="509"/>
      <c r="ER27" s="509"/>
      <c r="ES27" s="509"/>
      <c r="ET27" s="509"/>
      <c r="EU27" s="509"/>
      <c r="EV27" s="509"/>
      <c r="EW27" s="509"/>
      <c r="EX27" s="509"/>
      <c r="EY27" s="509"/>
      <c r="EZ27" s="509"/>
      <c r="FA27" s="509"/>
      <c r="FB27" s="509"/>
      <c r="FC27" s="509"/>
      <c r="FD27" s="509"/>
      <c r="FE27" s="517" t="s">
        <v>21775</v>
      </c>
      <c r="FG27" s="509"/>
      <c r="FH27" s="509"/>
      <c r="FI27" s="509"/>
      <c r="FJ27" s="509"/>
      <c r="FK27" s="509"/>
      <c r="FL27" s="509"/>
      <c r="FM27" s="509"/>
      <c r="FN27" s="509"/>
      <c r="FO27" s="509"/>
      <c r="FP27" s="509"/>
      <c r="FQ27" s="509"/>
      <c r="FR27" s="509"/>
      <c r="FS27" s="509"/>
      <c r="FT27" s="509"/>
      <c r="FU27" s="509"/>
      <c r="FV27" s="509"/>
      <c r="FW27" s="509"/>
      <c r="FX27" s="509"/>
      <c r="FY27" s="509"/>
      <c r="FZ27" s="509"/>
      <c r="GA27" s="509"/>
      <c r="GB27" s="509"/>
      <c r="GC27" s="509"/>
      <c r="GD27" s="509"/>
      <c r="GE27" s="509"/>
      <c r="GF27" s="509"/>
      <c r="GG27" s="509"/>
    </row>
    <row r="28">
      <c r="A28" s="507">
        <v>6356626.0</v>
      </c>
      <c r="B28" s="517" t="s">
        <v>21779</v>
      </c>
      <c r="C28" s="517" t="s">
        <v>212</v>
      </c>
      <c r="D28" s="601">
        <v>45722.64592592593</v>
      </c>
      <c r="E28" s="601">
        <v>45722.65358796297</v>
      </c>
      <c r="F28" s="601">
        <v>45722.658738425926</v>
      </c>
      <c r="H28" s="517" t="s">
        <v>21685</v>
      </c>
      <c r="K28" s="509"/>
      <c r="L28" s="509"/>
      <c r="M28" s="509"/>
      <c r="N28" s="509"/>
      <c r="O28" s="509"/>
      <c r="P28" s="509"/>
      <c r="Q28" s="509"/>
      <c r="R28" s="509"/>
      <c r="S28" s="509"/>
      <c r="T28" s="517" t="s">
        <v>2639</v>
      </c>
      <c r="V28" s="517" t="s">
        <v>60</v>
      </c>
      <c r="W28" s="600" t="s">
        <v>21772</v>
      </c>
      <c r="X28" s="509"/>
      <c r="Y28" s="509"/>
      <c r="Z28" s="509"/>
      <c r="AA28" s="509"/>
      <c r="AB28" s="509"/>
      <c r="AC28" s="509"/>
      <c r="AD28" s="509"/>
      <c r="AE28" s="509"/>
      <c r="AF28" s="509"/>
      <c r="AG28" s="509"/>
      <c r="AH28" s="509"/>
      <c r="AI28" s="509"/>
      <c r="AJ28" s="509"/>
      <c r="AK28" s="509"/>
      <c r="AL28" s="509"/>
      <c r="AM28" s="509"/>
      <c r="AN28" s="509"/>
      <c r="AO28" s="509"/>
      <c r="AP28" s="509"/>
      <c r="AQ28" s="517" t="s">
        <v>21722</v>
      </c>
      <c r="AR28" s="602">
        <v>45722.0</v>
      </c>
      <c r="AS28" s="507">
        <v>798000.0</v>
      </c>
      <c r="AT28" s="509"/>
      <c r="AU28" s="509"/>
      <c r="AV28" s="509"/>
      <c r="AW28" s="509"/>
      <c r="AX28" s="509"/>
      <c r="AY28" s="509"/>
      <c r="AZ28" s="509"/>
      <c r="BA28" s="509"/>
      <c r="BB28" s="509"/>
      <c r="BC28" s="509"/>
      <c r="BD28" s="509"/>
      <c r="BE28" s="509"/>
      <c r="BF28" s="509"/>
      <c r="BG28" s="509"/>
      <c r="BH28" s="517" t="s">
        <v>21688</v>
      </c>
      <c r="BI28" s="509"/>
      <c r="BJ28" s="509"/>
      <c r="BK28" s="509"/>
      <c r="BL28" s="509"/>
      <c r="BM28" s="509"/>
      <c r="BN28" s="509"/>
      <c r="BO28" s="509"/>
      <c r="BP28" s="509"/>
      <c r="BQ28" s="509"/>
      <c r="BR28" s="509"/>
      <c r="BS28" s="509"/>
      <c r="BT28" s="517" t="s">
        <v>21693</v>
      </c>
      <c r="BX28" s="509"/>
      <c r="BY28" s="507">
        <v>30324.0</v>
      </c>
      <c r="BZ28" s="507">
        <v>28500.0</v>
      </c>
      <c r="CA28" s="509"/>
      <c r="CB28" s="509"/>
      <c r="CC28" s="603">
        <v>45804.0</v>
      </c>
      <c r="CD28" s="517" t="s">
        <v>21723</v>
      </c>
      <c r="CE28" s="507">
        <v>1027824.0</v>
      </c>
      <c r="CF28" s="507">
        <v>229824.0</v>
      </c>
      <c r="CG28" s="509"/>
      <c r="CH28" s="509"/>
      <c r="CI28" s="509"/>
      <c r="CJ28" s="509"/>
      <c r="CK28" s="509"/>
      <c r="CL28" s="509"/>
      <c r="CM28" s="509"/>
      <c r="CN28" s="509"/>
      <c r="CO28" s="509"/>
      <c r="CP28" s="509"/>
      <c r="CQ28" s="509"/>
      <c r="CR28" s="517" t="s">
        <v>21773</v>
      </c>
      <c r="CU28" s="509"/>
      <c r="CV28" s="509"/>
      <c r="CW28" s="509"/>
      <c r="CX28" s="509"/>
      <c r="CY28" s="509"/>
      <c r="CZ28" s="509"/>
      <c r="DA28" s="509"/>
      <c r="DB28" s="509"/>
      <c r="DC28" s="509"/>
      <c r="DD28" s="517" t="s">
        <v>21777</v>
      </c>
      <c r="DE28" s="509"/>
      <c r="DF28" s="509"/>
      <c r="DG28" s="509"/>
      <c r="DH28" s="509"/>
      <c r="DI28" s="509"/>
      <c r="DJ28" s="509"/>
      <c r="DK28" s="509"/>
      <c r="DL28" s="509"/>
      <c r="DM28" s="517" t="s">
        <v>21780</v>
      </c>
      <c r="DN28" s="517" t="s">
        <v>21774</v>
      </c>
      <c r="DP28" s="509"/>
      <c r="DQ28" s="509"/>
      <c r="DR28" s="517" t="s">
        <v>60</v>
      </c>
      <c r="DS28" s="509"/>
      <c r="DT28" s="509"/>
      <c r="DU28" s="509"/>
      <c r="DV28" s="517" t="s">
        <v>21778</v>
      </c>
      <c r="DZ28" s="509"/>
      <c r="EA28" s="509"/>
      <c r="EB28" s="509"/>
      <c r="EC28" s="509"/>
      <c r="ED28" s="509"/>
      <c r="EE28" s="509"/>
      <c r="EF28" s="509"/>
      <c r="EG28" s="509"/>
      <c r="EH28" s="509"/>
      <c r="EI28" s="509"/>
      <c r="EJ28" s="509"/>
      <c r="EK28" s="509"/>
      <c r="EL28" s="509"/>
      <c r="EM28" s="509"/>
      <c r="EN28" s="509"/>
      <c r="EO28" s="509"/>
      <c r="EP28" s="509"/>
      <c r="EQ28" s="509"/>
      <c r="ER28" s="509"/>
      <c r="ES28" s="509"/>
      <c r="ET28" s="509"/>
      <c r="EU28" s="509"/>
      <c r="EV28" s="509"/>
      <c r="EW28" s="509"/>
      <c r="EX28" s="509"/>
      <c r="EY28" s="509"/>
      <c r="EZ28" s="509"/>
      <c r="FA28" s="509"/>
      <c r="FB28" s="509"/>
      <c r="FC28" s="509"/>
      <c r="FD28" s="509"/>
      <c r="FE28" s="517" t="s">
        <v>21775</v>
      </c>
      <c r="FG28" s="509"/>
      <c r="FH28" s="509"/>
      <c r="FI28" s="509"/>
      <c r="FJ28" s="509"/>
      <c r="FK28" s="509"/>
      <c r="FL28" s="509"/>
      <c r="FM28" s="509"/>
      <c r="FN28" s="509"/>
      <c r="FO28" s="509"/>
      <c r="FP28" s="509"/>
      <c r="FQ28" s="509"/>
      <c r="FR28" s="509"/>
      <c r="FS28" s="509"/>
      <c r="FT28" s="509"/>
      <c r="FU28" s="509"/>
      <c r="FV28" s="509"/>
      <c r="FW28" s="509"/>
      <c r="FX28" s="509"/>
      <c r="FY28" s="509"/>
      <c r="FZ28" s="509"/>
      <c r="GA28" s="509"/>
      <c r="GB28" s="509"/>
      <c r="GC28" s="509"/>
      <c r="GD28" s="509"/>
      <c r="GE28" s="509"/>
      <c r="GF28" s="509"/>
      <c r="GG28" s="509"/>
    </row>
    <row r="29">
      <c r="A29" s="507">
        <v>6357340.0</v>
      </c>
      <c r="B29" s="517" t="s">
        <v>21781</v>
      </c>
      <c r="C29" s="517" t="s">
        <v>212</v>
      </c>
      <c r="D29" s="601">
        <v>45722.67167824074</v>
      </c>
      <c r="E29" s="601">
        <v>45722.67650462963</v>
      </c>
      <c r="F29" s="601">
        <v>45722.6796875</v>
      </c>
      <c r="H29" s="517" t="s">
        <v>21685</v>
      </c>
      <c r="K29" s="509"/>
      <c r="L29" s="509"/>
      <c r="M29" s="509"/>
      <c r="N29" s="509"/>
      <c r="O29" s="509"/>
      <c r="P29" s="509"/>
      <c r="Q29" s="509"/>
      <c r="R29" s="509"/>
      <c r="S29" s="509"/>
      <c r="T29" s="509"/>
      <c r="U29" s="509"/>
      <c r="V29" s="517" t="s">
        <v>1578</v>
      </c>
      <c r="W29" s="600" t="s">
        <v>21782</v>
      </c>
      <c r="X29" s="509"/>
      <c r="Y29" s="509"/>
      <c r="Z29" s="509"/>
      <c r="AA29" s="509"/>
      <c r="AB29" s="509"/>
      <c r="AC29" s="509"/>
      <c r="AD29" s="509"/>
      <c r="AE29" s="509"/>
      <c r="AF29" s="509"/>
      <c r="AG29" s="509"/>
      <c r="AH29" s="509"/>
      <c r="AI29" s="509"/>
      <c r="AJ29" s="509"/>
      <c r="AK29" s="509"/>
      <c r="AL29" s="509"/>
      <c r="AM29" s="509"/>
      <c r="AN29" s="509"/>
      <c r="AO29" s="509"/>
      <c r="AP29" s="509"/>
      <c r="AQ29" s="509"/>
      <c r="AR29" s="509"/>
      <c r="AS29" s="509"/>
      <c r="AT29" s="509"/>
      <c r="AU29" s="509"/>
      <c r="AV29" s="509"/>
      <c r="AW29" s="509"/>
      <c r="AX29" s="509"/>
      <c r="AY29" s="509"/>
      <c r="AZ29" s="509"/>
      <c r="BA29" s="509"/>
      <c r="BB29" s="509"/>
      <c r="BC29" s="509"/>
      <c r="BD29" s="509"/>
      <c r="BE29" s="509"/>
      <c r="BF29" s="509"/>
      <c r="BG29" s="509"/>
      <c r="BH29" s="517" t="s">
        <v>21688</v>
      </c>
      <c r="BI29" s="509"/>
      <c r="BJ29" s="509"/>
      <c r="BK29" s="509"/>
      <c r="BL29" s="509"/>
      <c r="BM29" s="509"/>
      <c r="BN29" s="509"/>
      <c r="BO29" s="509"/>
      <c r="BP29" s="509"/>
      <c r="BQ29" s="509"/>
      <c r="BR29" s="509"/>
      <c r="BS29" s="509"/>
      <c r="BT29" s="509"/>
      <c r="BU29" s="509"/>
      <c r="BV29" s="509"/>
      <c r="BW29" s="509"/>
      <c r="BX29" s="509"/>
      <c r="BY29" s="509"/>
      <c r="BZ29" s="509"/>
      <c r="CA29" s="509"/>
      <c r="CB29" s="509"/>
      <c r="CC29" s="509"/>
      <c r="CD29" s="509"/>
      <c r="CE29" s="509"/>
      <c r="CF29" s="509"/>
      <c r="CG29" s="509"/>
      <c r="CH29" s="509"/>
      <c r="CI29" s="509"/>
      <c r="CJ29" s="509"/>
      <c r="CK29" s="509"/>
      <c r="CL29" s="509"/>
      <c r="CM29" s="509"/>
      <c r="CN29" s="509"/>
      <c r="CO29" s="509"/>
      <c r="CP29" s="509"/>
      <c r="CQ29" s="509"/>
      <c r="CR29" s="517" t="s">
        <v>21783</v>
      </c>
      <c r="CU29" s="509"/>
      <c r="CV29" s="509"/>
      <c r="CW29" s="509"/>
      <c r="CX29" s="509"/>
      <c r="CY29" s="509"/>
      <c r="CZ29" s="509"/>
      <c r="DA29" s="509"/>
      <c r="DB29" s="509"/>
      <c r="DC29" s="509"/>
      <c r="DD29" s="509"/>
      <c r="DE29" s="509"/>
      <c r="DF29" s="509"/>
      <c r="DG29" s="509"/>
      <c r="DH29" s="509"/>
      <c r="DI29" s="517" t="s">
        <v>21783</v>
      </c>
      <c r="DL29" s="509"/>
      <c r="DM29" s="509"/>
      <c r="DN29" s="517" t="s">
        <v>21784</v>
      </c>
      <c r="DO29" s="509"/>
      <c r="DP29" s="509"/>
      <c r="DQ29" s="509"/>
      <c r="DR29" s="517" t="s">
        <v>1578</v>
      </c>
      <c r="DS29" s="509"/>
      <c r="DT29" s="509"/>
      <c r="DU29" s="509"/>
      <c r="DV29" s="509"/>
      <c r="DW29" s="509"/>
      <c r="DX29" s="509"/>
      <c r="DY29" s="509"/>
      <c r="DZ29" s="509"/>
      <c r="EA29" s="509"/>
      <c r="EB29" s="602">
        <v>45722.0</v>
      </c>
      <c r="EC29" s="509"/>
      <c r="ED29" s="509"/>
      <c r="EE29" s="509"/>
      <c r="EF29" s="509"/>
      <c r="EG29" s="509"/>
      <c r="EH29" s="509"/>
      <c r="EI29" s="509"/>
      <c r="EJ29" s="509"/>
      <c r="EK29" s="509"/>
      <c r="EL29" s="509"/>
      <c r="EM29" s="509"/>
      <c r="EN29" s="509"/>
      <c r="EO29" s="509"/>
      <c r="EP29" s="509"/>
      <c r="EQ29" s="509"/>
      <c r="ER29" s="509"/>
      <c r="ES29" s="509"/>
      <c r="ET29" s="509"/>
      <c r="EU29" s="509"/>
      <c r="EV29" s="509"/>
      <c r="EW29" s="509"/>
      <c r="EX29" s="509"/>
      <c r="EY29" s="509"/>
      <c r="EZ29" s="509"/>
      <c r="FA29" s="509"/>
      <c r="FB29" s="509"/>
      <c r="FC29" s="509"/>
      <c r="FD29" s="509"/>
      <c r="FE29" s="517" t="s">
        <v>21785</v>
      </c>
      <c r="FG29" s="509"/>
      <c r="FH29" s="509"/>
      <c r="FI29" s="509"/>
      <c r="FJ29" s="509"/>
      <c r="FK29" s="509"/>
      <c r="FL29" s="509"/>
      <c r="FM29" s="509"/>
      <c r="FN29" s="509"/>
      <c r="FO29" s="509"/>
      <c r="FP29" s="509"/>
      <c r="FQ29" s="509"/>
      <c r="FR29" s="509"/>
      <c r="FS29" s="509"/>
      <c r="FT29" s="509"/>
      <c r="FU29" s="509"/>
      <c r="FV29" s="509"/>
      <c r="FW29" s="509"/>
      <c r="FX29" s="509"/>
      <c r="FY29" s="509"/>
      <c r="FZ29" s="509"/>
      <c r="GA29" s="509"/>
      <c r="GB29" s="509"/>
      <c r="GC29" s="509"/>
      <c r="GD29" s="509"/>
      <c r="GE29" s="509"/>
      <c r="GF29" s="509"/>
      <c r="GG29" s="509"/>
    </row>
    <row r="30">
      <c r="A30" s="507">
        <v>6357391.0</v>
      </c>
      <c r="B30" s="517" t="s">
        <v>21786</v>
      </c>
      <c r="C30" s="517" t="s">
        <v>212</v>
      </c>
      <c r="D30" s="601">
        <v>45722.677453703705</v>
      </c>
      <c r="E30" s="601">
        <v>45722.68067129629</v>
      </c>
      <c r="F30" s="601">
        <v>45722.680868055555</v>
      </c>
      <c r="H30" s="517" t="s">
        <v>21685</v>
      </c>
      <c r="K30" s="509"/>
      <c r="L30" s="509"/>
      <c r="M30" s="509"/>
      <c r="N30" s="509"/>
      <c r="O30" s="509"/>
      <c r="P30" s="509"/>
      <c r="Q30" s="509"/>
      <c r="R30" s="509"/>
      <c r="S30" s="509"/>
      <c r="T30" s="517" t="s">
        <v>2639</v>
      </c>
      <c r="V30" s="517" t="s">
        <v>1578</v>
      </c>
      <c r="W30" s="600" t="s">
        <v>21782</v>
      </c>
      <c r="X30" s="509"/>
      <c r="Y30" s="509"/>
      <c r="Z30" s="509"/>
      <c r="AA30" s="509"/>
      <c r="AB30" s="509"/>
      <c r="AC30" s="509"/>
      <c r="AD30" s="509"/>
      <c r="AE30" s="509"/>
      <c r="AF30" s="509"/>
      <c r="AG30" s="509"/>
      <c r="AH30" s="509"/>
      <c r="AI30" s="509"/>
      <c r="AJ30" s="509"/>
      <c r="AK30" s="509"/>
      <c r="AL30" s="509"/>
      <c r="AM30" s="509"/>
      <c r="AN30" s="509"/>
      <c r="AO30" s="509"/>
      <c r="AP30" s="509"/>
      <c r="AQ30" s="507">
        <v>36.0</v>
      </c>
      <c r="AR30" s="602">
        <v>45722.0</v>
      </c>
      <c r="AS30" s="507">
        <v>798000.0</v>
      </c>
      <c r="AT30" s="509"/>
      <c r="AU30" s="509"/>
      <c r="AV30" s="509"/>
      <c r="AW30" s="509"/>
      <c r="AX30" s="509"/>
      <c r="AY30" s="509"/>
      <c r="AZ30" s="509"/>
      <c r="BA30" s="509"/>
      <c r="BB30" s="509"/>
      <c r="BC30" s="509"/>
      <c r="BD30" s="509"/>
      <c r="BE30" s="509"/>
      <c r="BF30" s="509"/>
      <c r="BG30" s="509"/>
      <c r="BH30" s="517" t="s">
        <v>21688</v>
      </c>
      <c r="BI30" s="509"/>
      <c r="BJ30" s="509"/>
      <c r="BK30" s="509"/>
      <c r="BL30" s="509"/>
      <c r="BM30" s="509"/>
      <c r="BN30" s="509"/>
      <c r="BO30" s="509"/>
      <c r="BP30" s="509"/>
      <c r="BQ30" s="509"/>
      <c r="BR30" s="509"/>
      <c r="BS30" s="509"/>
      <c r="BT30" s="517" t="s">
        <v>21693</v>
      </c>
      <c r="BX30" s="509"/>
      <c r="BY30" s="507">
        <v>30324.0</v>
      </c>
      <c r="BZ30" s="507">
        <v>28500.0</v>
      </c>
      <c r="CA30" s="509"/>
      <c r="CB30" s="509"/>
      <c r="CC30" s="514">
        <v>45804.0</v>
      </c>
      <c r="CD30" s="507">
        <v>27.0</v>
      </c>
      <c r="CE30" s="507">
        <v>1027824.0</v>
      </c>
      <c r="CF30" s="507">
        <v>229824.0</v>
      </c>
      <c r="CG30" s="509"/>
      <c r="CH30" s="509"/>
      <c r="CI30" s="509"/>
      <c r="CJ30" s="509"/>
      <c r="CK30" s="509"/>
      <c r="CL30" s="509"/>
      <c r="CM30" s="509"/>
      <c r="CN30" s="509"/>
      <c r="CO30" s="509"/>
      <c r="CP30" s="509"/>
      <c r="CQ30" s="509"/>
      <c r="CR30" s="517" t="s">
        <v>21783</v>
      </c>
      <c r="CU30" s="509"/>
      <c r="CV30" s="509"/>
      <c r="CW30" s="509"/>
      <c r="CX30" s="509"/>
      <c r="CY30" s="509"/>
      <c r="CZ30" s="509"/>
      <c r="DA30" s="509"/>
      <c r="DB30" s="509"/>
      <c r="DC30" s="509"/>
      <c r="DD30" s="517" t="s">
        <v>645</v>
      </c>
      <c r="DE30" s="509"/>
      <c r="DF30" s="509"/>
      <c r="DG30" s="509"/>
      <c r="DH30" s="509"/>
      <c r="DI30" s="509"/>
      <c r="DJ30" s="509"/>
      <c r="DK30" s="509"/>
      <c r="DL30" s="509"/>
      <c r="DM30" s="509"/>
      <c r="DN30" s="517" t="s">
        <v>21784</v>
      </c>
      <c r="DO30" s="509"/>
      <c r="DP30" s="509"/>
      <c r="DQ30" s="509"/>
      <c r="DR30" s="517" t="s">
        <v>1578</v>
      </c>
      <c r="DS30" s="509"/>
      <c r="DT30" s="509"/>
      <c r="DU30" s="509"/>
      <c r="DV30" s="517" t="s">
        <v>21787</v>
      </c>
      <c r="DY30" s="509"/>
      <c r="DZ30" s="509"/>
      <c r="EA30" s="509"/>
      <c r="EB30" s="509"/>
      <c r="EC30" s="509"/>
      <c r="ED30" s="509"/>
      <c r="EE30" s="509"/>
      <c r="EF30" s="509"/>
      <c r="EG30" s="509"/>
      <c r="EH30" s="509"/>
      <c r="EI30" s="509"/>
      <c r="EJ30" s="509"/>
      <c r="EK30" s="509"/>
      <c r="EL30" s="509"/>
      <c r="EM30" s="509"/>
      <c r="EN30" s="509"/>
      <c r="EO30" s="509"/>
      <c r="EP30" s="509"/>
      <c r="EQ30" s="509"/>
      <c r="ER30" s="509"/>
      <c r="ES30" s="509"/>
      <c r="ET30" s="509"/>
      <c r="EU30" s="509"/>
      <c r="EV30" s="509"/>
      <c r="EW30" s="509"/>
      <c r="EX30" s="509"/>
      <c r="EY30" s="509"/>
      <c r="EZ30" s="509"/>
      <c r="FA30" s="509"/>
      <c r="FB30" s="509"/>
      <c r="FC30" s="509"/>
      <c r="FD30" s="509"/>
      <c r="FE30" s="517" t="s">
        <v>21785</v>
      </c>
      <c r="FG30" s="509"/>
      <c r="FH30" s="509"/>
      <c r="FI30" s="509"/>
      <c r="FJ30" s="509"/>
      <c r="FK30" s="509"/>
      <c r="FL30" s="509"/>
      <c r="FM30" s="509"/>
      <c r="FN30" s="509"/>
      <c r="FO30" s="509"/>
      <c r="FP30" s="509"/>
      <c r="FQ30" s="509"/>
      <c r="FR30" s="509"/>
      <c r="FS30" s="509"/>
      <c r="FT30" s="509"/>
      <c r="FU30" s="509"/>
      <c r="FV30" s="509"/>
      <c r="FW30" s="509"/>
      <c r="FX30" s="509"/>
      <c r="FY30" s="509"/>
      <c r="FZ30" s="509"/>
      <c r="GA30" s="509"/>
      <c r="GB30" s="509"/>
      <c r="GC30" s="509"/>
      <c r="GD30" s="509"/>
      <c r="GE30" s="509"/>
      <c r="GF30" s="509"/>
      <c r="GG30" s="509"/>
    </row>
    <row r="31">
      <c r="A31" s="507">
        <v>6357504.0</v>
      </c>
      <c r="B31" s="517" t="s">
        <v>21788</v>
      </c>
      <c r="C31" s="517" t="s">
        <v>212</v>
      </c>
      <c r="D31" s="601">
        <v>45722.67894675926</v>
      </c>
      <c r="E31" s="601">
        <v>45722.68200231482</v>
      </c>
      <c r="F31" s="601">
        <v>45722.682222222225</v>
      </c>
      <c r="H31" s="517" t="s">
        <v>21685</v>
      </c>
      <c r="K31" s="509"/>
      <c r="L31" s="509"/>
      <c r="M31" s="509"/>
      <c r="N31" s="509"/>
      <c r="O31" s="509"/>
      <c r="P31" s="509"/>
      <c r="Q31" s="509"/>
      <c r="R31" s="509"/>
      <c r="S31" s="509"/>
      <c r="T31" s="517" t="s">
        <v>2639</v>
      </c>
      <c r="V31" s="517" t="s">
        <v>1578</v>
      </c>
      <c r="W31" s="600" t="s">
        <v>21782</v>
      </c>
      <c r="X31" s="509"/>
      <c r="Y31" s="509"/>
      <c r="Z31" s="509"/>
      <c r="AA31" s="509"/>
      <c r="AB31" s="509"/>
      <c r="AC31" s="509"/>
      <c r="AD31" s="509"/>
      <c r="AE31" s="509"/>
      <c r="AF31" s="509"/>
      <c r="AG31" s="509"/>
      <c r="AH31" s="509"/>
      <c r="AI31" s="509"/>
      <c r="AJ31" s="509"/>
      <c r="AK31" s="509"/>
      <c r="AL31" s="509"/>
      <c r="AM31" s="509"/>
      <c r="AN31" s="509"/>
      <c r="AO31" s="509"/>
      <c r="AP31" s="509"/>
      <c r="AQ31" s="507">
        <v>36.0</v>
      </c>
      <c r="AR31" s="602">
        <v>45722.0</v>
      </c>
      <c r="AS31" s="507">
        <v>798000.0</v>
      </c>
      <c r="AT31" s="509"/>
      <c r="AU31" s="509"/>
      <c r="AV31" s="509"/>
      <c r="AW31" s="509"/>
      <c r="AX31" s="509"/>
      <c r="AY31" s="509"/>
      <c r="AZ31" s="509"/>
      <c r="BA31" s="509"/>
      <c r="BB31" s="509"/>
      <c r="BC31" s="509"/>
      <c r="BD31" s="509"/>
      <c r="BE31" s="509"/>
      <c r="BF31" s="509"/>
      <c r="BG31" s="509"/>
      <c r="BH31" s="517" t="s">
        <v>21688</v>
      </c>
      <c r="BI31" s="509"/>
      <c r="BJ31" s="509"/>
      <c r="BK31" s="509"/>
      <c r="BL31" s="509"/>
      <c r="BM31" s="509"/>
      <c r="BN31" s="509"/>
      <c r="BO31" s="509"/>
      <c r="BP31" s="509"/>
      <c r="BQ31" s="509"/>
      <c r="BR31" s="509"/>
      <c r="BS31" s="509"/>
      <c r="BT31" s="517" t="s">
        <v>21693</v>
      </c>
      <c r="BX31" s="509"/>
      <c r="BY31" s="507">
        <v>30324.0</v>
      </c>
      <c r="BZ31" s="507">
        <v>28500.0</v>
      </c>
      <c r="CA31" s="509"/>
      <c r="CB31" s="509"/>
      <c r="CC31" s="514">
        <v>45804.0</v>
      </c>
      <c r="CD31" s="507">
        <v>27.0</v>
      </c>
      <c r="CE31" s="507">
        <v>1027824.0</v>
      </c>
      <c r="CF31" s="507">
        <v>229824.0</v>
      </c>
      <c r="CG31" s="509"/>
      <c r="CH31" s="509"/>
      <c r="CI31" s="509"/>
      <c r="CJ31" s="509"/>
      <c r="CK31" s="509"/>
      <c r="CL31" s="509"/>
      <c r="CM31" s="509"/>
      <c r="CN31" s="509"/>
      <c r="CO31" s="509"/>
      <c r="CP31" s="509"/>
      <c r="CQ31" s="509"/>
      <c r="CR31" s="517" t="s">
        <v>21783</v>
      </c>
      <c r="CU31" s="509"/>
      <c r="CV31" s="509"/>
      <c r="CW31" s="509"/>
      <c r="CX31" s="509"/>
      <c r="CY31" s="509"/>
      <c r="CZ31" s="509"/>
      <c r="DA31" s="509"/>
      <c r="DB31" s="509"/>
      <c r="DC31" s="509"/>
      <c r="DD31" s="517" t="s">
        <v>645</v>
      </c>
      <c r="DE31" s="509"/>
      <c r="DF31" s="509"/>
      <c r="DG31" s="509"/>
      <c r="DH31" s="509"/>
      <c r="DI31" s="509"/>
      <c r="DJ31" s="509"/>
      <c r="DK31" s="509"/>
      <c r="DL31" s="509"/>
      <c r="DM31" s="517" t="s">
        <v>21789</v>
      </c>
      <c r="DN31" s="517" t="s">
        <v>21784</v>
      </c>
      <c r="DO31" s="509"/>
      <c r="DP31" s="509"/>
      <c r="DQ31" s="509"/>
      <c r="DR31" s="517" t="s">
        <v>1578</v>
      </c>
      <c r="DS31" s="509"/>
      <c r="DT31" s="509"/>
      <c r="DU31" s="509"/>
      <c r="DV31" s="517" t="s">
        <v>21787</v>
      </c>
      <c r="DY31" s="509"/>
      <c r="DZ31" s="509"/>
      <c r="EA31" s="509"/>
      <c r="EB31" s="509"/>
      <c r="EC31" s="509"/>
      <c r="ED31" s="509"/>
      <c r="EE31" s="509"/>
      <c r="EF31" s="509"/>
      <c r="EG31" s="509"/>
      <c r="EH31" s="509"/>
      <c r="EI31" s="509"/>
      <c r="EJ31" s="509"/>
      <c r="EK31" s="509"/>
      <c r="EL31" s="509"/>
      <c r="EM31" s="509"/>
      <c r="EN31" s="509"/>
      <c r="EO31" s="509"/>
      <c r="EP31" s="509"/>
      <c r="EQ31" s="509"/>
      <c r="ER31" s="509"/>
      <c r="ES31" s="509"/>
      <c r="ET31" s="509"/>
      <c r="EU31" s="509"/>
      <c r="EV31" s="509"/>
      <c r="EW31" s="509"/>
      <c r="EX31" s="509"/>
      <c r="EY31" s="509"/>
      <c r="EZ31" s="509"/>
      <c r="FA31" s="509"/>
      <c r="FB31" s="509"/>
      <c r="FC31" s="509"/>
      <c r="FD31" s="509"/>
      <c r="FE31" s="517" t="s">
        <v>21785</v>
      </c>
      <c r="FG31" s="509"/>
      <c r="FH31" s="509"/>
      <c r="FI31" s="509"/>
      <c r="FJ31" s="509"/>
      <c r="FK31" s="509"/>
      <c r="FL31" s="509"/>
      <c r="FM31" s="509"/>
      <c r="FN31" s="509"/>
      <c r="FO31" s="509"/>
      <c r="FP31" s="509"/>
      <c r="FQ31" s="509"/>
      <c r="FR31" s="509"/>
      <c r="FS31" s="509"/>
      <c r="FT31" s="509"/>
      <c r="FU31" s="509"/>
      <c r="FV31" s="509"/>
      <c r="FW31" s="509"/>
      <c r="FX31" s="509"/>
      <c r="FY31" s="509"/>
      <c r="FZ31" s="509"/>
      <c r="GA31" s="509"/>
      <c r="GB31" s="509"/>
      <c r="GC31" s="509"/>
      <c r="GD31" s="509"/>
      <c r="GE31" s="509"/>
      <c r="GF31" s="509"/>
      <c r="GG31" s="509"/>
    </row>
    <row r="32">
      <c r="A32" s="507">
        <v>6364955.0</v>
      </c>
      <c r="B32" s="517" t="s">
        <v>21790</v>
      </c>
      <c r="C32" s="517" t="s">
        <v>212</v>
      </c>
      <c r="D32" s="601">
        <v>45723.57130787037</v>
      </c>
      <c r="E32" s="601">
        <v>45723.57247685185</v>
      </c>
      <c r="F32" s="601">
        <v>45723.57957175926</v>
      </c>
      <c r="H32" s="517" t="s">
        <v>21685</v>
      </c>
      <c r="K32" s="509"/>
      <c r="L32" s="509"/>
      <c r="M32" s="509"/>
      <c r="N32" s="509"/>
      <c r="O32" s="509"/>
      <c r="P32" s="509"/>
      <c r="Q32" s="509"/>
      <c r="R32" s="509"/>
      <c r="S32" s="509"/>
      <c r="T32" s="509"/>
      <c r="U32" s="509"/>
      <c r="V32" s="517" t="s">
        <v>1578</v>
      </c>
      <c r="W32" s="600" t="s">
        <v>21791</v>
      </c>
      <c r="X32" s="509"/>
      <c r="Y32" s="509"/>
      <c r="Z32" s="509"/>
      <c r="AA32" s="509"/>
      <c r="AB32" s="509"/>
      <c r="AC32" s="509"/>
      <c r="AD32" s="509"/>
      <c r="AE32" s="509"/>
      <c r="AF32" s="509"/>
      <c r="AG32" s="509"/>
      <c r="AH32" s="509"/>
      <c r="AI32" s="509"/>
      <c r="AJ32" s="509"/>
      <c r="AK32" s="509"/>
      <c r="AL32" s="509"/>
      <c r="AM32" s="509"/>
      <c r="AN32" s="509"/>
      <c r="AO32" s="509"/>
      <c r="AP32" s="509"/>
      <c r="AQ32" s="509"/>
      <c r="AR32" s="509"/>
      <c r="AS32" s="509"/>
      <c r="AT32" s="509"/>
      <c r="AU32" s="509"/>
      <c r="AV32" s="509"/>
      <c r="AW32" s="509"/>
      <c r="AX32" s="509"/>
      <c r="AY32" s="509"/>
      <c r="AZ32" s="509"/>
      <c r="BA32" s="509"/>
      <c r="BB32" s="509"/>
      <c r="BC32" s="509"/>
      <c r="BD32" s="509"/>
      <c r="BE32" s="509"/>
      <c r="BF32" s="509"/>
      <c r="BG32" s="509"/>
      <c r="BH32" s="517" t="s">
        <v>21688</v>
      </c>
      <c r="BI32" s="509"/>
      <c r="BJ32" s="509"/>
      <c r="BK32" s="509"/>
      <c r="BL32" s="509"/>
      <c r="BM32" s="509"/>
      <c r="BN32" s="509"/>
      <c r="BO32" s="509"/>
      <c r="BP32" s="509"/>
      <c r="BQ32" s="509"/>
      <c r="BR32" s="509"/>
      <c r="BS32" s="509"/>
      <c r="BT32" s="509"/>
      <c r="BU32" s="509"/>
      <c r="BV32" s="509"/>
      <c r="BW32" s="509"/>
      <c r="BX32" s="509"/>
      <c r="BY32" s="509"/>
      <c r="BZ32" s="509"/>
      <c r="CA32" s="509"/>
      <c r="CB32" s="509"/>
      <c r="CC32" s="509"/>
      <c r="CD32" s="509"/>
      <c r="CE32" s="509"/>
      <c r="CF32" s="509"/>
      <c r="CG32" s="509"/>
      <c r="CH32" s="509"/>
      <c r="CI32" s="509"/>
      <c r="CJ32" s="509"/>
      <c r="CK32" s="509"/>
      <c r="CL32" s="509"/>
      <c r="CM32" s="509"/>
      <c r="CN32" s="509"/>
      <c r="CO32" s="509"/>
      <c r="CP32" s="509"/>
      <c r="CQ32" s="509"/>
      <c r="CR32" s="517" t="s">
        <v>21792</v>
      </c>
      <c r="CU32" s="509"/>
      <c r="CV32" s="509"/>
      <c r="CW32" s="509"/>
      <c r="CX32" s="509"/>
      <c r="CY32" s="509"/>
      <c r="CZ32" s="509"/>
      <c r="DA32" s="509"/>
      <c r="DB32" s="509"/>
      <c r="DC32" s="509"/>
      <c r="DD32" s="509"/>
      <c r="DE32" s="509"/>
      <c r="DF32" s="509"/>
      <c r="DG32" s="509"/>
      <c r="DH32" s="509"/>
      <c r="DI32" s="517" t="s">
        <v>21792</v>
      </c>
      <c r="DL32" s="509"/>
      <c r="DM32" s="509"/>
      <c r="DN32" s="517" t="s">
        <v>21793</v>
      </c>
      <c r="DP32" s="509"/>
      <c r="DQ32" s="509"/>
      <c r="DR32" s="517" t="s">
        <v>1578</v>
      </c>
      <c r="DS32" s="509"/>
      <c r="DT32" s="509"/>
      <c r="DU32" s="509"/>
      <c r="DV32" s="509"/>
      <c r="DW32" s="509"/>
      <c r="DX32" s="509"/>
      <c r="DY32" s="509"/>
      <c r="DZ32" s="509"/>
      <c r="EA32" s="509"/>
      <c r="EB32" s="602">
        <v>45723.0</v>
      </c>
      <c r="EC32" s="509"/>
      <c r="ED32" s="509"/>
      <c r="EE32" s="509"/>
      <c r="EF32" s="509"/>
      <c r="EG32" s="509"/>
      <c r="EH32" s="509"/>
      <c r="EI32" s="509"/>
      <c r="EJ32" s="509"/>
      <c r="EK32" s="509"/>
      <c r="EL32" s="509"/>
      <c r="EM32" s="509"/>
      <c r="EN32" s="509"/>
      <c r="EO32" s="509"/>
      <c r="EP32" s="509"/>
      <c r="EQ32" s="509"/>
      <c r="ER32" s="509"/>
      <c r="ES32" s="509"/>
      <c r="ET32" s="509"/>
      <c r="EU32" s="509"/>
      <c r="EV32" s="509"/>
      <c r="EW32" s="509"/>
      <c r="EX32" s="509"/>
      <c r="EY32" s="509"/>
      <c r="EZ32" s="509"/>
      <c r="FA32" s="509"/>
      <c r="FB32" s="509"/>
      <c r="FC32" s="509"/>
      <c r="FD32" s="509"/>
      <c r="FE32" s="517" t="s">
        <v>21794</v>
      </c>
      <c r="FG32" s="509"/>
      <c r="FH32" s="509"/>
      <c r="FI32" s="509"/>
      <c r="FJ32" s="509"/>
      <c r="FK32" s="509"/>
      <c r="FL32" s="509"/>
      <c r="FM32" s="509"/>
      <c r="FN32" s="509"/>
      <c r="FO32" s="509"/>
      <c r="FP32" s="509"/>
      <c r="FQ32" s="509"/>
      <c r="FR32" s="509"/>
      <c r="FS32" s="509"/>
      <c r="FT32" s="509"/>
      <c r="FU32" s="509"/>
      <c r="FV32" s="509"/>
      <c r="FW32" s="509"/>
      <c r="FX32" s="509"/>
      <c r="FY32" s="509"/>
      <c r="FZ32" s="509"/>
      <c r="GA32" s="509"/>
      <c r="GB32" s="509"/>
      <c r="GC32" s="509"/>
      <c r="GD32" s="509"/>
      <c r="GE32" s="509"/>
      <c r="GF32" s="509"/>
      <c r="GG32" s="509"/>
    </row>
    <row r="33">
      <c r="A33" s="507">
        <v>6365026.0</v>
      </c>
      <c r="B33" s="517" t="s">
        <v>21795</v>
      </c>
      <c r="C33" s="517" t="s">
        <v>212</v>
      </c>
      <c r="D33" s="601">
        <v>45723.5772337963</v>
      </c>
      <c r="E33" s="601">
        <v>45723.5780787037</v>
      </c>
      <c r="F33" s="601">
        <v>45723.579872685186</v>
      </c>
      <c r="H33" s="517" t="s">
        <v>21685</v>
      </c>
      <c r="K33" s="509"/>
      <c r="L33" s="509"/>
      <c r="M33" s="509"/>
      <c r="N33" s="509"/>
      <c r="O33" s="509"/>
      <c r="P33" s="509"/>
      <c r="Q33" s="509"/>
      <c r="R33" s="509"/>
      <c r="S33" s="509"/>
      <c r="T33" s="517" t="s">
        <v>2639</v>
      </c>
      <c r="V33" s="517" t="s">
        <v>1578</v>
      </c>
      <c r="W33" s="600" t="s">
        <v>21791</v>
      </c>
      <c r="X33" s="509"/>
      <c r="Y33" s="509"/>
      <c r="Z33" s="509"/>
      <c r="AA33" s="509"/>
      <c r="AB33" s="509"/>
      <c r="AC33" s="509"/>
      <c r="AD33" s="509"/>
      <c r="AE33" s="509"/>
      <c r="AF33" s="509"/>
      <c r="AG33" s="509"/>
      <c r="AH33" s="509"/>
      <c r="AI33" s="509"/>
      <c r="AJ33" s="509"/>
      <c r="AK33" s="509"/>
      <c r="AL33" s="509"/>
      <c r="AM33" s="509"/>
      <c r="AN33" s="509"/>
      <c r="AO33" s="509"/>
      <c r="AP33" s="509"/>
      <c r="AQ33" s="509"/>
      <c r="AR33" s="602">
        <v>45723.0</v>
      </c>
      <c r="AS33" s="507">
        <v>788000.0</v>
      </c>
      <c r="AT33" s="509"/>
      <c r="AU33" s="509"/>
      <c r="AV33" s="509"/>
      <c r="AW33" s="509"/>
      <c r="AX33" s="509"/>
      <c r="AY33" s="509"/>
      <c r="AZ33" s="509"/>
      <c r="BA33" s="509"/>
      <c r="BB33" s="509"/>
      <c r="BC33" s="509"/>
      <c r="BD33" s="509"/>
      <c r="BE33" s="509"/>
      <c r="BF33" s="509"/>
      <c r="BG33" s="509"/>
      <c r="BH33" s="517" t="s">
        <v>21688</v>
      </c>
      <c r="BI33" s="509"/>
      <c r="BJ33" s="509"/>
      <c r="BK33" s="509"/>
      <c r="BL33" s="509"/>
      <c r="BM33" s="509"/>
      <c r="BN33" s="509"/>
      <c r="BO33" s="509"/>
      <c r="BP33" s="509"/>
      <c r="BQ33" s="509"/>
      <c r="BR33" s="509"/>
      <c r="BS33" s="509"/>
      <c r="BT33" s="509"/>
      <c r="BU33" s="509"/>
      <c r="BV33" s="509"/>
      <c r="BW33" s="509"/>
      <c r="BX33" s="507">
        <v>788000.0</v>
      </c>
      <c r="BY33" s="509"/>
      <c r="BZ33" s="509"/>
      <c r="CA33" s="514">
        <v>45723.0</v>
      </c>
      <c r="CB33" s="509"/>
      <c r="CC33" s="509"/>
      <c r="CD33" s="509"/>
      <c r="CE33" s="507">
        <v>788000.0</v>
      </c>
      <c r="CF33" s="507">
        <v>0.0</v>
      </c>
      <c r="CG33" s="509"/>
      <c r="CH33" s="509"/>
      <c r="CI33" s="509"/>
      <c r="CJ33" s="509"/>
      <c r="CK33" s="509"/>
      <c r="CL33" s="509"/>
      <c r="CM33" s="509"/>
      <c r="CN33" s="509"/>
      <c r="CO33" s="509"/>
      <c r="CP33" s="509"/>
      <c r="CQ33" s="509"/>
      <c r="CR33" s="517" t="s">
        <v>21792</v>
      </c>
      <c r="CU33" s="509"/>
      <c r="CV33" s="509"/>
      <c r="CW33" s="509"/>
      <c r="CX33" s="509"/>
      <c r="CY33" s="509"/>
      <c r="CZ33" s="509"/>
      <c r="DA33" s="509"/>
      <c r="DB33" s="509"/>
      <c r="DC33" s="509"/>
      <c r="DD33" s="517" t="s">
        <v>21796</v>
      </c>
      <c r="DE33" s="509"/>
      <c r="DF33" s="509"/>
      <c r="DG33" s="509"/>
      <c r="DH33" s="509"/>
      <c r="DI33" s="509"/>
      <c r="DJ33" s="509"/>
      <c r="DK33" s="509"/>
      <c r="DL33" s="509"/>
      <c r="DM33" s="509"/>
      <c r="DN33" s="517" t="s">
        <v>21793</v>
      </c>
      <c r="DP33" s="509"/>
      <c r="DQ33" s="509"/>
      <c r="DR33" s="517" t="s">
        <v>1578</v>
      </c>
      <c r="DS33" s="509"/>
      <c r="DT33" s="509"/>
      <c r="DU33" s="509"/>
      <c r="DV33" s="517" t="s">
        <v>21797</v>
      </c>
      <c r="DY33" s="509"/>
      <c r="DZ33" s="509"/>
      <c r="EA33" s="509"/>
      <c r="EB33" s="509"/>
      <c r="EC33" s="509"/>
      <c r="ED33" s="509"/>
      <c r="EE33" s="509"/>
      <c r="EF33" s="509"/>
      <c r="EG33" s="509"/>
      <c r="EH33" s="509"/>
      <c r="EI33" s="509"/>
      <c r="EJ33" s="509"/>
      <c r="EK33" s="509"/>
      <c r="EL33" s="509"/>
      <c r="EM33" s="509"/>
      <c r="EN33" s="509"/>
      <c r="EO33" s="509"/>
      <c r="EP33" s="509"/>
      <c r="EQ33" s="509"/>
      <c r="ER33" s="509"/>
      <c r="ES33" s="509"/>
      <c r="ET33" s="509"/>
      <c r="EU33" s="509"/>
      <c r="EV33" s="509"/>
      <c r="EW33" s="509"/>
      <c r="EX33" s="509"/>
      <c r="EY33" s="509"/>
      <c r="EZ33" s="509"/>
      <c r="FA33" s="509"/>
      <c r="FB33" s="509"/>
      <c r="FC33" s="509"/>
      <c r="FD33" s="509"/>
      <c r="FE33" s="517" t="s">
        <v>21794</v>
      </c>
      <c r="FG33" s="509"/>
      <c r="FH33" s="509"/>
      <c r="FI33" s="509"/>
      <c r="FJ33" s="509"/>
      <c r="FK33" s="509"/>
      <c r="FL33" s="509"/>
      <c r="FM33" s="509"/>
      <c r="FN33" s="509"/>
      <c r="FO33" s="509"/>
      <c r="FP33" s="509"/>
      <c r="FQ33" s="509"/>
      <c r="FR33" s="509"/>
      <c r="FS33" s="509"/>
      <c r="FT33" s="509"/>
      <c r="FU33" s="509"/>
      <c r="FV33" s="509"/>
      <c r="FW33" s="509"/>
      <c r="FX33" s="509"/>
      <c r="FY33" s="509"/>
      <c r="FZ33" s="509"/>
      <c r="GA33" s="509"/>
      <c r="GB33" s="509"/>
      <c r="GC33" s="509"/>
      <c r="GD33" s="509"/>
      <c r="GE33" s="509"/>
      <c r="GF33" s="509"/>
      <c r="GG33" s="509"/>
    </row>
    <row r="34">
      <c r="A34" s="507">
        <v>6365137.0</v>
      </c>
      <c r="B34" s="517" t="s">
        <v>21798</v>
      </c>
      <c r="C34" s="517" t="s">
        <v>212</v>
      </c>
      <c r="D34" s="601">
        <v>45723.579201388886</v>
      </c>
      <c r="E34" s="601">
        <v>45723.59217592593</v>
      </c>
      <c r="F34" s="601">
        <v>45723.59271990741</v>
      </c>
      <c r="H34" s="517" t="s">
        <v>21685</v>
      </c>
      <c r="K34" s="509"/>
      <c r="L34" s="509"/>
      <c r="M34" s="509"/>
      <c r="N34" s="509"/>
      <c r="O34" s="509"/>
      <c r="P34" s="509"/>
      <c r="Q34" s="509"/>
      <c r="R34" s="509"/>
      <c r="S34" s="509"/>
      <c r="T34" s="509"/>
      <c r="U34" s="509"/>
      <c r="V34" s="517" t="s">
        <v>2130</v>
      </c>
      <c r="W34" s="600" t="s">
        <v>21799</v>
      </c>
      <c r="X34" s="509"/>
      <c r="Y34" s="509"/>
      <c r="Z34" s="509"/>
      <c r="AA34" s="509"/>
      <c r="AB34" s="509"/>
      <c r="AC34" s="509"/>
      <c r="AD34" s="509"/>
      <c r="AE34" s="509"/>
      <c r="AF34" s="509"/>
      <c r="AG34" s="509"/>
      <c r="AH34" s="509"/>
      <c r="AI34" s="509"/>
      <c r="AJ34" s="509"/>
      <c r="AK34" s="509"/>
      <c r="AL34" s="509"/>
      <c r="AM34" s="509"/>
      <c r="AN34" s="509"/>
      <c r="AO34" s="509"/>
      <c r="AP34" s="509"/>
      <c r="AQ34" s="509"/>
      <c r="AR34" s="509"/>
      <c r="AS34" s="509"/>
      <c r="AT34" s="509"/>
      <c r="AU34" s="509"/>
      <c r="AV34" s="509"/>
      <c r="AW34" s="509"/>
      <c r="AX34" s="509"/>
      <c r="AY34" s="509"/>
      <c r="AZ34" s="509"/>
      <c r="BA34" s="509"/>
      <c r="BB34" s="509"/>
      <c r="BC34" s="509"/>
      <c r="BD34" s="509"/>
      <c r="BE34" s="509"/>
      <c r="BF34" s="509"/>
      <c r="BG34" s="509"/>
      <c r="BH34" s="517" t="s">
        <v>21688</v>
      </c>
      <c r="BI34" s="509"/>
      <c r="BJ34" s="509"/>
      <c r="BK34" s="509"/>
      <c r="BL34" s="509"/>
      <c r="BM34" s="509"/>
      <c r="BN34" s="509"/>
      <c r="BO34" s="509"/>
      <c r="BP34" s="509"/>
      <c r="BQ34" s="509"/>
      <c r="BR34" s="509"/>
      <c r="BS34" s="509"/>
      <c r="BT34" s="509"/>
      <c r="BU34" s="509"/>
      <c r="BV34" s="509"/>
      <c r="BW34" s="509"/>
      <c r="BX34" s="509"/>
      <c r="BY34" s="509"/>
      <c r="BZ34" s="509"/>
      <c r="CA34" s="509"/>
      <c r="CB34" s="509"/>
      <c r="CC34" s="509"/>
      <c r="CD34" s="509"/>
      <c r="CE34" s="509"/>
      <c r="CF34" s="509"/>
      <c r="CG34" s="509"/>
      <c r="CH34" s="509"/>
      <c r="CI34" s="509"/>
      <c r="CJ34" s="509"/>
      <c r="CK34" s="509"/>
      <c r="CL34" s="509"/>
      <c r="CM34" s="509"/>
      <c r="CN34" s="509"/>
      <c r="CO34" s="509"/>
      <c r="CP34" s="509"/>
      <c r="CQ34" s="509"/>
      <c r="CR34" s="517" t="s">
        <v>21800</v>
      </c>
      <c r="CU34" s="509"/>
      <c r="CV34" s="509"/>
      <c r="CW34" s="509"/>
      <c r="CX34" s="509"/>
      <c r="CY34" s="509"/>
      <c r="CZ34" s="509"/>
      <c r="DA34" s="509"/>
      <c r="DB34" s="509"/>
      <c r="DC34" s="509"/>
      <c r="DD34" s="509"/>
      <c r="DE34" s="509"/>
      <c r="DF34" s="509"/>
      <c r="DG34" s="509"/>
      <c r="DH34" s="509"/>
      <c r="DI34" s="517" t="s">
        <v>21800</v>
      </c>
      <c r="DL34" s="509"/>
      <c r="DM34" s="509"/>
      <c r="DN34" s="517" t="s">
        <v>21801</v>
      </c>
      <c r="DO34" s="509"/>
      <c r="DP34" s="509"/>
      <c r="DQ34" s="509"/>
      <c r="DR34" s="517" t="s">
        <v>2130</v>
      </c>
      <c r="DS34" s="509"/>
      <c r="DT34" s="509"/>
      <c r="DU34" s="509"/>
      <c r="DV34" s="509"/>
      <c r="DW34" s="509"/>
      <c r="DX34" s="509"/>
      <c r="DY34" s="509"/>
      <c r="DZ34" s="509"/>
      <c r="EA34" s="509"/>
      <c r="EB34" s="602">
        <v>45723.0</v>
      </c>
      <c r="EC34" s="509"/>
      <c r="ED34" s="509"/>
      <c r="EE34" s="509"/>
      <c r="EF34" s="509"/>
      <c r="EG34" s="509"/>
      <c r="EH34" s="509"/>
      <c r="EI34" s="509"/>
      <c r="EJ34" s="509"/>
      <c r="EK34" s="509"/>
      <c r="EL34" s="509"/>
      <c r="EM34" s="509"/>
      <c r="EN34" s="509"/>
      <c r="EO34" s="509"/>
      <c r="EP34" s="509"/>
      <c r="EQ34" s="509"/>
      <c r="ER34" s="509"/>
      <c r="ES34" s="509"/>
      <c r="ET34" s="509"/>
      <c r="EU34" s="509"/>
      <c r="EV34" s="509"/>
      <c r="EW34" s="509"/>
      <c r="EX34" s="509"/>
      <c r="EY34" s="509"/>
      <c r="EZ34" s="509"/>
      <c r="FA34" s="509"/>
      <c r="FB34" s="509"/>
      <c r="FC34" s="509"/>
      <c r="FD34" s="509"/>
      <c r="FE34" s="517" t="s">
        <v>21802</v>
      </c>
      <c r="FG34" s="509"/>
      <c r="FH34" s="509"/>
      <c r="FI34" s="509"/>
      <c r="FJ34" s="509"/>
      <c r="FK34" s="509"/>
      <c r="FL34" s="509"/>
      <c r="FM34" s="509"/>
      <c r="FN34" s="509"/>
      <c r="FO34" s="509"/>
      <c r="FP34" s="509"/>
      <c r="FQ34" s="509"/>
      <c r="FR34" s="509"/>
      <c r="FS34" s="509"/>
      <c r="FT34" s="509"/>
      <c r="FU34" s="509"/>
      <c r="FV34" s="509"/>
      <c r="FW34" s="509"/>
      <c r="FX34" s="509"/>
      <c r="FY34" s="509"/>
      <c r="FZ34" s="509"/>
      <c r="GA34" s="509"/>
      <c r="GB34" s="509"/>
      <c r="GC34" s="509"/>
      <c r="GD34" s="509"/>
      <c r="GE34" s="509"/>
      <c r="GF34" s="509"/>
      <c r="GG34" s="509"/>
    </row>
    <row r="35">
      <c r="A35" s="507">
        <v>6365140.0</v>
      </c>
      <c r="B35" s="517" t="s">
        <v>21803</v>
      </c>
      <c r="C35" s="517" t="s">
        <v>212</v>
      </c>
      <c r="D35" s="601">
        <v>45723.578622685185</v>
      </c>
      <c r="E35" s="601">
        <v>45723.579375</v>
      </c>
      <c r="F35" s="601">
        <v>45723.580196759256</v>
      </c>
      <c r="H35" s="517" t="s">
        <v>21685</v>
      </c>
      <c r="K35" s="509"/>
      <c r="L35" s="509"/>
      <c r="M35" s="509"/>
      <c r="N35" s="509"/>
      <c r="O35" s="509"/>
      <c r="P35" s="509"/>
      <c r="Q35" s="509"/>
      <c r="R35" s="509"/>
      <c r="S35" s="509"/>
      <c r="T35" s="517" t="s">
        <v>2639</v>
      </c>
      <c r="V35" s="517" t="s">
        <v>1578</v>
      </c>
      <c r="W35" s="600" t="s">
        <v>21791</v>
      </c>
      <c r="X35" s="509"/>
      <c r="Y35" s="509"/>
      <c r="Z35" s="509"/>
      <c r="AA35" s="509"/>
      <c r="AB35" s="509"/>
      <c r="AC35" s="509"/>
      <c r="AD35" s="509"/>
      <c r="AE35" s="509"/>
      <c r="AF35" s="509"/>
      <c r="AG35" s="509"/>
      <c r="AH35" s="509"/>
      <c r="AI35" s="509"/>
      <c r="AJ35" s="509"/>
      <c r="AK35" s="509"/>
      <c r="AL35" s="509"/>
      <c r="AM35" s="509"/>
      <c r="AN35" s="509"/>
      <c r="AO35" s="509"/>
      <c r="AP35" s="509"/>
      <c r="AQ35" s="509"/>
      <c r="AR35" s="602">
        <v>45723.0</v>
      </c>
      <c r="AS35" s="507">
        <v>788000.0</v>
      </c>
      <c r="AT35" s="509"/>
      <c r="AU35" s="509"/>
      <c r="AV35" s="509"/>
      <c r="AW35" s="509"/>
      <c r="AX35" s="509"/>
      <c r="AY35" s="509"/>
      <c r="AZ35" s="509"/>
      <c r="BA35" s="509"/>
      <c r="BB35" s="509"/>
      <c r="BC35" s="509"/>
      <c r="BD35" s="509"/>
      <c r="BE35" s="509"/>
      <c r="BF35" s="509"/>
      <c r="BG35" s="509"/>
      <c r="BH35" s="517" t="s">
        <v>21688</v>
      </c>
      <c r="BI35" s="509"/>
      <c r="BJ35" s="509"/>
      <c r="BK35" s="509"/>
      <c r="BL35" s="509"/>
      <c r="BM35" s="509"/>
      <c r="BN35" s="509"/>
      <c r="BO35" s="509"/>
      <c r="BP35" s="509"/>
      <c r="BQ35" s="509"/>
      <c r="BR35" s="509"/>
      <c r="BS35" s="509"/>
      <c r="BT35" s="509"/>
      <c r="BU35" s="509"/>
      <c r="BV35" s="509"/>
      <c r="BW35" s="509"/>
      <c r="BX35" s="507">
        <v>788000.0</v>
      </c>
      <c r="BY35" s="509"/>
      <c r="BZ35" s="509"/>
      <c r="CA35" s="514">
        <v>45723.0</v>
      </c>
      <c r="CB35" s="509"/>
      <c r="CC35" s="509"/>
      <c r="CD35" s="509"/>
      <c r="CE35" s="507">
        <v>788000.0</v>
      </c>
      <c r="CF35" s="507">
        <v>0.0</v>
      </c>
      <c r="CG35" s="509"/>
      <c r="CH35" s="509"/>
      <c r="CI35" s="509"/>
      <c r="CJ35" s="509"/>
      <c r="CK35" s="509"/>
      <c r="CL35" s="509"/>
      <c r="CM35" s="509"/>
      <c r="CN35" s="509"/>
      <c r="CO35" s="509"/>
      <c r="CP35" s="509"/>
      <c r="CQ35" s="509"/>
      <c r="CR35" s="517" t="s">
        <v>21792</v>
      </c>
      <c r="CU35" s="509"/>
      <c r="CV35" s="509"/>
      <c r="CW35" s="509"/>
      <c r="CX35" s="509"/>
      <c r="CY35" s="509"/>
      <c r="CZ35" s="509"/>
      <c r="DA35" s="509"/>
      <c r="DB35" s="509"/>
      <c r="DC35" s="509"/>
      <c r="DD35" s="517" t="s">
        <v>21796</v>
      </c>
      <c r="DE35" s="509"/>
      <c r="DF35" s="509"/>
      <c r="DG35" s="509"/>
      <c r="DH35" s="509"/>
      <c r="DI35" s="509"/>
      <c r="DJ35" s="509"/>
      <c r="DK35" s="509"/>
      <c r="DL35" s="509"/>
      <c r="DM35" s="517" t="s">
        <v>21804</v>
      </c>
      <c r="DN35" s="517" t="s">
        <v>21793</v>
      </c>
      <c r="DP35" s="509"/>
      <c r="DQ35" s="509"/>
      <c r="DR35" s="517" t="s">
        <v>1578</v>
      </c>
      <c r="DS35" s="509"/>
      <c r="DT35" s="509"/>
      <c r="DU35" s="509"/>
      <c r="DV35" s="517" t="s">
        <v>21797</v>
      </c>
      <c r="DY35" s="509"/>
      <c r="DZ35" s="509"/>
      <c r="EA35" s="509"/>
      <c r="EB35" s="509"/>
      <c r="EC35" s="509"/>
      <c r="ED35" s="509"/>
      <c r="EE35" s="509"/>
      <c r="EF35" s="509"/>
      <c r="EG35" s="509"/>
      <c r="EH35" s="509"/>
      <c r="EI35" s="509"/>
      <c r="EJ35" s="509"/>
      <c r="EK35" s="509"/>
      <c r="EL35" s="509"/>
      <c r="EM35" s="509"/>
      <c r="EN35" s="509"/>
      <c r="EO35" s="509"/>
      <c r="EP35" s="509"/>
      <c r="EQ35" s="509"/>
      <c r="ER35" s="509"/>
      <c r="ES35" s="509"/>
      <c r="ET35" s="509"/>
      <c r="EU35" s="509"/>
      <c r="EV35" s="509"/>
      <c r="EW35" s="509"/>
      <c r="EX35" s="509"/>
      <c r="EY35" s="509"/>
      <c r="EZ35" s="509"/>
      <c r="FA35" s="509"/>
      <c r="FB35" s="509"/>
      <c r="FC35" s="509"/>
      <c r="FD35" s="509"/>
      <c r="FE35" s="517" t="s">
        <v>21794</v>
      </c>
      <c r="FG35" s="509"/>
      <c r="FH35" s="509"/>
      <c r="FI35" s="509"/>
      <c r="FJ35" s="509"/>
      <c r="FK35" s="509"/>
      <c r="FL35" s="509"/>
      <c r="FM35" s="509"/>
      <c r="FN35" s="509"/>
      <c r="FO35" s="509"/>
      <c r="FP35" s="509"/>
      <c r="FQ35" s="509"/>
      <c r="FR35" s="509"/>
      <c r="FS35" s="509"/>
      <c r="FT35" s="509"/>
      <c r="FU35" s="509"/>
      <c r="FV35" s="509"/>
      <c r="FW35" s="509"/>
      <c r="FX35" s="509"/>
      <c r="FY35" s="509"/>
      <c r="FZ35" s="509"/>
      <c r="GA35" s="509"/>
      <c r="GB35" s="509"/>
      <c r="GC35" s="509"/>
      <c r="GD35" s="509"/>
      <c r="GE35" s="509"/>
      <c r="GF35" s="509"/>
      <c r="GG35" s="509"/>
    </row>
    <row r="36">
      <c r="A36" s="507">
        <v>6365141.0</v>
      </c>
      <c r="B36" s="517" t="s">
        <v>21805</v>
      </c>
      <c r="C36" s="517" t="s">
        <v>212</v>
      </c>
      <c r="D36" s="601">
        <v>45723.57931712963</v>
      </c>
      <c r="E36" s="601">
        <v>45723.581608796296</v>
      </c>
      <c r="F36" s="601">
        <v>45723.581770833334</v>
      </c>
      <c r="H36" s="517" t="s">
        <v>21685</v>
      </c>
      <c r="K36" s="509"/>
      <c r="L36" s="509"/>
      <c r="M36" s="509"/>
      <c r="N36" s="509"/>
      <c r="O36" s="509"/>
      <c r="P36" s="509"/>
      <c r="Q36" s="509"/>
      <c r="R36" s="509"/>
      <c r="S36" s="509"/>
      <c r="T36" s="517" t="s">
        <v>2639</v>
      </c>
      <c r="V36" s="517" t="s">
        <v>2130</v>
      </c>
      <c r="W36" s="600" t="s">
        <v>21799</v>
      </c>
      <c r="X36" s="509"/>
      <c r="Y36" s="509"/>
      <c r="Z36" s="509"/>
      <c r="AA36" s="509"/>
      <c r="AB36" s="509"/>
      <c r="AC36" s="509"/>
      <c r="AD36" s="509"/>
      <c r="AE36" s="509"/>
      <c r="AF36" s="509"/>
      <c r="AG36" s="509"/>
      <c r="AH36" s="509"/>
      <c r="AI36" s="509"/>
      <c r="AJ36" s="509"/>
      <c r="AK36" s="509"/>
      <c r="AL36" s="509"/>
      <c r="AM36" s="509"/>
      <c r="AN36" s="509"/>
      <c r="AO36" s="509"/>
      <c r="AP36" s="509"/>
      <c r="AQ36" s="509"/>
      <c r="AR36" s="602">
        <v>45723.0</v>
      </c>
      <c r="AS36" s="507">
        <v>788000.0</v>
      </c>
      <c r="AT36" s="509"/>
      <c r="AU36" s="509"/>
      <c r="AV36" s="509"/>
      <c r="AW36" s="509"/>
      <c r="AX36" s="509"/>
      <c r="AY36" s="509"/>
      <c r="AZ36" s="509"/>
      <c r="BA36" s="509"/>
      <c r="BB36" s="509"/>
      <c r="BC36" s="509"/>
      <c r="BD36" s="509"/>
      <c r="BE36" s="509"/>
      <c r="BF36" s="509"/>
      <c r="BG36" s="509"/>
      <c r="BH36" s="517" t="s">
        <v>21688</v>
      </c>
      <c r="BI36" s="509"/>
      <c r="BJ36" s="509"/>
      <c r="BK36" s="509"/>
      <c r="BL36" s="509"/>
      <c r="BM36" s="509"/>
      <c r="BN36" s="509"/>
      <c r="BO36" s="509"/>
      <c r="BP36" s="509"/>
      <c r="BQ36" s="509"/>
      <c r="BR36" s="509"/>
      <c r="BS36" s="509"/>
      <c r="BT36" s="509"/>
      <c r="BU36" s="509"/>
      <c r="BV36" s="509"/>
      <c r="BW36" s="509"/>
      <c r="BX36" s="507">
        <v>788000.0</v>
      </c>
      <c r="BY36" s="509"/>
      <c r="BZ36" s="509"/>
      <c r="CA36" s="515" t="s">
        <v>21806</v>
      </c>
      <c r="CB36" s="509"/>
      <c r="CC36" s="509"/>
      <c r="CD36" s="515" t="s">
        <v>21806</v>
      </c>
      <c r="CE36" s="507">
        <v>788000.0</v>
      </c>
      <c r="CF36" s="507">
        <v>0.0</v>
      </c>
      <c r="CG36" s="509"/>
      <c r="CH36" s="509"/>
      <c r="CI36" s="509"/>
      <c r="CJ36" s="509"/>
      <c r="CK36" s="509"/>
      <c r="CL36" s="509"/>
      <c r="CM36" s="509"/>
      <c r="CN36" s="509"/>
      <c r="CO36" s="509"/>
      <c r="CP36" s="509"/>
      <c r="CQ36" s="509"/>
      <c r="CR36" s="517" t="s">
        <v>21800</v>
      </c>
      <c r="CU36" s="509"/>
      <c r="CV36" s="509"/>
      <c r="CW36" s="509"/>
      <c r="CX36" s="509"/>
      <c r="CY36" s="509"/>
      <c r="CZ36" s="509"/>
      <c r="DA36" s="509"/>
      <c r="DB36" s="509"/>
      <c r="DC36" s="509"/>
      <c r="DD36" s="517" t="s">
        <v>21801</v>
      </c>
      <c r="DE36" s="509"/>
      <c r="DF36" s="509"/>
      <c r="DG36" s="509"/>
      <c r="DH36" s="509"/>
      <c r="DI36" s="509"/>
      <c r="DJ36" s="509"/>
      <c r="DK36" s="509"/>
      <c r="DL36" s="509"/>
      <c r="DM36" s="507">
        <v>6350835.0</v>
      </c>
      <c r="DN36" s="517" t="s">
        <v>21801</v>
      </c>
      <c r="DO36" s="509"/>
      <c r="DP36" s="509"/>
      <c r="DQ36" s="509"/>
      <c r="DR36" s="517" t="s">
        <v>2130</v>
      </c>
      <c r="DS36" s="509"/>
      <c r="DT36" s="509"/>
      <c r="DU36" s="509"/>
      <c r="DV36" s="517" t="s">
        <v>21807</v>
      </c>
      <c r="DZ36" s="509"/>
      <c r="EA36" s="509"/>
      <c r="EB36" s="509"/>
      <c r="EC36" s="509"/>
      <c r="ED36" s="509"/>
      <c r="EE36" s="509"/>
      <c r="EF36" s="509"/>
      <c r="EG36" s="509"/>
      <c r="EH36" s="509"/>
      <c r="EI36" s="509"/>
      <c r="EJ36" s="509"/>
      <c r="EK36" s="509"/>
      <c r="EL36" s="509"/>
      <c r="EM36" s="509"/>
      <c r="EN36" s="509"/>
      <c r="EO36" s="509"/>
      <c r="EP36" s="509"/>
      <c r="EQ36" s="509"/>
      <c r="ER36" s="509"/>
      <c r="ES36" s="509"/>
      <c r="ET36" s="509"/>
      <c r="EU36" s="509"/>
      <c r="EV36" s="509"/>
      <c r="EW36" s="509"/>
      <c r="EX36" s="509"/>
      <c r="EY36" s="509"/>
      <c r="EZ36" s="509"/>
      <c r="FA36" s="509"/>
      <c r="FB36" s="509"/>
      <c r="FC36" s="509"/>
      <c r="FD36" s="509"/>
      <c r="FE36" s="517" t="s">
        <v>21801</v>
      </c>
      <c r="FF36" s="509"/>
      <c r="FG36" s="509"/>
      <c r="FH36" s="509"/>
      <c r="FI36" s="509"/>
      <c r="FJ36" s="509"/>
      <c r="FK36" s="509"/>
      <c r="FL36" s="509"/>
      <c r="FM36" s="509"/>
      <c r="FN36" s="509"/>
      <c r="FO36" s="509"/>
      <c r="FP36" s="509"/>
      <c r="FQ36" s="509"/>
      <c r="FR36" s="509"/>
      <c r="FS36" s="509"/>
      <c r="FT36" s="509"/>
      <c r="FU36" s="509"/>
      <c r="FV36" s="509"/>
      <c r="FW36" s="509"/>
      <c r="FX36" s="509"/>
      <c r="FY36" s="509"/>
      <c r="FZ36" s="509"/>
      <c r="GA36" s="509"/>
      <c r="GB36" s="509"/>
      <c r="GC36" s="509"/>
      <c r="GD36" s="509"/>
      <c r="GE36" s="509"/>
      <c r="GF36" s="509"/>
      <c r="GG36" s="509"/>
    </row>
    <row r="37">
      <c r="A37" s="507">
        <v>6365143.0</v>
      </c>
      <c r="B37" s="517" t="s">
        <v>21808</v>
      </c>
      <c r="C37" s="517" t="s">
        <v>212</v>
      </c>
      <c r="D37" s="601">
        <v>45723.57943287037</v>
      </c>
      <c r="E37" s="601">
        <v>45723.59087962963</v>
      </c>
      <c r="F37" s="601">
        <v>45723.59265046296</v>
      </c>
      <c r="H37" s="517" t="s">
        <v>21685</v>
      </c>
      <c r="K37" s="509"/>
      <c r="L37" s="509"/>
      <c r="M37" s="509"/>
      <c r="N37" s="509"/>
      <c r="O37" s="509"/>
      <c r="P37" s="509"/>
      <c r="Q37" s="509"/>
      <c r="R37" s="509"/>
      <c r="S37" s="509"/>
      <c r="T37" s="517" t="s">
        <v>2639</v>
      </c>
      <c r="V37" s="517" t="s">
        <v>2130</v>
      </c>
      <c r="W37" s="600" t="s">
        <v>21799</v>
      </c>
      <c r="X37" s="509"/>
      <c r="Y37" s="509"/>
      <c r="Z37" s="509"/>
      <c r="AA37" s="509"/>
      <c r="AB37" s="509"/>
      <c r="AC37" s="509"/>
      <c r="AD37" s="509"/>
      <c r="AE37" s="509"/>
      <c r="AF37" s="509"/>
      <c r="AG37" s="509"/>
      <c r="AH37" s="509"/>
      <c r="AI37" s="509"/>
      <c r="AJ37" s="509"/>
      <c r="AK37" s="509"/>
      <c r="AL37" s="509"/>
      <c r="AM37" s="509"/>
      <c r="AN37" s="509"/>
      <c r="AO37" s="509"/>
      <c r="AP37" s="509"/>
      <c r="AQ37" s="509"/>
      <c r="AR37" s="602">
        <v>45723.0</v>
      </c>
      <c r="AS37" s="507">
        <v>788000.0</v>
      </c>
      <c r="AT37" s="509"/>
      <c r="AU37" s="509"/>
      <c r="AV37" s="509"/>
      <c r="AW37" s="509"/>
      <c r="AX37" s="509"/>
      <c r="AY37" s="509"/>
      <c r="AZ37" s="509"/>
      <c r="BA37" s="509"/>
      <c r="BB37" s="509"/>
      <c r="BC37" s="509"/>
      <c r="BD37" s="509"/>
      <c r="BE37" s="509"/>
      <c r="BF37" s="509"/>
      <c r="BG37" s="509"/>
      <c r="BH37" s="517" t="s">
        <v>21688</v>
      </c>
      <c r="BI37" s="509"/>
      <c r="BJ37" s="509"/>
      <c r="BK37" s="509"/>
      <c r="BL37" s="509"/>
      <c r="BM37" s="509"/>
      <c r="BN37" s="509"/>
      <c r="BO37" s="509"/>
      <c r="BP37" s="509"/>
      <c r="BQ37" s="509"/>
      <c r="BR37" s="509"/>
      <c r="BS37" s="509"/>
      <c r="BT37" s="509"/>
      <c r="BU37" s="509"/>
      <c r="BV37" s="509"/>
      <c r="BW37" s="509"/>
      <c r="BX37" s="507">
        <v>788000.0</v>
      </c>
      <c r="BY37" s="509"/>
      <c r="BZ37" s="509"/>
      <c r="CA37" s="515" t="s">
        <v>21806</v>
      </c>
      <c r="CB37" s="509"/>
      <c r="CC37" s="509"/>
      <c r="CD37" s="515" t="s">
        <v>21806</v>
      </c>
      <c r="CE37" s="507">
        <v>788000.0</v>
      </c>
      <c r="CF37" s="507">
        <v>0.0</v>
      </c>
      <c r="CG37" s="509"/>
      <c r="CH37" s="509"/>
      <c r="CI37" s="509"/>
      <c r="CJ37" s="509"/>
      <c r="CK37" s="509"/>
      <c r="CL37" s="509"/>
      <c r="CM37" s="509"/>
      <c r="CN37" s="509"/>
      <c r="CO37" s="509"/>
      <c r="CP37" s="509"/>
      <c r="CQ37" s="509"/>
      <c r="CR37" s="517" t="s">
        <v>21800</v>
      </c>
      <c r="CU37" s="509"/>
      <c r="CV37" s="509"/>
      <c r="CW37" s="509"/>
      <c r="CX37" s="509"/>
      <c r="CY37" s="509"/>
      <c r="CZ37" s="509"/>
      <c r="DA37" s="509"/>
      <c r="DB37" s="509"/>
      <c r="DC37" s="509"/>
      <c r="DD37" s="517" t="s">
        <v>21801</v>
      </c>
      <c r="DE37" s="509"/>
      <c r="DF37" s="509"/>
      <c r="DG37" s="509"/>
      <c r="DH37" s="509"/>
      <c r="DI37" s="509"/>
      <c r="DJ37" s="509"/>
      <c r="DK37" s="509"/>
      <c r="DL37" s="509"/>
      <c r="DM37" s="509"/>
      <c r="DN37" s="517" t="s">
        <v>21801</v>
      </c>
      <c r="DO37" s="509"/>
      <c r="DP37" s="509"/>
      <c r="DQ37" s="509"/>
      <c r="DR37" s="517" t="s">
        <v>2130</v>
      </c>
      <c r="DS37" s="509"/>
      <c r="DT37" s="509"/>
      <c r="DU37" s="509"/>
      <c r="DV37" s="517" t="s">
        <v>21809</v>
      </c>
      <c r="DZ37" s="509"/>
      <c r="EA37" s="509"/>
      <c r="EB37" s="509"/>
      <c r="EC37" s="509"/>
      <c r="ED37" s="509"/>
      <c r="EE37" s="509"/>
      <c r="EF37" s="509"/>
      <c r="EG37" s="509"/>
      <c r="EH37" s="509"/>
      <c r="EI37" s="509"/>
      <c r="EJ37" s="509"/>
      <c r="EK37" s="509"/>
      <c r="EL37" s="509"/>
      <c r="EM37" s="509"/>
      <c r="EN37" s="509"/>
      <c r="EO37" s="509"/>
      <c r="EP37" s="509"/>
      <c r="EQ37" s="509"/>
      <c r="ER37" s="509"/>
      <c r="ES37" s="509"/>
      <c r="ET37" s="509"/>
      <c r="EU37" s="509"/>
      <c r="EV37" s="509"/>
      <c r="EW37" s="509"/>
      <c r="EX37" s="509"/>
      <c r="EY37" s="509"/>
      <c r="EZ37" s="509"/>
      <c r="FA37" s="509"/>
      <c r="FB37" s="509"/>
      <c r="FC37" s="509"/>
      <c r="FD37" s="509"/>
      <c r="FE37" s="517" t="s">
        <v>21802</v>
      </c>
      <c r="FG37" s="509"/>
      <c r="FH37" s="509"/>
      <c r="FI37" s="509"/>
      <c r="FJ37" s="509"/>
      <c r="FK37" s="509"/>
      <c r="FL37" s="509"/>
      <c r="FM37" s="509"/>
      <c r="FN37" s="509"/>
      <c r="FO37" s="509"/>
      <c r="FP37" s="509"/>
      <c r="FQ37" s="509"/>
      <c r="FR37" s="509"/>
      <c r="FS37" s="509"/>
      <c r="FT37" s="509"/>
      <c r="FU37" s="509"/>
      <c r="FV37" s="509"/>
      <c r="FW37" s="509"/>
      <c r="FX37" s="509"/>
      <c r="FY37" s="509"/>
      <c r="FZ37" s="509"/>
      <c r="GA37" s="509"/>
      <c r="GB37" s="509"/>
      <c r="GC37" s="509"/>
      <c r="GD37" s="509"/>
      <c r="GE37" s="509"/>
      <c r="GF37" s="509"/>
      <c r="GG37" s="509"/>
    </row>
    <row r="38">
      <c r="A38" s="507">
        <v>6365402.0</v>
      </c>
      <c r="B38" s="517" t="s">
        <v>21810</v>
      </c>
      <c r="C38" s="517" t="s">
        <v>212</v>
      </c>
      <c r="D38" s="601">
        <v>45723.59060185185</v>
      </c>
      <c r="E38" s="601">
        <v>45723.60711805556</v>
      </c>
      <c r="F38" s="601">
        <v>45723.608622685184</v>
      </c>
      <c r="H38" s="517" t="s">
        <v>21685</v>
      </c>
      <c r="K38" s="509"/>
      <c r="L38" s="509"/>
      <c r="M38" s="509"/>
      <c r="N38" s="509"/>
      <c r="O38" s="509"/>
      <c r="P38" s="509"/>
      <c r="Q38" s="509"/>
      <c r="R38" s="509"/>
      <c r="S38" s="509"/>
      <c r="T38" s="509"/>
      <c r="U38" s="509"/>
      <c r="V38" s="517" t="s">
        <v>60</v>
      </c>
      <c r="W38" s="600" t="s">
        <v>21811</v>
      </c>
      <c r="X38" s="509"/>
      <c r="Y38" s="509"/>
      <c r="Z38" s="509"/>
      <c r="AA38" s="509"/>
      <c r="AB38" s="509"/>
      <c r="AC38" s="509"/>
      <c r="AD38" s="509"/>
      <c r="AE38" s="509"/>
      <c r="AF38" s="509"/>
      <c r="AG38" s="509"/>
      <c r="AH38" s="509"/>
      <c r="AI38" s="509"/>
      <c r="AJ38" s="509"/>
      <c r="AK38" s="509"/>
      <c r="AL38" s="509"/>
      <c r="AM38" s="509"/>
      <c r="AN38" s="509"/>
      <c r="AO38" s="509"/>
      <c r="AP38" s="509"/>
      <c r="AQ38" s="509"/>
      <c r="AR38" s="509"/>
      <c r="AS38" s="509"/>
      <c r="AT38" s="509"/>
      <c r="AU38" s="509"/>
      <c r="AV38" s="509"/>
      <c r="AW38" s="509"/>
      <c r="AX38" s="509"/>
      <c r="AY38" s="509"/>
      <c r="AZ38" s="509"/>
      <c r="BA38" s="509"/>
      <c r="BB38" s="509"/>
      <c r="BC38" s="509"/>
      <c r="BD38" s="509"/>
      <c r="BE38" s="509"/>
      <c r="BF38" s="509"/>
      <c r="BG38" s="509"/>
      <c r="BH38" s="517" t="s">
        <v>21688</v>
      </c>
      <c r="BI38" s="509"/>
      <c r="BJ38" s="509"/>
      <c r="BK38" s="509"/>
      <c r="BL38" s="509"/>
      <c r="BM38" s="509"/>
      <c r="BN38" s="509"/>
      <c r="BO38" s="509"/>
      <c r="BP38" s="509"/>
      <c r="BQ38" s="509"/>
      <c r="BR38" s="509"/>
      <c r="BS38" s="509"/>
      <c r="BT38" s="509"/>
      <c r="BU38" s="509"/>
      <c r="BV38" s="509"/>
      <c r="BW38" s="509"/>
      <c r="BX38" s="509"/>
      <c r="BY38" s="509"/>
      <c r="BZ38" s="509"/>
      <c r="CA38" s="509"/>
      <c r="CB38" s="509"/>
      <c r="CC38" s="509"/>
      <c r="CD38" s="509"/>
      <c r="CE38" s="509"/>
      <c r="CF38" s="509"/>
      <c r="CG38" s="509"/>
      <c r="CH38" s="509"/>
      <c r="CI38" s="509"/>
      <c r="CJ38" s="509"/>
      <c r="CK38" s="509"/>
      <c r="CL38" s="509"/>
      <c r="CM38" s="509"/>
      <c r="CN38" s="509"/>
      <c r="CO38" s="509"/>
      <c r="CP38" s="509"/>
      <c r="CQ38" s="509"/>
      <c r="CR38" s="517" t="s">
        <v>21812</v>
      </c>
      <c r="CU38" s="509"/>
      <c r="CV38" s="509"/>
      <c r="CW38" s="509"/>
      <c r="CX38" s="509"/>
      <c r="CY38" s="509"/>
      <c r="CZ38" s="509"/>
      <c r="DA38" s="509"/>
      <c r="DB38" s="509"/>
      <c r="DC38" s="509"/>
      <c r="DD38" s="509"/>
      <c r="DE38" s="509"/>
      <c r="DF38" s="509"/>
      <c r="DG38" s="509"/>
      <c r="DH38" s="509"/>
      <c r="DI38" s="517" t="s">
        <v>21812</v>
      </c>
      <c r="DL38" s="509"/>
      <c r="DM38" s="509"/>
      <c r="DN38" s="517" t="s">
        <v>21813</v>
      </c>
      <c r="DO38" s="509"/>
      <c r="DP38" s="509"/>
      <c r="DQ38" s="509"/>
      <c r="DR38" s="517" t="s">
        <v>60</v>
      </c>
      <c r="DS38" s="509"/>
      <c r="DT38" s="509"/>
      <c r="DU38" s="509"/>
      <c r="DV38" s="509"/>
      <c r="DW38" s="509"/>
      <c r="DX38" s="509"/>
      <c r="DY38" s="509"/>
      <c r="DZ38" s="509"/>
      <c r="EA38" s="509"/>
      <c r="EB38" s="602">
        <v>45723.0</v>
      </c>
      <c r="EC38" s="509"/>
      <c r="ED38" s="509"/>
      <c r="EE38" s="509"/>
      <c r="EF38" s="509"/>
      <c r="EG38" s="509"/>
      <c r="EH38" s="509"/>
      <c r="EI38" s="509"/>
      <c r="EJ38" s="509"/>
      <c r="EK38" s="509"/>
      <c r="EL38" s="509"/>
      <c r="EM38" s="509"/>
      <c r="EN38" s="509"/>
      <c r="EO38" s="509"/>
      <c r="EP38" s="509"/>
      <c r="EQ38" s="509"/>
      <c r="ER38" s="509"/>
      <c r="ES38" s="509"/>
      <c r="ET38" s="509"/>
      <c r="EU38" s="509"/>
      <c r="EV38" s="509"/>
      <c r="EW38" s="509"/>
      <c r="EX38" s="509"/>
      <c r="EY38" s="509"/>
      <c r="EZ38" s="509"/>
      <c r="FA38" s="509"/>
      <c r="FB38" s="509"/>
      <c r="FC38" s="509"/>
      <c r="FD38" s="509"/>
      <c r="FE38" s="517" t="s">
        <v>21814</v>
      </c>
      <c r="FG38" s="509"/>
      <c r="FH38" s="509"/>
      <c r="FI38" s="509"/>
      <c r="FJ38" s="509"/>
      <c r="FK38" s="509"/>
      <c r="FL38" s="509"/>
      <c r="FM38" s="509"/>
      <c r="FN38" s="509"/>
      <c r="FO38" s="509"/>
      <c r="FP38" s="509"/>
      <c r="FQ38" s="509"/>
      <c r="FR38" s="509"/>
      <c r="FS38" s="509"/>
      <c r="FT38" s="509"/>
      <c r="FU38" s="509"/>
      <c r="FV38" s="509"/>
      <c r="FW38" s="509"/>
      <c r="FX38" s="509"/>
      <c r="FY38" s="509"/>
      <c r="FZ38" s="509"/>
      <c r="GA38" s="509"/>
      <c r="GB38" s="509"/>
      <c r="GC38" s="509"/>
      <c r="GD38" s="509"/>
      <c r="GE38" s="509"/>
      <c r="GF38" s="509"/>
      <c r="GG38" s="509"/>
    </row>
    <row r="39">
      <c r="A39" s="507">
        <v>6365450.0</v>
      </c>
      <c r="B39" s="517" t="s">
        <v>21815</v>
      </c>
      <c r="C39" s="517" t="s">
        <v>212</v>
      </c>
      <c r="D39" s="601">
        <v>45723.592835648145</v>
      </c>
      <c r="E39" s="601">
        <v>45723.6091087963</v>
      </c>
      <c r="F39" s="601">
        <v>45723.60946759259</v>
      </c>
      <c r="H39" s="517" t="s">
        <v>21685</v>
      </c>
      <c r="K39" s="509"/>
      <c r="L39" s="509"/>
      <c r="M39" s="509"/>
      <c r="N39" s="509"/>
      <c r="O39" s="509"/>
      <c r="P39" s="509"/>
      <c r="Q39" s="509"/>
      <c r="R39" s="509"/>
      <c r="S39" s="509"/>
      <c r="T39" s="517" t="s">
        <v>2639</v>
      </c>
      <c r="V39" s="517" t="s">
        <v>60</v>
      </c>
      <c r="W39" s="600" t="s">
        <v>21811</v>
      </c>
      <c r="X39" s="509"/>
      <c r="Y39" s="509"/>
      <c r="Z39" s="509"/>
      <c r="AA39" s="509"/>
      <c r="AB39" s="509"/>
      <c r="AC39" s="509"/>
      <c r="AD39" s="509"/>
      <c r="AE39" s="509"/>
      <c r="AF39" s="509"/>
      <c r="AG39" s="509"/>
      <c r="AH39" s="509"/>
      <c r="AI39" s="509"/>
      <c r="AJ39" s="509"/>
      <c r="AK39" s="509"/>
      <c r="AL39" s="509"/>
      <c r="AM39" s="509"/>
      <c r="AN39" s="509"/>
      <c r="AO39" s="509"/>
      <c r="AP39" s="509"/>
      <c r="AQ39" s="517" t="s">
        <v>21722</v>
      </c>
      <c r="AR39" s="602">
        <v>45723.0</v>
      </c>
      <c r="AS39" s="507">
        <v>798000.0</v>
      </c>
      <c r="AT39" s="509"/>
      <c r="AU39" s="509"/>
      <c r="AV39" s="509"/>
      <c r="AW39" s="509"/>
      <c r="AX39" s="509"/>
      <c r="AY39" s="509"/>
      <c r="AZ39" s="509"/>
      <c r="BA39" s="509"/>
      <c r="BB39" s="509"/>
      <c r="BC39" s="509"/>
      <c r="BD39" s="509"/>
      <c r="BE39" s="509"/>
      <c r="BF39" s="509"/>
      <c r="BG39" s="509"/>
      <c r="BH39" s="517" t="s">
        <v>21688</v>
      </c>
      <c r="BI39" s="509"/>
      <c r="BJ39" s="509"/>
      <c r="BK39" s="509"/>
      <c r="BL39" s="509"/>
      <c r="BM39" s="509"/>
      <c r="BN39" s="509"/>
      <c r="BO39" s="509"/>
      <c r="BP39" s="509"/>
      <c r="BQ39" s="509"/>
      <c r="BR39" s="509"/>
      <c r="BS39" s="509"/>
      <c r="BT39" s="517" t="s">
        <v>21693</v>
      </c>
      <c r="BX39" s="509"/>
      <c r="BY39" s="507">
        <v>30324.0</v>
      </c>
      <c r="BZ39" s="507">
        <v>28500.0</v>
      </c>
      <c r="CA39" s="509"/>
      <c r="CB39" s="509"/>
      <c r="CC39" s="603">
        <v>45804.0</v>
      </c>
      <c r="CD39" s="517" t="s">
        <v>21723</v>
      </c>
      <c r="CE39" s="507">
        <v>1027824.0</v>
      </c>
      <c r="CF39" s="507">
        <v>229824.0</v>
      </c>
      <c r="CG39" s="509"/>
      <c r="CH39" s="509"/>
      <c r="CI39" s="509"/>
      <c r="CJ39" s="509"/>
      <c r="CK39" s="509"/>
      <c r="CL39" s="509"/>
      <c r="CM39" s="509"/>
      <c r="CN39" s="509"/>
      <c r="CO39" s="509"/>
      <c r="CP39" s="509"/>
      <c r="CQ39" s="509"/>
      <c r="CR39" s="517" t="s">
        <v>21812</v>
      </c>
      <c r="CU39" s="509"/>
      <c r="CV39" s="509"/>
      <c r="CW39" s="509"/>
      <c r="CX39" s="509"/>
      <c r="CY39" s="509"/>
      <c r="CZ39" s="509"/>
      <c r="DA39" s="509"/>
      <c r="DB39" s="509"/>
      <c r="DC39" s="509"/>
      <c r="DD39" s="517" t="s">
        <v>21816</v>
      </c>
      <c r="DE39" s="509"/>
      <c r="DF39" s="509"/>
      <c r="DG39" s="509"/>
      <c r="DH39" s="509"/>
      <c r="DI39" s="509"/>
      <c r="DJ39" s="509"/>
      <c r="DK39" s="509"/>
      <c r="DL39" s="509"/>
      <c r="DM39" s="509"/>
      <c r="DN39" s="517" t="s">
        <v>21813</v>
      </c>
      <c r="DO39" s="509"/>
      <c r="DP39" s="509"/>
      <c r="DQ39" s="509"/>
      <c r="DR39" s="517" t="s">
        <v>60</v>
      </c>
      <c r="DS39" s="509"/>
      <c r="DT39" s="509"/>
      <c r="DU39" s="509"/>
      <c r="DV39" s="517" t="s">
        <v>21817</v>
      </c>
      <c r="EA39" s="509"/>
      <c r="EB39" s="509"/>
      <c r="EC39" s="509"/>
      <c r="ED39" s="509"/>
      <c r="EE39" s="509"/>
      <c r="EF39" s="509"/>
      <c r="EG39" s="509"/>
      <c r="EH39" s="509"/>
      <c r="EI39" s="509"/>
      <c r="EJ39" s="509"/>
      <c r="EK39" s="509"/>
      <c r="EL39" s="509"/>
      <c r="EM39" s="509"/>
      <c r="EN39" s="509"/>
      <c r="EO39" s="509"/>
      <c r="EP39" s="509"/>
      <c r="EQ39" s="509"/>
      <c r="ER39" s="509"/>
      <c r="ES39" s="509"/>
      <c r="ET39" s="509"/>
      <c r="EU39" s="509"/>
      <c r="EV39" s="509"/>
      <c r="EW39" s="509"/>
      <c r="EX39" s="509"/>
      <c r="EY39" s="509"/>
      <c r="EZ39" s="509"/>
      <c r="FA39" s="509"/>
      <c r="FB39" s="509"/>
      <c r="FC39" s="509"/>
      <c r="FD39" s="509"/>
      <c r="FE39" s="517" t="s">
        <v>21814</v>
      </c>
      <c r="FG39" s="509"/>
      <c r="FH39" s="509"/>
      <c r="FI39" s="509"/>
      <c r="FJ39" s="509"/>
      <c r="FK39" s="509"/>
      <c r="FL39" s="509"/>
      <c r="FM39" s="509"/>
      <c r="FN39" s="509"/>
      <c r="FO39" s="509"/>
      <c r="FP39" s="509"/>
      <c r="FQ39" s="509"/>
      <c r="FR39" s="509"/>
      <c r="FS39" s="509"/>
      <c r="FT39" s="509"/>
      <c r="FU39" s="509"/>
      <c r="FV39" s="509"/>
      <c r="FW39" s="509"/>
      <c r="FX39" s="509"/>
      <c r="FY39" s="509"/>
      <c r="FZ39" s="509"/>
      <c r="GA39" s="509"/>
      <c r="GB39" s="509"/>
      <c r="GC39" s="509"/>
      <c r="GD39" s="509"/>
      <c r="GE39" s="509"/>
      <c r="GF39" s="509"/>
      <c r="GG39" s="509"/>
    </row>
    <row r="40">
      <c r="A40" s="507">
        <v>6365488.0</v>
      </c>
      <c r="B40" s="517" t="s">
        <v>21818</v>
      </c>
      <c r="C40" s="517" t="s">
        <v>212</v>
      </c>
      <c r="D40" s="601">
        <v>45723.5946412037</v>
      </c>
      <c r="E40" s="601">
        <v>45723.613541666666</v>
      </c>
      <c r="F40" s="601">
        <v>45723.614016203705</v>
      </c>
      <c r="H40" s="517" t="s">
        <v>21685</v>
      </c>
      <c r="K40" s="509"/>
      <c r="L40" s="509"/>
      <c r="M40" s="509"/>
      <c r="N40" s="509"/>
      <c r="O40" s="509"/>
      <c r="P40" s="509"/>
      <c r="Q40" s="509"/>
      <c r="R40" s="509"/>
      <c r="S40" s="509"/>
      <c r="T40" s="517" t="s">
        <v>2639</v>
      </c>
      <c r="V40" s="517" t="s">
        <v>60</v>
      </c>
      <c r="W40" s="600" t="s">
        <v>21811</v>
      </c>
      <c r="X40" s="509"/>
      <c r="Y40" s="509"/>
      <c r="Z40" s="509"/>
      <c r="AA40" s="509"/>
      <c r="AB40" s="509"/>
      <c r="AC40" s="509"/>
      <c r="AD40" s="509"/>
      <c r="AE40" s="509"/>
      <c r="AF40" s="509"/>
      <c r="AG40" s="509"/>
      <c r="AH40" s="509"/>
      <c r="AI40" s="509"/>
      <c r="AJ40" s="509"/>
      <c r="AK40" s="509"/>
      <c r="AL40" s="509"/>
      <c r="AM40" s="509"/>
      <c r="AN40" s="509"/>
      <c r="AO40" s="509"/>
      <c r="AP40" s="509"/>
      <c r="AQ40" s="517" t="s">
        <v>21722</v>
      </c>
      <c r="AR40" s="602">
        <v>45723.0</v>
      </c>
      <c r="AS40" s="507">
        <v>798000.0</v>
      </c>
      <c r="AT40" s="509"/>
      <c r="AU40" s="509"/>
      <c r="AV40" s="509"/>
      <c r="AW40" s="509"/>
      <c r="AX40" s="509"/>
      <c r="AY40" s="509"/>
      <c r="AZ40" s="509"/>
      <c r="BA40" s="509"/>
      <c r="BB40" s="509"/>
      <c r="BC40" s="509"/>
      <c r="BD40" s="509"/>
      <c r="BE40" s="509"/>
      <c r="BF40" s="509"/>
      <c r="BG40" s="509"/>
      <c r="BH40" s="517" t="s">
        <v>21688</v>
      </c>
      <c r="BI40" s="509"/>
      <c r="BJ40" s="509"/>
      <c r="BK40" s="509"/>
      <c r="BL40" s="509"/>
      <c r="BM40" s="509"/>
      <c r="BN40" s="509"/>
      <c r="BO40" s="509"/>
      <c r="BP40" s="509"/>
      <c r="BQ40" s="509"/>
      <c r="BR40" s="509"/>
      <c r="BS40" s="509"/>
      <c r="BT40" s="517" t="s">
        <v>21693</v>
      </c>
      <c r="BX40" s="509"/>
      <c r="BY40" s="507">
        <v>30324.0</v>
      </c>
      <c r="BZ40" s="507">
        <v>28500.0</v>
      </c>
      <c r="CA40" s="509"/>
      <c r="CB40" s="509"/>
      <c r="CC40" s="603">
        <v>45804.0</v>
      </c>
      <c r="CD40" s="517" t="s">
        <v>21723</v>
      </c>
      <c r="CE40" s="507">
        <v>1027824.0</v>
      </c>
      <c r="CF40" s="507">
        <v>229824.0</v>
      </c>
      <c r="CG40" s="509"/>
      <c r="CH40" s="509"/>
      <c r="CI40" s="509"/>
      <c r="CJ40" s="509"/>
      <c r="CK40" s="509"/>
      <c r="CL40" s="509"/>
      <c r="CM40" s="509"/>
      <c r="CN40" s="509"/>
      <c r="CO40" s="509"/>
      <c r="CP40" s="509"/>
      <c r="CQ40" s="509"/>
      <c r="CR40" s="517" t="s">
        <v>21812</v>
      </c>
      <c r="CU40" s="509"/>
      <c r="CV40" s="509"/>
      <c r="CW40" s="509"/>
      <c r="CX40" s="509"/>
      <c r="CY40" s="509"/>
      <c r="CZ40" s="509"/>
      <c r="DA40" s="509"/>
      <c r="DB40" s="509"/>
      <c r="DC40" s="509"/>
      <c r="DD40" s="517" t="s">
        <v>21816</v>
      </c>
      <c r="DE40" s="509"/>
      <c r="DF40" s="509"/>
      <c r="DG40" s="509"/>
      <c r="DH40" s="509"/>
      <c r="DI40" s="509"/>
      <c r="DJ40" s="509"/>
      <c r="DK40" s="509"/>
      <c r="DL40" s="509"/>
      <c r="DM40" s="507">
        <v>8140144.0</v>
      </c>
      <c r="DN40" s="517" t="s">
        <v>21813</v>
      </c>
      <c r="DO40" s="509"/>
      <c r="DP40" s="509"/>
      <c r="DQ40" s="509"/>
      <c r="DR40" s="517" t="s">
        <v>60</v>
      </c>
      <c r="DS40" s="509"/>
      <c r="DT40" s="509"/>
      <c r="DU40" s="509"/>
      <c r="DV40" s="517" t="s">
        <v>21817</v>
      </c>
      <c r="EA40" s="509"/>
      <c r="EB40" s="509"/>
      <c r="EC40" s="509"/>
      <c r="ED40" s="509"/>
      <c r="EE40" s="509"/>
      <c r="EF40" s="509"/>
      <c r="EG40" s="509"/>
      <c r="EH40" s="509"/>
      <c r="EI40" s="509"/>
      <c r="EJ40" s="509"/>
      <c r="EK40" s="509"/>
      <c r="EL40" s="509"/>
      <c r="EM40" s="509"/>
      <c r="EN40" s="509"/>
      <c r="EO40" s="509"/>
      <c r="EP40" s="509"/>
      <c r="EQ40" s="509"/>
      <c r="ER40" s="509"/>
      <c r="ES40" s="509"/>
      <c r="ET40" s="509"/>
      <c r="EU40" s="509"/>
      <c r="EV40" s="509"/>
      <c r="EW40" s="509"/>
      <c r="EX40" s="509"/>
      <c r="EY40" s="509"/>
      <c r="EZ40" s="509"/>
      <c r="FA40" s="509"/>
      <c r="FB40" s="509"/>
      <c r="FC40" s="509"/>
      <c r="FD40" s="509"/>
      <c r="FE40" s="517" t="s">
        <v>21814</v>
      </c>
      <c r="FG40" s="509"/>
      <c r="FH40" s="509"/>
      <c r="FI40" s="509"/>
      <c r="FJ40" s="509"/>
      <c r="FK40" s="509"/>
      <c r="FL40" s="509"/>
      <c r="FM40" s="509"/>
      <c r="FN40" s="509"/>
      <c r="FO40" s="509"/>
      <c r="FP40" s="509"/>
      <c r="FQ40" s="509"/>
      <c r="FR40" s="509"/>
      <c r="FS40" s="509"/>
      <c r="FT40" s="509"/>
      <c r="FU40" s="509"/>
      <c r="FV40" s="509"/>
      <c r="FW40" s="509"/>
      <c r="FX40" s="509"/>
      <c r="FY40" s="509"/>
      <c r="FZ40" s="509"/>
      <c r="GA40" s="509"/>
      <c r="GB40" s="509"/>
      <c r="GC40" s="509"/>
      <c r="GD40" s="509"/>
      <c r="GE40" s="509"/>
      <c r="GF40" s="509"/>
      <c r="GG40" s="509"/>
    </row>
    <row r="41">
      <c r="A41" s="507">
        <v>6366567.0</v>
      </c>
      <c r="B41" s="517" t="s">
        <v>21819</v>
      </c>
      <c r="C41" s="517" t="s">
        <v>212</v>
      </c>
      <c r="D41" s="601">
        <v>45723.654282407406</v>
      </c>
      <c r="E41" s="601">
        <v>45723.65907407407</v>
      </c>
      <c r="F41" s="601">
        <v>45723.802465277775</v>
      </c>
      <c r="H41" s="517" t="s">
        <v>21685</v>
      </c>
      <c r="K41" s="509"/>
      <c r="L41" s="509"/>
      <c r="M41" s="509"/>
      <c r="N41" s="509"/>
      <c r="O41" s="509"/>
      <c r="P41" s="509"/>
      <c r="Q41" s="509"/>
      <c r="R41" s="509"/>
      <c r="S41" s="509"/>
      <c r="T41" s="509"/>
      <c r="U41" s="509"/>
      <c r="V41" s="517" t="s">
        <v>21820</v>
      </c>
      <c r="W41" s="600" t="s">
        <v>21821</v>
      </c>
      <c r="X41" s="509"/>
      <c r="Y41" s="509"/>
      <c r="Z41" s="509"/>
      <c r="AA41" s="509"/>
      <c r="AB41" s="509"/>
      <c r="AC41" s="509"/>
      <c r="AD41" s="509"/>
      <c r="AE41" s="509"/>
      <c r="AF41" s="509"/>
      <c r="AG41" s="509"/>
      <c r="AH41" s="509"/>
      <c r="AI41" s="509"/>
      <c r="AJ41" s="509"/>
      <c r="AK41" s="509"/>
      <c r="AL41" s="509"/>
      <c r="AM41" s="509"/>
      <c r="AN41" s="509"/>
      <c r="AO41" s="509"/>
      <c r="AP41" s="509"/>
      <c r="AQ41" s="509"/>
      <c r="AR41" s="509"/>
      <c r="AS41" s="509"/>
      <c r="AT41" s="509"/>
      <c r="AU41" s="509"/>
      <c r="AV41" s="509"/>
      <c r="AW41" s="509"/>
      <c r="AX41" s="509"/>
      <c r="AY41" s="509"/>
      <c r="AZ41" s="509"/>
      <c r="BA41" s="509"/>
      <c r="BB41" s="509"/>
      <c r="BC41" s="509"/>
      <c r="BD41" s="509"/>
      <c r="BE41" s="509"/>
      <c r="BF41" s="509"/>
      <c r="BG41" s="509"/>
      <c r="BH41" s="517" t="s">
        <v>21688</v>
      </c>
      <c r="BI41" s="509"/>
      <c r="BJ41" s="509"/>
      <c r="BK41" s="509"/>
      <c r="BL41" s="509"/>
      <c r="BM41" s="509"/>
      <c r="BN41" s="509"/>
      <c r="BO41" s="509"/>
      <c r="BP41" s="509"/>
      <c r="BQ41" s="509"/>
      <c r="BR41" s="509"/>
      <c r="BS41" s="509"/>
      <c r="BT41" s="509"/>
      <c r="BU41" s="509"/>
      <c r="BV41" s="509"/>
      <c r="BW41" s="509"/>
      <c r="BX41" s="509"/>
      <c r="BY41" s="509"/>
      <c r="BZ41" s="509"/>
      <c r="CA41" s="509"/>
      <c r="CB41" s="509"/>
      <c r="CC41" s="509"/>
      <c r="CD41" s="509"/>
      <c r="CE41" s="509"/>
      <c r="CF41" s="509"/>
      <c r="CG41" s="509"/>
      <c r="CH41" s="509"/>
      <c r="CI41" s="509"/>
      <c r="CJ41" s="509"/>
      <c r="CK41" s="509"/>
      <c r="CL41" s="509"/>
      <c r="CM41" s="509"/>
      <c r="CN41" s="509"/>
      <c r="CO41" s="509"/>
      <c r="CP41" s="509"/>
      <c r="CQ41" s="509"/>
      <c r="CR41" s="517" t="s">
        <v>21822</v>
      </c>
      <c r="CU41" s="509"/>
      <c r="CV41" s="509"/>
      <c r="CW41" s="509"/>
      <c r="CX41" s="509"/>
      <c r="CY41" s="509"/>
      <c r="CZ41" s="509"/>
      <c r="DA41" s="509"/>
      <c r="DB41" s="509"/>
      <c r="DC41" s="509"/>
      <c r="DD41" s="509"/>
      <c r="DE41" s="509"/>
      <c r="DF41" s="509"/>
      <c r="DG41" s="509"/>
      <c r="DH41" s="509"/>
      <c r="DI41" s="517" t="s">
        <v>21822</v>
      </c>
      <c r="DL41" s="509"/>
      <c r="DM41" s="509"/>
      <c r="DN41" s="517" t="s">
        <v>21823</v>
      </c>
      <c r="DO41" s="509"/>
      <c r="DP41" s="509"/>
      <c r="DQ41" s="509"/>
      <c r="DR41" s="517" t="s">
        <v>21820</v>
      </c>
      <c r="DS41" s="509"/>
      <c r="DT41" s="509"/>
      <c r="DU41" s="509"/>
      <c r="DV41" s="509"/>
      <c r="DW41" s="509"/>
      <c r="DX41" s="509"/>
      <c r="DY41" s="509"/>
      <c r="DZ41" s="509"/>
      <c r="EA41" s="509"/>
      <c r="EB41" s="602">
        <v>45723.0</v>
      </c>
      <c r="EC41" s="509"/>
      <c r="ED41" s="509"/>
      <c r="EE41" s="509"/>
      <c r="EF41" s="509"/>
      <c r="EG41" s="509"/>
      <c r="EH41" s="509"/>
      <c r="EI41" s="509"/>
      <c r="EJ41" s="509"/>
      <c r="EK41" s="509"/>
      <c r="EL41" s="509"/>
      <c r="EM41" s="509"/>
      <c r="EN41" s="509"/>
      <c r="EO41" s="509"/>
      <c r="EP41" s="509"/>
      <c r="EQ41" s="509"/>
      <c r="ER41" s="509"/>
      <c r="ES41" s="509"/>
      <c r="ET41" s="509"/>
      <c r="EU41" s="509"/>
      <c r="EV41" s="509"/>
      <c r="EW41" s="509"/>
      <c r="EX41" s="509"/>
      <c r="EY41" s="509"/>
      <c r="EZ41" s="509"/>
      <c r="FA41" s="509"/>
      <c r="FB41" s="509"/>
      <c r="FC41" s="509"/>
      <c r="FD41" s="509"/>
      <c r="FE41" s="517" t="s">
        <v>21824</v>
      </c>
      <c r="FG41" s="509"/>
      <c r="FH41" s="509"/>
      <c r="FI41" s="509"/>
      <c r="FJ41" s="509"/>
      <c r="FK41" s="509"/>
      <c r="FL41" s="509"/>
      <c r="FM41" s="509"/>
      <c r="FN41" s="509"/>
      <c r="FO41" s="509"/>
      <c r="FP41" s="509"/>
      <c r="FQ41" s="509"/>
      <c r="FR41" s="509"/>
      <c r="FS41" s="509"/>
      <c r="FT41" s="509"/>
      <c r="FU41" s="509"/>
      <c r="FV41" s="509"/>
      <c r="FW41" s="509"/>
      <c r="FX41" s="509"/>
      <c r="FY41" s="509"/>
      <c r="FZ41" s="509"/>
      <c r="GA41" s="509"/>
      <c r="GB41" s="509"/>
      <c r="GC41" s="509"/>
      <c r="GD41" s="509"/>
      <c r="GE41" s="509"/>
      <c r="GF41" s="509"/>
      <c r="GG41" s="509"/>
    </row>
    <row r="42">
      <c r="A42" s="507">
        <v>6366608.0</v>
      </c>
      <c r="B42" s="517" t="s">
        <v>21825</v>
      </c>
      <c r="C42" s="517" t="s">
        <v>212</v>
      </c>
      <c r="D42" s="601">
        <v>45723.65452546296</v>
      </c>
      <c r="E42" s="601">
        <v>45723.66197916667</v>
      </c>
      <c r="F42" s="601">
        <v>45723.80284722222</v>
      </c>
      <c r="H42" s="517" t="s">
        <v>21685</v>
      </c>
      <c r="K42" s="509"/>
      <c r="L42" s="509"/>
      <c r="M42" s="509"/>
      <c r="N42" s="509"/>
      <c r="O42" s="509"/>
      <c r="P42" s="509"/>
      <c r="Q42" s="509"/>
      <c r="R42" s="509"/>
      <c r="S42" s="509"/>
      <c r="T42" s="517" t="s">
        <v>21757</v>
      </c>
      <c r="V42" s="517" t="s">
        <v>21820</v>
      </c>
      <c r="W42" s="600" t="s">
        <v>21823</v>
      </c>
      <c r="X42" s="509"/>
      <c r="Y42" s="509"/>
      <c r="Z42" s="509"/>
      <c r="AA42" s="509"/>
      <c r="AB42" s="509"/>
      <c r="AC42" s="509"/>
      <c r="AD42" s="509"/>
      <c r="AE42" s="509"/>
      <c r="AF42" s="509"/>
      <c r="AG42" s="509"/>
      <c r="AH42" s="509"/>
      <c r="AI42" s="509"/>
      <c r="AJ42" s="509"/>
      <c r="AK42" s="509"/>
      <c r="AL42" s="509"/>
      <c r="AM42" s="509"/>
      <c r="AN42" s="509"/>
      <c r="AO42" s="509"/>
      <c r="AP42" s="509"/>
      <c r="AQ42" s="509"/>
      <c r="AR42" s="602">
        <v>45723.0</v>
      </c>
      <c r="AS42" s="507">
        <v>798000.0</v>
      </c>
      <c r="AT42" s="509"/>
      <c r="AU42" s="509"/>
      <c r="AV42" s="509"/>
      <c r="AW42" s="509"/>
      <c r="AX42" s="509"/>
      <c r="AY42" s="509"/>
      <c r="AZ42" s="509"/>
      <c r="BA42" s="509"/>
      <c r="BB42" s="509"/>
      <c r="BC42" s="509"/>
      <c r="BD42" s="509"/>
      <c r="BE42" s="509"/>
      <c r="BF42" s="509"/>
      <c r="BG42" s="509"/>
      <c r="BH42" s="517" t="s">
        <v>21688</v>
      </c>
      <c r="BI42" s="509"/>
      <c r="BJ42" s="509"/>
      <c r="BK42" s="509"/>
      <c r="BL42" s="509"/>
      <c r="BM42" s="509"/>
      <c r="BN42" s="509"/>
      <c r="BO42" s="509"/>
      <c r="BP42" s="507">
        <v>798000.0</v>
      </c>
      <c r="BQ42" s="509"/>
      <c r="BR42" s="509"/>
      <c r="BS42" s="509"/>
      <c r="BT42" s="509"/>
      <c r="BU42" s="509"/>
      <c r="BV42" s="509"/>
      <c r="BW42" s="509"/>
      <c r="BX42" s="509"/>
      <c r="BY42" s="509"/>
      <c r="BZ42" s="509"/>
      <c r="CA42" s="509"/>
      <c r="CB42" s="603">
        <v>45723.0</v>
      </c>
      <c r="CC42" s="509"/>
      <c r="CD42" s="509"/>
      <c r="CE42" s="507">
        <v>798000.0</v>
      </c>
      <c r="CF42" s="507">
        <v>0.0</v>
      </c>
      <c r="CG42" s="509"/>
      <c r="CH42" s="509"/>
      <c r="CI42" s="509"/>
      <c r="CJ42" s="509"/>
      <c r="CK42" s="509"/>
      <c r="CL42" s="509"/>
      <c r="CM42" s="509"/>
      <c r="CN42" s="509"/>
      <c r="CO42" s="509"/>
      <c r="CP42" s="509"/>
      <c r="CQ42" s="509"/>
      <c r="CR42" s="517" t="s">
        <v>21822</v>
      </c>
      <c r="CU42" s="509"/>
      <c r="CV42" s="509"/>
      <c r="CW42" s="509"/>
      <c r="CX42" s="509"/>
      <c r="CY42" s="509"/>
      <c r="CZ42" s="509"/>
      <c r="DA42" s="509"/>
      <c r="DB42" s="509"/>
      <c r="DC42" s="509"/>
      <c r="DD42" s="517" t="s">
        <v>21826</v>
      </c>
      <c r="DE42" s="509"/>
      <c r="DF42" s="509"/>
      <c r="DG42" s="509"/>
      <c r="DH42" s="509"/>
      <c r="DI42" s="509"/>
      <c r="DJ42" s="509"/>
      <c r="DK42" s="509"/>
      <c r="DL42" s="509"/>
      <c r="DM42" s="509"/>
      <c r="DN42" s="517" t="s">
        <v>21823</v>
      </c>
      <c r="DO42" s="509"/>
      <c r="DP42" s="509"/>
      <c r="DQ42" s="509"/>
      <c r="DR42" s="517" t="s">
        <v>21820</v>
      </c>
      <c r="DS42" s="509"/>
      <c r="DT42" s="509"/>
      <c r="DU42" s="509"/>
      <c r="DV42" s="517" t="s">
        <v>21827</v>
      </c>
      <c r="DY42" s="509"/>
      <c r="DZ42" s="509"/>
      <c r="EA42" s="509"/>
      <c r="EB42" s="509"/>
      <c r="EC42" s="509"/>
      <c r="ED42" s="509"/>
      <c r="EE42" s="509"/>
      <c r="EF42" s="509"/>
      <c r="EG42" s="509"/>
      <c r="EH42" s="509"/>
      <c r="EI42" s="509"/>
      <c r="EJ42" s="509"/>
      <c r="EK42" s="509"/>
      <c r="EL42" s="509"/>
      <c r="EM42" s="509"/>
      <c r="EN42" s="509"/>
      <c r="EO42" s="509"/>
      <c r="EP42" s="509"/>
      <c r="EQ42" s="509"/>
      <c r="ER42" s="509"/>
      <c r="ES42" s="509"/>
      <c r="ET42" s="509"/>
      <c r="EU42" s="509"/>
      <c r="EV42" s="509"/>
      <c r="EW42" s="509"/>
      <c r="EX42" s="509"/>
      <c r="EY42" s="509"/>
      <c r="EZ42" s="509"/>
      <c r="FA42" s="509"/>
      <c r="FB42" s="509"/>
      <c r="FC42" s="509"/>
      <c r="FD42" s="509"/>
      <c r="FE42" s="517" t="s">
        <v>21824</v>
      </c>
      <c r="FG42" s="509"/>
      <c r="FH42" s="509"/>
      <c r="FI42" s="509"/>
      <c r="FJ42" s="509"/>
      <c r="FK42" s="509"/>
      <c r="FL42" s="509"/>
      <c r="FM42" s="509"/>
      <c r="FN42" s="509"/>
      <c r="FO42" s="509"/>
      <c r="FP42" s="509"/>
      <c r="FQ42" s="509"/>
      <c r="FR42" s="509"/>
      <c r="FS42" s="509"/>
      <c r="FT42" s="509"/>
      <c r="FU42" s="509"/>
      <c r="FV42" s="509"/>
      <c r="FW42" s="509"/>
      <c r="FX42" s="509"/>
      <c r="FY42" s="509"/>
      <c r="FZ42" s="509"/>
      <c r="GA42" s="509"/>
      <c r="GB42" s="509"/>
      <c r="GC42" s="509"/>
      <c r="GD42" s="509"/>
      <c r="GE42" s="509"/>
      <c r="GF42" s="509"/>
      <c r="GG42" s="509"/>
    </row>
    <row r="43">
      <c r="A43" s="507">
        <v>6366612.0</v>
      </c>
      <c r="B43" s="517" t="s">
        <v>21828</v>
      </c>
      <c r="C43" s="517" t="s">
        <v>212</v>
      </c>
      <c r="D43" s="601">
        <v>45723.6546875</v>
      </c>
      <c r="E43" s="601">
        <v>45723.66305555555</v>
      </c>
      <c r="F43" s="601">
        <v>45723.80212962963</v>
      </c>
      <c r="H43" s="517" t="s">
        <v>21685</v>
      </c>
      <c r="K43" s="509"/>
      <c r="L43" s="509"/>
      <c r="M43" s="509"/>
      <c r="N43" s="509"/>
      <c r="O43" s="509"/>
      <c r="P43" s="509"/>
      <c r="Q43" s="509"/>
      <c r="R43" s="509"/>
      <c r="S43" s="509"/>
      <c r="T43" s="517" t="s">
        <v>21757</v>
      </c>
      <c r="V43" s="517" t="s">
        <v>21820</v>
      </c>
      <c r="W43" s="600" t="s">
        <v>21823</v>
      </c>
      <c r="X43" s="509"/>
      <c r="Y43" s="509"/>
      <c r="Z43" s="509"/>
      <c r="AA43" s="509"/>
      <c r="AB43" s="509"/>
      <c r="AC43" s="509"/>
      <c r="AD43" s="509"/>
      <c r="AE43" s="509"/>
      <c r="AF43" s="509"/>
      <c r="AG43" s="509"/>
      <c r="AH43" s="509"/>
      <c r="AI43" s="509"/>
      <c r="AJ43" s="509"/>
      <c r="AK43" s="509"/>
      <c r="AL43" s="509"/>
      <c r="AM43" s="509"/>
      <c r="AN43" s="509"/>
      <c r="AO43" s="509"/>
      <c r="AP43" s="509"/>
      <c r="AQ43" s="509"/>
      <c r="AR43" s="602">
        <v>45723.0</v>
      </c>
      <c r="AS43" s="507">
        <v>798000.0</v>
      </c>
      <c r="AT43" s="509"/>
      <c r="AU43" s="509"/>
      <c r="AV43" s="509"/>
      <c r="AW43" s="509"/>
      <c r="AX43" s="509"/>
      <c r="AY43" s="509"/>
      <c r="AZ43" s="509"/>
      <c r="BA43" s="509"/>
      <c r="BB43" s="509"/>
      <c r="BC43" s="509"/>
      <c r="BD43" s="509"/>
      <c r="BE43" s="509"/>
      <c r="BF43" s="509"/>
      <c r="BG43" s="509"/>
      <c r="BH43" s="517" t="s">
        <v>21688</v>
      </c>
      <c r="BI43" s="509"/>
      <c r="BJ43" s="509"/>
      <c r="BK43" s="509"/>
      <c r="BL43" s="509"/>
      <c r="BM43" s="509"/>
      <c r="BN43" s="509"/>
      <c r="BO43" s="509"/>
      <c r="BP43" s="507">
        <v>798000.0</v>
      </c>
      <c r="BQ43" s="509"/>
      <c r="BR43" s="509"/>
      <c r="BS43" s="509"/>
      <c r="BT43" s="509"/>
      <c r="BU43" s="509"/>
      <c r="BV43" s="509"/>
      <c r="BW43" s="509"/>
      <c r="BX43" s="509"/>
      <c r="BY43" s="509"/>
      <c r="BZ43" s="509"/>
      <c r="CA43" s="509"/>
      <c r="CB43" s="603">
        <v>45723.0</v>
      </c>
      <c r="CC43" s="509"/>
      <c r="CD43" s="509"/>
      <c r="CE43" s="507">
        <v>798000.0</v>
      </c>
      <c r="CF43" s="507">
        <v>0.0</v>
      </c>
      <c r="CG43" s="509"/>
      <c r="CH43" s="509"/>
      <c r="CI43" s="509"/>
      <c r="CJ43" s="509"/>
      <c r="CK43" s="509"/>
      <c r="CL43" s="509"/>
      <c r="CM43" s="509"/>
      <c r="CN43" s="509"/>
      <c r="CO43" s="509"/>
      <c r="CP43" s="509"/>
      <c r="CQ43" s="509"/>
      <c r="CR43" s="517" t="s">
        <v>21822</v>
      </c>
      <c r="CU43" s="509"/>
      <c r="CV43" s="509"/>
      <c r="CW43" s="509"/>
      <c r="CX43" s="509"/>
      <c r="CY43" s="509"/>
      <c r="CZ43" s="509"/>
      <c r="DA43" s="509"/>
      <c r="DB43" s="509"/>
      <c r="DC43" s="509"/>
      <c r="DD43" s="517" t="s">
        <v>21826</v>
      </c>
      <c r="DE43" s="509"/>
      <c r="DF43" s="509"/>
      <c r="DG43" s="509"/>
      <c r="DH43" s="509"/>
      <c r="DI43" s="509"/>
      <c r="DJ43" s="509"/>
      <c r="DK43" s="509"/>
      <c r="DL43" s="509"/>
      <c r="DM43" s="517" t="s">
        <v>21829</v>
      </c>
      <c r="DN43" s="517" t="s">
        <v>21823</v>
      </c>
      <c r="DO43" s="509"/>
      <c r="DP43" s="509"/>
      <c r="DQ43" s="509"/>
      <c r="DR43" s="517" t="s">
        <v>21820</v>
      </c>
      <c r="DS43" s="509"/>
      <c r="DT43" s="509"/>
      <c r="DU43" s="509"/>
      <c r="DV43" s="517" t="s">
        <v>21827</v>
      </c>
      <c r="DY43" s="509"/>
      <c r="DZ43" s="509"/>
      <c r="EA43" s="509"/>
      <c r="EB43" s="509"/>
      <c r="EC43" s="509"/>
      <c r="ED43" s="509"/>
      <c r="EE43" s="509"/>
      <c r="EF43" s="509"/>
      <c r="EG43" s="509"/>
      <c r="EH43" s="509"/>
      <c r="EI43" s="509"/>
      <c r="EJ43" s="509"/>
      <c r="EK43" s="509"/>
      <c r="EL43" s="509"/>
      <c r="EM43" s="509"/>
      <c r="EN43" s="509"/>
      <c r="EO43" s="509"/>
      <c r="EP43" s="509"/>
      <c r="EQ43" s="509"/>
      <c r="ER43" s="509"/>
      <c r="ES43" s="509"/>
      <c r="ET43" s="509"/>
      <c r="EU43" s="509"/>
      <c r="EV43" s="509"/>
      <c r="EW43" s="509"/>
      <c r="EX43" s="509"/>
      <c r="EY43" s="509"/>
      <c r="EZ43" s="509"/>
      <c r="FA43" s="509"/>
      <c r="FB43" s="509"/>
      <c r="FC43" s="509"/>
      <c r="FD43" s="509"/>
      <c r="FE43" s="517" t="s">
        <v>21824</v>
      </c>
      <c r="FG43" s="509"/>
      <c r="FH43" s="509"/>
      <c r="FI43" s="509"/>
      <c r="FJ43" s="509"/>
      <c r="FK43" s="509"/>
      <c r="FL43" s="509"/>
      <c r="FM43" s="509"/>
      <c r="FN43" s="509"/>
      <c r="FO43" s="509"/>
      <c r="FP43" s="509"/>
      <c r="FQ43" s="509"/>
      <c r="FR43" s="509"/>
      <c r="FS43" s="509"/>
      <c r="FT43" s="509"/>
      <c r="FU43" s="509"/>
      <c r="FV43" s="509"/>
      <c r="FW43" s="509"/>
      <c r="FX43" s="509"/>
      <c r="FY43" s="509"/>
      <c r="FZ43" s="509"/>
      <c r="GA43" s="509"/>
      <c r="GB43" s="509"/>
      <c r="GC43" s="509"/>
      <c r="GD43" s="509"/>
      <c r="GE43" s="509"/>
      <c r="GF43" s="509"/>
      <c r="GG43" s="509"/>
    </row>
    <row r="44">
      <c r="A44" s="507">
        <v>6367338.0</v>
      </c>
      <c r="B44" s="517" t="s">
        <v>21830</v>
      </c>
      <c r="C44" s="517" t="s">
        <v>212</v>
      </c>
      <c r="D44" s="601">
        <v>45723.70278935185</v>
      </c>
      <c r="E44" s="601">
        <v>45723.70979166667</v>
      </c>
      <c r="F44" s="601">
        <v>45723.7121875</v>
      </c>
      <c r="H44" s="517" t="s">
        <v>21685</v>
      </c>
      <c r="K44" s="509"/>
      <c r="L44" s="509"/>
      <c r="M44" s="509"/>
      <c r="N44" s="509"/>
      <c r="O44" s="509"/>
      <c r="P44" s="509"/>
      <c r="Q44" s="509"/>
      <c r="R44" s="509"/>
      <c r="S44" s="509"/>
      <c r="T44" s="509"/>
      <c r="U44" s="509"/>
      <c r="V44" s="517" t="s">
        <v>21831</v>
      </c>
      <c r="W44" s="600" t="s">
        <v>21832</v>
      </c>
      <c r="X44" s="509"/>
      <c r="Y44" s="509"/>
      <c r="Z44" s="509"/>
      <c r="AA44" s="509"/>
      <c r="AB44" s="509"/>
      <c r="AC44" s="509"/>
      <c r="AD44" s="509"/>
      <c r="AE44" s="509"/>
      <c r="AF44" s="509"/>
      <c r="AG44" s="509"/>
      <c r="AH44" s="509"/>
      <c r="AI44" s="509"/>
      <c r="AJ44" s="509"/>
      <c r="AK44" s="509"/>
      <c r="AL44" s="509"/>
      <c r="AM44" s="509"/>
      <c r="AN44" s="509"/>
      <c r="AO44" s="509"/>
      <c r="AP44" s="509"/>
      <c r="AQ44" s="509"/>
      <c r="AR44" s="509"/>
      <c r="AS44" s="509"/>
      <c r="AT44" s="509"/>
      <c r="AU44" s="509"/>
      <c r="AV44" s="509"/>
      <c r="AW44" s="509"/>
      <c r="AX44" s="509"/>
      <c r="AY44" s="509"/>
      <c r="AZ44" s="509"/>
      <c r="BA44" s="509"/>
      <c r="BB44" s="509"/>
      <c r="BC44" s="509"/>
      <c r="BD44" s="509"/>
      <c r="BE44" s="509"/>
      <c r="BF44" s="509"/>
      <c r="BG44" s="509"/>
      <c r="BH44" s="517" t="s">
        <v>21688</v>
      </c>
      <c r="BI44" s="509"/>
      <c r="BJ44" s="509"/>
      <c r="BK44" s="509"/>
      <c r="BL44" s="509"/>
      <c r="BM44" s="509"/>
      <c r="BN44" s="509"/>
      <c r="BO44" s="509"/>
      <c r="BP44" s="509"/>
      <c r="BQ44" s="509"/>
      <c r="BR44" s="509"/>
      <c r="BS44" s="509"/>
      <c r="BT44" s="509"/>
      <c r="BU44" s="509"/>
      <c r="BV44" s="509"/>
      <c r="BW44" s="509"/>
      <c r="BX44" s="509"/>
      <c r="BY44" s="509"/>
      <c r="BZ44" s="509"/>
      <c r="CA44" s="509"/>
      <c r="CB44" s="509"/>
      <c r="CC44" s="509"/>
      <c r="CD44" s="509"/>
      <c r="CE44" s="509"/>
      <c r="CF44" s="509"/>
      <c r="CG44" s="509"/>
      <c r="CH44" s="509"/>
      <c r="CI44" s="509"/>
      <c r="CJ44" s="509"/>
      <c r="CK44" s="509"/>
      <c r="CL44" s="509"/>
      <c r="CM44" s="509"/>
      <c r="CN44" s="509"/>
      <c r="CO44" s="509"/>
      <c r="CP44" s="509"/>
      <c r="CQ44" s="509"/>
      <c r="CR44" s="517" t="s">
        <v>21833</v>
      </c>
      <c r="CU44" s="509"/>
      <c r="CV44" s="509"/>
      <c r="CW44" s="509"/>
      <c r="CX44" s="509"/>
      <c r="CY44" s="509"/>
      <c r="CZ44" s="509"/>
      <c r="DA44" s="509"/>
      <c r="DB44" s="509"/>
      <c r="DC44" s="509"/>
      <c r="DD44" s="509"/>
      <c r="DE44" s="509"/>
      <c r="DF44" s="509"/>
      <c r="DG44" s="509"/>
      <c r="DH44" s="509"/>
      <c r="DI44" s="517" t="s">
        <v>21833</v>
      </c>
      <c r="DL44" s="509"/>
      <c r="DM44" s="509"/>
      <c r="DN44" s="517" t="s">
        <v>21834</v>
      </c>
      <c r="DO44" s="509"/>
      <c r="DP44" s="509"/>
      <c r="DQ44" s="509"/>
      <c r="DR44" s="517" t="s">
        <v>21831</v>
      </c>
      <c r="DS44" s="509"/>
      <c r="DT44" s="509"/>
      <c r="DU44" s="509"/>
      <c r="DV44" s="509"/>
      <c r="DW44" s="509"/>
      <c r="DX44" s="509"/>
      <c r="DY44" s="509"/>
      <c r="DZ44" s="509"/>
      <c r="EA44" s="509"/>
      <c r="EB44" s="602">
        <v>45723.0</v>
      </c>
      <c r="EC44" s="509"/>
      <c r="ED44" s="509"/>
      <c r="EE44" s="509"/>
      <c r="EF44" s="509"/>
      <c r="EG44" s="509"/>
      <c r="EH44" s="509"/>
      <c r="EI44" s="509"/>
      <c r="EJ44" s="509"/>
      <c r="EK44" s="509"/>
      <c r="EL44" s="509"/>
      <c r="EM44" s="509"/>
      <c r="EN44" s="509"/>
      <c r="EO44" s="509"/>
      <c r="EP44" s="509"/>
      <c r="EQ44" s="509"/>
      <c r="ER44" s="509"/>
      <c r="ES44" s="509"/>
      <c r="ET44" s="509"/>
      <c r="EU44" s="509"/>
      <c r="EV44" s="509"/>
      <c r="EW44" s="509"/>
      <c r="EX44" s="509"/>
      <c r="EY44" s="509"/>
      <c r="EZ44" s="509"/>
      <c r="FA44" s="509"/>
      <c r="FB44" s="509"/>
      <c r="FC44" s="509"/>
      <c r="FD44" s="509"/>
      <c r="FE44" s="517" t="s">
        <v>21835</v>
      </c>
      <c r="FG44" s="509"/>
      <c r="FH44" s="509"/>
      <c r="FI44" s="509"/>
      <c r="FJ44" s="509"/>
      <c r="FK44" s="509"/>
      <c r="FL44" s="509"/>
      <c r="FM44" s="509"/>
      <c r="FN44" s="509"/>
      <c r="FO44" s="509"/>
      <c r="FP44" s="509"/>
      <c r="FQ44" s="509"/>
      <c r="FR44" s="509"/>
      <c r="FS44" s="509"/>
      <c r="FT44" s="509"/>
      <c r="FU44" s="509"/>
      <c r="FV44" s="509"/>
      <c r="FW44" s="509"/>
      <c r="FX44" s="509"/>
      <c r="FY44" s="509"/>
      <c r="FZ44" s="509"/>
      <c r="GA44" s="509"/>
      <c r="GB44" s="509"/>
      <c r="GC44" s="509"/>
      <c r="GD44" s="509"/>
      <c r="GE44" s="509"/>
      <c r="GF44" s="509"/>
      <c r="GG44" s="509"/>
    </row>
    <row r="45">
      <c r="A45" s="507">
        <v>6367339.0</v>
      </c>
      <c r="B45" s="517" t="s">
        <v>21836</v>
      </c>
      <c r="C45" s="517" t="s">
        <v>212</v>
      </c>
      <c r="D45" s="601">
        <v>45723.70303240741</v>
      </c>
      <c r="E45" s="601">
        <v>45723.71083333333</v>
      </c>
      <c r="F45" s="601">
        <v>45723.71228009259</v>
      </c>
      <c r="H45" s="517" t="s">
        <v>21685</v>
      </c>
      <c r="K45" s="509"/>
      <c r="L45" s="509"/>
      <c r="M45" s="509"/>
      <c r="N45" s="509"/>
      <c r="O45" s="509"/>
      <c r="P45" s="509"/>
      <c r="Q45" s="509"/>
      <c r="R45" s="509"/>
      <c r="S45" s="509"/>
      <c r="T45" s="517" t="s">
        <v>2639</v>
      </c>
      <c r="V45" s="517" t="s">
        <v>21831</v>
      </c>
      <c r="W45" s="600" t="s">
        <v>21832</v>
      </c>
      <c r="X45" s="509"/>
      <c r="Y45" s="509"/>
      <c r="Z45" s="509"/>
      <c r="AA45" s="509"/>
      <c r="AB45" s="509"/>
      <c r="AC45" s="509"/>
      <c r="AD45" s="509"/>
      <c r="AE45" s="509"/>
      <c r="AF45" s="509"/>
      <c r="AG45" s="509"/>
      <c r="AH45" s="509"/>
      <c r="AI45" s="509"/>
      <c r="AJ45" s="509"/>
      <c r="AK45" s="509"/>
      <c r="AL45" s="509"/>
      <c r="AM45" s="509"/>
      <c r="AN45" s="509"/>
      <c r="AO45" s="509"/>
      <c r="AP45" s="509"/>
      <c r="AQ45" s="509"/>
      <c r="AR45" s="602">
        <v>45723.0</v>
      </c>
      <c r="AS45" s="507">
        <v>788000.0</v>
      </c>
      <c r="AT45" s="509"/>
      <c r="AU45" s="509"/>
      <c r="AV45" s="509"/>
      <c r="AW45" s="509"/>
      <c r="AX45" s="509"/>
      <c r="AY45" s="509"/>
      <c r="AZ45" s="509"/>
      <c r="BA45" s="509"/>
      <c r="BB45" s="509"/>
      <c r="BC45" s="509"/>
      <c r="BD45" s="509"/>
      <c r="BE45" s="509"/>
      <c r="BF45" s="509"/>
      <c r="BG45" s="509"/>
      <c r="BH45" s="517" t="s">
        <v>21688</v>
      </c>
      <c r="BI45" s="509"/>
      <c r="BJ45" s="509"/>
      <c r="BK45" s="509"/>
      <c r="BL45" s="509"/>
      <c r="BM45" s="509"/>
      <c r="BN45" s="509"/>
      <c r="BO45" s="509"/>
      <c r="BP45" s="509"/>
      <c r="BQ45" s="509"/>
      <c r="BR45" s="509"/>
      <c r="BS45" s="509"/>
      <c r="BT45" s="509"/>
      <c r="BU45" s="509"/>
      <c r="BV45" s="509"/>
      <c r="BW45" s="509"/>
      <c r="BX45" s="507">
        <v>788000.0</v>
      </c>
      <c r="BY45" s="509"/>
      <c r="BZ45" s="509"/>
      <c r="CA45" s="514">
        <v>45723.0</v>
      </c>
      <c r="CB45" s="509"/>
      <c r="CC45" s="509"/>
      <c r="CD45" s="514">
        <v>45723.0</v>
      </c>
      <c r="CE45" s="507">
        <v>788000.0</v>
      </c>
      <c r="CF45" s="507">
        <v>0.0</v>
      </c>
      <c r="CG45" s="509"/>
      <c r="CH45" s="509"/>
      <c r="CI45" s="509"/>
      <c r="CJ45" s="509"/>
      <c r="CK45" s="509"/>
      <c r="CL45" s="509"/>
      <c r="CM45" s="509"/>
      <c r="CN45" s="509"/>
      <c r="CO45" s="509"/>
      <c r="CP45" s="509"/>
      <c r="CQ45" s="509"/>
      <c r="CR45" s="517" t="s">
        <v>21833</v>
      </c>
      <c r="CU45" s="509"/>
      <c r="CV45" s="509"/>
      <c r="CW45" s="509"/>
      <c r="CX45" s="509"/>
      <c r="CY45" s="509"/>
      <c r="CZ45" s="509"/>
      <c r="DA45" s="509"/>
      <c r="DB45" s="509"/>
      <c r="DC45" s="509"/>
      <c r="DD45" s="517" t="s">
        <v>21834</v>
      </c>
      <c r="DE45" s="509"/>
      <c r="DF45" s="509"/>
      <c r="DG45" s="509"/>
      <c r="DH45" s="509"/>
      <c r="DI45" s="509"/>
      <c r="DJ45" s="509"/>
      <c r="DK45" s="509"/>
      <c r="DL45" s="509"/>
      <c r="DM45" s="517" t="s">
        <v>21837</v>
      </c>
      <c r="DN45" s="517" t="s">
        <v>21834</v>
      </c>
      <c r="DO45" s="509"/>
      <c r="DP45" s="509"/>
      <c r="DQ45" s="509"/>
      <c r="DR45" s="517" t="s">
        <v>21831</v>
      </c>
      <c r="DS45" s="509"/>
      <c r="DT45" s="509"/>
      <c r="DU45" s="509"/>
      <c r="DV45" s="517" t="s">
        <v>21838</v>
      </c>
      <c r="DY45" s="509"/>
      <c r="DZ45" s="509"/>
      <c r="EA45" s="509"/>
      <c r="EB45" s="509"/>
      <c r="EC45" s="509"/>
      <c r="ED45" s="509"/>
      <c r="EE45" s="509"/>
      <c r="EF45" s="509"/>
      <c r="EG45" s="509"/>
      <c r="EH45" s="509"/>
      <c r="EI45" s="509"/>
      <c r="EJ45" s="509"/>
      <c r="EK45" s="509"/>
      <c r="EL45" s="509"/>
      <c r="EM45" s="509"/>
      <c r="EN45" s="509"/>
      <c r="EO45" s="509"/>
      <c r="EP45" s="509"/>
      <c r="EQ45" s="509"/>
      <c r="ER45" s="509"/>
      <c r="ES45" s="509"/>
      <c r="ET45" s="509"/>
      <c r="EU45" s="509"/>
      <c r="EV45" s="509"/>
      <c r="EW45" s="509"/>
      <c r="EX45" s="509"/>
      <c r="EY45" s="509"/>
      <c r="EZ45" s="509"/>
      <c r="FA45" s="509"/>
      <c r="FB45" s="509"/>
      <c r="FC45" s="509"/>
      <c r="FD45" s="509"/>
      <c r="FE45" s="517" t="s">
        <v>21835</v>
      </c>
      <c r="FG45" s="509"/>
      <c r="FH45" s="509"/>
      <c r="FI45" s="509"/>
      <c r="FJ45" s="509"/>
      <c r="FK45" s="509"/>
      <c r="FL45" s="509"/>
      <c r="FM45" s="509"/>
      <c r="FN45" s="509"/>
      <c r="FO45" s="509"/>
      <c r="FP45" s="509"/>
      <c r="FQ45" s="509"/>
      <c r="FR45" s="509"/>
      <c r="FS45" s="509"/>
      <c r="FT45" s="509"/>
      <c r="FU45" s="509"/>
      <c r="FV45" s="509"/>
      <c r="FW45" s="509"/>
      <c r="FX45" s="509"/>
      <c r="FY45" s="509"/>
      <c r="FZ45" s="509"/>
      <c r="GA45" s="509"/>
      <c r="GB45" s="509"/>
      <c r="GC45" s="509"/>
      <c r="GD45" s="509"/>
      <c r="GE45" s="509"/>
      <c r="GF45" s="509"/>
      <c r="GG45" s="509"/>
    </row>
    <row r="46">
      <c r="A46" s="507">
        <v>6367340.0</v>
      </c>
      <c r="B46" s="517" t="s">
        <v>21839</v>
      </c>
      <c r="C46" s="517" t="s">
        <v>212</v>
      </c>
      <c r="D46" s="601">
        <v>45723.7031712963</v>
      </c>
      <c r="E46" s="601">
        <v>45723.71158564815</v>
      </c>
      <c r="F46" s="601">
        <v>45723.712372685186</v>
      </c>
      <c r="H46" s="517" t="s">
        <v>21685</v>
      </c>
      <c r="K46" s="509"/>
      <c r="L46" s="509"/>
      <c r="M46" s="509"/>
      <c r="N46" s="509"/>
      <c r="O46" s="509"/>
      <c r="P46" s="509"/>
      <c r="Q46" s="509"/>
      <c r="R46" s="509"/>
      <c r="S46" s="509"/>
      <c r="T46" s="517" t="s">
        <v>2639</v>
      </c>
      <c r="V46" s="517" t="s">
        <v>21831</v>
      </c>
      <c r="W46" s="600" t="s">
        <v>21832</v>
      </c>
      <c r="X46" s="509"/>
      <c r="Y46" s="509"/>
      <c r="Z46" s="509"/>
      <c r="AA46" s="509"/>
      <c r="AB46" s="509"/>
      <c r="AC46" s="509"/>
      <c r="AD46" s="509"/>
      <c r="AE46" s="509"/>
      <c r="AF46" s="509"/>
      <c r="AG46" s="509"/>
      <c r="AH46" s="509"/>
      <c r="AI46" s="509"/>
      <c r="AJ46" s="509"/>
      <c r="AK46" s="509"/>
      <c r="AL46" s="509"/>
      <c r="AM46" s="509"/>
      <c r="AN46" s="509"/>
      <c r="AO46" s="509"/>
      <c r="AP46" s="509"/>
      <c r="AQ46" s="509"/>
      <c r="AR46" s="602">
        <v>45723.0</v>
      </c>
      <c r="AS46" s="507">
        <v>788000.0</v>
      </c>
      <c r="AT46" s="509"/>
      <c r="AU46" s="509"/>
      <c r="AV46" s="509"/>
      <c r="AW46" s="509"/>
      <c r="AX46" s="509"/>
      <c r="AY46" s="509"/>
      <c r="AZ46" s="509"/>
      <c r="BA46" s="509"/>
      <c r="BB46" s="509"/>
      <c r="BC46" s="509"/>
      <c r="BD46" s="509"/>
      <c r="BE46" s="509"/>
      <c r="BF46" s="509"/>
      <c r="BG46" s="509"/>
      <c r="BH46" s="517" t="s">
        <v>21688</v>
      </c>
      <c r="BI46" s="509"/>
      <c r="BJ46" s="509"/>
      <c r="BK46" s="509"/>
      <c r="BL46" s="509"/>
      <c r="BM46" s="509"/>
      <c r="BN46" s="509"/>
      <c r="BO46" s="509"/>
      <c r="BP46" s="509"/>
      <c r="BQ46" s="509"/>
      <c r="BR46" s="509"/>
      <c r="BS46" s="509"/>
      <c r="BT46" s="509"/>
      <c r="BU46" s="509"/>
      <c r="BV46" s="509"/>
      <c r="BW46" s="509"/>
      <c r="BX46" s="507">
        <v>788000.0</v>
      </c>
      <c r="BY46" s="509"/>
      <c r="BZ46" s="509"/>
      <c r="CA46" s="514">
        <v>45723.0</v>
      </c>
      <c r="CB46" s="509"/>
      <c r="CC46" s="509"/>
      <c r="CD46" s="514">
        <v>45723.0</v>
      </c>
      <c r="CE46" s="507">
        <v>788000.0</v>
      </c>
      <c r="CF46" s="507">
        <v>0.0</v>
      </c>
      <c r="CG46" s="509"/>
      <c r="CH46" s="509"/>
      <c r="CI46" s="509"/>
      <c r="CJ46" s="509"/>
      <c r="CK46" s="509"/>
      <c r="CL46" s="509"/>
      <c r="CM46" s="509"/>
      <c r="CN46" s="509"/>
      <c r="CO46" s="509"/>
      <c r="CP46" s="509"/>
      <c r="CQ46" s="509"/>
      <c r="CR46" s="517" t="s">
        <v>21833</v>
      </c>
      <c r="CU46" s="509"/>
      <c r="CV46" s="509"/>
      <c r="CW46" s="509"/>
      <c r="CX46" s="509"/>
      <c r="CY46" s="509"/>
      <c r="CZ46" s="509"/>
      <c r="DA46" s="509"/>
      <c r="DB46" s="509"/>
      <c r="DC46" s="509"/>
      <c r="DD46" s="517" t="s">
        <v>21834</v>
      </c>
      <c r="DE46" s="509"/>
      <c r="DF46" s="509"/>
      <c r="DG46" s="509"/>
      <c r="DH46" s="509"/>
      <c r="DI46" s="509"/>
      <c r="DJ46" s="509"/>
      <c r="DK46" s="509"/>
      <c r="DL46" s="509"/>
      <c r="DM46" s="509"/>
      <c r="DN46" s="517" t="s">
        <v>21834</v>
      </c>
      <c r="DO46" s="509"/>
      <c r="DP46" s="509"/>
      <c r="DQ46" s="509"/>
      <c r="DR46" s="517" t="s">
        <v>21831</v>
      </c>
      <c r="DS46" s="509"/>
      <c r="DT46" s="509"/>
      <c r="DU46" s="509"/>
      <c r="DV46" s="517" t="s">
        <v>21838</v>
      </c>
      <c r="DY46" s="509"/>
      <c r="DZ46" s="509"/>
      <c r="EA46" s="509"/>
      <c r="EB46" s="509"/>
      <c r="EC46" s="509"/>
      <c r="ED46" s="509"/>
      <c r="EE46" s="509"/>
      <c r="EF46" s="509"/>
      <c r="EG46" s="509"/>
      <c r="EH46" s="509"/>
      <c r="EI46" s="509"/>
      <c r="EJ46" s="509"/>
      <c r="EK46" s="509"/>
      <c r="EL46" s="509"/>
      <c r="EM46" s="509"/>
      <c r="EN46" s="509"/>
      <c r="EO46" s="509"/>
      <c r="EP46" s="509"/>
      <c r="EQ46" s="509"/>
      <c r="ER46" s="509"/>
      <c r="ES46" s="509"/>
      <c r="ET46" s="509"/>
      <c r="EU46" s="509"/>
      <c r="EV46" s="509"/>
      <c r="EW46" s="509"/>
      <c r="EX46" s="509"/>
      <c r="EY46" s="509"/>
      <c r="EZ46" s="509"/>
      <c r="FA46" s="509"/>
      <c r="FB46" s="509"/>
      <c r="FC46" s="509"/>
      <c r="FD46" s="509"/>
      <c r="FE46" s="517" t="s">
        <v>21835</v>
      </c>
      <c r="FG46" s="509"/>
      <c r="FH46" s="509"/>
      <c r="FI46" s="509"/>
      <c r="FJ46" s="509"/>
      <c r="FK46" s="509"/>
      <c r="FL46" s="509"/>
      <c r="FM46" s="509"/>
      <c r="FN46" s="509"/>
      <c r="FO46" s="509"/>
      <c r="FP46" s="509"/>
      <c r="FQ46" s="509"/>
      <c r="FR46" s="509"/>
      <c r="FS46" s="509"/>
      <c r="FT46" s="509"/>
      <c r="FU46" s="509"/>
      <c r="FV46" s="509"/>
      <c r="FW46" s="509"/>
      <c r="FX46" s="509"/>
      <c r="FY46" s="509"/>
      <c r="FZ46" s="509"/>
      <c r="GA46" s="509"/>
      <c r="GB46" s="509"/>
      <c r="GC46" s="509"/>
      <c r="GD46" s="509"/>
      <c r="GE46" s="509"/>
      <c r="GF46" s="509"/>
      <c r="GG46" s="509"/>
    </row>
    <row r="47">
      <c r="A47" s="507">
        <v>6368695.0</v>
      </c>
      <c r="B47" s="517" t="s">
        <v>21840</v>
      </c>
      <c r="C47" s="517" t="s">
        <v>212</v>
      </c>
      <c r="D47" s="601">
        <v>45723.77810185185</v>
      </c>
      <c r="E47" s="601">
        <v>45723.77912037037</v>
      </c>
      <c r="F47" s="601">
        <v>45723.77956018518</v>
      </c>
      <c r="H47" s="517" t="s">
        <v>21685</v>
      </c>
      <c r="K47" s="509"/>
      <c r="L47" s="509"/>
      <c r="M47" s="509"/>
      <c r="N47" s="509"/>
      <c r="O47" s="509"/>
      <c r="P47" s="509"/>
      <c r="Q47" s="509"/>
      <c r="R47" s="509"/>
      <c r="S47" s="509"/>
      <c r="T47" s="509"/>
      <c r="U47" s="509"/>
      <c r="V47" s="517" t="s">
        <v>21841</v>
      </c>
      <c r="W47" s="600" t="s">
        <v>21842</v>
      </c>
      <c r="X47" s="509"/>
      <c r="Y47" s="509"/>
      <c r="Z47" s="509"/>
      <c r="AA47" s="509"/>
      <c r="AB47" s="509"/>
      <c r="AC47" s="509"/>
      <c r="AD47" s="509"/>
      <c r="AE47" s="509"/>
      <c r="AF47" s="509"/>
      <c r="AG47" s="509"/>
      <c r="AH47" s="509"/>
      <c r="AI47" s="509"/>
      <c r="AJ47" s="509"/>
      <c r="AK47" s="509"/>
      <c r="AL47" s="509"/>
      <c r="AM47" s="509"/>
      <c r="AN47" s="509"/>
      <c r="AO47" s="509"/>
      <c r="AP47" s="509"/>
      <c r="AQ47" s="509"/>
      <c r="AR47" s="509"/>
      <c r="AS47" s="509"/>
      <c r="AT47" s="509"/>
      <c r="AU47" s="509"/>
      <c r="AV47" s="509"/>
      <c r="AW47" s="509"/>
      <c r="AX47" s="509"/>
      <c r="AY47" s="509"/>
      <c r="AZ47" s="509"/>
      <c r="BA47" s="509"/>
      <c r="BB47" s="509"/>
      <c r="BC47" s="509"/>
      <c r="BD47" s="509"/>
      <c r="BE47" s="509"/>
      <c r="BF47" s="509"/>
      <c r="BG47" s="509"/>
      <c r="BH47" s="517" t="s">
        <v>21688</v>
      </c>
      <c r="BI47" s="509"/>
      <c r="BJ47" s="509"/>
      <c r="BK47" s="509"/>
      <c r="BL47" s="509"/>
      <c r="BM47" s="509"/>
      <c r="BN47" s="509"/>
      <c r="BO47" s="509"/>
      <c r="BP47" s="509"/>
      <c r="BQ47" s="509"/>
      <c r="BR47" s="509"/>
      <c r="BS47" s="509"/>
      <c r="BT47" s="509"/>
      <c r="BU47" s="509"/>
      <c r="BV47" s="509"/>
      <c r="BW47" s="509"/>
      <c r="BX47" s="509"/>
      <c r="BY47" s="509"/>
      <c r="BZ47" s="509"/>
      <c r="CA47" s="509"/>
      <c r="CB47" s="509"/>
      <c r="CC47" s="509"/>
      <c r="CD47" s="509"/>
      <c r="CE47" s="509"/>
      <c r="CF47" s="509"/>
      <c r="CG47" s="509"/>
      <c r="CH47" s="509"/>
      <c r="CI47" s="509"/>
      <c r="CJ47" s="509"/>
      <c r="CK47" s="509"/>
      <c r="CL47" s="509"/>
      <c r="CM47" s="509"/>
      <c r="CN47" s="509"/>
      <c r="CO47" s="509"/>
      <c r="CP47" s="509"/>
      <c r="CQ47" s="509"/>
      <c r="CR47" s="517" t="s">
        <v>21843</v>
      </c>
      <c r="CU47" s="509"/>
      <c r="CV47" s="509"/>
      <c r="CW47" s="509"/>
      <c r="CX47" s="509"/>
      <c r="CY47" s="509"/>
      <c r="CZ47" s="509"/>
      <c r="DA47" s="509"/>
      <c r="DB47" s="509"/>
      <c r="DC47" s="509"/>
      <c r="DD47" s="509"/>
      <c r="DE47" s="509"/>
      <c r="DF47" s="509"/>
      <c r="DG47" s="509"/>
      <c r="DH47" s="509"/>
      <c r="DI47" s="517" t="s">
        <v>21843</v>
      </c>
      <c r="DL47" s="509"/>
      <c r="DM47" s="509"/>
      <c r="DN47" s="517" t="s">
        <v>21844</v>
      </c>
      <c r="DP47" s="509"/>
      <c r="DQ47" s="509"/>
      <c r="DR47" s="517" t="s">
        <v>21841</v>
      </c>
      <c r="DS47" s="509"/>
      <c r="DT47" s="509"/>
      <c r="DU47" s="509"/>
      <c r="DV47" s="509"/>
      <c r="DW47" s="509"/>
      <c r="DX47" s="509"/>
      <c r="DY47" s="509"/>
      <c r="DZ47" s="509"/>
      <c r="EA47" s="509"/>
      <c r="EB47" s="602">
        <v>45723.0</v>
      </c>
      <c r="EC47" s="509"/>
      <c r="ED47" s="509"/>
      <c r="EE47" s="509"/>
      <c r="EF47" s="509"/>
      <c r="EG47" s="509"/>
      <c r="EH47" s="509"/>
      <c r="EI47" s="509"/>
      <c r="EJ47" s="509"/>
      <c r="EK47" s="509"/>
      <c r="EL47" s="509"/>
      <c r="EM47" s="509"/>
      <c r="EN47" s="509"/>
      <c r="EO47" s="509"/>
      <c r="EP47" s="509"/>
      <c r="EQ47" s="509"/>
      <c r="ER47" s="509"/>
      <c r="ES47" s="509"/>
      <c r="ET47" s="509"/>
      <c r="EU47" s="509"/>
      <c r="EV47" s="509"/>
      <c r="EW47" s="509"/>
      <c r="EX47" s="509"/>
      <c r="EY47" s="509"/>
      <c r="EZ47" s="509"/>
      <c r="FA47" s="509"/>
      <c r="FB47" s="509"/>
      <c r="FC47" s="509"/>
      <c r="FD47" s="509"/>
      <c r="FE47" s="517" t="s">
        <v>21845</v>
      </c>
      <c r="FG47" s="509"/>
      <c r="FH47" s="509"/>
      <c r="FI47" s="509"/>
      <c r="FJ47" s="509"/>
      <c r="FK47" s="509"/>
      <c r="FL47" s="509"/>
      <c r="FM47" s="509"/>
      <c r="FN47" s="509"/>
      <c r="FO47" s="509"/>
      <c r="FP47" s="509"/>
      <c r="FQ47" s="509"/>
      <c r="FR47" s="509"/>
      <c r="FS47" s="509"/>
      <c r="FT47" s="509"/>
      <c r="FU47" s="509"/>
      <c r="FV47" s="509"/>
      <c r="FW47" s="509"/>
      <c r="FX47" s="509"/>
      <c r="FY47" s="509"/>
      <c r="FZ47" s="509"/>
      <c r="GA47" s="509"/>
      <c r="GB47" s="509"/>
      <c r="GC47" s="509"/>
      <c r="GD47" s="509"/>
      <c r="GE47" s="509"/>
      <c r="GF47" s="509"/>
      <c r="GG47" s="509"/>
    </row>
    <row r="48">
      <c r="A48" s="507">
        <v>6368738.0</v>
      </c>
      <c r="B48" s="517" t="s">
        <v>21846</v>
      </c>
      <c r="C48" s="517" t="s">
        <v>212</v>
      </c>
      <c r="D48" s="601">
        <v>45723.78451388889</v>
      </c>
      <c r="E48" s="601">
        <v>45723.78640046297</v>
      </c>
      <c r="F48" s="601">
        <v>45723.78747685185</v>
      </c>
      <c r="H48" s="517" t="s">
        <v>21685</v>
      </c>
      <c r="K48" s="509"/>
      <c r="L48" s="509"/>
      <c r="M48" s="509"/>
      <c r="N48" s="509"/>
      <c r="O48" s="509"/>
      <c r="P48" s="509"/>
      <c r="Q48" s="509"/>
      <c r="R48" s="509"/>
      <c r="S48" s="509"/>
      <c r="T48" s="517" t="s">
        <v>2639</v>
      </c>
      <c r="V48" s="517" t="s">
        <v>21841</v>
      </c>
      <c r="W48" s="600" t="s">
        <v>21842</v>
      </c>
      <c r="X48" s="509"/>
      <c r="Y48" s="509"/>
      <c r="Z48" s="509"/>
      <c r="AA48" s="509"/>
      <c r="AB48" s="509"/>
      <c r="AC48" s="509"/>
      <c r="AD48" s="509"/>
      <c r="AE48" s="509"/>
      <c r="AF48" s="509"/>
      <c r="AG48" s="509"/>
      <c r="AH48" s="509"/>
      <c r="AI48" s="509"/>
      <c r="AJ48" s="509"/>
      <c r="AK48" s="509"/>
      <c r="AL48" s="509"/>
      <c r="AM48" s="509"/>
      <c r="AN48" s="509"/>
      <c r="AO48" s="509"/>
      <c r="AP48" s="509"/>
      <c r="AQ48" s="517" t="s">
        <v>21722</v>
      </c>
      <c r="AR48" s="602">
        <v>45723.0</v>
      </c>
      <c r="AS48" s="604">
        <v>798000.0</v>
      </c>
      <c r="AT48" s="509"/>
      <c r="AU48" s="509"/>
      <c r="AV48" s="509"/>
      <c r="AW48" s="509"/>
      <c r="AX48" s="509"/>
      <c r="AY48" s="509"/>
      <c r="AZ48" s="509"/>
      <c r="BA48" s="509"/>
      <c r="BB48" s="509"/>
      <c r="BC48" s="509"/>
      <c r="BD48" s="509"/>
      <c r="BE48" s="509"/>
      <c r="BF48" s="509"/>
      <c r="BG48" s="509"/>
      <c r="BH48" s="517" t="s">
        <v>21688</v>
      </c>
      <c r="BI48" s="509"/>
      <c r="BJ48" s="509"/>
      <c r="BK48" s="509"/>
      <c r="BL48" s="509"/>
      <c r="BM48" s="509"/>
      <c r="BN48" s="509"/>
      <c r="BO48" s="509"/>
      <c r="BP48" s="509"/>
      <c r="BQ48" s="509"/>
      <c r="BR48" s="509"/>
      <c r="BS48" s="509"/>
      <c r="BT48" s="517" t="s">
        <v>21693</v>
      </c>
      <c r="BX48" s="509"/>
      <c r="BY48" s="604">
        <v>30324.0</v>
      </c>
      <c r="BZ48" s="604">
        <v>28500.0</v>
      </c>
      <c r="CA48" s="509"/>
      <c r="CB48" s="509"/>
      <c r="CC48" s="603">
        <v>45804.0</v>
      </c>
      <c r="CD48" s="517" t="s">
        <v>21723</v>
      </c>
      <c r="CE48" s="604">
        <v>1027824.0</v>
      </c>
      <c r="CF48" s="604">
        <v>229824.0</v>
      </c>
      <c r="CG48" s="509"/>
      <c r="CH48" s="509"/>
      <c r="CI48" s="509"/>
      <c r="CJ48" s="509"/>
      <c r="CK48" s="509"/>
      <c r="CL48" s="509"/>
      <c r="CM48" s="509"/>
      <c r="CN48" s="509"/>
      <c r="CO48" s="509"/>
      <c r="CP48" s="509"/>
      <c r="CQ48" s="509"/>
      <c r="CR48" s="517" t="s">
        <v>21843</v>
      </c>
      <c r="CU48" s="509"/>
      <c r="CV48" s="509"/>
      <c r="CW48" s="509"/>
      <c r="CX48" s="509"/>
      <c r="CY48" s="509"/>
      <c r="CZ48" s="509"/>
      <c r="DA48" s="509"/>
      <c r="DB48" s="509"/>
      <c r="DC48" s="509"/>
      <c r="DD48" s="517" t="s">
        <v>21844</v>
      </c>
      <c r="DE48" s="509"/>
      <c r="DF48" s="509"/>
      <c r="DG48" s="509"/>
      <c r="DH48" s="509"/>
      <c r="DI48" s="509"/>
      <c r="DJ48" s="509"/>
      <c r="DK48" s="509"/>
      <c r="DL48" s="509"/>
      <c r="DM48" s="509"/>
      <c r="DN48" s="517" t="s">
        <v>21844</v>
      </c>
      <c r="DO48" s="509"/>
      <c r="DP48" s="509"/>
      <c r="DQ48" s="509"/>
      <c r="DR48" s="517" t="s">
        <v>21841</v>
      </c>
      <c r="DS48" s="509"/>
      <c r="DT48" s="509"/>
      <c r="DU48" s="509"/>
      <c r="DV48" s="517" t="s">
        <v>21847</v>
      </c>
      <c r="DY48" s="509"/>
      <c r="DZ48" s="509"/>
      <c r="EA48" s="509"/>
      <c r="EB48" s="509"/>
      <c r="EC48" s="509"/>
      <c r="ED48" s="509"/>
      <c r="EE48" s="509"/>
      <c r="EF48" s="509"/>
      <c r="EG48" s="509"/>
      <c r="EH48" s="509"/>
      <c r="EI48" s="509"/>
      <c r="EJ48" s="509"/>
      <c r="EK48" s="509"/>
      <c r="EL48" s="509"/>
      <c r="EM48" s="509"/>
      <c r="EN48" s="509"/>
      <c r="EO48" s="509"/>
      <c r="EP48" s="509"/>
      <c r="EQ48" s="509"/>
      <c r="ER48" s="509"/>
      <c r="ES48" s="509"/>
      <c r="ET48" s="509"/>
      <c r="EU48" s="509"/>
      <c r="EV48" s="509"/>
      <c r="EW48" s="509"/>
      <c r="EX48" s="509"/>
      <c r="EY48" s="509"/>
      <c r="EZ48" s="509"/>
      <c r="FA48" s="509"/>
      <c r="FB48" s="509"/>
      <c r="FC48" s="509"/>
      <c r="FD48" s="509"/>
      <c r="FE48" s="517" t="s">
        <v>21845</v>
      </c>
      <c r="FG48" s="509"/>
      <c r="FH48" s="509"/>
      <c r="FI48" s="509"/>
      <c r="FJ48" s="509"/>
      <c r="FK48" s="509"/>
      <c r="FL48" s="509"/>
      <c r="FM48" s="509"/>
      <c r="FN48" s="509"/>
      <c r="FO48" s="509"/>
      <c r="FP48" s="509"/>
      <c r="FQ48" s="509"/>
      <c r="FR48" s="509"/>
      <c r="FS48" s="509"/>
      <c r="FT48" s="509"/>
      <c r="FU48" s="509"/>
      <c r="FV48" s="509"/>
      <c r="FW48" s="509"/>
      <c r="FX48" s="509"/>
      <c r="FY48" s="509"/>
      <c r="FZ48" s="509"/>
      <c r="GA48" s="509"/>
      <c r="GB48" s="509"/>
      <c r="GC48" s="509"/>
      <c r="GD48" s="509"/>
      <c r="GE48" s="509"/>
      <c r="GF48" s="509"/>
      <c r="GG48" s="509"/>
    </row>
    <row r="49">
      <c r="A49" s="507">
        <v>6368929.0</v>
      </c>
      <c r="B49" s="517" t="s">
        <v>21848</v>
      </c>
      <c r="C49" s="517" t="s">
        <v>212</v>
      </c>
      <c r="D49" s="601">
        <v>45723.788298611114</v>
      </c>
      <c r="E49" s="601">
        <v>45723.78973379629</v>
      </c>
      <c r="F49" s="601">
        <v>45723.790717592594</v>
      </c>
      <c r="H49" s="517" t="s">
        <v>21685</v>
      </c>
      <c r="K49" s="509"/>
      <c r="L49" s="509"/>
      <c r="M49" s="509"/>
      <c r="N49" s="509"/>
      <c r="O49" s="509"/>
      <c r="P49" s="509"/>
      <c r="Q49" s="509"/>
      <c r="R49" s="509"/>
      <c r="S49" s="509"/>
      <c r="T49" s="517" t="s">
        <v>2639</v>
      </c>
      <c r="V49" s="517" t="s">
        <v>21841</v>
      </c>
      <c r="W49" s="600" t="s">
        <v>21842</v>
      </c>
      <c r="X49" s="509"/>
      <c r="Y49" s="509"/>
      <c r="Z49" s="509"/>
      <c r="AA49" s="509"/>
      <c r="AB49" s="509"/>
      <c r="AC49" s="509"/>
      <c r="AD49" s="509"/>
      <c r="AE49" s="509"/>
      <c r="AF49" s="509"/>
      <c r="AG49" s="509"/>
      <c r="AH49" s="509"/>
      <c r="AI49" s="509"/>
      <c r="AJ49" s="509"/>
      <c r="AK49" s="509"/>
      <c r="AL49" s="509"/>
      <c r="AM49" s="509"/>
      <c r="AN49" s="509"/>
      <c r="AO49" s="509"/>
      <c r="AP49" s="509"/>
      <c r="AQ49" s="517" t="s">
        <v>21722</v>
      </c>
      <c r="AR49" s="602">
        <v>45723.0</v>
      </c>
      <c r="AS49" s="604">
        <v>798000.0</v>
      </c>
      <c r="AT49" s="509"/>
      <c r="AU49" s="509"/>
      <c r="AV49" s="509"/>
      <c r="AW49" s="509"/>
      <c r="AX49" s="509"/>
      <c r="AY49" s="509"/>
      <c r="AZ49" s="509"/>
      <c r="BA49" s="509"/>
      <c r="BB49" s="509"/>
      <c r="BC49" s="509"/>
      <c r="BD49" s="509"/>
      <c r="BE49" s="509"/>
      <c r="BF49" s="509"/>
      <c r="BG49" s="509"/>
      <c r="BH49" s="517" t="s">
        <v>21688</v>
      </c>
      <c r="BI49" s="509"/>
      <c r="BJ49" s="509"/>
      <c r="BK49" s="509"/>
      <c r="BL49" s="509"/>
      <c r="BM49" s="509"/>
      <c r="BN49" s="509"/>
      <c r="BO49" s="509"/>
      <c r="BP49" s="509"/>
      <c r="BQ49" s="509"/>
      <c r="BR49" s="509"/>
      <c r="BS49" s="509"/>
      <c r="BT49" s="517" t="s">
        <v>21693</v>
      </c>
      <c r="BX49" s="509"/>
      <c r="BY49" s="604">
        <v>30324.0</v>
      </c>
      <c r="BZ49" s="604">
        <v>28500.0</v>
      </c>
      <c r="CA49" s="509"/>
      <c r="CB49" s="509"/>
      <c r="CC49" s="603">
        <v>45804.0</v>
      </c>
      <c r="CD49" s="517" t="s">
        <v>21723</v>
      </c>
      <c r="CE49" s="604">
        <v>1027824.0</v>
      </c>
      <c r="CF49" s="604">
        <v>229824.0</v>
      </c>
      <c r="CG49" s="509"/>
      <c r="CH49" s="509"/>
      <c r="CI49" s="509"/>
      <c r="CJ49" s="509"/>
      <c r="CK49" s="509"/>
      <c r="CL49" s="509"/>
      <c r="CM49" s="509"/>
      <c r="CN49" s="509"/>
      <c r="CO49" s="509"/>
      <c r="CP49" s="509"/>
      <c r="CQ49" s="509"/>
      <c r="CR49" s="517" t="s">
        <v>21843</v>
      </c>
      <c r="CU49" s="509"/>
      <c r="CV49" s="509"/>
      <c r="CW49" s="509"/>
      <c r="CX49" s="509"/>
      <c r="CY49" s="509"/>
      <c r="CZ49" s="509"/>
      <c r="DA49" s="509"/>
      <c r="DB49" s="509"/>
      <c r="DC49" s="509"/>
      <c r="DD49" s="517" t="s">
        <v>21844</v>
      </c>
      <c r="DE49" s="509"/>
      <c r="DF49" s="509"/>
      <c r="DG49" s="509"/>
      <c r="DH49" s="509"/>
      <c r="DI49" s="509"/>
      <c r="DJ49" s="509"/>
      <c r="DK49" s="509"/>
      <c r="DL49" s="509"/>
      <c r="DM49" s="517" t="s">
        <v>21849</v>
      </c>
      <c r="DN49" s="517" t="s">
        <v>21844</v>
      </c>
      <c r="DO49" s="509"/>
      <c r="DP49" s="509"/>
      <c r="DQ49" s="509"/>
      <c r="DR49" s="517" t="s">
        <v>21841</v>
      </c>
      <c r="DS49" s="509"/>
      <c r="DT49" s="509"/>
      <c r="DU49" s="509"/>
      <c r="DV49" s="517" t="s">
        <v>21847</v>
      </c>
      <c r="DY49" s="509"/>
      <c r="DZ49" s="509"/>
      <c r="EA49" s="509"/>
      <c r="EB49" s="509"/>
      <c r="EC49" s="509"/>
      <c r="ED49" s="509"/>
      <c r="EE49" s="509"/>
      <c r="EF49" s="509"/>
      <c r="EG49" s="509"/>
      <c r="EH49" s="509"/>
      <c r="EI49" s="509"/>
      <c r="EJ49" s="509"/>
      <c r="EK49" s="509"/>
      <c r="EL49" s="509"/>
      <c r="EM49" s="509"/>
      <c r="EN49" s="509"/>
      <c r="EO49" s="509"/>
      <c r="EP49" s="509"/>
      <c r="EQ49" s="509"/>
      <c r="ER49" s="509"/>
      <c r="ES49" s="509"/>
      <c r="ET49" s="509"/>
      <c r="EU49" s="509"/>
      <c r="EV49" s="509"/>
      <c r="EW49" s="509"/>
      <c r="EX49" s="509"/>
      <c r="EY49" s="509"/>
      <c r="EZ49" s="509"/>
      <c r="FA49" s="509"/>
      <c r="FB49" s="509"/>
      <c r="FC49" s="509"/>
      <c r="FD49" s="509"/>
      <c r="FE49" s="517" t="s">
        <v>21845</v>
      </c>
      <c r="FG49" s="509"/>
      <c r="FH49" s="509"/>
      <c r="FI49" s="509"/>
      <c r="FJ49" s="509"/>
      <c r="FK49" s="509"/>
      <c r="FL49" s="509"/>
      <c r="FM49" s="509"/>
      <c r="FN49" s="509"/>
      <c r="FO49" s="509"/>
      <c r="FP49" s="509"/>
      <c r="FQ49" s="509"/>
      <c r="FR49" s="509"/>
      <c r="FS49" s="509"/>
      <c r="FT49" s="509"/>
      <c r="FU49" s="509"/>
      <c r="FV49" s="509"/>
      <c r="FW49" s="509"/>
      <c r="FX49" s="509"/>
      <c r="FY49" s="509"/>
      <c r="FZ49" s="509"/>
      <c r="GA49" s="509"/>
      <c r="GB49" s="509"/>
      <c r="GC49" s="509"/>
      <c r="GD49" s="509"/>
      <c r="GE49" s="509"/>
      <c r="GF49" s="509"/>
      <c r="GG49" s="509"/>
    </row>
    <row r="50">
      <c r="A50" s="507">
        <v>6369252.0</v>
      </c>
      <c r="B50" s="517" t="s">
        <v>21850</v>
      </c>
      <c r="C50" s="517" t="s">
        <v>212</v>
      </c>
      <c r="D50" s="601">
        <v>45723.798530092594</v>
      </c>
      <c r="E50" s="601">
        <v>45723.81119212963</v>
      </c>
      <c r="F50" s="601">
        <v>45723.8119212963</v>
      </c>
      <c r="H50" s="517" t="s">
        <v>21685</v>
      </c>
      <c r="K50" s="509"/>
      <c r="L50" s="509"/>
      <c r="M50" s="509"/>
      <c r="N50" s="509"/>
      <c r="O50" s="509"/>
      <c r="P50" s="509"/>
      <c r="Q50" s="509"/>
      <c r="R50" s="509"/>
      <c r="S50" s="509"/>
      <c r="T50" s="509"/>
      <c r="U50" s="509"/>
      <c r="V50" s="517" t="s">
        <v>60</v>
      </c>
      <c r="W50" s="600" t="s">
        <v>21851</v>
      </c>
      <c r="X50" s="509"/>
      <c r="Y50" s="509"/>
      <c r="Z50" s="509"/>
      <c r="AA50" s="509"/>
      <c r="AB50" s="509"/>
      <c r="AC50" s="509"/>
      <c r="AD50" s="509"/>
      <c r="AE50" s="509"/>
      <c r="AF50" s="509"/>
      <c r="AG50" s="509"/>
      <c r="AH50" s="509"/>
      <c r="AI50" s="509"/>
      <c r="AJ50" s="509"/>
      <c r="AK50" s="509"/>
      <c r="AL50" s="509"/>
      <c r="AM50" s="509"/>
      <c r="AN50" s="509"/>
      <c r="AO50" s="509"/>
      <c r="AP50" s="509"/>
      <c r="AQ50" s="509"/>
      <c r="AR50" s="509"/>
      <c r="AS50" s="509"/>
      <c r="AT50" s="509"/>
      <c r="AU50" s="509"/>
      <c r="AV50" s="509"/>
      <c r="AW50" s="509"/>
      <c r="AX50" s="509"/>
      <c r="AY50" s="509"/>
      <c r="AZ50" s="509"/>
      <c r="BA50" s="509"/>
      <c r="BB50" s="509"/>
      <c r="BC50" s="509"/>
      <c r="BD50" s="509"/>
      <c r="BE50" s="509"/>
      <c r="BF50" s="509"/>
      <c r="BG50" s="509"/>
      <c r="BH50" s="517" t="s">
        <v>21688</v>
      </c>
      <c r="BI50" s="509"/>
      <c r="BJ50" s="509"/>
      <c r="BK50" s="509"/>
      <c r="BL50" s="509"/>
      <c r="BM50" s="509"/>
      <c r="BN50" s="509"/>
      <c r="BO50" s="509"/>
      <c r="BP50" s="509"/>
      <c r="BQ50" s="509"/>
      <c r="BR50" s="509"/>
      <c r="BS50" s="509"/>
      <c r="BT50" s="509"/>
      <c r="BU50" s="509"/>
      <c r="BV50" s="509"/>
      <c r="BW50" s="509"/>
      <c r="BX50" s="509"/>
      <c r="BY50" s="509"/>
      <c r="BZ50" s="509"/>
      <c r="CA50" s="509"/>
      <c r="CB50" s="509"/>
      <c r="CC50" s="509"/>
      <c r="CD50" s="509"/>
      <c r="CE50" s="509"/>
      <c r="CF50" s="509"/>
      <c r="CG50" s="509"/>
      <c r="CH50" s="509"/>
      <c r="CI50" s="509"/>
      <c r="CJ50" s="509"/>
      <c r="CK50" s="509"/>
      <c r="CL50" s="509"/>
      <c r="CM50" s="509"/>
      <c r="CN50" s="509"/>
      <c r="CO50" s="509"/>
      <c r="CP50" s="509"/>
      <c r="CQ50" s="509"/>
      <c r="CR50" s="517" t="s">
        <v>21852</v>
      </c>
      <c r="CU50" s="509"/>
      <c r="CV50" s="509"/>
      <c r="CW50" s="509"/>
      <c r="CX50" s="509"/>
      <c r="CY50" s="509"/>
      <c r="CZ50" s="509"/>
      <c r="DA50" s="509"/>
      <c r="DB50" s="509"/>
      <c r="DC50" s="509"/>
      <c r="DD50" s="509"/>
      <c r="DE50" s="509"/>
      <c r="DF50" s="509"/>
      <c r="DG50" s="509"/>
      <c r="DH50" s="509"/>
      <c r="DI50" s="517" t="s">
        <v>21852</v>
      </c>
      <c r="DL50" s="509"/>
      <c r="DM50" s="509"/>
      <c r="DN50" s="517" t="s">
        <v>21853</v>
      </c>
      <c r="DO50" s="509"/>
      <c r="DP50" s="509"/>
      <c r="DQ50" s="509"/>
      <c r="DR50" s="517" t="s">
        <v>60</v>
      </c>
      <c r="DS50" s="509"/>
      <c r="DT50" s="509"/>
      <c r="DU50" s="509"/>
      <c r="DV50" s="509"/>
      <c r="DW50" s="509"/>
      <c r="DX50" s="509"/>
      <c r="DY50" s="509"/>
      <c r="DZ50" s="509"/>
      <c r="EA50" s="509"/>
      <c r="EB50" s="602">
        <v>45723.0</v>
      </c>
      <c r="EC50" s="509"/>
      <c r="ED50" s="509"/>
      <c r="EE50" s="509"/>
      <c r="EF50" s="509"/>
      <c r="EG50" s="509"/>
      <c r="EH50" s="509"/>
      <c r="EI50" s="509"/>
      <c r="EJ50" s="509"/>
      <c r="EK50" s="509"/>
      <c r="EL50" s="509"/>
      <c r="EM50" s="509"/>
      <c r="EN50" s="509"/>
      <c r="EO50" s="509"/>
      <c r="EP50" s="509"/>
      <c r="EQ50" s="509"/>
      <c r="ER50" s="509"/>
      <c r="ES50" s="509"/>
      <c r="ET50" s="509"/>
      <c r="EU50" s="509"/>
      <c r="EV50" s="509"/>
      <c r="EW50" s="509"/>
      <c r="EX50" s="509"/>
      <c r="EY50" s="509"/>
      <c r="EZ50" s="509"/>
      <c r="FA50" s="509"/>
      <c r="FB50" s="509"/>
      <c r="FC50" s="509"/>
      <c r="FD50" s="509"/>
      <c r="FE50" s="517" t="s">
        <v>21854</v>
      </c>
      <c r="FG50" s="509"/>
      <c r="FH50" s="509"/>
      <c r="FI50" s="509"/>
      <c r="FJ50" s="509"/>
      <c r="FK50" s="509"/>
      <c r="FL50" s="509"/>
      <c r="FM50" s="509"/>
      <c r="FN50" s="509"/>
      <c r="FO50" s="509"/>
      <c r="FP50" s="509"/>
      <c r="FQ50" s="509"/>
      <c r="FR50" s="509"/>
      <c r="FS50" s="509"/>
      <c r="FT50" s="509"/>
      <c r="FU50" s="509"/>
      <c r="FV50" s="509"/>
      <c r="FW50" s="509"/>
      <c r="FX50" s="509"/>
      <c r="FY50" s="509"/>
      <c r="FZ50" s="509"/>
      <c r="GA50" s="509"/>
      <c r="GB50" s="509"/>
      <c r="GC50" s="509"/>
      <c r="GD50" s="509"/>
      <c r="GE50" s="509"/>
      <c r="GF50" s="509"/>
      <c r="GG50" s="509"/>
    </row>
    <row r="51">
      <c r="A51" s="507">
        <v>6369256.0</v>
      </c>
      <c r="B51" s="517" t="s">
        <v>21855</v>
      </c>
      <c r="C51" s="517" t="s">
        <v>212</v>
      </c>
      <c r="D51" s="601">
        <v>45723.80019675926</v>
      </c>
      <c r="E51" s="601">
        <v>45723.803761574076</v>
      </c>
      <c r="F51" s="601">
        <v>45723.81211805555</v>
      </c>
      <c r="H51" s="517" t="s">
        <v>21685</v>
      </c>
      <c r="K51" s="509"/>
      <c r="L51" s="509"/>
      <c r="M51" s="509"/>
      <c r="N51" s="509"/>
      <c r="O51" s="509"/>
      <c r="P51" s="509"/>
      <c r="Q51" s="509"/>
      <c r="R51" s="509"/>
      <c r="S51" s="509"/>
      <c r="T51" s="517" t="s">
        <v>2639</v>
      </c>
      <c r="V51" s="517" t="s">
        <v>60</v>
      </c>
      <c r="W51" s="600" t="s">
        <v>21851</v>
      </c>
      <c r="X51" s="509"/>
      <c r="Y51" s="509"/>
      <c r="Z51" s="509"/>
      <c r="AA51" s="509"/>
      <c r="AB51" s="509"/>
      <c r="AC51" s="509"/>
      <c r="AD51" s="509"/>
      <c r="AE51" s="509"/>
      <c r="AF51" s="509"/>
      <c r="AG51" s="509"/>
      <c r="AH51" s="509"/>
      <c r="AI51" s="509"/>
      <c r="AJ51" s="509"/>
      <c r="AK51" s="509"/>
      <c r="AL51" s="509"/>
      <c r="AM51" s="509"/>
      <c r="AN51" s="509"/>
      <c r="AO51" s="509"/>
      <c r="AP51" s="509"/>
      <c r="AQ51" s="517" t="s">
        <v>21722</v>
      </c>
      <c r="AR51" s="602">
        <v>45723.0</v>
      </c>
      <c r="AS51" s="507">
        <v>798000.0</v>
      </c>
      <c r="AT51" s="509"/>
      <c r="AU51" s="509"/>
      <c r="AV51" s="509"/>
      <c r="AW51" s="509"/>
      <c r="AX51" s="509"/>
      <c r="AY51" s="509"/>
      <c r="AZ51" s="509"/>
      <c r="BA51" s="509"/>
      <c r="BB51" s="509"/>
      <c r="BC51" s="509"/>
      <c r="BD51" s="509"/>
      <c r="BE51" s="509"/>
      <c r="BF51" s="509"/>
      <c r="BG51" s="509"/>
      <c r="BH51" s="517" t="s">
        <v>21688</v>
      </c>
      <c r="BI51" s="509"/>
      <c r="BJ51" s="509"/>
      <c r="BK51" s="509"/>
      <c r="BL51" s="509"/>
      <c r="BM51" s="509"/>
      <c r="BN51" s="509"/>
      <c r="BO51" s="509"/>
      <c r="BP51" s="509"/>
      <c r="BQ51" s="509"/>
      <c r="BR51" s="509"/>
      <c r="BS51" s="509"/>
      <c r="BT51" s="517" t="s">
        <v>21693</v>
      </c>
      <c r="BX51" s="509"/>
      <c r="BY51" s="507">
        <v>30324.0</v>
      </c>
      <c r="BZ51" s="507">
        <v>28500.0</v>
      </c>
      <c r="CA51" s="509"/>
      <c r="CB51" s="509"/>
      <c r="CC51" s="603">
        <v>45804.0</v>
      </c>
      <c r="CD51" s="517" t="s">
        <v>21723</v>
      </c>
      <c r="CE51" s="507">
        <v>1027824.0</v>
      </c>
      <c r="CF51" s="507">
        <v>229824.0</v>
      </c>
      <c r="CG51" s="509"/>
      <c r="CH51" s="509"/>
      <c r="CI51" s="509"/>
      <c r="CJ51" s="509"/>
      <c r="CK51" s="509"/>
      <c r="CL51" s="509"/>
      <c r="CM51" s="509"/>
      <c r="CN51" s="509"/>
      <c r="CO51" s="509"/>
      <c r="CP51" s="509"/>
      <c r="CQ51" s="509"/>
      <c r="CR51" s="517" t="s">
        <v>21852</v>
      </c>
      <c r="CU51" s="509"/>
      <c r="CV51" s="509"/>
      <c r="CW51" s="509"/>
      <c r="CX51" s="509"/>
      <c r="CY51" s="509"/>
      <c r="CZ51" s="509"/>
      <c r="DA51" s="509"/>
      <c r="DB51" s="509"/>
      <c r="DC51" s="509"/>
      <c r="DD51" s="517" t="s">
        <v>21853</v>
      </c>
      <c r="DE51" s="509"/>
      <c r="DF51" s="509"/>
      <c r="DG51" s="509"/>
      <c r="DH51" s="509"/>
      <c r="DI51" s="509"/>
      <c r="DJ51" s="509"/>
      <c r="DK51" s="509"/>
      <c r="DL51" s="509"/>
      <c r="DM51" s="509"/>
      <c r="DN51" s="517" t="s">
        <v>21853</v>
      </c>
      <c r="DO51" s="509"/>
      <c r="DP51" s="509"/>
      <c r="DQ51" s="509"/>
      <c r="DR51" s="517" t="s">
        <v>60</v>
      </c>
      <c r="DS51" s="509"/>
      <c r="DT51" s="509"/>
      <c r="DU51" s="509"/>
      <c r="DV51" s="517" t="s">
        <v>21856</v>
      </c>
      <c r="DZ51" s="509"/>
      <c r="EA51" s="509"/>
      <c r="EB51" s="509"/>
      <c r="EC51" s="509"/>
      <c r="ED51" s="509"/>
      <c r="EE51" s="509"/>
      <c r="EF51" s="509"/>
      <c r="EG51" s="509"/>
      <c r="EH51" s="509"/>
      <c r="EI51" s="509"/>
      <c r="EJ51" s="509"/>
      <c r="EK51" s="509"/>
      <c r="EL51" s="509"/>
      <c r="EM51" s="509"/>
      <c r="EN51" s="509"/>
      <c r="EO51" s="509"/>
      <c r="EP51" s="509"/>
      <c r="EQ51" s="509"/>
      <c r="ER51" s="509"/>
      <c r="ES51" s="509"/>
      <c r="ET51" s="509"/>
      <c r="EU51" s="509"/>
      <c r="EV51" s="509"/>
      <c r="EW51" s="509"/>
      <c r="EX51" s="509"/>
      <c r="EY51" s="509"/>
      <c r="EZ51" s="509"/>
      <c r="FA51" s="509"/>
      <c r="FB51" s="509"/>
      <c r="FC51" s="509"/>
      <c r="FD51" s="509"/>
      <c r="FE51" s="517" t="s">
        <v>21853</v>
      </c>
      <c r="FF51" s="509"/>
      <c r="FG51" s="509"/>
      <c r="FH51" s="509"/>
      <c r="FI51" s="509"/>
      <c r="FJ51" s="509"/>
      <c r="FK51" s="509"/>
      <c r="FL51" s="509"/>
      <c r="FM51" s="509"/>
      <c r="FN51" s="509"/>
      <c r="FO51" s="509"/>
      <c r="FP51" s="509"/>
      <c r="FQ51" s="509"/>
      <c r="FR51" s="509"/>
      <c r="FS51" s="509"/>
      <c r="FT51" s="509"/>
      <c r="FU51" s="509"/>
      <c r="FV51" s="509"/>
      <c r="FW51" s="509"/>
      <c r="FX51" s="509"/>
      <c r="FY51" s="509"/>
      <c r="FZ51" s="509"/>
      <c r="GA51" s="509"/>
      <c r="GB51" s="509"/>
      <c r="GC51" s="509"/>
      <c r="GD51" s="509"/>
      <c r="GE51" s="509"/>
      <c r="GF51" s="509"/>
      <c r="GG51" s="509"/>
    </row>
    <row r="52">
      <c r="A52" s="507">
        <v>6369277.0</v>
      </c>
      <c r="B52" s="517" t="s">
        <v>21857</v>
      </c>
      <c r="C52" s="517" t="s">
        <v>212</v>
      </c>
      <c r="D52" s="601">
        <v>45723.80200231481</v>
      </c>
      <c r="E52" s="601">
        <v>45723.80631944445</v>
      </c>
      <c r="F52" s="601">
        <v>45723.81232638889</v>
      </c>
      <c r="H52" s="517" t="s">
        <v>21685</v>
      </c>
      <c r="K52" s="509"/>
      <c r="L52" s="509"/>
      <c r="M52" s="509"/>
      <c r="N52" s="509"/>
      <c r="O52" s="509"/>
      <c r="P52" s="509"/>
      <c r="Q52" s="509"/>
      <c r="R52" s="509"/>
      <c r="S52" s="509"/>
      <c r="T52" s="517" t="s">
        <v>2639</v>
      </c>
      <c r="V52" s="517" t="s">
        <v>60</v>
      </c>
      <c r="W52" s="600" t="s">
        <v>21851</v>
      </c>
      <c r="X52" s="509"/>
      <c r="Y52" s="509"/>
      <c r="Z52" s="509"/>
      <c r="AA52" s="509"/>
      <c r="AB52" s="509"/>
      <c r="AC52" s="509"/>
      <c r="AD52" s="509"/>
      <c r="AE52" s="509"/>
      <c r="AF52" s="509"/>
      <c r="AG52" s="509"/>
      <c r="AH52" s="509"/>
      <c r="AI52" s="509"/>
      <c r="AJ52" s="509"/>
      <c r="AK52" s="509"/>
      <c r="AL52" s="509"/>
      <c r="AM52" s="509"/>
      <c r="AN52" s="509"/>
      <c r="AO52" s="509"/>
      <c r="AP52" s="509"/>
      <c r="AQ52" s="517" t="s">
        <v>21722</v>
      </c>
      <c r="AR52" s="602">
        <v>45723.0</v>
      </c>
      <c r="AS52" s="507">
        <v>798000.0</v>
      </c>
      <c r="AT52" s="509"/>
      <c r="AU52" s="509"/>
      <c r="AV52" s="509"/>
      <c r="AW52" s="509"/>
      <c r="AX52" s="509"/>
      <c r="AY52" s="509"/>
      <c r="AZ52" s="509"/>
      <c r="BA52" s="509"/>
      <c r="BB52" s="509"/>
      <c r="BC52" s="509"/>
      <c r="BD52" s="509"/>
      <c r="BE52" s="509"/>
      <c r="BF52" s="509"/>
      <c r="BG52" s="509"/>
      <c r="BH52" s="517" t="s">
        <v>21688</v>
      </c>
      <c r="BI52" s="509"/>
      <c r="BJ52" s="509"/>
      <c r="BK52" s="509"/>
      <c r="BL52" s="509"/>
      <c r="BM52" s="509"/>
      <c r="BN52" s="509"/>
      <c r="BO52" s="509"/>
      <c r="BP52" s="509"/>
      <c r="BQ52" s="509"/>
      <c r="BR52" s="509"/>
      <c r="BS52" s="509"/>
      <c r="BT52" s="517" t="s">
        <v>21693</v>
      </c>
      <c r="BX52" s="509"/>
      <c r="BY52" s="507">
        <v>30324.0</v>
      </c>
      <c r="BZ52" s="507">
        <v>28500.0</v>
      </c>
      <c r="CA52" s="509"/>
      <c r="CB52" s="509"/>
      <c r="CC52" s="603">
        <v>45804.0</v>
      </c>
      <c r="CD52" s="517" t="s">
        <v>21723</v>
      </c>
      <c r="CE52" s="507">
        <v>1027824.0</v>
      </c>
      <c r="CF52" s="507">
        <v>229824.0</v>
      </c>
      <c r="CG52" s="509"/>
      <c r="CH52" s="509"/>
      <c r="CI52" s="509"/>
      <c r="CJ52" s="509"/>
      <c r="CK52" s="509"/>
      <c r="CL52" s="509"/>
      <c r="CM52" s="509"/>
      <c r="CN52" s="509"/>
      <c r="CO52" s="509"/>
      <c r="CP52" s="509"/>
      <c r="CQ52" s="509"/>
      <c r="CR52" s="517" t="s">
        <v>21852</v>
      </c>
      <c r="CU52" s="509"/>
      <c r="CV52" s="509"/>
      <c r="CW52" s="509"/>
      <c r="CX52" s="509"/>
      <c r="CY52" s="509"/>
      <c r="CZ52" s="509"/>
      <c r="DA52" s="509"/>
      <c r="DB52" s="509"/>
      <c r="DC52" s="509"/>
      <c r="DD52" s="517" t="s">
        <v>21853</v>
      </c>
      <c r="DE52" s="509"/>
      <c r="DF52" s="509"/>
      <c r="DG52" s="509"/>
      <c r="DH52" s="509"/>
      <c r="DI52" s="509"/>
      <c r="DJ52" s="509"/>
      <c r="DK52" s="509"/>
      <c r="DL52" s="509"/>
      <c r="DM52" s="517" t="s">
        <v>21858</v>
      </c>
      <c r="DN52" s="517" t="s">
        <v>21853</v>
      </c>
      <c r="DO52" s="509"/>
      <c r="DP52" s="509"/>
      <c r="DQ52" s="509"/>
      <c r="DR52" s="517" t="s">
        <v>60</v>
      </c>
      <c r="DS52" s="509"/>
      <c r="DT52" s="509"/>
      <c r="DU52" s="509"/>
      <c r="DV52" s="517" t="s">
        <v>21856</v>
      </c>
      <c r="DZ52" s="509"/>
      <c r="EA52" s="509"/>
      <c r="EB52" s="509"/>
      <c r="EC52" s="509"/>
      <c r="ED52" s="509"/>
      <c r="EE52" s="509"/>
      <c r="EF52" s="509"/>
      <c r="EG52" s="509"/>
      <c r="EH52" s="509"/>
      <c r="EI52" s="509"/>
      <c r="EJ52" s="509"/>
      <c r="EK52" s="509"/>
      <c r="EL52" s="509"/>
      <c r="EM52" s="509"/>
      <c r="EN52" s="509"/>
      <c r="EO52" s="509"/>
      <c r="EP52" s="509"/>
      <c r="EQ52" s="509"/>
      <c r="ER52" s="509"/>
      <c r="ES52" s="509"/>
      <c r="ET52" s="509"/>
      <c r="EU52" s="509"/>
      <c r="EV52" s="509"/>
      <c r="EW52" s="509"/>
      <c r="EX52" s="509"/>
      <c r="EY52" s="509"/>
      <c r="EZ52" s="509"/>
      <c r="FA52" s="509"/>
      <c r="FB52" s="509"/>
      <c r="FC52" s="509"/>
      <c r="FD52" s="509"/>
      <c r="FE52" s="517" t="s">
        <v>21854</v>
      </c>
      <c r="FG52" s="509"/>
      <c r="FH52" s="509"/>
      <c r="FI52" s="509"/>
      <c r="FJ52" s="509"/>
      <c r="FK52" s="509"/>
      <c r="FL52" s="509"/>
      <c r="FM52" s="509"/>
      <c r="FN52" s="509"/>
      <c r="FO52" s="509"/>
      <c r="FP52" s="509"/>
      <c r="FQ52" s="509"/>
      <c r="FR52" s="509"/>
      <c r="FS52" s="509"/>
      <c r="FT52" s="509"/>
      <c r="FU52" s="509"/>
      <c r="FV52" s="509"/>
      <c r="FW52" s="509"/>
      <c r="FX52" s="509"/>
      <c r="FY52" s="509"/>
      <c r="FZ52" s="509"/>
      <c r="GA52" s="509"/>
      <c r="GB52" s="509"/>
      <c r="GC52" s="509"/>
      <c r="GD52" s="509"/>
      <c r="GE52" s="509"/>
      <c r="GF52" s="509"/>
      <c r="GG52" s="509"/>
    </row>
    <row r="53">
      <c r="A53" s="507">
        <v>6371353.0</v>
      </c>
      <c r="B53" s="517" t="s">
        <v>21859</v>
      </c>
      <c r="C53" s="517" t="s">
        <v>212</v>
      </c>
      <c r="D53" s="601">
        <v>45724.51719907407</v>
      </c>
      <c r="E53" s="601">
        <v>45724.52099537037</v>
      </c>
      <c r="F53" s="601">
        <v>45724.52675925926</v>
      </c>
      <c r="H53" s="517" t="s">
        <v>21685</v>
      </c>
      <c r="K53" s="509"/>
      <c r="L53" s="509"/>
      <c r="M53" s="509"/>
      <c r="N53" s="509"/>
      <c r="O53" s="509"/>
      <c r="P53" s="509"/>
      <c r="Q53" s="509"/>
      <c r="R53" s="509"/>
      <c r="S53" s="509"/>
      <c r="T53" s="509"/>
      <c r="U53" s="509"/>
      <c r="V53" s="517" t="s">
        <v>1625</v>
      </c>
      <c r="W53" s="600" t="s">
        <v>21860</v>
      </c>
      <c r="X53" s="509"/>
      <c r="Y53" s="509"/>
      <c r="Z53" s="509"/>
      <c r="AA53" s="509"/>
      <c r="AB53" s="509"/>
      <c r="AC53" s="509"/>
      <c r="AD53" s="509"/>
      <c r="AE53" s="509"/>
      <c r="AF53" s="509"/>
      <c r="AG53" s="509"/>
      <c r="AH53" s="509"/>
      <c r="AI53" s="509"/>
      <c r="AJ53" s="509"/>
      <c r="AK53" s="509"/>
      <c r="AL53" s="509"/>
      <c r="AM53" s="509"/>
      <c r="AN53" s="509"/>
      <c r="AO53" s="509"/>
      <c r="AP53" s="509"/>
      <c r="AQ53" s="509"/>
      <c r="AR53" s="509"/>
      <c r="AS53" s="509"/>
      <c r="AT53" s="509"/>
      <c r="AU53" s="509"/>
      <c r="AV53" s="509"/>
      <c r="AW53" s="509"/>
      <c r="AX53" s="509"/>
      <c r="AY53" s="509"/>
      <c r="AZ53" s="509"/>
      <c r="BA53" s="509"/>
      <c r="BB53" s="509"/>
      <c r="BC53" s="509"/>
      <c r="BD53" s="509"/>
      <c r="BE53" s="509"/>
      <c r="BF53" s="509"/>
      <c r="BG53" s="509"/>
      <c r="BH53" s="517" t="s">
        <v>21688</v>
      </c>
      <c r="BI53" s="509"/>
      <c r="BJ53" s="509"/>
      <c r="BK53" s="509"/>
      <c r="BL53" s="509"/>
      <c r="BM53" s="509"/>
      <c r="BN53" s="509"/>
      <c r="BO53" s="509"/>
      <c r="BP53" s="509"/>
      <c r="BQ53" s="509"/>
      <c r="BR53" s="509"/>
      <c r="BS53" s="509"/>
      <c r="BT53" s="509"/>
      <c r="BU53" s="509"/>
      <c r="BV53" s="509"/>
      <c r="BW53" s="509"/>
      <c r="BX53" s="509"/>
      <c r="BY53" s="509"/>
      <c r="BZ53" s="509"/>
      <c r="CA53" s="509"/>
      <c r="CB53" s="509"/>
      <c r="CC53" s="509"/>
      <c r="CD53" s="509"/>
      <c r="CE53" s="509"/>
      <c r="CF53" s="509"/>
      <c r="CG53" s="509"/>
      <c r="CH53" s="509"/>
      <c r="CI53" s="509"/>
      <c r="CJ53" s="509"/>
      <c r="CK53" s="509"/>
      <c r="CL53" s="509"/>
      <c r="CM53" s="509"/>
      <c r="CN53" s="509"/>
      <c r="CO53" s="509"/>
      <c r="CP53" s="509"/>
      <c r="CQ53" s="509"/>
      <c r="CR53" s="517" t="s">
        <v>21861</v>
      </c>
      <c r="CU53" s="509"/>
      <c r="CV53" s="509"/>
      <c r="CW53" s="509"/>
      <c r="CX53" s="509"/>
      <c r="CY53" s="509"/>
      <c r="CZ53" s="509"/>
      <c r="DA53" s="509"/>
      <c r="DB53" s="509"/>
      <c r="DC53" s="509"/>
      <c r="DD53" s="509"/>
      <c r="DE53" s="509"/>
      <c r="DF53" s="509"/>
      <c r="DG53" s="509"/>
      <c r="DH53" s="509"/>
      <c r="DI53" s="517" t="s">
        <v>21861</v>
      </c>
      <c r="DL53" s="509"/>
      <c r="DM53" s="509"/>
      <c r="DN53" s="517" t="s">
        <v>21862</v>
      </c>
      <c r="DP53" s="509"/>
      <c r="DQ53" s="509"/>
      <c r="DR53" s="517" t="s">
        <v>1625</v>
      </c>
      <c r="DS53" s="509"/>
      <c r="DT53" s="509"/>
      <c r="DU53" s="509"/>
      <c r="DV53" s="509"/>
      <c r="DW53" s="509"/>
      <c r="DX53" s="509"/>
      <c r="DY53" s="509"/>
      <c r="DZ53" s="509"/>
      <c r="EA53" s="509"/>
      <c r="EB53" s="602">
        <v>45724.0</v>
      </c>
      <c r="EC53" s="509"/>
      <c r="ED53" s="509"/>
      <c r="EE53" s="509"/>
      <c r="EF53" s="509"/>
      <c r="EG53" s="509"/>
      <c r="EH53" s="509"/>
      <c r="EI53" s="509"/>
      <c r="EJ53" s="509"/>
      <c r="EK53" s="509"/>
      <c r="EL53" s="509"/>
      <c r="EM53" s="509"/>
      <c r="EN53" s="509"/>
      <c r="EO53" s="509"/>
      <c r="EP53" s="509"/>
      <c r="EQ53" s="509"/>
      <c r="ER53" s="509"/>
      <c r="ES53" s="509"/>
      <c r="ET53" s="509"/>
      <c r="EU53" s="509"/>
      <c r="EV53" s="509"/>
      <c r="EW53" s="509"/>
      <c r="EX53" s="509"/>
      <c r="EY53" s="509"/>
      <c r="EZ53" s="509"/>
      <c r="FA53" s="509"/>
      <c r="FB53" s="509"/>
      <c r="FC53" s="509"/>
      <c r="FD53" s="509"/>
      <c r="FE53" s="517" t="s">
        <v>21863</v>
      </c>
      <c r="FG53" s="509"/>
      <c r="FH53" s="509"/>
      <c r="FI53" s="509"/>
      <c r="FJ53" s="509"/>
      <c r="FK53" s="509"/>
      <c r="FL53" s="509"/>
      <c r="FM53" s="509"/>
      <c r="FN53" s="509"/>
      <c r="FO53" s="509"/>
      <c r="FP53" s="509"/>
      <c r="FQ53" s="509"/>
      <c r="FR53" s="509"/>
      <c r="FS53" s="509"/>
      <c r="FT53" s="509"/>
      <c r="FU53" s="509"/>
      <c r="FV53" s="509"/>
      <c r="FW53" s="509"/>
      <c r="FX53" s="509"/>
      <c r="FY53" s="509"/>
      <c r="FZ53" s="509"/>
      <c r="GA53" s="509"/>
      <c r="GB53" s="509"/>
      <c r="GC53" s="509"/>
      <c r="GD53" s="509"/>
      <c r="GE53" s="509"/>
      <c r="GF53" s="509"/>
      <c r="GG53" s="509"/>
    </row>
    <row r="54">
      <c r="A54" s="507">
        <v>6371357.0</v>
      </c>
      <c r="B54" s="517" t="s">
        <v>21864</v>
      </c>
      <c r="C54" s="517" t="s">
        <v>212</v>
      </c>
      <c r="D54" s="601">
        <v>45724.5234837963</v>
      </c>
      <c r="E54" s="601">
        <v>45724.52407407408</v>
      </c>
      <c r="F54" s="601">
        <v>45724.52686342593</v>
      </c>
      <c r="H54" s="517" t="s">
        <v>21685</v>
      </c>
      <c r="K54" s="509"/>
      <c r="L54" s="509"/>
      <c r="M54" s="509"/>
      <c r="N54" s="509"/>
      <c r="O54" s="509"/>
      <c r="P54" s="509"/>
      <c r="Q54" s="509"/>
      <c r="R54" s="509"/>
      <c r="S54" s="509"/>
      <c r="T54" s="517" t="s">
        <v>21757</v>
      </c>
      <c r="V54" s="517" t="s">
        <v>1625</v>
      </c>
      <c r="W54" s="600" t="s">
        <v>21860</v>
      </c>
      <c r="X54" s="509"/>
      <c r="Y54" s="509"/>
      <c r="Z54" s="509"/>
      <c r="AA54" s="509"/>
      <c r="AB54" s="509"/>
      <c r="AC54" s="509"/>
      <c r="AD54" s="509"/>
      <c r="AE54" s="509"/>
      <c r="AF54" s="509"/>
      <c r="AG54" s="509"/>
      <c r="AH54" s="509"/>
      <c r="AI54" s="509"/>
      <c r="AJ54" s="509"/>
      <c r="AK54" s="509"/>
      <c r="AL54" s="509"/>
      <c r="AM54" s="509"/>
      <c r="AN54" s="509"/>
      <c r="AO54" s="509"/>
      <c r="AP54" s="509"/>
      <c r="AQ54" s="509"/>
      <c r="AR54" s="602">
        <v>45724.0</v>
      </c>
      <c r="AS54" s="507">
        <v>798000.0</v>
      </c>
      <c r="AT54" s="509"/>
      <c r="AU54" s="509"/>
      <c r="AV54" s="509"/>
      <c r="AW54" s="509"/>
      <c r="AX54" s="509"/>
      <c r="AY54" s="509"/>
      <c r="AZ54" s="509"/>
      <c r="BA54" s="509"/>
      <c r="BB54" s="509"/>
      <c r="BC54" s="509"/>
      <c r="BD54" s="509"/>
      <c r="BE54" s="509"/>
      <c r="BF54" s="509"/>
      <c r="BG54" s="509"/>
      <c r="BH54" s="517" t="s">
        <v>21688</v>
      </c>
      <c r="BI54" s="509"/>
      <c r="BJ54" s="509"/>
      <c r="BK54" s="509"/>
      <c r="BL54" s="509"/>
      <c r="BM54" s="509"/>
      <c r="BN54" s="509"/>
      <c r="BO54" s="509"/>
      <c r="BP54" s="507">
        <v>798000.0</v>
      </c>
      <c r="BQ54" s="509"/>
      <c r="BR54" s="509"/>
      <c r="BS54" s="509"/>
      <c r="BT54" s="509"/>
      <c r="BU54" s="509"/>
      <c r="BV54" s="509"/>
      <c r="BW54" s="509"/>
      <c r="BX54" s="509"/>
      <c r="BY54" s="509"/>
      <c r="BZ54" s="509"/>
      <c r="CA54" s="509"/>
      <c r="CB54" s="603">
        <v>45724.0</v>
      </c>
      <c r="CC54" s="509"/>
      <c r="CD54" s="509"/>
      <c r="CE54" s="507">
        <v>798000.0</v>
      </c>
      <c r="CF54" s="507">
        <v>0.0</v>
      </c>
      <c r="CG54" s="509"/>
      <c r="CH54" s="509"/>
      <c r="CI54" s="509"/>
      <c r="CJ54" s="509"/>
      <c r="CK54" s="509"/>
      <c r="CL54" s="509"/>
      <c r="CM54" s="509"/>
      <c r="CN54" s="509"/>
      <c r="CO54" s="509"/>
      <c r="CP54" s="509"/>
      <c r="CQ54" s="509"/>
      <c r="CR54" s="517" t="s">
        <v>21861</v>
      </c>
      <c r="CU54" s="509"/>
      <c r="CV54" s="509"/>
      <c r="CW54" s="509"/>
      <c r="CX54" s="509"/>
      <c r="CY54" s="509"/>
      <c r="CZ54" s="509"/>
      <c r="DA54" s="509"/>
      <c r="DB54" s="509"/>
      <c r="DC54" s="509"/>
      <c r="DD54" s="517" t="s">
        <v>21865</v>
      </c>
      <c r="DE54" s="509"/>
      <c r="DF54" s="509"/>
      <c r="DG54" s="509"/>
      <c r="DH54" s="509"/>
      <c r="DI54" s="509"/>
      <c r="DJ54" s="509"/>
      <c r="DK54" s="509"/>
      <c r="DL54" s="509"/>
      <c r="DM54" s="509"/>
      <c r="DN54" s="517" t="s">
        <v>21862</v>
      </c>
      <c r="DP54" s="509"/>
      <c r="DQ54" s="509"/>
      <c r="DR54" s="517" t="s">
        <v>1625</v>
      </c>
      <c r="DS54" s="509"/>
      <c r="DT54" s="509"/>
      <c r="DU54" s="509"/>
      <c r="DV54" s="517" t="s">
        <v>21866</v>
      </c>
      <c r="DY54" s="509"/>
      <c r="DZ54" s="509"/>
      <c r="EA54" s="509"/>
      <c r="EB54" s="509"/>
      <c r="EC54" s="509"/>
      <c r="ED54" s="509"/>
      <c r="EE54" s="509"/>
      <c r="EF54" s="509"/>
      <c r="EG54" s="509"/>
      <c r="EH54" s="509"/>
      <c r="EI54" s="509"/>
      <c r="EJ54" s="509"/>
      <c r="EK54" s="509"/>
      <c r="EL54" s="509"/>
      <c r="EM54" s="509"/>
      <c r="EN54" s="509"/>
      <c r="EO54" s="509"/>
      <c r="EP54" s="509"/>
      <c r="EQ54" s="509"/>
      <c r="ER54" s="509"/>
      <c r="ES54" s="509"/>
      <c r="ET54" s="509"/>
      <c r="EU54" s="509"/>
      <c r="EV54" s="509"/>
      <c r="EW54" s="509"/>
      <c r="EX54" s="509"/>
      <c r="EY54" s="509"/>
      <c r="EZ54" s="509"/>
      <c r="FA54" s="509"/>
      <c r="FB54" s="509"/>
      <c r="FC54" s="509"/>
      <c r="FD54" s="509"/>
      <c r="FE54" s="517" t="s">
        <v>21867</v>
      </c>
      <c r="FG54" s="509"/>
      <c r="FH54" s="509"/>
      <c r="FI54" s="509"/>
      <c r="FJ54" s="509"/>
      <c r="FK54" s="509"/>
      <c r="FL54" s="509"/>
      <c r="FM54" s="509"/>
      <c r="FN54" s="509"/>
      <c r="FO54" s="509"/>
      <c r="FP54" s="509"/>
      <c r="FQ54" s="509"/>
      <c r="FR54" s="509"/>
      <c r="FS54" s="509"/>
      <c r="FT54" s="509"/>
      <c r="FU54" s="509"/>
      <c r="FV54" s="509"/>
      <c r="FW54" s="509"/>
      <c r="FX54" s="509"/>
      <c r="FY54" s="509"/>
      <c r="FZ54" s="509"/>
      <c r="GA54" s="509"/>
      <c r="GB54" s="509"/>
      <c r="GC54" s="509"/>
      <c r="GD54" s="509"/>
      <c r="GE54" s="509"/>
      <c r="GF54" s="509"/>
      <c r="GG54" s="509"/>
    </row>
    <row r="55">
      <c r="A55" s="507">
        <v>6371370.0</v>
      </c>
      <c r="B55" s="517" t="s">
        <v>21868</v>
      </c>
      <c r="C55" s="517" t="s">
        <v>212</v>
      </c>
      <c r="D55" s="601">
        <v>45724.5255787037</v>
      </c>
      <c r="E55" s="601">
        <v>45724.52648148148</v>
      </c>
      <c r="F55" s="601">
        <v>45724.52695601852</v>
      </c>
      <c r="H55" s="517" t="s">
        <v>21685</v>
      </c>
      <c r="K55" s="509"/>
      <c r="L55" s="509"/>
      <c r="M55" s="509"/>
      <c r="N55" s="509"/>
      <c r="O55" s="509"/>
      <c r="P55" s="509"/>
      <c r="Q55" s="509"/>
      <c r="R55" s="509"/>
      <c r="S55" s="509"/>
      <c r="T55" s="517" t="s">
        <v>21757</v>
      </c>
      <c r="V55" s="517" t="s">
        <v>1625</v>
      </c>
      <c r="W55" s="600" t="s">
        <v>21860</v>
      </c>
      <c r="X55" s="509"/>
      <c r="Y55" s="509"/>
      <c r="Z55" s="509"/>
      <c r="AA55" s="509"/>
      <c r="AB55" s="509"/>
      <c r="AC55" s="509"/>
      <c r="AD55" s="509"/>
      <c r="AE55" s="509"/>
      <c r="AF55" s="509"/>
      <c r="AG55" s="509"/>
      <c r="AH55" s="509"/>
      <c r="AI55" s="509"/>
      <c r="AJ55" s="509"/>
      <c r="AK55" s="509"/>
      <c r="AL55" s="509"/>
      <c r="AM55" s="509"/>
      <c r="AN55" s="509"/>
      <c r="AO55" s="509"/>
      <c r="AP55" s="509"/>
      <c r="AQ55" s="509"/>
      <c r="AR55" s="602">
        <v>45724.0</v>
      </c>
      <c r="AS55" s="507">
        <v>798000.0</v>
      </c>
      <c r="AT55" s="509"/>
      <c r="AU55" s="509"/>
      <c r="AV55" s="509"/>
      <c r="AW55" s="509"/>
      <c r="AX55" s="509"/>
      <c r="AY55" s="509"/>
      <c r="AZ55" s="509"/>
      <c r="BA55" s="509"/>
      <c r="BB55" s="509"/>
      <c r="BC55" s="509"/>
      <c r="BD55" s="509"/>
      <c r="BE55" s="509"/>
      <c r="BF55" s="509"/>
      <c r="BG55" s="509"/>
      <c r="BH55" s="517" t="s">
        <v>21688</v>
      </c>
      <c r="BI55" s="509"/>
      <c r="BJ55" s="509"/>
      <c r="BK55" s="509"/>
      <c r="BL55" s="509"/>
      <c r="BM55" s="509"/>
      <c r="BN55" s="509"/>
      <c r="BO55" s="509"/>
      <c r="BP55" s="507">
        <v>798000.0</v>
      </c>
      <c r="BQ55" s="509"/>
      <c r="BR55" s="509"/>
      <c r="BS55" s="509"/>
      <c r="BT55" s="509"/>
      <c r="BU55" s="509"/>
      <c r="BV55" s="509"/>
      <c r="BW55" s="509"/>
      <c r="BX55" s="509"/>
      <c r="BY55" s="509"/>
      <c r="BZ55" s="509"/>
      <c r="CA55" s="509"/>
      <c r="CB55" s="603">
        <v>45724.0</v>
      </c>
      <c r="CC55" s="509"/>
      <c r="CD55" s="509"/>
      <c r="CE55" s="507">
        <v>798000.0</v>
      </c>
      <c r="CF55" s="507">
        <v>0.0</v>
      </c>
      <c r="CG55" s="509"/>
      <c r="CH55" s="509"/>
      <c r="CI55" s="509"/>
      <c r="CJ55" s="509"/>
      <c r="CK55" s="509"/>
      <c r="CL55" s="509"/>
      <c r="CM55" s="509"/>
      <c r="CN55" s="509"/>
      <c r="CO55" s="509"/>
      <c r="CP55" s="509"/>
      <c r="CQ55" s="509"/>
      <c r="CR55" s="517" t="s">
        <v>21861</v>
      </c>
      <c r="CU55" s="509"/>
      <c r="CV55" s="509"/>
      <c r="CW55" s="509"/>
      <c r="CX55" s="509"/>
      <c r="CY55" s="509"/>
      <c r="CZ55" s="509"/>
      <c r="DA55" s="509"/>
      <c r="DB55" s="509"/>
      <c r="DC55" s="509"/>
      <c r="DD55" s="517" t="s">
        <v>21865</v>
      </c>
      <c r="DE55" s="509"/>
      <c r="DF55" s="509"/>
      <c r="DG55" s="509"/>
      <c r="DH55" s="509"/>
      <c r="DI55" s="509"/>
      <c r="DJ55" s="509"/>
      <c r="DK55" s="509"/>
      <c r="DL55" s="509"/>
      <c r="DM55" s="517" t="s">
        <v>21869</v>
      </c>
      <c r="DN55" s="517" t="s">
        <v>21862</v>
      </c>
      <c r="DP55" s="509"/>
      <c r="DQ55" s="509"/>
      <c r="DR55" s="517" t="s">
        <v>1625</v>
      </c>
      <c r="DS55" s="509"/>
      <c r="DT55" s="509"/>
      <c r="DU55" s="509"/>
      <c r="DV55" s="517" t="s">
        <v>21866</v>
      </c>
      <c r="DY55" s="509"/>
      <c r="DZ55" s="509"/>
      <c r="EA55" s="509"/>
      <c r="EB55" s="509"/>
      <c r="EC55" s="509"/>
      <c r="ED55" s="509"/>
      <c r="EE55" s="509"/>
      <c r="EF55" s="509"/>
      <c r="EG55" s="509"/>
      <c r="EH55" s="509"/>
      <c r="EI55" s="509"/>
      <c r="EJ55" s="509"/>
      <c r="EK55" s="509"/>
      <c r="EL55" s="509"/>
      <c r="EM55" s="509"/>
      <c r="EN55" s="509"/>
      <c r="EO55" s="509"/>
      <c r="EP55" s="509"/>
      <c r="EQ55" s="509"/>
      <c r="ER55" s="509"/>
      <c r="ES55" s="509"/>
      <c r="ET55" s="509"/>
      <c r="EU55" s="509"/>
      <c r="EV55" s="509"/>
      <c r="EW55" s="509"/>
      <c r="EX55" s="509"/>
      <c r="EY55" s="509"/>
      <c r="EZ55" s="509"/>
      <c r="FA55" s="509"/>
      <c r="FB55" s="509"/>
      <c r="FC55" s="509"/>
      <c r="FD55" s="509"/>
      <c r="FE55" s="517" t="s">
        <v>21867</v>
      </c>
      <c r="FG55" s="509"/>
      <c r="FH55" s="509"/>
      <c r="FI55" s="509"/>
      <c r="FJ55" s="509"/>
      <c r="FK55" s="509"/>
      <c r="FL55" s="509"/>
      <c r="FM55" s="509"/>
      <c r="FN55" s="509"/>
      <c r="FO55" s="509"/>
      <c r="FP55" s="509"/>
      <c r="FQ55" s="509"/>
      <c r="FR55" s="509"/>
      <c r="FS55" s="509"/>
      <c r="FT55" s="509"/>
      <c r="FU55" s="509"/>
      <c r="FV55" s="509"/>
      <c r="FW55" s="509"/>
      <c r="FX55" s="509"/>
      <c r="FY55" s="509"/>
      <c r="FZ55" s="509"/>
      <c r="GA55" s="509"/>
      <c r="GB55" s="509"/>
      <c r="GC55" s="509"/>
      <c r="GD55" s="509"/>
      <c r="GE55" s="509"/>
      <c r="GF55" s="509"/>
      <c r="GG55" s="509"/>
    </row>
    <row r="56">
      <c r="A56" s="507">
        <v>6371909.0</v>
      </c>
      <c r="B56" s="517" t="s">
        <v>21870</v>
      </c>
      <c r="C56" s="517" t="s">
        <v>212</v>
      </c>
      <c r="D56" s="601">
        <v>45724.612650462965</v>
      </c>
      <c r="E56" s="601">
        <v>45724.63030092593</v>
      </c>
      <c r="F56" s="601">
        <v>45724.63494212963</v>
      </c>
      <c r="H56" s="517" t="s">
        <v>21685</v>
      </c>
      <c r="K56" s="509"/>
      <c r="L56" s="509"/>
      <c r="M56" s="509"/>
      <c r="N56" s="509"/>
      <c r="O56" s="509"/>
      <c r="P56" s="509"/>
      <c r="Q56" s="509"/>
      <c r="R56" s="509"/>
      <c r="S56" s="509"/>
      <c r="T56" s="509"/>
      <c r="U56" s="509"/>
      <c r="V56" s="517" t="s">
        <v>60</v>
      </c>
      <c r="W56" s="600" t="s">
        <v>21871</v>
      </c>
      <c r="X56" s="509"/>
      <c r="Y56" s="509"/>
      <c r="Z56" s="509"/>
      <c r="AA56" s="509"/>
      <c r="AB56" s="509"/>
      <c r="AC56" s="509"/>
      <c r="AD56" s="509"/>
      <c r="AE56" s="509"/>
      <c r="AF56" s="509"/>
      <c r="AG56" s="509"/>
      <c r="AH56" s="509"/>
      <c r="AI56" s="509"/>
      <c r="AJ56" s="509"/>
      <c r="AK56" s="509"/>
      <c r="AL56" s="509"/>
      <c r="AM56" s="509"/>
      <c r="AN56" s="509"/>
      <c r="AO56" s="509"/>
      <c r="AP56" s="509"/>
      <c r="AQ56" s="509"/>
      <c r="AR56" s="509"/>
      <c r="AS56" s="509"/>
      <c r="AT56" s="509"/>
      <c r="AU56" s="509"/>
      <c r="AV56" s="509"/>
      <c r="AW56" s="509"/>
      <c r="AX56" s="509"/>
      <c r="AY56" s="509"/>
      <c r="AZ56" s="509"/>
      <c r="BA56" s="509"/>
      <c r="BB56" s="509"/>
      <c r="BC56" s="509"/>
      <c r="BD56" s="509"/>
      <c r="BE56" s="509"/>
      <c r="BF56" s="509"/>
      <c r="BG56" s="509"/>
      <c r="BH56" s="517" t="s">
        <v>21688</v>
      </c>
      <c r="BI56" s="509"/>
      <c r="BJ56" s="509"/>
      <c r="BK56" s="509"/>
      <c r="BL56" s="509"/>
      <c r="BM56" s="509"/>
      <c r="BN56" s="509"/>
      <c r="BO56" s="509"/>
      <c r="BP56" s="509"/>
      <c r="BQ56" s="509"/>
      <c r="BR56" s="509"/>
      <c r="BS56" s="509"/>
      <c r="BT56" s="509"/>
      <c r="BU56" s="509"/>
      <c r="BV56" s="509"/>
      <c r="BW56" s="509"/>
      <c r="BX56" s="509"/>
      <c r="BY56" s="509"/>
      <c r="BZ56" s="509"/>
      <c r="CA56" s="509"/>
      <c r="CB56" s="509"/>
      <c r="CC56" s="509"/>
      <c r="CD56" s="509"/>
      <c r="CE56" s="509"/>
      <c r="CF56" s="509"/>
      <c r="CG56" s="509"/>
      <c r="CH56" s="509"/>
      <c r="CI56" s="509"/>
      <c r="CJ56" s="509"/>
      <c r="CK56" s="509"/>
      <c r="CL56" s="509"/>
      <c r="CM56" s="509"/>
      <c r="CN56" s="509"/>
      <c r="CO56" s="509"/>
      <c r="CP56" s="509"/>
      <c r="CQ56" s="509"/>
      <c r="CR56" s="517" t="s">
        <v>21872</v>
      </c>
      <c r="CU56" s="509"/>
      <c r="CV56" s="509"/>
      <c r="CW56" s="509"/>
      <c r="CX56" s="509"/>
      <c r="CY56" s="509"/>
      <c r="CZ56" s="509"/>
      <c r="DA56" s="509"/>
      <c r="DB56" s="509"/>
      <c r="DC56" s="509"/>
      <c r="DD56" s="509"/>
      <c r="DE56" s="509"/>
      <c r="DF56" s="509"/>
      <c r="DG56" s="509"/>
      <c r="DH56" s="509"/>
      <c r="DI56" s="517" t="s">
        <v>21872</v>
      </c>
      <c r="DL56" s="509"/>
      <c r="DM56" s="509"/>
      <c r="DN56" s="517" t="s">
        <v>21873</v>
      </c>
      <c r="DP56" s="509"/>
      <c r="DQ56" s="509"/>
      <c r="DR56" s="517" t="s">
        <v>60</v>
      </c>
      <c r="DS56" s="509"/>
      <c r="DT56" s="509"/>
      <c r="DU56" s="509"/>
      <c r="DV56" s="509"/>
      <c r="DW56" s="509"/>
      <c r="DX56" s="509"/>
      <c r="DY56" s="509"/>
      <c r="DZ56" s="509"/>
      <c r="EA56" s="509"/>
      <c r="EB56" s="602">
        <v>45724.0</v>
      </c>
      <c r="EC56" s="509"/>
      <c r="ED56" s="509"/>
      <c r="EE56" s="509"/>
      <c r="EF56" s="509"/>
      <c r="EG56" s="509"/>
      <c r="EH56" s="509"/>
      <c r="EI56" s="509"/>
      <c r="EJ56" s="509"/>
      <c r="EK56" s="509"/>
      <c r="EL56" s="509"/>
      <c r="EM56" s="509"/>
      <c r="EN56" s="509"/>
      <c r="EO56" s="509"/>
      <c r="EP56" s="509"/>
      <c r="EQ56" s="509"/>
      <c r="ER56" s="509"/>
      <c r="ES56" s="509"/>
      <c r="ET56" s="509"/>
      <c r="EU56" s="509"/>
      <c r="EV56" s="509"/>
      <c r="EW56" s="509"/>
      <c r="EX56" s="509"/>
      <c r="EY56" s="509"/>
      <c r="EZ56" s="509"/>
      <c r="FA56" s="509"/>
      <c r="FB56" s="509"/>
      <c r="FC56" s="509"/>
      <c r="FD56" s="509"/>
      <c r="FE56" s="517" t="s">
        <v>21874</v>
      </c>
      <c r="FG56" s="509"/>
      <c r="FH56" s="509"/>
      <c r="FI56" s="509"/>
      <c r="FJ56" s="509"/>
      <c r="FK56" s="509"/>
      <c r="FL56" s="509"/>
      <c r="FM56" s="509"/>
      <c r="FN56" s="509"/>
      <c r="FO56" s="509"/>
      <c r="FP56" s="509"/>
      <c r="FQ56" s="509"/>
      <c r="FR56" s="509"/>
      <c r="FS56" s="509"/>
      <c r="FT56" s="509"/>
      <c r="FU56" s="509"/>
      <c r="FV56" s="509"/>
      <c r="FW56" s="509"/>
      <c r="FX56" s="509"/>
      <c r="FY56" s="509"/>
      <c r="FZ56" s="509"/>
      <c r="GA56" s="509"/>
      <c r="GB56" s="509"/>
      <c r="GC56" s="509"/>
      <c r="GD56" s="509"/>
      <c r="GE56" s="509"/>
      <c r="GF56" s="509"/>
      <c r="GG56" s="509"/>
    </row>
    <row r="57">
      <c r="A57" s="507">
        <v>6371918.0</v>
      </c>
      <c r="B57" s="517" t="s">
        <v>21875</v>
      </c>
      <c r="C57" s="517" t="s">
        <v>212</v>
      </c>
      <c r="D57" s="601">
        <v>45724.61418981481</v>
      </c>
      <c r="E57" s="601">
        <v>45724.631944444445</v>
      </c>
      <c r="F57" s="601">
        <v>45724.6352662037</v>
      </c>
      <c r="H57" s="517" t="s">
        <v>21685</v>
      </c>
      <c r="K57" s="509"/>
      <c r="L57" s="509"/>
      <c r="M57" s="509"/>
      <c r="N57" s="509"/>
      <c r="O57" s="509"/>
      <c r="P57" s="509"/>
      <c r="Q57" s="509"/>
      <c r="R57" s="509"/>
      <c r="S57" s="509"/>
      <c r="T57" s="517" t="s">
        <v>2639</v>
      </c>
      <c r="V57" s="517" t="s">
        <v>60</v>
      </c>
      <c r="W57" s="600" t="s">
        <v>21871</v>
      </c>
      <c r="X57" s="509"/>
      <c r="Y57" s="509"/>
      <c r="Z57" s="509"/>
      <c r="AA57" s="509"/>
      <c r="AB57" s="509"/>
      <c r="AC57" s="509"/>
      <c r="AD57" s="509"/>
      <c r="AE57" s="509"/>
      <c r="AF57" s="509"/>
      <c r="AG57" s="509"/>
      <c r="AH57" s="509"/>
      <c r="AI57" s="509"/>
      <c r="AJ57" s="509"/>
      <c r="AK57" s="509"/>
      <c r="AL57" s="509"/>
      <c r="AM57" s="509"/>
      <c r="AN57" s="509"/>
      <c r="AO57" s="509"/>
      <c r="AP57" s="509"/>
      <c r="AQ57" s="517" t="s">
        <v>21722</v>
      </c>
      <c r="AR57" s="602">
        <v>45724.0</v>
      </c>
      <c r="AS57" s="507">
        <v>798000.0</v>
      </c>
      <c r="AT57" s="509"/>
      <c r="AU57" s="509"/>
      <c r="AV57" s="509"/>
      <c r="AW57" s="509"/>
      <c r="AX57" s="509"/>
      <c r="AY57" s="509"/>
      <c r="AZ57" s="509"/>
      <c r="BA57" s="509"/>
      <c r="BB57" s="509"/>
      <c r="BC57" s="509"/>
      <c r="BD57" s="509"/>
      <c r="BE57" s="509"/>
      <c r="BF57" s="509"/>
      <c r="BG57" s="509"/>
      <c r="BH57" s="517" t="s">
        <v>21688</v>
      </c>
      <c r="BI57" s="509"/>
      <c r="BJ57" s="509"/>
      <c r="BK57" s="509"/>
      <c r="BL57" s="509"/>
      <c r="BM57" s="509"/>
      <c r="BN57" s="509"/>
      <c r="BO57" s="509"/>
      <c r="BP57" s="509"/>
      <c r="BQ57" s="509"/>
      <c r="BR57" s="509"/>
      <c r="BS57" s="509"/>
      <c r="BT57" s="517" t="s">
        <v>21693</v>
      </c>
      <c r="BX57" s="509"/>
      <c r="BY57" s="507">
        <v>30324.0</v>
      </c>
      <c r="BZ57" s="507">
        <v>28500.0</v>
      </c>
      <c r="CA57" s="509"/>
      <c r="CB57" s="509"/>
      <c r="CC57" s="603">
        <v>45804.0</v>
      </c>
      <c r="CD57" s="517" t="s">
        <v>21723</v>
      </c>
      <c r="CE57" s="507">
        <v>1027824.0</v>
      </c>
      <c r="CF57" s="507">
        <v>229824.0</v>
      </c>
      <c r="CG57" s="509"/>
      <c r="CH57" s="509"/>
      <c r="CI57" s="509"/>
      <c r="CJ57" s="509"/>
      <c r="CK57" s="509"/>
      <c r="CL57" s="509"/>
      <c r="CM57" s="509"/>
      <c r="CN57" s="509"/>
      <c r="CO57" s="509"/>
      <c r="CP57" s="509"/>
      <c r="CQ57" s="509"/>
      <c r="CR57" s="517" t="s">
        <v>21872</v>
      </c>
      <c r="CU57" s="509"/>
      <c r="CV57" s="509"/>
      <c r="CW57" s="509"/>
      <c r="CX57" s="509"/>
      <c r="CY57" s="509"/>
      <c r="CZ57" s="509"/>
      <c r="DA57" s="509"/>
      <c r="DB57" s="509"/>
      <c r="DC57" s="509"/>
      <c r="DD57" s="517" t="s">
        <v>21876</v>
      </c>
      <c r="DF57" s="509"/>
      <c r="DG57" s="509"/>
      <c r="DH57" s="509"/>
      <c r="DI57" s="509"/>
      <c r="DJ57" s="509"/>
      <c r="DK57" s="509"/>
      <c r="DL57" s="509"/>
      <c r="DM57" s="509"/>
      <c r="DN57" s="517" t="s">
        <v>21873</v>
      </c>
      <c r="DP57" s="509"/>
      <c r="DQ57" s="509"/>
      <c r="DR57" s="517" t="s">
        <v>60</v>
      </c>
      <c r="DS57" s="509"/>
      <c r="DT57" s="509"/>
      <c r="DU57" s="509"/>
      <c r="DV57" s="517" t="s">
        <v>21877</v>
      </c>
      <c r="DZ57" s="509"/>
      <c r="EA57" s="509"/>
      <c r="EB57" s="509"/>
      <c r="EC57" s="509"/>
      <c r="ED57" s="509"/>
      <c r="EE57" s="509"/>
      <c r="EF57" s="509"/>
      <c r="EG57" s="509"/>
      <c r="EH57" s="509"/>
      <c r="EI57" s="509"/>
      <c r="EJ57" s="509"/>
      <c r="EK57" s="509"/>
      <c r="EL57" s="509"/>
      <c r="EM57" s="509"/>
      <c r="EN57" s="509"/>
      <c r="EO57" s="509"/>
      <c r="EP57" s="509"/>
      <c r="EQ57" s="509"/>
      <c r="ER57" s="509"/>
      <c r="ES57" s="509"/>
      <c r="ET57" s="509"/>
      <c r="EU57" s="509"/>
      <c r="EV57" s="509"/>
      <c r="EW57" s="509"/>
      <c r="EX57" s="509"/>
      <c r="EY57" s="509"/>
      <c r="EZ57" s="509"/>
      <c r="FA57" s="509"/>
      <c r="FB57" s="509"/>
      <c r="FC57" s="509"/>
      <c r="FD57" s="509"/>
      <c r="FE57" s="517" t="s">
        <v>21874</v>
      </c>
      <c r="FG57" s="509"/>
      <c r="FH57" s="509"/>
      <c r="FI57" s="509"/>
      <c r="FJ57" s="509"/>
      <c r="FK57" s="509"/>
      <c r="FL57" s="509"/>
      <c r="FM57" s="509"/>
      <c r="FN57" s="509"/>
      <c r="FO57" s="509"/>
      <c r="FP57" s="509"/>
      <c r="FQ57" s="509"/>
      <c r="FR57" s="509"/>
      <c r="FS57" s="509"/>
      <c r="FT57" s="509"/>
      <c r="FU57" s="509"/>
      <c r="FV57" s="509"/>
      <c r="FW57" s="509"/>
      <c r="FX57" s="509"/>
      <c r="FY57" s="509"/>
      <c r="FZ57" s="509"/>
      <c r="GA57" s="509"/>
      <c r="GB57" s="509"/>
      <c r="GC57" s="509"/>
      <c r="GD57" s="509"/>
      <c r="GE57" s="509"/>
      <c r="GF57" s="509"/>
      <c r="GG57" s="509"/>
    </row>
    <row r="58">
      <c r="A58" s="507">
        <v>6371924.0</v>
      </c>
      <c r="B58" s="517" t="s">
        <v>21878</v>
      </c>
      <c r="C58" s="517" t="s">
        <v>212</v>
      </c>
      <c r="D58" s="601">
        <v>45724.61641203704</v>
      </c>
      <c r="E58" s="601">
        <v>45724.633888888886</v>
      </c>
      <c r="F58" s="601">
        <v>45724.63568287037</v>
      </c>
      <c r="H58" s="517" t="s">
        <v>21685</v>
      </c>
      <c r="K58" s="509"/>
      <c r="L58" s="509"/>
      <c r="M58" s="509"/>
      <c r="N58" s="509"/>
      <c r="O58" s="509"/>
      <c r="P58" s="509"/>
      <c r="Q58" s="509"/>
      <c r="R58" s="509"/>
      <c r="S58" s="509"/>
      <c r="T58" s="517" t="s">
        <v>2639</v>
      </c>
      <c r="V58" s="517" t="s">
        <v>60</v>
      </c>
      <c r="W58" s="600" t="s">
        <v>21871</v>
      </c>
      <c r="X58" s="509"/>
      <c r="Y58" s="509"/>
      <c r="Z58" s="509"/>
      <c r="AA58" s="509"/>
      <c r="AB58" s="509"/>
      <c r="AC58" s="509"/>
      <c r="AD58" s="509"/>
      <c r="AE58" s="509"/>
      <c r="AF58" s="509"/>
      <c r="AG58" s="509"/>
      <c r="AH58" s="509"/>
      <c r="AI58" s="509"/>
      <c r="AJ58" s="509"/>
      <c r="AK58" s="509"/>
      <c r="AL58" s="509"/>
      <c r="AM58" s="509"/>
      <c r="AN58" s="509"/>
      <c r="AO58" s="509"/>
      <c r="AP58" s="509"/>
      <c r="AQ58" s="517" t="s">
        <v>21722</v>
      </c>
      <c r="AR58" s="602">
        <v>45724.0</v>
      </c>
      <c r="AS58" s="507">
        <v>798000.0</v>
      </c>
      <c r="AT58" s="509"/>
      <c r="AU58" s="509"/>
      <c r="AV58" s="509"/>
      <c r="AW58" s="509"/>
      <c r="AX58" s="509"/>
      <c r="AY58" s="509"/>
      <c r="AZ58" s="509"/>
      <c r="BA58" s="509"/>
      <c r="BB58" s="509"/>
      <c r="BC58" s="509"/>
      <c r="BD58" s="509"/>
      <c r="BE58" s="509"/>
      <c r="BF58" s="509"/>
      <c r="BG58" s="509"/>
      <c r="BH58" s="517" t="s">
        <v>21688</v>
      </c>
      <c r="BI58" s="509"/>
      <c r="BJ58" s="509"/>
      <c r="BK58" s="509"/>
      <c r="BL58" s="509"/>
      <c r="BM58" s="509"/>
      <c r="BN58" s="509"/>
      <c r="BO58" s="509"/>
      <c r="BP58" s="509"/>
      <c r="BQ58" s="509"/>
      <c r="BR58" s="509"/>
      <c r="BS58" s="509"/>
      <c r="BT58" s="517" t="s">
        <v>21693</v>
      </c>
      <c r="BX58" s="509"/>
      <c r="BY58" s="507">
        <v>30324.0</v>
      </c>
      <c r="BZ58" s="507">
        <v>28500.0</v>
      </c>
      <c r="CA58" s="509"/>
      <c r="CB58" s="509"/>
      <c r="CC58" s="603">
        <v>45804.0</v>
      </c>
      <c r="CD58" s="517" t="s">
        <v>21723</v>
      </c>
      <c r="CE58" s="507">
        <v>1027824.0</v>
      </c>
      <c r="CF58" s="507">
        <v>229824.0</v>
      </c>
      <c r="CG58" s="509"/>
      <c r="CH58" s="509"/>
      <c r="CI58" s="509"/>
      <c r="CJ58" s="509"/>
      <c r="CK58" s="509"/>
      <c r="CL58" s="509"/>
      <c r="CM58" s="509"/>
      <c r="CN58" s="509"/>
      <c r="CO58" s="509"/>
      <c r="CP58" s="509"/>
      <c r="CQ58" s="509"/>
      <c r="CR58" s="517" t="s">
        <v>21872</v>
      </c>
      <c r="CU58" s="509"/>
      <c r="CV58" s="509"/>
      <c r="CW58" s="509"/>
      <c r="CX58" s="509"/>
      <c r="CY58" s="509"/>
      <c r="CZ58" s="509"/>
      <c r="DA58" s="509"/>
      <c r="DB58" s="509"/>
      <c r="DC58" s="509"/>
      <c r="DD58" s="517" t="s">
        <v>21876</v>
      </c>
      <c r="DF58" s="509"/>
      <c r="DG58" s="509"/>
      <c r="DH58" s="509"/>
      <c r="DI58" s="509"/>
      <c r="DJ58" s="509"/>
      <c r="DK58" s="509"/>
      <c r="DL58" s="509"/>
      <c r="DM58" s="517" t="s">
        <v>21879</v>
      </c>
      <c r="DN58" s="517" t="s">
        <v>21873</v>
      </c>
      <c r="DP58" s="509"/>
      <c r="DQ58" s="509"/>
      <c r="DR58" s="517" t="s">
        <v>60</v>
      </c>
      <c r="DS58" s="509"/>
      <c r="DT58" s="509"/>
      <c r="DU58" s="509"/>
      <c r="DV58" s="517" t="s">
        <v>21877</v>
      </c>
      <c r="DZ58" s="509"/>
      <c r="EA58" s="509"/>
      <c r="EB58" s="509"/>
      <c r="EC58" s="509"/>
      <c r="ED58" s="509"/>
      <c r="EE58" s="509"/>
      <c r="EF58" s="509"/>
      <c r="EG58" s="509"/>
      <c r="EH58" s="509"/>
      <c r="EI58" s="509"/>
      <c r="EJ58" s="509"/>
      <c r="EK58" s="509"/>
      <c r="EL58" s="509"/>
      <c r="EM58" s="509"/>
      <c r="EN58" s="509"/>
      <c r="EO58" s="509"/>
      <c r="EP58" s="509"/>
      <c r="EQ58" s="509"/>
      <c r="ER58" s="509"/>
      <c r="ES58" s="509"/>
      <c r="ET58" s="509"/>
      <c r="EU58" s="509"/>
      <c r="EV58" s="509"/>
      <c r="EW58" s="509"/>
      <c r="EX58" s="509"/>
      <c r="EY58" s="509"/>
      <c r="EZ58" s="509"/>
      <c r="FA58" s="509"/>
      <c r="FB58" s="509"/>
      <c r="FC58" s="509"/>
      <c r="FD58" s="509"/>
      <c r="FE58" s="517" t="s">
        <v>21873</v>
      </c>
      <c r="FG58" s="509"/>
      <c r="FH58" s="509"/>
      <c r="FI58" s="509"/>
      <c r="FJ58" s="509"/>
      <c r="FK58" s="509"/>
      <c r="FL58" s="509"/>
      <c r="FM58" s="509"/>
      <c r="FN58" s="509"/>
      <c r="FO58" s="509"/>
      <c r="FP58" s="509"/>
      <c r="FQ58" s="509"/>
      <c r="FR58" s="509"/>
      <c r="FS58" s="509"/>
      <c r="FT58" s="509"/>
      <c r="FU58" s="509"/>
      <c r="FV58" s="509"/>
      <c r="FW58" s="509"/>
      <c r="FX58" s="509"/>
      <c r="FY58" s="509"/>
      <c r="FZ58" s="509"/>
      <c r="GA58" s="509"/>
      <c r="GB58" s="509"/>
      <c r="GC58" s="509"/>
      <c r="GD58" s="509"/>
      <c r="GE58" s="509"/>
      <c r="GF58" s="509"/>
      <c r="GG58" s="509"/>
    </row>
    <row r="59">
      <c r="A59" s="507">
        <v>6373002.0</v>
      </c>
      <c r="B59" s="517" t="s">
        <v>21880</v>
      </c>
      <c r="C59" s="517" t="s">
        <v>212</v>
      </c>
      <c r="D59" s="601">
        <v>45724.75357638889</v>
      </c>
      <c r="E59" s="601">
        <v>45724.766921296294</v>
      </c>
      <c r="F59" s="601">
        <v>45724.7684375</v>
      </c>
      <c r="H59" s="517" t="s">
        <v>21685</v>
      </c>
      <c r="K59" s="509"/>
      <c r="L59" s="509"/>
      <c r="M59" s="509"/>
      <c r="N59" s="509"/>
      <c r="O59" s="509"/>
      <c r="P59" s="509"/>
      <c r="Q59" s="509"/>
      <c r="R59" s="509"/>
      <c r="S59" s="509"/>
      <c r="T59" s="509"/>
      <c r="U59" s="509"/>
      <c r="V59" s="517" t="s">
        <v>60</v>
      </c>
      <c r="W59" s="600" t="s">
        <v>21881</v>
      </c>
      <c r="X59" s="509"/>
      <c r="Y59" s="509"/>
      <c r="Z59" s="509"/>
      <c r="AA59" s="509"/>
      <c r="AB59" s="509"/>
      <c r="AC59" s="509"/>
      <c r="AD59" s="509"/>
      <c r="AE59" s="509"/>
      <c r="AF59" s="509"/>
      <c r="AG59" s="509"/>
      <c r="AH59" s="509"/>
      <c r="AI59" s="509"/>
      <c r="AJ59" s="509"/>
      <c r="AK59" s="509"/>
      <c r="AL59" s="509"/>
      <c r="AM59" s="509"/>
      <c r="AN59" s="509"/>
      <c r="AO59" s="509"/>
      <c r="AP59" s="509"/>
      <c r="AQ59" s="509"/>
      <c r="AR59" s="509"/>
      <c r="AS59" s="509"/>
      <c r="AT59" s="509"/>
      <c r="AU59" s="509"/>
      <c r="AV59" s="509"/>
      <c r="AW59" s="509"/>
      <c r="AX59" s="509"/>
      <c r="AY59" s="509"/>
      <c r="AZ59" s="509"/>
      <c r="BA59" s="509"/>
      <c r="BB59" s="509"/>
      <c r="BC59" s="509"/>
      <c r="BD59" s="509"/>
      <c r="BE59" s="509"/>
      <c r="BF59" s="509"/>
      <c r="BG59" s="509"/>
      <c r="BH59" s="517" t="s">
        <v>21688</v>
      </c>
      <c r="BI59" s="509"/>
      <c r="BJ59" s="509"/>
      <c r="BK59" s="509"/>
      <c r="BL59" s="509"/>
      <c r="BM59" s="509"/>
      <c r="BN59" s="509"/>
      <c r="BO59" s="509"/>
      <c r="BP59" s="509"/>
      <c r="BQ59" s="509"/>
      <c r="BR59" s="509"/>
      <c r="BS59" s="509"/>
      <c r="BT59" s="509"/>
      <c r="BU59" s="509"/>
      <c r="BV59" s="509"/>
      <c r="BW59" s="509"/>
      <c r="BX59" s="509"/>
      <c r="BY59" s="509"/>
      <c r="BZ59" s="509"/>
      <c r="CA59" s="509"/>
      <c r="CB59" s="509"/>
      <c r="CC59" s="509"/>
      <c r="CD59" s="509"/>
      <c r="CE59" s="509"/>
      <c r="CF59" s="509"/>
      <c r="CG59" s="509"/>
      <c r="CH59" s="509"/>
      <c r="CI59" s="509"/>
      <c r="CJ59" s="509"/>
      <c r="CK59" s="509"/>
      <c r="CL59" s="509"/>
      <c r="CM59" s="509"/>
      <c r="CN59" s="509"/>
      <c r="CO59" s="509"/>
      <c r="CP59" s="509"/>
      <c r="CQ59" s="509"/>
      <c r="CR59" s="517" t="s">
        <v>21882</v>
      </c>
      <c r="CU59" s="509"/>
      <c r="CV59" s="509"/>
      <c r="CW59" s="509"/>
      <c r="CX59" s="509"/>
      <c r="CY59" s="509"/>
      <c r="CZ59" s="509"/>
      <c r="DA59" s="509"/>
      <c r="DB59" s="509"/>
      <c r="DC59" s="509"/>
      <c r="DD59" s="509"/>
      <c r="DE59" s="509"/>
      <c r="DF59" s="509"/>
      <c r="DG59" s="509"/>
      <c r="DH59" s="509"/>
      <c r="DI59" s="517" t="s">
        <v>21882</v>
      </c>
      <c r="DL59" s="509"/>
      <c r="DM59" s="509"/>
      <c r="DN59" s="517" t="s">
        <v>21883</v>
      </c>
      <c r="DP59" s="509"/>
      <c r="DQ59" s="509"/>
      <c r="DR59" s="517" t="s">
        <v>60</v>
      </c>
      <c r="DS59" s="509"/>
      <c r="DT59" s="509"/>
      <c r="DU59" s="509"/>
      <c r="DV59" s="509"/>
      <c r="DW59" s="509"/>
      <c r="DX59" s="509"/>
      <c r="DY59" s="509"/>
      <c r="DZ59" s="509"/>
      <c r="EA59" s="509"/>
      <c r="EB59" s="602">
        <v>45724.0</v>
      </c>
      <c r="EC59" s="509"/>
      <c r="ED59" s="509"/>
      <c r="EE59" s="509"/>
      <c r="EF59" s="509"/>
      <c r="EG59" s="509"/>
      <c r="EH59" s="509"/>
      <c r="EI59" s="509"/>
      <c r="EJ59" s="509"/>
      <c r="EK59" s="509"/>
      <c r="EL59" s="509"/>
      <c r="EM59" s="509"/>
      <c r="EN59" s="509"/>
      <c r="EO59" s="509"/>
      <c r="EP59" s="509"/>
      <c r="EQ59" s="509"/>
      <c r="ER59" s="509"/>
      <c r="ES59" s="509"/>
      <c r="ET59" s="509"/>
      <c r="EU59" s="509"/>
      <c r="EV59" s="509"/>
      <c r="EW59" s="509"/>
      <c r="EX59" s="509"/>
      <c r="EY59" s="509"/>
      <c r="EZ59" s="509"/>
      <c r="FA59" s="509"/>
      <c r="FB59" s="509"/>
      <c r="FC59" s="509"/>
      <c r="FD59" s="509"/>
      <c r="FE59" s="517" t="s">
        <v>21884</v>
      </c>
      <c r="FG59" s="509"/>
      <c r="FH59" s="509"/>
      <c r="FI59" s="509"/>
      <c r="FJ59" s="509"/>
      <c r="FK59" s="509"/>
      <c r="FL59" s="509"/>
      <c r="FM59" s="509"/>
      <c r="FN59" s="509"/>
      <c r="FO59" s="509"/>
      <c r="FP59" s="509"/>
      <c r="FQ59" s="509"/>
      <c r="FR59" s="509"/>
      <c r="FS59" s="509"/>
      <c r="FT59" s="509"/>
      <c r="FU59" s="509"/>
      <c r="FV59" s="509"/>
      <c r="FW59" s="509"/>
      <c r="FX59" s="509"/>
      <c r="FY59" s="509"/>
      <c r="FZ59" s="509"/>
      <c r="GA59" s="509"/>
      <c r="GB59" s="509"/>
      <c r="GC59" s="509"/>
      <c r="GD59" s="509"/>
      <c r="GE59" s="509"/>
      <c r="GF59" s="509"/>
      <c r="GG59" s="509"/>
    </row>
    <row r="60">
      <c r="A60" s="507">
        <v>6373011.0</v>
      </c>
      <c r="B60" s="517" t="s">
        <v>21885</v>
      </c>
      <c r="C60" s="517" t="s">
        <v>212</v>
      </c>
      <c r="D60" s="601">
        <v>45724.75498842593</v>
      </c>
      <c r="E60" s="601">
        <v>45724.77079861111</v>
      </c>
      <c r="F60" s="601">
        <v>45724.77119212963</v>
      </c>
      <c r="H60" s="517" t="s">
        <v>21685</v>
      </c>
      <c r="K60" s="509"/>
      <c r="L60" s="509"/>
      <c r="M60" s="509"/>
      <c r="N60" s="509"/>
      <c r="O60" s="509"/>
      <c r="P60" s="509"/>
      <c r="Q60" s="509"/>
      <c r="R60" s="509"/>
      <c r="S60" s="509"/>
      <c r="T60" s="517" t="s">
        <v>2639</v>
      </c>
      <c r="V60" s="517" t="s">
        <v>60</v>
      </c>
      <c r="W60" s="600" t="s">
        <v>21881</v>
      </c>
      <c r="X60" s="509"/>
      <c r="Y60" s="509"/>
      <c r="Z60" s="509"/>
      <c r="AA60" s="509"/>
      <c r="AB60" s="509"/>
      <c r="AC60" s="509"/>
      <c r="AD60" s="509"/>
      <c r="AE60" s="509"/>
      <c r="AF60" s="509"/>
      <c r="AG60" s="509"/>
      <c r="AH60" s="509"/>
      <c r="AI60" s="509"/>
      <c r="AJ60" s="509"/>
      <c r="AK60" s="509"/>
      <c r="AL60" s="509"/>
      <c r="AM60" s="509"/>
      <c r="AN60" s="509"/>
      <c r="AO60" s="509"/>
      <c r="AP60" s="509"/>
      <c r="AQ60" s="509"/>
      <c r="AR60" s="602">
        <v>45724.0</v>
      </c>
      <c r="AS60" s="507">
        <v>788000.0</v>
      </c>
      <c r="AT60" s="509"/>
      <c r="AU60" s="509"/>
      <c r="AV60" s="509"/>
      <c r="AW60" s="509"/>
      <c r="AX60" s="509"/>
      <c r="AY60" s="509"/>
      <c r="AZ60" s="509"/>
      <c r="BA60" s="509"/>
      <c r="BB60" s="509"/>
      <c r="BC60" s="509"/>
      <c r="BD60" s="509"/>
      <c r="BE60" s="509"/>
      <c r="BF60" s="509"/>
      <c r="BG60" s="509"/>
      <c r="BH60" s="517" t="s">
        <v>21688</v>
      </c>
      <c r="BI60" s="509"/>
      <c r="BJ60" s="509"/>
      <c r="BK60" s="509"/>
      <c r="BL60" s="509"/>
      <c r="BM60" s="509"/>
      <c r="BN60" s="509"/>
      <c r="BO60" s="509"/>
      <c r="BP60" s="509"/>
      <c r="BQ60" s="509"/>
      <c r="BR60" s="509"/>
      <c r="BS60" s="509"/>
      <c r="BT60" s="509"/>
      <c r="BU60" s="509"/>
      <c r="BV60" s="509"/>
      <c r="BW60" s="509"/>
      <c r="BX60" s="507">
        <v>788000.0</v>
      </c>
      <c r="BY60" s="509"/>
      <c r="BZ60" s="509"/>
      <c r="CA60" s="603">
        <v>45726.0</v>
      </c>
      <c r="CB60" s="509"/>
      <c r="CC60" s="509"/>
      <c r="CD60" s="509"/>
      <c r="CE60" s="507">
        <v>788000.0</v>
      </c>
      <c r="CF60" s="507">
        <v>0.0</v>
      </c>
      <c r="CG60" s="509"/>
      <c r="CH60" s="509"/>
      <c r="CI60" s="509"/>
      <c r="CJ60" s="509"/>
      <c r="CK60" s="509"/>
      <c r="CL60" s="509"/>
      <c r="CM60" s="509"/>
      <c r="CN60" s="509"/>
      <c r="CO60" s="509"/>
      <c r="CP60" s="509"/>
      <c r="CQ60" s="509"/>
      <c r="CR60" s="517" t="s">
        <v>21882</v>
      </c>
      <c r="CU60" s="509"/>
      <c r="CV60" s="509"/>
      <c r="CW60" s="509"/>
      <c r="CX60" s="509"/>
      <c r="CY60" s="509"/>
      <c r="CZ60" s="509"/>
      <c r="DA60" s="509"/>
      <c r="DB60" s="509"/>
      <c r="DC60" s="509"/>
      <c r="DD60" s="517" t="s">
        <v>21886</v>
      </c>
      <c r="DE60" s="509"/>
      <c r="DF60" s="509"/>
      <c r="DG60" s="509"/>
      <c r="DH60" s="509"/>
      <c r="DI60" s="509"/>
      <c r="DJ60" s="509"/>
      <c r="DK60" s="509"/>
      <c r="DL60" s="509"/>
      <c r="DM60" s="509"/>
      <c r="DN60" s="517" t="s">
        <v>21883</v>
      </c>
      <c r="DP60" s="509"/>
      <c r="DQ60" s="509"/>
      <c r="DR60" s="517" t="s">
        <v>60</v>
      </c>
      <c r="DS60" s="509"/>
      <c r="DT60" s="509"/>
      <c r="DU60" s="509"/>
      <c r="DV60" s="517" t="s">
        <v>21887</v>
      </c>
      <c r="EA60" s="509"/>
      <c r="EB60" s="509"/>
      <c r="EC60" s="509"/>
      <c r="ED60" s="509"/>
      <c r="EE60" s="509"/>
      <c r="EF60" s="509"/>
      <c r="EG60" s="509"/>
      <c r="EH60" s="509"/>
      <c r="EI60" s="509"/>
      <c r="EJ60" s="509"/>
      <c r="EK60" s="509"/>
      <c r="EL60" s="509"/>
      <c r="EM60" s="509"/>
      <c r="EN60" s="509"/>
      <c r="EO60" s="509"/>
      <c r="EP60" s="509"/>
      <c r="EQ60" s="509"/>
      <c r="ER60" s="509"/>
      <c r="ES60" s="509"/>
      <c r="ET60" s="509"/>
      <c r="EU60" s="509"/>
      <c r="EV60" s="509"/>
      <c r="EW60" s="509"/>
      <c r="EX60" s="509"/>
      <c r="EY60" s="509"/>
      <c r="EZ60" s="509"/>
      <c r="FA60" s="509"/>
      <c r="FB60" s="509"/>
      <c r="FC60" s="509"/>
      <c r="FD60" s="509"/>
      <c r="FE60" s="517" t="s">
        <v>21884</v>
      </c>
      <c r="FG60" s="509"/>
      <c r="FH60" s="509"/>
      <c r="FI60" s="509"/>
      <c r="FJ60" s="509"/>
      <c r="FK60" s="509"/>
      <c r="FL60" s="509"/>
      <c r="FM60" s="509"/>
      <c r="FN60" s="509"/>
      <c r="FO60" s="509"/>
      <c r="FP60" s="509"/>
      <c r="FQ60" s="509"/>
      <c r="FR60" s="509"/>
      <c r="FS60" s="509"/>
      <c r="FT60" s="509"/>
      <c r="FU60" s="509"/>
      <c r="FV60" s="509"/>
      <c r="FW60" s="509"/>
      <c r="FX60" s="509"/>
      <c r="FY60" s="509"/>
      <c r="FZ60" s="509"/>
      <c r="GA60" s="509"/>
      <c r="GB60" s="509"/>
      <c r="GC60" s="509"/>
      <c r="GD60" s="509"/>
      <c r="GE60" s="509"/>
      <c r="GF60" s="509"/>
      <c r="GG60" s="509"/>
    </row>
    <row r="61">
      <c r="A61" s="507">
        <v>6373018.0</v>
      </c>
      <c r="B61" s="517" t="s">
        <v>21888</v>
      </c>
      <c r="C61" s="517" t="s">
        <v>212</v>
      </c>
      <c r="D61" s="601">
        <v>45724.756273148145</v>
      </c>
      <c r="E61" s="601">
        <v>45724.76820601852</v>
      </c>
      <c r="F61" s="601">
        <v>45724.77155092593</v>
      </c>
      <c r="H61" s="517" t="s">
        <v>21685</v>
      </c>
      <c r="K61" s="509"/>
      <c r="L61" s="509"/>
      <c r="M61" s="509"/>
      <c r="N61" s="509"/>
      <c r="O61" s="509"/>
      <c r="P61" s="509"/>
      <c r="Q61" s="509"/>
      <c r="R61" s="509"/>
      <c r="S61" s="509"/>
      <c r="T61" s="517" t="s">
        <v>2639</v>
      </c>
      <c r="V61" s="517" t="s">
        <v>60</v>
      </c>
      <c r="W61" s="600" t="s">
        <v>21881</v>
      </c>
      <c r="X61" s="509"/>
      <c r="Y61" s="509"/>
      <c r="Z61" s="509"/>
      <c r="AA61" s="509"/>
      <c r="AB61" s="509"/>
      <c r="AC61" s="509"/>
      <c r="AD61" s="509"/>
      <c r="AE61" s="509"/>
      <c r="AF61" s="509"/>
      <c r="AG61" s="509"/>
      <c r="AH61" s="509"/>
      <c r="AI61" s="509"/>
      <c r="AJ61" s="509"/>
      <c r="AK61" s="509"/>
      <c r="AL61" s="509"/>
      <c r="AM61" s="509"/>
      <c r="AN61" s="509"/>
      <c r="AO61" s="509"/>
      <c r="AP61" s="509"/>
      <c r="AQ61" s="509"/>
      <c r="AR61" s="602">
        <v>45724.0</v>
      </c>
      <c r="AS61" s="507">
        <v>788000.0</v>
      </c>
      <c r="AT61" s="509"/>
      <c r="AU61" s="509"/>
      <c r="AV61" s="509"/>
      <c r="AW61" s="509"/>
      <c r="AX61" s="509"/>
      <c r="AY61" s="509"/>
      <c r="AZ61" s="509"/>
      <c r="BA61" s="509"/>
      <c r="BB61" s="509"/>
      <c r="BC61" s="509"/>
      <c r="BD61" s="509"/>
      <c r="BE61" s="509"/>
      <c r="BF61" s="509"/>
      <c r="BG61" s="509"/>
      <c r="BH61" s="517" t="s">
        <v>21688</v>
      </c>
      <c r="BI61" s="509"/>
      <c r="BJ61" s="509"/>
      <c r="BK61" s="509"/>
      <c r="BL61" s="509"/>
      <c r="BM61" s="509"/>
      <c r="BN61" s="509"/>
      <c r="BO61" s="509"/>
      <c r="BP61" s="509"/>
      <c r="BQ61" s="509"/>
      <c r="BR61" s="509"/>
      <c r="BS61" s="509"/>
      <c r="BT61" s="509"/>
      <c r="BU61" s="509"/>
      <c r="BV61" s="509"/>
      <c r="BW61" s="509"/>
      <c r="BX61" s="507">
        <v>788000.0</v>
      </c>
      <c r="BY61" s="509"/>
      <c r="BZ61" s="509"/>
      <c r="CA61" s="603">
        <v>45726.0</v>
      </c>
      <c r="CB61" s="509"/>
      <c r="CC61" s="509"/>
      <c r="CD61" s="509"/>
      <c r="CE61" s="507">
        <v>788000.0</v>
      </c>
      <c r="CF61" s="507">
        <v>0.0</v>
      </c>
      <c r="CG61" s="509"/>
      <c r="CH61" s="509"/>
      <c r="CI61" s="509"/>
      <c r="CJ61" s="509"/>
      <c r="CK61" s="509"/>
      <c r="CL61" s="509"/>
      <c r="CM61" s="509"/>
      <c r="CN61" s="509"/>
      <c r="CO61" s="509"/>
      <c r="CP61" s="509"/>
      <c r="CQ61" s="509"/>
      <c r="CR61" s="517" t="s">
        <v>21882</v>
      </c>
      <c r="CU61" s="509"/>
      <c r="CV61" s="509"/>
      <c r="CW61" s="509"/>
      <c r="CX61" s="509"/>
      <c r="CY61" s="509"/>
      <c r="CZ61" s="509"/>
      <c r="DA61" s="509"/>
      <c r="DB61" s="509"/>
      <c r="DC61" s="509"/>
      <c r="DD61" s="517" t="s">
        <v>21886</v>
      </c>
      <c r="DE61" s="509"/>
      <c r="DF61" s="509"/>
      <c r="DG61" s="509"/>
      <c r="DH61" s="509"/>
      <c r="DI61" s="509"/>
      <c r="DJ61" s="509"/>
      <c r="DK61" s="509"/>
      <c r="DL61" s="509"/>
      <c r="DM61" s="517" t="s">
        <v>21889</v>
      </c>
      <c r="DN61" s="517" t="s">
        <v>21883</v>
      </c>
      <c r="DP61" s="509"/>
      <c r="DQ61" s="509"/>
      <c r="DR61" s="517" t="s">
        <v>60</v>
      </c>
      <c r="DS61" s="509"/>
      <c r="DT61" s="509"/>
      <c r="DU61" s="509"/>
      <c r="DV61" s="517" t="s">
        <v>21887</v>
      </c>
      <c r="EA61" s="509"/>
      <c r="EB61" s="509"/>
      <c r="EC61" s="509"/>
      <c r="ED61" s="509"/>
      <c r="EE61" s="509"/>
      <c r="EF61" s="509"/>
      <c r="EG61" s="509"/>
      <c r="EH61" s="509"/>
      <c r="EI61" s="509"/>
      <c r="EJ61" s="509"/>
      <c r="EK61" s="509"/>
      <c r="EL61" s="509"/>
      <c r="EM61" s="509"/>
      <c r="EN61" s="509"/>
      <c r="EO61" s="509"/>
      <c r="EP61" s="509"/>
      <c r="EQ61" s="509"/>
      <c r="ER61" s="509"/>
      <c r="ES61" s="509"/>
      <c r="ET61" s="509"/>
      <c r="EU61" s="509"/>
      <c r="EV61" s="509"/>
      <c r="EW61" s="509"/>
      <c r="EX61" s="509"/>
      <c r="EY61" s="509"/>
      <c r="EZ61" s="509"/>
      <c r="FA61" s="509"/>
      <c r="FB61" s="509"/>
      <c r="FC61" s="509"/>
      <c r="FD61" s="509"/>
      <c r="FE61" s="517" t="s">
        <v>21884</v>
      </c>
      <c r="FG61" s="509"/>
      <c r="FH61" s="509"/>
      <c r="FI61" s="509"/>
      <c r="FJ61" s="509"/>
      <c r="FK61" s="509"/>
      <c r="FL61" s="509"/>
      <c r="FM61" s="509"/>
      <c r="FN61" s="509"/>
      <c r="FO61" s="509"/>
      <c r="FP61" s="509"/>
      <c r="FQ61" s="509"/>
      <c r="FR61" s="509"/>
      <c r="FS61" s="509"/>
      <c r="FT61" s="509"/>
      <c r="FU61" s="509"/>
      <c r="FV61" s="509"/>
      <c r="FW61" s="509"/>
      <c r="FX61" s="509"/>
      <c r="FY61" s="509"/>
      <c r="FZ61" s="509"/>
      <c r="GA61" s="509"/>
      <c r="GB61" s="509"/>
      <c r="GC61" s="509"/>
      <c r="GD61" s="509"/>
      <c r="GE61" s="509"/>
      <c r="GF61" s="509"/>
      <c r="GG61" s="509"/>
    </row>
    <row r="62">
      <c r="A62" s="507">
        <v>6373380.0</v>
      </c>
      <c r="B62" s="517" t="s">
        <v>21888</v>
      </c>
      <c r="C62" s="517" t="s">
        <v>212</v>
      </c>
      <c r="D62" s="601">
        <v>45724.774363425924</v>
      </c>
      <c r="E62" s="601">
        <v>45724.778020833335</v>
      </c>
      <c r="F62" s="601">
        <v>45724.778402777774</v>
      </c>
      <c r="H62" s="517" t="s">
        <v>21685</v>
      </c>
      <c r="K62" s="509"/>
      <c r="L62" s="509"/>
      <c r="M62" s="509"/>
      <c r="N62" s="509"/>
      <c r="O62" s="509"/>
      <c r="P62" s="509"/>
      <c r="Q62" s="509"/>
      <c r="R62" s="509"/>
      <c r="S62" s="509"/>
      <c r="T62" s="517" t="s">
        <v>2639</v>
      </c>
      <c r="V62" s="517" t="s">
        <v>60</v>
      </c>
      <c r="W62" s="600" t="s">
        <v>21881</v>
      </c>
      <c r="X62" s="509"/>
      <c r="Y62" s="509"/>
      <c r="Z62" s="509"/>
      <c r="AA62" s="509"/>
      <c r="AB62" s="509"/>
      <c r="AC62" s="509"/>
      <c r="AD62" s="509"/>
      <c r="AE62" s="509"/>
      <c r="AF62" s="509"/>
      <c r="AG62" s="509"/>
      <c r="AH62" s="509"/>
      <c r="AI62" s="509"/>
      <c r="AJ62" s="509"/>
      <c r="AK62" s="509"/>
      <c r="AL62" s="509"/>
      <c r="AM62" s="509"/>
      <c r="AN62" s="509"/>
      <c r="AO62" s="509"/>
      <c r="AP62" s="509"/>
      <c r="AQ62" s="509"/>
      <c r="AR62" s="602">
        <v>45724.0</v>
      </c>
      <c r="AS62" s="507">
        <v>788000.0</v>
      </c>
      <c r="AT62" s="509"/>
      <c r="AU62" s="509"/>
      <c r="AV62" s="509"/>
      <c r="AW62" s="509"/>
      <c r="AX62" s="509"/>
      <c r="AY62" s="509"/>
      <c r="AZ62" s="509"/>
      <c r="BA62" s="509"/>
      <c r="BB62" s="509"/>
      <c r="BC62" s="509"/>
      <c r="BD62" s="509"/>
      <c r="BE62" s="509"/>
      <c r="BF62" s="509"/>
      <c r="BG62" s="509"/>
      <c r="BH62" s="517" t="s">
        <v>21688</v>
      </c>
      <c r="BI62" s="509"/>
      <c r="BJ62" s="509"/>
      <c r="BK62" s="509"/>
      <c r="BL62" s="509"/>
      <c r="BM62" s="509"/>
      <c r="BN62" s="509"/>
      <c r="BO62" s="509"/>
      <c r="BP62" s="509"/>
      <c r="BQ62" s="509"/>
      <c r="BR62" s="509"/>
      <c r="BS62" s="509"/>
      <c r="BT62" s="509"/>
      <c r="BU62" s="509"/>
      <c r="BV62" s="509"/>
      <c r="BW62" s="509"/>
      <c r="BX62" s="507">
        <v>788000.0</v>
      </c>
      <c r="BY62" s="509"/>
      <c r="BZ62" s="509"/>
      <c r="CA62" s="603">
        <v>45724.0</v>
      </c>
      <c r="CB62" s="509"/>
      <c r="CC62" s="509"/>
      <c r="CD62" s="509"/>
      <c r="CE62" s="507">
        <v>788000.0</v>
      </c>
      <c r="CF62" s="507">
        <v>0.0</v>
      </c>
      <c r="CG62" s="509"/>
      <c r="CH62" s="509"/>
      <c r="CI62" s="509"/>
      <c r="CJ62" s="509"/>
      <c r="CK62" s="509"/>
      <c r="CL62" s="509"/>
      <c r="CM62" s="509"/>
      <c r="CN62" s="509"/>
      <c r="CO62" s="509"/>
      <c r="CP62" s="509"/>
      <c r="CQ62" s="509"/>
      <c r="CR62" s="517" t="s">
        <v>21882</v>
      </c>
      <c r="CU62" s="509"/>
      <c r="CV62" s="509"/>
      <c r="CW62" s="509"/>
      <c r="CX62" s="509"/>
      <c r="CY62" s="509"/>
      <c r="CZ62" s="509"/>
      <c r="DA62" s="509"/>
      <c r="DB62" s="509"/>
      <c r="DC62" s="509"/>
      <c r="DD62" s="517" t="s">
        <v>21886</v>
      </c>
      <c r="DE62" s="509"/>
      <c r="DF62" s="509"/>
      <c r="DG62" s="509"/>
      <c r="DH62" s="509"/>
      <c r="DI62" s="509"/>
      <c r="DJ62" s="509"/>
      <c r="DK62" s="509"/>
      <c r="DL62" s="509"/>
      <c r="DM62" s="517" t="s">
        <v>21889</v>
      </c>
      <c r="DN62" s="517" t="s">
        <v>21883</v>
      </c>
      <c r="DP62" s="509"/>
      <c r="DQ62" s="509"/>
      <c r="DR62" s="517" t="s">
        <v>60</v>
      </c>
      <c r="DS62" s="509"/>
      <c r="DT62" s="509"/>
      <c r="DU62" s="509"/>
      <c r="DV62" s="517" t="s">
        <v>21887</v>
      </c>
      <c r="EA62" s="509"/>
      <c r="EB62" s="509"/>
      <c r="EC62" s="509"/>
      <c r="ED62" s="509"/>
      <c r="EE62" s="509"/>
      <c r="EF62" s="509"/>
      <c r="EG62" s="509"/>
      <c r="EH62" s="509"/>
      <c r="EI62" s="509"/>
      <c r="EJ62" s="509"/>
      <c r="EK62" s="509"/>
      <c r="EL62" s="509"/>
      <c r="EM62" s="509"/>
      <c r="EN62" s="509"/>
      <c r="EO62" s="509"/>
      <c r="EP62" s="509"/>
      <c r="EQ62" s="509"/>
      <c r="ER62" s="509"/>
      <c r="ES62" s="509"/>
      <c r="ET62" s="509"/>
      <c r="EU62" s="509"/>
      <c r="EV62" s="509"/>
      <c r="EW62" s="509"/>
      <c r="EX62" s="509"/>
      <c r="EY62" s="509"/>
      <c r="EZ62" s="509"/>
      <c r="FA62" s="509"/>
      <c r="FB62" s="509"/>
      <c r="FC62" s="509"/>
      <c r="FD62" s="509"/>
      <c r="FE62" s="517" t="s">
        <v>21884</v>
      </c>
      <c r="FG62" s="509"/>
      <c r="FH62" s="509"/>
      <c r="FI62" s="509"/>
      <c r="FJ62" s="509"/>
      <c r="FK62" s="509"/>
      <c r="FL62" s="509"/>
      <c r="FM62" s="509"/>
      <c r="FN62" s="509"/>
      <c r="FO62" s="509"/>
      <c r="FP62" s="509"/>
      <c r="FQ62" s="509"/>
      <c r="FR62" s="509"/>
      <c r="FS62" s="509"/>
      <c r="FT62" s="509"/>
      <c r="FU62" s="509"/>
      <c r="FV62" s="509"/>
      <c r="FW62" s="509"/>
      <c r="FX62" s="509"/>
      <c r="FY62" s="509"/>
      <c r="FZ62" s="509"/>
      <c r="GA62" s="509"/>
      <c r="GB62" s="509"/>
      <c r="GC62" s="509"/>
      <c r="GD62" s="509"/>
      <c r="GE62" s="509"/>
      <c r="GF62" s="509"/>
      <c r="GG62" s="509"/>
    </row>
    <row r="63">
      <c r="A63" s="507">
        <v>6375428.0</v>
      </c>
      <c r="B63" s="517" t="s">
        <v>21890</v>
      </c>
      <c r="C63" s="517" t="s">
        <v>212</v>
      </c>
      <c r="D63" s="601">
        <v>45725.57288194444</v>
      </c>
      <c r="E63" s="601">
        <v>45725.57914351852</v>
      </c>
      <c r="F63" s="601">
        <v>45725.58565972222</v>
      </c>
      <c r="H63" s="517" t="s">
        <v>21685</v>
      </c>
      <c r="K63" s="509"/>
      <c r="L63" s="509"/>
      <c r="M63" s="509"/>
      <c r="N63" s="509"/>
      <c r="O63" s="509"/>
      <c r="P63" s="509"/>
      <c r="Q63" s="509"/>
      <c r="R63" s="509"/>
      <c r="S63" s="509"/>
      <c r="T63" s="509"/>
      <c r="U63" s="509"/>
      <c r="V63" s="517" t="s">
        <v>60</v>
      </c>
      <c r="W63" s="600" t="s">
        <v>21891</v>
      </c>
      <c r="X63" s="509"/>
      <c r="Y63" s="509"/>
      <c r="Z63" s="509"/>
      <c r="AA63" s="509"/>
      <c r="AB63" s="509"/>
      <c r="AC63" s="509"/>
      <c r="AD63" s="509"/>
      <c r="AE63" s="509"/>
      <c r="AF63" s="509"/>
      <c r="AG63" s="509"/>
      <c r="AH63" s="509"/>
      <c r="AI63" s="509"/>
      <c r="AJ63" s="509"/>
      <c r="AK63" s="509"/>
      <c r="AL63" s="509"/>
      <c r="AM63" s="509"/>
      <c r="AN63" s="509"/>
      <c r="AO63" s="509"/>
      <c r="AP63" s="509"/>
      <c r="AQ63" s="509"/>
      <c r="AR63" s="509"/>
      <c r="AS63" s="509"/>
      <c r="AT63" s="509"/>
      <c r="AU63" s="509"/>
      <c r="AV63" s="509"/>
      <c r="AW63" s="509"/>
      <c r="AX63" s="509"/>
      <c r="AY63" s="509"/>
      <c r="AZ63" s="509"/>
      <c r="BA63" s="509"/>
      <c r="BB63" s="509"/>
      <c r="BC63" s="509"/>
      <c r="BD63" s="509"/>
      <c r="BE63" s="509"/>
      <c r="BF63" s="509"/>
      <c r="BG63" s="509"/>
      <c r="BH63" s="517" t="s">
        <v>21688</v>
      </c>
      <c r="BI63" s="509"/>
      <c r="BJ63" s="509"/>
      <c r="BK63" s="509"/>
      <c r="BL63" s="509"/>
      <c r="BM63" s="509"/>
      <c r="BN63" s="509"/>
      <c r="BO63" s="509"/>
      <c r="BP63" s="509"/>
      <c r="BQ63" s="509"/>
      <c r="BR63" s="509"/>
      <c r="BS63" s="509"/>
      <c r="BT63" s="509"/>
      <c r="BU63" s="509"/>
      <c r="BV63" s="509"/>
      <c r="BW63" s="509"/>
      <c r="BX63" s="509"/>
      <c r="BY63" s="509"/>
      <c r="BZ63" s="509"/>
      <c r="CA63" s="509"/>
      <c r="CB63" s="509"/>
      <c r="CC63" s="509"/>
      <c r="CD63" s="509"/>
      <c r="CE63" s="509"/>
      <c r="CF63" s="509"/>
      <c r="CG63" s="509"/>
      <c r="CH63" s="509"/>
      <c r="CI63" s="509"/>
      <c r="CJ63" s="509"/>
      <c r="CK63" s="509"/>
      <c r="CL63" s="509"/>
      <c r="CM63" s="509"/>
      <c r="CN63" s="509"/>
      <c r="CO63" s="509"/>
      <c r="CP63" s="509"/>
      <c r="CQ63" s="509"/>
      <c r="CR63" s="517" t="s">
        <v>21892</v>
      </c>
      <c r="CU63" s="509"/>
      <c r="CV63" s="509"/>
      <c r="CW63" s="509"/>
      <c r="CX63" s="509"/>
      <c r="CY63" s="509"/>
      <c r="CZ63" s="509"/>
      <c r="DA63" s="509"/>
      <c r="DB63" s="509"/>
      <c r="DC63" s="509"/>
      <c r="DD63" s="509"/>
      <c r="DE63" s="509"/>
      <c r="DF63" s="509"/>
      <c r="DG63" s="509"/>
      <c r="DH63" s="509"/>
      <c r="DI63" s="517" t="s">
        <v>21892</v>
      </c>
      <c r="DL63" s="509"/>
      <c r="DM63" s="509"/>
      <c r="DN63" s="517" t="s">
        <v>21893</v>
      </c>
      <c r="DO63" s="509"/>
      <c r="DP63" s="509"/>
      <c r="DQ63" s="509"/>
      <c r="DR63" s="517" t="s">
        <v>60</v>
      </c>
      <c r="DS63" s="509"/>
      <c r="DT63" s="509"/>
      <c r="DU63" s="509"/>
      <c r="DV63" s="509"/>
      <c r="DW63" s="509"/>
      <c r="DX63" s="509"/>
      <c r="DY63" s="509"/>
      <c r="DZ63" s="509"/>
      <c r="EA63" s="509"/>
      <c r="EB63" s="602">
        <v>45725.0</v>
      </c>
      <c r="EC63" s="509"/>
      <c r="ED63" s="509"/>
      <c r="EE63" s="509"/>
      <c r="EF63" s="509"/>
      <c r="EG63" s="509"/>
      <c r="EH63" s="509"/>
      <c r="EI63" s="509"/>
      <c r="EJ63" s="509"/>
      <c r="EK63" s="509"/>
      <c r="EL63" s="509"/>
      <c r="EM63" s="509"/>
      <c r="EN63" s="509"/>
      <c r="EO63" s="509"/>
      <c r="EP63" s="509"/>
      <c r="EQ63" s="509"/>
      <c r="ER63" s="509"/>
      <c r="ES63" s="509"/>
      <c r="ET63" s="509"/>
      <c r="EU63" s="509"/>
      <c r="EV63" s="509"/>
      <c r="EW63" s="509"/>
      <c r="EX63" s="509"/>
      <c r="EY63" s="509"/>
      <c r="EZ63" s="509"/>
      <c r="FA63" s="509"/>
      <c r="FB63" s="509"/>
      <c r="FC63" s="509"/>
      <c r="FD63" s="509"/>
      <c r="FE63" s="517" t="s">
        <v>21894</v>
      </c>
      <c r="FG63" s="509"/>
      <c r="FH63" s="509"/>
      <c r="FI63" s="509"/>
      <c r="FJ63" s="509"/>
      <c r="FK63" s="509"/>
      <c r="FL63" s="509"/>
      <c r="FM63" s="509"/>
      <c r="FN63" s="509"/>
      <c r="FO63" s="509"/>
      <c r="FP63" s="509"/>
      <c r="FQ63" s="509"/>
      <c r="FR63" s="509"/>
      <c r="FS63" s="509"/>
      <c r="FT63" s="509"/>
      <c r="FU63" s="509"/>
      <c r="FV63" s="509"/>
      <c r="FW63" s="509"/>
      <c r="FX63" s="509"/>
      <c r="FY63" s="509"/>
      <c r="FZ63" s="509"/>
      <c r="GA63" s="509"/>
      <c r="GB63" s="509"/>
      <c r="GC63" s="509"/>
      <c r="GD63" s="509"/>
      <c r="GE63" s="509"/>
      <c r="GF63" s="509"/>
      <c r="GG63" s="509"/>
    </row>
    <row r="64">
      <c r="A64" s="507">
        <v>6375431.0</v>
      </c>
      <c r="B64" s="517" t="s">
        <v>21895</v>
      </c>
      <c r="C64" s="517" t="s">
        <v>212</v>
      </c>
      <c r="D64" s="601">
        <v>45725.57392361111</v>
      </c>
      <c r="E64" s="601">
        <v>45725.58001157407</v>
      </c>
      <c r="F64" s="601">
        <v>45725.58577546296</v>
      </c>
      <c r="H64" s="517" t="s">
        <v>21685</v>
      </c>
      <c r="K64" s="509"/>
      <c r="L64" s="509"/>
      <c r="M64" s="509"/>
      <c r="N64" s="509"/>
      <c r="O64" s="509"/>
      <c r="P64" s="509"/>
      <c r="Q64" s="509"/>
      <c r="R64" s="509"/>
      <c r="S64" s="509"/>
      <c r="T64" s="517" t="s">
        <v>2639</v>
      </c>
      <c r="V64" s="517" t="s">
        <v>60</v>
      </c>
      <c r="W64" s="600" t="s">
        <v>21891</v>
      </c>
      <c r="X64" s="509"/>
      <c r="Y64" s="509"/>
      <c r="Z64" s="509"/>
      <c r="AA64" s="509"/>
      <c r="AB64" s="509"/>
      <c r="AC64" s="509"/>
      <c r="AD64" s="509"/>
      <c r="AE64" s="509"/>
      <c r="AF64" s="509"/>
      <c r="AG64" s="509"/>
      <c r="AH64" s="509"/>
      <c r="AI64" s="509"/>
      <c r="AJ64" s="509"/>
      <c r="AK64" s="509"/>
      <c r="AL64" s="509"/>
      <c r="AM64" s="509"/>
      <c r="AN64" s="509"/>
      <c r="AO64" s="509"/>
      <c r="AP64" s="509"/>
      <c r="AQ64" s="517" t="s">
        <v>21722</v>
      </c>
      <c r="AR64" s="602">
        <v>45725.0</v>
      </c>
      <c r="AS64" s="507">
        <v>798000.0</v>
      </c>
      <c r="AT64" s="509"/>
      <c r="AU64" s="509"/>
      <c r="AV64" s="509"/>
      <c r="AW64" s="509"/>
      <c r="AX64" s="509"/>
      <c r="AY64" s="509"/>
      <c r="AZ64" s="509"/>
      <c r="BA64" s="509"/>
      <c r="BB64" s="509"/>
      <c r="BC64" s="509"/>
      <c r="BD64" s="509"/>
      <c r="BE64" s="509"/>
      <c r="BF64" s="509"/>
      <c r="BG64" s="509"/>
      <c r="BH64" s="517" t="s">
        <v>21688</v>
      </c>
      <c r="BI64" s="509"/>
      <c r="BJ64" s="509"/>
      <c r="BK64" s="509"/>
      <c r="BL64" s="509"/>
      <c r="BM64" s="509"/>
      <c r="BN64" s="509"/>
      <c r="BO64" s="509"/>
      <c r="BP64" s="509"/>
      <c r="BQ64" s="509"/>
      <c r="BR64" s="509"/>
      <c r="BS64" s="509"/>
      <c r="BT64" s="517" t="s">
        <v>21693</v>
      </c>
      <c r="BX64" s="509"/>
      <c r="BY64" s="507">
        <v>30324.0</v>
      </c>
      <c r="BZ64" s="507">
        <v>28500.0</v>
      </c>
      <c r="CA64" s="509"/>
      <c r="CB64" s="509"/>
      <c r="CC64" s="603">
        <v>45804.0</v>
      </c>
      <c r="CD64" s="517" t="s">
        <v>21723</v>
      </c>
      <c r="CE64" s="507">
        <v>1027824.0</v>
      </c>
      <c r="CF64" s="507">
        <v>229824.0</v>
      </c>
      <c r="CG64" s="509"/>
      <c r="CH64" s="509"/>
      <c r="CI64" s="509"/>
      <c r="CJ64" s="509"/>
      <c r="CK64" s="509"/>
      <c r="CL64" s="509"/>
      <c r="CM64" s="509"/>
      <c r="CN64" s="509"/>
      <c r="CO64" s="509"/>
      <c r="CP64" s="509"/>
      <c r="CQ64" s="509"/>
      <c r="CR64" s="517" t="s">
        <v>21892</v>
      </c>
      <c r="CU64" s="509"/>
      <c r="CV64" s="509"/>
      <c r="CW64" s="509"/>
      <c r="CX64" s="509"/>
      <c r="CY64" s="509"/>
      <c r="CZ64" s="509"/>
      <c r="DA64" s="509"/>
      <c r="DB64" s="509"/>
      <c r="DC64" s="509"/>
      <c r="DD64" s="517" t="s">
        <v>219</v>
      </c>
      <c r="DE64" s="509"/>
      <c r="DF64" s="509"/>
      <c r="DG64" s="509"/>
      <c r="DH64" s="509"/>
      <c r="DI64" s="509"/>
      <c r="DJ64" s="509"/>
      <c r="DK64" s="509"/>
      <c r="DL64" s="509"/>
      <c r="DM64" s="509"/>
      <c r="DN64" s="517" t="s">
        <v>21893</v>
      </c>
      <c r="DO64" s="509"/>
      <c r="DP64" s="509"/>
      <c r="DQ64" s="509"/>
      <c r="DR64" s="517" t="s">
        <v>60</v>
      </c>
      <c r="DS64" s="509"/>
      <c r="DT64" s="509"/>
      <c r="DU64" s="509"/>
      <c r="DV64" s="517" t="s">
        <v>21896</v>
      </c>
      <c r="DY64" s="509"/>
      <c r="DZ64" s="509"/>
      <c r="EA64" s="509"/>
      <c r="EB64" s="509"/>
      <c r="EC64" s="509"/>
      <c r="ED64" s="509"/>
      <c r="EE64" s="509"/>
      <c r="EF64" s="509"/>
      <c r="EG64" s="509"/>
      <c r="EH64" s="509"/>
      <c r="EI64" s="509"/>
      <c r="EJ64" s="509"/>
      <c r="EK64" s="509"/>
      <c r="EL64" s="509"/>
      <c r="EM64" s="509"/>
      <c r="EN64" s="509"/>
      <c r="EO64" s="509"/>
      <c r="EP64" s="509"/>
      <c r="EQ64" s="509"/>
      <c r="ER64" s="509"/>
      <c r="ES64" s="509"/>
      <c r="ET64" s="509"/>
      <c r="EU64" s="509"/>
      <c r="EV64" s="509"/>
      <c r="EW64" s="509"/>
      <c r="EX64" s="509"/>
      <c r="EY64" s="509"/>
      <c r="EZ64" s="509"/>
      <c r="FA64" s="509"/>
      <c r="FB64" s="509"/>
      <c r="FC64" s="509"/>
      <c r="FD64" s="509"/>
      <c r="FE64" s="517" t="s">
        <v>21894</v>
      </c>
      <c r="FG64" s="509"/>
      <c r="FH64" s="509"/>
      <c r="FI64" s="509"/>
      <c r="FJ64" s="509"/>
      <c r="FK64" s="509"/>
      <c r="FL64" s="509"/>
      <c r="FM64" s="509"/>
      <c r="FN64" s="509"/>
      <c r="FO64" s="509"/>
      <c r="FP64" s="509"/>
      <c r="FQ64" s="509"/>
      <c r="FR64" s="509"/>
      <c r="FS64" s="509"/>
      <c r="FT64" s="509"/>
      <c r="FU64" s="509"/>
      <c r="FV64" s="509"/>
      <c r="FW64" s="509"/>
      <c r="FX64" s="509"/>
      <c r="FY64" s="509"/>
      <c r="FZ64" s="509"/>
      <c r="GA64" s="509"/>
      <c r="GB64" s="509"/>
      <c r="GC64" s="509"/>
      <c r="GD64" s="509"/>
      <c r="GE64" s="509"/>
      <c r="GF64" s="509"/>
      <c r="GG64" s="509"/>
    </row>
    <row r="65">
      <c r="A65" s="507">
        <v>6375437.0</v>
      </c>
      <c r="B65" s="517" t="s">
        <v>21897</v>
      </c>
      <c r="C65" s="517" t="s">
        <v>212</v>
      </c>
      <c r="D65" s="601">
        <v>45725.57533564815</v>
      </c>
      <c r="E65" s="601">
        <v>45725.580671296295</v>
      </c>
      <c r="F65" s="601">
        <v>45725.585868055554</v>
      </c>
      <c r="H65" s="517" t="s">
        <v>21685</v>
      </c>
      <c r="K65" s="509"/>
      <c r="L65" s="509"/>
      <c r="M65" s="509"/>
      <c r="N65" s="509"/>
      <c r="O65" s="509"/>
      <c r="P65" s="509"/>
      <c r="Q65" s="509"/>
      <c r="R65" s="509"/>
      <c r="S65" s="509"/>
      <c r="T65" s="517" t="s">
        <v>2639</v>
      </c>
      <c r="V65" s="517" t="s">
        <v>60</v>
      </c>
      <c r="W65" s="600" t="s">
        <v>21891</v>
      </c>
      <c r="X65" s="509"/>
      <c r="Y65" s="509"/>
      <c r="Z65" s="509"/>
      <c r="AA65" s="509"/>
      <c r="AB65" s="509"/>
      <c r="AC65" s="509"/>
      <c r="AD65" s="509"/>
      <c r="AE65" s="509"/>
      <c r="AF65" s="509"/>
      <c r="AG65" s="509"/>
      <c r="AH65" s="509"/>
      <c r="AI65" s="509"/>
      <c r="AJ65" s="509"/>
      <c r="AK65" s="509"/>
      <c r="AL65" s="509"/>
      <c r="AM65" s="509"/>
      <c r="AN65" s="509"/>
      <c r="AO65" s="509"/>
      <c r="AP65" s="509"/>
      <c r="AQ65" s="517" t="s">
        <v>21722</v>
      </c>
      <c r="AR65" s="602">
        <v>45725.0</v>
      </c>
      <c r="AS65" s="507">
        <v>798000.0</v>
      </c>
      <c r="AT65" s="509"/>
      <c r="AU65" s="509"/>
      <c r="AV65" s="509"/>
      <c r="AW65" s="509"/>
      <c r="AX65" s="509"/>
      <c r="AY65" s="509"/>
      <c r="AZ65" s="509"/>
      <c r="BA65" s="509"/>
      <c r="BB65" s="509"/>
      <c r="BC65" s="509"/>
      <c r="BD65" s="509"/>
      <c r="BE65" s="509"/>
      <c r="BF65" s="509"/>
      <c r="BG65" s="509"/>
      <c r="BH65" s="517" t="s">
        <v>21688</v>
      </c>
      <c r="BI65" s="509"/>
      <c r="BJ65" s="509"/>
      <c r="BK65" s="509"/>
      <c r="BL65" s="509"/>
      <c r="BM65" s="509"/>
      <c r="BN65" s="509"/>
      <c r="BO65" s="509"/>
      <c r="BP65" s="509"/>
      <c r="BQ65" s="509"/>
      <c r="BR65" s="509"/>
      <c r="BS65" s="509"/>
      <c r="BT65" s="517" t="s">
        <v>21693</v>
      </c>
      <c r="BX65" s="509"/>
      <c r="BY65" s="507">
        <v>30324.0</v>
      </c>
      <c r="BZ65" s="507">
        <v>28500.0</v>
      </c>
      <c r="CA65" s="509"/>
      <c r="CB65" s="509"/>
      <c r="CC65" s="603">
        <v>45804.0</v>
      </c>
      <c r="CD65" s="517" t="s">
        <v>21723</v>
      </c>
      <c r="CE65" s="507">
        <v>1027824.0</v>
      </c>
      <c r="CF65" s="507">
        <v>229824.0</v>
      </c>
      <c r="CG65" s="509"/>
      <c r="CH65" s="509"/>
      <c r="CI65" s="509"/>
      <c r="CJ65" s="509"/>
      <c r="CK65" s="509"/>
      <c r="CL65" s="509"/>
      <c r="CM65" s="509"/>
      <c r="CN65" s="509"/>
      <c r="CO65" s="509"/>
      <c r="CP65" s="509"/>
      <c r="CQ65" s="509"/>
      <c r="CR65" s="517" t="s">
        <v>21892</v>
      </c>
      <c r="CU65" s="509"/>
      <c r="CV65" s="509"/>
      <c r="CW65" s="509"/>
      <c r="CX65" s="509"/>
      <c r="CY65" s="509"/>
      <c r="CZ65" s="509"/>
      <c r="DA65" s="509"/>
      <c r="DB65" s="509"/>
      <c r="DC65" s="509"/>
      <c r="DD65" s="517" t="s">
        <v>219</v>
      </c>
      <c r="DE65" s="509"/>
      <c r="DF65" s="509"/>
      <c r="DG65" s="509"/>
      <c r="DH65" s="509"/>
      <c r="DI65" s="509"/>
      <c r="DJ65" s="509"/>
      <c r="DK65" s="509"/>
      <c r="DL65" s="509"/>
      <c r="DM65" s="507">
        <v>5560021.0</v>
      </c>
      <c r="DN65" s="517" t="s">
        <v>21893</v>
      </c>
      <c r="DO65" s="509"/>
      <c r="DP65" s="509"/>
      <c r="DQ65" s="509"/>
      <c r="DR65" s="517" t="s">
        <v>60</v>
      </c>
      <c r="DS65" s="509"/>
      <c r="DT65" s="509"/>
      <c r="DU65" s="509"/>
      <c r="DV65" s="517" t="s">
        <v>21896</v>
      </c>
      <c r="DY65" s="509"/>
      <c r="DZ65" s="509"/>
      <c r="EA65" s="509"/>
      <c r="EB65" s="509"/>
      <c r="EC65" s="509"/>
      <c r="ED65" s="509"/>
      <c r="EE65" s="509"/>
      <c r="EF65" s="509"/>
      <c r="EG65" s="509"/>
      <c r="EH65" s="509"/>
      <c r="EI65" s="509"/>
      <c r="EJ65" s="509"/>
      <c r="EK65" s="509"/>
      <c r="EL65" s="509"/>
      <c r="EM65" s="509"/>
      <c r="EN65" s="509"/>
      <c r="EO65" s="509"/>
      <c r="EP65" s="509"/>
      <c r="EQ65" s="509"/>
      <c r="ER65" s="509"/>
      <c r="ES65" s="509"/>
      <c r="ET65" s="509"/>
      <c r="EU65" s="509"/>
      <c r="EV65" s="509"/>
      <c r="EW65" s="509"/>
      <c r="EX65" s="509"/>
      <c r="EY65" s="509"/>
      <c r="EZ65" s="509"/>
      <c r="FA65" s="509"/>
      <c r="FB65" s="509"/>
      <c r="FC65" s="509"/>
      <c r="FD65" s="509"/>
      <c r="FE65" s="517" t="s">
        <v>21894</v>
      </c>
      <c r="FG65" s="509"/>
      <c r="FH65" s="509"/>
      <c r="FI65" s="509"/>
      <c r="FJ65" s="509"/>
      <c r="FK65" s="509"/>
      <c r="FL65" s="509"/>
      <c r="FM65" s="509"/>
      <c r="FN65" s="509"/>
      <c r="FO65" s="509"/>
      <c r="FP65" s="509"/>
      <c r="FQ65" s="509"/>
      <c r="FR65" s="509"/>
      <c r="FS65" s="509"/>
      <c r="FT65" s="509"/>
      <c r="FU65" s="509"/>
      <c r="FV65" s="509"/>
      <c r="FW65" s="509"/>
      <c r="FX65" s="509"/>
      <c r="FY65" s="509"/>
      <c r="FZ65" s="509"/>
      <c r="GA65" s="509"/>
      <c r="GB65" s="509"/>
      <c r="GC65" s="509"/>
      <c r="GD65" s="509"/>
      <c r="GE65" s="509"/>
      <c r="GF65" s="509"/>
      <c r="GG65" s="509"/>
    </row>
    <row r="66">
      <c r="A66" s="507">
        <v>6375914.0</v>
      </c>
      <c r="B66" s="517" t="s">
        <v>21898</v>
      </c>
      <c r="C66" s="517" t="s">
        <v>212</v>
      </c>
      <c r="D66" s="601">
        <v>45725.749606481484</v>
      </c>
      <c r="E66" s="601">
        <v>45725.75466435185</v>
      </c>
      <c r="F66" s="601">
        <v>45725.755532407406</v>
      </c>
      <c r="H66" s="517" t="s">
        <v>21685</v>
      </c>
      <c r="K66" s="509"/>
      <c r="L66" s="509"/>
      <c r="M66" s="509"/>
      <c r="N66" s="509"/>
      <c r="O66" s="509"/>
      <c r="P66" s="509"/>
      <c r="Q66" s="509"/>
      <c r="R66" s="509"/>
      <c r="S66" s="509"/>
      <c r="T66" s="509"/>
      <c r="U66" s="509"/>
      <c r="V66" s="517" t="s">
        <v>151</v>
      </c>
      <c r="W66" s="600" t="s">
        <v>21899</v>
      </c>
      <c r="X66" s="509"/>
      <c r="Y66" s="509"/>
      <c r="Z66" s="509"/>
      <c r="AA66" s="509"/>
      <c r="AB66" s="509"/>
      <c r="AC66" s="509"/>
      <c r="AD66" s="509"/>
      <c r="AE66" s="509"/>
      <c r="AF66" s="509"/>
      <c r="AG66" s="509"/>
      <c r="AH66" s="509"/>
      <c r="AI66" s="509"/>
      <c r="AJ66" s="509"/>
      <c r="AK66" s="509"/>
      <c r="AL66" s="509"/>
      <c r="AM66" s="509"/>
      <c r="AN66" s="509"/>
      <c r="AO66" s="509"/>
      <c r="AP66" s="509"/>
      <c r="AQ66" s="509"/>
      <c r="AR66" s="509"/>
      <c r="AS66" s="509"/>
      <c r="AT66" s="509"/>
      <c r="AU66" s="509"/>
      <c r="AV66" s="509"/>
      <c r="AW66" s="509"/>
      <c r="AX66" s="509"/>
      <c r="AY66" s="509"/>
      <c r="AZ66" s="509"/>
      <c r="BA66" s="509"/>
      <c r="BB66" s="509"/>
      <c r="BC66" s="509"/>
      <c r="BD66" s="509"/>
      <c r="BE66" s="509"/>
      <c r="BF66" s="509"/>
      <c r="BG66" s="509"/>
      <c r="BH66" s="517" t="s">
        <v>21688</v>
      </c>
      <c r="BI66" s="509"/>
      <c r="BJ66" s="509"/>
      <c r="BK66" s="509"/>
      <c r="BL66" s="509"/>
      <c r="BM66" s="509"/>
      <c r="BN66" s="509"/>
      <c r="BO66" s="509"/>
      <c r="BP66" s="509"/>
      <c r="BQ66" s="509"/>
      <c r="BR66" s="509"/>
      <c r="BS66" s="509"/>
      <c r="BT66" s="509"/>
      <c r="BU66" s="509"/>
      <c r="BV66" s="509"/>
      <c r="BW66" s="509"/>
      <c r="BX66" s="509"/>
      <c r="BY66" s="509"/>
      <c r="BZ66" s="509"/>
      <c r="CA66" s="509"/>
      <c r="CB66" s="509"/>
      <c r="CC66" s="509"/>
      <c r="CD66" s="509"/>
      <c r="CE66" s="509"/>
      <c r="CF66" s="509"/>
      <c r="CG66" s="509"/>
      <c r="CH66" s="509"/>
      <c r="CI66" s="509"/>
      <c r="CJ66" s="509"/>
      <c r="CK66" s="509"/>
      <c r="CL66" s="509"/>
      <c r="CM66" s="509"/>
      <c r="CN66" s="509"/>
      <c r="CO66" s="509"/>
      <c r="CP66" s="509"/>
      <c r="CQ66" s="509"/>
      <c r="CR66" s="517" t="s">
        <v>21900</v>
      </c>
      <c r="CV66" s="509"/>
      <c r="CW66" s="509"/>
      <c r="CX66" s="509"/>
      <c r="CY66" s="509"/>
      <c r="CZ66" s="509"/>
      <c r="DA66" s="509"/>
      <c r="DB66" s="509"/>
      <c r="DC66" s="509"/>
      <c r="DD66" s="509"/>
      <c r="DE66" s="509"/>
      <c r="DF66" s="509"/>
      <c r="DG66" s="509"/>
      <c r="DH66" s="509"/>
      <c r="DI66" s="517" t="s">
        <v>21900</v>
      </c>
      <c r="DM66" s="509"/>
      <c r="DN66" s="517" t="s">
        <v>21901</v>
      </c>
      <c r="DO66" s="509"/>
      <c r="DP66" s="509"/>
      <c r="DQ66" s="509"/>
      <c r="DR66" s="517" t="s">
        <v>151</v>
      </c>
      <c r="DS66" s="509"/>
      <c r="DT66" s="509"/>
      <c r="DU66" s="509"/>
      <c r="DV66" s="509"/>
      <c r="DW66" s="509"/>
      <c r="DX66" s="509"/>
      <c r="DY66" s="509"/>
      <c r="DZ66" s="509"/>
      <c r="EA66" s="509"/>
      <c r="EB66" s="602">
        <v>45725.0</v>
      </c>
      <c r="EC66" s="509"/>
      <c r="ED66" s="509"/>
      <c r="EE66" s="509"/>
      <c r="EF66" s="509"/>
      <c r="EG66" s="509"/>
      <c r="EH66" s="509"/>
      <c r="EI66" s="509"/>
      <c r="EJ66" s="509"/>
      <c r="EK66" s="509"/>
      <c r="EL66" s="509"/>
      <c r="EM66" s="509"/>
      <c r="EN66" s="509"/>
      <c r="EO66" s="509"/>
      <c r="EP66" s="509"/>
      <c r="EQ66" s="509"/>
      <c r="ER66" s="509"/>
      <c r="ES66" s="509"/>
      <c r="ET66" s="509"/>
      <c r="EU66" s="509"/>
      <c r="EV66" s="509"/>
      <c r="EW66" s="509"/>
      <c r="EX66" s="509"/>
      <c r="EY66" s="509"/>
      <c r="EZ66" s="509"/>
      <c r="FA66" s="509"/>
      <c r="FB66" s="509"/>
      <c r="FC66" s="509"/>
      <c r="FD66" s="509"/>
      <c r="FE66" s="517" t="s">
        <v>21902</v>
      </c>
      <c r="FG66" s="509"/>
      <c r="FH66" s="509"/>
      <c r="FI66" s="509"/>
      <c r="FJ66" s="509"/>
      <c r="FK66" s="509"/>
      <c r="FL66" s="509"/>
      <c r="FM66" s="509"/>
      <c r="FN66" s="509"/>
      <c r="FO66" s="509"/>
      <c r="FP66" s="509"/>
      <c r="FQ66" s="509"/>
      <c r="FR66" s="509"/>
      <c r="FS66" s="509"/>
      <c r="FT66" s="509"/>
      <c r="FU66" s="509"/>
      <c r="FV66" s="509"/>
      <c r="FW66" s="509"/>
      <c r="FX66" s="509"/>
      <c r="FY66" s="509"/>
      <c r="FZ66" s="509"/>
      <c r="GA66" s="509"/>
      <c r="GB66" s="509"/>
      <c r="GC66" s="509"/>
      <c r="GD66" s="509"/>
      <c r="GE66" s="509"/>
      <c r="GF66" s="509"/>
      <c r="GG66" s="509"/>
    </row>
    <row r="67">
      <c r="A67" s="507">
        <v>6375921.0</v>
      </c>
      <c r="B67" s="517" t="s">
        <v>21903</v>
      </c>
      <c r="C67" s="517" t="s">
        <v>212</v>
      </c>
      <c r="D67" s="601">
        <v>45725.752337962964</v>
      </c>
      <c r="E67" s="601">
        <v>45725.75703703704</v>
      </c>
      <c r="F67" s="601">
        <v>45725.75986111111</v>
      </c>
      <c r="H67" s="517" t="s">
        <v>21685</v>
      </c>
      <c r="K67" s="509"/>
      <c r="L67" s="509"/>
      <c r="M67" s="509"/>
      <c r="N67" s="509"/>
      <c r="O67" s="509"/>
      <c r="P67" s="509"/>
      <c r="Q67" s="509"/>
      <c r="R67" s="509"/>
      <c r="S67" s="509"/>
      <c r="T67" s="517" t="s">
        <v>2639</v>
      </c>
      <c r="V67" s="517" t="s">
        <v>151</v>
      </c>
      <c r="W67" s="600" t="s">
        <v>21899</v>
      </c>
      <c r="X67" s="509"/>
      <c r="Y67" s="509"/>
      <c r="Z67" s="509"/>
      <c r="AA67" s="509"/>
      <c r="AB67" s="509"/>
      <c r="AC67" s="509"/>
      <c r="AD67" s="509"/>
      <c r="AE67" s="509"/>
      <c r="AF67" s="509"/>
      <c r="AG67" s="509"/>
      <c r="AH67" s="509"/>
      <c r="AI67" s="509"/>
      <c r="AJ67" s="509"/>
      <c r="AK67" s="509"/>
      <c r="AL67" s="509"/>
      <c r="AM67" s="509"/>
      <c r="AN67" s="509"/>
      <c r="AO67" s="509"/>
      <c r="AP67" s="509"/>
      <c r="AQ67" s="509"/>
      <c r="AR67" s="602">
        <v>45725.0</v>
      </c>
      <c r="AS67" s="604">
        <v>788000.0</v>
      </c>
      <c r="AT67" s="509"/>
      <c r="AU67" s="509"/>
      <c r="AV67" s="509"/>
      <c r="AW67" s="509"/>
      <c r="AX67" s="509"/>
      <c r="AY67" s="509"/>
      <c r="AZ67" s="509"/>
      <c r="BA67" s="509"/>
      <c r="BB67" s="509"/>
      <c r="BC67" s="509"/>
      <c r="BD67" s="509"/>
      <c r="BE67" s="509"/>
      <c r="BF67" s="509"/>
      <c r="BG67" s="509"/>
      <c r="BH67" s="517" t="s">
        <v>21688</v>
      </c>
      <c r="BI67" s="509"/>
      <c r="BJ67" s="509"/>
      <c r="BK67" s="509"/>
      <c r="BL67" s="509"/>
      <c r="BM67" s="509"/>
      <c r="BN67" s="509"/>
      <c r="BO67" s="509"/>
      <c r="BP67" s="509"/>
      <c r="BQ67" s="509"/>
      <c r="BR67" s="509"/>
      <c r="BS67" s="509"/>
      <c r="BT67" s="509"/>
      <c r="BU67" s="509"/>
      <c r="BV67" s="509"/>
      <c r="BW67" s="509"/>
      <c r="BX67" s="604">
        <v>788000.0</v>
      </c>
      <c r="BY67" s="509"/>
      <c r="BZ67" s="509"/>
      <c r="CA67" s="603">
        <v>45726.0</v>
      </c>
      <c r="CB67" s="509"/>
      <c r="CC67" s="509"/>
      <c r="CD67" s="509"/>
      <c r="CE67" s="604">
        <v>788000.0</v>
      </c>
      <c r="CF67" s="507">
        <v>0.0</v>
      </c>
      <c r="CG67" s="509"/>
      <c r="CH67" s="509"/>
      <c r="CI67" s="509"/>
      <c r="CJ67" s="509"/>
      <c r="CK67" s="509"/>
      <c r="CL67" s="509"/>
      <c r="CM67" s="509"/>
      <c r="CN67" s="509"/>
      <c r="CO67" s="509"/>
      <c r="CP67" s="509"/>
      <c r="CQ67" s="509"/>
      <c r="CR67" s="517" t="s">
        <v>21900</v>
      </c>
      <c r="CV67" s="509"/>
      <c r="CW67" s="509"/>
      <c r="CX67" s="509"/>
      <c r="CY67" s="509"/>
      <c r="CZ67" s="509"/>
      <c r="DA67" s="509"/>
      <c r="DB67" s="509"/>
      <c r="DC67" s="509"/>
      <c r="DD67" s="517" t="s">
        <v>21904</v>
      </c>
      <c r="DE67" s="509"/>
      <c r="DF67" s="509"/>
      <c r="DG67" s="509"/>
      <c r="DH67" s="509"/>
      <c r="DI67" s="509"/>
      <c r="DJ67" s="509"/>
      <c r="DK67" s="509"/>
      <c r="DL67" s="509"/>
      <c r="DM67" s="509"/>
      <c r="DN67" s="517" t="s">
        <v>21901</v>
      </c>
      <c r="DO67" s="509"/>
      <c r="DP67" s="509"/>
      <c r="DQ67" s="509"/>
      <c r="DR67" s="517" t="s">
        <v>151</v>
      </c>
      <c r="DS67" s="509"/>
      <c r="DT67" s="509"/>
      <c r="DU67" s="509"/>
      <c r="DV67" s="517" t="s">
        <v>21905</v>
      </c>
      <c r="DZ67" s="509"/>
      <c r="EA67" s="509"/>
      <c r="EB67" s="509"/>
      <c r="EC67" s="509"/>
      <c r="ED67" s="509"/>
      <c r="EE67" s="509"/>
      <c r="EF67" s="509"/>
      <c r="EG67" s="509"/>
      <c r="EH67" s="509"/>
      <c r="EI67" s="509"/>
      <c r="EJ67" s="509"/>
      <c r="EK67" s="509"/>
      <c r="EL67" s="509"/>
      <c r="EM67" s="509"/>
      <c r="EN67" s="509"/>
      <c r="EO67" s="509"/>
      <c r="EP67" s="509"/>
      <c r="EQ67" s="509"/>
      <c r="ER67" s="509"/>
      <c r="ES67" s="509"/>
      <c r="ET67" s="509"/>
      <c r="EU67" s="509"/>
      <c r="EV67" s="509"/>
      <c r="EW67" s="509"/>
      <c r="EX67" s="509"/>
      <c r="EY67" s="509"/>
      <c r="EZ67" s="509"/>
      <c r="FA67" s="509"/>
      <c r="FB67" s="509"/>
      <c r="FC67" s="509"/>
      <c r="FD67" s="509"/>
      <c r="FE67" s="517" t="s">
        <v>21902</v>
      </c>
      <c r="FG67" s="509"/>
      <c r="FH67" s="509"/>
      <c r="FI67" s="509"/>
      <c r="FJ67" s="509"/>
      <c r="FK67" s="509"/>
      <c r="FL67" s="509"/>
      <c r="FM67" s="509"/>
      <c r="FN67" s="509"/>
      <c r="FO67" s="509"/>
      <c r="FP67" s="509"/>
      <c r="FQ67" s="509"/>
      <c r="FR67" s="509"/>
      <c r="FS67" s="509"/>
      <c r="FT67" s="509"/>
      <c r="FU67" s="509"/>
      <c r="FV67" s="509"/>
      <c r="FW67" s="509"/>
      <c r="FX67" s="509"/>
      <c r="FY67" s="509"/>
      <c r="FZ67" s="509"/>
      <c r="GA67" s="509"/>
      <c r="GB67" s="509"/>
      <c r="GC67" s="509"/>
      <c r="GD67" s="509"/>
      <c r="GE67" s="509"/>
      <c r="GF67" s="509"/>
      <c r="GG67" s="509"/>
    </row>
    <row r="68">
      <c r="A68" s="507">
        <v>6375928.0</v>
      </c>
      <c r="B68" s="517" t="s">
        <v>21906</v>
      </c>
      <c r="C68" s="517" t="s">
        <v>212</v>
      </c>
      <c r="D68" s="601">
        <v>45725.75357638889</v>
      </c>
      <c r="E68" s="601">
        <v>45725.761099537034</v>
      </c>
      <c r="F68" s="601">
        <v>45725.79751157408</v>
      </c>
      <c r="H68" s="517" t="s">
        <v>21685</v>
      </c>
      <c r="K68" s="509"/>
      <c r="L68" s="509"/>
      <c r="M68" s="509"/>
      <c r="N68" s="509"/>
      <c r="O68" s="509"/>
      <c r="P68" s="509"/>
      <c r="Q68" s="509"/>
      <c r="R68" s="509"/>
      <c r="S68" s="509"/>
      <c r="T68" s="517" t="s">
        <v>2639</v>
      </c>
      <c r="V68" s="517" t="s">
        <v>151</v>
      </c>
      <c r="W68" s="600" t="s">
        <v>21899</v>
      </c>
      <c r="X68" s="509"/>
      <c r="Y68" s="509"/>
      <c r="Z68" s="509"/>
      <c r="AA68" s="509"/>
      <c r="AB68" s="509"/>
      <c r="AC68" s="509"/>
      <c r="AD68" s="509"/>
      <c r="AE68" s="509"/>
      <c r="AF68" s="509"/>
      <c r="AG68" s="509"/>
      <c r="AH68" s="509"/>
      <c r="AI68" s="509"/>
      <c r="AJ68" s="509"/>
      <c r="AK68" s="509"/>
      <c r="AL68" s="509"/>
      <c r="AM68" s="509"/>
      <c r="AN68" s="509"/>
      <c r="AO68" s="509"/>
      <c r="AP68" s="509"/>
      <c r="AQ68" s="509"/>
      <c r="AR68" s="602">
        <v>45725.0</v>
      </c>
      <c r="AS68" s="604">
        <v>788000.0</v>
      </c>
      <c r="AT68" s="509"/>
      <c r="AU68" s="509"/>
      <c r="AV68" s="509"/>
      <c r="AW68" s="509"/>
      <c r="AX68" s="509"/>
      <c r="AY68" s="509"/>
      <c r="AZ68" s="509"/>
      <c r="BA68" s="509"/>
      <c r="BB68" s="509"/>
      <c r="BC68" s="509"/>
      <c r="BD68" s="509"/>
      <c r="BE68" s="509"/>
      <c r="BF68" s="509"/>
      <c r="BG68" s="509"/>
      <c r="BH68" s="517" t="s">
        <v>21688</v>
      </c>
      <c r="BI68" s="509"/>
      <c r="BJ68" s="509"/>
      <c r="BK68" s="509"/>
      <c r="BL68" s="509"/>
      <c r="BM68" s="509"/>
      <c r="BN68" s="509"/>
      <c r="BO68" s="509"/>
      <c r="BP68" s="509"/>
      <c r="BQ68" s="509"/>
      <c r="BR68" s="509"/>
      <c r="BS68" s="509"/>
      <c r="BT68" s="509"/>
      <c r="BU68" s="509"/>
      <c r="BV68" s="509"/>
      <c r="BW68" s="509"/>
      <c r="BX68" s="604">
        <v>788000.0</v>
      </c>
      <c r="BY68" s="509"/>
      <c r="BZ68" s="509"/>
      <c r="CA68" s="603">
        <v>45726.0</v>
      </c>
      <c r="CB68" s="509"/>
      <c r="CC68" s="509"/>
      <c r="CD68" s="509"/>
      <c r="CE68" s="604">
        <v>788000.0</v>
      </c>
      <c r="CF68" s="507">
        <v>0.0</v>
      </c>
      <c r="CG68" s="509"/>
      <c r="CH68" s="509"/>
      <c r="CI68" s="509"/>
      <c r="CJ68" s="509"/>
      <c r="CK68" s="509"/>
      <c r="CL68" s="509"/>
      <c r="CM68" s="509"/>
      <c r="CN68" s="509"/>
      <c r="CO68" s="509"/>
      <c r="CP68" s="509"/>
      <c r="CQ68" s="509"/>
      <c r="CR68" s="517" t="s">
        <v>21900</v>
      </c>
      <c r="CV68" s="509"/>
      <c r="CW68" s="509"/>
      <c r="CX68" s="509"/>
      <c r="CY68" s="509"/>
      <c r="CZ68" s="509"/>
      <c r="DA68" s="509"/>
      <c r="DB68" s="509"/>
      <c r="DC68" s="509"/>
      <c r="DD68" s="517" t="s">
        <v>21904</v>
      </c>
      <c r="DE68" s="509"/>
      <c r="DF68" s="509"/>
      <c r="DG68" s="509"/>
      <c r="DH68" s="509"/>
      <c r="DI68" s="509"/>
      <c r="DJ68" s="509"/>
      <c r="DK68" s="509"/>
      <c r="DL68" s="509"/>
      <c r="DM68" s="517" t="s">
        <v>21907</v>
      </c>
      <c r="DN68" s="517" t="s">
        <v>21901</v>
      </c>
      <c r="DO68" s="509"/>
      <c r="DP68" s="509"/>
      <c r="DQ68" s="509"/>
      <c r="DR68" s="517" t="s">
        <v>151</v>
      </c>
      <c r="DS68" s="509"/>
      <c r="DT68" s="509"/>
      <c r="DU68" s="509"/>
      <c r="DV68" s="517" t="s">
        <v>21905</v>
      </c>
      <c r="DZ68" s="509"/>
      <c r="EA68" s="509"/>
      <c r="EB68" s="509"/>
      <c r="EC68" s="509"/>
      <c r="ED68" s="509"/>
      <c r="EE68" s="509"/>
      <c r="EF68" s="509"/>
      <c r="EG68" s="509"/>
      <c r="EH68" s="509"/>
      <c r="EI68" s="509"/>
      <c r="EJ68" s="509"/>
      <c r="EK68" s="509"/>
      <c r="EL68" s="509"/>
      <c r="EM68" s="509"/>
      <c r="EN68" s="509"/>
      <c r="EO68" s="509"/>
      <c r="EP68" s="509"/>
      <c r="EQ68" s="509"/>
      <c r="ER68" s="509"/>
      <c r="ES68" s="509"/>
      <c r="ET68" s="509"/>
      <c r="EU68" s="509"/>
      <c r="EV68" s="509"/>
      <c r="EW68" s="509"/>
      <c r="EX68" s="509"/>
      <c r="EY68" s="509"/>
      <c r="EZ68" s="509"/>
      <c r="FA68" s="509"/>
      <c r="FB68" s="509"/>
      <c r="FC68" s="509"/>
      <c r="FD68" s="509"/>
      <c r="FE68" s="517" t="s">
        <v>21902</v>
      </c>
      <c r="FG68" s="509"/>
      <c r="FH68" s="509"/>
      <c r="FI68" s="509"/>
      <c r="FJ68" s="509"/>
      <c r="FK68" s="509"/>
      <c r="FL68" s="509"/>
      <c r="FM68" s="509"/>
      <c r="FN68" s="509"/>
      <c r="FO68" s="509"/>
      <c r="FP68" s="509"/>
      <c r="FQ68" s="509"/>
      <c r="FR68" s="509"/>
      <c r="FS68" s="509"/>
      <c r="FT68" s="509"/>
      <c r="FU68" s="509"/>
      <c r="FV68" s="509"/>
      <c r="FW68" s="509"/>
      <c r="FX68" s="509"/>
      <c r="FY68" s="509"/>
      <c r="FZ68" s="509"/>
      <c r="GA68" s="509"/>
      <c r="GB68" s="509"/>
      <c r="GC68" s="509"/>
      <c r="GD68" s="509"/>
      <c r="GE68" s="509"/>
      <c r="GF68" s="509"/>
      <c r="GG68" s="509"/>
    </row>
    <row r="69">
      <c r="A69" s="507">
        <v>6375991.0</v>
      </c>
      <c r="B69" s="517" t="s">
        <v>21908</v>
      </c>
      <c r="C69" s="517" t="s">
        <v>212</v>
      </c>
      <c r="D69" s="601">
        <v>45725.78601851852</v>
      </c>
      <c r="E69" s="601">
        <v>45725.79599537037</v>
      </c>
      <c r="F69" s="601">
        <v>45725.79725694445</v>
      </c>
      <c r="H69" s="517" t="s">
        <v>21685</v>
      </c>
      <c r="K69" s="509"/>
      <c r="L69" s="509"/>
      <c r="M69" s="509"/>
      <c r="N69" s="509"/>
      <c r="O69" s="509"/>
      <c r="P69" s="509"/>
      <c r="Q69" s="509"/>
      <c r="R69" s="509"/>
      <c r="S69" s="509"/>
      <c r="T69" s="509"/>
      <c r="U69" s="509"/>
      <c r="V69" s="517" t="s">
        <v>151</v>
      </c>
      <c r="W69" s="600" t="s">
        <v>21909</v>
      </c>
      <c r="X69" s="509"/>
      <c r="Y69" s="509"/>
      <c r="Z69" s="509"/>
      <c r="AA69" s="509"/>
      <c r="AB69" s="509"/>
      <c r="AC69" s="509"/>
      <c r="AD69" s="509"/>
      <c r="AE69" s="509"/>
      <c r="AF69" s="509"/>
      <c r="AG69" s="509"/>
      <c r="AH69" s="509"/>
      <c r="AI69" s="509"/>
      <c r="AJ69" s="509"/>
      <c r="AK69" s="509"/>
      <c r="AL69" s="509"/>
      <c r="AM69" s="509"/>
      <c r="AN69" s="509"/>
      <c r="AO69" s="509"/>
      <c r="AP69" s="509"/>
      <c r="AQ69" s="509"/>
      <c r="AR69" s="509"/>
      <c r="AS69" s="509"/>
      <c r="AT69" s="509"/>
      <c r="AU69" s="509"/>
      <c r="AV69" s="509"/>
      <c r="AW69" s="509"/>
      <c r="AX69" s="509"/>
      <c r="AY69" s="509"/>
      <c r="AZ69" s="509"/>
      <c r="BA69" s="509"/>
      <c r="BB69" s="509"/>
      <c r="BC69" s="509"/>
      <c r="BD69" s="509"/>
      <c r="BE69" s="509"/>
      <c r="BF69" s="509"/>
      <c r="BG69" s="509"/>
      <c r="BH69" s="517" t="s">
        <v>21688</v>
      </c>
      <c r="BI69" s="509"/>
      <c r="BJ69" s="509"/>
      <c r="BK69" s="509"/>
      <c r="BL69" s="509"/>
      <c r="BM69" s="509"/>
      <c r="BN69" s="509"/>
      <c r="BO69" s="509"/>
      <c r="BP69" s="509"/>
      <c r="BQ69" s="509"/>
      <c r="BR69" s="509"/>
      <c r="BS69" s="509"/>
      <c r="BT69" s="509"/>
      <c r="BU69" s="509"/>
      <c r="BV69" s="509"/>
      <c r="BW69" s="509"/>
      <c r="BX69" s="509"/>
      <c r="BY69" s="509"/>
      <c r="BZ69" s="509"/>
      <c r="CA69" s="509"/>
      <c r="CB69" s="509"/>
      <c r="CC69" s="509"/>
      <c r="CD69" s="509"/>
      <c r="CE69" s="509"/>
      <c r="CF69" s="509"/>
      <c r="CG69" s="509"/>
      <c r="CH69" s="509"/>
      <c r="CI69" s="509"/>
      <c r="CJ69" s="509"/>
      <c r="CK69" s="509"/>
      <c r="CL69" s="509"/>
      <c r="CM69" s="509"/>
      <c r="CN69" s="509"/>
      <c r="CO69" s="509"/>
      <c r="CP69" s="509"/>
      <c r="CQ69" s="509"/>
      <c r="CR69" s="517" t="s">
        <v>21910</v>
      </c>
      <c r="CU69" s="509"/>
      <c r="CV69" s="509"/>
      <c r="CW69" s="509"/>
      <c r="CX69" s="509"/>
      <c r="CY69" s="509"/>
      <c r="CZ69" s="509"/>
      <c r="DA69" s="509"/>
      <c r="DB69" s="509"/>
      <c r="DC69" s="509"/>
      <c r="DD69" s="509"/>
      <c r="DE69" s="509"/>
      <c r="DF69" s="509"/>
      <c r="DG69" s="509"/>
      <c r="DH69" s="509"/>
      <c r="DI69" s="517" t="s">
        <v>21910</v>
      </c>
      <c r="DL69" s="509"/>
      <c r="DM69" s="509"/>
      <c r="DN69" s="517" t="s">
        <v>21911</v>
      </c>
      <c r="DP69" s="509"/>
      <c r="DQ69" s="509"/>
      <c r="DR69" s="517" t="s">
        <v>151</v>
      </c>
      <c r="DS69" s="509"/>
      <c r="DT69" s="509"/>
      <c r="DU69" s="509"/>
      <c r="DV69" s="509"/>
      <c r="DW69" s="509"/>
      <c r="DX69" s="509"/>
      <c r="DY69" s="509"/>
      <c r="DZ69" s="509"/>
      <c r="EA69" s="509"/>
      <c r="EB69" s="602">
        <v>45725.0</v>
      </c>
      <c r="EC69" s="509"/>
      <c r="ED69" s="509"/>
      <c r="EE69" s="509"/>
      <c r="EF69" s="509"/>
      <c r="EG69" s="509"/>
      <c r="EH69" s="509"/>
      <c r="EI69" s="509"/>
      <c r="EJ69" s="509"/>
      <c r="EK69" s="509"/>
      <c r="EL69" s="509"/>
      <c r="EM69" s="509"/>
      <c r="EN69" s="509"/>
      <c r="EO69" s="509"/>
      <c r="EP69" s="509"/>
      <c r="EQ69" s="509"/>
      <c r="ER69" s="509"/>
      <c r="ES69" s="509"/>
      <c r="ET69" s="509"/>
      <c r="EU69" s="509"/>
      <c r="EV69" s="509"/>
      <c r="EW69" s="509"/>
      <c r="EX69" s="509"/>
      <c r="EY69" s="509"/>
      <c r="EZ69" s="509"/>
      <c r="FA69" s="509"/>
      <c r="FB69" s="509"/>
      <c r="FC69" s="509"/>
      <c r="FD69" s="509"/>
      <c r="FE69" s="517" t="s">
        <v>21912</v>
      </c>
      <c r="FG69" s="509"/>
      <c r="FH69" s="509"/>
      <c r="FI69" s="509"/>
      <c r="FJ69" s="509"/>
      <c r="FK69" s="509"/>
      <c r="FL69" s="509"/>
      <c r="FM69" s="509"/>
      <c r="FN69" s="509"/>
      <c r="FO69" s="509"/>
      <c r="FP69" s="509"/>
      <c r="FQ69" s="509"/>
      <c r="FR69" s="509"/>
      <c r="FS69" s="509"/>
      <c r="FT69" s="509"/>
      <c r="FU69" s="509"/>
      <c r="FV69" s="509"/>
      <c r="FW69" s="509"/>
      <c r="FX69" s="509"/>
      <c r="FY69" s="509"/>
      <c r="FZ69" s="509"/>
      <c r="GA69" s="509"/>
      <c r="GB69" s="509"/>
      <c r="GC69" s="509"/>
      <c r="GD69" s="509"/>
      <c r="GE69" s="509"/>
      <c r="GF69" s="509"/>
      <c r="GG69" s="509"/>
    </row>
    <row r="70">
      <c r="A70" s="507">
        <v>6375994.0</v>
      </c>
      <c r="B70" s="517" t="s">
        <v>21913</v>
      </c>
      <c r="C70" s="517" t="s">
        <v>212</v>
      </c>
      <c r="D70" s="601">
        <v>45725.78722222222</v>
      </c>
      <c r="E70" s="601">
        <v>45725.79368055556</v>
      </c>
      <c r="F70" s="601">
        <v>45725.79976851852</v>
      </c>
      <c r="H70" s="517" t="s">
        <v>21685</v>
      </c>
      <c r="K70" s="509"/>
      <c r="L70" s="509"/>
      <c r="M70" s="509"/>
      <c r="N70" s="509"/>
      <c r="O70" s="509"/>
      <c r="P70" s="509"/>
      <c r="Q70" s="509"/>
      <c r="R70" s="509"/>
      <c r="S70" s="509"/>
      <c r="T70" s="517" t="s">
        <v>2639</v>
      </c>
      <c r="V70" s="517" t="s">
        <v>151</v>
      </c>
      <c r="W70" s="600" t="s">
        <v>21909</v>
      </c>
      <c r="X70" s="509"/>
      <c r="Y70" s="509"/>
      <c r="Z70" s="509"/>
      <c r="AA70" s="509"/>
      <c r="AB70" s="509"/>
      <c r="AC70" s="509"/>
      <c r="AD70" s="509"/>
      <c r="AE70" s="509"/>
      <c r="AF70" s="509"/>
      <c r="AG70" s="509"/>
      <c r="AH70" s="509"/>
      <c r="AI70" s="509"/>
      <c r="AJ70" s="509"/>
      <c r="AK70" s="509"/>
      <c r="AL70" s="509"/>
      <c r="AM70" s="509"/>
      <c r="AN70" s="509"/>
      <c r="AO70" s="509"/>
      <c r="AP70" s="509"/>
      <c r="AQ70" s="509"/>
      <c r="AR70" s="602">
        <v>45725.0</v>
      </c>
      <c r="AS70" s="604">
        <v>798000.0</v>
      </c>
      <c r="AT70" s="509"/>
      <c r="AU70" s="509"/>
      <c r="AV70" s="509"/>
      <c r="AW70" s="509"/>
      <c r="AX70" s="509"/>
      <c r="AY70" s="509"/>
      <c r="AZ70" s="509"/>
      <c r="BA70" s="509"/>
      <c r="BB70" s="509"/>
      <c r="BC70" s="509"/>
      <c r="BD70" s="509"/>
      <c r="BE70" s="509"/>
      <c r="BF70" s="509"/>
      <c r="BG70" s="509"/>
      <c r="BH70" s="517" t="s">
        <v>21688</v>
      </c>
      <c r="BI70" s="509"/>
      <c r="BJ70" s="509"/>
      <c r="BK70" s="509"/>
      <c r="BL70" s="509"/>
      <c r="BM70" s="509"/>
      <c r="BN70" s="509"/>
      <c r="BO70" s="509"/>
      <c r="BP70" s="604">
        <v>798000.0</v>
      </c>
      <c r="BQ70" s="509"/>
      <c r="BR70" s="509"/>
      <c r="BS70" s="509"/>
      <c r="BT70" s="509"/>
      <c r="BU70" s="509"/>
      <c r="BV70" s="509"/>
      <c r="BW70" s="509"/>
      <c r="BX70" s="509"/>
      <c r="BY70" s="509"/>
      <c r="BZ70" s="509"/>
      <c r="CA70" s="509"/>
      <c r="CB70" s="514">
        <v>45725.0</v>
      </c>
      <c r="CC70" s="509"/>
      <c r="CD70" s="509"/>
      <c r="CE70" s="604">
        <v>798000.0</v>
      </c>
      <c r="CF70" s="507">
        <v>0.0</v>
      </c>
      <c r="CG70" s="509"/>
      <c r="CH70" s="509"/>
      <c r="CI70" s="509"/>
      <c r="CJ70" s="509"/>
      <c r="CK70" s="509"/>
      <c r="CL70" s="509"/>
      <c r="CM70" s="509"/>
      <c r="CN70" s="509"/>
      <c r="CO70" s="509"/>
      <c r="CP70" s="509"/>
      <c r="CQ70" s="509"/>
      <c r="CR70" s="517" t="s">
        <v>21910</v>
      </c>
      <c r="CU70" s="509"/>
      <c r="CV70" s="509"/>
      <c r="CW70" s="509"/>
      <c r="CX70" s="509"/>
      <c r="CY70" s="509"/>
      <c r="CZ70" s="509"/>
      <c r="DA70" s="509"/>
      <c r="DB70" s="509"/>
      <c r="DC70" s="509"/>
      <c r="DD70" s="517" t="s">
        <v>21914</v>
      </c>
      <c r="DE70" s="509"/>
      <c r="DF70" s="509"/>
      <c r="DG70" s="509"/>
      <c r="DH70" s="509"/>
      <c r="DI70" s="509"/>
      <c r="DJ70" s="509"/>
      <c r="DK70" s="509"/>
      <c r="DL70" s="509"/>
      <c r="DM70" s="509"/>
      <c r="DN70" s="517" t="s">
        <v>21911</v>
      </c>
      <c r="DP70" s="509"/>
      <c r="DQ70" s="509"/>
      <c r="DR70" s="517" t="s">
        <v>151</v>
      </c>
      <c r="DS70" s="509"/>
      <c r="DT70" s="509"/>
      <c r="DU70" s="509"/>
      <c r="DV70" s="517" t="s">
        <v>21915</v>
      </c>
      <c r="DZ70" s="509"/>
      <c r="EA70" s="509"/>
      <c r="EB70" s="509"/>
      <c r="EC70" s="509"/>
      <c r="ED70" s="509"/>
      <c r="EE70" s="509"/>
      <c r="EF70" s="509"/>
      <c r="EG70" s="509"/>
      <c r="EH70" s="509"/>
      <c r="EI70" s="509"/>
      <c r="EJ70" s="509"/>
      <c r="EK70" s="509"/>
      <c r="EL70" s="509"/>
      <c r="EM70" s="509"/>
      <c r="EN70" s="509"/>
      <c r="EO70" s="509"/>
      <c r="EP70" s="509"/>
      <c r="EQ70" s="509"/>
      <c r="ER70" s="509"/>
      <c r="ES70" s="509"/>
      <c r="ET70" s="509"/>
      <c r="EU70" s="509"/>
      <c r="EV70" s="509"/>
      <c r="EW70" s="509"/>
      <c r="EX70" s="509"/>
      <c r="EY70" s="509"/>
      <c r="EZ70" s="509"/>
      <c r="FA70" s="509"/>
      <c r="FB70" s="509"/>
      <c r="FC70" s="509"/>
      <c r="FD70" s="509"/>
      <c r="FE70" s="517" t="s">
        <v>21912</v>
      </c>
      <c r="FG70" s="509"/>
      <c r="FH70" s="509"/>
      <c r="FI70" s="509"/>
      <c r="FJ70" s="509"/>
      <c r="FK70" s="509"/>
      <c r="FL70" s="509"/>
      <c r="FM70" s="509"/>
      <c r="FN70" s="509"/>
      <c r="FO70" s="509"/>
      <c r="FP70" s="509"/>
      <c r="FQ70" s="509"/>
      <c r="FR70" s="509"/>
      <c r="FS70" s="509"/>
      <c r="FT70" s="509"/>
      <c r="FU70" s="509"/>
      <c r="FV70" s="509"/>
      <c r="FW70" s="509"/>
      <c r="FX70" s="509"/>
      <c r="FY70" s="509"/>
      <c r="FZ70" s="509"/>
      <c r="GA70" s="509"/>
      <c r="GB70" s="509"/>
      <c r="GC70" s="509"/>
      <c r="GD70" s="509"/>
      <c r="GE70" s="509"/>
      <c r="GF70" s="509"/>
      <c r="GG70" s="509"/>
    </row>
    <row r="71">
      <c r="A71" s="507">
        <v>6376001.0</v>
      </c>
      <c r="B71" s="517" t="s">
        <v>21916</v>
      </c>
      <c r="C71" s="517" t="s">
        <v>212</v>
      </c>
      <c r="D71" s="601">
        <v>45725.79096064815</v>
      </c>
      <c r="E71" s="601">
        <v>45725.80136574074</v>
      </c>
      <c r="F71" s="601">
        <v>45725.95668981481</v>
      </c>
      <c r="H71" s="517" t="s">
        <v>21685</v>
      </c>
      <c r="K71" s="509"/>
      <c r="L71" s="509"/>
      <c r="M71" s="509"/>
      <c r="N71" s="509"/>
      <c r="O71" s="509"/>
      <c r="P71" s="509"/>
      <c r="Q71" s="509"/>
      <c r="R71" s="509"/>
      <c r="S71" s="509"/>
      <c r="T71" s="517" t="s">
        <v>2639</v>
      </c>
      <c r="V71" s="517" t="s">
        <v>151</v>
      </c>
      <c r="W71" s="600" t="s">
        <v>21909</v>
      </c>
      <c r="X71" s="509"/>
      <c r="Y71" s="509"/>
      <c r="Z71" s="509"/>
      <c r="AA71" s="509"/>
      <c r="AB71" s="509"/>
      <c r="AC71" s="509"/>
      <c r="AD71" s="509"/>
      <c r="AE71" s="509"/>
      <c r="AF71" s="509"/>
      <c r="AG71" s="509"/>
      <c r="AH71" s="509"/>
      <c r="AI71" s="509"/>
      <c r="AJ71" s="509"/>
      <c r="AK71" s="509"/>
      <c r="AL71" s="509"/>
      <c r="AM71" s="509"/>
      <c r="AN71" s="509"/>
      <c r="AO71" s="509"/>
      <c r="AP71" s="509"/>
      <c r="AQ71" s="509"/>
      <c r="AR71" s="602">
        <v>45725.0</v>
      </c>
      <c r="AS71" s="604">
        <v>798000.0</v>
      </c>
      <c r="AT71" s="509"/>
      <c r="AU71" s="509"/>
      <c r="AV71" s="509"/>
      <c r="AW71" s="509"/>
      <c r="AX71" s="509"/>
      <c r="AY71" s="509"/>
      <c r="AZ71" s="509"/>
      <c r="BA71" s="509"/>
      <c r="BB71" s="509"/>
      <c r="BC71" s="509"/>
      <c r="BD71" s="509"/>
      <c r="BE71" s="509"/>
      <c r="BF71" s="509"/>
      <c r="BG71" s="509"/>
      <c r="BH71" s="517" t="s">
        <v>21688</v>
      </c>
      <c r="BI71" s="509"/>
      <c r="BJ71" s="509"/>
      <c r="BK71" s="509"/>
      <c r="BL71" s="509"/>
      <c r="BM71" s="509"/>
      <c r="BN71" s="509"/>
      <c r="BO71" s="509"/>
      <c r="BP71" s="604">
        <v>798000.0</v>
      </c>
      <c r="BQ71" s="509"/>
      <c r="BR71" s="509"/>
      <c r="BS71" s="509"/>
      <c r="BT71" s="509"/>
      <c r="BU71" s="509"/>
      <c r="BV71" s="509"/>
      <c r="BW71" s="509"/>
      <c r="BX71" s="509"/>
      <c r="BY71" s="509"/>
      <c r="BZ71" s="509"/>
      <c r="CA71" s="509"/>
      <c r="CB71" s="514">
        <v>45725.0</v>
      </c>
      <c r="CC71" s="509"/>
      <c r="CD71" s="509"/>
      <c r="CE71" s="604">
        <v>798000.0</v>
      </c>
      <c r="CF71" s="507">
        <v>0.0</v>
      </c>
      <c r="CG71" s="509"/>
      <c r="CH71" s="509"/>
      <c r="CI71" s="509"/>
      <c r="CJ71" s="509"/>
      <c r="CK71" s="509"/>
      <c r="CL71" s="509"/>
      <c r="CM71" s="509"/>
      <c r="CN71" s="509"/>
      <c r="CO71" s="509"/>
      <c r="CP71" s="509"/>
      <c r="CQ71" s="509"/>
      <c r="CR71" s="517" t="s">
        <v>21910</v>
      </c>
      <c r="CU71" s="509"/>
      <c r="CV71" s="509"/>
      <c r="CW71" s="509"/>
      <c r="CX71" s="509"/>
      <c r="CY71" s="509"/>
      <c r="CZ71" s="509"/>
      <c r="DA71" s="509"/>
      <c r="DB71" s="509"/>
      <c r="DC71" s="509"/>
      <c r="DD71" s="517" t="s">
        <v>21914</v>
      </c>
      <c r="DE71" s="509"/>
      <c r="DF71" s="509"/>
      <c r="DG71" s="509"/>
      <c r="DH71" s="509"/>
      <c r="DI71" s="509"/>
      <c r="DJ71" s="509"/>
      <c r="DK71" s="509"/>
      <c r="DL71" s="509"/>
      <c r="DM71" s="507">
        <v>9810962.0</v>
      </c>
      <c r="DN71" s="517" t="s">
        <v>21911</v>
      </c>
      <c r="DP71" s="509"/>
      <c r="DQ71" s="509"/>
      <c r="DR71" s="517" t="s">
        <v>151</v>
      </c>
      <c r="DS71" s="509"/>
      <c r="DT71" s="509"/>
      <c r="DU71" s="509"/>
      <c r="DV71" s="517" t="s">
        <v>21915</v>
      </c>
      <c r="DZ71" s="509"/>
      <c r="EA71" s="509"/>
      <c r="EB71" s="509"/>
      <c r="EC71" s="509"/>
      <c r="ED71" s="509"/>
      <c r="EE71" s="509"/>
      <c r="EF71" s="509"/>
      <c r="EG71" s="509"/>
      <c r="EH71" s="509"/>
      <c r="EI71" s="509"/>
      <c r="EJ71" s="509"/>
      <c r="EK71" s="509"/>
      <c r="EL71" s="509"/>
      <c r="EM71" s="509"/>
      <c r="EN71" s="509"/>
      <c r="EO71" s="509"/>
      <c r="EP71" s="509"/>
      <c r="EQ71" s="509"/>
      <c r="ER71" s="509"/>
      <c r="ES71" s="509"/>
      <c r="ET71" s="509"/>
      <c r="EU71" s="509"/>
      <c r="EV71" s="509"/>
      <c r="EW71" s="509"/>
      <c r="EX71" s="509"/>
      <c r="EY71" s="509"/>
      <c r="EZ71" s="509"/>
      <c r="FA71" s="509"/>
      <c r="FB71" s="509"/>
      <c r="FC71" s="509"/>
      <c r="FD71" s="509"/>
      <c r="FE71" s="517" t="s">
        <v>21912</v>
      </c>
      <c r="FG71" s="509"/>
      <c r="FH71" s="509"/>
      <c r="FI71" s="509"/>
      <c r="FJ71" s="509"/>
      <c r="FK71" s="509"/>
      <c r="FL71" s="509"/>
      <c r="FM71" s="509"/>
      <c r="FN71" s="509"/>
      <c r="FO71" s="509"/>
      <c r="FP71" s="509"/>
      <c r="FQ71" s="509"/>
      <c r="FR71" s="509"/>
      <c r="FS71" s="509"/>
      <c r="FT71" s="509"/>
      <c r="FU71" s="509"/>
      <c r="FV71" s="509"/>
      <c r="FW71" s="509"/>
      <c r="FX71" s="509"/>
      <c r="FY71" s="509"/>
      <c r="FZ71" s="509"/>
      <c r="GA71" s="509"/>
      <c r="GB71" s="509"/>
      <c r="GC71" s="509"/>
      <c r="GD71" s="509"/>
      <c r="GE71" s="509"/>
      <c r="GF71" s="509"/>
      <c r="GG71" s="509"/>
    </row>
    <row r="72">
      <c r="A72" s="507">
        <v>6376039.0</v>
      </c>
      <c r="B72" s="517" t="s">
        <v>21917</v>
      </c>
      <c r="C72" s="517" t="s">
        <v>212</v>
      </c>
      <c r="D72" s="601">
        <v>45725.81454861111</v>
      </c>
      <c r="E72" s="601">
        <v>45725.82591435185</v>
      </c>
      <c r="F72" s="601">
        <v>45725.98069444444</v>
      </c>
      <c r="H72" s="517" t="s">
        <v>21685</v>
      </c>
      <c r="K72" s="509"/>
      <c r="L72" s="509"/>
      <c r="M72" s="509"/>
      <c r="N72" s="509"/>
      <c r="O72" s="509"/>
      <c r="P72" s="509"/>
      <c r="Q72" s="509"/>
      <c r="R72" s="509"/>
      <c r="S72" s="509"/>
      <c r="T72" s="509"/>
      <c r="U72" s="509"/>
      <c r="V72" s="517" t="s">
        <v>21820</v>
      </c>
      <c r="W72" s="600" t="s">
        <v>21918</v>
      </c>
      <c r="X72" s="509"/>
      <c r="Y72" s="509"/>
      <c r="Z72" s="509"/>
      <c r="AA72" s="509"/>
      <c r="AB72" s="509"/>
      <c r="AC72" s="509"/>
      <c r="AD72" s="509"/>
      <c r="AE72" s="509"/>
      <c r="AF72" s="509"/>
      <c r="AG72" s="509"/>
      <c r="AH72" s="509"/>
      <c r="AI72" s="509"/>
      <c r="AJ72" s="509"/>
      <c r="AK72" s="509"/>
      <c r="AL72" s="509"/>
      <c r="AM72" s="509"/>
      <c r="AN72" s="509"/>
      <c r="AO72" s="509"/>
      <c r="AP72" s="509"/>
      <c r="AQ72" s="509"/>
      <c r="AR72" s="509"/>
      <c r="AS72" s="509"/>
      <c r="AT72" s="509"/>
      <c r="AU72" s="509"/>
      <c r="AV72" s="509"/>
      <c r="AW72" s="509"/>
      <c r="AX72" s="509"/>
      <c r="AY72" s="509"/>
      <c r="AZ72" s="509"/>
      <c r="BA72" s="509"/>
      <c r="BB72" s="509"/>
      <c r="BC72" s="509"/>
      <c r="BD72" s="509"/>
      <c r="BE72" s="509"/>
      <c r="BF72" s="509"/>
      <c r="BG72" s="509"/>
      <c r="BH72" s="517" t="s">
        <v>21688</v>
      </c>
      <c r="BI72" s="509"/>
      <c r="BJ72" s="509"/>
      <c r="BK72" s="509"/>
      <c r="BL72" s="509"/>
      <c r="BM72" s="509"/>
      <c r="BN72" s="509"/>
      <c r="BO72" s="509"/>
      <c r="BP72" s="509"/>
      <c r="BQ72" s="509"/>
      <c r="BR72" s="509"/>
      <c r="BS72" s="509"/>
      <c r="BT72" s="509"/>
      <c r="BU72" s="509"/>
      <c r="BV72" s="509"/>
      <c r="BW72" s="509"/>
      <c r="BX72" s="509"/>
      <c r="BY72" s="509"/>
      <c r="BZ72" s="509"/>
      <c r="CA72" s="509"/>
      <c r="CB72" s="509"/>
      <c r="CC72" s="509"/>
      <c r="CD72" s="509"/>
      <c r="CE72" s="509"/>
      <c r="CF72" s="509"/>
      <c r="CG72" s="509"/>
      <c r="CH72" s="509"/>
      <c r="CI72" s="509"/>
      <c r="CJ72" s="509"/>
      <c r="CK72" s="509"/>
      <c r="CL72" s="509"/>
      <c r="CM72" s="509"/>
      <c r="CN72" s="509"/>
      <c r="CO72" s="509"/>
      <c r="CP72" s="509"/>
      <c r="CQ72" s="509"/>
      <c r="CR72" s="517" t="s">
        <v>21919</v>
      </c>
      <c r="CV72" s="509"/>
      <c r="CW72" s="509"/>
      <c r="CX72" s="509"/>
      <c r="CY72" s="509"/>
      <c r="CZ72" s="509"/>
      <c r="DA72" s="509"/>
      <c r="DB72" s="509"/>
      <c r="DC72" s="509"/>
      <c r="DD72" s="509"/>
      <c r="DE72" s="509"/>
      <c r="DF72" s="509"/>
      <c r="DG72" s="509"/>
      <c r="DH72" s="509"/>
      <c r="DI72" s="517" t="s">
        <v>21919</v>
      </c>
      <c r="DM72" s="509"/>
      <c r="DN72" s="517" t="s">
        <v>21918</v>
      </c>
      <c r="DO72" s="509"/>
      <c r="DP72" s="509"/>
      <c r="DQ72" s="509"/>
      <c r="DR72" s="517" t="s">
        <v>21820</v>
      </c>
      <c r="DS72" s="509"/>
      <c r="DT72" s="509"/>
      <c r="DU72" s="509"/>
      <c r="DV72" s="509"/>
      <c r="DW72" s="509"/>
      <c r="DX72" s="509"/>
      <c r="DY72" s="509"/>
      <c r="DZ72" s="509"/>
      <c r="EA72" s="509"/>
      <c r="EB72" s="602">
        <v>45725.0</v>
      </c>
      <c r="EC72" s="509"/>
      <c r="ED72" s="509"/>
      <c r="EE72" s="509"/>
      <c r="EF72" s="509"/>
      <c r="EG72" s="509"/>
      <c r="EH72" s="509"/>
      <c r="EI72" s="509"/>
      <c r="EJ72" s="509"/>
      <c r="EK72" s="509"/>
      <c r="EL72" s="509"/>
      <c r="EM72" s="509"/>
      <c r="EN72" s="509"/>
      <c r="EO72" s="509"/>
      <c r="EP72" s="509"/>
      <c r="EQ72" s="509"/>
      <c r="ER72" s="509"/>
      <c r="ES72" s="509"/>
      <c r="ET72" s="509"/>
      <c r="EU72" s="509"/>
      <c r="EV72" s="509"/>
      <c r="EW72" s="509"/>
      <c r="EX72" s="509"/>
      <c r="EY72" s="509"/>
      <c r="EZ72" s="509"/>
      <c r="FA72" s="509"/>
      <c r="FB72" s="509"/>
      <c r="FC72" s="509"/>
      <c r="FD72" s="509"/>
      <c r="FE72" s="517" t="s">
        <v>21920</v>
      </c>
      <c r="FG72" s="509"/>
      <c r="FH72" s="509"/>
      <c r="FI72" s="509"/>
      <c r="FJ72" s="509"/>
      <c r="FK72" s="509"/>
      <c r="FL72" s="509"/>
      <c r="FM72" s="509"/>
      <c r="FN72" s="509"/>
      <c r="FO72" s="509"/>
      <c r="FP72" s="509"/>
      <c r="FQ72" s="509"/>
      <c r="FR72" s="509"/>
      <c r="FS72" s="509"/>
      <c r="FT72" s="509"/>
      <c r="FU72" s="509"/>
      <c r="FV72" s="509"/>
      <c r="FW72" s="509"/>
      <c r="FX72" s="509"/>
      <c r="FY72" s="509"/>
      <c r="FZ72" s="509"/>
      <c r="GA72" s="509"/>
      <c r="GB72" s="509"/>
      <c r="GC72" s="509"/>
      <c r="GD72" s="509"/>
      <c r="GE72" s="509"/>
      <c r="GF72" s="509"/>
      <c r="GG72" s="509"/>
    </row>
    <row r="73">
      <c r="A73" s="507">
        <v>6376041.0</v>
      </c>
      <c r="B73" s="517" t="s">
        <v>21921</v>
      </c>
      <c r="C73" s="517" t="s">
        <v>212</v>
      </c>
      <c r="D73" s="601">
        <v>45725.81747685185</v>
      </c>
      <c r="E73" s="601">
        <v>45725.82865740741</v>
      </c>
      <c r="F73" s="601">
        <v>45725.983831018515</v>
      </c>
      <c r="H73" s="517" t="s">
        <v>21685</v>
      </c>
      <c r="K73" s="509"/>
      <c r="L73" s="509"/>
      <c r="M73" s="509"/>
      <c r="N73" s="509"/>
      <c r="O73" s="509"/>
      <c r="P73" s="509"/>
      <c r="Q73" s="509"/>
      <c r="R73" s="509"/>
      <c r="S73" s="509"/>
      <c r="T73" s="517" t="s">
        <v>21757</v>
      </c>
      <c r="V73" s="517" t="s">
        <v>21820</v>
      </c>
      <c r="W73" s="600" t="s">
        <v>21918</v>
      </c>
      <c r="X73" s="509"/>
      <c r="Y73" s="509"/>
      <c r="Z73" s="509"/>
      <c r="AA73" s="509"/>
      <c r="AB73" s="509"/>
      <c r="AC73" s="509"/>
      <c r="AD73" s="509"/>
      <c r="AE73" s="509"/>
      <c r="AF73" s="509"/>
      <c r="AG73" s="509"/>
      <c r="AH73" s="509"/>
      <c r="AI73" s="509"/>
      <c r="AJ73" s="509"/>
      <c r="AK73" s="509"/>
      <c r="AL73" s="509"/>
      <c r="AM73" s="509"/>
      <c r="AN73" s="509"/>
      <c r="AO73" s="509"/>
      <c r="AP73" s="509"/>
      <c r="AQ73" s="509"/>
      <c r="AR73" s="602">
        <v>45725.0</v>
      </c>
      <c r="AS73" s="507">
        <v>798000.0</v>
      </c>
      <c r="AT73" s="509"/>
      <c r="AU73" s="509"/>
      <c r="AV73" s="509"/>
      <c r="AW73" s="509"/>
      <c r="AX73" s="509"/>
      <c r="AY73" s="509"/>
      <c r="AZ73" s="509"/>
      <c r="BA73" s="509"/>
      <c r="BB73" s="509"/>
      <c r="BC73" s="509"/>
      <c r="BD73" s="509"/>
      <c r="BE73" s="509"/>
      <c r="BF73" s="509"/>
      <c r="BG73" s="509"/>
      <c r="BH73" s="517" t="s">
        <v>21688</v>
      </c>
      <c r="BI73" s="509"/>
      <c r="BJ73" s="509"/>
      <c r="BK73" s="509"/>
      <c r="BL73" s="509"/>
      <c r="BM73" s="509"/>
      <c r="BN73" s="509"/>
      <c r="BO73" s="509"/>
      <c r="BP73" s="507">
        <v>798000.0</v>
      </c>
      <c r="BQ73" s="509"/>
      <c r="BR73" s="509"/>
      <c r="BS73" s="509"/>
      <c r="BT73" s="509"/>
      <c r="BU73" s="509"/>
      <c r="BV73" s="509"/>
      <c r="BW73" s="509"/>
      <c r="BX73" s="509"/>
      <c r="BY73" s="509"/>
      <c r="BZ73" s="509"/>
      <c r="CA73" s="509"/>
      <c r="CB73" s="514">
        <v>45725.0</v>
      </c>
      <c r="CC73" s="509"/>
      <c r="CD73" s="509"/>
      <c r="CE73" s="507">
        <v>798000.0</v>
      </c>
      <c r="CF73" s="507">
        <v>0.0</v>
      </c>
      <c r="CG73" s="509"/>
      <c r="CH73" s="509"/>
      <c r="CI73" s="509"/>
      <c r="CJ73" s="509"/>
      <c r="CK73" s="509"/>
      <c r="CL73" s="509"/>
      <c r="CM73" s="509"/>
      <c r="CN73" s="509"/>
      <c r="CO73" s="509"/>
      <c r="CP73" s="509"/>
      <c r="CQ73" s="509"/>
      <c r="CR73" s="517" t="s">
        <v>21919</v>
      </c>
      <c r="CV73" s="509"/>
      <c r="CW73" s="509"/>
      <c r="CX73" s="509"/>
      <c r="CY73" s="509"/>
      <c r="CZ73" s="509"/>
      <c r="DA73" s="509"/>
      <c r="DB73" s="509"/>
      <c r="DC73" s="509"/>
      <c r="DD73" s="517" t="s">
        <v>21918</v>
      </c>
      <c r="DE73" s="509"/>
      <c r="DF73" s="509"/>
      <c r="DG73" s="509"/>
      <c r="DH73" s="509"/>
      <c r="DI73" s="509"/>
      <c r="DJ73" s="509"/>
      <c r="DK73" s="509"/>
      <c r="DL73" s="509"/>
      <c r="DM73" s="507">
        <v>2670066.0</v>
      </c>
      <c r="DN73" s="517" t="s">
        <v>21918</v>
      </c>
      <c r="DO73" s="509"/>
      <c r="DP73" s="509"/>
      <c r="DQ73" s="509"/>
      <c r="DR73" s="517" t="s">
        <v>21820</v>
      </c>
      <c r="DS73" s="509"/>
      <c r="DT73" s="509"/>
      <c r="DU73" s="509"/>
      <c r="DV73" s="517" t="s">
        <v>21922</v>
      </c>
      <c r="EA73" s="509"/>
      <c r="EB73" s="509"/>
      <c r="EC73" s="509"/>
      <c r="ED73" s="509"/>
      <c r="EE73" s="509"/>
      <c r="EF73" s="509"/>
      <c r="EG73" s="509"/>
      <c r="EH73" s="509"/>
      <c r="EI73" s="509"/>
      <c r="EJ73" s="509"/>
      <c r="EK73" s="509"/>
      <c r="EL73" s="509"/>
      <c r="EM73" s="509"/>
      <c r="EN73" s="509"/>
      <c r="EO73" s="509"/>
      <c r="EP73" s="509"/>
      <c r="EQ73" s="509"/>
      <c r="ER73" s="509"/>
      <c r="ES73" s="509"/>
      <c r="ET73" s="509"/>
      <c r="EU73" s="509"/>
      <c r="EV73" s="509"/>
      <c r="EW73" s="509"/>
      <c r="EX73" s="509"/>
      <c r="EY73" s="509"/>
      <c r="EZ73" s="509"/>
      <c r="FA73" s="509"/>
      <c r="FB73" s="509"/>
      <c r="FC73" s="517" t="s">
        <v>21923</v>
      </c>
      <c r="FE73" s="517" t="s">
        <v>21920</v>
      </c>
      <c r="FG73" s="509"/>
      <c r="FH73" s="509"/>
      <c r="FI73" s="509"/>
      <c r="FJ73" s="509"/>
      <c r="FK73" s="509"/>
      <c r="FL73" s="509"/>
      <c r="FM73" s="509"/>
      <c r="FN73" s="509"/>
      <c r="FO73" s="509"/>
      <c r="FP73" s="509"/>
      <c r="FQ73" s="509"/>
      <c r="FR73" s="509"/>
      <c r="FS73" s="509"/>
      <c r="FT73" s="509"/>
      <c r="FU73" s="509"/>
      <c r="FV73" s="509"/>
      <c r="FW73" s="509"/>
      <c r="FX73" s="509"/>
      <c r="FY73" s="509"/>
      <c r="FZ73" s="509"/>
      <c r="GA73" s="509"/>
      <c r="GB73" s="509"/>
      <c r="GC73" s="509"/>
      <c r="GD73" s="509"/>
      <c r="GE73" s="509"/>
      <c r="GF73" s="509"/>
      <c r="GG73" s="509"/>
    </row>
    <row r="74">
      <c r="A74" s="507">
        <v>6376046.0</v>
      </c>
      <c r="B74" s="517" t="s">
        <v>21924</v>
      </c>
      <c r="C74" s="517" t="s">
        <v>212</v>
      </c>
      <c r="D74" s="601">
        <v>45725.82005787037</v>
      </c>
      <c r="E74" s="601">
        <v>45725.82979166666</v>
      </c>
      <c r="F74" s="601">
        <v>45725.98399305555</v>
      </c>
      <c r="H74" s="517" t="s">
        <v>21685</v>
      </c>
      <c r="K74" s="509"/>
      <c r="L74" s="509"/>
      <c r="M74" s="509"/>
      <c r="N74" s="509"/>
      <c r="O74" s="509"/>
      <c r="P74" s="509"/>
      <c r="Q74" s="509"/>
      <c r="R74" s="509"/>
      <c r="S74" s="509"/>
      <c r="T74" s="517" t="s">
        <v>21757</v>
      </c>
      <c r="V74" s="517" t="s">
        <v>21820</v>
      </c>
      <c r="W74" s="600" t="s">
        <v>21918</v>
      </c>
      <c r="X74" s="509"/>
      <c r="Y74" s="509"/>
      <c r="Z74" s="509"/>
      <c r="AA74" s="509"/>
      <c r="AB74" s="509"/>
      <c r="AC74" s="509"/>
      <c r="AD74" s="509"/>
      <c r="AE74" s="509"/>
      <c r="AF74" s="509"/>
      <c r="AG74" s="509"/>
      <c r="AH74" s="509"/>
      <c r="AI74" s="509"/>
      <c r="AJ74" s="509"/>
      <c r="AK74" s="509"/>
      <c r="AL74" s="509"/>
      <c r="AM74" s="509"/>
      <c r="AN74" s="509"/>
      <c r="AO74" s="509"/>
      <c r="AP74" s="509"/>
      <c r="AQ74" s="509"/>
      <c r="AR74" s="602">
        <v>45725.0</v>
      </c>
      <c r="AS74" s="507">
        <v>798000.0</v>
      </c>
      <c r="AT74" s="509"/>
      <c r="AU74" s="509"/>
      <c r="AV74" s="509"/>
      <c r="AW74" s="509"/>
      <c r="AX74" s="509"/>
      <c r="AY74" s="509"/>
      <c r="AZ74" s="509"/>
      <c r="BA74" s="509"/>
      <c r="BB74" s="509"/>
      <c r="BC74" s="509"/>
      <c r="BD74" s="509"/>
      <c r="BE74" s="509"/>
      <c r="BF74" s="509"/>
      <c r="BG74" s="509"/>
      <c r="BH74" s="517" t="s">
        <v>21688</v>
      </c>
      <c r="BI74" s="509"/>
      <c r="BJ74" s="509"/>
      <c r="BK74" s="509"/>
      <c r="BL74" s="509"/>
      <c r="BM74" s="509"/>
      <c r="BN74" s="509"/>
      <c r="BO74" s="509"/>
      <c r="BP74" s="507">
        <v>798000.0</v>
      </c>
      <c r="BQ74" s="509"/>
      <c r="BR74" s="509"/>
      <c r="BS74" s="509"/>
      <c r="BT74" s="509"/>
      <c r="BU74" s="509"/>
      <c r="BV74" s="509"/>
      <c r="BW74" s="509"/>
      <c r="BX74" s="509"/>
      <c r="BY74" s="509"/>
      <c r="BZ74" s="509"/>
      <c r="CA74" s="509"/>
      <c r="CB74" s="514">
        <v>45725.0</v>
      </c>
      <c r="CC74" s="509"/>
      <c r="CD74" s="509"/>
      <c r="CE74" s="507">
        <v>798000.0</v>
      </c>
      <c r="CF74" s="507">
        <v>0.0</v>
      </c>
      <c r="CG74" s="509"/>
      <c r="CH74" s="509"/>
      <c r="CI74" s="509"/>
      <c r="CJ74" s="509"/>
      <c r="CK74" s="509"/>
      <c r="CL74" s="509"/>
      <c r="CM74" s="509"/>
      <c r="CN74" s="509"/>
      <c r="CO74" s="509"/>
      <c r="CP74" s="509"/>
      <c r="CQ74" s="509"/>
      <c r="CR74" s="517" t="s">
        <v>21919</v>
      </c>
      <c r="CV74" s="509"/>
      <c r="CW74" s="509"/>
      <c r="CX74" s="509"/>
      <c r="CY74" s="509"/>
      <c r="CZ74" s="509"/>
      <c r="DA74" s="509"/>
      <c r="DB74" s="509"/>
      <c r="DC74" s="509"/>
      <c r="DD74" s="517" t="s">
        <v>21918</v>
      </c>
      <c r="DE74" s="509"/>
      <c r="DF74" s="509"/>
      <c r="DG74" s="509"/>
      <c r="DH74" s="509"/>
      <c r="DI74" s="509"/>
      <c r="DJ74" s="509"/>
      <c r="DK74" s="509"/>
      <c r="DL74" s="509"/>
      <c r="DM74" s="509"/>
      <c r="DN74" s="517" t="s">
        <v>21918</v>
      </c>
      <c r="DO74" s="509"/>
      <c r="DP74" s="509"/>
      <c r="DQ74" s="509"/>
      <c r="DR74" s="517" t="s">
        <v>21820</v>
      </c>
      <c r="DS74" s="509"/>
      <c r="DT74" s="509"/>
      <c r="DU74" s="509"/>
      <c r="DV74" s="517" t="s">
        <v>21922</v>
      </c>
      <c r="EA74" s="509"/>
      <c r="EB74" s="509"/>
      <c r="EC74" s="509"/>
      <c r="ED74" s="509"/>
      <c r="EE74" s="509"/>
      <c r="EF74" s="509"/>
      <c r="EG74" s="509"/>
      <c r="EH74" s="509"/>
      <c r="EI74" s="509"/>
      <c r="EJ74" s="509"/>
      <c r="EK74" s="509"/>
      <c r="EL74" s="509"/>
      <c r="EM74" s="509"/>
      <c r="EN74" s="509"/>
      <c r="EO74" s="509"/>
      <c r="EP74" s="509"/>
      <c r="EQ74" s="509"/>
      <c r="ER74" s="509"/>
      <c r="ES74" s="509"/>
      <c r="ET74" s="509"/>
      <c r="EU74" s="509"/>
      <c r="EV74" s="509"/>
      <c r="EW74" s="509"/>
      <c r="EX74" s="509"/>
      <c r="EY74" s="509"/>
      <c r="EZ74" s="509"/>
      <c r="FA74" s="509"/>
      <c r="FB74" s="509"/>
      <c r="FC74" s="509"/>
      <c r="FD74" s="509"/>
      <c r="FE74" s="517" t="s">
        <v>21920</v>
      </c>
      <c r="FG74" s="509"/>
      <c r="FH74" s="509"/>
      <c r="FI74" s="509"/>
      <c r="FJ74" s="509"/>
      <c r="FK74" s="509"/>
      <c r="FL74" s="509"/>
      <c r="FM74" s="509"/>
      <c r="FN74" s="509"/>
      <c r="FO74" s="509"/>
      <c r="FP74" s="509"/>
      <c r="FQ74" s="509"/>
      <c r="FR74" s="509"/>
      <c r="FS74" s="509"/>
      <c r="FT74" s="509"/>
      <c r="FU74" s="509"/>
      <c r="FV74" s="509"/>
      <c r="FW74" s="509"/>
      <c r="FX74" s="509"/>
      <c r="FY74" s="509"/>
      <c r="FZ74" s="509"/>
      <c r="GA74" s="509"/>
      <c r="GB74" s="509"/>
      <c r="GC74" s="509"/>
      <c r="GD74" s="509"/>
      <c r="GE74" s="509"/>
      <c r="GF74" s="509"/>
      <c r="GG74" s="509"/>
    </row>
    <row r="75">
      <c r="A75" s="507">
        <v>6376159.0</v>
      </c>
      <c r="B75" s="517" t="s">
        <v>21897</v>
      </c>
      <c r="C75" s="517" t="s">
        <v>212</v>
      </c>
      <c r="D75" s="601">
        <v>45725.93310185185</v>
      </c>
      <c r="E75" s="601">
        <v>45725.935162037036</v>
      </c>
      <c r="F75" s="601">
        <v>45726.02506944445</v>
      </c>
      <c r="H75" s="517" t="s">
        <v>21685</v>
      </c>
      <c r="K75" s="509"/>
      <c r="L75" s="509"/>
      <c r="M75" s="509"/>
      <c r="N75" s="509"/>
      <c r="O75" s="509"/>
      <c r="P75" s="509"/>
      <c r="Q75" s="509"/>
      <c r="R75" s="509"/>
      <c r="S75" s="509"/>
      <c r="T75" s="517" t="s">
        <v>2639</v>
      </c>
      <c r="V75" s="517" t="s">
        <v>60</v>
      </c>
      <c r="W75" s="600" t="s">
        <v>21891</v>
      </c>
      <c r="X75" s="509"/>
      <c r="Y75" s="509"/>
      <c r="Z75" s="509"/>
      <c r="AA75" s="509"/>
      <c r="AB75" s="509"/>
      <c r="AC75" s="509"/>
      <c r="AD75" s="509"/>
      <c r="AE75" s="509"/>
      <c r="AF75" s="509"/>
      <c r="AG75" s="509"/>
      <c r="AH75" s="509"/>
      <c r="AI75" s="509"/>
      <c r="AJ75" s="509"/>
      <c r="AK75" s="509"/>
      <c r="AL75" s="509"/>
      <c r="AM75" s="509"/>
      <c r="AN75" s="509"/>
      <c r="AO75" s="509"/>
      <c r="AP75" s="509"/>
      <c r="AQ75" s="517" t="s">
        <v>21722</v>
      </c>
      <c r="AR75" s="602">
        <v>45725.0</v>
      </c>
      <c r="AS75" s="507">
        <v>798000.0</v>
      </c>
      <c r="AT75" s="509"/>
      <c r="AU75" s="509"/>
      <c r="AV75" s="509"/>
      <c r="AW75" s="509"/>
      <c r="AX75" s="509"/>
      <c r="AY75" s="509"/>
      <c r="AZ75" s="509"/>
      <c r="BA75" s="509"/>
      <c r="BB75" s="509"/>
      <c r="BC75" s="509"/>
      <c r="BD75" s="509"/>
      <c r="BE75" s="509"/>
      <c r="BF75" s="509"/>
      <c r="BG75" s="509"/>
      <c r="BH75" s="517" t="s">
        <v>21688</v>
      </c>
      <c r="BI75" s="509"/>
      <c r="BJ75" s="509"/>
      <c r="BK75" s="509"/>
      <c r="BL75" s="509"/>
      <c r="BM75" s="509"/>
      <c r="BN75" s="509"/>
      <c r="BO75" s="509"/>
      <c r="BP75" s="509"/>
      <c r="BQ75" s="509"/>
      <c r="BR75" s="509"/>
      <c r="BS75" s="509"/>
      <c r="BT75" s="517" t="s">
        <v>21693</v>
      </c>
      <c r="BX75" s="509"/>
      <c r="BY75" s="507">
        <v>30324.0</v>
      </c>
      <c r="BZ75" s="507">
        <v>28500.0</v>
      </c>
      <c r="CA75" s="509"/>
      <c r="CB75" s="509"/>
      <c r="CC75" s="603">
        <v>45804.0</v>
      </c>
      <c r="CD75" s="517" t="s">
        <v>21723</v>
      </c>
      <c r="CE75" s="507">
        <v>1027824.0</v>
      </c>
      <c r="CF75" s="507">
        <v>229824.0</v>
      </c>
      <c r="CG75" s="509"/>
      <c r="CH75" s="509"/>
      <c r="CI75" s="509"/>
      <c r="CJ75" s="509"/>
      <c r="CK75" s="509"/>
      <c r="CL75" s="509"/>
      <c r="CM75" s="509"/>
      <c r="CN75" s="509"/>
      <c r="CO75" s="509"/>
      <c r="CP75" s="509"/>
      <c r="CQ75" s="509"/>
      <c r="CR75" s="517" t="s">
        <v>21892</v>
      </c>
      <c r="CU75" s="509"/>
      <c r="CV75" s="509"/>
      <c r="CW75" s="509"/>
      <c r="CX75" s="509"/>
      <c r="CY75" s="509"/>
      <c r="CZ75" s="509"/>
      <c r="DA75" s="509"/>
      <c r="DB75" s="509"/>
      <c r="DC75" s="509"/>
      <c r="DD75" s="517" t="s">
        <v>219</v>
      </c>
      <c r="DE75" s="509"/>
      <c r="DF75" s="509"/>
      <c r="DG75" s="509"/>
      <c r="DH75" s="509"/>
      <c r="DI75" s="509"/>
      <c r="DJ75" s="509"/>
      <c r="DK75" s="509"/>
      <c r="DL75" s="509"/>
      <c r="DM75" s="507">
        <v>5560021.0</v>
      </c>
      <c r="DN75" s="517" t="s">
        <v>21893</v>
      </c>
      <c r="DO75" s="509"/>
      <c r="DP75" s="509"/>
      <c r="DQ75" s="509"/>
      <c r="DR75" s="517" t="s">
        <v>60</v>
      </c>
      <c r="DS75" s="509"/>
      <c r="DT75" s="509"/>
      <c r="DU75" s="509"/>
      <c r="DV75" s="517" t="s">
        <v>21925</v>
      </c>
      <c r="EB75" s="509"/>
      <c r="EC75" s="509"/>
      <c r="ED75" s="509"/>
      <c r="EE75" s="509"/>
      <c r="EF75" s="509"/>
      <c r="EG75" s="509"/>
      <c r="EH75" s="509"/>
      <c r="EI75" s="509"/>
      <c r="EJ75" s="509"/>
      <c r="EK75" s="509"/>
      <c r="EL75" s="509"/>
      <c r="EM75" s="509"/>
      <c r="EN75" s="509"/>
      <c r="EO75" s="509"/>
      <c r="EP75" s="509"/>
      <c r="EQ75" s="509"/>
      <c r="ER75" s="509"/>
      <c r="ES75" s="509"/>
      <c r="ET75" s="509"/>
      <c r="EU75" s="509"/>
      <c r="EV75" s="509"/>
      <c r="EW75" s="509"/>
      <c r="EX75" s="509"/>
      <c r="EY75" s="509"/>
      <c r="EZ75" s="509"/>
      <c r="FA75" s="509"/>
      <c r="FB75" s="509"/>
      <c r="FC75" s="517" t="s">
        <v>21926</v>
      </c>
      <c r="FE75" s="517" t="s">
        <v>21894</v>
      </c>
      <c r="FG75" s="509"/>
      <c r="FH75" s="509"/>
      <c r="FI75" s="509"/>
      <c r="FJ75" s="509"/>
      <c r="FK75" s="509"/>
      <c r="FL75" s="509"/>
      <c r="FM75" s="509"/>
      <c r="FN75" s="509"/>
      <c r="FO75" s="509"/>
      <c r="FP75" s="509"/>
      <c r="FQ75" s="509"/>
      <c r="FR75" s="509"/>
      <c r="FS75" s="509"/>
      <c r="FT75" s="509"/>
      <c r="FU75" s="509"/>
      <c r="FV75" s="509"/>
      <c r="FW75" s="509"/>
      <c r="FX75" s="509"/>
      <c r="FY75" s="509"/>
      <c r="FZ75" s="509"/>
      <c r="GA75" s="509"/>
      <c r="GB75" s="509"/>
      <c r="GC75" s="509"/>
      <c r="GD75" s="509"/>
      <c r="GE75" s="509"/>
      <c r="GF75" s="509"/>
      <c r="GG75" s="509"/>
    </row>
    <row r="76">
      <c r="A76" s="507">
        <v>6376182.0</v>
      </c>
      <c r="B76" s="517" t="s">
        <v>21913</v>
      </c>
      <c r="C76" s="517" t="s">
        <v>212</v>
      </c>
      <c r="D76" s="601">
        <v>45725.962916666664</v>
      </c>
      <c r="E76" s="601">
        <v>45725.98017361111</v>
      </c>
      <c r="F76" s="601">
        <v>45726.47688657408</v>
      </c>
      <c r="H76" s="517" t="s">
        <v>21685</v>
      </c>
      <c r="K76" s="509"/>
      <c r="L76" s="509"/>
      <c r="M76" s="509"/>
      <c r="N76" s="509"/>
      <c r="O76" s="509"/>
      <c r="P76" s="509"/>
      <c r="Q76" s="509"/>
      <c r="R76" s="509"/>
      <c r="S76" s="509"/>
      <c r="T76" s="517" t="s">
        <v>2639</v>
      </c>
      <c r="V76" s="517" t="s">
        <v>151</v>
      </c>
      <c r="W76" s="600" t="s">
        <v>21909</v>
      </c>
      <c r="X76" s="509"/>
      <c r="Y76" s="509"/>
      <c r="Z76" s="509"/>
      <c r="AA76" s="509"/>
      <c r="AB76" s="509"/>
      <c r="AC76" s="509"/>
      <c r="AD76" s="509"/>
      <c r="AE76" s="509"/>
      <c r="AF76" s="509"/>
      <c r="AG76" s="509"/>
      <c r="AH76" s="509"/>
      <c r="AI76" s="509"/>
      <c r="AJ76" s="509"/>
      <c r="AK76" s="509"/>
      <c r="AL76" s="509"/>
      <c r="AM76" s="509"/>
      <c r="AN76" s="509"/>
      <c r="AO76" s="509"/>
      <c r="AP76" s="509"/>
      <c r="AQ76" s="509"/>
      <c r="AR76" s="602">
        <v>45725.0</v>
      </c>
      <c r="AS76" s="604">
        <v>798000.0</v>
      </c>
      <c r="AT76" s="509"/>
      <c r="AU76" s="509"/>
      <c r="AV76" s="509"/>
      <c r="AW76" s="509"/>
      <c r="AX76" s="509"/>
      <c r="AY76" s="509"/>
      <c r="AZ76" s="509"/>
      <c r="BA76" s="509"/>
      <c r="BB76" s="509"/>
      <c r="BC76" s="509"/>
      <c r="BD76" s="509"/>
      <c r="BE76" s="509"/>
      <c r="BF76" s="509"/>
      <c r="BG76" s="509"/>
      <c r="BH76" s="517" t="s">
        <v>21688</v>
      </c>
      <c r="BI76" s="509"/>
      <c r="BJ76" s="509"/>
      <c r="BK76" s="509"/>
      <c r="BL76" s="509"/>
      <c r="BM76" s="509"/>
      <c r="BN76" s="509"/>
      <c r="BO76" s="509"/>
      <c r="BP76" s="604">
        <v>398000.0</v>
      </c>
      <c r="BQ76" s="509"/>
      <c r="BR76" s="509"/>
      <c r="BS76" s="509"/>
      <c r="BT76" s="509"/>
      <c r="BU76" s="509"/>
      <c r="BV76" s="509"/>
      <c r="BW76" s="509"/>
      <c r="BX76" s="604">
        <v>400000.0</v>
      </c>
      <c r="BY76" s="509"/>
      <c r="BZ76" s="509"/>
      <c r="CA76" s="515" t="s">
        <v>21806</v>
      </c>
      <c r="CB76" s="515" t="s">
        <v>21806</v>
      </c>
      <c r="CC76" s="509"/>
      <c r="CD76" s="509"/>
      <c r="CE76" s="604">
        <v>798000.0</v>
      </c>
      <c r="CF76" s="507">
        <v>0.0</v>
      </c>
      <c r="CG76" s="509"/>
      <c r="CH76" s="509"/>
      <c r="CI76" s="509"/>
      <c r="CJ76" s="509"/>
      <c r="CK76" s="509"/>
      <c r="CL76" s="509"/>
      <c r="CM76" s="509"/>
      <c r="CN76" s="509"/>
      <c r="CO76" s="509"/>
      <c r="CP76" s="509"/>
      <c r="CQ76" s="509"/>
      <c r="CR76" s="517" t="s">
        <v>21910</v>
      </c>
      <c r="CU76" s="509"/>
      <c r="CV76" s="509"/>
      <c r="CW76" s="509"/>
      <c r="CX76" s="509"/>
      <c r="CY76" s="509"/>
      <c r="CZ76" s="509"/>
      <c r="DA76" s="509"/>
      <c r="DB76" s="509"/>
      <c r="DC76" s="509"/>
      <c r="DD76" s="517" t="s">
        <v>21914</v>
      </c>
      <c r="DE76" s="509"/>
      <c r="DF76" s="509"/>
      <c r="DG76" s="509"/>
      <c r="DH76" s="509"/>
      <c r="DI76" s="509"/>
      <c r="DJ76" s="509"/>
      <c r="DK76" s="509"/>
      <c r="DL76" s="509"/>
      <c r="DM76" s="509"/>
      <c r="DN76" s="517" t="s">
        <v>21911</v>
      </c>
      <c r="DP76" s="509"/>
      <c r="DQ76" s="509"/>
      <c r="DR76" s="517" t="s">
        <v>151</v>
      </c>
      <c r="DS76" s="509"/>
      <c r="DT76" s="509"/>
      <c r="DU76" s="509"/>
      <c r="DV76" s="517" t="s">
        <v>21915</v>
      </c>
      <c r="DZ76" s="509"/>
      <c r="EA76" s="509"/>
      <c r="EB76" s="509"/>
      <c r="EC76" s="509"/>
      <c r="ED76" s="509"/>
      <c r="EE76" s="509"/>
      <c r="EF76" s="509"/>
      <c r="EG76" s="509"/>
      <c r="EH76" s="509"/>
      <c r="EI76" s="509"/>
      <c r="EJ76" s="509"/>
      <c r="EK76" s="509"/>
      <c r="EL76" s="509"/>
      <c r="EM76" s="509"/>
      <c r="EN76" s="509"/>
      <c r="EO76" s="509"/>
      <c r="EP76" s="509"/>
      <c r="EQ76" s="509"/>
      <c r="ER76" s="509"/>
      <c r="ES76" s="509"/>
      <c r="ET76" s="509"/>
      <c r="EU76" s="509"/>
      <c r="EV76" s="509"/>
      <c r="EW76" s="509"/>
      <c r="EX76" s="509"/>
      <c r="EY76" s="509"/>
      <c r="EZ76" s="509"/>
      <c r="FA76" s="509"/>
      <c r="FB76" s="509"/>
      <c r="FC76" s="509"/>
      <c r="FD76" s="509"/>
      <c r="FE76" s="517" t="s">
        <v>21912</v>
      </c>
      <c r="FG76" s="509"/>
      <c r="FH76" s="509"/>
      <c r="FI76" s="509"/>
      <c r="FJ76" s="509"/>
      <c r="FK76" s="509"/>
      <c r="FL76" s="509"/>
      <c r="FM76" s="509"/>
      <c r="FN76" s="509"/>
      <c r="FO76" s="509"/>
      <c r="FP76" s="509"/>
      <c r="FQ76" s="509"/>
      <c r="FR76" s="509"/>
      <c r="FS76" s="509"/>
      <c r="FT76" s="509"/>
      <c r="FU76" s="509"/>
      <c r="FV76" s="509"/>
      <c r="FW76" s="509"/>
      <c r="FX76" s="509"/>
      <c r="FY76" s="509"/>
      <c r="FZ76" s="509"/>
      <c r="GA76" s="509"/>
      <c r="GB76" s="509"/>
      <c r="GC76" s="509"/>
      <c r="GD76" s="509"/>
      <c r="GE76" s="509"/>
      <c r="GF76" s="509"/>
      <c r="GG76" s="509"/>
    </row>
    <row r="77">
      <c r="A77" s="507">
        <v>6378374.0</v>
      </c>
      <c r="B77" s="517" t="s">
        <v>21916</v>
      </c>
      <c r="C77" s="517" t="s">
        <v>212</v>
      </c>
      <c r="D77" s="601">
        <v>45726.45520833333</v>
      </c>
      <c r="E77" s="601">
        <v>45726.47231481481</v>
      </c>
      <c r="F77" s="601">
        <v>45726.47730324074</v>
      </c>
      <c r="H77" s="517" t="s">
        <v>21685</v>
      </c>
      <c r="K77" s="509"/>
      <c r="L77" s="509"/>
      <c r="M77" s="509"/>
      <c r="N77" s="509"/>
      <c r="O77" s="509"/>
      <c r="P77" s="509"/>
      <c r="Q77" s="509"/>
      <c r="R77" s="509"/>
      <c r="S77" s="509"/>
      <c r="T77" s="517" t="s">
        <v>2639</v>
      </c>
      <c r="V77" s="517" t="s">
        <v>151</v>
      </c>
      <c r="W77" s="600" t="s">
        <v>21909</v>
      </c>
      <c r="X77" s="509"/>
      <c r="Y77" s="509"/>
      <c r="Z77" s="509"/>
      <c r="AA77" s="509"/>
      <c r="AB77" s="509"/>
      <c r="AC77" s="509"/>
      <c r="AD77" s="509"/>
      <c r="AE77" s="509"/>
      <c r="AF77" s="509"/>
      <c r="AG77" s="509"/>
      <c r="AH77" s="509"/>
      <c r="AI77" s="509"/>
      <c r="AJ77" s="509"/>
      <c r="AK77" s="509"/>
      <c r="AL77" s="509"/>
      <c r="AM77" s="509"/>
      <c r="AN77" s="509"/>
      <c r="AO77" s="509"/>
      <c r="AP77" s="509"/>
      <c r="AQ77" s="509"/>
      <c r="AR77" s="602">
        <v>45725.0</v>
      </c>
      <c r="AS77" s="604">
        <v>798000.0</v>
      </c>
      <c r="AT77" s="509"/>
      <c r="AU77" s="509"/>
      <c r="AV77" s="509"/>
      <c r="AW77" s="509"/>
      <c r="AX77" s="509"/>
      <c r="AY77" s="509"/>
      <c r="AZ77" s="509"/>
      <c r="BA77" s="509"/>
      <c r="BB77" s="509"/>
      <c r="BC77" s="509"/>
      <c r="BD77" s="509"/>
      <c r="BE77" s="509"/>
      <c r="BF77" s="509"/>
      <c r="BG77" s="509"/>
      <c r="BH77" s="517" t="s">
        <v>21688</v>
      </c>
      <c r="BI77" s="509"/>
      <c r="BJ77" s="509"/>
      <c r="BK77" s="509"/>
      <c r="BL77" s="509"/>
      <c r="BM77" s="509"/>
      <c r="BN77" s="509"/>
      <c r="BO77" s="509"/>
      <c r="BP77" s="604">
        <v>398000.0</v>
      </c>
      <c r="BQ77" s="509"/>
      <c r="BR77" s="509"/>
      <c r="BS77" s="509"/>
      <c r="BT77" s="509"/>
      <c r="BU77" s="509"/>
      <c r="BV77" s="509"/>
      <c r="BW77" s="509"/>
      <c r="BX77" s="604">
        <v>400000.0</v>
      </c>
      <c r="BY77" s="509"/>
      <c r="BZ77" s="509"/>
      <c r="CA77" s="515" t="s">
        <v>21806</v>
      </c>
      <c r="CB77" s="515" t="s">
        <v>21806</v>
      </c>
      <c r="CC77" s="509"/>
      <c r="CD77" s="509"/>
      <c r="CE77" s="604">
        <v>798000.0</v>
      </c>
      <c r="CF77" s="507">
        <v>0.0</v>
      </c>
      <c r="CG77" s="509"/>
      <c r="CH77" s="509"/>
      <c r="CI77" s="509"/>
      <c r="CJ77" s="509"/>
      <c r="CK77" s="509"/>
      <c r="CL77" s="509"/>
      <c r="CM77" s="509"/>
      <c r="CN77" s="509"/>
      <c r="CO77" s="509"/>
      <c r="CP77" s="509"/>
      <c r="CQ77" s="509"/>
      <c r="CR77" s="517" t="s">
        <v>21910</v>
      </c>
      <c r="CU77" s="509"/>
      <c r="CV77" s="509"/>
      <c r="CW77" s="509"/>
      <c r="CX77" s="509"/>
      <c r="CY77" s="509"/>
      <c r="CZ77" s="509"/>
      <c r="DA77" s="509"/>
      <c r="DB77" s="509"/>
      <c r="DC77" s="509"/>
      <c r="DD77" s="517" t="s">
        <v>21914</v>
      </c>
      <c r="DE77" s="509"/>
      <c r="DF77" s="509"/>
      <c r="DG77" s="509"/>
      <c r="DH77" s="509"/>
      <c r="DI77" s="509"/>
      <c r="DJ77" s="509"/>
      <c r="DK77" s="509"/>
      <c r="DL77" s="509"/>
      <c r="DM77" s="507">
        <v>9810962.0</v>
      </c>
      <c r="DN77" s="517" t="s">
        <v>21911</v>
      </c>
      <c r="DP77" s="509"/>
      <c r="DQ77" s="509"/>
      <c r="DR77" s="517" t="s">
        <v>151</v>
      </c>
      <c r="DS77" s="509"/>
      <c r="DT77" s="509"/>
      <c r="DU77" s="509"/>
      <c r="DV77" s="517" t="s">
        <v>21915</v>
      </c>
      <c r="DZ77" s="509"/>
      <c r="EA77" s="509"/>
      <c r="EB77" s="509"/>
      <c r="EC77" s="509"/>
      <c r="ED77" s="509"/>
      <c r="EE77" s="509"/>
      <c r="EF77" s="509"/>
      <c r="EG77" s="509"/>
      <c r="EH77" s="509"/>
      <c r="EI77" s="509"/>
      <c r="EJ77" s="509"/>
      <c r="EK77" s="509"/>
      <c r="EL77" s="509"/>
      <c r="EM77" s="509"/>
      <c r="EN77" s="509"/>
      <c r="EO77" s="509"/>
      <c r="EP77" s="509"/>
      <c r="EQ77" s="509"/>
      <c r="ER77" s="509"/>
      <c r="ES77" s="509"/>
      <c r="ET77" s="509"/>
      <c r="EU77" s="509"/>
      <c r="EV77" s="509"/>
      <c r="EW77" s="509"/>
      <c r="EX77" s="509"/>
      <c r="EY77" s="509"/>
      <c r="EZ77" s="509"/>
      <c r="FA77" s="509"/>
      <c r="FB77" s="509"/>
      <c r="FC77" s="509"/>
      <c r="FD77" s="509"/>
      <c r="FE77" s="517" t="s">
        <v>21912</v>
      </c>
      <c r="FG77" s="509"/>
      <c r="FH77" s="509"/>
      <c r="FI77" s="509"/>
      <c r="FJ77" s="509"/>
      <c r="FK77" s="509"/>
      <c r="FL77" s="509"/>
      <c r="FM77" s="509"/>
      <c r="FN77" s="509"/>
      <c r="FO77" s="509"/>
      <c r="FP77" s="509"/>
      <c r="FQ77" s="509"/>
      <c r="FR77" s="509"/>
      <c r="FS77" s="509"/>
      <c r="FT77" s="509"/>
      <c r="FU77" s="509"/>
      <c r="FV77" s="509"/>
      <c r="FW77" s="509"/>
      <c r="FX77" s="509"/>
      <c r="FY77" s="509"/>
      <c r="FZ77" s="509"/>
      <c r="GA77" s="509"/>
      <c r="GB77" s="509"/>
      <c r="GC77" s="509"/>
      <c r="GD77" s="509"/>
      <c r="GE77" s="509"/>
      <c r="GF77" s="509"/>
      <c r="GG77" s="509"/>
    </row>
    <row r="78">
      <c r="A78" s="507">
        <v>6381417.0</v>
      </c>
      <c r="B78" s="517" t="s">
        <v>21927</v>
      </c>
      <c r="C78" s="517" t="s">
        <v>212</v>
      </c>
      <c r="D78" s="601">
        <v>45726.77693287037</v>
      </c>
      <c r="E78" s="601">
        <v>45726.77866898148</v>
      </c>
      <c r="F78" s="601">
        <v>45726.77935185185</v>
      </c>
      <c r="H78" s="517" t="s">
        <v>21685</v>
      </c>
      <c r="K78" s="509"/>
      <c r="L78" s="509"/>
      <c r="M78" s="509"/>
      <c r="N78" s="509"/>
      <c r="O78" s="509"/>
      <c r="P78" s="509"/>
      <c r="Q78" s="509"/>
      <c r="R78" s="509"/>
      <c r="S78" s="509"/>
      <c r="T78" s="517" t="s">
        <v>2639</v>
      </c>
      <c r="V78" s="517" t="s">
        <v>21928</v>
      </c>
      <c r="W78" s="600" t="s">
        <v>21929</v>
      </c>
      <c r="X78" s="509"/>
      <c r="Y78" s="509"/>
      <c r="Z78" s="509"/>
      <c r="AA78" s="509"/>
      <c r="AB78" s="509"/>
      <c r="AC78" s="509"/>
      <c r="AD78" s="509"/>
      <c r="AE78" s="509"/>
      <c r="AF78" s="509"/>
      <c r="AG78" s="509"/>
      <c r="AH78" s="509"/>
      <c r="AI78" s="509"/>
      <c r="AJ78" s="509"/>
      <c r="AK78" s="509"/>
      <c r="AL78" s="509"/>
      <c r="AM78" s="509"/>
      <c r="AN78" s="509"/>
      <c r="AO78" s="509"/>
      <c r="AP78" s="509"/>
      <c r="AQ78" s="507">
        <v>36.0</v>
      </c>
      <c r="AR78" s="602">
        <v>45726.0</v>
      </c>
      <c r="AS78" s="604">
        <v>798000.0</v>
      </c>
      <c r="AT78" s="509"/>
      <c r="AU78" s="509"/>
      <c r="AV78" s="509"/>
      <c r="AW78" s="509"/>
      <c r="AX78" s="509"/>
      <c r="AY78" s="509"/>
      <c r="AZ78" s="509"/>
      <c r="BA78" s="509"/>
      <c r="BB78" s="509"/>
      <c r="BC78" s="509"/>
      <c r="BD78" s="509"/>
      <c r="BE78" s="509"/>
      <c r="BF78" s="509"/>
      <c r="BG78" s="509"/>
      <c r="BH78" s="517" t="s">
        <v>21688</v>
      </c>
      <c r="BI78" s="509"/>
      <c r="BJ78" s="509"/>
      <c r="BK78" s="509"/>
      <c r="BL78" s="509"/>
      <c r="BM78" s="509"/>
      <c r="BN78" s="509"/>
      <c r="BO78" s="509"/>
      <c r="BP78" s="604">
        <v>50000.0</v>
      </c>
      <c r="BQ78" s="509"/>
      <c r="BR78" s="509"/>
      <c r="BS78" s="509"/>
      <c r="BT78" s="517" t="s">
        <v>21693</v>
      </c>
      <c r="BX78" s="509"/>
      <c r="BY78" s="604">
        <v>28924.0</v>
      </c>
      <c r="BZ78" s="604">
        <v>26700.0</v>
      </c>
      <c r="CA78" s="509"/>
      <c r="CB78" s="603">
        <v>45726.0</v>
      </c>
      <c r="CC78" s="603">
        <v>45804.0</v>
      </c>
      <c r="CD78" s="517" t="s">
        <v>21723</v>
      </c>
      <c r="CE78" s="604">
        <v>1013424.0</v>
      </c>
      <c r="CF78" s="604">
        <v>215424.0</v>
      </c>
      <c r="CG78" s="509"/>
      <c r="CH78" s="509"/>
      <c r="CI78" s="509"/>
      <c r="CJ78" s="509"/>
      <c r="CK78" s="509"/>
      <c r="CL78" s="509"/>
      <c r="CM78" s="509"/>
      <c r="CN78" s="509"/>
      <c r="CO78" s="509"/>
      <c r="CP78" s="509"/>
      <c r="CQ78" s="509"/>
      <c r="CR78" s="517" t="s">
        <v>21930</v>
      </c>
      <c r="CU78" s="509"/>
      <c r="CV78" s="509"/>
      <c r="CW78" s="509"/>
      <c r="CX78" s="509"/>
      <c r="CY78" s="509"/>
      <c r="CZ78" s="509"/>
      <c r="DA78" s="509"/>
      <c r="DB78" s="509"/>
      <c r="DC78" s="509"/>
      <c r="DD78" s="517" t="s">
        <v>21931</v>
      </c>
      <c r="DE78" s="509"/>
      <c r="DF78" s="509"/>
      <c r="DG78" s="509"/>
      <c r="DH78" s="509"/>
      <c r="DI78" s="509"/>
      <c r="DJ78" s="509"/>
      <c r="DK78" s="509"/>
      <c r="DL78" s="509"/>
      <c r="DM78" s="509"/>
      <c r="DN78" s="517" t="s">
        <v>21931</v>
      </c>
      <c r="DO78" s="509"/>
      <c r="DP78" s="509"/>
      <c r="DQ78" s="509"/>
      <c r="DR78" s="517" t="s">
        <v>21928</v>
      </c>
      <c r="DS78" s="509"/>
      <c r="DT78" s="509"/>
      <c r="DU78" s="509"/>
      <c r="DV78" s="517" t="s">
        <v>21932</v>
      </c>
      <c r="DY78" s="509"/>
      <c r="DZ78" s="509"/>
      <c r="EA78" s="509"/>
      <c r="EB78" s="509"/>
      <c r="EC78" s="509"/>
      <c r="ED78" s="509"/>
      <c r="EE78" s="509"/>
      <c r="EF78" s="509"/>
      <c r="EG78" s="509"/>
      <c r="EH78" s="509"/>
      <c r="EI78" s="509"/>
      <c r="EJ78" s="509"/>
      <c r="EK78" s="509"/>
      <c r="EL78" s="509"/>
      <c r="EM78" s="509"/>
      <c r="EN78" s="509"/>
      <c r="EO78" s="509"/>
      <c r="EP78" s="509"/>
      <c r="EQ78" s="509"/>
      <c r="ER78" s="509"/>
      <c r="ES78" s="509"/>
      <c r="ET78" s="509"/>
      <c r="EU78" s="509"/>
      <c r="EV78" s="509"/>
      <c r="EW78" s="509"/>
      <c r="EX78" s="509"/>
      <c r="EY78" s="509"/>
      <c r="EZ78" s="509"/>
      <c r="FA78" s="509"/>
      <c r="FB78" s="509"/>
      <c r="FC78" s="509"/>
      <c r="FD78" s="509"/>
      <c r="FE78" s="517" t="s">
        <v>21933</v>
      </c>
      <c r="FG78" s="509"/>
      <c r="FH78" s="509"/>
      <c r="FI78" s="509"/>
      <c r="FJ78" s="509"/>
      <c r="FK78" s="509"/>
      <c r="FL78" s="509"/>
      <c r="FM78" s="509"/>
      <c r="FN78" s="509"/>
      <c r="FO78" s="509"/>
      <c r="FP78" s="509"/>
      <c r="FQ78" s="509"/>
      <c r="FR78" s="509"/>
      <c r="FS78" s="509"/>
      <c r="FT78" s="509"/>
      <c r="FU78" s="509"/>
      <c r="FV78" s="509"/>
      <c r="FW78" s="509"/>
      <c r="FX78" s="509"/>
      <c r="FY78" s="509"/>
      <c r="FZ78" s="509"/>
      <c r="GA78" s="509"/>
      <c r="GB78" s="509"/>
      <c r="GC78" s="509"/>
      <c r="GD78" s="509"/>
      <c r="GE78" s="509"/>
      <c r="GF78" s="509"/>
      <c r="GG78" s="509"/>
    </row>
    <row r="79">
      <c r="A79" s="507">
        <v>6381475.0</v>
      </c>
      <c r="B79" s="517" t="s">
        <v>21934</v>
      </c>
      <c r="C79" s="517" t="s">
        <v>212</v>
      </c>
      <c r="D79" s="601">
        <v>45726.776666666665</v>
      </c>
      <c r="E79" s="601">
        <v>45726.78028935185</v>
      </c>
      <c r="F79" s="601">
        <v>45726.780856481484</v>
      </c>
      <c r="H79" s="517" t="s">
        <v>21685</v>
      </c>
      <c r="K79" s="509"/>
      <c r="L79" s="509"/>
      <c r="M79" s="509"/>
      <c r="N79" s="509"/>
      <c r="O79" s="509"/>
      <c r="P79" s="509"/>
      <c r="Q79" s="509"/>
      <c r="R79" s="509"/>
      <c r="S79" s="509"/>
      <c r="T79" s="517" t="s">
        <v>2639</v>
      </c>
      <c r="V79" s="517" t="s">
        <v>21928</v>
      </c>
      <c r="W79" s="600" t="s">
        <v>21929</v>
      </c>
      <c r="X79" s="509"/>
      <c r="Y79" s="509"/>
      <c r="Z79" s="509"/>
      <c r="AA79" s="509"/>
      <c r="AB79" s="509"/>
      <c r="AC79" s="509"/>
      <c r="AD79" s="509"/>
      <c r="AE79" s="509"/>
      <c r="AF79" s="509"/>
      <c r="AG79" s="509"/>
      <c r="AH79" s="509"/>
      <c r="AI79" s="509"/>
      <c r="AJ79" s="509"/>
      <c r="AK79" s="509"/>
      <c r="AL79" s="509"/>
      <c r="AM79" s="509"/>
      <c r="AN79" s="509"/>
      <c r="AO79" s="509"/>
      <c r="AP79" s="509"/>
      <c r="AQ79" s="507">
        <v>36.0</v>
      </c>
      <c r="AR79" s="602">
        <v>45726.0</v>
      </c>
      <c r="AS79" s="604">
        <v>798000.0</v>
      </c>
      <c r="AT79" s="509"/>
      <c r="AU79" s="509"/>
      <c r="AV79" s="509"/>
      <c r="AW79" s="509"/>
      <c r="AX79" s="509"/>
      <c r="AY79" s="509"/>
      <c r="AZ79" s="509"/>
      <c r="BA79" s="509"/>
      <c r="BB79" s="509"/>
      <c r="BC79" s="509"/>
      <c r="BD79" s="509"/>
      <c r="BE79" s="509"/>
      <c r="BF79" s="509"/>
      <c r="BG79" s="509"/>
      <c r="BH79" s="517" t="s">
        <v>21688</v>
      </c>
      <c r="BI79" s="509"/>
      <c r="BJ79" s="509"/>
      <c r="BK79" s="509"/>
      <c r="BL79" s="509"/>
      <c r="BM79" s="509"/>
      <c r="BN79" s="509"/>
      <c r="BO79" s="509"/>
      <c r="BP79" s="604">
        <v>50000.0</v>
      </c>
      <c r="BQ79" s="509"/>
      <c r="BR79" s="509"/>
      <c r="BS79" s="509"/>
      <c r="BT79" s="517" t="s">
        <v>21693</v>
      </c>
      <c r="BX79" s="509"/>
      <c r="BY79" s="604">
        <v>28924.0</v>
      </c>
      <c r="BZ79" s="604">
        <v>26700.0</v>
      </c>
      <c r="CA79" s="509"/>
      <c r="CB79" s="603">
        <v>45726.0</v>
      </c>
      <c r="CC79" s="603">
        <v>45804.0</v>
      </c>
      <c r="CD79" s="517" t="s">
        <v>21723</v>
      </c>
      <c r="CE79" s="604">
        <v>1013424.0</v>
      </c>
      <c r="CF79" s="604">
        <v>215424.0</v>
      </c>
      <c r="CG79" s="509"/>
      <c r="CH79" s="509"/>
      <c r="CI79" s="509"/>
      <c r="CJ79" s="509"/>
      <c r="CK79" s="509"/>
      <c r="CL79" s="509"/>
      <c r="CM79" s="509"/>
      <c r="CN79" s="509"/>
      <c r="CO79" s="509"/>
      <c r="CP79" s="509"/>
      <c r="CQ79" s="509"/>
      <c r="CR79" s="517" t="s">
        <v>21930</v>
      </c>
      <c r="CU79" s="509"/>
      <c r="CV79" s="509"/>
      <c r="CW79" s="509"/>
      <c r="CX79" s="509"/>
      <c r="CY79" s="509"/>
      <c r="CZ79" s="509"/>
      <c r="DA79" s="509"/>
      <c r="DB79" s="509"/>
      <c r="DC79" s="509"/>
      <c r="DD79" s="517" t="s">
        <v>21931</v>
      </c>
      <c r="DE79" s="509"/>
      <c r="DF79" s="509"/>
      <c r="DG79" s="509"/>
      <c r="DH79" s="509"/>
      <c r="DI79" s="509"/>
      <c r="DJ79" s="509"/>
      <c r="DK79" s="509"/>
      <c r="DL79" s="509"/>
      <c r="DM79" s="517" t="s">
        <v>21935</v>
      </c>
      <c r="DN79" s="517" t="s">
        <v>21931</v>
      </c>
      <c r="DO79" s="509"/>
      <c r="DP79" s="509"/>
      <c r="DQ79" s="509"/>
      <c r="DR79" s="517" t="s">
        <v>21928</v>
      </c>
      <c r="DS79" s="509"/>
      <c r="DT79" s="509"/>
      <c r="DU79" s="509"/>
      <c r="DV79" s="517" t="s">
        <v>21936</v>
      </c>
      <c r="DY79" s="509"/>
      <c r="DZ79" s="509"/>
      <c r="EA79" s="509"/>
      <c r="EB79" s="509"/>
      <c r="EC79" s="509"/>
      <c r="ED79" s="509"/>
      <c r="EE79" s="509"/>
      <c r="EF79" s="509"/>
      <c r="EG79" s="509"/>
      <c r="EH79" s="509"/>
      <c r="EI79" s="509"/>
      <c r="EJ79" s="509"/>
      <c r="EK79" s="509"/>
      <c r="EL79" s="509"/>
      <c r="EM79" s="509"/>
      <c r="EN79" s="509"/>
      <c r="EO79" s="509"/>
      <c r="EP79" s="509"/>
      <c r="EQ79" s="509"/>
      <c r="ER79" s="509"/>
      <c r="ES79" s="509"/>
      <c r="ET79" s="509"/>
      <c r="EU79" s="509"/>
      <c r="EV79" s="509"/>
      <c r="EW79" s="509"/>
      <c r="EX79" s="509"/>
      <c r="EY79" s="509"/>
      <c r="EZ79" s="509"/>
      <c r="FA79" s="509"/>
      <c r="FB79" s="509"/>
      <c r="FC79" s="517" t="s">
        <v>21937</v>
      </c>
      <c r="FE79" s="517" t="s">
        <v>21933</v>
      </c>
      <c r="FG79" s="509"/>
      <c r="FH79" s="509"/>
      <c r="FI79" s="509"/>
      <c r="FJ79" s="509"/>
      <c r="FK79" s="509"/>
      <c r="FL79" s="509"/>
      <c r="FM79" s="509"/>
      <c r="FN79" s="509"/>
      <c r="FO79" s="509"/>
      <c r="FP79" s="509"/>
      <c r="FQ79" s="509"/>
      <c r="FR79" s="509"/>
      <c r="FS79" s="509"/>
      <c r="FT79" s="509"/>
      <c r="FU79" s="509"/>
      <c r="FV79" s="509"/>
      <c r="FW79" s="509"/>
      <c r="FX79" s="509"/>
      <c r="FY79" s="509"/>
      <c r="FZ79" s="509"/>
      <c r="GA79" s="509"/>
      <c r="GB79" s="509"/>
      <c r="GC79" s="509"/>
      <c r="GD79" s="509"/>
      <c r="GE79" s="509"/>
      <c r="GF79" s="509"/>
      <c r="GG79" s="509"/>
    </row>
    <row r="80">
      <c r="A80" s="507">
        <v>6381479.0</v>
      </c>
      <c r="B80" s="517" t="s">
        <v>21938</v>
      </c>
      <c r="C80" s="517" t="s">
        <v>212</v>
      </c>
      <c r="D80" s="601">
        <v>45726.77622685185</v>
      </c>
      <c r="E80" s="601">
        <v>45726.77748842593</v>
      </c>
      <c r="F80" s="601">
        <v>45726.777650462966</v>
      </c>
      <c r="H80" s="517" t="s">
        <v>21685</v>
      </c>
      <c r="K80" s="509"/>
      <c r="L80" s="509"/>
      <c r="M80" s="509"/>
      <c r="N80" s="509"/>
      <c r="O80" s="509"/>
      <c r="P80" s="509"/>
      <c r="Q80" s="509"/>
      <c r="R80" s="509"/>
      <c r="S80" s="509"/>
      <c r="T80" s="509"/>
      <c r="U80" s="509"/>
      <c r="V80" s="517" t="s">
        <v>21928</v>
      </c>
      <c r="W80" s="600" t="s">
        <v>21929</v>
      </c>
      <c r="X80" s="509"/>
      <c r="Y80" s="509"/>
      <c r="Z80" s="509"/>
      <c r="AA80" s="509"/>
      <c r="AB80" s="509"/>
      <c r="AC80" s="509"/>
      <c r="AD80" s="509"/>
      <c r="AE80" s="509"/>
      <c r="AF80" s="509"/>
      <c r="AG80" s="509"/>
      <c r="AH80" s="509"/>
      <c r="AI80" s="509"/>
      <c r="AJ80" s="509"/>
      <c r="AK80" s="509"/>
      <c r="AL80" s="509"/>
      <c r="AM80" s="509"/>
      <c r="AN80" s="509"/>
      <c r="AO80" s="509"/>
      <c r="AP80" s="509"/>
      <c r="AQ80" s="509"/>
      <c r="AR80" s="509"/>
      <c r="AS80" s="509"/>
      <c r="AT80" s="509"/>
      <c r="AU80" s="509"/>
      <c r="AV80" s="509"/>
      <c r="AW80" s="509"/>
      <c r="AX80" s="509"/>
      <c r="AY80" s="509"/>
      <c r="AZ80" s="509"/>
      <c r="BA80" s="509"/>
      <c r="BB80" s="509"/>
      <c r="BC80" s="509"/>
      <c r="BD80" s="509"/>
      <c r="BE80" s="509"/>
      <c r="BF80" s="509"/>
      <c r="BG80" s="509"/>
      <c r="BH80" s="517" t="s">
        <v>21688</v>
      </c>
      <c r="BI80" s="509"/>
      <c r="BJ80" s="509"/>
      <c r="BK80" s="509"/>
      <c r="BL80" s="509"/>
      <c r="BM80" s="509"/>
      <c r="BN80" s="509"/>
      <c r="BO80" s="509"/>
      <c r="BP80" s="509"/>
      <c r="BQ80" s="509"/>
      <c r="BR80" s="509"/>
      <c r="BS80" s="509"/>
      <c r="BT80" s="509"/>
      <c r="BU80" s="509"/>
      <c r="BV80" s="509"/>
      <c r="BW80" s="509"/>
      <c r="BX80" s="509"/>
      <c r="BY80" s="509"/>
      <c r="BZ80" s="509"/>
      <c r="CA80" s="509"/>
      <c r="CB80" s="509"/>
      <c r="CC80" s="509"/>
      <c r="CD80" s="509"/>
      <c r="CE80" s="509"/>
      <c r="CF80" s="509"/>
      <c r="CG80" s="509"/>
      <c r="CH80" s="509"/>
      <c r="CI80" s="509"/>
      <c r="CJ80" s="509"/>
      <c r="CK80" s="509"/>
      <c r="CL80" s="509"/>
      <c r="CM80" s="509"/>
      <c r="CN80" s="509"/>
      <c r="CO80" s="509"/>
      <c r="CP80" s="509"/>
      <c r="CQ80" s="509"/>
      <c r="CR80" s="517" t="s">
        <v>21930</v>
      </c>
      <c r="CU80" s="509"/>
      <c r="CV80" s="509"/>
      <c r="CW80" s="509"/>
      <c r="CX80" s="509"/>
      <c r="CY80" s="509"/>
      <c r="CZ80" s="509"/>
      <c r="DA80" s="509"/>
      <c r="DB80" s="509"/>
      <c r="DC80" s="509"/>
      <c r="DD80" s="509"/>
      <c r="DE80" s="509"/>
      <c r="DF80" s="509"/>
      <c r="DG80" s="509"/>
      <c r="DH80" s="509"/>
      <c r="DI80" s="517" t="s">
        <v>21939</v>
      </c>
      <c r="DL80" s="509"/>
      <c r="DM80" s="509"/>
      <c r="DN80" s="517" t="s">
        <v>21931</v>
      </c>
      <c r="DO80" s="509"/>
      <c r="DP80" s="509"/>
      <c r="DQ80" s="509"/>
      <c r="DR80" s="517" t="s">
        <v>21928</v>
      </c>
      <c r="DS80" s="509"/>
      <c r="DT80" s="509"/>
      <c r="DU80" s="509"/>
      <c r="DV80" s="509"/>
      <c r="DW80" s="509"/>
      <c r="DX80" s="509"/>
      <c r="DY80" s="509"/>
      <c r="DZ80" s="509"/>
      <c r="EA80" s="509"/>
      <c r="EB80" s="602">
        <v>45726.0</v>
      </c>
      <c r="EC80" s="509"/>
      <c r="ED80" s="509"/>
      <c r="EE80" s="509"/>
      <c r="EF80" s="509"/>
      <c r="EG80" s="509"/>
      <c r="EH80" s="509"/>
      <c r="EI80" s="509"/>
      <c r="EJ80" s="509"/>
      <c r="EK80" s="509"/>
      <c r="EL80" s="509"/>
      <c r="EM80" s="509"/>
      <c r="EN80" s="509"/>
      <c r="EO80" s="509"/>
      <c r="EP80" s="509"/>
      <c r="EQ80" s="509"/>
      <c r="ER80" s="509"/>
      <c r="ES80" s="509"/>
      <c r="ET80" s="509"/>
      <c r="EU80" s="509"/>
      <c r="EV80" s="509"/>
      <c r="EW80" s="509"/>
      <c r="EX80" s="509"/>
      <c r="EY80" s="509"/>
      <c r="EZ80" s="509"/>
      <c r="FA80" s="509"/>
      <c r="FB80" s="509"/>
      <c r="FC80" s="509"/>
      <c r="FD80" s="509"/>
      <c r="FE80" s="517" t="s">
        <v>21933</v>
      </c>
      <c r="FG80" s="509"/>
      <c r="FH80" s="509"/>
      <c r="FI80" s="509"/>
      <c r="FJ80" s="509"/>
      <c r="FK80" s="509"/>
      <c r="FL80" s="509"/>
      <c r="FM80" s="509"/>
      <c r="FN80" s="509"/>
      <c r="FO80" s="509"/>
      <c r="FP80" s="509"/>
      <c r="FQ80" s="509"/>
      <c r="FR80" s="509"/>
      <c r="FS80" s="509"/>
      <c r="FT80" s="509"/>
      <c r="FU80" s="509"/>
      <c r="FV80" s="509"/>
      <c r="FW80" s="509"/>
      <c r="FX80" s="509"/>
      <c r="FY80" s="509"/>
      <c r="FZ80" s="509"/>
      <c r="GA80" s="509"/>
      <c r="GB80" s="509"/>
      <c r="GC80" s="509"/>
      <c r="GD80" s="509"/>
      <c r="GE80" s="509"/>
      <c r="GF80" s="509"/>
      <c r="GG80" s="509"/>
    </row>
    <row r="81">
      <c r="A81" s="507">
        <v>6387684.0</v>
      </c>
      <c r="B81" s="517" t="s">
        <v>21940</v>
      </c>
      <c r="C81" s="517" t="s">
        <v>212</v>
      </c>
      <c r="D81" s="601">
        <v>45726.87732638889</v>
      </c>
      <c r="E81" s="601">
        <v>45726.8796875</v>
      </c>
      <c r="F81" s="601">
        <v>45726.880057870374</v>
      </c>
      <c r="H81" s="517" t="s">
        <v>21685</v>
      </c>
      <c r="K81" s="509"/>
      <c r="L81" s="509"/>
      <c r="M81" s="509"/>
      <c r="N81" s="509"/>
      <c r="O81" s="509"/>
      <c r="P81" s="509"/>
      <c r="Q81" s="509"/>
      <c r="R81" s="509"/>
      <c r="S81" s="509"/>
      <c r="T81" s="509"/>
      <c r="U81" s="509"/>
      <c r="V81" s="517" t="s">
        <v>21740</v>
      </c>
      <c r="W81" s="600" t="s">
        <v>21941</v>
      </c>
      <c r="X81" s="509"/>
      <c r="Y81" s="509"/>
      <c r="Z81" s="509"/>
      <c r="AA81" s="509"/>
      <c r="AB81" s="509"/>
      <c r="AC81" s="509"/>
      <c r="AD81" s="509"/>
      <c r="AE81" s="509"/>
      <c r="AF81" s="509"/>
      <c r="AG81" s="509"/>
      <c r="AH81" s="509"/>
      <c r="AI81" s="509"/>
      <c r="AJ81" s="509"/>
      <c r="AK81" s="509"/>
      <c r="AL81" s="509"/>
      <c r="AM81" s="509"/>
      <c r="AN81" s="509"/>
      <c r="AO81" s="509"/>
      <c r="AP81" s="509"/>
      <c r="AQ81" s="509"/>
      <c r="AR81" s="509"/>
      <c r="AS81" s="509"/>
      <c r="AT81" s="509"/>
      <c r="AU81" s="509"/>
      <c r="AV81" s="509"/>
      <c r="AW81" s="509"/>
      <c r="AX81" s="509"/>
      <c r="AY81" s="509"/>
      <c r="AZ81" s="509"/>
      <c r="BA81" s="509"/>
      <c r="BB81" s="509"/>
      <c r="BC81" s="509"/>
      <c r="BD81" s="509"/>
      <c r="BE81" s="509"/>
      <c r="BF81" s="509"/>
      <c r="BG81" s="509"/>
      <c r="BH81" s="517" t="s">
        <v>21688</v>
      </c>
      <c r="BI81" s="509"/>
      <c r="BJ81" s="509"/>
      <c r="BK81" s="509"/>
      <c r="BL81" s="509"/>
      <c r="BM81" s="509"/>
      <c r="BN81" s="509"/>
      <c r="BO81" s="509"/>
      <c r="BP81" s="509"/>
      <c r="BQ81" s="509"/>
      <c r="BR81" s="509"/>
      <c r="BS81" s="509"/>
      <c r="BT81" s="509"/>
      <c r="BU81" s="509"/>
      <c r="BV81" s="509"/>
      <c r="BW81" s="509"/>
      <c r="BX81" s="509"/>
      <c r="BY81" s="509"/>
      <c r="BZ81" s="509"/>
      <c r="CA81" s="509"/>
      <c r="CB81" s="509"/>
      <c r="CC81" s="509"/>
      <c r="CD81" s="509"/>
      <c r="CE81" s="509"/>
      <c r="CF81" s="509"/>
      <c r="CG81" s="509"/>
      <c r="CH81" s="509"/>
      <c r="CI81" s="509"/>
      <c r="CJ81" s="509"/>
      <c r="CK81" s="509"/>
      <c r="CL81" s="509"/>
      <c r="CM81" s="509"/>
      <c r="CN81" s="509"/>
      <c r="CO81" s="509"/>
      <c r="CP81" s="509"/>
      <c r="CQ81" s="509"/>
      <c r="CR81" s="517" t="s">
        <v>21942</v>
      </c>
      <c r="CU81" s="509"/>
      <c r="CV81" s="509"/>
      <c r="CW81" s="509"/>
      <c r="CX81" s="509"/>
      <c r="CY81" s="509"/>
      <c r="CZ81" s="509"/>
      <c r="DA81" s="509"/>
      <c r="DB81" s="509"/>
      <c r="DC81" s="509"/>
      <c r="DD81" s="509"/>
      <c r="DE81" s="509"/>
      <c r="DF81" s="509"/>
      <c r="DG81" s="509"/>
      <c r="DH81" s="509"/>
      <c r="DI81" s="517" t="s">
        <v>21942</v>
      </c>
      <c r="DL81" s="509"/>
      <c r="DM81" s="509"/>
      <c r="DN81" s="517" t="s">
        <v>87</v>
      </c>
      <c r="DO81" s="509"/>
      <c r="DP81" s="509"/>
      <c r="DQ81" s="509"/>
      <c r="DR81" s="517" t="s">
        <v>21740</v>
      </c>
      <c r="DS81" s="509"/>
      <c r="DT81" s="509"/>
      <c r="DU81" s="509"/>
      <c r="DV81" s="509"/>
      <c r="DW81" s="509"/>
      <c r="DX81" s="509"/>
      <c r="DY81" s="509"/>
      <c r="DZ81" s="509"/>
      <c r="EA81" s="509"/>
      <c r="EB81" s="602">
        <v>45726.0</v>
      </c>
      <c r="EC81" s="509"/>
      <c r="ED81" s="509"/>
      <c r="EE81" s="509"/>
      <c r="EF81" s="509"/>
      <c r="EG81" s="509"/>
      <c r="EH81" s="509"/>
      <c r="EI81" s="509"/>
      <c r="EJ81" s="509"/>
      <c r="EK81" s="509"/>
      <c r="EL81" s="509"/>
      <c r="EM81" s="509"/>
      <c r="EN81" s="509"/>
      <c r="EO81" s="509"/>
      <c r="EP81" s="509"/>
      <c r="EQ81" s="509"/>
      <c r="ER81" s="509"/>
      <c r="ES81" s="509"/>
      <c r="ET81" s="509"/>
      <c r="EU81" s="509"/>
      <c r="EV81" s="509"/>
      <c r="EW81" s="509"/>
      <c r="EX81" s="509"/>
      <c r="EY81" s="509"/>
      <c r="EZ81" s="509"/>
      <c r="FA81" s="509"/>
      <c r="FB81" s="509"/>
      <c r="FC81" s="509"/>
      <c r="FD81" s="509"/>
      <c r="FE81" s="517" t="s">
        <v>21943</v>
      </c>
      <c r="FG81" s="509"/>
      <c r="FH81" s="509"/>
      <c r="FI81" s="509"/>
      <c r="FJ81" s="509"/>
      <c r="FK81" s="509"/>
      <c r="FL81" s="509"/>
      <c r="FM81" s="509"/>
      <c r="FN81" s="509"/>
      <c r="FO81" s="509"/>
      <c r="FP81" s="509"/>
      <c r="FQ81" s="509"/>
      <c r="FR81" s="509"/>
      <c r="FS81" s="509"/>
      <c r="FT81" s="509"/>
      <c r="FU81" s="509"/>
      <c r="FV81" s="509"/>
      <c r="FW81" s="509"/>
      <c r="FX81" s="509"/>
      <c r="FY81" s="509"/>
      <c r="FZ81" s="509"/>
      <c r="GA81" s="509"/>
      <c r="GB81" s="509"/>
      <c r="GC81" s="509"/>
      <c r="GD81" s="509"/>
      <c r="GE81" s="509"/>
      <c r="GF81" s="509"/>
      <c r="GG81" s="509"/>
    </row>
    <row r="82">
      <c r="A82" s="507">
        <v>6387723.0</v>
      </c>
      <c r="B82" s="517" t="s">
        <v>21944</v>
      </c>
      <c r="C82" s="517" t="s">
        <v>212</v>
      </c>
      <c r="D82" s="601">
        <v>45726.8855787037</v>
      </c>
      <c r="E82" s="601">
        <v>45726.900717592594</v>
      </c>
      <c r="F82" s="601">
        <v>45726.90101851852</v>
      </c>
      <c r="H82" s="517" t="s">
        <v>21685</v>
      </c>
      <c r="K82" s="509"/>
      <c r="L82" s="509"/>
      <c r="M82" s="509"/>
      <c r="N82" s="509"/>
      <c r="O82" s="509"/>
      <c r="P82" s="509"/>
      <c r="Q82" s="509"/>
      <c r="R82" s="509"/>
      <c r="S82" s="509"/>
      <c r="T82" s="517" t="s">
        <v>2639</v>
      </c>
      <c r="V82" s="517" t="s">
        <v>21740</v>
      </c>
      <c r="W82" s="600" t="s">
        <v>21941</v>
      </c>
      <c r="X82" s="509"/>
      <c r="Y82" s="509"/>
      <c r="Z82" s="509"/>
      <c r="AA82" s="509"/>
      <c r="AB82" s="509"/>
      <c r="AC82" s="509"/>
      <c r="AD82" s="509"/>
      <c r="AE82" s="509"/>
      <c r="AF82" s="509"/>
      <c r="AG82" s="509"/>
      <c r="AH82" s="509"/>
      <c r="AI82" s="509"/>
      <c r="AJ82" s="509"/>
      <c r="AK82" s="509"/>
      <c r="AL82" s="509"/>
      <c r="AM82" s="509"/>
      <c r="AN82" s="509"/>
      <c r="AO82" s="509"/>
      <c r="AP82" s="509"/>
      <c r="AQ82" s="507">
        <v>36.0</v>
      </c>
      <c r="AR82" s="602">
        <v>45726.0</v>
      </c>
      <c r="AS82" s="507">
        <v>798000.0</v>
      </c>
      <c r="AT82" s="509"/>
      <c r="AU82" s="509"/>
      <c r="AV82" s="509"/>
      <c r="AW82" s="509"/>
      <c r="AX82" s="509"/>
      <c r="AY82" s="509"/>
      <c r="AZ82" s="509"/>
      <c r="BA82" s="509"/>
      <c r="BB82" s="509"/>
      <c r="BC82" s="509"/>
      <c r="BD82" s="509"/>
      <c r="BE82" s="509"/>
      <c r="BF82" s="509"/>
      <c r="BG82" s="509"/>
      <c r="BH82" s="517" t="s">
        <v>21688</v>
      </c>
      <c r="BI82" s="509"/>
      <c r="BJ82" s="509"/>
      <c r="BK82" s="509"/>
      <c r="BL82" s="509"/>
      <c r="BM82" s="509"/>
      <c r="BN82" s="509"/>
      <c r="BO82" s="509"/>
      <c r="BP82" s="509"/>
      <c r="BQ82" s="509"/>
      <c r="BR82" s="509"/>
      <c r="BS82" s="509"/>
      <c r="BT82" s="517" t="s">
        <v>21730</v>
      </c>
      <c r="BV82" s="509"/>
      <c r="BW82" s="509"/>
      <c r="BX82" s="509"/>
      <c r="BY82" s="507">
        <v>31644.0</v>
      </c>
      <c r="BZ82" s="507">
        <v>29600.0</v>
      </c>
      <c r="CA82" s="509"/>
      <c r="CB82" s="509"/>
      <c r="CC82" s="602">
        <v>45774.0</v>
      </c>
      <c r="CD82" s="507">
        <v>27.0</v>
      </c>
      <c r="CE82" s="507">
        <v>1067644.0</v>
      </c>
      <c r="CF82" s="507">
        <v>269644.0</v>
      </c>
      <c r="CG82" s="509"/>
      <c r="CH82" s="509"/>
      <c r="CI82" s="509"/>
      <c r="CJ82" s="509"/>
      <c r="CK82" s="509"/>
      <c r="CL82" s="509"/>
      <c r="CM82" s="509"/>
      <c r="CN82" s="509"/>
      <c r="CO82" s="509"/>
      <c r="CP82" s="509"/>
      <c r="CQ82" s="509"/>
      <c r="CR82" s="517" t="s">
        <v>21942</v>
      </c>
      <c r="CU82" s="509"/>
      <c r="CV82" s="509"/>
      <c r="CW82" s="509"/>
      <c r="CX82" s="509"/>
      <c r="CY82" s="509"/>
      <c r="CZ82" s="509"/>
      <c r="DA82" s="509"/>
      <c r="DB82" s="509"/>
      <c r="DC82" s="509"/>
      <c r="DD82" s="517" t="s">
        <v>21945</v>
      </c>
      <c r="DE82" s="509"/>
      <c r="DF82" s="509"/>
      <c r="DG82" s="509"/>
      <c r="DH82" s="509"/>
      <c r="DI82" s="509"/>
      <c r="DJ82" s="509"/>
      <c r="DK82" s="509"/>
      <c r="DL82" s="509"/>
      <c r="DM82" s="509"/>
      <c r="DN82" s="517" t="s">
        <v>87</v>
      </c>
      <c r="DO82" s="509"/>
      <c r="DP82" s="509"/>
      <c r="DQ82" s="509"/>
      <c r="DR82" s="517" t="s">
        <v>21740</v>
      </c>
      <c r="DS82" s="509"/>
      <c r="DT82" s="509"/>
      <c r="DU82" s="509"/>
      <c r="DV82" s="517" t="s">
        <v>21946</v>
      </c>
      <c r="EA82" s="509"/>
      <c r="EB82" s="509"/>
      <c r="EC82" s="509"/>
      <c r="ED82" s="509"/>
      <c r="EE82" s="509"/>
      <c r="EF82" s="509"/>
      <c r="EG82" s="509"/>
      <c r="EH82" s="509"/>
      <c r="EI82" s="509"/>
      <c r="EJ82" s="509"/>
      <c r="EK82" s="509"/>
      <c r="EL82" s="509"/>
      <c r="EM82" s="509"/>
      <c r="EN82" s="509"/>
      <c r="EO82" s="509"/>
      <c r="EP82" s="509"/>
      <c r="EQ82" s="509"/>
      <c r="ER82" s="509"/>
      <c r="ES82" s="509"/>
      <c r="ET82" s="509"/>
      <c r="EU82" s="509"/>
      <c r="EV82" s="509"/>
      <c r="EW82" s="509"/>
      <c r="EX82" s="509"/>
      <c r="EY82" s="509"/>
      <c r="EZ82" s="509"/>
      <c r="FA82" s="509"/>
      <c r="FB82" s="509"/>
      <c r="FC82" s="509"/>
      <c r="FD82" s="509"/>
      <c r="FE82" s="517" t="s">
        <v>21943</v>
      </c>
      <c r="FG82" s="509"/>
      <c r="FH82" s="509"/>
      <c r="FI82" s="509"/>
      <c r="FJ82" s="509"/>
      <c r="FK82" s="509"/>
      <c r="FL82" s="509"/>
      <c r="FM82" s="509"/>
      <c r="FN82" s="509"/>
      <c r="FO82" s="509"/>
      <c r="FP82" s="509"/>
      <c r="FQ82" s="509"/>
      <c r="FR82" s="509"/>
      <c r="FS82" s="509"/>
      <c r="FT82" s="509"/>
      <c r="FU82" s="509"/>
      <c r="FV82" s="509"/>
      <c r="FW82" s="509"/>
      <c r="FX82" s="509"/>
      <c r="FY82" s="509"/>
      <c r="FZ82" s="509"/>
      <c r="GA82" s="509"/>
      <c r="GB82" s="509"/>
      <c r="GC82" s="509"/>
      <c r="GD82" s="509"/>
      <c r="GE82" s="509"/>
      <c r="GF82" s="509"/>
      <c r="GG82" s="509"/>
    </row>
    <row r="83">
      <c r="A83" s="507">
        <v>6387762.0</v>
      </c>
      <c r="B83" s="517" t="s">
        <v>21947</v>
      </c>
      <c r="C83" s="517" t="s">
        <v>212</v>
      </c>
      <c r="D83" s="601">
        <v>45726.90013888889</v>
      </c>
      <c r="E83" s="601">
        <v>45726.905439814815</v>
      </c>
      <c r="F83" s="601">
        <v>45726.90594907408</v>
      </c>
      <c r="H83" s="517" t="s">
        <v>21685</v>
      </c>
      <c r="K83" s="509"/>
      <c r="L83" s="509"/>
      <c r="M83" s="509"/>
      <c r="N83" s="509"/>
      <c r="O83" s="509"/>
      <c r="P83" s="509"/>
      <c r="Q83" s="509"/>
      <c r="R83" s="509"/>
      <c r="S83" s="509"/>
      <c r="T83" s="517" t="s">
        <v>2639</v>
      </c>
      <c r="V83" s="517" t="s">
        <v>21740</v>
      </c>
      <c r="W83" s="600" t="s">
        <v>21941</v>
      </c>
      <c r="X83" s="509"/>
      <c r="Y83" s="509"/>
      <c r="Z83" s="509"/>
      <c r="AA83" s="509"/>
      <c r="AB83" s="509"/>
      <c r="AC83" s="509"/>
      <c r="AD83" s="509"/>
      <c r="AE83" s="509"/>
      <c r="AF83" s="509"/>
      <c r="AG83" s="509"/>
      <c r="AH83" s="509"/>
      <c r="AI83" s="509"/>
      <c r="AJ83" s="509"/>
      <c r="AK83" s="509"/>
      <c r="AL83" s="509"/>
      <c r="AM83" s="509"/>
      <c r="AN83" s="509"/>
      <c r="AO83" s="509"/>
      <c r="AP83" s="509"/>
      <c r="AQ83" s="507">
        <v>36.0</v>
      </c>
      <c r="AR83" s="602">
        <v>45726.0</v>
      </c>
      <c r="AS83" s="507">
        <v>798000.0</v>
      </c>
      <c r="AT83" s="509"/>
      <c r="AU83" s="509"/>
      <c r="AV83" s="509"/>
      <c r="AW83" s="509"/>
      <c r="AX83" s="509"/>
      <c r="AY83" s="509"/>
      <c r="AZ83" s="509"/>
      <c r="BA83" s="509"/>
      <c r="BB83" s="509"/>
      <c r="BC83" s="509"/>
      <c r="BD83" s="509"/>
      <c r="BE83" s="509"/>
      <c r="BF83" s="509"/>
      <c r="BG83" s="509"/>
      <c r="BH83" s="517" t="s">
        <v>21688</v>
      </c>
      <c r="BI83" s="509"/>
      <c r="BJ83" s="509"/>
      <c r="BK83" s="509"/>
      <c r="BL83" s="509"/>
      <c r="BM83" s="509"/>
      <c r="BN83" s="509"/>
      <c r="BO83" s="509"/>
      <c r="BP83" s="509"/>
      <c r="BQ83" s="509"/>
      <c r="BR83" s="509"/>
      <c r="BS83" s="509"/>
      <c r="BT83" s="517" t="s">
        <v>21730</v>
      </c>
      <c r="BV83" s="509"/>
      <c r="BW83" s="509"/>
      <c r="BX83" s="509"/>
      <c r="BY83" s="507">
        <v>31644.0</v>
      </c>
      <c r="BZ83" s="507">
        <v>29600.0</v>
      </c>
      <c r="CA83" s="509"/>
      <c r="CB83" s="509"/>
      <c r="CC83" s="602">
        <v>45774.0</v>
      </c>
      <c r="CD83" s="517" t="s">
        <v>21723</v>
      </c>
      <c r="CE83" s="507">
        <v>1067644.0</v>
      </c>
      <c r="CF83" s="507">
        <v>269644.0</v>
      </c>
      <c r="CG83" s="509"/>
      <c r="CH83" s="509"/>
      <c r="CI83" s="509"/>
      <c r="CJ83" s="509"/>
      <c r="CK83" s="509"/>
      <c r="CL83" s="509"/>
      <c r="CM83" s="509"/>
      <c r="CN83" s="509"/>
      <c r="CO83" s="509"/>
      <c r="CP83" s="509"/>
      <c r="CQ83" s="509"/>
      <c r="CR83" s="517" t="s">
        <v>21942</v>
      </c>
      <c r="CU83" s="509"/>
      <c r="CV83" s="509"/>
      <c r="CW83" s="509"/>
      <c r="CX83" s="509"/>
      <c r="CY83" s="509"/>
      <c r="CZ83" s="509"/>
      <c r="DA83" s="509"/>
      <c r="DB83" s="509"/>
      <c r="DC83" s="509"/>
      <c r="DD83" s="517" t="s">
        <v>21945</v>
      </c>
      <c r="DE83" s="509"/>
      <c r="DF83" s="509"/>
      <c r="DG83" s="509"/>
      <c r="DH83" s="509"/>
      <c r="DI83" s="509"/>
      <c r="DJ83" s="509"/>
      <c r="DK83" s="509"/>
      <c r="DL83" s="509"/>
      <c r="DM83" s="507">
        <v>5030027.0</v>
      </c>
      <c r="DN83" s="517" t="s">
        <v>87</v>
      </c>
      <c r="DO83" s="509"/>
      <c r="DP83" s="509"/>
      <c r="DQ83" s="509"/>
      <c r="DR83" s="517" t="s">
        <v>21740</v>
      </c>
      <c r="DS83" s="509"/>
      <c r="DT83" s="509"/>
      <c r="DU83" s="509"/>
      <c r="DV83" s="517" t="s">
        <v>21948</v>
      </c>
      <c r="EB83" s="509"/>
      <c r="EC83" s="509"/>
      <c r="ED83" s="509"/>
      <c r="EE83" s="509"/>
      <c r="EF83" s="509"/>
      <c r="EG83" s="509"/>
      <c r="EH83" s="509"/>
      <c r="EI83" s="509"/>
      <c r="EJ83" s="509"/>
      <c r="EK83" s="509"/>
      <c r="EL83" s="509"/>
      <c r="EM83" s="509"/>
      <c r="EN83" s="509"/>
      <c r="EO83" s="509"/>
      <c r="EP83" s="509"/>
      <c r="EQ83" s="509"/>
      <c r="ER83" s="509"/>
      <c r="ES83" s="509"/>
      <c r="ET83" s="509"/>
      <c r="EU83" s="509"/>
      <c r="EV83" s="509"/>
      <c r="EW83" s="509"/>
      <c r="EX83" s="509"/>
      <c r="EY83" s="509"/>
      <c r="EZ83" s="509"/>
      <c r="FA83" s="509"/>
      <c r="FB83" s="509"/>
      <c r="FC83" s="517" t="s">
        <v>21948</v>
      </c>
      <c r="FE83" s="517" t="s">
        <v>21943</v>
      </c>
      <c r="FG83" s="509"/>
      <c r="FH83" s="509"/>
      <c r="FI83" s="509"/>
      <c r="FJ83" s="509"/>
      <c r="FK83" s="509"/>
      <c r="FL83" s="509"/>
      <c r="FM83" s="509"/>
      <c r="FN83" s="509"/>
      <c r="FO83" s="509"/>
      <c r="FP83" s="509"/>
      <c r="FQ83" s="509"/>
      <c r="FR83" s="509"/>
      <c r="FS83" s="509"/>
      <c r="FT83" s="509"/>
      <c r="FU83" s="509"/>
      <c r="FV83" s="509"/>
      <c r="FW83" s="509"/>
      <c r="FX83" s="509"/>
      <c r="FY83" s="509"/>
      <c r="FZ83" s="509"/>
      <c r="GA83" s="509"/>
      <c r="GB83" s="509"/>
      <c r="GC83" s="509"/>
      <c r="GD83" s="509"/>
      <c r="GE83" s="509"/>
      <c r="GF83" s="509"/>
      <c r="GG83" s="509"/>
    </row>
    <row r="84">
      <c r="A84" s="507">
        <v>6395200.0</v>
      </c>
      <c r="B84" s="517" t="s">
        <v>21949</v>
      </c>
      <c r="C84" s="517" t="s">
        <v>212</v>
      </c>
      <c r="D84" s="601">
        <v>45727.70410879629</v>
      </c>
      <c r="E84" s="601">
        <v>45727.707719907405</v>
      </c>
      <c r="F84" s="601">
        <v>45727.931805555556</v>
      </c>
      <c r="H84" s="517" t="s">
        <v>21685</v>
      </c>
      <c r="K84" s="509"/>
      <c r="L84" s="509"/>
      <c r="M84" s="509"/>
      <c r="N84" s="509"/>
      <c r="O84" s="509"/>
      <c r="P84" s="509"/>
      <c r="Q84" s="509"/>
      <c r="R84" s="509"/>
      <c r="S84" s="509"/>
      <c r="T84" s="517" t="s">
        <v>2639</v>
      </c>
      <c r="V84" s="517" t="s">
        <v>21928</v>
      </c>
      <c r="W84" s="600" t="s">
        <v>21950</v>
      </c>
      <c r="X84" s="509"/>
      <c r="Y84" s="509"/>
      <c r="Z84" s="509"/>
      <c r="AA84" s="509"/>
      <c r="AB84" s="509"/>
      <c r="AC84" s="509"/>
      <c r="AD84" s="509"/>
      <c r="AE84" s="509"/>
      <c r="AF84" s="509"/>
      <c r="AG84" s="509"/>
      <c r="AH84" s="509"/>
      <c r="AI84" s="509"/>
      <c r="AJ84" s="509"/>
      <c r="AK84" s="509"/>
      <c r="AL84" s="509"/>
      <c r="AM84" s="509"/>
      <c r="AN84" s="509"/>
      <c r="AO84" s="509"/>
      <c r="AP84" s="509"/>
      <c r="AQ84" s="509"/>
      <c r="AR84" s="602">
        <v>45727.0</v>
      </c>
      <c r="AS84" s="604">
        <v>788000.0</v>
      </c>
      <c r="AT84" s="509"/>
      <c r="AU84" s="509"/>
      <c r="AV84" s="509"/>
      <c r="AW84" s="509"/>
      <c r="AX84" s="509"/>
      <c r="AY84" s="509"/>
      <c r="AZ84" s="509"/>
      <c r="BA84" s="509"/>
      <c r="BB84" s="509"/>
      <c r="BC84" s="509"/>
      <c r="BD84" s="509"/>
      <c r="BE84" s="509"/>
      <c r="BF84" s="509"/>
      <c r="BG84" s="509"/>
      <c r="BH84" s="517" t="s">
        <v>21688</v>
      </c>
      <c r="BI84" s="509"/>
      <c r="BJ84" s="509"/>
      <c r="BK84" s="509"/>
      <c r="BL84" s="509"/>
      <c r="BM84" s="509"/>
      <c r="BN84" s="509"/>
      <c r="BO84" s="509"/>
      <c r="BP84" s="604">
        <v>8000.0</v>
      </c>
      <c r="BQ84" s="509"/>
      <c r="BR84" s="509"/>
      <c r="BS84" s="509"/>
      <c r="BT84" s="509"/>
      <c r="BU84" s="509"/>
      <c r="BV84" s="509"/>
      <c r="BW84" s="509"/>
      <c r="BX84" s="604">
        <v>780000.0</v>
      </c>
      <c r="BY84" s="509"/>
      <c r="BZ84" s="509"/>
      <c r="CA84" s="603">
        <v>45727.0</v>
      </c>
      <c r="CB84" s="603">
        <v>45727.0</v>
      </c>
      <c r="CC84" s="509"/>
      <c r="CD84" s="509"/>
      <c r="CE84" s="604">
        <v>788000.0</v>
      </c>
      <c r="CF84" s="507">
        <v>0.0</v>
      </c>
      <c r="CG84" s="509"/>
      <c r="CH84" s="509"/>
      <c r="CI84" s="509"/>
      <c r="CJ84" s="509"/>
      <c r="CK84" s="509"/>
      <c r="CL84" s="509"/>
      <c r="CM84" s="509"/>
      <c r="CN84" s="509"/>
      <c r="CO84" s="509"/>
      <c r="CP84" s="509"/>
      <c r="CQ84" s="509"/>
      <c r="CR84" s="517" t="s">
        <v>21951</v>
      </c>
      <c r="CU84" s="509"/>
      <c r="CV84" s="509"/>
      <c r="CW84" s="509"/>
      <c r="CX84" s="509"/>
      <c r="CY84" s="509"/>
      <c r="CZ84" s="509"/>
      <c r="DA84" s="509"/>
      <c r="DB84" s="509"/>
      <c r="DC84" s="509"/>
      <c r="DD84" s="517" t="s">
        <v>21952</v>
      </c>
      <c r="DE84" s="509"/>
      <c r="DF84" s="509"/>
      <c r="DG84" s="509"/>
      <c r="DH84" s="509"/>
      <c r="DI84" s="509"/>
      <c r="DJ84" s="509"/>
      <c r="DK84" s="509"/>
      <c r="DL84" s="509"/>
      <c r="DM84" s="509"/>
      <c r="DN84" s="517" t="s">
        <v>21953</v>
      </c>
      <c r="DP84" s="509"/>
      <c r="DQ84" s="509"/>
      <c r="DR84" s="517" t="s">
        <v>21928</v>
      </c>
      <c r="DS84" s="509"/>
      <c r="DT84" s="509"/>
      <c r="DU84" s="509"/>
      <c r="DV84" s="517" t="s">
        <v>21954</v>
      </c>
      <c r="DY84" s="509"/>
      <c r="DZ84" s="509"/>
      <c r="EA84" s="509"/>
      <c r="EB84" s="509"/>
      <c r="EC84" s="509"/>
      <c r="ED84" s="509"/>
      <c r="EE84" s="509"/>
      <c r="EF84" s="509"/>
      <c r="EG84" s="509"/>
      <c r="EH84" s="509"/>
      <c r="EI84" s="509"/>
      <c r="EJ84" s="509"/>
      <c r="EK84" s="509"/>
      <c r="EL84" s="509"/>
      <c r="EM84" s="509"/>
      <c r="EN84" s="509"/>
      <c r="EO84" s="509"/>
      <c r="EP84" s="509"/>
      <c r="EQ84" s="509"/>
      <c r="ER84" s="509"/>
      <c r="ES84" s="509"/>
      <c r="ET84" s="509"/>
      <c r="EU84" s="509"/>
      <c r="EV84" s="509"/>
      <c r="EW84" s="509"/>
      <c r="EX84" s="509"/>
      <c r="EY84" s="509"/>
      <c r="EZ84" s="509"/>
      <c r="FA84" s="509"/>
      <c r="FB84" s="509"/>
      <c r="FC84" s="509"/>
      <c r="FD84" s="509"/>
      <c r="FE84" s="517" t="s">
        <v>21955</v>
      </c>
      <c r="FG84" s="509"/>
      <c r="FH84" s="509"/>
      <c r="FI84" s="509"/>
      <c r="FJ84" s="509"/>
      <c r="FK84" s="509"/>
      <c r="FL84" s="509"/>
      <c r="FM84" s="509"/>
      <c r="FN84" s="509"/>
      <c r="FO84" s="509"/>
      <c r="FP84" s="509"/>
      <c r="FQ84" s="509"/>
      <c r="FR84" s="509"/>
      <c r="FS84" s="509"/>
      <c r="FT84" s="509"/>
      <c r="FU84" s="509"/>
      <c r="FV84" s="509"/>
      <c r="FW84" s="509"/>
      <c r="FX84" s="509"/>
      <c r="FY84" s="509"/>
      <c r="FZ84" s="509"/>
      <c r="GA84" s="509"/>
      <c r="GB84" s="509"/>
      <c r="GC84" s="509"/>
      <c r="GD84" s="509"/>
      <c r="GE84" s="509"/>
      <c r="GF84" s="509"/>
      <c r="GG84" s="509"/>
    </row>
    <row r="85">
      <c r="A85" s="507">
        <v>6395213.0</v>
      </c>
      <c r="B85" s="517" t="s">
        <v>21956</v>
      </c>
      <c r="C85" s="517" t="s">
        <v>212</v>
      </c>
      <c r="D85" s="601">
        <v>45727.703564814816</v>
      </c>
      <c r="E85" s="601">
        <v>45727.70642361111</v>
      </c>
      <c r="F85" s="601">
        <v>45727.70737268519</v>
      </c>
      <c r="H85" s="517" t="s">
        <v>21685</v>
      </c>
      <c r="K85" s="509"/>
      <c r="L85" s="509"/>
      <c r="M85" s="509"/>
      <c r="N85" s="509"/>
      <c r="O85" s="509"/>
      <c r="P85" s="509"/>
      <c r="Q85" s="509"/>
      <c r="R85" s="509"/>
      <c r="S85" s="509"/>
      <c r="T85" s="517" t="s">
        <v>2639</v>
      </c>
      <c r="V85" s="517" t="s">
        <v>21928</v>
      </c>
      <c r="W85" s="600" t="s">
        <v>21950</v>
      </c>
      <c r="X85" s="509"/>
      <c r="Y85" s="509"/>
      <c r="Z85" s="509"/>
      <c r="AA85" s="509"/>
      <c r="AB85" s="509"/>
      <c r="AC85" s="509"/>
      <c r="AD85" s="509"/>
      <c r="AE85" s="509"/>
      <c r="AF85" s="509"/>
      <c r="AG85" s="509"/>
      <c r="AH85" s="509"/>
      <c r="AI85" s="509"/>
      <c r="AJ85" s="509"/>
      <c r="AK85" s="509"/>
      <c r="AL85" s="509"/>
      <c r="AM85" s="509"/>
      <c r="AN85" s="509"/>
      <c r="AO85" s="509"/>
      <c r="AP85" s="509"/>
      <c r="AQ85" s="509"/>
      <c r="AR85" s="602">
        <v>45727.0</v>
      </c>
      <c r="AS85" s="604">
        <v>788000.0</v>
      </c>
      <c r="AT85" s="509"/>
      <c r="AU85" s="509"/>
      <c r="AV85" s="509"/>
      <c r="AW85" s="509"/>
      <c r="AX85" s="509"/>
      <c r="AY85" s="509"/>
      <c r="AZ85" s="509"/>
      <c r="BA85" s="509"/>
      <c r="BB85" s="509"/>
      <c r="BC85" s="509"/>
      <c r="BD85" s="509"/>
      <c r="BE85" s="509"/>
      <c r="BF85" s="509"/>
      <c r="BG85" s="509"/>
      <c r="BH85" s="517" t="s">
        <v>21688</v>
      </c>
      <c r="BI85" s="509"/>
      <c r="BJ85" s="509"/>
      <c r="BK85" s="509"/>
      <c r="BL85" s="509"/>
      <c r="BM85" s="509"/>
      <c r="BN85" s="509"/>
      <c r="BO85" s="509"/>
      <c r="BP85" s="604">
        <v>8000.0</v>
      </c>
      <c r="BQ85" s="509"/>
      <c r="BR85" s="509"/>
      <c r="BS85" s="509"/>
      <c r="BT85" s="509"/>
      <c r="BU85" s="509"/>
      <c r="BV85" s="509"/>
      <c r="BW85" s="509"/>
      <c r="BX85" s="604">
        <v>780000.0</v>
      </c>
      <c r="BY85" s="509"/>
      <c r="BZ85" s="509"/>
      <c r="CA85" s="603">
        <v>45727.0</v>
      </c>
      <c r="CB85" s="603">
        <v>45727.0</v>
      </c>
      <c r="CC85" s="509"/>
      <c r="CD85" s="509"/>
      <c r="CE85" s="604">
        <v>788000.0</v>
      </c>
      <c r="CF85" s="507">
        <v>0.0</v>
      </c>
      <c r="CG85" s="509"/>
      <c r="CH85" s="509"/>
      <c r="CI85" s="509"/>
      <c r="CJ85" s="509"/>
      <c r="CK85" s="509"/>
      <c r="CL85" s="509"/>
      <c r="CM85" s="509"/>
      <c r="CN85" s="509"/>
      <c r="CO85" s="509"/>
      <c r="CP85" s="509"/>
      <c r="CQ85" s="509"/>
      <c r="CR85" s="517" t="s">
        <v>21951</v>
      </c>
      <c r="CU85" s="509"/>
      <c r="CV85" s="509"/>
      <c r="CW85" s="509"/>
      <c r="CX85" s="509"/>
      <c r="CY85" s="509"/>
      <c r="CZ85" s="509"/>
      <c r="DA85" s="509"/>
      <c r="DB85" s="509"/>
      <c r="DC85" s="509"/>
      <c r="DD85" s="517" t="s">
        <v>21952</v>
      </c>
      <c r="DE85" s="509"/>
      <c r="DF85" s="509"/>
      <c r="DG85" s="509"/>
      <c r="DH85" s="509"/>
      <c r="DI85" s="509"/>
      <c r="DJ85" s="509"/>
      <c r="DK85" s="509"/>
      <c r="DL85" s="509"/>
      <c r="DM85" s="507">
        <v>2790042.0</v>
      </c>
      <c r="DN85" s="517" t="s">
        <v>21953</v>
      </c>
      <c r="DP85" s="509"/>
      <c r="DQ85" s="509"/>
      <c r="DR85" s="517" t="s">
        <v>21928</v>
      </c>
      <c r="DS85" s="509"/>
      <c r="DT85" s="509"/>
      <c r="DU85" s="509"/>
      <c r="DV85" s="517" t="s">
        <v>21954</v>
      </c>
      <c r="DY85" s="509"/>
      <c r="DZ85" s="509"/>
      <c r="EA85" s="509"/>
      <c r="EB85" s="509"/>
      <c r="EC85" s="509"/>
      <c r="ED85" s="509"/>
      <c r="EE85" s="509"/>
      <c r="EF85" s="509"/>
      <c r="EG85" s="509"/>
      <c r="EH85" s="509"/>
      <c r="EI85" s="509"/>
      <c r="EJ85" s="509"/>
      <c r="EK85" s="509"/>
      <c r="EL85" s="509"/>
      <c r="EM85" s="509"/>
      <c r="EN85" s="509"/>
      <c r="EO85" s="509"/>
      <c r="EP85" s="509"/>
      <c r="EQ85" s="509"/>
      <c r="ER85" s="509"/>
      <c r="ES85" s="509"/>
      <c r="ET85" s="509"/>
      <c r="EU85" s="509"/>
      <c r="EV85" s="509"/>
      <c r="EW85" s="509"/>
      <c r="EX85" s="509"/>
      <c r="EY85" s="509"/>
      <c r="EZ85" s="509"/>
      <c r="FA85" s="509"/>
      <c r="FB85" s="509"/>
      <c r="FC85" s="509"/>
      <c r="FD85" s="509"/>
      <c r="FE85" s="517" t="s">
        <v>21955</v>
      </c>
      <c r="FG85" s="509"/>
      <c r="FH85" s="509"/>
      <c r="FI85" s="509"/>
      <c r="FJ85" s="509"/>
      <c r="FK85" s="509"/>
      <c r="FL85" s="509"/>
      <c r="FM85" s="509"/>
      <c r="FN85" s="509"/>
      <c r="FO85" s="509"/>
      <c r="FP85" s="509"/>
      <c r="FQ85" s="509"/>
      <c r="FR85" s="509"/>
      <c r="FS85" s="509"/>
      <c r="FT85" s="509"/>
      <c r="FU85" s="509"/>
      <c r="FV85" s="509"/>
      <c r="FW85" s="509"/>
      <c r="FX85" s="509"/>
      <c r="FY85" s="509"/>
      <c r="FZ85" s="509"/>
      <c r="GA85" s="509"/>
      <c r="GB85" s="509"/>
      <c r="GC85" s="509"/>
      <c r="GD85" s="509"/>
      <c r="GE85" s="509"/>
      <c r="GF85" s="509"/>
      <c r="GG85" s="509"/>
    </row>
    <row r="86">
      <c r="A86" s="507">
        <v>6395214.0</v>
      </c>
      <c r="B86" s="517" t="s">
        <v>21957</v>
      </c>
      <c r="C86" s="517" t="s">
        <v>212</v>
      </c>
      <c r="D86" s="601">
        <v>45727.70292824074</v>
      </c>
      <c r="E86" s="601">
        <v>45727.704733796294</v>
      </c>
      <c r="F86" s="601">
        <v>45727.70553240741</v>
      </c>
      <c r="H86" s="517" t="s">
        <v>21685</v>
      </c>
      <c r="K86" s="509"/>
      <c r="L86" s="509"/>
      <c r="M86" s="509"/>
      <c r="N86" s="509"/>
      <c r="O86" s="509"/>
      <c r="P86" s="509"/>
      <c r="Q86" s="509"/>
      <c r="R86" s="509"/>
      <c r="S86" s="509"/>
      <c r="T86" s="509"/>
      <c r="U86" s="509"/>
      <c r="V86" s="517" t="s">
        <v>21928</v>
      </c>
      <c r="W86" s="600" t="s">
        <v>21950</v>
      </c>
      <c r="X86" s="509"/>
      <c r="Y86" s="509"/>
      <c r="Z86" s="509"/>
      <c r="AA86" s="509"/>
      <c r="AB86" s="509"/>
      <c r="AC86" s="509"/>
      <c r="AD86" s="509"/>
      <c r="AE86" s="509"/>
      <c r="AF86" s="509"/>
      <c r="AG86" s="509"/>
      <c r="AH86" s="509"/>
      <c r="AI86" s="509"/>
      <c r="AJ86" s="509"/>
      <c r="AK86" s="509"/>
      <c r="AL86" s="509"/>
      <c r="AM86" s="509"/>
      <c r="AN86" s="509"/>
      <c r="AO86" s="509"/>
      <c r="AP86" s="509"/>
      <c r="AQ86" s="509"/>
      <c r="AR86" s="509"/>
      <c r="AS86" s="509"/>
      <c r="AT86" s="509"/>
      <c r="AU86" s="509"/>
      <c r="AV86" s="509"/>
      <c r="AW86" s="509"/>
      <c r="AX86" s="509"/>
      <c r="AY86" s="509"/>
      <c r="AZ86" s="509"/>
      <c r="BA86" s="509"/>
      <c r="BB86" s="509"/>
      <c r="BC86" s="509"/>
      <c r="BD86" s="509"/>
      <c r="BE86" s="509"/>
      <c r="BF86" s="509"/>
      <c r="BG86" s="509"/>
      <c r="BH86" s="517" t="s">
        <v>21688</v>
      </c>
      <c r="BI86" s="509"/>
      <c r="BJ86" s="509"/>
      <c r="BK86" s="509"/>
      <c r="BL86" s="509"/>
      <c r="BM86" s="509"/>
      <c r="BN86" s="509"/>
      <c r="BO86" s="509"/>
      <c r="BP86" s="509"/>
      <c r="BQ86" s="509"/>
      <c r="BR86" s="509"/>
      <c r="BS86" s="509"/>
      <c r="BT86" s="509"/>
      <c r="BU86" s="509"/>
      <c r="BV86" s="509"/>
      <c r="BW86" s="509"/>
      <c r="BX86" s="509"/>
      <c r="BY86" s="509"/>
      <c r="BZ86" s="509"/>
      <c r="CA86" s="509"/>
      <c r="CB86" s="509"/>
      <c r="CC86" s="509"/>
      <c r="CD86" s="509"/>
      <c r="CE86" s="509"/>
      <c r="CF86" s="509"/>
      <c r="CG86" s="509"/>
      <c r="CH86" s="509"/>
      <c r="CI86" s="509"/>
      <c r="CJ86" s="509"/>
      <c r="CK86" s="509"/>
      <c r="CL86" s="509"/>
      <c r="CM86" s="509"/>
      <c r="CN86" s="509"/>
      <c r="CO86" s="509"/>
      <c r="CP86" s="509"/>
      <c r="CQ86" s="509"/>
      <c r="CR86" s="517" t="s">
        <v>21951</v>
      </c>
      <c r="CU86" s="509"/>
      <c r="CV86" s="509"/>
      <c r="CW86" s="509"/>
      <c r="CX86" s="509"/>
      <c r="CY86" s="509"/>
      <c r="CZ86" s="509"/>
      <c r="DA86" s="509"/>
      <c r="DB86" s="509"/>
      <c r="DC86" s="509"/>
      <c r="DD86" s="509"/>
      <c r="DE86" s="509"/>
      <c r="DF86" s="509"/>
      <c r="DG86" s="509"/>
      <c r="DH86" s="509"/>
      <c r="DI86" s="517" t="s">
        <v>21951</v>
      </c>
      <c r="DJ86" s="517" t="s">
        <v>21951</v>
      </c>
      <c r="DM86" s="509"/>
      <c r="DN86" s="517" t="s">
        <v>21953</v>
      </c>
      <c r="DP86" s="509"/>
      <c r="DQ86" s="509"/>
      <c r="DR86" s="517" t="s">
        <v>21928</v>
      </c>
      <c r="DS86" s="509"/>
      <c r="DT86" s="509"/>
      <c r="DU86" s="509"/>
      <c r="DV86" s="509"/>
      <c r="DW86" s="509"/>
      <c r="DX86" s="509"/>
      <c r="DY86" s="509"/>
      <c r="DZ86" s="509"/>
      <c r="EA86" s="509"/>
      <c r="EB86" s="602">
        <v>45727.0</v>
      </c>
      <c r="EC86" s="509"/>
      <c r="ED86" s="509"/>
      <c r="EE86" s="509"/>
      <c r="EF86" s="509"/>
      <c r="EG86" s="509"/>
      <c r="EH86" s="509"/>
      <c r="EI86" s="509"/>
      <c r="EJ86" s="509"/>
      <c r="EK86" s="509"/>
      <c r="EL86" s="509"/>
      <c r="EM86" s="509"/>
      <c r="EN86" s="509"/>
      <c r="EO86" s="509"/>
      <c r="EP86" s="509"/>
      <c r="EQ86" s="509"/>
      <c r="ER86" s="509"/>
      <c r="ES86" s="509"/>
      <c r="ET86" s="509"/>
      <c r="EU86" s="509"/>
      <c r="EV86" s="509"/>
      <c r="EW86" s="509"/>
      <c r="EX86" s="509"/>
      <c r="EY86" s="509"/>
      <c r="EZ86" s="509"/>
      <c r="FA86" s="509"/>
      <c r="FB86" s="509"/>
      <c r="FC86" s="509"/>
      <c r="FD86" s="509"/>
      <c r="FE86" s="517" t="s">
        <v>21955</v>
      </c>
      <c r="FG86" s="509"/>
      <c r="FH86" s="509"/>
      <c r="FI86" s="509"/>
      <c r="FJ86" s="509"/>
      <c r="FK86" s="509"/>
      <c r="FL86" s="509"/>
      <c r="FM86" s="509"/>
      <c r="FN86" s="509"/>
      <c r="FO86" s="509"/>
      <c r="FP86" s="509"/>
      <c r="FQ86" s="509"/>
      <c r="FR86" s="509"/>
      <c r="FS86" s="509"/>
      <c r="FT86" s="509"/>
      <c r="FU86" s="509"/>
      <c r="FV86" s="509"/>
      <c r="FW86" s="509"/>
      <c r="FX86" s="509"/>
      <c r="FY86" s="509"/>
      <c r="FZ86" s="509"/>
      <c r="GA86" s="509"/>
      <c r="GB86" s="509"/>
      <c r="GC86" s="509"/>
      <c r="GD86" s="509"/>
      <c r="GE86" s="509"/>
      <c r="GF86" s="509"/>
      <c r="GG86" s="509"/>
    </row>
    <row r="87">
      <c r="A87" s="507">
        <v>6398721.0</v>
      </c>
      <c r="B87" s="517" t="s">
        <v>21958</v>
      </c>
      <c r="C87" s="517" t="s">
        <v>212</v>
      </c>
      <c r="D87" s="601">
        <v>45727.97284722222</v>
      </c>
      <c r="E87" s="601">
        <v>45727.974444444444</v>
      </c>
      <c r="F87" s="601">
        <v>45727.97456018518</v>
      </c>
      <c r="H87" s="517" t="s">
        <v>21685</v>
      </c>
      <c r="K87" s="509"/>
      <c r="L87" s="509"/>
      <c r="M87" s="509"/>
      <c r="N87" s="509"/>
      <c r="O87" s="509"/>
      <c r="P87" s="509"/>
      <c r="Q87" s="509"/>
      <c r="R87" s="509"/>
      <c r="S87" s="509"/>
      <c r="T87" s="509"/>
      <c r="U87" s="509"/>
      <c r="V87" s="517" t="s">
        <v>2130</v>
      </c>
      <c r="W87" s="600" t="s">
        <v>21959</v>
      </c>
      <c r="X87" s="509"/>
      <c r="Y87" s="509"/>
      <c r="Z87" s="509"/>
      <c r="AA87" s="509"/>
      <c r="AB87" s="509"/>
      <c r="AC87" s="509"/>
      <c r="AD87" s="509"/>
      <c r="AE87" s="509"/>
      <c r="AF87" s="509"/>
      <c r="AG87" s="509"/>
      <c r="AH87" s="509"/>
      <c r="AI87" s="509"/>
      <c r="AJ87" s="509"/>
      <c r="AK87" s="509"/>
      <c r="AL87" s="509"/>
      <c r="AM87" s="509"/>
      <c r="AN87" s="509"/>
      <c r="AO87" s="509"/>
      <c r="AP87" s="509"/>
      <c r="AQ87" s="509"/>
      <c r="AR87" s="509"/>
      <c r="AS87" s="509"/>
      <c r="AT87" s="509"/>
      <c r="AU87" s="509"/>
      <c r="AV87" s="509"/>
      <c r="AW87" s="509"/>
      <c r="AX87" s="509"/>
      <c r="AY87" s="509"/>
      <c r="AZ87" s="509"/>
      <c r="BA87" s="509"/>
      <c r="BB87" s="509"/>
      <c r="BC87" s="509"/>
      <c r="BD87" s="509"/>
      <c r="BE87" s="509"/>
      <c r="BF87" s="509"/>
      <c r="BG87" s="509"/>
      <c r="BH87" s="517" t="s">
        <v>21688</v>
      </c>
      <c r="BI87" s="509"/>
      <c r="BJ87" s="509"/>
      <c r="BK87" s="509"/>
      <c r="BL87" s="509"/>
      <c r="BM87" s="509"/>
      <c r="BN87" s="509"/>
      <c r="BO87" s="509"/>
      <c r="BP87" s="509"/>
      <c r="BQ87" s="509"/>
      <c r="BR87" s="509"/>
      <c r="BS87" s="509"/>
      <c r="BT87" s="509"/>
      <c r="BU87" s="509"/>
      <c r="BV87" s="509"/>
      <c r="BW87" s="509"/>
      <c r="BX87" s="509"/>
      <c r="BY87" s="509"/>
      <c r="BZ87" s="509"/>
      <c r="CA87" s="509"/>
      <c r="CB87" s="509"/>
      <c r="CC87" s="509"/>
      <c r="CD87" s="509"/>
      <c r="CE87" s="509"/>
      <c r="CF87" s="509"/>
      <c r="CG87" s="509"/>
      <c r="CH87" s="509"/>
      <c r="CI87" s="509"/>
      <c r="CJ87" s="509"/>
      <c r="CK87" s="509"/>
      <c r="CL87" s="509"/>
      <c r="CM87" s="509"/>
      <c r="CN87" s="509"/>
      <c r="CO87" s="509"/>
      <c r="CP87" s="509"/>
      <c r="CQ87" s="509"/>
      <c r="CR87" s="517" t="s">
        <v>21960</v>
      </c>
      <c r="CU87" s="509"/>
      <c r="CV87" s="509"/>
      <c r="CW87" s="509"/>
      <c r="CX87" s="509"/>
      <c r="CY87" s="509"/>
      <c r="CZ87" s="509"/>
      <c r="DA87" s="509"/>
      <c r="DB87" s="509"/>
      <c r="DC87" s="509"/>
      <c r="DD87" s="509"/>
      <c r="DE87" s="509"/>
      <c r="DF87" s="509"/>
      <c r="DG87" s="509"/>
      <c r="DH87" s="509"/>
      <c r="DI87" s="517" t="s">
        <v>21961</v>
      </c>
      <c r="DL87" s="509"/>
      <c r="DM87" s="509"/>
      <c r="DN87" s="517" t="s">
        <v>21962</v>
      </c>
      <c r="DP87" s="509"/>
      <c r="DQ87" s="509"/>
      <c r="DR87" s="517" t="s">
        <v>2130</v>
      </c>
      <c r="DS87" s="509"/>
      <c r="DT87" s="509"/>
      <c r="DU87" s="509"/>
      <c r="DV87" s="509"/>
      <c r="DW87" s="509"/>
      <c r="DX87" s="509"/>
      <c r="DY87" s="509"/>
      <c r="DZ87" s="509"/>
      <c r="EA87" s="509"/>
      <c r="EB87" s="602">
        <v>45727.0</v>
      </c>
      <c r="EC87" s="509"/>
      <c r="ED87" s="509"/>
      <c r="EE87" s="509"/>
      <c r="EF87" s="509"/>
      <c r="EG87" s="509"/>
      <c r="EH87" s="509"/>
      <c r="EI87" s="509"/>
      <c r="EJ87" s="509"/>
      <c r="EK87" s="509"/>
      <c r="EL87" s="509"/>
      <c r="EM87" s="509"/>
      <c r="EN87" s="509"/>
      <c r="EO87" s="509"/>
      <c r="EP87" s="509"/>
      <c r="EQ87" s="509"/>
      <c r="ER87" s="509"/>
      <c r="ES87" s="509"/>
      <c r="ET87" s="509"/>
      <c r="EU87" s="509"/>
      <c r="EV87" s="509"/>
      <c r="EW87" s="509"/>
      <c r="EX87" s="509"/>
      <c r="EY87" s="509"/>
      <c r="EZ87" s="509"/>
      <c r="FA87" s="509"/>
      <c r="FB87" s="509"/>
      <c r="FC87" s="509"/>
      <c r="FD87" s="509"/>
      <c r="FE87" s="517" t="s">
        <v>21963</v>
      </c>
      <c r="FG87" s="509"/>
      <c r="FH87" s="509"/>
      <c r="FI87" s="509"/>
      <c r="FJ87" s="509"/>
      <c r="FK87" s="509"/>
      <c r="FL87" s="509"/>
      <c r="FM87" s="509"/>
      <c r="FN87" s="509"/>
      <c r="FO87" s="509"/>
      <c r="FP87" s="509"/>
      <c r="FQ87" s="509"/>
      <c r="FR87" s="509"/>
      <c r="FS87" s="509"/>
      <c r="FT87" s="509"/>
      <c r="FU87" s="509"/>
      <c r="FV87" s="509"/>
      <c r="FW87" s="509"/>
      <c r="FX87" s="509"/>
      <c r="FY87" s="509"/>
      <c r="FZ87" s="509"/>
      <c r="GA87" s="509"/>
      <c r="GB87" s="509"/>
      <c r="GC87" s="509"/>
      <c r="GD87" s="509"/>
      <c r="GE87" s="509"/>
      <c r="GF87" s="509"/>
      <c r="GG87" s="509"/>
    </row>
    <row r="88">
      <c r="A88" s="507">
        <v>6398722.0</v>
      </c>
      <c r="B88" s="517" t="s">
        <v>21964</v>
      </c>
      <c r="C88" s="517" t="s">
        <v>212</v>
      </c>
      <c r="D88" s="601">
        <v>45727.974444444444</v>
      </c>
      <c r="E88" s="601">
        <v>45727.97827546296</v>
      </c>
      <c r="F88" s="601">
        <v>45727.97856481482</v>
      </c>
      <c r="H88" s="517" t="s">
        <v>21685</v>
      </c>
      <c r="K88" s="509"/>
      <c r="L88" s="509"/>
      <c r="M88" s="509"/>
      <c r="N88" s="509"/>
      <c r="O88" s="509"/>
      <c r="P88" s="509"/>
      <c r="Q88" s="509"/>
      <c r="R88" s="509"/>
      <c r="S88" s="509"/>
      <c r="T88" s="517" t="s">
        <v>2639</v>
      </c>
      <c r="V88" s="517" t="s">
        <v>2130</v>
      </c>
      <c r="W88" s="600" t="s">
        <v>21959</v>
      </c>
      <c r="X88" s="509"/>
      <c r="Y88" s="509"/>
      <c r="Z88" s="509"/>
      <c r="AA88" s="509"/>
      <c r="AB88" s="509"/>
      <c r="AC88" s="509"/>
      <c r="AD88" s="509"/>
      <c r="AE88" s="509"/>
      <c r="AF88" s="509"/>
      <c r="AG88" s="509"/>
      <c r="AH88" s="509"/>
      <c r="AI88" s="509"/>
      <c r="AJ88" s="509"/>
      <c r="AK88" s="509"/>
      <c r="AL88" s="509"/>
      <c r="AM88" s="509"/>
      <c r="AN88" s="509"/>
      <c r="AO88" s="509"/>
      <c r="AP88" s="509"/>
      <c r="AQ88" s="509"/>
      <c r="AR88" s="602">
        <v>45727.0</v>
      </c>
      <c r="AS88" s="507">
        <v>788000.0</v>
      </c>
      <c r="AT88" s="509"/>
      <c r="AU88" s="509"/>
      <c r="AV88" s="509"/>
      <c r="AW88" s="509"/>
      <c r="AX88" s="509"/>
      <c r="AY88" s="509"/>
      <c r="AZ88" s="509"/>
      <c r="BA88" s="509"/>
      <c r="BB88" s="509"/>
      <c r="BC88" s="509"/>
      <c r="BD88" s="509"/>
      <c r="BE88" s="509"/>
      <c r="BF88" s="509"/>
      <c r="BG88" s="509"/>
      <c r="BH88" s="517" t="s">
        <v>21688</v>
      </c>
      <c r="BI88" s="509"/>
      <c r="BJ88" s="509"/>
      <c r="BK88" s="509"/>
      <c r="BL88" s="509"/>
      <c r="BM88" s="509"/>
      <c r="BN88" s="509"/>
      <c r="BO88" s="509"/>
      <c r="BP88" s="509"/>
      <c r="BQ88" s="509"/>
      <c r="BR88" s="509"/>
      <c r="BS88" s="509"/>
      <c r="BT88" s="509"/>
      <c r="BU88" s="509"/>
      <c r="BV88" s="509"/>
      <c r="BW88" s="509"/>
      <c r="BX88" s="507">
        <v>788000.0</v>
      </c>
      <c r="BY88" s="509"/>
      <c r="BZ88" s="509"/>
      <c r="CA88" s="515" t="s">
        <v>21806</v>
      </c>
      <c r="CB88" s="509"/>
      <c r="CC88" s="509"/>
      <c r="CD88" s="515" t="s">
        <v>21806</v>
      </c>
      <c r="CE88" s="507">
        <v>788000.0</v>
      </c>
      <c r="CF88" s="507">
        <v>0.0</v>
      </c>
      <c r="CG88" s="509"/>
      <c r="CH88" s="509"/>
      <c r="CI88" s="509"/>
      <c r="CJ88" s="509"/>
      <c r="CK88" s="509"/>
      <c r="CL88" s="509"/>
      <c r="CM88" s="509"/>
      <c r="CN88" s="509"/>
      <c r="CO88" s="509"/>
      <c r="CP88" s="509"/>
      <c r="CQ88" s="509"/>
      <c r="CR88" s="517" t="s">
        <v>21960</v>
      </c>
      <c r="CU88" s="509"/>
      <c r="CV88" s="509"/>
      <c r="CW88" s="509"/>
      <c r="CX88" s="509"/>
      <c r="CY88" s="509"/>
      <c r="CZ88" s="509"/>
      <c r="DA88" s="509"/>
      <c r="DB88" s="509"/>
      <c r="DC88" s="509"/>
      <c r="DD88" s="517" t="s">
        <v>21962</v>
      </c>
      <c r="DF88" s="509"/>
      <c r="DG88" s="509"/>
      <c r="DH88" s="509"/>
      <c r="DI88" s="509"/>
      <c r="DJ88" s="509"/>
      <c r="DK88" s="509"/>
      <c r="DL88" s="509"/>
      <c r="DM88" s="507">
        <v>2700026.0</v>
      </c>
      <c r="DN88" s="517" t="s">
        <v>21962</v>
      </c>
      <c r="DP88" s="509"/>
      <c r="DQ88" s="509"/>
      <c r="DR88" s="517" t="s">
        <v>2130</v>
      </c>
      <c r="DS88" s="509"/>
      <c r="DT88" s="509"/>
      <c r="DU88" s="509"/>
      <c r="DV88" s="517" t="s">
        <v>21965</v>
      </c>
      <c r="DZ88" s="509"/>
      <c r="EA88" s="509"/>
      <c r="EB88" s="509"/>
      <c r="EC88" s="509"/>
      <c r="ED88" s="509"/>
      <c r="EE88" s="509"/>
      <c r="EF88" s="509"/>
      <c r="EG88" s="509"/>
      <c r="EH88" s="509"/>
      <c r="EI88" s="509"/>
      <c r="EJ88" s="509"/>
      <c r="EK88" s="509"/>
      <c r="EL88" s="509"/>
      <c r="EM88" s="509"/>
      <c r="EN88" s="509"/>
      <c r="EO88" s="509"/>
      <c r="EP88" s="509"/>
      <c r="EQ88" s="509"/>
      <c r="ER88" s="509"/>
      <c r="ES88" s="509"/>
      <c r="ET88" s="509"/>
      <c r="EU88" s="509"/>
      <c r="EV88" s="509"/>
      <c r="EW88" s="509"/>
      <c r="EX88" s="509"/>
      <c r="EY88" s="509"/>
      <c r="EZ88" s="509"/>
      <c r="FA88" s="509"/>
      <c r="FB88" s="509"/>
      <c r="FC88" s="509"/>
      <c r="FD88" s="509"/>
      <c r="FE88" s="517" t="s">
        <v>21963</v>
      </c>
      <c r="FG88" s="509"/>
      <c r="FH88" s="509"/>
      <c r="FI88" s="509"/>
      <c r="FJ88" s="509"/>
      <c r="FK88" s="509"/>
      <c r="FL88" s="509"/>
      <c r="FM88" s="509"/>
      <c r="FN88" s="509"/>
      <c r="FO88" s="509"/>
      <c r="FP88" s="509"/>
      <c r="FQ88" s="509"/>
      <c r="FR88" s="509"/>
      <c r="FS88" s="509"/>
      <c r="FT88" s="509"/>
      <c r="FU88" s="509"/>
      <c r="FV88" s="509"/>
      <c r="FW88" s="509"/>
      <c r="FX88" s="509"/>
      <c r="FY88" s="509"/>
      <c r="FZ88" s="509"/>
      <c r="GA88" s="509"/>
      <c r="GB88" s="509"/>
      <c r="GC88" s="509"/>
      <c r="GD88" s="509"/>
      <c r="GE88" s="509"/>
      <c r="GF88" s="509"/>
      <c r="GG88" s="509"/>
    </row>
    <row r="89">
      <c r="A89" s="507">
        <v>6398728.0</v>
      </c>
      <c r="B89" s="517" t="s">
        <v>21966</v>
      </c>
      <c r="C89" s="517" t="s">
        <v>212</v>
      </c>
      <c r="D89" s="601">
        <v>45727.976018518515</v>
      </c>
      <c r="E89" s="601">
        <v>45727.97703703704</v>
      </c>
      <c r="F89" s="601">
        <v>45727.97733796296</v>
      </c>
      <c r="H89" s="517" t="s">
        <v>21685</v>
      </c>
      <c r="K89" s="509"/>
      <c r="L89" s="509"/>
      <c r="M89" s="509"/>
      <c r="N89" s="509"/>
      <c r="O89" s="509"/>
      <c r="P89" s="509"/>
      <c r="Q89" s="509"/>
      <c r="R89" s="509"/>
      <c r="S89" s="509"/>
      <c r="T89" s="517" t="s">
        <v>2639</v>
      </c>
      <c r="V89" s="517" t="s">
        <v>2130</v>
      </c>
      <c r="W89" s="600" t="s">
        <v>21959</v>
      </c>
      <c r="X89" s="509"/>
      <c r="Y89" s="509"/>
      <c r="Z89" s="509"/>
      <c r="AA89" s="509"/>
      <c r="AB89" s="509"/>
      <c r="AC89" s="509"/>
      <c r="AD89" s="509"/>
      <c r="AE89" s="509"/>
      <c r="AF89" s="509"/>
      <c r="AG89" s="509"/>
      <c r="AH89" s="509"/>
      <c r="AI89" s="509"/>
      <c r="AJ89" s="509"/>
      <c r="AK89" s="509"/>
      <c r="AL89" s="509"/>
      <c r="AM89" s="509"/>
      <c r="AN89" s="509"/>
      <c r="AO89" s="509"/>
      <c r="AP89" s="509"/>
      <c r="AQ89" s="509"/>
      <c r="AR89" s="602">
        <v>45727.0</v>
      </c>
      <c r="AS89" s="507">
        <v>788000.0</v>
      </c>
      <c r="AT89" s="509"/>
      <c r="AU89" s="509"/>
      <c r="AV89" s="509"/>
      <c r="AW89" s="509"/>
      <c r="AX89" s="509"/>
      <c r="AY89" s="509"/>
      <c r="AZ89" s="509"/>
      <c r="BA89" s="509"/>
      <c r="BB89" s="509"/>
      <c r="BC89" s="509"/>
      <c r="BD89" s="509"/>
      <c r="BE89" s="509"/>
      <c r="BF89" s="509"/>
      <c r="BG89" s="509"/>
      <c r="BH89" s="517" t="s">
        <v>21688</v>
      </c>
      <c r="BI89" s="509"/>
      <c r="BJ89" s="509"/>
      <c r="BK89" s="509"/>
      <c r="BL89" s="509"/>
      <c r="BM89" s="509"/>
      <c r="BN89" s="509"/>
      <c r="BO89" s="509"/>
      <c r="BP89" s="509"/>
      <c r="BQ89" s="509"/>
      <c r="BR89" s="509"/>
      <c r="BS89" s="509"/>
      <c r="BT89" s="509"/>
      <c r="BU89" s="509"/>
      <c r="BV89" s="509"/>
      <c r="BW89" s="509"/>
      <c r="BX89" s="507">
        <v>788000.0</v>
      </c>
      <c r="BY89" s="509"/>
      <c r="BZ89" s="509"/>
      <c r="CA89" s="515" t="s">
        <v>21806</v>
      </c>
      <c r="CB89" s="509"/>
      <c r="CC89" s="509"/>
      <c r="CD89" s="515" t="s">
        <v>21806</v>
      </c>
      <c r="CE89" s="507">
        <v>788000.0</v>
      </c>
      <c r="CF89" s="507">
        <v>0.0</v>
      </c>
      <c r="CG89" s="509"/>
      <c r="CH89" s="509"/>
      <c r="CI89" s="509"/>
      <c r="CJ89" s="509"/>
      <c r="CK89" s="509"/>
      <c r="CL89" s="509"/>
      <c r="CM89" s="509"/>
      <c r="CN89" s="509"/>
      <c r="CO89" s="509"/>
      <c r="CP89" s="509"/>
      <c r="CQ89" s="509"/>
      <c r="CR89" s="517" t="s">
        <v>21960</v>
      </c>
      <c r="CU89" s="509"/>
      <c r="CV89" s="509"/>
      <c r="CW89" s="509"/>
      <c r="CX89" s="509"/>
      <c r="CY89" s="509"/>
      <c r="CZ89" s="509"/>
      <c r="DA89" s="509"/>
      <c r="DB89" s="509"/>
      <c r="DC89" s="509"/>
      <c r="DD89" s="517" t="s">
        <v>21962</v>
      </c>
      <c r="DF89" s="509"/>
      <c r="DG89" s="509"/>
      <c r="DH89" s="509"/>
      <c r="DI89" s="509"/>
      <c r="DJ89" s="509"/>
      <c r="DK89" s="509"/>
      <c r="DL89" s="509"/>
      <c r="DM89" s="509"/>
      <c r="DN89" s="517" t="s">
        <v>21962</v>
      </c>
      <c r="DP89" s="509"/>
      <c r="DQ89" s="509"/>
      <c r="DR89" s="517" t="s">
        <v>2130</v>
      </c>
      <c r="DS89" s="509"/>
      <c r="DT89" s="509"/>
      <c r="DU89" s="509"/>
      <c r="DV89" s="517" t="s">
        <v>21967</v>
      </c>
      <c r="DZ89" s="509"/>
      <c r="EA89" s="509"/>
      <c r="EB89" s="509"/>
      <c r="EC89" s="509"/>
      <c r="ED89" s="509"/>
      <c r="EE89" s="509"/>
      <c r="EF89" s="509"/>
      <c r="EG89" s="509"/>
      <c r="EH89" s="509"/>
      <c r="EI89" s="509"/>
      <c r="EJ89" s="509"/>
      <c r="EK89" s="509"/>
      <c r="EL89" s="509"/>
      <c r="EM89" s="509"/>
      <c r="EN89" s="509"/>
      <c r="EO89" s="509"/>
      <c r="EP89" s="509"/>
      <c r="EQ89" s="509"/>
      <c r="ER89" s="509"/>
      <c r="ES89" s="509"/>
      <c r="ET89" s="509"/>
      <c r="EU89" s="509"/>
      <c r="EV89" s="509"/>
      <c r="EW89" s="509"/>
      <c r="EX89" s="509"/>
      <c r="EY89" s="509"/>
      <c r="EZ89" s="509"/>
      <c r="FA89" s="509"/>
      <c r="FB89" s="509"/>
      <c r="FC89" s="509"/>
      <c r="FD89" s="509"/>
      <c r="FE89" s="517" t="s">
        <v>21963</v>
      </c>
      <c r="FG89" s="509"/>
      <c r="FH89" s="509"/>
      <c r="FI89" s="509"/>
      <c r="FJ89" s="509"/>
      <c r="FK89" s="509"/>
      <c r="FL89" s="509"/>
      <c r="FM89" s="509"/>
      <c r="FN89" s="509"/>
      <c r="FO89" s="509"/>
      <c r="FP89" s="509"/>
      <c r="FQ89" s="509"/>
      <c r="FR89" s="509"/>
      <c r="FS89" s="509"/>
      <c r="FT89" s="509"/>
      <c r="FU89" s="509"/>
      <c r="FV89" s="509"/>
      <c r="FW89" s="509"/>
      <c r="FX89" s="509"/>
      <c r="FY89" s="509"/>
      <c r="FZ89" s="509"/>
      <c r="GA89" s="509"/>
      <c r="GB89" s="509"/>
      <c r="GC89" s="509"/>
      <c r="GD89" s="509"/>
      <c r="GE89" s="509"/>
      <c r="GF89" s="509"/>
      <c r="GG89" s="509"/>
    </row>
    <row r="90">
      <c r="A90" s="507">
        <v>6401798.0</v>
      </c>
      <c r="B90" s="517" t="s">
        <v>21968</v>
      </c>
      <c r="C90" s="517" t="s">
        <v>212</v>
      </c>
      <c r="D90" s="601">
        <v>45728.70943287037</v>
      </c>
      <c r="E90" s="601">
        <v>45728.71474537037</v>
      </c>
      <c r="F90" s="601">
        <v>45728.716875</v>
      </c>
      <c r="H90" s="517" t="s">
        <v>21685</v>
      </c>
      <c r="K90" s="509"/>
      <c r="L90" s="509"/>
      <c r="M90" s="509"/>
      <c r="N90" s="509"/>
      <c r="O90" s="509"/>
      <c r="P90" s="509"/>
      <c r="Q90" s="509"/>
      <c r="R90" s="509"/>
      <c r="S90" s="509"/>
      <c r="T90" s="517" t="s">
        <v>2639</v>
      </c>
      <c r="V90" s="517" t="s">
        <v>2130</v>
      </c>
      <c r="W90" s="600" t="s">
        <v>21969</v>
      </c>
      <c r="X90" s="509"/>
      <c r="Y90" s="509"/>
      <c r="Z90" s="509"/>
      <c r="AA90" s="509"/>
      <c r="AB90" s="509"/>
      <c r="AC90" s="509"/>
      <c r="AD90" s="509"/>
      <c r="AE90" s="509"/>
      <c r="AF90" s="509"/>
      <c r="AG90" s="509"/>
      <c r="AH90" s="509"/>
      <c r="AI90" s="509"/>
      <c r="AJ90" s="509"/>
      <c r="AK90" s="509"/>
      <c r="AL90" s="509"/>
      <c r="AM90" s="509"/>
      <c r="AN90" s="509"/>
      <c r="AO90" s="509"/>
      <c r="AP90" s="509"/>
      <c r="AQ90" s="509"/>
      <c r="AR90" s="602">
        <v>45728.0</v>
      </c>
      <c r="AS90" s="507">
        <v>798000.0</v>
      </c>
      <c r="AT90" s="509"/>
      <c r="AU90" s="509"/>
      <c r="AV90" s="509"/>
      <c r="AW90" s="509"/>
      <c r="AX90" s="509"/>
      <c r="AY90" s="509"/>
      <c r="AZ90" s="509"/>
      <c r="BA90" s="509"/>
      <c r="BB90" s="509"/>
      <c r="BC90" s="509"/>
      <c r="BD90" s="509"/>
      <c r="BE90" s="509"/>
      <c r="BF90" s="509"/>
      <c r="BG90" s="509"/>
      <c r="BH90" s="517" t="s">
        <v>21688</v>
      </c>
      <c r="BI90" s="509"/>
      <c r="BJ90" s="509"/>
      <c r="BK90" s="509"/>
      <c r="BL90" s="509"/>
      <c r="BM90" s="509"/>
      <c r="BN90" s="509"/>
      <c r="BO90" s="509"/>
      <c r="BP90" s="507">
        <v>798000.0</v>
      </c>
      <c r="BQ90" s="509"/>
      <c r="BR90" s="509"/>
      <c r="BS90" s="509"/>
      <c r="BT90" s="509"/>
      <c r="BU90" s="509"/>
      <c r="BV90" s="509"/>
      <c r="BW90" s="509"/>
      <c r="BX90" s="509"/>
      <c r="BY90" s="509"/>
      <c r="BZ90" s="509"/>
      <c r="CA90" s="509"/>
      <c r="CB90" s="515" t="s">
        <v>21806</v>
      </c>
      <c r="CC90" s="509"/>
      <c r="CD90" s="509"/>
      <c r="CE90" s="507">
        <v>798000.0</v>
      </c>
      <c r="CF90" s="507">
        <v>0.0</v>
      </c>
      <c r="CG90" s="509"/>
      <c r="CH90" s="509"/>
      <c r="CI90" s="509"/>
      <c r="CJ90" s="509"/>
      <c r="CK90" s="509"/>
      <c r="CL90" s="509"/>
      <c r="CM90" s="509"/>
      <c r="CN90" s="509"/>
      <c r="CO90" s="509"/>
      <c r="CP90" s="509"/>
      <c r="CQ90" s="509"/>
      <c r="CR90" s="517" t="s">
        <v>21970</v>
      </c>
      <c r="CU90" s="509"/>
      <c r="CV90" s="509"/>
      <c r="CW90" s="509"/>
      <c r="CX90" s="509"/>
      <c r="CY90" s="509"/>
      <c r="CZ90" s="509"/>
      <c r="DA90" s="509"/>
      <c r="DB90" s="509"/>
      <c r="DC90" s="509"/>
      <c r="DD90" s="517" t="s">
        <v>21971</v>
      </c>
      <c r="DF90" s="509"/>
      <c r="DG90" s="509"/>
      <c r="DH90" s="509"/>
      <c r="DI90" s="509"/>
      <c r="DJ90" s="509"/>
      <c r="DK90" s="509"/>
      <c r="DL90" s="509"/>
      <c r="DM90" s="507">
        <v>9500162.0</v>
      </c>
      <c r="DN90" s="517" t="s">
        <v>21971</v>
      </c>
      <c r="DP90" s="509"/>
      <c r="DQ90" s="509"/>
      <c r="DR90" s="517" t="s">
        <v>2130</v>
      </c>
      <c r="DS90" s="509"/>
      <c r="DT90" s="509"/>
      <c r="DU90" s="509"/>
      <c r="DV90" s="517" t="s">
        <v>21972</v>
      </c>
      <c r="DZ90" s="509"/>
      <c r="EA90" s="509"/>
      <c r="EB90" s="509"/>
      <c r="EC90" s="509"/>
      <c r="ED90" s="509"/>
      <c r="EE90" s="509"/>
      <c r="EF90" s="509"/>
      <c r="EG90" s="509"/>
      <c r="EH90" s="509"/>
      <c r="EI90" s="509"/>
      <c r="EJ90" s="509"/>
      <c r="EK90" s="509"/>
      <c r="EL90" s="509"/>
      <c r="EM90" s="509"/>
      <c r="EN90" s="509"/>
      <c r="EO90" s="509"/>
      <c r="EP90" s="509"/>
      <c r="EQ90" s="509"/>
      <c r="ER90" s="509"/>
      <c r="ES90" s="509"/>
      <c r="ET90" s="509"/>
      <c r="EU90" s="509"/>
      <c r="EV90" s="509"/>
      <c r="EW90" s="509"/>
      <c r="EX90" s="509"/>
      <c r="EY90" s="509"/>
      <c r="EZ90" s="509"/>
      <c r="FA90" s="509"/>
      <c r="FB90" s="509"/>
      <c r="FC90" s="509"/>
      <c r="FD90" s="509"/>
      <c r="FE90" s="517" t="s">
        <v>21973</v>
      </c>
      <c r="FG90" s="509"/>
      <c r="FH90" s="509"/>
      <c r="FI90" s="509"/>
      <c r="FJ90" s="509"/>
      <c r="FK90" s="509"/>
      <c r="FL90" s="509"/>
      <c r="FM90" s="509"/>
      <c r="FN90" s="509"/>
      <c r="FO90" s="509"/>
      <c r="FP90" s="509"/>
      <c r="FQ90" s="509"/>
      <c r="FR90" s="509"/>
      <c r="FS90" s="509"/>
      <c r="FT90" s="509"/>
      <c r="FU90" s="509"/>
      <c r="FV90" s="509"/>
      <c r="FW90" s="509"/>
      <c r="FX90" s="509"/>
      <c r="FY90" s="509"/>
      <c r="FZ90" s="509"/>
      <c r="GA90" s="509"/>
      <c r="GB90" s="509"/>
      <c r="GC90" s="509"/>
      <c r="GD90" s="509"/>
      <c r="GE90" s="509"/>
      <c r="GF90" s="509"/>
      <c r="GG90" s="509"/>
    </row>
    <row r="91">
      <c r="A91" s="507">
        <v>6401801.0</v>
      </c>
      <c r="B91" s="517" t="s">
        <v>21974</v>
      </c>
      <c r="C91" s="517" t="s">
        <v>212</v>
      </c>
      <c r="D91" s="601">
        <v>45728.70945601852</v>
      </c>
      <c r="E91" s="601">
        <v>45728.71596064815</v>
      </c>
      <c r="F91" s="601">
        <v>45728.71680555555</v>
      </c>
      <c r="H91" s="517" t="s">
        <v>21685</v>
      </c>
      <c r="K91" s="509"/>
      <c r="L91" s="509"/>
      <c r="M91" s="509"/>
      <c r="N91" s="509"/>
      <c r="O91" s="509"/>
      <c r="P91" s="509"/>
      <c r="Q91" s="509"/>
      <c r="R91" s="509"/>
      <c r="S91" s="509"/>
      <c r="T91" s="517" t="s">
        <v>2639</v>
      </c>
      <c r="V91" s="517" t="s">
        <v>2130</v>
      </c>
      <c r="W91" s="600" t="s">
        <v>21969</v>
      </c>
      <c r="X91" s="509"/>
      <c r="Y91" s="509"/>
      <c r="Z91" s="509"/>
      <c r="AA91" s="509"/>
      <c r="AB91" s="509"/>
      <c r="AC91" s="509"/>
      <c r="AD91" s="509"/>
      <c r="AE91" s="509"/>
      <c r="AF91" s="509"/>
      <c r="AG91" s="509"/>
      <c r="AH91" s="509"/>
      <c r="AI91" s="509"/>
      <c r="AJ91" s="509"/>
      <c r="AK91" s="509"/>
      <c r="AL91" s="509"/>
      <c r="AM91" s="509"/>
      <c r="AN91" s="509"/>
      <c r="AO91" s="509"/>
      <c r="AP91" s="509"/>
      <c r="AQ91" s="509"/>
      <c r="AR91" s="602">
        <v>45728.0</v>
      </c>
      <c r="AS91" s="507">
        <v>798000.0</v>
      </c>
      <c r="AT91" s="509"/>
      <c r="AU91" s="509"/>
      <c r="AV91" s="509"/>
      <c r="AW91" s="509"/>
      <c r="AX91" s="509"/>
      <c r="AY91" s="509"/>
      <c r="AZ91" s="509"/>
      <c r="BA91" s="509"/>
      <c r="BB91" s="509"/>
      <c r="BC91" s="509"/>
      <c r="BD91" s="509"/>
      <c r="BE91" s="509"/>
      <c r="BF91" s="509"/>
      <c r="BG91" s="509"/>
      <c r="BH91" s="517" t="s">
        <v>21688</v>
      </c>
      <c r="BI91" s="509"/>
      <c r="BJ91" s="509"/>
      <c r="BK91" s="509"/>
      <c r="BL91" s="509"/>
      <c r="BM91" s="509"/>
      <c r="BN91" s="509"/>
      <c r="BO91" s="509"/>
      <c r="BP91" s="507">
        <v>798000.0</v>
      </c>
      <c r="BQ91" s="509"/>
      <c r="BR91" s="509"/>
      <c r="BS91" s="509"/>
      <c r="BT91" s="509"/>
      <c r="BU91" s="509"/>
      <c r="BV91" s="509"/>
      <c r="BW91" s="509"/>
      <c r="BX91" s="509"/>
      <c r="BY91" s="509"/>
      <c r="BZ91" s="509"/>
      <c r="CA91" s="509"/>
      <c r="CB91" s="515" t="s">
        <v>21806</v>
      </c>
      <c r="CC91" s="509"/>
      <c r="CD91" s="509"/>
      <c r="CE91" s="507">
        <v>798000.0</v>
      </c>
      <c r="CF91" s="507">
        <v>0.0</v>
      </c>
      <c r="CG91" s="509"/>
      <c r="CH91" s="509"/>
      <c r="CI91" s="509"/>
      <c r="CJ91" s="509"/>
      <c r="CK91" s="509"/>
      <c r="CL91" s="509"/>
      <c r="CM91" s="509"/>
      <c r="CN91" s="509"/>
      <c r="CO91" s="509"/>
      <c r="CP91" s="509"/>
      <c r="CQ91" s="509"/>
      <c r="CR91" s="517" t="s">
        <v>21970</v>
      </c>
      <c r="CU91" s="509"/>
      <c r="CV91" s="509"/>
      <c r="CW91" s="509"/>
      <c r="CX91" s="509"/>
      <c r="CY91" s="509"/>
      <c r="CZ91" s="509"/>
      <c r="DA91" s="509"/>
      <c r="DB91" s="509"/>
      <c r="DC91" s="509"/>
      <c r="DD91" s="517" t="s">
        <v>21971</v>
      </c>
      <c r="DF91" s="509"/>
      <c r="DG91" s="509"/>
      <c r="DH91" s="509"/>
      <c r="DI91" s="509"/>
      <c r="DJ91" s="509"/>
      <c r="DK91" s="509"/>
      <c r="DL91" s="509"/>
      <c r="DM91" s="509"/>
      <c r="DN91" s="517" t="s">
        <v>21971</v>
      </c>
      <c r="DP91" s="509"/>
      <c r="DQ91" s="509"/>
      <c r="DR91" s="517" t="s">
        <v>2130</v>
      </c>
      <c r="DS91" s="509"/>
      <c r="DT91" s="509"/>
      <c r="DU91" s="509"/>
      <c r="DV91" s="517" t="s">
        <v>21972</v>
      </c>
      <c r="DZ91" s="509"/>
      <c r="EA91" s="509"/>
      <c r="EB91" s="509"/>
      <c r="EC91" s="509"/>
      <c r="ED91" s="509"/>
      <c r="EE91" s="509"/>
      <c r="EF91" s="509"/>
      <c r="EG91" s="509"/>
      <c r="EH91" s="509"/>
      <c r="EI91" s="509"/>
      <c r="EJ91" s="509"/>
      <c r="EK91" s="509"/>
      <c r="EL91" s="509"/>
      <c r="EM91" s="509"/>
      <c r="EN91" s="509"/>
      <c r="EO91" s="509"/>
      <c r="EP91" s="509"/>
      <c r="EQ91" s="509"/>
      <c r="ER91" s="509"/>
      <c r="ES91" s="509"/>
      <c r="ET91" s="509"/>
      <c r="EU91" s="509"/>
      <c r="EV91" s="509"/>
      <c r="EW91" s="509"/>
      <c r="EX91" s="509"/>
      <c r="EY91" s="509"/>
      <c r="EZ91" s="509"/>
      <c r="FA91" s="509"/>
      <c r="FB91" s="509"/>
      <c r="FC91" s="509"/>
      <c r="FD91" s="509"/>
      <c r="FE91" s="517" t="s">
        <v>21973</v>
      </c>
      <c r="FG91" s="509"/>
      <c r="FH91" s="509"/>
      <c r="FI91" s="509"/>
      <c r="FJ91" s="509"/>
      <c r="FK91" s="509"/>
      <c r="FL91" s="509"/>
      <c r="FM91" s="509"/>
      <c r="FN91" s="509"/>
      <c r="FO91" s="509"/>
      <c r="FP91" s="509"/>
      <c r="FQ91" s="509"/>
      <c r="FR91" s="509"/>
      <c r="FS91" s="509"/>
      <c r="FT91" s="509"/>
      <c r="FU91" s="509"/>
      <c r="FV91" s="509"/>
      <c r="FW91" s="509"/>
      <c r="FX91" s="509"/>
      <c r="FY91" s="509"/>
      <c r="FZ91" s="509"/>
      <c r="GA91" s="509"/>
      <c r="GB91" s="509"/>
      <c r="GC91" s="509"/>
      <c r="GD91" s="509"/>
      <c r="GE91" s="509"/>
      <c r="GF91" s="509"/>
      <c r="GG91" s="509"/>
    </row>
    <row r="92">
      <c r="A92" s="507">
        <v>6401803.0</v>
      </c>
      <c r="B92" s="517" t="s">
        <v>21975</v>
      </c>
      <c r="C92" s="517" t="s">
        <v>212</v>
      </c>
      <c r="D92" s="601">
        <v>45728.709398148145</v>
      </c>
      <c r="E92" s="601">
        <v>45728.71346064815</v>
      </c>
      <c r="F92" s="601">
        <v>45728.71673611111</v>
      </c>
      <c r="H92" s="517" t="s">
        <v>21685</v>
      </c>
      <c r="K92" s="509"/>
      <c r="L92" s="509"/>
      <c r="M92" s="509"/>
      <c r="N92" s="509"/>
      <c r="O92" s="509"/>
      <c r="P92" s="509"/>
      <c r="Q92" s="509"/>
      <c r="R92" s="509"/>
      <c r="S92" s="509"/>
      <c r="T92" s="509"/>
      <c r="U92" s="509"/>
      <c r="V92" s="517" t="s">
        <v>2130</v>
      </c>
      <c r="W92" s="600" t="s">
        <v>21969</v>
      </c>
      <c r="X92" s="509"/>
      <c r="Y92" s="509"/>
      <c r="Z92" s="509"/>
      <c r="AA92" s="509"/>
      <c r="AB92" s="509"/>
      <c r="AC92" s="509"/>
      <c r="AD92" s="509"/>
      <c r="AE92" s="509"/>
      <c r="AF92" s="509"/>
      <c r="AG92" s="509"/>
      <c r="AH92" s="509"/>
      <c r="AI92" s="509"/>
      <c r="AJ92" s="509"/>
      <c r="AK92" s="509"/>
      <c r="AL92" s="509"/>
      <c r="AM92" s="509"/>
      <c r="AN92" s="509"/>
      <c r="AO92" s="509"/>
      <c r="AP92" s="509"/>
      <c r="AQ92" s="509"/>
      <c r="AR92" s="509"/>
      <c r="AS92" s="509"/>
      <c r="AT92" s="509"/>
      <c r="AU92" s="509"/>
      <c r="AV92" s="509"/>
      <c r="AW92" s="509"/>
      <c r="AX92" s="509"/>
      <c r="AY92" s="509"/>
      <c r="AZ92" s="509"/>
      <c r="BA92" s="509"/>
      <c r="BB92" s="509"/>
      <c r="BC92" s="509"/>
      <c r="BD92" s="509"/>
      <c r="BE92" s="509"/>
      <c r="BF92" s="509"/>
      <c r="BG92" s="509"/>
      <c r="BH92" s="517" t="s">
        <v>21688</v>
      </c>
      <c r="BI92" s="509"/>
      <c r="BJ92" s="509"/>
      <c r="BK92" s="509"/>
      <c r="BL92" s="509"/>
      <c r="BM92" s="509"/>
      <c r="BN92" s="509"/>
      <c r="BO92" s="509"/>
      <c r="BP92" s="509"/>
      <c r="BQ92" s="509"/>
      <c r="BR92" s="509"/>
      <c r="BS92" s="509"/>
      <c r="BT92" s="509"/>
      <c r="BU92" s="509"/>
      <c r="BV92" s="509"/>
      <c r="BW92" s="509"/>
      <c r="BX92" s="509"/>
      <c r="BY92" s="509"/>
      <c r="BZ92" s="509"/>
      <c r="CA92" s="509"/>
      <c r="CB92" s="509"/>
      <c r="CC92" s="509"/>
      <c r="CD92" s="509"/>
      <c r="CE92" s="509"/>
      <c r="CF92" s="509"/>
      <c r="CG92" s="509"/>
      <c r="CH92" s="509"/>
      <c r="CI92" s="509"/>
      <c r="CJ92" s="509"/>
      <c r="CK92" s="509"/>
      <c r="CL92" s="509"/>
      <c r="CM92" s="509"/>
      <c r="CN92" s="509"/>
      <c r="CO92" s="509"/>
      <c r="CP92" s="509"/>
      <c r="CQ92" s="509"/>
      <c r="CR92" s="517" t="s">
        <v>21970</v>
      </c>
      <c r="CU92" s="509"/>
      <c r="CV92" s="509"/>
      <c r="CW92" s="509"/>
      <c r="CX92" s="509"/>
      <c r="CY92" s="509"/>
      <c r="CZ92" s="509"/>
      <c r="DA92" s="509"/>
      <c r="DB92" s="509"/>
      <c r="DC92" s="509"/>
      <c r="DD92" s="509"/>
      <c r="DE92" s="509"/>
      <c r="DF92" s="509"/>
      <c r="DG92" s="509"/>
      <c r="DH92" s="509"/>
      <c r="DI92" s="517" t="s">
        <v>21970</v>
      </c>
      <c r="DJ92" s="517" t="s">
        <v>21970</v>
      </c>
      <c r="DM92" s="509"/>
      <c r="DN92" s="517" t="s">
        <v>21971</v>
      </c>
      <c r="DP92" s="509"/>
      <c r="DQ92" s="509"/>
      <c r="DR92" s="517" t="s">
        <v>2130</v>
      </c>
      <c r="DS92" s="509"/>
      <c r="DT92" s="509"/>
      <c r="DU92" s="509"/>
      <c r="DV92" s="509"/>
      <c r="DW92" s="509"/>
      <c r="DX92" s="509"/>
      <c r="DY92" s="509"/>
      <c r="DZ92" s="509"/>
      <c r="EA92" s="509"/>
      <c r="EB92" s="602">
        <v>45728.0</v>
      </c>
      <c r="EC92" s="509"/>
      <c r="ED92" s="509"/>
      <c r="EE92" s="509"/>
      <c r="EF92" s="509"/>
      <c r="EG92" s="509"/>
      <c r="EH92" s="509"/>
      <c r="EI92" s="509"/>
      <c r="EJ92" s="509"/>
      <c r="EK92" s="509"/>
      <c r="EL92" s="509"/>
      <c r="EM92" s="509"/>
      <c r="EN92" s="509"/>
      <c r="EO92" s="509"/>
      <c r="EP92" s="509"/>
      <c r="EQ92" s="509"/>
      <c r="ER92" s="509"/>
      <c r="ES92" s="509"/>
      <c r="ET92" s="509"/>
      <c r="EU92" s="509"/>
      <c r="EV92" s="509"/>
      <c r="EW92" s="509"/>
      <c r="EX92" s="509"/>
      <c r="EY92" s="509"/>
      <c r="EZ92" s="509"/>
      <c r="FA92" s="509"/>
      <c r="FB92" s="509"/>
      <c r="FC92" s="509"/>
      <c r="FD92" s="509"/>
      <c r="FE92" s="517" t="s">
        <v>21973</v>
      </c>
      <c r="FG92" s="509"/>
      <c r="FH92" s="509"/>
      <c r="FI92" s="509"/>
      <c r="FJ92" s="509"/>
      <c r="FK92" s="509"/>
      <c r="FL92" s="509"/>
      <c r="FM92" s="509"/>
      <c r="FN92" s="509"/>
      <c r="FO92" s="509"/>
      <c r="FP92" s="509"/>
      <c r="FQ92" s="509"/>
      <c r="FR92" s="509"/>
      <c r="FS92" s="509"/>
      <c r="FT92" s="509"/>
      <c r="FU92" s="509"/>
      <c r="FV92" s="509"/>
      <c r="FW92" s="509"/>
      <c r="FX92" s="509"/>
      <c r="FY92" s="509"/>
      <c r="FZ92" s="509"/>
      <c r="GA92" s="509"/>
      <c r="GB92" s="509"/>
      <c r="GC92" s="509"/>
      <c r="GD92" s="509"/>
      <c r="GE92" s="509"/>
      <c r="GF92" s="509"/>
      <c r="GG92" s="509"/>
    </row>
    <row r="93">
      <c r="A93" s="507">
        <v>6403354.0</v>
      </c>
      <c r="B93" s="517" t="s">
        <v>21976</v>
      </c>
      <c r="C93" s="517" t="s">
        <v>212</v>
      </c>
      <c r="D93" s="601">
        <v>45728.62943287037</v>
      </c>
      <c r="E93" s="601">
        <v>45728.63072916667</v>
      </c>
      <c r="F93" s="601">
        <v>45728.63108796296</v>
      </c>
      <c r="H93" s="517" t="s">
        <v>21685</v>
      </c>
      <c r="K93" s="509"/>
      <c r="L93" s="509"/>
      <c r="M93" s="509"/>
      <c r="N93" s="509"/>
      <c r="O93" s="509"/>
      <c r="P93" s="509"/>
      <c r="Q93" s="509"/>
      <c r="R93" s="509"/>
      <c r="S93" s="509"/>
      <c r="T93" s="509"/>
      <c r="U93" s="509"/>
      <c r="V93" s="517" t="s">
        <v>21977</v>
      </c>
      <c r="W93" s="600" t="s">
        <v>21978</v>
      </c>
      <c r="X93" s="509"/>
      <c r="Y93" s="509"/>
      <c r="Z93" s="509"/>
      <c r="AA93" s="509"/>
      <c r="AB93" s="509"/>
      <c r="AC93" s="509"/>
      <c r="AD93" s="509"/>
      <c r="AE93" s="509"/>
      <c r="AF93" s="509"/>
      <c r="AG93" s="509"/>
      <c r="AH93" s="509"/>
      <c r="AI93" s="509"/>
      <c r="AJ93" s="509"/>
      <c r="AK93" s="509"/>
      <c r="AL93" s="509"/>
      <c r="AM93" s="509"/>
      <c r="AN93" s="509"/>
      <c r="AO93" s="509"/>
      <c r="AP93" s="509"/>
      <c r="AQ93" s="509"/>
      <c r="AR93" s="509"/>
      <c r="AS93" s="509"/>
      <c r="AT93" s="509"/>
      <c r="AU93" s="509"/>
      <c r="AV93" s="509"/>
      <c r="AW93" s="509"/>
      <c r="AX93" s="509"/>
      <c r="AY93" s="509"/>
      <c r="AZ93" s="509"/>
      <c r="BA93" s="509"/>
      <c r="BB93" s="509"/>
      <c r="BC93" s="509"/>
      <c r="BD93" s="509"/>
      <c r="BE93" s="509"/>
      <c r="BF93" s="509"/>
      <c r="BG93" s="509"/>
      <c r="BH93" s="517" t="s">
        <v>21688</v>
      </c>
      <c r="BI93" s="509"/>
      <c r="BJ93" s="509"/>
      <c r="BK93" s="509"/>
      <c r="BL93" s="509"/>
      <c r="BM93" s="509"/>
      <c r="BN93" s="509"/>
      <c r="BO93" s="509"/>
      <c r="BP93" s="509"/>
      <c r="BQ93" s="509"/>
      <c r="BR93" s="509"/>
      <c r="BS93" s="509"/>
      <c r="BT93" s="509"/>
      <c r="BU93" s="509"/>
      <c r="BV93" s="509"/>
      <c r="BW93" s="509"/>
      <c r="BX93" s="509"/>
      <c r="BY93" s="509"/>
      <c r="BZ93" s="509"/>
      <c r="CA93" s="509"/>
      <c r="CB93" s="509"/>
      <c r="CC93" s="509"/>
      <c r="CD93" s="509"/>
      <c r="CE93" s="509"/>
      <c r="CF93" s="509"/>
      <c r="CG93" s="509"/>
      <c r="CH93" s="509"/>
      <c r="CI93" s="509"/>
      <c r="CJ93" s="509"/>
      <c r="CK93" s="509"/>
      <c r="CL93" s="509"/>
      <c r="CM93" s="509"/>
      <c r="CN93" s="509"/>
      <c r="CO93" s="509"/>
      <c r="CP93" s="509"/>
      <c r="CQ93" s="509"/>
      <c r="CR93" s="517" t="s">
        <v>21979</v>
      </c>
      <c r="CT93" s="509"/>
      <c r="CU93" s="509"/>
      <c r="CV93" s="509"/>
      <c r="CW93" s="509"/>
      <c r="CX93" s="509"/>
      <c r="CY93" s="509"/>
      <c r="CZ93" s="509"/>
      <c r="DA93" s="509"/>
      <c r="DB93" s="509"/>
      <c r="DC93" s="509"/>
      <c r="DD93" s="509"/>
      <c r="DE93" s="509"/>
      <c r="DF93" s="509"/>
      <c r="DG93" s="509"/>
      <c r="DH93" s="509"/>
      <c r="DI93" s="517" t="s">
        <v>21979</v>
      </c>
      <c r="DK93" s="509"/>
      <c r="DL93" s="509"/>
      <c r="DM93" s="509"/>
      <c r="DN93" s="517" t="s">
        <v>21980</v>
      </c>
      <c r="DP93" s="509"/>
      <c r="DQ93" s="509"/>
      <c r="DR93" s="517" t="s">
        <v>21977</v>
      </c>
      <c r="DS93" s="509"/>
      <c r="DT93" s="509"/>
      <c r="DU93" s="509"/>
      <c r="DV93" s="509"/>
      <c r="DW93" s="509"/>
      <c r="DX93" s="509"/>
      <c r="DY93" s="509"/>
      <c r="DZ93" s="509"/>
      <c r="EA93" s="509"/>
      <c r="EB93" s="602">
        <v>45728.0</v>
      </c>
      <c r="EC93" s="509"/>
      <c r="ED93" s="509"/>
      <c r="EE93" s="509"/>
      <c r="EF93" s="509"/>
      <c r="EG93" s="509"/>
      <c r="EH93" s="509"/>
      <c r="EI93" s="509"/>
      <c r="EJ93" s="509"/>
      <c r="EK93" s="509"/>
      <c r="EL93" s="509"/>
      <c r="EM93" s="509"/>
      <c r="EN93" s="509"/>
      <c r="EO93" s="509"/>
      <c r="EP93" s="509"/>
      <c r="EQ93" s="509"/>
      <c r="ER93" s="509"/>
      <c r="ES93" s="509"/>
      <c r="ET93" s="509"/>
      <c r="EU93" s="509"/>
      <c r="EV93" s="509"/>
      <c r="EW93" s="509"/>
      <c r="EX93" s="509"/>
      <c r="EY93" s="509"/>
      <c r="EZ93" s="509"/>
      <c r="FA93" s="509"/>
      <c r="FB93" s="509"/>
      <c r="FC93" s="509"/>
      <c r="FD93" s="509"/>
      <c r="FE93" s="517" t="s">
        <v>21981</v>
      </c>
      <c r="FG93" s="509"/>
      <c r="FH93" s="509"/>
      <c r="FI93" s="509"/>
      <c r="FJ93" s="509"/>
      <c r="FK93" s="509"/>
      <c r="FL93" s="509"/>
      <c r="FM93" s="509"/>
      <c r="FN93" s="509"/>
      <c r="FO93" s="509"/>
      <c r="FP93" s="509"/>
      <c r="FQ93" s="509"/>
      <c r="FR93" s="509"/>
      <c r="FS93" s="509"/>
      <c r="FT93" s="509"/>
      <c r="FU93" s="509"/>
      <c r="FV93" s="509"/>
      <c r="FW93" s="509"/>
      <c r="FX93" s="509"/>
      <c r="FY93" s="509"/>
      <c r="FZ93" s="509"/>
      <c r="GA93" s="509"/>
      <c r="GB93" s="509"/>
      <c r="GC93" s="509"/>
      <c r="GD93" s="509"/>
      <c r="GE93" s="509"/>
      <c r="GF93" s="509"/>
      <c r="GG93" s="509"/>
    </row>
    <row r="94">
      <c r="A94" s="507">
        <v>6403398.0</v>
      </c>
      <c r="B94" s="517" t="s">
        <v>21982</v>
      </c>
      <c r="C94" s="517" t="s">
        <v>212</v>
      </c>
      <c r="D94" s="601">
        <v>45728.631875</v>
      </c>
      <c r="E94" s="601">
        <v>45728.63445601852</v>
      </c>
      <c r="F94" s="601">
        <v>45728.63784722222</v>
      </c>
      <c r="H94" s="517" t="s">
        <v>21685</v>
      </c>
      <c r="K94" s="509"/>
      <c r="L94" s="509"/>
      <c r="M94" s="509"/>
      <c r="N94" s="509"/>
      <c r="O94" s="509"/>
      <c r="P94" s="509"/>
      <c r="Q94" s="509"/>
      <c r="R94" s="509"/>
      <c r="S94" s="509"/>
      <c r="T94" s="517" t="s">
        <v>2639</v>
      </c>
      <c r="V94" s="517" t="s">
        <v>21977</v>
      </c>
      <c r="W94" s="600" t="s">
        <v>21978</v>
      </c>
      <c r="X94" s="509"/>
      <c r="Y94" s="509"/>
      <c r="Z94" s="509"/>
      <c r="AA94" s="509"/>
      <c r="AB94" s="509"/>
      <c r="AC94" s="509"/>
      <c r="AD94" s="509"/>
      <c r="AE94" s="509"/>
      <c r="AF94" s="509"/>
      <c r="AG94" s="509"/>
      <c r="AH94" s="509"/>
      <c r="AI94" s="509"/>
      <c r="AJ94" s="509"/>
      <c r="AK94" s="509"/>
      <c r="AL94" s="509"/>
      <c r="AM94" s="509"/>
      <c r="AN94" s="509"/>
      <c r="AO94" s="509"/>
      <c r="AP94" s="509"/>
      <c r="AQ94" s="507">
        <v>36.0</v>
      </c>
      <c r="AR94" s="602">
        <v>45726.0</v>
      </c>
      <c r="AS94" s="604">
        <v>798000.0</v>
      </c>
      <c r="AT94" s="509"/>
      <c r="AU94" s="509"/>
      <c r="AV94" s="509"/>
      <c r="AW94" s="509"/>
      <c r="AX94" s="509"/>
      <c r="AY94" s="509"/>
      <c r="AZ94" s="509"/>
      <c r="BA94" s="509"/>
      <c r="BB94" s="509"/>
      <c r="BC94" s="509"/>
      <c r="BD94" s="509"/>
      <c r="BE94" s="509"/>
      <c r="BF94" s="509"/>
      <c r="BG94" s="509"/>
      <c r="BH94" s="517" t="s">
        <v>21688</v>
      </c>
      <c r="BI94" s="509"/>
      <c r="BJ94" s="509"/>
      <c r="BK94" s="509"/>
      <c r="BL94" s="509"/>
      <c r="BM94" s="509"/>
      <c r="BN94" s="509"/>
      <c r="BO94" s="509"/>
      <c r="BP94" s="604">
        <v>10000.0</v>
      </c>
      <c r="BQ94" s="509"/>
      <c r="BR94" s="509"/>
      <c r="BS94" s="509"/>
      <c r="BT94" s="517" t="s">
        <v>21693</v>
      </c>
      <c r="BX94" s="509"/>
      <c r="BY94" s="604">
        <v>31444.0</v>
      </c>
      <c r="BZ94" s="604">
        <v>28100.0</v>
      </c>
      <c r="CA94" s="509"/>
      <c r="CB94" s="603">
        <v>45726.0</v>
      </c>
      <c r="CC94" s="603">
        <v>45804.0</v>
      </c>
      <c r="CD94" s="517" t="s">
        <v>21723</v>
      </c>
      <c r="CE94" s="604">
        <v>1024944.0</v>
      </c>
      <c r="CF94" s="604">
        <v>226944.0</v>
      </c>
      <c r="CG94" s="509"/>
      <c r="CH94" s="509"/>
      <c r="CI94" s="509"/>
      <c r="CJ94" s="509"/>
      <c r="CK94" s="509"/>
      <c r="CL94" s="509"/>
      <c r="CM94" s="509"/>
      <c r="CN94" s="509"/>
      <c r="CO94" s="509"/>
      <c r="CP94" s="509"/>
      <c r="CQ94" s="509"/>
      <c r="CR94" s="517" t="s">
        <v>21979</v>
      </c>
      <c r="CT94" s="509"/>
      <c r="CU94" s="509"/>
      <c r="CV94" s="509"/>
      <c r="CW94" s="509"/>
      <c r="CX94" s="509"/>
      <c r="CY94" s="509"/>
      <c r="CZ94" s="509"/>
      <c r="DA94" s="509"/>
      <c r="DB94" s="509"/>
      <c r="DC94" s="509"/>
      <c r="DD94" s="517" t="s">
        <v>21983</v>
      </c>
      <c r="DE94" s="509"/>
      <c r="DF94" s="509"/>
      <c r="DG94" s="509"/>
      <c r="DH94" s="509"/>
      <c r="DI94" s="509"/>
      <c r="DJ94" s="509"/>
      <c r="DK94" s="509"/>
      <c r="DL94" s="509"/>
      <c r="DM94" s="507">
        <v>6360021.0</v>
      </c>
      <c r="DN94" s="517" t="s">
        <v>21980</v>
      </c>
      <c r="DP94" s="509"/>
      <c r="DQ94" s="509"/>
      <c r="DR94" s="517" t="s">
        <v>21977</v>
      </c>
      <c r="DS94" s="509"/>
      <c r="DT94" s="509"/>
      <c r="DU94" s="509"/>
      <c r="DV94" s="517" t="s">
        <v>21984</v>
      </c>
      <c r="DZ94" s="509"/>
      <c r="EA94" s="509"/>
      <c r="EB94" s="509"/>
      <c r="EC94" s="509"/>
      <c r="ED94" s="509"/>
      <c r="EE94" s="509"/>
      <c r="EF94" s="509"/>
      <c r="EG94" s="509"/>
      <c r="EH94" s="509"/>
      <c r="EI94" s="509"/>
      <c r="EJ94" s="509"/>
      <c r="EK94" s="509"/>
      <c r="EL94" s="509"/>
      <c r="EM94" s="509"/>
      <c r="EN94" s="509"/>
      <c r="EO94" s="509"/>
      <c r="EP94" s="509"/>
      <c r="EQ94" s="509"/>
      <c r="ER94" s="509"/>
      <c r="ES94" s="509"/>
      <c r="ET94" s="509"/>
      <c r="EU94" s="509"/>
      <c r="EV94" s="509"/>
      <c r="EW94" s="509"/>
      <c r="EX94" s="509"/>
      <c r="EY94" s="509"/>
      <c r="EZ94" s="509"/>
      <c r="FA94" s="509"/>
      <c r="FB94" s="509"/>
      <c r="FC94" s="509"/>
      <c r="FD94" s="509"/>
      <c r="FE94" s="517" t="s">
        <v>21981</v>
      </c>
      <c r="FG94" s="509"/>
      <c r="FH94" s="509"/>
      <c r="FI94" s="509"/>
      <c r="FJ94" s="509"/>
      <c r="FK94" s="509"/>
      <c r="FL94" s="509"/>
      <c r="FM94" s="509"/>
      <c r="FN94" s="509"/>
      <c r="FO94" s="509"/>
      <c r="FP94" s="509"/>
      <c r="FQ94" s="509"/>
      <c r="FR94" s="509"/>
      <c r="FS94" s="509"/>
      <c r="FT94" s="509"/>
      <c r="FU94" s="509"/>
      <c r="FV94" s="509"/>
      <c r="FW94" s="509"/>
      <c r="FX94" s="509"/>
      <c r="FY94" s="509"/>
      <c r="FZ94" s="509"/>
      <c r="GA94" s="509"/>
      <c r="GB94" s="509"/>
      <c r="GC94" s="509"/>
      <c r="GD94" s="509"/>
      <c r="GE94" s="509"/>
      <c r="GF94" s="509"/>
      <c r="GG94" s="509"/>
    </row>
    <row r="95">
      <c r="A95" s="507">
        <v>6403415.0</v>
      </c>
      <c r="B95" s="517" t="s">
        <v>21985</v>
      </c>
      <c r="C95" s="517" t="s">
        <v>212</v>
      </c>
      <c r="D95" s="601">
        <v>45728.62993055556</v>
      </c>
      <c r="E95" s="601">
        <v>45728.63207175926</v>
      </c>
      <c r="F95" s="601">
        <v>45728.63233796296</v>
      </c>
      <c r="H95" s="517" t="s">
        <v>21685</v>
      </c>
      <c r="K95" s="509"/>
      <c r="L95" s="509"/>
      <c r="M95" s="509"/>
      <c r="N95" s="509"/>
      <c r="O95" s="509"/>
      <c r="P95" s="509"/>
      <c r="Q95" s="509"/>
      <c r="R95" s="509"/>
      <c r="S95" s="509"/>
      <c r="T95" s="517" t="s">
        <v>2639</v>
      </c>
      <c r="V95" s="517" t="s">
        <v>21977</v>
      </c>
      <c r="W95" s="600" t="s">
        <v>21978</v>
      </c>
      <c r="X95" s="509"/>
      <c r="Y95" s="509"/>
      <c r="Z95" s="509"/>
      <c r="AA95" s="509"/>
      <c r="AB95" s="509"/>
      <c r="AC95" s="509"/>
      <c r="AD95" s="509"/>
      <c r="AE95" s="509"/>
      <c r="AF95" s="509"/>
      <c r="AG95" s="509"/>
      <c r="AH95" s="509"/>
      <c r="AI95" s="509"/>
      <c r="AJ95" s="509"/>
      <c r="AK95" s="509"/>
      <c r="AL95" s="509"/>
      <c r="AM95" s="509"/>
      <c r="AN95" s="509"/>
      <c r="AO95" s="509"/>
      <c r="AP95" s="509"/>
      <c r="AQ95" s="507">
        <v>36.0</v>
      </c>
      <c r="AR95" s="602">
        <v>45726.0</v>
      </c>
      <c r="AS95" s="604">
        <v>798000.0</v>
      </c>
      <c r="AT95" s="509"/>
      <c r="AU95" s="509"/>
      <c r="AV95" s="509"/>
      <c r="AW95" s="509"/>
      <c r="AX95" s="509"/>
      <c r="AY95" s="509"/>
      <c r="AZ95" s="509"/>
      <c r="BA95" s="509"/>
      <c r="BB95" s="509"/>
      <c r="BC95" s="509"/>
      <c r="BD95" s="509"/>
      <c r="BE95" s="509"/>
      <c r="BF95" s="509"/>
      <c r="BG95" s="509"/>
      <c r="BH95" s="517" t="s">
        <v>21688</v>
      </c>
      <c r="BI95" s="509"/>
      <c r="BJ95" s="509"/>
      <c r="BK95" s="509"/>
      <c r="BL95" s="509"/>
      <c r="BM95" s="509"/>
      <c r="BN95" s="509"/>
      <c r="BO95" s="509"/>
      <c r="BP95" s="604">
        <v>10000.0</v>
      </c>
      <c r="BQ95" s="509"/>
      <c r="BR95" s="509"/>
      <c r="BS95" s="509"/>
      <c r="BT95" s="517" t="s">
        <v>21693</v>
      </c>
      <c r="BX95" s="509"/>
      <c r="BY95" s="604">
        <v>31444.0</v>
      </c>
      <c r="BZ95" s="604">
        <v>28100.0</v>
      </c>
      <c r="CA95" s="509"/>
      <c r="CB95" s="603">
        <v>45726.0</v>
      </c>
      <c r="CC95" s="603">
        <v>45804.0</v>
      </c>
      <c r="CD95" s="517" t="s">
        <v>21723</v>
      </c>
      <c r="CE95" s="604">
        <v>1024944.0</v>
      </c>
      <c r="CF95" s="604">
        <v>226944.0</v>
      </c>
      <c r="CG95" s="509"/>
      <c r="CH95" s="509"/>
      <c r="CI95" s="509"/>
      <c r="CJ95" s="509"/>
      <c r="CK95" s="509"/>
      <c r="CL95" s="509"/>
      <c r="CM95" s="509"/>
      <c r="CN95" s="509"/>
      <c r="CO95" s="509"/>
      <c r="CP95" s="509"/>
      <c r="CQ95" s="509"/>
      <c r="CR95" s="517" t="s">
        <v>21979</v>
      </c>
      <c r="CT95" s="509"/>
      <c r="CU95" s="509"/>
      <c r="CV95" s="509"/>
      <c r="CW95" s="509"/>
      <c r="CX95" s="509"/>
      <c r="CY95" s="509"/>
      <c r="CZ95" s="509"/>
      <c r="DA95" s="509"/>
      <c r="DB95" s="509"/>
      <c r="DC95" s="509"/>
      <c r="DD95" s="517" t="s">
        <v>21983</v>
      </c>
      <c r="DE95" s="509"/>
      <c r="DF95" s="509"/>
      <c r="DG95" s="509"/>
      <c r="DH95" s="509"/>
      <c r="DI95" s="509"/>
      <c r="DJ95" s="509"/>
      <c r="DK95" s="509"/>
      <c r="DL95" s="509"/>
      <c r="DM95" s="509"/>
      <c r="DN95" s="517" t="s">
        <v>21980</v>
      </c>
      <c r="DP95" s="509"/>
      <c r="DQ95" s="509"/>
      <c r="DR95" s="517" t="s">
        <v>21977</v>
      </c>
      <c r="DS95" s="509"/>
      <c r="DT95" s="509"/>
      <c r="DU95" s="509"/>
      <c r="DV95" s="517" t="s">
        <v>21984</v>
      </c>
      <c r="DZ95" s="509"/>
      <c r="EA95" s="509"/>
      <c r="EB95" s="509"/>
      <c r="EC95" s="509"/>
      <c r="ED95" s="509"/>
      <c r="EE95" s="509"/>
      <c r="EF95" s="509"/>
      <c r="EG95" s="509"/>
      <c r="EH95" s="509"/>
      <c r="EI95" s="509"/>
      <c r="EJ95" s="509"/>
      <c r="EK95" s="509"/>
      <c r="EL95" s="509"/>
      <c r="EM95" s="509"/>
      <c r="EN95" s="509"/>
      <c r="EO95" s="509"/>
      <c r="EP95" s="509"/>
      <c r="EQ95" s="509"/>
      <c r="ER95" s="509"/>
      <c r="ES95" s="509"/>
      <c r="ET95" s="509"/>
      <c r="EU95" s="509"/>
      <c r="EV95" s="509"/>
      <c r="EW95" s="509"/>
      <c r="EX95" s="509"/>
      <c r="EY95" s="509"/>
      <c r="EZ95" s="509"/>
      <c r="FA95" s="509"/>
      <c r="FB95" s="509"/>
      <c r="FC95" s="509"/>
      <c r="FD95" s="509"/>
      <c r="FE95" s="517" t="s">
        <v>21981</v>
      </c>
      <c r="FG95" s="509"/>
      <c r="FH95" s="509"/>
      <c r="FI95" s="509"/>
      <c r="FJ95" s="509"/>
      <c r="FK95" s="509"/>
      <c r="FL95" s="509"/>
      <c r="FM95" s="509"/>
      <c r="FN95" s="509"/>
      <c r="FO95" s="509"/>
      <c r="FP95" s="509"/>
      <c r="FQ95" s="509"/>
      <c r="FR95" s="509"/>
      <c r="FS95" s="509"/>
      <c r="FT95" s="509"/>
      <c r="FU95" s="509"/>
      <c r="FV95" s="509"/>
      <c r="FW95" s="509"/>
      <c r="FX95" s="509"/>
      <c r="FY95" s="509"/>
      <c r="FZ95" s="509"/>
      <c r="GA95" s="509"/>
      <c r="GB95" s="509"/>
      <c r="GC95" s="509"/>
      <c r="GD95" s="509"/>
      <c r="GE95" s="509"/>
      <c r="GF95" s="509"/>
      <c r="GG95" s="509"/>
    </row>
    <row r="96">
      <c r="A96" s="507">
        <v>6413091.0</v>
      </c>
      <c r="B96" s="517" t="s">
        <v>21986</v>
      </c>
      <c r="C96" s="517" t="s">
        <v>212</v>
      </c>
      <c r="D96" s="601">
        <v>45729.48351851852</v>
      </c>
      <c r="E96" s="601">
        <v>45729.48539351852</v>
      </c>
      <c r="F96" s="601">
        <v>45729.48710648148</v>
      </c>
      <c r="H96" s="517" t="s">
        <v>21685</v>
      </c>
      <c r="K96" s="509"/>
      <c r="L96" s="509"/>
      <c r="M96" s="509"/>
      <c r="N96" s="509"/>
      <c r="O96" s="509"/>
      <c r="P96" s="509"/>
      <c r="Q96" s="509"/>
      <c r="R96" s="509"/>
      <c r="S96" s="509"/>
      <c r="T96" s="517" t="s">
        <v>2639</v>
      </c>
      <c r="V96" s="517" t="s">
        <v>21987</v>
      </c>
      <c r="W96" s="600" t="s">
        <v>21988</v>
      </c>
      <c r="X96" s="509"/>
      <c r="Y96" s="509"/>
      <c r="Z96" s="509"/>
      <c r="AA96" s="509"/>
      <c r="AB96" s="509"/>
      <c r="AC96" s="509"/>
      <c r="AD96" s="509"/>
      <c r="AE96" s="509"/>
      <c r="AF96" s="509"/>
      <c r="AG96" s="509"/>
      <c r="AH96" s="509"/>
      <c r="AI96" s="509"/>
      <c r="AJ96" s="509"/>
      <c r="AK96" s="509"/>
      <c r="AL96" s="509"/>
      <c r="AM96" s="509"/>
      <c r="AN96" s="509"/>
      <c r="AO96" s="509"/>
      <c r="AP96" s="509"/>
      <c r="AQ96" s="507">
        <v>36.0</v>
      </c>
      <c r="AR96" s="602">
        <v>45727.0</v>
      </c>
      <c r="AS96" s="604">
        <v>798000.0</v>
      </c>
      <c r="AT96" s="509"/>
      <c r="AU96" s="509"/>
      <c r="AV96" s="509"/>
      <c r="AW96" s="509"/>
      <c r="AX96" s="509"/>
      <c r="AY96" s="509"/>
      <c r="AZ96" s="509"/>
      <c r="BA96" s="509"/>
      <c r="BB96" s="509"/>
      <c r="BC96" s="509"/>
      <c r="BD96" s="509"/>
      <c r="BE96" s="509"/>
      <c r="BF96" s="509"/>
      <c r="BG96" s="509"/>
      <c r="BH96" s="517" t="s">
        <v>21688</v>
      </c>
      <c r="BI96" s="509"/>
      <c r="BJ96" s="509"/>
      <c r="BK96" s="509"/>
      <c r="BL96" s="509"/>
      <c r="BM96" s="509"/>
      <c r="BN96" s="509"/>
      <c r="BO96" s="509"/>
      <c r="BP96" s="604">
        <v>50000.0</v>
      </c>
      <c r="BQ96" s="509"/>
      <c r="BR96" s="509"/>
      <c r="BS96" s="509"/>
      <c r="BT96" s="517" t="s">
        <v>21693</v>
      </c>
      <c r="BX96" s="509"/>
      <c r="BY96" s="604">
        <v>28924.0</v>
      </c>
      <c r="BZ96" s="604">
        <v>26700.0</v>
      </c>
      <c r="CA96" s="509"/>
      <c r="CB96" s="603">
        <v>45727.0</v>
      </c>
      <c r="CC96" s="603">
        <v>45804.0</v>
      </c>
      <c r="CD96" s="517" t="s">
        <v>21723</v>
      </c>
      <c r="CE96" s="604">
        <v>1013424.0</v>
      </c>
      <c r="CF96" s="604">
        <v>215424.0</v>
      </c>
      <c r="CG96" s="509"/>
      <c r="CH96" s="509"/>
      <c r="CI96" s="509"/>
      <c r="CJ96" s="509"/>
      <c r="CK96" s="509"/>
      <c r="CL96" s="509"/>
      <c r="CM96" s="509"/>
      <c r="CN96" s="509"/>
      <c r="CO96" s="509"/>
      <c r="CP96" s="509"/>
      <c r="CQ96" s="509"/>
      <c r="CR96" s="517" t="s">
        <v>21989</v>
      </c>
      <c r="CU96" s="509"/>
      <c r="CV96" s="509"/>
      <c r="CW96" s="509"/>
      <c r="CX96" s="509"/>
      <c r="CY96" s="509"/>
      <c r="CZ96" s="509"/>
      <c r="DA96" s="509"/>
      <c r="DB96" s="509"/>
      <c r="DC96" s="509"/>
      <c r="DD96" s="517" t="s">
        <v>21990</v>
      </c>
      <c r="DE96" s="509"/>
      <c r="DF96" s="509"/>
      <c r="DG96" s="509"/>
      <c r="DH96" s="509"/>
      <c r="DI96" s="509"/>
      <c r="DJ96" s="509"/>
      <c r="DK96" s="509"/>
      <c r="DL96" s="509"/>
      <c r="DM96" s="509"/>
      <c r="DN96" s="517" t="s">
        <v>21991</v>
      </c>
      <c r="DP96" s="509"/>
      <c r="DQ96" s="509"/>
      <c r="DR96" s="517" t="s">
        <v>21987</v>
      </c>
      <c r="DS96" s="509"/>
      <c r="DT96" s="509"/>
      <c r="DU96" s="509"/>
      <c r="DV96" s="517" t="s">
        <v>21992</v>
      </c>
      <c r="DY96" s="509"/>
      <c r="DZ96" s="509"/>
      <c r="EA96" s="509"/>
      <c r="EB96" s="509"/>
      <c r="EC96" s="509"/>
      <c r="ED96" s="509"/>
      <c r="EE96" s="509"/>
      <c r="EF96" s="509"/>
      <c r="EG96" s="509"/>
      <c r="EH96" s="509"/>
      <c r="EI96" s="509"/>
      <c r="EJ96" s="509"/>
      <c r="EK96" s="509"/>
      <c r="EL96" s="509"/>
      <c r="EM96" s="509"/>
      <c r="EN96" s="509"/>
      <c r="EO96" s="509"/>
      <c r="EP96" s="509"/>
      <c r="EQ96" s="509"/>
      <c r="ER96" s="509"/>
      <c r="ES96" s="509"/>
      <c r="ET96" s="509"/>
      <c r="EU96" s="509"/>
      <c r="EV96" s="509"/>
      <c r="EW96" s="509"/>
      <c r="EX96" s="509"/>
      <c r="EY96" s="509"/>
      <c r="EZ96" s="509"/>
      <c r="FA96" s="509"/>
      <c r="FB96" s="509"/>
      <c r="FC96" s="509"/>
      <c r="FD96" s="509"/>
      <c r="FE96" s="517" t="s">
        <v>21993</v>
      </c>
      <c r="FG96" s="509"/>
      <c r="FH96" s="509"/>
      <c r="FI96" s="509"/>
      <c r="FJ96" s="509"/>
      <c r="FK96" s="509"/>
      <c r="FL96" s="509"/>
      <c r="FM96" s="509"/>
      <c r="FN96" s="509"/>
      <c r="FO96" s="509"/>
      <c r="FP96" s="509"/>
      <c r="FQ96" s="509"/>
      <c r="FR96" s="509"/>
      <c r="FS96" s="509"/>
      <c r="FT96" s="509"/>
      <c r="FU96" s="509"/>
      <c r="FV96" s="509"/>
      <c r="FW96" s="509"/>
      <c r="FX96" s="509"/>
      <c r="FY96" s="509"/>
      <c r="FZ96" s="509"/>
      <c r="GA96" s="509"/>
      <c r="GB96" s="509"/>
      <c r="GC96" s="509"/>
      <c r="GD96" s="509"/>
      <c r="GE96" s="509"/>
      <c r="GF96" s="509"/>
      <c r="GG96" s="509"/>
    </row>
    <row r="97">
      <c r="A97" s="507">
        <v>6413092.0</v>
      </c>
      <c r="B97" s="517" t="s">
        <v>21994</v>
      </c>
      <c r="C97" s="517" t="s">
        <v>212</v>
      </c>
      <c r="D97" s="601">
        <v>45729.603125</v>
      </c>
      <c r="E97" s="601">
        <v>45729.668275462966</v>
      </c>
      <c r="F97" s="601">
        <v>45729.871516203704</v>
      </c>
      <c r="H97" s="517" t="s">
        <v>21685</v>
      </c>
      <c r="K97" s="509"/>
      <c r="L97" s="509"/>
      <c r="M97" s="509"/>
      <c r="N97" s="509"/>
      <c r="O97" s="509"/>
      <c r="P97" s="509"/>
      <c r="Q97" s="509"/>
      <c r="R97" s="509"/>
      <c r="S97" s="509"/>
      <c r="T97" s="517" t="s">
        <v>2639</v>
      </c>
      <c r="V97" s="517" t="s">
        <v>21987</v>
      </c>
      <c r="W97" s="600" t="s">
        <v>21988</v>
      </c>
      <c r="X97" s="509"/>
      <c r="Y97" s="509"/>
      <c r="Z97" s="509"/>
      <c r="AA97" s="509"/>
      <c r="AB97" s="509"/>
      <c r="AC97" s="509"/>
      <c r="AD97" s="509"/>
      <c r="AE97" s="509"/>
      <c r="AF97" s="509"/>
      <c r="AG97" s="509"/>
      <c r="AH97" s="509"/>
      <c r="AI97" s="509"/>
      <c r="AJ97" s="509"/>
      <c r="AK97" s="509"/>
      <c r="AL97" s="509"/>
      <c r="AM97" s="509"/>
      <c r="AN97" s="509"/>
      <c r="AO97" s="509"/>
      <c r="AP97" s="509"/>
      <c r="AQ97" s="507">
        <v>36.0</v>
      </c>
      <c r="AR97" s="602">
        <v>45727.0</v>
      </c>
      <c r="AS97" s="604">
        <v>798000.0</v>
      </c>
      <c r="AT97" s="509"/>
      <c r="AU97" s="509"/>
      <c r="AV97" s="509"/>
      <c r="AW97" s="509"/>
      <c r="AX97" s="509"/>
      <c r="AY97" s="509"/>
      <c r="AZ97" s="509"/>
      <c r="BA97" s="509"/>
      <c r="BB97" s="509"/>
      <c r="BC97" s="509"/>
      <c r="BD97" s="509"/>
      <c r="BE97" s="509"/>
      <c r="BF97" s="509"/>
      <c r="BG97" s="509"/>
      <c r="BH97" s="517" t="s">
        <v>21688</v>
      </c>
      <c r="BI97" s="509"/>
      <c r="BJ97" s="509"/>
      <c r="BK97" s="509"/>
      <c r="BL97" s="509"/>
      <c r="BM97" s="509"/>
      <c r="BN97" s="509"/>
      <c r="BO97" s="509"/>
      <c r="BP97" s="604">
        <v>50000.0</v>
      </c>
      <c r="BQ97" s="509"/>
      <c r="BR97" s="509"/>
      <c r="BS97" s="509"/>
      <c r="BT97" s="517" t="s">
        <v>21693</v>
      </c>
      <c r="BX97" s="509"/>
      <c r="BY97" s="604">
        <v>28924.0</v>
      </c>
      <c r="BZ97" s="604">
        <v>26700.0</v>
      </c>
      <c r="CA97" s="509"/>
      <c r="CB97" s="603">
        <v>45727.0</v>
      </c>
      <c r="CC97" s="603">
        <v>45804.0</v>
      </c>
      <c r="CD97" s="517" t="s">
        <v>21723</v>
      </c>
      <c r="CE97" s="604">
        <v>1013424.0</v>
      </c>
      <c r="CF97" s="604">
        <v>215424.0</v>
      </c>
      <c r="CG97" s="509"/>
      <c r="CH97" s="509"/>
      <c r="CI97" s="509"/>
      <c r="CJ97" s="509"/>
      <c r="CK97" s="509"/>
      <c r="CL97" s="509"/>
      <c r="CM97" s="509"/>
      <c r="CN97" s="509"/>
      <c r="CO97" s="509"/>
      <c r="CP97" s="509"/>
      <c r="CQ97" s="509"/>
      <c r="CR97" s="517" t="s">
        <v>21989</v>
      </c>
      <c r="CU97" s="509"/>
      <c r="CV97" s="509"/>
      <c r="CW97" s="509"/>
      <c r="CX97" s="509"/>
      <c r="CY97" s="509"/>
      <c r="CZ97" s="509"/>
      <c r="DA97" s="509"/>
      <c r="DB97" s="509"/>
      <c r="DC97" s="509"/>
      <c r="DD97" s="517" t="s">
        <v>21990</v>
      </c>
      <c r="DE97" s="509"/>
      <c r="DF97" s="509"/>
      <c r="DG97" s="509"/>
      <c r="DH97" s="509"/>
      <c r="DI97" s="509"/>
      <c r="DJ97" s="509"/>
      <c r="DK97" s="509"/>
      <c r="DL97" s="509"/>
      <c r="DM97" s="517" t="s">
        <v>21995</v>
      </c>
      <c r="DN97" s="517" t="s">
        <v>21991</v>
      </c>
      <c r="DP97" s="509"/>
      <c r="DQ97" s="509"/>
      <c r="DR97" s="517" t="s">
        <v>21987</v>
      </c>
      <c r="DS97" s="509"/>
      <c r="DT97" s="509"/>
      <c r="DU97" s="509"/>
      <c r="DV97" s="517" t="s">
        <v>21992</v>
      </c>
      <c r="DY97" s="509"/>
      <c r="DZ97" s="509"/>
      <c r="EA97" s="509"/>
      <c r="EB97" s="509"/>
      <c r="EC97" s="509"/>
      <c r="ED97" s="509"/>
      <c r="EE97" s="509"/>
      <c r="EF97" s="509"/>
      <c r="EG97" s="509"/>
      <c r="EH97" s="509"/>
      <c r="EI97" s="509"/>
      <c r="EJ97" s="509"/>
      <c r="EK97" s="509"/>
      <c r="EL97" s="509"/>
      <c r="EM97" s="509"/>
      <c r="EN97" s="509"/>
      <c r="EO97" s="509"/>
      <c r="EP97" s="509"/>
      <c r="EQ97" s="509"/>
      <c r="ER97" s="509"/>
      <c r="ES97" s="509"/>
      <c r="ET97" s="509"/>
      <c r="EU97" s="509"/>
      <c r="EV97" s="509"/>
      <c r="EW97" s="509"/>
      <c r="EX97" s="509"/>
      <c r="EY97" s="509"/>
      <c r="EZ97" s="509"/>
      <c r="FA97" s="509"/>
      <c r="FB97" s="509"/>
      <c r="FC97" s="509"/>
      <c r="FD97" s="509"/>
      <c r="FE97" s="517" t="s">
        <v>21993</v>
      </c>
      <c r="FG97" s="509"/>
      <c r="FH97" s="509"/>
      <c r="FI97" s="509"/>
      <c r="FJ97" s="509"/>
      <c r="FK97" s="509"/>
      <c r="FL97" s="509"/>
      <c r="FM97" s="509"/>
      <c r="FN97" s="509"/>
      <c r="FO97" s="509"/>
      <c r="FP97" s="509"/>
      <c r="FQ97" s="509"/>
      <c r="FR97" s="509"/>
      <c r="FS97" s="509"/>
      <c r="FT97" s="509"/>
      <c r="FU97" s="509"/>
      <c r="FV97" s="509"/>
      <c r="FW97" s="509"/>
      <c r="FX97" s="509"/>
      <c r="FY97" s="509"/>
      <c r="FZ97" s="509"/>
      <c r="GA97" s="509"/>
      <c r="GB97" s="509"/>
      <c r="GC97" s="509"/>
      <c r="GD97" s="509"/>
      <c r="GE97" s="509"/>
      <c r="GF97" s="509"/>
      <c r="GG97" s="509"/>
    </row>
    <row r="98">
      <c r="A98" s="507">
        <v>6413095.0</v>
      </c>
      <c r="B98" s="517" t="s">
        <v>21996</v>
      </c>
      <c r="C98" s="517" t="s">
        <v>212</v>
      </c>
      <c r="D98" s="601">
        <v>45729.474386574075</v>
      </c>
      <c r="E98" s="601">
        <v>45729.48652777778</v>
      </c>
      <c r="F98" s="601">
        <v>45729.486909722225</v>
      </c>
      <c r="H98" s="517" t="s">
        <v>21685</v>
      </c>
      <c r="K98" s="509"/>
      <c r="L98" s="509"/>
      <c r="M98" s="509"/>
      <c r="N98" s="509"/>
      <c r="O98" s="509"/>
      <c r="P98" s="509"/>
      <c r="Q98" s="509"/>
      <c r="R98" s="509"/>
      <c r="S98" s="509"/>
      <c r="T98" s="509"/>
      <c r="U98" s="509"/>
      <c r="V98" s="517" t="s">
        <v>21987</v>
      </c>
      <c r="W98" s="600" t="s">
        <v>21988</v>
      </c>
      <c r="X98" s="509"/>
      <c r="Y98" s="509"/>
      <c r="Z98" s="509"/>
      <c r="AA98" s="509"/>
      <c r="AB98" s="509"/>
      <c r="AC98" s="509"/>
      <c r="AD98" s="509"/>
      <c r="AE98" s="509"/>
      <c r="AF98" s="509"/>
      <c r="AG98" s="509"/>
      <c r="AH98" s="509"/>
      <c r="AI98" s="509"/>
      <c r="AJ98" s="509"/>
      <c r="AK98" s="509"/>
      <c r="AL98" s="509"/>
      <c r="AM98" s="509"/>
      <c r="AN98" s="509"/>
      <c r="AO98" s="509"/>
      <c r="AP98" s="509"/>
      <c r="AQ98" s="509"/>
      <c r="AR98" s="509"/>
      <c r="AS98" s="509"/>
      <c r="AT98" s="509"/>
      <c r="AU98" s="509"/>
      <c r="AV98" s="509"/>
      <c r="AW98" s="509"/>
      <c r="AX98" s="509"/>
      <c r="AY98" s="509"/>
      <c r="AZ98" s="509"/>
      <c r="BA98" s="509"/>
      <c r="BB98" s="509"/>
      <c r="BC98" s="509"/>
      <c r="BD98" s="509"/>
      <c r="BE98" s="509"/>
      <c r="BF98" s="509"/>
      <c r="BG98" s="509"/>
      <c r="BH98" s="517" t="s">
        <v>21688</v>
      </c>
      <c r="BI98" s="509"/>
      <c r="BJ98" s="509"/>
      <c r="BK98" s="509"/>
      <c r="BL98" s="509"/>
      <c r="BM98" s="509"/>
      <c r="BN98" s="509"/>
      <c r="BO98" s="509"/>
      <c r="BP98" s="509"/>
      <c r="BQ98" s="509"/>
      <c r="BR98" s="509"/>
      <c r="BS98" s="509"/>
      <c r="BT98" s="509"/>
      <c r="BU98" s="509"/>
      <c r="BV98" s="509"/>
      <c r="BW98" s="509"/>
      <c r="BX98" s="509"/>
      <c r="BY98" s="509"/>
      <c r="BZ98" s="509"/>
      <c r="CA98" s="509"/>
      <c r="CB98" s="509"/>
      <c r="CC98" s="509"/>
      <c r="CD98" s="509"/>
      <c r="CE98" s="509"/>
      <c r="CF98" s="509"/>
      <c r="CG98" s="509"/>
      <c r="CH98" s="509"/>
      <c r="CI98" s="509"/>
      <c r="CJ98" s="509"/>
      <c r="CK98" s="509"/>
      <c r="CL98" s="509"/>
      <c r="CM98" s="509"/>
      <c r="CN98" s="509"/>
      <c r="CO98" s="509"/>
      <c r="CP98" s="509"/>
      <c r="CQ98" s="509"/>
      <c r="CR98" s="517" t="s">
        <v>21989</v>
      </c>
      <c r="CU98" s="509"/>
      <c r="CV98" s="509"/>
      <c r="CW98" s="509"/>
      <c r="CX98" s="509"/>
      <c r="CY98" s="509"/>
      <c r="CZ98" s="509"/>
      <c r="DA98" s="509"/>
      <c r="DB98" s="509"/>
      <c r="DC98" s="509"/>
      <c r="DD98" s="509"/>
      <c r="DE98" s="509"/>
      <c r="DF98" s="509"/>
      <c r="DG98" s="509"/>
      <c r="DH98" s="509"/>
      <c r="DI98" s="517" t="s">
        <v>21989</v>
      </c>
      <c r="DL98" s="509"/>
      <c r="DM98" s="509"/>
      <c r="DN98" s="517" t="s">
        <v>21991</v>
      </c>
      <c r="DP98" s="509"/>
      <c r="DQ98" s="509"/>
      <c r="DR98" s="517" t="s">
        <v>21987</v>
      </c>
      <c r="DS98" s="509"/>
      <c r="DT98" s="509"/>
      <c r="DU98" s="509"/>
      <c r="DV98" s="509"/>
      <c r="DW98" s="509"/>
      <c r="DX98" s="509"/>
      <c r="DY98" s="509"/>
      <c r="DZ98" s="509"/>
      <c r="EA98" s="509"/>
      <c r="EB98" s="602">
        <v>45729.0</v>
      </c>
      <c r="EC98" s="509"/>
      <c r="ED98" s="509"/>
      <c r="EE98" s="509"/>
      <c r="EF98" s="509"/>
      <c r="EG98" s="509"/>
      <c r="EH98" s="509"/>
      <c r="EI98" s="509"/>
      <c r="EJ98" s="509"/>
      <c r="EK98" s="509"/>
      <c r="EL98" s="509"/>
      <c r="EM98" s="509"/>
      <c r="EN98" s="509"/>
      <c r="EO98" s="509"/>
      <c r="EP98" s="509"/>
      <c r="EQ98" s="509"/>
      <c r="ER98" s="509"/>
      <c r="ES98" s="509"/>
      <c r="ET98" s="509"/>
      <c r="EU98" s="509"/>
      <c r="EV98" s="509"/>
      <c r="EW98" s="509"/>
      <c r="EX98" s="509"/>
      <c r="EY98" s="509"/>
      <c r="EZ98" s="509"/>
      <c r="FA98" s="509"/>
      <c r="FB98" s="509"/>
      <c r="FC98" s="509"/>
      <c r="FD98" s="509"/>
      <c r="FE98" s="517" t="s">
        <v>21993</v>
      </c>
      <c r="FG98" s="509"/>
      <c r="FH98" s="509"/>
      <c r="FI98" s="509"/>
      <c r="FJ98" s="509"/>
      <c r="FK98" s="509"/>
      <c r="FL98" s="509"/>
      <c r="FM98" s="509"/>
      <c r="FN98" s="509"/>
      <c r="FO98" s="509"/>
      <c r="FP98" s="509"/>
      <c r="FQ98" s="509"/>
      <c r="FR98" s="509"/>
      <c r="FS98" s="509"/>
      <c r="FT98" s="509"/>
      <c r="FU98" s="509"/>
      <c r="FV98" s="509"/>
      <c r="FW98" s="509"/>
      <c r="FX98" s="509"/>
      <c r="FY98" s="509"/>
      <c r="FZ98" s="509"/>
      <c r="GA98" s="509"/>
      <c r="GB98" s="509"/>
      <c r="GC98" s="509"/>
      <c r="GD98" s="509"/>
      <c r="GE98" s="509"/>
      <c r="GF98" s="509"/>
      <c r="GG98" s="509"/>
    </row>
    <row r="99">
      <c r="A99" s="507">
        <v>6414293.0</v>
      </c>
      <c r="B99" s="517" t="s">
        <v>21997</v>
      </c>
      <c r="C99" s="517" t="s">
        <v>212</v>
      </c>
      <c r="D99" s="601">
        <v>45729.523356481484</v>
      </c>
      <c r="E99" s="601">
        <v>45729.53399305556</v>
      </c>
      <c r="F99" s="601">
        <v>45730.21534722222</v>
      </c>
      <c r="H99" s="517" t="s">
        <v>21685</v>
      </c>
      <c r="K99" s="509"/>
      <c r="L99" s="509"/>
      <c r="M99" s="509"/>
      <c r="N99" s="509"/>
      <c r="O99" s="509"/>
      <c r="P99" s="509"/>
      <c r="Q99" s="509"/>
      <c r="R99" s="509"/>
      <c r="S99" s="509"/>
      <c r="T99" s="509"/>
      <c r="U99" s="509"/>
      <c r="V99" s="517" t="s">
        <v>21820</v>
      </c>
      <c r="W99" s="600" t="s">
        <v>21998</v>
      </c>
      <c r="X99" s="509"/>
      <c r="Y99" s="509"/>
      <c r="Z99" s="509"/>
      <c r="AA99" s="509"/>
      <c r="AB99" s="509"/>
      <c r="AC99" s="509"/>
      <c r="AD99" s="509"/>
      <c r="AE99" s="509"/>
      <c r="AF99" s="509"/>
      <c r="AG99" s="509"/>
      <c r="AH99" s="509"/>
      <c r="AI99" s="509"/>
      <c r="AJ99" s="509"/>
      <c r="AK99" s="509"/>
      <c r="AL99" s="509"/>
      <c r="AM99" s="509"/>
      <c r="AN99" s="509"/>
      <c r="AO99" s="509"/>
      <c r="AP99" s="509"/>
      <c r="AQ99" s="509"/>
      <c r="AR99" s="509"/>
      <c r="AS99" s="509"/>
      <c r="AT99" s="509"/>
      <c r="AU99" s="509"/>
      <c r="AV99" s="509"/>
      <c r="AW99" s="509"/>
      <c r="AX99" s="509"/>
      <c r="AY99" s="509"/>
      <c r="AZ99" s="509"/>
      <c r="BA99" s="509"/>
      <c r="BB99" s="509"/>
      <c r="BC99" s="509"/>
      <c r="BD99" s="509"/>
      <c r="BE99" s="509"/>
      <c r="BF99" s="509"/>
      <c r="BG99" s="509"/>
      <c r="BH99" s="517" t="s">
        <v>21688</v>
      </c>
      <c r="BI99" s="509"/>
      <c r="BJ99" s="509"/>
      <c r="BK99" s="509"/>
      <c r="BL99" s="509"/>
      <c r="BM99" s="509"/>
      <c r="BN99" s="509"/>
      <c r="BO99" s="509"/>
      <c r="BP99" s="509"/>
      <c r="BQ99" s="509"/>
      <c r="BR99" s="509"/>
      <c r="BS99" s="509"/>
      <c r="BT99" s="509"/>
      <c r="BU99" s="509"/>
      <c r="BV99" s="509"/>
      <c r="BW99" s="509"/>
      <c r="BX99" s="509"/>
      <c r="BY99" s="509"/>
      <c r="BZ99" s="509"/>
      <c r="CA99" s="509"/>
      <c r="CB99" s="509"/>
      <c r="CC99" s="509"/>
      <c r="CD99" s="509"/>
      <c r="CE99" s="509"/>
      <c r="CF99" s="509"/>
      <c r="CG99" s="509"/>
      <c r="CH99" s="509"/>
      <c r="CI99" s="509"/>
      <c r="CJ99" s="509"/>
      <c r="CK99" s="509"/>
      <c r="CL99" s="509"/>
      <c r="CM99" s="509"/>
      <c r="CN99" s="509"/>
      <c r="CO99" s="509"/>
      <c r="CP99" s="509"/>
      <c r="CQ99" s="509"/>
      <c r="CR99" s="517" t="s">
        <v>21999</v>
      </c>
      <c r="CU99" s="509"/>
      <c r="CV99" s="509"/>
      <c r="CW99" s="509"/>
      <c r="CX99" s="509"/>
      <c r="CY99" s="509"/>
      <c r="CZ99" s="509"/>
      <c r="DA99" s="509"/>
      <c r="DB99" s="509"/>
      <c r="DC99" s="509"/>
      <c r="DD99" s="509"/>
      <c r="DE99" s="509"/>
      <c r="DF99" s="509"/>
      <c r="DG99" s="509"/>
      <c r="DH99" s="509"/>
      <c r="DI99" s="517" t="s">
        <v>22000</v>
      </c>
      <c r="DJ99" s="517" t="s">
        <v>22001</v>
      </c>
      <c r="DM99" s="509"/>
      <c r="DN99" s="517" t="s">
        <v>22002</v>
      </c>
      <c r="DO99" s="509"/>
      <c r="DP99" s="509"/>
      <c r="DQ99" s="509"/>
      <c r="DR99" s="517" t="s">
        <v>21820</v>
      </c>
      <c r="DS99" s="509"/>
      <c r="DT99" s="509"/>
      <c r="DU99" s="509"/>
      <c r="DV99" s="509"/>
      <c r="DW99" s="509"/>
      <c r="DX99" s="509"/>
      <c r="DY99" s="509"/>
      <c r="DZ99" s="509"/>
      <c r="EA99" s="509"/>
      <c r="EB99" s="602">
        <v>45729.0</v>
      </c>
      <c r="EC99" s="509"/>
      <c r="ED99" s="509"/>
      <c r="EE99" s="509"/>
      <c r="EF99" s="509"/>
      <c r="EG99" s="509"/>
      <c r="EH99" s="509"/>
      <c r="EI99" s="509"/>
      <c r="EJ99" s="509"/>
      <c r="EK99" s="509"/>
      <c r="EL99" s="509"/>
      <c r="EM99" s="509"/>
      <c r="EN99" s="509"/>
      <c r="EO99" s="509"/>
      <c r="EP99" s="509"/>
      <c r="EQ99" s="509"/>
      <c r="ER99" s="509"/>
      <c r="ES99" s="509"/>
      <c r="ET99" s="509"/>
      <c r="EU99" s="509"/>
      <c r="EV99" s="509"/>
      <c r="EW99" s="509"/>
      <c r="EX99" s="509"/>
      <c r="EY99" s="509"/>
      <c r="EZ99" s="509"/>
      <c r="FA99" s="509"/>
      <c r="FB99" s="509"/>
      <c r="FC99" s="509"/>
      <c r="FD99" s="509"/>
      <c r="FE99" s="517" t="s">
        <v>22003</v>
      </c>
      <c r="FG99" s="509"/>
      <c r="FH99" s="509"/>
      <c r="FI99" s="509"/>
      <c r="FJ99" s="509"/>
      <c r="FK99" s="509"/>
      <c r="FL99" s="509"/>
      <c r="FM99" s="509"/>
      <c r="FN99" s="509"/>
      <c r="FO99" s="509"/>
      <c r="FP99" s="509"/>
      <c r="FQ99" s="509"/>
      <c r="FR99" s="509"/>
      <c r="FS99" s="509"/>
      <c r="FT99" s="509"/>
      <c r="FU99" s="509"/>
      <c r="FV99" s="509"/>
      <c r="FW99" s="509"/>
      <c r="FX99" s="509"/>
      <c r="FY99" s="509"/>
      <c r="FZ99" s="509"/>
      <c r="GA99" s="509"/>
      <c r="GB99" s="509"/>
      <c r="GC99" s="509"/>
      <c r="GD99" s="509"/>
      <c r="GE99" s="509"/>
      <c r="GF99" s="509"/>
      <c r="GG99" s="509"/>
    </row>
    <row r="100">
      <c r="A100" s="507">
        <v>6414306.0</v>
      </c>
      <c r="B100" s="517" t="s">
        <v>22004</v>
      </c>
      <c r="C100" s="517" t="s">
        <v>212</v>
      </c>
      <c r="D100" s="601">
        <v>45729.52510416666</v>
      </c>
      <c r="E100" s="601">
        <v>45729.53821759259</v>
      </c>
      <c r="F100" s="601">
        <v>45730.215787037036</v>
      </c>
      <c r="H100" s="517" t="s">
        <v>21685</v>
      </c>
      <c r="K100" s="509"/>
      <c r="L100" s="509"/>
      <c r="M100" s="509"/>
      <c r="N100" s="509"/>
      <c r="O100" s="509"/>
      <c r="P100" s="509"/>
      <c r="Q100" s="509"/>
      <c r="R100" s="509"/>
      <c r="S100" s="509"/>
      <c r="T100" s="517" t="s">
        <v>21757</v>
      </c>
      <c r="V100" s="517" t="s">
        <v>21820</v>
      </c>
      <c r="W100" s="600" t="s">
        <v>21998</v>
      </c>
      <c r="X100" s="509"/>
      <c r="Y100" s="509"/>
      <c r="Z100" s="509"/>
      <c r="AA100" s="509"/>
      <c r="AB100" s="509"/>
      <c r="AC100" s="509"/>
      <c r="AD100" s="509"/>
      <c r="AE100" s="509"/>
      <c r="AF100" s="509"/>
      <c r="AG100" s="509"/>
      <c r="AH100" s="509"/>
      <c r="AI100" s="509"/>
      <c r="AJ100" s="509"/>
      <c r="AK100" s="509"/>
      <c r="AL100" s="509"/>
      <c r="AM100" s="509"/>
      <c r="AN100" s="509"/>
      <c r="AO100" s="509"/>
      <c r="AP100" s="509"/>
      <c r="AQ100" s="509"/>
      <c r="AR100" s="602">
        <v>45729.0</v>
      </c>
      <c r="AS100" s="507">
        <v>798000.0</v>
      </c>
      <c r="AT100" s="509"/>
      <c r="AU100" s="509"/>
      <c r="AV100" s="509"/>
      <c r="AW100" s="509"/>
      <c r="AX100" s="509"/>
      <c r="AY100" s="509"/>
      <c r="AZ100" s="509"/>
      <c r="BA100" s="509"/>
      <c r="BB100" s="509"/>
      <c r="BC100" s="509"/>
      <c r="BD100" s="509"/>
      <c r="BE100" s="509"/>
      <c r="BF100" s="509"/>
      <c r="BG100" s="509"/>
      <c r="BH100" s="517" t="s">
        <v>21688</v>
      </c>
      <c r="BI100" s="509"/>
      <c r="BJ100" s="509"/>
      <c r="BK100" s="509"/>
      <c r="BL100" s="509"/>
      <c r="BM100" s="509"/>
      <c r="BN100" s="509"/>
      <c r="BO100" s="509"/>
      <c r="BP100" s="507">
        <v>798000.0</v>
      </c>
      <c r="BQ100" s="509"/>
      <c r="BR100" s="509"/>
      <c r="BS100" s="509"/>
      <c r="BT100" s="509"/>
      <c r="BU100" s="509"/>
      <c r="BV100" s="509"/>
      <c r="BW100" s="509"/>
      <c r="BX100" s="509"/>
      <c r="BY100" s="509"/>
      <c r="BZ100" s="509"/>
      <c r="CA100" s="509"/>
      <c r="CB100" s="603">
        <v>45729.0</v>
      </c>
      <c r="CC100" s="509"/>
      <c r="CD100" s="509"/>
      <c r="CE100" s="507">
        <v>798000.0</v>
      </c>
      <c r="CF100" s="507">
        <v>0.0</v>
      </c>
      <c r="CG100" s="509"/>
      <c r="CH100" s="509"/>
      <c r="CI100" s="509"/>
      <c r="CJ100" s="509"/>
      <c r="CK100" s="509"/>
      <c r="CL100" s="509"/>
      <c r="CM100" s="509"/>
      <c r="CN100" s="509"/>
      <c r="CO100" s="509"/>
      <c r="CP100" s="509"/>
      <c r="CQ100" s="509"/>
      <c r="CR100" s="517" t="s">
        <v>21999</v>
      </c>
      <c r="CU100" s="509"/>
      <c r="CV100" s="509"/>
      <c r="CW100" s="509"/>
      <c r="CX100" s="509"/>
      <c r="CY100" s="509"/>
      <c r="CZ100" s="509"/>
      <c r="DA100" s="509"/>
      <c r="DB100" s="509"/>
      <c r="DC100" s="509"/>
      <c r="DD100" s="517" t="s">
        <v>22002</v>
      </c>
      <c r="DE100" s="509"/>
      <c r="DF100" s="509"/>
      <c r="DG100" s="509"/>
      <c r="DH100" s="509"/>
      <c r="DI100" s="509"/>
      <c r="DJ100" s="509"/>
      <c r="DK100" s="509"/>
      <c r="DL100" s="509"/>
      <c r="DM100" s="507">
        <v>6170817.0</v>
      </c>
      <c r="DN100" s="517" t="s">
        <v>22002</v>
      </c>
      <c r="DO100" s="509"/>
      <c r="DP100" s="509"/>
      <c r="DQ100" s="509"/>
      <c r="DR100" s="517" t="s">
        <v>21820</v>
      </c>
      <c r="DS100" s="509"/>
      <c r="DT100" s="509"/>
      <c r="DU100" s="509"/>
      <c r="DV100" s="517" t="s">
        <v>22005</v>
      </c>
      <c r="EB100" s="509"/>
      <c r="EC100" s="509"/>
      <c r="ED100" s="509"/>
      <c r="EE100" s="509"/>
      <c r="EF100" s="509"/>
      <c r="EG100" s="509"/>
      <c r="EH100" s="509"/>
      <c r="EI100" s="509"/>
      <c r="EJ100" s="509"/>
      <c r="EK100" s="509"/>
      <c r="EL100" s="509"/>
      <c r="EM100" s="509"/>
      <c r="EN100" s="509"/>
      <c r="EO100" s="509"/>
      <c r="EP100" s="509"/>
      <c r="EQ100" s="509"/>
      <c r="ER100" s="509"/>
      <c r="ES100" s="509"/>
      <c r="ET100" s="509"/>
      <c r="EU100" s="509"/>
      <c r="EV100" s="509"/>
      <c r="EW100" s="509"/>
      <c r="EX100" s="509"/>
      <c r="EY100" s="509"/>
      <c r="EZ100" s="509"/>
      <c r="FA100" s="509"/>
      <c r="FB100" s="509"/>
      <c r="FC100" s="509"/>
      <c r="FD100" s="509"/>
      <c r="FE100" s="517" t="s">
        <v>22002</v>
      </c>
      <c r="FF100" s="509"/>
      <c r="FG100" s="509"/>
      <c r="FH100" s="509"/>
      <c r="FI100" s="509"/>
      <c r="FJ100" s="509"/>
      <c r="FK100" s="509"/>
      <c r="FL100" s="509"/>
      <c r="FM100" s="509"/>
      <c r="FN100" s="509"/>
      <c r="FO100" s="509"/>
      <c r="FP100" s="509"/>
      <c r="FQ100" s="509"/>
      <c r="FR100" s="509"/>
      <c r="FS100" s="509"/>
      <c r="FT100" s="509"/>
      <c r="FU100" s="509"/>
      <c r="FV100" s="509"/>
      <c r="FW100" s="509"/>
      <c r="FX100" s="509"/>
      <c r="FY100" s="509"/>
      <c r="FZ100" s="509"/>
      <c r="GA100" s="509"/>
      <c r="GB100" s="509"/>
      <c r="GC100" s="509"/>
      <c r="GD100" s="509"/>
      <c r="GE100" s="509"/>
      <c r="GF100" s="509"/>
      <c r="GG100" s="509"/>
    </row>
    <row r="101">
      <c r="A101" s="507">
        <v>6414318.0</v>
      </c>
      <c r="B101" s="517" t="s">
        <v>22006</v>
      </c>
      <c r="C101" s="517" t="s">
        <v>212</v>
      </c>
      <c r="D101" s="601">
        <v>45729.52616898148</v>
      </c>
      <c r="E101" s="601">
        <v>45729.54087962963</v>
      </c>
      <c r="F101" s="601">
        <v>45730.21565972222</v>
      </c>
      <c r="H101" s="517" t="s">
        <v>21685</v>
      </c>
      <c r="K101" s="509"/>
      <c r="L101" s="509"/>
      <c r="M101" s="509"/>
      <c r="N101" s="509"/>
      <c r="O101" s="509"/>
      <c r="P101" s="509"/>
      <c r="Q101" s="509"/>
      <c r="R101" s="509"/>
      <c r="S101" s="509"/>
      <c r="T101" s="517" t="s">
        <v>21757</v>
      </c>
      <c r="V101" s="517" t="s">
        <v>21820</v>
      </c>
      <c r="W101" s="600" t="s">
        <v>21998</v>
      </c>
      <c r="X101" s="509"/>
      <c r="Y101" s="509"/>
      <c r="Z101" s="509"/>
      <c r="AA101" s="509"/>
      <c r="AB101" s="509"/>
      <c r="AC101" s="509"/>
      <c r="AD101" s="509"/>
      <c r="AE101" s="509"/>
      <c r="AF101" s="509"/>
      <c r="AG101" s="509"/>
      <c r="AH101" s="509"/>
      <c r="AI101" s="509"/>
      <c r="AJ101" s="509"/>
      <c r="AK101" s="509"/>
      <c r="AL101" s="509"/>
      <c r="AM101" s="509"/>
      <c r="AN101" s="509"/>
      <c r="AO101" s="509"/>
      <c r="AP101" s="509"/>
      <c r="AQ101" s="509"/>
      <c r="AR101" s="602">
        <v>45729.0</v>
      </c>
      <c r="AS101" s="507">
        <v>798000.0</v>
      </c>
      <c r="AT101" s="509"/>
      <c r="AU101" s="509"/>
      <c r="AV101" s="509"/>
      <c r="AW101" s="509"/>
      <c r="AX101" s="509"/>
      <c r="AY101" s="509"/>
      <c r="AZ101" s="509"/>
      <c r="BA101" s="509"/>
      <c r="BB101" s="509"/>
      <c r="BC101" s="509"/>
      <c r="BD101" s="509"/>
      <c r="BE101" s="509"/>
      <c r="BF101" s="509"/>
      <c r="BG101" s="509"/>
      <c r="BH101" s="517" t="s">
        <v>21688</v>
      </c>
      <c r="BI101" s="509"/>
      <c r="BJ101" s="509"/>
      <c r="BK101" s="509"/>
      <c r="BL101" s="509"/>
      <c r="BM101" s="509"/>
      <c r="BN101" s="509"/>
      <c r="BO101" s="509"/>
      <c r="BP101" s="507">
        <v>798000.0</v>
      </c>
      <c r="BQ101" s="509"/>
      <c r="BR101" s="509"/>
      <c r="BS101" s="509"/>
      <c r="BT101" s="509"/>
      <c r="BU101" s="509"/>
      <c r="BV101" s="509"/>
      <c r="BW101" s="509"/>
      <c r="BX101" s="509"/>
      <c r="BY101" s="509"/>
      <c r="BZ101" s="509"/>
      <c r="CA101" s="509"/>
      <c r="CB101" s="603">
        <v>45729.0</v>
      </c>
      <c r="CC101" s="509"/>
      <c r="CD101" s="509"/>
      <c r="CE101" s="507">
        <v>798000.0</v>
      </c>
      <c r="CF101" s="507">
        <v>0.0</v>
      </c>
      <c r="CG101" s="509"/>
      <c r="CH101" s="509"/>
      <c r="CI101" s="509"/>
      <c r="CJ101" s="509"/>
      <c r="CK101" s="509"/>
      <c r="CL101" s="509"/>
      <c r="CM101" s="509"/>
      <c r="CN101" s="509"/>
      <c r="CO101" s="509"/>
      <c r="CP101" s="509"/>
      <c r="CQ101" s="509"/>
      <c r="CR101" s="517" t="s">
        <v>21999</v>
      </c>
      <c r="CU101" s="509"/>
      <c r="CV101" s="509"/>
      <c r="CW101" s="509"/>
      <c r="CX101" s="509"/>
      <c r="CY101" s="509"/>
      <c r="CZ101" s="509"/>
      <c r="DA101" s="509"/>
      <c r="DB101" s="509"/>
      <c r="DC101" s="509"/>
      <c r="DD101" s="517" t="s">
        <v>22002</v>
      </c>
      <c r="DE101" s="509"/>
      <c r="DF101" s="509"/>
      <c r="DG101" s="509"/>
      <c r="DH101" s="509"/>
      <c r="DI101" s="509"/>
      <c r="DJ101" s="509"/>
      <c r="DK101" s="509"/>
      <c r="DL101" s="509"/>
      <c r="DM101" s="509"/>
      <c r="DN101" s="517" t="s">
        <v>22002</v>
      </c>
      <c r="DO101" s="509"/>
      <c r="DP101" s="509"/>
      <c r="DQ101" s="509"/>
      <c r="DR101" s="517" t="s">
        <v>21820</v>
      </c>
      <c r="DS101" s="509"/>
      <c r="DT101" s="509"/>
      <c r="DU101" s="509"/>
      <c r="DV101" s="517" t="s">
        <v>22007</v>
      </c>
      <c r="EB101" s="509"/>
      <c r="EC101" s="509"/>
      <c r="ED101" s="509"/>
      <c r="EE101" s="509"/>
      <c r="EF101" s="509"/>
      <c r="EG101" s="509"/>
      <c r="EH101" s="509"/>
      <c r="EI101" s="509"/>
      <c r="EJ101" s="509"/>
      <c r="EK101" s="509"/>
      <c r="EL101" s="509"/>
      <c r="EM101" s="509"/>
      <c r="EN101" s="509"/>
      <c r="EO101" s="509"/>
      <c r="EP101" s="509"/>
      <c r="EQ101" s="509"/>
      <c r="ER101" s="509"/>
      <c r="ES101" s="509"/>
      <c r="ET101" s="509"/>
      <c r="EU101" s="509"/>
      <c r="EV101" s="509"/>
      <c r="EW101" s="509"/>
      <c r="EX101" s="509"/>
      <c r="EY101" s="509"/>
      <c r="EZ101" s="509"/>
      <c r="FA101" s="509"/>
      <c r="FB101" s="509"/>
      <c r="FC101" s="509"/>
      <c r="FD101" s="509"/>
      <c r="FE101" s="517" t="s">
        <v>22003</v>
      </c>
      <c r="FG101" s="509"/>
      <c r="FH101" s="509"/>
      <c r="FI101" s="509"/>
      <c r="FJ101" s="509"/>
      <c r="FK101" s="509"/>
      <c r="FL101" s="509"/>
      <c r="FM101" s="509"/>
      <c r="FN101" s="509"/>
      <c r="FO101" s="509"/>
      <c r="FP101" s="509"/>
      <c r="FQ101" s="509"/>
      <c r="FR101" s="509"/>
      <c r="FS101" s="509"/>
      <c r="FT101" s="509"/>
      <c r="FU101" s="509"/>
      <c r="FV101" s="509"/>
      <c r="FW101" s="509"/>
      <c r="FX101" s="509"/>
      <c r="FY101" s="509"/>
      <c r="FZ101" s="509"/>
      <c r="GA101" s="509"/>
      <c r="GB101" s="509"/>
      <c r="GC101" s="509"/>
      <c r="GD101" s="509"/>
      <c r="GE101" s="509"/>
      <c r="GF101" s="509"/>
      <c r="GG101" s="509"/>
    </row>
    <row r="102">
      <c r="A102" s="507">
        <v>6415008.0</v>
      </c>
      <c r="B102" s="517" t="s">
        <v>22008</v>
      </c>
      <c r="C102" s="517" t="s">
        <v>212</v>
      </c>
      <c r="D102" s="601">
        <v>45729.58247685185</v>
      </c>
      <c r="E102" s="601">
        <v>45729.585127314815</v>
      </c>
      <c r="F102" s="601">
        <v>45730.21469907407</v>
      </c>
      <c r="H102" s="517" t="s">
        <v>21685</v>
      </c>
      <c r="K102" s="509"/>
      <c r="L102" s="509"/>
      <c r="M102" s="509"/>
      <c r="N102" s="509"/>
      <c r="O102" s="509"/>
      <c r="P102" s="509"/>
      <c r="Q102" s="509"/>
      <c r="R102" s="509"/>
      <c r="S102" s="509"/>
      <c r="T102" s="517" t="s">
        <v>2639</v>
      </c>
      <c r="V102" s="517" t="s">
        <v>21831</v>
      </c>
      <c r="W102" s="600" t="s">
        <v>22009</v>
      </c>
      <c r="X102" s="509"/>
      <c r="Y102" s="509"/>
      <c r="Z102" s="509"/>
      <c r="AA102" s="509"/>
      <c r="AB102" s="509"/>
      <c r="AC102" s="509"/>
      <c r="AD102" s="509"/>
      <c r="AE102" s="509"/>
      <c r="AF102" s="509"/>
      <c r="AG102" s="509"/>
      <c r="AH102" s="509"/>
      <c r="AI102" s="509"/>
      <c r="AJ102" s="509"/>
      <c r="AK102" s="509"/>
      <c r="AL102" s="509"/>
      <c r="AM102" s="509"/>
      <c r="AN102" s="509"/>
      <c r="AO102" s="509"/>
      <c r="AP102" s="509"/>
      <c r="AQ102" s="509"/>
      <c r="AR102" s="602">
        <v>45729.0</v>
      </c>
      <c r="AS102" s="604">
        <v>788000.0</v>
      </c>
      <c r="AT102" s="509"/>
      <c r="AU102" s="509"/>
      <c r="AV102" s="509"/>
      <c r="AW102" s="509"/>
      <c r="AX102" s="509"/>
      <c r="AY102" s="509"/>
      <c r="AZ102" s="509"/>
      <c r="BA102" s="509"/>
      <c r="BB102" s="509"/>
      <c r="BC102" s="509"/>
      <c r="BD102" s="509"/>
      <c r="BE102" s="509"/>
      <c r="BF102" s="509"/>
      <c r="BG102" s="509"/>
      <c r="BH102" s="517" t="s">
        <v>21688</v>
      </c>
      <c r="BI102" s="509"/>
      <c r="BJ102" s="509"/>
      <c r="BK102" s="509"/>
      <c r="BL102" s="509"/>
      <c r="BM102" s="509"/>
      <c r="BN102" s="509"/>
      <c r="BO102" s="509"/>
      <c r="BP102" s="509"/>
      <c r="BQ102" s="509"/>
      <c r="BR102" s="509"/>
      <c r="BS102" s="509"/>
      <c r="BT102" s="509"/>
      <c r="BU102" s="509"/>
      <c r="BV102" s="509"/>
      <c r="BW102" s="509"/>
      <c r="BX102" s="604">
        <v>788000.0</v>
      </c>
      <c r="BY102" s="509"/>
      <c r="BZ102" s="509"/>
      <c r="CA102" s="603">
        <v>45730.0</v>
      </c>
      <c r="CB102" s="509"/>
      <c r="CC102" s="509"/>
      <c r="CD102" s="509"/>
      <c r="CE102" s="604">
        <v>788000.0</v>
      </c>
      <c r="CF102" s="507">
        <v>0.0</v>
      </c>
      <c r="CG102" s="509"/>
      <c r="CH102" s="509"/>
      <c r="CI102" s="509"/>
      <c r="CJ102" s="509"/>
      <c r="CK102" s="509"/>
      <c r="CL102" s="509"/>
      <c r="CM102" s="509"/>
      <c r="CN102" s="509"/>
      <c r="CO102" s="509"/>
      <c r="CP102" s="509"/>
      <c r="CQ102" s="509"/>
      <c r="CR102" s="517" t="s">
        <v>22010</v>
      </c>
      <c r="CV102" s="509"/>
      <c r="CW102" s="509"/>
      <c r="CX102" s="509"/>
      <c r="CY102" s="509"/>
      <c r="CZ102" s="509"/>
      <c r="DA102" s="509"/>
      <c r="DB102" s="509"/>
      <c r="DC102" s="509"/>
      <c r="DD102" s="517" t="s">
        <v>22011</v>
      </c>
      <c r="DE102" s="509"/>
      <c r="DF102" s="509"/>
      <c r="DG102" s="509"/>
      <c r="DH102" s="509"/>
      <c r="DI102" s="509"/>
      <c r="DJ102" s="509"/>
      <c r="DK102" s="509"/>
      <c r="DL102" s="509"/>
      <c r="DM102" s="509"/>
      <c r="DN102" s="517" t="s">
        <v>22012</v>
      </c>
      <c r="DO102" s="509"/>
      <c r="DP102" s="509"/>
      <c r="DQ102" s="509"/>
      <c r="DR102" s="517" t="s">
        <v>21831</v>
      </c>
      <c r="DS102" s="509"/>
      <c r="DT102" s="509"/>
      <c r="DU102" s="509"/>
      <c r="DV102" s="517" t="s">
        <v>22013</v>
      </c>
      <c r="DZ102" s="509"/>
      <c r="EA102" s="509"/>
      <c r="EB102" s="509"/>
      <c r="EC102" s="509"/>
      <c r="ED102" s="509"/>
      <c r="EE102" s="509"/>
      <c r="EF102" s="509"/>
      <c r="EG102" s="509"/>
      <c r="EH102" s="509"/>
      <c r="EI102" s="509"/>
      <c r="EJ102" s="509"/>
      <c r="EK102" s="509"/>
      <c r="EL102" s="509"/>
      <c r="EM102" s="509"/>
      <c r="EN102" s="509"/>
      <c r="EO102" s="509"/>
      <c r="EP102" s="509"/>
      <c r="EQ102" s="509"/>
      <c r="ER102" s="509"/>
      <c r="ES102" s="509"/>
      <c r="ET102" s="509"/>
      <c r="EU102" s="509"/>
      <c r="EV102" s="509"/>
      <c r="EW102" s="509"/>
      <c r="EX102" s="509"/>
      <c r="EY102" s="509"/>
      <c r="EZ102" s="509"/>
      <c r="FA102" s="509"/>
      <c r="FB102" s="509"/>
      <c r="FC102" s="509"/>
      <c r="FD102" s="509"/>
      <c r="FE102" s="517" t="s">
        <v>22014</v>
      </c>
      <c r="FG102" s="509"/>
      <c r="FH102" s="509"/>
      <c r="FI102" s="509"/>
      <c r="FJ102" s="509"/>
      <c r="FK102" s="509"/>
      <c r="FL102" s="509"/>
      <c r="FM102" s="509"/>
      <c r="FN102" s="509"/>
      <c r="FO102" s="509"/>
      <c r="FP102" s="509"/>
      <c r="FQ102" s="509"/>
      <c r="FR102" s="509"/>
      <c r="FS102" s="509"/>
      <c r="FT102" s="509"/>
      <c r="FU102" s="509"/>
      <c r="FV102" s="509"/>
      <c r="FW102" s="509"/>
      <c r="FX102" s="509"/>
      <c r="FY102" s="509"/>
      <c r="FZ102" s="509"/>
      <c r="GA102" s="509"/>
      <c r="GB102" s="509"/>
      <c r="GC102" s="509"/>
      <c r="GD102" s="509"/>
      <c r="GE102" s="509"/>
      <c r="GF102" s="509"/>
      <c r="GG102" s="509"/>
    </row>
    <row r="103">
      <c r="A103" s="507">
        <v>6415009.0</v>
      </c>
      <c r="B103" s="517" t="s">
        <v>22015</v>
      </c>
      <c r="C103" s="517" t="s">
        <v>212</v>
      </c>
      <c r="D103" s="601">
        <v>45729.58263888889</v>
      </c>
      <c r="E103" s="601">
        <v>45729.58702546296</v>
      </c>
      <c r="F103" s="601">
        <v>45730.21482638889</v>
      </c>
      <c r="H103" s="517" t="s">
        <v>21685</v>
      </c>
      <c r="K103" s="509"/>
      <c r="L103" s="509"/>
      <c r="M103" s="509"/>
      <c r="N103" s="509"/>
      <c r="O103" s="509"/>
      <c r="P103" s="509"/>
      <c r="Q103" s="509"/>
      <c r="R103" s="509"/>
      <c r="S103" s="509"/>
      <c r="T103" s="517" t="s">
        <v>2639</v>
      </c>
      <c r="V103" s="517" t="s">
        <v>22009</v>
      </c>
      <c r="W103" s="600" t="s">
        <v>22009</v>
      </c>
      <c r="X103" s="509"/>
      <c r="Y103" s="509"/>
      <c r="Z103" s="509"/>
      <c r="AA103" s="509"/>
      <c r="AB103" s="509"/>
      <c r="AC103" s="509"/>
      <c r="AD103" s="509"/>
      <c r="AE103" s="509"/>
      <c r="AF103" s="509"/>
      <c r="AG103" s="509"/>
      <c r="AH103" s="509"/>
      <c r="AI103" s="509"/>
      <c r="AJ103" s="509"/>
      <c r="AK103" s="509"/>
      <c r="AL103" s="509"/>
      <c r="AM103" s="509"/>
      <c r="AN103" s="509"/>
      <c r="AO103" s="509"/>
      <c r="AP103" s="509"/>
      <c r="AQ103" s="509"/>
      <c r="AR103" s="602">
        <v>45729.0</v>
      </c>
      <c r="AS103" s="604">
        <v>788000.0</v>
      </c>
      <c r="AT103" s="509"/>
      <c r="AU103" s="509"/>
      <c r="AV103" s="509"/>
      <c r="AW103" s="509"/>
      <c r="AX103" s="509"/>
      <c r="AY103" s="509"/>
      <c r="AZ103" s="509"/>
      <c r="BA103" s="509"/>
      <c r="BB103" s="509"/>
      <c r="BC103" s="509"/>
      <c r="BD103" s="509"/>
      <c r="BE103" s="509"/>
      <c r="BF103" s="509"/>
      <c r="BG103" s="509"/>
      <c r="BH103" s="517" t="s">
        <v>21688</v>
      </c>
      <c r="BI103" s="509"/>
      <c r="BJ103" s="509"/>
      <c r="BK103" s="509"/>
      <c r="BL103" s="509"/>
      <c r="BM103" s="509"/>
      <c r="BN103" s="509"/>
      <c r="BO103" s="509"/>
      <c r="BP103" s="509"/>
      <c r="BQ103" s="509"/>
      <c r="BR103" s="509"/>
      <c r="BS103" s="509"/>
      <c r="BT103" s="509"/>
      <c r="BU103" s="509"/>
      <c r="BV103" s="509"/>
      <c r="BW103" s="509"/>
      <c r="BX103" s="604">
        <v>788000.0</v>
      </c>
      <c r="BY103" s="509"/>
      <c r="BZ103" s="509"/>
      <c r="CA103" s="603">
        <v>45730.0</v>
      </c>
      <c r="CB103" s="509"/>
      <c r="CC103" s="509"/>
      <c r="CD103" s="509"/>
      <c r="CE103" s="604">
        <v>788000.0</v>
      </c>
      <c r="CF103" s="507">
        <v>0.0</v>
      </c>
      <c r="CG103" s="509"/>
      <c r="CH103" s="509"/>
      <c r="CI103" s="509"/>
      <c r="CJ103" s="509"/>
      <c r="CK103" s="509"/>
      <c r="CL103" s="509"/>
      <c r="CM103" s="509"/>
      <c r="CN103" s="509"/>
      <c r="CO103" s="509"/>
      <c r="CP103" s="509"/>
      <c r="CQ103" s="509"/>
      <c r="CR103" s="517" t="s">
        <v>22010</v>
      </c>
      <c r="CV103" s="509"/>
      <c r="CW103" s="509"/>
      <c r="CX103" s="509"/>
      <c r="CY103" s="509"/>
      <c r="CZ103" s="509"/>
      <c r="DA103" s="509"/>
      <c r="DB103" s="509"/>
      <c r="DC103" s="509"/>
      <c r="DD103" s="517" t="s">
        <v>22011</v>
      </c>
      <c r="DE103" s="509"/>
      <c r="DF103" s="509"/>
      <c r="DG103" s="509"/>
      <c r="DH103" s="509"/>
      <c r="DI103" s="509"/>
      <c r="DJ103" s="509"/>
      <c r="DK103" s="509"/>
      <c r="DL103" s="509"/>
      <c r="DM103" s="517" t="s">
        <v>22016</v>
      </c>
      <c r="DN103" s="517" t="s">
        <v>22012</v>
      </c>
      <c r="DO103" s="509"/>
      <c r="DP103" s="509"/>
      <c r="DQ103" s="509"/>
      <c r="DR103" s="517" t="s">
        <v>22009</v>
      </c>
      <c r="DS103" s="509"/>
      <c r="DT103" s="509"/>
      <c r="DU103" s="509"/>
      <c r="DV103" s="517" t="s">
        <v>22013</v>
      </c>
      <c r="DZ103" s="509"/>
      <c r="EA103" s="509"/>
      <c r="EB103" s="509"/>
      <c r="EC103" s="509"/>
      <c r="ED103" s="509"/>
      <c r="EE103" s="509"/>
      <c r="EF103" s="509"/>
      <c r="EG103" s="509"/>
      <c r="EH103" s="509"/>
      <c r="EI103" s="509"/>
      <c r="EJ103" s="509"/>
      <c r="EK103" s="509"/>
      <c r="EL103" s="509"/>
      <c r="EM103" s="509"/>
      <c r="EN103" s="509"/>
      <c r="EO103" s="509"/>
      <c r="EP103" s="509"/>
      <c r="EQ103" s="509"/>
      <c r="ER103" s="509"/>
      <c r="ES103" s="509"/>
      <c r="ET103" s="509"/>
      <c r="EU103" s="509"/>
      <c r="EV103" s="509"/>
      <c r="EW103" s="509"/>
      <c r="EX103" s="509"/>
      <c r="EY103" s="509"/>
      <c r="EZ103" s="509"/>
      <c r="FA103" s="509"/>
      <c r="FB103" s="509"/>
      <c r="FC103" s="517" t="s">
        <v>22017</v>
      </c>
      <c r="FE103" s="517" t="s">
        <v>22014</v>
      </c>
      <c r="FG103" s="509"/>
      <c r="FH103" s="509"/>
      <c r="FI103" s="509"/>
      <c r="FJ103" s="509"/>
      <c r="FK103" s="509"/>
      <c r="FL103" s="509"/>
      <c r="FM103" s="509"/>
      <c r="FN103" s="509"/>
      <c r="FO103" s="509"/>
      <c r="FP103" s="509"/>
      <c r="FQ103" s="509"/>
      <c r="FR103" s="509"/>
      <c r="FS103" s="509"/>
      <c r="FT103" s="509"/>
      <c r="FU103" s="509"/>
      <c r="FV103" s="509"/>
      <c r="FW103" s="509"/>
      <c r="FX103" s="509"/>
      <c r="FY103" s="509"/>
      <c r="FZ103" s="509"/>
      <c r="GA103" s="509"/>
      <c r="GB103" s="509"/>
      <c r="GC103" s="509"/>
      <c r="GD103" s="509"/>
      <c r="GE103" s="509"/>
      <c r="GF103" s="509"/>
      <c r="GG103" s="509"/>
    </row>
    <row r="104">
      <c r="A104" s="507">
        <v>6415014.0</v>
      </c>
      <c r="B104" s="517" t="s">
        <v>22018</v>
      </c>
      <c r="C104" s="517" t="s">
        <v>212</v>
      </c>
      <c r="D104" s="601">
        <v>45729.581041666665</v>
      </c>
      <c r="E104" s="601">
        <v>45729.583599537036</v>
      </c>
      <c r="F104" s="601">
        <v>45730.21502314815</v>
      </c>
      <c r="H104" s="517" t="s">
        <v>21685</v>
      </c>
      <c r="K104" s="509"/>
      <c r="L104" s="509"/>
      <c r="M104" s="509"/>
      <c r="N104" s="509"/>
      <c r="O104" s="509"/>
      <c r="P104" s="509"/>
      <c r="Q104" s="509"/>
      <c r="R104" s="509"/>
      <c r="S104" s="509"/>
      <c r="T104" s="509"/>
      <c r="U104" s="509"/>
      <c r="V104" s="517" t="s">
        <v>21831</v>
      </c>
      <c r="W104" s="600" t="s">
        <v>22009</v>
      </c>
      <c r="X104" s="509"/>
      <c r="Y104" s="509"/>
      <c r="Z104" s="509"/>
      <c r="AA104" s="509"/>
      <c r="AB104" s="509"/>
      <c r="AC104" s="509"/>
      <c r="AD104" s="509"/>
      <c r="AE104" s="509"/>
      <c r="AF104" s="509"/>
      <c r="AG104" s="509"/>
      <c r="AH104" s="509"/>
      <c r="AI104" s="509"/>
      <c r="AJ104" s="509"/>
      <c r="AK104" s="509"/>
      <c r="AL104" s="509"/>
      <c r="AM104" s="509"/>
      <c r="AN104" s="509"/>
      <c r="AO104" s="509"/>
      <c r="AP104" s="509"/>
      <c r="AQ104" s="509"/>
      <c r="AR104" s="509"/>
      <c r="AS104" s="509"/>
      <c r="AT104" s="509"/>
      <c r="AU104" s="509"/>
      <c r="AV104" s="509"/>
      <c r="AW104" s="509"/>
      <c r="AX104" s="509"/>
      <c r="AY104" s="509"/>
      <c r="AZ104" s="509"/>
      <c r="BA104" s="509"/>
      <c r="BB104" s="509"/>
      <c r="BC104" s="509"/>
      <c r="BD104" s="509"/>
      <c r="BE104" s="509"/>
      <c r="BF104" s="509"/>
      <c r="BG104" s="509"/>
      <c r="BH104" s="517" t="s">
        <v>21688</v>
      </c>
      <c r="BI104" s="509"/>
      <c r="BJ104" s="509"/>
      <c r="BK104" s="509"/>
      <c r="BL104" s="509"/>
      <c r="BM104" s="509"/>
      <c r="BN104" s="509"/>
      <c r="BO104" s="509"/>
      <c r="BP104" s="509"/>
      <c r="BQ104" s="509"/>
      <c r="BR104" s="509"/>
      <c r="BS104" s="509"/>
      <c r="BT104" s="509"/>
      <c r="BU104" s="509"/>
      <c r="BV104" s="509"/>
      <c r="BW104" s="509"/>
      <c r="BX104" s="509"/>
      <c r="BY104" s="509"/>
      <c r="BZ104" s="509"/>
      <c r="CA104" s="509"/>
      <c r="CB104" s="509"/>
      <c r="CC104" s="509"/>
      <c r="CD104" s="509"/>
      <c r="CE104" s="509"/>
      <c r="CF104" s="509"/>
      <c r="CG104" s="509"/>
      <c r="CH104" s="509"/>
      <c r="CI104" s="509"/>
      <c r="CJ104" s="509"/>
      <c r="CK104" s="509"/>
      <c r="CL104" s="509"/>
      <c r="CM104" s="509"/>
      <c r="CN104" s="509"/>
      <c r="CO104" s="509"/>
      <c r="CP104" s="509"/>
      <c r="CQ104" s="509"/>
      <c r="CR104" s="517" t="s">
        <v>22010</v>
      </c>
      <c r="CV104" s="509"/>
      <c r="CW104" s="509"/>
      <c r="CX104" s="509"/>
      <c r="CY104" s="509"/>
      <c r="CZ104" s="509"/>
      <c r="DA104" s="509"/>
      <c r="DB104" s="509"/>
      <c r="DC104" s="509"/>
      <c r="DD104" s="509"/>
      <c r="DE104" s="509"/>
      <c r="DF104" s="509"/>
      <c r="DG104" s="509"/>
      <c r="DH104" s="509"/>
      <c r="DI104" s="517" t="s">
        <v>22010</v>
      </c>
      <c r="DM104" s="509"/>
      <c r="DN104" s="517" t="s">
        <v>22012</v>
      </c>
      <c r="DO104" s="509"/>
      <c r="DP104" s="509"/>
      <c r="DQ104" s="509"/>
      <c r="DR104" s="517" t="s">
        <v>21831</v>
      </c>
      <c r="DS104" s="509"/>
      <c r="DT104" s="509"/>
      <c r="DU104" s="509"/>
      <c r="DV104" s="509"/>
      <c r="DW104" s="509"/>
      <c r="DX104" s="509"/>
      <c r="DY104" s="509"/>
      <c r="DZ104" s="509"/>
      <c r="EA104" s="509"/>
      <c r="EB104" s="602">
        <v>45729.0</v>
      </c>
      <c r="EC104" s="509"/>
      <c r="ED104" s="509"/>
      <c r="EE104" s="509"/>
      <c r="EF104" s="509"/>
      <c r="EG104" s="509"/>
      <c r="EH104" s="509"/>
      <c r="EI104" s="509"/>
      <c r="EJ104" s="509"/>
      <c r="EK104" s="509"/>
      <c r="EL104" s="509"/>
      <c r="EM104" s="509"/>
      <c r="EN104" s="509"/>
      <c r="EO104" s="509"/>
      <c r="EP104" s="509"/>
      <c r="EQ104" s="509"/>
      <c r="ER104" s="509"/>
      <c r="ES104" s="509"/>
      <c r="ET104" s="509"/>
      <c r="EU104" s="509"/>
      <c r="EV104" s="509"/>
      <c r="EW104" s="509"/>
      <c r="EX104" s="509"/>
      <c r="EY104" s="509"/>
      <c r="EZ104" s="509"/>
      <c r="FA104" s="509"/>
      <c r="FB104" s="509"/>
      <c r="FC104" s="509"/>
      <c r="FD104" s="509"/>
      <c r="FE104" s="517" t="s">
        <v>22014</v>
      </c>
      <c r="FG104" s="509"/>
      <c r="FH104" s="509"/>
      <c r="FI104" s="509"/>
      <c r="FJ104" s="509"/>
      <c r="FK104" s="509"/>
      <c r="FL104" s="509"/>
      <c r="FM104" s="509"/>
      <c r="FN104" s="509"/>
      <c r="FO104" s="509"/>
      <c r="FP104" s="509"/>
      <c r="FQ104" s="509"/>
      <c r="FR104" s="509"/>
      <c r="FS104" s="509"/>
      <c r="FT104" s="509"/>
      <c r="FU104" s="509"/>
      <c r="FV104" s="509"/>
      <c r="FW104" s="509"/>
      <c r="FX104" s="509"/>
      <c r="FY104" s="509"/>
      <c r="FZ104" s="509"/>
      <c r="GA104" s="509"/>
      <c r="GB104" s="509"/>
      <c r="GC104" s="509"/>
      <c r="GD104" s="509"/>
      <c r="GE104" s="509"/>
      <c r="GF104" s="509"/>
      <c r="GG104" s="509"/>
    </row>
    <row r="105">
      <c r="A105" s="507">
        <v>6418205.0</v>
      </c>
      <c r="B105" s="517" t="s">
        <v>22019</v>
      </c>
      <c r="C105" s="517" t="s">
        <v>212</v>
      </c>
      <c r="D105" s="601">
        <v>45729.69210648148</v>
      </c>
      <c r="E105" s="601">
        <v>45729.69855324074</v>
      </c>
      <c r="F105" s="601">
        <v>45730.21417824074</v>
      </c>
      <c r="H105" s="517" t="s">
        <v>21685</v>
      </c>
      <c r="K105" s="509"/>
      <c r="L105" s="509"/>
      <c r="M105" s="509"/>
      <c r="N105" s="509"/>
      <c r="O105" s="509"/>
      <c r="P105" s="509"/>
      <c r="Q105" s="509"/>
      <c r="R105" s="509"/>
      <c r="S105" s="509"/>
      <c r="T105" s="509"/>
      <c r="U105" s="509"/>
      <c r="V105" s="517" t="s">
        <v>21820</v>
      </c>
      <c r="W105" s="600" t="s">
        <v>22020</v>
      </c>
      <c r="X105" s="509"/>
      <c r="Y105" s="509"/>
      <c r="Z105" s="509"/>
      <c r="AA105" s="509"/>
      <c r="AB105" s="509"/>
      <c r="AC105" s="509"/>
      <c r="AD105" s="509"/>
      <c r="AE105" s="509"/>
      <c r="AF105" s="509"/>
      <c r="AG105" s="509"/>
      <c r="AH105" s="509"/>
      <c r="AI105" s="509"/>
      <c r="AJ105" s="509"/>
      <c r="AK105" s="509"/>
      <c r="AL105" s="509"/>
      <c r="AM105" s="509"/>
      <c r="AN105" s="509"/>
      <c r="AO105" s="509"/>
      <c r="AP105" s="509"/>
      <c r="AQ105" s="509"/>
      <c r="AR105" s="509"/>
      <c r="AS105" s="509"/>
      <c r="AT105" s="509"/>
      <c r="AU105" s="509"/>
      <c r="AV105" s="509"/>
      <c r="AW105" s="509"/>
      <c r="AX105" s="509"/>
      <c r="AY105" s="509"/>
      <c r="AZ105" s="509"/>
      <c r="BA105" s="509"/>
      <c r="BB105" s="509"/>
      <c r="BC105" s="509"/>
      <c r="BD105" s="509"/>
      <c r="BE105" s="509"/>
      <c r="BF105" s="509"/>
      <c r="BG105" s="509"/>
      <c r="BH105" s="517" t="s">
        <v>21688</v>
      </c>
      <c r="BI105" s="509"/>
      <c r="BJ105" s="509"/>
      <c r="BK105" s="509"/>
      <c r="BL105" s="509"/>
      <c r="BM105" s="509"/>
      <c r="BN105" s="509"/>
      <c r="BO105" s="509"/>
      <c r="BP105" s="509"/>
      <c r="BQ105" s="509"/>
      <c r="BR105" s="509"/>
      <c r="BS105" s="509"/>
      <c r="BT105" s="509"/>
      <c r="BU105" s="509"/>
      <c r="BV105" s="509"/>
      <c r="BW105" s="509"/>
      <c r="BX105" s="509"/>
      <c r="BY105" s="509"/>
      <c r="BZ105" s="509"/>
      <c r="CA105" s="509"/>
      <c r="CB105" s="509"/>
      <c r="CC105" s="509"/>
      <c r="CD105" s="509"/>
      <c r="CE105" s="509"/>
      <c r="CF105" s="509"/>
      <c r="CG105" s="509"/>
      <c r="CH105" s="509"/>
      <c r="CI105" s="509"/>
      <c r="CJ105" s="509"/>
      <c r="CK105" s="509"/>
      <c r="CL105" s="509"/>
      <c r="CM105" s="509"/>
      <c r="CN105" s="509"/>
      <c r="CO105" s="509"/>
      <c r="CP105" s="509"/>
      <c r="CQ105" s="509"/>
      <c r="CR105" s="517" t="s">
        <v>22021</v>
      </c>
      <c r="CU105" s="509"/>
      <c r="CV105" s="509"/>
      <c r="CW105" s="509"/>
      <c r="CX105" s="509"/>
      <c r="CY105" s="509"/>
      <c r="CZ105" s="509"/>
      <c r="DA105" s="509"/>
      <c r="DB105" s="509"/>
      <c r="DC105" s="509"/>
      <c r="DD105" s="509"/>
      <c r="DE105" s="509"/>
      <c r="DF105" s="509"/>
      <c r="DG105" s="509"/>
      <c r="DH105" s="509"/>
      <c r="DI105" s="517" t="s">
        <v>22021</v>
      </c>
      <c r="DL105" s="509"/>
      <c r="DM105" s="509"/>
      <c r="DN105" s="517" t="s">
        <v>22022</v>
      </c>
      <c r="DO105" s="509"/>
      <c r="DP105" s="509"/>
      <c r="DQ105" s="509"/>
      <c r="DR105" s="517" t="s">
        <v>21820</v>
      </c>
      <c r="DS105" s="509"/>
      <c r="DT105" s="509"/>
      <c r="DU105" s="509"/>
      <c r="DV105" s="509"/>
      <c r="DW105" s="509"/>
      <c r="DX105" s="509"/>
      <c r="DY105" s="509"/>
      <c r="DZ105" s="509"/>
      <c r="EA105" s="509"/>
      <c r="EB105" s="602">
        <v>45729.0</v>
      </c>
      <c r="EC105" s="509"/>
      <c r="ED105" s="509"/>
      <c r="EE105" s="509"/>
      <c r="EF105" s="509"/>
      <c r="EG105" s="509"/>
      <c r="EH105" s="509"/>
      <c r="EI105" s="509"/>
      <c r="EJ105" s="509"/>
      <c r="EK105" s="509"/>
      <c r="EL105" s="509"/>
      <c r="EM105" s="509"/>
      <c r="EN105" s="509"/>
      <c r="EO105" s="509"/>
      <c r="EP105" s="509"/>
      <c r="EQ105" s="509"/>
      <c r="ER105" s="509"/>
      <c r="ES105" s="509"/>
      <c r="ET105" s="509"/>
      <c r="EU105" s="509"/>
      <c r="EV105" s="509"/>
      <c r="EW105" s="509"/>
      <c r="EX105" s="509"/>
      <c r="EY105" s="509"/>
      <c r="EZ105" s="509"/>
      <c r="FA105" s="509"/>
      <c r="FB105" s="509"/>
      <c r="FC105" s="509"/>
      <c r="FD105" s="509"/>
      <c r="FE105" s="517" t="s">
        <v>22023</v>
      </c>
      <c r="FG105" s="509"/>
      <c r="FH105" s="509"/>
      <c r="FI105" s="509"/>
      <c r="FJ105" s="509"/>
      <c r="FK105" s="509"/>
      <c r="FL105" s="509"/>
      <c r="FM105" s="509"/>
      <c r="FN105" s="509"/>
      <c r="FO105" s="509"/>
      <c r="FP105" s="509"/>
      <c r="FQ105" s="509"/>
      <c r="FR105" s="509"/>
      <c r="FS105" s="509"/>
      <c r="FT105" s="509"/>
      <c r="FU105" s="509"/>
      <c r="FV105" s="509"/>
      <c r="FW105" s="509"/>
      <c r="FX105" s="509"/>
      <c r="FY105" s="509"/>
      <c r="FZ105" s="509"/>
      <c r="GA105" s="509"/>
      <c r="GB105" s="509"/>
      <c r="GC105" s="509"/>
      <c r="GD105" s="509"/>
      <c r="GE105" s="509"/>
      <c r="GF105" s="509"/>
      <c r="GG105" s="509"/>
    </row>
    <row r="106">
      <c r="A106" s="507">
        <v>6418249.0</v>
      </c>
      <c r="B106" s="517" t="s">
        <v>22024</v>
      </c>
      <c r="C106" s="517" t="s">
        <v>212</v>
      </c>
      <c r="D106" s="601">
        <v>45729.695335648146</v>
      </c>
      <c r="E106" s="601">
        <v>45729.70099537037</v>
      </c>
      <c r="F106" s="601">
        <v>45730.2143287037</v>
      </c>
      <c r="H106" s="517" t="s">
        <v>21685</v>
      </c>
      <c r="K106" s="509"/>
      <c r="L106" s="509"/>
      <c r="M106" s="509"/>
      <c r="N106" s="509"/>
      <c r="O106" s="509"/>
      <c r="P106" s="509"/>
      <c r="Q106" s="509"/>
      <c r="R106" s="509"/>
      <c r="S106" s="509"/>
      <c r="T106" s="517" t="s">
        <v>21757</v>
      </c>
      <c r="V106" s="517" t="s">
        <v>21820</v>
      </c>
      <c r="W106" s="600" t="s">
        <v>22020</v>
      </c>
      <c r="X106" s="509"/>
      <c r="Y106" s="509"/>
      <c r="Z106" s="509"/>
      <c r="AA106" s="509"/>
      <c r="AB106" s="509"/>
      <c r="AC106" s="509"/>
      <c r="AD106" s="509"/>
      <c r="AE106" s="509"/>
      <c r="AF106" s="509"/>
      <c r="AG106" s="509"/>
      <c r="AH106" s="509"/>
      <c r="AI106" s="509"/>
      <c r="AJ106" s="509"/>
      <c r="AK106" s="509"/>
      <c r="AL106" s="509"/>
      <c r="AM106" s="509"/>
      <c r="AN106" s="509"/>
      <c r="AO106" s="509"/>
      <c r="AP106" s="509"/>
      <c r="AQ106" s="507">
        <v>36.0</v>
      </c>
      <c r="AR106" s="602">
        <v>45729.0</v>
      </c>
      <c r="AS106" s="507">
        <v>798000.0</v>
      </c>
      <c r="AT106" s="509"/>
      <c r="AU106" s="509"/>
      <c r="AV106" s="509"/>
      <c r="AW106" s="509"/>
      <c r="AX106" s="509"/>
      <c r="AY106" s="509"/>
      <c r="AZ106" s="509"/>
      <c r="BA106" s="509"/>
      <c r="BB106" s="509"/>
      <c r="BC106" s="509"/>
      <c r="BD106" s="509"/>
      <c r="BE106" s="509"/>
      <c r="BF106" s="509"/>
      <c r="BG106" s="509"/>
      <c r="BH106" s="517" t="s">
        <v>21688</v>
      </c>
      <c r="BI106" s="509"/>
      <c r="BJ106" s="509"/>
      <c r="BK106" s="509"/>
      <c r="BL106" s="509"/>
      <c r="BM106" s="509"/>
      <c r="BN106" s="509"/>
      <c r="BO106" s="509"/>
      <c r="BP106" s="509"/>
      <c r="BQ106" s="509"/>
      <c r="BR106" s="509"/>
      <c r="BS106" s="509"/>
      <c r="BT106" s="517" t="s">
        <v>21693</v>
      </c>
      <c r="BX106" s="509"/>
      <c r="BY106" s="604">
        <v>30324.0</v>
      </c>
      <c r="BZ106" s="604">
        <v>28500.0</v>
      </c>
      <c r="CA106" s="509"/>
      <c r="CB106" s="509"/>
      <c r="CC106" s="603">
        <v>45804.0</v>
      </c>
      <c r="CD106" s="517" t="s">
        <v>21723</v>
      </c>
      <c r="CE106" s="604">
        <v>1027824.0</v>
      </c>
      <c r="CF106" s="604">
        <v>229824.0</v>
      </c>
      <c r="CG106" s="509"/>
      <c r="CH106" s="509"/>
      <c r="CI106" s="509"/>
      <c r="CJ106" s="509"/>
      <c r="CK106" s="509"/>
      <c r="CL106" s="509"/>
      <c r="CM106" s="509"/>
      <c r="CN106" s="509"/>
      <c r="CO106" s="509"/>
      <c r="CP106" s="509"/>
      <c r="CQ106" s="509"/>
      <c r="CR106" s="517" t="s">
        <v>22021</v>
      </c>
      <c r="CU106" s="509"/>
      <c r="CV106" s="509"/>
      <c r="CW106" s="509"/>
      <c r="CX106" s="509"/>
      <c r="CY106" s="509"/>
      <c r="CZ106" s="509"/>
      <c r="DA106" s="509"/>
      <c r="DB106" s="509"/>
      <c r="DC106" s="509"/>
      <c r="DD106" s="517" t="s">
        <v>22022</v>
      </c>
      <c r="DE106" s="509"/>
      <c r="DF106" s="509"/>
      <c r="DG106" s="509"/>
      <c r="DH106" s="509"/>
      <c r="DI106" s="509"/>
      <c r="DJ106" s="509"/>
      <c r="DK106" s="509"/>
      <c r="DL106" s="509"/>
      <c r="DM106" s="509"/>
      <c r="DN106" s="517" t="s">
        <v>22022</v>
      </c>
      <c r="DO106" s="509"/>
      <c r="DP106" s="509"/>
      <c r="DQ106" s="509"/>
      <c r="DR106" s="517" t="s">
        <v>21820</v>
      </c>
      <c r="DS106" s="509"/>
      <c r="DT106" s="509"/>
      <c r="DU106" s="509"/>
      <c r="DV106" s="517" t="s">
        <v>22025</v>
      </c>
      <c r="DY106" s="509"/>
      <c r="DZ106" s="509"/>
      <c r="EA106" s="509"/>
      <c r="EB106" s="509"/>
      <c r="EC106" s="509"/>
      <c r="ED106" s="509"/>
      <c r="EE106" s="509"/>
      <c r="EF106" s="509"/>
      <c r="EG106" s="509"/>
      <c r="EH106" s="509"/>
      <c r="EI106" s="509"/>
      <c r="EJ106" s="509"/>
      <c r="EK106" s="509"/>
      <c r="EL106" s="509"/>
      <c r="EM106" s="509"/>
      <c r="EN106" s="509"/>
      <c r="EO106" s="509"/>
      <c r="EP106" s="509"/>
      <c r="EQ106" s="509"/>
      <c r="ER106" s="509"/>
      <c r="ES106" s="509"/>
      <c r="ET106" s="509"/>
      <c r="EU106" s="509"/>
      <c r="EV106" s="509"/>
      <c r="EW106" s="509"/>
      <c r="EX106" s="509"/>
      <c r="EY106" s="509"/>
      <c r="EZ106" s="509"/>
      <c r="FA106" s="509"/>
      <c r="FB106" s="509"/>
      <c r="FC106" s="509"/>
      <c r="FD106" s="509"/>
      <c r="FE106" s="517" t="s">
        <v>22023</v>
      </c>
      <c r="FG106" s="509"/>
      <c r="FH106" s="509"/>
      <c r="FI106" s="509"/>
      <c r="FJ106" s="509"/>
      <c r="FK106" s="509"/>
      <c r="FL106" s="509"/>
      <c r="FM106" s="509"/>
      <c r="FN106" s="509"/>
      <c r="FO106" s="509"/>
      <c r="FP106" s="509"/>
      <c r="FQ106" s="509"/>
      <c r="FR106" s="509"/>
      <c r="FS106" s="509"/>
      <c r="FT106" s="509"/>
      <c r="FU106" s="509"/>
      <c r="FV106" s="509"/>
      <c r="FW106" s="509"/>
      <c r="FX106" s="509"/>
      <c r="FY106" s="509"/>
      <c r="FZ106" s="509"/>
      <c r="GA106" s="509"/>
      <c r="GB106" s="509"/>
      <c r="GC106" s="509"/>
      <c r="GD106" s="509"/>
      <c r="GE106" s="509"/>
      <c r="GF106" s="509"/>
      <c r="GG106" s="509"/>
    </row>
    <row r="107">
      <c r="A107" s="507">
        <v>6418250.0</v>
      </c>
      <c r="B107" s="517" t="s">
        <v>22026</v>
      </c>
      <c r="C107" s="517" t="s">
        <v>212</v>
      </c>
      <c r="D107" s="601">
        <v>45729.695393518516</v>
      </c>
      <c r="E107" s="601">
        <v>45729.699467592596</v>
      </c>
      <c r="F107" s="601">
        <v>45730.21454861111</v>
      </c>
      <c r="H107" s="517" t="s">
        <v>21685</v>
      </c>
      <c r="K107" s="509"/>
      <c r="L107" s="509"/>
      <c r="M107" s="509"/>
      <c r="N107" s="509"/>
      <c r="O107" s="509"/>
      <c r="P107" s="509"/>
      <c r="Q107" s="509"/>
      <c r="R107" s="509"/>
      <c r="S107" s="509"/>
      <c r="T107" s="517" t="s">
        <v>21757</v>
      </c>
      <c r="V107" s="517" t="s">
        <v>21820</v>
      </c>
      <c r="W107" s="600" t="s">
        <v>22020</v>
      </c>
      <c r="X107" s="509"/>
      <c r="Y107" s="509"/>
      <c r="Z107" s="509"/>
      <c r="AA107" s="509"/>
      <c r="AB107" s="509"/>
      <c r="AC107" s="509"/>
      <c r="AD107" s="509"/>
      <c r="AE107" s="509"/>
      <c r="AF107" s="509"/>
      <c r="AG107" s="509"/>
      <c r="AH107" s="509"/>
      <c r="AI107" s="509"/>
      <c r="AJ107" s="509"/>
      <c r="AK107" s="509"/>
      <c r="AL107" s="509"/>
      <c r="AM107" s="509"/>
      <c r="AN107" s="509"/>
      <c r="AO107" s="509"/>
      <c r="AP107" s="509"/>
      <c r="AQ107" s="507">
        <v>36.0</v>
      </c>
      <c r="AR107" s="602">
        <v>45729.0</v>
      </c>
      <c r="AS107" s="507">
        <v>798000.0</v>
      </c>
      <c r="AT107" s="509"/>
      <c r="AU107" s="509"/>
      <c r="AV107" s="509"/>
      <c r="AW107" s="509"/>
      <c r="AX107" s="509"/>
      <c r="AY107" s="509"/>
      <c r="AZ107" s="509"/>
      <c r="BA107" s="509"/>
      <c r="BB107" s="509"/>
      <c r="BC107" s="509"/>
      <c r="BD107" s="509"/>
      <c r="BE107" s="509"/>
      <c r="BF107" s="509"/>
      <c r="BG107" s="509"/>
      <c r="BH107" s="517" t="s">
        <v>21688</v>
      </c>
      <c r="BI107" s="509"/>
      <c r="BJ107" s="509"/>
      <c r="BK107" s="509"/>
      <c r="BL107" s="509"/>
      <c r="BM107" s="509"/>
      <c r="BN107" s="509"/>
      <c r="BO107" s="509"/>
      <c r="BP107" s="509"/>
      <c r="BQ107" s="509"/>
      <c r="BR107" s="509"/>
      <c r="BS107" s="509"/>
      <c r="BT107" s="517" t="s">
        <v>21693</v>
      </c>
      <c r="BX107" s="509"/>
      <c r="BY107" s="604">
        <v>30324.0</v>
      </c>
      <c r="BZ107" s="604">
        <v>28500.0</v>
      </c>
      <c r="CA107" s="509"/>
      <c r="CB107" s="509"/>
      <c r="CC107" s="603">
        <v>45804.0</v>
      </c>
      <c r="CD107" s="517" t="s">
        <v>21723</v>
      </c>
      <c r="CE107" s="604">
        <v>1027824.0</v>
      </c>
      <c r="CF107" s="604">
        <v>229824.0</v>
      </c>
      <c r="CG107" s="509"/>
      <c r="CH107" s="509"/>
      <c r="CI107" s="509"/>
      <c r="CJ107" s="509"/>
      <c r="CK107" s="509"/>
      <c r="CL107" s="509"/>
      <c r="CM107" s="509"/>
      <c r="CN107" s="509"/>
      <c r="CO107" s="509"/>
      <c r="CP107" s="509"/>
      <c r="CQ107" s="509"/>
      <c r="CR107" s="517" t="s">
        <v>22021</v>
      </c>
      <c r="CU107" s="509"/>
      <c r="CV107" s="509"/>
      <c r="CW107" s="509"/>
      <c r="CX107" s="509"/>
      <c r="CY107" s="509"/>
      <c r="CZ107" s="509"/>
      <c r="DA107" s="509"/>
      <c r="DB107" s="509"/>
      <c r="DC107" s="509"/>
      <c r="DD107" s="517" t="s">
        <v>22022</v>
      </c>
      <c r="DE107" s="509"/>
      <c r="DF107" s="509"/>
      <c r="DG107" s="509"/>
      <c r="DH107" s="509"/>
      <c r="DI107" s="509"/>
      <c r="DJ107" s="509"/>
      <c r="DK107" s="509"/>
      <c r="DL107" s="509"/>
      <c r="DM107" s="517" t="s">
        <v>22027</v>
      </c>
      <c r="DN107" s="517" t="s">
        <v>22022</v>
      </c>
      <c r="DO107" s="509"/>
      <c r="DP107" s="509"/>
      <c r="DQ107" s="509"/>
      <c r="DR107" s="517" t="s">
        <v>21820</v>
      </c>
      <c r="DS107" s="509"/>
      <c r="DT107" s="509"/>
      <c r="DU107" s="509"/>
      <c r="DV107" s="517" t="s">
        <v>22025</v>
      </c>
      <c r="DY107" s="509"/>
      <c r="DZ107" s="509"/>
      <c r="EA107" s="509"/>
      <c r="EB107" s="509"/>
      <c r="EC107" s="509"/>
      <c r="ED107" s="509"/>
      <c r="EE107" s="509"/>
      <c r="EF107" s="509"/>
      <c r="EG107" s="509"/>
      <c r="EH107" s="509"/>
      <c r="EI107" s="509"/>
      <c r="EJ107" s="509"/>
      <c r="EK107" s="509"/>
      <c r="EL107" s="509"/>
      <c r="EM107" s="509"/>
      <c r="EN107" s="509"/>
      <c r="EO107" s="509"/>
      <c r="EP107" s="509"/>
      <c r="EQ107" s="509"/>
      <c r="ER107" s="509"/>
      <c r="ES107" s="509"/>
      <c r="ET107" s="509"/>
      <c r="EU107" s="509"/>
      <c r="EV107" s="509"/>
      <c r="EW107" s="509"/>
      <c r="EX107" s="509"/>
      <c r="EY107" s="509"/>
      <c r="EZ107" s="509"/>
      <c r="FA107" s="509"/>
      <c r="FB107" s="509"/>
      <c r="FC107" s="509"/>
      <c r="FD107" s="509"/>
      <c r="FE107" s="517" t="s">
        <v>22023</v>
      </c>
      <c r="FG107" s="509"/>
      <c r="FH107" s="509"/>
      <c r="FI107" s="509"/>
      <c r="FJ107" s="509"/>
      <c r="FK107" s="509"/>
      <c r="FL107" s="509"/>
      <c r="FM107" s="509"/>
      <c r="FN107" s="509"/>
      <c r="FO107" s="509"/>
      <c r="FP107" s="509"/>
      <c r="FQ107" s="509"/>
      <c r="FR107" s="509"/>
      <c r="FS107" s="509"/>
      <c r="FT107" s="509"/>
      <c r="FU107" s="509"/>
      <c r="FV107" s="509"/>
      <c r="FW107" s="509"/>
      <c r="FX107" s="509"/>
      <c r="FY107" s="509"/>
      <c r="FZ107" s="509"/>
      <c r="GA107" s="509"/>
      <c r="GB107" s="509"/>
      <c r="GC107" s="509"/>
      <c r="GD107" s="509"/>
      <c r="GE107" s="509"/>
      <c r="GF107" s="509"/>
      <c r="GG107" s="509"/>
    </row>
    <row r="108">
      <c r="A108" s="507">
        <v>6429062.0</v>
      </c>
      <c r="B108" s="517" t="s">
        <v>22028</v>
      </c>
      <c r="C108" s="517" t="s">
        <v>212</v>
      </c>
      <c r="D108" s="601">
        <v>45730.65195601852</v>
      </c>
      <c r="E108" s="601">
        <v>45730.6697337963</v>
      </c>
      <c r="F108" s="601">
        <v>45730.66991898148</v>
      </c>
      <c r="H108" s="517" t="s">
        <v>21685</v>
      </c>
      <c r="K108" s="509"/>
      <c r="L108" s="509"/>
      <c r="M108" s="509"/>
      <c r="N108" s="509"/>
      <c r="O108" s="509"/>
      <c r="P108" s="509"/>
      <c r="Q108" s="509"/>
      <c r="R108" s="509"/>
      <c r="S108" s="509"/>
      <c r="T108" s="517" t="s">
        <v>2639</v>
      </c>
      <c r="V108" s="517" t="s">
        <v>1993</v>
      </c>
      <c r="W108" s="600" t="s">
        <v>22029</v>
      </c>
      <c r="X108" s="509"/>
      <c r="Y108" s="509"/>
      <c r="Z108" s="509"/>
      <c r="AA108" s="509"/>
      <c r="AB108" s="509"/>
      <c r="AC108" s="509"/>
      <c r="AD108" s="509"/>
      <c r="AE108" s="509"/>
      <c r="AF108" s="509"/>
      <c r="AG108" s="509"/>
      <c r="AH108" s="509"/>
      <c r="AI108" s="509"/>
      <c r="AJ108" s="509"/>
      <c r="AK108" s="509"/>
      <c r="AL108" s="509"/>
      <c r="AM108" s="509"/>
      <c r="AN108" s="509"/>
      <c r="AO108" s="509"/>
      <c r="AP108" s="509"/>
      <c r="AQ108" s="507">
        <v>36.0</v>
      </c>
      <c r="AR108" s="602">
        <v>45730.0</v>
      </c>
      <c r="AS108" s="507">
        <v>798000.0</v>
      </c>
      <c r="AT108" s="509"/>
      <c r="AU108" s="509"/>
      <c r="AV108" s="509"/>
      <c r="AW108" s="509"/>
      <c r="AX108" s="509"/>
      <c r="AY108" s="509"/>
      <c r="AZ108" s="509"/>
      <c r="BA108" s="509"/>
      <c r="BB108" s="509"/>
      <c r="BC108" s="509"/>
      <c r="BD108" s="509"/>
      <c r="BE108" s="509"/>
      <c r="BF108" s="509"/>
      <c r="BG108" s="509"/>
      <c r="BH108" s="517" t="s">
        <v>21688</v>
      </c>
      <c r="BI108" s="509"/>
      <c r="BJ108" s="509"/>
      <c r="BK108" s="509"/>
      <c r="BL108" s="509"/>
      <c r="BM108" s="509"/>
      <c r="BN108" s="509"/>
      <c r="BO108" s="509"/>
      <c r="BP108" s="509"/>
      <c r="BQ108" s="509"/>
      <c r="BR108" s="509"/>
      <c r="BS108" s="509"/>
      <c r="BT108" s="517" t="s">
        <v>21693</v>
      </c>
      <c r="BX108" s="509"/>
      <c r="BY108" s="507">
        <v>30324.0</v>
      </c>
      <c r="BZ108" s="507">
        <v>28500.0</v>
      </c>
      <c r="CA108" s="509"/>
      <c r="CB108" s="509"/>
      <c r="CC108" s="603">
        <v>45804.0</v>
      </c>
      <c r="CD108" s="507">
        <v>27.0</v>
      </c>
      <c r="CE108" s="507">
        <v>1027824.0</v>
      </c>
      <c r="CF108" s="507">
        <v>229824.0</v>
      </c>
      <c r="CG108" s="509"/>
      <c r="CH108" s="509"/>
      <c r="CI108" s="509"/>
      <c r="CJ108" s="509"/>
      <c r="CK108" s="509"/>
      <c r="CL108" s="509"/>
      <c r="CM108" s="509"/>
      <c r="CN108" s="509"/>
      <c r="CO108" s="509"/>
      <c r="CP108" s="509"/>
      <c r="CQ108" s="509"/>
      <c r="CR108" s="517" t="s">
        <v>22030</v>
      </c>
      <c r="CU108" s="509"/>
      <c r="CV108" s="509"/>
      <c r="CW108" s="509"/>
      <c r="CX108" s="509"/>
      <c r="CY108" s="509"/>
      <c r="CZ108" s="509"/>
      <c r="DA108" s="509"/>
      <c r="DB108" s="509"/>
      <c r="DC108" s="509"/>
      <c r="DD108" s="517" t="s">
        <v>22031</v>
      </c>
      <c r="DF108" s="509"/>
      <c r="DG108" s="509"/>
      <c r="DH108" s="509"/>
      <c r="DI108" s="509"/>
      <c r="DJ108" s="509"/>
      <c r="DK108" s="509"/>
      <c r="DL108" s="509"/>
      <c r="DM108" s="509"/>
      <c r="DN108" s="517" t="s">
        <v>22031</v>
      </c>
      <c r="DP108" s="509"/>
      <c r="DQ108" s="509"/>
      <c r="DR108" s="517" t="s">
        <v>1993</v>
      </c>
      <c r="DS108" s="509"/>
      <c r="DT108" s="509"/>
      <c r="DU108" s="509"/>
      <c r="DV108" s="517" t="s">
        <v>22032</v>
      </c>
      <c r="EA108" s="509"/>
      <c r="EB108" s="509"/>
      <c r="EC108" s="509"/>
      <c r="ED108" s="509"/>
      <c r="EE108" s="509"/>
      <c r="EF108" s="509"/>
      <c r="EG108" s="509"/>
      <c r="EH108" s="509"/>
      <c r="EI108" s="509"/>
      <c r="EJ108" s="509"/>
      <c r="EK108" s="509"/>
      <c r="EL108" s="509"/>
      <c r="EM108" s="509"/>
      <c r="EN108" s="509"/>
      <c r="EO108" s="509"/>
      <c r="EP108" s="509"/>
      <c r="EQ108" s="509"/>
      <c r="ER108" s="509"/>
      <c r="ES108" s="509"/>
      <c r="ET108" s="509"/>
      <c r="EU108" s="509"/>
      <c r="EV108" s="509"/>
      <c r="EW108" s="509"/>
      <c r="EX108" s="509"/>
      <c r="EY108" s="509"/>
      <c r="EZ108" s="509"/>
      <c r="FA108" s="509"/>
      <c r="FB108" s="509"/>
      <c r="FC108" s="509"/>
      <c r="FD108" s="509"/>
      <c r="FE108" s="517" t="s">
        <v>22033</v>
      </c>
      <c r="FG108" s="509"/>
      <c r="FH108" s="509"/>
      <c r="FI108" s="509"/>
      <c r="FJ108" s="509"/>
      <c r="FK108" s="509"/>
      <c r="FL108" s="509"/>
      <c r="FM108" s="509"/>
      <c r="FN108" s="509"/>
      <c r="FO108" s="509"/>
      <c r="FP108" s="509"/>
      <c r="FQ108" s="509"/>
      <c r="FR108" s="509"/>
      <c r="FS108" s="509"/>
      <c r="FT108" s="509"/>
      <c r="FU108" s="509"/>
      <c r="FV108" s="509"/>
      <c r="FW108" s="509"/>
      <c r="FX108" s="509"/>
      <c r="FY108" s="509"/>
      <c r="FZ108" s="509"/>
      <c r="GA108" s="509"/>
      <c r="GB108" s="509"/>
      <c r="GC108" s="509"/>
      <c r="GD108" s="509"/>
      <c r="GE108" s="509"/>
      <c r="GF108" s="509"/>
      <c r="GG108" s="509"/>
    </row>
    <row r="109">
      <c r="A109" s="507">
        <v>6429064.0</v>
      </c>
      <c r="B109" s="517" t="s">
        <v>22034</v>
      </c>
      <c r="C109" s="517" t="s">
        <v>212</v>
      </c>
      <c r="D109" s="601">
        <v>45730.66002314815</v>
      </c>
      <c r="E109" s="601">
        <v>45730.66836805556</v>
      </c>
      <c r="F109" s="601">
        <v>45730.66967592593</v>
      </c>
      <c r="H109" s="517" t="s">
        <v>21685</v>
      </c>
      <c r="K109" s="509"/>
      <c r="L109" s="509"/>
      <c r="M109" s="509"/>
      <c r="N109" s="509"/>
      <c r="O109" s="509"/>
      <c r="P109" s="509"/>
      <c r="Q109" s="509"/>
      <c r="R109" s="509"/>
      <c r="S109" s="509"/>
      <c r="T109" s="517" t="s">
        <v>2639</v>
      </c>
      <c r="V109" s="517" t="s">
        <v>1993</v>
      </c>
      <c r="W109" s="600" t="s">
        <v>22029</v>
      </c>
      <c r="X109" s="509"/>
      <c r="Y109" s="509"/>
      <c r="Z109" s="509"/>
      <c r="AA109" s="509"/>
      <c r="AB109" s="509"/>
      <c r="AC109" s="509"/>
      <c r="AD109" s="509"/>
      <c r="AE109" s="509"/>
      <c r="AF109" s="509"/>
      <c r="AG109" s="509"/>
      <c r="AH109" s="509"/>
      <c r="AI109" s="509"/>
      <c r="AJ109" s="509"/>
      <c r="AK109" s="509"/>
      <c r="AL109" s="509"/>
      <c r="AM109" s="509"/>
      <c r="AN109" s="509"/>
      <c r="AO109" s="509"/>
      <c r="AP109" s="509"/>
      <c r="AQ109" s="507">
        <v>36.0</v>
      </c>
      <c r="AR109" s="602">
        <v>45730.0</v>
      </c>
      <c r="AS109" s="507">
        <v>798000.0</v>
      </c>
      <c r="AT109" s="509"/>
      <c r="AU109" s="509"/>
      <c r="AV109" s="509"/>
      <c r="AW109" s="509"/>
      <c r="AX109" s="509"/>
      <c r="AY109" s="509"/>
      <c r="AZ109" s="509"/>
      <c r="BA109" s="509"/>
      <c r="BB109" s="509"/>
      <c r="BC109" s="509"/>
      <c r="BD109" s="509"/>
      <c r="BE109" s="509"/>
      <c r="BF109" s="509"/>
      <c r="BG109" s="509"/>
      <c r="BH109" s="517" t="s">
        <v>21688</v>
      </c>
      <c r="BI109" s="509"/>
      <c r="BJ109" s="509"/>
      <c r="BK109" s="509"/>
      <c r="BL109" s="509"/>
      <c r="BM109" s="509"/>
      <c r="BN109" s="509"/>
      <c r="BO109" s="509"/>
      <c r="BP109" s="509"/>
      <c r="BQ109" s="509"/>
      <c r="BR109" s="509"/>
      <c r="BS109" s="509"/>
      <c r="BT109" s="517" t="s">
        <v>21693</v>
      </c>
      <c r="BX109" s="509"/>
      <c r="BY109" s="507">
        <v>30324.0</v>
      </c>
      <c r="BZ109" s="507">
        <v>28500.0</v>
      </c>
      <c r="CA109" s="509"/>
      <c r="CB109" s="509"/>
      <c r="CC109" s="603">
        <v>45804.0</v>
      </c>
      <c r="CD109" s="507">
        <v>27.0</v>
      </c>
      <c r="CE109" s="507">
        <v>1027824.0</v>
      </c>
      <c r="CF109" s="507">
        <v>229824.0</v>
      </c>
      <c r="CG109" s="509"/>
      <c r="CH109" s="509"/>
      <c r="CI109" s="509"/>
      <c r="CJ109" s="509"/>
      <c r="CK109" s="509"/>
      <c r="CL109" s="509"/>
      <c r="CM109" s="509"/>
      <c r="CN109" s="509"/>
      <c r="CO109" s="509"/>
      <c r="CP109" s="509"/>
      <c r="CQ109" s="509"/>
      <c r="CR109" s="517" t="s">
        <v>22030</v>
      </c>
      <c r="CU109" s="509"/>
      <c r="CV109" s="509"/>
      <c r="CW109" s="509"/>
      <c r="CX109" s="509"/>
      <c r="CY109" s="509"/>
      <c r="CZ109" s="509"/>
      <c r="DA109" s="509"/>
      <c r="DB109" s="509"/>
      <c r="DC109" s="509"/>
      <c r="DD109" s="517" t="s">
        <v>22031</v>
      </c>
      <c r="DF109" s="509"/>
      <c r="DG109" s="509"/>
      <c r="DH109" s="509"/>
      <c r="DI109" s="509"/>
      <c r="DJ109" s="509"/>
      <c r="DK109" s="509"/>
      <c r="DL109" s="509"/>
      <c r="DM109" s="507">
        <v>7391734.0</v>
      </c>
      <c r="DN109" s="517" t="s">
        <v>22031</v>
      </c>
      <c r="DP109" s="509"/>
      <c r="DQ109" s="509"/>
      <c r="DR109" s="517" t="s">
        <v>1993</v>
      </c>
      <c r="DS109" s="509"/>
      <c r="DT109" s="509"/>
      <c r="DU109" s="509"/>
      <c r="DV109" s="517" t="s">
        <v>22035</v>
      </c>
      <c r="EB109" s="509"/>
      <c r="EC109" s="509"/>
      <c r="ED109" s="509"/>
      <c r="EE109" s="509"/>
      <c r="EF109" s="509"/>
      <c r="EG109" s="509"/>
      <c r="EH109" s="509"/>
      <c r="EI109" s="509"/>
      <c r="EJ109" s="509"/>
      <c r="EK109" s="509"/>
      <c r="EL109" s="509"/>
      <c r="EM109" s="509"/>
      <c r="EN109" s="509"/>
      <c r="EO109" s="509"/>
      <c r="EP109" s="509"/>
      <c r="EQ109" s="509"/>
      <c r="ER109" s="509"/>
      <c r="ES109" s="509"/>
      <c r="ET109" s="509"/>
      <c r="EU109" s="509"/>
      <c r="EV109" s="509"/>
      <c r="EW109" s="509"/>
      <c r="EX109" s="509"/>
      <c r="EY109" s="509"/>
      <c r="EZ109" s="509"/>
      <c r="FA109" s="509"/>
      <c r="FB109" s="509"/>
      <c r="FC109" s="509"/>
      <c r="FD109" s="509"/>
      <c r="FE109" s="517" t="s">
        <v>22031</v>
      </c>
      <c r="FG109" s="509"/>
      <c r="FH109" s="509"/>
      <c r="FI109" s="509"/>
      <c r="FJ109" s="509"/>
      <c r="FK109" s="509"/>
      <c r="FL109" s="509"/>
      <c r="FM109" s="509"/>
      <c r="FN109" s="509"/>
      <c r="FO109" s="509"/>
      <c r="FP109" s="509"/>
      <c r="FQ109" s="509"/>
      <c r="FR109" s="509"/>
      <c r="FS109" s="509"/>
      <c r="FT109" s="509"/>
      <c r="FU109" s="509"/>
      <c r="FV109" s="509"/>
      <c r="FW109" s="509"/>
      <c r="FX109" s="509"/>
      <c r="FY109" s="509"/>
      <c r="FZ109" s="509"/>
      <c r="GA109" s="509"/>
      <c r="GB109" s="509"/>
      <c r="GC109" s="509"/>
      <c r="GD109" s="509"/>
      <c r="GE109" s="509"/>
      <c r="GF109" s="509"/>
      <c r="GG109" s="509"/>
    </row>
    <row r="110">
      <c r="A110" s="507">
        <v>6429066.0</v>
      </c>
      <c r="B110" s="517" t="s">
        <v>22036</v>
      </c>
      <c r="C110" s="517" t="s">
        <v>212</v>
      </c>
      <c r="D110" s="601">
        <v>45730.65216435185</v>
      </c>
      <c r="E110" s="601">
        <v>45730.66916666667</v>
      </c>
      <c r="F110" s="601">
        <v>45730.67019675926</v>
      </c>
      <c r="H110" s="517" t="s">
        <v>21685</v>
      </c>
      <c r="K110" s="509"/>
      <c r="L110" s="509"/>
      <c r="M110" s="509"/>
      <c r="N110" s="509"/>
      <c r="O110" s="509"/>
      <c r="P110" s="509"/>
      <c r="Q110" s="509"/>
      <c r="R110" s="509"/>
      <c r="S110" s="509"/>
      <c r="T110" s="509"/>
      <c r="U110" s="509"/>
      <c r="V110" s="517" t="s">
        <v>1993</v>
      </c>
      <c r="W110" s="600" t="s">
        <v>22029</v>
      </c>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09"/>
      <c r="BH110" s="517" t="s">
        <v>21688</v>
      </c>
      <c r="BI110" s="509"/>
      <c r="BJ110" s="509"/>
      <c r="BK110" s="509"/>
      <c r="BL110" s="509"/>
      <c r="BM110" s="509"/>
      <c r="BN110" s="509"/>
      <c r="BO110" s="509"/>
      <c r="BP110" s="509"/>
      <c r="BQ110" s="509"/>
      <c r="BR110" s="509"/>
      <c r="BS110" s="509"/>
      <c r="BT110" s="509"/>
      <c r="BU110" s="509"/>
      <c r="BV110" s="509"/>
      <c r="BW110" s="509"/>
      <c r="BX110" s="509"/>
      <c r="BY110" s="509"/>
      <c r="BZ110" s="509"/>
      <c r="CA110" s="509"/>
      <c r="CB110" s="509"/>
      <c r="CC110" s="509"/>
      <c r="CD110" s="509"/>
      <c r="CE110" s="509"/>
      <c r="CF110" s="509"/>
      <c r="CG110" s="509"/>
      <c r="CH110" s="509"/>
      <c r="CI110" s="509"/>
      <c r="CJ110" s="509"/>
      <c r="CK110" s="509"/>
      <c r="CL110" s="509"/>
      <c r="CM110" s="509"/>
      <c r="CN110" s="509"/>
      <c r="CO110" s="509"/>
      <c r="CP110" s="509"/>
      <c r="CQ110" s="509"/>
      <c r="CR110" s="517" t="s">
        <v>22030</v>
      </c>
      <c r="CU110" s="509"/>
      <c r="CV110" s="509"/>
      <c r="CW110" s="509"/>
      <c r="CX110" s="509"/>
      <c r="CY110" s="509"/>
      <c r="CZ110" s="509"/>
      <c r="DA110" s="509"/>
      <c r="DB110" s="509"/>
      <c r="DC110" s="509"/>
      <c r="DD110" s="509"/>
      <c r="DE110" s="509"/>
      <c r="DF110" s="509"/>
      <c r="DG110" s="509"/>
      <c r="DH110" s="509"/>
      <c r="DI110" s="517" t="s">
        <v>22030</v>
      </c>
      <c r="DL110" s="509"/>
      <c r="DM110" s="509"/>
      <c r="DN110" s="517" t="s">
        <v>22031</v>
      </c>
      <c r="DP110" s="509"/>
      <c r="DQ110" s="509"/>
      <c r="DR110" s="517" t="s">
        <v>1993</v>
      </c>
      <c r="DS110" s="509"/>
      <c r="DT110" s="509"/>
      <c r="DU110" s="509"/>
      <c r="DV110" s="509"/>
      <c r="DW110" s="509"/>
      <c r="DX110" s="509"/>
      <c r="DY110" s="509"/>
      <c r="DZ110" s="509"/>
      <c r="EA110" s="509"/>
      <c r="EB110" s="602">
        <v>45730.0</v>
      </c>
      <c r="EC110" s="509"/>
      <c r="ED110" s="509"/>
      <c r="EE110" s="509"/>
      <c r="EF110" s="509"/>
      <c r="EG110" s="509"/>
      <c r="EH110" s="509"/>
      <c r="EI110" s="509"/>
      <c r="EJ110" s="509"/>
      <c r="EK110" s="509"/>
      <c r="EL110" s="509"/>
      <c r="EM110" s="509"/>
      <c r="EN110" s="509"/>
      <c r="EO110" s="509"/>
      <c r="EP110" s="509"/>
      <c r="EQ110" s="509"/>
      <c r="ER110" s="509"/>
      <c r="ES110" s="509"/>
      <c r="ET110" s="509"/>
      <c r="EU110" s="509"/>
      <c r="EV110" s="509"/>
      <c r="EW110" s="509"/>
      <c r="EX110" s="509"/>
      <c r="EY110" s="509"/>
      <c r="EZ110" s="509"/>
      <c r="FA110" s="509"/>
      <c r="FB110" s="509"/>
      <c r="FC110" s="509"/>
      <c r="FD110" s="509"/>
      <c r="FE110" s="517" t="s">
        <v>22033</v>
      </c>
      <c r="FG110" s="509"/>
      <c r="FH110" s="509"/>
      <c r="FI110" s="509"/>
      <c r="FJ110" s="509"/>
      <c r="FK110" s="509"/>
      <c r="FL110" s="509"/>
      <c r="FM110" s="509"/>
      <c r="FN110" s="509"/>
      <c r="FO110" s="509"/>
      <c r="FP110" s="509"/>
      <c r="FQ110" s="509"/>
      <c r="FR110" s="509"/>
      <c r="FS110" s="509"/>
      <c r="FT110" s="509"/>
      <c r="FU110" s="509"/>
      <c r="FV110" s="509"/>
      <c r="FW110" s="509"/>
      <c r="FX110" s="509"/>
      <c r="FY110" s="509"/>
      <c r="FZ110" s="509"/>
      <c r="GA110" s="509"/>
      <c r="GB110" s="509"/>
      <c r="GC110" s="509"/>
      <c r="GD110" s="509"/>
      <c r="GE110" s="509"/>
      <c r="GF110" s="509"/>
      <c r="GG110" s="509"/>
    </row>
    <row r="111">
      <c r="A111" s="507">
        <v>6438828.0</v>
      </c>
      <c r="B111" s="517" t="s">
        <v>22037</v>
      </c>
      <c r="C111" s="517" t="s">
        <v>212</v>
      </c>
      <c r="D111" s="601">
        <v>45731.595289351855</v>
      </c>
      <c r="E111" s="601">
        <v>45731.60792824074</v>
      </c>
      <c r="F111" s="601">
        <v>45731.608761574076</v>
      </c>
      <c r="H111" s="517" t="s">
        <v>21685</v>
      </c>
      <c r="K111" s="509"/>
      <c r="L111" s="509"/>
      <c r="M111" s="509"/>
      <c r="N111" s="509"/>
      <c r="O111" s="509"/>
      <c r="P111" s="509"/>
      <c r="Q111" s="509"/>
      <c r="R111" s="509"/>
      <c r="S111" s="509"/>
      <c r="T111" s="517" t="s">
        <v>2639</v>
      </c>
      <c r="V111" s="517" t="s">
        <v>1993</v>
      </c>
      <c r="W111" s="600" t="s">
        <v>22038</v>
      </c>
      <c r="X111" s="509"/>
      <c r="Y111" s="509"/>
      <c r="Z111" s="509"/>
      <c r="AA111" s="509"/>
      <c r="AB111" s="509"/>
      <c r="AC111" s="509"/>
      <c r="AD111" s="509"/>
      <c r="AE111" s="509"/>
      <c r="AF111" s="509"/>
      <c r="AG111" s="509"/>
      <c r="AH111" s="509"/>
      <c r="AI111" s="509"/>
      <c r="AJ111" s="509"/>
      <c r="AK111" s="509"/>
      <c r="AL111" s="509"/>
      <c r="AM111" s="509"/>
      <c r="AN111" s="509"/>
      <c r="AO111" s="509"/>
      <c r="AP111" s="509"/>
      <c r="AQ111" s="507">
        <v>36.0</v>
      </c>
      <c r="AR111" s="602">
        <v>45731.0</v>
      </c>
      <c r="AS111" s="507">
        <v>798000.0</v>
      </c>
      <c r="AT111" s="509"/>
      <c r="AU111" s="509"/>
      <c r="AV111" s="509"/>
      <c r="AW111" s="509"/>
      <c r="AX111" s="509"/>
      <c r="AY111" s="509"/>
      <c r="AZ111" s="509"/>
      <c r="BA111" s="509"/>
      <c r="BB111" s="509"/>
      <c r="BC111" s="509"/>
      <c r="BD111" s="509"/>
      <c r="BE111" s="509"/>
      <c r="BF111" s="509"/>
      <c r="BG111" s="509"/>
      <c r="BH111" s="517" t="s">
        <v>21688</v>
      </c>
      <c r="BI111" s="509"/>
      <c r="BJ111" s="509"/>
      <c r="BK111" s="509"/>
      <c r="BL111" s="509"/>
      <c r="BM111" s="509"/>
      <c r="BN111" s="509"/>
      <c r="BO111" s="509"/>
      <c r="BP111" s="509"/>
      <c r="BQ111" s="509"/>
      <c r="BR111" s="509"/>
      <c r="BS111" s="509"/>
      <c r="BT111" s="517" t="s">
        <v>21693</v>
      </c>
      <c r="BX111" s="509"/>
      <c r="BY111" s="507">
        <v>30324.0</v>
      </c>
      <c r="BZ111" s="507">
        <v>28500.0</v>
      </c>
      <c r="CA111" s="509"/>
      <c r="CB111" s="509"/>
      <c r="CC111" s="603">
        <v>45804.0</v>
      </c>
      <c r="CD111" s="507">
        <v>27.0</v>
      </c>
      <c r="CE111" s="507">
        <v>1027824.0</v>
      </c>
      <c r="CF111" s="507">
        <v>229824.0</v>
      </c>
      <c r="CG111" s="509"/>
      <c r="CH111" s="509"/>
      <c r="CI111" s="509"/>
      <c r="CJ111" s="509"/>
      <c r="CK111" s="509"/>
      <c r="CL111" s="509"/>
      <c r="CM111" s="509"/>
      <c r="CN111" s="509"/>
      <c r="CO111" s="509"/>
      <c r="CP111" s="509"/>
      <c r="CQ111" s="509"/>
      <c r="CR111" s="517" t="s">
        <v>22039</v>
      </c>
      <c r="CU111" s="509"/>
      <c r="CV111" s="509"/>
      <c r="CW111" s="509"/>
      <c r="CX111" s="509"/>
      <c r="CY111" s="509"/>
      <c r="CZ111" s="509"/>
      <c r="DA111" s="509"/>
      <c r="DB111" s="509"/>
      <c r="DC111" s="509"/>
      <c r="DD111" s="517" t="s">
        <v>22040</v>
      </c>
      <c r="DE111" s="509"/>
      <c r="DF111" s="509"/>
      <c r="DG111" s="509"/>
      <c r="DH111" s="509"/>
      <c r="DI111" s="509"/>
      <c r="DJ111" s="509"/>
      <c r="DK111" s="509"/>
      <c r="DL111" s="509"/>
      <c r="DM111" s="509"/>
      <c r="DN111" s="517" t="s">
        <v>22040</v>
      </c>
      <c r="DO111" s="509"/>
      <c r="DP111" s="509"/>
      <c r="DQ111" s="509"/>
      <c r="DR111" s="517" t="s">
        <v>1993</v>
      </c>
      <c r="DS111" s="509"/>
      <c r="DT111" s="509"/>
      <c r="DU111" s="509"/>
      <c r="DV111" s="517" t="s">
        <v>22041</v>
      </c>
      <c r="EA111" s="509"/>
      <c r="EB111" s="509"/>
      <c r="EC111" s="509"/>
      <c r="ED111" s="509"/>
      <c r="EE111" s="509"/>
      <c r="EF111" s="509"/>
      <c r="EG111" s="509"/>
      <c r="EH111" s="509"/>
      <c r="EI111" s="509"/>
      <c r="EJ111" s="509"/>
      <c r="EK111" s="509"/>
      <c r="EL111" s="509"/>
      <c r="EM111" s="509"/>
      <c r="EN111" s="509"/>
      <c r="EO111" s="509"/>
      <c r="EP111" s="509"/>
      <c r="EQ111" s="509"/>
      <c r="ER111" s="509"/>
      <c r="ES111" s="509"/>
      <c r="ET111" s="509"/>
      <c r="EU111" s="509"/>
      <c r="EV111" s="509"/>
      <c r="EW111" s="509"/>
      <c r="EX111" s="509"/>
      <c r="EY111" s="509"/>
      <c r="EZ111" s="509"/>
      <c r="FA111" s="509"/>
      <c r="FB111" s="509"/>
      <c r="FC111" s="509"/>
      <c r="FD111" s="509"/>
      <c r="FE111" s="517" t="s">
        <v>22042</v>
      </c>
      <c r="FG111" s="509"/>
      <c r="FH111" s="509"/>
      <c r="FI111" s="509"/>
      <c r="FJ111" s="509"/>
      <c r="FK111" s="509"/>
      <c r="FL111" s="509"/>
      <c r="FM111" s="509"/>
      <c r="FN111" s="509"/>
      <c r="FO111" s="509"/>
      <c r="FP111" s="509"/>
      <c r="FQ111" s="509"/>
      <c r="FR111" s="509"/>
      <c r="FS111" s="509"/>
      <c r="FT111" s="509"/>
      <c r="FU111" s="509"/>
      <c r="FV111" s="509"/>
      <c r="FW111" s="509"/>
      <c r="FX111" s="509"/>
      <c r="FY111" s="509"/>
      <c r="FZ111" s="509"/>
      <c r="GA111" s="509"/>
      <c r="GB111" s="509"/>
      <c r="GC111" s="509"/>
      <c r="GD111" s="509"/>
      <c r="GE111" s="509"/>
      <c r="GF111" s="509"/>
      <c r="GG111" s="509"/>
    </row>
    <row r="112">
      <c r="A112" s="507">
        <v>6438829.0</v>
      </c>
      <c r="B112" s="517" t="s">
        <v>22043</v>
      </c>
      <c r="C112" s="517" t="s">
        <v>212</v>
      </c>
      <c r="D112" s="601">
        <v>45731.59537037037</v>
      </c>
      <c r="E112" s="601">
        <v>45731.61179398148</v>
      </c>
      <c r="F112" s="601">
        <v>45731.611967592595</v>
      </c>
      <c r="H112" s="517" t="s">
        <v>21685</v>
      </c>
      <c r="K112" s="509"/>
      <c r="L112" s="509"/>
      <c r="M112" s="509"/>
      <c r="N112" s="509"/>
      <c r="O112" s="509"/>
      <c r="P112" s="509"/>
      <c r="Q112" s="509"/>
      <c r="R112" s="509"/>
      <c r="S112" s="509"/>
      <c r="T112" s="517" t="s">
        <v>2639</v>
      </c>
      <c r="V112" s="517" t="s">
        <v>1993</v>
      </c>
      <c r="W112" s="600" t="s">
        <v>22038</v>
      </c>
      <c r="X112" s="509"/>
      <c r="Y112" s="509"/>
      <c r="Z112" s="509"/>
      <c r="AA112" s="509"/>
      <c r="AB112" s="509"/>
      <c r="AC112" s="509"/>
      <c r="AD112" s="509"/>
      <c r="AE112" s="509"/>
      <c r="AF112" s="509"/>
      <c r="AG112" s="509"/>
      <c r="AH112" s="509"/>
      <c r="AI112" s="509"/>
      <c r="AJ112" s="509"/>
      <c r="AK112" s="509"/>
      <c r="AL112" s="509"/>
      <c r="AM112" s="509"/>
      <c r="AN112" s="509"/>
      <c r="AO112" s="509"/>
      <c r="AP112" s="509"/>
      <c r="AQ112" s="507">
        <v>36.0</v>
      </c>
      <c r="AR112" s="602">
        <v>45731.0</v>
      </c>
      <c r="AS112" s="507">
        <v>798000.0</v>
      </c>
      <c r="AT112" s="509"/>
      <c r="AU112" s="509"/>
      <c r="AV112" s="509"/>
      <c r="AW112" s="509"/>
      <c r="AX112" s="509"/>
      <c r="AY112" s="509"/>
      <c r="AZ112" s="509"/>
      <c r="BA112" s="509"/>
      <c r="BB112" s="509"/>
      <c r="BC112" s="509"/>
      <c r="BD112" s="509"/>
      <c r="BE112" s="509"/>
      <c r="BF112" s="509"/>
      <c r="BG112" s="509"/>
      <c r="BH112" s="517" t="s">
        <v>21688</v>
      </c>
      <c r="BI112" s="509"/>
      <c r="BJ112" s="509"/>
      <c r="BK112" s="509"/>
      <c r="BL112" s="509"/>
      <c r="BM112" s="509"/>
      <c r="BN112" s="509"/>
      <c r="BO112" s="509"/>
      <c r="BP112" s="509"/>
      <c r="BQ112" s="509"/>
      <c r="BR112" s="509"/>
      <c r="BS112" s="509"/>
      <c r="BT112" s="517" t="s">
        <v>21693</v>
      </c>
      <c r="BX112" s="509"/>
      <c r="BY112" s="507">
        <v>30324.0</v>
      </c>
      <c r="BZ112" s="507">
        <v>28500.0</v>
      </c>
      <c r="CA112" s="509"/>
      <c r="CB112" s="509"/>
      <c r="CC112" s="603">
        <v>45804.0</v>
      </c>
      <c r="CD112" s="507">
        <v>27.0</v>
      </c>
      <c r="CE112" s="507">
        <v>1027824.0</v>
      </c>
      <c r="CF112" s="507">
        <v>229824.0</v>
      </c>
      <c r="CG112" s="509"/>
      <c r="CH112" s="509"/>
      <c r="CI112" s="509"/>
      <c r="CJ112" s="509"/>
      <c r="CK112" s="509"/>
      <c r="CL112" s="509"/>
      <c r="CM112" s="509"/>
      <c r="CN112" s="509"/>
      <c r="CO112" s="509"/>
      <c r="CP112" s="509"/>
      <c r="CQ112" s="509"/>
      <c r="CR112" s="517" t="s">
        <v>22039</v>
      </c>
      <c r="CU112" s="509"/>
      <c r="CV112" s="509"/>
      <c r="CW112" s="509"/>
      <c r="CX112" s="509"/>
      <c r="CY112" s="509"/>
      <c r="CZ112" s="509"/>
      <c r="DA112" s="509"/>
      <c r="DB112" s="509"/>
      <c r="DC112" s="509"/>
      <c r="DD112" s="517" t="s">
        <v>22040</v>
      </c>
      <c r="DE112" s="509"/>
      <c r="DF112" s="509"/>
      <c r="DG112" s="509"/>
      <c r="DH112" s="509"/>
      <c r="DI112" s="509"/>
      <c r="DJ112" s="509"/>
      <c r="DK112" s="509"/>
      <c r="DL112" s="509"/>
      <c r="DM112" s="507">
        <v>1450071.0</v>
      </c>
      <c r="DN112" s="517" t="s">
        <v>22040</v>
      </c>
      <c r="DO112" s="509"/>
      <c r="DP112" s="509"/>
      <c r="DQ112" s="509"/>
      <c r="DR112" s="517" t="s">
        <v>1993</v>
      </c>
      <c r="DS112" s="509"/>
      <c r="DT112" s="509"/>
      <c r="DU112" s="509"/>
      <c r="DV112" s="517" t="s">
        <v>22041</v>
      </c>
      <c r="EA112" s="509"/>
      <c r="EB112" s="509"/>
      <c r="EC112" s="509"/>
      <c r="ED112" s="509"/>
      <c r="EE112" s="509"/>
      <c r="EF112" s="509"/>
      <c r="EG112" s="509"/>
      <c r="EH112" s="509"/>
      <c r="EI112" s="509"/>
      <c r="EJ112" s="509"/>
      <c r="EK112" s="509"/>
      <c r="EL112" s="509"/>
      <c r="EM112" s="509"/>
      <c r="EN112" s="509"/>
      <c r="EO112" s="509"/>
      <c r="EP112" s="509"/>
      <c r="EQ112" s="509"/>
      <c r="ER112" s="509"/>
      <c r="ES112" s="509"/>
      <c r="ET112" s="509"/>
      <c r="EU112" s="509"/>
      <c r="EV112" s="509"/>
      <c r="EW112" s="509"/>
      <c r="EX112" s="509"/>
      <c r="EY112" s="509"/>
      <c r="EZ112" s="509"/>
      <c r="FA112" s="509"/>
      <c r="FB112" s="509"/>
      <c r="FC112" s="517" t="s">
        <v>22041</v>
      </c>
      <c r="FE112" s="517" t="s">
        <v>22042</v>
      </c>
      <c r="FG112" s="509"/>
      <c r="FH112" s="509"/>
      <c r="FI112" s="509"/>
      <c r="FJ112" s="509"/>
      <c r="FK112" s="509"/>
      <c r="FL112" s="509"/>
      <c r="FM112" s="509"/>
      <c r="FN112" s="509"/>
      <c r="FO112" s="509"/>
      <c r="FP112" s="509"/>
      <c r="FQ112" s="509"/>
      <c r="FR112" s="509"/>
      <c r="FS112" s="509"/>
      <c r="FT112" s="509"/>
      <c r="FU112" s="509"/>
      <c r="FV112" s="509"/>
      <c r="FW112" s="509"/>
      <c r="FX112" s="509"/>
      <c r="FY112" s="509"/>
      <c r="FZ112" s="509"/>
      <c r="GA112" s="509"/>
      <c r="GB112" s="509"/>
      <c r="GC112" s="509"/>
      <c r="GD112" s="509"/>
      <c r="GE112" s="509"/>
      <c r="GF112" s="509"/>
      <c r="GG112" s="509"/>
    </row>
    <row r="113">
      <c r="A113" s="507">
        <v>6438830.0</v>
      </c>
      <c r="B113" s="517" t="s">
        <v>22044</v>
      </c>
      <c r="C113" s="517" t="s">
        <v>212</v>
      </c>
      <c r="D113" s="601">
        <v>45731.59548611111</v>
      </c>
      <c r="E113" s="601">
        <v>45731.60901620371</v>
      </c>
      <c r="F113" s="601">
        <v>45731.6091087963</v>
      </c>
      <c r="H113" s="517" t="s">
        <v>21685</v>
      </c>
      <c r="K113" s="509"/>
      <c r="L113" s="509"/>
      <c r="M113" s="509"/>
      <c r="N113" s="509"/>
      <c r="O113" s="509"/>
      <c r="P113" s="509"/>
      <c r="Q113" s="509"/>
      <c r="R113" s="509"/>
      <c r="S113" s="509"/>
      <c r="T113" s="509"/>
      <c r="U113" s="509"/>
      <c r="V113" s="517" t="s">
        <v>1993</v>
      </c>
      <c r="W113" s="600" t="s">
        <v>22038</v>
      </c>
      <c r="X113" s="509"/>
      <c r="Y113" s="509"/>
      <c r="Z113" s="509"/>
      <c r="AA113" s="509"/>
      <c r="AB113" s="509"/>
      <c r="AC113" s="509"/>
      <c r="AD113" s="509"/>
      <c r="AE113" s="509"/>
      <c r="AF113" s="509"/>
      <c r="AG113" s="509"/>
      <c r="AH113" s="509"/>
      <c r="AI113" s="509"/>
      <c r="AJ113" s="509"/>
      <c r="AK113" s="509"/>
      <c r="AL113" s="509"/>
      <c r="AM113" s="509"/>
      <c r="AN113" s="509"/>
      <c r="AO113" s="509"/>
      <c r="AP113" s="509"/>
      <c r="AQ113" s="509"/>
      <c r="AR113" s="509"/>
      <c r="AS113" s="509"/>
      <c r="AT113" s="509"/>
      <c r="AU113" s="509"/>
      <c r="AV113" s="509"/>
      <c r="AW113" s="509"/>
      <c r="AX113" s="509"/>
      <c r="AY113" s="509"/>
      <c r="AZ113" s="509"/>
      <c r="BA113" s="509"/>
      <c r="BB113" s="509"/>
      <c r="BC113" s="509"/>
      <c r="BD113" s="509"/>
      <c r="BE113" s="509"/>
      <c r="BF113" s="509"/>
      <c r="BG113" s="509"/>
      <c r="BH113" s="517" t="s">
        <v>21688</v>
      </c>
      <c r="BI113" s="509"/>
      <c r="BJ113" s="509"/>
      <c r="BK113" s="509"/>
      <c r="BL113" s="509"/>
      <c r="BM113" s="509"/>
      <c r="BN113" s="509"/>
      <c r="BO113" s="509"/>
      <c r="BP113" s="509"/>
      <c r="BQ113" s="509"/>
      <c r="BR113" s="509"/>
      <c r="BS113" s="509"/>
      <c r="BT113" s="509"/>
      <c r="BU113" s="509"/>
      <c r="BV113" s="509"/>
      <c r="BW113" s="509"/>
      <c r="BX113" s="509"/>
      <c r="BY113" s="509"/>
      <c r="BZ113" s="509"/>
      <c r="CA113" s="509"/>
      <c r="CB113" s="509"/>
      <c r="CC113" s="509"/>
      <c r="CD113" s="509"/>
      <c r="CE113" s="509"/>
      <c r="CF113" s="509"/>
      <c r="CG113" s="509"/>
      <c r="CH113" s="509"/>
      <c r="CI113" s="509"/>
      <c r="CJ113" s="509"/>
      <c r="CK113" s="509"/>
      <c r="CL113" s="509"/>
      <c r="CM113" s="509"/>
      <c r="CN113" s="509"/>
      <c r="CO113" s="509"/>
      <c r="CP113" s="509"/>
      <c r="CQ113" s="509"/>
      <c r="CR113" s="517" t="s">
        <v>22039</v>
      </c>
      <c r="CU113" s="509"/>
      <c r="CV113" s="509"/>
      <c r="CW113" s="509"/>
      <c r="CX113" s="509"/>
      <c r="CY113" s="509"/>
      <c r="CZ113" s="509"/>
      <c r="DA113" s="509"/>
      <c r="DB113" s="509"/>
      <c r="DC113" s="509"/>
      <c r="DD113" s="509"/>
      <c r="DE113" s="509"/>
      <c r="DF113" s="509"/>
      <c r="DG113" s="509"/>
      <c r="DH113" s="509"/>
      <c r="DI113" s="517" t="s">
        <v>22039</v>
      </c>
      <c r="DJ113" s="517" t="s">
        <v>22039</v>
      </c>
      <c r="DM113" s="509"/>
      <c r="DN113" s="517" t="s">
        <v>22040</v>
      </c>
      <c r="DO113" s="509"/>
      <c r="DP113" s="509"/>
      <c r="DQ113" s="509"/>
      <c r="DR113" s="517" t="s">
        <v>1993</v>
      </c>
      <c r="DS113" s="509"/>
      <c r="DT113" s="509"/>
      <c r="DU113" s="509"/>
      <c r="DV113" s="509"/>
      <c r="DW113" s="509"/>
      <c r="DX113" s="509"/>
      <c r="DY113" s="509"/>
      <c r="DZ113" s="509"/>
      <c r="EA113" s="509"/>
      <c r="EB113" s="602">
        <v>45731.0</v>
      </c>
      <c r="EC113" s="509"/>
      <c r="ED113" s="509"/>
      <c r="EE113" s="509"/>
      <c r="EF113" s="509"/>
      <c r="EG113" s="509"/>
      <c r="EH113" s="509"/>
      <c r="EI113" s="509"/>
      <c r="EJ113" s="509"/>
      <c r="EK113" s="509"/>
      <c r="EL113" s="509"/>
      <c r="EM113" s="509"/>
      <c r="EN113" s="509"/>
      <c r="EO113" s="509"/>
      <c r="EP113" s="509"/>
      <c r="EQ113" s="509"/>
      <c r="ER113" s="509"/>
      <c r="ES113" s="509"/>
      <c r="ET113" s="509"/>
      <c r="EU113" s="509"/>
      <c r="EV113" s="509"/>
      <c r="EW113" s="509"/>
      <c r="EX113" s="509"/>
      <c r="EY113" s="509"/>
      <c r="EZ113" s="509"/>
      <c r="FA113" s="509"/>
      <c r="FB113" s="509"/>
      <c r="FC113" s="509"/>
      <c r="FD113" s="509"/>
      <c r="FE113" s="517" t="s">
        <v>22042</v>
      </c>
      <c r="FG113" s="509"/>
      <c r="FH113" s="509"/>
      <c r="FI113" s="509"/>
      <c r="FJ113" s="509"/>
      <c r="FK113" s="509"/>
      <c r="FL113" s="509"/>
      <c r="FM113" s="509"/>
      <c r="FN113" s="509"/>
      <c r="FO113" s="509"/>
      <c r="FP113" s="509"/>
      <c r="FQ113" s="509"/>
      <c r="FR113" s="509"/>
      <c r="FS113" s="509"/>
      <c r="FT113" s="509"/>
      <c r="FU113" s="509"/>
      <c r="FV113" s="509"/>
      <c r="FW113" s="509"/>
      <c r="FX113" s="509"/>
      <c r="FY113" s="509"/>
      <c r="FZ113" s="509"/>
      <c r="GA113" s="509"/>
      <c r="GB113" s="509"/>
      <c r="GC113" s="509"/>
      <c r="GD113" s="509"/>
      <c r="GE113" s="509"/>
      <c r="GF113" s="509"/>
      <c r="GG113" s="509"/>
    </row>
    <row r="114">
      <c r="A114" s="507">
        <v>6438862.0</v>
      </c>
      <c r="B114" s="517" t="s">
        <v>22045</v>
      </c>
      <c r="C114" s="517" t="s">
        <v>212</v>
      </c>
      <c r="D114" s="601">
        <v>45731.597280092596</v>
      </c>
      <c r="E114" s="601">
        <v>45731.59953703704</v>
      </c>
      <c r="F114" s="601">
        <v>45731.60270833333</v>
      </c>
      <c r="H114" s="517" t="s">
        <v>21685</v>
      </c>
      <c r="K114" s="509"/>
      <c r="L114" s="509"/>
      <c r="M114" s="509"/>
      <c r="N114" s="509"/>
      <c r="O114" s="509"/>
      <c r="P114" s="509"/>
      <c r="Q114" s="509"/>
      <c r="R114" s="509"/>
      <c r="S114" s="509"/>
      <c r="T114" s="509"/>
      <c r="U114" s="509"/>
      <c r="V114" s="517" t="s">
        <v>60</v>
      </c>
      <c r="W114" s="600" t="s">
        <v>22046</v>
      </c>
      <c r="X114" s="509"/>
      <c r="Y114" s="509"/>
      <c r="Z114" s="509"/>
      <c r="AA114" s="509"/>
      <c r="AB114" s="509"/>
      <c r="AC114" s="509"/>
      <c r="AD114" s="509"/>
      <c r="AE114" s="509"/>
      <c r="AF114" s="509"/>
      <c r="AG114" s="509"/>
      <c r="AH114" s="509"/>
      <c r="AI114" s="509"/>
      <c r="AJ114" s="509"/>
      <c r="AK114" s="509"/>
      <c r="AL114" s="509"/>
      <c r="AM114" s="509"/>
      <c r="AN114" s="509"/>
      <c r="AO114" s="509"/>
      <c r="AP114" s="509"/>
      <c r="AQ114" s="509"/>
      <c r="AR114" s="509"/>
      <c r="AS114" s="509"/>
      <c r="AT114" s="509"/>
      <c r="AU114" s="509"/>
      <c r="AV114" s="509"/>
      <c r="AW114" s="509"/>
      <c r="AX114" s="509"/>
      <c r="AY114" s="509"/>
      <c r="AZ114" s="509"/>
      <c r="BA114" s="509"/>
      <c r="BB114" s="509"/>
      <c r="BC114" s="509"/>
      <c r="BD114" s="509"/>
      <c r="BE114" s="509"/>
      <c r="BF114" s="509"/>
      <c r="BG114" s="509"/>
      <c r="BH114" s="517" t="s">
        <v>21688</v>
      </c>
      <c r="BI114" s="509"/>
      <c r="BJ114" s="509"/>
      <c r="BK114" s="509"/>
      <c r="BL114" s="509"/>
      <c r="BM114" s="509"/>
      <c r="BN114" s="509"/>
      <c r="BO114" s="509"/>
      <c r="BP114" s="509"/>
      <c r="BQ114" s="509"/>
      <c r="BR114" s="509"/>
      <c r="BS114" s="509"/>
      <c r="BT114" s="509"/>
      <c r="BU114" s="509"/>
      <c r="BV114" s="509"/>
      <c r="BW114" s="509"/>
      <c r="BX114" s="509"/>
      <c r="BY114" s="509"/>
      <c r="BZ114" s="509"/>
      <c r="CA114" s="509"/>
      <c r="CB114" s="509"/>
      <c r="CC114" s="509"/>
      <c r="CD114" s="509"/>
      <c r="CE114" s="509"/>
      <c r="CF114" s="509"/>
      <c r="CG114" s="509"/>
      <c r="CH114" s="509"/>
      <c r="CI114" s="509"/>
      <c r="CJ114" s="509"/>
      <c r="CK114" s="509"/>
      <c r="CL114" s="509"/>
      <c r="CM114" s="509"/>
      <c r="CN114" s="509"/>
      <c r="CO114" s="509"/>
      <c r="CP114" s="509"/>
      <c r="CQ114" s="509"/>
      <c r="CR114" s="517" t="s">
        <v>22047</v>
      </c>
      <c r="CU114" s="509"/>
      <c r="CV114" s="509"/>
      <c r="CW114" s="509"/>
      <c r="CX114" s="509"/>
      <c r="CY114" s="509"/>
      <c r="CZ114" s="509"/>
      <c r="DA114" s="509"/>
      <c r="DB114" s="509"/>
      <c r="DC114" s="509"/>
      <c r="DD114" s="509"/>
      <c r="DE114" s="509"/>
      <c r="DF114" s="509"/>
      <c r="DG114" s="509"/>
      <c r="DH114" s="509"/>
      <c r="DI114" s="517" t="s">
        <v>22047</v>
      </c>
      <c r="DJ114" s="517" t="s">
        <v>22047</v>
      </c>
      <c r="DM114" s="509"/>
      <c r="DN114" s="517" t="s">
        <v>22046</v>
      </c>
      <c r="DP114" s="509"/>
      <c r="DQ114" s="509"/>
      <c r="DR114" s="517" t="s">
        <v>60</v>
      </c>
      <c r="DS114" s="509"/>
      <c r="DT114" s="509"/>
      <c r="DU114" s="509"/>
      <c r="DV114" s="509"/>
      <c r="DW114" s="509"/>
      <c r="DX114" s="509"/>
      <c r="DY114" s="509"/>
      <c r="DZ114" s="509"/>
      <c r="EA114" s="509"/>
      <c r="EB114" s="602">
        <v>45731.0</v>
      </c>
      <c r="EC114" s="509"/>
      <c r="ED114" s="509"/>
      <c r="EE114" s="509"/>
      <c r="EF114" s="509"/>
      <c r="EG114" s="509"/>
      <c r="EH114" s="509"/>
      <c r="EI114" s="509"/>
      <c r="EJ114" s="509"/>
      <c r="EK114" s="509"/>
      <c r="EL114" s="509"/>
      <c r="EM114" s="509"/>
      <c r="EN114" s="509"/>
      <c r="EO114" s="509"/>
      <c r="EP114" s="509"/>
      <c r="EQ114" s="509"/>
      <c r="ER114" s="509"/>
      <c r="ES114" s="509"/>
      <c r="ET114" s="509"/>
      <c r="EU114" s="509"/>
      <c r="EV114" s="509"/>
      <c r="EW114" s="509"/>
      <c r="EX114" s="509"/>
      <c r="EY114" s="509"/>
      <c r="EZ114" s="509"/>
      <c r="FA114" s="509"/>
      <c r="FB114" s="509"/>
      <c r="FC114" s="509"/>
      <c r="FD114" s="509"/>
      <c r="FE114" s="517" t="s">
        <v>22048</v>
      </c>
      <c r="FG114" s="509"/>
      <c r="FH114" s="509"/>
      <c r="FI114" s="509"/>
      <c r="FJ114" s="509"/>
      <c r="FK114" s="509"/>
      <c r="FL114" s="509"/>
      <c r="FM114" s="509"/>
      <c r="FN114" s="509"/>
      <c r="FO114" s="509"/>
      <c r="FP114" s="509"/>
      <c r="FQ114" s="509"/>
      <c r="FR114" s="509"/>
      <c r="FS114" s="509"/>
      <c r="FT114" s="509"/>
      <c r="FU114" s="509"/>
      <c r="FV114" s="509"/>
      <c r="FW114" s="509"/>
      <c r="FX114" s="509"/>
      <c r="FY114" s="509"/>
      <c r="FZ114" s="509"/>
      <c r="GA114" s="509"/>
      <c r="GB114" s="509"/>
      <c r="GC114" s="509"/>
      <c r="GD114" s="509"/>
      <c r="GE114" s="509"/>
      <c r="GF114" s="509"/>
      <c r="GG114" s="509"/>
    </row>
    <row r="115">
      <c r="A115" s="507">
        <v>6438870.0</v>
      </c>
      <c r="B115" s="517" t="s">
        <v>22049</v>
      </c>
      <c r="C115" s="517" t="s">
        <v>212</v>
      </c>
      <c r="D115" s="601">
        <v>45731.59853009259</v>
      </c>
      <c r="E115" s="601">
        <v>45731.60599537037</v>
      </c>
      <c r="F115" s="601">
        <v>45731.60767361111</v>
      </c>
      <c r="H115" s="517" t="s">
        <v>21685</v>
      </c>
      <c r="K115" s="509"/>
      <c r="L115" s="509"/>
      <c r="M115" s="509"/>
      <c r="N115" s="509"/>
      <c r="O115" s="509"/>
      <c r="P115" s="509"/>
      <c r="Q115" s="509"/>
      <c r="R115" s="509"/>
      <c r="S115" s="509"/>
      <c r="T115" s="517" t="s">
        <v>2639</v>
      </c>
      <c r="V115" s="517" t="s">
        <v>60</v>
      </c>
      <c r="W115" s="600" t="s">
        <v>22046</v>
      </c>
      <c r="X115" s="509"/>
      <c r="Y115" s="509"/>
      <c r="Z115" s="509"/>
      <c r="AA115" s="509"/>
      <c r="AB115" s="509"/>
      <c r="AC115" s="509"/>
      <c r="AD115" s="509"/>
      <c r="AE115" s="509"/>
      <c r="AF115" s="509"/>
      <c r="AG115" s="509"/>
      <c r="AH115" s="509"/>
      <c r="AI115" s="509"/>
      <c r="AJ115" s="509"/>
      <c r="AK115" s="509"/>
      <c r="AL115" s="509"/>
      <c r="AM115" s="509"/>
      <c r="AN115" s="509"/>
      <c r="AO115" s="509"/>
      <c r="AP115" s="509"/>
      <c r="AQ115" s="509"/>
      <c r="AR115" s="602">
        <v>45731.0</v>
      </c>
      <c r="AS115" s="507">
        <v>788000.0</v>
      </c>
      <c r="AT115" s="509"/>
      <c r="AU115" s="509"/>
      <c r="AV115" s="509"/>
      <c r="AW115" s="509"/>
      <c r="AX115" s="509"/>
      <c r="AY115" s="509"/>
      <c r="AZ115" s="509"/>
      <c r="BA115" s="509"/>
      <c r="BB115" s="509"/>
      <c r="BC115" s="509"/>
      <c r="BD115" s="509"/>
      <c r="BE115" s="509"/>
      <c r="BF115" s="509"/>
      <c r="BG115" s="509"/>
      <c r="BH115" s="517" t="s">
        <v>21688</v>
      </c>
      <c r="BI115" s="509"/>
      <c r="BJ115" s="509"/>
      <c r="BK115" s="509"/>
      <c r="BL115" s="509"/>
      <c r="BM115" s="509"/>
      <c r="BN115" s="509"/>
      <c r="BO115" s="509"/>
      <c r="BP115" s="509"/>
      <c r="BQ115" s="509"/>
      <c r="BR115" s="509"/>
      <c r="BS115" s="509"/>
      <c r="BT115" s="509"/>
      <c r="BU115" s="509"/>
      <c r="BV115" s="509"/>
      <c r="BW115" s="509"/>
      <c r="BX115" s="507">
        <v>788000.0</v>
      </c>
      <c r="BY115" s="509"/>
      <c r="BZ115" s="509"/>
      <c r="CA115" s="603">
        <v>45733.0</v>
      </c>
      <c r="CB115" s="509"/>
      <c r="CC115" s="509"/>
      <c r="CD115" s="509"/>
      <c r="CE115" s="507">
        <v>788000.0</v>
      </c>
      <c r="CF115" s="507">
        <v>0.0</v>
      </c>
      <c r="CG115" s="509"/>
      <c r="CH115" s="509"/>
      <c r="CI115" s="509"/>
      <c r="CJ115" s="509"/>
      <c r="CK115" s="509"/>
      <c r="CL115" s="509"/>
      <c r="CM115" s="509"/>
      <c r="CN115" s="509"/>
      <c r="CO115" s="509"/>
      <c r="CP115" s="509"/>
      <c r="CQ115" s="509"/>
      <c r="CR115" s="517" t="s">
        <v>22047</v>
      </c>
      <c r="CU115" s="509"/>
      <c r="CV115" s="509"/>
      <c r="CW115" s="509"/>
      <c r="CX115" s="509"/>
      <c r="CY115" s="509"/>
      <c r="CZ115" s="509"/>
      <c r="DA115" s="509"/>
      <c r="DB115" s="509"/>
      <c r="DC115" s="509"/>
      <c r="DD115" s="517" t="s">
        <v>22050</v>
      </c>
      <c r="DE115" s="509"/>
      <c r="DF115" s="509"/>
      <c r="DG115" s="509"/>
      <c r="DH115" s="509"/>
      <c r="DI115" s="509"/>
      <c r="DJ115" s="509"/>
      <c r="DK115" s="509"/>
      <c r="DL115" s="509"/>
      <c r="DM115" s="509"/>
      <c r="DN115" s="517" t="s">
        <v>22050</v>
      </c>
      <c r="DO115" s="509"/>
      <c r="DP115" s="509"/>
      <c r="DQ115" s="509"/>
      <c r="DR115" s="517" t="s">
        <v>60</v>
      </c>
      <c r="DS115" s="509"/>
      <c r="DT115" s="509"/>
      <c r="DU115" s="509"/>
      <c r="DV115" s="517" t="s">
        <v>22051</v>
      </c>
      <c r="DZ115" s="509"/>
      <c r="EA115" s="509"/>
      <c r="EB115" s="509"/>
      <c r="EC115" s="509"/>
      <c r="ED115" s="509"/>
      <c r="EE115" s="509"/>
      <c r="EF115" s="509"/>
      <c r="EG115" s="509"/>
      <c r="EH115" s="509"/>
      <c r="EI115" s="509"/>
      <c r="EJ115" s="509"/>
      <c r="EK115" s="509"/>
      <c r="EL115" s="509"/>
      <c r="EM115" s="509"/>
      <c r="EN115" s="509"/>
      <c r="EO115" s="509"/>
      <c r="EP115" s="509"/>
      <c r="EQ115" s="509"/>
      <c r="ER115" s="509"/>
      <c r="ES115" s="509"/>
      <c r="ET115" s="509"/>
      <c r="EU115" s="509"/>
      <c r="EV115" s="509"/>
      <c r="EW115" s="509"/>
      <c r="EX115" s="509"/>
      <c r="EY115" s="509"/>
      <c r="EZ115" s="509"/>
      <c r="FA115" s="509"/>
      <c r="FB115" s="509"/>
      <c r="FC115" s="509"/>
      <c r="FD115" s="509"/>
      <c r="FE115" s="517" t="s">
        <v>22048</v>
      </c>
      <c r="FG115" s="509"/>
      <c r="FH115" s="509"/>
      <c r="FI115" s="509"/>
      <c r="FJ115" s="509"/>
      <c r="FK115" s="509"/>
      <c r="FL115" s="509"/>
      <c r="FM115" s="509"/>
      <c r="FN115" s="509"/>
      <c r="FO115" s="509"/>
      <c r="FP115" s="509"/>
      <c r="FQ115" s="509"/>
      <c r="FR115" s="509"/>
      <c r="FS115" s="509"/>
      <c r="FT115" s="509"/>
      <c r="FU115" s="509"/>
      <c r="FV115" s="509"/>
      <c r="FW115" s="509"/>
      <c r="FX115" s="509"/>
      <c r="FY115" s="509"/>
      <c r="FZ115" s="509"/>
      <c r="GA115" s="509"/>
      <c r="GB115" s="509"/>
      <c r="GC115" s="509"/>
      <c r="GD115" s="509"/>
      <c r="GE115" s="509"/>
      <c r="GF115" s="509"/>
      <c r="GG115" s="509"/>
    </row>
    <row r="116">
      <c r="A116" s="507">
        <v>6438884.0</v>
      </c>
      <c r="B116" s="517" t="s">
        <v>22052</v>
      </c>
      <c r="C116" s="517" t="s">
        <v>212</v>
      </c>
      <c r="D116" s="601">
        <v>45731.59976851852</v>
      </c>
      <c r="E116" s="601">
        <v>45731.60724537037</v>
      </c>
      <c r="F116" s="601">
        <v>45731.60818287037</v>
      </c>
      <c r="H116" s="517" t="s">
        <v>21685</v>
      </c>
      <c r="K116" s="509"/>
      <c r="L116" s="509"/>
      <c r="M116" s="509"/>
      <c r="N116" s="509"/>
      <c r="O116" s="509"/>
      <c r="P116" s="509"/>
      <c r="Q116" s="509"/>
      <c r="R116" s="509"/>
      <c r="S116" s="509"/>
      <c r="T116" s="517" t="s">
        <v>2639</v>
      </c>
      <c r="V116" s="517" t="s">
        <v>60</v>
      </c>
      <c r="W116" s="600" t="s">
        <v>22046</v>
      </c>
      <c r="X116" s="509"/>
      <c r="Y116" s="509"/>
      <c r="Z116" s="509"/>
      <c r="AA116" s="509"/>
      <c r="AB116" s="509"/>
      <c r="AC116" s="509"/>
      <c r="AD116" s="509"/>
      <c r="AE116" s="509"/>
      <c r="AF116" s="509"/>
      <c r="AG116" s="509"/>
      <c r="AH116" s="509"/>
      <c r="AI116" s="509"/>
      <c r="AJ116" s="509"/>
      <c r="AK116" s="509"/>
      <c r="AL116" s="509"/>
      <c r="AM116" s="509"/>
      <c r="AN116" s="509"/>
      <c r="AO116" s="509"/>
      <c r="AP116" s="509"/>
      <c r="AQ116" s="509"/>
      <c r="AR116" s="602">
        <v>45731.0</v>
      </c>
      <c r="AS116" s="507">
        <v>788000.0</v>
      </c>
      <c r="AT116" s="509"/>
      <c r="AU116" s="509"/>
      <c r="AV116" s="509"/>
      <c r="AW116" s="509"/>
      <c r="AX116" s="509"/>
      <c r="AY116" s="509"/>
      <c r="AZ116" s="509"/>
      <c r="BA116" s="509"/>
      <c r="BB116" s="509"/>
      <c r="BC116" s="509"/>
      <c r="BD116" s="509"/>
      <c r="BE116" s="509"/>
      <c r="BF116" s="509"/>
      <c r="BG116" s="509"/>
      <c r="BH116" s="517" t="s">
        <v>21688</v>
      </c>
      <c r="BI116" s="509"/>
      <c r="BJ116" s="509"/>
      <c r="BK116" s="509"/>
      <c r="BL116" s="509"/>
      <c r="BM116" s="509"/>
      <c r="BN116" s="509"/>
      <c r="BO116" s="509"/>
      <c r="BP116" s="509"/>
      <c r="BQ116" s="509"/>
      <c r="BR116" s="509"/>
      <c r="BS116" s="509"/>
      <c r="BT116" s="509"/>
      <c r="BU116" s="509"/>
      <c r="BV116" s="509"/>
      <c r="BW116" s="509"/>
      <c r="BX116" s="507">
        <v>788000.0</v>
      </c>
      <c r="BY116" s="509"/>
      <c r="BZ116" s="509"/>
      <c r="CA116" s="603">
        <v>45733.0</v>
      </c>
      <c r="CB116" s="509"/>
      <c r="CC116" s="509"/>
      <c r="CD116" s="509"/>
      <c r="CE116" s="507">
        <v>788000.0</v>
      </c>
      <c r="CF116" s="507">
        <v>0.0</v>
      </c>
      <c r="CG116" s="509"/>
      <c r="CH116" s="509"/>
      <c r="CI116" s="509"/>
      <c r="CJ116" s="509"/>
      <c r="CK116" s="509"/>
      <c r="CL116" s="509"/>
      <c r="CM116" s="509"/>
      <c r="CN116" s="509"/>
      <c r="CO116" s="509"/>
      <c r="CP116" s="509"/>
      <c r="CQ116" s="509"/>
      <c r="CR116" s="517" t="s">
        <v>22047</v>
      </c>
      <c r="CU116" s="509"/>
      <c r="CV116" s="509"/>
      <c r="CW116" s="509"/>
      <c r="CX116" s="509"/>
      <c r="CY116" s="509"/>
      <c r="CZ116" s="509"/>
      <c r="DA116" s="509"/>
      <c r="DB116" s="509"/>
      <c r="DC116" s="509"/>
      <c r="DD116" s="517" t="s">
        <v>22050</v>
      </c>
      <c r="DE116" s="509"/>
      <c r="DF116" s="509"/>
      <c r="DG116" s="509"/>
      <c r="DH116" s="509"/>
      <c r="DI116" s="509"/>
      <c r="DJ116" s="509"/>
      <c r="DK116" s="509"/>
      <c r="DL116" s="509"/>
      <c r="DM116" s="517" t="s">
        <v>22053</v>
      </c>
      <c r="DN116" s="517" t="s">
        <v>22050</v>
      </c>
      <c r="DO116" s="509"/>
      <c r="DP116" s="509"/>
      <c r="DQ116" s="509"/>
      <c r="DR116" s="517" t="s">
        <v>60</v>
      </c>
      <c r="DS116" s="509"/>
      <c r="DT116" s="509"/>
      <c r="DU116" s="509"/>
      <c r="DV116" s="517" t="s">
        <v>22051</v>
      </c>
      <c r="DZ116" s="509"/>
      <c r="EA116" s="509"/>
      <c r="EB116" s="509"/>
      <c r="EC116" s="509"/>
      <c r="ED116" s="509"/>
      <c r="EE116" s="509"/>
      <c r="EF116" s="509"/>
      <c r="EG116" s="509"/>
      <c r="EH116" s="509"/>
      <c r="EI116" s="509"/>
      <c r="EJ116" s="509"/>
      <c r="EK116" s="509"/>
      <c r="EL116" s="509"/>
      <c r="EM116" s="509"/>
      <c r="EN116" s="509"/>
      <c r="EO116" s="509"/>
      <c r="EP116" s="509"/>
      <c r="EQ116" s="509"/>
      <c r="ER116" s="509"/>
      <c r="ES116" s="509"/>
      <c r="ET116" s="509"/>
      <c r="EU116" s="509"/>
      <c r="EV116" s="509"/>
      <c r="EW116" s="509"/>
      <c r="EX116" s="509"/>
      <c r="EY116" s="509"/>
      <c r="EZ116" s="509"/>
      <c r="FA116" s="509"/>
      <c r="FB116" s="509"/>
      <c r="FC116" s="517" t="s">
        <v>22054</v>
      </c>
      <c r="FE116" s="517" t="s">
        <v>22048</v>
      </c>
      <c r="FG116" s="509"/>
      <c r="FH116" s="509"/>
      <c r="FI116" s="509"/>
      <c r="FJ116" s="509"/>
      <c r="FK116" s="509"/>
      <c r="FL116" s="509"/>
      <c r="FM116" s="509"/>
      <c r="FN116" s="509"/>
      <c r="FO116" s="509"/>
      <c r="FP116" s="509"/>
      <c r="FQ116" s="509"/>
      <c r="FR116" s="509"/>
      <c r="FS116" s="509"/>
      <c r="FT116" s="509"/>
      <c r="FU116" s="509"/>
      <c r="FV116" s="509"/>
      <c r="FW116" s="509"/>
      <c r="FX116" s="509"/>
      <c r="FY116" s="509"/>
      <c r="FZ116" s="509"/>
      <c r="GA116" s="509"/>
      <c r="GB116" s="509"/>
      <c r="GC116" s="509"/>
      <c r="GD116" s="509"/>
      <c r="GE116" s="509"/>
      <c r="GF116" s="509"/>
      <c r="GG116" s="509"/>
    </row>
    <row r="117">
      <c r="A117" s="507">
        <v>6440308.0</v>
      </c>
      <c r="B117" s="517" t="s">
        <v>22055</v>
      </c>
      <c r="C117" s="517" t="s">
        <v>212</v>
      </c>
      <c r="D117" s="601">
        <v>45731.757152777776</v>
      </c>
      <c r="E117" s="601">
        <v>45731.76349537037</v>
      </c>
      <c r="F117" s="601">
        <v>45731.76878472222</v>
      </c>
      <c r="H117" s="517" t="s">
        <v>21685</v>
      </c>
      <c r="K117" s="509"/>
      <c r="L117" s="509"/>
      <c r="M117" s="509"/>
      <c r="N117" s="509"/>
      <c r="O117" s="509"/>
      <c r="P117" s="509"/>
      <c r="Q117" s="509"/>
      <c r="R117" s="509"/>
      <c r="S117" s="509"/>
      <c r="T117" s="509"/>
      <c r="U117" s="509"/>
      <c r="V117" s="517" t="s">
        <v>60</v>
      </c>
      <c r="W117" s="600" t="s">
        <v>22056</v>
      </c>
      <c r="X117" s="509"/>
      <c r="Y117" s="509"/>
      <c r="Z117" s="509"/>
      <c r="AA117" s="509"/>
      <c r="AB117" s="509"/>
      <c r="AC117" s="509"/>
      <c r="AD117" s="509"/>
      <c r="AE117" s="509"/>
      <c r="AF117" s="509"/>
      <c r="AG117" s="509"/>
      <c r="AH117" s="509"/>
      <c r="AI117" s="509"/>
      <c r="AJ117" s="509"/>
      <c r="AK117" s="509"/>
      <c r="AL117" s="509"/>
      <c r="AM117" s="509"/>
      <c r="AN117" s="509"/>
      <c r="AO117" s="509"/>
      <c r="AP117" s="509"/>
      <c r="AQ117" s="509"/>
      <c r="AR117" s="509"/>
      <c r="AS117" s="509"/>
      <c r="AT117" s="509"/>
      <c r="AU117" s="509"/>
      <c r="AV117" s="509"/>
      <c r="AW117" s="509"/>
      <c r="AX117" s="509"/>
      <c r="AY117" s="509"/>
      <c r="AZ117" s="509"/>
      <c r="BA117" s="509"/>
      <c r="BB117" s="509"/>
      <c r="BC117" s="509"/>
      <c r="BD117" s="509"/>
      <c r="BE117" s="509"/>
      <c r="BF117" s="509"/>
      <c r="BG117" s="509"/>
      <c r="BH117" s="517" t="s">
        <v>21688</v>
      </c>
      <c r="BI117" s="509"/>
      <c r="BJ117" s="509"/>
      <c r="BK117" s="509"/>
      <c r="BL117" s="509"/>
      <c r="BM117" s="509"/>
      <c r="BN117" s="509"/>
      <c r="BO117" s="509"/>
      <c r="BP117" s="509"/>
      <c r="BQ117" s="509"/>
      <c r="BR117" s="509"/>
      <c r="BS117" s="509"/>
      <c r="BT117" s="509"/>
      <c r="BU117" s="509"/>
      <c r="BV117" s="509"/>
      <c r="BW117" s="509"/>
      <c r="BX117" s="509"/>
      <c r="BY117" s="509"/>
      <c r="BZ117" s="509"/>
      <c r="CA117" s="509"/>
      <c r="CB117" s="509"/>
      <c r="CC117" s="509"/>
      <c r="CD117" s="509"/>
      <c r="CE117" s="509"/>
      <c r="CF117" s="509"/>
      <c r="CG117" s="509"/>
      <c r="CH117" s="509"/>
      <c r="CI117" s="509"/>
      <c r="CJ117" s="509"/>
      <c r="CK117" s="509"/>
      <c r="CL117" s="509"/>
      <c r="CM117" s="509"/>
      <c r="CN117" s="509"/>
      <c r="CO117" s="509"/>
      <c r="CP117" s="509"/>
      <c r="CQ117" s="509"/>
      <c r="CR117" s="517" t="s">
        <v>22057</v>
      </c>
      <c r="CU117" s="509"/>
      <c r="CV117" s="509"/>
      <c r="CW117" s="509"/>
      <c r="CX117" s="509"/>
      <c r="CY117" s="509"/>
      <c r="CZ117" s="509"/>
      <c r="DA117" s="509"/>
      <c r="DB117" s="509"/>
      <c r="DC117" s="509"/>
      <c r="DD117" s="509"/>
      <c r="DE117" s="509"/>
      <c r="DF117" s="509"/>
      <c r="DG117" s="509"/>
      <c r="DH117" s="509"/>
      <c r="DI117" s="517" t="s">
        <v>22057</v>
      </c>
      <c r="DL117" s="509"/>
      <c r="DM117" s="509"/>
      <c r="DN117" s="517" t="s">
        <v>22058</v>
      </c>
      <c r="DO117" s="509"/>
      <c r="DP117" s="509"/>
      <c r="DQ117" s="509"/>
      <c r="DR117" s="517" t="s">
        <v>60</v>
      </c>
      <c r="DS117" s="509"/>
      <c r="DT117" s="509"/>
      <c r="DU117" s="509"/>
      <c r="DV117" s="509"/>
      <c r="DW117" s="509"/>
      <c r="DX117" s="509"/>
      <c r="DY117" s="509"/>
      <c r="DZ117" s="509"/>
      <c r="EA117" s="509"/>
      <c r="EB117" s="602">
        <v>45731.0</v>
      </c>
      <c r="EC117" s="509"/>
      <c r="ED117" s="509"/>
      <c r="EE117" s="509"/>
      <c r="EF117" s="509"/>
      <c r="EG117" s="509"/>
      <c r="EH117" s="509"/>
      <c r="EI117" s="509"/>
      <c r="EJ117" s="509"/>
      <c r="EK117" s="509"/>
      <c r="EL117" s="509"/>
      <c r="EM117" s="509"/>
      <c r="EN117" s="509"/>
      <c r="EO117" s="509"/>
      <c r="EP117" s="509"/>
      <c r="EQ117" s="509"/>
      <c r="ER117" s="509"/>
      <c r="ES117" s="509"/>
      <c r="ET117" s="509"/>
      <c r="EU117" s="509"/>
      <c r="EV117" s="509"/>
      <c r="EW117" s="509"/>
      <c r="EX117" s="509"/>
      <c r="EY117" s="509"/>
      <c r="EZ117" s="509"/>
      <c r="FA117" s="509"/>
      <c r="FB117" s="509"/>
      <c r="FC117" s="509"/>
      <c r="FD117" s="509"/>
      <c r="FE117" s="517" t="s">
        <v>22059</v>
      </c>
      <c r="FG117" s="509"/>
      <c r="FH117" s="509"/>
      <c r="FI117" s="509"/>
      <c r="FJ117" s="509"/>
      <c r="FK117" s="509"/>
      <c r="FL117" s="509"/>
      <c r="FM117" s="509"/>
      <c r="FN117" s="509"/>
      <c r="FO117" s="509"/>
      <c r="FP117" s="509"/>
      <c r="FQ117" s="509"/>
      <c r="FR117" s="509"/>
      <c r="FS117" s="509"/>
      <c r="FT117" s="509"/>
      <c r="FU117" s="509"/>
      <c r="FV117" s="509"/>
      <c r="FW117" s="509"/>
      <c r="FX117" s="509"/>
      <c r="FY117" s="509"/>
      <c r="FZ117" s="509"/>
      <c r="GA117" s="509"/>
      <c r="GB117" s="509"/>
      <c r="GC117" s="509"/>
      <c r="GD117" s="509"/>
      <c r="GE117" s="509"/>
      <c r="GF117" s="509"/>
      <c r="GG117" s="509"/>
    </row>
    <row r="118">
      <c r="A118" s="507">
        <v>6440320.0</v>
      </c>
      <c r="B118" s="517" t="s">
        <v>22060</v>
      </c>
      <c r="C118" s="517" t="s">
        <v>212</v>
      </c>
      <c r="D118" s="601">
        <v>45731.75861111111</v>
      </c>
      <c r="E118" s="601">
        <v>45731.81230324074</v>
      </c>
      <c r="F118" s="601">
        <v>45731.81260416667</v>
      </c>
      <c r="H118" s="517" t="s">
        <v>21685</v>
      </c>
      <c r="K118" s="509"/>
      <c r="L118" s="509"/>
      <c r="M118" s="509"/>
      <c r="N118" s="509"/>
      <c r="O118" s="509"/>
      <c r="P118" s="509"/>
      <c r="Q118" s="509"/>
      <c r="R118" s="509"/>
      <c r="S118" s="509"/>
      <c r="T118" s="517" t="s">
        <v>2639</v>
      </c>
      <c r="V118" s="517" t="s">
        <v>60</v>
      </c>
      <c r="W118" s="600" t="s">
        <v>22056</v>
      </c>
      <c r="X118" s="509"/>
      <c r="Y118" s="509"/>
      <c r="Z118" s="509"/>
      <c r="AA118" s="509"/>
      <c r="AB118" s="509"/>
      <c r="AC118" s="509"/>
      <c r="AD118" s="509"/>
      <c r="AE118" s="509"/>
      <c r="AF118" s="509"/>
      <c r="AG118" s="509"/>
      <c r="AH118" s="509"/>
      <c r="AI118" s="509"/>
      <c r="AJ118" s="509"/>
      <c r="AK118" s="509"/>
      <c r="AL118" s="509"/>
      <c r="AM118" s="509"/>
      <c r="AN118" s="509"/>
      <c r="AO118" s="509"/>
      <c r="AP118" s="509"/>
      <c r="AQ118" s="517" t="s">
        <v>21722</v>
      </c>
      <c r="AR118" s="602">
        <v>45731.0</v>
      </c>
      <c r="AS118" s="507">
        <v>798000.0</v>
      </c>
      <c r="AT118" s="509"/>
      <c r="AU118" s="509"/>
      <c r="AV118" s="509"/>
      <c r="AW118" s="509"/>
      <c r="AX118" s="509"/>
      <c r="AY118" s="509"/>
      <c r="AZ118" s="509"/>
      <c r="BA118" s="509"/>
      <c r="BB118" s="509"/>
      <c r="BC118" s="509"/>
      <c r="BD118" s="509"/>
      <c r="BE118" s="509"/>
      <c r="BF118" s="509"/>
      <c r="BG118" s="509"/>
      <c r="BH118" s="517" t="s">
        <v>21688</v>
      </c>
      <c r="BI118" s="509"/>
      <c r="BJ118" s="509"/>
      <c r="BK118" s="509"/>
      <c r="BL118" s="509"/>
      <c r="BM118" s="509"/>
      <c r="BN118" s="509"/>
      <c r="BO118" s="509"/>
      <c r="BP118" s="509"/>
      <c r="BQ118" s="509"/>
      <c r="BR118" s="509"/>
      <c r="BS118" s="509"/>
      <c r="BT118" s="517" t="s">
        <v>21693</v>
      </c>
      <c r="BX118" s="509"/>
      <c r="BY118" s="507">
        <v>30324.0</v>
      </c>
      <c r="BZ118" s="507">
        <v>28500.0</v>
      </c>
      <c r="CA118" s="509"/>
      <c r="CB118" s="509"/>
      <c r="CC118" s="603">
        <v>45804.0</v>
      </c>
      <c r="CD118" s="517" t="s">
        <v>21723</v>
      </c>
      <c r="CE118" s="507">
        <v>1027824.0</v>
      </c>
      <c r="CF118" s="507">
        <v>229824.0</v>
      </c>
      <c r="CG118" s="509"/>
      <c r="CH118" s="509"/>
      <c r="CI118" s="509"/>
      <c r="CJ118" s="509"/>
      <c r="CK118" s="509"/>
      <c r="CL118" s="509"/>
      <c r="CM118" s="509"/>
      <c r="CN118" s="509"/>
      <c r="CO118" s="509"/>
      <c r="CP118" s="509"/>
      <c r="CQ118" s="509"/>
      <c r="CR118" s="517" t="s">
        <v>22057</v>
      </c>
      <c r="CU118" s="509"/>
      <c r="CV118" s="509"/>
      <c r="CW118" s="509"/>
      <c r="CX118" s="509"/>
      <c r="CY118" s="509"/>
      <c r="CZ118" s="509"/>
      <c r="DA118" s="509"/>
      <c r="DB118" s="509"/>
      <c r="DC118" s="509"/>
      <c r="DD118" s="517" t="s">
        <v>22061</v>
      </c>
      <c r="DE118" s="509"/>
      <c r="DF118" s="509"/>
      <c r="DG118" s="509"/>
      <c r="DH118" s="509"/>
      <c r="DI118" s="509"/>
      <c r="DJ118" s="509"/>
      <c r="DK118" s="509"/>
      <c r="DL118" s="509"/>
      <c r="DM118" s="509"/>
      <c r="DN118" s="517" t="s">
        <v>22058</v>
      </c>
      <c r="DO118" s="509"/>
      <c r="DP118" s="509"/>
      <c r="DQ118" s="509"/>
      <c r="DR118" s="517" t="s">
        <v>60</v>
      </c>
      <c r="DS118" s="509"/>
      <c r="DT118" s="509"/>
      <c r="DU118" s="509"/>
      <c r="DV118" s="517" t="s">
        <v>22062</v>
      </c>
      <c r="DY118" s="509"/>
      <c r="DZ118" s="509"/>
      <c r="EA118" s="509"/>
      <c r="EB118" s="509"/>
      <c r="EC118" s="509"/>
      <c r="ED118" s="509"/>
      <c r="EE118" s="509"/>
      <c r="EF118" s="509"/>
      <c r="EG118" s="509"/>
      <c r="EH118" s="509"/>
      <c r="EI118" s="509"/>
      <c r="EJ118" s="509"/>
      <c r="EK118" s="509"/>
      <c r="EL118" s="509"/>
      <c r="EM118" s="509"/>
      <c r="EN118" s="509"/>
      <c r="EO118" s="509"/>
      <c r="EP118" s="509"/>
      <c r="EQ118" s="509"/>
      <c r="ER118" s="509"/>
      <c r="ES118" s="509"/>
      <c r="ET118" s="509"/>
      <c r="EU118" s="509"/>
      <c r="EV118" s="509"/>
      <c r="EW118" s="509"/>
      <c r="EX118" s="509"/>
      <c r="EY118" s="509"/>
      <c r="EZ118" s="509"/>
      <c r="FA118" s="509"/>
      <c r="FB118" s="509"/>
      <c r="FC118" s="509"/>
      <c r="FD118" s="509"/>
      <c r="FE118" s="517" t="s">
        <v>22059</v>
      </c>
      <c r="FG118" s="509"/>
      <c r="FH118" s="509"/>
      <c r="FI118" s="509"/>
      <c r="FJ118" s="509"/>
      <c r="FK118" s="509"/>
      <c r="FL118" s="509"/>
      <c r="FM118" s="509"/>
      <c r="FN118" s="509"/>
      <c r="FO118" s="509"/>
      <c r="FP118" s="509"/>
      <c r="FQ118" s="509"/>
      <c r="FR118" s="509"/>
      <c r="FS118" s="509"/>
      <c r="FT118" s="509"/>
      <c r="FU118" s="509"/>
      <c r="FV118" s="509"/>
      <c r="FW118" s="509"/>
      <c r="FX118" s="509"/>
      <c r="FY118" s="509"/>
      <c r="FZ118" s="509"/>
      <c r="GA118" s="509"/>
      <c r="GB118" s="509"/>
      <c r="GC118" s="509"/>
      <c r="GD118" s="509"/>
      <c r="GE118" s="509"/>
      <c r="GF118" s="509"/>
      <c r="GG118" s="509"/>
    </row>
    <row r="119">
      <c r="A119" s="507">
        <v>6440328.0</v>
      </c>
      <c r="B119" s="517" t="s">
        <v>22063</v>
      </c>
      <c r="C119" s="517" t="s">
        <v>212</v>
      </c>
      <c r="D119" s="601">
        <v>45731.75990740741</v>
      </c>
      <c r="E119" s="601">
        <v>45731.772141203706</v>
      </c>
      <c r="F119" s="601">
        <v>45731.77263888889</v>
      </c>
      <c r="H119" s="517" t="s">
        <v>21685</v>
      </c>
      <c r="K119" s="509"/>
      <c r="L119" s="509"/>
      <c r="M119" s="509"/>
      <c r="N119" s="509"/>
      <c r="O119" s="509"/>
      <c r="P119" s="509"/>
      <c r="Q119" s="509"/>
      <c r="R119" s="509"/>
      <c r="S119" s="509"/>
      <c r="T119" s="517" t="s">
        <v>2639</v>
      </c>
      <c r="V119" s="517" t="s">
        <v>60</v>
      </c>
      <c r="W119" s="600" t="s">
        <v>22056</v>
      </c>
      <c r="X119" s="509"/>
      <c r="Y119" s="509"/>
      <c r="Z119" s="509"/>
      <c r="AA119" s="509"/>
      <c r="AB119" s="509"/>
      <c r="AC119" s="509"/>
      <c r="AD119" s="509"/>
      <c r="AE119" s="509"/>
      <c r="AF119" s="509"/>
      <c r="AG119" s="509"/>
      <c r="AH119" s="509"/>
      <c r="AI119" s="509"/>
      <c r="AJ119" s="509"/>
      <c r="AK119" s="509"/>
      <c r="AL119" s="509"/>
      <c r="AM119" s="509"/>
      <c r="AN119" s="509"/>
      <c r="AO119" s="509"/>
      <c r="AP119" s="509"/>
      <c r="AQ119" s="517" t="s">
        <v>21722</v>
      </c>
      <c r="AR119" s="602">
        <v>45731.0</v>
      </c>
      <c r="AS119" s="507">
        <v>798000.0</v>
      </c>
      <c r="AT119" s="509"/>
      <c r="AU119" s="509"/>
      <c r="AV119" s="509"/>
      <c r="AW119" s="509"/>
      <c r="AX119" s="509"/>
      <c r="AY119" s="509"/>
      <c r="AZ119" s="509"/>
      <c r="BA119" s="509"/>
      <c r="BB119" s="509"/>
      <c r="BC119" s="509"/>
      <c r="BD119" s="509"/>
      <c r="BE119" s="509"/>
      <c r="BF119" s="509"/>
      <c r="BG119" s="509"/>
      <c r="BH119" s="517" t="s">
        <v>21688</v>
      </c>
      <c r="BI119" s="509"/>
      <c r="BJ119" s="509"/>
      <c r="BK119" s="509"/>
      <c r="BL119" s="509"/>
      <c r="BM119" s="509"/>
      <c r="BN119" s="509"/>
      <c r="BO119" s="509"/>
      <c r="BP119" s="509"/>
      <c r="BQ119" s="509"/>
      <c r="BR119" s="509"/>
      <c r="BS119" s="509"/>
      <c r="BT119" s="517" t="s">
        <v>21693</v>
      </c>
      <c r="BX119" s="509"/>
      <c r="BY119" s="507">
        <v>30324.0</v>
      </c>
      <c r="BZ119" s="507">
        <v>28500.0</v>
      </c>
      <c r="CA119" s="509"/>
      <c r="CB119" s="509"/>
      <c r="CC119" s="603">
        <v>45804.0</v>
      </c>
      <c r="CD119" s="517" t="s">
        <v>21723</v>
      </c>
      <c r="CE119" s="507">
        <v>1027824.0</v>
      </c>
      <c r="CF119" s="507">
        <v>229824.0</v>
      </c>
      <c r="CG119" s="509"/>
      <c r="CH119" s="509"/>
      <c r="CI119" s="509"/>
      <c r="CJ119" s="509"/>
      <c r="CK119" s="509"/>
      <c r="CL119" s="509"/>
      <c r="CM119" s="509"/>
      <c r="CN119" s="509"/>
      <c r="CO119" s="509"/>
      <c r="CP119" s="509"/>
      <c r="CQ119" s="509"/>
      <c r="CR119" s="517" t="s">
        <v>22057</v>
      </c>
      <c r="CU119" s="509"/>
      <c r="CV119" s="509"/>
      <c r="CW119" s="509"/>
      <c r="CX119" s="509"/>
      <c r="CY119" s="509"/>
      <c r="CZ119" s="509"/>
      <c r="DA119" s="509"/>
      <c r="DB119" s="509"/>
      <c r="DC119" s="509"/>
      <c r="DD119" s="517" t="s">
        <v>22058</v>
      </c>
      <c r="DE119" s="509"/>
      <c r="DF119" s="509"/>
      <c r="DG119" s="509"/>
      <c r="DH119" s="509"/>
      <c r="DI119" s="509"/>
      <c r="DJ119" s="509"/>
      <c r="DK119" s="509"/>
      <c r="DL119" s="509"/>
      <c r="DM119" s="517" t="s">
        <v>22064</v>
      </c>
      <c r="DN119" s="517" t="s">
        <v>22058</v>
      </c>
      <c r="DO119" s="509"/>
      <c r="DP119" s="509"/>
      <c r="DQ119" s="509"/>
      <c r="DR119" s="517" t="s">
        <v>60</v>
      </c>
      <c r="DS119" s="509"/>
      <c r="DT119" s="509"/>
      <c r="DU119" s="509"/>
      <c r="DV119" s="517" t="s">
        <v>22065</v>
      </c>
      <c r="DX119" s="509"/>
      <c r="DY119" s="509"/>
      <c r="DZ119" s="509"/>
      <c r="EA119" s="509"/>
      <c r="EB119" s="509"/>
      <c r="EC119" s="509"/>
      <c r="ED119" s="509"/>
      <c r="EE119" s="509"/>
      <c r="EF119" s="509"/>
      <c r="EG119" s="509"/>
      <c r="EH119" s="509"/>
      <c r="EI119" s="509"/>
      <c r="EJ119" s="509"/>
      <c r="EK119" s="509"/>
      <c r="EL119" s="509"/>
      <c r="EM119" s="509"/>
      <c r="EN119" s="509"/>
      <c r="EO119" s="509"/>
      <c r="EP119" s="509"/>
      <c r="EQ119" s="509"/>
      <c r="ER119" s="509"/>
      <c r="ES119" s="509"/>
      <c r="ET119" s="509"/>
      <c r="EU119" s="509"/>
      <c r="EV119" s="509"/>
      <c r="EW119" s="509"/>
      <c r="EX119" s="509"/>
      <c r="EY119" s="509"/>
      <c r="EZ119" s="509"/>
      <c r="FA119" s="509"/>
      <c r="FB119" s="509"/>
      <c r="FC119" s="517" t="s">
        <v>22066</v>
      </c>
      <c r="FE119" s="517" t="s">
        <v>22059</v>
      </c>
      <c r="FG119" s="509"/>
      <c r="FH119" s="509"/>
      <c r="FI119" s="509"/>
      <c r="FJ119" s="509"/>
      <c r="FK119" s="509"/>
      <c r="FL119" s="509"/>
      <c r="FM119" s="509"/>
      <c r="FN119" s="509"/>
      <c r="FO119" s="509"/>
      <c r="FP119" s="509"/>
      <c r="FQ119" s="509"/>
      <c r="FR119" s="509"/>
      <c r="FS119" s="509"/>
      <c r="FT119" s="509"/>
      <c r="FU119" s="509"/>
      <c r="FV119" s="509"/>
      <c r="FW119" s="509"/>
      <c r="FX119" s="509"/>
      <c r="FY119" s="509"/>
      <c r="FZ119" s="509"/>
      <c r="GA119" s="509"/>
      <c r="GB119" s="509"/>
      <c r="GC119" s="509"/>
      <c r="GD119" s="509"/>
      <c r="GE119" s="509"/>
      <c r="GF119" s="509"/>
      <c r="GG119" s="509"/>
    </row>
    <row r="120">
      <c r="A120" s="507">
        <v>6440441.0</v>
      </c>
      <c r="B120" s="517" t="s">
        <v>22063</v>
      </c>
      <c r="C120" s="517" t="s">
        <v>212</v>
      </c>
      <c r="D120" s="601">
        <v>45731.775625</v>
      </c>
      <c r="E120" s="601">
        <v>45731.809270833335</v>
      </c>
      <c r="F120" s="601">
        <v>45731.81288194445</v>
      </c>
      <c r="H120" s="517" t="s">
        <v>21685</v>
      </c>
      <c r="K120" s="509"/>
      <c r="L120" s="509"/>
      <c r="M120" s="509"/>
      <c r="N120" s="509"/>
      <c r="O120" s="509"/>
      <c r="P120" s="509"/>
      <c r="Q120" s="509"/>
      <c r="R120" s="509"/>
      <c r="S120" s="509"/>
      <c r="T120" s="517" t="s">
        <v>2639</v>
      </c>
      <c r="V120" s="517" t="s">
        <v>60</v>
      </c>
      <c r="W120" s="600" t="s">
        <v>22056</v>
      </c>
      <c r="X120" s="509"/>
      <c r="Y120" s="509"/>
      <c r="Z120" s="509"/>
      <c r="AA120" s="509"/>
      <c r="AB120" s="509"/>
      <c r="AC120" s="509"/>
      <c r="AD120" s="509"/>
      <c r="AE120" s="509"/>
      <c r="AF120" s="509"/>
      <c r="AG120" s="509"/>
      <c r="AH120" s="509"/>
      <c r="AI120" s="509"/>
      <c r="AJ120" s="509"/>
      <c r="AK120" s="509"/>
      <c r="AL120" s="509"/>
      <c r="AM120" s="509"/>
      <c r="AN120" s="509"/>
      <c r="AO120" s="509"/>
      <c r="AP120" s="509"/>
      <c r="AQ120" s="517" t="s">
        <v>21722</v>
      </c>
      <c r="AR120" s="602">
        <v>45731.0</v>
      </c>
      <c r="AS120" s="507">
        <v>798000.0</v>
      </c>
      <c r="AT120" s="509"/>
      <c r="AU120" s="509"/>
      <c r="AV120" s="509"/>
      <c r="AW120" s="509"/>
      <c r="AX120" s="509"/>
      <c r="AY120" s="509"/>
      <c r="AZ120" s="509"/>
      <c r="BA120" s="509"/>
      <c r="BB120" s="509"/>
      <c r="BC120" s="509"/>
      <c r="BD120" s="509"/>
      <c r="BE120" s="509"/>
      <c r="BF120" s="509"/>
      <c r="BG120" s="509"/>
      <c r="BH120" s="517" t="s">
        <v>21688</v>
      </c>
      <c r="BI120" s="509"/>
      <c r="BJ120" s="509"/>
      <c r="BK120" s="509"/>
      <c r="BL120" s="509"/>
      <c r="BM120" s="509"/>
      <c r="BN120" s="509"/>
      <c r="BO120" s="509"/>
      <c r="BP120" s="509"/>
      <c r="BQ120" s="509"/>
      <c r="BR120" s="509"/>
      <c r="BS120" s="509"/>
      <c r="BT120" s="517" t="s">
        <v>21693</v>
      </c>
      <c r="BX120" s="509"/>
      <c r="BY120" s="507">
        <v>30324.0</v>
      </c>
      <c r="BZ120" s="507">
        <v>28500.0</v>
      </c>
      <c r="CA120" s="509"/>
      <c r="CB120" s="509"/>
      <c r="CC120" s="603">
        <v>45804.0</v>
      </c>
      <c r="CD120" s="517" t="s">
        <v>21723</v>
      </c>
      <c r="CE120" s="507">
        <v>1027824.0</v>
      </c>
      <c r="CF120" s="507">
        <v>229824.0</v>
      </c>
      <c r="CG120" s="509"/>
      <c r="CH120" s="509"/>
      <c r="CI120" s="509"/>
      <c r="CJ120" s="509"/>
      <c r="CK120" s="509"/>
      <c r="CL120" s="509"/>
      <c r="CM120" s="509"/>
      <c r="CN120" s="509"/>
      <c r="CO120" s="509"/>
      <c r="CP120" s="509"/>
      <c r="CQ120" s="509"/>
      <c r="CR120" s="517" t="s">
        <v>22057</v>
      </c>
      <c r="CU120" s="509"/>
      <c r="CV120" s="509"/>
      <c r="CW120" s="509"/>
      <c r="CX120" s="509"/>
      <c r="CY120" s="509"/>
      <c r="CZ120" s="509"/>
      <c r="DA120" s="509"/>
      <c r="DB120" s="509"/>
      <c r="DC120" s="509"/>
      <c r="DD120" s="517" t="s">
        <v>22058</v>
      </c>
      <c r="DE120" s="509"/>
      <c r="DF120" s="509"/>
      <c r="DG120" s="509"/>
      <c r="DH120" s="509"/>
      <c r="DI120" s="509"/>
      <c r="DJ120" s="509"/>
      <c r="DK120" s="509"/>
      <c r="DL120" s="509"/>
      <c r="DM120" s="517" t="s">
        <v>22064</v>
      </c>
      <c r="DN120" s="517" t="s">
        <v>22058</v>
      </c>
      <c r="DO120" s="509"/>
      <c r="DP120" s="509"/>
      <c r="DQ120" s="509"/>
      <c r="DR120" s="517" t="s">
        <v>60</v>
      </c>
      <c r="DS120" s="509"/>
      <c r="DT120" s="509"/>
      <c r="DU120" s="509"/>
      <c r="DV120" s="517" t="s">
        <v>22062</v>
      </c>
      <c r="DY120" s="509"/>
      <c r="DZ120" s="509"/>
      <c r="EA120" s="509"/>
      <c r="EB120" s="509"/>
      <c r="EC120" s="509"/>
      <c r="ED120" s="509"/>
      <c r="EE120" s="509"/>
      <c r="EF120" s="509"/>
      <c r="EG120" s="509"/>
      <c r="EH120" s="509"/>
      <c r="EI120" s="509"/>
      <c r="EJ120" s="509"/>
      <c r="EK120" s="509"/>
      <c r="EL120" s="509"/>
      <c r="EM120" s="509"/>
      <c r="EN120" s="509"/>
      <c r="EO120" s="509"/>
      <c r="EP120" s="509"/>
      <c r="EQ120" s="509"/>
      <c r="ER120" s="509"/>
      <c r="ES120" s="509"/>
      <c r="ET120" s="509"/>
      <c r="EU120" s="509"/>
      <c r="EV120" s="509"/>
      <c r="EW120" s="509"/>
      <c r="EX120" s="509"/>
      <c r="EY120" s="509"/>
      <c r="EZ120" s="509"/>
      <c r="FA120" s="509"/>
      <c r="FB120" s="509"/>
      <c r="FC120" s="517" t="s">
        <v>22067</v>
      </c>
      <c r="FE120" s="517" t="s">
        <v>22059</v>
      </c>
      <c r="FG120" s="509"/>
      <c r="FH120" s="509"/>
      <c r="FI120" s="509"/>
      <c r="FJ120" s="509"/>
      <c r="FK120" s="509"/>
      <c r="FL120" s="509"/>
      <c r="FM120" s="509"/>
      <c r="FN120" s="509"/>
      <c r="FO120" s="509"/>
      <c r="FP120" s="509"/>
      <c r="FQ120" s="509"/>
      <c r="FR120" s="509"/>
      <c r="FS120" s="509"/>
      <c r="FT120" s="509"/>
      <c r="FU120" s="509"/>
      <c r="FV120" s="509"/>
      <c r="FW120" s="509"/>
      <c r="FX120" s="509"/>
      <c r="FY120" s="509"/>
      <c r="FZ120" s="509"/>
      <c r="GA120" s="509"/>
      <c r="GB120" s="509"/>
      <c r="GC120" s="509"/>
      <c r="GD120" s="509"/>
      <c r="GE120" s="509"/>
      <c r="GF120" s="509"/>
      <c r="GG120" s="509"/>
    </row>
    <row r="121">
      <c r="A121" s="507">
        <v>6440551.0</v>
      </c>
      <c r="B121" s="517" t="s">
        <v>22068</v>
      </c>
      <c r="C121" s="517" t="s">
        <v>212</v>
      </c>
      <c r="D121" s="601">
        <v>45731.805185185185</v>
      </c>
      <c r="E121" s="601">
        <v>45731.809224537035</v>
      </c>
      <c r="F121" s="601">
        <v>45731.80979166667</v>
      </c>
      <c r="H121" s="517" t="s">
        <v>21685</v>
      </c>
      <c r="K121" s="509"/>
      <c r="L121" s="509"/>
      <c r="M121" s="509"/>
      <c r="N121" s="509"/>
      <c r="O121" s="509"/>
      <c r="P121" s="509"/>
      <c r="Q121" s="509"/>
      <c r="R121" s="509"/>
      <c r="S121" s="509"/>
      <c r="T121" s="509"/>
      <c r="U121" s="509"/>
      <c r="V121" s="517" t="s">
        <v>151</v>
      </c>
      <c r="W121" s="600" t="s">
        <v>22069</v>
      </c>
      <c r="X121" s="509"/>
      <c r="Y121" s="509"/>
      <c r="Z121" s="509"/>
      <c r="AA121" s="509"/>
      <c r="AB121" s="509"/>
      <c r="AC121" s="509"/>
      <c r="AD121" s="509"/>
      <c r="AE121" s="509"/>
      <c r="AF121" s="509"/>
      <c r="AG121" s="509"/>
      <c r="AH121" s="509"/>
      <c r="AI121" s="509"/>
      <c r="AJ121" s="509"/>
      <c r="AK121" s="509"/>
      <c r="AL121" s="509"/>
      <c r="AM121" s="509"/>
      <c r="AN121" s="509"/>
      <c r="AO121" s="509"/>
      <c r="AP121" s="509"/>
      <c r="AQ121" s="509"/>
      <c r="AR121" s="509"/>
      <c r="AS121" s="509"/>
      <c r="AT121" s="509"/>
      <c r="AU121" s="509"/>
      <c r="AV121" s="509"/>
      <c r="AW121" s="509"/>
      <c r="AX121" s="509"/>
      <c r="AY121" s="509"/>
      <c r="AZ121" s="509"/>
      <c r="BA121" s="509"/>
      <c r="BB121" s="509"/>
      <c r="BC121" s="509"/>
      <c r="BD121" s="509"/>
      <c r="BE121" s="509"/>
      <c r="BF121" s="509"/>
      <c r="BG121" s="509"/>
      <c r="BH121" s="517" t="s">
        <v>21688</v>
      </c>
      <c r="BI121" s="509"/>
      <c r="BJ121" s="509"/>
      <c r="BK121" s="509"/>
      <c r="BL121" s="509"/>
      <c r="BM121" s="509"/>
      <c r="BN121" s="509"/>
      <c r="BO121" s="509"/>
      <c r="BP121" s="509"/>
      <c r="BQ121" s="509"/>
      <c r="BR121" s="509"/>
      <c r="BS121" s="509"/>
      <c r="BT121" s="509"/>
      <c r="BU121" s="509"/>
      <c r="BV121" s="509"/>
      <c r="BW121" s="509"/>
      <c r="BX121" s="509"/>
      <c r="BY121" s="509"/>
      <c r="BZ121" s="509"/>
      <c r="CA121" s="509"/>
      <c r="CB121" s="509"/>
      <c r="CC121" s="509"/>
      <c r="CD121" s="509"/>
      <c r="CE121" s="509"/>
      <c r="CF121" s="509"/>
      <c r="CG121" s="509"/>
      <c r="CH121" s="509"/>
      <c r="CI121" s="509"/>
      <c r="CJ121" s="509"/>
      <c r="CK121" s="509"/>
      <c r="CL121" s="509"/>
      <c r="CM121" s="509"/>
      <c r="CN121" s="509"/>
      <c r="CO121" s="509"/>
      <c r="CP121" s="509"/>
      <c r="CQ121" s="509"/>
      <c r="CR121" s="517" t="s">
        <v>22070</v>
      </c>
      <c r="CU121" s="509"/>
      <c r="CV121" s="509"/>
      <c r="CW121" s="509"/>
      <c r="CX121" s="509"/>
      <c r="CY121" s="509"/>
      <c r="CZ121" s="509"/>
      <c r="DA121" s="509"/>
      <c r="DB121" s="509"/>
      <c r="DC121" s="509"/>
      <c r="DD121" s="509"/>
      <c r="DE121" s="509"/>
      <c r="DF121" s="509"/>
      <c r="DG121" s="509"/>
      <c r="DH121" s="509"/>
      <c r="DI121" s="517" t="s">
        <v>22070</v>
      </c>
      <c r="DJ121" s="517" t="s">
        <v>22071</v>
      </c>
      <c r="DM121" s="509"/>
      <c r="DN121" s="517" t="s">
        <v>22072</v>
      </c>
      <c r="DP121" s="509"/>
      <c r="DQ121" s="509"/>
      <c r="DR121" s="517" t="s">
        <v>151</v>
      </c>
      <c r="DS121" s="509"/>
      <c r="DT121" s="509"/>
      <c r="DU121" s="509"/>
      <c r="DV121" s="509"/>
      <c r="DW121" s="509"/>
      <c r="DX121" s="509"/>
      <c r="DY121" s="509"/>
      <c r="DZ121" s="509"/>
      <c r="EA121" s="509"/>
      <c r="EB121" s="602">
        <v>45731.0</v>
      </c>
      <c r="EC121" s="509"/>
      <c r="ED121" s="509"/>
      <c r="EE121" s="509"/>
      <c r="EF121" s="509"/>
      <c r="EG121" s="509"/>
      <c r="EH121" s="509"/>
      <c r="EI121" s="509"/>
      <c r="EJ121" s="509"/>
      <c r="EK121" s="509"/>
      <c r="EL121" s="509"/>
      <c r="EM121" s="509"/>
      <c r="EN121" s="509"/>
      <c r="EO121" s="509"/>
      <c r="EP121" s="509"/>
      <c r="EQ121" s="509"/>
      <c r="ER121" s="509"/>
      <c r="ES121" s="509"/>
      <c r="ET121" s="509"/>
      <c r="EU121" s="509"/>
      <c r="EV121" s="509"/>
      <c r="EW121" s="509"/>
      <c r="EX121" s="509"/>
      <c r="EY121" s="509"/>
      <c r="EZ121" s="509"/>
      <c r="FA121" s="509"/>
      <c r="FB121" s="509"/>
      <c r="FC121" s="509"/>
      <c r="FD121" s="509"/>
      <c r="FE121" s="517" t="s">
        <v>22073</v>
      </c>
      <c r="FG121" s="509"/>
      <c r="FH121" s="509"/>
      <c r="FI121" s="509"/>
      <c r="FJ121" s="509"/>
      <c r="FK121" s="509"/>
      <c r="FL121" s="509"/>
      <c r="FM121" s="509"/>
      <c r="FN121" s="509"/>
      <c r="FO121" s="509"/>
      <c r="FP121" s="509"/>
      <c r="FQ121" s="509"/>
      <c r="FR121" s="509"/>
      <c r="FS121" s="509"/>
      <c r="FT121" s="509"/>
      <c r="FU121" s="509"/>
      <c r="FV121" s="509"/>
      <c r="FW121" s="509"/>
      <c r="FX121" s="509"/>
      <c r="FY121" s="509"/>
      <c r="FZ121" s="509"/>
      <c r="GA121" s="509"/>
      <c r="GB121" s="509"/>
      <c r="GC121" s="509"/>
      <c r="GD121" s="509"/>
      <c r="GE121" s="509"/>
      <c r="GF121" s="509"/>
      <c r="GG121" s="509"/>
    </row>
    <row r="122">
      <c r="A122" s="507">
        <v>6440560.0</v>
      </c>
      <c r="B122" s="517" t="s">
        <v>22074</v>
      </c>
      <c r="C122" s="517" t="s">
        <v>212</v>
      </c>
      <c r="D122" s="601">
        <v>45731.80571759259</v>
      </c>
      <c r="E122" s="601">
        <v>45731.81112268518</v>
      </c>
      <c r="F122" s="601">
        <v>45731.815729166665</v>
      </c>
      <c r="H122" s="517" t="s">
        <v>21685</v>
      </c>
      <c r="K122" s="509"/>
      <c r="L122" s="509"/>
      <c r="M122" s="509"/>
      <c r="N122" s="509"/>
      <c r="O122" s="509"/>
      <c r="P122" s="509"/>
      <c r="Q122" s="509"/>
      <c r="R122" s="509"/>
      <c r="S122" s="509"/>
      <c r="T122" s="517" t="s">
        <v>2639</v>
      </c>
      <c r="V122" s="517" t="s">
        <v>151</v>
      </c>
      <c r="W122" s="600" t="s">
        <v>22069</v>
      </c>
      <c r="X122" s="509"/>
      <c r="Y122" s="509"/>
      <c r="Z122" s="509"/>
      <c r="AA122" s="509"/>
      <c r="AB122" s="509"/>
      <c r="AC122" s="509"/>
      <c r="AD122" s="509"/>
      <c r="AE122" s="509"/>
      <c r="AF122" s="509"/>
      <c r="AG122" s="509"/>
      <c r="AH122" s="509"/>
      <c r="AI122" s="509"/>
      <c r="AJ122" s="509"/>
      <c r="AK122" s="509"/>
      <c r="AL122" s="509"/>
      <c r="AM122" s="509"/>
      <c r="AN122" s="509"/>
      <c r="AO122" s="509"/>
      <c r="AP122" s="509"/>
      <c r="AQ122" s="517" t="s">
        <v>21722</v>
      </c>
      <c r="AR122" s="602">
        <v>45731.0</v>
      </c>
      <c r="AS122" s="604">
        <v>798000.0</v>
      </c>
      <c r="AT122" s="509"/>
      <c r="AU122" s="509"/>
      <c r="AV122" s="509"/>
      <c r="AW122" s="509"/>
      <c r="AX122" s="509"/>
      <c r="AY122" s="509"/>
      <c r="AZ122" s="509"/>
      <c r="BA122" s="509"/>
      <c r="BB122" s="509"/>
      <c r="BC122" s="509"/>
      <c r="BD122" s="509"/>
      <c r="BE122" s="509"/>
      <c r="BF122" s="509"/>
      <c r="BG122" s="509"/>
      <c r="BH122" s="517" t="s">
        <v>21688</v>
      </c>
      <c r="BI122" s="509"/>
      <c r="BJ122" s="509"/>
      <c r="BK122" s="509"/>
      <c r="BL122" s="509"/>
      <c r="BM122" s="509"/>
      <c r="BN122" s="509"/>
      <c r="BO122" s="509"/>
      <c r="BP122" s="509"/>
      <c r="BQ122" s="509"/>
      <c r="BR122" s="509"/>
      <c r="BS122" s="509"/>
      <c r="BT122" s="517" t="s">
        <v>21693</v>
      </c>
      <c r="BX122" s="509"/>
      <c r="BY122" s="604">
        <v>30324.0</v>
      </c>
      <c r="BZ122" s="604">
        <v>28500.0</v>
      </c>
      <c r="CA122" s="509"/>
      <c r="CB122" s="509"/>
      <c r="CC122" s="603">
        <v>45804.0</v>
      </c>
      <c r="CD122" s="517" t="s">
        <v>21723</v>
      </c>
      <c r="CE122" s="604">
        <v>1027824.0</v>
      </c>
      <c r="CF122" s="604">
        <v>229824.0</v>
      </c>
      <c r="CG122" s="509"/>
      <c r="CH122" s="509"/>
      <c r="CI122" s="509"/>
      <c r="CJ122" s="509"/>
      <c r="CK122" s="509"/>
      <c r="CL122" s="509"/>
      <c r="CM122" s="509"/>
      <c r="CN122" s="509"/>
      <c r="CO122" s="509"/>
      <c r="CP122" s="509"/>
      <c r="CQ122" s="509"/>
      <c r="CR122" s="517" t="s">
        <v>22070</v>
      </c>
      <c r="CU122" s="509"/>
      <c r="CV122" s="509"/>
      <c r="CW122" s="509"/>
      <c r="CX122" s="509"/>
      <c r="CY122" s="509"/>
      <c r="CZ122" s="509"/>
      <c r="DA122" s="509"/>
      <c r="DB122" s="509"/>
      <c r="DC122" s="509"/>
      <c r="DD122" s="517" t="s">
        <v>22075</v>
      </c>
      <c r="DE122" s="509"/>
      <c r="DF122" s="509"/>
      <c r="DG122" s="509"/>
      <c r="DH122" s="509"/>
      <c r="DI122" s="509"/>
      <c r="DJ122" s="509"/>
      <c r="DK122" s="509"/>
      <c r="DL122" s="509"/>
      <c r="DM122" s="509"/>
      <c r="DN122" s="517" t="s">
        <v>22076</v>
      </c>
      <c r="DO122" s="509"/>
      <c r="DP122" s="509"/>
      <c r="DQ122" s="509"/>
      <c r="DR122" s="517" t="s">
        <v>151</v>
      </c>
      <c r="DS122" s="509"/>
      <c r="DT122" s="509"/>
      <c r="DU122" s="509"/>
      <c r="DV122" s="517" t="s">
        <v>22077</v>
      </c>
      <c r="DZ122" s="509"/>
      <c r="EA122" s="509"/>
      <c r="EB122" s="509"/>
      <c r="EC122" s="509"/>
      <c r="ED122" s="509"/>
      <c r="EE122" s="509"/>
      <c r="EF122" s="509"/>
      <c r="EG122" s="509"/>
      <c r="EH122" s="509"/>
      <c r="EI122" s="509"/>
      <c r="EJ122" s="509"/>
      <c r="EK122" s="509"/>
      <c r="EL122" s="509"/>
      <c r="EM122" s="509"/>
      <c r="EN122" s="509"/>
      <c r="EO122" s="509"/>
      <c r="EP122" s="509"/>
      <c r="EQ122" s="509"/>
      <c r="ER122" s="509"/>
      <c r="ES122" s="509"/>
      <c r="ET122" s="509"/>
      <c r="EU122" s="509"/>
      <c r="EV122" s="509"/>
      <c r="EW122" s="509"/>
      <c r="EX122" s="509"/>
      <c r="EY122" s="509"/>
      <c r="EZ122" s="509"/>
      <c r="FA122" s="509"/>
      <c r="FB122" s="509"/>
      <c r="FC122" s="509"/>
      <c r="FD122" s="509"/>
      <c r="FE122" s="517" t="s">
        <v>22073</v>
      </c>
      <c r="FG122" s="509"/>
      <c r="FH122" s="509"/>
      <c r="FI122" s="509"/>
      <c r="FJ122" s="509"/>
      <c r="FK122" s="509"/>
      <c r="FL122" s="509"/>
      <c r="FM122" s="509"/>
      <c r="FN122" s="509"/>
      <c r="FO122" s="509"/>
      <c r="FP122" s="509"/>
      <c r="FQ122" s="509"/>
      <c r="FR122" s="509"/>
      <c r="FS122" s="509"/>
      <c r="FT122" s="509"/>
      <c r="FU122" s="509"/>
      <c r="FV122" s="509"/>
      <c r="FW122" s="509"/>
      <c r="FX122" s="509"/>
      <c r="FY122" s="509"/>
      <c r="FZ122" s="509"/>
      <c r="GA122" s="509"/>
      <c r="GB122" s="509"/>
      <c r="GC122" s="509"/>
      <c r="GD122" s="509"/>
      <c r="GE122" s="509"/>
      <c r="GF122" s="509"/>
      <c r="GG122" s="509"/>
    </row>
    <row r="123">
      <c r="A123" s="507">
        <v>6440579.0</v>
      </c>
      <c r="B123" s="517" t="s">
        <v>22078</v>
      </c>
      <c r="C123" s="517" t="s">
        <v>212</v>
      </c>
      <c r="D123" s="601">
        <v>45731.804664351854</v>
      </c>
      <c r="E123" s="601">
        <v>45731.81329861111</v>
      </c>
      <c r="F123" s="601">
        <v>45731.81630787037</v>
      </c>
      <c r="H123" s="517" t="s">
        <v>21685</v>
      </c>
      <c r="K123" s="509"/>
      <c r="L123" s="509"/>
      <c r="M123" s="509"/>
      <c r="N123" s="509"/>
      <c r="O123" s="509"/>
      <c r="P123" s="509"/>
      <c r="Q123" s="509"/>
      <c r="R123" s="509"/>
      <c r="S123" s="509"/>
      <c r="T123" s="517" t="s">
        <v>2639</v>
      </c>
      <c r="V123" s="517" t="s">
        <v>151</v>
      </c>
      <c r="W123" s="600" t="s">
        <v>22069</v>
      </c>
      <c r="X123" s="509"/>
      <c r="Y123" s="509"/>
      <c r="Z123" s="509"/>
      <c r="AA123" s="509"/>
      <c r="AB123" s="509"/>
      <c r="AC123" s="509"/>
      <c r="AD123" s="509"/>
      <c r="AE123" s="509"/>
      <c r="AF123" s="509"/>
      <c r="AG123" s="509"/>
      <c r="AH123" s="509"/>
      <c r="AI123" s="509"/>
      <c r="AJ123" s="509"/>
      <c r="AK123" s="509"/>
      <c r="AL123" s="509"/>
      <c r="AM123" s="509"/>
      <c r="AN123" s="509"/>
      <c r="AO123" s="509"/>
      <c r="AP123" s="509"/>
      <c r="AQ123" s="517" t="s">
        <v>21722</v>
      </c>
      <c r="AR123" s="602">
        <v>45731.0</v>
      </c>
      <c r="AS123" s="604">
        <v>798000.0</v>
      </c>
      <c r="AT123" s="509"/>
      <c r="AU123" s="509"/>
      <c r="AV123" s="509"/>
      <c r="AW123" s="509"/>
      <c r="AX123" s="509"/>
      <c r="AY123" s="509"/>
      <c r="AZ123" s="509"/>
      <c r="BA123" s="509"/>
      <c r="BB123" s="509"/>
      <c r="BC123" s="509"/>
      <c r="BD123" s="509"/>
      <c r="BE123" s="509"/>
      <c r="BF123" s="509"/>
      <c r="BG123" s="509"/>
      <c r="BH123" s="517" t="s">
        <v>21688</v>
      </c>
      <c r="BI123" s="509"/>
      <c r="BJ123" s="509"/>
      <c r="BK123" s="509"/>
      <c r="BL123" s="509"/>
      <c r="BM123" s="509"/>
      <c r="BN123" s="509"/>
      <c r="BO123" s="509"/>
      <c r="BP123" s="509"/>
      <c r="BQ123" s="509"/>
      <c r="BR123" s="509"/>
      <c r="BS123" s="509"/>
      <c r="BT123" s="517" t="s">
        <v>21693</v>
      </c>
      <c r="BX123" s="509"/>
      <c r="BY123" s="604">
        <v>30324.0</v>
      </c>
      <c r="BZ123" s="604">
        <v>28500.0</v>
      </c>
      <c r="CA123" s="509"/>
      <c r="CB123" s="509"/>
      <c r="CC123" s="603">
        <v>45804.0</v>
      </c>
      <c r="CD123" s="517" t="s">
        <v>21723</v>
      </c>
      <c r="CE123" s="604">
        <v>1027824.0</v>
      </c>
      <c r="CF123" s="604">
        <v>229824.0</v>
      </c>
      <c r="CG123" s="509"/>
      <c r="CH123" s="509"/>
      <c r="CI123" s="509"/>
      <c r="CJ123" s="509"/>
      <c r="CK123" s="509"/>
      <c r="CL123" s="509"/>
      <c r="CM123" s="509"/>
      <c r="CN123" s="509"/>
      <c r="CO123" s="509"/>
      <c r="CP123" s="509"/>
      <c r="CQ123" s="509"/>
      <c r="CR123" s="517" t="s">
        <v>22070</v>
      </c>
      <c r="CU123" s="509"/>
      <c r="CV123" s="509"/>
      <c r="CW123" s="509"/>
      <c r="CX123" s="509"/>
      <c r="CY123" s="509"/>
      <c r="CZ123" s="509"/>
      <c r="DA123" s="509"/>
      <c r="DB123" s="509"/>
      <c r="DC123" s="509"/>
      <c r="DD123" s="517" t="s">
        <v>22075</v>
      </c>
      <c r="DE123" s="509"/>
      <c r="DF123" s="509"/>
      <c r="DG123" s="509"/>
      <c r="DH123" s="509"/>
      <c r="DI123" s="509"/>
      <c r="DJ123" s="509"/>
      <c r="DK123" s="509"/>
      <c r="DL123" s="509"/>
      <c r="DM123" s="517" t="s">
        <v>22079</v>
      </c>
      <c r="DN123" s="517" t="s">
        <v>22076</v>
      </c>
      <c r="DO123" s="509"/>
      <c r="DP123" s="509"/>
      <c r="DQ123" s="509"/>
      <c r="DR123" s="517" t="s">
        <v>151</v>
      </c>
      <c r="DS123" s="509"/>
      <c r="DT123" s="509"/>
      <c r="DU123" s="509"/>
      <c r="DV123" s="517" t="s">
        <v>22077</v>
      </c>
      <c r="DZ123" s="509"/>
      <c r="EA123" s="509"/>
      <c r="EB123" s="509"/>
      <c r="EC123" s="509"/>
      <c r="ED123" s="509"/>
      <c r="EE123" s="509"/>
      <c r="EF123" s="509"/>
      <c r="EG123" s="509"/>
      <c r="EH123" s="509"/>
      <c r="EI123" s="509"/>
      <c r="EJ123" s="509"/>
      <c r="EK123" s="509"/>
      <c r="EL123" s="509"/>
      <c r="EM123" s="509"/>
      <c r="EN123" s="509"/>
      <c r="EO123" s="509"/>
      <c r="EP123" s="509"/>
      <c r="EQ123" s="509"/>
      <c r="ER123" s="509"/>
      <c r="ES123" s="509"/>
      <c r="ET123" s="509"/>
      <c r="EU123" s="509"/>
      <c r="EV123" s="509"/>
      <c r="EW123" s="509"/>
      <c r="EX123" s="509"/>
      <c r="EY123" s="509"/>
      <c r="EZ123" s="509"/>
      <c r="FA123" s="509"/>
      <c r="FB123" s="509"/>
      <c r="FC123" s="509"/>
      <c r="FD123" s="509"/>
      <c r="FE123" s="517" t="s">
        <v>22073</v>
      </c>
      <c r="FG123" s="509"/>
      <c r="FH123" s="509"/>
      <c r="FI123" s="509"/>
      <c r="FJ123" s="509"/>
      <c r="FK123" s="509"/>
      <c r="FL123" s="509"/>
      <c r="FM123" s="509"/>
      <c r="FN123" s="509"/>
      <c r="FO123" s="509"/>
      <c r="FP123" s="509"/>
      <c r="FQ123" s="509"/>
      <c r="FR123" s="509"/>
      <c r="FS123" s="509"/>
      <c r="FT123" s="509"/>
      <c r="FU123" s="509"/>
      <c r="FV123" s="509"/>
      <c r="FW123" s="509"/>
      <c r="FX123" s="509"/>
      <c r="FY123" s="509"/>
      <c r="FZ123" s="509"/>
      <c r="GA123" s="509"/>
      <c r="GB123" s="509"/>
      <c r="GC123" s="509"/>
      <c r="GD123" s="509"/>
      <c r="GE123" s="509"/>
      <c r="GF123" s="509"/>
      <c r="GG123" s="509"/>
    </row>
    <row r="124">
      <c r="A124" s="507">
        <v>6441506.0</v>
      </c>
      <c r="B124" s="517" t="s">
        <v>22080</v>
      </c>
      <c r="C124" s="517" t="s">
        <v>212</v>
      </c>
      <c r="D124" s="601">
        <v>45732.45667824074</v>
      </c>
      <c r="E124" s="601">
        <v>45732.45798611111</v>
      </c>
      <c r="F124" s="601">
        <v>45732.45872685185</v>
      </c>
      <c r="H124" s="517" t="s">
        <v>21685</v>
      </c>
      <c r="K124" s="509"/>
      <c r="L124" s="509"/>
      <c r="M124" s="509"/>
      <c r="N124" s="509"/>
      <c r="O124" s="509"/>
      <c r="P124" s="509"/>
      <c r="Q124" s="509"/>
      <c r="R124" s="509"/>
      <c r="S124" s="509"/>
      <c r="T124" s="509"/>
      <c r="U124" s="509"/>
      <c r="V124" s="517" t="s">
        <v>22081</v>
      </c>
      <c r="W124" s="600" t="s">
        <v>22082</v>
      </c>
      <c r="X124" s="509"/>
      <c r="Y124" s="509"/>
      <c r="Z124" s="509"/>
      <c r="AA124" s="509"/>
      <c r="AB124" s="509"/>
      <c r="AC124" s="509"/>
      <c r="AD124" s="509"/>
      <c r="AE124" s="509"/>
      <c r="AF124" s="509"/>
      <c r="AG124" s="509"/>
      <c r="AH124" s="509"/>
      <c r="AI124" s="509"/>
      <c r="AJ124" s="509"/>
      <c r="AK124" s="509"/>
      <c r="AL124" s="509"/>
      <c r="AM124" s="509"/>
      <c r="AN124" s="509"/>
      <c r="AO124" s="509"/>
      <c r="AP124" s="509"/>
      <c r="AQ124" s="509"/>
      <c r="AR124" s="509"/>
      <c r="AS124" s="509"/>
      <c r="AT124" s="509"/>
      <c r="AU124" s="509"/>
      <c r="AV124" s="509"/>
      <c r="AW124" s="509"/>
      <c r="AX124" s="509"/>
      <c r="AY124" s="509"/>
      <c r="AZ124" s="509"/>
      <c r="BA124" s="509"/>
      <c r="BB124" s="509"/>
      <c r="BC124" s="509"/>
      <c r="BD124" s="509"/>
      <c r="BE124" s="509"/>
      <c r="BF124" s="509"/>
      <c r="BG124" s="509"/>
      <c r="BH124" s="517" t="s">
        <v>21688</v>
      </c>
      <c r="BI124" s="509"/>
      <c r="BJ124" s="509"/>
      <c r="BK124" s="509"/>
      <c r="BL124" s="509"/>
      <c r="BM124" s="509"/>
      <c r="BN124" s="509"/>
      <c r="BO124" s="509"/>
      <c r="BP124" s="509"/>
      <c r="BQ124" s="509"/>
      <c r="BR124" s="509"/>
      <c r="BS124" s="509"/>
      <c r="BT124" s="509"/>
      <c r="BU124" s="509"/>
      <c r="BV124" s="509"/>
      <c r="BW124" s="509"/>
      <c r="BX124" s="509"/>
      <c r="BY124" s="509"/>
      <c r="BZ124" s="509"/>
      <c r="CA124" s="509"/>
      <c r="CB124" s="509"/>
      <c r="CC124" s="509"/>
      <c r="CD124" s="509"/>
      <c r="CE124" s="509"/>
      <c r="CF124" s="509"/>
      <c r="CG124" s="509"/>
      <c r="CH124" s="509"/>
      <c r="CI124" s="509"/>
      <c r="CJ124" s="509"/>
      <c r="CK124" s="509"/>
      <c r="CL124" s="509"/>
      <c r="CM124" s="509"/>
      <c r="CN124" s="509"/>
      <c r="CO124" s="509"/>
      <c r="CP124" s="509"/>
      <c r="CQ124" s="509"/>
      <c r="CR124" s="517" t="s">
        <v>22083</v>
      </c>
      <c r="CU124" s="509"/>
      <c r="CV124" s="509"/>
      <c r="CW124" s="509"/>
      <c r="CX124" s="509"/>
      <c r="CY124" s="509"/>
      <c r="CZ124" s="509"/>
      <c r="DA124" s="509"/>
      <c r="DB124" s="509"/>
      <c r="DC124" s="509"/>
      <c r="DD124" s="509"/>
      <c r="DE124" s="509"/>
      <c r="DF124" s="509"/>
      <c r="DG124" s="509"/>
      <c r="DH124" s="509"/>
      <c r="DI124" s="517" t="s">
        <v>22083</v>
      </c>
      <c r="DL124" s="509"/>
      <c r="DM124" s="509"/>
      <c r="DN124" s="517" t="s">
        <v>22084</v>
      </c>
      <c r="DO124" s="509"/>
      <c r="DP124" s="509"/>
      <c r="DQ124" s="509"/>
      <c r="DR124" s="517" t="s">
        <v>22081</v>
      </c>
      <c r="DS124" s="509"/>
      <c r="DT124" s="509"/>
      <c r="DU124" s="509"/>
      <c r="DV124" s="509"/>
      <c r="DW124" s="509"/>
      <c r="DX124" s="509"/>
      <c r="DY124" s="509"/>
      <c r="DZ124" s="509"/>
      <c r="EA124" s="509"/>
      <c r="EB124" s="602">
        <v>45732.0</v>
      </c>
      <c r="EC124" s="509"/>
      <c r="ED124" s="509"/>
      <c r="EE124" s="509"/>
      <c r="EF124" s="509"/>
      <c r="EG124" s="509"/>
      <c r="EH124" s="509"/>
      <c r="EI124" s="509"/>
      <c r="EJ124" s="509"/>
      <c r="EK124" s="509"/>
      <c r="EL124" s="509"/>
      <c r="EM124" s="509"/>
      <c r="EN124" s="509"/>
      <c r="EO124" s="509"/>
      <c r="EP124" s="509"/>
      <c r="EQ124" s="509"/>
      <c r="ER124" s="509"/>
      <c r="ES124" s="509"/>
      <c r="ET124" s="509"/>
      <c r="EU124" s="509"/>
      <c r="EV124" s="509"/>
      <c r="EW124" s="509"/>
      <c r="EX124" s="509"/>
      <c r="EY124" s="509"/>
      <c r="EZ124" s="509"/>
      <c r="FA124" s="509"/>
      <c r="FB124" s="509"/>
      <c r="FC124" s="509"/>
      <c r="FD124" s="509"/>
      <c r="FE124" s="517" t="s">
        <v>22085</v>
      </c>
      <c r="FG124" s="509"/>
      <c r="FH124" s="509"/>
      <c r="FI124" s="509"/>
      <c r="FJ124" s="509"/>
      <c r="FK124" s="509"/>
      <c r="FL124" s="509"/>
      <c r="FM124" s="509"/>
      <c r="FN124" s="509"/>
      <c r="FO124" s="509"/>
      <c r="FP124" s="509"/>
      <c r="FQ124" s="509"/>
      <c r="FR124" s="509"/>
      <c r="FS124" s="509"/>
      <c r="FT124" s="509"/>
      <c r="FU124" s="509"/>
      <c r="FV124" s="509"/>
      <c r="FW124" s="509"/>
      <c r="FX124" s="509"/>
      <c r="FY124" s="509"/>
      <c r="FZ124" s="509"/>
      <c r="GA124" s="509"/>
      <c r="GB124" s="509"/>
      <c r="GC124" s="509"/>
      <c r="GD124" s="509"/>
      <c r="GE124" s="509"/>
      <c r="GF124" s="509"/>
      <c r="GG124" s="509"/>
    </row>
    <row r="125">
      <c r="A125" s="507">
        <v>6441526.0</v>
      </c>
      <c r="B125" s="517" t="s">
        <v>22086</v>
      </c>
      <c r="C125" s="517" t="s">
        <v>212</v>
      </c>
      <c r="D125" s="601">
        <v>45732.45988425926</v>
      </c>
      <c r="E125" s="601">
        <v>45732.46586805556</v>
      </c>
      <c r="F125" s="601">
        <v>45732.46675925926</v>
      </c>
      <c r="H125" s="517" t="s">
        <v>21685</v>
      </c>
      <c r="K125" s="509"/>
      <c r="L125" s="509"/>
      <c r="M125" s="509"/>
      <c r="N125" s="509"/>
      <c r="O125" s="509"/>
      <c r="P125" s="509"/>
      <c r="Q125" s="509"/>
      <c r="R125" s="509"/>
      <c r="S125" s="509"/>
      <c r="T125" s="517" t="s">
        <v>2639</v>
      </c>
      <c r="V125" s="517" t="s">
        <v>22087</v>
      </c>
      <c r="W125" s="600" t="s">
        <v>22082</v>
      </c>
      <c r="X125" s="509"/>
      <c r="Y125" s="509"/>
      <c r="Z125" s="509"/>
      <c r="AA125" s="509"/>
      <c r="AB125" s="509"/>
      <c r="AC125" s="509"/>
      <c r="AD125" s="509"/>
      <c r="AE125" s="509"/>
      <c r="AF125" s="509"/>
      <c r="AG125" s="509"/>
      <c r="AH125" s="509"/>
      <c r="AI125" s="509"/>
      <c r="AJ125" s="509"/>
      <c r="AK125" s="509"/>
      <c r="AL125" s="509"/>
      <c r="AM125" s="509"/>
      <c r="AN125" s="509"/>
      <c r="AO125" s="509"/>
      <c r="AP125" s="509"/>
      <c r="AQ125" s="509"/>
      <c r="AR125" s="602">
        <v>45732.0</v>
      </c>
      <c r="AS125" s="507">
        <v>798000.0</v>
      </c>
      <c r="AT125" s="509"/>
      <c r="AU125" s="509"/>
      <c r="AV125" s="509"/>
      <c r="AW125" s="509"/>
      <c r="AX125" s="509"/>
      <c r="AY125" s="509"/>
      <c r="AZ125" s="509"/>
      <c r="BA125" s="509"/>
      <c r="BB125" s="509"/>
      <c r="BC125" s="509"/>
      <c r="BD125" s="509"/>
      <c r="BE125" s="509"/>
      <c r="BF125" s="509"/>
      <c r="BG125" s="509"/>
      <c r="BH125" s="517" t="s">
        <v>21688</v>
      </c>
      <c r="BI125" s="509"/>
      <c r="BJ125" s="509"/>
      <c r="BK125" s="509"/>
      <c r="BL125" s="509"/>
      <c r="BM125" s="509"/>
      <c r="BN125" s="509"/>
      <c r="BO125" s="509"/>
      <c r="BP125" s="507">
        <v>798000.0</v>
      </c>
      <c r="BQ125" s="509"/>
      <c r="BR125" s="509"/>
      <c r="BS125" s="509"/>
      <c r="BT125" s="509"/>
      <c r="BU125" s="509"/>
      <c r="BV125" s="509"/>
      <c r="BW125" s="509"/>
      <c r="BX125" s="509"/>
      <c r="BY125" s="509"/>
      <c r="BZ125" s="509"/>
      <c r="CA125" s="509"/>
      <c r="CB125" s="603">
        <v>45732.0</v>
      </c>
      <c r="CC125" s="509"/>
      <c r="CD125" s="509"/>
      <c r="CE125" s="507">
        <v>798000.0</v>
      </c>
      <c r="CF125" s="507">
        <v>0.0</v>
      </c>
      <c r="CG125" s="509"/>
      <c r="CH125" s="509"/>
      <c r="CI125" s="509"/>
      <c r="CJ125" s="509"/>
      <c r="CK125" s="509"/>
      <c r="CL125" s="509"/>
      <c r="CM125" s="509"/>
      <c r="CN125" s="509"/>
      <c r="CO125" s="509"/>
      <c r="CP125" s="509"/>
      <c r="CQ125" s="509"/>
      <c r="CR125" s="517" t="s">
        <v>22083</v>
      </c>
      <c r="CU125" s="509"/>
      <c r="CV125" s="509"/>
      <c r="CW125" s="509"/>
      <c r="CX125" s="509"/>
      <c r="CY125" s="509"/>
      <c r="CZ125" s="509"/>
      <c r="DA125" s="509"/>
      <c r="DB125" s="509"/>
      <c r="DC125" s="509"/>
      <c r="DD125" s="517" t="s">
        <v>912</v>
      </c>
      <c r="DE125" s="509"/>
      <c r="DF125" s="509"/>
      <c r="DG125" s="509"/>
      <c r="DH125" s="509"/>
      <c r="DI125" s="509"/>
      <c r="DJ125" s="509"/>
      <c r="DK125" s="509"/>
      <c r="DL125" s="509"/>
      <c r="DM125" s="509"/>
      <c r="DN125" s="517" t="s">
        <v>22084</v>
      </c>
      <c r="DO125" s="509"/>
      <c r="DP125" s="509"/>
      <c r="DQ125" s="509"/>
      <c r="DR125" s="517" t="s">
        <v>22087</v>
      </c>
      <c r="DS125" s="509"/>
      <c r="DT125" s="509"/>
      <c r="DU125" s="509"/>
      <c r="DV125" s="517" t="s">
        <v>22088</v>
      </c>
      <c r="EA125" s="509"/>
      <c r="EB125" s="509"/>
      <c r="EC125" s="509"/>
      <c r="ED125" s="509"/>
      <c r="EE125" s="509"/>
      <c r="EF125" s="509"/>
      <c r="EG125" s="509"/>
      <c r="EH125" s="509"/>
      <c r="EI125" s="509"/>
      <c r="EJ125" s="509"/>
      <c r="EK125" s="509"/>
      <c r="EL125" s="509"/>
      <c r="EM125" s="509"/>
      <c r="EN125" s="509"/>
      <c r="EO125" s="509"/>
      <c r="EP125" s="509"/>
      <c r="EQ125" s="509"/>
      <c r="ER125" s="509"/>
      <c r="ES125" s="509"/>
      <c r="ET125" s="509"/>
      <c r="EU125" s="509"/>
      <c r="EV125" s="509"/>
      <c r="EW125" s="509"/>
      <c r="EX125" s="509"/>
      <c r="EY125" s="509"/>
      <c r="EZ125" s="509"/>
      <c r="FA125" s="509"/>
      <c r="FB125" s="509"/>
      <c r="FC125" s="509"/>
      <c r="FD125" s="509"/>
      <c r="FE125" s="517" t="s">
        <v>22085</v>
      </c>
      <c r="FG125" s="509"/>
      <c r="FH125" s="509"/>
      <c r="FI125" s="509"/>
      <c r="FJ125" s="509"/>
      <c r="FK125" s="509"/>
      <c r="FL125" s="509"/>
      <c r="FM125" s="509"/>
      <c r="FN125" s="509"/>
      <c r="FO125" s="509"/>
      <c r="FP125" s="509"/>
      <c r="FQ125" s="509"/>
      <c r="FR125" s="509"/>
      <c r="FS125" s="509"/>
      <c r="FT125" s="509"/>
      <c r="FU125" s="509"/>
      <c r="FV125" s="509"/>
      <c r="FW125" s="509"/>
      <c r="FX125" s="509"/>
      <c r="FY125" s="509"/>
      <c r="FZ125" s="509"/>
      <c r="GA125" s="509"/>
      <c r="GB125" s="509"/>
      <c r="GC125" s="509"/>
      <c r="GD125" s="509"/>
      <c r="GE125" s="509"/>
      <c r="GF125" s="509"/>
      <c r="GG125" s="509"/>
    </row>
    <row r="126">
      <c r="A126" s="507">
        <v>6441536.0</v>
      </c>
      <c r="B126" s="517" t="s">
        <v>22089</v>
      </c>
      <c r="C126" s="517" t="s">
        <v>212</v>
      </c>
      <c r="D126" s="601">
        <v>45732.46380787037</v>
      </c>
      <c r="E126" s="601">
        <v>45732.46512731481</v>
      </c>
      <c r="F126" s="601">
        <v>45732.467314814814</v>
      </c>
      <c r="H126" s="517" t="s">
        <v>21685</v>
      </c>
      <c r="K126" s="509"/>
      <c r="L126" s="509"/>
      <c r="M126" s="509"/>
      <c r="N126" s="509"/>
      <c r="O126" s="509"/>
      <c r="P126" s="509"/>
      <c r="Q126" s="509"/>
      <c r="R126" s="509"/>
      <c r="S126" s="509"/>
      <c r="T126" s="517" t="s">
        <v>2639</v>
      </c>
      <c r="V126" s="517" t="s">
        <v>22087</v>
      </c>
      <c r="W126" s="600" t="s">
        <v>22082</v>
      </c>
      <c r="X126" s="509"/>
      <c r="Y126" s="509"/>
      <c r="Z126" s="509"/>
      <c r="AA126" s="509"/>
      <c r="AB126" s="509"/>
      <c r="AC126" s="509"/>
      <c r="AD126" s="509"/>
      <c r="AE126" s="509"/>
      <c r="AF126" s="509"/>
      <c r="AG126" s="509"/>
      <c r="AH126" s="509"/>
      <c r="AI126" s="509"/>
      <c r="AJ126" s="509"/>
      <c r="AK126" s="509"/>
      <c r="AL126" s="509"/>
      <c r="AM126" s="509"/>
      <c r="AN126" s="509"/>
      <c r="AO126" s="509"/>
      <c r="AP126" s="509"/>
      <c r="AQ126" s="509"/>
      <c r="AR126" s="602">
        <v>45732.0</v>
      </c>
      <c r="AS126" s="507">
        <v>798000.0</v>
      </c>
      <c r="AT126" s="509"/>
      <c r="AU126" s="509"/>
      <c r="AV126" s="509"/>
      <c r="AW126" s="509"/>
      <c r="AX126" s="509"/>
      <c r="AY126" s="509"/>
      <c r="AZ126" s="509"/>
      <c r="BA126" s="509"/>
      <c r="BB126" s="509"/>
      <c r="BC126" s="509"/>
      <c r="BD126" s="509"/>
      <c r="BE126" s="509"/>
      <c r="BF126" s="509"/>
      <c r="BG126" s="509"/>
      <c r="BH126" s="517" t="s">
        <v>21688</v>
      </c>
      <c r="BI126" s="509"/>
      <c r="BJ126" s="509"/>
      <c r="BK126" s="509"/>
      <c r="BL126" s="509"/>
      <c r="BM126" s="509"/>
      <c r="BN126" s="509"/>
      <c r="BO126" s="509"/>
      <c r="BP126" s="507">
        <v>798000.0</v>
      </c>
      <c r="BQ126" s="509"/>
      <c r="BR126" s="509"/>
      <c r="BS126" s="509"/>
      <c r="BT126" s="509"/>
      <c r="BU126" s="509"/>
      <c r="BV126" s="509"/>
      <c r="BW126" s="509"/>
      <c r="BX126" s="509"/>
      <c r="BY126" s="509"/>
      <c r="BZ126" s="509"/>
      <c r="CA126" s="509"/>
      <c r="CB126" s="603">
        <v>45732.0</v>
      </c>
      <c r="CC126" s="509"/>
      <c r="CD126" s="509"/>
      <c r="CE126" s="507">
        <v>798000.0</v>
      </c>
      <c r="CF126" s="507">
        <v>0.0</v>
      </c>
      <c r="CG126" s="509"/>
      <c r="CH126" s="509"/>
      <c r="CI126" s="509"/>
      <c r="CJ126" s="509"/>
      <c r="CK126" s="509"/>
      <c r="CL126" s="509"/>
      <c r="CM126" s="509"/>
      <c r="CN126" s="509"/>
      <c r="CO126" s="509"/>
      <c r="CP126" s="509"/>
      <c r="CQ126" s="509"/>
      <c r="CR126" s="517" t="s">
        <v>22083</v>
      </c>
      <c r="CU126" s="509"/>
      <c r="CV126" s="509"/>
      <c r="CW126" s="509"/>
      <c r="CX126" s="509"/>
      <c r="CY126" s="509"/>
      <c r="CZ126" s="509"/>
      <c r="DA126" s="509"/>
      <c r="DB126" s="509"/>
      <c r="DC126" s="509"/>
      <c r="DD126" s="517" t="s">
        <v>912</v>
      </c>
      <c r="DE126" s="509"/>
      <c r="DF126" s="509"/>
      <c r="DG126" s="509"/>
      <c r="DH126" s="509"/>
      <c r="DI126" s="509"/>
      <c r="DJ126" s="509"/>
      <c r="DK126" s="509"/>
      <c r="DL126" s="509"/>
      <c r="DM126" s="517" t="s">
        <v>22090</v>
      </c>
      <c r="DN126" s="517" t="s">
        <v>22084</v>
      </c>
      <c r="DO126" s="509"/>
      <c r="DP126" s="509"/>
      <c r="DQ126" s="509"/>
      <c r="DR126" s="517" t="s">
        <v>22087</v>
      </c>
      <c r="DS126" s="509"/>
      <c r="DT126" s="509"/>
      <c r="DU126" s="509"/>
      <c r="DV126" s="517" t="s">
        <v>22088</v>
      </c>
      <c r="EA126" s="509"/>
      <c r="EB126" s="509"/>
      <c r="EC126" s="509"/>
      <c r="ED126" s="509"/>
      <c r="EE126" s="509"/>
      <c r="EF126" s="509"/>
      <c r="EG126" s="509"/>
      <c r="EH126" s="509"/>
      <c r="EI126" s="509"/>
      <c r="EJ126" s="509"/>
      <c r="EK126" s="509"/>
      <c r="EL126" s="509"/>
      <c r="EM126" s="509"/>
      <c r="EN126" s="509"/>
      <c r="EO126" s="509"/>
      <c r="EP126" s="509"/>
      <c r="EQ126" s="509"/>
      <c r="ER126" s="509"/>
      <c r="ES126" s="509"/>
      <c r="ET126" s="509"/>
      <c r="EU126" s="509"/>
      <c r="EV126" s="509"/>
      <c r="EW126" s="509"/>
      <c r="EX126" s="509"/>
      <c r="EY126" s="509"/>
      <c r="EZ126" s="509"/>
      <c r="FA126" s="509"/>
      <c r="FB126" s="509"/>
      <c r="FC126" s="509"/>
      <c r="FD126" s="509"/>
      <c r="FE126" s="517" t="s">
        <v>22085</v>
      </c>
      <c r="FG126" s="509"/>
      <c r="FH126" s="509"/>
      <c r="FI126" s="509"/>
      <c r="FJ126" s="509"/>
      <c r="FK126" s="509"/>
      <c r="FL126" s="509"/>
      <c r="FM126" s="509"/>
      <c r="FN126" s="509"/>
      <c r="FO126" s="509"/>
      <c r="FP126" s="509"/>
      <c r="FQ126" s="509"/>
      <c r="FR126" s="509"/>
      <c r="FS126" s="509"/>
      <c r="FT126" s="509"/>
      <c r="FU126" s="509"/>
      <c r="FV126" s="509"/>
      <c r="FW126" s="509"/>
      <c r="FX126" s="509"/>
      <c r="FY126" s="509"/>
      <c r="FZ126" s="509"/>
      <c r="GA126" s="509"/>
      <c r="GB126" s="509"/>
      <c r="GC126" s="509"/>
      <c r="GD126" s="509"/>
      <c r="GE126" s="509"/>
      <c r="GF126" s="509"/>
      <c r="GG126" s="509"/>
    </row>
    <row r="127">
      <c r="A127" s="507">
        <v>6441711.0</v>
      </c>
      <c r="B127" s="517" t="s">
        <v>22091</v>
      </c>
      <c r="C127" s="517" t="s">
        <v>212</v>
      </c>
      <c r="D127" s="601">
        <v>45732.50633101852</v>
      </c>
      <c r="E127" s="601">
        <v>45735.02591435185</v>
      </c>
      <c r="F127" s="601">
        <v>45735.03146990741</v>
      </c>
      <c r="H127" s="517" t="s">
        <v>21685</v>
      </c>
      <c r="K127" s="509"/>
      <c r="L127" s="509"/>
      <c r="M127" s="509"/>
      <c r="N127" s="509"/>
      <c r="O127" s="509"/>
      <c r="P127" s="509"/>
      <c r="Q127" s="509"/>
      <c r="R127" s="509"/>
      <c r="S127" s="509"/>
      <c r="T127" s="509"/>
      <c r="U127" s="509"/>
      <c r="V127" s="517" t="s">
        <v>1578</v>
      </c>
      <c r="W127" s="600" t="s">
        <v>22092</v>
      </c>
      <c r="X127" s="509"/>
      <c r="Y127" s="509"/>
      <c r="Z127" s="509"/>
      <c r="AA127" s="509"/>
      <c r="AB127" s="509"/>
      <c r="AC127" s="509"/>
      <c r="AD127" s="509"/>
      <c r="AE127" s="509"/>
      <c r="AF127" s="509"/>
      <c r="AG127" s="509"/>
      <c r="AH127" s="509"/>
      <c r="AI127" s="509"/>
      <c r="AJ127" s="509"/>
      <c r="AK127" s="509"/>
      <c r="AL127" s="509"/>
      <c r="AM127" s="509"/>
      <c r="AN127" s="509"/>
      <c r="AO127" s="509"/>
      <c r="AP127" s="509"/>
      <c r="AQ127" s="509"/>
      <c r="AR127" s="509"/>
      <c r="AS127" s="509"/>
      <c r="AT127" s="509"/>
      <c r="AU127" s="509"/>
      <c r="AV127" s="509"/>
      <c r="AW127" s="509"/>
      <c r="AX127" s="509"/>
      <c r="AY127" s="509"/>
      <c r="AZ127" s="509"/>
      <c r="BA127" s="509"/>
      <c r="BB127" s="509"/>
      <c r="BC127" s="509"/>
      <c r="BD127" s="509"/>
      <c r="BE127" s="509"/>
      <c r="BF127" s="509"/>
      <c r="BG127" s="509"/>
      <c r="BH127" s="517" t="s">
        <v>21688</v>
      </c>
      <c r="BI127" s="509"/>
      <c r="BJ127" s="509"/>
      <c r="BK127" s="509"/>
      <c r="BL127" s="509"/>
      <c r="BM127" s="509"/>
      <c r="BN127" s="509"/>
      <c r="BO127" s="509"/>
      <c r="BP127" s="509"/>
      <c r="BQ127" s="509"/>
      <c r="BR127" s="509"/>
      <c r="BS127" s="509"/>
      <c r="BT127" s="509"/>
      <c r="BU127" s="509"/>
      <c r="BV127" s="509"/>
      <c r="BW127" s="509"/>
      <c r="BX127" s="509"/>
      <c r="BY127" s="509"/>
      <c r="BZ127" s="509"/>
      <c r="CA127" s="509"/>
      <c r="CB127" s="509"/>
      <c r="CC127" s="509"/>
      <c r="CD127" s="509"/>
      <c r="CE127" s="509"/>
      <c r="CF127" s="509"/>
      <c r="CG127" s="509"/>
      <c r="CH127" s="509"/>
      <c r="CI127" s="509"/>
      <c r="CJ127" s="509"/>
      <c r="CK127" s="509"/>
      <c r="CL127" s="509"/>
      <c r="CM127" s="509"/>
      <c r="CN127" s="509"/>
      <c r="CO127" s="509"/>
      <c r="CP127" s="509"/>
      <c r="CQ127" s="509"/>
      <c r="CR127" s="517" t="s">
        <v>22093</v>
      </c>
      <c r="CU127" s="509"/>
      <c r="CV127" s="509"/>
      <c r="CW127" s="509"/>
      <c r="CX127" s="509"/>
      <c r="CY127" s="509"/>
      <c r="CZ127" s="509"/>
      <c r="DA127" s="509"/>
      <c r="DB127" s="509"/>
      <c r="DC127" s="509"/>
      <c r="DD127" s="509"/>
      <c r="DE127" s="509"/>
      <c r="DF127" s="509"/>
      <c r="DG127" s="509"/>
      <c r="DH127" s="509"/>
      <c r="DI127" s="517" t="s">
        <v>22093</v>
      </c>
      <c r="DL127" s="509"/>
      <c r="DM127" s="509"/>
      <c r="DN127" s="517" t="s">
        <v>22094</v>
      </c>
      <c r="DO127" s="509"/>
      <c r="DP127" s="509"/>
      <c r="DQ127" s="509"/>
      <c r="DR127" s="517" t="s">
        <v>1578</v>
      </c>
      <c r="DS127" s="509"/>
      <c r="DT127" s="509"/>
      <c r="DU127" s="509"/>
      <c r="DV127" s="509"/>
      <c r="DW127" s="509"/>
      <c r="DX127" s="509"/>
      <c r="DY127" s="509"/>
      <c r="DZ127" s="509"/>
      <c r="EA127" s="509"/>
      <c r="EB127" s="602">
        <v>45732.0</v>
      </c>
      <c r="EC127" s="509"/>
      <c r="ED127" s="509"/>
      <c r="EE127" s="509"/>
      <c r="EF127" s="509"/>
      <c r="EG127" s="509"/>
      <c r="EH127" s="509"/>
      <c r="EI127" s="509"/>
      <c r="EJ127" s="509"/>
      <c r="EK127" s="509"/>
      <c r="EL127" s="509"/>
      <c r="EM127" s="509"/>
      <c r="EN127" s="509"/>
      <c r="EO127" s="509"/>
      <c r="EP127" s="509"/>
      <c r="EQ127" s="509"/>
      <c r="ER127" s="509"/>
      <c r="ES127" s="509"/>
      <c r="ET127" s="509"/>
      <c r="EU127" s="509"/>
      <c r="EV127" s="509"/>
      <c r="EW127" s="509"/>
      <c r="EX127" s="509"/>
      <c r="EY127" s="509"/>
      <c r="EZ127" s="509"/>
      <c r="FA127" s="509"/>
      <c r="FB127" s="509"/>
      <c r="FC127" s="509"/>
      <c r="FD127" s="509"/>
      <c r="FE127" s="517" t="s">
        <v>22095</v>
      </c>
      <c r="FG127" s="509"/>
      <c r="FH127" s="509"/>
      <c r="FI127" s="509"/>
      <c r="FJ127" s="509"/>
      <c r="FK127" s="509"/>
      <c r="FL127" s="509"/>
      <c r="FM127" s="509"/>
      <c r="FN127" s="509"/>
      <c r="FO127" s="509"/>
      <c r="FP127" s="509"/>
      <c r="FQ127" s="509"/>
      <c r="FR127" s="509"/>
      <c r="FS127" s="509"/>
      <c r="FT127" s="509"/>
      <c r="FU127" s="509"/>
      <c r="FV127" s="509"/>
      <c r="FW127" s="509"/>
      <c r="FX127" s="509"/>
      <c r="FY127" s="509"/>
      <c r="FZ127" s="509"/>
      <c r="GA127" s="509"/>
      <c r="GB127" s="509"/>
      <c r="GC127" s="509"/>
      <c r="GD127" s="509"/>
      <c r="GE127" s="509"/>
      <c r="GF127" s="509"/>
      <c r="GG127" s="509"/>
    </row>
    <row r="128">
      <c r="A128" s="507">
        <v>6441719.0</v>
      </c>
      <c r="B128" s="517" t="s">
        <v>22096</v>
      </c>
      <c r="C128" s="517" t="s">
        <v>212</v>
      </c>
      <c r="D128" s="601">
        <v>45735.029074074075</v>
      </c>
      <c r="E128" s="601">
        <v>45735.02989583334</v>
      </c>
      <c r="F128" s="601">
        <v>45735.03275462963</v>
      </c>
      <c r="H128" s="517" t="s">
        <v>21685</v>
      </c>
      <c r="K128" s="509"/>
      <c r="L128" s="509"/>
      <c r="M128" s="509"/>
      <c r="N128" s="509"/>
      <c r="O128" s="509"/>
      <c r="P128" s="509"/>
      <c r="Q128" s="509"/>
      <c r="R128" s="509"/>
      <c r="S128" s="509"/>
      <c r="T128" s="517" t="s">
        <v>2639</v>
      </c>
      <c r="V128" s="517" t="s">
        <v>1578</v>
      </c>
      <c r="W128" s="600" t="s">
        <v>22092</v>
      </c>
      <c r="X128" s="509"/>
      <c r="Y128" s="509"/>
      <c r="Z128" s="509"/>
      <c r="AA128" s="509"/>
      <c r="AB128" s="509"/>
      <c r="AC128" s="509"/>
      <c r="AD128" s="509"/>
      <c r="AE128" s="509"/>
      <c r="AF128" s="509"/>
      <c r="AG128" s="509"/>
      <c r="AH128" s="509"/>
      <c r="AI128" s="509"/>
      <c r="AJ128" s="509"/>
      <c r="AK128" s="509"/>
      <c r="AL128" s="509"/>
      <c r="AM128" s="509"/>
      <c r="AN128" s="509"/>
      <c r="AO128" s="509"/>
      <c r="AP128" s="509"/>
      <c r="AQ128" s="509"/>
      <c r="AR128" s="602">
        <v>45732.0</v>
      </c>
      <c r="AS128" s="507">
        <v>798000.0</v>
      </c>
      <c r="AT128" s="509"/>
      <c r="AU128" s="509"/>
      <c r="AV128" s="509"/>
      <c r="AW128" s="509"/>
      <c r="AX128" s="509"/>
      <c r="AY128" s="509"/>
      <c r="AZ128" s="509"/>
      <c r="BA128" s="509"/>
      <c r="BB128" s="509"/>
      <c r="BC128" s="509"/>
      <c r="BD128" s="509"/>
      <c r="BE128" s="509"/>
      <c r="BF128" s="509"/>
      <c r="BG128" s="509"/>
      <c r="BH128" s="517" t="s">
        <v>21688</v>
      </c>
      <c r="BI128" s="509"/>
      <c r="BJ128" s="509"/>
      <c r="BK128" s="509"/>
      <c r="BL128" s="509"/>
      <c r="BM128" s="509"/>
      <c r="BN128" s="509"/>
      <c r="BO128" s="509"/>
      <c r="BP128" s="507">
        <v>798000.0</v>
      </c>
      <c r="BQ128" s="509"/>
      <c r="BR128" s="509"/>
      <c r="BS128" s="509"/>
      <c r="BT128" s="509"/>
      <c r="BU128" s="509"/>
      <c r="BV128" s="509"/>
      <c r="BW128" s="509"/>
      <c r="BX128" s="509"/>
      <c r="BY128" s="509"/>
      <c r="BZ128" s="509"/>
      <c r="CA128" s="509"/>
      <c r="CB128" s="515" t="s">
        <v>21806</v>
      </c>
      <c r="CC128" s="509"/>
      <c r="CD128" s="509"/>
      <c r="CE128" s="507">
        <v>798000.0</v>
      </c>
      <c r="CF128" s="507">
        <v>0.0</v>
      </c>
      <c r="CG128" s="509"/>
      <c r="CH128" s="509"/>
      <c r="CI128" s="509"/>
      <c r="CJ128" s="509"/>
      <c r="CK128" s="509"/>
      <c r="CL128" s="509"/>
      <c r="CM128" s="509"/>
      <c r="CN128" s="509"/>
      <c r="CO128" s="509"/>
      <c r="CP128" s="509"/>
      <c r="CQ128" s="509"/>
      <c r="CR128" s="517" t="s">
        <v>22093</v>
      </c>
      <c r="CU128" s="509"/>
      <c r="CV128" s="509"/>
      <c r="CW128" s="509"/>
      <c r="CX128" s="509"/>
      <c r="CY128" s="509"/>
      <c r="CZ128" s="509"/>
      <c r="DA128" s="509"/>
      <c r="DB128" s="509"/>
      <c r="DC128" s="509"/>
      <c r="DD128" s="517" t="s">
        <v>22094</v>
      </c>
      <c r="DE128" s="509"/>
      <c r="DF128" s="509"/>
      <c r="DG128" s="509"/>
      <c r="DH128" s="509"/>
      <c r="DI128" s="509"/>
      <c r="DJ128" s="509"/>
      <c r="DK128" s="509"/>
      <c r="DL128" s="509"/>
      <c r="DM128" s="509"/>
      <c r="DN128" s="517" t="s">
        <v>22094</v>
      </c>
      <c r="DO128" s="509"/>
      <c r="DP128" s="509"/>
      <c r="DQ128" s="509"/>
      <c r="DR128" s="517" t="s">
        <v>1578</v>
      </c>
      <c r="DS128" s="509"/>
      <c r="DT128" s="509"/>
      <c r="DU128" s="509"/>
      <c r="DV128" s="517" t="s">
        <v>22097</v>
      </c>
      <c r="EA128" s="509"/>
      <c r="EB128" s="509"/>
      <c r="EC128" s="509"/>
      <c r="ED128" s="509"/>
      <c r="EE128" s="509"/>
      <c r="EF128" s="509"/>
      <c r="EG128" s="509"/>
      <c r="EH128" s="509"/>
      <c r="EI128" s="509"/>
      <c r="EJ128" s="509"/>
      <c r="EK128" s="509"/>
      <c r="EL128" s="509"/>
      <c r="EM128" s="509"/>
      <c r="EN128" s="509"/>
      <c r="EO128" s="509"/>
      <c r="EP128" s="509"/>
      <c r="EQ128" s="509"/>
      <c r="ER128" s="509"/>
      <c r="ES128" s="509"/>
      <c r="ET128" s="509"/>
      <c r="EU128" s="509"/>
      <c r="EV128" s="509"/>
      <c r="EW128" s="509"/>
      <c r="EX128" s="509"/>
      <c r="EY128" s="509"/>
      <c r="EZ128" s="509"/>
      <c r="FA128" s="509"/>
      <c r="FB128" s="509"/>
      <c r="FC128" s="509"/>
      <c r="FD128" s="509"/>
      <c r="FE128" s="517" t="s">
        <v>22095</v>
      </c>
      <c r="FG128" s="509"/>
      <c r="FH128" s="509"/>
      <c r="FI128" s="509"/>
      <c r="FJ128" s="509"/>
      <c r="FK128" s="509"/>
      <c r="FL128" s="509"/>
      <c r="FM128" s="509"/>
      <c r="FN128" s="509"/>
      <c r="FO128" s="509"/>
      <c r="FP128" s="509"/>
      <c r="FQ128" s="509"/>
      <c r="FR128" s="509"/>
      <c r="FS128" s="509"/>
      <c r="FT128" s="509"/>
      <c r="FU128" s="509"/>
      <c r="FV128" s="509"/>
      <c r="FW128" s="509"/>
      <c r="FX128" s="509"/>
      <c r="FY128" s="509"/>
      <c r="FZ128" s="509"/>
      <c r="GA128" s="509"/>
      <c r="GB128" s="509"/>
      <c r="GC128" s="509"/>
      <c r="GD128" s="509"/>
      <c r="GE128" s="509"/>
      <c r="GF128" s="509"/>
      <c r="GG128" s="509"/>
    </row>
    <row r="129">
      <c r="A129" s="507">
        <v>6441756.0</v>
      </c>
      <c r="B129" s="517" t="s">
        <v>22098</v>
      </c>
      <c r="C129" s="517" t="s">
        <v>212</v>
      </c>
      <c r="D129" s="601">
        <v>45732.517604166664</v>
      </c>
      <c r="E129" s="601">
        <v>45735.025613425925</v>
      </c>
      <c r="F129" s="601">
        <v>45735.033101851855</v>
      </c>
      <c r="H129" s="517" t="s">
        <v>21685</v>
      </c>
      <c r="K129" s="509"/>
      <c r="L129" s="509"/>
      <c r="M129" s="509"/>
      <c r="N129" s="509"/>
      <c r="O129" s="509"/>
      <c r="P129" s="509"/>
      <c r="Q129" s="509"/>
      <c r="R129" s="509"/>
      <c r="S129" s="509"/>
      <c r="T129" s="517" t="s">
        <v>2639</v>
      </c>
      <c r="V129" s="517" t="s">
        <v>1578</v>
      </c>
      <c r="W129" s="600" t="s">
        <v>22092</v>
      </c>
      <c r="X129" s="509"/>
      <c r="Y129" s="509"/>
      <c r="Z129" s="509"/>
      <c r="AA129" s="509"/>
      <c r="AB129" s="509"/>
      <c r="AC129" s="509"/>
      <c r="AD129" s="509"/>
      <c r="AE129" s="509"/>
      <c r="AF129" s="509"/>
      <c r="AG129" s="509"/>
      <c r="AH129" s="509"/>
      <c r="AI129" s="509"/>
      <c r="AJ129" s="509"/>
      <c r="AK129" s="509"/>
      <c r="AL129" s="509"/>
      <c r="AM129" s="509"/>
      <c r="AN129" s="509"/>
      <c r="AO129" s="509"/>
      <c r="AP129" s="509"/>
      <c r="AQ129" s="509"/>
      <c r="AR129" s="602">
        <v>45732.0</v>
      </c>
      <c r="AS129" s="507">
        <v>798000.0</v>
      </c>
      <c r="AT129" s="509"/>
      <c r="AU129" s="509"/>
      <c r="AV129" s="509"/>
      <c r="AW129" s="509"/>
      <c r="AX129" s="509"/>
      <c r="AY129" s="509"/>
      <c r="AZ129" s="509"/>
      <c r="BA129" s="509"/>
      <c r="BB129" s="509"/>
      <c r="BC129" s="509"/>
      <c r="BD129" s="509"/>
      <c r="BE129" s="509"/>
      <c r="BF129" s="509"/>
      <c r="BG129" s="509"/>
      <c r="BH129" s="517" t="s">
        <v>21688</v>
      </c>
      <c r="BI129" s="509"/>
      <c r="BJ129" s="509"/>
      <c r="BK129" s="509"/>
      <c r="BL129" s="509"/>
      <c r="BM129" s="509"/>
      <c r="BN129" s="509"/>
      <c r="BO129" s="509"/>
      <c r="BP129" s="507">
        <v>798000.0</v>
      </c>
      <c r="BQ129" s="509"/>
      <c r="BR129" s="509"/>
      <c r="BS129" s="509"/>
      <c r="BT129" s="509"/>
      <c r="BU129" s="509"/>
      <c r="BV129" s="509"/>
      <c r="BW129" s="509"/>
      <c r="BX129" s="509"/>
      <c r="BY129" s="509"/>
      <c r="BZ129" s="509"/>
      <c r="CA129" s="509"/>
      <c r="CB129" s="515" t="s">
        <v>21806</v>
      </c>
      <c r="CC129" s="509"/>
      <c r="CD129" s="509"/>
      <c r="CE129" s="507">
        <v>798000.0</v>
      </c>
      <c r="CF129" s="507">
        <v>0.0</v>
      </c>
      <c r="CG129" s="509"/>
      <c r="CH129" s="509"/>
      <c r="CI129" s="509"/>
      <c r="CJ129" s="509"/>
      <c r="CK129" s="509"/>
      <c r="CL129" s="509"/>
      <c r="CM129" s="509"/>
      <c r="CN129" s="509"/>
      <c r="CO129" s="509"/>
      <c r="CP129" s="509"/>
      <c r="CQ129" s="509"/>
      <c r="CR129" s="517" t="s">
        <v>22093</v>
      </c>
      <c r="CU129" s="509"/>
      <c r="CV129" s="509"/>
      <c r="CW129" s="509"/>
      <c r="CX129" s="509"/>
      <c r="CY129" s="509"/>
      <c r="CZ129" s="509"/>
      <c r="DA129" s="509"/>
      <c r="DB129" s="509"/>
      <c r="DC129" s="509"/>
      <c r="DD129" s="517" t="s">
        <v>22094</v>
      </c>
      <c r="DE129" s="509"/>
      <c r="DF129" s="509"/>
      <c r="DG129" s="509"/>
      <c r="DH129" s="509"/>
      <c r="DI129" s="509"/>
      <c r="DJ129" s="509"/>
      <c r="DK129" s="509"/>
      <c r="DL129" s="509"/>
      <c r="DM129" s="507">
        <v>1860004.0</v>
      </c>
      <c r="DN129" s="517" t="s">
        <v>22094</v>
      </c>
      <c r="DO129" s="509"/>
      <c r="DP129" s="509"/>
      <c r="DQ129" s="509"/>
      <c r="DR129" s="517" t="s">
        <v>1578</v>
      </c>
      <c r="DS129" s="509"/>
      <c r="DT129" s="509"/>
      <c r="DU129" s="509"/>
      <c r="DV129" s="517" t="s">
        <v>22097</v>
      </c>
      <c r="EA129" s="509"/>
      <c r="EB129" s="509"/>
      <c r="EC129" s="509"/>
      <c r="ED129" s="509"/>
      <c r="EE129" s="509"/>
      <c r="EF129" s="509"/>
      <c r="EG129" s="509"/>
      <c r="EH129" s="509"/>
      <c r="EI129" s="509"/>
      <c r="EJ129" s="509"/>
      <c r="EK129" s="509"/>
      <c r="EL129" s="509"/>
      <c r="EM129" s="509"/>
      <c r="EN129" s="509"/>
      <c r="EO129" s="509"/>
      <c r="EP129" s="509"/>
      <c r="EQ129" s="509"/>
      <c r="ER129" s="509"/>
      <c r="ES129" s="509"/>
      <c r="ET129" s="509"/>
      <c r="EU129" s="509"/>
      <c r="EV129" s="509"/>
      <c r="EW129" s="509"/>
      <c r="EX129" s="509"/>
      <c r="EY129" s="509"/>
      <c r="EZ129" s="509"/>
      <c r="FA129" s="509"/>
      <c r="FB129" s="509"/>
      <c r="FC129" s="509"/>
      <c r="FD129" s="509"/>
      <c r="FE129" s="517" t="s">
        <v>22095</v>
      </c>
      <c r="FG129" s="509"/>
      <c r="FH129" s="509"/>
      <c r="FI129" s="509"/>
      <c r="FJ129" s="509"/>
      <c r="FK129" s="509"/>
      <c r="FL129" s="509"/>
      <c r="FM129" s="509"/>
      <c r="FN129" s="509"/>
      <c r="FO129" s="509"/>
      <c r="FP129" s="509"/>
      <c r="FQ129" s="509"/>
      <c r="FR129" s="509"/>
      <c r="FS129" s="509"/>
      <c r="FT129" s="509"/>
      <c r="FU129" s="509"/>
      <c r="FV129" s="509"/>
      <c r="FW129" s="509"/>
      <c r="FX129" s="509"/>
      <c r="FY129" s="509"/>
      <c r="FZ129" s="509"/>
      <c r="GA129" s="509"/>
      <c r="GB129" s="509"/>
      <c r="GC129" s="509"/>
      <c r="GD129" s="509"/>
      <c r="GE129" s="509"/>
      <c r="GF129" s="509"/>
      <c r="GG129" s="509"/>
    </row>
    <row r="130">
      <c r="A130" s="507">
        <v>6441847.0</v>
      </c>
      <c r="B130" s="517" t="s">
        <v>22099</v>
      </c>
      <c r="C130" s="517" t="s">
        <v>212</v>
      </c>
      <c r="D130" s="601">
        <v>45732.54025462963</v>
      </c>
      <c r="E130" s="601">
        <v>45732.551030092596</v>
      </c>
      <c r="F130" s="601">
        <v>45733.539826388886</v>
      </c>
      <c r="H130" s="517" t="s">
        <v>21685</v>
      </c>
      <c r="K130" s="509"/>
      <c r="L130" s="509"/>
      <c r="M130" s="509"/>
      <c r="N130" s="509"/>
      <c r="O130" s="509"/>
      <c r="P130" s="509"/>
      <c r="Q130" s="509"/>
      <c r="R130" s="509"/>
      <c r="S130" s="509"/>
      <c r="T130" s="509"/>
      <c r="U130" s="509"/>
      <c r="V130" s="517" t="s">
        <v>21928</v>
      </c>
      <c r="W130" s="600" t="s">
        <v>22100</v>
      </c>
      <c r="X130" s="509"/>
      <c r="Y130" s="509"/>
      <c r="Z130" s="509"/>
      <c r="AA130" s="509"/>
      <c r="AB130" s="509"/>
      <c r="AC130" s="509"/>
      <c r="AD130" s="509"/>
      <c r="AE130" s="509"/>
      <c r="AF130" s="509"/>
      <c r="AG130" s="509"/>
      <c r="AH130" s="509"/>
      <c r="AI130" s="509"/>
      <c r="AJ130" s="509"/>
      <c r="AK130" s="509"/>
      <c r="AL130" s="509"/>
      <c r="AM130" s="509"/>
      <c r="AN130" s="509"/>
      <c r="AO130" s="509"/>
      <c r="AP130" s="509"/>
      <c r="AQ130" s="509"/>
      <c r="AR130" s="509"/>
      <c r="AS130" s="509"/>
      <c r="AT130" s="509"/>
      <c r="AU130" s="509"/>
      <c r="AV130" s="509"/>
      <c r="AW130" s="509"/>
      <c r="AX130" s="509"/>
      <c r="AY130" s="509"/>
      <c r="AZ130" s="509"/>
      <c r="BA130" s="509"/>
      <c r="BB130" s="509"/>
      <c r="BC130" s="509"/>
      <c r="BD130" s="509"/>
      <c r="BE130" s="509"/>
      <c r="BF130" s="509"/>
      <c r="BG130" s="509"/>
      <c r="BH130" s="517" t="s">
        <v>21688</v>
      </c>
      <c r="BI130" s="509"/>
      <c r="BJ130" s="509"/>
      <c r="BK130" s="509"/>
      <c r="BL130" s="509"/>
      <c r="BM130" s="509"/>
      <c r="BN130" s="509"/>
      <c r="BO130" s="509"/>
      <c r="BP130" s="509"/>
      <c r="BQ130" s="509"/>
      <c r="BR130" s="509"/>
      <c r="BS130" s="509"/>
      <c r="BT130" s="509"/>
      <c r="BU130" s="509"/>
      <c r="BV130" s="509"/>
      <c r="BW130" s="509"/>
      <c r="BX130" s="509"/>
      <c r="BY130" s="509"/>
      <c r="BZ130" s="509"/>
      <c r="CA130" s="509"/>
      <c r="CB130" s="509"/>
      <c r="CC130" s="509"/>
      <c r="CD130" s="509"/>
      <c r="CE130" s="509"/>
      <c r="CF130" s="509"/>
      <c r="CG130" s="509"/>
      <c r="CH130" s="509"/>
      <c r="CI130" s="509"/>
      <c r="CJ130" s="509"/>
      <c r="CK130" s="509"/>
      <c r="CL130" s="509"/>
      <c r="CM130" s="509"/>
      <c r="CN130" s="509"/>
      <c r="CO130" s="509"/>
      <c r="CP130" s="509"/>
      <c r="CQ130" s="509"/>
      <c r="CR130" s="517" t="s">
        <v>22101</v>
      </c>
      <c r="CU130" s="509"/>
      <c r="CV130" s="509"/>
      <c r="CW130" s="509"/>
      <c r="CX130" s="509"/>
      <c r="CY130" s="509"/>
      <c r="CZ130" s="509"/>
      <c r="DA130" s="509"/>
      <c r="DB130" s="509"/>
      <c r="DC130" s="509"/>
      <c r="DD130" s="509"/>
      <c r="DE130" s="509"/>
      <c r="DF130" s="509"/>
      <c r="DG130" s="509"/>
      <c r="DH130" s="509"/>
      <c r="DI130" s="517" t="s">
        <v>22102</v>
      </c>
      <c r="DL130" s="509"/>
      <c r="DM130" s="509"/>
      <c r="DN130" s="517" t="s">
        <v>22103</v>
      </c>
      <c r="DP130" s="509"/>
      <c r="DQ130" s="509"/>
      <c r="DR130" s="517" t="s">
        <v>21928</v>
      </c>
      <c r="DS130" s="509"/>
      <c r="DT130" s="509"/>
      <c r="DU130" s="509"/>
      <c r="DV130" s="509"/>
      <c r="DW130" s="509"/>
      <c r="DX130" s="509"/>
      <c r="DY130" s="509"/>
      <c r="DZ130" s="509"/>
      <c r="EA130" s="509"/>
      <c r="EB130" s="602">
        <v>45732.0</v>
      </c>
      <c r="EC130" s="509"/>
      <c r="ED130" s="509"/>
      <c r="EE130" s="509"/>
      <c r="EF130" s="509"/>
      <c r="EG130" s="509"/>
      <c r="EH130" s="509"/>
      <c r="EI130" s="509"/>
      <c r="EJ130" s="509"/>
      <c r="EK130" s="509"/>
      <c r="EL130" s="509"/>
      <c r="EM130" s="509"/>
      <c r="EN130" s="509"/>
      <c r="EO130" s="509"/>
      <c r="EP130" s="509"/>
      <c r="EQ130" s="509"/>
      <c r="ER130" s="509"/>
      <c r="ES130" s="509"/>
      <c r="ET130" s="509"/>
      <c r="EU130" s="509"/>
      <c r="EV130" s="509"/>
      <c r="EW130" s="509"/>
      <c r="EX130" s="509"/>
      <c r="EY130" s="509"/>
      <c r="EZ130" s="509"/>
      <c r="FA130" s="509"/>
      <c r="FB130" s="509"/>
      <c r="FC130" s="509"/>
      <c r="FD130" s="509"/>
      <c r="FE130" s="517" t="s">
        <v>22104</v>
      </c>
      <c r="FG130" s="509"/>
      <c r="FH130" s="509"/>
      <c r="FI130" s="509"/>
      <c r="FJ130" s="509"/>
      <c r="FK130" s="509"/>
      <c r="FL130" s="509"/>
      <c r="FM130" s="509"/>
      <c r="FN130" s="509"/>
      <c r="FO130" s="509"/>
      <c r="FP130" s="509"/>
      <c r="FQ130" s="509"/>
      <c r="FR130" s="509"/>
      <c r="FS130" s="509"/>
      <c r="FT130" s="509"/>
      <c r="FU130" s="509"/>
      <c r="FV130" s="509"/>
      <c r="FW130" s="509"/>
      <c r="FX130" s="509"/>
      <c r="FY130" s="509"/>
      <c r="FZ130" s="509"/>
      <c r="GA130" s="509"/>
      <c r="GB130" s="509"/>
      <c r="GC130" s="509"/>
      <c r="GD130" s="509"/>
      <c r="GE130" s="509"/>
      <c r="GF130" s="509"/>
      <c r="GG130" s="509"/>
    </row>
    <row r="131">
      <c r="A131" s="507">
        <v>6441854.0</v>
      </c>
      <c r="B131" s="517" t="s">
        <v>22105</v>
      </c>
      <c r="C131" s="517" t="s">
        <v>212</v>
      </c>
      <c r="D131" s="601">
        <v>45732.54200231482</v>
      </c>
      <c r="E131" s="601">
        <v>45732.55244212963</v>
      </c>
      <c r="F131" s="601">
        <v>45733.54023148148</v>
      </c>
      <c r="H131" s="517" t="s">
        <v>21685</v>
      </c>
      <c r="K131" s="509"/>
      <c r="L131" s="509"/>
      <c r="M131" s="509"/>
      <c r="N131" s="509"/>
      <c r="O131" s="509"/>
      <c r="P131" s="509"/>
      <c r="Q131" s="509"/>
      <c r="R131" s="509"/>
      <c r="S131" s="509"/>
      <c r="T131" s="517" t="s">
        <v>2639</v>
      </c>
      <c r="V131" s="517" t="s">
        <v>21928</v>
      </c>
      <c r="W131" s="600" t="s">
        <v>22100</v>
      </c>
      <c r="X131" s="509"/>
      <c r="Y131" s="509"/>
      <c r="Z131" s="509"/>
      <c r="AA131" s="509"/>
      <c r="AB131" s="509"/>
      <c r="AC131" s="509"/>
      <c r="AD131" s="509"/>
      <c r="AE131" s="509"/>
      <c r="AF131" s="509"/>
      <c r="AG131" s="509"/>
      <c r="AH131" s="509"/>
      <c r="AI131" s="509"/>
      <c r="AJ131" s="509"/>
      <c r="AK131" s="509"/>
      <c r="AL131" s="509"/>
      <c r="AM131" s="509"/>
      <c r="AN131" s="509"/>
      <c r="AO131" s="509"/>
      <c r="AP131" s="509"/>
      <c r="AQ131" s="507">
        <v>36.0</v>
      </c>
      <c r="AR131" s="602">
        <v>45732.0</v>
      </c>
      <c r="AS131" s="604">
        <v>798000.0</v>
      </c>
      <c r="AT131" s="509"/>
      <c r="AU131" s="509"/>
      <c r="AV131" s="509"/>
      <c r="AW131" s="509"/>
      <c r="AX131" s="509"/>
      <c r="AY131" s="509"/>
      <c r="AZ131" s="509"/>
      <c r="BA131" s="509"/>
      <c r="BB131" s="509"/>
      <c r="BC131" s="509"/>
      <c r="BD131" s="509"/>
      <c r="BE131" s="509"/>
      <c r="BF131" s="509"/>
      <c r="BG131" s="509"/>
      <c r="BH131" s="517" t="s">
        <v>21688</v>
      </c>
      <c r="BI131" s="509"/>
      <c r="BJ131" s="509"/>
      <c r="BK131" s="509"/>
      <c r="BL131" s="509"/>
      <c r="BM131" s="509"/>
      <c r="BN131" s="509"/>
      <c r="BO131" s="509"/>
      <c r="BP131" s="604">
        <v>50000.0</v>
      </c>
      <c r="BQ131" s="509"/>
      <c r="BR131" s="509"/>
      <c r="BS131" s="509"/>
      <c r="BT131" s="517" t="s">
        <v>21693</v>
      </c>
      <c r="BX131" s="509"/>
      <c r="BY131" s="604">
        <v>28924.0</v>
      </c>
      <c r="BZ131" s="604">
        <v>26700.0</v>
      </c>
      <c r="CA131" s="509"/>
      <c r="CB131" s="603">
        <v>45732.0</v>
      </c>
      <c r="CC131" s="603">
        <v>45804.0</v>
      </c>
      <c r="CD131" s="517" t="s">
        <v>21723</v>
      </c>
      <c r="CE131" s="604">
        <v>1013424.0</v>
      </c>
      <c r="CF131" s="604">
        <v>215424.0</v>
      </c>
      <c r="CG131" s="509"/>
      <c r="CH131" s="509"/>
      <c r="CI131" s="509"/>
      <c r="CJ131" s="509"/>
      <c r="CK131" s="509"/>
      <c r="CL131" s="509"/>
      <c r="CM131" s="509"/>
      <c r="CN131" s="509"/>
      <c r="CO131" s="509"/>
      <c r="CP131" s="509"/>
      <c r="CQ131" s="509"/>
      <c r="CR131" s="517" t="s">
        <v>22101</v>
      </c>
      <c r="CU131" s="509"/>
      <c r="CV131" s="509"/>
      <c r="CW131" s="509"/>
      <c r="CX131" s="509"/>
      <c r="CY131" s="509"/>
      <c r="CZ131" s="509"/>
      <c r="DA131" s="509"/>
      <c r="DB131" s="509"/>
      <c r="DC131" s="509"/>
      <c r="DD131" s="517" t="s">
        <v>22103</v>
      </c>
      <c r="DF131" s="509"/>
      <c r="DG131" s="509"/>
      <c r="DH131" s="509"/>
      <c r="DI131" s="509"/>
      <c r="DJ131" s="509"/>
      <c r="DK131" s="509"/>
      <c r="DL131" s="509"/>
      <c r="DM131" s="507">
        <v>7100802.0</v>
      </c>
      <c r="DN131" s="517" t="s">
        <v>22103</v>
      </c>
      <c r="DP131" s="509"/>
      <c r="DQ131" s="509"/>
      <c r="DR131" s="517" t="s">
        <v>21928</v>
      </c>
      <c r="DS131" s="509"/>
      <c r="DT131" s="509"/>
      <c r="DU131" s="509"/>
      <c r="DV131" s="517" t="s">
        <v>22106</v>
      </c>
      <c r="DY131" s="509"/>
      <c r="DZ131" s="509"/>
      <c r="EA131" s="509"/>
      <c r="EB131" s="509"/>
      <c r="EC131" s="509"/>
      <c r="ED131" s="509"/>
      <c r="EE131" s="509"/>
      <c r="EF131" s="509"/>
      <c r="EG131" s="509"/>
      <c r="EH131" s="509"/>
      <c r="EI131" s="509"/>
      <c r="EJ131" s="509"/>
      <c r="EK131" s="509"/>
      <c r="EL131" s="509"/>
      <c r="EM131" s="509"/>
      <c r="EN131" s="509"/>
      <c r="EO131" s="509"/>
      <c r="EP131" s="509"/>
      <c r="EQ131" s="509"/>
      <c r="ER131" s="509"/>
      <c r="ES131" s="509"/>
      <c r="ET131" s="509"/>
      <c r="EU131" s="509"/>
      <c r="EV131" s="509"/>
      <c r="EW131" s="509"/>
      <c r="EX131" s="509"/>
      <c r="EY131" s="509"/>
      <c r="EZ131" s="509"/>
      <c r="FA131" s="509"/>
      <c r="FB131" s="509"/>
      <c r="FC131" s="509"/>
      <c r="FD131" s="509"/>
      <c r="FE131" s="517" t="s">
        <v>22104</v>
      </c>
      <c r="FG131" s="509"/>
      <c r="FH131" s="509"/>
      <c r="FI131" s="509"/>
      <c r="FJ131" s="509"/>
      <c r="FK131" s="509"/>
      <c r="FL131" s="509"/>
      <c r="FM131" s="509"/>
      <c r="FN131" s="509"/>
      <c r="FO131" s="509"/>
      <c r="FP131" s="509"/>
      <c r="FQ131" s="509"/>
      <c r="FR131" s="509"/>
      <c r="FS131" s="509"/>
      <c r="FT131" s="509"/>
      <c r="FU131" s="509"/>
      <c r="FV131" s="509"/>
      <c r="FW131" s="509"/>
      <c r="FX131" s="509"/>
      <c r="FY131" s="509"/>
      <c r="FZ131" s="509"/>
      <c r="GA131" s="509"/>
      <c r="GB131" s="509"/>
      <c r="GC131" s="509"/>
      <c r="GD131" s="509"/>
      <c r="GE131" s="509"/>
      <c r="GF131" s="509"/>
      <c r="GG131" s="509"/>
    </row>
    <row r="132">
      <c r="A132" s="507">
        <v>6441855.0</v>
      </c>
      <c r="B132" s="517" t="s">
        <v>22107</v>
      </c>
      <c r="C132" s="517" t="s">
        <v>212</v>
      </c>
      <c r="D132" s="601">
        <v>45732.541863425926</v>
      </c>
      <c r="E132" s="601">
        <v>45732.55179398148</v>
      </c>
      <c r="F132" s="601">
        <v>45733.54056712963</v>
      </c>
      <c r="H132" s="517" t="s">
        <v>21685</v>
      </c>
      <c r="K132" s="509"/>
      <c r="L132" s="509"/>
      <c r="M132" s="509"/>
      <c r="N132" s="509"/>
      <c r="O132" s="509"/>
      <c r="P132" s="509"/>
      <c r="Q132" s="509"/>
      <c r="R132" s="509"/>
      <c r="S132" s="509"/>
      <c r="T132" s="517" t="s">
        <v>2639</v>
      </c>
      <c r="V132" s="517" t="s">
        <v>21928</v>
      </c>
      <c r="W132" s="600" t="s">
        <v>22100</v>
      </c>
      <c r="X132" s="509"/>
      <c r="Y132" s="509"/>
      <c r="Z132" s="509"/>
      <c r="AA132" s="509"/>
      <c r="AB132" s="509"/>
      <c r="AC132" s="509"/>
      <c r="AD132" s="509"/>
      <c r="AE132" s="509"/>
      <c r="AF132" s="509"/>
      <c r="AG132" s="509"/>
      <c r="AH132" s="509"/>
      <c r="AI132" s="509"/>
      <c r="AJ132" s="509"/>
      <c r="AK132" s="509"/>
      <c r="AL132" s="509"/>
      <c r="AM132" s="509"/>
      <c r="AN132" s="509"/>
      <c r="AO132" s="509"/>
      <c r="AP132" s="509"/>
      <c r="AQ132" s="507">
        <v>36.0</v>
      </c>
      <c r="AR132" s="602">
        <v>45732.0</v>
      </c>
      <c r="AS132" s="604">
        <v>798000.0</v>
      </c>
      <c r="AT132" s="509"/>
      <c r="AU132" s="509"/>
      <c r="AV132" s="509"/>
      <c r="AW132" s="509"/>
      <c r="AX132" s="509"/>
      <c r="AY132" s="509"/>
      <c r="AZ132" s="509"/>
      <c r="BA132" s="509"/>
      <c r="BB132" s="509"/>
      <c r="BC132" s="509"/>
      <c r="BD132" s="509"/>
      <c r="BE132" s="509"/>
      <c r="BF132" s="509"/>
      <c r="BG132" s="509"/>
      <c r="BH132" s="517" t="s">
        <v>21688</v>
      </c>
      <c r="BI132" s="509"/>
      <c r="BJ132" s="509"/>
      <c r="BK132" s="509"/>
      <c r="BL132" s="509"/>
      <c r="BM132" s="509"/>
      <c r="BN132" s="509"/>
      <c r="BO132" s="509"/>
      <c r="BP132" s="604">
        <v>50000.0</v>
      </c>
      <c r="BQ132" s="509"/>
      <c r="BR132" s="509"/>
      <c r="BS132" s="509"/>
      <c r="BT132" s="517" t="s">
        <v>21693</v>
      </c>
      <c r="BX132" s="509"/>
      <c r="BY132" s="604">
        <v>28924.0</v>
      </c>
      <c r="BZ132" s="604">
        <v>26700.0</v>
      </c>
      <c r="CA132" s="509"/>
      <c r="CB132" s="603">
        <v>45732.0</v>
      </c>
      <c r="CC132" s="603">
        <v>45804.0</v>
      </c>
      <c r="CD132" s="517" t="s">
        <v>21723</v>
      </c>
      <c r="CE132" s="604">
        <v>1013424.0</v>
      </c>
      <c r="CF132" s="604">
        <v>215424.0</v>
      </c>
      <c r="CG132" s="509"/>
      <c r="CH132" s="509"/>
      <c r="CI132" s="509"/>
      <c r="CJ132" s="509"/>
      <c r="CK132" s="509"/>
      <c r="CL132" s="509"/>
      <c r="CM132" s="509"/>
      <c r="CN132" s="509"/>
      <c r="CO132" s="509"/>
      <c r="CP132" s="509"/>
      <c r="CQ132" s="509"/>
      <c r="CR132" s="517" t="s">
        <v>22101</v>
      </c>
      <c r="CU132" s="509"/>
      <c r="CV132" s="509"/>
      <c r="CW132" s="509"/>
      <c r="CX132" s="509"/>
      <c r="CY132" s="509"/>
      <c r="CZ132" s="509"/>
      <c r="DA132" s="509"/>
      <c r="DB132" s="509"/>
      <c r="DC132" s="509"/>
      <c r="DD132" s="517" t="s">
        <v>22103</v>
      </c>
      <c r="DF132" s="509"/>
      <c r="DG132" s="509"/>
      <c r="DH132" s="509"/>
      <c r="DI132" s="509"/>
      <c r="DJ132" s="509"/>
      <c r="DK132" s="509"/>
      <c r="DL132" s="509"/>
      <c r="DM132" s="509"/>
      <c r="DN132" s="517" t="s">
        <v>22103</v>
      </c>
      <c r="DP132" s="509"/>
      <c r="DQ132" s="509"/>
      <c r="DR132" s="517" t="s">
        <v>21928</v>
      </c>
      <c r="DS132" s="509"/>
      <c r="DT132" s="509"/>
      <c r="DU132" s="509"/>
      <c r="DV132" s="517" t="s">
        <v>22106</v>
      </c>
      <c r="DY132" s="509"/>
      <c r="DZ132" s="509"/>
      <c r="EA132" s="509"/>
      <c r="EB132" s="509"/>
      <c r="EC132" s="509"/>
      <c r="ED132" s="509"/>
      <c r="EE132" s="509"/>
      <c r="EF132" s="509"/>
      <c r="EG132" s="509"/>
      <c r="EH132" s="509"/>
      <c r="EI132" s="509"/>
      <c r="EJ132" s="509"/>
      <c r="EK132" s="509"/>
      <c r="EL132" s="509"/>
      <c r="EM132" s="509"/>
      <c r="EN132" s="509"/>
      <c r="EO132" s="509"/>
      <c r="EP132" s="509"/>
      <c r="EQ132" s="509"/>
      <c r="ER132" s="509"/>
      <c r="ES132" s="509"/>
      <c r="ET132" s="509"/>
      <c r="EU132" s="509"/>
      <c r="EV132" s="509"/>
      <c r="EW132" s="509"/>
      <c r="EX132" s="509"/>
      <c r="EY132" s="509"/>
      <c r="EZ132" s="509"/>
      <c r="FA132" s="509"/>
      <c r="FB132" s="509"/>
      <c r="FC132" s="509"/>
      <c r="FD132" s="509"/>
      <c r="FE132" s="517" t="s">
        <v>22104</v>
      </c>
      <c r="FG132" s="509"/>
      <c r="FH132" s="509"/>
      <c r="FI132" s="509"/>
      <c r="FJ132" s="509"/>
      <c r="FK132" s="509"/>
      <c r="FL132" s="509"/>
      <c r="FM132" s="509"/>
      <c r="FN132" s="509"/>
      <c r="FO132" s="509"/>
      <c r="FP132" s="509"/>
      <c r="FQ132" s="509"/>
      <c r="FR132" s="509"/>
      <c r="FS132" s="509"/>
      <c r="FT132" s="509"/>
      <c r="FU132" s="509"/>
      <c r="FV132" s="509"/>
      <c r="FW132" s="509"/>
      <c r="FX132" s="509"/>
      <c r="FY132" s="509"/>
      <c r="FZ132" s="509"/>
      <c r="GA132" s="509"/>
      <c r="GB132" s="509"/>
      <c r="GC132" s="509"/>
      <c r="GD132" s="509"/>
      <c r="GE132" s="509"/>
      <c r="GF132" s="509"/>
      <c r="GG132" s="509"/>
    </row>
    <row r="133">
      <c r="A133" s="507">
        <v>6442002.0</v>
      </c>
      <c r="B133" s="517" t="s">
        <v>22108</v>
      </c>
      <c r="C133" s="517" t="s">
        <v>212</v>
      </c>
      <c r="D133" s="601">
        <v>45732.828576388885</v>
      </c>
      <c r="E133" s="601">
        <v>45733.8371875</v>
      </c>
      <c r="F133" s="601">
        <v>45733.83740740741</v>
      </c>
      <c r="H133" s="517" t="s">
        <v>21685</v>
      </c>
      <c r="K133" s="509"/>
      <c r="L133" s="509"/>
      <c r="M133" s="509"/>
      <c r="N133" s="509"/>
      <c r="O133" s="509"/>
      <c r="P133" s="509"/>
      <c r="Q133" s="509"/>
      <c r="R133" s="509"/>
      <c r="S133" s="509"/>
      <c r="T133" s="509"/>
      <c r="U133" s="509"/>
      <c r="V133" s="517" t="s">
        <v>1993</v>
      </c>
      <c r="W133" s="600" t="s">
        <v>22109</v>
      </c>
      <c r="X133" s="509"/>
      <c r="Y133" s="509"/>
      <c r="Z133" s="509"/>
      <c r="AA133" s="509"/>
      <c r="AB133" s="509"/>
      <c r="AC133" s="509"/>
      <c r="AD133" s="509"/>
      <c r="AE133" s="509"/>
      <c r="AF133" s="509"/>
      <c r="AG133" s="509"/>
      <c r="AH133" s="509"/>
      <c r="AI133" s="509"/>
      <c r="AJ133" s="509"/>
      <c r="AK133" s="509"/>
      <c r="AL133" s="509"/>
      <c r="AM133" s="509"/>
      <c r="AN133" s="509"/>
      <c r="AO133" s="509"/>
      <c r="AP133" s="509"/>
      <c r="AQ133" s="509"/>
      <c r="AR133" s="509"/>
      <c r="AS133" s="509"/>
      <c r="AT133" s="509"/>
      <c r="AU133" s="509"/>
      <c r="AV133" s="509"/>
      <c r="AW133" s="509"/>
      <c r="AX133" s="509"/>
      <c r="AY133" s="509"/>
      <c r="AZ133" s="509"/>
      <c r="BA133" s="509"/>
      <c r="BB133" s="509"/>
      <c r="BC133" s="509"/>
      <c r="BD133" s="509"/>
      <c r="BE133" s="509"/>
      <c r="BF133" s="509"/>
      <c r="BG133" s="509"/>
      <c r="BH133" s="517" t="s">
        <v>21688</v>
      </c>
      <c r="BI133" s="509"/>
      <c r="BJ133" s="509"/>
      <c r="BK133" s="509"/>
      <c r="BL133" s="509"/>
      <c r="BM133" s="509"/>
      <c r="BN133" s="509"/>
      <c r="BO133" s="509"/>
      <c r="BP133" s="509"/>
      <c r="BQ133" s="509"/>
      <c r="BR133" s="509"/>
      <c r="BS133" s="509"/>
      <c r="BT133" s="509"/>
      <c r="BU133" s="509"/>
      <c r="BV133" s="509"/>
      <c r="BW133" s="509"/>
      <c r="BX133" s="509"/>
      <c r="BY133" s="509"/>
      <c r="BZ133" s="509"/>
      <c r="CA133" s="509"/>
      <c r="CB133" s="509"/>
      <c r="CC133" s="509"/>
      <c r="CD133" s="509"/>
      <c r="CE133" s="509"/>
      <c r="CF133" s="509"/>
      <c r="CG133" s="509"/>
      <c r="CH133" s="509"/>
      <c r="CI133" s="509"/>
      <c r="CJ133" s="509"/>
      <c r="CK133" s="509"/>
      <c r="CL133" s="509"/>
      <c r="CM133" s="509"/>
      <c r="CN133" s="509"/>
      <c r="CO133" s="509"/>
      <c r="CP133" s="509"/>
      <c r="CQ133" s="509"/>
      <c r="CR133" s="517" t="s">
        <v>22110</v>
      </c>
      <c r="CU133" s="509"/>
      <c r="CV133" s="509"/>
      <c r="CW133" s="509"/>
      <c r="CX133" s="509"/>
      <c r="CY133" s="509"/>
      <c r="CZ133" s="509"/>
      <c r="DA133" s="509"/>
      <c r="DB133" s="509"/>
      <c r="DC133" s="509"/>
      <c r="DD133" s="509"/>
      <c r="DE133" s="509"/>
      <c r="DF133" s="509"/>
      <c r="DG133" s="509"/>
      <c r="DH133" s="509"/>
      <c r="DI133" s="517" t="s">
        <v>22110</v>
      </c>
      <c r="DL133" s="509"/>
      <c r="DM133" s="509"/>
      <c r="DN133" s="517" t="s">
        <v>22111</v>
      </c>
      <c r="DO133" s="509"/>
      <c r="DP133" s="509"/>
      <c r="DQ133" s="509"/>
      <c r="DR133" s="517" t="s">
        <v>1993</v>
      </c>
      <c r="DS133" s="509"/>
      <c r="DT133" s="509"/>
      <c r="DU133" s="509"/>
      <c r="DV133" s="509"/>
      <c r="DW133" s="509"/>
      <c r="DX133" s="509"/>
      <c r="DY133" s="509"/>
      <c r="DZ133" s="509"/>
      <c r="EA133" s="509"/>
      <c r="EB133" s="602">
        <v>45733.0</v>
      </c>
      <c r="EC133" s="509"/>
      <c r="ED133" s="509"/>
      <c r="EE133" s="509"/>
      <c r="EF133" s="509"/>
      <c r="EG133" s="509"/>
      <c r="EH133" s="509"/>
      <c r="EI133" s="509"/>
      <c r="EJ133" s="509"/>
      <c r="EK133" s="509"/>
      <c r="EL133" s="509"/>
      <c r="EM133" s="509"/>
      <c r="EN133" s="509"/>
      <c r="EO133" s="509"/>
      <c r="EP133" s="509"/>
      <c r="EQ133" s="509"/>
      <c r="ER133" s="509"/>
      <c r="ES133" s="509"/>
      <c r="ET133" s="509"/>
      <c r="EU133" s="509"/>
      <c r="EV133" s="509"/>
      <c r="EW133" s="509"/>
      <c r="EX133" s="509"/>
      <c r="EY133" s="509"/>
      <c r="EZ133" s="509"/>
      <c r="FA133" s="509"/>
      <c r="FB133" s="509"/>
      <c r="FC133" s="509"/>
      <c r="FD133" s="509"/>
      <c r="FE133" s="517" t="s">
        <v>22111</v>
      </c>
      <c r="FF133" s="509"/>
      <c r="FG133" s="509"/>
      <c r="FH133" s="509"/>
      <c r="FI133" s="509"/>
      <c r="FJ133" s="509"/>
      <c r="FK133" s="509"/>
      <c r="FL133" s="509"/>
      <c r="FM133" s="509"/>
      <c r="FN133" s="509"/>
      <c r="FO133" s="509"/>
      <c r="FP133" s="509"/>
      <c r="FQ133" s="509"/>
      <c r="FR133" s="509"/>
      <c r="FS133" s="509"/>
      <c r="FT133" s="509"/>
      <c r="FU133" s="509"/>
      <c r="FV133" s="509"/>
      <c r="FW133" s="509"/>
      <c r="FX133" s="509"/>
      <c r="FY133" s="509"/>
      <c r="FZ133" s="509"/>
      <c r="GA133" s="509"/>
      <c r="GB133" s="509"/>
      <c r="GC133" s="509"/>
      <c r="GD133" s="509"/>
      <c r="GE133" s="509"/>
      <c r="GF133" s="509"/>
      <c r="GG133" s="509"/>
    </row>
    <row r="134">
      <c r="A134" s="507">
        <v>6442191.0</v>
      </c>
      <c r="B134" s="517" t="s">
        <v>22112</v>
      </c>
      <c r="C134" s="517" t="s">
        <v>212</v>
      </c>
      <c r="D134" s="601">
        <v>45732.64886574074</v>
      </c>
      <c r="E134" s="601">
        <v>45732.659224537034</v>
      </c>
      <c r="F134" s="601">
        <v>45733.54304398148</v>
      </c>
      <c r="H134" s="517" t="s">
        <v>21685</v>
      </c>
      <c r="K134" s="509"/>
      <c r="L134" s="509"/>
      <c r="M134" s="509"/>
      <c r="N134" s="509"/>
      <c r="O134" s="509"/>
      <c r="P134" s="509"/>
      <c r="Q134" s="509"/>
      <c r="R134" s="509"/>
      <c r="S134" s="509"/>
      <c r="T134" s="509"/>
      <c r="U134" s="509"/>
      <c r="V134" s="517" t="s">
        <v>21928</v>
      </c>
      <c r="W134" s="600" t="s">
        <v>22113</v>
      </c>
      <c r="X134" s="509"/>
      <c r="Y134" s="509"/>
      <c r="Z134" s="509"/>
      <c r="AA134" s="509"/>
      <c r="AB134" s="509"/>
      <c r="AC134" s="509"/>
      <c r="AD134" s="509"/>
      <c r="AE134" s="509"/>
      <c r="AF134" s="509"/>
      <c r="AG134" s="509"/>
      <c r="AH134" s="509"/>
      <c r="AI134" s="509"/>
      <c r="AJ134" s="509"/>
      <c r="AK134" s="509"/>
      <c r="AL134" s="509"/>
      <c r="AM134" s="509"/>
      <c r="AN134" s="509"/>
      <c r="AO134" s="509"/>
      <c r="AP134" s="509"/>
      <c r="AQ134" s="509"/>
      <c r="AR134" s="509"/>
      <c r="AS134" s="509"/>
      <c r="AT134" s="509"/>
      <c r="AU134" s="509"/>
      <c r="AV134" s="509"/>
      <c r="AW134" s="509"/>
      <c r="AX134" s="509"/>
      <c r="AY134" s="509"/>
      <c r="AZ134" s="509"/>
      <c r="BA134" s="509"/>
      <c r="BB134" s="509"/>
      <c r="BC134" s="509"/>
      <c r="BD134" s="509"/>
      <c r="BE134" s="509"/>
      <c r="BF134" s="509"/>
      <c r="BG134" s="509"/>
      <c r="BH134" s="517" t="s">
        <v>21688</v>
      </c>
      <c r="BI134" s="509"/>
      <c r="BJ134" s="509"/>
      <c r="BK134" s="509"/>
      <c r="BL134" s="509"/>
      <c r="BM134" s="509"/>
      <c r="BN134" s="509"/>
      <c r="BO134" s="509"/>
      <c r="BP134" s="509"/>
      <c r="BQ134" s="509"/>
      <c r="BR134" s="509"/>
      <c r="BS134" s="509"/>
      <c r="BT134" s="509"/>
      <c r="BU134" s="509"/>
      <c r="BV134" s="509"/>
      <c r="BW134" s="509"/>
      <c r="BX134" s="509"/>
      <c r="BY134" s="509"/>
      <c r="BZ134" s="509"/>
      <c r="CA134" s="509"/>
      <c r="CB134" s="509"/>
      <c r="CC134" s="509"/>
      <c r="CD134" s="509"/>
      <c r="CE134" s="509"/>
      <c r="CF134" s="509"/>
      <c r="CG134" s="509"/>
      <c r="CH134" s="509"/>
      <c r="CI134" s="509"/>
      <c r="CJ134" s="509"/>
      <c r="CK134" s="509"/>
      <c r="CL134" s="509"/>
      <c r="CM134" s="509"/>
      <c r="CN134" s="509"/>
      <c r="CO134" s="509"/>
      <c r="CP134" s="509"/>
      <c r="CQ134" s="509"/>
      <c r="CR134" s="517" t="s">
        <v>22114</v>
      </c>
      <c r="CV134" s="509"/>
      <c r="CW134" s="509"/>
      <c r="CX134" s="509"/>
      <c r="CY134" s="509"/>
      <c r="CZ134" s="509"/>
      <c r="DA134" s="509"/>
      <c r="DB134" s="509"/>
      <c r="DC134" s="509"/>
      <c r="DD134" s="509"/>
      <c r="DE134" s="509"/>
      <c r="DF134" s="509"/>
      <c r="DG134" s="509"/>
      <c r="DH134" s="509"/>
      <c r="DI134" s="517" t="s">
        <v>22114</v>
      </c>
      <c r="DM134" s="509"/>
      <c r="DN134" s="517" t="s">
        <v>22113</v>
      </c>
      <c r="DP134" s="509"/>
      <c r="DQ134" s="509"/>
      <c r="DR134" s="517" t="s">
        <v>21928</v>
      </c>
      <c r="DS134" s="509"/>
      <c r="DT134" s="509"/>
      <c r="DU134" s="509"/>
      <c r="DV134" s="509"/>
      <c r="DW134" s="509"/>
      <c r="DX134" s="509"/>
      <c r="DY134" s="509"/>
      <c r="DZ134" s="509"/>
      <c r="EA134" s="509"/>
      <c r="EB134" s="602">
        <v>45732.0</v>
      </c>
      <c r="EC134" s="509"/>
      <c r="ED134" s="509"/>
      <c r="EE134" s="509"/>
      <c r="EF134" s="509"/>
      <c r="EG134" s="509"/>
      <c r="EH134" s="509"/>
      <c r="EI134" s="509"/>
      <c r="EJ134" s="509"/>
      <c r="EK134" s="509"/>
      <c r="EL134" s="509"/>
      <c r="EM134" s="509"/>
      <c r="EN134" s="509"/>
      <c r="EO134" s="509"/>
      <c r="EP134" s="509"/>
      <c r="EQ134" s="509"/>
      <c r="ER134" s="509"/>
      <c r="ES134" s="509"/>
      <c r="ET134" s="509"/>
      <c r="EU134" s="509"/>
      <c r="EV134" s="509"/>
      <c r="EW134" s="509"/>
      <c r="EX134" s="509"/>
      <c r="EY134" s="509"/>
      <c r="EZ134" s="509"/>
      <c r="FA134" s="509"/>
      <c r="FB134" s="509"/>
      <c r="FC134" s="509"/>
      <c r="FD134" s="509"/>
      <c r="FE134" s="517" t="s">
        <v>22115</v>
      </c>
      <c r="FG134" s="509"/>
      <c r="FH134" s="509"/>
      <c r="FI134" s="509"/>
      <c r="FJ134" s="509"/>
      <c r="FK134" s="509"/>
      <c r="FL134" s="509"/>
      <c r="FM134" s="509"/>
      <c r="FN134" s="509"/>
      <c r="FO134" s="509"/>
      <c r="FP134" s="509"/>
      <c r="FQ134" s="509"/>
      <c r="FR134" s="509"/>
      <c r="FS134" s="509"/>
      <c r="FT134" s="509"/>
      <c r="FU134" s="509"/>
      <c r="FV134" s="509"/>
      <c r="FW134" s="509"/>
      <c r="FX134" s="509"/>
      <c r="FY134" s="509"/>
      <c r="FZ134" s="509"/>
      <c r="GA134" s="509"/>
      <c r="GB134" s="509"/>
      <c r="GC134" s="509"/>
      <c r="GD134" s="509"/>
      <c r="GE134" s="509"/>
      <c r="GF134" s="509"/>
      <c r="GG134" s="509"/>
    </row>
    <row r="135">
      <c r="A135" s="507">
        <v>6444332.0</v>
      </c>
      <c r="B135" s="517" t="s">
        <v>22116</v>
      </c>
      <c r="C135" s="517" t="s">
        <v>212</v>
      </c>
      <c r="D135" s="601">
        <v>45732.82848379629</v>
      </c>
      <c r="E135" s="601">
        <v>45733.836377314816</v>
      </c>
      <c r="F135" s="601">
        <v>45733.83763888889</v>
      </c>
      <c r="H135" s="517" t="s">
        <v>21685</v>
      </c>
      <c r="K135" s="509"/>
      <c r="L135" s="509"/>
      <c r="M135" s="509"/>
      <c r="N135" s="509"/>
      <c r="O135" s="509"/>
      <c r="P135" s="509"/>
      <c r="Q135" s="509"/>
      <c r="R135" s="509"/>
      <c r="S135" s="509"/>
      <c r="T135" s="517" t="s">
        <v>2639</v>
      </c>
      <c r="V135" s="517" t="s">
        <v>1993</v>
      </c>
      <c r="W135" s="600" t="s">
        <v>22109</v>
      </c>
      <c r="X135" s="509"/>
      <c r="Y135" s="509"/>
      <c r="Z135" s="509"/>
      <c r="AA135" s="509"/>
      <c r="AB135" s="509"/>
      <c r="AC135" s="509"/>
      <c r="AD135" s="509"/>
      <c r="AE135" s="509"/>
      <c r="AF135" s="509"/>
      <c r="AG135" s="509"/>
      <c r="AH135" s="509"/>
      <c r="AI135" s="509"/>
      <c r="AJ135" s="509"/>
      <c r="AK135" s="509"/>
      <c r="AL135" s="509"/>
      <c r="AM135" s="509"/>
      <c r="AN135" s="509"/>
      <c r="AO135" s="509"/>
      <c r="AP135" s="509"/>
      <c r="AQ135" s="507">
        <v>36.0</v>
      </c>
      <c r="AR135" s="602">
        <v>45732.0</v>
      </c>
      <c r="AS135" s="507">
        <v>798000.0</v>
      </c>
      <c r="AT135" s="509"/>
      <c r="AU135" s="509"/>
      <c r="AV135" s="509"/>
      <c r="AW135" s="509"/>
      <c r="AX135" s="509"/>
      <c r="AY135" s="509"/>
      <c r="AZ135" s="509"/>
      <c r="BA135" s="509"/>
      <c r="BB135" s="509"/>
      <c r="BC135" s="509"/>
      <c r="BD135" s="509"/>
      <c r="BE135" s="509"/>
      <c r="BF135" s="509"/>
      <c r="BG135" s="509"/>
      <c r="BH135" s="517" t="s">
        <v>21688</v>
      </c>
      <c r="BI135" s="509"/>
      <c r="BJ135" s="509"/>
      <c r="BK135" s="509"/>
      <c r="BL135" s="509"/>
      <c r="BM135" s="509"/>
      <c r="BN135" s="509"/>
      <c r="BO135" s="509"/>
      <c r="BP135" s="509"/>
      <c r="BQ135" s="509"/>
      <c r="BR135" s="509"/>
      <c r="BS135" s="509"/>
      <c r="BT135" s="517" t="s">
        <v>21693</v>
      </c>
      <c r="BX135" s="509"/>
      <c r="BY135" s="507">
        <v>30324.0</v>
      </c>
      <c r="BZ135" s="507">
        <v>28500.0</v>
      </c>
      <c r="CA135" s="509"/>
      <c r="CB135" s="509"/>
      <c r="CC135" s="603">
        <v>45804.0</v>
      </c>
      <c r="CD135" s="507">
        <v>27.0</v>
      </c>
      <c r="CE135" s="507">
        <v>1027824.0</v>
      </c>
      <c r="CF135" s="507">
        <v>229824.0</v>
      </c>
      <c r="CG135" s="509"/>
      <c r="CH135" s="509"/>
      <c r="CI135" s="509"/>
      <c r="CJ135" s="509"/>
      <c r="CK135" s="509"/>
      <c r="CL135" s="509"/>
      <c r="CM135" s="509"/>
      <c r="CN135" s="509"/>
      <c r="CO135" s="509"/>
      <c r="CP135" s="509"/>
      <c r="CQ135" s="509"/>
      <c r="CR135" s="517" t="s">
        <v>22110</v>
      </c>
      <c r="CU135" s="509"/>
      <c r="CV135" s="509"/>
      <c r="CW135" s="509"/>
      <c r="CX135" s="509"/>
      <c r="CY135" s="509"/>
      <c r="CZ135" s="509"/>
      <c r="DA135" s="509"/>
      <c r="DB135" s="509"/>
      <c r="DC135" s="509"/>
      <c r="DD135" s="517" t="s">
        <v>22111</v>
      </c>
      <c r="DE135" s="509"/>
      <c r="DF135" s="509"/>
      <c r="DG135" s="509"/>
      <c r="DH135" s="509"/>
      <c r="DI135" s="509"/>
      <c r="DJ135" s="509"/>
      <c r="DK135" s="509"/>
      <c r="DL135" s="509"/>
      <c r="DM135" s="507">
        <v>5810056.0</v>
      </c>
      <c r="DN135" s="517" t="s">
        <v>22111</v>
      </c>
      <c r="DO135" s="509"/>
      <c r="DP135" s="509"/>
      <c r="DQ135" s="509"/>
      <c r="DR135" s="517" t="s">
        <v>1993</v>
      </c>
      <c r="DS135" s="509"/>
      <c r="DT135" s="509"/>
      <c r="DU135" s="509"/>
      <c r="DV135" s="517" t="s">
        <v>22117</v>
      </c>
      <c r="DZ135" s="509"/>
      <c r="EA135" s="509"/>
      <c r="EB135" s="509"/>
      <c r="EC135" s="509"/>
      <c r="ED135" s="509"/>
      <c r="EE135" s="509"/>
      <c r="EF135" s="509"/>
      <c r="EG135" s="509"/>
      <c r="EH135" s="509"/>
      <c r="EI135" s="509"/>
      <c r="EJ135" s="509"/>
      <c r="EK135" s="509"/>
      <c r="EL135" s="509"/>
      <c r="EM135" s="509"/>
      <c r="EN135" s="509"/>
      <c r="EO135" s="509"/>
      <c r="EP135" s="509"/>
      <c r="EQ135" s="509"/>
      <c r="ER135" s="509"/>
      <c r="ES135" s="509"/>
      <c r="ET135" s="509"/>
      <c r="EU135" s="509"/>
      <c r="EV135" s="509"/>
      <c r="EW135" s="509"/>
      <c r="EX135" s="509"/>
      <c r="EY135" s="509"/>
      <c r="EZ135" s="509"/>
      <c r="FA135" s="509"/>
      <c r="FB135" s="509"/>
      <c r="FC135" s="509"/>
      <c r="FD135" s="509"/>
      <c r="FE135" s="517" t="s">
        <v>22118</v>
      </c>
      <c r="FG135" s="509"/>
      <c r="FH135" s="509"/>
      <c r="FI135" s="509"/>
      <c r="FJ135" s="509"/>
      <c r="FK135" s="509"/>
      <c r="FL135" s="509"/>
      <c r="FM135" s="509"/>
      <c r="FN135" s="509"/>
      <c r="FO135" s="509"/>
      <c r="FP135" s="509"/>
      <c r="FQ135" s="509"/>
      <c r="FR135" s="509"/>
      <c r="FS135" s="509"/>
      <c r="FT135" s="509"/>
      <c r="FU135" s="509"/>
      <c r="FV135" s="509"/>
      <c r="FW135" s="509"/>
      <c r="FX135" s="509"/>
      <c r="FY135" s="509"/>
      <c r="FZ135" s="509"/>
      <c r="GA135" s="509"/>
      <c r="GB135" s="509"/>
      <c r="GC135" s="509"/>
      <c r="GD135" s="509"/>
      <c r="GE135" s="509"/>
      <c r="GF135" s="509"/>
      <c r="GG135" s="509"/>
    </row>
    <row r="136">
      <c r="A136" s="507">
        <v>6444333.0</v>
      </c>
      <c r="B136" s="517" t="s">
        <v>22119</v>
      </c>
      <c r="C136" s="517" t="s">
        <v>212</v>
      </c>
      <c r="D136" s="601">
        <v>45732.82840277778</v>
      </c>
      <c r="E136" s="601">
        <v>45733.83497685185</v>
      </c>
      <c r="F136" s="601">
        <v>45733.837743055556</v>
      </c>
      <c r="H136" s="517" t="s">
        <v>21685</v>
      </c>
      <c r="K136" s="509"/>
      <c r="L136" s="509"/>
      <c r="M136" s="509"/>
      <c r="N136" s="509"/>
      <c r="O136" s="509"/>
      <c r="P136" s="509"/>
      <c r="Q136" s="509"/>
      <c r="R136" s="509"/>
      <c r="S136" s="509"/>
      <c r="T136" s="517" t="s">
        <v>2639</v>
      </c>
      <c r="V136" s="517" t="s">
        <v>1993</v>
      </c>
      <c r="W136" s="600" t="s">
        <v>22109</v>
      </c>
      <c r="X136" s="509"/>
      <c r="Y136" s="509"/>
      <c r="Z136" s="509"/>
      <c r="AA136" s="509"/>
      <c r="AB136" s="509"/>
      <c r="AC136" s="509"/>
      <c r="AD136" s="509"/>
      <c r="AE136" s="509"/>
      <c r="AF136" s="509"/>
      <c r="AG136" s="509"/>
      <c r="AH136" s="509"/>
      <c r="AI136" s="509"/>
      <c r="AJ136" s="509"/>
      <c r="AK136" s="509"/>
      <c r="AL136" s="509"/>
      <c r="AM136" s="509"/>
      <c r="AN136" s="509"/>
      <c r="AO136" s="509"/>
      <c r="AP136" s="509"/>
      <c r="AQ136" s="507">
        <v>36.0</v>
      </c>
      <c r="AR136" s="602">
        <v>45732.0</v>
      </c>
      <c r="AS136" s="507">
        <v>798000.0</v>
      </c>
      <c r="AT136" s="509"/>
      <c r="AU136" s="509"/>
      <c r="AV136" s="509"/>
      <c r="AW136" s="509"/>
      <c r="AX136" s="509"/>
      <c r="AY136" s="509"/>
      <c r="AZ136" s="509"/>
      <c r="BA136" s="509"/>
      <c r="BB136" s="509"/>
      <c r="BC136" s="509"/>
      <c r="BD136" s="509"/>
      <c r="BE136" s="509"/>
      <c r="BF136" s="509"/>
      <c r="BG136" s="509"/>
      <c r="BH136" s="517" t="s">
        <v>21688</v>
      </c>
      <c r="BI136" s="509"/>
      <c r="BJ136" s="509"/>
      <c r="BK136" s="509"/>
      <c r="BL136" s="509"/>
      <c r="BM136" s="509"/>
      <c r="BN136" s="509"/>
      <c r="BO136" s="509"/>
      <c r="BP136" s="509"/>
      <c r="BQ136" s="509"/>
      <c r="BR136" s="509"/>
      <c r="BS136" s="509"/>
      <c r="BT136" s="517" t="s">
        <v>21693</v>
      </c>
      <c r="BX136" s="509"/>
      <c r="BY136" s="507">
        <v>30324.0</v>
      </c>
      <c r="BZ136" s="507">
        <v>28500.0</v>
      </c>
      <c r="CA136" s="509"/>
      <c r="CB136" s="509"/>
      <c r="CC136" s="603">
        <v>45804.0</v>
      </c>
      <c r="CD136" s="507">
        <v>27.0</v>
      </c>
      <c r="CE136" s="507">
        <v>1027824.0</v>
      </c>
      <c r="CF136" s="507">
        <v>229824.0</v>
      </c>
      <c r="CG136" s="509"/>
      <c r="CH136" s="509"/>
      <c r="CI136" s="509"/>
      <c r="CJ136" s="509"/>
      <c r="CK136" s="509"/>
      <c r="CL136" s="509"/>
      <c r="CM136" s="509"/>
      <c r="CN136" s="509"/>
      <c r="CO136" s="509"/>
      <c r="CP136" s="509"/>
      <c r="CQ136" s="509"/>
      <c r="CR136" s="517" t="s">
        <v>22110</v>
      </c>
      <c r="CU136" s="509"/>
      <c r="CV136" s="509"/>
      <c r="CW136" s="509"/>
      <c r="CX136" s="509"/>
      <c r="CY136" s="509"/>
      <c r="CZ136" s="509"/>
      <c r="DA136" s="509"/>
      <c r="DB136" s="509"/>
      <c r="DC136" s="509"/>
      <c r="DD136" s="517" t="s">
        <v>22111</v>
      </c>
      <c r="DE136" s="509"/>
      <c r="DF136" s="509"/>
      <c r="DG136" s="509"/>
      <c r="DH136" s="509"/>
      <c r="DI136" s="509"/>
      <c r="DJ136" s="509"/>
      <c r="DK136" s="509"/>
      <c r="DL136" s="509"/>
      <c r="DM136" s="509"/>
      <c r="DN136" s="517" t="s">
        <v>22111</v>
      </c>
      <c r="DO136" s="509"/>
      <c r="DP136" s="509"/>
      <c r="DQ136" s="509"/>
      <c r="DR136" s="517" t="s">
        <v>1993</v>
      </c>
      <c r="DS136" s="509"/>
      <c r="DT136" s="509"/>
      <c r="DU136" s="509"/>
      <c r="DV136" s="517" t="s">
        <v>22117</v>
      </c>
      <c r="DZ136" s="509"/>
      <c r="EA136" s="509"/>
      <c r="EB136" s="509"/>
      <c r="EC136" s="509"/>
      <c r="ED136" s="509"/>
      <c r="EE136" s="509"/>
      <c r="EF136" s="509"/>
      <c r="EG136" s="509"/>
      <c r="EH136" s="509"/>
      <c r="EI136" s="509"/>
      <c r="EJ136" s="509"/>
      <c r="EK136" s="509"/>
      <c r="EL136" s="509"/>
      <c r="EM136" s="509"/>
      <c r="EN136" s="509"/>
      <c r="EO136" s="509"/>
      <c r="EP136" s="509"/>
      <c r="EQ136" s="509"/>
      <c r="ER136" s="509"/>
      <c r="ES136" s="509"/>
      <c r="ET136" s="509"/>
      <c r="EU136" s="509"/>
      <c r="EV136" s="509"/>
      <c r="EW136" s="509"/>
      <c r="EX136" s="509"/>
      <c r="EY136" s="509"/>
      <c r="EZ136" s="509"/>
      <c r="FA136" s="509"/>
      <c r="FB136" s="509"/>
      <c r="FC136" s="509"/>
      <c r="FD136" s="509"/>
      <c r="FE136" s="517" t="s">
        <v>22118</v>
      </c>
      <c r="FG136" s="509"/>
      <c r="FH136" s="509"/>
      <c r="FI136" s="509"/>
      <c r="FJ136" s="509"/>
      <c r="FK136" s="509"/>
      <c r="FL136" s="509"/>
      <c r="FM136" s="509"/>
      <c r="FN136" s="509"/>
      <c r="FO136" s="509"/>
      <c r="FP136" s="509"/>
      <c r="FQ136" s="509"/>
      <c r="FR136" s="509"/>
      <c r="FS136" s="509"/>
      <c r="FT136" s="509"/>
      <c r="FU136" s="509"/>
      <c r="FV136" s="509"/>
      <c r="FW136" s="509"/>
      <c r="FX136" s="509"/>
      <c r="FY136" s="509"/>
      <c r="FZ136" s="509"/>
      <c r="GA136" s="509"/>
      <c r="GB136" s="509"/>
      <c r="GC136" s="509"/>
      <c r="GD136" s="509"/>
      <c r="GE136" s="509"/>
      <c r="GF136" s="509"/>
      <c r="GG136" s="509"/>
    </row>
    <row r="137">
      <c r="A137" s="507">
        <v>6444733.0</v>
      </c>
      <c r="B137" s="517" t="s">
        <v>22120</v>
      </c>
      <c r="C137" s="517" t="s">
        <v>212</v>
      </c>
      <c r="D137" s="601">
        <v>45732.85974537037</v>
      </c>
      <c r="E137" s="601">
        <v>45732.87128472222</v>
      </c>
      <c r="F137" s="601">
        <v>45732.87378472222</v>
      </c>
      <c r="H137" s="517" t="s">
        <v>21685</v>
      </c>
      <c r="K137" s="509"/>
      <c r="L137" s="509"/>
      <c r="M137" s="509"/>
      <c r="N137" s="509"/>
      <c r="O137" s="509"/>
      <c r="P137" s="509"/>
      <c r="Q137" s="509"/>
      <c r="R137" s="509"/>
      <c r="S137" s="509"/>
      <c r="T137" s="509"/>
      <c r="U137" s="509"/>
      <c r="V137" s="517" t="s">
        <v>60</v>
      </c>
      <c r="W137" s="600" t="s">
        <v>22121</v>
      </c>
      <c r="X137" s="509"/>
      <c r="Y137" s="509"/>
      <c r="Z137" s="509"/>
      <c r="AA137" s="509"/>
      <c r="AB137" s="509"/>
      <c r="AC137" s="509"/>
      <c r="AD137" s="509"/>
      <c r="AE137" s="509"/>
      <c r="AF137" s="509"/>
      <c r="AG137" s="509"/>
      <c r="AH137" s="509"/>
      <c r="AI137" s="509"/>
      <c r="AJ137" s="509"/>
      <c r="AK137" s="509"/>
      <c r="AL137" s="509"/>
      <c r="AM137" s="509"/>
      <c r="AN137" s="509"/>
      <c r="AO137" s="509"/>
      <c r="AP137" s="509"/>
      <c r="AQ137" s="509"/>
      <c r="AR137" s="509"/>
      <c r="AS137" s="509"/>
      <c r="AT137" s="509"/>
      <c r="AU137" s="509"/>
      <c r="AV137" s="509"/>
      <c r="AW137" s="509"/>
      <c r="AX137" s="509"/>
      <c r="AY137" s="509"/>
      <c r="AZ137" s="509"/>
      <c r="BA137" s="509"/>
      <c r="BB137" s="509"/>
      <c r="BC137" s="509"/>
      <c r="BD137" s="509"/>
      <c r="BE137" s="509"/>
      <c r="BF137" s="509"/>
      <c r="BG137" s="509"/>
      <c r="BH137" s="517" t="s">
        <v>21688</v>
      </c>
      <c r="BI137" s="509"/>
      <c r="BJ137" s="509"/>
      <c r="BK137" s="509"/>
      <c r="BL137" s="509"/>
      <c r="BM137" s="509"/>
      <c r="BN137" s="509"/>
      <c r="BO137" s="509"/>
      <c r="BP137" s="509"/>
      <c r="BQ137" s="509"/>
      <c r="BR137" s="509"/>
      <c r="BS137" s="509"/>
      <c r="BT137" s="509"/>
      <c r="BU137" s="509"/>
      <c r="BV137" s="509"/>
      <c r="BW137" s="509"/>
      <c r="BX137" s="509"/>
      <c r="BY137" s="509"/>
      <c r="BZ137" s="509"/>
      <c r="CA137" s="509"/>
      <c r="CB137" s="509"/>
      <c r="CC137" s="509"/>
      <c r="CD137" s="509"/>
      <c r="CE137" s="509"/>
      <c r="CF137" s="509"/>
      <c r="CG137" s="509"/>
      <c r="CH137" s="509"/>
      <c r="CI137" s="509"/>
      <c r="CJ137" s="509"/>
      <c r="CK137" s="509"/>
      <c r="CL137" s="509"/>
      <c r="CM137" s="509"/>
      <c r="CN137" s="509"/>
      <c r="CO137" s="509"/>
      <c r="CP137" s="509"/>
      <c r="CQ137" s="509"/>
      <c r="CR137" s="517" t="s">
        <v>22122</v>
      </c>
      <c r="CU137" s="509"/>
      <c r="CV137" s="509"/>
      <c r="CW137" s="509"/>
      <c r="CX137" s="509"/>
      <c r="CY137" s="509"/>
      <c r="CZ137" s="509"/>
      <c r="DA137" s="509"/>
      <c r="DB137" s="509"/>
      <c r="DC137" s="509"/>
      <c r="DD137" s="509"/>
      <c r="DE137" s="509"/>
      <c r="DF137" s="509"/>
      <c r="DG137" s="509"/>
      <c r="DH137" s="509"/>
      <c r="DI137" s="517" t="s">
        <v>22122</v>
      </c>
      <c r="DL137" s="509"/>
      <c r="DM137" s="509"/>
      <c r="DN137" s="517" t="s">
        <v>22121</v>
      </c>
      <c r="DP137" s="509"/>
      <c r="DQ137" s="509"/>
      <c r="DR137" s="517" t="s">
        <v>60</v>
      </c>
      <c r="DS137" s="509"/>
      <c r="DT137" s="509"/>
      <c r="DU137" s="509"/>
      <c r="DV137" s="509"/>
      <c r="DW137" s="509"/>
      <c r="DX137" s="509"/>
      <c r="DY137" s="509"/>
      <c r="DZ137" s="509"/>
      <c r="EA137" s="509"/>
      <c r="EB137" s="602">
        <v>45732.0</v>
      </c>
      <c r="EC137" s="509"/>
      <c r="ED137" s="509"/>
      <c r="EE137" s="509"/>
      <c r="EF137" s="509"/>
      <c r="EG137" s="509"/>
      <c r="EH137" s="509"/>
      <c r="EI137" s="509"/>
      <c r="EJ137" s="509"/>
      <c r="EK137" s="509"/>
      <c r="EL137" s="509"/>
      <c r="EM137" s="509"/>
      <c r="EN137" s="509"/>
      <c r="EO137" s="509"/>
      <c r="EP137" s="509"/>
      <c r="EQ137" s="509"/>
      <c r="ER137" s="509"/>
      <c r="ES137" s="509"/>
      <c r="ET137" s="509"/>
      <c r="EU137" s="509"/>
      <c r="EV137" s="509"/>
      <c r="EW137" s="509"/>
      <c r="EX137" s="509"/>
      <c r="EY137" s="509"/>
      <c r="EZ137" s="509"/>
      <c r="FA137" s="509"/>
      <c r="FB137" s="509"/>
      <c r="FC137" s="509"/>
      <c r="FD137" s="509"/>
      <c r="FE137" s="517" t="s">
        <v>22123</v>
      </c>
      <c r="FG137" s="509"/>
      <c r="FH137" s="509"/>
      <c r="FI137" s="509"/>
      <c r="FJ137" s="509"/>
      <c r="FK137" s="509"/>
      <c r="FL137" s="509"/>
      <c r="FM137" s="509"/>
      <c r="FN137" s="509"/>
      <c r="FO137" s="509"/>
      <c r="FP137" s="509"/>
      <c r="FQ137" s="509"/>
      <c r="FR137" s="509"/>
      <c r="FS137" s="509"/>
      <c r="FT137" s="509"/>
      <c r="FU137" s="509"/>
      <c r="FV137" s="509"/>
      <c r="FW137" s="509"/>
      <c r="FX137" s="509"/>
      <c r="FY137" s="509"/>
      <c r="FZ137" s="509"/>
      <c r="GA137" s="509"/>
      <c r="GB137" s="509"/>
      <c r="GC137" s="509"/>
      <c r="GD137" s="509"/>
      <c r="GE137" s="509"/>
      <c r="GF137" s="509"/>
      <c r="GG137" s="509"/>
    </row>
    <row r="138">
      <c r="A138" s="507">
        <v>6444734.0</v>
      </c>
      <c r="B138" s="517" t="s">
        <v>22124</v>
      </c>
      <c r="C138" s="517" t="s">
        <v>212</v>
      </c>
      <c r="D138" s="601">
        <v>45732.86085648148</v>
      </c>
      <c r="E138" s="601">
        <v>45732.87299768518</v>
      </c>
      <c r="F138" s="601">
        <v>45732.874131944445</v>
      </c>
      <c r="H138" s="517" t="s">
        <v>21685</v>
      </c>
      <c r="K138" s="509"/>
      <c r="L138" s="509"/>
      <c r="M138" s="509"/>
      <c r="N138" s="509"/>
      <c r="O138" s="509"/>
      <c r="P138" s="509"/>
      <c r="Q138" s="509"/>
      <c r="R138" s="509"/>
      <c r="S138" s="509"/>
      <c r="T138" s="517" t="s">
        <v>2639</v>
      </c>
      <c r="V138" s="517" t="s">
        <v>60</v>
      </c>
      <c r="W138" s="600" t="s">
        <v>22121</v>
      </c>
      <c r="X138" s="509"/>
      <c r="Y138" s="509"/>
      <c r="Z138" s="509"/>
      <c r="AA138" s="509"/>
      <c r="AB138" s="509"/>
      <c r="AC138" s="509"/>
      <c r="AD138" s="509"/>
      <c r="AE138" s="509"/>
      <c r="AF138" s="509"/>
      <c r="AG138" s="509"/>
      <c r="AH138" s="509"/>
      <c r="AI138" s="509"/>
      <c r="AJ138" s="509"/>
      <c r="AK138" s="509"/>
      <c r="AL138" s="509"/>
      <c r="AM138" s="509"/>
      <c r="AN138" s="509"/>
      <c r="AO138" s="509"/>
      <c r="AP138" s="509"/>
      <c r="AQ138" s="509"/>
      <c r="AR138" s="602">
        <v>45732.0</v>
      </c>
      <c r="AS138" s="507">
        <v>798000.0</v>
      </c>
      <c r="AT138" s="509"/>
      <c r="AU138" s="509"/>
      <c r="AV138" s="509"/>
      <c r="AW138" s="509"/>
      <c r="AX138" s="509"/>
      <c r="AY138" s="509"/>
      <c r="AZ138" s="509"/>
      <c r="BA138" s="509"/>
      <c r="BB138" s="509"/>
      <c r="BC138" s="509"/>
      <c r="BD138" s="509"/>
      <c r="BE138" s="509"/>
      <c r="BF138" s="509"/>
      <c r="BG138" s="509"/>
      <c r="BH138" s="517" t="s">
        <v>21688</v>
      </c>
      <c r="BI138" s="509"/>
      <c r="BJ138" s="509"/>
      <c r="BK138" s="509"/>
      <c r="BL138" s="509"/>
      <c r="BM138" s="509"/>
      <c r="BN138" s="509"/>
      <c r="BO138" s="509"/>
      <c r="BP138" s="507">
        <v>798000.0</v>
      </c>
      <c r="BQ138" s="509"/>
      <c r="BR138" s="509"/>
      <c r="BS138" s="509"/>
      <c r="BT138" s="509"/>
      <c r="BU138" s="509"/>
      <c r="BV138" s="509"/>
      <c r="BW138" s="509"/>
      <c r="BX138" s="509"/>
      <c r="BY138" s="509"/>
      <c r="BZ138" s="509"/>
      <c r="CA138" s="509"/>
      <c r="CB138" s="603">
        <v>45732.0</v>
      </c>
      <c r="CC138" s="509"/>
      <c r="CD138" s="509"/>
      <c r="CE138" s="507">
        <v>798000.0</v>
      </c>
      <c r="CF138" s="507">
        <v>0.0</v>
      </c>
      <c r="CG138" s="509"/>
      <c r="CH138" s="509"/>
      <c r="CI138" s="509"/>
      <c r="CJ138" s="509"/>
      <c r="CK138" s="509"/>
      <c r="CL138" s="509"/>
      <c r="CM138" s="509"/>
      <c r="CN138" s="509"/>
      <c r="CO138" s="509"/>
      <c r="CP138" s="509"/>
      <c r="CQ138" s="509"/>
      <c r="CR138" s="517" t="s">
        <v>22122</v>
      </c>
      <c r="CU138" s="509"/>
      <c r="CV138" s="509"/>
      <c r="CW138" s="509"/>
      <c r="CX138" s="509"/>
      <c r="CY138" s="509"/>
      <c r="CZ138" s="509"/>
      <c r="DA138" s="509"/>
      <c r="DB138" s="509"/>
      <c r="DC138" s="509"/>
      <c r="DD138" s="517" t="s">
        <v>22125</v>
      </c>
      <c r="DE138" s="509"/>
      <c r="DF138" s="509"/>
      <c r="DG138" s="509"/>
      <c r="DH138" s="509"/>
      <c r="DI138" s="509"/>
      <c r="DJ138" s="509"/>
      <c r="DK138" s="509"/>
      <c r="DL138" s="509"/>
      <c r="DM138" s="509"/>
      <c r="DN138" s="517" t="s">
        <v>22121</v>
      </c>
      <c r="DP138" s="509"/>
      <c r="DQ138" s="509"/>
      <c r="DR138" s="517" t="s">
        <v>60</v>
      </c>
      <c r="DS138" s="509"/>
      <c r="DT138" s="509"/>
      <c r="DU138" s="509"/>
      <c r="DV138" s="517" t="s">
        <v>22126</v>
      </c>
      <c r="DZ138" s="509"/>
      <c r="EA138" s="509"/>
      <c r="EB138" s="509"/>
      <c r="EC138" s="509"/>
      <c r="ED138" s="509"/>
      <c r="EE138" s="509"/>
      <c r="EF138" s="509"/>
      <c r="EG138" s="509"/>
      <c r="EH138" s="509"/>
      <c r="EI138" s="509"/>
      <c r="EJ138" s="509"/>
      <c r="EK138" s="509"/>
      <c r="EL138" s="509"/>
      <c r="EM138" s="509"/>
      <c r="EN138" s="509"/>
      <c r="EO138" s="509"/>
      <c r="EP138" s="509"/>
      <c r="EQ138" s="509"/>
      <c r="ER138" s="509"/>
      <c r="ES138" s="509"/>
      <c r="ET138" s="509"/>
      <c r="EU138" s="509"/>
      <c r="EV138" s="509"/>
      <c r="EW138" s="509"/>
      <c r="EX138" s="509"/>
      <c r="EY138" s="509"/>
      <c r="EZ138" s="509"/>
      <c r="FA138" s="509"/>
      <c r="FB138" s="509"/>
      <c r="FC138" s="509"/>
      <c r="FD138" s="509"/>
      <c r="FE138" s="517" t="s">
        <v>22123</v>
      </c>
      <c r="FG138" s="509"/>
      <c r="FH138" s="509"/>
      <c r="FI138" s="509"/>
      <c r="FJ138" s="509"/>
      <c r="FK138" s="509"/>
      <c r="FL138" s="509"/>
      <c r="FM138" s="509"/>
      <c r="FN138" s="509"/>
      <c r="FO138" s="509"/>
      <c r="FP138" s="509"/>
      <c r="FQ138" s="509"/>
      <c r="FR138" s="509"/>
      <c r="FS138" s="509"/>
      <c r="FT138" s="509"/>
      <c r="FU138" s="509"/>
      <c r="FV138" s="509"/>
      <c r="FW138" s="509"/>
      <c r="FX138" s="509"/>
      <c r="FY138" s="509"/>
      <c r="FZ138" s="509"/>
      <c r="GA138" s="509"/>
      <c r="GB138" s="509"/>
      <c r="GC138" s="509"/>
      <c r="GD138" s="509"/>
      <c r="GE138" s="509"/>
      <c r="GF138" s="509"/>
      <c r="GG138" s="509"/>
    </row>
    <row r="139">
      <c r="A139" s="507">
        <v>6444736.0</v>
      </c>
      <c r="B139" s="517" t="s">
        <v>22127</v>
      </c>
      <c r="C139" s="517" t="s">
        <v>212</v>
      </c>
      <c r="D139" s="601">
        <v>45732.861967592595</v>
      </c>
      <c r="E139" s="601">
        <v>45732.874560185184</v>
      </c>
      <c r="F139" s="601">
        <v>45732.87510416667</v>
      </c>
      <c r="H139" s="517" t="s">
        <v>21685</v>
      </c>
      <c r="K139" s="509"/>
      <c r="L139" s="509"/>
      <c r="M139" s="509"/>
      <c r="N139" s="509"/>
      <c r="O139" s="509"/>
      <c r="P139" s="509"/>
      <c r="Q139" s="509"/>
      <c r="R139" s="509"/>
      <c r="S139" s="509"/>
      <c r="T139" s="517" t="s">
        <v>2639</v>
      </c>
      <c r="V139" s="517" t="s">
        <v>60</v>
      </c>
      <c r="W139" s="600" t="s">
        <v>22121</v>
      </c>
      <c r="X139" s="509"/>
      <c r="Y139" s="509"/>
      <c r="Z139" s="509"/>
      <c r="AA139" s="509"/>
      <c r="AB139" s="509"/>
      <c r="AC139" s="509"/>
      <c r="AD139" s="509"/>
      <c r="AE139" s="509"/>
      <c r="AF139" s="509"/>
      <c r="AG139" s="509"/>
      <c r="AH139" s="509"/>
      <c r="AI139" s="509"/>
      <c r="AJ139" s="509"/>
      <c r="AK139" s="509"/>
      <c r="AL139" s="509"/>
      <c r="AM139" s="509"/>
      <c r="AN139" s="509"/>
      <c r="AO139" s="509"/>
      <c r="AP139" s="509"/>
      <c r="AQ139" s="509"/>
      <c r="AR139" s="602">
        <v>45732.0</v>
      </c>
      <c r="AS139" s="507">
        <v>798000.0</v>
      </c>
      <c r="AT139" s="509"/>
      <c r="AU139" s="509"/>
      <c r="AV139" s="509"/>
      <c r="AW139" s="509"/>
      <c r="AX139" s="509"/>
      <c r="AY139" s="509"/>
      <c r="AZ139" s="509"/>
      <c r="BA139" s="509"/>
      <c r="BB139" s="509"/>
      <c r="BC139" s="509"/>
      <c r="BD139" s="509"/>
      <c r="BE139" s="509"/>
      <c r="BF139" s="509"/>
      <c r="BG139" s="509"/>
      <c r="BH139" s="517" t="s">
        <v>21688</v>
      </c>
      <c r="BI139" s="509"/>
      <c r="BJ139" s="509"/>
      <c r="BK139" s="509"/>
      <c r="BL139" s="509"/>
      <c r="BM139" s="509"/>
      <c r="BN139" s="509"/>
      <c r="BO139" s="509"/>
      <c r="BP139" s="507">
        <v>798000.0</v>
      </c>
      <c r="BQ139" s="509"/>
      <c r="BR139" s="509"/>
      <c r="BS139" s="509"/>
      <c r="BT139" s="509"/>
      <c r="BU139" s="509"/>
      <c r="BV139" s="509"/>
      <c r="BW139" s="509"/>
      <c r="BX139" s="509"/>
      <c r="BY139" s="509"/>
      <c r="BZ139" s="509"/>
      <c r="CA139" s="509"/>
      <c r="CB139" s="603">
        <v>45732.0</v>
      </c>
      <c r="CC139" s="509"/>
      <c r="CD139" s="509"/>
      <c r="CE139" s="507">
        <v>798000.0</v>
      </c>
      <c r="CF139" s="507">
        <v>0.0</v>
      </c>
      <c r="CG139" s="509"/>
      <c r="CH139" s="509"/>
      <c r="CI139" s="509"/>
      <c r="CJ139" s="509"/>
      <c r="CK139" s="509"/>
      <c r="CL139" s="509"/>
      <c r="CM139" s="509"/>
      <c r="CN139" s="509"/>
      <c r="CO139" s="509"/>
      <c r="CP139" s="509"/>
      <c r="CQ139" s="509"/>
      <c r="CR139" s="517" t="s">
        <v>22122</v>
      </c>
      <c r="CU139" s="509"/>
      <c r="CV139" s="509"/>
      <c r="CW139" s="509"/>
      <c r="CX139" s="509"/>
      <c r="CY139" s="509"/>
      <c r="CZ139" s="509"/>
      <c r="DA139" s="509"/>
      <c r="DB139" s="509"/>
      <c r="DC139" s="509"/>
      <c r="DD139" s="517" t="s">
        <v>22125</v>
      </c>
      <c r="DE139" s="509"/>
      <c r="DF139" s="509"/>
      <c r="DG139" s="509"/>
      <c r="DH139" s="509"/>
      <c r="DI139" s="509"/>
      <c r="DJ139" s="509"/>
      <c r="DK139" s="509"/>
      <c r="DL139" s="509"/>
      <c r="DM139" s="507">
        <v>4250035.0</v>
      </c>
      <c r="DN139" s="517" t="s">
        <v>22121</v>
      </c>
      <c r="DP139" s="509"/>
      <c r="DQ139" s="509"/>
      <c r="DR139" s="517" t="s">
        <v>60</v>
      </c>
      <c r="DS139" s="509"/>
      <c r="DT139" s="509"/>
      <c r="DU139" s="509"/>
      <c r="DV139" s="517" t="s">
        <v>22126</v>
      </c>
      <c r="DZ139" s="509"/>
      <c r="EA139" s="509"/>
      <c r="EB139" s="509"/>
      <c r="EC139" s="509"/>
      <c r="ED139" s="509"/>
      <c r="EE139" s="509"/>
      <c r="EF139" s="509"/>
      <c r="EG139" s="509"/>
      <c r="EH139" s="509"/>
      <c r="EI139" s="509"/>
      <c r="EJ139" s="509"/>
      <c r="EK139" s="509"/>
      <c r="EL139" s="509"/>
      <c r="EM139" s="509"/>
      <c r="EN139" s="509"/>
      <c r="EO139" s="509"/>
      <c r="EP139" s="509"/>
      <c r="EQ139" s="509"/>
      <c r="ER139" s="509"/>
      <c r="ES139" s="509"/>
      <c r="ET139" s="509"/>
      <c r="EU139" s="509"/>
      <c r="EV139" s="509"/>
      <c r="EW139" s="509"/>
      <c r="EX139" s="509"/>
      <c r="EY139" s="509"/>
      <c r="EZ139" s="509"/>
      <c r="FA139" s="509"/>
      <c r="FB139" s="509"/>
      <c r="FC139" s="509"/>
      <c r="FD139" s="509"/>
      <c r="FE139" s="517" t="s">
        <v>22123</v>
      </c>
      <c r="FG139" s="509"/>
      <c r="FH139" s="509"/>
      <c r="FI139" s="509"/>
      <c r="FJ139" s="509"/>
      <c r="FK139" s="509"/>
      <c r="FL139" s="509"/>
      <c r="FM139" s="509"/>
      <c r="FN139" s="509"/>
      <c r="FO139" s="509"/>
      <c r="FP139" s="509"/>
      <c r="FQ139" s="509"/>
      <c r="FR139" s="509"/>
      <c r="FS139" s="509"/>
      <c r="FT139" s="509"/>
      <c r="FU139" s="509"/>
      <c r="FV139" s="509"/>
      <c r="FW139" s="509"/>
      <c r="FX139" s="509"/>
      <c r="FY139" s="509"/>
      <c r="FZ139" s="509"/>
      <c r="GA139" s="509"/>
      <c r="GB139" s="509"/>
      <c r="GC139" s="509"/>
      <c r="GD139" s="509"/>
      <c r="GE139" s="509"/>
      <c r="GF139" s="509"/>
      <c r="GG139" s="509"/>
    </row>
    <row r="140">
      <c r="A140" s="507">
        <v>6444889.0</v>
      </c>
      <c r="B140" s="517" t="s">
        <v>22128</v>
      </c>
      <c r="C140" s="517" t="s">
        <v>212</v>
      </c>
      <c r="D140" s="601">
        <v>45732.91074074074</v>
      </c>
      <c r="E140" s="601">
        <v>45732.9272337963</v>
      </c>
      <c r="F140" s="601">
        <v>45732.92938657408</v>
      </c>
      <c r="H140" s="517" t="s">
        <v>21685</v>
      </c>
      <c r="K140" s="509"/>
      <c r="L140" s="509"/>
      <c r="M140" s="509"/>
      <c r="N140" s="509"/>
      <c r="O140" s="509"/>
      <c r="P140" s="509"/>
      <c r="Q140" s="509"/>
      <c r="R140" s="509"/>
      <c r="S140" s="509"/>
      <c r="T140" s="517" t="s">
        <v>2639</v>
      </c>
      <c r="V140" s="517" t="s">
        <v>1993</v>
      </c>
      <c r="W140" s="600" t="s">
        <v>22129</v>
      </c>
      <c r="X140" s="509"/>
      <c r="Y140" s="509"/>
      <c r="Z140" s="509"/>
      <c r="AA140" s="509"/>
      <c r="AB140" s="509"/>
      <c r="AC140" s="509"/>
      <c r="AD140" s="509"/>
      <c r="AE140" s="509"/>
      <c r="AF140" s="509"/>
      <c r="AG140" s="509"/>
      <c r="AH140" s="509"/>
      <c r="AI140" s="509"/>
      <c r="AJ140" s="509"/>
      <c r="AK140" s="509"/>
      <c r="AL140" s="509"/>
      <c r="AM140" s="509"/>
      <c r="AN140" s="509"/>
      <c r="AO140" s="509"/>
      <c r="AP140" s="509"/>
      <c r="AQ140" s="507">
        <v>36.0</v>
      </c>
      <c r="AR140" s="602">
        <v>45732.0</v>
      </c>
      <c r="AS140" s="507">
        <v>798000.0</v>
      </c>
      <c r="AT140" s="509"/>
      <c r="AU140" s="509"/>
      <c r="AV140" s="509"/>
      <c r="AW140" s="509"/>
      <c r="AX140" s="509"/>
      <c r="AY140" s="509"/>
      <c r="AZ140" s="509"/>
      <c r="BA140" s="509"/>
      <c r="BB140" s="509"/>
      <c r="BC140" s="509"/>
      <c r="BD140" s="509"/>
      <c r="BE140" s="509"/>
      <c r="BF140" s="509"/>
      <c r="BG140" s="509"/>
      <c r="BH140" s="517" t="s">
        <v>21688</v>
      </c>
      <c r="BI140" s="509"/>
      <c r="BJ140" s="509"/>
      <c r="BK140" s="509"/>
      <c r="BL140" s="509"/>
      <c r="BM140" s="509"/>
      <c r="BN140" s="509"/>
      <c r="BO140" s="509"/>
      <c r="BP140" s="509"/>
      <c r="BQ140" s="509"/>
      <c r="BR140" s="509"/>
      <c r="BS140" s="509"/>
      <c r="BT140" s="517" t="s">
        <v>21693</v>
      </c>
      <c r="BX140" s="509"/>
      <c r="BY140" s="507">
        <v>30324.0</v>
      </c>
      <c r="BZ140" s="507">
        <v>28500.0</v>
      </c>
      <c r="CA140" s="509"/>
      <c r="CB140" s="509"/>
      <c r="CC140" s="603">
        <v>45804.0</v>
      </c>
      <c r="CD140" s="507">
        <v>27.0</v>
      </c>
      <c r="CE140" s="507">
        <v>1027824.0</v>
      </c>
      <c r="CF140" s="507">
        <v>229824.0</v>
      </c>
      <c r="CG140" s="509"/>
      <c r="CH140" s="509"/>
      <c r="CI140" s="509"/>
      <c r="CJ140" s="509"/>
      <c r="CK140" s="509"/>
      <c r="CL140" s="509"/>
      <c r="CM140" s="509"/>
      <c r="CN140" s="509"/>
      <c r="CO140" s="509"/>
      <c r="CP140" s="509"/>
      <c r="CQ140" s="509"/>
      <c r="CR140" s="517" t="s">
        <v>1999</v>
      </c>
      <c r="CU140" s="509"/>
      <c r="CV140" s="509"/>
      <c r="CW140" s="509"/>
      <c r="CX140" s="509"/>
      <c r="CY140" s="509"/>
      <c r="CZ140" s="509"/>
      <c r="DA140" s="509"/>
      <c r="DB140" s="509"/>
      <c r="DC140" s="509"/>
      <c r="DD140" s="517" t="s">
        <v>22130</v>
      </c>
      <c r="DE140" s="509"/>
      <c r="DF140" s="509"/>
      <c r="DG140" s="509"/>
      <c r="DH140" s="509"/>
      <c r="DI140" s="509"/>
      <c r="DJ140" s="509"/>
      <c r="DK140" s="509"/>
      <c r="DL140" s="509"/>
      <c r="DM140" s="507">
        <v>3330807.0</v>
      </c>
      <c r="DN140" s="517" t="s">
        <v>1997</v>
      </c>
      <c r="DO140" s="509"/>
      <c r="DP140" s="509"/>
      <c r="DQ140" s="509"/>
      <c r="DR140" s="517" t="s">
        <v>1993</v>
      </c>
      <c r="DS140" s="509"/>
      <c r="DT140" s="509"/>
      <c r="DU140" s="509"/>
      <c r="DV140" s="517" t="s">
        <v>22131</v>
      </c>
      <c r="DY140" s="509"/>
      <c r="DZ140" s="509"/>
      <c r="EA140" s="509"/>
      <c r="EB140" s="509"/>
      <c r="EC140" s="509"/>
      <c r="ED140" s="509"/>
      <c r="EE140" s="509"/>
      <c r="EF140" s="509"/>
      <c r="EG140" s="509"/>
      <c r="EH140" s="509"/>
      <c r="EI140" s="509"/>
      <c r="EJ140" s="509"/>
      <c r="EK140" s="509"/>
      <c r="EL140" s="509"/>
      <c r="EM140" s="509"/>
      <c r="EN140" s="509"/>
      <c r="EO140" s="509"/>
      <c r="EP140" s="509"/>
      <c r="EQ140" s="509"/>
      <c r="ER140" s="509"/>
      <c r="ES140" s="509"/>
      <c r="ET140" s="509"/>
      <c r="EU140" s="509"/>
      <c r="EV140" s="509"/>
      <c r="EW140" s="509"/>
      <c r="EX140" s="509"/>
      <c r="EY140" s="509"/>
      <c r="EZ140" s="509"/>
      <c r="FA140" s="509"/>
      <c r="FB140" s="509"/>
      <c r="FC140" s="509"/>
      <c r="FD140" s="509"/>
      <c r="FE140" s="517" t="s">
        <v>22132</v>
      </c>
      <c r="FG140" s="509"/>
      <c r="FH140" s="509"/>
      <c r="FI140" s="509"/>
      <c r="FJ140" s="509"/>
      <c r="FK140" s="509"/>
      <c r="FL140" s="509"/>
      <c r="FM140" s="509"/>
      <c r="FN140" s="509"/>
      <c r="FO140" s="509"/>
      <c r="FP140" s="509"/>
      <c r="FQ140" s="509"/>
      <c r="FR140" s="509"/>
      <c r="FS140" s="509"/>
      <c r="FT140" s="509"/>
      <c r="FU140" s="509"/>
      <c r="FV140" s="509"/>
      <c r="FW140" s="509"/>
      <c r="FX140" s="509"/>
      <c r="FY140" s="509"/>
      <c r="FZ140" s="509"/>
      <c r="GA140" s="509"/>
      <c r="GB140" s="509"/>
      <c r="GC140" s="509"/>
      <c r="GD140" s="509"/>
      <c r="GE140" s="509"/>
      <c r="GF140" s="509"/>
      <c r="GG140" s="509"/>
    </row>
    <row r="141">
      <c r="A141" s="507">
        <v>6444890.0</v>
      </c>
      <c r="B141" s="517" t="s">
        <v>22133</v>
      </c>
      <c r="C141" s="517" t="s">
        <v>212</v>
      </c>
      <c r="D141" s="601">
        <v>45732.91038194444</v>
      </c>
      <c r="E141" s="601">
        <v>45732.92594907407</v>
      </c>
      <c r="F141" s="601">
        <v>45732.92947916667</v>
      </c>
      <c r="H141" s="517" t="s">
        <v>21685</v>
      </c>
      <c r="K141" s="509"/>
      <c r="L141" s="509"/>
      <c r="M141" s="509"/>
      <c r="N141" s="509"/>
      <c r="O141" s="509"/>
      <c r="P141" s="509"/>
      <c r="Q141" s="509"/>
      <c r="R141" s="509"/>
      <c r="S141" s="509"/>
      <c r="T141" s="517" t="s">
        <v>2639</v>
      </c>
      <c r="V141" s="517" t="s">
        <v>1993</v>
      </c>
      <c r="W141" s="600" t="s">
        <v>22129</v>
      </c>
      <c r="X141" s="509"/>
      <c r="Y141" s="509"/>
      <c r="Z141" s="509"/>
      <c r="AA141" s="509"/>
      <c r="AB141" s="509"/>
      <c r="AC141" s="509"/>
      <c r="AD141" s="509"/>
      <c r="AE141" s="509"/>
      <c r="AF141" s="509"/>
      <c r="AG141" s="509"/>
      <c r="AH141" s="509"/>
      <c r="AI141" s="509"/>
      <c r="AJ141" s="509"/>
      <c r="AK141" s="509"/>
      <c r="AL141" s="509"/>
      <c r="AM141" s="509"/>
      <c r="AN141" s="509"/>
      <c r="AO141" s="509"/>
      <c r="AP141" s="509"/>
      <c r="AQ141" s="507">
        <v>36.0</v>
      </c>
      <c r="AR141" s="602">
        <v>45732.0</v>
      </c>
      <c r="AS141" s="507">
        <v>798000.0</v>
      </c>
      <c r="AT141" s="509"/>
      <c r="AU141" s="509"/>
      <c r="AV141" s="509"/>
      <c r="AW141" s="509"/>
      <c r="AX141" s="509"/>
      <c r="AY141" s="509"/>
      <c r="AZ141" s="509"/>
      <c r="BA141" s="509"/>
      <c r="BB141" s="509"/>
      <c r="BC141" s="509"/>
      <c r="BD141" s="509"/>
      <c r="BE141" s="509"/>
      <c r="BF141" s="509"/>
      <c r="BG141" s="509"/>
      <c r="BH141" s="517" t="s">
        <v>21688</v>
      </c>
      <c r="BI141" s="509"/>
      <c r="BJ141" s="509"/>
      <c r="BK141" s="509"/>
      <c r="BL141" s="509"/>
      <c r="BM141" s="509"/>
      <c r="BN141" s="509"/>
      <c r="BO141" s="509"/>
      <c r="BP141" s="509"/>
      <c r="BQ141" s="509"/>
      <c r="BR141" s="509"/>
      <c r="BS141" s="509"/>
      <c r="BT141" s="517" t="s">
        <v>21693</v>
      </c>
      <c r="BX141" s="509"/>
      <c r="BY141" s="507">
        <v>30324.0</v>
      </c>
      <c r="BZ141" s="507">
        <v>28500.0</v>
      </c>
      <c r="CA141" s="509"/>
      <c r="CB141" s="509"/>
      <c r="CC141" s="603">
        <v>45804.0</v>
      </c>
      <c r="CD141" s="507">
        <v>27.0</v>
      </c>
      <c r="CE141" s="507">
        <v>1027824.0</v>
      </c>
      <c r="CF141" s="507">
        <v>229824.0</v>
      </c>
      <c r="CG141" s="509"/>
      <c r="CH141" s="509"/>
      <c r="CI141" s="509"/>
      <c r="CJ141" s="509"/>
      <c r="CK141" s="509"/>
      <c r="CL141" s="509"/>
      <c r="CM141" s="509"/>
      <c r="CN141" s="509"/>
      <c r="CO141" s="509"/>
      <c r="CP141" s="509"/>
      <c r="CQ141" s="509"/>
      <c r="CR141" s="517" t="s">
        <v>1999</v>
      </c>
      <c r="CU141" s="509"/>
      <c r="CV141" s="509"/>
      <c r="CW141" s="509"/>
      <c r="CX141" s="509"/>
      <c r="CY141" s="509"/>
      <c r="CZ141" s="509"/>
      <c r="DA141" s="509"/>
      <c r="DB141" s="509"/>
      <c r="DC141" s="509"/>
      <c r="DD141" s="517" t="s">
        <v>22130</v>
      </c>
      <c r="DE141" s="509"/>
      <c r="DF141" s="509"/>
      <c r="DG141" s="509"/>
      <c r="DH141" s="509"/>
      <c r="DI141" s="509"/>
      <c r="DJ141" s="509"/>
      <c r="DK141" s="509"/>
      <c r="DL141" s="509"/>
      <c r="DM141" s="509"/>
      <c r="DN141" s="517" t="s">
        <v>1997</v>
      </c>
      <c r="DO141" s="509"/>
      <c r="DP141" s="509"/>
      <c r="DQ141" s="509"/>
      <c r="DR141" s="517" t="s">
        <v>1993</v>
      </c>
      <c r="DS141" s="509"/>
      <c r="DT141" s="509"/>
      <c r="DU141" s="509"/>
      <c r="DV141" s="517" t="s">
        <v>22131</v>
      </c>
      <c r="DY141" s="509"/>
      <c r="DZ141" s="509"/>
      <c r="EA141" s="509"/>
      <c r="EB141" s="509"/>
      <c r="EC141" s="509"/>
      <c r="ED141" s="509"/>
      <c r="EE141" s="509"/>
      <c r="EF141" s="509"/>
      <c r="EG141" s="509"/>
      <c r="EH141" s="509"/>
      <c r="EI141" s="509"/>
      <c r="EJ141" s="509"/>
      <c r="EK141" s="509"/>
      <c r="EL141" s="509"/>
      <c r="EM141" s="509"/>
      <c r="EN141" s="509"/>
      <c r="EO141" s="509"/>
      <c r="EP141" s="509"/>
      <c r="EQ141" s="509"/>
      <c r="ER141" s="509"/>
      <c r="ES141" s="509"/>
      <c r="ET141" s="509"/>
      <c r="EU141" s="509"/>
      <c r="EV141" s="509"/>
      <c r="EW141" s="509"/>
      <c r="EX141" s="509"/>
      <c r="EY141" s="509"/>
      <c r="EZ141" s="509"/>
      <c r="FA141" s="509"/>
      <c r="FB141" s="509"/>
      <c r="FC141" s="509"/>
      <c r="FD141" s="509"/>
      <c r="FE141" s="517" t="s">
        <v>22132</v>
      </c>
      <c r="FG141" s="509"/>
      <c r="FH141" s="509"/>
      <c r="FI141" s="509"/>
      <c r="FJ141" s="509"/>
      <c r="FK141" s="509"/>
      <c r="FL141" s="509"/>
      <c r="FM141" s="509"/>
      <c r="FN141" s="509"/>
      <c r="FO141" s="509"/>
      <c r="FP141" s="509"/>
      <c r="FQ141" s="509"/>
      <c r="FR141" s="509"/>
      <c r="FS141" s="509"/>
      <c r="FT141" s="509"/>
      <c r="FU141" s="509"/>
      <c r="FV141" s="509"/>
      <c r="FW141" s="509"/>
      <c r="FX141" s="509"/>
      <c r="FY141" s="509"/>
      <c r="FZ141" s="509"/>
      <c r="GA141" s="509"/>
      <c r="GB141" s="509"/>
      <c r="GC141" s="509"/>
      <c r="GD141" s="509"/>
      <c r="GE141" s="509"/>
      <c r="GF141" s="509"/>
      <c r="GG141" s="509"/>
    </row>
    <row r="142">
      <c r="A142" s="507">
        <v>6444891.0</v>
      </c>
      <c r="B142" s="517" t="s">
        <v>22134</v>
      </c>
      <c r="C142" s="517" t="s">
        <v>212</v>
      </c>
      <c r="D142" s="601">
        <v>45732.90875</v>
      </c>
      <c r="E142" s="601">
        <v>45732.92527777778</v>
      </c>
      <c r="F142" s="601">
        <v>45732.929560185185</v>
      </c>
      <c r="H142" s="517" t="s">
        <v>21685</v>
      </c>
      <c r="K142" s="509"/>
      <c r="L142" s="509"/>
      <c r="M142" s="509"/>
      <c r="N142" s="509"/>
      <c r="O142" s="509"/>
      <c r="P142" s="509"/>
      <c r="Q142" s="509"/>
      <c r="R142" s="509"/>
      <c r="S142" s="509"/>
      <c r="T142" s="509"/>
      <c r="U142" s="509"/>
      <c r="V142" s="517" t="s">
        <v>1993</v>
      </c>
      <c r="W142" s="600" t="s">
        <v>22129</v>
      </c>
      <c r="X142" s="509"/>
      <c r="Y142" s="509"/>
      <c r="Z142" s="509"/>
      <c r="AA142" s="509"/>
      <c r="AB142" s="509"/>
      <c r="AC142" s="509"/>
      <c r="AD142" s="509"/>
      <c r="AE142" s="509"/>
      <c r="AF142" s="509"/>
      <c r="AG142" s="509"/>
      <c r="AH142" s="509"/>
      <c r="AI142" s="509"/>
      <c r="AJ142" s="509"/>
      <c r="AK142" s="509"/>
      <c r="AL142" s="509"/>
      <c r="AM142" s="509"/>
      <c r="AN142" s="509"/>
      <c r="AO142" s="509"/>
      <c r="AP142" s="509"/>
      <c r="AQ142" s="509"/>
      <c r="AR142" s="509"/>
      <c r="AS142" s="509"/>
      <c r="AT142" s="509"/>
      <c r="AU142" s="509"/>
      <c r="AV142" s="509"/>
      <c r="AW142" s="509"/>
      <c r="AX142" s="509"/>
      <c r="AY142" s="509"/>
      <c r="AZ142" s="509"/>
      <c r="BA142" s="509"/>
      <c r="BB142" s="509"/>
      <c r="BC142" s="509"/>
      <c r="BD142" s="509"/>
      <c r="BE142" s="509"/>
      <c r="BF142" s="509"/>
      <c r="BG142" s="509"/>
      <c r="BH142" s="517" t="s">
        <v>21688</v>
      </c>
      <c r="BI142" s="509"/>
      <c r="BJ142" s="509"/>
      <c r="BK142" s="509"/>
      <c r="BL142" s="509"/>
      <c r="BM142" s="509"/>
      <c r="BN142" s="509"/>
      <c r="BO142" s="509"/>
      <c r="BP142" s="509"/>
      <c r="BQ142" s="509"/>
      <c r="BR142" s="509"/>
      <c r="BS142" s="509"/>
      <c r="BT142" s="509"/>
      <c r="BU142" s="509"/>
      <c r="BV142" s="509"/>
      <c r="BW142" s="509"/>
      <c r="BX142" s="509"/>
      <c r="BY142" s="509"/>
      <c r="BZ142" s="509"/>
      <c r="CA142" s="509"/>
      <c r="CB142" s="509"/>
      <c r="CC142" s="509"/>
      <c r="CD142" s="509"/>
      <c r="CE142" s="509"/>
      <c r="CF142" s="509"/>
      <c r="CG142" s="509"/>
      <c r="CH142" s="509"/>
      <c r="CI142" s="509"/>
      <c r="CJ142" s="509"/>
      <c r="CK142" s="509"/>
      <c r="CL142" s="509"/>
      <c r="CM142" s="509"/>
      <c r="CN142" s="509"/>
      <c r="CO142" s="509"/>
      <c r="CP142" s="509"/>
      <c r="CQ142" s="509"/>
      <c r="CR142" s="517" t="s">
        <v>1999</v>
      </c>
      <c r="CU142" s="509"/>
      <c r="CV142" s="509"/>
      <c r="CW142" s="509"/>
      <c r="CX142" s="509"/>
      <c r="CY142" s="509"/>
      <c r="CZ142" s="509"/>
      <c r="DA142" s="509"/>
      <c r="DB142" s="509"/>
      <c r="DC142" s="509"/>
      <c r="DD142" s="509"/>
      <c r="DE142" s="509"/>
      <c r="DF142" s="509"/>
      <c r="DG142" s="509"/>
      <c r="DH142" s="509"/>
      <c r="DI142" s="517" t="s">
        <v>1999</v>
      </c>
      <c r="DL142" s="509"/>
      <c r="DM142" s="509"/>
      <c r="DN142" s="517" t="s">
        <v>1997</v>
      </c>
      <c r="DO142" s="509"/>
      <c r="DP142" s="509"/>
      <c r="DQ142" s="509"/>
      <c r="DR142" s="517" t="s">
        <v>1993</v>
      </c>
      <c r="DS142" s="509"/>
      <c r="DT142" s="509"/>
      <c r="DU142" s="509"/>
      <c r="DV142" s="509"/>
      <c r="DW142" s="509"/>
      <c r="DX142" s="509"/>
      <c r="DY142" s="509"/>
      <c r="DZ142" s="509"/>
      <c r="EA142" s="509"/>
      <c r="EB142" s="602">
        <v>45732.0</v>
      </c>
      <c r="EC142" s="509"/>
      <c r="ED142" s="509"/>
      <c r="EE142" s="509"/>
      <c r="EF142" s="509"/>
      <c r="EG142" s="509"/>
      <c r="EH142" s="509"/>
      <c r="EI142" s="509"/>
      <c r="EJ142" s="509"/>
      <c r="EK142" s="509"/>
      <c r="EL142" s="509"/>
      <c r="EM142" s="509"/>
      <c r="EN142" s="509"/>
      <c r="EO142" s="509"/>
      <c r="EP142" s="509"/>
      <c r="EQ142" s="509"/>
      <c r="ER142" s="509"/>
      <c r="ES142" s="509"/>
      <c r="ET142" s="509"/>
      <c r="EU142" s="509"/>
      <c r="EV142" s="509"/>
      <c r="EW142" s="509"/>
      <c r="EX142" s="509"/>
      <c r="EY142" s="509"/>
      <c r="EZ142" s="509"/>
      <c r="FA142" s="509"/>
      <c r="FB142" s="509"/>
      <c r="FC142" s="509"/>
      <c r="FD142" s="509"/>
      <c r="FE142" s="517" t="s">
        <v>22132</v>
      </c>
      <c r="FG142" s="509"/>
      <c r="FH142" s="509"/>
      <c r="FI142" s="509"/>
      <c r="FJ142" s="509"/>
      <c r="FK142" s="509"/>
      <c r="FL142" s="509"/>
      <c r="FM142" s="509"/>
      <c r="FN142" s="509"/>
      <c r="FO142" s="509"/>
      <c r="FP142" s="509"/>
      <c r="FQ142" s="509"/>
      <c r="FR142" s="509"/>
      <c r="FS142" s="509"/>
      <c r="FT142" s="509"/>
      <c r="FU142" s="509"/>
      <c r="FV142" s="509"/>
      <c r="FW142" s="509"/>
      <c r="FX142" s="509"/>
      <c r="FY142" s="509"/>
      <c r="FZ142" s="509"/>
      <c r="GA142" s="509"/>
      <c r="GB142" s="509"/>
      <c r="GC142" s="509"/>
      <c r="GD142" s="509"/>
      <c r="GE142" s="509"/>
      <c r="GF142" s="509"/>
      <c r="GG142" s="509"/>
    </row>
    <row r="143">
      <c r="A143" s="507">
        <v>6449506.0</v>
      </c>
      <c r="B143" s="517" t="s">
        <v>22135</v>
      </c>
      <c r="C143" s="517" t="s">
        <v>212</v>
      </c>
      <c r="D143" s="601">
        <v>45733.61104166666</v>
      </c>
      <c r="E143" s="601">
        <v>45733.615636574075</v>
      </c>
      <c r="F143" s="601">
        <v>45733.65385416667</v>
      </c>
      <c r="H143" s="517" t="s">
        <v>21685</v>
      </c>
      <c r="K143" s="509"/>
      <c r="L143" s="509"/>
      <c r="M143" s="509"/>
      <c r="N143" s="509"/>
      <c r="O143" s="509"/>
      <c r="P143" s="509"/>
      <c r="Q143" s="509"/>
      <c r="R143" s="509"/>
      <c r="S143" s="509"/>
      <c r="T143" s="517" t="s">
        <v>2639</v>
      </c>
      <c r="V143" s="517" t="s">
        <v>21928</v>
      </c>
      <c r="W143" s="600" t="s">
        <v>22113</v>
      </c>
      <c r="X143" s="509"/>
      <c r="Y143" s="509"/>
      <c r="Z143" s="509"/>
      <c r="AA143" s="509"/>
      <c r="AB143" s="509"/>
      <c r="AC143" s="509"/>
      <c r="AD143" s="509"/>
      <c r="AE143" s="509"/>
      <c r="AF143" s="509"/>
      <c r="AG143" s="509"/>
      <c r="AH143" s="509"/>
      <c r="AI143" s="509"/>
      <c r="AJ143" s="509"/>
      <c r="AK143" s="509"/>
      <c r="AL143" s="509"/>
      <c r="AM143" s="509"/>
      <c r="AN143" s="509"/>
      <c r="AO143" s="509"/>
      <c r="AP143" s="509"/>
      <c r="AQ143" s="507">
        <v>36.0</v>
      </c>
      <c r="AR143" s="602">
        <v>45732.0</v>
      </c>
      <c r="AS143" s="507">
        <v>798000.0</v>
      </c>
      <c r="AT143" s="509"/>
      <c r="AU143" s="509"/>
      <c r="AV143" s="509"/>
      <c r="AW143" s="509"/>
      <c r="AX143" s="509"/>
      <c r="AY143" s="509"/>
      <c r="AZ143" s="509"/>
      <c r="BA143" s="509"/>
      <c r="BB143" s="509"/>
      <c r="BC143" s="509"/>
      <c r="BD143" s="509"/>
      <c r="BE143" s="509"/>
      <c r="BF143" s="509"/>
      <c r="BG143" s="509"/>
      <c r="BH143" s="517" t="s">
        <v>21688</v>
      </c>
      <c r="BI143" s="509"/>
      <c r="BJ143" s="509"/>
      <c r="BK143" s="509"/>
      <c r="BL143" s="509"/>
      <c r="BM143" s="509"/>
      <c r="BN143" s="509"/>
      <c r="BO143" s="509"/>
      <c r="BP143" s="604">
        <v>50000.0</v>
      </c>
      <c r="BQ143" s="509"/>
      <c r="BR143" s="509"/>
      <c r="BS143" s="509"/>
      <c r="BT143" s="517" t="s">
        <v>21693</v>
      </c>
      <c r="BX143" s="509"/>
      <c r="BY143" s="604">
        <v>28924.0</v>
      </c>
      <c r="BZ143" s="604">
        <v>26700.0</v>
      </c>
      <c r="CA143" s="509"/>
      <c r="CB143" s="603">
        <v>45732.0</v>
      </c>
      <c r="CC143" s="603">
        <v>45804.0</v>
      </c>
      <c r="CD143" s="517" t="s">
        <v>21723</v>
      </c>
      <c r="CE143" s="604">
        <v>1013424.0</v>
      </c>
      <c r="CF143" s="604">
        <v>215424.0</v>
      </c>
      <c r="CG143" s="509"/>
      <c r="CH143" s="509"/>
      <c r="CI143" s="509"/>
      <c r="CJ143" s="509"/>
      <c r="CK143" s="509"/>
      <c r="CL143" s="509"/>
      <c r="CM143" s="509"/>
      <c r="CN143" s="509"/>
      <c r="CO143" s="509"/>
      <c r="CP143" s="509"/>
      <c r="CQ143" s="509"/>
      <c r="CR143" s="517" t="s">
        <v>22114</v>
      </c>
      <c r="CV143" s="509"/>
      <c r="CW143" s="509"/>
      <c r="CX143" s="509"/>
      <c r="CY143" s="509"/>
      <c r="CZ143" s="509"/>
      <c r="DA143" s="509"/>
      <c r="DB143" s="509"/>
      <c r="DC143" s="509"/>
      <c r="DD143" s="517" t="s">
        <v>22136</v>
      </c>
      <c r="DE143" s="509"/>
      <c r="DF143" s="509"/>
      <c r="DG143" s="509"/>
      <c r="DH143" s="509"/>
      <c r="DI143" s="509"/>
      <c r="DJ143" s="509"/>
      <c r="DK143" s="509"/>
      <c r="DL143" s="509"/>
      <c r="DM143" s="509"/>
      <c r="DN143" s="517" t="s">
        <v>22113</v>
      </c>
      <c r="DP143" s="509"/>
      <c r="DQ143" s="509"/>
      <c r="DR143" s="517" t="s">
        <v>21928</v>
      </c>
      <c r="DS143" s="509"/>
      <c r="DT143" s="509"/>
      <c r="DU143" s="509"/>
      <c r="DV143" s="517" t="s">
        <v>22137</v>
      </c>
      <c r="DY143" s="509"/>
      <c r="DZ143" s="509"/>
      <c r="EA143" s="509"/>
      <c r="EB143" s="509"/>
      <c r="EC143" s="509"/>
      <c r="ED143" s="509"/>
      <c r="EE143" s="509"/>
      <c r="EF143" s="509"/>
      <c r="EG143" s="509"/>
      <c r="EH143" s="509"/>
      <c r="EI143" s="509"/>
      <c r="EJ143" s="509"/>
      <c r="EK143" s="509"/>
      <c r="EL143" s="509"/>
      <c r="EM143" s="509"/>
      <c r="EN143" s="509"/>
      <c r="EO143" s="509"/>
      <c r="EP143" s="509"/>
      <c r="EQ143" s="509"/>
      <c r="ER143" s="509"/>
      <c r="ES143" s="509"/>
      <c r="ET143" s="509"/>
      <c r="EU143" s="509"/>
      <c r="EV143" s="509"/>
      <c r="EW143" s="509"/>
      <c r="EX143" s="509"/>
      <c r="EY143" s="509"/>
      <c r="EZ143" s="509"/>
      <c r="FA143" s="509"/>
      <c r="FB143" s="509"/>
      <c r="FC143" s="509"/>
      <c r="FD143" s="509"/>
      <c r="FE143" s="517" t="s">
        <v>22115</v>
      </c>
      <c r="FG143" s="509"/>
      <c r="FH143" s="509"/>
      <c r="FI143" s="509"/>
      <c r="FJ143" s="509"/>
      <c r="FK143" s="509"/>
      <c r="FL143" s="509"/>
      <c r="FM143" s="509"/>
      <c r="FN143" s="509"/>
      <c r="FO143" s="509"/>
      <c r="FP143" s="509"/>
      <c r="FQ143" s="509"/>
      <c r="FR143" s="509"/>
      <c r="FS143" s="509"/>
      <c r="FT143" s="509"/>
      <c r="FU143" s="509"/>
      <c r="FV143" s="509"/>
      <c r="FW143" s="509"/>
      <c r="FX143" s="509"/>
      <c r="FY143" s="509"/>
      <c r="FZ143" s="509"/>
      <c r="GA143" s="509"/>
      <c r="GB143" s="509"/>
      <c r="GC143" s="509"/>
      <c r="GD143" s="509"/>
      <c r="GE143" s="509"/>
      <c r="GF143" s="509"/>
      <c r="GG143" s="509"/>
    </row>
    <row r="144">
      <c r="A144" s="507">
        <v>6449736.0</v>
      </c>
      <c r="B144" s="517" t="s">
        <v>22138</v>
      </c>
      <c r="C144" s="517" t="s">
        <v>212</v>
      </c>
      <c r="D144" s="601">
        <v>45733.61133101852</v>
      </c>
      <c r="E144" s="601">
        <v>45733.615208333336</v>
      </c>
      <c r="F144" s="601">
        <v>45733.65403935185</v>
      </c>
      <c r="H144" s="517" t="s">
        <v>21685</v>
      </c>
      <c r="K144" s="509"/>
      <c r="L144" s="509"/>
      <c r="M144" s="509"/>
      <c r="N144" s="509"/>
      <c r="O144" s="509"/>
      <c r="P144" s="509"/>
      <c r="Q144" s="509"/>
      <c r="R144" s="509"/>
      <c r="S144" s="509"/>
      <c r="T144" s="517" t="s">
        <v>2639</v>
      </c>
      <c r="V144" s="517" t="s">
        <v>21928</v>
      </c>
      <c r="W144" s="600" t="s">
        <v>22113</v>
      </c>
      <c r="X144" s="509"/>
      <c r="Y144" s="509"/>
      <c r="Z144" s="509"/>
      <c r="AA144" s="509"/>
      <c r="AB144" s="509"/>
      <c r="AC144" s="509"/>
      <c r="AD144" s="509"/>
      <c r="AE144" s="509"/>
      <c r="AF144" s="509"/>
      <c r="AG144" s="509"/>
      <c r="AH144" s="509"/>
      <c r="AI144" s="509"/>
      <c r="AJ144" s="509"/>
      <c r="AK144" s="509"/>
      <c r="AL144" s="509"/>
      <c r="AM144" s="509"/>
      <c r="AN144" s="509"/>
      <c r="AO144" s="509"/>
      <c r="AP144" s="509"/>
      <c r="AQ144" s="507">
        <v>36.0</v>
      </c>
      <c r="AR144" s="602">
        <v>45732.0</v>
      </c>
      <c r="AS144" s="507">
        <v>798000.0</v>
      </c>
      <c r="AT144" s="509"/>
      <c r="AU144" s="509"/>
      <c r="AV144" s="509"/>
      <c r="AW144" s="509"/>
      <c r="AX144" s="509"/>
      <c r="AY144" s="509"/>
      <c r="AZ144" s="509"/>
      <c r="BA144" s="509"/>
      <c r="BB144" s="509"/>
      <c r="BC144" s="509"/>
      <c r="BD144" s="509"/>
      <c r="BE144" s="509"/>
      <c r="BF144" s="509"/>
      <c r="BG144" s="509"/>
      <c r="BH144" s="517" t="s">
        <v>21688</v>
      </c>
      <c r="BI144" s="509"/>
      <c r="BJ144" s="509"/>
      <c r="BK144" s="509"/>
      <c r="BL144" s="509"/>
      <c r="BM144" s="509"/>
      <c r="BN144" s="509"/>
      <c r="BO144" s="509"/>
      <c r="BP144" s="604">
        <v>50000.0</v>
      </c>
      <c r="BQ144" s="509"/>
      <c r="BR144" s="509"/>
      <c r="BS144" s="509"/>
      <c r="BT144" s="517" t="s">
        <v>21693</v>
      </c>
      <c r="BX144" s="509"/>
      <c r="BY144" s="604">
        <v>28924.0</v>
      </c>
      <c r="BZ144" s="604">
        <v>26700.0</v>
      </c>
      <c r="CA144" s="509"/>
      <c r="CB144" s="603">
        <v>45732.0</v>
      </c>
      <c r="CC144" s="603">
        <v>45804.0</v>
      </c>
      <c r="CD144" s="517" t="s">
        <v>21723</v>
      </c>
      <c r="CE144" s="604">
        <v>1013424.0</v>
      </c>
      <c r="CF144" s="604">
        <v>215424.0</v>
      </c>
      <c r="CG144" s="509"/>
      <c r="CH144" s="509"/>
      <c r="CI144" s="509"/>
      <c r="CJ144" s="509"/>
      <c r="CK144" s="509"/>
      <c r="CL144" s="509"/>
      <c r="CM144" s="509"/>
      <c r="CN144" s="509"/>
      <c r="CO144" s="509"/>
      <c r="CP144" s="509"/>
      <c r="CQ144" s="509"/>
      <c r="CR144" s="517" t="s">
        <v>22114</v>
      </c>
      <c r="CV144" s="509"/>
      <c r="CW144" s="509"/>
      <c r="CX144" s="509"/>
      <c r="CY144" s="509"/>
      <c r="CZ144" s="509"/>
      <c r="DA144" s="509"/>
      <c r="DB144" s="509"/>
      <c r="DC144" s="509"/>
      <c r="DD144" s="517" t="s">
        <v>22136</v>
      </c>
      <c r="DE144" s="509"/>
      <c r="DF144" s="509"/>
      <c r="DG144" s="509"/>
      <c r="DH144" s="509"/>
      <c r="DI144" s="509"/>
      <c r="DJ144" s="509"/>
      <c r="DK144" s="509"/>
      <c r="DL144" s="509"/>
      <c r="DM144" s="507">
        <v>4100305.0</v>
      </c>
      <c r="DN144" s="517" t="s">
        <v>22113</v>
      </c>
      <c r="DP144" s="509"/>
      <c r="DQ144" s="509"/>
      <c r="DR144" s="517" t="s">
        <v>21928</v>
      </c>
      <c r="DS144" s="509"/>
      <c r="DT144" s="509"/>
      <c r="DU144" s="509"/>
      <c r="DV144" s="517" t="s">
        <v>22137</v>
      </c>
      <c r="DY144" s="509"/>
      <c r="DZ144" s="509"/>
      <c r="EA144" s="509"/>
      <c r="EB144" s="509"/>
      <c r="EC144" s="509"/>
      <c r="ED144" s="509"/>
      <c r="EE144" s="509"/>
      <c r="EF144" s="509"/>
      <c r="EG144" s="509"/>
      <c r="EH144" s="509"/>
      <c r="EI144" s="509"/>
      <c r="EJ144" s="509"/>
      <c r="EK144" s="509"/>
      <c r="EL144" s="509"/>
      <c r="EM144" s="509"/>
      <c r="EN144" s="509"/>
      <c r="EO144" s="509"/>
      <c r="EP144" s="509"/>
      <c r="EQ144" s="509"/>
      <c r="ER144" s="509"/>
      <c r="ES144" s="509"/>
      <c r="ET144" s="509"/>
      <c r="EU144" s="509"/>
      <c r="EV144" s="509"/>
      <c r="EW144" s="509"/>
      <c r="EX144" s="509"/>
      <c r="EY144" s="509"/>
      <c r="EZ144" s="509"/>
      <c r="FA144" s="509"/>
      <c r="FB144" s="509"/>
      <c r="FC144" s="509"/>
      <c r="FD144" s="509"/>
      <c r="FE144" s="517" t="s">
        <v>22115</v>
      </c>
      <c r="FG144" s="509"/>
      <c r="FH144" s="509"/>
      <c r="FI144" s="509"/>
      <c r="FJ144" s="509"/>
      <c r="FK144" s="509"/>
      <c r="FL144" s="509"/>
      <c r="FM144" s="509"/>
      <c r="FN144" s="509"/>
      <c r="FO144" s="509"/>
      <c r="FP144" s="509"/>
      <c r="FQ144" s="509"/>
      <c r="FR144" s="509"/>
      <c r="FS144" s="509"/>
      <c r="FT144" s="509"/>
      <c r="FU144" s="509"/>
      <c r="FV144" s="509"/>
      <c r="FW144" s="509"/>
      <c r="FX144" s="509"/>
      <c r="FY144" s="509"/>
      <c r="FZ144" s="509"/>
      <c r="GA144" s="509"/>
      <c r="GB144" s="509"/>
      <c r="GC144" s="509"/>
      <c r="GD144" s="509"/>
      <c r="GE144" s="509"/>
      <c r="GF144" s="509"/>
      <c r="GG144" s="509"/>
    </row>
    <row r="145">
      <c r="A145" s="507">
        <v>6450658.0</v>
      </c>
      <c r="B145" s="517" t="s">
        <v>22139</v>
      </c>
      <c r="C145" s="517" t="s">
        <v>212</v>
      </c>
      <c r="D145" s="601">
        <v>45733.65076388889</v>
      </c>
      <c r="E145" s="601">
        <v>45733.66978009259</v>
      </c>
      <c r="F145" s="601">
        <v>45733.67108796296</v>
      </c>
      <c r="H145" s="517" t="s">
        <v>21685</v>
      </c>
      <c r="K145" s="509"/>
      <c r="L145" s="509"/>
      <c r="M145" s="509"/>
      <c r="N145" s="509"/>
      <c r="O145" s="509"/>
      <c r="P145" s="509"/>
      <c r="Q145" s="509"/>
      <c r="R145" s="509"/>
      <c r="S145" s="509"/>
      <c r="T145" s="509"/>
      <c r="U145" s="509"/>
      <c r="V145" s="517" t="s">
        <v>60</v>
      </c>
      <c r="W145" s="600" t="s">
        <v>22140</v>
      </c>
      <c r="X145" s="509"/>
      <c r="Y145" s="509"/>
      <c r="Z145" s="509"/>
      <c r="AA145" s="509"/>
      <c r="AB145" s="509"/>
      <c r="AC145" s="509"/>
      <c r="AD145" s="509"/>
      <c r="AE145" s="509"/>
      <c r="AF145" s="509"/>
      <c r="AG145" s="509"/>
      <c r="AH145" s="509"/>
      <c r="AI145" s="509"/>
      <c r="AJ145" s="509"/>
      <c r="AK145" s="509"/>
      <c r="AL145" s="509"/>
      <c r="AM145" s="509"/>
      <c r="AN145" s="509"/>
      <c r="AO145" s="509"/>
      <c r="AP145" s="509"/>
      <c r="AQ145" s="509"/>
      <c r="AR145" s="509"/>
      <c r="AS145" s="509"/>
      <c r="AT145" s="509"/>
      <c r="AU145" s="509"/>
      <c r="AV145" s="509"/>
      <c r="AW145" s="509"/>
      <c r="AX145" s="509"/>
      <c r="AY145" s="509"/>
      <c r="AZ145" s="509"/>
      <c r="BA145" s="509"/>
      <c r="BB145" s="509"/>
      <c r="BC145" s="509"/>
      <c r="BD145" s="509"/>
      <c r="BE145" s="509"/>
      <c r="BF145" s="509"/>
      <c r="BG145" s="509"/>
      <c r="BH145" s="517" t="s">
        <v>21688</v>
      </c>
      <c r="BI145" s="509"/>
      <c r="BJ145" s="509"/>
      <c r="BK145" s="509"/>
      <c r="BL145" s="509"/>
      <c r="BM145" s="509"/>
      <c r="BN145" s="509"/>
      <c r="BO145" s="509"/>
      <c r="BP145" s="509"/>
      <c r="BQ145" s="509"/>
      <c r="BR145" s="509"/>
      <c r="BS145" s="509"/>
      <c r="BT145" s="509"/>
      <c r="BU145" s="509"/>
      <c r="BV145" s="509"/>
      <c r="BW145" s="509"/>
      <c r="BX145" s="509"/>
      <c r="BY145" s="509"/>
      <c r="BZ145" s="509"/>
      <c r="CA145" s="509"/>
      <c r="CB145" s="509"/>
      <c r="CC145" s="509"/>
      <c r="CD145" s="509"/>
      <c r="CE145" s="509"/>
      <c r="CF145" s="509"/>
      <c r="CG145" s="509"/>
      <c r="CH145" s="509"/>
      <c r="CI145" s="509"/>
      <c r="CJ145" s="509"/>
      <c r="CK145" s="509"/>
      <c r="CL145" s="509"/>
      <c r="CM145" s="509"/>
      <c r="CN145" s="509"/>
      <c r="CO145" s="509"/>
      <c r="CP145" s="509"/>
      <c r="CQ145" s="509"/>
      <c r="CR145" s="517" t="s">
        <v>22141</v>
      </c>
      <c r="CU145" s="509"/>
      <c r="CV145" s="509"/>
      <c r="CW145" s="509"/>
      <c r="CX145" s="509"/>
      <c r="CY145" s="509"/>
      <c r="CZ145" s="509"/>
      <c r="DA145" s="509"/>
      <c r="DB145" s="509"/>
      <c r="DC145" s="509"/>
      <c r="DD145" s="509"/>
      <c r="DE145" s="509"/>
      <c r="DF145" s="509"/>
      <c r="DG145" s="509"/>
      <c r="DH145" s="509"/>
      <c r="DI145" s="517" t="s">
        <v>22141</v>
      </c>
      <c r="DJ145" s="517" t="s">
        <v>22141</v>
      </c>
      <c r="DM145" s="509"/>
      <c r="DN145" s="517" t="s">
        <v>22142</v>
      </c>
      <c r="DO145" s="509"/>
      <c r="DP145" s="509"/>
      <c r="DQ145" s="509"/>
      <c r="DR145" s="517" t="s">
        <v>60</v>
      </c>
      <c r="DS145" s="509"/>
      <c r="DT145" s="509"/>
      <c r="DU145" s="509"/>
      <c r="DV145" s="509"/>
      <c r="DW145" s="509"/>
      <c r="DX145" s="509"/>
      <c r="DY145" s="509"/>
      <c r="DZ145" s="509"/>
      <c r="EA145" s="509"/>
      <c r="EB145" s="602">
        <v>45733.0</v>
      </c>
      <c r="EC145" s="509"/>
      <c r="ED145" s="509"/>
      <c r="EE145" s="509"/>
      <c r="EF145" s="509"/>
      <c r="EG145" s="509"/>
      <c r="EH145" s="509"/>
      <c r="EI145" s="509"/>
      <c r="EJ145" s="509"/>
      <c r="EK145" s="509"/>
      <c r="EL145" s="509"/>
      <c r="EM145" s="509"/>
      <c r="EN145" s="509"/>
      <c r="EO145" s="509"/>
      <c r="EP145" s="509"/>
      <c r="EQ145" s="509"/>
      <c r="ER145" s="509"/>
      <c r="ES145" s="509"/>
      <c r="ET145" s="509"/>
      <c r="EU145" s="509"/>
      <c r="EV145" s="509"/>
      <c r="EW145" s="509"/>
      <c r="EX145" s="509"/>
      <c r="EY145" s="509"/>
      <c r="EZ145" s="509"/>
      <c r="FA145" s="509"/>
      <c r="FB145" s="509"/>
      <c r="FC145" s="509"/>
      <c r="FD145" s="509"/>
      <c r="FE145" s="517" t="s">
        <v>22143</v>
      </c>
      <c r="FG145" s="509"/>
      <c r="FH145" s="509"/>
      <c r="FI145" s="509"/>
      <c r="FJ145" s="509"/>
      <c r="FK145" s="509"/>
      <c r="FL145" s="509"/>
      <c r="FM145" s="509"/>
      <c r="FN145" s="509"/>
      <c r="FO145" s="509"/>
      <c r="FP145" s="509"/>
      <c r="FQ145" s="509"/>
      <c r="FR145" s="509"/>
      <c r="FS145" s="509"/>
      <c r="FT145" s="509"/>
      <c r="FU145" s="509"/>
      <c r="FV145" s="509"/>
      <c r="FW145" s="509"/>
      <c r="FX145" s="509"/>
      <c r="FY145" s="509"/>
      <c r="FZ145" s="509"/>
      <c r="GA145" s="509"/>
      <c r="GB145" s="509"/>
      <c r="GC145" s="509"/>
      <c r="GD145" s="509"/>
      <c r="GE145" s="509"/>
      <c r="GF145" s="509"/>
      <c r="GG145" s="509"/>
    </row>
    <row r="146">
      <c r="A146" s="507">
        <v>6450692.0</v>
      </c>
      <c r="B146" s="517" t="s">
        <v>22144</v>
      </c>
      <c r="C146" s="517" t="s">
        <v>212</v>
      </c>
      <c r="D146" s="601">
        <v>45733.65253472222</v>
      </c>
      <c r="E146" s="601">
        <v>45733.66508101852</v>
      </c>
      <c r="F146" s="601">
        <v>45733.671261574076</v>
      </c>
      <c r="H146" s="517" t="s">
        <v>21685</v>
      </c>
      <c r="K146" s="509"/>
      <c r="L146" s="509"/>
      <c r="M146" s="509"/>
      <c r="N146" s="509"/>
      <c r="O146" s="509"/>
      <c r="P146" s="509"/>
      <c r="Q146" s="509"/>
      <c r="R146" s="509"/>
      <c r="S146" s="509"/>
      <c r="T146" s="517" t="s">
        <v>2639</v>
      </c>
      <c r="V146" s="517" t="s">
        <v>60</v>
      </c>
      <c r="W146" s="600" t="s">
        <v>22140</v>
      </c>
      <c r="X146" s="509"/>
      <c r="Y146" s="509"/>
      <c r="Z146" s="509"/>
      <c r="AA146" s="509"/>
      <c r="AB146" s="509"/>
      <c r="AC146" s="509"/>
      <c r="AD146" s="509"/>
      <c r="AE146" s="509"/>
      <c r="AF146" s="509"/>
      <c r="AG146" s="509"/>
      <c r="AH146" s="509"/>
      <c r="AI146" s="509"/>
      <c r="AJ146" s="509"/>
      <c r="AK146" s="509"/>
      <c r="AL146" s="509"/>
      <c r="AM146" s="509"/>
      <c r="AN146" s="509"/>
      <c r="AO146" s="509"/>
      <c r="AP146" s="509"/>
      <c r="AQ146" s="509"/>
      <c r="AR146" s="602">
        <v>45733.0</v>
      </c>
      <c r="AS146" s="507">
        <v>798000.0</v>
      </c>
      <c r="AT146" s="509"/>
      <c r="AU146" s="509"/>
      <c r="AV146" s="509"/>
      <c r="AW146" s="509"/>
      <c r="AX146" s="509"/>
      <c r="AY146" s="509"/>
      <c r="AZ146" s="509"/>
      <c r="BA146" s="509"/>
      <c r="BB146" s="509"/>
      <c r="BC146" s="509"/>
      <c r="BD146" s="509"/>
      <c r="BE146" s="509"/>
      <c r="BF146" s="509"/>
      <c r="BG146" s="509"/>
      <c r="BH146" s="517" t="s">
        <v>21688</v>
      </c>
      <c r="BI146" s="509"/>
      <c r="BJ146" s="509"/>
      <c r="BK146" s="509"/>
      <c r="BL146" s="509"/>
      <c r="BM146" s="509"/>
      <c r="BN146" s="509"/>
      <c r="BO146" s="509"/>
      <c r="BP146" s="507">
        <v>500000.0</v>
      </c>
      <c r="BQ146" s="509"/>
      <c r="BR146" s="509"/>
      <c r="BS146" s="509"/>
      <c r="BT146" s="509"/>
      <c r="BU146" s="509"/>
      <c r="BV146" s="509"/>
      <c r="BW146" s="509"/>
      <c r="BX146" s="507">
        <v>298000.0</v>
      </c>
      <c r="BY146" s="509"/>
      <c r="BZ146" s="509"/>
      <c r="CA146" s="603">
        <v>45733.0</v>
      </c>
      <c r="CB146" s="603">
        <v>45733.0</v>
      </c>
      <c r="CC146" s="509"/>
      <c r="CD146" s="509"/>
      <c r="CE146" s="507">
        <v>798000.0</v>
      </c>
      <c r="CF146" s="507">
        <v>0.0</v>
      </c>
      <c r="CG146" s="509"/>
      <c r="CH146" s="509"/>
      <c r="CI146" s="509"/>
      <c r="CJ146" s="509"/>
      <c r="CK146" s="509"/>
      <c r="CL146" s="509"/>
      <c r="CM146" s="509"/>
      <c r="CN146" s="509"/>
      <c r="CO146" s="509"/>
      <c r="CP146" s="509"/>
      <c r="CQ146" s="509"/>
      <c r="CR146" s="517" t="s">
        <v>22141</v>
      </c>
      <c r="CU146" s="509"/>
      <c r="CV146" s="509"/>
      <c r="CW146" s="509"/>
      <c r="CX146" s="509"/>
      <c r="CY146" s="509"/>
      <c r="CZ146" s="509"/>
      <c r="DA146" s="509"/>
      <c r="DB146" s="509"/>
      <c r="DC146" s="509"/>
      <c r="DD146" s="517" t="s">
        <v>22145</v>
      </c>
      <c r="DE146" s="509"/>
      <c r="DF146" s="509"/>
      <c r="DG146" s="509"/>
      <c r="DH146" s="509"/>
      <c r="DI146" s="509"/>
      <c r="DJ146" s="509"/>
      <c r="DK146" s="509"/>
      <c r="DL146" s="509"/>
      <c r="DM146" s="509"/>
      <c r="DN146" s="517" t="s">
        <v>22142</v>
      </c>
      <c r="DO146" s="509"/>
      <c r="DP146" s="509"/>
      <c r="DQ146" s="509"/>
      <c r="DR146" s="517" t="s">
        <v>60</v>
      </c>
      <c r="DS146" s="509"/>
      <c r="DT146" s="509"/>
      <c r="DU146" s="509"/>
      <c r="DV146" s="517" t="s">
        <v>22146</v>
      </c>
      <c r="EA146" s="509"/>
      <c r="EB146" s="509"/>
      <c r="EC146" s="509"/>
      <c r="ED146" s="509"/>
      <c r="EE146" s="509"/>
      <c r="EF146" s="509"/>
      <c r="EG146" s="509"/>
      <c r="EH146" s="509"/>
      <c r="EI146" s="509"/>
      <c r="EJ146" s="509"/>
      <c r="EK146" s="509"/>
      <c r="EL146" s="509"/>
      <c r="EM146" s="509"/>
      <c r="EN146" s="509"/>
      <c r="EO146" s="509"/>
      <c r="EP146" s="509"/>
      <c r="EQ146" s="509"/>
      <c r="ER146" s="509"/>
      <c r="ES146" s="509"/>
      <c r="ET146" s="509"/>
      <c r="EU146" s="509"/>
      <c r="EV146" s="509"/>
      <c r="EW146" s="509"/>
      <c r="EX146" s="509"/>
      <c r="EY146" s="509"/>
      <c r="EZ146" s="509"/>
      <c r="FA146" s="509"/>
      <c r="FB146" s="509"/>
      <c r="FC146" s="509"/>
      <c r="FD146" s="509"/>
      <c r="FE146" s="517" t="s">
        <v>22143</v>
      </c>
      <c r="FG146" s="509"/>
      <c r="FH146" s="509"/>
      <c r="FI146" s="509"/>
      <c r="FJ146" s="509"/>
      <c r="FK146" s="509"/>
      <c r="FL146" s="509"/>
      <c r="FM146" s="509"/>
      <c r="FN146" s="509"/>
      <c r="FO146" s="509"/>
      <c r="FP146" s="509"/>
      <c r="FQ146" s="509"/>
      <c r="FR146" s="509"/>
      <c r="FS146" s="509"/>
      <c r="FT146" s="509"/>
      <c r="FU146" s="509"/>
      <c r="FV146" s="509"/>
      <c r="FW146" s="509"/>
      <c r="FX146" s="509"/>
      <c r="FY146" s="509"/>
      <c r="FZ146" s="509"/>
      <c r="GA146" s="509"/>
      <c r="GB146" s="509"/>
      <c r="GC146" s="509"/>
      <c r="GD146" s="509"/>
      <c r="GE146" s="509"/>
      <c r="GF146" s="509"/>
      <c r="GG146" s="509"/>
    </row>
    <row r="147">
      <c r="A147" s="507">
        <v>6450696.0</v>
      </c>
      <c r="B147" s="517" t="s">
        <v>22147</v>
      </c>
      <c r="C147" s="517" t="s">
        <v>212</v>
      </c>
      <c r="D147" s="601">
        <v>45733.66211805555</v>
      </c>
      <c r="E147" s="601">
        <v>45733.67155092592</v>
      </c>
      <c r="F147" s="601">
        <v>45733.67201388889</v>
      </c>
      <c r="H147" s="517" t="s">
        <v>21685</v>
      </c>
      <c r="K147" s="509"/>
      <c r="L147" s="509"/>
      <c r="M147" s="509"/>
      <c r="N147" s="509"/>
      <c r="O147" s="509"/>
      <c r="P147" s="509"/>
      <c r="Q147" s="509"/>
      <c r="R147" s="509"/>
      <c r="S147" s="509"/>
      <c r="T147" s="509"/>
      <c r="U147" s="509"/>
      <c r="V147" s="517" t="s">
        <v>151</v>
      </c>
      <c r="W147" s="600" t="s">
        <v>22148</v>
      </c>
      <c r="X147" s="509"/>
      <c r="Y147" s="509"/>
      <c r="Z147" s="509"/>
      <c r="AA147" s="509"/>
      <c r="AB147" s="509"/>
      <c r="AC147" s="509"/>
      <c r="AD147" s="509"/>
      <c r="AE147" s="509"/>
      <c r="AF147" s="509"/>
      <c r="AG147" s="509"/>
      <c r="AH147" s="509"/>
      <c r="AI147" s="509"/>
      <c r="AJ147" s="509"/>
      <c r="AK147" s="509"/>
      <c r="AL147" s="509"/>
      <c r="AM147" s="509"/>
      <c r="AN147" s="509"/>
      <c r="AO147" s="509"/>
      <c r="AP147" s="509"/>
      <c r="AQ147" s="509"/>
      <c r="AR147" s="509"/>
      <c r="AS147" s="509"/>
      <c r="AT147" s="509"/>
      <c r="AU147" s="509"/>
      <c r="AV147" s="509"/>
      <c r="AW147" s="509"/>
      <c r="AX147" s="509"/>
      <c r="AY147" s="509"/>
      <c r="AZ147" s="509"/>
      <c r="BA147" s="509"/>
      <c r="BB147" s="509"/>
      <c r="BC147" s="509"/>
      <c r="BD147" s="509"/>
      <c r="BE147" s="509"/>
      <c r="BF147" s="509"/>
      <c r="BG147" s="509"/>
      <c r="BH147" s="517" t="s">
        <v>21688</v>
      </c>
      <c r="BI147" s="509"/>
      <c r="BJ147" s="509"/>
      <c r="BK147" s="509"/>
      <c r="BL147" s="509"/>
      <c r="BM147" s="509"/>
      <c r="BN147" s="509"/>
      <c r="BO147" s="509"/>
      <c r="BP147" s="509"/>
      <c r="BQ147" s="509"/>
      <c r="BR147" s="509"/>
      <c r="BS147" s="509"/>
      <c r="BT147" s="509"/>
      <c r="BU147" s="509"/>
      <c r="BV147" s="509"/>
      <c r="BW147" s="509"/>
      <c r="BX147" s="509"/>
      <c r="BY147" s="509"/>
      <c r="BZ147" s="509"/>
      <c r="CA147" s="509"/>
      <c r="CB147" s="509"/>
      <c r="CC147" s="509"/>
      <c r="CD147" s="509"/>
      <c r="CE147" s="509"/>
      <c r="CF147" s="509"/>
      <c r="CG147" s="509"/>
      <c r="CH147" s="509"/>
      <c r="CI147" s="509"/>
      <c r="CJ147" s="509"/>
      <c r="CK147" s="509"/>
      <c r="CL147" s="509"/>
      <c r="CM147" s="509"/>
      <c r="CN147" s="509"/>
      <c r="CO147" s="509"/>
      <c r="CP147" s="509"/>
      <c r="CQ147" s="509"/>
      <c r="CR147" s="517" t="s">
        <v>22149</v>
      </c>
      <c r="CU147" s="509"/>
      <c r="CV147" s="509"/>
      <c r="CW147" s="509"/>
      <c r="CX147" s="509"/>
      <c r="CY147" s="509"/>
      <c r="CZ147" s="509"/>
      <c r="DA147" s="509"/>
      <c r="DB147" s="509"/>
      <c r="DC147" s="509"/>
      <c r="DD147" s="509"/>
      <c r="DE147" s="509"/>
      <c r="DF147" s="509"/>
      <c r="DG147" s="509"/>
      <c r="DH147" s="509"/>
      <c r="DI147" s="517" t="s">
        <v>22149</v>
      </c>
      <c r="DL147" s="509"/>
      <c r="DM147" s="509"/>
      <c r="DN147" s="517" t="s">
        <v>22150</v>
      </c>
      <c r="DO147" s="509"/>
      <c r="DP147" s="509"/>
      <c r="DQ147" s="509"/>
      <c r="DR147" s="517" t="s">
        <v>151</v>
      </c>
      <c r="DS147" s="509"/>
      <c r="DT147" s="509"/>
      <c r="DU147" s="509"/>
      <c r="DV147" s="509"/>
      <c r="DW147" s="509"/>
      <c r="DX147" s="509"/>
      <c r="DY147" s="509"/>
      <c r="DZ147" s="509"/>
      <c r="EA147" s="509"/>
      <c r="EB147" s="602">
        <v>45733.0</v>
      </c>
      <c r="EC147" s="509"/>
      <c r="ED147" s="509"/>
      <c r="EE147" s="509"/>
      <c r="EF147" s="509"/>
      <c r="EG147" s="509"/>
      <c r="EH147" s="509"/>
      <c r="EI147" s="509"/>
      <c r="EJ147" s="509"/>
      <c r="EK147" s="509"/>
      <c r="EL147" s="509"/>
      <c r="EM147" s="509"/>
      <c r="EN147" s="509"/>
      <c r="EO147" s="509"/>
      <c r="EP147" s="509"/>
      <c r="EQ147" s="509"/>
      <c r="ER147" s="509"/>
      <c r="ES147" s="509"/>
      <c r="ET147" s="509"/>
      <c r="EU147" s="509"/>
      <c r="EV147" s="509"/>
      <c r="EW147" s="509"/>
      <c r="EX147" s="509"/>
      <c r="EY147" s="509"/>
      <c r="EZ147" s="509"/>
      <c r="FA147" s="509"/>
      <c r="FB147" s="509"/>
      <c r="FC147" s="509"/>
      <c r="FD147" s="509"/>
      <c r="FE147" s="517" t="s">
        <v>22151</v>
      </c>
      <c r="FG147" s="509"/>
      <c r="FH147" s="509"/>
      <c r="FI147" s="509"/>
      <c r="FJ147" s="509"/>
      <c r="FK147" s="509"/>
      <c r="FL147" s="509"/>
      <c r="FM147" s="509"/>
      <c r="FN147" s="509"/>
      <c r="FO147" s="509"/>
      <c r="FP147" s="509"/>
      <c r="FQ147" s="509"/>
      <c r="FR147" s="509"/>
      <c r="FS147" s="509"/>
      <c r="FT147" s="509"/>
      <c r="FU147" s="509"/>
      <c r="FV147" s="509"/>
      <c r="FW147" s="509"/>
      <c r="FX147" s="509"/>
      <c r="FY147" s="509"/>
      <c r="FZ147" s="509"/>
      <c r="GA147" s="509"/>
      <c r="GB147" s="509"/>
      <c r="GC147" s="509"/>
      <c r="GD147" s="509"/>
      <c r="GE147" s="509"/>
      <c r="GF147" s="509"/>
      <c r="GG147" s="509"/>
    </row>
    <row r="148">
      <c r="A148" s="507">
        <v>6450705.0</v>
      </c>
      <c r="B148" s="517" t="s">
        <v>22152</v>
      </c>
      <c r="C148" s="517" t="s">
        <v>212</v>
      </c>
      <c r="D148" s="601">
        <v>45733.662407407406</v>
      </c>
      <c r="E148" s="601">
        <v>45733.67585648148</v>
      </c>
      <c r="F148" s="601">
        <v>45733.67652777778</v>
      </c>
      <c r="H148" s="517" t="s">
        <v>21685</v>
      </c>
      <c r="K148" s="509"/>
      <c r="L148" s="509"/>
      <c r="M148" s="509"/>
      <c r="N148" s="509"/>
      <c r="O148" s="509"/>
      <c r="P148" s="509"/>
      <c r="Q148" s="509"/>
      <c r="R148" s="509"/>
      <c r="S148" s="509"/>
      <c r="T148" s="517" t="s">
        <v>2639</v>
      </c>
      <c r="V148" s="517" t="s">
        <v>151</v>
      </c>
      <c r="W148" s="600" t="s">
        <v>22148</v>
      </c>
      <c r="X148" s="509"/>
      <c r="Y148" s="509"/>
      <c r="Z148" s="509"/>
      <c r="AA148" s="509"/>
      <c r="AB148" s="509"/>
      <c r="AC148" s="509"/>
      <c r="AD148" s="509"/>
      <c r="AE148" s="509"/>
      <c r="AF148" s="509"/>
      <c r="AG148" s="509"/>
      <c r="AH148" s="509"/>
      <c r="AI148" s="509"/>
      <c r="AJ148" s="509"/>
      <c r="AK148" s="509"/>
      <c r="AL148" s="509"/>
      <c r="AM148" s="509"/>
      <c r="AN148" s="509"/>
      <c r="AO148" s="509"/>
      <c r="AP148" s="509"/>
      <c r="AQ148" s="509"/>
      <c r="AR148" s="602">
        <v>45733.0</v>
      </c>
      <c r="AS148" s="507">
        <v>788000.0</v>
      </c>
      <c r="AT148" s="509"/>
      <c r="AU148" s="509"/>
      <c r="AV148" s="509"/>
      <c r="AW148" s="509"/>
      <c r="AX148" s="509"/>
      <c r="AY148" s="509"/>
      <c r="AZ148" s="509"/>
      <c r="BA148" s="509"/>
      <c r="BB148" s="509"/>
      <c r="BC148" s="509"/>
      <c r="BD148" s="509"/>
      <c r="BE148" s="509"/>
      <c r="BF148" s="509"/>
      <c r="BG148" s="509"/>
      <c r="BH148" s="517" t="s">
        <v>21688</v>
      </c>
      <c r="BI148" s="509"/>
      <c r="BJ148" s="509"/>
      <c r="BK148" s="509"/>
      <c r="BL148" s="509"/>
      <c r="BM148" s="509"/>
      <c r="BN148" s="509"/>
      <c r="BO148" s="509"/>
      <c r="BP148" s="509"/>
      <c r="BQ148" s="509"/>
      <c r="BR148" s="509"/>
      <c r="BS148" s="509"/>
      <c r="BT148" s="509"/>
      <c r="BU148" s="509"/>
      <c r="BV148" s="509"/>
      <c r="BW148" s="509"/>
      <c r="BX148" s="507">
        <v>788000.0</v>
      </c>
      <c r="BY148" s="509"/>
      <c r="BZ148" s="509"/>
      <c r="CA148" s="515" t="s">
        <v>21806</v>
      </c>
      <c r="CB148" s="509"/>
      <c r="CC148" s="509"/>
      <c r="CD148" s="509"/>
      <c r="CE148" s="507">
        <v>788000.0</v>
      </c>
      <c r="CF148" s="507">
        <v>0.0</v>
      </c>
      <c r="CG148" s="509"/>
      <c r="CH148" s="509"/>
      <c r="CI148" s="509"/>
      <c r="CJ148" s="509"/>
      <c r="CK148" s="509"/>
      <c r="CL148" s="509"/>
      <c r="CM148" s="509"/>
      <c r="CN148" s="509"/>
      <c r="CO148" s="509"/>
      <c r="CP148" s="509"/>
      <c r="CQ148" s="509"/>
      <c r="CR148" s="517" t="s">
        <v>22149</v>
      </c>
      <c r="CU148" s="509"/>
      <c r="CV148" s="509"/>
      <c r="CW148" s="509"/>
      <c r="CX148" s="509"/>
      <c r="CY148" s="509"/>
      <c r="CZ148" s="509"/>
      <c r="DA148" s="509"/>
      <c r="DB148" s="509"/>
      <c r="DC148" s="509"/>
      <c r="DD148" s="517" t="s">
        <v>22153</v>
      </c>
      <c r="DE148" s="509"/>
      <c r="DF148" s="509"/>
      <c r="DG148" s="509"/>
      <c r="DH148" s="509"/>
      <c r="DI148" s="509"/>
      <c r="DJ148" s="509"/>
      <c r="DK148" s="509"/>
      <c r="DL148" s="509"/>
      <c r="DM148" s="509"/>
      <c r="DN148" s="517" t="s">
        <v>22150</v>
      </c>
      <c r="DO148" s="509"/>
      <c r="DP148" s="509"/>
      <c r="DQ148" s="509"/>
      <c r="DR148" s="517" t="s">
        <v>151</v>
      </c>
      <c r="DS148" s="509"/>
      <c r="DT148" s="509"/>
      <c r="DU148" s="509"/>
      <c r="DV148" s="517" t="s">
        <v>22154</v>
      </c>
      <c r="DY148" s="509"/>
      <c r="DZ148" s="509"/>
      <c r="EA148" s="509"/>
      <c r="EB148" s="509"/>
      <c r="EC148" s="509"/>
      <c r="ED148" s="509"/>
      <c r="EE148" s="509"/>
      <c r="EF148" s="509"/>
      <c r="EG148" s="509"/>
      <c r="EH148" s="509"/>
      <c r="EI148" s="509"/>
      <c r="EJ148" s="509"/>
      <c r="EK148" s="509"/>
      <c r="EL148" s="509"/>
      <c r="EM148" s="509"/>
      <c r="EN148" s="509"/>
      <c r="EO148" s="509"/>
      <c r="EP148" s="509"/>
      <c r="EQ148" s="509"/>
      <c r="ER148" s="509"/>
      <c r="ES148" s="509"/>
      <c r="ET148" s="509"/>
      <c r="EU148" s="509"/>
      <c r="EV148" s="509"/>
      <c r="EW148" s="509"/>
      <c r="EX148" s="509"/>
      <c r="EY148" s="509"/>
      <c r="EZ148" s="509"/>
      <c r="FA148" s="509"/>
      <c r="FB148" s="509"/>
      <c r="FC148" s="509"/>
      <c r="FD148" s="509"/>
      <c r="FE148" s="517" t="s">
        <v>22151</v>
      </c>
      <c r="FG148" s="509"/>
      <c r="FH148" s="509"/>
      <c r="FI148" s="509"/>
      <c r="FJ148" s="509"/>
      <c r="FK148" s="509"/>
      <c r="FL148" s="509"/>
      <c r="FM148" s="509"/>
      <c r="FN148" s="509"/>
      <c r="FO148" s="509"/>
      <c r="FP148" s="509"/>
      <c r="FQ148" s="509"/>
      <c r="FR148" s="509"/>
      <c r="FS148" s="509"/>
      <c r="FT148" s="509"/>
      <c r="FU148" s="509"/>
      <c r="FV148" s="509"/>
      <c r="FW148" s="509"/>
      <c r="FX148" s="509"/>
      <c r="FY148" s="509"/>
      <c r="FZ148" s="509"/>
      <c r="GA148" s="509"/>
      <c r="GB148" s="509"/>
      <c r="GC148" s="509"/>
      <c r="GD148" s="509"/>
      <c r="GE148" s="509"/>
      <c r="GF148" s="509"/>
      <c r="GG148" s="509"/>
    </row>
    <row r="149">
      <c r="A149" s="507">
        <v>6450720.0</v>
      </c>
      <c r="B149" s="517" t="s">
        <v>22155</v>
      </c>
      <c r="C149" s="517" t="s">
        <v>212</v>
      </c>
      <c r="D149" s="601">
        <v>45733.66425925926</v>
      </c>
      <c r="E149" s="601">
        <v>45733.66851851852</v>
      </c>
      <c r="F149" s="601">
        <v>45733.671423611115</v>
      </c>
      <c r="H149" s="517" t="s">
        <v>21685</v>
      </c>
      <c r="K149" s="509"/>
      <c r="L149" s="509"/>
      <c r="M149" s="509"/>
      <c r="N149" s="509"/>
      <c r="O149" s="509"/>
      <c r="P149" s="509"/>
      <c r="Q149" s="509"/>
      <c r="R149" s="509"/>
      <c r="S149" s="509"/>
      <c r="T149" s="517" t="s">
        <v>2639</v>
      </c>
      <c r="V149" s="517" t="s">
        <v>60</v>
      </c>
      <c r="W149" s="600" t="s">
        <v>22140</v>
      </c>
      <c r="X149" s="509"/>
      <c r="Y149" s="509"/>
      <c r="Z149" s="509"/>
      <c r="AA149" s="509"/>
      <c r="AB149" s="509"/>
      <c r="AC149" s="509"/>
      <c r="AD149" s="509"/>
      <c r="AE149" s="509"/>
      <c r="AF149" s="509"/>
      <c r="AG149" s="509"/>
      <c r="AH149" s="509"/>
      <c r="AI149" s="509"/>
      <c r="AJ149" s="509"/>
      <c r="AK149" s="509"/>
      <c r="AL149" s="509"/>
      <c r="AM149" s="509"/>
      <c r="AN149" s="509"/>
      <c r="AO149" s="509"/>
      <c r="AP149" s="509"/>
      <c r="AQ149" s="509"/>
      <c r="AR149" s="602">
        <v>45733.0</v>
      </c>
      <c r="AS149" s="507">
        <v>798000.0</v>
      </c>
      <c r="AT149" s="509"/>
      <c r="AU149" s="509"/>
      <c r="AV149" s="509"/>
      <c r="AW149" s="509"/>
      <c r="AX149" s="509"/>
      <c r="AY149" s="509"/>
      <c r="AZ149" s="509"/>
      <c r="BA149" s="509"/>
      <c r="BB149" s="509"/>
      <c r="BC149" s="509"/>
      <c r="BD149" s="509"/>
      <c r="BE149" s="509"/>
      <c r="BF149" s="509"/>
      <c r="BG149" s="509"/>
      <c r="BH149" s="517" t="s">
        <v>21688</v>
      </c>
      <c r="BI149" s="509"/>
      <c r="BJ149" s="509"/>
      <c r="BK149" s="509"/>
      <c r="BL149" s="509"/>
      <c r="BM149" s="509"/>
      <c r="BN149" s="509"/>
      <c r="BO149" s="509"/>
      <c r="BP149" s="507">
        <v>500000.0</v>
      </c>
      <c r="BQ149" s="509"/>
      <c r="BR149" s="509"/>
      <c r="BS149" s="509"/>
      <c r="BT149" s="509"/>
      <c r="BU149" s="509"/>
      <c r="BV149" s="509"/>
      <c r="BW149" s="509"/>
      <c r="BX149" s="507">
        <v>298000.0</v>
      </c>
      <c r="BY149" s="509"/>
      <c r="BZ149" s="509"/>
      <c r="CA149" s="603">
        <v>45734.0</v>
      </c>
      <c r="CB149" s="603">
        <v>45733.0</v>
      </c>
      <c r="CC149" s="509"/>
      <c r="CD149" s="509"/>
      <c r="CE149" s="507">
        <v>798000.0</v>
      </c>
      <c r="CF149" s="507">
        <v>0.0</v>
      </c>
      <c r="CG149" s="509"/>
      <c r="CH149" s="509"/>
      <c r="CI149" s="509"/>
      <c r="CJ149" s="509"/>
      <c r="CK149" s="509"/>
      <c r="CL149" s="509"/>
      <c r="CM149" s="509"/>
      <c r="CN149" s="509"/>
      <c r="CO149" s="509"/>
      <c r="CP149" s="509"/>
      <c r="CQ149" s="509"/>
      <c r="CR149" s="517" t="s">
        <v>22141</v>
      </c>
      <c r="CU149" s="509"/>
      <c r="CV149" s="509"/>
      <c r="CW149" s="509"/>
      <c r="CX149" s="509"/>
      <c r="CY149" s="509"/>
      <c r="CZ149" s="509"/>
      <c r="DA149" s="509"/>
      <c r="DB149" s="509"/>
      <c r="DC149" s="509"/>
      <c r="DD149" s="517" t="s">
        <v>22145</v>
      </c>
      <c r="DE149" s="509"/>
      <c r="DF149" s="509"/>
      <c r="DG149" s="509"/>
      <c r="DH149" s="509"/>
      <c r="DI149" s="509"/>
      <c r="DJ149" s="509"/>
      <c r="DK149" s="509"/>
      <c r="DL149" s="509"/>
      <c r="DM149" s="517" t="s">
        <v>22156</v>
      </c>
      <c r="DN149" s="517" t="s">
        <v>22142</v>
      </c>
      <c r="DO149" s="509"/>
      <c r="DP149" s="509"/>
      <c r="DQ149" s="509"/>
      <c r="DR149" s="517" t="s">
        <v>60</v>
      </c>
      <c r="DS149" s="509"/>
      <c r="DT149" s="509"/>
      <c r="DU149" s="509"/>
      <c r="DV149" s="517" t="s">
        <v>22146</v>
      </c>
      <c r="EA149" s="509"/>
      <c r="EB149" s="509"/>
      <c r="EC149" s="509"/>
      <c r="ED149" s="509"/>
      <c r="EE149" s="509"/>
      <c r="EF149" s="509"/>
      <c r="EG149" s="509"/>
      <c r="EH149" s="509"/>
      <c r="EI149" s="509"/>
      <c r="EJ149" s="509"/>
      <c r="EK149" s="509"/>
      <c r="EL149" s="509"/>
      <c r="EM149" s="509"/>
      <c r="EN149" s="509"/>
      <c r="EO149" s="509"/>
      <c r="EP149" s="509"/>
      <c r="EQ149" s="509"/>
      <c r="ER149" s="509"/>
      <c r="ES149" s="509"/>
      <c r="ET149" s="509"/>
      <c r="EU149" s="509"/>
      <c r="EV149" s="509"/>
      <c r="EW149" s="509"/>
      <c r="EX149" s="509"/>
      <c r="EY149" s="509"/>
      <c r="EZ149" s="509"/>
      <c r="FA149" s="509"/>
      <c r="FB149" s="509"/>
      <c r="FC149" s="509"/>
      <c r="FD149" s="509"/>
      <c r="FE149" s="517" t="s">
        <v>22143</v>
      </c>
      <c r="FG149" s="509"/>
      <c r="FH149" s="509"/>
      <c r="FI149" s="509"/>
      <c r="FJ149" s="509"/>
      <c r="FK149" s="509"/>
      <c r="FL149" s="509"/>
      <c r="FM149" s="509"/>
      <c r="FN149" s="509"/>
      <c r="FO149" s="509"/>
      <c r="FP149" s="509"/>
      <c r="FQ149" s="509"/>
      <c r="FR149" s="509"/>
      <c r="FS149" s="509"/>
      <c r="FT149" s="509"/>
      <c r="FU149" s="509"/>
      <c r="FV149" s="509"/>
      <c r="FW149" s="509"/>
      <c r="FX149" s="509"/>
      <c r="FY149" s="509"/>
      <c r="FZ149" s="509"/>
      <c r="GA149" s="509"/>
      <c r="GB149" s="509"/>
      <c r="GC149" s="509"/>
      <c r="GD149" s="509"/>
      <c r="GE149" s="509"/>
      <c r="GF149" s="509"/>
      <c r="GG149" s="509"/>
    </row>
    <row r="150">
      <c r="A150" s="507">
        <v>6450794.0</v>
      </c>
      <c r="B150" s="517" t="s">
        <v>22157</v>
      </c>
      <c r="C150" s="517" t="s">
        <v>212</v>
      </c>
      <c r="D150" s="601">
        <v>45733.66268518518</v>
      </c>
      <c r="E150" s="601">
        <v>45733.67972222222</v>
      </c>
      <c r="F150" s="601">
        <v>45733.680439814816</v>
      </c>
      <c r="H150" s="517" t="s">
        <v>21685</v>
      </c>
      <c r="K150" s="509"/>
      <c r="L150" s="509"/>
      <c r="M150" s="509"/>
      <c r="N150" s="509"/>
      <c r="O150" s="509"/>
      <c r="P150" s="509"/>
      <c r="Q150" s="509"/>
      <c r="R150" s="509"/>
      <c r="S150" s="509"/>
      <c r="T150" s="517" t="s">
        <v>2639</v>
      </c>
      <c r="V150" s="517" t="s">
        <v>151</v>
      </c>
      <c r="W150" s="600" t="s">
        <v>22148</v>
      </c>
      <c r="X150" s="509"/>
      <c r="Y150" s="509"/>
      <c r="Z150" s="509"/>
      <c r="AA150" s="509"/>
      <c r="AB150" s="509"/>
      <c r="AC150" s="509"/>
      <c r="AD150" s="509"/>
      <c r="AE150" s="509"/>
      <c r="AF150" s="509"/>
      <c r="AG150" s="509"/>
      <c r="AH150" s="509"/>
      <c r="AI150" s="509"/>
      <c r="AJ150" s="509"/>
      <c r="AK150" s="509"/>
      <c r="AL150" s="509"/>
      <c r="AM150" s="509"/>
      <c r="AN150" s="509"/>
      <c r="AO150" s="509"/>
      <c r="AP150" s="509"/>
      <c r="AQ150" s="509"/>
      <c r="AR150" s="602">
        <v>45733.0</v>
      </c>
      <c r="AS150" s="507">
        <v>788000.0</v>
      </c>
      <c r="AT150" s="509"/>
      <c r="AU150" s="509"/>
      <c r="AV150" s="509"/>
      <c r="AW150" s="509"/>
      <c r="AX150" s="509"/>
      <c r="AY150" s="509"/>
      <c r="AZ150" s="509"/>
      <c r="BA150" s="509"/>
      <c r="BB150" s="509"/>
      <c r="BC150" s="509"/>
      <c r="BD150" s="509"/>
      <c r="BE150" s="509"/>
      <c r="BF150" s="509"/>
      <c r="BG150" s="509"/>
      <c r="BH150" s="517" t="s">
        <v>21688</v>
      </c>
      <c r="BI150" s="509"/>
      <c r="BJ150" s="509"/>
      <c r="BK150" s="509"/>
      <c r="BL150" s="509"/>
      <c r="BM150" s="509"/>
      <c r="BN150" s="509"/>
      <c r="BO150" s="509"/>
      <c r="BP150" s="509"/>
      <c r="BQ150" s="509"/>
      <c r="BR150" s="509"/>
      <c r="BS150" s="509"/>
      <c r="BT150" s="509"/>
      <c r="BU150" s="509"/>
      <c r="BV150" s="509"/>
      <c r="BW150" s="509"/>
      <c r="BX150" s="507">
        <v>788000.0</v>
      </c>
      <c r="BY150" s="509"/>
      <c r="BZ150" s="509"/>
      <c r="CA150" s="515" t="s">
        <v>21806</v>
      </c>
      <c r="CB150" s="509"/>
      <c r="CC150" s="509"/>
      <c r="CD150" s="509"/>
      <c r="CE150" s="507">
        <v>788000.0</v>
      </c>
      <c r="CF150" s="507">
        <v>0.0</v>
      </c>
      <c r="CG150" s="509"/>
      <c r="CH150" s="509"/>
      <c r="CI150" s="509"/>
      <c r="CJ150" s="509"/>
      <c r="CK150" s="509"/>
      <c r="CL150" s="509"/>
      <c r="CM150" s="509"/>
      <c r="CN150" s="509"/>
      <c r="CO150" s="509"/>
      <c r="CP150" s="509"/>
      <c r="CQ150" s="509"/>
      <c r="CR150" s="517" t="s">
        <v>22149</v>
      </c>
      <c r="CU150" s="509"/>
      <c r="CV150" s="509"/>
      <c r="CW150" s="509"/>
      <c r="CX150" s="509"/>
      <c r="CY150" s="509"/>
      <c r="CZ150" s="509"/>
      <c r="DA150" s="509"/>
      <c r="DB150" s="509"/>
      <c r="DC150" s="509"/>
      <c r="DD150" s="517" t="s">
        <v>22153</v>
      </c>
      <c r="DE150" s="509"/>
      <c r="DF150" s="509"/>
      <c r="DG150" s="509"/>
      <c r="DH150" s="509"/>
      <c r="DI150" s="509"/>
      <c r="DJ150" s="509"/>
      <c r="DK150" s="509"/>
      <c r="DL150" s="509"/>
      <c r="DM150" s="517" t="s">
        <v>22158</v>
      </c>
      <c r="DN150" s="517" t="s">
        <v>22150</v>
      </c>
      <c r="DO150" s="509"/>
      <c r="DP150" s="509"/>
      <c r="DQ150" s="509"/>
      <c r="DR150" s="517" t="s">
        <v>151</v>
      </c>
      <c r="DS150" s="509"/>
      <c r="DT150" s="509"/>
      <c r="DU150" s="509"/>
      <c r="DV150" s="517" t="s">
        <v>22154</v>
      </c>
      <c r="DY150" s="509"/>
      <c r="DZ150" s="509"/>
      <c r="EA150" s="509"/>
      <c r="EB150" s="509"/>
      <c r="EC150" s="509"/>
      <c r="ED150" s="509"/>
      <c r="EE150" s="509"/>
      <c r="EF150" s="509"/>
      <c r="EG150" s="509"/>
      <c r="EH150" s="509"/>
      <c r="EI150" s="509"/>
      <c r="EJ150" s="509"/>
      <c r="EK150" s="509"/>
      <c r="EL150" s="509"/>
      <c r="EM150" s="509"/>
      <c r="EN150" s="509"/>
      <c r="EO150" s="509"/>
      <c r="EP150" s="509"/>
      <c r="EQ150" s="509"/>
      <c r="ER150" s="509"/>
      <c r="ES150" s="509"/>
      <c r="ET150" s="509"/>
      <c r="EU150" s="509"/>
      <c r="EV150" s="509"/>
      <c r="EW150" s="509"/>
      <c r="EX150" s="509"/>
      <c r="EY150" s="509"/>
      <c r="EZ150" s="509"/>
      <c r="FA150" s="509"/>
      <c r="FB150" s="509"/>
      <c r="FC150" s="517" t="s">
        <v>22159</v>
      </c>
      <c r="FE150" s="517" t="s">
        <v>22151</v>
      </c>
      <c r="FG150" s="509"/>
      <c r="FH150" s="509"/>
      <c r="FI150" s="509"/>
      <c r="FJ150" s="509"/>
      <c r="FK150" s="509"/>
      <c r="FL150" s="509"/>
      <c r="FM150" s="509"/>
      <c r="FN150" s="509"/>
      <c r="FO150" s="509"/>
      <c r="FP150" s="509"/>
      <c r="FQ150" s="509"/>
      <c r="FR150" s="509"/>
      <c r="FS150" s="509"/>
      <c r="FT150" s="509"/>
      <c r="FU150" s="509"/>
      <c r="FV150" s="509"/>
      <c r="FW150" s="509"/>
      <c r="FX150" s="509"/>
      <c r="FY150" s="509"/>
      <c r="FZ150" s="509"/>
      <c r="GA150" s="509"/>
      <c r="GB150" s="509"/>
      <c r="GC150" s="509"/>
      <c r="GD150" s="509"/>
      <c r="GE150" s="509"/>
      <c r="GF150" s="509"/>
      <c r="GG150" s="509"/>
    </row>
    <row r="151">
      <c r="A151" s="507">
        <v>6451294.0</v>
      </c>
      <c r="B151" s="517" t="s">
        <v>22160</v>
      </c>
      <c r="C151" s="517" t="s">
        <v>212</v>
      </c>
      <c r="D151" s="601">
        <v>45733.68414351852</v>
      </c>
      <c r="E151" s="601">
        <v>45733.68664351852</v>
      </c>
      <c r="F151" s="601">
        <v>45733.6955787037</v>
      </c>
      <c r="H151" s="517" t="s">
        <v>21685</v>
      </c>
      <c r="K151" s="509"/>
      <c r="L151" s="509"/>
      <c r="M151" s="509"/>
      <c r="N151" s="509"/>
      <c r="O151" s="509"/>
      <c r="P151" s="509"/>
      <c r="Q151" s="509"/>
      <c r="R151" s="509"/>
      <c r="S151" s="509"/>
      <c r="T151" s="509"/>
      <c r="U151" s="509"/>
      <c r="V151" s="517" t="s">
        <v>1578</v>
      </c>
      <c r="W151" s="600" t="s">
        <v>22161</v>
      </c>
      <c r="X151" s="509"/>
      <c r="Y151" s="509"/>
      <c r="Z151" s="509"/>
      <c r="AA151" s="509"/>
      <c r="AB151" s="509"/>
      <c r="AC151" s="509"/>
      <c r="AD151" s="509"/>
      <c r="AE151" s="509"/>
      <c r="AF151" s="509"/>
      <c r="AG151" s="509"/>
      <c r="AH151" s="509"/>
      <c r="AI151" s="509"/>
      <c r="AJ151" s="509"/>
      <c r="AK151" s="509"/>
      <c r="AL151" s="509"/>
      <c r="AM151" s="509"/>
      <c r="AN151" s="509"/>
      <c r="AO151" s="509"/>
      <c r="AP151" s="509"/>
      <c r="AQ151" s="509"/>
      <c r="AR151" s="509"/>
      <c r="AS151" s="509"/>
      <c r="AT151" s="509"/>
      <c r="AU151" s="509"/>
      <c r="AV151" s="509"/>
      <c r="AW151" s="509"/>
      <c r="AX151" s="509"/>
      <c r="AY151" s="509"/>
      <c r="AZ151" s="509"/>
      <c r="BA151" s="509"/>
      <c r="BB151" s="509"/>
      <c r="BC151" s="509"/>
      <c r="BD151" s="509"/>
      <c r="BE151" s="509"/>
      <c r="BF151" s="509"/>
      <c r="BG151" s="509"/>
      <c r="BH151" s="517" t="s">
        <v>21688</v>
      </c>
      <c r="BI151" s="509"/>
      <c r="BJ151" s="509"/>
      <c r="BK151" s="509"/>
      <c r="BL151" s="509"/>
      <c r="BM151" s="509"/>
      <c r="BN151" s="509"/>
      <c r="BO151" s="509"/>
      <c r="BP151" s="509"/>
      <c r="BQ151" s="509"/>
      <c r="BR151" s="509"/>
      <c r="BS151" s="509"/>
      <c r="BT151" s="509"/>
      <c r="BU151" s="509"/>
      <c r="BV151" s="509"/>
      <c r="BW151" s="509"/>
      <c r="BX151" s="509"/>
      <c r="BY151" s="509"/>
      <c r="BZ151" s="509"/>
      <c r="CA151" s="509"/>
      <c r="CB151" s="509"/>
      <c r="CC151" s="509"/>
      <c r="CD151" s="509"/>
      <c r="CE151" s="509"/>
      <c r="CF151" s="509"/>
      <c r="CG151" s="509"/>
      <c r="CH151" s="509"/>
      <c r="CI151" s="509"/>
      <c r="CJ151" s="509"/>
      <c r="CK151" s="509"/>
      <c r="CL151" s="509"/>
      <c r="CM151" s="509"/>
      <c r="CN151" s="509"/>
      <c r="CO151" s="509"/>
      <c r="CP151" s="509"/>
      <c r="CQ151" s="509"/>
      <c r="CR151" s="517" t="s">
        <v>22162</v>
      </c>
      <c r="CU151" s="509"/>
      <c r="CV151" s="509"/>
      <c r="CW151" s="509"/>
      <c r="CX151" s="509"/>
      <c r="CY151" s="509"/>
      <c r="CZ151" s="509"/>
      <c r="DA151" s="509"/>
      <c r="DB151" s="509"/>
      <c r="DC151" s="509"/>
      <c r="DD151" s="509"/>
      <c r="DE151" s="509"/>
      <c r="DF151" s="509"/>
      <c r="DG151" s="509"/>
      <c r="DH151" s="509"/>
      <c r="DI151" s="517" t="s">
        <v>22162</v>
      </c>
      <c r="DL151" s="509"/>
      <c r="DM151" s="509"/>
      <c r="DN151" s="517" t="s">
        <v>22163</v>
      </c>
      <c r="DO151" s="509"/>
      <c r="DP151" s="509"/>
      <c r="DQ151" s="509"/>
      <c r="DR151" s="517" t="s">
        <v>1578</v>
      </c>
      <c r="DS151" s="509"/>
      <c r="DT151" s="509"/>
      <c r="DU151" s="509"/>
      <c r="DV151" s="509"/>
      <c r="DW151" s="509"/>
      <c r="DX151" s="509"/>
      <c r="DY151" s="509"/>
      <c r="DZ151" s="509"/>
      <c r="EA151" s="509"/>
      <c r="EB151" s="602">
        <v>45733.0</v>
      </c>
      <c r="EC151" s="509"/>
      <c r="ED151" s="509"/>
      <c r="EE151" s="509"/>
      <c r="EF151" s="509"/>
      <c r="EG151" s="509"/>
      <c r="EH151" s="509"/>
      <c r="EI151" s="509"/>
      <c r="EJ151" s="509"/>
      <c r="EK151" s="509"/>
      <c r="EL151" s="509"/>
      <c r="EM151" s="509"/>
      <c r="EN151" s="509"/>
      <c r="EO151" s="509"/>
      <c r="EP151" s="509"/>
      <c r="EQ151" s="509"/>
      <c r="ER151" s="509"/>
      <c r="ES151" s="509"/>
      <c r="ET151" s="509"/>
      <c r="EU151" s="509"/>
      <c r="EV151" s="509"/>
      <c r="EW151" s="509"/>
      <c r="EX151" s="509"/>
      <c r="EY151" s="509"/>
      <c r="EZ151" s="509"/>
      <c r="FA151" s="509"/>
      <c r="FB151" s="509"/>
      <c r="FC151" s="509"/>
      <c r="FD151" s="509"/>
      <c r="FE151" s="517" t="s">
        <v>22164</v>
      </c>
      <c r="FG151" s="509"/>
      <c r="FH151" s="509"/>
      <c r="FI151" s="509"/>
      <c r="FJ151" s="509"/>
      <c r="FK151" s="509"/>
      <c r="FL151" s="509"/>
      <c r="FM151" s="509"/>
      <c r="FN151" s="509"/>
      <c r="FO151" s="509"/>
      <c r="FP151" s="509"/>
      <c r="FQ151" s="509"/>
      <c r="FR151" s="509"/>
      <c r="FS151" s="509"/>
      <c r="FT151" s="509"/>
      <c r="FU151" s="509"/>
      <c r="FV151" s="509"/>
      <c r="FW151" s="509"/>
      <c r="FX151" s="509"/>
      <c r="FY151" s="509"/>
      <c r="FZ151" s="509"/>
      <c r="GA151" s="509"/>
      <c r="GB151" s="509"/>
      <c r="GC151" s="509"/>
      <c r="GD151" s="509"/>
      <c r="GE151" s="509"/>
      <c r="GF151" s="509"/>
      <c r="GG151" s="509"/>
    </row>
    <row r="152">
      <c r="A152" s="507">
        <v>6451584.0</v>
      </c>
      <c r="B152" s="517" t="s">
        <v>22165</v>
      </c>
      <c r="C152" s="517" t="s">
        <v>212</v>
      </c>
      <c r="D152" s="601">
        <v>45733.68833333333</v>
      </c>
      <c r="E152" s="601">
        <v>45733.69155092593</v>
      </c>
      <c r="F152" s="601">
        <v>45733.69577546296</v>
      </c>
      <c r="H152" s="517" t="s">
        <v>21685</v>
      </c>
      <c r="K152" s="509"/>
      <c r="L152" s="509"/>
      <c r="M152" s="509"/>
      <c r="N152" s="509"/>
      <c r="O152" s="509"/>
      <c r="P152" s="509"/>
      <c r="Q152" s="509"/>
      <c r="R152" s="509"/>
      <c r="S152" s="509"/>
      <c r="T152" s="517" t="s">
        <v>2639</v>
      </c>
      <c r="V152" s="517" t="s">
        <v>1578</v>
      </c>
      <c r="W152" s="600" t="s">
        <v>22161</v>
      </c>
      <c r="X152" s="509"/>
      <c r="Y152" s="509"/>
      <c r="Z152" s="509"/>
      <c r="AA152" s="509"/>
      <c r="AB152" s="509"/>
      <c r="AC152" s="509"/>
      <c r="AD152" s="509"/>
      <c r="AE152" s="509"/>
      <c r="AF152" s="509"/>
      <c r="AG152" s="509"/>
      <c r="AH152" s="509"/>
      <c r="AI152" s="509"/>
      <c r="AJ152" s="509"/>
      <c r="AK152" s="509"/>
      <c r="AL152" s="509"/>
      <c r="AM152" s="509"/>
      <c r="AN152" s="509"/>
      <c r="AO152" s="509"/>
      <c r="AP152" s="509"/>
      <c r="AQ152" s="507">
        <v>36.0</v>
      </c>
      <c r="AR152" s="602">
        <v>45733.0</v>
      </c>
      <c r="AS152" s="507">
        <v>798000.0</v>
      </c>
      <c r="AT152" s="509"/>
      <c r="AU152" s="509"/>
      <c r="AV152" s="509"/>
      <c r="AW152" s="509"/>
      <c r="AX152" s="509"/>
      <c r="AY152" s="509"/>
      <c r="AZ152" s="509"/>
      <c r="BA152" s="509"/>
      <c r="BB152" s="509"/>
      <c r="BC152" s="509"/>
      <c r="BD152" s="509"/>
      <c r="BE152" s="509"/>
      <c r="BF152" s="509"/>
      <c r="BG152" s="509"/>
      <c r="BH152" s="517" t="s">
        <v>21688</v>
      </c>
      <c r="BI152" s="509"/>
      <c r="BJ152" s="509"/>
      <c r="BK152" s="509"/>
      <c r="BL152" s="509"/>
      <c r="BM152" s="509"/>
      <c r="BN152" s="509"/>
      <c r="BO152" s="509"/>
      <c r="BP152" s="509"/>
      <c r="BQ152" s="509"/>
      <c r="BR152" s="509"/>
      <c r="BS152" s="509"/>
      <c r="BT152" s="517" t="s">
        <v>21693</v>
      </c>
      <c r="BX152" s="509"/>
      <c r="BY152" s="507">
        <v>30324.0</v>
      </c>
      <c r="BZ152" s="507">
        <v>28500.0</v>
      </c>
      <c r="CA152" s="509"/>
      <c r="CB152" s="509"/>
      <c r="CC152" s="514">
        <v>45804.0</v>
      </c>
      <c r="CD152" s="507">
        <v>27.0</v>
      </c>
      <c r="CE152" s="507">
        <v>1027824.0</v>
      </c>
      <c r="CF152" s="507">
        <v>229824.0</v>
      </c>
      <c r="CG152" s="509"/>
      <c r="CH152" s="509"/>
      <c r="CI152" s="509"/>
      <c r="CJ152" s="509"/>
      <c r="CK152" s="509"/>
      <c r="CL152" s="509"/>
      <c r="CM152" s="509"/>
      <c r="CN152" s="509"/>
      <c r="CO152" s="509"/>
      <c r="CP152" s="509"/>
      <c r="CQ152" s="509"/>
      <c r="CR152" s="517" t="s">
        <v>22162</v>
      </c>
      <c r="CU152" s="509"/>
      <c r="CV152" s="509"/>
      <c r="CW152" s="509"/>
      <c r="CX152" s="509"/>
      <c r="CY152" s="509"/>
      <c r="CZ152" s="509"/>
      <c r="DA152" s="509"/>
      <c r="DB152" s="509"/>
      <c r="DC152" s="509"/>
      <c r="DD152" s="517" t="s">
        <v>22166</v>
      </c>
      <c r="DE152" s="509"/>
      <c r="DF152" s="509"/>
      <c r="DG152" s="509"/>
      <c r="DH152" s="509"/>
      <c r="DI152" s="509"/>
      <c r="DJ152" s="509"/>
      <c r="DK152" s="509"/>
      <c r="DL152" s="509"/>
      <c r="DM152" s="509"/>
      <c r="DN152" s="517" t="s">
        <v>22163</v>
      </c>
      <c r="DO152" s="509"/>
      <c r="DP152" s="509"/>
      <c r="DQ152" s="509"/>
      <c r="DR152" s="517" t="s">
        <v>1578</v>
      </c>
      <c r="DS152" s="509"/>
      <c r="DT152" s="509"/>
      <c r="DU152" s="509"/>
      <c r="DV152" s="517" t="s">
        <v>22167</v>
      </c>
      <c r="DY152" s="509"/>
      <c r="DZ152" s="509"/>
      <c r="EA152" s="509"/>
      <c r="EB152" s="509"/>
      <c r="EC152" s="509"/>
      <c r="ED152" s="509"/>
      <c r="EE152" s="509"/>
      <c r="EF152" s="509"/>
      <c r="EG152" s="509"/>
      <c r="EH152" s="509"/>
      <c r="EI152" s="509"/>
      <c r="EJ152" s="509"/>
      <c r="EK152" s="509"/>
      <c r="EL152" s="509"/>
      <c r="EM152" s="509"/>
      <c r="EN152" s="509"/>
      <c r="EO152" s="509"/>
      <c r="EP152" s="509"/>
      <c r="EQ152" s="509"/>
      <c r="ER152" s="509"/>
      <c r="ES152" s="509"/>
      <c r="ET152" s="509"/>
      <c r="EU152" s="509"/>
      <c r="EV152" s="509"/>
      <c r="EW152" s="509"/>
      <c r="EX152" s="509"/>
      <c r="EY152" s="509"/>
      <c r="EZ152" s="509"/>
      <c r="FA152" s="509"/>
      <c r="FB152" s="509"/>
      <c r="FC152" s="509"/>
      <c r="FD152" s="509"/>
      <c r="FE152" s="517" t="s">
        <v>22164</v>
      </c>
      <c r="FG152" s="509"/>
      <c r="FH152" s="509"/>
      <c r="FI152" s="509"/>
      <c r="FJ152" s="509"/>
      <c r="FK152" s="509"/>
      <c r="FL152" s="509"/>
      <c r="FM152" s="509"/>
      <c r="FN152" s="509"/>
      <c r="FO152" s="509"/>
      <c r="FP152" s="509"/>
      <c r="FQ152" s="509"/>
      <c r="FR152" s="509"/>
      <c r="FS152" s="509"/>
      <c r="FT152" s="509"/>
      <c r="FU152" s="509"/>
      <c r="FV152" s="509"/>
      <c r="FW152" s="509"/>
      <c r="FX152" s="509"/>
      <c r="FY152" s="509"/>
      <c r="FZ152" s="509"/>
      <c r="GA152" s="509"/>
      <c r="GB152" s="509"/>
      <c r="GC152" s="509"/>
      <c r="GD152" s="509"/>
      <c r="GE152" s="509"/>
      <c r="GF152" s="509"/>
      <c r="GG152" s="509"/>
    </row>
    <row r="153">
      <c r="A153" s="507">
        <v>6451700.0</v>
      </c>
      <c r="B153" s="517" t="s">
        <v>22168</v>
      </c>
      <c r="C153" s="517" t="s">
        <v>212</v>
      </c>
      <c r="D153" s="601">
        <v>45733.69311342593</v>
      </c>
      <c r="E153" s="601">
        <v>45733.694236111114</v>
      </c>
      <c r="F153" s="601">
        <v>45733.69613425926</v>
      </c>
      <c r="H153" s="517" t="s">
        <v>21685</v>
      </c>
      <c r="K153" s="509"/>
      <c r="L153" s="509"/>
      <c r="M153" s="509"/>
      <c r="N153" s="509"/>
      <c r="O153" s="509"/>
      <c r="P153" s="509"/>
      <c r="Q153" s="509"/>
      <c r="R153" s="509"/>
      <c r="S153" s="509"/>
      <c r="T153" s="517" t="s">
        <v>2639</v>
      </c>
      <c r="V153" s="517" t="s">
        <v>1578</v>
      </c>
      <c r="W153" s="600" t="s">
        <v>22161</v>
      </c>
      <c r="X153" s="509"/>
      <c r="Y153" s="509"/>
      <c r="Z153" s="509"/>
      <c r="AA153" s="509"/>
      <c r="AB153" s="509"/>
      <c r="AC153" s="509"/>
      <c r="AD153" s="509"/>
      <c r="AE153" s="509"/>
      <c r="AF153" s="509"/>
      <c r="AG153" s="509"/>
      <c r="AH153" s="509"/>
      <c r="AI153" s="509"/>
      <c r="AJ153" s="509"/>
      <c r="AK153" s="509"/>
      <c r="AL153" s="509"/>
      <c r="AM153" s="509"/>
      <c r="AN153" s="509"/>
      <c r="AO153" s="509"/>
      <c r="AP153" s="509"/>
      <c r="AQ153" s="507">
        <v>36.0</v>
      </c>
      <c r="AR153" s="602">
        <v>45733.0</v>
      </c>
      <c r="AS153" s="507">
        <v>798000.0</v>
      </c>
      <c r="AT153" s="509"/>
      <c r="AU153" s="509"/>
      <c r="AV153" s="509"/>
      <c r="AW153" s="509"/>
      <c r="AX153" s="509"/>
      <c r="AY153" s="509"/>
      <c r="AZ153" s="509"/>
      <c r="BA153" s="509"/>
      <c r="BB153" s="509"/>
      <c r="BC153" s="509"/>
      <c r="BD153" s="509"/>
      <c r="BE153" s="509"/>
      <c r="BF153" s="509"/>
      <c r="BG153" s="509"/>
      <c r="BH153" s="517" t="s">
        <v>21688</v>
      </c>
      <c r="BI153" s="509"/>
      <c r="BJ153" s="509"/>
      <c r="BK153" s="509"/>
      <c r="BL153" s="509"/>
      <c r="BM153" s="509"/>
      <c r="BN153" s="509"/>
      <c r="BO153" s="509"/>
      <c r="BP153" s="509"/>
      <c r="BQ153" s="509"/>
      <c r="BR153" s="509"/>
      <c r="BS153" s="509"/>
      <c r="BT153" s="517" t="s">
        <v>21693</v>
      </c>
      <c r="BX153" s="509"/>
      <c r="BY153" s="507">
        <v>30324.0</v>
      </c>
      <c r="BZ153" s="507">
        <v>28500.0</v>
      </c>
      <c r="CA153" s="509"/>
      <c r="CB153" s="509"/>
      <c r="CC153" s="514">
        <v>45804.0</v>
      </c>
      <c r="CD153" s="507">
        <v>27.0</v>
      </c>
      <c r="CE153" s="507">
        <v>1027824.0</v>
      </c>
      <c r="CF153" s="507">
        <v>229824.0</v>
      </c>
      <c r="CG153" s="509"/>
      <c r="CH153" s="509"/>
      <c r="CI153" s="509"/>
      <c r="CJ153" s="509"/>
      <c r="CK153" s="509"/>
      <c r="CL153" s="509"/>
      <c r="CM153" s="509"/>
      <c r="CN153" s="509"/>
      <c r="CO153" s="509"/>
      <c r="CP153" s="509"/>
      <c r="CQ153" s="509"/>
      <c r="CR153" s="517" t="s">
        <v>22162</v>
      </c>
      <c r="CU153" s="509"/>
      <c r="CV153" s="509"/>
      <c r="CW153" s="509"/>
      <c r="CX153" s="509"/>
      <c r="CY153" s="509"/>
      <c r="CZ153" s="509"/>
      <c r="DA153" s="509"/>
      <c r="DB153" s="509"/>
      <c r="DC153" s="509"/>
      <c r="DD153" s="517" t="s">
        <v>22166</v>
      </c>
      <c r="DE153" s="509"/>
      <c r="DF153" s="509"/>
      <c r="DG153" s="509"/>
      <c r="DH153" s="509"/>
      <c r="DI153" s="509"/>
      <c r="DJ153" s="509"/>
      <c r="DK153" s="509"/>
      <c r="DL153" s="509"/>
      <c r="DM153" s="517" t="s">
        <v>22169</v>
      </c>
      <c r="DN153" s="517" t="s">
        <v>22163</v>
      </c>
      <c r="DO153" s="509"/>
      <c r="DP153" s="509"/>
      <c r="DQ153" s="509"/>
      <c r="DR153" s="517" t="s">
        <v>1578</v>
      </c>
      <c r="DS153" s="509"/>
      <c r="DT153" s="509"/>
      <c r="DU153" s="509"/>
      <c r="DV153" s="517" t="s">
        <v>22167</v>
      </c>
      <c r="DY153" s="509"/>
      <c r="DZ153" s="509"/>
      <c r="EA153" s="509"/>
      <c r="EB153" s="509"/>
      <c r="EC153" s="509"/>
      <c r="ED153" s="509"/>
      <c r="EE153" s="509"/>
      <c r="EF153" s="509"/>
      <c r="EG153" s="509"/>
      <c r="EH153" s="509"/>
      <c r="EI153" s="509"/>
      <c r="EJ153" s="509"/>
      <c r="EK153" s="509"/>
      <c r="EL153" s="509"/>
      <c r="EM153" s="509"/>
      <c r="EN153" s="509"/>
      <c r="EO153" s="509"/>
      <c r="EP153" s="509"/>
      <c r="EQ153" s="509"/>
      <c r="ER153" s="509"/>
      <c r="ES153" s="509"/>
      <c r="ET153" s="509"/>
      <c r="EU153" s="509"/>
      <c r="EV153" s="509"/>
      <c r="EW153" s="509"/>
      <c r="EX153" s="509"/>
      <c r="EY153" s="509"/>
      <c r="EZ153" s="509"/>
      <c r="FA153" s="509"/>
      <c r="FB153" s="509"/>
      <c r="FC153" s="509"/>
      <c r="FD153" s="509"/>
      <c r="FE153" s="517" t="s">
        <v>22164</v>
      </c>
      <c r="FG153" s="509"/>
      <c r="FH153" s="509"/>
      <c r="FI153" s="509"/>
      <c r="FJ153" s="509"/>
      <c r="FK153" s="509"/>
      <c r="FL153" s="509"/>
      <c r="FM153" s="509"/>
      <c r="FN153" s="509"/>
      <c r="FO153" s="509"/>
      <c r="FP153" s="509"/>
      <c r="FQ153" s="509"/>
      <c r="FR153" s="509"/>
      <c r="FS153" s="509"/>
      <c r="FT153" s="509"/>
      <c r="FU153" s="509"/>
      <c r="FV153" s="509"/>
      <c r="FW153" s="509"/>
      <c r="FX153" s="509"/>
      <c r="FY153" s="509"/>
      <c r="FZ153" s="509"/>
      <c r="GA153" s="509"/>
      <c r="GB153" s="509"/>
      <c r="GC153" s="509"/>
      <c r="GD153" s="509"/>
      <c r="GE153" s="509"/>
      <c r="GF153" s="509"/>
      <c r="GG153" s="509"/>
    </row>
    <row r="154">
      <c r="A154" s="507">
        <v>6454396.0</v>
      </c>
      <c r="B154" s="517" t="s">
        <v>22170</v>
      </c>
      <c r="C154" s="517" t="s">
        <v>212</v>
      </c>
      <c r="D154" s="601">
        <v>45733.865208333336</v>
      </c>
      <c r="E154" s="601">
        <v>45733.86728009259</v>
      </c>
      <c r="F154" s="601">
        <v>45733.87446759259</v>
      </c>
      <c r="H154" s="517" t="s">
        <v>21685</v>
      </c>
      <c r="K154" s="509"/>
      <c r="L154" s="509"/>
      <c r="M154" s="509"/>
      <c r="N154" s="509"/>
      <c r="O154" s="509"/>
      <c r="P154" s="509"/>
      <c r="Q154" s="509"/>
      <c r="R154" s="509"/>
      <c r="S154" s="509"/>
      <c r="T154" s="509"/>
      <c r="U154" s="509"/>
      <c r="V154" s="517" t="s">
        <v>60</v>
      </c>
      <c r="W154" s="600" t="s">
        <v>22171</v>
      </c>
      <c r="X154" s="509"/>
      <c r="Y154" s="509"/>
      <c r="Z154" s="509"/>
      <c r="AA154" s="509"/>
      <c r="AB154" s="509"/>
      <c r="AC154" s="509"/>
      <c r="AD154" s="509"/>
      <c r="AE154" s="509"/>
      <c r="AF154" s="509"/>
      <c r="AG154" s="509"/>
      <c r="AH154" s="509"/>
      <c r="AI154" s="509"/>
      <c r="AJ154" s="509"/>
      <c r="AK154" s="509"/>
      <c r="AL154" s="509"/>
      <c r="AM154" s="509"/>
      <c r="AN154" s="509"/>
      <c r="AO154" s="509"/>
      <c r="AP154" s="509"/>
      <c r="AQ154" s="509"/>
      <c r="AR154" s="509"/>
      <c r="AS154" s="509"/>
      <c r="AT154" s="509"/>
      <c r="AU154" s="509"/>
      <c r="AV154" s="509"/>
      <c r="AW154" s="509"/>
      <c r="AX154" s="509"/>
      <c r="AY154" s="509"/>
      <c r="AZ154" s="509"/>
      <c r="BA154" s="509"/>
      <c r="BB154" s="509"/>
      <c r="BC154" s="509"/>
      <c r="BD154" s="509"/>
      <c r="BE154" s="509"/>
      <c r="BF154" s="509"/>
      <c r="BG154" s="509"/>
      <c r="BH154" s="517" t="s">
        <v>21688</v>
      </c>
      <c r="BI154" s="509"/>
      <c r="BJ154" s="509"/>
      <c r="BK154" s="509"/>
      <c r="BL154" s="509"/>
      <c r="BM154" s="509"/>
      <c r="BN154" s="509"/>
      <c r="BO154" s="509"/>
      <c r="BP154" s="509"/>
      <c r="BQ154" s="509"/>
      <c r="BR154" s="509"/>
      <c r="BS154" s="509"/>
      <c r="BT154" s="509"/>
      <c r="BU154" s="509"/>
      <c r="BV154" s="509"/>
      <c r="BW154" s="509"/>
      <c r="BX154" s="509"/>
      <c r="BY154" s="509"/>
      <c r="BZ154" s="509"/>
      <c r="CA154" s="509"/>
      <c r="CB154" s="509"/>
      <c r="CC154" s="509"/>
      <c r="CD154" s="509"/>
      <c r="CE154" s="509"/>
      <c r="CF154" s="509"/>
      <c r="CG154" s="509"/>
      <c r="CH154" s="509"/>
      <c r="CI154" s="509"/>
      <c r="CJ154" s="509"/>
      <c r="CK154" s="509"/>
      <c r="CL154" s="509"/>
      <c r="CM154" s="509"/>
      <c r="CN154" s="509"/>
      <c r="CO154" s="509"/>
      <c r="CP154" s="509"/>
      <c r="CQ154" s="509"/>
      <c r="CR154" s="517" t="s">
        <v>22172</v>
      </c>
      <c r="CU154" s="509"/>
      <c r="CV154" s="509"/>
      <c r="CW154" s="509"/>
      <c r="CX154" s="509"/>
      <c r="CY154" s="509"/>
      <c r="CZ154" s="509"/>
      <c r="DA154" s="509"/>
      <c r="DB154" s="509"/>
      <c r="DC154" s="509"/>
      <c r="DD154" s="509"/>
      <c r="DE154" s="509"/>
      <c r="DF154" s="509"/>
      <c r="DG154" s="509"/>
      <c r="DH154" s="509"/>
      <c r="DI154" s="517" t="s">
        <v>22172</v>
      </c>
      <c r="DL154" s="509"/>
      <c r="DM154" s="509"/>
      <c r="DN154" s="517" t="s">
        <v>22173</v>
      </c>
      <c r="DO154" s="509"/>
      <c r="DP154" s="509"/>
      <c r="DQ154" s="509"/>
      <c r="DR154" s="517" t="s">
        <v>60</v>
      </c>
      <c r="DS154" s="509"/>
      <c r="DT154" s="509"/>
      <c r="DU154" s="509"/>
      <c r="DV154" s="509"/>
      <c r="DW154" s="509"/>
      <c r="DX154" s="509"/>
      <c r="DY154" s="509"/>
      <c r="DZ154" s="509"/>
      <c r="EA154" s="509"/>
      <c r="EB154" s="602">
        <v>45733.0</v>
      </c>
      <c r="EC154" s="509"/>
      <c r="ED154" s="509"/>
      <c r="EE154" s="509"/>
      <c r="EF154" s="509"/>
      <c r="EG154" s="509"/>
      <c r="EH154" s="509"/>
      <c r="EI154" s="509"/>
      <c r="EJ154" s="509"/>
      <c r="EK154" s="509"/>
      <c r="EL154" s="509"/>
      <c r="EM154" s="509"/>
      <c r="EN154" s="509"/>
      <c r="EO154" s="509"/>
      <c r="EP154" s="509"/>
      <c r="EQ154" s="509"/>
      <c r="ER154" s="509"/>
      <c r="ES154" s="509"/>
      <c r="ET154" s="509"/>
      <c r="EU154" s="509"/>
      <c r="EV154" s="509"/>
      <c r="EW154" s="509"/>
      <c r="EX154" s="509"/>
      <c r="EY154" s="509"/>
      <c r="EZ154" s="509"/>
      <c r="FA154" s="509"/>
      <c r="FB154" s="509"/>
      <c r="FC154" s="509"/>
      <c r="FD154" s="509"/>
      <c r="FE154" s="517" t="s">
        <v>22174</v>
      </c>
      <c r="FG154" s="509"/>
      <c r="FH154" s="509"/>
      <c r="FI154" s="509"/>
      <c r="FJ154" s="509"/>
      <c r="FK154" s="509"/>
      <c r="FL154" s="509"/>
      <c r="FM154" s="509"/>
      <c r="FN154" s="509"/>
      <c r="FO154" s="509"/>
      <c r="FP154" s="509"/>
      <c r="FQ154" s="509"/>
      <c r="FR154" s="509"/>
      <c r="FS154" s="509"/>
      <c r="FT154" s="509"/>
      <c r="FU154" s="509"/>
      <c r="FV154" s="509"/>
      <c r="FW154" s="509"/>
      <c r="FX154" s="509"/>
      <c r="FY154" s="509"/>
      <c r="FZ154" s="509"/>
      <c r="GA154" s="509"/>
      <c r="GB154" s="509"/>
      <c r="GC154" s="509"/>
      <c r="GD154" s="509"/>
      <c r="GE154" s="509"/>
      <c r="GF154" s="509"/>
      <c r="GG154" s="509"/>
    </row>
    <row r="155">
      <c r="A155" s="507">
        <v>6454401.0</v>
      </c>
      <c r="B155" s="517" t="s">
        <v>22175</v>
      </c>
      <c r="C155" s="517" t="s">
        <v>212</v>
      </c>
      <c r="D155" s="601">
        <v>45733.86645833333</v>
      </c>
      <c r="E155" s="601">
        <v>45733.86855324074</v>
      </c>
      <c r="F155" s="601">
        <v>45733.874710648146</v>
      </c>
      <c r="H155" s="517" t="s">
        <v>21685</v>
      </c>
      <c r="K155" s="509"/>
      <c r="L155" s="509"/>
      <c r="M155" s="509"/>
      <c r="N155" s="509"/>
      <c r="O155" s="509"/>
      <c r="P155" s="509"/>
      <c r="Q155" s="509"/>
      <c r="R155" s="509"/>
      <c r="S155" s="509"/>
      <c r="T155" s="517" t="s">
        <v>2639</v>
      </c>
      <c r="V155" s="517" t="s">
        <v>60</v>
      </c>
      <c r="W155" s="600" t="s">
        <v>22171</v>
      </c>
      <c r="X155" s="509"/>
      <c r="Y155" s="509"/>
      <c r="Z155" s="509"/>
      <c r="AA155" s="509"/>
      <c r="AB155" s="509"/>
      <c r="AC155" s="509"/>
      <c r="AD155" s="509"/>
      <c r="AE155" s="509"/>
      <c r="AF155" s="509"/>
      <c r="AG155" s="509"/>
      <c r="AH155" s="509"/>
      <c r="AI155" s="509"/>
      <c r="AJ155" s="509"/>
      <c r="AK155" s="509"/>
      <c r="AL155" s="509"/>
      <c r="AM155" s="509"/>
      <c r="AN155" s="509"/>
      <c r="AO155" s="509"/>
      <c r="AP155" s="509"/>
      <c r="AQ155" s="509"/>
      <c r="AR155" s="602">
        <v>45733.0</v>
      </c>
      <c r="AS155" s="507">
        <v>798000.0</v>
      </c>
      <c r="AT155" s="509"/>
      <c r="AU155" s="509"/>
      <c r="AV155" s="509"/>
      <c r="AW155" s="509"/>
      <c r="AX155" s="509"/>
      <c r="AY155" s="509"/>
      <c r="AZ155" s="509"/>
      <c r="BA155" s="509"/>
      <c r="BB155" s="509"/>
      <c r="BC155" s="509"/>
      <c r="BD155" s="509"/>
      <c r="BE155" s="509"/>
      <c r="BF155" s="509"/>
      <c r="BG155" s="509"/>
      <c r="BH155" s="517" t="s">
        <v>21688</v>
      </c>
      <c r="BI155" s="509"/>
      <c r="BJ155" s="509"/>
      <c r="BK155" s="509"/>
      <c r="BL155" s="509"/>
      <c r="BM155" s="509"/>
      <c r="BN155" s="509"/>
      <c r="BO155" s="509"/>
      <c r="BP155" s="507">
        <v>798000.0</v>
      </c>
      <c r="BQ155" s="509"/>
      <c r="BR155" s="509"/>
      <c r="BS155" s="509"/>
      <c r="BT155" s="509"/>
      <c r="BU155" s="509"/>
      <c r="BV155" s="509"/>
      <c r="BW155" s="509"/>
      <c r="BX155" s="509"/>
      <c r="BY155" s="509"/>
      <c r="BZ155" s="509"/>
      <c r="CA155" s="509"/>
      <c r="CB155" s="603">
        <v>45733.0</v>
      </c>
      <c r="CC155" s="509"/>
      <c r="CD155" s="509"/>
      <c r="CE155" s="507">
        <v>798000.0</v>
      </c>
      <c r="CF155" s="507">
        <v>0.0</v>
      </c>
      <c r="CG155" s="509"/>
      <c r="CH155" s="509"/>
      <c r="CI155" s="509"/>
      <c r="CJ155" s="509"/>
      <c r="CK155" s="509"/>
      <c r="CL155" s="509"/>
      <c r="CM155" s="509"/>
      <c r="CN155" s="509"/>
      <c r="CO155" s="509"/>
      <c r="CP155" s="509"/>
      <c r="CQ155" s="509"/>
      <c r="CR155" s="517" t="s">
        <v>22172</v>
      </c>
      <c r="CU155" s="509"/>
      <c r="CV155" s="509"/>
      <c r="CW155" s="509"/>
      <c r="CX155" s="509"/>
      <c r="CY155" s="509"/>
      <c r="CZ155" s="509"/>
      <c r="DA155" s="509"/>
      <c r="DB155" s="509"/>
      <c r="DC155" s="509"/>
      <c r="DD155" s="517" t="s">
        <v>22176</v>
      </c>
      <c r="DE155" s="509"/>
      <c r="DF155" s="509"/>
      <c r="DG155" s="509"/>
      <c r="DH155" s="509"/>
      <c r="DI155" s="509"/>
      <c r="DJ155" s="509"/>
      <c r="DK155" s="509"/>
      <c r="DL155" s="509"/>
      <c r="DM155" s="509"/>
      <c r="DN155" s="517" t="s">
        <v>22173</v>
      </c>
      <c r="DO155" s="509"/>
      <c r="DP155" s="509"/>
      <c r="DQ155" s="509"/>
      <c r="DR155" s="517" t="s">
        <v>60</v>
      </c>
      <c r="DS155" s="509"/>
      <c r="DT155" s="509"/>
      <c r="DU155" s="509"/>
      <c r="DV155" s="517" t="s">
        <v>22177</v>
      </c>
      <c r="DZ155" s="509"/>
      <c r="EA155" s="509"/>
      <c r="EB155" s="509"/>
      <c r="EC155" s="509"/>
      <c r="ED155" s="509"/>
      <c r="EE155" s="509"/>
      <c r="EF155" s="509"/>
      <c r="EG155" s="509"/>
      <c r="EH155" s="509"/>
      <c r="EI155" s="509"/>
      <c r="EJ155" s="509"/>
      <c r="EK155" s="509"/>
      <c r="EL155" s="509"/>
      <c r="EM155" s="509"/>
      <c r="EN155" s="509"/>
      <c r="EO155" s="509"/>
      <c r="EP155" s="509"/>
      <c r="EQ155" s="509"/>
      <c r="ER155" s="509"/>
      <c r="ES155" s="509"/>
      <c r="ET155" s="509"/>
      <c r="EU155" s="509"/>
      <c r="EV155" s="509"/>
      <c r="EW155" s="509"/>
      <c r="EX155" s="509"/>
      <c r="EY155" s="509"/>
      <c r="EZ155" s="509"/>
      <c r="FA155" s="509"/>
      <c r="FB155" s="509"/>
      <c r="FC155" s="509"/>
      <c r="FD155" s="509"/>
      <c r="FE155" s="517" t="s">
        <v>22174</v>
      </c>
      <c r="FG155" s="509"/>
      <c r="FH155" s="509"/>
      <c r="FI155" s="509"/>
      <c r="FJ155" s="509"/>
      <c r="FK155" s="509"/>
      <c r="FL155" s="509"/>
      <c r="FM155" s="509"/>
      <c r="FN155" s="509"/>
      <c r="FO155" s="509"/>
      <c r="FP155" s="509"/>
      <c r="FQ155" s="509"/>
      <c r="FR155" s="509"/>
      <c r="FS155" s="509"/>
      <c r="FT155" s="509"/>
      <c r="FU155" s="509"/>
      <c r="FV155" s="509"/>
      <c r="FW155" s="509"/>
      <c r="FX155" s="509"/>
      <c r="FY155" s="509"/>
      <c r="FZ155" s="509"/>
      <c r="GA155" s="509"/>
      <c r="GB155" s="509"/>
      <c r="GC155" s="509"/>
      <c r="GD155" s="509"/>
      <c r="GE155" s="509"/>
      <c r="GF155" s="509"/>
      <c r="GG155" s="509"/>
    </row>
    <row r="156">
      <c r="A156" s="507">
        <v>6454432.0</v>
      </c>
      <c r="B156" s="517" t="s">
        <v>22178</v>
      </c>
      <c r="C156" s="517" t="s">
        <v>212</v>
      </c>
      <c r="D156" s="601">
        <v>45733.86777777778</v>
      </c>
      <c r="E156" s="601">
        <v>45733.86962962963</v>
      </c>
      <c r="F156" s="601">
        <v>45733.87482638889</v>
      </c>
      <c r="H156" s="517" t="s">
        <v>21685</v>
      </c>
      <c r="K156" s="509"/>
      <c r="L156" s="509"/>
      <c r="M156" s="509"/>
      <c r="N156" s="509"/>
      <c r="O156" s="509"/>
      <c r="P156" s="509"/>
      <c r="Q156" s="509"/>
      <c r="R156" s="509"/>
      <c r="S156" s="509"/>
      <c r="T156" s="517" t="s">
        <v>2639</v>
      </c>
      <c r="V156" s="517" t="s">
        <v>60</v>
      </c>
      <c r="W156" s="600" t="s">
        <v>22171</v>
      </c>
      <c r="X156" s="509"/>
      <c r="Y156" s="509"/>
      <c r="Z156" s="509"/>
      <c r="AA156" s="509"/>
      <c r="AB156" s="509"/>
      <c r="AC156" s="509"/>
      <c r="AD156" s="509"/>
      <c r="AE156" s="509"/>
      <c r="AF156" s="509"/>
      <c r="AG156" s="509"/>
      <c r="AH156" s="509"/>
      <c r="AI156" s="509"/>
      <c r="AJ156" s="509"/>
      <c r="AK156" s="509"/>
      <c r="AL156" s="509"/>
      <c r="AM156" s="509"/>
      <c r="AN156" s="509"/>
      <c r="AO156" s="509"/>
      <c r="AP156" s="509"/>
      <c r="AQ156" s="509"/>
      <c r="AR156" s="602">
        <v>45733.0</v>
      </c>
      <c r="AS156" s="507">
        <v>798000.0</v>
      </c>
      <c r="AT156" s="509"/>
      <c r="AU156" s="509"/>
      <c r="AV156" s="509"/>
      <c r="AW156" s="509"/>
      <c r="AX156" s="509"/>
      <c r="AY156" s="509"/>
      <c r="AZ156" s="509"/>
      <c r="BA156" s="509"/>
      <c r="BB156" s="509"/>
      <c r="BC156" s="509"/>
      <c r="BD156" s="509"/>
      <c r="BE156" s="509"/>
      <c r="BF156" s="509"/>
      <c r="BG156" s="509"/>
      <c r="BH156" s="517" t="s">
        <v>21688</v>
      </c>
      <c r="BI156" s="509"/>
      <c r="BJ156" s="509"/>
      <c r="BK156" s="509"/>
      <c r="BL156" s="509"/>
      <c r="BM156" s="509"/>
      <c r="BN156" s="509"/>
      <c r="BO156" s="509"/>
      <c r="BP156" s="507">
        <v>798000.0</v>
      </c>
      <c r="BQ156" s="509"/>
      <c r="BR156" s="509"/>
      <c r="BS156" s="509"/>
      <c r="BT156" s="509"/>
      <c r="BU156" s="509"/>
      <c r="BV156" s="509"/>
      <c r="BW156" s="509"/>
      <c r="BX156" s="509"/>
      <c r="BY156" s="509"/>
      <c r="BZ156" s="509"/>
      <c r="CA156" s="509"/>
      <c r="CB156" s="603">
        <v>45733.0</v>
      </c>
      <c r="CC156" s="509"/>
      <c r="CD156" s="509"/>
      <c r="CE156" s="507">
        <v>798000.0</v>
      </c>
      <c r="CF156" s="507">
        <v>0.0</v>
      </c>
      <c r="CG156" s="509"/>
      <c r="CH156" s="509"/>
      <c r="CI156" s="509"/>
      <c r="CJ156" s="509"/>
      <c r="CK156" s="509"/>
      <c r="CL156" s="509"/>
      <c r="CM156" s="509"/>
      <c r="CN156" s="509"/>
      <c r="CO156" s="509"/>
      <c r="CP156" s="509"/>
      <c r="CQ156" s="509"/>
      <c r="CR156" s="517" t="s">
        <v>22172</v>
      </c>
      <c r="CU156" s="509"/>
      <c r="CV156" s="509"/>
      <c r="CW156" s="509"/>
      <c r="CX156" s="509"/>
      <c r="CY156" s="509"/>
      <c r="CZ156" s="509"/>
      <c r="DA156" s="509"/>
      <c r="DB156" s="509"/>
      <c r="DC156" s="509"/>
      <c r="DD156" s="517" t="s">
        <v>22176</v>
      </c>
      <c r="DE156" s="509"/>
      <c r="DF156" s="509"/>
      <c r="DG156" s="509"/>
      <c r="DH156" s="509"/>
      <c r="DI156" s="509"/>
      <c r="DJ156" s="509"/>
      <c r="DK156" s="509"/>
      <c r="DL156" s="509"/>
      <c r="DM156" s="507">
        <v>8160981.0</v>
      </c>
      <c r="DN156" s="517" t="s">
        <v>22173</v>
      </c>
      <c r="DO156" s="509"/>
      <c r="DP156" s="509"/>
      <c r="DQ156" s="509"/>
      <c r="DR156" s="517" t="s">
        <v>60</v>
      </c>
      <c r="DS156" s="509"/>
      <c r="DT156" s="509"/>
      <c r="DU156" s="509"/>
      <c r="DV156" s="517" t="s">
        <v>22177</v>
      </c>
      <c r="DZ156" s="509"/>
      <c r="EA156" s="509"/>
      <c r="EB156" s="509"/>
      <c r="EC156" s="509"/>
      <c r="ED156" s="509"/>
      <c r="EE156" s="509"/>
      <c r="EF156" s="509"/>
      <c r="EG156" s="509"/>
      <c r="EH156" s="509"/>
      <c r="EI156" s="509"/>
      <c r="EJ156" s="509"/>
      <c r="EK156" s="509"/>
      <c r="EL156" s="509"/>
      <c r="EM156" s="509"/>
      <c r="EN156" s="509"/>
      <c r="EO156" s="509"/>
      <c r="EP156" s="509"/>
      <c r="EQ156" s="509"/>
      <c r="ER156" s="509"/>
      <c r="ES156" s="509"/>
      <c r="ET156" s="509"/>
      <c r="EU156" s="509"/>
      <c r="EV156" s="509"/>
      <c r="EW156" s="509"/>
      <c r="EX156" s="509"/>
      <c r="EY156" s="509"/>
      <c r="EZ156" s="509"/>
      <c r="FA156" s="509"/>
      <c r="FB156" s="509"/>
      <c r="FC156" s="509"/>
      <c r="FD156" s="509"/>
      <c r="FE156" s="517" t="s">
        <v>22174</v>
      </c>
      <c r="FG156" s="509"/>
      <c r="FH156" s="509"/>
      <c r="FI156" s="509"/>
      <c r="FJ156" s="509"/>
      <c r="FK156" s="509"/>
      <c r="FL156" s="509"/>
      <c r="FM156" s="509"/>
      <c r="FN156" s="509"/>
      <c r="FO156" s="509"/>
      <c r="FP156" s="509"/>
      <c r="FQ156" s="509"/>
      <c r="FR156" s="509"/>
      <c r="FS156" s="509"/>
      <c r="FT156" s="509"/>
      <c r="FU156" s="509"/>
      <c r="FV156" s="509"/>
      <c r="FW156" s="509"/>
      <c r="FX156" s="509"/>
      <c r="FY156" s="509"/>
      <c r="FZ156" s="509"/>
      <c r="GA156" s="509"/>
      <c r="GB156" s="509"/>
      <c r="GC156" s="509"/>
      <c r="GD156" s="509"/>
      <c r="GE156" s="509"/>
      <c r="GF156" s="509"/>
      <c r="GG156" s="509"/>
    </row>
    <row r="157">
      <c r="A157" s="507">
        <v>6454826.0</v>
      </c>
      <c r="B157" s="517" t="s">
        <v>21868</v>
      </c>
      <c r="C157" s="517" t="s">
        <v>212</v>
      </c>
      <c r="D157" s="601">
        <v>45733.94267361111</v>
      </c>
      <c r="E157" s="601">
        <v>45733.943460648145</v>
      </c>
      <c r="F157" s="601">
        <v>45733.94415509259</v>
      </c>
      <c r="H157" s="517" t="s">
        <v>21685</v>
      </c>
      <c r="K157" s="509"/>
      <c r="L157" s="509"/>
      <c r="M157" s="509"/>
      <c r="N157" s="509"/>
      <c r="O157" s="509"/>
      <c r="P157" s="509"/>
      <c r="Q157" s="509"/>
      <c r="R157" s="509"/>
      <c r="S157" s="509"/>
      <c r="T157" s="517" t="s">
        <v>21757</v>
      </c>
      <c r="V157" s="517" t="s">
        <v>1625</v>
      </c>
      <c r="W157" s="600" t="s">
        <v>21860</v>
      </c>
      <c r="X157" s="509"/>
      <c r="Y157" s="509"/>
      <c r="Z157" s="509"/>
      <c r="AA157" s="509"/>
      <c r="AB157" s="509"/>
      <c r="AC157" s="509"/>
      <c r="AD157" s="509"/>
      <c r="AE157" s="509"/>
      <c r="AF157" s="509"/>
      <c r="AG157" s="509"/>
      <c r="AH157" s="509"/>
      <c r="AI157" s="509"/>
      <c r="AJ157" s="509"/>
      <c r="AK157" s="509"/>
      <c r="AL157" s="509"/>
      <c r="AM157" s="509"/>
      <c r="AN157" s="509"/>
      <c r="AO157" s="509"/>
      <c r="AP157" s="509"/>
      <c r="AQ157" s="507">
        <v>36.0</v>
      </c>
      <c r="AR157" s="602">
        <v>45733.0</v>
      </c>
      <c r="AS157" s="507">
        <v>798000.0</v>
      </c>
      <c r="AT157" s="509"/>
      <c r="AU157" s="509"/>
      <c r="AV157" s="509"/>
      <c r="AW157" s="509"/>
      <c r="AX157" s="509"/>
      <c r="AY157" s="509"/>
      <c r="AZ157" s="509"/>
      <c r="BA157" s="509"/>
      <c r="BB157" s="509"/>
      <c r="BC157" s="509"/>
      <c r="BD157" s="509"/>
      <c r="BE157" s="509"/>
      <c r="BF157" s="509"/>
      <c r="BG157" s="509"/>
      <c r="BH157" s="517" t="s">
        <v>21688</v>
      </c>
      <c r="BI157" s="509"/>
      <c r="BJ157" s="509"/>
      <c r="BK157" s="509"/>
      <c r="BL157" s="509"/>
      <c r="BM157" s="509"/>
      <c r="BN157" s="509"/>
      <c r="BO157" s="509"/>
      <c r="BP157" s="509"/>
      <c r="BQ157" s="509"/>
      <c r="BR157" s="509"/>
      <c r="BS157" s="509"/>
      <c r="BT157" s="517" t="s">
        <v>21693</v>
      </c>
      <c r="BX157" s="509"/>
      <c r="BY157" s="507">
        <v>30324.0</v>
      </c>
      <c r="BZ157" s="507">
        <v>28500.0</v>
      </c>
      <c r="CA157" s="509"/>
      <c r="CB157" s="509"/>
      <c r="CC157" s="603">
        <v>45804.0</v>
      </c>
      <c r="CD157" s="517" t="s">
        <v>21723</v>
      </c>
      <c r="CE157" s="507">
        <v>1027824.0</v>
      </c>
      <c r="CF157" s="507">
        <v>229824.0</v>
      </c>
      <c r="CG157" s="509"/>
      <c r="CH157" s="509"/>
      <c r="CI157" s="509"/>
      <c r="CJ157" s="509"/>
      <c r="CK157" s="509"/>
      <c r="CL157" s="509"/>
      <c r="CM157" s="509"/>
      <c r="CN157" s="509"/>
      <c r="CO157" s="509"/>
      <c r="CP157" s="509"/>
      <c r="CQ157" s="509"/>
      <c r="CR157" s="517" t="s">
        <v>21861</v>
      </c>
      <c r="CU157" s="509"/>
      <c r="CV157" s="509"/>
      <c r="CW157" s="509"/>
      <c r="CX157" s="509"/>
      <c r="CY157" s="509"/>
      <c r="CZ157" s="509"/>
      <c r="DA157" s="509"/>
      <c r="DB157" s="509"/>
      <c r="DC157" s="509"/>
      <c r="DD157" s="517" t="s">
        <v>21865</v>
      </c>
      <c r="DE157" s="509"/>
      <c r="DF157" s="509"/>
      <c r="DG157" s="509"/>
      <c r="DH157" s="509"/>
      <c r="DI157" s="509"/>
      <c r="DJ157" s="509"/>
      <c r="DK157" s="509"/>
      <c r="DL157" s="509"/>
      <c r="DM157" s="507">
        <v>4870033.0</v>
      </c>
      <c r="DN157" s="517" t="s">
        <v>21862</v>
      </c>
      <c r="DP157" s="509"/>
      <c r="DQ157" s="509"/>
      <c r="DR157" s="517" t="s">
        <v>1625</v>
      </c>
      <c r="DS157" s="509"/>
      <c r="DT157" s="509"/>
      <c r="DU157" s="509"/>
      <c r="DV157" s="517" t="s">
        <v>21866</v>
      </c>
      <c r="DY157" s="509"/>
      <c r="DZ157" s="509"/>
      <c r="EA157" s="509"/>
      <c r="EB157" s="509"/>
      <c r="EC157" s="509"/>
      <c r="ED157" s="509"/>
      <c r="EE157" s="509"/>
      <c r="EF157" s="509"/>
      <c r="EG157" s="509"/>
      <c r="EH157" s="509"/>
      <c r="EI157" s="509"/>
      <c r="EJ157" s="509"/>
      <c r="EK157" s="509"/>
      <c r="EL157" s="509"/>
      <c r="EM157" s="509"/>
      <c r="EN157" s="509"/>
      <c r="EO157" s="509"/>
      <c r="EP157" s="509"/>
      <c r="EQ157" s="509"/>
      <c r="ER157" s="509"/>
      <c r="ES157" s="509"/>
      <c r="ET157" s="509"/>
      <c r="EU157" s="509"/>
      <c r="EV157" s="509"/>
      <c r="EW157" s="509"/>
      <c r="EX157" s="509"/>
      <c r="EY157" s="509"/>
      <c r="EZ157" s="509"/>
      <c r="FA157" s="509"/>
      <c r="FB157" s="509"/>
      <c r="FC157" s="509"/>
      <c r="FD157" s="509"/>
      <c r="FE157" s="517" t="s">
        <v>21867</v>
      </c>
      <c r="FG157" s="509"/>
      <c r="FH157" s="509"/>
      <c r="FI157" s="509"/>
      <c r="FJ157" s="509"/>
      <c r="FK157" s="509"/>
      <c r="FL157" s="509"/>
      <c r="FM157" s="509"/>
      <c r="FN157" s="509"/>
      <c r="FO157" s="509"/>
      <c r="FP157" s="509"/>
      <c r="FQ157" s="509"/>
      <c r="FR157" s="509"/>
      <c r="FS157" s="509"/>
      <c r="FT157" s="509"/>
      <c r="FU157" s="509"/>
      <c r="FV157" s="509"/>
      <c r="FW157" s="509"/>
      <c r="FX157" s="509"/>
      <c r="FY157" s="509"/>
      <c r="FZ157" s="509"/>
      <c r="GA157" s="509"/>
      <c r="GB157" s="509"/>
      <c r="GC157" s="509"/>
      <c r="GD157" s="509"/>
      <c r="GE157" s="509"/>
      <c r="GF157" s="509"/>
      <c r="GG157" s="509"/>
    </row>
    <row r="158">
      <c r="A158" s="507">
        <v>6459981.0</v>
      </c>
      <c r="B158" s="517" t="s">
        <v>22179</v>
      </c>
      <c r="C158" s="517" t="s">
        <v>212</v>
      </c>
      <c r="D158" s="601">
        <v>45734.588530092595</v>
      </c>
      <c r="E158" s="601">
        <v>45734.593981481485</v>
      </c>
      <c r="F158" s="601">
        <v>45734.81758101852</v>
      </c>
      <c r="H158" s="517" t="s">
        <v>21685</v>
      </c>
      <c r="K158" s="509"/>
      <c r="L158" s="509"/>
      <c r="M158" s="509"/>
      <c r="N158" s="509"/>
      <c r="O158" s="509"/>
      <c r="P158" s="509"/>
      <c r="Q158" s="509"/>
      <c r="R158" s="509"/>
      <c r="S158" s="509"/>
      <c r="T158" s="517" t="s">
        <v>21757</v>
      </c>
      <c r="V158" s="517" t="s">
        <v>21820</v>
      </c>
      <c r="W158" s="600" t="s">
        <v>22180</v>
      </c>
      <c r="X158" s="509"/>
      <c r="Y158" s="509"/>
      <c r="Z158" s="509"/>
      <c r="AA158" s="509"/>
      <c r="AB158" s="509"/>
      <c r="AC158" s="509"/>
      <c r="AD158" s="509"/>
      <c r="AE158" s="509"/>
      <c r="AF158" s="509"/>
      <c r="AG158" s="509"/>
      <c r="AH158" s="509"/>
      <c r="AI158" s="509"/>
      <c r="AJ158" s="509"/>
      <c r="AK158" s="509"/>
      <c r="AL158" s="509"/>
      <c r="AM158" s="509"/>
      <c r="AN158" s="509"/>
      <c r="AO158" s="509"/>
      <c r="AP158" s="509"/>
      <c r="AQ158" s="509"/>
      <c r="AR158" s="602">
        <v>45734.0</v>
      </c>
      <c r="AS158" s="507">
        <v>788000.0</v>
      </c>
      <c r="AT158" s="509"/>
      <c r="AU158" s="509"/>
      <c r="AV158" s="509"/>
      <c r="AW158" s="509"/>
      <c r="AX158" s="509"/>
      <c r="AY158" s="509"/>
      <c r="AZ158" s="509"/>
      <c r="BA158" s="509"/>
      <c r="BB158" s="509"/>
      <c r="BC158" s="509"/>
      <c r="BD158" s="509"/>
      <c r="BE158" s="509"/>
      <c r="BF158" s="509"/>
      <c r="BG158" s="509"/>
      <c r="BH158" s="517" t="s">
        <v>21688</v>
      </c>
      <c r="BI158" s="509"/>
      <c r="BJ158" s="509"/>
      <c r="BK158" s="509"/>
      <c r="BL158" s="509"/>
      <c r="BM158" s="509"/>
      <c r="BN158" s="509"/>
      <c r="BO158" s="509"/>
      <c r="BP158" s="509"/>
      <c r="BQ158" s="509"/>
      <c r="BR158" s="509"/>
      <c r="BS158" s="509"/>
      <c r="BT158" s="509"/>
      <c r="BU158" s="509"/>
      <c r="BV158" s="509"/>
      <c r="BW158" s="509"/>
      <c r="BX158" s="507">
        <v>788000.0</v>
      </c>
      <c r="BY158" s="509"/>
      <c r="BZ158" s="509"/>
      <c r="CA158" s="603">
        <v>45734.0</v>
      </c>
      <c r="CB158" s="509"/>
      <c r="CC158" s="509"/>
      <c r="CD158" s="509"/>
      <c r="CE158" s="507">
        <v>788000.0</v>
      </c>
      <c r="CF158" s="507">
        <v>0.0</v>
      </c>
      <c r="CG158" s="509"/>
      <c r="CH158" s="509"/>
      <c r="CI158" s="509"/>
      <c r="CJ158" s="509"/>
      <c r="CK158" s="509"/>
      <c r="CL158" s="509"/>
      <c r="CM158" s="509"/>
      <c r="CN158" s="509"/>
      <c r="CO158" s="509"/>
      <c r="CP158" s="509"/>
      <c r="CQ158" s="509"/>
      <c r="CR158" s="517" t="s">
        <v>22181</v>
      </c>
      <c r="CU158" s="509"/>
      <c r="CV158" s="509"/>
      <c r="CW158" s="509"/>
      <c r="CX158" s="509"/>
      <c r="CY158" s="509"/>
      <c r="CZ158" s="509"/>
      <c r="DA158" s="509"/>
      <c r="DB158" s="509"/>
      <c r="DC158" s="509"/>
      <c r="DD158" s="517" t="s">
        <v>22182</v>
      </c>
      <c r="DE158" s="509"/>
      <c r="DF158" s="509"/>
      <c r="DG158" s="509"/>
      <c r="DH158" s="509"/>
      <c r="DI158" s="509"/>
      <c r="DJ158" s="509"/>
      <c r="DK158" s="509"/>
      <c r="DL158" s="509"/>
      <c r="DM158" s="509"/>
      <c r="DN158" s="517" t="s">
        <v>22182</v>
      </c>
      <c r="DO158" s="509"/>
      <c r="DP158" s="509"/>
      <c r="DQ158" s="509"/>
      <c r="DR158" s="517" t="s">
        <v>21820</v>
      </c>
      <c r="DS158" s="509"/>
      <c r="DT158" s="509"/>
      <c r="DU158" s="509"/>
      <c r="DV158" s="517" t="s">
        <v>22183</v>
      </c>
      <c r="DY158" s="509"/>
      <c r="DZ158" s="509"/>
      <c r="EA158" s="509"/>
      <c r="EB158" s="509"/>
      <c r="EC158" s="509"/>
      <c r="ED158" s="509"/>
      <c r="EE158" s="509"/>
      <c r="EF158" s="509"/>
      <c r="EG158" s="509"/>
      <c r="EH158" s="509"/>
      <c r="EI158" s="509"/>
      <c r="EJ158" s="509"/>
      <c r="EK158" s="509"/>
      <c r="EL158" s="509"/>
      <c r="EM158" s="509"/>
      <c r="EN158" s="509"/>
      <c r="EO158" s="509"/>
      <c r="EP158" s="509"/>
      <c r="EQ158" s="509"/>
      <c r="ER158" s="509"/>
      <c r="ES158" s="509"/>
      <c r="ET158" s="509"/>
      <c r="EU158" s="509"/>
      <c r="EV158" s="509"/>
      <c r="EW158" s="509"/>
      <c r="EX158" s="509"/>
      <c r="EY158" s="509"/>
      <c r="EZ158" s="509"/>
      <c r="FA158" s="509"/>
      <c r="FB158" s="509"/>
      <c r="FC158" s="509"/>
      <c r="FD158" s="509"/>
      <c r="FE158" s="517" t="s">
        <v>22184</v>
      </c>
      <c r="FG158" s="509"/>
      <c r="FH158" s="509"/>
      <c r="FI158" s="509"/>
      <c r="FJ158" s="509"/>
      <c r="FK158" s="509"/>
      <c r="FL158" s="509"/>
      <c r="FM158" s="509"/>
      <c r="FN158" s="509"/>
      <c r="FO158" s="509"/>
      <c r="FP158" s="509"/>
      <c r="FQ158" s="509"/>
      <c r="FR158" s="509"/>
      <c r="FS158" s="509"/>
      <c r="FT158" s="509"/>
      <c r="FU158" s="509"/>
      <c r="FV158" s="509"/>
      <c r="FW158" s="509"/>
      <c r="FX158" s="509"/>
      <c r="FY158" s="509"/>
      <c r="FZ158" s="509"/>
      <c r="GA158" s="509"/>
      <c r="GB158" s="509"/>
      <c r="GC158" s="509"/>
      <c r="GD158" s="509"/>
      <c r="GE158" s="509"/>
      <c r="GF158" s="509"/>
      <c r="GG158" s="509"/>
    </row>
    <row r="159">
      <c r="A159" s="507">
        <v>6459987.0</v>
      </c>
      <c r="B159" s="517" t="s">
        <v>22185</v>
      </c>
      <c r="C159" s="517" t="s">
        <v>212</v>
      </c>
      <c r="D159" s="601">
        <v>45734.587534722225</v>
      </c>
      <c r="E159" s="601">
        <v>45734.592465277776</v>
      </c>
      <c r="F159" s="601">
        <v>45734.817881944444</v>
      </c>
      <c r="H159" s="517" t="s">
        <v>21685</v>
      </c>
      <c r="K159" s="509"/>
      <c r="L159" s="509"/>
      <c r="M159" s="509"/>
      <c r="N159" s="509"/>
      <c r="O159" s="509"/>
      <c r="P159" s="509"/>
      <c r="Q159" s="509"/>
      <c r="R159" s="509"/>
      <c r="S159" s="509"/>
      <c r="T159" s="517" t="s">
        <v>21757</v>
      </c>
      <c r="V159" s="517" t="s">
        <v>21820</v>
      </c>
      <c r="W159" s="600" t="s">
        <v>22180</v>
      </c>
      <c r="X159" s="509"/>
      <c r="Y159" s="509"/>
      <c r="Z159" s="509"/>
      <c r="AA159" s="509"/>
      <c r="AB159" s="509"/>
      <c r="AC159" s="509"/>
      <c r="AD159" s="509"/>
      <c r="AE159" s="509"/>
      <c r="AF159" s="509"/>
      <c r="AG159" s="509"/>
      <c r="AH159" s="509"/>
      <c r="AI159" s="509"/>
      <c r="AJ159" s="509"/>
      <c r="AK159" s="509"/>
      <c r="AL159" s="509"/>
      <c r="AM159" s="509"/>
      <c r="AN159" s="509"/>
      <c r="AO159" s="509"/>
      <c r="AP159" s="509"/>
      <c r="AQ159" s="509"/>
      <c r="AR159" s="602">
        <v>45734.0</v>
      </c>
      <c r="AS159" s="507">
        <v>788000.0</v>
      </c>
      <c r="AT159" s="509"/>
      <c r="AU159" s="509"/>
      <c r="AV159" s="509"/>
      <c r="AW159" s="509"/>
      <c r="AX159" s="509"/>
      <c r="AY159" s="509"/>
      <c r="AZ159" s="509"/>
      <c r="BA159" s="509"/>
      <c r="BB159" s="509"/>
      <c r="BC159" s="509"/>
      <c r="BD159" s="509"/>
      <c r="BE159" s="509"/>
      <c r="BF159" s="509"/>
      <c r="BG159" s="509"/>
      <c r="BH159" s="517" t="s">
        <v>21688</v>
      </c>
      <c r="BI159" s="509"/>
      <c r="BJ159" s="509"/>
      <c r="BK159" s="509"/>
      <c r="BL159" s="509"/>
      <c r="BM159" s="509"/>
      <c r="BN159" s="509"/>
      <c r="BO159" s="509"/>
      <c r="BP159" s="509"/>
      <c r="BQ159" s="509"/>
      <c r="BR159" s="509"/>
      <c r="BS159" s="509"/>
      <c r="BT159" s="509"/>
      <c r="BU159" s="509"/>
      <c r="BV159" s="509"/>
      <c r="BW159" s="509"/>
      <c r="BX159" s="507">
        <v>788000.0</v>
      </c>
      <c r="BY159" s="509"/>
      <c r="BZ159" s="509"/>
      <c r="CA159" s="603">
        <v>45734.0</v>
      </c>
      <c r="CB159" s="509"/>
      <c r="CC159" s="509"/>
      <c r="CD159" s="509"/>
      <c r="CE159" s="507">
        <v>788000.0</v>
      </c>
      <c r="CF159" s="507">
        <v>0.0</v>
      </c>
      <c r="CG159" s="509"/>
      <c r="CH159" s="509"/>
      <c r="CI159" s="509"/>
      <c r="CJ159" s="509"/>
      <c r="CK159" s="509"/>
      <c r="CL159" s="509"/>
      <c r="CM159" s="509"/>
      <c r="CN159" s="509"/>
      <c r="CO159" s="509"/>
      <c r="CP159" s="509"/>
      <c r="CQ159" s="509"/>
      <c r="CR159" s="517" t="s">
        <v>22181</v>
      </c>
      <c r="CU159" s="509"/>
      <c r="CV159" s="509"/>
      <c r="CW159" s="509"/>
      <c r="CX159" s="509"/>
      <c r="CY159" s="509"/>
      <c r="CZ159" s="509"/>
      <c r="DA159" s="509"/>
      <c r="DB159" s="509"/>
      <c r="DC159" s="509"/>
      <c r="DD159" s="517" t="s">
        <v>22182</v>
      </c>
      <c r="DE159" s="509"/>
      <c r="DF159" s="509"/>
      <c r="DG159" s="509"/>
      <c r="DH159" s="509"/>
      <c r="DI159" s="509"/>
      <c r="DJ159" s="509"/>
      <c r="DK159" s="509"/>
      <c r="DL159" s="509"/>
      <c r="DM159" s="517" t="s">
        <v>22186</v>
      </c>
      <c r="DN159" s="517" t="s">
        <v>22182</v>
      </c>
      <c r="DO159" s="509"/>
      <c r="DP159" s="509"/>
      <c r="DQ159" s="509"/>
      <c r="DR159" s="517" t="s">
        <v>21820</v>
      </c>
      <c r="DS159" s="509"/>
      <c r="DT159" s="509"/>
      <c r="DU159" s="509"/>
      <c r="DV159" s="517" t="s">
        <v>22183</v>
      </c>
      <c r="DY159" s="509"/>
      <c r="DZ159" s="509"/>
      <c r="EA159" s="509"/>
      <c r="EB159" s="509"/>
      <c r="EC159" s="509"/>
      <c r="ED159" s="509"/>
      <c r="EE159" s="509"/>
      <c r="EF159" s="509"/>
      <c r="EG159" s="509"/>
      <c r="EH159" s="509"/>
      <c r="EI159" s="509"/>
      <c r="EJ159" s="509"/>
      <c r="EK159" s="509"/>
      <c r="EL159" s="509"/>
      <c r="EM159" s="509"/>
      <c r="EN159" s="509"/>
      <c r="EO159" s="509"/>
      <c r="EP159" s="509"/>
      <c r="EQ159" s="509"/>
      <c r="ER159" s="509"/>
      <c r="ES159" s="509"/>
      <c r="ET159" s="509"/>
      <c r="EU159" s="509"/>
      <c r="EV159" s="509"/>
      <c r="EW159" s="509"/>
      <c r="EX159" s="509"/>
      <c r="EY159" s="509"/>
      <c r="EZ159" s="509"/>
      <c r="FA159" s="509"/>
      <c r="FB159" s="509"/>
      <c r="FC159" s="517" t="s">
        <v>22187</v>
      </c>
      <c r="FE159" s="517" t="s">
        <v>22182</v>
      </c>
      <c r="FF159" s="509"/>
      <c r="FG159" s="509"/>
      <c r="FH159" s="509"/>
      <c r="FI159" s="509"/>
      <c r="FJ159" s="509"/>
      <c r="FK159" s="509"/>
      <c r="FL159" s="509"/>
      <c r="FM159" s="509"/>
      <c r="FN159" s="509"/>
      <c r="FO159" s="509"/>
      <c r="FP159" s="509"/>
      <c r="FQ159" s="509"/>
      <c r="FR159" s="509"/>
      <c r="FS159" s="509"/>
      <c r="FT159" s="509"/>
      <c r="FU159" s="509"/>
      <c r="FV159" s="509"/>
      <c r="FW159" s="509"/>
      <c r="FX159" s="509"/>
      <c r="FY159" s="509"/>
      <c r="FZ159" s="509"/>
      <c r="GA159" s="509"/>
      <c r="GB159" s="509"/>
      <c r="GC159" s="509"/>
      <c r="GD159" s="509"/>
      <c r="GE159" s="509"/>
      <c r="GF159" s="509"/>
      <c r="GG159" s="509"/>
    </row>
    <row r="160">
      <c r="A160" s="507">
        <v>6459990.0</v>
      </c>
      <c r="B160" s="517" t="s">
        <v>22188</v>
      </c>
      <c r="C160" s="517" t="s">
        <v>212</v>
      </c>
      <c r="D160" s="601">
        <v>45734.58405092593</v>
      </c>
      <c r="E160" s="601">
        <v>45734.588275462964</v>
      </c>
      <c r="F160" s="601">
        <v>45734.81780092593</v>
      </c>
      <c r="H160" s="517" t="s">
        <v>21685</v>
      </c>
      <c r="K160" s="509"/>
      <c r="L160" s="509"/>
      <c r="M160" s="509"/>
      <c r="N160" s="509"/>
      <c r="O160" s="509"/>
      <c r="P160" s="509"/>
      <c r="Q160" s="509"/>
      <c r="R160" s="509"/>
      <c r="S160" s="509"/>
      <c r="T160" s="509"/>
      <c r="U160" s="509"/>
      <c r="V160" s="517" t="s">
        <v>21820</v>
      </c>
      <c r="W160" s="600" t="s">
        <v>22180</v>
      </c>
      <c r="X160" s="509"/>
      <c r="Y160" s="509"/>
      <c r="Z160" s="509"/>
      <c r="AA160" s="509"/>
      <c r="AB160" s="509"/>
      <c r="AC160" s="509"/>
      <c r="AD160" s="509"/>
      <c r="AE160" s="509"/>
      <c r="AF160" s="509"/>
      <c r="AG160" s="509"/>
      <c r="AH160" s="509"/>
      <c r="AI160" s="509"/>
      <c r="AJ160" s="509"/>
      <c r="AK160" s="509"/>
      <c r="AL160" s="509"/>
      <c r="AM160" s="509"/>
      <c r="AN160" s="509"/>
      <c r="AO160" s="509"/>
      <c r="AP160" s="509"/>
      <c r="AQ160" s="509"/>
      <c r="AR160" s="509"/>
      <c r="AS160" s="509"/>
      <c r="AT160" s="509"/>
      <c r="AU160" s="509"/>
      <c r="AV160" s="509"/>
      <c r="AW160" s="509"/>
      <c r="AX160" s="509"/>
      <c r="AY160" s="509"/>
      <c r="AZ160" s="509"/>
      <c r="BA160" s="509"/>
      <c r="BB160" s="509"/>
      <c r="BC160" s="509"/>
      <c r="BD160" s="509"/>
      <c r="BE160" s="509"/>
      <c r="BF160" s="509"/>
      <c r="BG160" s="509"/>
      <c r="BH160" s="517" t="s">
        <v>21688</v>
      </c>
      <c r="BI160" s="509"/>
      <c r="BJ160" s="509"/>
      <c r="BK160" s="509"/>
      <c r="BL160" s="509"/>
      <c r="BM160" s="509"/>
      <c r="BN160" s="509"/>
      <c r="BO160" s="509"/>
      <c r="BP160" s="509"/>
      <c r="BQ160" s="509"/>
      <c r="BR160" s="509"/>
      <c r="BS160" s="509"/>
      <c r="BT160" s="509"/>
      <c r="BU160" s="509"/>
      <c r="BV160" s="509"/>
      <c r="BW160" s="509"/>
      <c r="BX160" s="509"/>
      <c r="BY160" s="509"/>
      <c r="BZ160" s="509"/>
      <c r="CA160" s="509"/>
      <c r="CB160" s="509"/>
      <c r="CC160" s="509"/>
      <c r="CD160" s="509"/>
      <c r="CE160" s="509"/>
      <c r="CF160" s="509"/>
      <c r="CG160" s="509"/>
      <c r="CH160" s="509"/>
      <c r="CI160" s="509"/>
      <c r="CJ160" s="509"/>
      <c r="CK160" s="509"/>
      <c r="CL160" s="509"/>
      <c r="CM160" s="509"/>
      <c r="CN160" s="509"/>
      <c r="CO160" s="509"/>
      <c r="CP160" s="509"/>
      <c r="CQ160" s="509"/>
      <c r="CR160" s="517" t="s">
        <v>22181</v>
      </c>
      <c r="CU160" s="509"/>
      <c r="CV160" s="509"/>
      <c r="CW160" s="509"/>
      <c r="CX160" s="509"/>
      <c r="CY160" s="509"/>
      <c r="CZ160" s="509"/>
      <c r="DA160" s="509"/>
      <c r="DB160" s="509"/>
      <c r="DC160" s="509"/>
      <c r="DD160" s="509"/>
      <c r="DE160" s="509"/>
      <c r="DF160" s="509"/>
      <c r="DG160" s="509"/>
      <c r="DH160" s="509"/>
      <c r="DI160" s="517" t="s">
        <v>22181</v>
      </c>
      <c r="DL160" s="509"/>
      <c r="DM160" s="509"/>
      <c r="DN160" s="517" t="s">
        <v>22182</v>
      </c>
      <c r="DO160" s="509"/>
      <c r="DP160" s="509"/>
      <c r="DQ160" s="509"/>
      <c r="DR160" s="517" t="s">
        <v>21820</v>
      </c>
      <c r="DS160" s="509"/>
      <c r="DT160" s="509"/>
      <c r="DU160" s="509"/>
      <c r="DV160" s="509"/>
      <c r="DW160" s="509"/>
      <c r="DX160" s="509"/>
      <c r="DY160" s="509"/>
      <c r="DZ160" s="509"/>
      <c r="EA160" s="509"/>
      <c r="EB160" s="602">
        <v>45734.0</v>
      </c>
      <c r="EC160" s="509"/>
      <c r="ED160" s="509"/>
      <c r="EE160" s="509"/>
      <c r="EF160" s="509"/>
      <c r="EG160" s="509"/>
      <c r="EH160" s="509"/>
      <c r="EI160" s="509"/>
      <c r="EJ160" s="509"/>
      <c r="EK160" s="509"/>
      <c r="EL160" s="509"/>
      <c r="EM160" s="509"/>
      <c r="EN160" s="509"/>
      <c r="EO160" s="509"/>
      <c r="EP160" s="509"/>
      <c r="EQ160" s="509"/>
      <c r="ER160" s="509"/>
      <c r="ES160" s="509"/>
      <c r="ET160" s="509"/>
      <c r="EU160" s="509"/>
      <c r="EV160" s="509"/>
      <c r="EW160" s="509"/>
      <c r="EX160" s="509"/>
      <c r="EY160" s="509"/>
      <c r="EZ160" s="509"/>
      <c r="FA160" s="509"/>
      <c r="FB160" s="509"/>
      <c r="FC160" s="509"/>
      <c r="FD160" s="509"/>
      <c r="FE160" s="517" t="s">
        <v>22189</v>
      </c>
      <c r="FG160" s="509"/>
      <c r="FH160" s="509"/>
      <c r="FI160" s="509"/>
      <c r="FJ160" s="509"/>
      <c r="FK160" s="509"/>
      <c r="FL160" s="509"/>
      <c r="FM160" s="509"/>
      <c r="FN160" s="509"/>
      <c r="FO160" s="509"/>
      <c r="FP160" s="509"/>
      <c r="FQ160" s="509"/>
      <c r="FR160" s="509"/>
      <c r="FS160" s="509"/>
      <c r="FT160" s="509"/>
      <c r="FU160" s="509"/>
      <c r="FV160" s="509"/>
      <c r="FW160" s="509"/>
      <c r="FX160" s="509"/>
      <c r="FY160" s="509"/>
      <c r="FZ160" s="509"/>
      <c r="GA160" s="509"/>
      <c r="GB160" s="509"/>
      <c r="GC160" s="509"/>
      <c r="GD160" s="509"/>
      <c r="GE160" s="509"/>
      <c r="GF160" s="509"/>
      <c r="GG160" s="509"/>
    </row>
    <row r="161">
      <c r="A161" s="507">
        <v>6462392.0</v>
      </c>
      <c r="B161" s="517" t="s">
        <v>22190</v>
      </c>
      <c r="C161" s="517" t="s">
        <v>212</v>
      </c>
      <c r="D161" s="601">
        <v>45734.68068287037</v>
      </c>
      <c r="E161" s="601">
        <v>45734.687060185184</v>
      </c>
      <c r="F161" s="601">
        <v>45734.692349537036</v>
      </c>
      <c r="H161" s="517" t="s">
        <v>21685</v>
      </c>
      <c r="K161" s="509"/>
      <c r="L161" s="509"/>
      <c r="M161" s="509"/>
      <c r="N161" s="509"/>
      <c r="O161" s="509"/>
      <c r="P161" s="509"/>
      <c r="Q161" s="509"/>
      <c r="R161" s="509"/>
      <c r="S161" s="509"/>
      <c r="T161" s="509"/>
      <c r="U161" s="509"/>
      <c r="V161" s="517" t="s">
        <v>60</v>
      </c>
      <c r="W161" s="600" t="s">
        <v>22191</v>
      </c>
      <c r="X161" s="509"/>
      <c r="Y161" s="509"/>
      <c r="Z161" s="509"/>
      <c r="AA161" s="509"/>
      <c r="AB161" s="509"/>
      <c r="AC161" s="509"/>
      <c r="AD161" s="509"/>
      <c r="AE161" s="509"/>
      <c r="AF161" s="509"/>
      <c r="AG161" s="509"/>
      <c r="AH161" s="509"/>
      <c r="AI161" s="509"/>
      <c r="AJ161" s="509"/>
      <c r="AK161" s="509"/>
      <c r="AL161" s="509"/>
      <c r="AM161" s="509"/>
      <c r="AN161" s="509"/>
      <c r="AO161" s="509"/>
      <c r="AP161" s="509"/>
      <c r="AQ161" s="509"/>
      <c r="AR161" s="509"/>
      <c r="AS161" s="509"/>
      <c r="AT161" s="509"/>
      <c r="AU161" s="509"/>
      <c r="AV161" s="509"/>
      <c r="AW161" s="509"/>
      <c r="AX161" s="509"/>
      <c r="AY161" s="509"/>
      <c r="AZ161" s="509"/>
      <c r="BA161" s="509"/>
      <c r="BB161" s="509"/>
      <c r="BC161" s="509"/>
      <c r="BD161" s="509"/>
      <c r="BE161" s="509"/>
      <c r="BF161" s="509"/>
      <c r="BG161" s="509"/>
      <c r="BH161" s="517" t="s">
        <v>21688</v>
      </c>
      <c r="BI161" s="509"/>
      <c r="BJ161" s="509"/>
      <c r="BK161" s="509"/>
      <c r="BL161" s="509"/>
      <c r="BM161" s="509"/>
      <c r="BN161" s="509"/>
      <c r="BO161" s="509"/>
      <c r="BP161" s="509"/>
      <c r="BQ161" s="509"/>
      <c r="BR161" s="509"/>
      <c r="BS161" s="509"/>
      <c r="BT161" s="509"/>
      <c r="BU161" s="509"/>
      <c r="BV161" s="509"/>
      <c r="BW161" s="509"/>
      <c r="BX161" s="509"/>
      <c r="BY161" s="509"/>
      <c r="BZ161" s="509"/>
      <c r="CA161" s="509"/>
      <c r="CB161" s="509"/>
      <c r="CC161" s="509"/>
      <c r="CD161" s="509"/>
      <c r="CE161" s="509"/>
      <c r="CF161" s="509"/>
      <c r="CG161" s="509"/>
      <c r="CH161" s="509"/>
      <c r="CI161" s="509"/>
      <c r="CJ161" s="509"/>
      <c r="CK161" s="509"/>
      <c r="CL161" s="509"/>
      <c r="CM161" s="509"/>
      <c r="CN161" s="509"/>
      <c r="CO161" s="509"/>
      <c r="CP161" s="509"/>
      <c r="CQ161" s="509"/>
      <c r="CR161" s="517" t="s">
        <v>22192</v>
      </c>
      <c r="CT161" s="509"/>
      <c r="CU161" s="509"/>
      <c r="CV161" s="509"/>
      <c r="CW161" s="509"/>
      <c r="CX161" s="509"/>
      <c r="CY161" s="509"/>
      <c r="CZ161" s="509"/>
      <c r="DA161" s="509"/>
      <c r="DB161" s="509"/>
      <c r="DC161" s="509"/>
      <c r="DD161" s="509"/>
      <c r="DE161" s="509"/>
      <c r="DF161" s="509"/>
      <c r="DG161" s="509"/>
      <c r="DH161" s="509"/>
      <c r="DI161" s="517" t="s">
        <v>22192</v>
      </c>
      <c r="DK161" s="509"/>
      <c r="DL161" s="509"/>
      <c r="DM161" s="509"/>
      <c r="DN161" s="517" t="s">
        <v>22193</v>
      </c>
      <c r="DO161" s="509"/>
      <c r="DP161" s="509"/>
      <c r="DQ161" s="509"/>
      <c r="DR161" s="517" t="s">
        <v>60</v>
      </c>
      <c r="DS161" s="509"/>
      <c r="DT161" s="509"/>
      <c r="DU161" s="509"/>
      <c r="DV161" s="509"/>
      <c r="DW161" s="509"/>
      <c r="DX161" s="509"/>
      <c r="DY161" s="509"/>
      <c r="DZ161" s="509"/>
      <c r="EA161" s="509"/>
      <c r="EB161" s="602">
        <v>45734.0</v>
      </c>
      <c r="EC161" s="509"/>
      <c r="ED161" s="509"/>
      <c r="EE161" s="509"/>
      <c r="EF161" s="509"/>
      <c r="EG161" s="509"/>
      <c r="EH161" s="509"/>
      <c r="EI161" s="509"/>
      <c r="EJ161" s="509"/>
      <c r="EK161" s="509"/>
      <c r="EL161" s="509"/>
      <c r="EM161" s="509"/>
      <c r="EN161" s="509"/>
      <c r="EO161" s="509"/>
      <c r="EP161" s="509"/>
      <c r="EQ161" s="509"/>
      <c r="ER161" s="509"/>
      <c r="ES161" s="509"/>
      <c r="ET161" s="509"/>
      <c r="EU161" s="509"/>
      <c r="EV161" s="509"/>
      <c r="EW161" s="509"/>
      <c r="EX161" s="509"/>
      <c r="EY161" s="509"/>
      <c r="EZ161" s="509"/>
      <c r="FA161" s="509"/>
      <c r="FB161" s="509"/>
      <c r="FC161" s="509"/>
      <c r="FD161" s="509"/>
      <c r="FE161" s="517" t="s">
        <v>22194</v>
      </c>
      <c r="FG161" s="509"/>
      <c r="FH161" s="509"/>
      <c r="FI161" s="509"/>
      <c r="FJ161" s="509"/>
      <c r="FK161" s="509"/>
      <c r="FL161" s="509"/>
      <c r="FM161" s="509"/>
      <c r="FN161" s="509"/>
      <c r="FO161" s="509"/>
      <c r="FP161" s="509"/>
      <c r="FQ161" s="509"/>
      <c r="FR161" s="509"/>
      <c r="FS161" s="509"/>
      <c r="FT161" s="509"/>
      <c r="FU161" s="509"/>
      <c r="FV161" s="509"/>
      <c r="FW161" s="509"/>
      <c r="FX161" s="509"/>
      <c r="FY161" s="509"/>
      <c r="FZ161" s="509"/>
      <c r="GA161" s="509"/>
      <c r="GB161" s="509"/>
      <c r="GC161" s="509"/>
      <c r="GD161" s="509"/>
      <c r="GE161" s="509"/>
      <c r="GF161" s="509"/>
      <c r="GG161" s="509"/>
    </row>
    <row r="162">
      <c r="A162" s="507">
        <v>6462408.0</v>
      </c>
      <c r="B162" s="517" t="s">
        <v>22195</v>
      </c>
      <c r="C162" s="517" t="s">
        <v>212</v>
      </c>
      <c r="D162" s="601">
        <v>45734.682222222225</v>
      </c>
      <c r="E162" s="601">
        <v>45734.69090277778</v>
      </c>
      <c r="F162" s="601">
        <v>45734.69275462963</v>
      </c>
      <c r="H162" s="517" t="s">
        <v>21685</v>
      </c>
      <c r="K162" s="509"/>
      <c r="L162" s="509"/>
      <c r="M162" s="509"/>
      <c r="N162" s="509"/>
      <c r="O162" s="509"/>
      <c r="P162" s="509"/>
      <c r="Q162" s="509"/>
      <c r="R162" s="509"/>
      <c r="S162" s="509"/>
      <c r="T162" s="517" t="s">
        <v>2639</v>
      </c>
      <c r="V162" s="517" t="s">
        <v>60</v>
      </c>
      <c r="W162" s="600" t="s">
        <v>22191</v>
      </c>
      <c r="X162" s="509"/>
      <c r="Y162" s="509"/>
      <c r="Z162" s="509"/>
      <c r="AA162" s="509"/>
      <c r="AB162" s="509"/>
      <c r="AC162" s="509"/>
      <c r="AD162" s="509"/>
      <c r="AE162" s="509"/>
      <c r="AF162" s="509"/>
      <c r="AG162" s="509"/>
      <c r="AH162" s="509"/>
      <c r="AI162" s="509"/>
      <c r="AJ162" s="509"/>
      <c r="AK162" s="509"/>
      <c r="AL162" s="509"/>
      <c r="AM162" s="509"/>
      <c r="AN162" s="509"/>
      <c r="AO162" s="509"/>
      <c r="AP162" s="509"/>
      <c r="AQ162" s="517" t="s">
        <v>21722</v>
      </c>
      <c r="AR162" s="602">
        <v>45734.0</v>
      </c>
      <c r="AS162" s="507">
        <v>798000.0</v>
      </c>
      <c r="AT162" s="509"/>
      <c r="AU162" s="509"/>
      <c r="AV162" s="509"/>
      <c r="AW162" s="509"/>
      <c r="AX162" s="509"/>
      <c r="AY162" s="509"/>
      <c r="AZ162" s="509"/>
      <c r="BA162" s="509"/>
      <c r="BB162" s="509"/>
      <c r="BC162" s="509"/>
      <c r="BD162" s="509"/>
      <c r="BE162" s="509"/>
      <c r="BF162" s="509"/>
      <c r="BG162" s="509"/>
      <c r="BH162" s="517" t="s">
        <v>21688</v>
      </c>
      <c r="BI162" s="509"/>
      <c r="BJ162" s="509"/>
      <c r="BK162" s="509"/>
      <c r="BL162" s="509"/>
      <c r="BM162" s="509"/>
      <c r="BN162" s="509"/>
      <c r="BO162" s="509"/>
      <c r="BP162" s="509"/>
      <c r="BQ162" s="509"/>
      <c r="BR162" s="509"/>
      <c r="BS162" s="509"/>
      <c r="BT162" s="517" t="s">
        <v>21693</v>
      </c>
      <c r="BX162" s="509"/>
      <c r="BY162" s="507">
        <v>30324.0</v>
      </c>
      <c r="BZ162" s="507">
        <v>28500.0</v>
      </c>
      <c r="CA162" s="509"/>
      <c r="CB162" s="509"/>
      <c r="CC162" s="603">
        <v>45804.0</v>
      </c>
      <c r="CD162" s="517" t="s">
        <v>21723</v>
      </c>
      <c r="CE162" s="507">
        <v>1027824.0</v>
      </c>
      <c r="CF162" s="507">
        <v>229824.0</v>
      </c>
      <c r="CG162" s="509"/>
      <c r="CH162" s="509"/>
      <c r="CI162" s="509"/>
      <c r="CJ162" s="509"/>
      <c r="CK162" s="509"/>
      <c r="CL162" s="509"/>
      <c r="CM162" s="509"/>
      <c r="CN162" s="509"/>
      <c r="CO162" s="509"/>
      <c r="CP162" s="509"/>
      <c r="CQ162" s="509"/>
      <c r="CR162" s="517" t="s">
        <v>22192</v>
      </c>
      <c r="CT162" s="509"/>
      <c r="CU162" s="509"/>
      <c r="CV162" s="509"/>
      <c r="CW162" s="509"/>
      <c r="CX162" s="509"/>
      <c r="CY162" s="509"/>
      <c r="CZ162" s="509"/>
      <c r="DA162" s="509"/>
      <c r="DB162" s="509"/>
      <c r="DC162" s="509"/>
      <c r="DD162" s="517" t="s">
        <v>22196</v>
      </c>
      <c r="DE162" s="509"/>
      <c r="DF162" s="509"/>
      <c r="DG162" s="509"/>
      <c r="DH162" s="509"/>
      <c r="DI162" s="509"/>
      <c r="DJ162" s="509"/>
      <c r="DK162" s="509"/>
      <c r="DL162" s="509"/>
      <c r="DM162" s="509"/>
      <c r="DN162" s="517" t="s">
        <v>22193</v>
      </c>
      <c r="DO162" s="509"/>
      <c r="DP162" s="509"/>
      <c r="DQ162" s="509"/>
      <c r="DR162" s="517" t="s">
        <v>60</v>
      </c>
      <c r="DS162" s="509"/>
      <c r="DT162" s="509"/>
      <c r="DU162" s="509"/>
      <c r="DV162" s="517" t="s">
        <v>22197</v>
      </c>
      <c r="DZ162" s="509"/>
      <c r="EA162" s="509"/>
      <c r="EB162" s="509"/>
      <c r="EC162" s="509"/>
      <c r="ED162" s="509"/>
      <c r="EE162" s="509"/>
      <c r="EF162" s="509"/>
      <c r="EG162" s="509"/>
      <c r="EH162" s="509"/>
      <c r="EI162" s="509"/>
      <c r="EJ162" s="509"/>
      <c r="EK162" s="509"/>
      <c r="EL162" s="509"/>
      <c r="EM162" s="509"/>
      <c r="EN162" s="509"/>
      <c r="EO162" s="509"/>
      <c r="EP162" s="509"/>
      <c r="EQ162" s="509"/>
      <c r="ER162" s="509"/>
      <c r="ES162" s="509"/>
      <c r="ET162" s="509"/>
      <c r="EU162" s="509"/>
      <c r="EV162" s="509"/>
      <c r="EW162" s="509"/>
      <c r="EX162" s="509"/>
      <c r="EY162" s="509"/>
      <c r="EZ162" s="509"/>
      <c r="FA162" s="509"/>
      <c r="FB162" s="509"/>
      <c r="FC162" s="509"/>
      <c r="FD162" s="509"/>
      <c r="FE162" s="517" t="s">
        <v>22194</v>
      </c>
      <c r="FG162" s="509"/>
      <c r="FH162" s="509"/>
      <c r="FI162" s="509"/>
      <c r="FJ162" s="509"/>
      <c r="FK162" s="509"/>
      <c r="FL162" s="509"/>
      <c r="FM162" s="509"/>
      <c r="FN162" s="509"/>
      <c r="FO162" s="509"/>
      <c r="FP162" s="509"/>
      <c r="FQ162" s="509"/>
      <c r="FR162" s="509"/>
      <c r="FS162" s="509"/>
      <c r="FT162" s="509"/>
      <c r="FU162" s="509"/>
      <c r="FV162" s="509"/>
      <c r="FW162" s="509"/>
      <c r="FX162" s="509"/>
      <c r="FY162" s="509"/>
      <c r="FZ162" s="509"/>
      <c r="GA162" s="509"/>
      <c r="GB162" s="509"/>
      <c r="GC162" s="509"/>
      <c r="GD162" s="509"/>
      <c r="GE162" s="509"/>
      <c r="GF162" s="509"/>
      <c r="GG162" s="509"/>
    </row>
    <row r="163">
      <c r="A163" s="507">
        <v>6462431.0</v>
      </c>
      <c r="B163" s="517" t="s">
        <v>22198</v>
      </c>
      <c r="C163" s="517" t="s">
        <v>212</v>
      </c>
      <c r="D163" s="601">
        <v>45734.68361111111</v>
      </c>
      <c r="E163" s="601">
        <v>45734.69261574074</v>
      </c>
      <c r="F163" s="601">
        <v>45734.69305555556</v>
      </c>
      <c r="H163" s="517" t="s">
        <v>21685</v>
      </c>
      <c r="K163" s="509"/>
      <c r="L163" s="509"/>
      <c r="M163" s="509"/>
      <c r="N163" s="509"/>
      <c r="O163" s="509"/>
      <c r="P163" s="509"/>
      <c r="Q163" s="509"/>
      <c r="R163" s="509"/>
      <c r="S163" s="509"/>
      <c r="T163" s="517" t="s">
        <v>2639</v>
      </c>
      <c r="V163" s="517" t="s">
        <v>60</v>
      </c>
      <c r="W163" s="600" t="s">
        <v>22191</v>
      </c>
      <c r="X163" s="509"/>
      <c r="Y163" s="509"/>
      <c r="Z163" s="509"/>
      <c r="AA163" s="509"/>
      <c r="AB163" s="509"/>
      <c r="AC163" s="509"/>
      <c r="AD163" s="509"/>
      <c r="AE163" s="509"/>
      <c r="AF163" s="509"/>
      <c r="AG163" s="509"/>
      <c r="AH163" s="509"/>
      <c r="AI163" s="509"/>
      <c r="AJ163" s="509"/>
      <c r="AK163" s="509"/>
      <c r="AL163" s="509"/>
      <c r="AM163" s="509"/>
      <c r="AN163" s="509"/>
      <c r="AO163" s="509"/>
      <c r="AP163" s="509"/>
      <c r="AQ163" s="517" t="s">
        <v>21722</v>
      </c>
      <c r="AR163" s="602">
        <v>45734.0</v>
      </c>
      <c r="AS163" s="507">
        <v>798000.0</v>
      </c>
      <c r="AT163" s="509"/>
      <c r="AU163" s="509"/>
      <c r="AV163" s="509"/>
      <c r="AW163" s="509"/>
      <c r="AX163" s="509"/>
      <c r="AY163" s="509"/>
      <c r="AZ163" s="509"/>
      <c r="BA163" s="509"/>
      <c r="BB163" s="509"/>
      <c r="BC163" s="509"/>
      <c r="BD163" s="509"/>
      <c r="BE163" s="509"/>
      <c r="BF163" s="509"/>
      <c r="BG163" s="509"/>
      <c r="BH163" s="517" t="s">
        <v>21688</v>
      </c>
      <c r="BI163" s="509"/>
      <c r="BJ163" s="509"/>
      <c r="BK163" s="509"/>
      <c r="BL163" s="509"/>
      <c r="BM163" s="509"/>
      <c r="BN163" s="509"/>
      <c r="BO163" s="509"/>
      <c r="BP163" s="509"/>
      <c r="BQ163" s="509"/>
      <c r="BR163" s="509"/>
      <c r="BS163" s="509"/>
      <c r="BT163" s="517" t="s">
        <v>21693</v>
      </c>
      <c r="BX163" s="509"/>
      <c r="BY163" s="507">
        <v>30324.0</v>
      </c>
      <c r="BZ163" s="507">
        <v>28500.0</v>
      </c>
      <c r="CA163" s="509"/>
      <c r="CB163" s="509"/>
      <c r="CC163" s="603">
        <v>45804.0</v>
      </c>
      <c r="CD163" s="517" t="s">
        <v>21723</v>
      </c>
      <c r="CE163" s="507">
        <v>1027824.0</v>
      </c>
      <c r="CF163" s="507">
        <v>229824.0</v>
      </c>
      <c r="CG163" s="509"/>
      <c r="CH163" s="509"/>
      <c r="CI163" s="509"/>
      <c r="CJ163" s="509"/>
      <c r="CK163" s="509"/>
      <c r="CL163" s="509"/>
      <c r="CM163" s="509"/>
      <c r="CN163" s="509"/>
      <c r="CO163" s="509"/>
      <c r="CP163" s="509"/>
      <c r="CQ163" s="509"/>
      <c r="CR163" s="517" t="s">
        <v>22192</v>
      </c>
      <c r="CT163" s="509"/>
      <c r="CU163" s="509"/>
      <c r="CV163" s="509"/>
      <c r="CW163" s="509"/>
      <c r="CX163" s="509"/>
      <c r="CY163" s="509"/>
      <c r="CZ163" s="509"/>
      <c r="DA163" s="509"/>
      <c r="DB163" s="509"/>
      <c r="DC163" s="509"/>
      <c r="DD163" s="517" t="s">
        <v>22196</v>
      </c>
      <c r="DE163" s="509"/>
      <c r="DF163" s="509"/>
      <c r="DG163" s="509"/>
      <c r="DH163" s="509"/>
      <c r="DI163" s="509"/>
      <c r="DJ163" s="509"/>
      <c r="DK163" s="509"/>
      <c r="DL163" s="509"/>
      <c r="DM163" s="517" t="s">
        <v>22199</v>
      </c>
      <c r="DN163" s="517" t="s">
        <v>22193</v>
      </c>
      <c r="DO163" s="509"/>
      <c r="DP163" s="509"/>
      <c r="DQ163" s="509"/>
      <c r="DR163" s="517" t="s">
        <v>60</v>
      </c>
      <c r="DS163" s="509"/>
      <c r="DT163" s="509"/>
      <c r="DU163" s="509"/>
      <c r="DV163" s="517" t="s">
        <v>22197</v>
      </c>
      <c r="DZ163" s="509"/>
      <c r="EA163" s="509"/>
      <c r="EB163" s="509"/>
      <c r="EC163" s="509"/>
      <c r="ED163" s="509"/>
      <c r="EE163" s="509"/>
      <c r="EF163" s="509"/>
      <c r="EG163" s="509"/>
      <c r="EH163" s="509"/>
      <c r="EI163" s="509"/>
      <c r="EJ163" s="509"/>
      <c r="EK163" s="509"/>
      <c r="EL163" s="509"/>
      <c r="EM163" s="509"/>
      <c r="EN163" s="509"/>
      <c r="EO163" s="509"/>
      <c r="EP163" s="509"/>
      <c r="EQ163" s="509"/>
      <c r="ER163" s="509"/>
      <c r="ES163" s="509"/>
      <c r="ET163" s="509"/>
      <c r="EU163" s="509"/>
      <c r="EV163" s="509"/>
      <c r="EW163" s="509"/>
      <c r="EX163" s="509"/>
      <c r="EY163" s="509"/>
      <c r="EZ163" s="509"/>
      <c r="FA163" s="509"/>
      <c r="FB163" s="509"/>
      <c r="FC163" s="509"/>
      <c r="FD163" s="509"/>
      <c r="FE163" s="517" t="s">
        <v>22194</v>
      </c>
      <c r="FG163" s="509"/>
      <c r="FH163" s="509"/>
      <c r="FI163" s="509"/>
      <c r="FJ163" s="509"/>
      <c r="FK163" s="509"/>
      <c r="FL163" s="509"/>
      <c r="FM163" s="509"/>
      <c r="FN163" s="509"/>
      <c r="FO163" s="509"/>
      <c r="FP163" s="509"/>
      <c r="FQ163" s="509"/>
      <c r="FR163" s="509"/>
      <c r="FS163" s="509"/>
      <c r="FT163" s="509"/>
      <c r="FU163" s="509"/>
      <c r="FV163" s="509"/>
      <c r="FW163" s="509"/>
      <c r="FX163" s="509"/>
      <c r="FY163" s="509"/>
      <c r="FZ163" s="509"/>
      <c r="GA163" s="509"/>
      <c r="GB163" s="509"/>
      <c r="GC163" s="509"/>
      <c r="GD163" s="509"/>
      <c r="GE163" s="509"/>
      <c r="GF163" s="509"/>
      <c r="GG163" s="509"/>
    </row>
    <row r="164">
      <c r="A164" s="507">
        <v>6464125.0</v>
      </c>
      <c r="B164" s="517" t="s">
        <v>22015</v>
      </c>
      <c r="C164" s="517" t="s">
        <v>212</v>
      </c>
      <c r="D164" s="601">
        <v>45734.76725694445</v>
      </c>
      <c r="E164" s="601">
        <v>45734.8484837963</v>
      </c>
      <c r="F164" s="601">
        <v>45734.914351851854</v>
      </c>
      <c r="H164" s="517" t="s">
        <v>21685</v>
      </c>
      <c r="K164" s="509"/>
      <c r="L164" s="509"/>
      <c r="M164" s="509"/>
      <c r="N164" s="509"/>
      <c r="O164" s="509"/>
      <c r="P164" s="509"/>
      <c r="Q164" s="509"/>
      <c r="R164" s="509"/>
      <c r="S164" s="509"/>
      <c r="T164" s="517" t="s">
        <v>2639</v>
      </c>
      <c r="V164" s="517" t="s">
        <v>21831</v>
      </c>
      <c r="W164" s="600" t="s">
        <v>22009</v>
      </c>
      <c r="X164" s="509"/>
      <c r="Y164" s="509"/>
      <c r="Z164" s="509"/>
      <c r="AA164" s="509"/>
      <c r="AB164" s="509"/>
      <c r="AC164" s="509"/>
      <c r="AD164" s="509"/>
      <c r="AE164" s="509"/>
      <c r="AF164" s="509"/>
      <c r="AG164" s="509"/>
      <c r="AH164" s="509"/>
      <c r="AI164" s="509"/>
      <c r="AJ164" s="509"/>
      <c r="AK164" s="509"/>
      <c r="AL164" s="509"/>
      <c r="AM164" s="509"/>
      <c r="AN164" s="509"/>
      <c r="AO164" s="509"/>
      <c r="AP164" s="509"/>
      <c r="AQ164" s="509"/>
      <c r="AR164" s="602">
        <v>45729.0</v>
      </c>
      <c r="AS164" s="604">
        <v>788000.0</v>
      </c>
      <c r="AT164" s="509"/>
      <c r="AU164" s="509"/>
      <c r="AV164" s="509"/>
      <c r="AW164" s="509"/>
      <c r="AX164" s="509"/>
      <c r="AY164" s="509"/>
      <c r="AZ164" s="509"/>
      <c r="BA164" s="509"/>
      <c r="BB164" s="509"/>
      <c r="BC164" s="509"/>
      <c r="BD164" s="509"/>
      <c r="BE164" s="509"/>
      <c r="BF164" s="509"/>
      <c r="BG164" s="509"/>
      <c r="BH164" s="517" t="s">
        <v>21688</v>
      </c>
      <c r="BI164" s="509"/>
      <c r="BJ164" s="509"/>
      <c r="BK164" s="509"/>
      <c r="BL164" s="509"/>
      <c r="BM164" s="509"/>
      <c r="BN164" s="509"/>
      <c r="BO164" s="509"/>
      <c r="BP164" s="509"/>
      <c r="BQ164" s="509"/>
      <c r="BR164" s="509"/>
      <c r="BS164" s="509"/>
      <c r="BT164" s="509"/>
      <c r="BU164" s="509"/>
      <c r="BV164" s="509"/>
      <c r="BW164" s="509"/>
      <c r="BX164" s="604">
        <v>788000.0</v>
      </c>
      <c r="BY164" s="509"/>
      <c r="BZ164" s="509"/>
      <c r="CA164" s="603">
        <v>45730.0</v>
      </c>
      <c r="CB164" s="509"/>
      <c r="CC164" s="509"/>
      <c r="CD164" s="509"/>
      <c r="CE164" s="604">
        <v>788000.0</v>
      </c>
      <c r="CF164" s="507">
        <v>0.0</v>
      </c>
      <c r="CG164" s="509"/>
      <c r="CH164" s="509"/>
      <c r="CI164" s="509"/>
      <c r="CJ164" s="509"/>
      <c r="CK164" s="509"/>
      <c r="CL164" s="509"/>
      <c r="CM164" s="509"/>
      <c r="CN164" s="509"/>
      <c r="CO164" s="509"/>
      <c r="CP164" s="509"/>
      <c r="CQ164" s="509"/>
      <c r="CR164" s="517" t="s">
        <v>22010</v>
      </c>
      <c r="CV164" s="509"/>
      <c r="CW164" s="509"/>
      <c r="CX164" s="509"/>
      <c r="CY164" s="509"/>
      <c r="CZ164" s="509"/>
      <c r="DA164" s="509"/>
      <c r="DB164" s="509"/>
      <c r="DC164" s="509"/>
      <c r="DD164" s="517" t="s">
        <v>22012</v>
      </c>
      <c r="DE164" s="509"/>
      <c r="DF164" s="509"/>
      <c r="DG164" s="509"/>
      <c r="DH164" s="509"/>
      <c r="DI164" s="509"/>
      <c r="DJ164" s="509"/>
      <c r="DK164" s="509"/>
      <c r="DL164" s="509"/>
      <c r="DM164" s="517" t="s">
        <v>22016</v>
      </c>
      <c r="DN164" s="517" t="s">
        <v>22012</v>
      </c>
      <c r="DO164" s="509"/>
      <c r="DP164" s="509"/>
      <c r="DQ164" s="509"/>
      <c r="DR164" s="517" t="s">
        <v>21831</v>
      </c>
      <c r="DS164" s="509"/>
      <c r="DT164" s="509"/>
      <c r="DU164" s="509"/>
      <c r="DV164" s="517" t="s">
        <v>22200</v>
      </c>
      <c r="DY164" s="509"/>
      <c r="DZ164" s="509"/>
      <c r="EA164" s="509"/>
      <c r="EB164" s="509"/>
      <c r="EC164" s="509"/>
      <c r="ED164" s="509"/>
      <c r="EE164" s="509"/>
      <c r="EF164" s="509"/>
      <c r="EG164" s="509"/>
      <c r="EH164" s="509"/>
      <c r="EI164" s="509"/>
      <c r="EJ164" s="509"/>
      <c r="EK164" s="509"/>
      <c r="EL164" s="509"/>
      <c r="EM164" s="509"/>
      <c r="EN164" s="509"/>
      <c r="EO164" s="509"/>
      <c r="EP164" s="509"/>
      <c r="EQ164" s="509"/>
      <c r="ER164" s="509"/>
      <c r="ES164" s="509"/>
      <c r="ET164" s="509"/>
      <c r="EU164" s="509"/>
      <c r="EV164" s="509"/>
      <c r="EW164" s="509"/>
      <c r="EX164" s="509"/>
      <c r="EY164" s="509"/>
      <c r="EZ164" s="509"/>
      <c r="FA164" s="509"/>
      <c r="FB164" s="509"/>
      <c r="FC164" s="509"/>
      <c r="FD164" s="509"/>
      <c r="FE164" s="517" t="s">
        <v>22014</v>
      </c>
      <c r="FG164" s="509"/>
      <c r="FH164" s="509"/>
      <c r="FI164" s="509"/>
      <c r="FJ164" s="509"/>
      <c r="FK164" s="509"/>
      <c r="FL164" s="509"/>
      <c r="FM164" s="509"/>
      <c r="FN164" s="509"/>
      <c r="FO164" s="509"/>
      <c r="FP164" s="509"/>
      <c r="FQ164" s="509"/>
      <c r="FR164" s="509"/>
      <c r="FS164" s="509"/>
      <c r="FT164" s="509"/>
      <c r="FU164" s="509"/>
      <c r="FV164" s="509"/>
      <c r="FW164" s="509"/>
      <c r="FX164" s="509"/>
      <c r="FY164" s="509"/>
      <c r="FZ164" s="509"/>
      <c r="GA164" s="509"/>
      <c r="GB164" s="509"/>
      <c r="GC164" s="509"/>
      <c r="GD164" s="509"/>
      <c r="GE164" s="509"/>
      <c r="GF164" s="509"/>
      <c r="GG164" s="509"/>
    </row>
    <row r="165">
      <c r="A165" s="507">
        <v>6465874.0</v>
      </c>
      <c r="B165" s="517" t="s">
        <v>22201</v>
      </c>
      <c r="C165" s="517" t="s">
        <v>212</v>
      </c>
      <c r="D165" s="601">
        <v>45734.91986111111</v>
      </c>
      <c r="E165" s="601">
        <v>45734.936747685184</v>
      </c>
      <c r="F165" s="601">
        <v>45734.938206018516</v>
      </c>
      <c r="H165" s="517" t="s">
        <v>21685</v>
      </c>
      <c r="K165" s="509"/>
      <c r="L165" s="509"/>
      <c r="M165" s="509"/>
      <c r="N165" s="509"/>
      <c r="O165" s="509"/>
      <c r="P165" s="509"/>
      <c r="Q165" s="509"/>
      <c r="R165" s="509"/>
      <c r="S165" s="509"/>
      <c r="T165" s="509"/>
      <c r="U165" s="509"/>
      <c r="V165" s="517" t="s">
        <v>22087</v>
      </c>
      <c r="W165" s="600" t="s">
        <v>22202</v>
      </c>
      <c r="X165" s="509"/>
      <c r="Y165" s="509"/>
      <c r="Z165" s="509"/>
      <c r="AA165" s="509"/>
      <c r="AB165" s="509"/>
      <c r="AC165" s="509"/>
      <c r="AD165" s="509"/>
      <c r="AE165" s="509"/>
      <c r="AF165" s="509"/>
      <c r="AG165" s="509"/>
      <c r="AH165" s="509"/>
      <c r="AI165" s="509"/>
      <c r="AJ165" s="509"/>
      <c r="AK165" s="509"/>
      <c r="AL165" s="509"/>
      <c r="AM165" s="509"/>
      <c r="AN165" s="509"/>
      <c r="AO165" s="509"/>
      <c r="AP165" s="509"/>
      <c r="AQ165" s="509"/>
      <c r="AR165" s="509"/>
      <c r="AS165" s="509"/>
      <c r="AT165" s="509"/>
      <c r="AU165" s="509"/>
      <c r="AV165" s="509"/>
      <c r="AW165" s="509"/>
      <c r="AX165" s="509"/>
      <c r="AY165" s="509"/>
      <c r="AZ165" s="509"/>
      <c r="BA165" s="509"/>
      <c r="BB165" s="509"/>
      <c r="BC165" s="509"/>
      <c r="BD165" s="509"/>
      <c r="BE165" s="509"/>
      <c r="BF165" s="509"/>
      <c r="BG165" s="509"/>
      <c r="BH165" s="517" t="s">
        <v>21688</v>
      </c>
      <c r="BI165" s="509"/>
      <c r="BJ165" s="509"/>
      <c r="BK165" s="509"/>
      <c r="BL165" s="509"/>
      <c r="BM165" s="509"/>
      <c r="BN165" s="509"/>
      <c r="BO165" s="509"/>
      <c r="BP165" s="509"/>
      <c r="BQ165" s="509"/>
      <c r="BR165" s="509"/>
      <c r="BS165" s="509"/>
      <c r="BT165" s="509"/>
      <c r="BU165" s="509"/>
      <c r="BV165" s="509"/>
      <c r="BW165" s="509"/>
      <c r="BX165" s="509"/>
      <c r="BY165" s="509"/>
      <c r="BZ165" s="509"/>
      <c r="CA165" s="509"/>
      <c r="CB165" s="509"/>
      <c r="CC165" s="509"/>
      <c r="CD165" s="509"/>
      <c r="CE165" s="509"/>
      <c r="CF165" s="509"/>
      <c r="CG165" s="509"/>
      <c r="CH165" s="509"/>
      <c r="CI165" s="509"/>
      <c r="CJ165" s="509"/>
      <c r="CK165" s="509"/>
      <c r="CL165" s="509"/>
      <c r="CM165" s="509"/>
      <c r="CN165" s="509"/>
      <c r="CO165" s="509"/>
      <c r="CP165" s="509"/>
      <c r="CQ165" s="509"/>
      <c r="CR165" s="517" t="s">
        <v>22203</v>
      </c>
      <c r="CT165" s="509"/>
      <c r="CU165" s="509"/>
      <c r="CV165" s="509"/>
      <c r="CW165" s="509"/>
      <c r="CX165" s="509"/>
      <c r="CY165" s="509"/>
      <c r="CZ165" s="509"/>
      <c r="DA165" s="509"/>
      <c r="DB165" s="509"/>
      <c r="DC165" s="509"/>
      <c r="DD165" s="509"/>
      <c r="DE165" s="509"/>
      <c r="DF165" s="509"/>
      <c r="DG165" s="509"/>
      <c r="DH165" s="509"/>
      <c r="DI165" s="517" t="s">
        <v>22204</v>
      </c>
      <c r="DL165" s="509"/>
      <c r="DM165" s="509"/>
      <c r="DN165" s="517" t="s">
        <v>22205</v>
      </c>
      <c r="DO165" s="509"/>
      <c r="DP165" s="509"/>
      <c r="DQ165" s="509"/>
      <c r="DR165" s="517" t="s">
        <v>22087</v>
      </c>
      <c r="DS165" s="509"/>
      <c r="DT165" s="509"/>
      <c r="DU165" s="509"/>
      <c r="DV165" s="509"/>
      <c r="DW165" s="509"/>
      <c r="DX165" s="509"/>
      <c r="DY165" s="509"/>
      <c r="DZ165" s="509"/>
      <c r="EA165" s="509"/>
      <c r="EB165" s="602">
        <v>45734.0</v>
      </c>
      <c r="EC165" s="509"/>
      <c r="ED165" s="509"/>
      <c r="EE165" s="509"/>
      <c r="EF165" s="509"/>
      <c r="EG165" s="509"/>
      <c r="EH165" s="509"/>
      <c r="EI165" s="509"/>
      <c r="EJ165" s="509"/>
      <c r="EK165" s="509"/>
      <c r="EL165" s="509"/>
      <c r="EM165" s="509"/>
      <c r="EN165" s="509"/>
      <c r="EO165" s="509"/>
      <c r="EP165" s="509"/>
      <c r="EQ165" s="509"/>
      <c r="ER165" s="509"/>
      <c r="ES165" s="509"/>
      <c r="ET165" s="509"/>
      <c r="EU165" s="509"/>
      <c r="EV165" s="509"/>
      <c r="EW165" s="509"/>
      <c r="EX165" s="509"/>
      <c r="EY165" s="509"/>
      <c r="EZ165" s="509"/>
      <c r="FA165" s="509"/>
      <c r="FB165" s="509"/>
      <c r="FC165" s="509"/>
      <c r="FD165" s="509"/>
      <c r="FE165" s="517" t="s">
        <v>22206</v>
      </c>
      <c r="FG165" s="509"/>
      <c r="FH165" s="509"/>
      <c r="FI165" s="509"/>
      <c r="FJ165" s="509"/>
      <c r="FK165" s="509"/>
      <c r="FL165" s="509"/>
      <c r="FM165" s="509"/>
      <c r="FN165" s="509"/>
      <c r="FO165" s="509"/>
      <c r="FP165" s="509"/>
      <c r="FQ165" s="509"/>
      <c r="FR165" s="509"/>
      <c r="FS165" s="509"/>
      <c r="FT165" s="509"/>
      <c r="FU165" s="509"/>
      <c r="FV165" s="509"/>
      <c r="FW165" s="509"/>
      <c r="FX165" s="509"/>
      <c r="FY165" s="509"/>
      <c r="FZ165" s="509"/>
      <c r="GA165" s="509"/>
      <c r="GB165" s="509"/>
      <c r="GC165" s="509"/>
      <c r="GD165" s="509"/>
      <c r="GE165" s="509"/>
      <c r="GF165" s="509"/>
      <c r="GG165" s="509"/>
    </row>
    <row r="166">
      <c r="A166" s="507">
        <v>6465887.0</v>
      </c>
      <c r="B166" s="517" t="s">
        <v>22207</v>
      </c>
      <c r="C166" s="517" t="s">
        <v>212</v>
      </c>
      <c r="D166" s="601">
        <v>45734.92532407407</v>
      </c>
      <c r="E166" s="601">
        <v>45734.93869212963</v>
      </c>
      <c r="F166" s="601">
        <v>45734.93958333333</v>
      </c>
      <c r="H166" s="517" t="s">
        <v>21685</v>
      </c>
      <c r="K166" s="509"/>
      <c r="L166" s="509"/>
      <c r="M166" s="509"/>
      <c r="N166" s="509"/>
      <c r="O166" s="509"/>
      <c r="P166" s="509"/>
      <c r="Q166" s="509"/>
      <c r="R166" s="509"/>
      <c r="S166" s="509"/>
      <c r="T166" s="517" t="s">
        <v>2639</v>
      </c>
      <c r="V166" s="517" t="s">
        <v>22087</v>
      </c>
      <c r="W166" s="600" t="s">
        <v>22202</v>
      </c>
      <c r="X166" s="509"/>
      <c r="Y166" s="509"/>
      <c r="Z166" s="509"/>
      <c r="AA166" s="509"/>
      <c r="AB166" s="509"/>
      <c r="AC166" s="509"/>
      <c r="AD166" s="509"/>
      <c r="AE166" s="509"/>
      <c r="AF166" s="509"/>
      <c r="AG166" s="509"/>
      <c r="AH166" s="509"/>
      <c r="AI166" s="509"/>
      <c r="AJ166" s="509"/>
      <c r="AK166" s="509"/>
      <c r="AL166" s="509"/>
      <c r="AM166" s="509"/>
      <c r="AN166" s="509"/>
      <c r="AO166" s="509"/>
      <c r="AP166" s="509"/>
      <c r="AQ166" s="507">
        <v>36.0</v>
      </c>
      <c r="AR166" s="602">
        <v>45734.0</v>
      </c>
      <c r="AS166" s="507">
        <v>798000.0</v>
      </c>
      <c r="AT166" s="509"/>
      <c r="AU166" s="509"/>
      <c r="AV166" s="509"/>
      <c r="AW166" s="509"/>
      <c r="AX166" s="509"/>
      <c r="AY166" s="509"/>
      <c r="AZ166" s="509"/>
      <c r="BA166" s="509"/>
      <c r="BB166" s="509"/>
      <c r="BC166" s="509"/>
      <c r="BD166" s="509"/>
      <c r="BE166" s="509"/>
      <c r="BF166" s="509"/>
      <c r="BG166" s="509"/>
      <c r="BH166" s="517" t="s">
        <v>21688</v>
      </c>
      <c r="BI166" s="509"/>
      <c r="BJ166" s="509"/>
      <c r="BK166" s="509"/>
      <c r="BL166" s="509"/>
      <c r="BM166" s="509"/>
      <c r="BN166" s="509"/>
      <c r="BO166" s="509"/>
      <c r="BP166" s="507">
        <v>10000.0</v>
      </c>
      <c r="BQ166" s="509"/>
      <c r="BR166" s="509"/>
      <c r="BS166" s="509"/>
      <c r="BT166" s="517" t="s">
        <v>21693</v>
      </c>
      <c r="BX166" s="509"/>
      <c r="BY166" s="604">
        <v>31444.0</v>
      </c>
      <c r="BZ166" s="604">
        <v>28100.0</v>
      </c>
      <c r="CA166" s="509"/>
      <c r="CB166" s="515" t="s">
        <v>21806</v>
      </c>
      <c r="CC166" s="603">
        <v>45804.0</v>
      </c>
      <c r="CD166" s="517" t="s">
        <v>21723</v>
      </c>
      <c r="CE166" s="604">
        <v>1024944.0</v>
      </c>
      <c r="CF166" s="604">
        <v>226944.0</v>
      </c>
      <c r="CG166" s="509"/>
      <c r="CH166" s="509"/>
      <c r="CI166" s="509"/>
      <c r="CJ166" s="509"/>
      <c r="CK166" s="509"/>
      <c r="CL166" s="509"/>
      <c r="CM166" s="509"/>
      <c r="CN166" s="509"/>
      <c r="CO166" s="509"/>
      <c r="CP166" s="509"/>
      <c r="CQ166" s="509"/>
      <c r="CR166" s="517" t="s">
        <v>22203</v>
      </c>
      <c r="CT166" s="509"/>
      <c r="CU166" s="509"/>
      <c r="CV166" s="509"/>
      <c r="CW166" s="509"/>
      <c r="CX166" s="509"/>
      <c r="CY166" s="509"/>
      <c r="CZ166" s="509"/>
      <c r="DA166" s="509"/>
      <c r="DB166" s="509"/>
      <c r="DC166" s="509"/>
      <c r="DD166" s="517" t="s">
        <v>22208</v>
      </c>
      <c r="DE166" s="509"/>
      <c r="DF166" s="509"/>
      <c r="DG166" s="509"/>
      <c r="DH166" s="509"/>
      <c r="DI166" s="509"/>
      <c r="DJ166" s="509"/>
      <c r="DK166" s="509"/>
      <c r="DL166" s="509"/>
      <c r="DM166" s="509"/>
      <c r="DN166" s="517" t="s">
        <v>22205</v>
      </c>
      <c r="DO166" s="509"/>
      <c r="DP166" s="509"/>
      <c r="DQ166" s="509"/>
      <c r="DR166" s="517" t="s">
        <v>22087</v>
      </c>
      <c r="DS166" s="509"/>
      <c r="DT166" s="509"/>
      <c r="DU166" s="509"/>
      <c r="DV166" s="517" t="s">
        <v>22209</v>
      </c>
      <c r="EB166" s="509"/>
      <c r="EC166" s="509"/>
      <c r="ED166" s="509"/>
      <c r="EE166" s="509"/>
      <c r="EF166" s="509"/>
      <c r="EG166" s="509"/>
      <c r="EH166" s="509"/>
      <c r="EI166" s="509"/>
      <c r="EJ166" s="509"/>
      <c r="EK166" s="509"/>
      <c r="EL166" s="509"/>
      <c r="EM166" s="509"/>
      <c r="EN166" s="509"/>
      <c r="EO166" s="509"/>
      <c r="EP166" s="509"/>
      <c r="EQ166" s="509"/>
      <c r="ER166" s="509"/>
      <c r="ES166" s="509"/>
      <c r="ET166" s="509"/>
      <c r="EU166" s="509"/>
      <c r="EV166" s="509"/>
      <c r="EW166" s="509"/>
      <c r="EX166" s="509"/>
      <c r="EY166" s="509"/>
      <c r="EZ166" s="509"/>
      <c r="FA166" s="509"/>
      <c r="FB166" s="509"/>
      <c r="FC166" s="509"/>
      <c r="FD166" s="509"/>
      <c r="FE166" s="517" t="s">
        <v>22206</v>
      </c>
      <c r="FG166" s="509"/>
      <c r="FH166" s="509"/>
      <c r="FI166" s="509"/>
      <c r="FJ166" s="509"/>
      <c r="FK166" s="509"/>
      <c r="FL166" s="509"/>
      <c r="FM166" s="509"/>
      <c r="FN166" s="509"/>
      <c r="FO166" s="509"/>
      <c r="FP166" s="509"/>
      <c r="FQ166" s="509"/>
      <c r="FR166" s="509"/>
      <c r="FS166" s="509"/>
      <c r="FT166" s="509"/>
      <c r="FU166" s="509"/>
      <c r="FV166" s="509"/>
      <c r="FW166" s="509"/>
      <c r="FX166" s="509"/>
      <c r="FY166" s="509"/>
      <c r="FZ166" s="509"/>
      <c r="GA166" s="509"/>
      <c r="GB166" s="509"/>
      <c r="GC166" s="509"/>
      <c r="GD166" s="509"/>
      <c r="GE166" s="509"/>
      <c r="GF166" s="509"/>
      <c r="GG166" s="509"/>
    </row>
    <row r="167">
      <c r="A167" s="507">
        <v>6465920.0</v>
      </c>
      <c r="B167" s="517" t="s">
        <v>22210</v>
      </c>
      <c r="C167" s="517" t="s">
        <v>212</v>
      </c>
      <c r="D167" s="601">
        <v>45734.92974537037</v>
      </c>
      <c r="E167" s="601">
        <v>45734.939930555556</v>
      </c>
      <c r="F167" s="601">
        <v>45734.94101851852</v>
      </c>
      <c r="H167" s="517" t="s">
        <v>21685</v>
      </c>
      <c r="K167" s="509"/>
      <c r="L167" s="509"/>
      <c r="M167" s="509"/>
      <c r="N167" s="509"/>
      <c r="O167" s="509"/>
      <c r="P167" s="509"/>
      <c r="Q167" s="509"/>
      <c r="R167" s="509"/>
      <c r="S167" s="509"/>
      <c r="T167" s="517" t="s">
        <v>2639</v>
      </c>
      <c r="V167" s="517" t="s">
        <v>22087</v>
      </c>
      <c r="W167" s="600" t="s">
        <v>22202</v>
      </c>
      <c r="X167" s="509"/>
      <c r="Y167" s="509"/>
      <c r="Z167" s="509"/>
      <c r="AA167" s="509"/>
      <c r="AB167" s="509"/>
      <c r="AC167" s="509"/>
      <c r="AD167" s="509"/>
      <c r="AE167" s="509"/>
      <c r="AF167" s="509"/>
      <c r="AG167" s="509"/>
      <c r="AH167" s="509"/>
      <c r="AI167" s="509"/>
      <c r="AJ167" s="509"/>
      <c r="AK167" s="509"/>
      <c r="AL167" s="509"/>
      <c r="AM167" s="509"/>
      <c r="AN167" s="509"/>
      <c r="AO167" s="509"/>
      <c r="AP167" s="509"/>
      <c r="AQ167" s="507">
        <v>36.0</v>
      </c>
      <c r="AR167" s="602">
        <v>45734.0</v>
      </c>
      <c r="AS167" s="507">
        <v>798000.0</v>
      </c>
      <c r="AT167" s="509"/>
      <c r="AU167" s="509"/>
      <c r="AV167" s="509"/>
      <c r="AW167" s="509"/>
      <c r="AX167" s="509"/>
      <c r="AY167" s="509"/>
      <c r="AZ167" s="509"/>
      <c r="BA167" s="509"/>
      <c r="BB167" s="509"/>
      <c r="BC167" s="509"/>
      <c r="BD167" s="509"/>
      <c r="BE167" s="509"/>
      <c r="BF167" s="509"/>
      <c r="BG167" s="509"/>
      <c r="BH167" s="517" t="s">
        <v>21688</v>
      </c>
      <c r="BI167" s="509"/>
      <c r="BJ167" s="509"/>
      <c r="BK167" s="509"/>
      <c r="BL167" s="509"/>
      <c r="BM167" s="509"/>
      <c r="BN167" s="509"/>
      <c r="BO167" s="509"/>
      <c r="BP167" s="507">
        <v>10000.0</v>
      </c>
      <c r="BQ167" s="509"/>
      <c r="BR167" s="509"/>
      <c r="BS167" s="509"/>
      <c r="BT167" s="517" t="s">
        <v>21693</v>
      </c>
      <c r="BX167" s="509"/>
      <c r="BY167" s="604">
        <v>31444.0</v>
      </c>
      <c r="BZ167" s="604">
        <v>28100.0</v>
      </c>
      <c r="CA167" s="509"/>
      <c r="CB167" s="515" t="s">
        <v>21806</v>
      </c>
      <c r="CC167" s="603">
        <v>45804.0</v>
      </c>
      <c r="CD167" s="517" t="s">
        <v>21723</v>
      </c>
      <c r="CE167" s="604">
        <v>1024944.0</v>
      </c>
      <c r="CF167" s="604">
        <v>226944.0</v>
      </c>
      <c r="CG167" s="509"/>
      <c r="CH167" s="509"/>
      <c r="CI167" s="509"/>
      <c r="CJ167" s="509"/>
      <c r="CK167" s="509"/>
      <c r="CL167" s="509"/>
      <c r="CM167" s="509"/>
      <c r="CN167" s="509"/>
      <c r="CO167" s="509"/>
      <c r="CP167" s="509"/>
      <c r="CQ167" s="509"/>
      <c r="CR167" s="517" t="s">
        <v>22203</v>
      </c>
      <c r="CT167" s="509"/>
      <c r="CU167" s="509"/>
      <c r="CV167" s="509"/>
      <c r="CW167" s="509"/>
      <c r="CX167" s="509"/>
      <c r="CY167" s="509"/>
      <c r="CZ167" s="509"/>
      <c r="DA167" s="509"/>
      <c r="DB167" s="509"/>
      <c r="DC167" s="509"/>
      <c r="DD167" s="517" t="s">
        <v>22208</v>
      </c>
      <c r="DE167" s="509"/>
      <c r="DF167" s="509"/>
      <c r="DG167" s="509"/>
      <c r="DH167" s="509"/>
      <c r="DI167" s="509"/>
      <c r="DJ167" s="509"/>
      <c r="DK167" s="509"/>
      <c r="DL167" s="509"/>
      <c r="DM167" s="507">
        <v>8060022.0</v>
      </c>
      <c r="DN167" s="517" t="s">
        <v>22205</v>
      </c>
      <c r="DO167" s="509"/>
      <c r="DP167" s="509"/>
      <c r="DQ167" s="509"/>
      <c r="DR167" s="517" t="s">
        <v>22087</v>
      </c>
      <c r="DS167" s="509"/>
      <c r="DT167" s="509"/>
      <c r="DU167" s="509"/>
      <c r="DV167" s="517" t="s">
        <v>22209</v>
      </c>
      <c r="EB167" s="509"/>
      <c r="EC167" s="509"/>
      <c r="ED167" s="509"/>
      <c r="EE167" s="509"/>
      <c r="EF167" s="509"/>
      <c r="EG167" s="509"/>
      <c r="EH167" s="509"/>
      <c r="EI167" s="509"/>
      <c r="EJ167" s="509"/>
      <c r="EK167" s="509"/>
      <c r="EL167" s="509"/>
      <c r="EM167" s="509"/>
      <c r="EN167" s="509"/>
      <c r="EO167" s="509"/>
      <c r="EP167" s="509"/>
      <c r="EQ167" s="509"/>
      <c r="ER167" s="509"/>
      <c r="ES167" s="509"/>
      <c r="ET167" s="509"/>
      <c r="EU167" s="509"/>
      <c r="EV167" s="509"/>
      <c r="EW167" s="509"/>
      <c r="EX167" s="509"/>
      <c r="EY167" s="509"/>
      <c r="EZ167" s="509"/>
      <c r="FA167" s="509"/>
      <c r="FB167" s="509"/>
      <c r="FC167" s="509"/>
      <c r="FD167" s="509"/>
      <c r="FE167" s="517" t="s">
        <v>22206</v>
      </c>
      <c r="FG167" s="509"/>
      <c r="FH167" s="509"/>
      <c r="FI167" s="509"/>
      <c r="FJ167" s="509"/>
      <c r="FK167" s="509"/>
      <c r="FL167" s="509"/>
      <c r="FM167" s="509"/>
      <c r="FN167" s="509"/>
      <c r="FO167" s="509"/>
      <c r="FP167" s="509"/>
      <c r="FQ167" s="509"/>
      <c r="FR167" s="509"/>
      <c r="FS167" s="509"/>
      <c r="FT167" s="509"/>
      <c r="FU167" s="509"/>
      <c r="FV167" s="509"/>
      <c r="FW167" s="509"/>
      <c r="FX167" s="509"/>
      <c r="FY167" s="509"/>
      <c r="FZ167" s="509"/>
      <c r="GA167" s="509"/>
      <c r="GB167" s="509"/>
      <c r="GC167" s="509"/>
      <c r="GD167" s="509"/>
      <c r="GE167" s="509"/>
      <c r="GF167" s="509"/>
      <c r="GG167" s="509"/>
    </row>
    <row r="168">
      <c r="A168" s="507">
        <v>6469430.0</v>
      </c>
      <c r="B168" s="517" t="s">
        <v>22211</v>
      </c>
      <c r="C168" s="517" t="s">
        <v>212</v>
      </c>
      <c r="D168" s="601">
        <v>45735.50454861111</v>
      </c>
      <c r="E168" s="601">
        <v>45735.52680555556</v>
      </c>
      <c r="F168" s="601">
        <v>45735.5300462963</v>
      </c>
      <c r="H168" s="517" t="s">
        <v>21685</v>
      </c>
      <c r="K168" s="509"/>
      <c r="L168" s="509"/>
      <c r="M168" s="509"/>
      <c r="N168" s="509"/>
      <c r="O168" s="509"/>
      <c r="P168" s="509"/>
      <c r="Q168" s="509"/>
      <c r="R168" s="509"/>
      <c r="S168" s="509"/>
      <c r="T168" s="509"/>
      <c r="U168" s="509"/>
      <c r="V168" s="517" t="s">
        <v>60</v>
      </c>
      <c r="W168" s="600" t="s">
        <v>22212</v>
      </c>
      <c r="X168" s="509"/>
      <c r="Y168" s="509"/>
      <c r="Z168" s="509"/>
      <c r="AA168" s="509"/>
      <c r="AB168" s="509"/>
      <c r="AC168" s="509"/>
      <c r="AD168" s="509"/>
      <c r="AE168" s="509"/>
      <c r="AF168" s="509"/>
      <c r="AG168" s="509"/>
      <c r="AH168" s="509"/>
      <c r="AI168" s="509"/>
      <c r="AJ168" s="509"/>
      <c r="AK168" s="509"/>
      <c r="AL168" s="509"/>
      <c r="AM168" s="509"/>
      <c r="AN168" s="509"/>
      <c r="AO168" s="509"/>
      <c r="AP168" s="509"/>
      <c r="AQ168" s="509"/>
      <c r="AR168" s="509"/>
      <c r="AS168" s="509"/>
      <c r="AT168" s="509"/>
      <c r="AU168" s="509"/>
      <c r="AV168" s="509"/>
      <c r="AW168" s="509"/>
      <c r="AX168" s="509"/>
      <c r="AY168" s="509"/>
      <c r="AZ168" s="509"/>
      <c r="BA168" s="509"/>
      <c r="BB168" s="509"/>
      <c r="BC168" s="509"/>
      <c r="BD168" s="509"/>
      <c r="BE168" s="509"/>
      <c r="BF168" s="509"/>
      <c r="BG168" s="509"/>
      <c r="BH168" s="517" t="s">
        <v>21688</v>
      </c>
      <c r="BI168" s="509"/>
      <c r="BJ168" s="509"/>
      <c r="BK168" s="509"/>
      <c r="BL168" s="509"/>
      <c r="BM168" s="509"/>
      <c r="BN168" s="509"/>
      <c r="BO168" s="509"/>
      <c r="BP168" s="509"/>
      <c r="BQ168" s="509"/>
      <c r="BR168" s="509"/>
      <c r="BS168" s="509"/>
      <c r="BT168" s="509"/>
      <c r="BU168" s="509"/>
      <c r="BV168" s="509"/>
      <c r="BW168" s="509"/>
      <c r="BX168" s="509"/>
      <c r="BY168" s="509"/>
      <c r="BZ168" s="509"/>
      <c r="CA168" s="509"/>
      <c r="CB168" s="509"/>
      <c r="CC168" s="509"/>
      <c r="CD168" s="509"/>
      <c r="CE168" s="509"/>
      <c r="CF168" s="509"/>
      <c r="CG168" s="509"/>
      <c r="CH168" s="509"/>
      <c r="CI168" s="509"/>
      <c r="CJ168" s="509"/>
      <c r="CK168" s="509"/>
      <c r="CL168" s="509"/>
      <c r="CM168" s="509"/>
      <c r="CN168" s="509"/>
      <c r="CO168" s="509"/>
      <c r="CP168" s="509"/>
      <c r="CQ168" s="509"/>
      <c r="CR168" s="517" t="s">
        <v>22213</v>
      </c>
      <c r="CU168" s="509"/>
      <c r="CV168" s="509"/>
      <c r="CW168" s="509"/>
      <c r="CX168" s="509"/>
      <c r="CY168" s="509"/>
      <c r="CZ168" s="509"/>
      <c r="DA168" s="509"/>
      <c r="DB168" s="509"/>
      <c r="DC168" s="509"/>
      <c r="DD168" s="509"/>
      <c r="DE168" s="509"/>
      <c r="DF168" s="509"/>
      <c r="DG168" s="509"/>
      <c r="DH168" s="509"/>
      <c r="DI168" s="517" t="s">
        <v>22213</v>
      </c>
      <c r="DJ168" s="517" t="s">
        <v>22213</v>
      </c>
      <c r="DM168" s="509"/>
      <c r="DN168" s="517" t="s">
        <v>22214</v>
      </c>
      <c r="DO168" s="509"/>
      <c r="DP168" s="509"/>
      <c r="DQ168" s="509"/>
      <c r="DR168" s="517" t="s">
        <v>60</v>
      </c>
      <c r="DS168" s="509"/>
      <c r="DT168" s="509"/>
      <c r="DU168" s="509"/>
      <c r="DV168" s="509"/>
      <c r="DW168" s="509"/>
      <c r="DX168" s="509"/>
      <c r="DY168" s="509"/>
      <c r="DZ168" s="509"/>
      <c r="EA168" s="509"/>
      <c r="EB168" s="602">
        <v>45735.0</v>
      </c>
      <c r="EC168" s="509"/>
      <c r="ED168" s="509"/>
      <c r="EE168" s="509"/>
      <c r="EF168" s="509"/>
      <c r="EG168" s="509"/>
      <c r="EH168" s="509"/>
      <c r="EI168" s="509"/>
      <c r="EJ168" s="509"/>
      <c r="EK168" s="509"/>
      <c r="EL168" s="509"/>
      <c r="EM168" s="509"/>
      <c r="EN168" s="509"/>
      <c r="EO168" s="509"/>
      <c r="EP168" s="509"/>
      <c r="EQ168" s="509"/>
      <c r="ER168" s="509"/>
      <c r="ES168" s="509"/>
      <c r="ET168" s="509"/>
      <c r="EU168" s="509"/>
      <c r="EV168" s="509"/>
      <c r="EW168" s="509"/>
      <c r="EX168" s="509"/>
      <c r="EY168" s="509"/>
      <c r="EZ168" s="509"/>
      <c r="FA168" s="509"/>
      <c r="FB168" s="509"/>
      <c r="FC168" s="509"/>
      <c r="FD168" s="509"/>
      <c r="FE168" s="517" t="s">
        <v>22215</v>
      </c>
      <c r="FG168" s="509"/>
      <c r="FH168" s="509"/>
      <c r="FI168" s="509"/>
      <c r="FJ168" s="509"/>
      <c r="FK168" s="509"/>
      <c r="FL168" s="509"/>
      <c r="FM168" s="509"/>
      <c r="FN168" s="509"/>
      <c r="FO168" s="509"/>
      <c r="FP168" s="509"/>
      <c r="FQ168" s="509"/>
      <c r="FR168" s="509"/>
      <c r="FS168" s="509"/>
      <c r="FT168" s="509"/>
      <c r="FU168" s="509"/>
      <c r="FV168" s="509"/>
      <c r="FW168" s="509"/>
      <c r="FX168" s="509"/>
      <c r="FY168" s="509"/>
      <c r="FZ168" s="509"/>
      <c r="GA168" s="509"/>
      <c r="GB168" s="509"/>
      <c r="GC168" s="509"/>
      <c r="GD168" s="509"/>
      <c r="GE168" s="509"/>
      <c r="GF168" s="509"/>
      <c r="GG168" s="509"/>
    </row>
    <row r="169">
      <c r="A169" s="507">
        <v>6469442.0</v>
      </c>
      <c r="B169" s="517" t="s">
        <v>22216</v>
      </c>
      <c r="C169" s="517" t="s">
        <v>212</v>
      </c>
      <c r="D169" s="601">
        <v>45735.50556712963</v>
      </c>
      <c r="E169" s="601">
        <v>45735.5300462963</v>
      </c>
      <c r="F169" s="601">
        <v>45735.53071759259</v>
      </c>
      <c r="H169" s="517" t="s">
        <v>21685</v>
      </c>
      <c r="K169" s="509"/>
      <c r="L169" s="509"/>
      <c r="M169" s="509"/>
      <c r="N169" s="509"/>
      <c r="O169" s="509"/>
      <c r="P169" s="509"/>
      <c r="Q169" s="509"/>
      <c r="R169" s="509"/>
      <c r="S169" s="509"/>
      <c r="T169" s="517" t="s">
        <v>2639</v>
      </c>
      <c r="V169" s="517" t="s">
        <v>60</v>
      </c>
      <c r="W169" s="600" t="s">
        <v>22212</v>
      </c>
      <c r="X169" s="509"/>
      <c r="Y169" s="509"/>
      <c r="Z169" s="509"/>
      <c r="AA169" s="509"/>
      <c r="AB169" s="509"/>
      <c r="AC169" s="509"/>
      <c r="AD169" s="509"/>
      <c r="AE169" s="509"/>
      <c r="AF169" s="509"/>
      <c r="AG169" s="509"/>
      <c r="AH169" s="509"/>
      <c r="AI169" s="509"/>
      <c r="AJ169" s="509"/>
      <c r="AK169" s="509"/>
      <c r="AL169" s="509"/>
      <c r="AM169" s="509"/>
      <c r="AN169" s="509"/>
      <c r="AO169" s="509"/>
      <c r="AP169" s="509"/>
      <c r="AQ169" s="509"/>
      <c r="AR169" s="602">
        <v>45735.0</v>
      </c>
      <c r="AS169" s="507">
        <v>798000.0</v>
      </c>
      <c r="AT169" s="509"/>
      <c r="AU169" s="509"/>
      <c r="AV169" s="509"/>
      <c r="AW169" s="509"/>
      <c r="AX169" s="509"/>
      <c r="AY169" s="509"/>
      <c r="AZ169" s="509"/>
      <c r="BA169" s="509"/>
      <c r="BB169" s="509"/>
      <c r="BC169" s="509"/>
      <c r="BD169" s="509"/>
      <c r="BE169" s="509"/>
      <c r="BF169" s="509"/>
      <c r="BG169" s="509"/>
      <c r="BH169" s="517" t="s">
        <v>21688</v>
      </c>
      <c r="BI169" s="509"/>
      <c r="BJ169" s="509"/>
      <c r="BK169" s="509"/>
      <c r="BL169" s="509"/>
      <c r="BM169" s="509"/>
      <c r="BN169" s="509"/>
      <c r="BO169" s="509"/>
      <c r="BP169" s="507">
        <v>798000.0</v>
      </c>
      <c r="BQ169" s="509"/>
      <c r="BR169" s="509"/>
      <c r="BS169" s="509"/>
      <c r="BT169" s="509"/>
      <c r="BU169" s="509"/>
      <c r="BV169" s="509"/>
      <c r="BW169" s="509"/>
      <c r="BX169" s="509"/>
      <c r="BY169" s="509"/>
      <c r="BZ169" s="509"/>
      <c r="CA169" s="509"/>
      <c r="CB169" s="603">
        <v>45735.0</v>
      </c>
      <c r="CC169" s="509"/>
      <c r="CD169" s="509"/>
      <c r="CE169" s="507">
        <v>798000.0</v>
      </c>
      <c r="CF169" s="507">
        <v>0.0</v>
      </c>
      <c r="CG169" s="509"/>
      <c r="CH169" s="509"/>
      <c r="CI169" s="509"/>
      <c r="CJ169" s="509"/>
      <c r="CK169" s="509"/>
      <c r="CL169" s="509"/>
      <c r="CM169" s="509"/>
      <c r="CN169" s="509"/>
      <c r="CO169" s="509"/>
      <c r="CP169" s="509"/>
      <c r="CQ169" s="509"/>
      <c r="CR169" s="517" t="s">
        <v>22213</v>
      </c>
      <c r="CU169" s="509"/>
      <c r="CV169" s="509"/>
      <c r="CW169" s="509"/>
      <c r="CX169" s="509"/>
      <c r="CY169" s="509"/>
      <c r="CZ169" s="509"/>
      <c r="DA169" s="509"/>
      <c r="DB169" s="509"/>
      <c r="DC169" s="509"/>
      <c r="DD169" s="517" t="s">
        <v>22217</v>
      </c>
      <c r="DE169" s="509"/>
      <c r="DF169" s="509"/>
      <c r="DG169" s="509"/>
      <c r="DH169" s="509"/>
      <c r="DI169" s="509"/>
      <c r="DJ169" s="509"/>
      <c r="DK169" s="509"/>
      <c r="DL169" s="509"/>
      <c r="DM169" s="509"/>
      <c r="DN169" s="517" t="s">
        <v>22214</v>
      </c>
      <c r="DO169" s="509"/>
      <c r="DP169" s="509"/>
      <c r="DQ169" s="509"/>
      <c r="DR169" s="517" t="s">
        <v>60</v>
      </c>
      <c r="DS169" s="509"/>
      <c r="DT169" s="509"/>
      <c r="DU169" s="509"/>
      <c r="DV169" s="517" t="s">
        <v>22218</v>
      </c>
      <c r="DZ169" s="509"/>
      <c r="EA169" s="509"/>
      <c r="EB169" s="509"/>
      <c r="EC169" s="509"/>
      <c r="ED169" s="509"/>
      <c r="EE169" s="509"/>
      <c r="EF169" s="509"/>
      <c r="EG169" s="509"/>
      <c r="EH169" s="509"/>
      <c r="EI169" s="509"/>
      <c r="EJ169" s="509"/>
      <c r="EK169" s="509"/>
      <c r="EL169" s="509"/>
      <c r="EM169" s="509"/>
      <c r="EN169" s="509"/>
      <c r="EO169" s="509"/>
      <c r="EP169" s="509"/>
      <c r="EQ169" s="509"/>
      <c r="ER169" s="509"/>
      <c r="ES169" s="509"/>
      <c r="ET169" s="509"/>
      <c r="EU169" s="509"/>
      <c r="EV169" s="509"/>
      <c r="EW169" s="509"/>
      <c r="EX169" s="509"/>
      <c r="EY169" s="509"/>
      <c r="EZ169" s="509"/>
      <c r="FA169" s="509"/>
      <c r="FB169" s="509"/>
      <c r="FC169" s="509"/>
      <c r="FD169" s="509"/>
      <c r="FE169" s="517" t="s">
        <v>22215</v>
      </c>
      <c r="FG169" s="509"/>
      <c r="FH169" s="509"/>
      <c r="FI169" s="509"/>
      <c r="FJ169" s="509"/>
      <c r="FK169" s="509"/>
      <c r="FL169" s="509"/>
      <c r="FM169" s="509"/>
      <c r="FN169" s="509"/>
      <c r="FO169" s="509"/>
      <c r="FP169" s="509"/>
      <c r="FQ169" s="509"/>
      <c r="FR169" s="509"/>
      <c r="FS169" s="509"/>
      <c r="FT169" s="509"/>
      <c r="FU169" s="509"/>
      <c r="FV169" s="509"/>
      <c r="FW169" s="509"/>
      <c r="FX169" s="509"/>
      <c r="FY169" s="509"/>
      <c r="FZ169" s="509"/>
      <c r="GA169" s="509"/>
      <c r="GB169" s="509"/>
      <c r="GC169" s="509"/>
      <c r="GD169" s="509"/>
      <c r="GE169" s="509"/>
      <c r="GF169" s="509"/>
      <c r="GG169" s="509"/>
    </row>
    <row r="170">
      <c r="A170" s="507">
        <v>6469451.0</v>
      </c>
      <c r="B170" s="517" t="s">
        <v>22219</v>
      </c>
      <c r="C170" s="517" t="s">
        <v>212</v>
      </c>
      <c r="D170" s="601">
        <v>45735.50659722222</v>
      </c>
      <c r="E170" s="601">
        <v>45735.53221064815</v>
      </c>
      <c r="F170" s="601">
        <v>45735.532800925925</v>
      </c>
      <c r="H170" s="517" t="s">
        <v>21685</v>
      </c>
      <c r="K170" s="509"/>
      <c r="L170" s="509"/>
      <c r="M170" s="509"/>
      <c r="N170" s="509"/>
      <c r="O170" s="509"/>
      <c r="P170" s="509"/>
      <c r="Q170" s="509"/>
      <c r="R170" s="509"/>
      <c r="S170" s="509"/>
      <c r="T170" s="517" t="s">
        <v>2639</v>
      </c>
      <c r="V170" s="517" t="s">
        <v>60</v>
      </c>
      <c r="W170" s="600" t="s">
        <v>22212</v>
      </c>
      <c r="X170" s="509"/>
      <c r="Y170" s="509"/>
      <c r="Z170" s="509"/>
      <c r="AA170" s="509"/>
      <c r="AB170" s="509"/>
      <c r="AC170" s="509"/>
      <c r="AD170" s="509"/>
      <c r="AE170" s="509"/>
      <c r="AF170" s="509"/>
      <c r="AG170" s="509"/>
      <c r="AH170" s="509"/>
      <c r="AI170" s="509"/>
      <c r="AJ170" s="509"/>
      <c r="AK170" s="509"/>
      <c r="AL170" s="509"/>
      <c r="AM170" s="509"/>
      <c r="AN170" s="509"/>
      <c r="AO170" s="509"/>
      <c r="AP170" s="509"/>
      <c r="AQ170" s="509"/>
      <c r="AR170" s="602">
        <v>45735.0</v>
      </c>
      <c r="AS170" s="507">
        <v>798000.0</v>
      </c>
      <c r="AT170" s="509"/>
      <c r="AU170" s="509"/>
      <c r="AV170" s="509"/>
      <c r="AW170" s="509"/>
      <c r="AX170" s="509"/>
      <c r="AY170" s="509"/>
      <c r="AZ170" s="509"/>
      <c r="BA170" s="509"/>
      <c r="BB170" s="509"/>
      <c r="BC170" s="509"/>
      <c r="BD170" s="509"/>
      <c r="BE170" s="509"/>
      <c r="BF170" s="509"/>
      <c r="BG170" s="509"/>
      <c r="BH170" s="517" t="s">
        <v>21688</v>
      </c>
      <c r="BI170" s="509"/>
      <c r="BJ170" s="509"/>
      <c r="BK170" s="509"/>
      <c r="BL170" s="509"/>
      <c r="BM170" s="509"/>
      <c r="BN170" s="509"/>
      <c r="BO170" s="509"/>
      <c r="BP170" s="507">
        <v>798000.0</v>
      </c>
      <c r="BQ170" s="509"/>
      <c r="BR170" s="509"/>
      <c r="BS170" s="509"/>
      <c r="BT170" s="509"/>
      <c r="BU170" s="509"/>
      <c r="BV170" s="509"/>
      <c r="BW170" s="509"/>
      <c r="BX170" s="509"/>
      <c r="BY170" s="509"/>
      <c r="BZ170" s="509"/>
      <c r="CA170" s="509"/>
      <c r="CB170" s="603">
        <v>45735.0</v>
      </c>
      <c r="CC170" s="509"/>
      <c r="CD170" s="509"/>
      <c r="CE170" s="507">
        <v>798000.0</v>
      </c>
      <c r="CF170" s="507">
        <v>0.0</v>
      </c>
      <c r="CG170" s="509"/>
      <c r="CH170" s="509"/>
      <c r="CI170" s="509"/>
      <c r="CJ170" s="509"/>
      <c r="CK170" s="509"/>
      <c r="CL170" s="509"/>
      <c r="CM170" s="509"/>
      <c r="CN170" s="509"/>
      <c r="CO170" s="509"/>
      <c r="CP170" s="509"/>
      <c r="CQ170" s="509"/>
      <c r="CR170" s="517" t="s">
        <v>22213</v>
      </c>
      <c r="CU170" s="509"/>
      <c r="CV170" s="509"/>
      <c r="CW170" s="509"/>
      <c r="CX170" s="509"/>
      <c r="CY170" s="509"/>
      <c r="CZ170" s="509"/>
      <c r="DA170" s="509"/>
      <c r="DB170" s="509"/>
      <c r="DC170" s="509"/>
      <c r="DD170" s="517" t="s">
        <v>22217</v>
      </c>
      <c r="DE170" s="509"/>
      <c r="DF170" s="509"/>
      <c r="DG170" s="509"/>
      <c r="DH170" s="509"/>
      <c r="DI170" s="509"/>
      <c r="DJ170" s="509"/>
      <c r="DK170" s="509"/>
      <c r="DL170" s="509"/>
      <c r="DM170" s="517" t="s">
        <v>22220</v>
      </c>
      <c r="DN170" s="517" t="s">
        <v>22214</v>
      </c>
      <c r="DO170" s="509"/>
      <c r="DP170" s="509"/>
      <c r="DQ170" s="509"/>
      <c r="DR170" s="517" t="s">
        <v>60</v>
      </c>
      <c r="DS170" s="509"/>
      <c r="DT170" s="509"/>
      <c r="DU170" s="509"/>
      <c r="DV170" s="517" t="s">
        <v>22218</v>
      </c>
      <c r="DZ170" s="509"/>
      <c r="EA170" s="509"/>
      <c r="EB170" s="509"/>
      <c r="EC170" s="509"/>
      <c r="ED170" s="509"/>
      <c r="EE170" s="509"/>
      <c r="EF170" s="509"/>
      <c r="EG170" s="509"/>
      <c r="EH170" s="509"/>
      <c r="EI170" s="509"/>
      <c r="EJ170" s="509"/>
      <c r="EK170" s="509"/>
      <c r="EL170" s="509"/>
      <c r="EM170" s="509"/>
      <c r="EN170" s="509"/>
      <c r="EO170" s="509"/>
      <c r="EP170" s="509"/>
      <c r="EQ170" s="509"/>
      <c r="ER170" s="509"/>
      <c r="ES170" s="509"/>
      <c r="ET170" s="509"/>
      <c r="EU170" s="509"/>
      <c r="EV170" s="509"/>
      <c r="EW170" s="509"/>
      <c r="EX170" s="509"/>
      <c r="EY170" s="509"/>
      <c r="EZ170" s="509"/>
      <c r="FA170" s="509"/>
      <c r="FB170" s="509"/>
      <c r="FC170" s="509"/>
      <c r="FD170" s="509"/>
      <c r="FE170" s="517" t="s">
        <v>22215</v>
      </c>
      <c r="FG170" s="509"/>
      <c r="FH170" s="509"/>
      <c r="FI170" s="509"/>
      <c r="FJ170" s="509"/>
      <c r="FK170" s="509"/>
      <c r="FL170" s="509"/>
      <c r="FM170" s="509"/>
      <c r="FN170" s="509"/>
      <c r="FO170" s="509"/>
      <c r="FP170" s="509"/>
      <c r="FQ170" s="509"/>
      <c r="FR170" s="509"/>
      <c r="FS170" s="509"/>
      <c r="FT170" s="509"/>
      <c r="FU170" s="509"/>
      <c r="FV170" s="509"/>
      <c r="FW170" s="509"/>
      <c r="FX170" s="509"/>
      <c r="FY170" s="509"/>
      <c r="FZ170" s="509"/>
      <c r="GA170" s="509"/>
      <c r="GB170" s="509"/>
      <c r="GC170" s="509"/>
      <c r="GD170" s="509"/>
      <c r="GE170" s="509"/>
      <c r="GF170" s="509"/>
      <c r="GG170" s="509"/>
    </row>
    <row r="171">
      <c r="A171" s="507">
        <v>6472558.0</v>
      </c>
      <c r="B171" s="517" t="s">
        <v>22221</v>
      </c>
      <c r="C171" s="517" t="s">
        <v>212</v>
      </c>
      <c r="D171" s="601">
        <v>45735.56496527778</v>
      </c>
      <c r="E171" s="601">
        <v>45735.56662037037</v>
      </c>
      <c r="F171" s="601">
        <v>45735.571018518516</v>
      </c>
      <c r="H171" s="517" t="s">
        <v>21685</v>
      </c>
      <c r="K171" s="509"/>
      <c r="L171" s="509"/>
      <c r="M171" s="509"/>
      <c r="N171" s="509"/>
      <c r="O171" s="509"/>
      <c r="P171" s="509"/>
      <c r="Q171" s="509"/>
      <c r="R171" s="509"/>
      <c r="S171" s="509"/>
      <c r="T171" s="509"/>
      <c r="U171" s="509"/>
      <c r="V171" s="517" t="s">
        <v>1578</v>
      </c>
      <c r="W171" s="600" t="s">
        <v>22222</v>
      </c>
      <c r="X171" s="509"/>
      <c r="Y171" s="509"/>
      <c r="Z171" s="509"/>
      <c r="AA171" s="509"/>
      <c r="AB171" s="509"/>
      <c r="AC171" s="509"/>
      <c r="AD171" s="509"/>
      <c r="AE171" s="509"/>
      <c r="AF171" s="509"/>
      <c r="AG171" s="509"/>
      <c r="AH171" s="509"/>
      <c r="AI171" s="509"/>
      <c r="AJ171" s="509"/>
      <c r="AK171" s="509"/>
      <c r="AL171" s="509"/>
      <c r="AM171" s="509"/>
      <c r="AN171" s="509"/>
      <c r="AO171" s="509"/>
      <c r="AP171" s="509"/>
      <c r="AQ171" s="509"/>
      <c r="AR171" s="509"/>
      <c r="AS171" s="509"/>
      <c r="AT171" s="509"/>
      <c r="AU171" s="509"/>
      <c r="AV171" s="509"/>
      <c r="AW171" s="509"/>
      <c r="AX171" s="509"/>
      <c r="AY171" s="509"/>
      <c r="AZ171" s="509"/>
      <c r="BA171" s="509"/>
      <c r="BB171" s="509"/>
      <c r="BC171" s="509"/>
      <c r="BD171" s="509"/>
      <c r="BE171" s="509"/>
      <c r="BF171" s="509"/>
      <c r="BG171" s="509"/>
      <c r="BH171" s="517" t="s">
        <v>21688</v>
      </c>
      <c r="BI171" s="509"/>
      <c r="BJ171" s="509"/>
      <c r="BK171" s="509"/>
      <c r="BL171" s="509"/>
      <c r="BM171" s="509"/>
      <c r="BN171" s="509"/>
      <c r="BO171" s="509"/>
      <c r="BP171" s="509"/>
      <c r="BQ171" s="509"/>
      <c r="BR171" s="509"/>
      <c r="BS171" s="509"/>
      <c r="BT171" s="509"/>
      <c r="BU171" s="509"/>
      <c r="BV171" s="509"/>
      <c r="BW171" s="509"/>
      <c r="BX171" s="509"/>
      <c r="BY171" s="509"/>
      <c r="BZ171" s="509"/>
      <c r="CA171" s="509"/>
      <c r="CB171" s="509"/>
      <c r="CC171" s="509"/>
      <c r="CD171" s="509"/>
      <c r="CE171" s="509"/>
      <c r="CF171" s="509"/>
      <c r="CG171" s="509"/>
      <c r="CH171" s="509"/>
      <c r="CI171" s="509"/>
      <c r="CJ171" s="509"/>
      <c r="CK171" s="509"/>
      <c r="CL171" s="509"/>
      <c r="CM171" s="509"/>
      <c r="CN171" s="509"/>
      <c r="CO171" s="509"/>
      <c r="CP171" s="509"/>
      <c r="CQ171" s="509"/>
      <c r="CR171" s="517" t="s">
        <v>22223</v>
      </c>
      <c r="CV171" s="509"/>
      <c r="CW171" s="509"/>
      <c r="CX171" s="509"/>
      <c r="CY171" s="509"/>
      <c r="CZ171" s="509"/>
      <c r="DA171" s="509"/>
      <c r="DB171" s="509"/>
      <c r="DC171" s="509"/>
      <c r="DD171" s="509"/>
      <c r="DE171" s="509"/>
      <c r="DF171" s="509"/>
      <c r="DG171" s="509"/>
      <c r="DH171" s="509"/>
      <c r="DI171" s="517" t="s">
        <v>22223</v>
      </c>
      <c r="DM171" s="509"/>
      <c r="DN171" s="517" t="s">
        <v>22224</v>
      </c>
      <c r="DO171" s="509"/>
      <c r="DP171" s="509"/>
      <c r="DQ171" s="509"/>
      <c r="DR171" s="517" t="s">
        <v>1578</v>
      </c>
      <c r="DS171" s="509"/>
      <c r="DT171" s="509"/>
      <c r="DU171" s="509"/>
      <c r="DV171" s="509"/>
      <c r="DW171" s="509"/>
      <c r="DX171" s="509"/>
      <c r="DY171" s="509"/>
      <c r="DZ171" s="509"/>
      <c r="EA171" s="509"/>
      <c r="EB171" s="602">
        <v>45735.0</v>
      </c>
      <c r="EC171" s="509"/>
      <c r="ED171" s="509"/>
      <c r="EE171" s="509"/>
      <c r="EF171" s="509"/>
      <c r="EG171" s="509"/>
      <c r="EH171" s="509"/>
      <c r="EI171" s="509"/>
      <c r="EJ171" s="509"/>
      <c r="EK171" s="509"/>
      <c r="EL171" s="509"/>
      <c r="EM171" s="509"/>
      <c r="EN171" s="509"/>
      <c r="EO171" s="509"/>
      <c r="EP171" s="509"/>
      <c r="EQ171" s="509"/>
      <c r="ER171" s="509"/>
      <c r="ES171" s="509"/>
      <c r="ET171" s="509"/>
      <c r="EU171" s="509"/>
      <c r="EV171" s="509"/>
      <c r="EW171" s="509"/>
      <c r="EX171" s="509"/>
      <c r="EY171" s="509"/>
      <c r="EZ171" s="509"/>
      <c r="FA171" s="509"/>
      <c r="FB171" s="509"/>
      <c r="FC171" s="509"/>
      <c r="FD171" s="509"/>
      <c r="FE171" s="517" t="s">
        <v>22225</v>
      </c>
      <c r="FG171" s="509"/>
      <c r="FH171" s="509"/>
      <c r="FI171" s="509"/>
      <c r="FJ171" s="509"/>
      <c r="FK171" s="509"/>
      <c r="FL171" s="509"/>
      <c r="FM171" s="509"/>
      <c r="FN171" s="509"/>
      <c r="FO171" s="509"/>
      <c r="FP171" s="509"/>
      <c r="FQ171" s="509"/>
      <c r="FR171" s="509"/>
      <c r="FS171" s="509"/>
      <c r="FT171" s="509"/>
      <c r="FU171" s="509"/>
      <c r="FV171" s="509"/>
      <c r="FW171" s="509"/>
      <c r="FX171" s="509"/>
      <c r="FY171" s="509"/>
      <c r="FZ171" s="509"/>
      <c r="GA171" s="509"/>
      <c r="GB171" s="509"/>
      <c r="GC171" s="509"/>
      <c r="GD171" s="509"/>
      <c r="GE171" s="509"/>
      <c r="GF171" s="509"/>
      <c r="GG171" s="509"/>
    </row>
    <row r="172">
      <c r="A172" s="507">
        <v>6472957.0</v>
      </c>
      <c r="B172" s="517" t="s">
        <v>22226</v>
      </c>
      <c r="C172" s="517" t="s">
        <v>212</v>
      </c>
      <c r="D172" s="601">
        <v>45735.56795138889</v>
      </c>
      <c r="E172" s="601">
        <v>45735.5687962963</v>
      </c>
      <c r="F172" s="601">
        <v>45735.57121527778</v>
      </c>
      <c r="H172" s="517" t="s">
        <v>21685</v>
      </c>
      <c r="K172" s="509"/>
      <c r="L172" s="509"/>
      <c r="M172" s="509"/>
      <c r="N172" s="509"/>
      <c r="O172" s="509"/>
      <c r="P172" s="509"/>
      <c r="Q172" s="509"/>
      <c r="R172" s="509"/>
      <c r="S172" s="509"/>
      <c r="T172" s="517" t="s">
        <v>2639</v>
      </c>
      <c r="V172" s="517" t="s">
        <v>1578</v>
      </c>
      <c r="W172" s="600" t="s">
        <v>22222</v>
      </c>
      <c r="X172" s="509"/>
      <c r="Y172" s="509"/>
      <c r="Z172" s="509"/>
      <c r="AA172" s="509"/>
      <c r="AB172" s="509"/>
      <c r="AC172" s="509"/>
      <c r="AD172" s="509"/>
      <c r="AE172" s="509"/>
      <c r="AF172" s="509"/>
      <c r="AG172" s="509"/>
      <c r="AH172" s="509"/>
      <c r="AI172" s="509"/>
      <c r="AJ172" s="509"/>
      <c r="AK172" s="509"/>
      <c r="AL172" s="509"/>
      <c r="AM172" s="509"/>
      <c r="AN172" s="509"/>
      <c r="AO172" s="509"/>
      <c r="AP172" s="509"/>
      <c r="AQ172" s="507">
        <v>36.0</v>
      </c>
      <c r="AR172" s="602">
        <v>45735.0</v>
      </c>
      <c r="AS172" s="507">
        <v>798000.0</v>
      </c>
      <c r="AT172" s="509"/>
      <c r="AU172" s="509"/>
      <c r="AV172" s="509"/>
      <c r="AW172" s="509"/>
      <c r="AX172" s="509"/>
      <c r="AY172" s="509"/>
      <c r="AZ172" s="509"/>
      <c r="BA172" s="509"/>
      <c r="BB172" s="509"/>
      <c r="BC172" s="509"/>
      <c r="BD172" s="509"/>
      <c r="BE172" s="509"/>
      <c r="BF172" s="509"/>
      <c r="BG172" s="509"/>
      <c r="BH172" s="517" t="s">
        <v>21688</v>
      </c>
      <c r="BI172" s="509"/>
      <c r="BJ172" s="509"/>
      <c r="BK172" s="509"/>
      <c r="BL172" s="509"/>
      <c r="BM172" s="509"/>
      <c r="BN172" s="509"/>
      <c r="BO172" s="509"/>
      <c r="BP172" s="509"/>
      <c r="BQ172" s="509"/>
      <c r="BR172" s="509"/>
      <c r="BS172" s="509"/>
      <c r="BT172" s="517" t="s">
        <v>21693</v>
      </c>
      <c r="BX172" s="509"/>
      <c r="BY172" s="507">
        <v>30324.0</v>
      </c>
      <c r="BZ172" s="507">
        <v>28500.0</v>
      </c>
      <c r="CA172" s="509"/>
      <c r="CB172" s="509"/>
      <c r="CC172" s="514">
        <v>45804.0</v>
      </c>
      <c r="CD172" s="507">
        <v>27.0</v>
      </c>
      <c r="CE172" s="507">
        <v>1027824.0</v>
      </c>
      <c r="CF172" s="507">
        <v>229824.0</v>
      </c>
      <c r="CG172" s="509"/>
      <c r="CH172" s="509"/>
      <c r="CI172" s="509"/>
      <c r="CJ172" s="509"/>
      <c r="CK172" s="509"/>
      <c r="CL172" s="509"/>
      <c r="CM172" s="509"/>
      <c r="CN172" s="509"/>
      <c r="CO172" s="509"/>
      <c r="CP172" s="509"/>
      <c r="CQ172" s="509"/>
      <c r="CR172" s="517" t="s">
        <v>22223</v>
      </c>
      <c r="CV172" s="509"/>
      <c r="CW172" s="509"/>
      <c r="CX172" s="509"/>
      <c r="CY172" s="509"/>
      <c r="CZ172" s="509"/>
      <c r="DA172" s="509"/>
      <c r="DB172" s="509"/>
      <c r="DC172" s="509"/>
      <c r="DD172" s="517" t="s">
        <v>22227</v>
      </c>
      <c r="DE172" s="509"/>
      <c r="DF172" s="509"/>
      <c r="DG172" s="509"/>
      <c r="DH172" s="509"/>
      <c r="DI172" s="509"/>
      <c r="DJ172" s="509"/>
      <c r="DK172" s="509"/>
      <c r="DL172" s="509"/>
      <c r="DM172" s="509"/>
      <c r="DN172" s="517" t="s">
        <v>22224</v>
      </c>
      <c r="DO172" s="509"/>
      <c r="DP172" s="509"/>
      <c r="DQ172" s="509"/>
      <c r="DR172" s="517" t="s">
        <v>1578</v>
      </c>
      <c r="DS172" s="509"/>
      <c r="DT172" s="509"/>
      <c r="DU172" s="509"/>
      <c r="DV172" s="517" t="s">
        <v>22228</v>
      </c>
      <c r="EA172" s="509"/>
      <c r="EB172" s="509"/>
      <c r="EC172" s="509"/>
      <c r="ED172" s="509"/>
      <c r="EE172" s="509"/>
      <c r="EF172" s="509"/>
      <c r="EG172" s="509"/>
      <c r="EH172" s="509"/>
      <c r="EI172" s="509"/>
      <c r="EJ172" s="509"/>
      <c r="EK172" s="509"/>
      <c r="EL172" s="509"/>
      <c r="EM172" s="509"/>
      <c r="EN172" s="509"/>
      <c r="EO172" s="509"/>
      <c r="EP172" s="509"/>
      <c r="EQ172" s="509"/>
      <c r="ER172" s="509"/>
      <c r="ES172" s="509"/>
      <c r="ET172" s="509"/>
      <c r="EU172" s="509"/>
      <c r="EV172" s="509"/>
      <c r="EW172" s="509"/>
      <c r="EX172" s="509"/>
      <c r="EY172" s="509"/>
      <c r="EZ172" s="509"/>
      <c r="FA172" s="509"/>
      <c r="FB172" s="509"/>
      <c r="FC172" s="509"/>
      <c r="FD172" s="509"/>
      <c r="FE172" s="517" t="s">
        <v>22225</v>
      </c>
      <c r="FG172" s="509"/>
      <c r="FH172" s="509"/>
      <c r="FI172" s="509"/>
      <c r="FJ172" s="509"/>
      <c r="FK172" s="509"/>
      <c r="FL172" s="509"/>
      <c r="FM172" s="509"/>
      <c r="FN172" s="509"/>
      <c r="FO172" s="509"/>
      <c r="FP172" s="509"/>
      <c r="FQ172" s="509"/>
      <c r="FR172" s="509"/>
      <c r="FS172" s="509"/>
      <c r="FT172" s="509"/>
      <c r="FU172" s="509"/>
      <c r="FV172" s="509"/>
      <c r="FW172" s="509"/>
      <c r="FX172" s="509"/>
      <c r="FY172" s="509"/>
      <c r="FZ172" s="509"/>
      <c r="GA172" s="509"/>
      <c r="GB172" s="509"/>
      <c r="GC172" s="509"/>
      <c r="GD172" s="509"/>
      <c r="GE172" s="509"/>
      <c r="GF172" s="509"/>
      <c r="GG172" s="509"/>
    </row>
    <row r="173">
      <c r="A173" s="507">
        <v>6473245.0</v>
      </c>
      <c r="B173" s="517" t="s">
        <v>22229</v>
      </c>
      <c r="C173" s="517" t="s">
        <v>212</v>
      </c>
      <c r="D173" s="601">
        <v>45735.57045138889</v>
      </c>
      <c r="E173" s="601">
        <v>45735.57116898148</v>
      </c>
      <c r="F173" s="601">
        <v>45735.571493055555</v>
      </c>
      <c r="H173" s="517" t="s">
        <v>21685</v>
      </c>
      <c r="K173" s="509"/>
      <c r="L173" s="509"/>
      <c r="M173" s="509"/>
      <c r="N173" s="509"/>
      <c r="O173" s="509"/>
      <c r="P173" s="509"/>
      <c r="Q173" s="509"/>
      <c r="R173" s="509"/>
      <c r="S173" s="509"/>
      <c r="T173" s="517" t="s">
        <v>2639</v>
      </c>
      <c r="V173" s="517" t="s">
        <v>1578</v>
      </c>
      <c r="W173" s="600" t="s">
        <v>22222</v>
      </c>
      <c r="X173" s="509"/>
      <c r="Y173" s="509"/>
      <c r="Z173" s="509"/>
      <c r="AA173" s="509"/>
      <c r="AB173" s="509"/>
      <c r="AC173" s="509"/>
      <c r="AD173" s="509"/>
      <c r="AE173" s="509"/>
      <c r="AF173" s="509"/>
      <c r="AG173" s="509"/>
      <c r="AH173" s="509"/>
      <c r="AI173" s="509"/>
      <c r="AJ173" s="509"/>
      <c r="AK173" s="509"/>
      <c r="AL173" s="509"/>
      <c r="AM173" s="509"/>
      <c r="AN173" s="509"/>
      <c r="AO173" s="509"/>
      <c r="AP173" s="509"/>
      <c r="AQ173" s="507">
        <v>36.0</v>
      </c>
      <c r="AR173" s="602">
        <v>45735.0</v>
      </c>
      <c r="AS173" s="507">
        <v>798000.0</v>
      </c>
      <c r="AT173" s="509"/>
      <c r="AU173" s="509"/>
      <c r="AV173" s="509"/>
      <c r="AW173" s="509"/>
      <c r="AX173" s="509"/>
      <c r="AY173" s="509"/>
      <c r="AZ173" s="509"/>
      <c r="BA173" s="509"/>
      <c r="BB173" s="509"/>
      <c r="BC173" s="509"/>
      <c r="BD173" s="509"/>
      <c r="BE173" s="509"/>
      <c r="BF173" s="509"/>
      <c r="BG173" s="509"/>
      <c r="BH173" s="517" t="s">
        <v>21688</v>
      </c>
      <c r="BI173" s="509"/>
      <c r="BJ173" s="509"/>
      <c r="BK173" s="509"/>
      <c r="BL173" s="509"/>
      <c r="BM173" s="509"/>
      <c r="BN173" s="509"/>
      <c r="BO173" s="509"/>
      <c r="BP173" s="509"/>
      <c r="BQ173" s="509"/>
      <c r="BR173" s="509"/>
      <c r="BS173" s="509"/>
      <c r="BT173" s="517" t="s">
        <v>21693</v>
      </c>
      <c r="BX173" s="509"/>
      <c r="BY173" s="507">
        <v>30324.0</v>
      </c>
      <c r="BZ173" s="507">
        <v>28500.0</v>
      </c>
      <c r="CA173" s="509"/>
      <c r="CB173" s="509"/>
      <c r="CC173" s="514">
        <v>45804.0</v>
      </c>
      <c r="CD173" s="507">
        <v>27.0</v>
      </c>
      <c r="CE173" s="507">
        <v>1027824.0</v>
      </c>
      <c r="CF173" s="507">
        <v>229824.0</v>
      </c>
      <c r="CG173" s="509"/>
      <c r="CH173" s="509"/>
      <c r="CI173" s="509"/>
      <c r="CJ173" s="509"/>
      <c r="CK173" s="509"/>
      <c r="CL173" s="509"/>
      <c r="CM173" s="509"/>
      <c r="CN173" s="509"/>
      <c r="CO173" s="509"/>
      <c r="CP173" s="509"/>
      <c r="CQ173" s="509"/>
      <c r="CR173" s="517" t="s">
        <v>22223</v>
      </c>
      <c r="CV173" s="509"/>
      <c r="CW173" s="509"/>
      <c r="CX173" s="509"/>
      <c r="CY173" s="509"/>
      <c r="CZ173" s="509"/>
      <c r="DA173" s="509"/>
      <c r="DB173" s="509"/>
      <c r="DC173" s="509"/>
      <c r="DD173" s="517" t="s">
        <v>22227</v>
      </c>
      <c r="DE173" s="509"/>
      <c r="DF173" s="509"/>
      <c r="DG173" s="509"/>
      <c r="DH173" s="509"/>
      <c r="DI173" s="509"/>
      <c r="DJ173" s="509"/>
      <c r="DK173" s="509"/>
      <c r="DL173" s="509"/>
      <c r="DM173" s="507">
        <v>3620021.0</v>
      </c>
      <c r="DN173" s="517" t="s">
        <v>22224</v>
      </c>
      <c r="DO173" s="509"/>
      <c r="DP173" s="509"/>
      <c r="DQ173" s="509"/>
      <c r="DR173" s="517" t="s">
        <v>1578</v>
      </c>
      <c r="DS173" s="509"/>
      <c r="DT173" s="509"/>
      <c r="DU173" s="509"/>
      <c r="DV173" s="517" t="s">
        <v>22228</v>
      </c>
      <c r="EA173" s="509"/>
      <c r="EB173" s="509"/>
      <c r="EC173" s="509"/>
      <c r="ED173" s="509"/>
      <c r="EE173" s="509"/>
      <c r="EF173" s="509"/>
      <c r="EG173" s="509"/>
      <c r="EH173" s="509"/>
      <c r="EI173" s="509"/>
      <c r="EJ173" s="509"/>
      <c r="EK173" s="509"/>
      <c r="EL173" s="509"/>
      <c r="EM173" s="509"/>
      <c r="EN173" s="509"/>
      <c r="EO173" s="509"/>
      <c r="EP173" s="509"/>
      <c r="EQ173" s="509"/>
      <c r="ER173" s="509"/>
      <c r="ES173" s="509"/>
      <c r="ET173" s="509"/>
      <c r="EU173" s="509"/>
      <c r="EV173" s="509"/>
      <c r="EW173" s="509"/>
      <c r="EX173" s="509"/>
      <c r="EY173" s="509"/>
      <c r="EZ173" s="509"/>
      <c r="FA173" s="509"/>
      <c r="FB173" s="509"/>
      <c r="FC173" s="509"/>
      <c r="FD173" s="509"/>
      <c r="FE173" s="517" t="s">
        <v>22225</v>
      </c>
      <c r="FG173" s="509"/>
      <c r="FH173" s="509"/>
      <c r="FI173" s="509"/>
      <c r="FJ173" s="509"/>
      <c r="FK173" s="509"/>
      <c r="FL173" s="509"/>
      <c r="FM173" s="509"/>
      <c r="FN173" s="509"/>
      <c r="FO173" s="509"/>
      <c r="FP173" s="509"/>
      <c r="FQ173" s="509"/>
      <c r="FR173" s="509"/>
      <c r="FS173" s="509"/>
      <c r="FT173" s="509"/>
      <c r="FU173" s="509"/>
      <c r="FV173" s="509"/>
      <c r="FW173" s="509"/>
      <c r="FX173" s="509"/>
      <c r="FY173" s="509"/>
      <c r="FZ173" s="509"/>
      <c r="GA173" s="509"/>
      <c r="GB173" s="509"/>
      <c r="GC173" s="509"/>
      <c r="GD173" s="509"/>
      <c r="GE173" s="509"/>
      <c r="GF173" s="509"/>
      <c r="GG173" s="509"/>
    </row>
    <row r="174">
      <c r="A174" s="507">
        <v>6488405.0</v>
      </c>
      <c r="B174" s="517" t="s">
        <v>22230</v>
      </c>
      <c r="C174" s="517" t="s">
        <v>212</v>
      </c>
      <c r="D174" s="601">
        <v>45735.89612268518</v>
      </c>
      <c r="E174" s="601">
        <v>45735.90913194444</v>
      </c>
      <c r="F174" s="601">
        <v>45735.91280092593</v>
      </c>
      <c r="H174" s="517" t="s">
        <v>21685</v>
      </c>
      <c r="K174" s="509"/>
      <c r="L174" s="509"/>
      <c r="M174" s="509"/>
      <c r="N174" s="509"/>
      <c r="O174" s="509"/>
      <c r="P174" s="509"/>
      <c r="Q174" s="509"/>
      <c r="R174" s="509"/>
      <c r="S174" s="509"/>
      <c r="T174" s="509"/>
      <c r="U174" s="509"/>
      <c r="V174" s="517" t="s">
        <v>151</v>
      </c>
      <c r="W174" s="600" t="s">
        <v>22231</v>
      </c>
      <c r="X174" s="509"/>
      <c r="Y174" s="509"/>
      <c r="Z174" s="509"/>
      <c r="AA174" s="509"/>
      <c r="AB174" s="509"/>
      <c r="AC174" s="509"/>
      <c r="AD174" s="509"/>
      <c r="AE174" s="509"/>
      <c r="AF174" s="509"/>
      <c r="AG174" s="509"/>
      <c r="AH174" s="509"/>
      <c r="AI174" s="509"/>
      <c r="AJ174" s="509"/>
      <c r="AK174" s="509"/>
      <c r="AL174" s="509"/>
      <c r="AM174" s="509"/>
      <c r="AN174" s="509"/>
      <c r="AO174" s="509"/>
      <c r="AP174" s="509"/>
      <c r="AQ174" s="509"/>
      <c r="AR174" s="509"/>
      <c r="AS174" s="509"/>
      <c r="AT174" s="509"/>
      <c r="AU174" s="509"/>
      <c r="AV174" s="509"/>
      <c r="AW174" s="509"/>
      <c r="AX174" s="509"/>
      <c r="AY174" s="509"/>
      <c r="AZ174" s="509"/>
      <c r="BA174" s="509"/>
      <c r="BB174" s="509"/>
      <c r="BC174" s="509"/>
      <c r="BD174" s="509"/>
      <c r="BE174" s="509"/>
      <c r="BF174" s="509"/>
      <c r="BG174" s="509"/>
      <c r="BH174" s="517" t="s">
        <v>21688</v>
      </c>
      <c r="BI174" s="509"/>
      <c r="BJ174" s="509"/>
      <c r="BK174" s="509"/>
      <c r="BL174" s="509"/>
      <c r="BM174" s="509"/>
      <c r="BN174" s="509"/>
      <c r="BO174" s="509"/>
      <c r="BP174" s="509"/>
      <c r="BQ174" s="509"/>
      <c r="BR174" s="509"/>
      <c r="BS174" s="509"/>
      <c r="BT174" s="509"/>
      <c r="BU174" s="509"/>
      <c r="BV174" s="509"/>
      <c r="BW174" s="509"/>
      <c r="BX174" s="509"/>
      <c r="BY174" s="509"/>
      <c r="BZ174" s="509"/>
      <c r="CA174" s="509"/>
      <c r="CB174" s="509"/>
      <c r="CC174" s="509"/>
      <c r="CD174" s="509"/>
      <c r="CE174" s="509"/>
      <c r="CF174" s="509"/>
      <c r="CG174" s="509"/>
      <c r="CH174" s="509"/>
      <c r="CI174" s="509"/>
      <c r="CJ174" s="509"/>
      <c r="CK174" s="509"/>
      <c r="CL174" s="509"/>
      <c r="CM174" s="509"/>
      <c r="CN174" s="509"/>
      <c r="CO174" s="509"/>
      <c r="CP174" s="509"/>
      <c r="CQ174" s="509"/>
      <c r="CR174" s="517" t="s">
        <v>22232</v>
      </c>
      <c r="CU174" s="509"/>
      <c r="CV174" s="509"/>
      <c r="CW174" s="509"/>
      <c r="CX174" s="509"/>
      <c r="CY174" s="509"/>
      <c r="CZ174" s="509"/>
      <c r="DA174" s="509"/>
      <c r="DB174" s="509"/>
      <c r="DC174" s="509"/>
      <c r="DD174" s="509"/>
      <c r="DE174" s="509"/>
      <c r="DF174" s="509"/>
      <c r="DG174" s="509"/>
      <c r="DH174" s="509"/>
      <c r="DI174" s="517" t="s">
        <v>22232</v>
      </c>
      <c r="DL174" s="509"/>
      <c r="DM174" s="509"/>
      <c r="DN174" s="517" t="s">
        <v>22233</v>
      </c>
      <c r="DO174" s="509"/>
      <c r="DP174" s="509"/>
      <c r="DQ174" s="509"/>
      <c r="DR174" s="517" t="s">
        <v>151</v>
      </c>
      <c r="DS174" s="509"/>
      <c r="DT174" s="509"/>
      <c r="DU174" s="509"/>
      <c r="DV174" s="509"/>
      <c r="DW174" s="509"/>
      <c r="DX174" s="509"/>
      <c r="DY174" s="509"/>
      <c r="DZ174" s="509"/>
      <c r="EA174" s="509"/>
      <c r="EB174" s="602">
        <v>45735.0</v>
      </c>
      <c r="EC174" s="509"/>
      <c r="ED174" s="509"/>
      <c r="EE174" s="509"/>
      <c r="EF174" s="509"/>
      <c r="EG174" s="509"/>
      <c r="EH174" s="509"/>
      <c r="EI174" s="509"/>
      <c r="EJ174" s="509"/>
      <c r="EK174" s="509"/>
      <c r="EL174" s="509"/>
      <c r="EM174" s="509"/>
      <c r="EN174" s="509"/>
      <c r="EO174" s="509"/>
      <c r="EP174" s="509"/>
      <c r="EQ174" s="509"/>
      <c r="ER174" s="509"/>
      <c r="ES174" s="509"/>
      <c r="ET174" s="509"/>
      <c r="EU174" s="509"/>
      <c r="EV174" s="509"/>
      <c r="EW174" s="509"/>
      <c r="EX174" s="509"/>
      <c r="EY174" s="509"/>
      <c r="EZ174" s="509"/>
      <c r="FA174" s="509"/>
      <c r="FB174" s="509"/>
      <c r="FC174" s="509"/>
      <c r="FD174" s="509"/>
      <c r="FE174" s="517" t="s">
        <v>22234</v>
      </c>
      <c r="FG174" s="509"/>
      <c r="FH174" s="509"/>
      <c r="FI174" s="509"/>
      <c r="FJ174" s="509"/>
      <c r="FK174" s="509"/>
      <c r="FL174" s="509"/>
      <c r="FM174" s="509"/>
      <c r="FN174" s="509"/>
      <c r="FO174" s="509"/>
      <c r="FP174" s="509"/>
      <c r="FQ174" s="509"/>
      <c r="FR174" s="509"/>
      <c r="FS174" s="509"/>
      <c r="FT174" s="509"/>
      <c r="FU174" s="509"/>
      <c r="FV174" s="509"/>
      <c r="FW174" s="509"/>
      <c r="FX174" s="509"/>
      <c r="FY174" s="509"/>
      <c r="FZ174" s="509"/>
      <c r="GA174" s="509"/>
      <c r="GB174" s="509"/>
      <c r="GC174" s="509"/>
      <c r="GD174" s="509"/>
      <c r="GE174" s="509"/>
      <c r="GF174" s="509"/>
      <c r="GG174" s="509"/>
    </row>
    <row r="175">
      <c r="A175" s="507">
        <v>6488417.0</v>
      </c>
      <c r="B175" s="517" t="s">
        <v>22235</v>
      </c>
      <c r="C175" s="517" t="s">
        <v>212</v>
      </c>
      <c r="D175" s="601">
        <v>45735.89923611111</v>
      </c>
      <c r="E175" s="601">
        <v>45735.905069444445</v>
      </c>
      <c r="F175" s="601">
        <v>45735.91600694445</v>
      </c>
      <c r="H175" s="517" t="s">
        <v>21685</v>
      </c>
      <c r="K175" s="509"/>
      <c r="L175" s="509"/>
      <c r="M175" s="509"/>
      <c r="N175" s="509"/>
      <c r="O175" s="509"/>
      <c r="P175" s="509"/>
      <c r="Q175" s="509"/>
      <c r="R175" s="509"/>
      <c r="S175" s="509"/>
      <c r="T175" s="517" t="s">
        <v>2639</v>
      </c>
      <c r="V175" s="517" t="s">
        <v>151</v>
      </c>
      <c r="W175" s="600" t="s">
        <v>22236</v>
      </c>
      <c r="X175" s="509"/>
      <c r="Y175" s="509"/>
      <c r="Z175" s="509"/>
      <c r="AA175" s="509"/>
      <c r="AB175" s="509"/>
      <c r="AC175" s="509"/>
      <c r="AD175" s="509"/>
      <c r="AE175" s="509"/>
      <c r="AF175" s="509"/>
      <c r="AG175" s="509"/>
      <c r="AH175" s="509"/>
      <c r="AI175" s="509"/>
      <c r="AJ175" s="509"/>
      <c r="AK175" s="509"/>
      <c r="AL175" s="509"/>
      <c r="AM175" s="509"/>
      <c r="AN175" s="509"/>
      <c r="AO175" s="509"/>
      <c r="AP175" s="509"/>
      <c r="AQ175" s="517" t="s">
        <v>21722</v>
      </c>
      <c r="AR175" s="602">
        <v>45735.0</v>
      </c>
      <c r="AS175" s="604">
        <v>798000.0</v>
      </c>
      <c r="AT175" s="509"/>
      <c r="AU175" s="509"/>
      <c r="AV175" s="509"/>
      <c r="AW175" s="509"/>
      <c r="AX175" s="509"/>
      <c r="AY175" s="509"/>
      <c r="AZ175" s="509"/>
      <c r="BA175" s="509"/>
      <c r="BB175" s="509"/>
      <c r="BC175" s="509"/>
      <c r="BD175" s="509"/>
      <c r="BE175" s="509"/>
      <c r="BF175" s="509"/>
      <c r="BG175" s="509"/>
      <c r="BH175" s="517" t="s">
        <v>21688</v>
      </c>
      <c r="BI175" s="509"/>
      <c r="BJ175" s="509"/>
      <c r="BK175" s="509"/>
      <c r="BL175" s="509"/>
      <c r="BM175" s="509"/>
      <c r="BN175" s="509"/>
      <c r="BO175" s="509"/>
      <c r="BP175" s="509"/>
      <c r="BQ175" s="509"/>
      <c r="BR175" s="509"/>
      <c r="BS175" s="509"/>
      <c r="BT175" s="517" t="s">
        <v>21693</v>
      </c>
      <c r="BX175" s="509"/>
      <c r="BY175" s="604">
        <v>30324.0</v>
      </c>
      <c r="BZ175" s="604">
        <v>28500.0</v>
      </c>
      <c r="CA175" s="509"/>
      <c r="CB175" s="509"/>
      <c r="CC175" s="603">
        <v>45804.0</v>
      </c>
      <c r="CD175" s="517" t="s">
        <v>21723</v>
      </c>
      <c r="CE175" s="604">
        <v>1027824.0</v>
      </c>
      <c r="CF175" s="604">
        <v>229824.0</v>
      </c>
      <c r="CG175" s="509"/>
      <c r="CH175" s="509"/>
      <c r="CI175" s="509"/>
      <c r="CJ175" s="509"/>
      <c r="CK175" s="509"/>
      <c r="CL175" s="509"/>
      <c r="CM175" s="509"/>
      <c r="CN175" s="509"/>
      <c r="CO175" s="509"/>
      <c r="CP175" s="509"/>
      <c r="CQ175" s="509"/>
      <c r="CR175" s="517" t="s">
        <v>22232</v>
      </c>
      <c r="CU175" s="509"/>
      <c r="CV175" s="509"/>
      <c r="CW175" s="509"/>
      <c r="CX175" s="509"/>
      <c r="CY175" s="509"/>
      <c r="CZ175" s="509"/>
      <c r="DA175" s="509"/>
      <c r="DB175" s="509"/>
      <c r="DC175" s="509"/>
      <c r="DD175" s="517" t="s">
        <v>22237</v>
      </c>
      <c r="DE175" s="509"/>
      <c r="DF175" s="509"/>
      <c r="DG175" s="509"/>
      <c r="DH175" s="509"/>
      <c r="DI175" s="509"/>
      <c r="DJ175" s="509"/>
      <c r="DK175" s="509"/>
      <c r="DL175" s="509"/>
      <c r="DM175" s="517" t="s">
        <v>22238</v>
      </c>
      <c r="DN175" s="517" t="s">
        <v>22233</v>
      </c>
      <c r="DO175" s="509"/>
      <c r="DP175" s="509"/>
      <c r="DQ175" s="509"/>
      <c r="DR175" s="517" t="s">
        <v>151</v>
      </c>
      <c r="DS175" s="509"/>
      <c r="DT175" s="509"/>
      <c r="DU175" s="509"/>
      <c r="DV175" s="517" t="s">
        <v>22239</v>
      </c>
      <c r="DY175" s="509"/>
      <c r="DZ175" s="509"/>
      <c r="EA175" s="509"/>
      <c r="EB175" s="509"/>
      <c r="EC175" s="509"/>
      <c r="ED175" s="509"/>
      <c r="EE175" s="509"/>
      <c r="EF175" s="509"/>
      <c r="EG175" s="509"/>
      <c r="EH175" s="509"/>
      <c r="EI175" s="509"/>
      <c r="EJ175" s="509"/>
      <c r="EK175" s="509"/>
      <c r="EL175" s="509"/>
      <c r="EM175" s="509"/>
      <c r="EN175" s="509"/>
      <c r="EO175" s="509"/>
      <c r="EP175" s="509"/>
      <c r="EQ175" s="509"/>
      <c r="ER175" s="509"/>
      <c r="ES175" s="509"/>
      <c r="ET175" s="509"/>
      <c r="EU175" s="509"/>
      <c r="EV175" s="509"/>
      <c r="EW175" s="509"/>
      <c r="EX175" s="509"/>
      <c r="EY175" s="509"/>
      <c r="EZ175" s="509"/>
      <c r="FA175" s="509"/>
      <c r="FB175" s="509"/>
      <c r="FC175" s="509"/>
      <c r="FD175" s="509"/>
      <c r="FE175" s="517" t="s">
        <v>22234</v>
      </c>
      <c r="FG175" s="509"/>
      <c r="FH175" s="509"/>
      <c r="FI175" s="509"/>
      <c r="FJ175" s="509"/>
      <c r="FK175" s="509"/>
      <c r="FL175" s="509"/>
      <c r="FM175" s="509"/>
      <c r="FN175" s="509"/>
      <c r="FO175" s="509"/>
      <c r="FP175" s="509"/>
      <c r="FQ175" s="509"/>
      <c r="FR175" s="509"/>
      <c r="FS175" s="509"/>
      <c r="FT175" s="509"/>
      <c r="FU175" s="509"/>
      <c r="FV175" s="509"/>
      <c r="FW175" s="509"/>
      <c r="FX175" s="509"/>
      <c r="FY175" s="509"/>
      <c r="FZ175" s="509"/>
      <c r="GA175" s="509"/>
      <c r="GB175" s="509"/>
      <c r="GC175" s="509"/>
      <c r="GD175" s="509"/>
      <c r="GE175" s="509"/>
      <c r="GF175" s="509"/>
      <c r="GG175" s="509"/>
    </row>
    <row r="176">
      <c r="A176" s="507">
        <v>6488423.0</v>
      </c>
      <c r="B176" s="517" t="s">
        <v>22240</v>
      </c>
      <c r="C176" s="517" t="s">
        <v>212</v>
      </c>
      <c r="D176" s="601">
        <v>45735.897465277776</v>
      </c>
      <c r="E176" s="601">
        <v>45735.91583333333</v>
      </c>
      <c r="F176" s="601">
        <v>45735.91646990741</v>
      </c>
      <c r="H176" s="517" t="s">
        <v>21685</v>
      </c>
      <c r="K176" s="509"/>
      <c r="L176" s="509"/>
      <c r="M176" s="509"/>
      <c r="N176" s="509"/>
      <c r="O176" s="509"/>
      <c r="P176" s="509"/>
      <c r="Q176" s="509"/>
      <c r="R176" s="509"/>
      <c r="S176" s="509"/>
      <c r="T176" s="509"/>
      <c r="U176" s="509"/>
      <c r="V176" s="517" t="s">
        <v>60</v>
      </c>
      <c r="W176" s="600" t="s">
        <v>56</v>
      </c>
      <c r="X176" s="509"/>
      <c r="Y176" s="509"/>
      <c r="Z176" s="509"/>
      <c r="AA176" s="509"/>
      <c r="AB176" s="509"/>
      <c r="AC176" s="509"/>
      <c r="AD176" s="509"/>
      <c r="AE176" s="509"/>
      <c r="AF176" s="509"/>
      <c r="AG176" s="509"/>
      <c r="AH176" s="509"/>
      <c r="AI176" s="509"/>
      <c r="AJ176" s="509"/>
      <c r="AK176" s="509"/>
      <c r="AL176" s="509"/>
      <c r="AM176" s="509"/>
      <c r="AN176" s="509"/>
      <c r="AO176" s="509"/>
      <c r="AP176" s="509"/>
      <c r="AQ176" s="509"/>
      <c r="AR176" s="509"/>
      <c r="AS176" s="509"/>
      <c r="AT176" s="509"/>
      <c r="AU176" s="509"/>
      <c r="AV176" s="509"/>
      <c r="AW176" s="509"/>
      <c r="AX176" s="509"/>
      <c r="AY176" s="509"/>
      <c r="AZ176" s="509"/>
      <c r="BA176" s="509"/>
      <c r="BB176" s="509"/>
      <c r="BC176" s="509"/>
      <c r="BD176" s="509"/>
      <c r="BE176" s="509"/>
      <c r="BF176" s="509"/>
      <c r="BG176" s="509"/>
      <c r="BH176" s="517" t="s">
        <v>21688</v>
      </c>
      <c r="BI176" s="509"/>
      <c r="BJ176" s="509"/>
      <c r="BK176" s="509"/>
      <c r="BL176" s="509"/>
      <c r="BM176" s="509"/>
      <c r="BN176" s="509"/>
      <c r="BO176" s="509"/>
      <c r="BP176" s="509"/>
      <c r="BQ176" s="509"/>
      <c r="BR176" s="509"/>
      <c r="BS176" s="509"/>
      <c r="BT176" s="509"/>
      <c r="BU176" s="509"/>
      <c r="BV176" s="509"/>
      <c r="BW176" s="509"/>
      <c r="BX176" s="509"/>
      <c r="BY176" s="509"/>
      <c r="BZ176" s="509"/>
      <c r="CA176" s="509"/>
      <c r="CB176" s="509"/>
      <c r="CC176" s="509"/>
      <c r="CD176" s="509"/>
      <c r="CE176" s="509"/>
      <c r="CF176" s="509"/>
      <c r="CG176" s="509"/>
      <c r="CH176" s="509"/>
      <c r="CI176" s="509"/>
      <c r="CJ176" s="509"/>
      <c r="CK176" s="509"/>
      <c r="CL176" s="509"/>
      <c r="CM176" s="509"/>
      <c r="CN176" s="509"/>
      <c r="CO176" s="509"/>
      <c r="CP176" s="509"/>
      <c r="CQ176" s="509"/>
      <c r="CR176" s="517" t="s">
        <v>22241</v>
      </c>
      <c r="CU176" s="509"/>
      <c r="CV176" s="509"/>
      <c r="CW176" s="509"/>
      <c r="CX176" s="509"/>
      <c r="CY176" s="509"/>
      <c r="CZ176" s="509"/>
      <c r="DA176" s="509"/>
      <c r="DB176" s="509"/>
      <c r="DC176" s="509"/>
      <c r="DD176" s="509"/>
      <c r="DE176" s="509"/>
      <c r="DF176" s="509"/>
      <c r="DG176" s="509"/>
      <c r="DH176" s="509"/>
      <c r="DI176" s="517" t="s">
        <v>22241</v>
      </c>
      <c r="DL176" s="509"/>
      <c r="DM176" s="509"/>
      <c r="DN176" s="517" t="s">
        <v>55</v>
      </c>
      <c r="DO176" s="509"/>
      <c r="DP176" s="509"/>
      <c r="DQ176" s="509"/>
      <c r="DR176" s="517" t="s">
        <v>60</v>
      </c>
      <c r="DS176" s="509"/>
      <c r="DT176" s="509"/>
      <c r="DU176" s="509"/>
      <c r="DV176" s="509"/>
      <c r="DW176" s="509"/>
      <c r="DX176" s="509"/>
      <c r="DY176" s="509"/>
      <c r="DZ176" s="509"/>
      <c r="EA176" s="509"/>
      <c r="EB176" s="602">
        <v>45735.0</v>
      </c>
      <c r="EC176" s="509"/>
      <c r="ED176" s="509"/>
      <c r="EE176" s="509"/>
      <c r="EF176" s="509"/>
      <c r="EG176" s="509"/>
      <c r="EH176" s="509"/>
      <c r="EI176" s="509"/>
      <c r="EJ176" s="509"/>
      <c r="EK176" s="509"/>
      <c r="EL176" s="509"/>
      <c r="EM176" s="509"/>
      <c r="EN176" s="509"/>
      <c r="EO176" s="509"/>
      <c r="EP176" s="509"/>
      <c r="EQ176" s="509"/>
      <c r="ER176" s="509"/>
      <c r="ES176" s="509"/>
      <c r="ET176" s="509"/>
      <c r="EU176" s="509"/>
      <c r="EV176" s="509"/>
      <c r="EW176" s="509"/>
      <c r="EX176" s="509"/>
      <c r="EY176" s="509"/>
      <c r="EZ176" s="509"/>
      <c r="FA176" s="509"/>
      <c r="FB176" s="509"/>
      <c r="FC176" s="509"/>
      <c r="FD176" s="509"/>
      <c r="FE176" s="517" t="s">
        <v>22242</v>
      </c>
      <c r="FG176" s="509"/>
      <c r="FH176" s="509"/>
      <c r="FI176" s="509"/>
      <c r="FJ176" s="509"/>
      <c r="FK176" s="509"/>
      <c r="FL176" s="509"/>
      <c r="FM176" s="509"/>
      <c r="FN176" s="509"/>
      <c r="FO176" s="509"/>
      <c r="FP176" s="509"/>
      <c r="FQ176" s="509"/>
      <c r="FR176" s="509"/>
      <c r="FS176" s="509"/>
      <c r="FT176" s="509"/>
      <c r="FU176" s="509"/>
      <c r="FV176" s="509"/>
      <c r="FW176" s="509"/>
      <c r="FX176" s="509"/>
      <c r="FY176" s="509"/>
      <c r="FZ176" s="509"/>
      <c r="GA176" s="509"/>
      <c r="GB176" s="509"/>
      <c r="GC176" s="509"/>
      <c r="GD176" s="509"/>
      <c r="GE176" s="509"/>
      <c r="GF176" s="509"/>
      <c r="GG176" s="509"/>
    </row>
    <row r="177">
      <c r="A177" s="507">
        <v>6488429.0</v>
      </c>
      <c r="B177" s="517" t="s">
        <v>22243</v>
      </c>
      <c r="C177" s="517" t="s">
        <v>212</v>
      </c>
      <c r="D177" s="601">
        <v>45735.901284722226</v>
      </c>
      <c r="E177" s="601">
        <v>45735.913611111115</v>
      </c>
      <c r="F177" s="601">
        <v>45735.91672453703</v>
      </c>
      <c r="H177" s="517" t="s">
        <v>21685</v>
      </c>
      <c r="K177" s="509"/>
      <c r="L177" s="509"/>
      <c r="M177" s="509"/>
      <c r="N177" s="509"/>
      <c r="O177" s="509"/>
      <c r="P177" s="509"/>
      <c r="Q177" s="509"/>
      <c r="R177" s="509"/>
      <c r="S177" s="509"/>
      <c r="T177" s="517" t="s">
        <v>2639</v>
      </c>
      <c r="V177" s="517" t="s">
        <v>60</v>
      </c>
      <c r="W177" s="600" t="s">
        <v>56</v>
      </c>
      <c r="X177" s="509"/>
      <c r="Y177" s="509"/>
      <c r="Z177" s="509"/>
      <c r="AA177" s="509"/>
      <c r="AB177" s="509"/>
      <c r="AC177" s="509"/>
      <c r="AD177" s="509"/>
      <c r="AE177" s="509"/>
      <c r="AF177" s="509"/>
      <c r="AG177" s="509"/>
      <c r="AH177" s="509"/>
      <c r="AI177" s="509"/>
      <c r="AJ177" s="509"/>
      <c r="AK177" s="509"/>
      <c r="AL177" s="509"/>
      <c r="AM177" s="509"/>
      <c r="AN177" s="509"/>
      <c r="AO177" s="509"/>
      <c r="AP177" s="509"/>
      <c r="AQ177" s="509"/>
      <c r="AR177" s="602">
        <v>45735.0</v>
      </c>
      <c r="AS177" s="507">
        <v>798000.0</v>
      </c>
      <c r="AT177" s="509"/>
      <c r="AU177" s="509"/>
      <c r="AV177" s="509"/>
      <c r="AW177" s="509"/>
      <c r="AX177" s="509"/>
      <c r="AY177" s="509"/>
      <c r="AZ177" s="509"/>
      <c r="BA177" s="509"/>
      <c r="BB177" s="509"/>
      <c r="BC177" s="509"/>
      <c r="BD177" s="509"/>
      <c r="BE177" s="509"/>
      <c r="BF177" s="509"/>
      <c r="BG177" s="509"/>
      <c r="BH177" s="517" t="s">
        <v>21688</v>
      </c>
      <c r="BI177" s="509"/>
      <c r="BJ177" s="509"/>
      <c r="BK177" s="509"/>
      <c r="BL177" s="509"/>
      <c r="BM177" s="509"/>
      <c r="BN177" s="509"/>
      <c r="BO177" s="509"/>
      <c r="BP177" s="507">
        <v>798000.0</v>
      </c>
      <c r="BQ177" s="509"/>
      <c r="BR177" s="509"/>
      <c r="BS177" s="509"/>
      <c r="BT177" s="509"/>
      <c r="BU177" s="509"/>
      <c r="BV177" s="509"/>
      <c r="BW177" s="509"/>
      <c r="BX177" s="509"/>
      <c r="BY177" s="509"/>
      <c r="BZ177" s="509"/>
      <c r="CA177" s="509"/>
      <c r="CB177" s="603">
        <v>45741.0</v>
      </c>
      <c r="CC177" s="509"/>
      <c r="CD177" s="509"/>
      <c r="CE177" s="507">
        <v>798000.0</v>
      </c>
      <c r="CF177" s="507">
        <v>0.0</v>
      </c>
      <c r="CG177" s="509"/>
      <c r="CH177" s="509"/>
      <c r="CI177" s="509"/>
      <c r="CJ177" s="509"/>
      <c r="CK177" s="509"/>
      <c r="CL177" s="509"/>
      <c r="CM177" s="509"/>
      <c r="CN177" s="509"/>
      <c r="CO177" s="509"/>
      <c r="CP177" s="509"/>
      <c r="CQ177" s="509"/>
      <c r="CR177" s="517" t="s">
        <v>22241</v>
      </c>
      <c r="CU177" s="509"/>
      <c r="CV177" s="509"/>
      <c r="CW177" s="509"/>
      <c r="CX177" s="509"/>
      <c r="CY177" s="509"/>
      <c r="CZ177" s="509"/>
      <c r="DA177" s="509"/>
      <c r="DB177" s="509"/>
      <c r="DC177" s="509"/>
      <c r="DD177" s="517" t="s">
        <v>22244</v>
      </c>
      <c r="DE177" s="509"/>
      <c r="DF177" s="509"/>
      <c r="DG177" s="509"/>
      <c r="DH177" s="509"/>
      <c r="DI177" s="509"/>
      <c r="DJ177" s="509"/>
      <c r="DK177" s="509"/>
      <c r="DL177" s="509"/>
      <c r="DM177" s="509"/>
      <c r="DN177" s="517" t="s">
        <v>55</v>
      </c>
      <c r="DO177" s="509"/>
      <c r="DP177" s="509"/>
      <c r="DQ177" s="509"/>
      <c r="DR177" s="517" t="s">
        <v>60</v>
      </c>
      <c r="DS177" s="509"/>
      <c r="DT177" s="509"/>
      <c r="DU177" s="509"/>
      <c r="DV177" s="517" t="s">
        <v>22245</v>
      </c>
      <c r="DY177" s="509"/>
      <c r="DZ177" s="509"/>
      <c r="EA177" s="509"/>
      <c r="EB177" s="509"/>
      <c r="EC177" s="509"/>
      <c r="ED177" s="509"/>
      <c r="EE177" s="509"/>
      <c r="EF177" s="509"/>
      <c r="EG177" s="509"/>
      <c r="EH177" s="509"/>
      <c r="EI177" s="509"/>
      <c r="EJ177" s="509"/>
      <c r="EK177" s="509"/>
      <c r="EL177" s="509"/>
      <c r="EM177" s="509"/>
      <c r="EN177" s="509"/>
      <c r="EO177" s="509"/>
      <c r="EP177" s="509"/>
      <c r="EQ177" s="509"/>
      <c r="ER177" s="509"/>
      <c r="ES177" s="509"/>
      <c r="ET177" s="509"/>
      <c r="EU177" s="509"/>
      <c r="EV177" s="509"/>
      <c r="EW177" s="509"/>
      <c r="EX177" s="509"/>
      <c r="EY177" s="509"/>
      <c r="EZ177" s="509"/>
      <c r="FA177" s="509"/>
      <c r="FB177" s="509"/>
      <c r="FC177" s="509"/>
      <c r="FD177" s="509"/>
      <c r="FE177" s="517" t="s">
        <v>22242</v>
      </c>
      <c r="FG177" s="509"/>
      <c r="FH177" s="509"/>
      <c r="FI177" s="509"/>
      <c r="FJ177" s="509"/>
      <c r="FK177" s="509"/>
      <c r="FL177" s="509"/>
      <c r="FM177" s="509"/>
      <c r="FN177" s="509"/>
      <c r="FO177" s="509"/>
      <c r="FP177" s="509"/>
      <c r="FQ177" s="509"/>
      <c r="FR177" s="509"/>
      <c r="FS177" s="509"/>
      <c r="FT177" s="509"/>
      <c r="FU177" s="509"/>
      <c r="FV177" s="509"/>
      <c r="FW177" s="509"/>
      <c r="FX177" s="509"/>
      <c r="FY177" s="509"/>
      <c r="FZ177" s="509"/>
      <c r="GA177" s="509"/>
      <c r="GB177" s="509"/>
      <c r="GC177" s="509"/>
      <c r="GD177" s="509"/>
      <c r="GE177" s="509"/>
      <c r="GF177" s="509"/>
      <c r="GG177" s="509"/>
    </row>
    <row r="178">
      <c r="A178" s="507">
        <v>6488433.0</v>
      </c>
      <c r="B178" s="517" t="s">
        <v>22246</v>
      </c>
      <c r="C178" s="517" t="s">
        <v>212</v>
      </c>
      <c r="D178" s="601">
        <v>45735.902407407404</v>
      </c>
      <c r="E178" s="601">
        <v>45735.9062962963</v>
      </c>
      <c r="F178" s="601">
        <v>45735.91525462963</v>
      </c>
      <c r="H178" s="517" t="s">
        <v>21685</v>
      </c>
      <c r="K178" s="509"/>
      <c r="L178" s="509"/>
      <c r="M178" s="509"/>
      <c r="N178" s="509"/>
      <c r="O178" s="509"/>
      <c r="P178" s="509"/>
      <c r="Q178" s="509"/>
      <c r="R178" s="509"/>
      <c r="S178" s="509"/>
      <c r="T178" s="517" t="s">
        <v>2639</v>
      </c>
      <c r="V178" s="517" t="s">
        <v>151</v>
      </c>
      <c r="W178" s="600" t="s">
        <v>22231</v>
      </c>
      <c r="X178" s="509"/>
      <c r="Y178" s="509"/>
      <c r="Z178" s="509"/>
      <c r="AA178" s="509"/>
      <c r="AB178" s="509"/>
      <c r="AC178" s="509"/>
      <c r="AD178" s="509"/>
      <c r="AE178" s="509"/>
      <c r="AF178" s="509"/>
      <c r="AG178" s="509"/>
      <c r="AH178" s="509"/>
      <c r="AI178" s="509"/>
      <c r="AJ178" s="509"/>
      <c r="AK178" s="509"/>
      <c r="AL178" s="509"/>
      <c r="AM178" s="509"/>
      <c r="AN178" s="509"/>
      <c r="AO178" s="509"/>
      <c r="AP178" s="509"/>
      <c r="AQ178" s="517" t="s">
        <v>21722</v>
      </c>
      <c r="AR178" s="602">
        <v>45735.0</v>
      </c>
      <c r="AS178" s="604">
        <v>798000.0</v>
      </c>
      <c r="AT178" s="509"/>
      <c r="AU178" s="509"/>
      <c r="AV178" s="509"/>
      <c r="AW178" s="509"/>
      <c r="AX178" s="509"/>
      <c r="AY178" s="509"/>
      <c r="AZ178" s="509"/>
      <c r="BA178" s="509"/>
      <c r="BB178" s="509"/>
      <c r="BC178" s="509"/>
      <c r="BD178" s="509"/>
      <c r="BE178" s="509"/>
      <c r="BF178" s="509"/>
      <c r="BG178" s="509"/>
      <c r="BH178" s="517" t="s">
        <v>21688</v>
      </c>
      <c r="BI178" s="509"/>
      <c r="BJ178" s="509"/>
      <c r="BK178" s="509"/>
      <c r="BL178" s="509"/>
      <c r="BM178" s="509"/>
      <c r="BN178" s="509"/>
      <c r="BO178" s="509"/>
      <c r="BP178" s="509"/>
      <c r="BQ178" s="509"/>
      <c r="BR178" s="509"/>
      <c r="BS178" s="509"/>
      <c r="BT178" s="517" t="s">
        <v>21693</v>
      </c>
      <c r="BX178" s="509"/>
      <c r="BY178" s="604">
        <v>30324.0</v>
      </c>
      <c r="BZ178" s="604">
        <v>28500.0</v>
      </c>
      <c r="CA178" s="509"/>
      <c r="CB178" s="509"/>
      <c r="CC178" s="603">
        <v>45804.0</v>
      </c>
      <c r="CD178" s="517" t="s">
        <v>21723</v>
      </c>
      <c r="CE178" s="604">
        <v>1027824.0</v>
      </c>
      <c r="CF178" s="604">
        <v>229824.0</v>
      </c>
      <c r="CG178" s="509"/>
      <c r="CH178" s="509"/>
      <c r="CI178" s="509"/>
      <c r="CJ178" s="509"/>
      <c r="CK178" s="509"/>
      <c r="CL178" s="509"/>
      <c r="CM178" s="509"/>
      <c r="CN178" s="509"/>
      <c r="CO178" s="509"/>
      <c r="CP178" s="509"/>
      <c r="CQ178" s="509"/>
      <c r="CR178" s="517" t="s">
        <v>22232</v>
      </c>
      <c r="CU178" s="509"/>
      <c r="CV178" s="509"/>
      <c r="CW178" s="509"/>
      <c r="CX178" s="509"/>
      <c r="CY178" s="509"/>
      <c r="CZ178" s="509"/>
      <c r="DA178" s="509"/>
      <c r="DB178" s="509"/>
      <c r="DC178" s="509"/>
      <c r="DD178" s="517" t="s">
        <v>22237</v>
      </c>
      <c r="DE178" s="509"/>
      <c r="DF178" s="509"/>
      <c r="DG178" s="509"/>
      <c r="DH178" s="509"/>
      <c r="DI178" s="509"/>
      <c r="DJ178" s="509"/>
      <c r="DK178" s="509"/>
      <c r="DL178" s="509"/>
      <c r="DM178" s="509"/>
      <c r="DN178" s="517" t="s">
        <v>22233</v>
      </c>
      <c r="DO178" s="509"/>
      <c r="DP178" s="509"/>
      <c r="DQ178" s="509"/>
      <c r="DR178" s="517" t="s">
        <v>151</v>
      </c>
      <c r="DS178" s="509"/>
      <c r="DT178" s="509"/>
      <c r="DU178" s="509"/>
      <c r="DV178" s="517" t="s">
        <v>22239</v>
      </c>
      <c r="DY178" s="509"/>
      <c r="DZ178" s="509"/>
      <c r="EA178" s="509"/>
      <c r="EB178" s="509"/>
      <c r="EC178" s="509"/>
      <c r="ED178" s="509"/>
      <c r="EE178" s="509"/>
      <c r="EF178" s="509"/>
      <c r="EG178" s="509"/>
      <c r="EH178" s="509"/>
      <c r="EI178" s="509"/>
      <c r="EJ178" s="509"/>
      <c r="EK178" s="509"/>
      <c r="EL178" s="509"/>
      <c r="EM178" s="509"/>
      <c r="EN178" s="509"/>
      <c r="EO178" s="509"/>
      <c r="EP178" s="509"/>
      <c r="EQ178" s="509"/>
      <c r="ER178" s="509"/>
      <c r="ES178" s="509"/>
      <c r="ET178" s="509"/>
      <c r="EU178" s="509"/>
      <c r="EV178" s="509"/>
      <c r="EW178" s="509"/>
      <c r="EX178" s="509"/>
      <c r="EY178" s="509"/>
      <c r="EZ178" s="509"/>
      <c r="FA178" s="509"/>
      <c r="FB178" s="509"/>
      <c r="FC178" s="509"/>
      <c r="FD178" s="509"/>
      <c r="FE178" s="517" t="s">
        <v>22234</v>
      </c>
      <c r="FG178" s="509"/>
      <c r="FH178" s="509"/>
      <c r="FI178" s="509"/>
      <c r="FJ178" s="509"/>
      <c r="FK178" s="509"/>
      <c r="FL178" s="509"/>
      <c r="FM178" s="509"/>
      <c r="FN178" s="509"/>
      <c r="FO178" s="509"/>
      <c r="FP178" s="509"/>
      <c r="FQ178" s="509"/>
      <c r="FR178" s="509"/>
      <c r="FS178" s="509"/>
      <c r="FT178" s="509"/>
      <c r="FU178" s="509"/>
      <c r="FV178" s="509"/>
      <c r="FW178" s="509"/>
      <c r="FX178" s="509"/>
      <c r="FY178" s="509"/>
      <c r="FZ178" s="509"/>
      <c r="GA178" s="509"/>
      <c r="GB178" s="509"/>
      <c r="GC178" s="509"/>
      <c r="GD178" s="509"/>
      <c r="GE178" s="509"/>
      <c r="GF178" s="509"/>
      <c r="GG178" s="509"/>
    </row>
    <row r="179">
      <c r="A179" s="507">
        <v>6488444.0</v>
      </c>
      <c r="B179" s="517" t="s">
        <v>22247</v>
      </c>
      <c r="C179" s="517" t="s">
        <v>212</v>
      </c>
      <c r="D179" s="601">
        <v>45735.90241898148</v>
      </c>
      <c r="E179" s="601">
        <v>45735.910219907404</v>
      </c>
      <c r="F179" s="601">
        <v>45735.917129629626</v>
      </c>
      <c r="H179" s="517" t="s">
        <v>21685</v>
      </c>
      <c r="K179" s="509"/>
      <c r="L179" s="509"/>
      <c r="M179" s="509"/>
      <c r="N179" s="509"/>
      <c r="O179" s="509"/>
      <c r="P179" s="509"/>
      <c r="Q179" s="509"/>
      <c r="R179" s="509"/>
      <c r="S179" s="509"/>
      <c r="T179" s="517" t="s">
        <v>2639</v>
      </c>
      <c r="V179" s="517" t="s">
        <v>60</v>
      </c>
      <c r="W179" s="600" t="s">
        <v>56</v>
      </c>
      <c r="X179" s="509"/>
      <c r="Y179" s="509"/>
      <c r="Z179" s="509"/>
      <c r="AA179" s="509"/>
      <c r="AB179" s="509"/>
      <c r="AC179" s="509"/>
      <c r="AD179" s="509"/>
      <c r="AE179" s="509"/>
      <c r="AF179" s="509"/>
      <c r="AG179" s="509"/>
      <c r="AH179" s="509"/>
      <c r="AI179" s="509"/>
      <c r="AJ179" s="509"/>
      <c r="AK179" s="509"/>
      <c r="AL179" s="509"/>
      <c r="AM179" s="509"/>
      <c r="AN179" s="509"/>
      <c r="AO179" s="509"/>
      <c r="AP179" s="509"/>
      <c r="AQ179" s="509"/>
      <c r="AR179" s="602">
        <v>45735.0</v>
      </c>
      <c r="AS179" s="507">
        <v>798000.0</v>
      </c>
      <c r="AT179" s="509"/>
      <c r="AU179" s="509"/>
      <c r="AV179" s="509"/>
      <c r="AW179" s="509"/>
      <c r="AX179" s="509"/>
      <c r="AY179" s="509"/>
      <c r="AZ179" s="509"/>
      <c r="BA179" s="509"/>
      <c r="BB179" s="509"/>
      <c r="BC179" s="509"/>
      <c r="BD179" s="509"/>
      <c r="BE179" s="509"/>
      <c r="BF179" s="509"/>
      <c r="BG179" s="509"/>
      <c r="BH179" s="517" t="s">
        <v>21688</v>
      </c>
      <c r="BI179" s="509"/>
      <c r="BJ179" s="509"/>
      <c r="BK179" s="509"/>
      <c r="BL179" s="509"/>
      <c r="BM179" s="509"/>
      <c r="BN179" s="509"/>
      <c r="BO179" s="509"/>
      <c r="BP179" s="507">
        <v>798000.0</v>
      </c>
      <c r="BQ179" s="509"/>
      <c r="BR179" s="509"/>
      <c r="BS179" s="509"/>
      <c r="BT179" s="509"/>
      <c r="BU179" s="509"/>
      <c r="BV179" s="509"/>
      <c r="BW179" s="509"/>
      <c r="BX179" s="509"/>
      <c r="BY179" s="509"/>
      <c r="BZ179" s="509"/>
      <c r="CA179" s="509"/>
      <c r="CB179" s="603">
        <v>45741.0</v>
      </c>
      <c r="CC179" s="509"/>
      <c r="CD179" s="509"/>
      <c r="CE179" s="507">
        <v>798000.0</v>
      </c>
      <c r="CF179" s="507">
        <v>0.0</v>
      </c>
      <c r="CG179" s="509"/>
      <c r="CH179" s="509"/>
      <c r="CI179" s="509"/>
      <c r="CJ179" s="509"/>
      <c r="CK179" s="509"/>
      <c r="CL179" s="509"/>
      <c r="CM179" s="509"/>
      <c r="CN179" s="509"/>
      <c r="CO179" s="509"/>
      <c r="CP179" s="509"/>
      <c r="CQ179" s="509"/>
      <c r="CR179" s="517" t="s">
        <v>22241</v>
      </c>
      <c r="CU179" s="509"/>
      <c r="CV179" s="509"/>
      <c r="CW179" s="509"/>
      <c r="CX179" s="509"/>
      <c r="CY179" s="509"/>
      <c r="CZ179" s="509"/>
      <c r="DA179" s="509"/>
      <c r="DB179" s="509"/>
      <c r="DC179" s="509"/>
      <c r="DD179" s="517" t="s">
        <v>22244</v>
      </c>
      <c r="DE179" s="509"/>
      <c r="DF179" s="509"/>
      <c r="DG179" s="509"/>
      <c r="DH179" s="509"/>
      <c r="DI179" s="509"/>
      <c r="DJ179" s="509"/>
      <c r="DK179" s="509"/>
      <c r="DL179" s="509"/>
      <c r="DM179" s="517" t="s">
        <v>22248</v>
      </c>
      <c r="DN179" s="517" t="s">
        <v>22249</v>
      </c>
      <c r="DP179" s="509"/>
      <c r="DQ179" s="509"/>
      <c r="DR179" s="517" t="s">
        <v>60</v>
      </c>
      <c r="DS179" s="509"/>
      <c r="DT179" s="509"/>
      <c r="DU179" s="509"/>
      <c r="DV179" s="517" t="s">
        <v>22245</v>
      </c>
      <c r="DY179" s="509"/>
      <c r="DZ179" s="509"/>
      <c r="EA179" s="509"/>
      <c r="EB179" s="509"/>
      <c r="EC179" s="509"/>
      <c r="ED179" s="509"/>
      <c r="EE179" s="509"/>
      <c r="EF179" s="509"/>
      <c r="EG179" s="509"/>
      <c r="EH179" s="509"/>
      <c r="EI179" s="509"/>
      <c r="EJ179" s="509"/>
      <c r="EK179" s="509"/>
      <c r="EL179" s="509"/>
      <c r="EM179" s="509"/>
      <c r="EN179" s="509"/>
      <c r="EO179" s="509"/>
      <c r="EP179" s="509"/>
      <c r="EQ179" s="509"/>
      <c r="ER179" s="509"/>
      <c r="ES179" s="509"/>
      <c r="ET179" s="509"/>
      <c r="EU179" s="509"/>
      <c r="EV179" s="509"/>
      <c r="EW179" s="509"/>
      <c r="EX179" s="509"/>
      <c r="EY179" s="509"/>
      <c r="EZ179" s="509"/>
      <c r="FA179" s="509"/>
      <c r="FB179" s="509"/>
      <c r="FC179" s="509"/>
      <c r="FD179" s="509"/>
      <c r="FE179" s="517" t="s">
        <v>22250</v>
      </c>
      <c r="FG179" s="509"/>
      <c r="FH179" s="509"/>
      <c r="FI179" s="509"/>
      <c r="FJ179" s="509"/>
      <c r="FK179" s="509"/>
      <c r="FL179" s="509"/>
      <c r="FM179" s="509"/>
      <c r="FN179" s="509"/>
      <c r="FO179" s="509"/>
      <c r="FP179" s="509"/>
      <c r="FQ179" s="509"/>
      <c r="FR179" s="509"/>
      <c r="FS179" s="509"/>
      <c r="FT179" s="509"/>
      <c r="FU179" s="509"/>
      <c r="FV179" s="509"/>
      <c r="FW179" s="509"/>
      <c r="FX179" s="509"/>
      <c r="FY179" s="509"/>
      <c r="FZ179" s="509"/>
      <c r="GA179" s="509"/>
      <c r="GB179" s="509"/>
      <c r="GC179" s="509"/>
      <c r="GD179" s="509"/>
      <c r="GE179" s="509"/>
      <c r="GF179" s="509"/>
      <c r="GG179" s="509"/>
    </row>
    <row r="180">
      <c r="A180" s="507">
        <v>6489475.0</v>
      </c>
      <c r="B180" s="517" t="s">
        <v>22251</v>
      </c>
      <c r="C180" s="517" t="s">
        <v>212</v>
      </c>
      <c r="D180" s="601">
        <v>45736.51908564815</v>
      </c>
      <c r="E180" s="601">
        <v>45736.526712962965</v>
      </c>
      <c r="F180" s="601">
        <v>45736.53806712963</v>
      </c>
      <c r="H180" s="517" t="s">
        <v>21685</v>
      </c>
      <c r="K180" s="509"/>
      <c r="L180" s="509"/>
      <c r="M180" s="509"/>
      <c r="N180" s="509"/>
      <c r="O180" s="509"/>
      <c r="P180" s="509"/>
      <c r="Q180" s="509"/>
      <c r="R180" s="509"/>
      <c r="S180" s="509"/>
      <c r="T180" s="517" t="s">
        <v>2639</v>
      </c>
      <c r="V180" s="517" t="s">
        <v>21928</v>
      </c>
      <c r="W180" s="600" t="s">
        <v>22252</v>
      </c>
      <c r="X180" s="509"/>
      <c r="Y180" s="509"/>
      <c r="Z180" s="509"/>
      <c r="AA180" s="509"/>
      <c r="AB180" s="509"/>
      <c r="AC180" s="509"/>
      <c r="AD180" s="509"/>
      <c r="AE180" s="509"/>
      <c r="AF180" s="509"/>
      <c r="AG180" s="509"/>
      <c r="AH180" s="509"/>
      <c r="AI180" s="509"/>
      <c r="AJ180" s="509"/>
      <c r="AK180" s="509"/>
      <c r="AL180" s="509"/>
      <c r="AM180" s="509"/>
      <c r="AN180" s="509"/>
      <c r="AO180" s="509"/>
      <c r="AP180" s="509"/>
      <c r="AQ180" s="517" t="s">
        <v>21722</v>
      </c>
      <c r="AR180" s="602">
        <v>45736.0</v>
      </c>
      <c r="AS180" s="604">
        <v>798000.0</v>
      </c>
      <c r="AT180" s="509"/>
      <c r="AU180" s="509"/>
      <c r="AV180" s="509"/>
      <c r="AW180" s="509"/>
      <c r="AX180" s="509"/>
      <c r="AY180" s="509"/>
      <c r="AZ180" s="509"/>
      <c r="BA180" s="509"/>
      <c r="BB180" s="509"/>
      <c r="BC180" s="509"/>
      <c r="BD180" s="509"/>
      <c r="BE180" s="509"/>
      <c r="BF180" s="509"/>
      <c r="BG180" s="509"/>
      <c r="BH180" s="517" t="s">
        <v>21688</v>
      </c>
      <c r="BI180" s="509"/>
      <c r="BJ180" s="509"/>
      <c r="BK180" s="509"/>
      <c r="BL180" s="509"/>
      <c r="BM180" s="509"/>
      <c r="BN180" s="509"/>
      <c r="BO180" s="509"/>
      <c r="BP180" s="604">
        <v>50000.0</v>
      </c>
      <c r="BQ180" s="509"/>
      <c r="BR180" s="509"/>
      <c r="BS180" s="509"/>
      <c r="BT180" s="517" t="s">
        <v>21693</v>
      </c>
      <c r="BX180" s="509"/>
      <c r="BY180" s="604">
        <v>28924.0</v>
      </c>
      <c r="BZ180" s="604">
        <v>26700.0</v>
      </c>
      <c r="CA180" s="509"/>
      <c r="CB180" s="603">
        <v>45736.0</v>
      </c>
      <c r="CC180" s="603">
        <v>45804.0</v>
      </c>
      <c r="CD180" s="517" t="s">
        <v>21723</v>
      </c>
      <c r="CE180" s="604">
        <v>1013424.0</v>
      </c>
      <c r="CF180" s="604">
        <v>215424.0</v>
      </c>
      <c r="CG180" s="509"/>
      <c r="CH180" s="509"/>
      <c r="CI180" s="509"/>
      <c r="CJ180" s="509"/>
      <c r="CK180" s="509"/>
      <c r="CL180" s="509"/>
      <c r="CM180" s="509"/>
      <c r="CN180" s="509"/>
      <c r="CO180" s="509"/>
      <c r="CP180" s="509"/>
      <c r="CQ180" s="509"/>
      <c r="CR180" s="517" t="s">
        <v>22253</v>
      </c>
      <c r="CU180" s="509"/>
      <c r="CV180" s="509"/>
      <c r="CW180" s="509"/>
      <c r="CX180" s="509"/>
      <c r="CY180" s="509"/>
      <c r="CZ180" s="509"/>
      <c r="DA180" s="509"/>
      <c r="DB180" s="509"/>
      <c r="DC180" s="509"/>
      <c r="DD180" s="517" t="s">
        <v>22254</v>
      </c>
      <c r="DE180" s="509"/>
      <c r="DF180" s="509"/>
      <c r="DG180" s="509"/>
      <c r="DH180" s="509"/>
      <c r="DI180" s="509"/>
      <c r="DJ180" s="509"/>
      <c r="DK180" s="509"/>
      <c r="DL180" s="509"/>
      <c r="DM180" s="507">
        <v>3620021.0</v>
      </c>
      <c r="DN180" s="517" t="s">
        <v>22255</v>
      </c>
      <c r="DO180" s="509"/>
      <c r="DP180" s="509"/>
      <c r="DQ180" s="509"/>
      <c r="DR180" s="517" t="s">
        <v>21928</v>
      </c>
      <c r="DS180" s="509"/>
      <c r="DT180" s="509"/>
      <c r="DU180" s="509"/>
      <c r="DV180" s="517" t="s">
        <v>22256</v>
      </c>
      <c r="DY180" s="509"/>
      <c r="DZ180" s="509"/>
      <c r="EA180" s="509"/>
      <c r="EB180" s="509"/>
      <c r="EC180" s="509"/>
      <c r="ED180" s="509"/>
      <c r="EE180" s="509"/>
      <c r="EF180" s="509"/>
      <c r="EG180" s="509"/>
      <c r="EH180" s="509"/>
      <c r="EI180" s="509"/>
      <c r="EJ180" s="509"/>
      <c r="EK180" s="509"/>
      <c r="EL180" s="509"/>
      <c r="EM180" s="509"/>
      <c r="EN180" s="509"/>
      <c r="EO180" s="509"/>
      <c r="EP180" s="509"/>
      <c r="EQ180" s="509"/>
      <c r="ER180" s="509"/>
      <c r="ES180" s="509"/>
      <c r="ET180" s="509"/>
      <c r="EU180" s="509"/>
      <c r="EV180" s="509"/>
      <c r="EW180" s="509"/>
      <c r="EX180" s="509"/>
      <c r="EY180" s="509"/>
      <c r="EZ180" s="509"/>
      <c r="FA180" s="509"/>
      <c r="FB180" s="509"/>
      <c r="FC180" s="509"/>
      <c r="FD180" s="509"/>
      <c r="FE180" s="517" t="s">
        <v>22257</v>
      </c>
      <c r="FG180" s="509"/>
      <c r="FH180" s="509"/>
      <c r="FI180" s="509"/>
      <c r="FJ180" s="509"/>
      <c r="FK180" s="509"/>
      <c r="FL180" s="509"/>
      <c r="FM180" s="509"/>
      <c r="FN180" s="509"/>
      <c r="FO180" s="509"/>
      <c r="FP180" s="509"/>
      <c r="FQ180" s="509"/>
      <c r="FR180" s="509"/>
      <c r="FS180" s="509"/>
      <c r="FT180" s="509"/>
      <c r="FU180" s="509"/>
      <c r="FV180" s="509"/>
      <c r="FW180" s="509"/>
      <c r="FX180" s="509"/>
      <c r="FY180" s="509"/>
      <c r="FZ180" s="509"/>
      <c r="GA180" s="509"/>
      <c r="GB180" s="509"/>
      <c r="GC180" s="509"/>
      <c r="GD180" s="509"/>
      <c r="GE180" s="509"/>
      <c r="GF180" s="509"/>
      <c r="GG180" s="509"/>
    </row>
    <row r="181">
      <c r="A181" s="507">
        <v>6489477.0</v>
      </c>
      <c r="B181" s="517" t="s">
        <v>22258</v>
      </c>
      <c r="C181" s="517" t="s">
        <v>212</v>
      </c>
      <c r="D181" s="601">
        <v>45736.518900462965</v>
      </c>
      <c r="E181" s="601">
        <v>45736.525972222225</v>
      </c>
      <c r="F181" s="601">
        <v>45736.53792824074</v>
      </c>
      <c r="H181" s="517" t="s">
        <v>21685</v>
      </c>
      <c r="K181" s="509"/>
      <c r="L181" s="509"/>
      <c r="M181" s="509"/>
      <c r="N181" s="509"/>
      <c r="O181" s="509"/>
      <c r="P181" s="509"/>
      <c r="Q181" s="509"/>
      <c r="R181" s="509"/>
      <c r="S181" s="509"/>
      <c r="T181" s="517" t="s">
        <v>2639</v>
      </c>
      <c r="V181" s="517" t="s">
        <v>21928</v>
      </c>
      <c r="W181" s="600" t="s">
        <v>22252</v>
      </c>
      <c r="X181" s="509"/>
      <c r="Y181" s="509"/>
      <c r="Z181" s="509"/>
      <c r="AA181" s="509"/>
      <c r="AB181" s="509"/>
      <c r="AC181" s="509"/>
      <c r="AD181" s="509"/>
      <c r="AE181" s="509"/>
      <c r="AF181" s="509"/>
      <c r="AG181" s="509"/>
      <c r="AH181" s="509"/>
      <c r="AI181" s="509"/>
      <c r="AJ181" s="509"/>
      <c r="AK181" s="509"/>
      <c r="AL181" s="509"/>
      <c r="AM181" s="509"/>
      <c r="AN181" s="509"/>
      <c r="AO181" s="509"/>
      <c r="AP181" s="509"/>
      <c r="AQ181" s="507">
        <v>36.0</v>
      </c>
      <c r="AR181" s="602">
        <v>45736.0</v>
      </c>
      <c r="AS181" s="604">
        <v>798000.0</v>
      </c>
      <c r="AT181" s="509"/>
      <c r="AU181" s="509"/>
      <c r="AV181" s="509"/>
      <c r="AW181" s="509"/>
      <c r="AX181" s="509"/>
      <c r="AY181" s="509"/>
      <c r="AZ181" s="509"/>
      <c r="BA181" s="509"/>
      <c r="BB181" s="509"/>
      <c r="BC181" s="509"/>
      <c r="BD181" s="509"/>
      <c r="BE181" s="509"/>
      <c r="BF181" s="509"/>
      <c r="BG181" s="509"/>
      <c r="BH181" s="517" t="s">
        <v>21688</v>
      </c>
      <c r="BI181" s="509"/>
      <c r="BJ181" s="509"/>
      <c r="BK181" s="509"/>
      <c r="BL181" s="509"/>
      <c r="BM181" s="509"/>
      <c r="BN181" s="509"/>
      <c r="BO181" s="509"/>
      <c r="BP181" s="604">
        <v>50000.0</v>
      </c>
      <c r="BQ181" s="509"/>
      <c r="BR181" s="509"/>
      <c r="BS181" s="509"/>
      <c r="BT181" s="517" t="s">
        <v>21693</v>
      </c>
      <c r="BX181" s="509"/>
      <c r="BY181" s="604">
        <v>28924.0</v>
      </c>
      <c r="BZ181" s="604">
        <v>26700.0</v>
      </c>
      <c r="CA181" s="509"/>
      <c r="CB181" s="603">
        <v>45736.0</v>
      </c>
      <c r="CC181" s="603">
        <v>45804.0</v>
      </c>
      <c r="CD181" s="517" t="s">
        <v>21723</v>
      </c>
      <c r="CE181" s="604">
        <v>1013424.0</v>
      </c>
      <c r="CF181" s="604">
        <v>215424.0</v>
      </c>
      <c r="CG181" s="509"/>
      <c r="CH181" s="509"/>
      <c r="CI181" s="509"/>
      <c r="CJ181" s="509"/>
      <c r="CK181" s="509"/>
      <c r="CL181" s="509"/>
      <c r="CM181" s="509"/>
      <c r="CN181" s="509"/>
      <c r="CO181" s="509"/>
      <c r="CP181" s="509"/>
      <c r="CQ181" s="509"/>
      <c r="CR181" s="517" t="s">
        <v>22253</v>
      </c>
      <c r="CU181" s="509"/>
      <c r="CV181" s="509"/>
      <c r="CW181" s="509"/>
      <c r="CX181" s="509"/>
      <c r="CY181" s="509"/>
      <c r="CZ181" s="509"/>
      <c r="DA181" s="509"/>
      <c r="DB181" s="509"/>
      <c r="DC181" s="509"/>
      <c r="DD181" s="517" t="s">
        <v>22254</v>
      </c>
      <c r="DE181" s="509"/>
      <c r="DF181" s="509"/>
      <c r="DG181" s="509"/>
      <c r="DH181" s="509"/>
      <c r="DI181" s="509"/>
      <c r="DJ181" s="509"/>
      <c r="DK181" s="509"/>
      <c r="DL181" s="509"/>
      <c r="DM181" s="509"/>
      <c r="DN181" s="517" t="s">
        <v>22255</v>
      </c>
      <c r="DO181" s="509"/>
      <c r="DP181" s="509"/>
      <c r="DQ181" s="509"/>
      <c r="DR181" s="517" t="s">
        <v>21928</v>
      </c>
      <c r="DS181" s="509"/>
      <c r="DT181" s="509"/>
      <c r="DU181" s="509"/>
      <c r="DV181" s="517" t="s">
        <v>22256</v>
      </c>
      <c r="DY181" s="509"/>
      <c r="DZ181" s="509"/>
      <c r="EA181" s="509"/>
      <c r="EB181" s="509"/>
      <c r="EC181" s="509"/>
      <c r="ED181" s="509"/>
      <c r="EE181" s="509"/>
      <c r="EF181" s="509"/>
      <c r="EG181" s="509"/>
      <c r="EH181" s="509"/>
      <c r="EI181" s="509"/>
      <c r="EJ181" s="509"/>
      <c r="EK181" s="509"/>
      <c r="EL181" s="509"/>
      <c r="EM181" s="509"/>
      <c r="EN181" s="509"/>
      <c r="EO181" s="509"/>
      <c r="EP181" s="509"/>
      <c r="EQ181" s="509"/>
      <c r="ER181" s="509"/>
      <c r="ES181" s="509"/>
      <c r="ET181" s="509"/>
      <c r="EU181" s="509"/>
      <c r="EV181" s="509"/>
      <c r="EW181" s="509"/>
      <c r="EX181" s="509"/>
      <c r="EY181" s="509"/>
      <c r="EZ181" s="509"/>
      <c r="FA181" s="509"/>
      <c r="FB181" s="509"/>
      <c r="FC181" s="509"/>
      <c r="FD181" s="509"/>
      <c r="FE181" s="517" t="s">
        <v>22257</v>
      </c>
      <c r="FG181" s="509"/>
      <c r="FH181" s="509"/>
      <c r="FI181" s="509"/>
      <c r="FJ181" s="509"/>
      <c r="FK181" s="509"/>
      <c r="FL181" s="509"/>
      <c r="FM181" s="509"/>
      <c r="FN181" s="509"/>
      <c r="FO181" s="509"/>
      <c r="FP181" s="509"/>
      <c r="FQ181" s="509"/>
      <c r="FR181" s="509"/>
      <c r="FS181" s="509"/>
      <c r="FT181" s="509"/>
      <c r="FU181" s="509"/>
      <c r="FV181" s="509"/>
      <c r="FW181" s="509"/>
      <c r="FX181" s="509"/>
      <c r="FY181" s="509"/>
      <c r="FZ181" s="509"/>
      <c r="GA181" s="509"/>
      <c r="GB181" s="509"/>
      <c r="GC181" s="509"/>
      <c r="GD181" s="509"/>
      <c r="GE181" s="509"/>
      <c r="GF181" s="509"/>
      <c r="GG181" s="509"/>
    </row>
    <row r="182">
      <c r="A182" s="507">
        <v>6489478.0</v>
      </c>
      <c r="B182" s="517" t="s">
        <v>22259</v>
      </c>
      <c r="C182" s="517" t="s">
        <v>212</v>
      </c>
      <c r="D182" s="601">
        <v>45736.518472222226</v>
      </c>
      <c r="E182" s="601">
        <v>45736.5233912037</v>
      </c>
      <c r="F182" s="601">
        <v>45736.53770833334</v>
      </c>
      <c r="H182" s="517" t="s">
        <v>21685</v>
      </c>
      <c r="K182" s="509"/>
      <c r="L182" s="509"/>
      <c r="M182" s="509"/>
      <c r="N182" s="509"/>
      <c r="O182" s="509"/>
      <c r="P182" s="509"/>
      <c r="Q182" s="509"/>
      <c r="R182" s="509"/>
      <c r="S182" s="509"/>
      <c r="T182" s="509"/>
      <c r="U182" s="509"/>
      <c r="V182" s="517" t="s">
        <v>21928</v>
      </c>
      <c r="W182" s="600" t="s">
        <v>22252</v>
      </c>
      <c r="X182" s="509"/>
      <c r="Y182" s="509"/>
      <c r="Z182" s="509"/>
      <c r="AA182" s="509"/>
      <c r="AB182" s="509"/>
      <c r="AC182" s="509"/>
      <c r="AD182" s="509"/>
      <c r="AE182" s="509"/>
      <c r="AF182" s="509"/>
      <c r="AG182" s="509"/>
      <c r="AH182" s="509"/>
      <c r="AI182" s="509"/>
      <c r="AJ182" s="509"/>
      <c r="AK182" s="509"/>
      <c r="AL182" s="509"/>
      <c r="AM182" s="509"/>
      <c r="AN182" s="509"/>
      <c r="AO182" s="509"/>
      <c r="AP182" s="509"/>
      <c r="AQ182" s="509"/>
      <c r="AR182" s="509"/>
      <c r="AS182" s="509"/>
      <c r="AT182" s="509"/>
      <c r="AU182" s="509"/>
      <c r="AV182" s="509"/>
      <c r="AW182" s="509"/>
      <c r="AX182" s="509"/>
      <c r="AY182" s="509"/>
      <c r="AZ182" s="509"/>
      <c r="BA182" s="509"/>
      <c r="BB182" s="509"/>
      <c r="BC182" s="509"/>
      <c r="BD182" s="509"/>
      <c r="BE182" s="509"/>
      <c r="BF182" s="509"/>
      <c r="BG182" s="509"/>
      <c r="BH182" s="517" t="s">
        <v>21688</v>
      </c>
      <c r="BI182" s="509"/>
      <c r="BJ182" s="509"/>
      <c r="BK182" s="509"/>
      <c r="BL182" s="509"/>
      <c r="BM182" s="509"/>
      <c r="BN182" s="509"/>
      <c r="BO182" s="509"/>
      <c r="BP182" s="509"/>
      <c r="BQ182" s="509"/>
      <c r="BR182" s="509"/>
      <c r="BS182" s="509"/>
      <c r="BT182" s="509"/>
      <c r="BU182" s="509"/>
      <c r="BV182" s="509"/>
      <c r="BW182" s="509"/>
      <c r="BX182" s="509"/>
      <c r="BY182" s="509"/>
      <c r="BZ182" s="509"/>
      <c r="CA182" s="509"/>
      <c r="CB182" s="509"/>
      <c r="CC182" s="509"/>
      <c r="CD182" s="509"/>
      <c r="CE182" s="509"/>
      <c r="CF182" s="509"/>
      <c r="CG182" s="509"/>
      <c r="CH182" s="509"/>
      <c r="CI182" s="509"/>
      <c r="CJ182" s="509"/>
      <c r="CK182" s="509"/>
      <c r="CL182" s="509"/>
      <c r="CM182" s="509"/>
      <c r="CN182" s="509"/>
      <c r="CO182" s="509"/>
      <c r="CP182" s="509"/>
      <c r="CQ182" s="509"/>
      <c r="CR182" s="517" t="s">
        <v>22253</v>
      </c>
      <c r="CU182" s="509"/>
      <c r="CV182" s="509"/>
      <c r="CW182" s="509"/>
      <c r="CX182" s="509"/>
      <c r="CY182" s="509"/>
      <c r="CZ182" s="509"/>
      <c r="DA182" s="509"/>
      <c r="DB182" s="509"/>
      <c r="DC182" s="509"/>
      <c r="DD182" s="509"/>
      <c r="DE182" s="509"/>
      <c r="DF182" s="509"/>
      <c r="DG182" s="509"/>
      <c r="DH182" s="509"/>
      <c r="DI182" s="517" t="s">
        <v>22253</v>
      </c>
      <c r="DL182" s="509"/>
      <c r="DM182" s="509"/>
      <c r="DN182" s="517" t="s">
        <v>22255</v>
      </c>
      <c r="DO182" s="509"/>
      <c r="DP182" s="509"/>
      <c r="DQ182" s="509"/>
      <c r="DR182" s="517" t="s">
        <v>21928</v>
      </c>
      <c r="DS182" s="509"/>
      <c r="DT182" s="509"/>
      <c r="DU182" s="509"/>
      <c r="DV182" s="509"/>
      <c r="DW182" s="509"/>
      <c r="DX182" s="509"/>
      <c r="DY182" s="509"/>
      <c r="DZ182" s="509"/>
      <c r="EA182" s="509"/>
      <c r="EB182" s="602">
        <v>45736.0</v>
      </c>
      <c r="EC182" s="509"/>
      <c r="ED182" s="509"/>
      <c r="EE182" s="509"/>
      <c r="EF182" s="509"/>
      <c r="EG182" s="509"/>
      <c r="EH182" s="509"/>
      <c r="EI182" s="509"/>
      <c r="EJ182" s="509"/>
      <c r="EK182" s="509"/>
      <c r="EL182" s="509"/>
      <c r="EM182" s="509"/>
      <c r="EN182" s="509"/>
      <c r="EO182" s="509"/>
      <c r="EP182" s="509"/>
      <c r="EQ182" s="509"/>
      <c r="ER182" s="509"/>
      <c r="ES182" s="509"/>
      <c r="ET182" s="509"/>
      <c r="EU182" s="509"/>
      <c r="EV182" s="509"/>
      <c r="EW182" s="509"/>
      <c r="EX182" s="509"/>
      <c r="EY182" s="509"/>
      <c r="EZ182" s="509"/>
      <c r="FA182" s="509"/>
      <c r="FB182" s="509"/>
      <c r="FC182" s="509"/>
      <c r="FD182" s="509"/>
      <c r="FE182" s="517" t="s">
        <v>22257</v>
      </c>
      <c r="FG182" s="509"/>
      <c r="FH182" s="509"/>
      <c r="FI182" s="509"/>
      <c r="FJ182" s="509"/>
      <c r="FK182" s="509"/>
      <c r="FL182" s="509"/>
      <c r="FM182" s="509"/>
      <c r="FN182" s="509"/>
      <c r="FO182" s="509"/>
      <c r="FP182" s="509"/>
      <c r="FQ182" s="509"/>
      <c r="FR182" s="509"/>
      <c r="FS182" s="509"/>
      <c r="FT182" s="509"/>
      <c r="FU182" s="509"/>
      <c r="FV182" s="509"/>
      <c r="FW182" s="509"/>
      <c r="FX182" s="509"/>
      <c r="FY182" s="509"/>
      <c r="FZ182" s="509"/>
      <c r="GA182" s="509"/>
      <c r="GB182" s="509"/>
      <c r="GC182" s="509"/>
      <c r="GD182" s="509"/>
      <c r="GE182" s="509"/>
      <c r="GF182" s="509"/>
      <c r="GG182" s="509"/>
    </row>
    <row r="183">
      <c r="A183" s="507">
        <v>6489634.0</v>
      </c>
      <c r="B183" s="517" t="s">
        <v>22260</v>
      </c>
      <c r="C183" s="517" t="s">
        <v>212</v>
      </c>
      <c r="D183" s="601">
        <v>45736.59421296296</v>
      </c>
      <c r="E183" s="601">
        <v>45736.59929398148</v>
      </c>
      <c r="F183" s="601">
        <v>45736.634560185186</v>
      </c>
      <c r="H183" s="517" t="s">
        <v>21685</v>
      </c>
      <c r="K183" s="509"/>
      <c r="L183" s="509"/>
      <c r="M183" s="509"/>
      <c r="N183" s="509"/>
      <c r="O183" s="509"/>
      <c r="P183" s="509"/>
      <c r="Q183" s="509"/>
      <c r="R183" s="509"/>
      <c r="S183" s="509"/>
      <c r="T183" s="509"/>
      <c r="U183" s="509"/>
      <c r="V183" s="517" t="s">
        <v>21820</v>
      </c>
      <c r="W183" s="600" t="s">
        <v>80</v>
      </c>
      <c r="X183" s="509"/>
      <c r="Y183" s="509"/>
      <c r="Z183" s="509"/>
      <c r="AA183" s="509"/>
      <c r="AB183" s="509"/>
      <c r="AC183" s="509"/>
      <c r="AD183" s="509"/>
      <c r="AE183" s="509"/>
      <c r="AF183" s="509"/>
      <c r="AG183" s="509"/>
      <c r="AH183" s="509"/>
      <c r="AI183" s="509"/>
      <c r="AJ183" s="509"/>
      <c r="AK183" s="509"/>
      <c r="AL183" s="509"/>
      <c r="AM183" s="509"/>
      <c r="AN183" s="509"/>
      <c r="AO183" s="509"/>
      <c r="AP183" s="509"/>
      <c r="AQ183" s="509"/>
      <c r="AR183" s="509"/>
      <c r="AS183" s="509"/>
      <c r="AT183" s="509"/>
      <c r="AU183" s="509"/>
      <c r="AV183" s="509"/>
      <c r="AW183" s="509"/>
      <c r="AX183" s="509"/>
      <c r="AY183" s="509"/>
      <c r="AZ183" s="509"/>
      <c r="BA183" s="509"/>
      <c r="BB183" s="509"/>
      <c r="BC183" s="509"/>
      <c r="BD183" s="509"/>
      <c r="BE183" s="509"/>
      <c r="BF183" s="509"/>
      <c r="BG183" s="509"/>
      <c r="BH183" s="517" t="s">
        <v>21688</v>
      </c>
      <c r="BI183" s="509"/>
      <c r="BJ183" s="509"/>
      <c r="BK183" s="509"/>
      <c r="BL183" s="509"/>
      <c r="BM183" s="509"/>
      <c r="BN183" s="509"/>
      <c r="BO183" s="509"/>
      <c r="BP183" s="509"/>
      <c r="BQ183" s="509"/>
      <c r="BR183" s="509"/>
      <c r="BS183" s="509"/>
      <c r="BT183" s="509"/>
      <c r="BU183" s="509"/>
      <c r="BV183" s="509"/>
      <c r="BW183" s="509"/>
      <c r="BX183" s="509"/>
      <c r="BY183" s="509"/>
      <c r="BZ183" s="509"/>
      <c r="CA183" s="509"/>
      <c r="CB183" s="509"/>
      <c r="CC183" s="509"/>
      <c r="CD183" s="509"/>
      <c r="CE183" s="509"/>
      <c r="CF183" s="509"/>
      <c r="CG183" s="509"/>
      <c r="CH183" s="509"/>
      <c r="CI183" s="509"/>
      <c r="CJ183" s="509"/>
      <c r="CK183" s="509"/>
      <c r="CL183" s="509"/>
      <c r="CM183" s="509"/>
      <c r="CN183" s="509"/>
      <c r="CO183" s="509"/>
      <c r="CP183" s="509"/>
      <c r="CQ183" s="509"/>
      <c r="CR183" s="517" t="s">
        <v>22261</v>
      </c>
      <c r="CU183" s="509"/>
      <c r="CV183" s="509"/>
      <c r="CW183" s="509"/>
      <c r="CX183" s="509"/>
      <c r="CY183" s="509"/>
      <c r="CZ183" s="509"/>
      <c r="DA183" s="509"/>
      <c r="DB183" s="509"/>
      <c r="DC183" s="509"/>
      <c r="DD183" s="509"/>
      <c r="DE183" s="509"/>
      <c r="DF183" s="509"/>
      <c r="DG183" s="509"/>
      <c r="DH183" s="509"/>
      <c r="DI183" s="517" t="s">
        <v>22261</v>
      </c>
      <c r="DL183" s="509"/>
      <c r="DM183" s="509"/>
      <c r="DN183" s="517" t="s">
        <v>22262</v>
      </c>
      <c r="DO183" s="509"/>
      <c r="DP183" s="509"/>
      <c r="DQ183" s="509"/>
      <c r="DR183" s="517" t="s">
        <v>21820</v>
      </c>
      <c r="DS183" s="509"/>
      <c r="DT183" s="509"/>
      <c r="DU183" s="509"/>
      <c r="DV183" s="509"/>
      <c r="DW183" s="509"/>
      <c r="DX183" s="509"/>
      <c r="DY183" s="509"/>
      <c r="DZ183" s="509"/>
      <c r="EA183" s="509"/>
      <c r="EB183" s="602">
        <v>45736.0</v>
      </c>
      <c r="EC183" s="509"/>
      <c r="ED183" s="509"/>
      <c r="EE183" s="509"/>
      <c r="EF183" s="509"/>
      <c r="EG183" s="509"/>
      <c r="EH183" s="509"/>
      <c r="EI183" s="509"/>
      <c r="EJ183" s="509"/>
      <c r="EK183" s="509"/>
      <c r="EL183" s="509"/>
      <c r="EM183" s="509"/>
      <c r="EN183" s="509"/>
      <c r="EO183" s="509"/>
      <c r="EP183" s="509"/>
      <c r="EQ183" s="509"/>
      <c r="ER183" s="509"/>
      <c r="ES183" s="509"/>
      <c r="ET183" s="509"/>
      <c r="EU183" s="509"/>
      <c r="EV183" s="509"/>
      <c r="EW183" s="509"/>
      <c r="EX183" s="509"/>
      <c r="EY183" s="509"/>
      <c r="EZ183" s="509"/>
      <c r="FA183" s="509"/>
      <c r="FB183" s="509"/>
      <c r="FC183" s="509"/>
      <c r="FD183" s="509"/>
      <c r="FE183" s="517" t="s">
        <v>22263</v>
      </c>
      <c r="FF183" s="509"/>
      <c r="FG183" s="509"/>
      <c r="FH183" s="509"/>
      <c r="FI183" s="509"/>
      <c r="FJ183" s="509"/>
      <c r="FK183" s="509"/>
      <c r="FL183" s="509"/>
      <c r="FM183" s="509"/>
      <c r="FN183" s="509"/>
      <c r="FO183" s="509"/>
      <c r="FP183" s="509"/>
      <c r="FQ183" s="509"/>
      <c r="FR183" s="509"/>
      <c r="FS183" s="509"/>
      <c r="FT183" s="509"/>
      <c r="FU183" s="509"/>
      <c r="FV183" s="509"/>
      <c r="FW183" s="509"/>
      <c r="FX183" s="509"/>
      <c r="FY183" s="509"/>
      <c r="FZ183" s="509"/>
      <c r="GA183" s="509"/>
      <c r="GB183" s="509"/>
      <c r="GC183" s="509"/>
      <c r="GD183" s="509"/>
      <c r="GE183" s="509"/>
      <c r="GF183" s="509"/>
      <c r="GG183" s="509"/>
    </row>
    <row r="184">
      <c r="A184" s="507">
        <v>6489754.0</v>
      </c>
      <c r="B184" s="517" t="s">
        <v>22264</v>
      </c>
      <c r="C184" s="517" t="s">
        <v>212</v>
      </c>
      <c r="D184" s="601">
        <v>45736.5771875</v>
      </c>
      <c r="E184" s="601">
        <v>45736.619988425926</v>
      </c>
      <c r="F184" s="601">
        <v>45736.62050925926</v>
      </c>
      <c r="H184" s="517" t="s">
        <v>21685</v>
      </c>
      <c r="K184" s="509"/>
      <c r="L184" s="509"/>
      <c r="M184" s="509"/>
      <c r="N184" s="509"/>
      <c r="O184" s="509"/>
      <c r="P184" s="509"/>
      <c r="Q184" s="509"/>
      <c r="R184" s="509"/>
      <c r="S184" s="509"/>
      <c r="T184" s="509"/>
      <c r="U184" s="509"/>
      <c r="V184" s="517" t="s">
        <v>60</v>
      </c>
      <c r="W184" s="600" t="s">
        <v>22265</v>
      </c>
      <c r="X184" s="509"/>
      <c r="Y184" s="509"/>
      <c r="Z184" s="509"/>
      <c r="AA184" s="509"/>
      <c r="AB184" s="509"/>
      <c r="AC184" s="509"/>
      <c r="AD184" s="509"/>
      <c r="AE184" s="509"/>
      <c r="AF184" s="509"/>
      <c r="AG184" s="509"/>
      <c r="AH184" s="509"/>
      <c r="AI184" s="509"/>
      <c r="AJ184" s="509"/>
      <c r="AK184" s="509"/>
      <c r="AL184" s="509"/>
      <c r="AM184" s="509"/>
      <c r="AN184" s="509"/>
      <c r="AO184" s="509"/>
      <c r="AP184" s="509"/>
      <c r="AQ184" s="509"/>
      <c r="AR184" s="509"/>
      <c r="AS184" s="509"/>
      <c r="AT184" s="509"/>
      <c r="AU184" s="509"/>
      <c r="AV184" s="509"/>
      <c r="AW184" s="509"/>
      <c r="AX184" s="509"/>
      <c r="AY184" s="509"/>
      <c r="AZ184" s="509"/>
      <c r="BA184" s="509"/>
      <c r="BB184" s="509"/>
      <c r="BC184" s="509"/>
      <c r="BD184" s="509"/>
      <c r="BE184" s="509"/>
      <c r="BF184" s="509"/>
      <c r="BG184" s="509"/>
      <c r="BH184" s="517" t="s">
        <v>21688</v>
      </c>
      <c r="BI184" s="509"/>
      <c r="BJ184" s="509"/>
      <c r="BK184" s="509"/>
      <c r="BL184" s="509"/>
      <c r="BM184" s="509"/>
      <c r="BN184" s="509"/>
      <c r="BO184" s="509"/>
      <c r="BP184" s="509"/>
      <c r="BQ184" s="509"/>
      <c r="BR184" s="509"/>
      <c r="BS184" s="509"/>
      <c r="BT184" s="509"/>
      <c r="BU184" s="509"/>
      <c r="BV184" s="509"/>
      <c r="BW184" s="509"/>
      <c r="BX184" s="509"/>
      <c r="BY184" s="509"/>
      <c r="BZ184" s="509"/>
      <c r="CA184" s="509"/>
      <c r="CB184" s="509"/>
      <c r="CC184" s="509"/>
      <c r="CD184" s="509"/>
      <c r="CE184" s="509"/>
      <c r="CF184" s="509"/>
      <c r="CG184" s="509"/>
      <c r="CH184" s="509"/>
      <c r="CI184" s="509"/>
      <c r="CJ184" s="509"/>
      <c r="CK184" s="509"/>
      <c r="CL184" s="509"/>
      <c r="CM184" s="509"/>
      <c r="CN184" s="509"/>
      <c r="CO184" s="509"/>
      <c r="CP184" s="509"/>
      <c r="CQ184" s="509"/>
      <c r="CR184" s="517" t="s">
        <v>22266</v>
      </c>
      <c r="CT184" s="509"/>
      <c r="CU184" s="509"/>
      <c r="CV184" s="509"/>
      <c r="CW184" s="509"/>
      <c r="CX184" s="509"/>
      <c r="CY184" s="509"/>
      <c r="CZ184" s="509"/>
      <c r="DA184" s="509"/>
      <c r="DB184" s="509"/>
      <c r="DC184" s="509"/>
      <c r="DD184" s="509"/>
      <c r="DE184" s="509"/>
      <c r="DF184" s="509"/>
      <c r="DG184" s="509"/>
      <c r="DH184" s="509"/>
      <c r="DI184" s="517" t="s">
        <v>22266</v>
      </c>
      <c r="DK184" s="509"/>
      <c r="DL184" s="509"/>
      <c r="DM184" s="509"/>
      <c r="DN184" s="517" t="s">
        <v>22267</v>
      </c>
      <c r="DP184" s="509"/>
      <c r="DQ184" s="509"/>
      <c r="DR184" s="517" t="s">
        <v>60</v>
      </c>
      <c r="DS184" s="509"/>
      <c r="DT184" s="509"/>
      <c r="DU184" s="509"/>
      <c r="DV184" s="509"/>
      <c r="DW184" s="509"/>
      <c r="DX184" s="509"/>
      <c r="DY184" s="509"/>
      <c r="DZ184" s="509"/>
      <c r="EA184" s="509"/>
      <c r="EB184" s="602">
        <v>45736.0</v>
      </c>
      <c r="EC184" s="509"/>
      <c r="ED184" s="509"/>
      <c r="EE184" s="509"/>
      <c r="EF184" s="509"/>
      <c r="EG184" s="509"/>
      <c r="EH184" s="509"/>
      <c r="EI184" s="509"/>
      <c r="EJ184" s="509"/>
      <c r="EK184" s="509"/>
      <c r="EL184" s="509"/>
      <c r="EM184" s="509"/>
      <c r="EN184" s="509"/>
      <c r="EO184" s="509"/>
      <c r="EP184" s="509"/>
      <c r="EQ184" s="509"/>
      <c r="ER184" s="509"/>
      <c r="ES184" s="509"/>
      <c r="ET184" s="509"/>
      <c r="EU184" s="509"/>
      <c r="EV184" s="509"/>
      <c r="EW184" s="509"/>
      <c r="EX184" s="509"/>
      <c r="EY184" s="509"/>
      <c r="EZ184" s="509"/>
      <c r="FA184" s="509"/>
      <c r="FB184" s="509"/>
      <c r="FC184" s="509"/>
      <c r="FD184" s="509"/>
      <c r="FE184" s="517" t="s">
        <v>22268</v>
      </c>
      <c r="FG184" s="509"/>
      <c r="FH184" s="509"/>
      <c r="FI184" s="509"/>
      <c r="FJ184" s="509"/>
      <c r="FK184" s="509"/>
      <c r="FL184" s="509"/>
      <c r="FM184" s="509"/>
      <c r="FN184" s="509"/>
      <c r="FO184" s="509"/>
      <c r="FP184" s="509"/>
      <c r="FQ184" s="509"/>
      <c r="FR184" s="509"/>
      <c r="FS184" s="509"/>
      <c r="FT184" s="509"/>
      <c r="FU184" s="509"/>
      <c r="FV184" s="509"/>
      <c r="FW184" s="509"/>
      <c r="FX184" s="509"/>
      <c r="FY184" s="509"/>
      <c r="FZ184" s="509"/>
      <c r="GA184" s="509"/>
      <c r="GB184" s="509"/>
      <c r="GC184" s="509"/>
      <c r="GD184" s="509"/>
      <c r="GE184" s="509"/>
      <c r="GF184" s="509"/>
      <c r="GG184" s="509"/>
    </row>
    <row r="185">
      <c r="A185" s="507">
        <v>6489756.0</v>
      </c>
      <c r="B185" s="517" t="s">
        <v>22269</v>
      </c>
      <c r="C185" s="517" t="s">
        <v>212</v>
      </c>
      <c r="D185" s="601">
        <v>45736.57827546296</v>
      </c>
      <c r="E185" s="601">
        <v>45736.62094907407</v>
      </c>
      <c r="F185" s="601">
        <v>45736.621400462966</v>
      </c>
      <c r="H185" s="517" t="s">
        <v>21685</v>
      </c>
      <c r="K185" s="509"/>
      <c r="L185" s="509"/>
      <c r="M185" s="509"/>
      <c r="N185" s="509"/>
      <c r="O185" s="509"/>
      <c r="P185" s="509"/>
      <c r="Q185" s="509"/>
      <c r="R185" s="509"/>
      <c r="S185" s="509"/>
      <c r="T185" s="517" t="s">
        <v>2639</v>
      </c>
      <c r="V185" s="517" t="s">
        <v>60</v>
      </c>
      <c r="W185" s="600" t="s">
        <v>22265</v>
      </c>
      <c r="X185" s="509"/>
      <c r="Y185" s="509"/>
      <c r="Z185" s="509"/>
      <c r="AA185" s="509"/>
      <c r="AB185" s="509"/>
      <c r="AC185" s="509"/>
      <c r="AD185" s="509"/>
      <c r="AE185" s="509"/>
      <c r="AF185" s="509"/>
      <c r="AG185" s="509"/>
      <c r="AH185" s="509"/>
      <c r="AI185" s="509"/>
      <c r="AJ185" s="509"/>
      <c r="AK185" s="509"/>
      <c r="AL185" s="509"/>
      <c r="AM185" s="509"/>
      <c r="AN185" s="509"/>
      <c r="AO185" s="509"/>
      <c r="AP185" s="509"/>
      <c r="AQ185" s="509"/>
      <c r="AR185" s="602">
        <v>45736.0</v>
      </c>
      <c r="AS185" s="507">
        <v>798000.0</v>
      </c>
      <c r="AT185" s="509"/>
      <c r="AU185" s="509"/>
      <c r="AV185" s="509"/>
      <c r="AW185" s="509"/>
      <c r="AX185" s="509"/>
      <c r="AY185" s="509"/>
      <c r="AZ185" s="509"/>
      <c r="BA185" s="509"/>
      <c r="BB185" s="509"/>
      <c r="BC185" s="509"/>
      <c r="BD185" s="509"/>
      <c r="BE185" s="509"/>
      <c r="BF185" s="509"/>
      <c r="BG185" s="509"/>
      <c r="BH185" s="517" t="s">
        <v>21688</v>
      </c>
      <c r="BI185" s="509"/>
      <c r="BJ185" s="509"/>
      <c r="BK185" s="509"/>
      <c r="BL185" s="509"/>
      <c r="BM185" s="509"/>
      <c r="BN185" s="509"/>
      <c r="BO185" s="509"/>
      <c r="BP185" s="507">
        <v>798000.0</v>
      </c>
      <c r="BQ185" s="509"/>
      <c r="BR185" s="509"/>
      <c r="BS185" s="509"/>
      <c r="BT185" s="509"/>
      <c r="BU185" s="509"/>
      <c r="BV185" s="509"/>
      <c r="BW185" s="509"/>
      <c r="BX185" s="509"/>
      <c r="BY185" s="509"/>
      <c r="BZ185" s="509"/>
      <c r="CA185" s="509"/>
      <c r="CB185" s="603">
        <v>45736.0</v>
      </c>
      <c r="CC185" s="509"/>
      <c r="CD185" s="509"/>
      <c r="CE185" s="507">
        <v>798000.0</v>
      </c>
      <c r="CF185" s="507">
        <v>0.0</v>
      </c>
      <c r="CG185" s="509"/>
      <c r="CH185" s="509"/>
      <c r="CI185" s="509"/>
      <c r="CJ185" s="509"/>
      <c r="CK185" s="509"/>
      <c r="CL185" s="509"/>
      <c r="CM185" s="509"/>
      <c r="CN185" s="509"/>
      <c r="CO185" s="509"/>
      <c r="CP185" s="509"/>
      <c r="CQ185" s="509"/>
      <c r="CR185" s="517" t="s">
        <v>22266</v>
      </c>
      <c r="CT185" s="509"/>
      <c r="CU185" s="509"/>
      <c r="CV185" s="509"/>
      <c r="CW185" s="509"/>
      <c r="CX185" s="509"/>
      <c r="CY185" s="509"/>
      <c r="CZ185" s="509"/>
      <c r="DA185" s="509"/>
      <c r="DB185" s="509"/>
      <c r="DC185" s="509"/>
      <c r="DD185" s="517" t="s">
        <v>22270</v>
      </c>
      <c r="DE185" s="509"/>
      <c r="DF185" s="509"/>
      <c r="DG185" s="509"/>
      <c r="DH185" s="509"/>
      <c r="DI185" s="509"/>
      <c r="DJ185" s="509"/>
      <c r="DK185" s="509"/>
      <c r="DL185" s="509"/>
      <c r="DM185" s="509"/>
      <c r="DN185" s="517" t="s">
        <v>22267</v>
      </c>
      <c r="DP185" s="509"/>
      <c r="DQ185" s="509"/>
      <c r="DR185" s="517" t="s">
        <v>60</v>
      </c>
      <c r="DS185" s="509"/>
      <c r="DT185" s="509"/>
      <c r="DU185" s="509"/>
      <c r="DV185" s="517" t="s">
        <v>22271</v>
      </c>
      <c r="DZ185" s="509"/>
      <c r="EA185" s="509"/>
      <c r="EB185" s="509"/>
      <c r="EC185" s="509"/>
      <c r="ED185" s="509"/>
      <c r="EE185" s="509"/>
      <c r="EF185" s="509"/>
      <c r="EG185" s="509"/>
      <c r="EH185" s="509"/>
      <c r="EI185" s="509"/>
      <c r="EJ185" s="509"/>
      <c r="EK185" s="509"/>
      <c r="EL185" s="509"/>
      <c r="EM185" s="509"/>
      <c r="EN185" s="509"/>
      <c r="EO185" s="509"/>
      <c r="EP185" s="509"/>
      <c r="EQ185" s="509"/>
      <c r="ER185" s="509"/>
      <c r="ES185" s="509"/>
      <c r="ET185" s="509"/>
      <c r="EU185" s="509"/>
      <c r="EV185" s="509"/>
      <c r="EW185" s="509"/>
      <c r="EX185" s="509"/>
      <c r="EY185" s="509"/>
      <c r="EZ185" s="509"/>
      <c r="FA185" s="509"/>
      <c r="FB185" s="509"/>
      <c r="FC185" s="509"/>
      <c r="FD185" s="509"/>
      <c r="FE185" s="517" t="s">
        <v>22268</v>
      </c>
      <c r="FG185" s="509"/>
      <c r="FH185" s="509"/>
      <c r="FI185" s="509"/>
      <c r="FJ185" s="509"/>
      <c r="FK185" s="509"/>
      <c r="FL185" s="509"/>
      <c r="FM185" s="509"/>
      <c r="FN185" s="509"/>
      <c r="FO185" s="509"/>
      <c r="FP185" s="509"/>
      <c r="FQ185" s="509"/>
      <c r="FR185" s="509"/>
      <c r="FS185" s="509"/>
      <c r="FT185" s="509"/>
      <c r="FU185" s="509"/>
      <c r="FV185" s="509"/>
      <c r="FW185" s="509"/>
      <c r="FX185" s="509"/>
      <c r="FY185" s="509"/>
      <c r="FZ185" s="509"/>
      <c r="GA185" s="509"/>
      <c r="GB185" s="509"/>
      <c r="GC185" s="509"/>
      <c r="GD185" s="509"/>
      <c r="GE185" s="509"/>
      <c r="GF185" s="509"/>
      <c r="GG185" s="509"/>
    </row>
    <row r="186">
      <c r="A186" s="507">
        <v>6489760.0</v>
      </c>
      <c r="B186" s="517" t="s">
        <v>22272</v>
      </c>
      <c r="C186" s="517" t="s">
        <v>212</v>
      </c>
      <c r="D186" s="601">
        <v>45736.57928240741</v>
      </c>
      <c r="E186" s="601">
        <v>45736.62185185185</v>
      </c>
      <c r="F186" s="601">
        <v>45736.62233796297</v>
      </c>
      <c r="H186" s="517" t="s">
        <v>21685</v>
      </c>
      <c r="K186" s="509"/>
      <c r="L186" s="509"/>
      <c r="M186" s="509"/>
      <c r="N186" s="509"/>
      <c r="O186" s="509"/>
      <c r="P186" s="509"/>
      <c r="Q186" s="509"/>
      <c r="R186" s="509"/>
      <c r="S186" s="509"/>
      <c r="T186" s="517" t="s">
        <v>2639</v>
      </c>
      <c r="V186" s="517" t="s">
        <v>60</v>
      </c>
      <c r="W186" s="600" t="s">
        <v>22265</v>
      </c>
      <c r="X186" s="509"/>
      <c r="Y186" s="509"/>
      <c r="Z186" s="509"/>
      <c r="AA186" s="509"/>
      <c r="AB186" s="509"/>
      <c r="AC186" s="509"/>
      <c r="AD186" s="509"/>
      <c r="AE186" s="509"/>
      <c r="AF186" s="509"/>
      <c r="AG186" s="509"/>
      <c r="AH186" s="509"/>
      <c r="AI186" s="509"/>
      <c r="AJ186" s="509"/>
      <c r="AK186" s="509"/>
      <c r="AL186" s="509"/>
      <c r="AM186" s="509"/>
      <c r="AN186" s="509"/>
      <c r="AO186" s="509"/>
      <c r="AP186" s="509"/>
      <c r="AQ186" s="509"/>
      <c r="AR186" s="602">
        <v>45736.0</v>
      </c>
      <c r="AS186" s="507">
        <v>798000.0</v>
      </c>
      <c r="AT186" s="509"/>
      <c r="AU186" s="509"/>
      <c r="AV186" s="509"/>
      <c r="AW186" s="509"/>
      <c r="AX186" s="509"/>
      <c r="AY186" s="509"/>
      <c r="AZ186" s="509"/>
      <c r="BA186" s="509"/>
      <c r="BB186" s="509"/>
      <c r="BC186" s="509"/>
      <c r="BD186" s="509"/>
      <c r="BE186" s="509"/>
      <c r="BF186" s="509"/>
      <c r="BG186" s="509"/>
      <c r="BH186" s="517" t="s">
        <v>21688</v>
      </c>
      <c r="BI186" s="509"/>
      <c r="BJ186" s="509"/>
      <c r="BK186" s="509"/>
      <c r="BL186" s="509"/>
      <c r="BM186" s="509"/>
      <c r="BN186" s="509"/>
      <c r="BO186" s="509"/>
      <c r="BP186" s="507">
        <v>798000.0</v>
      </c>
      <c r="BQ186" s="509"/>
      <c r="BR186" s="509"/>
      <c r="BS186" s="509"/>
      <c r="BT186" s="509"/>
      <c r="BU186" s="509"/>
      <c r="BV186" s="509"/>
      <c r="BW186" s="509"/>
      <c r="BX186" s="509"/>
      <c r="BY186" s="509"/>
      <c r="BZ186" s="509"/>
      <c r="CA186" s="509"/>
      <c r="CB186" s="603">
        <v>45736.0</v>
      </c>
      <c r="CC186" s="509"/>
      <c r="CD186" s="509"/>
      <c r="CE186" s="507">
        <v>798000.0</v>
      </c>
      <c r="CF186" s="507">
        <v>0.0</v>
      </c>
      <c r="CG186" s="509"/>
      <c r="CH186" s="509"/>
      <c r="CI186" s="509"/>
      <c r="CJ186" s="509"/>
      <c r="CK186" s="509"/>
      <c r="CL186" s="509"/>
      <c r="CM186" s="509"/>
      <c r="CN186" s="509"/>
      <c r="CO186" s="509"/>
      <c r="CP186" s="509"/>
      <c r="CQ186" s="509"/>
      <c r="CR186" s="517" t="s">
        <v>22266</v>
      </c>
      <c r="CT186" s="509"/>
      <c r="CU186" s="509"/>
      <c r="CV186" s="509"/>
      <c r="CW186" s="509"/>
      <c r="CX186" s="509"/>
      <c r="CY186" s="509"/>
      <c r="CZ186" s="509"/>
      <c r="DA186" s="509"/>
      <c r="DB186" s="509"/>
      <c r="DC186" s="509"/>
      <c r="DD186" s="517" t="s">
        <v>22270</v>
      </c>
      <c r="DE186" s="509"/>
      <c r="DF186" s="509"/>
      <c r="DG186" s="509"/>
      <c r="DH186" s="509"/>
      <c r="DI186" s="509"/>
      <c r="DJ186" s="509"/>
      <c r="DK186" s="509"/>
      <c r="DL186" s="509"/>
      <c r="DM186" s="517" t="s">
        <v>22273</v>
      </c>
      <c r="DN186" s="517" t="s">
        <v>22267</v>
      </c>
      <c r="DP186" s="509"/>
      <c r="DQ186" s="509"/>
      <c r="DR186" s="517" t="s">
        <v>60</v>
      </c>
      <c r="DS186" s="509"/>
      <c r="DT186" s="509"/>
      <c r="DU186" s="509"/>
      <c r="DV186" s="517" t="s">
        <v>22271</v>
      </c>
      <c r="DZ186" s="509"/>
      <c r="EA186" s="509"/>
      <c r="EB186" s="509"/>
      <c r="EC186" s="509"/>
      <c r="ED186" s="509"/>
      <c r="EE186" s="509"/>
      <c r="EF186" s="509"/>
      <c r="EG186" s="509"/>
      <c r="EH186" s="509"/>
      <c r="EI186" s="509"/>
      <c r="EJ186" s="509"/>
      <c r="EK186" s="509"/>
      <c r="EL186" s="509"/>
      <c r="EM186" s="509"/>
      <c r="EN186" s="509"/>
      <c r="EO186" s="509"/>
      <c r="EP186" s="509"/>
      <c r="EQ186" s="509"/>
      <c r="ER186" s="509"/>
      <c r="ES186" s="509"/>
      <c r="ET186" s="509"/>
      <c r="EU186" s="509"/>
      <c r="EV186" s="509"/>
      <c r="EW186" s="509"/>
      <c r="EX186" s="509"/>
      <c r="EY186" s="509"/>
      <c r="EZ186" s="509"/>
      <c r="FA186" s="509"/>
      <c r="FB186" s="509"/>
      <c r="FC186" s="509"/>
      <c r="FD186" s="509"/>
      <c r="FE186" s="517" t="s">
        <v>22268</v>
      </c>
      <c r="FG186" s="509"/>
      <c r="FH186" s="509"/>
      <c r="FI186" s="509"/>
      <c r="FJ186" s="509"/>
      <c r="FK186" s="509"/>
      <c r="FL186" s="509"/>
      <c r="FM186" s="509"/>
      <c r="FN186" s="509"/>
      <c r="FO186" s="509"/>
      <c r="FP186" s="509"/>
      <c r="FQ186" s="509"/>
      <c r="FR186" s="509"/>
      <c r="FS186" s="509"/>
      <c r="FT186" s="509"/>
      <c r="FU186" s="509"/>
      <c r="FV186" s="509"/>
      <c r="FW186" s="509"/>
      <c r="FX186" s="509"/>
      <c r="FY186" s="509"/>
      <c r="FZ186" s="509"/>
      <c r="GA186" s="509"/>
      <c r="GB186" s="509"/>
      <c r="GC186" s="509"/>
      <c r="GD186" s="509"/>
      <c r="GE186" s="509"/>
      <c r="GF186" s="509"/>
      <c r="GG186" s="509"/>
    </row>
    <row r="187">
      <c r="A187" s="507">
        <v>6489841.0</v>
      </c>
      <c r="B187" s="517" t="s">
        <v>22274</v>
      </c>
      <c r="C187" s="517" t="s">
        <v>212</v>
      </c>
      <c r="D187" s="601">
        <v>45736.59950231481</v>
      </c>
      <c r="E187" s="601">
        <v>45736.60189814815</v>
      </c>
      <c r="F187" s="601">
        <v>45736.634791666664</v>
      </c>
      <c r="H187" s="517" t="s">
        <v>21685</v>
      </c>
      <c r="K187" s="509"/>
      <c r="L187" s="509"/>
      <c r="M187" s="509"/>
      <c r="N187" s="509"/>
      <c r="O187" s="509"/>
      <c r="P187" s="509"/>
      <c r="Q187" s="509"/>
      <c r="R187" s="509"/>
      <c r="S187" s="509"/>
      <c r="T187" s="517" t="s">
        <v>21757</v>
      </c>
      <c r="V187" s="517" t="s">
        <v>21820</v>
      </c>
      <c r="W187" s="600" t="s">
        <v>80</v>
      </c>
      <c r="X187" s="509"/>
      <c r="Y187" s="509"/>
      <c r="Z187" s="509"/>
      <c r="AA187" s="509"/>
      <c r="AB187" s="509"/>
      <c r="AC187" s="509"/>
      <c r="AD187" s="509"/>
      <c r="AE187" s="509"/>
      <c r="AF187" s="509"/>
      <c r="AG187" s="509"/>
      <c r="AH187" s="509"/>
      <c r="AI187" s="509"/>
      <c r="AJ187" s="509"/>
      <c r="AK187" s="509"/>
      <c r="AL187" s="509"/>
      <c r="AM187" s="509"/>
      <c r="AN187" s="509"/>
      <c r="AO187" s="509"/>
      <c r="AP187" s="509"/>
      <c r="AQ187" s="509"/>
      <c r="AR187" s="602">
        <v>45736.0</v>
      </c>
      <c r="AS187" s="507">
        <v>798000.0</v>
      </c>
      <c r="AT187" s="509"/>
      <c r="AU187" s="509"/>
      <c r="AV187" s="509"/>
      <c r="AW187" s="509"/>
      <c r="AX187" s="509"/>
      <c r="AY187" s="509"/>
      <c r="AZ187" s="509"/>
      <c r="BA187" s="509"/>
      <c r="BB187" s="509"/>
      <c r="BC187" s="509"/>
      <c r="BD187" s="509"/>
      <c r="BE187" s="509"/>
      <c r="BF187" s="509"/>
      <c r="BG187" s="509"/>
      <c r="BH187" s="517" t="s">
        <v>21688</v>
      </c>
      <c r="BI187" s="509"/>
      <c r="BJ187" s="509"/>
      <c r="BK187" s="509"/>
      <c r="BL187" s="509"/>
      <c r="BM187" s="509"/>
      <c r="BN187" s="509"/>
      <c r="BO187" s="509"/>
      <c r="BP187" s="507">
        <v>798000.0</v>
      </c>
      <c r="BQ187" s="509"/>
      <c r="BR187" s="509"/>
      <c r="BS187" s="509"/>
      <c r="BT187" s="509"/>
      <c r="BU187" s="509"/>
      <c r="BV187" s="509"/>
      <c r="BW187" s="509"/>
      <c r="BX187" s="509"/>
      <c r="BY187" s="509"/>
      <c r="BZ187" s="509"/>
      <c r="CA187" s="509"/>
      <c r="CB187" s="507">
        <v>798000.0</v>
      </c>
      <c r="CC187" s="509"/>
      <c r="CD187" s="509"/>
      <c r="CE187" s="507">
        <v>798000.0</v>
      </c>
      <c r="CF187" s="507">
        <v>0.0</v>
      </c>
      <c r="CG187" s="509"/>
      <c r="CH187" s="509"/>
      <c r="CI187" s="509"/>
      <c r="CJ187" s="509"/>
      <c r="CK187" s="509"/>
      <c r="CL187" s="509"/>
      <c r="CM187" s="509"/>
      <c r="CN187" s="509"/>
      <c r="CO187" s="509"/>
      <c r="CP187" s="509"/>
      <c r="CQ187" s="509"/>
      <c r="CR187" s="517" t="s">
        <v>22261</v>
      </c>
      <c r="CU187" s="509"/>
      <c r="CV187" s="509"/>
      <c r="CW187" s="509"/>
      <c r="CX187" s="509"/>
      <c r="CY187" s="509"/>
      <c r="CZ187" s="509"/>
      <c r="DA187" s="509"/>
      <c r="DB187" s="509"/>
      <c r="DC187" s="509"/>
      <c r="DD187" s="517" t="s">
        <v>22262</v>
      </c>
      <c r="DE187" s="509"/>
      <c r="DF187" s="509"/>
      <c r="DG187" s="509"/>
      <c r="DH187" s="509"/>
      <c r="DI187" s="509"/>
      <c r="DJ187" s="509"/>
      <c r="DK187" s="509"/>
      <c r="DL187" s="509"/>
      <c r="DM187" s="509"/>
      <c r="DN187" s="517" t="s">
        <v>22262</v>
      </c>
      <c r="DO187" s="509"/>
      <c r="DP187" s="509"/>
      <c r="DQ187" s="509"/>
      <c r="DR187" s="517" t="s">
        <v>21820</v>
      </c>
      <c r="DS187" s="509"/>
      <c r="DT187" s="509"/>
      <c r="DU187" s="509"/>
      <c r="DV187" s="517" t="s">
        <v>22275</v>
      </c>
      <c r="DZ187" s="509"/>
      <c r="EA187" s="509"/>
      <c r="EB187" s="509"/>
      <c r="EC187" s="509"/>
      <c r="ED187" s="509"/>
      <c r="EE187" s="509"/>
      <c r="EF187" s="509"/>
      <c r="EG187" s="509"/>
      <c r="EH187" s="509"/>
      <c r="EI187" s="509"/>
      <c r="EJ187" s="509"/>
      <c r="EK187" s="509"/>
      <c r="EL187" s="509"/>
      <c r="EM187" s="509"/>
      <c r="EN187" s="509"/>
      <c r="EO187" s="509"/>
      <c r="EP187" s="509"/>
      <c r="EQ187" s="509"/>
      <c r="ER187" s="509"/>
      <c r="ES187" s="509"/>
      <c r="ET187" s="509"/>
      <c r="EU187" s="509"/>
      <c r="EV187" s="509"/>
      <c r="EW187" s="509"/>
      <c r="EX187" s="509"/>
      <c r="EY187" s="509"/>
      <c r="EZ187" s="509"/>
      <c r="FA187" s="509"/>
      <c r="FB187" s="509"/>
      <c r="FC187" s="509"/>
      <c r="FD187" s="509"/>
      <c r="FE187" s="517" t="s">
        <v>22263</v>
      </c>
      <c r="FF187" s="509"/>
      <c r="FG187" s="509"/>
      <c r="FH187" s="509"/>
      <c r="FI187" s="509"/>
      <c r="FJ187" s="509"/>
      <c r="FK187" s="509"/>
      <c r="FL187" s="509"/>
      <c r="FM187" s="509"/>
      <c r="FN187" s="509"/>
      <c r="FO187" s="509"/>
      <c r="FP187" s="509"/>
      <c r="FQ187" s="509"/>
      <c r="FR187" s="509"/>
      <c r="FS187" s="509"/>
      <c r="FT187" s="509"/>
      <c r="FU187" s="509"/>
      <c r="FV187" s="509"/>
      <c r="FW187" s="509"/>
      <c r="FX187" s="509"/>
      <c r="FY187" s="509"/>
      <c r="FZ187" s="509"/>
      <c r="GA187" s="509"/>
      <c r="GB187" s="509"/>
      <c r="GC187" s="509"/>
      <c r="GD187" s="509"/>
      <c r="GE187" s="509"/>
      <c r="GF187" s="509"/>
      <c r="GG187" s="509"/>
    </row>
    <row r="188">
      <c r="A188" s="507">
        <v>6489880.0</v>
      </c>
      <c r="B188" s="517" t="s">
        <v>22276</v>
      </c>
      <c r="C188" s="517" t="s">
        <v>212</v>
      </c>
      <c r="D188" s="601">
        <v>45736.6027662037</v>
      </c>
      <c r="E188" s="601">
        <v>45736.60498842593</v>
      </c>
      <c r="F188" s="601">
        <v>45736.63429398148</v>
      </c>
      <c r="H188" s="517" t="s">
        <v>21685</v>
      </c>
      <c r="K188" s="509"/>
      <c r="L188" s="509"/>
      <c r="M188" s="509"/>
      <c r="N188" s="509"/>
      <c r="O188" s="509"/>
      <c r="P188" s="509"/>
      <c r="Q188" s="509"/>
      <c r="R188" s="509"/>
      <c r="S188" s="509"/>
      <c r="T188" s="517" t="s">
        <v>21757</v>
      </c>
      <c r="V188" s="517" t="s">
        <v>21820</v>
      </c>
      <c r="W188" s="600" t="s">
        <v>80</v>
      </c>
      <c r="X188" s="509"/>
      <c r="Y188" s="509"/>
      <c r="Z188" s="509"/>
      <c r="AA188" s="509"/>
      <c r="AB188" s="509"/>
      <c r="AC188" s="509"/>
      <c r="AD188" s="509"/>
      <c r="AE188" s="509"/>
      <c r="AF188" s="509"/>
      <c r="AG188" s="509"/>
      <c r="AH188" s="509"/>
      <c r="AI188" s="509"/>
      <c r="AJ188" s="509"/>
      <c r="AK188" s="509"/>
      <c r="AL188" s="509"/>
      <c r="AM188" s="509"/>
      <c r="AN188" s="509"/>
      <c r="AO188" s="509"/>
      <c r="AP188" s="509"/>
      <c r="AQ188" s="509"/>
      <c r="AR188" s="602">
        <v>45736.0</v>
      </c>
      <c r="AS188" s="507">
        <v>798000.0</v>
      </c>
      <c r="AT188" s="509"/>
      <c r="AU188" s="509"/>
      <c r="AV188" s="509"/>
      <c r="AW188" s="509"/>
      <c r="AX188" s="509"/>
      <c r="AY188" s="509"/>
      <c r="AZ188" s="509"/>
      <c r="BA188" s="509"/>
      <c r="BB188" s="509"/>
      <c r="BC188" s="509"/>
      <c r="BD188" s="509"/>
      <c r="BE188" s="509"/>
      <c r="BF188" s="509"/>
      <c r="BG188" s="509"/>
      <c r="BH188" s="517" t="s">
        <v>21688</v>
      </c>
      <c r="BI188" s="509"/>
      <c r="BJ188" s="509"/>
      <c r="BK188" s="509"/>
      <c r="BL188" s="509"/>
      <c r="BM188" s="509"/>
      <c r="BN188" s="509"/>
      <c r="BO188" s="509"/>
      <c r="BP188" s="507">
        <v>798000.0</v>
      </c>
      <c r="BQ188" s="509"/>
      <c r="BR188" s="509"/>
      <c r="BS188" s="509"/>
      <c r="BT188" s="509"/>
      <c r="BU188" s="509"/>
      <c r="BV188" s="509"/>
      <c r="BW188" s="509"/>
      <c r="BX188" s="509"/>
      <c r="BY188" s="509"/>
      <c r="BZ188" s="509"/>
      <c r="CA188" s="509"/>
      <c r="CB188" s="603">
        <v>45736.0</v>
      </c>
      <c r="CC188" s="509"/>
      <c r="CD188" s="509"/>
      <c r="CE188" s="507">
        <v>798000.0</v>
      </c>
      <c r="CF188" s="507">
        <v>0.0</v>
      </c>
      <c r="CG188" s="509"/>
      <c r="CH188" s="509"/>
      <c r="CI188" s="509"/>
      <c r="CJ188" s="509"/>
      <c r="CK188" s="509"/>
      <c r="CL188" s="509"/>
      <c r="CM188" s="509"/>
      <c r="CN188" s="509"/>
      <c r="CO188" s="509"/>
      <c r="CP188" s="509"/>
      <c r="CQ188" s="509"/>
      <c r="CR188" s="517" t="s">
        <v>22261</v>
      </c>
      <c r="CU188" s="509"/>
      <c r="CV188" s="509"/>
      <c r="CW188" s="509"/>
      <c r="CX188" s="509"/>
      <c r="CY188" s="509"/>
      <c r="CZ188" s="509"/>
      <c r="DA188" s="509"/>
      <c r="DB188" s="509"/>
      <c r="DC188" s="509"/>
      <c r="DD188" s="517" t="s">
        <v>22262</v>
      </c>
      <c r="DE188" s="509"/>
      <c r="DF188" s="509"/>
      <c r="DG188" s="509"/>
      <c r="DH188" s="509"/>
      <c r="DI188" s="509"/>
      <c r="DJ188" s="509"/>
      <c r="DK188" s="509"/>
      <c r="DL188" s="509"/>
      <c r="DM188" s="517" t="s">
        <v>22277</v>
      </c>
      <c r="DN188" s="517" t="s">
        <v>22262</v>
      </c>
      <c r="DO188" s="509"/>
      <c r="DP188" s="509"/>
      <c r="DQ188" s="509"/>
      <c r="DR188" s="517" t="s">
        <v>21820</v>
      </c>
      <c r="DS188" s="509"/>
      <c r="DT188" s="509"/>
      <c r="DU188" s="509"/>
      <c r="DV188" s="517" t="s">
        <v>22275</v>
      </c>
      <c r="DZ188" s="509"/>
      <c r="EA188" s="509"/>
      <c r="EB188" s="509"/>
      <c r="EC188" s="509"/>
      <c r="ED188" s="509"/>
      <c r="EE188" s="509"/>
      <c r="EF188" s="509"/>
      <c r="EG188" s="509"/>
      <c r="EH188" s="509"/>
      <c r="EI188" s="509"/>
      <c r="EJ188" s="509"/>
      <c r="EK188" s="509"/>
      <c r="EL188" s="509"/>
      <c r="EM188" s="509"/>
      <c r="EN188" s="509"/>
      <c r="EO188" s="509"/>
      <c r="EP188" s="509"/>
      <c r="EQ188" s="509"/>
      <c r="ER188" s="509"/>
      <c r="ES188" s="509"/>
      <c r="ET188" s="509"/>
      <c r="EU188" s="509"/>
      <c r="EV188" s="509"/>
      <c r="EW188" s="509"/>
      <c r="EX188" s="509"/>
      <c r="EY188" s="509"/>
      <c r="EZ188" s="509"/>
      <c r="FA188" s="509"/>
      <c r="FB188" s="509"/>
      <c r="FC188" s="509"/>
      <c r="FD188" s="509"/>
      <c r="FE188" s="517" t="s">
        <v>22263</v>
      </c>
      <c r="FF188" s="509"/>
      <c r="FG188" s="509"/>
      <c r="FH188" s="509"/>
      <c r="FI188" s="509"/>
      <c r="FJ188" s="509"/>
      <c r="FK188" s="509"/>
      <c r="FL188" s="509"/>
      <c r="FM188" s="509"/>
      <c r="FN188" s="509"/>
      <c r="FO188" s="509"/>
      <c r="FP188" s="509"/>
      <c r="FQ188" s="509"/>
      <c r="FR188" s="509"/>
      <c r="FS188" s="509"/>
      <c r="FT188" s="509"/>
      <c r="FU188" s="509"/>
      <c r="FV188" s="509"/>
      <c r="FW188" s="509"/>
      <c r="FX188" s="509"/>
      <c r="FY188" s="509"/>
      <c r="FZ188" s="509"/>
      <c r="GA188" s="509"/>
      <c r="GB188" s="509"/>
      <c r="GC188" s="509"/>
      <c r="GD188" s="509"/>
      <c r="GE188" s="509"/>
      <c r="GF188" s="509"/>
      <c r="GG188" s="509"/>
    </row>
    <row r="189">
      <c r="A189" s="507">
        <v>6490556.0</v>
      </c>
      <c r="B189" s="517" t="s">
        <v>22278</v>
      </c>
      <c r="C189" s="517" t="s">
        <v>212</v>
      </c>
      <c r="D189" s="601">
        <v>45736.702511574076</v>
      </c>
      <c r="E189" s="601">
        <v>45736.70884259259</v>
      </c>
      <c r="F189" s="601">
        <v>45736.708958333336</v>
      </c>
      <c r="H189" s="517" t="s">
        <v>21685</v>
      </c>
      <c r="K189" s="509"/>
      <c r="L189" s="509"/>
      <c r="M189" s="509"/>
      <c r="N189" s="509"/>
      <c r="O189" s="509"/>
      <c r="P189" s="509"/>
      <c r="Q189" s="509"/>
      <c r="R189" s="509"/>
      <c r="S189" s="509"/>
      <c r="T189" s="509"/>
      <c r="U189" s="509"/>
      <c r="V189" s="517" t="s">
        <v>1578</v>
      </c>
      <c r="W189" s="600" t="s">
        <v>22279</v>
      </c>
      <c r="X189" s="509"/>
      <c r="Y189" s="509"/>
      <c r="Z189" s="509"/>
      <c r="AA189" s="509"/>
      <c r="AB189" s="509"/>
      <c r="AC189" s="509"/>
      <c r="AD189" s="509"/>
      <c r="AE189" s="509"/>
      <c r="AF189" s="509"/>
      <c r="AG189" s="509"/>
      <c r="AH189" s="509"/>
      <c r="AI189" s="509"/>
      <c r="AJ189" s="509"/>
      <c r="AK189" s="509"/>
      <c r="AL189" s="509"/>
      <c r="AM189" s="509"/>
      <c r="AN189" s="509"/>
      <c r="AO189" s="509"/>
      <c r="AP189" s="509"/>
      <c r="AQ189" s="509"/>
      <c r="AR189" s="509"/>
      <c r="AS189" s="509"/>
      <c r="AT189" s="509"/>
      <c r="AU189" s="509"/>
      <c r="AV189" s="509"/>
      <c r="AW189" s="509"/>
      <c r="AX189" s="509"/>
      <c r="AY189" s="509"/>
      <c r="AZ189" s="509"/>
      <c r="BA189" s="509"/>
      <c r="BB189" s="509"/>
      <c r="BC189" s="509"/>
      <c r="BD189" s="509"/>
      <c r="BE189" s="509"/>
      <c r="BF189" s="509"/>
      <c r="BG189" s="509"/>
      <c r="BH189" s="517" t="s">
        <v>21688</v>
      </c>
      <c r="BI189" s="509"/>
      <c r="BJ189" s="509"/>
      <c r="BK189" s="509"/>
      <c r="BL189" s="509"/>
      <c r="BM189" s="509"/>
      <c r="BN189" s="509"/>
      <c r="BO189" s="509"/>
      <c r="BP189" s="509"/>
      <c r="BQ189" s="509"/>
      <c r="BR189" s="509"/>
      <c r="BS189" s="509"/>
      <c r="BT189" s="509"/>
      <c r="BU189" s="509"/>
      <c r="BV189" s="509"/>
      <c r="BW189" s="509"/>
      <c r="BX189" s="509"/>
      <c r="BY189" s="509"/>
      <c r="BZ189" s="509"/>
      <c r="CA189" s="509"/>
      <c r="CB189" s="509"/>
      <c r="CC189" s="509"/>
      <c r="CD189" s="509"/>
      <c r="CE189" s="509"/>
      <c r="CF189" s="509"/>
      <c r="CG189" s="509"/>
      <c r="CH189" s="509"/>
      <c r="CI189" s="509"/>
      <c r="CJ189" s="509"/>
      <c r="CK189" s="509"/>
      <c r="CL189" s="509"/>
      <c r="CM189" s="509"/>
      <c r="CN189" s="509"/>
      <c r="CO189" s="509"/>
      <c r="CP189" s="509"/>
      <c r="CQ189" s="509"/>
      <c r="CR189" s="517" t="s">
        <v>22280</v>
      </c>
      <c r="CU189" s="509"/>
      <c r="CV189" s="509"/>
      <c r="CW189" s="509"/>
      <c r="CX189" s="509"/>
      <c r="CY189" s="509"/>
      <c r="CZ189" s="509"/>
      <c r="DA189" s="509"/>
      <c r="DB189" s="509"/>
      <c r="DC189" s="509"/>
      <c r="DD189" s="509"/>
      <c r="DE189" s="509"/>
      <c r="DF189" s="509"/>
      <c r="DG189" s="509"/>
      <c r="DH189" s="509"/>
      <c r="DI189" s="517" t="s">
        <v>22280</v>
      </c>
      <c r="DL189" s="509"/>
      <c r="DM189" s="509"/>
      <c r="DN189" s="517" t="s">
        <v>22279</v>
      </c>
      <c r="DQ189" s="509"/>
      <c r="DR189" s="517" t="s">
        <v>1578</v>
      </c>
      <c r="DS189" s="509"/>
      <c r="DT189" s="509"/>
      <c r="DU189" s="509"/>
      <c r="DV189" s="509"/>
      <c r="DW189" s="509"/>
      <c r="DX189" s="509"/>
      <c r="DY189" s="509"/>
      <c r="DZ189" s="509"/>
      <c r="EA189" s="509"/>
      <c r="EB189" s="602">
        <v>45736.0</v>
      </c>
      <c r="EC189" s="509"/>
      <c r="ED189" s="509"/>
      <c r="EE189" s="509"/>
      <c r="EF189" s="509"/>
      <c r="EG189" s="509"/>
      <c r="EH189" s="509"/>
      <c r="EI189" s="509"/>
      <c r="EJ189" s="509"/>
      <c r="EK189" s="509"/>
      <c r="EL189" s="509"/>
      <c r="EM189" s="509"/>
      <c r="EN189" s="509"/>
      <c r="EO189" s="509"/>
      <c r="EP189" s="509"/>
      <c r="EQ189" s="509"/>
      <c r="ER189" s="509"/>
      <c r="ES189" s="509"/>
      <c r="ET189" s="509"/>
      <c r="EU189" s="509"/>
      <c r="EV189" s="509"/>
      <c r="EW189" s="509"/>
      <c r="EX189" s="509"/>
      <c r="EY189" s="509"/>
      <c r="EZ189" s="509"/>
      <c r="FA189" s="509"/>
      <c r="FB189" s="509"/>
      <c r="FC189" s="509"/>
      <c r="FD189" s="509"/>
      <c r="FE189" s="517" t="s">
        <v>22281</v>
      </c>
      <c r="FH189" s="509"/>
      <c r="FI189" s="509"/>
      <c r="FJ189" s="509"/>
      <c r="FK189" s="509"/>
      <c r="FL189" s="509"/>
      <c r="FM189" s="509"/>
      <c r="FN189" s="509"/>
      <c r="FO189" s="509"/>
      <c r="FP189" s="509"/>
      <c r="FQ189" s="509"/>
      <c r="FR189" s="509"/>
      <c r="FS189" s="509"/>
      <c r="FT189" s="509"/>
      <c r="FU189" s="509"/>
      <c r="FV189" s="509"/>
      <c r="FW189" s="509"/>
      <c r="FX189" s="509"/>
      <c r="FY189" s="509"/>
      <c r="FZ189" s="509"/>
      <c r="GA189" s="509"/>
      <c r="GB189" s="509"/>
      <c r="GC189" s="509"/>
      <c r="GD189" s="509"/>
      <c r="GE189" s="509"/>
      <c r="GF189" s="509"/>
      <c r="GG189" s="509"/>
    </row>
    <row r="190">
      <c r="A190" s="507">
        <v>6490570.0</v>
      </c>
      <c r="B190" s="517" t="s">
        <v>22282</v>
      </c>
      <c r="C190" s="517" t="s">
        <v>212</v>
      </c>
      <c r="D190" s="601">
        <v>45736.705671296295</v>
      </c>
      <c r="E190" s="601">
        <v>45736.70663194444</v>
      </c>
      <c r="F190" s="601">
        <v>45736.70826388889</v>
      </c>
      <c r="H190" s="517" t="s">
        <v>21685</v>
      </c>
      <c r="K190" s="509"/>
      <c r="L190" s="509"/>
      <c r="M190" s="509"/>
      <c r="N190" s="509"/>
      <c r="O190" s="509"/>
      <c r="P190" s="509"/>
      <c r="Q190" s="509"/>
      <c r="R190" s="509"/>
      <c r="S190" s="509"/>
      <c r="T190" s="517" t="s">
        <v>2639</v>
      </c>
      <c r="V190" s="517" t="s">
        <v>1578</v>
      </c>
      <c r="W190" s="600" t="s">
        <v>22279</v>
      </c>
      <c r="X190" s="509"/>
      <c r="Y190" s="509"/>
      <c r="Z190" s="509"/>
      <c r="AA190" s="509"/>
      <c r="AB190" s="509"/>
      <c r="AC190" s="509"/>
      <c r="AD190" s="509"/>
      <c r="AE190" s="509"/>
      <c r="AF190" s="509"/>
      <c r="AG190" s="509"/>
      <c r="AH190" s="509"/>
      <c r="AI190" s="509"/>
      <c r="AJ190" s="509"/>
      <c r="AK190" s="509"/>
      <c r="AL190" s="509"/>
      <c r="AM190" s="509"/>
      <c r="AN190" s="509"/>
      <c r="AO190" s="509"/>
      <c r="AP190" s="509"/>
      <c r="AQ190" s="507">
        <v>36.0</v>
      </c>
      <c r="AR190" s="602">
        <v>45736.0</v>
      </c>
      <c r="AS190" s="507">
        <v>798000.0</v>
      </c>
      <c r="AT190" s="509"/>
      <c r="AU190" s="509"/>
      <c r="AV190" s="509"/>
      <c r="AW190" s="509"/>
      <c r="AX190" s="509"/>
      <c r="AY190" s="509"/>
      <c r="AZ190" s="509"/>
      <c r="BA190" s="509"/>
      <c r="BB190" s="509"/>
      <c r="BC190" s="509"/>
      <c r="BD190" s="509"/>
      <c r="BE190" s="509"/>
      <c r="BF190" s="509"/>
      <c r="BG190" s="509"/>
      <c r="BH190" s="517" t="s">
        <v>21688</v>
      </c>
      <c r="BI190" s="509"/>
      <c r="BJ190" s="509"/>
      <c r="BK190" s="509"/>
      <c r="BL190" s="509"/>
      <c r="BM190" s="509"/>
      <c r="BN190" s="509"/>
      <c r="BO190" s="509"/>
      <c r="BP190" s="509"/>
      <c r="BQ190" s="509"/>
      <c r="BR190" s="509"/>
      <c r="BS190" s="509"/>
      <c r="BT190" s="517" t="s">
        <v>21693</v>
      </c>
      <c r="BX190" s="509"/>
      <c r="BY190" s="507">
        <v>30324.0</v>
      </c>
      <c r="BZ190" s="507">
        <v>28500.0</v>
      </c>
      <c r="CA190" s="509"/>
      <c r="CB190" s="509"/>
      <c r="CC190" s="514">
        <v>45804.0</v>
      </c>
      <c r="CD190" s="507">
        <v>27.0</v>
      </c>
      <c r="CE190" s="507">
        <v>1027824.0</v>
      </c>
      <c r="CF190" s="507">
        <v>229824.0</v>
      </c>
      <c r="CG190" s="509"/>
      <c r="CH190" s="509"/>
      <c r="CI190" s="509"/>
      <c r="CJ190" s="509"/>
      <c r="CK190" s="509"/>
      <c r="CL190" s="509"/>
      <c r="CM190" s="509"/>
      <c r="CN190" s="509"/>
      <c r="CO190" s="509"/>
      <c r="CP190" s="509"/>
      <c r="CQ190" s="509"/>
      <c r="CR190" s="517" t="s">
        <v>22280</v>
      </c>
      <c r="CU190" s="509"/>
      <c r="CV190" s="509"/>
      <c r="CW190" s="509"/>
      <c r="CX190" s="509"/>
      <c r="CY190" s="509"/>
      <c r="CZ190" s="509"/>
      <c r="DA190" s="509"/>
      <c r="DB190" s="509"/>
      <c r="DC190" s="509"/>
      <c r="DD190" s="517" t="s">
        <v>22283</v>
      </c>
      <c r="DE190" s="509"/>
      <c r="DF190" s="509"/>
      <c r="DG190" s="509"/>
      <c r="DH190" s="509"/>
      <c r="DI190" s="509"/>
      <c r="DJ190" s="509"/>
      <c r="DK190" s="509"/>
      <c r="DL190" s="509"/>
      <c r="DM190" s="509"/>
      <c r="DN190" s="517" t="s">
        <v>22279</v>
      </c>
      <c r="DQ190" s="509"/>
      <c r="DR190" s="517" t="s">
        <v>1578</v>
      </c>
      <c r="DS190" s="509"/>
      <c r="DT190" s="509"/>
      <c r="DU190" s="509"/>
      <c r="DV190" s="517" t="s">
        <v>22284</v>
      </c>
      <c r="DY190" s="509"/>
      <c r="DZ190" s="509"/>
      <c r="EA190" s="509"/>
      <c r="EB190" s="509"/>
      <c r="EC190" s="509"/>
      <c r="ED190" s="509"/>
      <c r="EE190" s="509"/>
      <c r="EF190" s="509"/>
      <c r="EG190" s="509"/>
      <c r="EH190" s="509"/>
      <c r="EI190" s="509"/>
      <c r="EJ190" s="509"/>
      <c r="EK190" s="509"/>
      <c r="EL190" s="509"/>
      <c r="EM190" s="509"/>
      <c r="EN190" s="509"/>
      <c r="EO190" s="509"/>
      <c r="EP190" s="509"/>
      <c r="EQ190" s="509"/>
      <c r="ER190" s="509"/>
      <c r="ES190" s="509"/>
      <c r="ET190" s="509"/>
      <c r="EU190" s="509"/>
      <c r="EV190" s="509"/>
      <c r="EW190" s="509"/>
      <c r="EX190" s="509"/>
      <c r="EY190" s="509"/>
      <c r="EZ190" s="509"/>
      <c r="FA190" s="509"/>
      <c r="FB190" s="509"/>
      <c r="FC190" s="509"/>
      <c r="FD190" s="509"/>
      <c r="FE190" s="517" t="s">
        <v>22281</v>
      </c>
      <c r="FH190" s="509"/>
      <c r="FI190" s="509"/>
      <c r="FJ190" s="509"/>
      <c r="FK190" s="509"/>
      <c r="FL190" s="509"/>
      <c r="FM190" s="509"/>
      <c r="FN190" s="509"/>
      <c r="FO190" s="509"/>
      <c r="FP190" s="509"/>
      <c r="FQ190" s="509"/>
      <c r="FR190" s="509"/>
      <c r="FS190" s="509"/>
      <c r="FT190" s="509"/>
      <c r="FU190" s="509"/>
      <c r="FV190" s="509"/>
      <c r="FW190" s="509"/>
      <c r="FX190" s="509"/>
      <c r="FY190" s="509"/>
      <c r="FZ190" s="509"/>
      <c r="GA190" s="509"/>
      <c r="GB190" s="509"/>
      <c r="GC190" s="509"/>
      <c r="GD190" s="509"/>
      <c r="GE190" s="509"/>
      <c r="GF190" s="509"/>
      <c r="GG190" s="509"/>
    </row>
    <row r="191">
      <c r="A191" s="507">
        <v>6490586.0</v>
      </c>
      <c r="B191" s="517" t="s">
        <v>22285</v>
      </c>
      <c r="C191" s="517" t="s">
        <v>212</v>
      </c>
      <c r="D191" s="601">
        <v>45736.70722222222</v>
      </c>
      <c r="E191" s="601">
        <v>45736.709386574075</v>
      </c>
      <c r="F191" s="601">
        <v>45736.70956018518</v>
      </c>
      <c r="H191" s="517" t="s">
        <v>21685</v>
      </c>
      <c r="K191" s="509"/>
      <c r="L191" s="509"/>
      <c r="M191" s="509"/>
      <c r="N191" s="509"/>
      <c r="O191" s="509"/>
      <c r="P191" s="509"/>
      <c r="Q191" s="509"/>
      <c r="R191" s="509"/>
      <c r="S191" s="509"/>
      <c r="T191" s="517" t="s">
        <v>2639</v>
      </c>
      <c r="V191" s="517" t="s">
        <v>1578</v>
      </c>
      <c r="W191" s="600" t="s">
        <v>22279</v>
      </c>
      <c r="X191" s="509"/>
      <c r="Y191" s="509"/>
      <c r="Z191" s="509"/>
      <c r="AA191" s="509"/>
      <c r="AB191" s="509"/>
      <c r="AC191" s="509"/>
      <c r="AD191" s="509"/>
      <c r="AE191" s="509"/>
      <c r="AF191" s="509"/>
      <c r="AG191" s="509"/>
      <c r="AH191" s="509"/>
      <c r="AI191" s="509"/>
      <c r="AJ191" s="509"/>
      <c r="AK191" s="509"/>
      <c r="AL191" s="509"/>
      <c r="AM191" s="509"/>
      <c r="AN191" s="509"/>
      <c r="AO191" s="509"/>
      <c r="AP191" s="509"/>
      <c r="AQ191" s="507">
        <v>36.0</v>
      </c>
      <c r="AR191" s="602">
        <v>45736.0</v>
      </c>
      <c r="AS191" s="507">
        <v>798000.0</v>
      </c>
      <c r="AT191" s="509"/>
      <c r="AU191" s="509"/>
      <c r="AV191" s="509"/>
      <c r="AW191" s="509"/>
      <c r="AX191" s="509"/>
      <c r="AY191" s="509"/>
      <c r="AZ191" s="509"/>
      <c r="BA191" s="509"/>
      <c r="BB191" s="509"/>
      <c r="BC191" s="509"/>
      <c r="BD191" s="509"/>
      <c r="BE191" s="509"/>
      <c r="BF191" s="509"/>
      <c r="BG191" s="509"/>
      <c r="BH191" s="517" t="s">
        <v>21688</v>
      </c>
      <c r="BI191" s="509"/>
      <c r="BJ191" s="509"/>
      <c r="BK191" s="509"/>
      <c r="BL191" s="509"/>
      <c r="BM191" s="509"/>
      <c r="BN191" s="509"/>
      <c r="BO191" s="509"/>
      <c r="BP191" s="509"/>
      <c r="BQ191" s="509"/>
      <c r="BR191" s="509"/>
      <c r="BS191" s="509"/>
      <c r="BT191" s="517" t="s">
        <v>21693</v>
      </c>
      <c r="BX191" s="509"/>
      <c r="BY191" s="507">
        <v>30324.0</v>
      </c>
      <c r="BZ191" s="507">
        <v>28500.0</v>
      </c>
      <c r="CA191" s="509"/>
      <c r="CB191" s="509"/>
      <c r="CC191" s="514">
        <v>45804.0</v>
      </c>
      <c r="CD191" s="507">
        <v>27.0</v>
      </c>
      <c r="CE191" s="507">
        <v>1027824.0</v>
      </c>
      <c r="CF191" s="507">
        <v>229824.0</v>
      </c>
      <c r="CG191" s="509"/>
      <c r="CH191" s="509"/>
      <c r="CI191" s="509"/>
      <c r="CJ191" s="509"/>
      <c r="CK191" s="509"/>
      <c r="CL191" s="509"/>
      <c r="CM191" s="509"/>
      <c r="CN191" s="509"/>
      <c r="CO191" s="509"/>
      <c r="CP191" s="509"/>
      <c r="CQ191" s="509"/>
      <c r="CR191" s="517" t="s">
        <v>22280</v>
      </c>
      <c r="CU191" s="509"/>
      <c r="CV191" s="509"/>
      <c r="CW191" s="509"/>
      <c r="CX191" s="509"/>
      <c r="CY191" s="509"/>
      <c r="CZ191" s="509"/>
      <c r="DA191" s="509"/>
      <c r="DB191" s="509"/>
      <c r="DC191" s="509"/>
      <c r="DD191" s="517" t="s">
        <v>22283</v>
      </c>
      <c r="DE191" s="509"/>
      <c r="DF191" s="509"/>
      <c r="DG191" s="509"/>
      <c r="DH191" s="509"/>
      <c r="DI191" s="509"/>
      <c r="DJ191" s="509"/>
      <c r="DK191" s="509"/>
      <c r="DL191" s="509"/>
      <c r="DM191" s="507">
        <v>2702252.0</v>
      </c>
      <c r="DN191" s="517" t="s">
        <v>22286</v>
      </c>
      <c r="DQ191" s="509"/>
      <c r="DR191" s="517" t="s">
        <v>1578</v>
      </c>
      <c r="DS191" s="509"/>
      <c r="DT191" s="509"/>
      <c r="DU191" s="509"/>
      <c r="DV191" s="517" t="s">
        <v>22284</v>
      </c>
      <c r="DY191" s="509"/>
      <c r="DZ191" s="509"/>
      <c r="EA191" s="509"/>
      <c r="EB191" s="509"/>
      <c r="EC191" s="509"/>
      <c r="ED191" s="509"/>
      <c r="EE191" s="509"/>
      <c r="EF191" s="509"/>
      <c r="EG191" s="509"/>
      <c r="EH191" s="509"/>
      <c r="EI191" s="509"/>
      <c r="EJ191" s="509"/>
      <c r="EK191" s="509"/>
      <c r="EL191" s="509"/>
      <c r="EM191" s="509"/>
      <c r="EN191" s="509"/>
      <c r="EO191" s="509"/>
      <c r="EP191" s="509"/>
      <c r="EQ191" s="509"/>
      <c r="ER191" s="509"/>
      <c r="ES191" s="509"/>
      <c r="ET191" s="509"/>
      <c r="EU191" s="509"/>
      <c r="EV191" s="509"/>
      <c r="EW191" s="509"/>
      <c r="EX191" s="509"/>
      <c r="EY191" s="509"/>
      <c r="EZ191" s="509"/>
      <c r="FA191" s="509"/>
      <c r="FB191" s="509"/>
      <c r="FC191" s="509"/>
      <c r="FD191" s="509"/>
      <c r="FE191" s="517" t="s">
        <v>22281</v>
      </c>
      <c r="FH191" s="509"/>
      <c r="FI191" s="509"/>
      <c r="FJ191" s="509"/>
      <c r="FK191" s="509"/>
      <c r="FL191" s="509"/>
      <c r="FM191" s="509"/>
      <c r="FN191" s="509"/>
      <c r="FO191" s="509"/>
      <c r="FP191" s="509"/>
      <c r="FQ191" s="509"/>
      <c r="FR191" s="509"/>
      <c r="FS191" s="509"/>
      <c r="FT191" s="509"/>
      <c r="FU191" s="509"/>
      <c r="FV191" s="509"/>
      <c r="FW191" s="509"/>
      <c r="FX191" s="509"/>
      <c r="FY191" s="509"/>
      <c r="FZ191" s="509"/>
      <c r="GA191" s="509"/>
      <c r="GB191" s="509"/>
      <c r="GC191" s="509"/>
      <c r="GD191" s="509"/>
      <c r="GE191" s="509"/>
      <c r="GF191" s="509"/>
      <c r="GG191" s="509"/>
    </row>
    <row r="192">
      <c r="A192" s="507">
        <v>6490672.0</v>
      </c>
      <c r="B192" s="517" t="s">
        <v>22287</v>
      </c>
      <c r="C192" s="517" t="s">
        <v>212</v>
      </c>
      <c r="D192" s="601">
        <v>45736.724270833336</v>
      </c>
      <c r="E192" s="601">
        <v>45736.73085648148</v>
      </c>
      <c r="F192" s="601">
        <v>45736.73380787037</v>
      </c>
      <c r="H192" s="517" t="s">
        <v>21685</v>
      </c>
      <c r="K192" s="509"/>
      <c r="L192" s="509"/>
      <c r="M192" s="509"/>
      <c r="N192" s="509"/>
      <c r="O192" s="509"/>
      <c r="P192" s="509"/>
      <c r="Q192" s="509"/>
      <c r="R192" s="509"/>
      <c r="S192" s="509"/>
      <c r="T192" s="509"/>
      <c r="U192" s="509"/>
      <c r="V192" s="517" t="s">
        <v>60</v>
      </c>
      <c r="W192" s="600" t="s">
        <v>1851</v>
      </c>
      <c r="X192" s="509"/>
      <c r="Y192" s="509"/>
      <c r="Z192" s="509"/>
      <c r="AA192" s="509"/>
      <c r="AB192" s="509"/>
      <c r="AC192" s="509"/>
      <c r="AD192" s="509"/>
      <c r="AE192" s="509"/>
      <c r="AF192" s="509"/>
      <c r="AG192" s="509"/>
      <c r="AH192" s="509"/>
      <c r="AI192" s="509"/>
      <c r="AJ192" s="509"/>
      <c r="AK192" s="509"/>
      <c r="AL192" s="509"/>
      <c r="AM192" s="509"/>
      <c r="AN192" s="509"/>
      <c r="AO192" s="509"/>
      <c r="AP192" s="509"/>
      <c r="AQ192" s="509"/>
      <c r="AR192" s="509"/>
      <c r="AS192" s="509"/>
      <c r="AT192" s="509"/>
      <c r="AU192" s="509"/>
      <c r="AV192" s="509"/>
      <c r="AW192" s="509"/>
      <c r="AX192" s="509"/>
      <c r="AY192" s="509"/>
      <c r="AZ192" s="509"/>
      <c r="BA192" s="509"/>
      <c r="BB192" s="509"/>
      <c r="BC192" s="509"/>
      <c r="BD192" s="509"/>
      <c r="BE192" s="509"/>
      <c r="BF192" s="509"/>
      <c r="BG192" s="509"/>
      <c r="BH192" s="517" t="s">
        <v>21688</v>
      </c>
      <c r="BI192" s="509"/>
      <c r="BJ192" s="509"/>
      <c r="BK192" s="509"/>
      <c r="BL192" s="509"/>
      <c r="BM192" s="509"/>
      <c r="BN192" s="509"/>
      <c r="BO192" s="509"/>
      <c r="BP192" s="509"/>
      <c r="BQ192" s="509"/>
      <c r="BR192" s="509"/>
      <c r="BS192" s="509"/>
      <c r="BT192" s="509"/>
      <c r="BU192" s="509"/>
      <c r="BV192" s="509"/>
      <c r="BW192" s="509"/>
      <c r="BX192" s="509"/>
      <c r="BY192" s="509"/>
      <c r="BZ192" s="509"/>
      <c r="CA192" s="509"/>
      <c r="CB192" s="509"/>
      <c r="CC192" s="509"/>
      <c r="CD192" s="509"/>
      <c r="CE192" s="509"/>
      <c r="CF192" s="509"/>
      <c r="CG192" s="509"/>
      <c r="CH192" s="509"/>
      <c r="CI192" s="509"/>
      <c r="CJ192" s="509"/>
      <c r="CK192" s="509"/>
      <c r="CL192" s="509"/>
      <c r="CM192" s="509"/>
      <c r="CN192" s="509"/>
      <c r="CO192" s="509"/>
      <c r="CP192" s="509"/>
      <c r="CQ192" s="509"/>
      <c r="CR192" s="517" t="s">
        <v>1852</v>
      </c>
      <c r="CU192" s="509"/>
      <c r="CV192" s="509"/>
      <c r="CW192" s="509"/>
      <c r="CX192" s="509"/>
      <c r="CY192" s="509"/>
      <c r="CZ192" s="509"/>
      <c r="DA192" s="509"/>
      <c r="DB192" s="509"/>
      <c r="DC192" s="509"/>
      <c r="DD192" s="509"/>
      <c r="DE192" s="509"/>
      <c r="DF192" s="509"/>
      <c r="DG192" s="509"/>
      <c r="DH192" s="509"/>
      <c r="DI192" s="517" t="s">
        <v>1852</v>
      </c>
      <c r="DL192" s="509"/>
      <c r="DM192" s="509"/>
      <c r="DN192" s="517" t="s">
        <v>1851</v>
      </c>
      <c r="DO192" s="509"/>
      <c r="DP192" s="509"/>
      <c r="DQ192" s="509"/>
      <c r="DR192" s="517" t="s">
        <v>60</v>
      </c>
      <c r="DS192" s="509"/>
      <c r="DT192" s="509"/>
      <c r="DU192" s="509"/>
      <c r="DV192" s="509"/>
      <c r="DW192" s="509"/>
      <c r="DX192" s="509"/>
      <c r="DY192" s="509"/>
      <c r="DZ192" s="509"/>
      <c r="EA192" s="509"/>
      <c r="EB192" s="602">
        <v>45736.0</v>
      </c>
      <c r="EC192" s="509"/>
      <c r="ED192" s="509"/>
      <c r="EE192" s="509"/>
      <c r="EF192" s="509"/>
      <c r="EG192" s="509"/>
      <c r="EH192" s="509"/>
      <c r="EI192" s="509"/>
      <c r="EJ192" s="509"/>
      <c r="EK192" s="509"/>
      <c r="EL192" s="509"/>
      <c r="EM192" s="509"/>
      <c r="EN192" s="509"/>
      <c r="EO192" s="509"/>
      <c r="EP192" s="509"/>
      <c r="EQ192" s="509"/>
      <c r="ER192" s="509"/>
      <c r="ES192" s="509"/>
      <c r="ET192" s="509"/>
      <c r="EU192" s="509"/>
      <c r="EV192" s="509"/>
      <c r="EW192" s="509"/>
      <c r="EX192" s="509"/>
      <c r="EY192" s="509"/>
      <c r="EZ192" s="509"/>
      <c r="FA192" s="509"/>
      <c r="FB192" s="509"/>
      <c r="FC192" s="509"/>
      <c r="FD192" s="509"/>
      <c r="FE192" s="517" t="s">
        <v>22288</v>
      </c>
      <c r="FG192" s="509"/>
      <c r="FH192" s="509"/>
      <c r="FI192" s="509"/>
      <c r="FJ192" s="509"/>
      <c r="FK192" s="509"/>
      <c r="FL192" s="509"/>
      <c r="FM192" s="509"/>
      <c r="FN192" s="509"/>
      <c r="FO192" s="509"/>
      <c r="FP192" s="509"/>
      <c r="FQ192" s="509"/>
      <c r="FR192" s="509"/>
      <c r="FS192" s="509"/>
      <c r="FT192" s="509"/>
      <c r="FU192" s="509"/>
      <c r="FV192" s="509"/>
      <c r="FW192" s="509"/>
      <c r="FX192" s="509"/>
      <c r="FY192" s="509"/>
      <c r="FZ192" s="509"/>
      <c r="GA192" s="509"/>
      <c r="GB192" s="509"/>
      <c r="GC192" s="509"/>
      <c r="GD192" s="509"/>
      <c r="GE192" s="509"/>
      <c r="GF192" s="509"/>
      <c r="GG192" s="509"/>
    </row>
    <row r="193">
      <c r="A193" s="507">
        <v>6490689.0</v>
      </c>
      <c r="B193" s="517" t="s">
        <v>22289</v>
      </c>
      <c r="C193" s="517" t="s">
        <v>212</v>
      </c>
      <c r="D193" s="601">
        <v>45736.723333333335</v>
      </c>
      <c r="E193" s="601">
        <v>45736.725069444445</v>
      </c>
      <c r="F193" s="601">
        <v>45736.73416666667</v>
      </c>
      <c r="H193" s="517" t="s">
        <v>21685</v>
      </c>
      <c r="K193" s="509"/>
      <c r="L193" s="509"/>
      <c r="M193" s="509"/>
      <c r="N193" s="509"/>
      <c r="O193" s="509"/>
      <c r="P193" s="509"/>
      <c r="Q193" s="509"/>
      <c r="R193" s="509"/>
      <c r="S193" s="509"/>
      <c r="T193" s="517" t="s">
        <v>2639</v>
      </c>
      <c r="V193" s="517" t="s">
        <v>60</v>
      </c>
      <c r="W193" s="600" t="s">
        <v>1851</v>
      </c>
      <c r="X193" s="509"/>
      <c r="Y193" s="509"/>
      <c r="Z193" s="509"/>
      <c r="AA193" s="509"/>
      <c r="AB193" s="509"/>
      <c r="AC193" s="509"/>
      <c r="AD193" s="509"/>
      <c r="AE193" s="509"/>
      <c r="AF193" s="509"/>
      <c r="AG193" s="509"/>
      <c r="AH193" s="509"/>
      <c r="AI193" s="509"/>
      <c r="AJ193" s="509"/>
      <c r="AK193" s="509"/>
      <c r="AL193" s="509"/>
      <c r="AM193" s="509"/>
      <c r="AN193" s="509"/>
      <c r="AO193" s="509"/>
      <c r="AP193" s="509"/>
      <c r="AQ193" s="509"/>
      <c r="AR193" s="602">
        <v>45736.0</v>
      </c>
      <c r="AS193" s="507">
        <v>798000.0</v>
      </c>
      <c r="AT193" s="509"/>
      <c r="AU193" s="509"/>
      <c r="AV193" s="509"/>
      <c r="AW193" s="509"/>
      <c r="AX193" s="509"/>
      <c r="AY193" s="509"/>
      <c r="AZ193" s="509"/>
      <c r="BA193" s="509"/>
      <c r="BB193" s="509"/>
      <c r="BC193" s="509"/>
      <c r="BD193" s="509"/>
      <c r="BE193" s="509"/>
      <c r="BF193" s="509"/>
      <c r="BG193" s="509"/>
      <c r="BH193" s="517" t="s">
        <v>21688</v>
      </c>
      <c r="BI193" s="509"/>
      <c r="BJ193" s="509"/>
      <c r="BK193" s="509"/>
      <c r="BL193" s="509"/>
      <c r="BM193" s="509"/>
      <c r="BN193" s="509"/>
      <c r="BO193" s="509"/>
      <c r="BP193" s="507">
        <v>798000.0</v>
      </c>
      <c r="BQ193" s="509"/>
      <c r="BR193" s="509"/>
      <c r="BS193" s="509"/>
      <c r="BT193" s="509"/>
      <c r="BU193" s="509"/>
      <c r="BV193" s="509"/>
      <c r="BW193" s="509"/>
      <c r="BX193" s="509"/>
      <c r="BY193" s="509"/>
      <c r="BZ193" s="509"/>
      <c r="CA193" s="509"/>
      <c r="CB193" s="603">
        <v>45736.0</v>
      </c>
      <c r="CC193" s="509"/>
      <c r="CD193" s="509"/>
      <c r="CE193" s="507">
        <v>798000.0</v>
      </c>
      <c r="CF193" s="507">
        <v>0.0</v>
      </c>
      <c r="CG193" s="509"/>
      <c r="CH193" s="509"/>
      <c r="CI193" s="509"/>
      <c r="CJ193" s="509"/>
      <c r="CK193" s="509"/>
      <c r="CL193" s="509"/>
      <c r="CM193" s="509"/>
      <c r="CN193" s="509"/>
      <c r="CO193" s="509"/>
      <c r="CP193" s="509"/>
      <c r="CQ193" s="509"/>
      <c r="CR193" s="517" t="s">
        <v>1852</v>
      </c>
      <c r="CU193" s="509"/>
      <c r="CV193" s="509"/>
      <c r="CW193" s="509"/>
      <c r="CX193" s="509"/>
      <c r="CY193" s="509"/>
      <c r="CZ193" s="509"/>
      <c r="DA193" s="509"/>
      <c r="DB193" s="509"/>
      <c r="DC193" s="509"/>
      <c r="DD193" s="517" t="s">
        <v>1851</v>
      </c>
      <c r="DE193" s="509"/>
      <c r="DF193" s="509"/>
      <c r="DG193" s="509"/>
      <c r="DH193" s="509"/>
      <c r="DI193" s="509"/>
      <c r="DJ193" s="509"/>
      <c r="DK193" s="509"/>
      <c r="DL193" s="509"/>
      <c r="DM193" s="509"/>
      <c r="DN193" s="517" t="s">
        <v>1851</v>
      </c>
      <c r="DO193" s="509"/>
      <c r="DP193" s="509"/>
      <c r="DQ193" s="509"/>
      <c r="DR193" s="517" t="s">
        <v>60</v>
      </c>
      <c r="DS193" s="509"/>
      <c r="DT193" s="509"/>
      <c r="DU193" s="509"/>
      <c r="DV193" s="517" t="s">
        <v>22290</v>
      </c>
      <c r="DZ193" s="509"/>
      <c r="EA193" s="509"/>
      <c r="EB193" s="509"/>
      <c r="EC193" s="509"/>
      <c r="ED193" s="509"/>
      <c r="EE193" s="509"/>
      <c r="EF193" s="509"/>
      <c r="EG193" s="509"/>
      <c r="EH193" s="509"/>
      <c r="EI193" s="509"/>
      <c r="EJ193" s="509"/>
      <c r="EK193" s="509"/>
      <c r="EL193" s="509"/>
      <c r="EM193" s="509"/>
      <c r="EN193" s="509"/>
      <c r="EO193" s="509"/>
      <c r="EP193" s="509"/>
      <c r="EQ193" s="509"/>
      <c r="ER193" s="509"/>
      <c r="ES193" s="509"/>
      <c r="ET193" s="509"/>
      <c r="EU193" s="509"/>
      <c r="EV193" s="509"/>
      <c r="EW193" s="509"/>
      <c r="EX193" s="509"/>
      <c r="EY193" s="509"/>
      <c r="EZ193" s="509"/>
      <c r="FA193" s="509"/>
      <c r="FB193" s="509"/>
      <c r="FC193" s="509"/>
      <c r="FD193" s="509"/>
      <c r="FE193" s="517" t="s">
        <v>1851</v>
      </c>
      <c r="FF193" s="509"/>
      <c r="FG193" s="509"/>
      <c r="FH193" s="509"/>
      <c r="FI193" s="509"/>
      <c r="FJ193" s="509"/>
      <c r="FK193" s="509"/>
      <c r="FL193" s="509"/>
      <c r="FM193" s="509"/>
      <c r="FN193" s="509"/>
      <c r="FO193" s="509"/>
      <c r="FP193" s="509"/>
      <c r="FQ193" s="509"/>
      <c r="FR193" s="509"/>
      <c r="FS193" s="509"/>
      <c r="FT193" s="509"/>
      <c r="FU193" s="509"/>
      <c r="FV193" s="509"/>
      <c r="FW193" s="509"/>
      <c r="FX193" s="509"/>
      <c r="FY193" s="509"/>
      <c r="FZ193" s="509"/>
      <c r="GA193" s="509"/>
      <c r="GB193" s="509"/>
      <c r="GC193" s="509"/>
      <c r="GD193" s="509"/>
      <c r="GE193" s="509"/>
      <c r="GF193" s="509"/>
      <c r="GG193" s="509"/>
    </row>
    <row r="194">
      <c r="A194" s="507">
        <v>6490711.0</v>
      </c>
      <c r="B194" s="517" t="s">
        <v>22291</v>
      </c>
      <c r="C194" s="517" t="s">
        <v>212</v>
      </c>
      <c r="D194" s="601">
        <v>45736.7259837963</v>
      </c>
      <c r="E194" s="601">
        <v>45736.72849537037</v>
      </c>
      <c r="F194" s="601">
        <v>45736.734456018516</v>
      </c>
      <c r="H194" s="517" t="s">
        <v>21685</v>
      </c>
      <c r="K194" s="509"/>
      <c r="L194" s="509"/>
      <c r="M194" s="509"/>
      <c r="N194" s="509"/>
      <c r="O194" s="509"/>
      <c r="P194" s="509"/>
      <c r="Q194" s="509"/>
      <c r="R194" s="509"/>
      <c r="S194" s="509"/>
      <c r="T194" s="517" t="s">
        <v>2639</v>
      </c>
      <c r="V194" s="517" t="s">
        <v>60</v>
      </c>
      <c r="W194" s="600" t="s">
        <v>1851</v>
      </c>
      <c r="X194" s="509"/>
      <c r="Y194" s="509"/>
      <c r="Z194" s="509"/>
      <c r="AA194" s="509"/>
      <c r="AB194" s="509"/>
      <c r="AC194" s="509"/>
      <c r="AD194" s="509"/>
      <c r="AE194" s="509"/>
      <c r="AF194" s="509"/>
      <c r="AG194" s="509"/>
      <c r="AH194" s="509"/>
      <c r="AI194" s="509"/>
      <c r="AJ194" s="509"/>
      <c r="AK194" s="509"/>
      <c r="AL194" s="509"/>
      <c r="AM194" s="509"/>
      <c r="AN194" s="509"/>
      <c r="AO194" s="509"/>
      <c r="AP194" s="509"/>
      <c r="AQ194" s="509"/>
      <c r="AR194" s="602">
        <v>45736.0</v>
      </c>
      <c r="AS194" s="507">
        <v>798000.0</v>
      </c>
      <c r="AT194" s="509"/>
      <c r="AU194" s="509"/>
      <c r="AV194" s="509"/>
      <c r="AW194" s="509"/>
      <c r="AX194" s="509"/>
      <c r="AY194" s="509"/>
      <c r="AZ194" s="509"/>
      <c r="BA194" s="509"/>
      <c r="BB194" s="509"/>
      <c r="BC194" s="509"/>
      <c r="BD194" s="509"/>
      <c r="BE194" s="509"/>
      <c r="BF194" s="509"/>
      <c r="BG194" s="509"/>
      <c r="BH194" s="517" t="s">
        <v>21688</v>
      </c>
      <c r="BI194" s="509"/>
      <c r="BJ194" s="509"/>
      <c r="BK194" s="509"/>
      <c r="BL194" s="509"/>
      <c r="BM194" s="509"/>
      <c r="BN194" s="509"/>
      <c r="BO194" s="509"/>
      <c r="BP194" s="507">
        <v>798000.0</v>
      </c>
      <c r="BQ194" s="509"/>
      <c r="BR194" s="509"/>
      <c r="BS194" s="509"/>
      <c r="BT194" s="509"/>
      <c r="BU194" s="509"/>
      <c r="BV194" s="509"/>
      <c r="BW194" s="509"/>
      <c r="BX194" s="509"/>
      <c r="BY194" s="509"/>
      <c r="BZ194" s="509"/>
      <c r="CA194" s="509"/>
      <c r="CB194" s="603">
        <v>45736.0</v>
      </c>
      <c r="CC194" s="509"/>
      <c r="CD194" s="509"/>
      <c r="CE194" s="507">
        <v>798000.0</v>
      </c>
      <c r="CF194" s="507">
        <v>0.0</v>
      </c>
      <c r="CG194" s="509"/>
      <c r="CH194" s="509"/>
      <c r="CI194" s="509"/>
      <c r="CJ194" s="509"/>
      <c r="CK194" s="509"/>
      <c r="CL194" s="509"/>
      <c r="CM194" s="509"/>
      <c r="CN194" s="509"/>
      <c r="CO194" s="509"/>
      <c r="CP194" s="509"/>
      <c r="CQ194" s="509"/>
      <c r="CR194" s="517" t="s">
        <v>1852</v>
      </c>
      <c r="CU194" s="509"/>
      <c r="CV194" s="509"/>
      <c r="CW194" s="509"/>
      <c r="CX194" s="509"/>
      <c r="CY194" s="509"/>
      <c r="CZ194" s="509"/>
      <c r="DA194" s="509"/>
      <c r="DB194" s="509"/>
      <c r="DC194" s="509"/>
      <c r="DD194" s="517" t="s">
        <v>1851</v>
      </c>
      <c r="DE194" s="509"/>
      <c r="DF194" s="509"/>
      <c r="DG194" s="509"/>
      <c r="DH194" s="509"/>
      <c r="DI194" s="509"/>
      <c r="DJ194" s="509"/>
      <c r="DK194" s="509"/>
      <c r="DL194" s="509"/>
      <c r="DM194" s="517" t="s">
        <v>22292</v>
      </c>
      <c r="DN194" s="517" t="s">
        <v>1851</v>
      </c>
      <c r="DO194" s="509"/>
      <c r="DP194" s="509"/>
      <c r="DQ194" s="509"/>
      <c r="DR194" s="517" t="s">
        <v>60</v>
      </c>
      <c r="DS194" s="509"/>
      <c r="DT194" s="509"/>
      <c r="DU194" s="509"/>
      <c r="DV194" s="517" t="s">
        <v>22290</v>
      </c>
      <c r="DZ194" s="509"/>
      <c r="EA194" s="509"/>
      <c r="EB194" s="509"/>
      <c r="EC194" s="509"/>
      <c r="ED194" s="509"/>
      <c r="EE194" s="509"/>
      <c r="EF194" s="509"/>
      <c r="EG194" s="509"/>
      <c r="EH194" s="509"/>
      <c r="EI194" s="509"/>
      <c r="EJ194" s="509"/>
      <c r="EK194" s="509"/>
      <c r="EL194" s="509"/>
      <c r="EM194" s="509"/>
      <c r="EN194" s="509"/>
      <c r="EO194" s="509"/>
      <c r="EP194" s="509"/>
      <c r="EQ194" s="509"/>
      <c r="ER194" s="509"/>
      <c r="ES194" s="509"/>
      <c r="ET194" s="509"/>
      <c r="EU194" s="509"/>
      <c r="EV194" s="509"/>
      <c r="EW194" s="509"/>
      <c r="EX194" s="509"/>
      <c r="EY194" s="509"/>
      <c r="EZ194" s="509"/>
      <c r="FA194" s="509"/>
      <c r="FB194" s="509"/>
      <c r="FC194" s="509"/>
      <c r="FD194" s="509"/>
      <c r="FE194" s="517" t="s">
        <v>22288</v>
      </c>
      <c r="FG194" s="509"/>
      <c r="FH194" s="509"/>
      <c r="FI194" s="509"/>
      <c r="FJ194" s="509"/>
      <c r="FK194" s="509"/>
      <c r="FL194" s="509"/>
      <c r="FM194" s="509"/>
      <c r="FN194" s="509"/>
      <c r="FO194" s="509"/>
      <c r="FP194" s="509"/>
      <c r="FQ194" s="509"/>
      <c r="FR194" s="509"/>
      <c r="FS194" s="509"/>
      <c r="FT194" s="509"/>
      <c r="FU194" s="509"/>
      <c r="FV194" s="509"/>
      <c r="FW194" s="509"/>
      <c r="FX194" s="509"/>
      <c r="FY194" s="509"/>
      <c r="FZ194" s="509"/>
      <c r="GA194" s="509"/>
      <c r="GB194" s="509"/>
      <c r="GC194" s="509"/>
      <c r="GD194" s="509"/>
      <c r="GE194" s="509"/>
      <c r="GF194" s="509"/>
      <c r="GG194" s="509"/>
    </row>
    <row r="195">
      <c r="A195" s="507">
        <v>6498807.0</v>
      </c>
      <c r="B195" s="517" t="s">
        <v>22293</v>
      </c>
      <c r="C195" s="517" t="s">
        <v>212</v>
      </c>
      <c r="D195" s="601">
        <v>45737.69335648148</v>
      </c>
      <c r="E195" s="601">
        <v>45737.70108796296</v>
      </c>
      <c r="F195" s="601">
        <v>45737.71016203704</v>
      </c>
      <c r="H195" s="517" t="s">
        <v>21685</v>
      </c>
      <c r="K195" s="509"/>
      <c r="L195" s="509"/>
      <c r="M195" s="509"/>
      <c r="N195" s="509"/>
      <c r="O195" s="509"/>
      <c r="P195" s="509"/>
      <c r="Q195" s="509"/>
      <c r="R195" s="509"/>
      <c r="S195" s="509"/>
      <c r="T195" s="509"/>
      <c r="U195" s="509"/>
      <c r="V195" s="517" t="s">
        <v>60</v>
      </c>
      <c r="W195" s="600" t="s">
        <v>22294</v>
      </c>
      <c r="X195" s="509"/>
      <c r="Y195" s="509"/>
      <c r="Z195" s="509"/>
      <c r="AA195" s="509"/>
      <c r="AB195" s="509"/>
      <c r="AC195" s="509"/>
      <c r="AD195" s="509"/>
      <c r="AE195" s="509"/>
      <c r="AF195" s="509"/>
      <c r="AG195" s="509"/>
      <c r="AH195" s="509"/>
      <c r="AI195" s="509"/>
      <c r="AJ195" s="509"/>
      <c r="AK195" s="509"/>
      <c r="AL195" s="509"/>
      <c r="AM195" s="509"/>
      <c r="AN195" s="509"/>
      <c r="AO195" s="509"/>
      <c r="AP195" s="509"/>
      <c r="AQ195" s="509"/>
      <c r="AR195" s="509"/>
      <c r="AS195" s="509"/>
      <c r="AT195" s="509"/>
      <c r="AU195" s="509"/>
      <c r="AV195" s="509"/>
      <c r="AW195" s="509"/>
      <c r="AX195" s="509"/>
      <c r="AY195" s="509"/>
      <c r="AZ195" s="509"/>
      <c r="BA195" s="509"/>
      <c r="BB195" s="509"/>
      <c r="BC195" s="509"/>
      <c r="BD195" s="509"/>
      <c r="BE195" s="509"/>
      <c r="BF195" s="509"/>
      <c r="BG195" s="509"/>
      <c r="BH195" s="517" t="s">
        <v>21688</v>
      </c>
      <c r="BI195" s="509"/>
      <c r="BJ195" s="509"/>
      <c r="BK195" s="509"/>
      <c r="BL195" s="509"/>
      <c r="BM195" s="509"/>
      <c r="BN195" s="509"/>
      <c r="BO195" s="509"/>
      <c r="BP195" s="509"/>
      <c r="BQ195" s="509"/>
      <c r="BR195" s="509"/>
      <c r="BS195" s="509"/>
      <c r="BT195" s="509"/>
      <c r="BU195" s="509"/>
      <c r="BV195" s="509"/>
      <c r="BW195" s="509"/>
      <c r="BX195" s="509"/>
      <c r="BY195" s="509"/>
      <c r="BZ195" s="509"/>
      <c r="CA195" s="509"/>
      <c r="CB195" s="509"/>
      <c r="CC195" s="509"/>
      <c r="CD195" s="509"/>
      <c r="CE195" s="509"/>
      <c r="CF195" s="509"/>
      <c r="CG195" s="509"/>
      <c r="CH195" s="509"/>
      <c r="CI195" s="509"/>
      <c r="CJ195" s="509"/>
      <c r="CK195" s="509"/>
      <c r="CL195" s="509"/>
      <c r="CM195" s="509"/>
      <c r="CN195" s="509"/>
      <c r="CO195" s="509"/>
      <c r="CP195" s="509"/>
      <c r="CQ195" s="509"/>
      <c r="CR195" s="517" t="s">
        <v>22295</v>
      </c>
      <c r="CV195" s="509"/>
      <c r="CW195" s="509"/>
      <c r="CX195" s="509"/>
      <c r="CY195" s="509"/>
      <c r="CZ195" s="509"/>
      <c r="DA195" s="509"/>
      <c r="DB195" s="509"/>
      <c r="DC195" s="509"/>
      <c r="DD195" s="509"/>
      <c r="DE195" s="509"/>
      <c r="DF195" s="509"/>
      <c r="DG195" s="509"/>
      <c r="DH195" s="509"/>
      <c r="DI195" s="517" t="s">
        <v>22295</v>
      </c>
      <c r="DM195" s="509"/>
      <c r="DN195" s="517" t="s">
        <v>61</v>
      </c>
      <c r="DO195" s="509"/>
      <c r="DP195" s="509"/>
      <c r="DQ195" s="509"/>
      <c r="DR195" s="517" t="s">
        <v>60</v>
      </c>
      <c r="DS195" s="509"/>
      <c r="DT195" s="509"/>
      <c r="DU195" s="509"/>
      <c r="DV195" s="509"/>
      <c r="DW195" s="509"/>
      <c r="DX195" s="509"/>
      <c r="DY195" s="509"/>
      <c r="DZ195" s="509"/>
      <c r="EA195" s="509"/>
      <c r="EB195" s="602">
        <v>45737.0</v>
      </c>
      <c r="EC195" s="509"/>
      <c r="ED195" s="509"/>
      <c r="EE195" s="509"/>
      <c r="EF195" s="509"/>
      <c r="EG195" s="509"/>
      <c r="EH195" s="509"/>
      <c r="EI195" s="509"/>
      <c r="EJ195" s="509"/>
      <c r="EK195" s="509"/>
      <c r="EL195" s="509"/>
      <c r="EM195" s="509"/>
      <c r="EN195" s="509"/>
      <c r="EO195" s="509"/>
      <c r="EP195" s="509"/>
      <c r="EQ195" s="509"/>
      <c r="ER195" s="509"/>
      <c r="ES195" s="509"/>
      <c r="ET195" s="509"/>
      <c r="EU195" s="509"/>
      <c r="EV195" s="509"/>
      <c r="EW195" s="509"/>
      <c r="EX195" s="509"/>
      <c r="EY195" s="509"/>
      <c r="EZ195" s="509"/>
      <c r="FA195" s="509"/>
      <c r="FB195" s="509"/>
      <c r="FC195" s="509"/>
      <c r="FD195" s="509"/>
      <c r="FE195" s="517" t="s">
        <v>22296</v>
      </c>
      <c r="FG195" s="509"/>
      <c r="FH195" s="509"/>
      <c r="FI195" s="509"/>
      <c r="FJ195" s="509"/>
      <c r="FK195" s="509"/>
      <c r="FL195" s="509"/>
      <c r="FM195" s="509"/>
      <c r="FN195" s="509"/>
      <c r="FO195" s="509"/>
      <c r="FP195" s="509"/>
      <c r="FQ195" s="509"/>
      <c r="FR195" s="509"/>
      <c r="FS195" s="509"/>
      <c r="FT195" s="509"/>
      <c r="FU195" s="509"/>
      <c r="FV195" s="509"/>
      <c r="FW195" s="509"/>
      <c r="FX195" s="509"/>
      <c r="FY195" s="509"/>
      <c r="FZ195" s="509"/>
      <c r="GA195" s="509"/>
      <c r="GB195" s="509"/>
      <c r="GC195" s="509"/>
      <c r="GD195" s="509"/>
      <c r="GE195" s="509"/>
      <c r="GF195" s="509"/>
      <c r="GG195" s="509"/>
    </row>
    <row r="196">
      <c r="A196" s="507">
        <v>6498825.0</v>
      </c>
      <c r="B196" s="517" t="s">
        <v>22297</v>
      </c>
      <c r="C196" s="517" t="s">
        <v>212</v>
      </c>
      <c r="D196" s="601">
        <v>45737.6946875</v>
      </c>
      <c r="E196" s="601">
        <v>45737.704305555555</v>
      </c>
      <c r="F196" s="601">
        <v>45737.710277777776</v>
      </c>
      <c r="H196" s="517" t="s">
        <v>21685</v>
      </c>
      <c r="K196" s="509"/>
      <c r="L196" s="509"/>
      <c r="M196" s="509"/>
      <c r="N196" s="509"/>
      <c r="O196" s="509"/>
      <c r="P196" s="509"/>
      <c r="Q196" s="509"/>
      <c r="R196" s="509"/>
      <c r="S196" s="509"/>
      <c r="T196" s="517" t="s">
        <v>2639</v>
      </c>
      <c r="V196" s="517" t="s">
        <v>60</v>
      </c>
      <c r="W196" s="600" t="s">
        <v>22294</v>
      </c>
      <c r="X196" s="509"/>
      <c r="Y196" s="509"/>
      <c r="Z196" s="509"/>
      <c r="AA196" s="509"/>
      <c r="AB196" s="509"/>
      <c r="AC196" s="509"/>
      <c r="AD196" s="509"/>
      <c r="AE196" s="509"/>
      <c r="AF196" s="509"/>
      <c r="AG196" s="509"/>
      <c r="AH196" s="509"/>
      <c r="AI196" s="509"/>
      <c r="AJ196" s="509"/>
      <c r="AK196" s="509"/>
      <c r="AL196" s="509"/>
      <c r="AM196" s="509"/>
      <c r="AN196" s="509"/>
      <c r="AO196" s="509"/>
      <c r="AP196" s="509"/>
      <c r="AQ196" s="517" t="s">
        <v>21722</v>
      </c>
      <c r="AR196" s="602">
        <v>45737.0</v>
      </c>
      <c r="AS196" s="507">
        <v>798000.0</v>
      </c>
      <c r="AT196" s="509"/>
      <c r="AU196" s="509"/>
      <c r="AV196" s="509"/>
      <c r="AW196" s="509"/>
      <c r="AX196" s="509"/>
      <c r="AY196" s="509"/>
      <c r="AZ196" s="509"/>
      <c r="BA196" s="509"/>
      <c r="BB196" s="509"/>
      <c r="BC196" s="509"/>
      <c r="BD196" s="509"/>
      <c r="BE196" s="509"/>
      <c r="BF196" s="509"/>
      <c r="BG196" s="509"/>
      <c r="BH196" s="517" t="s">
        <v>21688</v>
      </c>
      <c r="BI196" s="509"/>
      <c r="BJ196" s="509"/>
      <c r="BK196" s="509"/>
      <c r="BL196" s="509"/>
      <c r="BM196" s="509"/>
      <c r="BN196" s="509"/>
      <c r="BO196" s="509"/>
      <c r="BP196" s="509"/>
      <c r="BQ196" s="509"/>
      <c r="BR196" s="509"/>
      <c r="BS196" s="509"/>
      <c r="BT196" s="517" t="s">
        <v>21693</v>
      </c>
      <c r="BX196" s="509"/>
      <c r="BY196" s="507">
        <v>30324.0</v>
      </c>
      <c r="BZ196" s="507">
        <v>28500.0</v>
      </c>
      <c r="CA196" s="509"/>
      <c r="CB196" s="509"/>
      <c r="CC196" s="603">
        <v>45804.0</v>
      </c>
      <c r="CD196" s="517" t="s">
        <v>21723</v>
      </c>
      <c r="CE196" s="507">
        <v>1027824.0</v>
      </c>
      <c r="CF196" s="507">
        <v>229824.0</v>
      </c>
      <c r="CG196" s="509"/>
      <c r="CH196" s="509"/>
      <c r="CI196" s="509"/>
      <c r="CJ196" s="509"/>
      <c r="CK196" s="509"/>
      <c r="CL196" s="509"/>
      <c r="CM196" s="509"/>
      <c r="CN196" s="509"/>
      <c r="CO196" s="509"/>
      <c r="CP196" s="509"/>
      <c r="CQ196" s="509"/>
      <c r="CR196" s="517" t="s">
        <v>22295</v>
      </c>
      <c r="CV196" s="509"/>
      <c r="CW196" s="509"/>
      <c r="CX196" s="509"/>
      <c r="CY196" s="509"/>
      <c r="CZ196" s="509"/>
      <c r="DA196" s="509"/>
      <c r="DB196" s="509"/>
      <c r="DC196" s="509"/>
      <c r="DD196" s="517" t="s">
        <v>22298</v>
      </c>
      <c r="DE196" s="509"/>
      <c r="DF196" s="509"/>
      <c r="DG196" s="509"/>
      <c r="DH196" s="509"/>
      <c r="DI196" s="509"/>
      <c r="DJ196" s="509"/>
      <c r="DK196" s="509"/>
      <c r="DL196" s="509"/>
      <c r="DM196" s="509"/>
      <c r="DN196" s="517" t="s">
        <v>22299</v>
      </c>
      <c r="DP196" s="509"/>
      <c r="DQ196" s="509"/>
      <c r="DR196" s="517" t="s">
        <v>60</v>
      </c>
      <c r="DS196" s="509"/>
      <c r="DT196" s="509"/>
      <c r="DU196" s="509"/>
      <c r="DV196" s="517" t="s">
        <v>22300</v>
      </c>
      <c r="EC196" s="509"/>
      <c r="ED196" s="509"/>
      <c r="EE196" s="509"/>
      <c r="EF196" s="509"/>
      <c r="EG196" s="509"/>
      <c r="EH196" s="509"/>
      <c r="EI196" s="509"/>
      <c r="EJ196" s="509"/>
      <c r="EK196" s="509"/>
      <c r="EL196" s="509"/>
      <c r="EM196" s="509"/>
      <c r="EN196" s="509"/>
      <c r="EO196" s="509"/>
      <c r="EP196" s="509"/>
      <c r="EQ196" s="509"/>
      <c r="ER196" s="509"/>
      <c r="ES196" s="509"/>
      <c r="ET196" s="509"/>
      <c r="EU196" s="509"/>
      <c r="EV196" s="509"/>
      <c r="EW196" s="509"/>
      <c r="EX196" s="509"/>
      <c r="EY196" s="509"/>
      <c r="EZ196" s="509"/>
      <c r="FA196" s="509"/>
      <c r="FB196" s="509"/>
      <c r="FC196" s="509"/>
      <c r="FD196" s="509"/>
      <c r="FE196" s="517" t="s">
        <v>22296</v>
      </c>
      <c r="FG196" s="509"/>
      <c r="FH196" s="509"/>
      <c r="FI196" s="509"/>
      <c r="FJ196" s="509"/>
      <c r="FK196" s="509"/>
      <c r="FL196" s="509"/>
      <c r="FM196" s="509"/>
      <c r="FN196" s="509"/>
      <c r="FO196" s="509"/>
      <c r="FP196" s="509"/>
      <c r="FQ196" s="509"/>
      <c r="FR196" s="509"/>
      <c r="FS196" s="509"/>
      <c r="FT196" s="509"/>
      <c r="FU196" s="509"/>
      <c r="FV196" s="509"/>
      <c r="FW196" s="509"/>
      <c r="FX196" s="509"/>
      <c r="FY196" s="509"/>
      <c r="FZ196" s="509"/>
      <c r="GA196" s="509"/>
      <c r="GB196" s="509"/>
      <c r="GC196" s="509"/>
      <c r="GD196" s="509"/>
      <c r="GE196" s="509"/>
      <c r="GF196" s="509"/>
      <c r="GG196" s="509"/>
    </row>
    <row r="197">
      <c r="A197" s="507">
        <v>6498852.0</v>
      </c>
      <c r="B197" s="517" t="s">
        <v>22301</v>
      </c>
      <c r="C197" s="517" t="s">
        <v>212</v>
      </c>
      <c r="D197" s="601">
        <v>45737.69621527778</v>
      </c>
      <c r="E197" s="601">
        <v>45737.702835648146</v>
      </c>
      <c r="F197" s="601">
        <v>45737.7103587963</v>
      </c>
      <c r="H197" s="517" t="s">
        <v>21685</v>
      </c>
      <c r="K197" s="509"/>
      <c r="L197" s="509"/>
      <c r="M197" s="509"/>
      <c r="N197" s="509"/>
      <c r="O197" s="509"/>
      <c r="P197" s="509"/>
      <c r="Q197" s="509"/>
      <c r="R197" s="509"/>
      <c r="S197" s="509"/>
      <c r="T197" s="517" t="s">
        <v>2639</v>
      </c>
      <c r="V197" s="517" t="s">
        <v>60</v>
      </c>
      <c r="W197" s="600" t="s">
        <v>22294</v>
      </c>
      <c r="X197" s="509"/>
      <c r="Y197" s="509"/>
      <c r="Z197" s="509"/>
      <c r="AA197" s="509"/>
      <c r="AB197" s="509"/>
      <c r="AC197" s="509"/>
      <c r="AD197" s="509"/>
      <c r="AE197" s="509"/>
      <c r="AF197" s="509"/>
      <c r="AG197" s="509"/>
      <c r="AH197" s="509"/>
      <c r="AI197" s="509"/>
      <c r="AJ197" s="509"/>
      <c r="AK197" s="509"/>
      <c r="AL197" s="509"/>
      <c r="AM197" s="509"/>
      <c r="AN197" s="509"/>
      <c r="AO197" s="509"/>
      <c r="AP197" s="509"/>
      <c r="AQ197" s="517" t="s">
        <v>21722</v>
      </c>
      <c r="AR197" s="602">
        <v>45737.0</v>
      </c>
      <c r="AS197" s="507">
        <v>798000.0</v>
      </c>
      <c r="AT197" s="509"/>
      <c r="AU197" s="509"/>
      <c r="AV197" s="509"/>
      <c r="AW197" s="509"/>
      <c r="AX197" s="509"/>
      <c r="AY197" s="509"/>
      <c r="AZ197" s="509"/>
      <c r="BA197" s="509"/>
      <c r="BB197" s="509"/>
      <c r="BC197" s="509"/>
      <c r="BD197" s="509"/>
      <c r="BE197" s="509"/>
      <c r="BF197" s="509"/>
      <c r="BG197" s="509"/>
      <c r="BH197" s="517" t="s">
        <v>21688</v>
      </c>
      <c r="BI197" s="509"/>
      <c r="BJ197" s="509"/>
      <c r="BK197" s="509"/>
      <c r="BL197" s="509"/>
      <c r="BM197" s="509"/>
      <c r="BN197" s="509"/>
      <c r="BO197" s="509"/>
      <c r="BP197" s="509"/>
      <c r="BQ197" s="509"/>
      <c r="BR197" s="509"/>
      <c r="BS197" s="509"/>
      <c r="BT197" s="517" t="s">
        <v>21693</v>
      </c>
      <c r="BX197" s="509"/>
      <c r="BY197" s="507">
        <v>30324.0</v>
      </c>
      <c r="BZ197" s="507">
        <v>28500.0</v>
      </c>
      <c r="CA197" s="509"/>
      <c r="CB197" s="509"/>
      <c r="CC197" s="603">
        <v>45804.0</v>
      </c>
      <c r="CD197" s="517" t="s">
        <v>21723</v>
      </c>
      <c r="CE197" s="507">
        <v>1027824.0</v>
      </c>
      <c r="CF197" s="507">
        <v>229824.0</v>
      </c>
      <c r="CG197" s="509"/>
      <c r="CH197" s="509"/>
      <c r="CI197" s="509"/>
      <c r="CJ197" s="509"/>
      <c r="CK197" s="509"/>
      <c r="CL197" s="509"/>
      <c r="CM197" s="509"/>
      <c r="CN197" s="509"/>
      <c r="CO197" s="509"/>
      <c r="CP197" s="509"/>
      <c r="CQ197" s="509"/>
      <c r="CR197" s="517" t="s">
        <v>22295</v>
      </c>
      <c r="CV197" s="509"/>
      <c r="CW197" s="509"/>
      <c r="CX197" s="509"/>
      <c r="CY197" s="509"/>
      <c r="CZ197" s="509"/>
      <c r="DA197" s="509"/>
      <c r="DB197" s="509"/>
      <c r="DC197" s="509"/>
      <c r="DD197" s="517" t="s">
        <v>22298</v>
      </c>
      <c r="DE197" s="509"/>
      <c r="DF197" s="509"/>
      <c r="DG197" s="509"/>
      <c r="DH197" s="509"/>
      <c r="DI197" s="509"/>
      <c r="DJ197" s="509"/>
      <c r="DK197" s="509"/>
      <c r="DL197" s="509"/>
      <c r="DM197" s="517" t="s">
        <v>22302</v>
      </c>
      <c r="DN197" s="517" t="s">
        <v>22299</v>
      </c>
      <c r="DP197" s="509"/>
      <c r="DQ197" s="509"/>
      <c r="DR197" s="517" t="s">
        <v>60</v>
      </c>
      <c r="DS197" s="509"/>
      <c r="DT197" s="509"/>
      <c r="DU197" s="509"/>
      <c r="DV197" s="517" t="s">
        <v>22303</v>
      </c>
      <c r="EC197" s="509"/>
      <c r="ED197" s="509"/>
      <c r="EE197" s="509"/>
      <c r="EF197" s="509"/>
      <c r="EG197" s="509"/>
      <c r="EH197" s="509"/>
      <c r="EI197" s="509"/>
      <c r="EJ197" s="509"/>
      <c r="EK197" s="509"/>
      <c r="EL197" s="509"/>
      <c r="EM197" s="509"/>
      <c r="EN197" s="509"/>
      <c r="EO197" s="509"/>
      <c r="EP197" s="509"/>
      <c r="EQ197" s="509"/>
      <c r="ER197" s="509"/>
      <c r="ES197" s="509"/>
      <c r="ET197" s="509"/>
      <c r="EU197" s="509"/>
      <c r="EV197" s="509"/>
      <c r="EW197" s="509"/>
      <c r="EX197" s="509"/>
      <c r="EY197" s="509"/>
      <c r="EZ197" s="509"/>
      <c r="FA197" s="509"/>
      <c r="FB197" s="509"/>
      <c r="FC197" s="509"/>
      <c r="FD197" s="509"/>
      <c r="FE197" s="517" t="s">
        <v>22296</v>
      </c>
      <c r="FG197" s="509"/>
      <c r="FH197" s="509"/>
      <c r="FI197" s="509"/>
      <c r="FJ197" s="509"/>
      <c r="FK197" s="509"/>
      <c r="FL197" s="509"/>
      <c r="FM197" s="509"/>
      <c r="FN197" s="509"/>
      <c r="FO197" s="509"/>
      <c r="FP197" s="509"/>
      <c r="FQ197" s="509"/>
      <c r="FR197" s="509"/>
      <c r="FS197" s="509"/>
      <c r="FT197" s="509"/>
      <c r="FU197" s="509"/>
      <c r="FV197" s="509"/>
      <c r="FW197" s="509"/>
      <c r="FX197" s="509"/>
      <c r="FY197" s="509"/>
      <c r="FZ197" s="509"/>
      <c r="GA197" s="509"/>
      <c r="GB197" s="509"/>
      <c r="GC197" s="509"/>
      <c r="GD197" s="509"/>
      <c r="GE197" s="509"/>
      <c r="GF197" s="509"/>
      <c r="GG197" s="509"/>
    </row>
    <row r="198">
      <c r="A198" s="507">
        <v>6503532.0</v>
      </c>
      <c r="B198" s="517" t="s">
        <v>22304</v>
      </c>
      <c r="C198" s="517" t="s">
        <v>212</v>
      </c>
      <c r="D198" s="601">
        <v>45738.56497685185</v>
      </c>
      <c r="E198" s="601">
        <v>45738.572430555556</v>
      </c>
      <c r="F198" s="601">
        <v>45738.58127314815</v>
      </c>
      <c r="H198" s="517" t="s">
        <v>21685</v>
      </c>
      <c r="K198" s="509"/>
      <c r="L198" s="509"/>
      <c r="M198" s="509"/>
      <c r="N198" s="509"/>
      <c r="O198" s="509"/>
      <c r="P198" s="509"/>
      <c r="Q198" s="509"/>
      <c r="R198" s="509"/>
      <c r="S198" s="509"/>
      <c r="T198" s="509"/>
      <c r="U198" s="509"/>
      <c r="V198" s="517" t="s">
        <v>60</v>
      </c>
      <c r="W198" s="600" t="s">
        <v>22305</v>
      </c>
      <c r="X198" s="509"/>
      <c r="Y198" s="509"/>
      <c r="Z198" s="509"/>
      <c r="AA198" s="509"/>
      <c r="AB198" s="509"/>
      <c r="AC198" s="509"/>
      <c r="AD198" s="509"/>
      <c r="AE198" s="509"/>
      <c r="AF198" s="509"/>
      <c r="AG198" s="509"/>
      <c r="AH198" s="509"/>
      <c r="AI198" s="509"/>
      <c r="AJ198" s="509"/>
      <c r="AK198" s="509"/>
      <c r="AL198" s="509"/>
      <c r="AM198" s="509"/>
      <c r="AN198" s="509"/>
      <c r="AO198" s="509"/>
      <c r="AP198" s="509"/>
      <c r="AQ198" s="509"/>
      <c r="AR198" s="509"/>
      <c r="AS198" s="509"/>
      <c r="AT198" s="509"/>
      <c r="AU198" s="509"/>
      <c r="AV198" s="509"/>
      <c r="AW198" s="509"/>
      <c r="AX198" s="509"/>
      <c r="AY198" s="509"/>
      <c r="AZ198" s="509"/>
      <c r="BA198" s="509"/>
      <c r="BB198" s="509"/>
      <c r="BC198" s="509"/>
      <c r="BD198" s="509"/>
      <c r="BE198" s="509"/>
      <c r="BF198" s="509"/>
      <c r="BG198" s="509"/>
      <c r="BH198" s="517" t="s">
        <v>21688</v>
      </c>
      <c r="BI198" s="509"/>
      <c r="BJ198" s="509"/>
      <c r="BK198" s="509"/>
      <c r="BL198" s="509"/>
      <c r="BM198" s="509"/>
      <c r="BN198" s="509"/>
      <c r="BO198" s="509"/>
      <c r="BP198" s="509"/>
      <c r="BQ198" s="509"/>
      <c r="BR198" s="509"/>
      <c r="BS198" s="509"/>
      <c r="BT198" s="509"/>
      <c r="BU198" s="509"/>
      <c r="BV198" s="509"/>
      <c r="BW198" s="509"/>
      <c r="BX198" s="509"/>
      <c r="BY198" s="509"/>
      <c r="BZ198" s="509"/>
      <c r="CA198" s="509"/>
      <c r="CB198" s="509"/>
      <c r="CC198" s="509"/>
      <c r="CD198" s="509"/>
      <c r="CE198" s="509"/>
      <c r="CF198" s="509"/>
      <c r="CG198" s="509"/>
      <c r="CH198" s="509"/>
      <c r="CI198" s="509"/>
      <c r="CJ198" s="509"/>
      <c r="CK198" s="509"/>
      <c r="CL198" s="509"/>
      <c r="CM198" s="509"/>
      <c r="CN198" s="509"/>
      <c r="CO198" s="509"/>
      <c r="CP198" s="509"/>
      <c r="CQ198" s="509"/>
      <c r="CR198" s="517" t="s">
        <v>22306</v>
      </c>
      <c r="CU198" s="509"/>
      <c r="CV198" s="509"/>
      <c r="CW198" s="509"/>
      <c r="CX198" s="509"/>
      <c r="CY198" s="509"/>
      <c r="CZ198" s="509"/>
      <c r="DA198" s="509"/>
      <c r="DB198" s="509"/>
      <c r="DC198" s="509"/>
      <c r="DD198" s="509"/>
      <c r="DE198" s="509"/>
      <c r="DF198" s="509"/>
      <c r="DG198" s="509"/>
      <c r="DH198" s="509"/>
      <c r="DI198" s="517" t="s">
        <v>22306</v>
      </c>
      <c r="DJ198" s="517" t="s">
        <v>22306</v>
      </c>
      <c r="DM198" s="509"/>
      <c r="DN198" s="517" t="s">
        <v>22305</v>
      </c>
      <c r="DP198" s="509"/>
      <c r="DQ198" s="509"/>
      <c r="DR198" s="517" t="s">
        <v>60</v>
      </c>
      <c r="DS198" s="509"/>
      <c r="DT198" s="509"/>
      <c r="DU198" s="509"/>
      <c r="DV198" s="509"/>
      <c r="DW198" s="509"/>
      <c r="DX198" s="509"/>
      <c r="DY198" s="509"/>
      <c r="DZ198" s="509"/>
      <c r="EA198" s="509"/>
      <c r="EB198" s="602">
        <v>45738.0</v>
      </c>
      <c r="EC198" s="509"/>
      <c r="ED198" s="509"/>
      <c r="EE198" s="509"/>
      <c r="EF198" s="509"/>
      <c r="EG198" s="509"/>
      <c r="EH198" s="509"/>
      <c r="EI198" s="509"/>
      <c r="EJ198" s="509"/>
      <c r="EK198" s="509"/>
      <c r="EL198" s="509"/>
      <c r="EM198" s="509"/>
      <c r="EN198" s="509"/>
      <c r="EO198" s="509"/>
      <c r="EP198" s="509"/>
      <c r="EQ198" s="509"/>
      <c r="ER198" s="509"/>
      <c r="ES198" s="509"/>
      <c r="ET198" s="509"/>
      <c r="EU198" s="509"/>
      <c r="EV198" s="509"/>
      <c r="EW198" s="509"/>
      <c r="EX198" s="509"/>
      <c r="EY198" s="509"/>
      <c r="EZ198" s="509"/>
      <c r="FA198" s="509"/>
      <c r="FB198" s="509"/>
      <c r="FC198" s="509"/>
      <c r="FD198" s="509"/>
      <c r="FE198" s="517" t="s">
        <v>22307</v>
      </c>
      <c r="FG198" s="509"/>
      <c r="FH198" s="509"/>
      <c r="FI198" s="509"/>
      <c r="FJ198" s="509"/>
      <c r="FK198" s="509"/>
      <c r="FL198" s="509"/>
      <c r="FM198" s="509"/>
      <c r="FN198" s="509"/>
      <c r="FO198" s="509"/>
      <c r="FP198" s="509"/>
      <c r="FQ198" s="509"/>
      <c r="FR198" s="509"/>
      <c r="FS198" s="509"/>
      <c r="FT198" s="509"/>
      <c r="FU198" s="509"/>
      <c r="FV198" s="509"/>
      <c r="FW198" s="509"/>
      <c r="FX198" s="509"/>
      <c r="FY198" s="509"/>
      <c r="FZ198" s="509"/>
      <c r="GA198" s="509"/>
      <c r="GB198" s="509"/>
      <c r="GC198" s="509"/>
      <c r="GD198" s="509"/>
      <c r="GE198" s="509"/>
      <c r="GF198" s="509"/>
      <c r="GG198" s="509"/>
    </row>
    <row r="199">
      <c r="A199" s="507">
        <v>6503535.0</v>
      </c>
      <c r="B199" s="517" t="s">
        <v>22308</v>
      </c>
      <c r="C199" s="517" t="s">
        <v>212</v>
      </c>
      <c r="D199" s="601">
        <v>45738.56623842593</v>
      </c>
      <c r="E199" s="601">
        <v>45738.57405092593</v>
      </c>
      <c r="F199" s="601">
        <v>45738.58211805556</v>
      </c>
      <c r="H199" s="517" t="s">
        <v>21685</v>
      </c>
      <c r="K199" s="509"/>
      <c r="L199" s="509"/>
      <c r="M199" s="509"/>
      <c r="N199" s="509"/>
      <c r="O199" s="509"/>
      <c r="P199" s="509"/>
      <c r="Q199" s="509"/>
      <c r="R199" s="509"/>
      <c r="S199" s="509"/>
      <c r="T199" s="517" t="s">
        <v>2639</v>
      </c>
      <c r="V199" s="517" t="s">
        <v>60</v>
      </c>
      <c r="W199" s="600" t="s">
        <v>22305</v>
      </c>
      <c r="X199" s="509"/>
      <c r="Y199" s="509"/>
      <c r="Z199" s="509"/>
      <c r="AA199" s="509"/>
      <c r="AB199" s="509"/>
      <c r="AC199" s="509"/>
      <c r="AD199" s="509"/>
      <c r="AE199" s="509"/>
      <c r="AF199" s="509"/>
      <c r="AG199" s="509"/>
      <c r="AH199" s="509"/>
      <c r="AI199" s="509"/>
      <c r="AJ199" s="509"/>
      <c r="AK199" s="509"/>
      <c r="AL199" s="509"/>
      <c r="AM199" s="509"/>
      <c r="AN199" s="509"/>
      <c r="AO199" s="509"/>
      <c r="AP199" s="509"/>
      <c r="AQ199" s="509"/>
      <c r="AR199" s="602">
        <v>45738.0</v>
      </c>
      <c r="AS199" s="507">
        <v>798000.0</v>
      </c>
      <c r="AT199" s="509"/>
      <c r="AU199" s="509"/>
      <c r="AV199" s="509"/>
      <c r="AW199" s="509"/>
      <c r="AX199" s="509"/>
      <c r="AY199" s="509"/>
      <c r="AZ199" s="509"/>
      <c r="BA199" s="509"/>
      <c r="BB199" s="509"/>
      <c r="BC199" s="509"/>
      <c r="BD199" s="509"/>
      <c r="BE199" s="509"/>
      <c r="BF199" s="509"/>
      <c r="BG199" s="509"/>
      <c r="BH199" s="517" t="s">
        <v>21688</v>
      </c>
      <c r="BI199" s="509"/>
      <c r="BJ199" s="509"/>
      <c r="BK199" s="509"/>
      <c r="BL199" s="509"/>
      <c r="BM199" s="509"/>
      <c r="BN199" s="509"/>
      <c r="BO199" s="509"/>
      <c r="BP199" s="507">
        <v>798000.0</v>
      </c>
      <c r="BQ199" s="509"/>
      <c r="BR199" s="509"/>
      <c r="BS199" s="509"/>
      <c r="BT199" s="509"/>
      <c r="BU199" s="509"/>
      <c r="BV199" s="509"/>
      <c r="BW199" s="509"/>
      <c r="BX199" s="509"/>
      <c r="BY199" s="509"/>
      <c r="BZ199" s="509"/>
      <c r="CA199" s="509"/>
      <c r="CB199" s="603">
        <v>45738.0</v>
      </c>
      <c r="CC199" s="509"/>
      <c r="CD199" s="509"/>
      <c r="CE199" s="507">
        <v>798000.0</v>
      </c>
      <c r="CF199" s="507">
        <v>0.0</v>
      </c>
      <c r="CG199" s="509"/>
      <c r="CH199" s="509"/>
      <c r="CI199" s="509"/>
      <c r="CJ199" s="509"/>
      <c r="CK199" s="509"/>
      <c r="CL199" s="509"/>
      <c r="CM199" s="509"/>
      <c r="CN199" s="509"/>
      <c r="CO199" s="509"/>
      <c r="CP199" s="509"/>
      <c r="CQ199" s="509"/>
      <c r="CR199" s="517" t="s">
        <v>22306</v>
      </c>
      <c r="CU199" s="509"/>
      <c r="CV199" s="509"/>
      <c r="CW199" s="509"/>
      <c r="CX199" s="509"/>
      <c r="CY199" s="509"/>
      <c r="CZ199" s="509"/>
      <c r="DA199" s="509"/>
      <c r="DB199" s="509"/>
      <c r="DC199" s="509"/>
      <c r="DD199" s="517" t="s">
        <v>22309</v>
      </c>
      <c r="DE199" s="509"/>
      <c r="DF199" s="509"/>
      <c r="DG199" s="509"/>
      <c r="DH199" s="509"/>
      <c r="DI199" s="509"/>
      <c r="DJ199" s="509"/>
      <c r="DK199" s="509"/>
      <c r="DL199" s="509"/>
      <c r="DM199" s="509"/>
      <c r="DN199" s="517" t="s">
        <v>22305</v>
      </c>
      <c r="DP199" s="509"/>
      <c r="DQ199" s="509"/>
      <c r="DR199" s="517" t="s">
        <v>60</v>
      </c>
      <c r="DS199" s="509"/>
      <c r="DT199" s="509"/>
      <c r="DU199" s="509"/>
      <c r="DV199" s="517" t="s">
        <v>22310</v>
      </c>
      <c r="DY199" s="509"/>
      <c r="DZ199" s="509"/>
      <c r="EA199" s="509"/>
      <c r="EB199" s="509"/>
      <c r="EC199" s="509"/>
      <c r="ED199" s="509"/>
      <c r="EE199" s="509"/>
      <c r="EF199" s="509"/>
      <c r="EG199" s="509"/>
      <c r="EH199" s="509"/>
      <c r="EI199" s="509"/>
      <c r="EJ199" s="509"/>
      <c r="EK199" s="509"/>
      <c r="EL199" s="509"/>
      <c r="EM199" s="509"/>
      <c r="EN199" s="509"/>
      <c r="EO199" s="509"/>
      <c r="EP199" s="509"/>
      <c r="EQ199" s="509"/>
      <c r="ER199" s="509"/>
      <c r="ES199" s="509"/>
      <c r="ET199" s="509"/>
      <c r="EU199" s="509"/>
      <c r="EV199" s="509"/>
      <c r="EW199" s="509"/>
      <c r="EX199" s="509"/>
      <c r="EY199" s="509"/>
      <c r="EZ199" s="509"/>
      <c r="FA199" s="509"/>
      <c r="FB199" s="509"/>
      <c r="FC199" s="509"/>
      <c r="FD199" s="509"/>
      <c r="FE199" s="517" t="s">
        <v>22307</v>
      </c>
      <c r="FG199" s="509"/>
      <c r="FH199" s="509"/>
      <c r="FI199" s="509"/>
      <c r="FJ199" s="509"/>
      <c r="FK199" s="509"/>
      <c r="FL199" s="509"/>
      <c r="FM199" s="509"/>
      <c r="FN199" s="509"/>
      <c r="FO199" s="509"/>
      <c r="FP199" s="509"/>
      <c r="FQ199" s="509"/>
      <c r="FR199" s="509"/>
      <c r="FS199" s="509"/>
      <c r="FT199" s="509"/>
      <c r="FU199" s="509"/>
      <c r="FV199" s="509"/>
      <c r="FW199" s="509"/>
      <c r="FX199" s="509"/>
      <c r="FY199" s="509"/>
      <c r="FZ199" s="509"/>
      <c r="GA199" s="509"/>
      <c r="GB199" s="509"/>
      <c r="GC199" s="509"/>
      <c r="GD199" s="509"/>
      <c r="GE199" s="509"/>
      <c r="GF199" s="509"/>
      <c r="GG199" s="509"/>
    </row>
    <row r="200">
      <c r="A200" s="507">
        <v>6503545.0</v>
      </c>
      <c r="B200" s="517" t="s">
        <v>22311</v>
      </c>
      <c r="C200" s="517" t="s">
        <v>212</v>
      </c>
      <c r="D200" s="601">
        <v>45738.56744212963</v>
      </c>
      <c r="E200" s="601">
        <v>45738.577256944445</v>
      </c>
      <c r="F200" s="601">
        <v>45738.58252314815</v>
      </c>
      <c r="H200" s="517" t="s">
        <v>21685</v>
      </c>
      <c r="K200" s="509"/>
      <c r="L200" s="509"/>
      <c r="M200" s="509"/>
      <c r="N200" s="509"/>
      <c r="O200" s="509"/>
      <c r="P200" s="509"/>
      <c r="Q200" s="509"/>
      <c r="R200" s="509"/>
      <c r="S200" s="509"/>
      <c r="T200" s="517" t="s">
        <v>2639</v>
      </c>
      <c r="V200" s="517" t="s">
        <v>60</v>
      </c>
      <c r="W200" s="600" t="s">
        <v>22305</v>
      </c>
      <c r="X200" s="509"/>
      <c r="Y200" s="509"/>
      <c r="Z200" s="509"/>
      <c r="AA200" s="509"/>
      <c r="AB200" s="509"/>
      <c r="AC200" s="509"/>
      <c r="AD200" s="509"/>
      <c r="AE200" s="509"/>
      <c r="AF200" s="509"/>
      <c r="AG200" s="509"/>
      <c r="AH200" s="509"/>
      <c r="AI200" s="509"/>
      <c r="AJ200" s="509"/>
      <c r="AK200" s="509"/>
      <c r="AL200" s="509"/>
      <c r="AM200" s="509"/>
      <c r="AN200" s="509"/>
      <c r="AO200" s="509"/>
      <c r="AP200" s="509"/>
      <c r="AQ200" s="509"/>
      <c r="AR200" s="602">
        <v>45738.0</v>
      </c>
      <c r="AS200" s="507">
        <v>798000.0</v>
      </c>
      <c r="AT200" s="509"/>
      <c r="AU200" s="509"/>
      <c r="AV200" s="509"/>
      <c r="AW200" s="509"/>
      <c r="AX200" s="509"/>
      <c r="AY200" s="509"/>
      <c r="AZ200" s="509"/>
      <c r="BA200" s="509"/>
      <c r="BB200" s="509"/>
      <c r="BC200" s="509"/>
      <c r="BD200" s="509"/>
      <c r="BE200" s="509"/>
      <c r="BF200" s="509"/>
      <c r="BG200" s="509"/>
      <c r="BH200" s="517" t="s">
        <v>21688</v>
      </c>
      <c r="BI200" s="509"/>
      <c r="BJ200" s="509"/>
      <c r="BK200" s="509"/>
      <c r="BL200" s="509"/>
      <c r="BM200" s="509"/>
      <c r="BN200" s="509"/>
      <c r="BO200" s="509"/>
      <c r="BP200" s="507">
        <v>798000.0</v>
      </c>
      <c r="BQ200" s="509"/>
      <c r="BR200" s="509"/>
      <c r="BS200" s="509"/>
      <c r="BT200" s="509"/>
      <c r="BU200" s="509"/>
      <c r="BV200" s="509"/>
      <c r="BW200" s="509"/>
      <c r="BX200" s="509"/>
      <c r="BY200" s="509"/>
      <c r="BZ200" s="509"/>
      <c r="CA200" s="509"/>
      <c r="CB200" s="603">
        <v>45738.0</v>
      </c>
      <c r="CC200" s="509"/>
      <c r="CD200" s="509"/>
      <c r="CE200" s="507">
        <v>798000.0</v>
      </c>
      <c r="CF200" s="507">
        <v>0.0</v>
      </c>
      <c r="CG200" s="509"/>
      <c r="CH200" s="509"/>
      <c r="CI200" s="509"/>
      <c r="CJ200" s="509"/>
      <c r="CK200" s="509"/>
      <c r="CL200" s="509"/>
      <c r="CM200" s="509"/>
      <c r="CN200" s="509"/>
      <c r="CO200" s="509"/>
      <c r="CP200" s="509"/>
      <c r="CQ200" s="509"/>
      <c r="CR200" s="517" t="s">
        <v>22306</v>
      </c>
      <c r="CU200" s="509"/>
      <c r="CV200" s="509"/>
      <c r="CW200" s="509"/>
      <c r="CX200" s="509"/>
      <c r="CY200" s="509"/>
      <c r="CZ200" s="509"/>
      <c r="DA200" s="509"/>
      <c r="DB200" s="509"/>
      <c r="DC200" s="509"/>
      <c r="DD200" s="517" t="s">
        <v>22309</v>
      </c>
      <c r="DE200" s="509"/>
      <c r="DF200" s="509"/>
      <c r="DG200" s="509"/>
      <c r="DH200" s="509"/>
      <c r="DI200" s="509"/>
      <c r="DJ200" s="509"/>
      <c r="DK200" s="509"/>
      <c r="DL200" s="509"/>
      <c r="DM200" s="517" t="s">
        <v>22312</v>
      </c>
      <c r="DN200" s="517" t="s">
        <v>22305</v>
      </c>
      <c r="DP200" s="509"/>
      <c r="DQ200" s="509"/>
      <c r="DR200" s="517" t="s">
        <v>60</v>
      </c>
      <c r="DS200" s="509"/>
      <c r="DT200" s="509"/>
      <c r="DU200" s="509"/>
      <c r="DV200" s="517" t="s">
        <v>22313</v>
      </c>
      <c r="EC200" s="509"/>
      <c r="ED200" s="509"/>
      <c r="EE200" s="509"/>
      <c r="EF200" s="509"/>
      <c r="EG200" s="509"/>
      <c r="EH200" s="509"/>
      <c r="EI200" s="509"/>
      <c r="EJ200" s="509"/>
      <c r="EK200" s="509"/>
      <c r="EL200" s="509"/>
      <c r="EM200" s="509"/>
      <c r="EN200" s="509"/>
      <c r="EO200" s="509"/>
      <c r="EP200" s="509"/>
      <c r="EQ200" s="509"/>
      <c r="ER200" s="509"/>
      <c r="ES200" s="509"/>
      <c r="ET200" s="509"/>
      <c r="EU200" s="509"/>
      <c r="EV200" s="509"/>
      <c r="EW200" s="509"/>
      <c r="EX200" s="509"/>
      <c r="EY200" s="509"/>
      <c r="EZ200" s="509"/>
      <c r="FA200" s="509"/>
      <c r="FB200" s="509"/>
      <c r="FC200" s="517" t="s">
        <v>22313</v>
      </c>
      <c r="FE200" s="517" t="s">
        <v>22305</v>
      </c>
      <c r="FG200" s="509"/>
      <c r="FH200" s="509"/>
      <c r="FI200" s="509"/>
      <c r="FJ200" s="509"/>
      <c r="FK200" s="509"/>
      <c r="FL200" s="509"/>
      <c r="FM200" s="509"/>
      <c r="FN200" s="509"/>
      <c r="FO200" s="509"/>
      <c r="FP200" s="509"/>
      <c r="FQ200" s="509"/>
      <c r="FR200" s="509"/>
      <c r="FS200" s="509"/>
      <c r="FT200" s="509"/>
      <c r="FU200" s="509"/>
      <c r="FV200" s="509"/>
      <c r="FW200" s="509"/>
      <c r="FX200" s="509"/>
      <c r="FY200" s="509"/>
      <c r="FZ200" s="509"/>
      <c r="GA200" s="509"/>
      <c r="GB200" s="509"/>
      <c r="GC200" s="509"/>
      <c r="GD200" s="509"/>
      <c r="GE200" s="509"/>
      <c r="GF200" s="509"/>
      <c r="GG200" s="509"/>
    </row>
    <row r="201">
      <c r="A201" s="507">
        <v>6506753.0</v>
      </c>
      <c r="B201" s="517" t="s">
        <v>22314</v>
      </c>
      <c r="C201" s="517" t="s">
        <v>212</v>
      </c>
      <c r="D201" s="601">
        <v>45739.47755787037</v>
      </c>
      <c r="E201" s="601">
        <v>45739.487858796296</v>
      </c>
      <c r="F201" s="601">
        <v>45739.495729166665</v>
      </c>
      <c r="H201" s="517" t="s">
        <v>21685</v>
      </c>
      <c r="K201" s="509"/>
      <c r="L201" s="509"/>
      <c r="M201" s="509"/>
      <c r="N201" s="509"/>
      <c r="O201" s="509"/>
      <c r="P201" s="509"/>
      <c r="Q201" s="509"/>
      <c r="R201" s="509"/>
      <c r="S201" s="509"/>
      <c r="T201" s="509"/>
      <c r="U201" s="509"/>
      <c r="V201" s="517" t="s">
        <v>60</v>
      </c>
      <c r="W201" s="600" t="s">
        <v>22315</v>
      </c>
      <c r="X201" s="509"/>
      <c r="Y201" s="509"/>
      <c r="Z201" s="509"/>
      <c r="AA201" s="509"/>
      <c r="AB201" s="509"/>
      <c r="AC201" s="509"/>
      <c r="AD201" s="509"/>
      <c r="AE201" s="509"/>
      <c r="AF201" s="509"/>
      <c r="AG201" s="509"/>
      <c r="AH201" s="509"/>
      <c r="AI201" s="509"/>
      <c r="AJ201" s="509"/>
      <c r="AK201" s="509"/>
      <c r="AL201" s="509"/>
      <c r="AM201" s="509"/>
      <c r="AN201" s="509"/>
      <c r="AO201" s="509"/>
      <c r="AP201" s="509"/>
      <c r="AQ201" s="509"/>
      <c r="AR201" s="509"/>
      <c r="AS201" s="509"/>
      <c r="AT201" s="509"/>
      <c r="AU201" s="509"/>
      <c r="AV201" s="509"/>
      <c r="AW201" s="509"/>
      <c r="AX201" s="509"/>
      <c r="AY201" s="509"/>
      <c r="AZ201" s="509"/>
      <c r="BA201" s="509"/>
      <c r="BB201" s="509"/>
      <c r="BC201" s="509"/>
      <c r="BD201" s="509"/>
      <c r="BE201" s="509"/>
      <c r="BF201" s="509"/>
      <c r="BG201" s="509"/>
      <c r="BH201" s="517" t="s">
        <v>21688</v>
      </c>
      <c r="BI201" s="509"/>
      <c r="BJ201" s="509"/>
      <c r="BK201" s="509"/>
      <c r="BL201" s="509"/>
      <c r="BM201" s="509"/>
      <c r="BN201" s="509"/>
      <c r="BO201" s="509"/>
      <c r="BP201" s="509"/>
      <c r="BQ201" s="509"/>
      <c r="BR201" s="509"/>
      <c r="BS201" s="509"/>
      <c r="BT201" s="509"/>
      <c r="BU201" s="509"/>
      <c r="BV201" s="509"/>
      <c r="BW201" s="509"/>
      <c r="BX201" s="509"/>
      <c r="BY201" s="509"/>
      <c r="BZ201" s="509"/>
      <c r="CA201" s="509"/>
      <c r="CB201" s="509"/>
      <c r="CC201" s="509"/>
      <c r="CD201" s="509"/>
      <c r="CE201" s="509"/>
      <c r="CF201" s="509"/>
      <c r="CG201" s="509"/>
      <c r="CH201" s="509"/>
      <c r="CI201" s="509"/>
      <c r="CJ201" s="509"/>
      <c r="CK201" s="509"/>
      <c r="CL201" s="509"/>
      <c r="CM201" s="509"/>
      <c r="CN201" s="509"/>
      <c r="CO201" s="509"/>
      <c r="CP201" s="509"/>
      <c r="CQ201" s="509"/>
      <c r="CR201" s="517" t="s">
        <v>22316</v>
      </c>
      <c r="CU201" s="509"/>
      <c r="CV201" s="509"/>
      <c r="CW201" s="509"/>
      <c r="CX201" s="509"/>
      <c r="CY201" s="509"/>
      <c r="CZ201" s="509"/>
      <c r="DA201" s="509"/>
      <c r="DB201" s="509"/>
      <c r="DC201" s="509"/>
      <c r="DD201" s="509"/>
      <c r="DE201" s="509"/>
      <c r="DF201" s="509"/>
      <c r="DG201" s="509"/>
      <c r="DH201" s="509"/>
      <c r="DI201" s="517" t="s">
        <v>22316</v>
      </c>
      <c r="DL201" s="509"/>
      <c r="DM201" s="509"/>
      <c r="DN201" s="517" t="s">
        <v>22317</v>
      </c>
      <c r="DP201" s="509"/>
      <c r="DQ201" s="509"/>
      <c r="DR201" s="517" t="s">
        <v>60</v>
      </c>
      <c r="DS201" s="509"/>
      <c r="DT201" s="509"/>
      <c r="DU201" s="509"/>
      <c r="DV201" s="509"/>
      <c r="DW201" s="509"/>
      <c r="DX201" s="509"/>
      <c r="DY201" s="509"/>
      <c r="DZ201" s="509"/>
      <c r="EA201" s="509"/>
      <c r="EB201" s="602">
        <v>45739.0</v>
      </c>
      <c r="EC201" s="509"/>
      <c r="ED201" s="509"/>
      <c r="EE201" s="509"/>
      <c r="EF201" s="509"/>
      <c r="EG201" s="509"/>
      <c r="EH201" s="509"/>
      <c r="EI201" s="509"/>
      <c r="EJ201" s="509"/>
      <c r="EK201" s="509"/>
      <c r="EL201" s="509"/>
      <c r="EM201" s="509"/>
      <c r="EN201" s="509"/>
      <c r="EO201" s="509"/>
      <c r="EP201" s="509"/>
      <c r="EQ201" s="509"/>
      <c r="ER201" s="509"/>
      <c r="ES201" s="509"/>
      <c r="ET201" s="509"/>
      <c r="EU201" s="509"/>
      <c r="EV201" s="509"/>
      <c r="EW201" s="509"/>
      <c r="EX201" s="509"/>
      <c r="EY201" s="509"/>
      <c r="EZ201" s="509"/>
      <c r="FA201" s="509"/>
      <c r="FB201" s="509"/>
      <c r="FC201" s="509"/>
      <c r="FD201" s="509"/>
      <c r="FE201" s="517" t="s">
        <v>22318</v>
      </c>
      <c r="FG201" s="509"/>
      <c r="FH201" s="509"/>
      <c r="FI201" s="509"/>
      <c r="FJ201" s="509"/>
      <c r="FK201" s="509"/>
      <c r="FL201" s="509"/>
      <c r="FM201" s="509"/>
      <c r="FN201" s="509"/>
      <c r="FO201" s="509"/>
      <c r="FP201" s="509"/>
      <c r="FQ201" s="509"/>
      <c r="FR201" s="509"/>
      <c r="FS201" s="509"/>
      <c r="FT201" s="509"/>
      <c r="FU201" s="509"/>
      <c r="FV201" s="509"/>
      <c r="FW201" s="509"/>
      <c r="FX201" s="509"/>
      <c r="FY201" s="509"/>
      <c r="FZ201" s="509"/>
      <c r="GA201" s="509"/>
      <c r="GB201" s="509"/>
      <c r="GC201" s="509"/>
      <c r="GD201" s="509"/>
      <c r="GE201" s="509"/>
      <c r="GF201" s="509"/>
      <c r="GG201" s="509"/>
    </row>
    <row r="202">
      <c r="A202" s="507">
        <v>6506755.0</v>
      </c>
      <c r="B202" s="517" t="s">
        <v>22319</v>
      </c>
      <c r="C202" s="517" t="s">
        <v>212</v>
      </c>
      <c r="D202" s="601">
        <v>45739.47877314815</v>
      </c>
      <c r="E202" s="601">
        <v>45739.484768518516</v>
      </c>
      <c r="F202" s="601">
        <v>45739.49612268519</v>
      </c>
      <c r="H202" s="517" t="s">
        <v>21685</v>
      </c>
      <c r="K202" s="509"/>
      <c r="L202" s="509"/>
      <c r="M202" s="509"/>
      <c r="N202" s="509"/>
      <c r="O202" s="509"/>
      <c r="P202" s="509"/>
      <c r="Q202" s="509"/>
      <c r="R202" s="509"/>
      <c r="S202" s="509"/>
      <c r="T202" s="517" t="s">
        <v>2639</v>
      </c>
      <c r="V202" s="517" t="s">
        <v>60</v>
      </c>
      <c r="W202" s="600" t="s">
        <v>22315</v>
      </c>
      <c r="X202" s="509"/>
      <c r="Y202" s="509"/>
      <c r="Z202" s="509"/>
      <c r="AA202" s="509"/>
      <c r="AB202" s="509"/>
      <c r="AC202" s="509"/>
      <c r="AD202" s="509"/>
      <c r="AE202" s="509"/>
      <c r="AF202" s="509"/>
      <c r="AG202" s="509"/>
      <c r="AH202" s="509"/>
      <c r="AI202" s="509"/>
      <c r="AJ202" s="509"/>
      <c r="AK202" s="509"/>
      <c r="AL202" s="509"/>
      <c r="AM202" s="509"/>
      <c r="AN202" s="509"/>
      <c r="AO202" s="509"/>
      <c r="AP202" s="509"/>
      <c r="AQ202" s="517" t="s">
        <v>21722</v>
      </c>
      <c r="AR202" s="602">
        <v>45739.0</v>
      </c>
      <c r="AS202" s="507">
        <v>798000.0</v>
      </c>
      <c r="AT202" s="509"/>
      <c r="AU202" s="509"/>
      <c r="AV202" s="509"/>
      <c r="AW202" s="509"/>
      <c r="AX202" s="509"/>
      <c r="AY202" s="509"/>
      <c r="AZ202" s="509"/>
      <c r="BA202" s="509"/>
      <c r="BB202" s="509"/>
      <c r="BC202" s="509"/>
      <c r="BD202" s="509"/>
      <c r="BE202" s="509"/>
      <c r="BF202" s="509"/>
      <c r="BG202" s="509"/>
      <c r="BH202" s="517" t="s">
        <v>21688</v>
      </c>
      <c r="BI202" s="509"/>
      <c r="BJ202" s="509"/>
      <c r="BK202" s="509"/>
      <c r="BL202" s="509"/>
      <c r="BM202" s="509"/>
      <c r="BN202" s="509"/>
      <c r="BO202" s="509"/>
      <c r="BP202" s="509"/>
      <c r="BQ202" s="509"/>
      <c r="BR202" s="509"/>
      <c r="BS202" s="509"/>
      <c r="BT202" s="517" t="s">
        <v>21693</v>
      </c>
      <c r="BX202" s="509"/>
      <c r="BY202" s="507">
        <v>30324.0</v>
      </c>
      <c r="BZ202" s="507">
        <v>28500.0</v>
      </c>
      <c r="CA202" s="509"/>
      <c r="CB202" s="509"/>
      <c r="CC202" s="603">
        <v>45804.0</v>
      </c>
      <c r="CD202" s="517" t="s">
        <v>21723</v>
      </c>
      <c r="CE202" s="507">
        <v>1027824.0</v>
      </c>
      <c r="CF202" s="507">
        <v>229824.0</v>
      </c>
      <c r="CG202" s="509"/>
      <c r="CH202" s="509"/>
      <c r="CI202" s="509"/>
      <c r="CJ202" s="509"/>
      <c r="CK202" s="509"/>
      <c r="CL202" s="509"/>
      <c r="CM202" s="509"/>
      <c r="CN202" s="509"/>
      <c r="CO202" s="509"/>
      <c r="CP202" s="509"/>
      <c r="CQ202" s="509"/>
      <c r="CR202" s="517" t="s">
        <v>22316</v>
      </c>
      <c r="CU202" s="509"/>
      <c r="CV202" s="509"/>
      <c r="CW202" s="509"/>
      <c r="CX202" s="509"/>
      <c r="CY202" s="509"/>
      <c r="CZ202" s="509"/>
      <c r="DA202" s="509"/>
      <c r="DB202" s="509"/>
      <c r="DC202" s="509"/>
      <c r="DD202" s="517" t="s">
        <v>22320</v>
      </c>
      <c r="DE202" s="509"/>
      <c r="DF202" s="509"/>
      <c r="DG202" s="509"/>
      <c r="DH202" s="509"/>
      <c r="DI202" s="509"/>
      <c r="DJ202" s="509"/>
      <c r="DK202" s="509"/>
      <c r="DL202" s="509"/>
      <c r="DM202" s="509"/>
      <c r="DN202" s="517" t="s">
        <v>22317</v>
      </c>
      <c r="DP202" s="509"/>
      <c r="DQ202" s="509"/>
      <c r="DR202" s="517" t="s">
        <v>60</v>
      </c>
      <c r="DS202" s="509"/>
      <c r="DT202" s="509"/>
      <c r="DU202" s="509"/>
      <c r="DV202" s="517" t="s">
        <v>22321</v>
      </c>
      <c r="EA202" s="509"/>
      <c r="EB202" s="509"/>
      <c r="EC202" s="509"/>
      <c r="ED202" s="509"/>
      <c r="EE202" s="509"/>
      <c r="EF202" s="509"/>
      <c r="EG202" s="509"/>
      <c r="EH202" s="509"/>
      <c r="EI202" s="509"/>
      <c r="EJ202" s="509"/>
      <c r="EK202" s="509"/>
      <c r="EL202" s="509"/>
      <c r="EM202" s="509"/>
      <c r="EN202" s="509"/>
      <c r="EO202" s="509"/>
      <c r="EP202" s="509"/>
      <c r="EQ202" s="509"/>
      <c r="ER202" s="509"/>
      <c r="ES202" s="509"/>
      <c r="ET202" s="509"/>
      <c r="EU202" s="509"/>
      <c r="EV202" s="509"/>
      <c r="EW202" s="509"/>
      <c r="EX202" s="509"/>
      <c r="EY202" s="509"/>
      <c r="EZ202" s="509"/>
      <c r="FA202" s="509"/>
      <c r="FB202" s="509"/>
      <c r="FC202" s="509"/>
      <c r="FD202" s="509"/>
      <c r="FE202" s="517" t="s">
        <v>22318</v>
      </c>
      <c r="FG202" s="509"/>
      <c r="FH202" s="509"/>
      <c r="FI202" s="509"/>
      <c r="FJ202" s="509"/>
      <c r="FK202" s="509"/>
      <c r="FL202" s="509"/>
      <c r="FM202" s="509"/>
      <c r="FN202" s="509"/>
      <c r="FO202" s="509"/>
      <c r="FP202" s="509"/>
      <c r="FQ202" s="509"/>
      <c r="FR202" s="509"/>
      <c r="FS202" s="509"/>
      <c r="FT202" s="509"/>
      <c r="FU202" s="509"/>
      <c r="FV202" s="509"/>
      <c r="FW202" s="509"/>
      <c r="FX202" s="509"/>
      <c r="FY202" s="509"/>
      <c r="FZ202" s="509"/>
      <c r="GA202" s="509"/>
      <c r="GB202" s="509"/>
      <c r="GC202" s="509"/>
      <c r="GD202" s="509"/>
      <c r="GE202" s="509"/>
      <c r="GF202" s="509"/>
      <c r="GG202" s="509"/>
    </row>
    <row r="203">
      <c r="A203" s="507">
        <v>6506762.0</v>
      </c>
      <c r="B203" s="517" t="s">
        <v>22322</v>
      </c>
      <c r="C203" s="517" t="s">
        <v>212</v>
      </c>
      <c r="D203" s="601">
        <v>45739.48024305556</v>
      </c>
      <c r="E203" s="601">
        <v>45739.486342592594</v>
      </c>
      <c r="F203" s="601">
        <v>45739.496516203704</v>
      </c>
      <c r="H203" s="517" t="s">
        <v>21685</v>
      </c>
      <c r="K203" s="509"/>
      <c r="L203" s="509"/>
      <c r="M203" s="509"/>
      <c r="N203" s="509"/>
      <c r="O203" s="509"/>
      <c r="P203" s="509"/>
      <c r="Q203" s="509"/>
      <c r="R203" s="509"/>
      <c r="S203" s="509"/>
      <c r="T203" s="517" t="s">
        <v>2639</v>
      </c>
      <c r="V203" s="517" t="s">
        <v>60</v>
      </c>
      <c r="W203" s="600" t="s">
        <v>22315</v>
      </c>
      <c r="X203" s="509"/>
      <c r="Y203" s="509"/>
      <c r="Z203" s="509"/>
      <c r="AA203" s="509"/>
      <c r="AB203" s="509"/>
      <c r="AC203" s="509"/>
      <c r="AD203" s="509"/>
      <c r="AE203" s="509"/>
      <c r="AF203" s="509"/>
      <c r="AG203" s="509"/>
      <c r="AH203" s="509"/>
      <c r="AI203" s="509"/>
      <c r="AJ203" s="509"/>
      <c r="AK203" s="509"/>
      <c r="AL203" s="509"/>
      <c r="AM203" s="509"/>
      <c r="AN203" s="509"/>
      <c r="AO203" s="509"/>
      <c r="AP203" s="509"/>
      <c r="AQ203" s="517" t="s">
        <v>21722</v>
      </c>
      <c r="AR203" s="602">
        <v>45739.0</v>
      </c>
      <c r="AS203" s="507">
        <v>798000.0</v>
      </c>
      <c r="AT203" s="509"/>
      <c r="AU203" s="509"/>
      <c r="AV203" s="509"/>
      <c r="AW203" s="509"/>
      <c r="AX203" s="509"/>
      <c r="AY203" s="509"/>
      <c r="AZ203" s="509"/>
      <c r="BA203" s="509"/>
      <c r="BB203" s="509"/>
      <c r="BC203" s="509"/>
      <c r="BD203" s="509"/>
      <c r="BE203" s="509"/>
      <c r="BF203" s="509"/>
      <c r="BG203" s="509"/>
      <c r="BH203" s="517" t="s">
        <v>21688</v>
      </c>
      <c r="BI203" s="509"/>
      <c r="BJ203" s="509"/>
      <c r="BK203" s="509"/>
      <c r="BL203" s="509"/>
      <c r="BM203" s="509"/>
      <c r="BN203" s="509"/>
      <c r="BO203" s="509"/>
      <c r="BP203" s="509"/>
      <c r="BQ203" s="509"/>
      <c r="BR203" s="509"/>
      <c r="BS203" s="509"/>
      <c r="BT203" s="517" t="s">
        <v>21693</v>
      </c>
      <c r="BX203" s="509"/>
      <c r="BY203" s="507">
        <v>30324.0</v>
      </c>
      <c r="BZ203" s="507">
        <v>28500.0</v>
      </c>
      <c r="CA203" s="509"/>
      <c r="CB203" s="509"/>
      <c r="CC203" s="603">
        <v>45804.0</v>
      </c>
      <c r="CD203" s="517" t="s">
        <v>21723</v>
      </c>
      <c r="CE203" s="507">
        <v>1027824.0</v>
      </c>
      <c r="CF203" s="507">
        <v>229824.0</v>
      </c>
      <c r="CG203" s="509"/>
      <c r="CH203" s="509"/>
      <c r="CI203" s="509"/>
      <c r="CJ203" s="509"/>
      <c r="CK203" s="509"/>
      <c r="CL203" s="509"/>
      <c r="CM203" s="509"/>
      <c r="CN203" s="509"/>
      <c r="CO203" s="509"/>
      <c r="CP203" s="509"/>
      <c r="CQ203" s="509"/>
      <c r="CR203" s="517" t="s">
        <v>22316</v>
      </c>
      <c r="CU203" s="509"/>
      <c r="CV203" s="509"/>
      <c r="CW203" s="509"/>
      <c r="CX203" s="509"/>
      <c r="CY203" s="509"/>
      <c r="CZ203" s="509"/>
      <c r="DA203" s="509"/>
      <c r="DB203" s="509"/>
      <c r="DC203" s="509"/>
      <c r="DD203" s="517" t="s">
        <v>22320</v>
      </c>
      <c r="DE203" s="509"/>
      <c r="DF203" s="509"/>
      <c r="DG203" s="509"/>
      <c r="DH203" s="509"/>
      <c r="DI203" s="509"/>
      <c r="DJ203" s="509"/>
      <c r="DK203" s="509"/>
      <c r="DL203" s="509"/>
      <c r="DM203" s="517" t="s">
        <v>22323</v>
      </c>
      <c r="DN203" s="517" t="s">
        <v>22317</v>
      </c>
      <c r="DP203" s="509"/>
      <c r="DQ203" s="509"/>
      <c r="DR203" s="517" t="s">
        <v>60</v>
      </c>
      <c r="DS203" s="509"/>
      <c r="DT203" s="509"/>
      <c r="DU203" s="509"/>
      <c r="DV203" s="517" t="s">
        <v>22321</v>
      </c>
      <c r="EA203" s="509"/>
      <c r="EB203" s="509"/>
      <c r="EC203" s="509"/>
      <c r="ED203" s="509"/>
      <c r="EE203" s="509"/>
      <c r="EF203" s="509"/>
      <c r="EG203" s="509"/>
      <c r="EH203" s="509"/>
      <c r="EI203" s="509"/>
      <c r="EJ203" s="509"/>
      <c r="EK203" s="509"/>
      <c r="EL203" s="509"/>
      <c r="EM203" s="509"/>
      <c r="EN203" s="509"/>
      <c r="EO203" s="509"/>
      <c r="EP203" s="509"/>
      <c r="EQ203" s="509"/>
      <c r="ER203" s="509"/>
      <c r="ES203" s="509"/>
      <c r="ET203" s="509"/>
      <c r="EU203" s="509"/>
      <c r="EV203" s="509"/>
      <c r="EW203" s="509"/>
      <c r="EX203" s="509"/>
      <c r="EY203" s="509"/>
      <c r="EZ203" s="509"/>
      <c r="FA203" s="509"/>
      <c r="FB203" s="509"/>
      <c r="FC203" s="509"/>
      <c r="FD203" s="509"/>
      <c r="FE203" s="517" t="s">
        <v>22318</v>
      </c>
      <c r="FG203" s="509"/>
      <c r="FH203" s="509"/>
      <c r="FI203" s="509"/>
      <c r="FJ203" s="509"/>
      <c r="FK203" s="509"/>
      <c r="FL203" s="509"/>
      <c r="FM203" s="509"/>
      <c r="FN203" s="509"/>
      <c r="FO203" s="509"/>
      <c r="FP203" s="509"/>
      <c r="FQ203" s="509"/>
      <c r="FR203" s="509"/>
      <c r="FS203" s="509"/>
      <c r="FT203" s="509"/>
      <c r="FU203" s="509"/>
      <c r="FV203" s="509"/>
      <c r="FW203" s="509"/>
      <c r="FX203" s="509"/>
      <c r="FY203" s="509"/>
      <c r="FZ203" s="509"/>
      <c r="GA203" s="509"/>
      <c r="GB203" s="509"/>
      <c r="GC203" s="509"/>
      <c r="GD203" s="509"/>
      <c r="GE203" s="509"/>
      <c r="GF203" s="509"/>
      <c r="GG203" s="509"/>
    </row>
    <row r="204">
      <c r="A204" s="507">
        <v>6506791.0</v>
      </c>
      <c r="B204" s="517" t="s">
        <v>22324</v>
      </c>
      <c r="C204" s="517" t="s">
        <v>212</v>
      </c>
      <c r="D204" s="601">
        <v>45739.49806712963</v>
      </c>
      <c r="E204" s="601">
        <v>45739.49959490741</v>
      </c>
      <c r="F204" s="601">
        <v>45739.50722222222</v>
      </c>
      <c r="H204" s="517" t="s">
        <v>21685</v>
      </c>
      <c r="K204" s="509"/>
      <c r="L204" s="509"/>
      <c r="M204" s="509"/>
      <c r="N204" s="509"/>
      <c r="O204" s="509"/>
      <c r="P204" s="509"/>
      <c r="Q204" s="509"/>
      <c r="R204" s="509"/>
      <c r="S204" s="509"/>
      <c r="T204" s="509"/>
      <c r="U204" s="509"/>
      <c r="V204" s="517" t="s">
        <v>22325</v>
      </c>
      <c r="W204" s="600" t="s">
        <v>22326</v>
      </c>
      <c r="X204" s="509"/>
      <c r="Y204" s="509"/>
      <c r="Z204" s="509"/>
      <c r="AA204" s="509"/>
      <c r="AB204" s="509"/>
      <c r="AC204" s="509"/>
      <c r="AD204" s="509"/>
      <c r="AE204" s="509"/>
      <c r="AF204" s="509"/>
      <c r="AG204" s="509"/>
      <c r="AH204" s="509"/>
      <c r="AI204" s="509"/>
      <c r="AJ204" s="509"/>
      <c r="AK204" s="509"/>
      <c r="AL204" s="509"/>
      <c r="AM204" s="509"/>
      <c r="AN204" s="509"/>
      <c r="AO204" s="509"/>
      <c r="AP204" s="509"/>
      <c r="AQ204" s="509"/>
      <c r="AR204" s="509"/>
      <c r="AS204" s="509"/>
      <c r="AT204" s="509"/>
      <c r="AU204" s="509"/>
      <c r="AV204" s="509"/>
      <c r="AW204" s="509"/>
      <c r="AX204" s="509"/>
      <c r="AY204" s="509"/>
      <c r="AZ204" s="509"/>
      <c r="BA204" s="509"/>
      <c r="BB204" s="509"/>
      <c r="BC204" s="509"/>
      <c r="BD204" s="509"/>
      <c r="BE204" s="509"/>
      <c r="BF204" s="509"/>
      <c r="BG204" s="509"/>
      <c r="BH204" s="517" t="s">
        <v>21688</v>
      </c>
      <c r="BI204" s="509"/>
      <c r="BJ204" s="509"/>
      <c r="BK204" s="509"/>
      <c r="BL204" s="509"/>
      <c r="BM204" s="509"/>
      <c r="BN204" s="509"/>
      <c r="BO204" s="509"/>
      <c r="BP204" s="509"/>
      <c r="BQ204" s="509"/>
      <c r="BR204" s="509"/>
      <c r="BS204" s="509"/>
      <c r="BT204" s="509"/>
      <c r="BU204" s="509"/>
      <c r="BV204" s="509"/>
      <c r="BW204" s="509"/>
      <c r="BX204" s="509"/>
      <c r="BY204" s="509"/>
      <c r="BZ204" s="509"/>
      <c r="CA204" s="509"/>
      <c r="CB204" s="509"/>
      <c r="CC204" s="509"/>
      <c r="CD204" s="509"/>
      <c r="CE204" s="509"/>
      <c r="CF204" s="509"/>
      <c r="CG204" s="509"/>
      <c r="CH204" s="509"/>
      <c r="CI204" s="509"/>
      <c r="CJ204" s="509"/>
      <c r="CK204" s="509"/>
      <c r="CL204" s="509"/>
      <c r="CM204" s="509"/>
      <c r="CN204" s="509"/>
      <c r="CO204" s="509"/>
      <c r="CP204" s="509"/>
      <c r="CQ204" s="509"/>
      <c r="CR204" s="517" t="s">
        <v>22327</v>
      </c>
      <c r="CU204" s="509"/>
      <c r="CV204" s="509"/>
      <c r="CW204" s="509"/>
      <c r="CX204" s="509"/>
      <c r="CY204" s="509"/>
      <c r="CZ204" s="509"/>
      <c r="DA204" s="509"/>
      <c r="DB204" s="509"/>
      <c r="DC204" s="509"/>
      <c r="DD204" s="509"/>
      <c r="DE204" s="509"/>
      <c r="DF204" s="509"/>
      <c r="DG204" s="509"/>
      <c r="DH204" s="509"/>
      <c r="DI204" s="517" t="s">
        <v>22328</v>
      </c>
      <c r="DL204" s="509"/>
      <c r="DM204" s="509"/>
      <c r="DN204" s="517" t="s">
        <v>22329</v>
      </c>
      <c r="DP204" s="509"/>
      <c r="DQ204" s="509"/>
      <c r="DR204" s="517" t="s">
        <v>22325</v>
      </c>
      <c r="DS204" s="509"/>
      <c r="DT204" s="509"/>
      <c r="DU204" s="509"/>
      <c r="DV204" s="509"/>
      <c r="DW204" s="509"/>
      <c r="DX204" s="509"/>
      <c r="DY204" s="509"/>
      <c r="DZ204" s="509"/>
      <c r="EA204" s="509"/>
      <c r="EB204" s="602">
        <v>45739.0</v>
      </c>
      <c r="EC204" s="509"/>
      <c r="ED204" s="509"/>
      <c r="EE204" s="509"/>
      <c r="EF204" s="509"/>
      <c r="EG204" s="509"/>
      <c r="EH204" s="509"/>
      <c r="EI204" s="509"/>
      <c r="EJ204" s="509"/>
      <c r="EK204" s="509"/>
      <c r="EL204" s="509"/>
      <c r="EM204" s="509"/>
      <c r="EN204" s="509"/>
      <c r="EO204" s="509"/>
      <c r="EP204" s="509"/>
      <c r="EQ204" s="509"/>
      <c r="ER204" s="509"/>
      <c r="ES204" s="509"/>
      <c r="ET204" s="509"/>
      <c r="EU204" s="509"/>
      <c r="EV204" s="509"/>
      <c r="EW204" s="509"/>
      <c r="EX204" s="509"/>
      <c r="EY204" s="509"/>
      <c r="EZ204" s="509"/>
      <c r="FA204" s="509"/>
      <c r="FB204" s="509"/>
      <c r="FC204" s="509"/>
      <c r="FD204" s="509"/>
      <c r="FE204" s="517" t="s">
        <v>22330</v>
      </c>
      <c r="FG204" s="509"/>
      <c r="FH204" s="509"/>
      <c r="FI204" s="509"/>
      <c r="FJ204" s="509"/>
      <c r="FK204" s="509"/>
      <c r="FL204" s="509"/>
      <c r="FM204" s="509"/>
      <c r="FN204" s="509"/>
      <c r="FO204" s="509"/>
      <c r="FP204" s="509"/>
      <c r="FQ204" s="509"/>
      <c r="FR204" s="509"/>
      <c r="FS204" s="509"/>
      <c r="FT204" s="509"/>
      <c r="FU204" s="509"/>
      <c r="FV204" s="509"/>
      <c r="FW204" s="509"/>
      <c r="FX204" s="509"/>
      <c r="FY204" s="509"/>
      <c r="FZ204" s="509"/>
      <c r="GA204" s="509"/>
      <c r="GB204" s="509"/>
      <c r="GC204" s="509"/>
      <c r="GD204" s="509"/>
      <c r="GE204" s="509"/>
      <c r="GF204" s="509"/>
      <c r="GG204" s="509"/>
    </row>
    <row r="205">
      <c r="A205" s="507">
        <v>6506796.0</v>
      </c>
      <c r="B205" s="517" t="s">
        <v>22331</v>
      </c>
      <c r="C205" s="517" t="s">
        <v>212</v>
      </c>
      <c r="D205" s="601">
        <v>45739.503287037034</v>
      </c>
      <c r="E205" s="601">
        <v>45739.50440972222</v>
      </c>
      <c r="F205" s="601">
        <v>45739.50753472222</v>
      </c>
      <c r="H205" s="517" t="s">
        <v>21685</v>
      </c>
      <c r="K205" s="509"/>
      <c r="L205" s="509"/>
      <c r="M205" s="509"/>
      <c r="N205" s="509"/>
      <c r="O205" s="509"/>
      <c r="P205" s="509"/>
      <c r="Q205" s="509"/>
      <c r="R205" s="509"/>
      <c r="S205" s="509"/>
      <c r="T205" s="517" t="s">
        <v>21757</v>
      </c>
      <c r="V205" s="517" t="s">
        <v>22325</v>
      </c>
      <c r="W205" s="600" t="s">
        <v>22329</v>
      </c>
      <c r="X205" s="509"/>
      <c r="Y205" s="509"/>
      <c r="Z205" s="509"/>
      <c r="AA205" s="509"/>
      <c r="AB205" s="509"/>
      <c r="AC205" s="509"/>
      <c r="AD205" s="509"/>
      <c r="AE205" s="509"/>
      <c r="AF205" s="509"/>
      <c r="AG205" s="509"/>
      <c r="AH205" s="509"/>
      <c r="AI205" s="509"/>
      <c r="AJ205" s="509"/>
      <c r="AK205" s="509"/>
      <c r="AL205" s="509"/>
      <c r="AM205" s="509"/>
      <c r="AN205" s="509"/>
      <c r="AO205" s="509"/>
      <c r="AP205" s="509"/>
      <c r="AQ205" s="509"/>
      <c r="AR205" s="602">
        <v>45739.0</v>
      </c>
      <c r="AS205" s="507">
        <v>798000.0</v>
      </c>
      <c r="AT205" s="509"/>
      <c r="AU205" s="509"/>
      <c r="AV205" s="509"/>
      <c r="AW205" s="509"/>
      <c r="AX205" s="509"/>
      <c r="AY205" s="509"/>
      <c r="AZ205" s="509"/>
      <c r="BA205" s="509"/>
      <c r="BB205" s="509"/>
      <c r="BC205" s="509"/>
      <c r="BD205" s="509"/>
      <c r="BE205" s="509"/>
      <c r="BF205" s="509"/>
      <c r="BG205" s="509"/>
      <c r="BH205" s="517" t="s">
        <v>21688</v>
      </c>
      <c r="BI205" s="509"/>
      <c r="BJ205" s="509"/>
      <c r="BK205" s="509"/>
      <c r="BL205" s="509"/>
      <c r="BM205" s="509"/>
      <c r="BN205" s="509"/>
      <c r="BO205" s="509"/>
      <c r="BP205" s="507">
        <v>798000.0</v>
      </c>
      <c r="BQ205" s="509"/>
      <c r="BR205" s="509"/>
      <c r="BS205" s="509"/>
      <c r="BT205" s="509"/>
      <c r="BU205" s="509"/>
      <c r="BV205" s="509"/>
      <c r="BW205" s="509"/>
      <c r="BX205" s="509"/>
      <c r="BY205" s="509"/>
      <c r="BZ205" s="509"/>
      <c r="CA205" s="509"/>
      <c r="CB205" s="603">
        <v>45739.0</v>
      </c>
      <c r="CC205" s="509"/>
      <c r="CD205" s="509"/>
      <c r="CE205" s="507">
        <v>798000.0</v>
      </c>
      <c r="CF205" s="507">
        <v>0.0</v>
      </c>
      <c r="CG205" s="509"/>
      <c r="CH205" s="509"/>
      <c r="CI205" s="509"/>
      <c r="CJ205" s="509"/>
      <c r="CK205" s="509"/>
      <c r="CL205" s="509"/>
      <c r="CM205" s="509"/>
      <c r="CN205" s="509"/>
      <c r="CO205" s="509"/>
      <c r="CP205" s="509"/>
      <c r="CQ205" s="509"/>
      <c r="CR205" s="517" t="s">
        <v>22327</v>
      </c>
      <c r="CU205" s="509"/>
      <c r="CV205" s="509"/>
      <c r="CW205" s="509"/>
      <c r="CX205" s="509"/>
      <c r="CY205" s="509"/>
      <c r="CZ205" s="509"/>
      <c r="DA205" s="509"/>
      <c r="DB205" s="509"/>
      <c r="DC205" s="509"/>
      <c r="DD205" s="517" t="s">
        <v>22332</v>
      </c>
      <c r="DE205" s="509"/>
      <c r="DF205" s="509"/>
      <c r="DG205" s="509"/>
      <c r="DH205" s="509"/>
      <c r="DI205" s="509"/>
      <c r="DJ205" s="509"/>
      <c r="DK205" s="509"/>
      <c r="DL205" s="509"/>
      <c r="DM205" s="509"/>
      <c r="DN205" s="517" t="s">
        <v>22329</v>
      </c>
      <c r="DP205" s="509"/>
      <c r="DQ205" s="509"/>
      <c r="DR205" s="517" t="s">
        <v>22325</v>
      </c>
      <c r="DS205" s="509"/>
      <c r="DT205" s="509"/>
      <c r="DU205" s="509"/>
      <c r="DV205" s="517" t="s">
        <v>22333</v>
      </c>
      <c r="EA205" s="509"/>
      <c r="EB205" s="509"/>
      <c r="EC205" s="509"/>
      <c r="ED205" s="509"/>
      <c r="EE205" s="509"/>
      <c r="EF205" s="509"/>
      <c r="EG205" s="509"/>
      <c r="EH205" s="509"/>
      <c r="EI205" s="509"/>
      <c r="EJ205" s="509"/>
      <c r="EK205" s="509"/>
      <c r="EL205" s="509"/>
      <c r="EM205" s="509"/>
      <c r="EN205" s="509"/>
      <c r="EO205" s="509"/>
      <c r="EP205" s="509"/>
      <c r="EQ205" s="509"/>
      <c r="ER205" s="509"/>
      <c r="ES205" s="509"/>
      <c r="ET205" s="509"/>
      <c r="EU205" s="509"/>
      <c r="EV205" s="509"/>
      <c r="EW205" s="509"/>
      <c r="EX205" s="509"/>
      <c r="EY205" s="509"/>
      <c r="EZ205" s="509"/>
      <c r="FA205" s="509"/>
      <c r="FB205" s="509"/>
      <c r="FC205" s="509"/>
      <c r="FD205" s="509"/>
      <c r="FE205" s="517" t="s">
        <v>22330</v>
      </c>
      <c r="FG205" s="509"/>
      <c r="FH205" s="509"/>
      <c r="FI205" s="509"/>
      <c r="FJ205" s="509"/>
      <c r="FK205" s="509"/>
      <c r="FL205" s="509"/>
      <c r="FM205" s="509"/>
      <c r="FN205" s="509"/>
      <c r="FO205" s="509"/>
      <c r="FP205" s="509"/>
      <c r="FQ205" s="509"/>
      <c r="FR205" s="509"/>
      <c r="FS205" s="509"/>
      <c r="FT205" s="509"/>
      <c r="FU205" s="509"/>
      <c r="FV205" s="509"/>
      <c r="FW205" s="509"/>
      <c r="FX205" s="509"/>
      <c r="FY205" s="509"/>
      <c r="FZ205" s="509"/>
      <c r="GA205" s="509"/>
      <c r="GB205" s="509"/>
      <c r="GC205" s="509"/>
      <c r="GD205" s="509"/>
      <c r="GE205" s="509"/>
      <c r="GF205" s="509"/>
      <c r="GG205" s="509"/>
    </row>
    <row r="206">
      <c r="A206" s="507">
        <v>6506799.0</v>
      </c>
      <c r="B206" s="517" t="s">
        <v>22334</v>
      </c>
      <c r="C206" s="517" t="s">
        <v>212</v>
      </c>
      <c r="D206" s="601">
        <v>45739.505428240744</v>
      </c>
      <c r="E206" s="601">
        <v>45739.506736111114</v>
      </c>
      <c r="F206" s="601">
        <v>45739.5078125</v>
      </c>
      <c r="H206" s="517" t="s">
        <v>21685</v>
      </c>
      <c r="K206" s="509"/>
      <c r="L206" s="509"/>
      <c r="M206" s="509"/>
      <c r="N206" s="509"/>
      <c r="O206" s="509"/>
      <c r="P206" s="509"/>
      <c r="Q206" s="509"/>
      <c r="R206" s="509"/>
      <c r="S206" s="509"/>
      <c r="T206" s="517" t="s">
        <v>21757</v>
      </c>
      <c r="V206" s="517" t="s">
        <v>22325</v>
      </c>
      <c r="W206" s="600" t="s">
        <v>22329</v>
      </c>
      <c r="X206" s="509"/>
      <c r="Y206" s="509"/>
      <c r="Z206" s="509"/>
      <c r="AA206" s="509"/>
      <c r="AB206" s="509"/>
      <c r="AC206" s="509"/>
      <c r="AD206" s="509"/>
      <c r="AE206" s="509"/>
      <c r="AF206" s="509"/>
      <c r="AG206" s="509"/>
      <c r="AH206" s="509"/>
      <c r="AI206" s="509"/>
      <c r="AJ206" s="509"/>
      <c r="AK206" s="509"/>
      <c r="AL206" s="509"/>
      <c r="AM206" s="509"/>
      <c r="AN206" s="509"/>
      <c r="AO206" s="509"/>
      <c r="AP206" s="509"/>
      <c r="AQ206" s="509"/>
      <c r="AR206" s="602">
        <v>45739.0</v>
      </c>
      <c r="AS206" s="507">
        <v>798000.0</v>
      </c>
      <c r="AT206" s="509"/>
      <c r="AU206" s="509"/>
      <c r="AV206" s="509"/>
      <c r="AW206" s="509"/>
      <c r="AX206" s="509"/>
      <c r="AY206" s="509"/>
      <c r="AZ206" s="509"/>
      <c r="BA206" s="509"/>
      <c r="BB206" s="509"/>
      <c r="BC206" s="509"/>
      <c r="BD206" s="509"/>
      <c r="BE206" s="509"/>
      <c r="BF206" s="509"/>
      <c r="BG206" s="509"/>
      <c r="BH206" s="517" t="s">
        <v>21688</v>
      </c>
      <c r="BI206" s="509"/>
      <c r="BJ206" s="509"/>
      <c r="BK206" s="509"/>
      <c r="BL206" s="509"/>
      <c r="BM206" s="509"/>
      <c r="BN206" s="509"/>
      <c r="BO206" s="509"/>
      <c r="BP206" s="507">
        <v>798000.0</v>
      </c>
      <c r="BQ206" s="509"/>
      <c r="BR206" s="509"/>
      <c r="BS206" s="509"/>
      <c r="BT206" s="509"/>
      <c r="BU206" s="509"/>
      <c r="BV206" s="509"/>
      <c r="BW206" s="509"/>
      <c r="BX206" s="509"/>
      <c r="BY206" s="509"/>
      <c r="BZ206" s="509"/>
      <c r="CA206" s="509"/>
      <c r="CB206" s="603">
        <v>45739.0</v>
      </c>
      <c r="CC206" s="509"/>
      <c r="CD206" s="509"/>
      <c r="CE206" s="507">
        <v>798000.0</v>
      </c>
      <c r="CF206" s="507">
        <v>0.0</v>
      </c>
      <c r="CG206" s="509"/>
      <c r="CH206" s="509"/>
      <c r="CI206" s="509"/>
      <c r="CJ206" s="509"/>
      <c r="CK206" s="509"/>
      <c r="CL206" s="509"/>
      <c r="CM206" s="509"/>
      <c r="CN206" s="509"/>
      <c r="CO206" s="509"/>
      <c r="CP206" s="509"/>
      <c r="CQ206" s="509"/>
      <c r="CR206" s="517" t="s">
        <v>22327</v>
      </c>
      <c r="CU206" s="509"/>
      <c r="CV206" s="509"/>
      <c r="CW206" s="509"/>
      <c r="CX206" s="509"/>
      <c r="CY206" s="509"/>
      <c r="CZ206" s="509"/>
      <c r="DA206" s="509"/>
      <c r="DB206" s="509"/>
      <c r="DC206" s="509"/>
      <c r="DD206" s="517" t="s">
        <v>22332</v>
      </c>
      <c r="DE206" s="509"/>
      <c r="DF206" s="509"/>
      <c r="DG206" s="509"/>
      <c r="DH206" s="509"/>
      <c r="DI206" s="509"/>
      <c r="DJ206" s="509"/>
      <c r="DK206" s="509"/>
      <c r="DL206" s="509"/>
      <c r="DM206" s="517" t="s">
        <v>22335</v>
      </c>
      <c r="DN206" s="517" t="s">
        <v>22329</v>
      </c>
      <c r="DP206" s="509"/>
      <c r="DQ206" s="509"/>
      <c r="DR206" s="517" t="s">
        <v>22325</v>
      </c>
      <c r="DS206" s="509"/>
      <c r="DT206" s="509"/>
      <c r="DU206" s="509"/>
      <c r="DV206" s="517" t="s">
        <v>22333</v>
      </c>
      <c r="EA206" s="509"/>
      <c r="EB206" s="509"/>
      <c r="EC206" s="509"/>
      <c r="ED206" s="509"/>
      <c r="EE206" s="509"/>
      <c r="EF206" s="509"/>
      <c r="EG206" s="509"/>
      <c r="EH206" s="509"/>
      <c r="EI206" s="509"/>
      <c r="EJ206" s="509"/>
      <c r="EK206" s="509"/>
      <c r="EL206" s="509"/>
      <c r="EM206" s="509"/>
      <c r="EN206" s="509"/>
      <c r="EO206" s="509"/>
      <c r="EP206" s="509"/>
      <c r="EQ206" s="509"/>
      <c r="ER206" s="509"/>
      <c r="ES206" s="509"/>
      <c r="ET206" s="509"/>
      <c r="EU206" s="509"/>
      <c r="EV206" s="509"/>
      <c r="EW206" s="509"/>
      <c r="EX206" s="509"/>
      <c r="EY206" s="509"/>
      <c r="EZ206" s="509"/>
      <c r="FA206" s="509"/>
      <c r="FB206" s="509"/>
      <c r="FC206" s="509"/>
      <c r="FD206" s="509"/>
      <c r="FE206" s="517" t="s">
        <v>22330</v>
      </c>
      <c r="FG206" s="509"/>
      <c r="FH206" s="509"/>
      <c r="FI206" s="509"/>
      <c r="FJ206" s="509"/>
      <c r="FK206" s="509"/>
      <c r="FL206" s="509"/>
      <c r="FM206" s="509"/>
      <c r="FN206" s="509"/>
      <c r="FO206" s="509"/>
      <c r="FP206" s="509"/>
      <c r="FQ206" s="509"/>
      <c r="FR206" s="509"/>
      <c r="FS206" s="509"/>
      <c r="FT206" s="509"/>
      <c r="FU206" s="509"/>
      <c r="FV206" s="509"/>
      <c r="FW206" s="509"/>
      <c r="FX206" s="509"/>
      <c r="FY206" s="509"/>
      <c r="FZ206" s="509"/>
      <c r="GA206" s="509"/>
      <c r="GB206" s="509"/>
      <c r="GC206" s="509"/>
      <c r="GD206" s="509"/>
      <c r="GE206" s="509"/>
      <c r="GF206" s="509"/>
      <c r="GG206" s="509"/>
    </row>
    <row r="207">
      <c r="A207" s="507">
        <v>6507487.0</v>
      </c>
      <c r="B207" s="517" t="s">
        <v>22336</v>
      </c>
      <c r="C207" s="517" t="s">
        <v>212</v>
      </c>
      <c r="D207" s="601">
        <v>45739.7346412037</v>
      </c>
      <c r="E207" s="601">
        <v>45739.74398148148</v>
      </c>
      <c r="F207" s="601">
        <v>45739.749930555554</v>
      </c>
      <c r="H207" s="517" t="s">
        <v>21685</v>
      </c>
      <c r="K207" s="509"/>
      <c r="L207" s="509"/>
      <c r="M207" s="509"/>
      <c r="N207" s="509"/>
      <c r="O207" s="509"/>
      <c r="P207" s="509"/>
      <c r="Q207" s="509"/>
      <c r="R207" s="509"/>
      <c r="S207" s="509"/>
      <c r="T207" s="517" t="s">
        <v>2639</v>
      </c>
      <c r="V207" s="517" t="s">
        <v>21928</v>
      </c>
      <c r="W207" s="600" t="s">
        <v>22100</v>
      </c>
      <c r="X207" s="509"/>
      <c r="Y207" s="509"/>
      <c r="Z207" s="509"/>
      <c r="AA207" s="509"/>
      <c r="AB207" s="509"/>
      <c r="AC207" s="509"/>
      <c r="AD207" s="509"/>
      <c r="AE207" s="509"/>
      <c r="AF207" s="509"/>
      <c r="AG207" s="509"/>
      <c r="AH207" s="509"/>
      <c r="AI207" s="509"/>
      <c r="AJ207" s="509"/>
      <c r="AK207" s="509"/>
      <c r="AL207" s="509"/>
      <c r="AM207" s="509"/>
      <c r="AN207" s="509"/>
      <c r="AO207" s="509"/>
      <c r="AP207" s="509"/>
      <c r="AQ207" s="509"/>
      <c r="AR207" s="602">
        <v>45732.0</v>
      </c>
      <c r="AS207" s="604">
        <v>788000.0</v>
      </c>
      <c r="AT207" s="509"/>
      <c r="AU207" s="509"/>
      <c r="AV207" s="509"/>
      <c r="AW207" s="509"/>
      <c r="AX207" s="509"/>
      <c r="AY207" s="509"/>
      <c r="AZ207" s="509"/>
      <c r="BA207" s="509"/>
      <c r="BB207" s="509"/>
      <c r="BC207" s="509"/>
      <c r="BD207" s="509"/>
      <c r="BE207" s="509"/>
      <c r="BF207" s="509"/>
      <c r="BG207" s="509"/>
      <c r="BH207" s="517" t="s">
        <v>21688</v>
      </c>
      <c r="BI207" s="509"/>
      <c r="BJ207" s="509"/>
      <c r="BK207" s="509"/>
      <c r="BL207" s="509"/>
      <c r="BM207" s="509"/>
      <c r="BN207" s="509"/>
      <c r="BO207" s="509"/>
      <c r="BP207" s="507">
        <v>50000.0</v>
      </c>
      <c r="BQ207" s="509"/>
      <c r="BR207" s="509"/>
      <c r="BS207" s="509"/>
      <c r="BT207" s="509"/>
      <c r="BU207" s="509"/>
      <c r="BV207" s="509"/>
      <c r="BW207" s="509"/>
      <c r="BX207" s="507">
        <v>738000.0</v>
      </c>
      <c r="BY207" s="509"/>
      <c r="BZ207" s="509"/>
      <c r="CA207" s="603">
        <v>45734.0</v>
      </c>
      <c r="CB207" s="603">
        <v>45732.0</v>
      </c>
      <c r="CC207" s="509"/>
      <c r="CD207" s="509"/>
      <c r="CE207" s="604">
        <v>788000.0</v>
      </c>
      <c r="CF207" s="507">
        <v>0.0</v>
      </c>
      <c r="CG207" s="509"/>
      <c r="CH207" s="509"/>
      <c r="CI207" s="509"/>
      <c r="CJ207" s="509"/>
      <c r="CK207" s="509"/>
      <c r="CL207" s="509"/>
      <c r="CM207" s="509"/>
      <c r="CN207" s="509"/>
      <c r="CO207" s="509"/>
      <c r="CP207" s="509"/>
      <c r="CQ207" s="509"/>
      <c r="CR207" s="517" t="s">
        <v>22101</v>
      </c>
      <c r="CU207" s="509"/>
      <c r="CV207" s="509"/>
      <c r="CW207" s="509"/>
      <c r="CX207" s="509"/>
      <c r="CY207" s="509"/>
      <c r="CZ207" s="509"/>
      <c r="DA207" s="509"/>
      <c r="DB207" s="509"/>
      <c r="DC207" s="509"/>
      <c r="DD207" s="517" t="s">
        <v>22103</v>
      </c>
      <c r="DF207" s="509"/>
      <c r="DG207" s="509"/>
      <c r="DH207" s="509"/>
      <c r="DI207" s="509"/>
      <c r="DJ207" s="509"/>
      <c r="DK207" s="509"/>
      <c r="DL207" s="509"/>
      <c r="DM207" s="517" t="s">
        <v>22337</v>
      </c>
      <c r="DN207" s="517" t="s">
        <v>22103</v>
      </c>
      <c r="DP207" s="509"/>
      <c r="DQ207" s="509"/>
      <c r="DR207" s="517" t="s">
        <v>21928</v>
      </c>
      <c r="DS207" s="509"/>
      <c r="DT207" s="509"/>
      <c r="DU207" s="509"/>
      <c r="DV207" s="517" t="s">
        <v>22106</v>
      </c>
      <c r="DY207" s="509"/>
      <c r="DZ207" s="509"/>
      <c r="EA207" s="509"/>
      <c r="EB207" s="509"/>
      <c r="EC207" s="509"/>
      <c r="ED207" s="509"/>
      <c r="EE207" s="509"/>
      <c r="EF207" s="509"/>
      <c r="EG207" s="509"/>
      <c r="EH207" s="509"/>
      <c r="EI207" s="509"/>
      <c r="EJ207" s="509"/>
      <c r="EK207" s="509"/>
      <c r="EL207" s="509"/>
      <c r="EM207" s="509"/>
      <c r="EN207" s="509"/>
      <c r="EO207" s="509"/>
      <c r="EP207" s="509"/>
      <c r="EQ207" s="509"/>
      <c r="ER207" s="509"/>
      <c r="ES207" s="509"/>
      <c r="ET207" s="509"/>
      <c r="EU207" s="509"/>
      <c r="EV207" s="509"/>
      <c r="EW207" s="509"/>
      <c r="EX207" s="509"/>
      <c r="EY207" s="509"/>
      <c r="EZ207" s="509"/>
      <c r="FA207" s="509"/>
      <c r="FB207" s="509"/>
      <c r="FC207" s="509"/>
      <c r="FD207" s="509"/>
      <c r="FE207" s="517" t="s">
        <v>22338</v>
      </c>
      <c r="FG207" s="509"/>
      <c r="FH207" s="509"/>
      <c r="FI207" s="509"/>
      <c r="FJ207" s="509"/>
      <c r="FK207" s="509"/>
      <c r="FL207" s="509"/>
      <c r="FM207" s="509"/>
      <c r="FN207" s="509"/>
      <c r="FO207" s="509"/>
      <c r="FP207" s="509"/>
      <c r="FQ207" s="509"/>
      <c r="FR207" s="509"/>
      <c r="FS207" s="509"/>
      <c r="FT207" s="509"/>
      <c r="FU207" s="509"/>
      <c r="FV207" s="509"/>
      <c r="FW207" s="509"/>
      <c r="FX207" s="509"/>
      <c r="FY207" s="509"/>
      <c r="FZ207" s="509"/>
      <c r="GA207" s="509"/>
      <c r="GB207" s="509"/>
      <c r="GC207" s="509"/>
      <c r="GD207" s="509"/>
      <c r="GE207" s="509"/>
      <c r="GF207" s="509"/>
      <c r="GG207" s="509"/>
    </row>
    <row r="208">
      <c r="A208" s="507">
        <v>6507760.0</v>
      </c>
      <c r="B208" s="517" t="s">
        <v>22339</v>
      </c>
      <c r="C208" s="517" t="s">
        <v>212</v>
      </c>
      <c r="D208" s="601">
        <v>45739.81460648148</v>
      </c>
      <c r="E208" s="601">
        <v>45739.82136574074</v>
      </c>
      <c r="F208" s="601">
        <v>45739.825150462966</v>
      </c>
      <c r="H208" s="517" t="s">
        <v>21685</v>
      </c>
      <c r="K208" s="509"/>
      <c r="L208" s="509"/>
      <c r="M208" s="509"/>
      <c r="N208" s="509"/>
      <c r="O208" s="509"/>
      <c r="P208" s="509"/>
      <c r="Q208" s="509"/>
      <c r="R208" s="509"/>
      <c r="S208" s="509"/>
      <c r="T208" s="509"/>
      <c r="U208" s="509"/>
      <c r="V208" s="517" t="s">
        <v>60</v>
      </c>
      <c r="W208" s="600" t="s">
        <v>22340</v>
      </c>
      <c r="X208" s="509"/>
      <c r="Y208" s="509"/>
      <c r="Z208" s="509"/>
      <c r="AA208" s="509"/>
      <c r="AB208" s="509"/>
      <c r="AC208" s="509"/>
      <c r="AD208" s="509"/>
      <c r="AE208" s="509"/>
      <c r="AF208" s="509"/>
      <c r="AG208" s="509"/>
      <c r="AH208" s="509"/>
      <c r="AI208" s="509"/>
      <c r="AJ208" s="509"/>
      <c r="AK208" s="509"/>
      <c r="AL208" s="509"/>
      <c r="AM208" s="509"/>
      <c r="AN208" s="509"/>
      <c r="AO208" s="509"/>
      <c r="AP208" s="509"/>
      <c r="AQ208" s="509"/>
      <c r="AR208" s="509"/>
      <c r="AS208" s="509"/>
      <c r="AT208" s="509"/>
      <c r="AU208" s="509"/>
      <c r="AV208" s="509"/>
      <c r="AW208" s="509"/>
      <c r="AX208" s="509"/>
      <c r="AY208" s="509"/>
      <c r="AZ208" s="509"/>
      <c r="BA208" s="509"/>
      <c r="BB208" s="509"/>
      <c r="BC208" s="509"/>
      <c r="BD208" s="509"/>
      <c r="BE208" s="509"/>
      <c r="BF208" s="509"/>
      <c r="BG208" s="509"/>
      <c r="BH208" s="517" t="s">
        <v>21688</v>
      </c>
      <c r="BI208" s="509"/>
      <c r="BJ208" s="509"/>
      <c r="BK208" s="509"/>
      <c r="BL208" s="509"/>
      <c r="BM208" s="509"/>
      <c r="BN208" s="509"/>
      <c r="BO208" s="509"/>
      <c r="BP208" s="509"/>
      <c r="BQ208" s="509"/>
      <c r="BR208" s="509"/>
      <c r="BS208" s="509"/>
      <c r="BT208" s="509"/>
      <c r="BU208" s="509"/>
      <c r="BV208" s="509"/>
      <c r="BW208" s="509"/>
      <c r="BX208" s="509"/>
      <c r="BY208" s="509"/>
      <c r="BZ208" s="509"/>
      <c r="CA208" s="509"/>
      <c r="CB208" s="509"/>
      <c r="CC208" s="509"/>
      <c r="CD208" s="509"/>
      <c r="CE208" s="509"/>
      <c r="CF208" s="509"/>
      <c r="CG208" s="509"/>
      <c r="CH208" s="509"/>
      <c r="CI208" s="509"/>
      <c r="CJ208" s="509"/>
      <c r="CK208" s="509"/>
      <c r="CL208" s="509"/>
      <c r="CM208" s="509"/>
      <c r="CN208" s="509"/>
      <c r="CO208" s="509"/>
      <c r="CP208" s="509"/>
      <c r="CQ208" s="509"/>
      <c r="CR208" s="517" t="s">
        <v>22341</v>
      </c>
      <c r="CU208" s="509"/>
      <c r="CV208" s="509"/>
      <c r="CW208" s="509"/>
      <c r="CX208" s="509"/>
      <c r="CY208" s="509"/>
      <c r="CZ208" s="509"/>
      <c r="DA208" s="509"/>
      <c r="DB208" s="509"/>
      <c r="DC208" s="509"/>
      <c r="DD208" s="509"/>
      <c r="DE208" s="509"/>
      <c r="DF208" s="509"/>
      <c r="DG208" s="509"/>
      <c r="DH208" s="509"/>
      <c r="DI208" s="517" t="s">
        <v>22341</v>
      </c>
      <c r="DL208" s="509"/>
      <c r="DM208" s="509"/>
      <c r="DN208" s="517" t="s">
        <v>22342</v>
      </c>
      <c r="DO208" s="509"/>
      <c r="DP208" s="509"/>
      <c r="DQ208" s="509"/>
      <c r="DR208" s="517" t="s">
        <v>60</v>
      </c>
      <c r="DS208" s="509"/>
      <c r="DT208" s="509"/>
      <c r="DU208" s="509"/>
      <c r="DV208" s="509"/>
      <c r="DW208" s="509"/>
      <c r="DX208" s="509"/>
      <c r="DY208" s="509"/>
      <c r="DZ208" s="509"/>
      <c r="EA208" s="509"/>
      <c r="EB208" s="602">
        <v>45739.0</v>
      </c>
      <c r="EC208" s="509"/>
      <c r="ED208" s="509"/>
      <c r="EE208" s="509"/>
      <c r="EF208" s="509"/>
      <c r="EG208" s="509"/>
      <c r="EH208" s="509"/>
      <c r="EI208" s="509"/>
      <c r="EJ208" s="509"/>
      <c r="EK208" s="509"/>
      <c r="EL208" s="509"/>
      <c r="EM208" s="509"/>
      <c r="EN208" s="509"/>
      <c r="EO208" s="509"/>
      <c r="EP208" s="509"/>
      <c r="EQ208" s="509"/>
      <c r="ER208" s="509"/>
      <c r="ES208" s="509"/>
      <c r="ET208" s="509"/>
      <c r="EU208" s="509"/>
      <c r="EV208" s="509"/>
      <c r="EW208" s="509"/>
      <c r="EX208" s="509"/>
      <c r="EY208" s="509"/>
      <c r="EZ208" s="509"/>
      <c r="FA208" s="509"/>
      <c r="FB208" s="509"/>
      <c r="FC208" s="509"/>
      <c r="FD208" s="509"/>
      <c r="FE208" s="517" t="s">
        <v>22343</v>
      </c>
      <c r="FG208" s="509"/>
      <c r="FH208" s="509"/>
      <c r="FI208" s="509"/>
      <c r="FJ208" s="509"/>
      <c r="FK208" s="509"/>
      <c r="FL208" s="509"/>
      <c r="FM208" s="509"/>
      <c r="FN208" s="509"/>
      <c r="FO208" s="509"/>
      <c r="FP208" s="509"/>
      <c r="FQ208" s="509"/>
      <c r="FR208" s="509"/>
      <c r="FS208" s="509"/>
      <c r="FT208" s="509"/>
      <c r="FU208" s="509"/>
      <c r="FV208" s="509"/>
      <c r="FW208" s="509"/>
      <c r="FX208" s="509"/>
      <c r="FY208" s="509"/>
      <c r="FZ208" s="509"/>
      <c r="GA208" s="509"/>
      <c r="GB208" s="509"/>
      <c r="GC208" s="509"/>
      <c r="GD208" s="509"/>
      <c r="GE208" s="509"/>
      <c r="GF208" s="509"/>
      <c r="GG208" s="509"/>
    </row>
    <row r="209">
      <c r="A209" s="507">
        <v>6507765.0</v>
      </c>
      <c r="B209" s="517" t="s">
        <v>22344</v>
      </c>
      <c r="C209" s="517" t="s">
        <v>212</v>
      </c>
      <c r="D209" s="601">
        <v>45739.81569444444</v>
      </c>
      <c r="E209" s="601">
        <v>45739.82392361111</v>
      </c>
      <c r="F209" s="601">
        <v>45739.82554398148</v>
      </c>
      <c r="H209" s="517" t="s">
        <v>21685</v>
      </c>
      <c r="K209" s="509"/>
      <c r="L209" s="509"/>
      <c r="M209" s="509"/>
      <c r="N209" s="509"/>
      <c r="O209" s="509"/>
      <c r="P209" s="509"/>
      <c r="Q209" s="509"/>
      <c r="R209" s="509"/>
      <c r="S209" s="509"/>
      <c r="T209" s="517" t="s">
        <v>2639</v>
      </c>
      <c r="V209" s="517" t="s">
        <v>60</v>
      </c>
      <c r="W209" s="600" t="s">
        <v>22340</v>
      </c>
      <c r="X209" s="509"/>
      <c r="Y209" s="509"/>
      <c r="Z209" s="509"/>
      <c r="AA209" s="509"/>
      <c r="AB209" s="509"/>
      <c r="AC209" s="509"/>
      <c r="AD209" s="509"/>
      <c r="AE209" s="509"/>
      <c r="AF209" s="509"/>
      <c r="AG209" s="509"/>
      <c r="AH209" s="509"/>
      <c r="AI209" s="509"/>
      <c r="AJ209" s="509"/>
      <c r="AK209" s="509"/>
      <c r="AL209" s="509"/>
      <c r="AM209" s="509"/>
      <c r="AN209" s="509"/>
      <c r="AO209" s="509"/>
      <c r="AP209" s="509"/>
      <c r="AQ209" s="509"/>
      <c r="AR209" s="602">
        <v>45739.0</v>
      </c>
      <c r="AS209" s="507">
        <v>798000.0</v>
      </c>
      <c r="AT209" s="509"/>
      <c r="AU209" s="509"/>
      <c r="AV209" s="509"/>
      <c r="AW209" s="509"/>
      <c r="AX209" s="509"/>
      <c r="AY209" s="509"/>
      <c r="AZ209" s="509"/>
      <c r="BA209" s="509"/>
      <c r="BB209" s="509"/>
      <c r="BC209" s="509"/>
      <c r="BD209" s="509"/>
      <c r="BE209" s="509"/>
      <c r="BF209" s="509"/>
      <c r="BG209" s="509"/>
      <c r="BH209" s="517" t="s">
        <v>21688</v>
      </c>
      <c r="BI209" s="509"/>
      <c r="BJ209" s="509"/>
      <c r="BK209" s="509"/>
      <c r="BL209" s="509"/>
      <c r="BM209" s="509"/>
      <c r="BN209" s="509"/>
      <c r="BO209" s="509"/>
      <c r="BP209" s="507">
        <v>798000.0</v>
      </c>
      <c r="BQ209" s="509"/>
      <c r="BR209" s="509"/>
      <c r="BS209" s="509"/>
      <c r="BT209" s="509"/>
      <c r="BU209" s="509"/>
      <c r="BV209" s="509"/>
      <c r="BW209" s="509"/>
      <c r="BX209" s="509"/>
      <c r="BY209" s="509"/>
      <c r="BZ209" s="509"/>
      <c r="CA209" s="509"/>
      <c r="CB209" s="603">
        <v>45739.0</v>
      </c>
      <c r="CC209" s="509"/>
      <c r="CD209" s="509"/>
      <c r="CE209" s="507">
        <v>798000.0</v>
      </c>
      <c r="CF209" s="507">
        <v>0.0</v>
      </c>
      <c r="CG209" s="509"/>
      <c r="CH209" s="509"/>
      <c r="CI209" s="509"/>
      <c r="CJ209" s="509"/>
      <c r="CK209" s="509"/>
      <c r="CL209" s="509"/>
      <c r="CM209" s="509"/>
      <c r="CN209" s="509"/>
      <c r="CO209" s="509"/>
      <c r="CP209" s="509"/>
      <c r="CQ209" s="509"/>
      <c r="CR209" s="517" t="s">
        <v>22341</v>
      </c>
      <c r="CU209" s="509"/>
      <c r="CV209" s="509"/>
      <c r="CW209" s="509"/>
      <c r="CX209" s="509"/>
      <c r="CY209" s="509"/>
      <c r="CZ209" s="509"/>
      <c r="DA209" s="509"/>
      <c r="DB209" s="509"/>
      <c r="DC209" s="509"/>
      <c r="DD209" s="517" t="s">
        <v>22345</v>
      </c>
      <c r="DE209" s="509"/>
      <c r="DF209" s="509"/>
      <c r="DG209" s="509"/>
      <c r="DH209" s="509"/>
      <c r="DI209" s="509"/>
      <c r="DJ209" s="509"/>
      <c r="DK209" s="509"/>
      <c r="DL209" s="509"/>
      <c r="DM209" s="509"/>
      <c r="DN209" s="517" t="s">
        <v>22342</v>
      </c>
      <c r="DO209" s="509"/>
      <c r="DP209" s="509"/>
      <c r="DQ209" s="509"/>
      <c r="DR209" s="517" t="s">
        <v>60</v>
      </c>
      <c r="DS209" s="509"/>
      <c r="DT209" s="509"/>
      <c r="DU209" s="509"/>
      <c r="DV209" s="517" t="s">
        <v>22346</v>
      </c>
      <c r="DZ209" s="509"/>
      <c r="EA209" s="509"/>
      <c r="EB209" s="509"/>
      <c r="EC209" s="509"/>
      <c r="ED209" s="509"/>
      <c r="EE209" s="509"/>
      <c r="EF209" s="509"/>
      <c r="EG209" s="509"/>
      <c r="EH209" s="509"/>
      <c r="EI209" s="509"/>
      <c r="EJ209" s="509"/>
      <c r="EK209" s="509"/>
      <c r="EL209" s="509"/>
      <c r="EM209" s="509"/>
      <c r="EN209" s="509"/>
      <c r="EO209" s="509"/>
      <c r="EP209" s="509"/>
      <c r="EQ209" s="509"/>
      <c r="ER209" s="509"/>
      <c r="ES209" s="509"/>
      <c r="ET209" s="509"/>
      <c r="EU209" s="509"/>
      <c r="EV209" s="509"/>
      <c r="EW209" s="509"/>
      <c r="EX209" s="509"/>
      <c r="EY209" s="509"/>
      <c r="EZ209" s="509"/>
      <c r="FA209" s="509"/>
      <c r="FB209" s="509"/>
      <c r="FC209" s="509"/>
      <c r="FD209" s="509"/>
      <c r="FE209" s="517" t="s">
        <v>22343</v>
      </c>
      <c r="FG209" s="509"/>
      <c r="FH209" s="509"/>
      <c r="FI209" s="509"/>
      <c r="FJ209" s="509"/>
      <c r="FK209" s="509"/>
      <c r="FL209" s="509"/>
      <c r="FM209" s="509"/>
      <c r="FN209" s="509"/>
      <c r="FO209" s="509"/>
      <c r="FP209" s="509"/>
      <c r="FQ209" s="509"/>
      <c r="FR209" s="509"/>
      <c r="FS209" s="509"/>
      <c r="FT209" s="509"/>
      <c r="FU209" s="509"/>
      <c r="FV209" s="509"/>
      <c r="FW209" s="509"/>
      <c r="FX209" s="509"/>
      <c r="FY209" s="509"/>
      <c r="FZ209" s="509"/>
      <c r="GA209" s="509"/>
      <c r="GB209" s="509"/>
      <c r="GC209" s="509"/>
      <c r="GD209" s="509"/>
      <c r="GE209" s="509"/>
      <c r="GF209" s="509"/>
      <c r="GG209" s="509"/>
    </row>
    <row r="210">
      <c r="A210" s="507">
        <v>6507768.0</v>
      </c>
      <c r="B210" s="517" t="s">
        <v>22347</v>
      </c>
      <c r="C210" s="517" t="s">
        <v>212</v>
      </c>
      <c r="D210" s="601">
        <v>45739.81679398148</v>
      </c>
      <c r="E210" s="601">
        <v>45739.82469907407</v>
      </c>
      <c r="F210" s="601">
        <v>45739.82616898148</v>
      </c>
      <c r="H210" s="517" t="s">
        <v>21685</v>
      </c>
      <c r="K210" s="509"/>
      <c r="L210" s="509"/>
      <c r="M210" s="509"/>
      <c r="N210" s="509"/>
      <c r="O210" s="509"/>
      <c r="P210" s="509"/>
      <c r="Q210" s="509"/>
      <c r="R210" s="509"/>
      <c r="S210" s="509"/>
      <c r="T210" s="517" t="s">
        <v>2639</v>
      </c>
      <c r="V210" s="517" t="s">
        <v>60</v>
      </c>
      <c r="W210" s="600" t="s">
        <v>22340</v>
      </c>
      <c r="X210" s="509"/>
      <c r="Y210" s="509"/>
      <c r="Z210" s="509"/>
      <c r="AA210" s="509"/>
      <c r="AB210" s="509"/>
      <c r="AC210" s="509"/>
      <c r="AD210" s="509"/>
      <c r="AE210" s="509"/>
      <c r="AF210" s="509"/>
      <c r="AG210" s="509"/>
      <c r="AH210" s="509"/>
      <c r="AI210" s="509"/>
      <c r="AJ210" s="509"/>
      <c r="AK210" s="509"/>
      <c r="AL210" s="509"/>
      <c r="AM210" s="509"/>
      <c r="AN210" s="509"/>
      <c r="AO210" s="509"/>
      <c r="AP210" s="509"/>
      <c r="AQ210" s="509"/>
      <c r="AR210" s="602">
        <v>45739.0</v>
      </c>
      <c r="AS210" s="507">
        <v>798000.0</v>
      </c>
      <c r="AT210" s="509"/>
      <c r="AU210" s="509"/>
      <c r="AV210" s="509"/>
      <c r="AW210" s="509"/>
      <c r="AX210" s="509"/>
      <c r="AY210" s="509"/>
      <c r="AZ210" s="509"/>
      <c r="BA210" s="509"/>
      <c r="BB210" s="509"/>
      <c r="BC210" s="509"/>
      <c r="BD210" s="509"/>
      <c r="BE210" s="509"/>
      <c r="BF210" s="509"/>
      <c r="BG210" s="509"/>
      <c r="BH210" s="517" t="s">
        <v>21688</v>
      </c>
      <c r="BI210" s="509"/>
      <c r="BJ210" s="509"/>
      <c r="BK210" s="509"/>
      <c r="BL210" s="509"/>
      <c r="BM210" s="509"/>
      <c r="BN210" s="509"/>
      <c r="BO210" s="509"/>
      <c r="BP210" s="507">
        <v>798000.0</v>
      </c>
      <c r="BQ210" s="509"/>
      <c r="BR210" s="509"/>
      <c r="BS210" s="509"/>
      <c r="BT210" s="509"/>
      <c r="BU210" s="509"/>
      <c r="BV210" s="509"/>
      <c r="BW210" s="509"/>
      <c r="BX210" s="509"/>
      <c r="BY210" s="509"/>
      <c r="BZ210" s="509"/>
      <c r="CA210" s="509"/>
      <c r="CB210" s="603">
        <v>45739.0</v>
      </c>
      <c r="CC210" s="509"/>
      <c r="CD210" s="509"/>
      <c r="CE210" s="507">
        <v>798000.0</v>
      </c>
      <c r="CF210" s="507">
        <v>0.0</v>
      </c>
      <c r="CG210" s="509"/>
      <c r="CH210" s="509"/>
      <c r="CI210" s="509"/>
      <c r="CJ210" s="509"/>
      <c r="CK210" s="509"/>
      <c r="CL210" s="509"/>
      <c r="CM210" s="509"/>
      <c r="CN210" s="509"/>
      <c r="CO210" s="509"/>
      <c r="CP210" s="509"/>
      <c r="CQ210" s="509"/>
      <c r="CR210" s="517" t="s">
        <v>22341</v>
      </c>
      <c r="CU210" s="509"/>
      <c r="CV210" s="509"/>
      <c r="CW210" s="509"/>
      <c r="CX210" s="509"/>
      <c r="CY210" s="509"/>
      <c r="CZ210" s="509"/>
      <c r="DA210" s="509"/>
      <c r="DB210" s="509"/>
      <c r="DC210" s="509"/>
      <c r="DD210" s="517" t="s">
        <v>22345</v>
      </c>
      <c r="DE210" s="509"/>
      <c r="DF210" s="509"/>
      <c r="DG210" s="509"/>
      <c r="DH210" s="509"/>
      <c r="DI210" s="509"/>
      <c r="DJ210" s="509"/>
      <c r="DK210" s="509"/>
      <c r="DL210" s="509"/>
      <c r="DM210" s="507">
        <v>1640012.0</v>
      </c>
      <c r="DN210" s="517" t="s">
        <v>22342</v>
      </c>
      <c r="DO210" s="509"/>
      <c r="DP210" s="509"/>
      <c r="DQ210" s="509"/>
      <c r="DR210" s="517" t="s">
        <v>60</v>
      </c>
      <c r="DS210" s="509"/>
      <c r="DT210" s="509"/>
      <c r="DU210" s="509"/>
      <c r="DV210" s="517" t="s">
        <v>22348</v>
      </c>
      <c r="DZ210" s="509"/>
      <c r="EA210" s="509"/>
      <c r="EB210" s="509"/>
      <c r="EC210" s="509"/>
      <c r="ED210" s="509"/>
      <c r="EE210" s="509"/>
      <c r="EF210" s="509"/>
      <c r="EG210" s="509"/>
      <c r="EH210" s="509"/>
      <c r="EI210" s="509"/>
      <c r="EJ210" s="509"/>
      <c r="EK210" s="509"/>
      <c r="EL210" s="509"/>
      <c r="EM210" s="509"/>
      <c r="EN210" s="509"/>
      <c r="EO210" s="509"/>
      <c r="EP210" s="509"/>
      <c r="EQ210" s="509"/>
      <c r="ER210" s="509"/>
      <c r="ES210" s="509"/>
      <c r="ET210" s="509"/>
      <c r="EU210" s="509"/>
      <c r="EV210" s="509"/>
      <c r="EW210" s="509"/>
      <c r="EX210" s="509"/>
      <c r="EY210" s="509"/>
      <c r="EZ210" s="509"/>
      <c r="FA210" s="509"/>
      <c r="FB210" s="509"/>
      <c r="FC210" s="509"/>
      <c r="FD210" s="509"/>
      <c r="FE210" s="517" t="s">
        <v>22343</v>
      </c>
      <c r="FG210" s="509"/>
      <c r="FH210" s="509"/>
      <c r="FI210" s="509"/>
      <c r="FJ210" s="509"/>
      <c r="FK210" s="509"/>
      <c r="FL210" s="509"/>
      <c r="FM210" s="509"/>
      <c r="FN210" s="509"/>
      <c r="FO210" s="509"/>
      <c r="FP210" s="509"/>
      <c r="FQ210" s="509"/>
      <c r="FR210" s="509"/>
      <c r="FS210" s="509"/>
      <c r="FT210" s="509"/>
      <c r="FU210" s="509"/>
      <c r="FV210" s="509"/>
      <c r="FW210" s="509"/>
      <c r="FX210" s="509"/>
      <c r="FY210" s="509"/>
      <c r="FZ210" s="509"/>
      <c r="GA210" s="509"/>
      <c r="GB210" s="509"/>
      <c r="GC210" s="509"/>
      <c r="GD210" s="509"/>
      <c r="GE210" s="509"/>
      <c r="GF210" s="509"/>
      <c r="GG210" s="509"/>
    </row>
    <row r="211">
      <c r="A211" s="507">
        <v>6507808.0</v>
      </c>
      <c r="B211" s="517" t="s">
        <v>22347</v>
      </c>
      <c r="C211" s="517" t="s">
        <v>212</v>
      </c>
      <c r="D211" s="601">
        <v>45739.83251157407</v>
      </c>
      <c r="E211" s="601">
        <v>45739.833449074074</v>
      </c>
      <c r="F211" s="601">
        <v>45739.83390046296</v>
      </c>
      <c r="H211" s="517" t="s">
        <v>21685</v>
      </c>
      <c r="K211" s="509"/>
      <c r="L211" s="509"/>
      <c r="M211" s="509"/>
      <c r="N211" s="509"/>
      <c r="O211" s="509"/>
      <c r="P211" s="509"/>
      <c r="Q211" s="509"/>
      <c r="R211" s="509"/>
      <c r="S211" s="509"/>
      <c r="T211" s="517" t="s">
        <v>2639</v>
      </c>
      <c r="V211" s="517" t="s">
        <v>60</v>
      </c>
      <c r="W211" s="600" t="s">
        <v>22340</v>
      </c>
      <c r="X211" s="509"/>
      <c r="Y211" s="509"/>
      <c r="Z211" s="509"/>
      <c r="AA211" s="509"/>
      <c r="AB211" s="509"/>
      <c r="AC211" s="509"/>
      <c r="AD211" s="509"/>
      <c r="AE211" s="509"/>
      <c r="AF211" s="509"/>
      <c r="AG211" s="509"/>
      <c r="AH211" s="509"/>
      <c r="AI211" s="509"/>
      <c r="AJ211" s="509"/>
      <c r="AK211" s="509"/>
      <c r="AL211" s="509"/>
      <c r="AM211" s="509"/>
      <c r="AN211" s="509"/>
      <c r="AO211" s="509"/>
      <c r="AP211" s="509"/>
      <c r="AQ211" s="509"/>
      <c r="AR211" s="602">
        <v>45739.0</v>
      </c>
      <c r="AS211" s="507">
        <v>798000.0</v>
      </c>
      <c r="AT211" s="509"/>
      <c r="AU211" s="509"/>
      <c r="AV211" s="509"/>
      <c r="AW211" s="509"/>
      <c r="AX211" s="509"/>
      <c r="AY211" s="509"/>
      <c r="AZ211" s="509"/>
      <c r="BA211" s="509"/>
      <c r="BB211" s="509"/>
      <c r="BC211" s="509"/>
      <c r="BD211" s="509"/>
      <c r="BE211" s="509"/>
      <c r="BF211" s="509"/>
      <c r="BG211" s="509"/>
      <c r="BH211" s="517" t="s">
        <v>21688</v>
      </c>
      <c r="BI211" s="509"/>
      <c r="BJ211" s="509"/>
      <c r="BK211" s="509"/>
      <c r="BL211" s="509"/>
      <c r="BM211" s="509"/>
      <c r="BN211" s="509"/>
      <c r="BO211" s="509"/>
      <c r="BP211" s="507">
        <v>700000.0</v>
      </c>
      <c r="BQ211" s="509"/>
      <c r="BR211" s="509"/>
      <c r="BS211" s="509"/>
      <c r="BT211" s="509"/>
      <c r="BU211" s="509"/>
      <c r="BV211" s="509"/>
      <c r="BW211" s="509"/>
      <c r="BX211" s="507">
        <v>98000.0</v>
      </c>
      <c r="BY211" s="509"/>
      <c r="BZ211" s="509"/>
      <c r="CA211" s="603">
        <v>45739.0</v>
      </c>
      <c r="CB211" s="603">
        <v>45739.0</v>
      </c>
      <c r="CC211" s="509"/>
      <c r="CD211" s="509"/>
      <c r="CE211" s="507">
        <v>798000.0</v>
      </c>
      <c r="CF211" s="507">
        <v>0.0</v>
      </c>
      <c r="CG211" s="509"/>
      <c r="CH211" s="509"/>
      <c r="CI211" s="509"/>
      <c r="CJ211" s="509"/>
      <c r="CK211" s="509"/>
      <c r="CL211" s="509"/>
      <c r="CM211" s="509"/>
      <c r="CN211" s="509"/>
      <c r="CO211" s="509"/>
      <c r="CP211" s="509"/>
      <c r="CQ211" s="509"/>
      <c r="CR211" s="517" t="s">
        <v>22341</v>
      </c>
      <c r="CU211" s="509"/>
      <c r="CV211" s="509"/>
      <c r="CW211" s="509"/>
      <c r="CX211" s="509"/>
      <c r="CY211" s="509"/>
      <c r="CZ211" s="509"/>
      <c r="DA211" s="509"/>
      <c r="DB211" s="509"/>
      <c r="DC211" s="509"/>
      <c r="DD211" s="517" t="s">
        <v>22345</v>
      </c>
      <c r="DE211" s="509"/>
      <c r="DF211" s="509"/>
      <c r="DG211" s="509"/>
      <c r="DH211" s="509"/>
      <c r="DI211" s="509"/>
      <c r="DJ211" s="509"/>
      <c r="DK211" s="509"/>
      <c r="DL211" s="509"/>
      <c r="DM211" s="507">
        <v>1640012.0</v>
      </c>
      <c r="DN211" s="517" t="s">
        <v>22342</v>
      </c>
      <c r="DO211" s="509"/>
      <c r="DP211" s="509"/>
      <c r="DQ211" s="509"/>
      <c r="DR211" s="517" t="s">
        <v>60</v>
      </c>
      <c r="DS211" s="509"/>
      <c r="DT211" s="509"/>
      <c r="DU211" s="509"/>
      <c r="DV211" s="517" t="s">
        <v>22348</v>
      </c>
      <c r="DZ211" s="509"/>
      <c r="EA211" s="509"/>
      <c r="EB211" s="509"/>
      <c r="EC211" s="509"/>
      <c r="ED211" s="509"/>
      <c r="EE211" s="509"/>
      <c r="EF211" s="509"/>
      <c r="EG211" s="509"/>
      <c r="EH211" s="509"/>
      <c r="EI211" s="509"/>
      <c r="EJ211" s="509"/>
      <c r="EK211" s="509"/>
      <c r="EL211" s="509"/>
      <c r="EM211" s="509"/>
      <c r="EN211" s="509"/>
      <c r="EO211" s="509"/>
      <c r="EP211" s="509"/>
      <c r="EQ211" s="509"/>
      <c r="ER211" s="509"/>
      <c r="ES211" s="509"/>
      <c r="ET211" s="509"/>
      <c r="EU211" s="509"/>
      <c r="EV211" s="509"/>
      <c r="EW211" s="509"/>
      <c r="EX211" s="509"/>
      <c r="EY211" s="509"/>
      <c r="EZ211" s="509"/>
      <c r="FA211" s="509"/>
      <c r="FB211" s="509"/>
      <c r="FC211" s="509"/>
      <c r="FD211" s="509"/>
      <c r="FE211" s="517" t="s">
        <v>22343</v>
      </c>
      <c r="FG211" s="509"/>
      <c r="FH211" s="509"/>
      <c r="FI211" s="509"/>
      <c r="FJ211" s="509"/>
      <c r="FK211" s="509"/>
      <c r="FL211" s="509"/>
      <c r="FM211" s="509"/>
      <c r="FN211" s="509"/>
      <c r="FO211" s="509"/>
      <c r="FP211" s="509"/>
      <c r="FQ211" s="509"/>
      <c r="FR211" s="509"/>
      <c r="FS211" s="509"/>
      <c r="FT211" s="509"/>
      <c r="FU211" s="509"/>
      <c r="FV211" s="509"/>
      <c r="FW211" s="509"/>
      <c r="FX211" s="509"/>
      <c r="FY211" s="509"/>
      <c r="FZ211" s="509"/>
      <c r="GA211" s="509"/>
      <c r="GB211" s="509"/>
      <c r="GC211" s="509"/>
      <c r="GD211" s="509"/>
      <c r="GE211" s="509"/>
      <c r="GF211" s="509"/>
      <c r="GG211" s="509"/>
    </row>
    <row r="212">
      <c r="A212" s="507">
        <v>6535185.0</v>
      </c>
      <c r="B212" s="517" t="s">
        <v>22349</v>
      </c>
      <c r="C212" s="517" t="s">
        <v>212</v>
      </c>
      <c r="D212" s="601">
        <v>45741.544282407405</v>
      </c>
      <c r="E212" s="601">
        <v>45741.54824074074</v>
      </c>
      <c r="F212" s="601">
        <v>45741.54875</v>
      </c>
      <c r="H212" s="517" t="s">
        <v>21685</v>
      </c>
      <c r="K212" s="509"/>
      <c r="L212" s="509"/>
      <c r="M212" s="509"/>
      <c r="N212" s="509"/>
      <c r="O212" s="509"/>
      <c r="P212" s="509"/>
      <c r="Q212" s="509"/>
      <c r="R212" s="509"/>
      <c r="S212" s="509"/>
      <c r="T212" s="517" t="s">
        <v>2639</v>
      </c>
      <c r="V212" s="517" t="s">
        <v>1497</v>
      </c>
      <c r="W212" s="600" t="s">
        <v>22350</v>
      </c>
      <c r="X212" s="509"/>
      <c r="Y212" s="509"/>
      <c r="Z212" s="509"/>
      <c r="AA212" s="509"/>
      <c r="AB212" s="509"/>
      <c r="AC212" s="509"/>
      <c r="AD212" s="509"/>
      <c r="AE212" s="509"/>
      <c r="AF212" s="509"/>
      <c r="AG212" s="509"/>
      <c r="AH212" s="509"/>
      <c r="AI212" s="509"/>
      <c r="AJ212" s="509"/>
      <c r="AK212" s="509"/>
      <c r="AL212" s="509"/>
      <c r="AM212" s="509"/>
      <c r="AN212" s="509"/>
      <c r="AO212" s="509"/>
      <c r="AP212" s="509"/>
      <c r="AQ212" s="507">
        <v>36.0</v>
      </c>
      <c r="AR212" s="602">
        <v>45741.0</v>
      </c>
      <c r="AS212" s="507">
        <v>798000.0</v>
      </c>
      <c r="AT212" s="509"/>
      <c r="AU212" s="509"/>
      <c r="AV212" s="509"/>
      <c r="AW212" s="509"/>
      <c r="AX212" s="509"/>
      <c r="AY212" s="509"/>
      <c r="AZ212" s="509"/>
      <c r="BA212" s="509"/>
      <c r="BB212" s="509"/>
      <c r="BC212" s="509"/>
      <c r="BD212" s="509"/>
      <c r="BE212" s="509"/>
      <c r="BF212" s="509"/>
      <c r="BG212" s="509"/>
      <c r="BH212" s="517" t="s">
        <v>21688</v>
      </c>
      <c r="BI212" s="509"/>
      <c r="BJ212" s="509"/>
      <c r="BK212" s="509"/>
      <c r="BL212" s="509"/>
      <c r="BM212" s="509"/>
      <c r="BN212" s="509"/>
      <c r="BO212" s="509"/>
      <c r="BP212" s="509"/>
      <c r="BQ212" s="509"/>
      <c r="BR212" s="509"/>
      <c r="BS212" s="509"/>
      <c r="BT212" s="517" t="s">
        <v>21693</v>
      </c>
      <c r="BX212" s="509"/>
      <c r="BY212" s="507">
        <v>30324.0</v>
      </c>
      <c r="BZ212" s="507">
        <v>28500.0</v>
      </c>
      <c r="CA212" s="509"/>
      <c r="CB212" s="509"/>
      <c r="CC212" s="603">
        <v>45804.0</v>
      </c>
      <c r="CD212" s="507">
        <v>27.0</v>
      </c>
      <c r="CE212" s="507">
        <v>1027824.0</v>
      </c>
      <c r="CF212" s="507">
        <v>229824.0</v>
      </c>
      <c r="CG212" s="509"/>
      <c r="CH212" s="509"/>
      <c r="CI212" s="509"/>
      <c r="CJ212" s="509"/>
      <c r="CK212" s="509"/>
      <c r="CL212" s="509"/>
      <c r="CM212" s="509"/>
      <c r="CN212" s="509"/>
      <c r="CO212" s="509"/>
      <c r="CP212" s="509"/>
      <c r="CQ212" s="509"/>
      <c r="CR212" s="517" t="s">
        <v>22351</v>
      </c>
      <c r="CU212" s="509"/>
      <c r="CV212" s="509"/>
      <c r="CW212" s="509"/>
      <c r="CX212" s="509"/>
      <c r="CY212" s="509"/>
      <c r="CZ212" s="509"/>
      <c r="DA212" s="509"/>
      <c r="DB212" s="509"/>
      <c r="DC212" s="509"/>
      <c r="DD212" s="517" t="s">
        <v>22352</v>
      </c>
      <c r="DE212" s="509"/>
      <c r="DF212" s="509"/>
      <c r="DG212" s="509"/>
      <c r="DH212" s="509"/>
      <c r="DI212" s="509"/>
      <c r="DJ212" s="509"/>
      <c r="DK212" s="509"/>
      <c r="DL212" s="509"/>
      <c r="DM212" s="507">
        <v>1500043.0</v>
      </c>
      <c r="DN212" s="517" t="s">
        <v>22352</v>
      </c>
      <c r="DO212" s="509"/>
      <c r="DP212" s="509"/>
      <c r="DQ212" s="509"/>
      <c r="DR212" s="517" t="s">
        <v>1497</v>
      </c>
      <c r="DS212" s="509"/>
      <c r="DT212" s="509"/>
      <c r="DU212" s="509"/>
      <c r="DV212" s="517" t="s">
        <v>22353</v>
      </c>
      <c r="EB212" s="509"/>
      <c r="EC212" s="509"/>
      <c r="ED212" s="509"/>
      <c r="EE212" s="509"/>
      <c r="EF212" s="509"/>
      <c r="EG212" s="509"/>
      <c r="EH212" s="509"/>
      <c r="EI212" s="509"/>
      <c r="EJ212" s="509"/>
      <c r="EK212" s="509"/>
      <c r="EL212" s="509"/>
      <c r="EM212" s="509"/>
      <c r="EN212" s="509"/>
      <c r="EO212" s="509"/>
      <c r="EP212" s="509"/>
      <c r="EQ212" s="509"/>
      <c r="ER212" s="509"/>
      <c r="ES212" s="509"/>
      <c r="ET212" s="509"/>
      <c r="EU212" s="509"/>
      <c r="EV212" s="509"/>
      <c r="EW212" s="509"/>
      <c r="EX212" s="509"/>
      <c r="EY212" s="509"/>
      <c r="EZ212" s="509"/>
      <c r="FA212" s="509"/>
      <c r="FB212" s="509"/>
      <c r="FC212" s="517" t="s">
        <v>22354</v>
      </c>
      <c r="FE212" s="517" t="s">
        <v>22355</v>
      </c>
      <c r="FG212" s="509"/>
      <c r="FH212" s="509"/>
      <c r="FI212" s="509"/>
      <c r="FJ212" s="509"/>
      <c r="FK212" s="509"/>
      <c r="FL212" s="509"/>
      <c r="FM212" s="509"/>
      <c r="FN212" s="509"/>
      <c r="FO212" s="509"/>
      <c r="FP212" s="509"/>
      <c r="FQ212" s="509"/>
      <c r="FR212" s="509"/>
      <c r="FS212" s="509"/>
      <c r="FT212" s="509"/>
      <c r="FU212" s="509"/>
      <c r="FV212" s="509"/>
      <c r="FW212" s="509"/>
      <c r="FX212" s="509"/>
      <c r="FY212" s="509"/>
      <c r="FZ212" s="509"/>
      <c r="GA212" s="509"/>
      <c r="GB212" s="509"/>
      <c r="GC212" s="509"/>
      <c r="GD212" s="509"/>
      <c r="GE212" s="509"/>
      <c r="GF212" s="509"/>
      <c r="GG212" s="509"/>
    </row>
    <row r="213">
      <c r="A213" s="507">
        <v>6548161.0</v>
      </c>
      <c r="B213" s="517" t="s">
        <v>22356</v>
      </c>
      <c r="C213" s="517" t="s">
        <v>212</v>
      </c>
      <c r="D213" s="601">
        <v>45741.91945601852</v>
      </c>
      <c r="E213" s="601">
        <v>45741.92490740741</v>
      </c>
      <c r="F213" s="601">
        <v>45741.92530092593</v>
      </c>
      <c r="H213" s="517" t="s">
        <v>21685</v>
      </c>
      <c r="K213" s="509"/>
      <c r="L213" s="509"/>
      <c r="M213" s="509"/>
      <c r="N213" s="509"/>
      <c r="O213" s="509"/>
      <c r="P213" s="509"/>
      <c r="Q213" s="509"/>
      <c r="R213" s="509"/>
      <c r="S213" s="509"/>
      <c r="T213" s="509"/>
      <c r="U213" s="509"/>
      <c r="V213" s="517" t="s">
        <v>22081</v>
      </c>
      <c r="W213" s="600" t="s">
        <v>22357</v>
      </c>
      <c r="X213" s="509"/>
      <c r="Y213" s="509"/>
      <c r="Z213" s="509"/>
      <c r="AA213" s="509"/>
      <c r="AB213" s="509"/>
      <c r="AC213" s="509"/>
      <c r="AD213" s="509"/>
      <c r="AE213" s="509"/>
      <c r="AF213" s="509"/>
      <c r="AG213" s="509"/>
      <c r="AH213" s="509"/>
      <c r="AI213" s="509"/>
      <c r="AJ213" s="509"/>
      <c r="AK213" s="509"/>
      <c r="AL213" s="509"/>
      <c r="AM213" s="509"/>
      <c r="AN213" s="509"/>
      <c r="AO213" s="509"/>
      <c r="AP213" s="509"/>
      <c r="AQ213" s="509"/>
      <c r="AR213" s="509"/>
      <c r="AS213" s="509"/>
      <c r="AT213" s="509"/>
      <c r="AU213" s="509"/>
      <c r="AV213" s="509"/>
      <c r="AW213" s="509"/>
      <c r="AX213" s="509"/>
      <c r="AY213" s="509"/>
      <c r="AZ213" s="509"/>
      <c r="BA213" s="509"/>
      <c r="BB213" s="509"/>
      <c r="BC213" s="509"/>
      <c r="BD213" s="509"/>
      <c r="BE213" s="509"/>
      <c r="BF213" s="509"/>
      <c r="BG213" s="509"/>
      <c r="BH213" s="517" t="s">
        <v>21688</v>
      </c>
      <c r="BI213" s="509"/>
      <c r="BJ213" s="509"/>
      <c r="BK213" s="509"/>
      <c r="BL213" s="509"/>
      <c r="BM213" s="509"/>
      <c r="BN213" s="509"/>
      <c r="BO213" s="509"/>
      <c r="BP213" s="509"/>
      <c r="BQ213" s="509"/>
      <c r="BR213" s="509"/>
      <c r="BS213" s="509"/>
      <c r="BT213" s="509"/>
      <c r="BU213" s="509"/>
      <c r="BV213" s="509"/>
      <c r="BW213" s="509"/>
      <c r="BX213" s="509"/>
      <c r="BY213" s="509"/>
      <c r="BZ213" s="509"/>
      <c r="CA213" s="509"/>
      <c r="CB213" s="509"/>
      <c r="CC213" s="509"/>
      <c r="CD213" s="509"/>
      <c r="CE213" s="509"/>
      <c r="CF213" s="509"/>
      <c r="CG213" s="509"/>
      <c r="CH213" s="509"/>
      <c r="CI213" s="509"/>
      <c r="CJ213" s="509"/>
      <c r="CK213" s="509"/>
      <c r="CL213" s="509"/>
      <c r="CM213" s="509"/>
      <c r="CN213" s="509"/>
      <c r="CO213" s="509"/>
      <c r="CP213" s="509"/>
      <c r="CQ213" s="509"/>
      <c r="CR213" s="517" t="s">
        <v>22358</v>
      </c>
      <c r="CW213" s="509"/>
      <c r="CX213" s="509"/>
      <c r="CY213" s="509"/>
      <c r="CZ213" s="509"/>
      <c r="DA213" s="509"/>
      <c r="DB213" s="509"/>
      <c r="DC213" s="509"/>
      <c r="DD213" s="509"/>
      <c r="DE213" s="509"/>
      <c r="DF213" s="509"/>
      <c r="DG213" s="509"/>
      <c r="DH213" s="509"/>
      <c r="DI213" s="517" t="s">
        <v>22358</v>
      </c>
      <c r="DJ213" s="517" t="s">
        <v>22359</v>
      </c>
      <c r="DM213" s="509"/>
      <c r="DN213" s="517" t="s">
        <v>22360</v>
      </c>
      <c r="DO213" s="509"/>
      <c r="DP213" s="509"/>
      <c r="DQ213" s="509"/>
      <c r="DR213" s="517" t="s">
        <v>22081</v>
      </c>
      <c r="DS213" s="509"/>
      <c r="DT213" s="509"/>
      <c r="DU213" s="509"/>
      <c r="DV213" s="509"/>
      <c r="DW213" s="509"/>
      <c r="DX213" s="509"/>
      <c r="DY213" s="509"/>
      <c r="DZ213" s="509"/>
      <c r="EA213" s="509"/>
      <c r="EB213" s="602">
        <v>45741.0</v>
      </c>
      <c r="EC213" s="509"/>
      <c r="ED213" s="509"/>
      <c r="EE213" s="509"/>
      <c r="EF213" s="509"/>
      <c r="EG213" s="509"/>
      <c r="EH213" s="509"/>
      <c r="EI213" s="509"/>
      <c r="EJ213" s="509"/>
      <c r="EK213" s="509"/>
      <c r="EL213" s="509"/>
      <c r="EM213" s="509"/>
      <c r="EN213" s="509"/>
      <c r="EO213" s="509"/>
      <c r="EP213" s="509"/>
      <c r="EQ213" s="509"/>
      <c r="ER213" s="509"/>
      <c r="ES213" s="509"/>
      <c r="ET213" s="509"/>
      <c r="EU213" s="509"/>
      <c r="EV213" s="509"/>
      <c r="EW213" s="509"/>
      <c r="EX213" s="509"/>
      <c r="EY213" s="509"/>
      <c r="EZ213" s="509"/>
      <c r="FA213" s="509"/>
      <c r="FB213" s="509"/>
      <c r="FC213" s="509"/>
      <c r="FD213" s="509"/>
      <c r="FE213" s="517" t="s">
        <v>22361</v>
      </c>
      <c r="FG213" s="509"/>
      <c r="FH213" s="509"/>
      <c r="FI213" s="509"/>
      <c r="FJ213" s="509"/>
      <c r="FK213" s="509"/>
      <c r="FL213" s="509"/>
      <c r="FM213" s="509"/>
      <c r="FN213" s="509"/>
      <c r="FO213" s="509"/>
      <c r="FP213" s="509"/>
      <c r="FQ213" s="509"/>
      <c r="FR213" s="509"/>
      <c r="FS213" s="509"/>
      <c r="FT213" s="509"/>
      <c r="FU213" s="509"/>
      <c r="FV213" s="509"/>
      <c r="FW213" s="509"/>
      <c r="FX213" s="509"/>
      <c r="FY213" s="509"/>
      <c r="FZ213" s="509"/>
      <c r="GA213" s="509"/>
      <c r="GB213" s="509"/>
      <c r="GC213" s="509"/>
      <c r="GD213" s="509"/>
      <c r="GE213" s="509"/>
      <c r="GF213" s="509"/>
      <c r="GG213" s="509"/>
    </row>
    <row r="214">
      <c r="A214" s="507">
        <v>6548165.0</v>
      </c>
      <c r="B214" s="517" t="s">
        <v>22362</v>
      </c>
      <c r="C214" s="517" t="s">
        <v>212</v>
      </c>
      <c r="D214" s="601">
        <v>45741.92065972222</v>
      </c>
      <c r="E214" s="601">
        <v>45741.92543981481</v>
      </c>
      <c r="F214" s="601">
        <v>45741.92581018519</v>
      </c>
      <c r="H214" s="517" t="s">
        <v>21685</v>
      </c>
      <c r="K214" s="509"/>
      <c r="L214" s="509"/>
      <c r="M214" s="509"/>
      <c r="N214" s="509"/>
      <c r="O214" s="509"/>
      <c r="P214" s="509"/>
      <c r="Q214" s="509"/>
      <c r="R214" s="509"/>
      <c r="S214" s="509"/>
      <c r="T214" s="517" t="s">
        <v>2639</v>
      </c>
      <c r="V214" s="517" t="s">
        <v>22081</v>
      </c>
      <c r="W214" s="600" t="s">
        <v>22357</v>
      </c>
      <c r="X214" s="509"/>
      <c r="Y214" s="509"/>
      <c r="Z214" s="509"/>
      <c r="AA214" s="509"/>
      <c r="AB214" s="509"/>
      <c r="AC214" s="509"/>
      <c r="AD214" s="509"/>
      <c r="AE214" s="509"/>
      <c r="AF214" s="509"/>
      <c r="AG214" s="509"/>
      <c r="AH214" s="509"/>
      <c r="AI214" s="509"/>
      <c r="AJ214" s="509"/>
      <c r="AK214" s="509"/>
      <c r="AL214" s="509"/>
      <c r="AM214" s="509"/>
      <c r="AN214" s="509"/>
      <c r="AO214" s="509"/>
      <c r="AP214" s="509"/>
      <c r="AQ214" s="509"/>
      <c r="AR214" s="602">
        <v>45741.0</v>
      </c>
      <c r="AS214" s="507">
        <v>798000.0</v>
      </c>
      <c r="AT214" s="509"/>
      <c r="AU214" s="509"/>
      <c r="AV214" s="509"/>
      <c r="AW214" s="509"/>
      <c r="AX214" s="509"/>
      <c r="AY214" s="509"/>
      <c r="AZ214" s="509"/>
      <c r="BA214" s="509"/>
      <c r="BB214" s="509"/>
      <c r="BC214" s="509"/>
      <c r="BD214" s="509"/>
      <c r="BE214" s="509"/>
      <c r="BF214" s="509"/>
      <c r="BG214" s="509"/>
      <c r="BH214" s="517" t="s">
        <v>21688</v>
      </c>
      <c r="BI214" s="509"/>
      <c r="BJ214" s="509"/>
      <c r="BK214" s="509"/>
      <c r="BL214" s="509"/>
      <c r="BM214" s="509"/>
      <c r="BN214" s="509"/>
      <c r="BO214" s="509"/>
      <c r="BP214" s="507">
        <v>798000.0</v>
      </c>
      <c r="BQ214" s="509"/>
      <c r="BR214" s="509"/>
      <c r="BS214" s="509"/>
      <c r="BT214" s="509"/>
      <c r="BU214" s="509"/>
      <c r="BV214" s="509"/>
      <c r="BW214" s="509"/>
      <c r="BX214" s="509"/>
      <c r="BY214" s="509"/>
      <c r="BZ214" s="509"/>
      <c r="CA214" s="509"/>
      <c r="CB214" s="515" t="s">
        <v>21806</v>
      </c>
      <c r="CC214" s="509"/>
      <c r="CD214" s="509"/>
      <c r="CE214" s="507">
        <v>798000.0</v>
      </c>
      <c r="CF214" s="507">
        <v>0.0</v>
      </c>
      <c r="CG214" s="509"/>
      <c r="CH214" s="509"/>
      <c r="CI214" s="509"/>
      <c r="CJ214" s="509"/>
      <c r="CK214" s="509"/>
      <c r="CL214" s="509"/>
      <c r="CM214" s="509"/>
      <c r="CN214" s="509"/>
      <c r="CO214" s="509"/>
      <c r="CP214" s="509"/>
      <c r="CQ214" s="509"/>
      <c r="CR214" s="517" t="s">
        <v>22358</v>
      </c>
      <c r="CW214" s="509"/>
      <c r="CX214" s="509"/>
      <c r="CY214" s="509"/>
      <c r="CZ214" s="509"/>
      <c r="DA214" s="509"/>
      <c r="DB214" s="509"/>
      <c r="DC214" s="509"/>
      <c r="DD214" s="517" t="s">
        <v>22360</v>
      </c>
      <c r="DE214" s="509"/>
      <c r="DF214" s="509"/>
      <c r="DG214" s="509"/>
      <c r="DH214" s="509"/>
      <c r="DI214" s="509"/>
      <c r="DJ214" s="509"/>
      <c r="DK214" s="509"/>
      <c r="DL214" s="509"/>
      <c r="DM214" s="509"/>
      <c r="DN214" s="517" t="s">
        <v>22360</v>
      </c>
      <c r="DO214" s="509"/>
      <c r="DP214" s="509"/>
      <c r="DQ214" s="509"/>
      <c r="DR214" s="517" t="s">
        <v>22081</v>
      </c>
      <c r="DS214" s="509"/>
      <c r="DT214" s="509"/>
      <c r="DU214" s="509"/>
      <c r="DV214" s="517" t="s">
        <v>22363</v>
      </c>
      <c r="EB214" s="509"/>
      <c r="EC214" s="509"/>
      <c r="ED214" s="509"/>
      <c r="EE214" s="509"/>
      <c r="EF214" s="509"/>
      <c r="EG214" s="509"/>
      <c r="EH214" s="509"/>
      <c r="EI214" s="509"/>
      <c r="EJ214" s="509"/>
      <c r="EK214" s="509"/>
      <c r="EL214" s="509"/>
      <c r="EM214" s="509"/>
      <c r="EN214" s="509"/>
      <c r="EO214" s="509"/>
      <c r="EP214" s="509"/>
      <c r="EQ214" s="509"/>
      <c r="ER214" s="509"/>
      <c r="ES214" s="509"/>
      <c r="ET214" s="509"/>
      <c r="EU214" s="509"/>
      <c r="EV214" s="509"/>
      <c r="EW214" s="509"/>
      <c r="EX214" s="509"/>
      <c r="EY214" s="509"/>
      <c r="EZ214" s="509"/>
      <c r="FA214" s="509"/>
      <c r="FB214" s="509"/>
      <c r="FC214" s="509"/>
      <c r="FD214" s="509"/>
      <c r="FE214" s="517" t="s">
        <v>22361</v>
      </c>
      <c r="FG214" s="509"/>
      <c r="FH214" s="509"/>
      <c r="FI214" s="509"/>
      <c r="FJ214" s="509"/>
      <c r="FK214" s="509"/>
      <c r="FL214" s="509"/>
      <c r="FM214" s="509"/>
      <c r="FN214" s="509"/>
      <c r="FO214" s="509"/>
      <c r="FP214" s="509"/>
      <c r="FQ214" s="509"/>
      <c r="FR214" s="509"/>
      <c r="FS214" s="509"/>
      <c r="FT214" s="509"/>
      <c r="FU214" s="509"/>
      <c r="FV214" s="509"/>
      <c r="FW214" s="509"/>
      <c r="FX214" s="509"/>
      <c r="FY214" s="509"/>
      <c r="FZ214" s="509"/>
      <c r="GA214" s="509"/>
      <c r="GB214" s="509"/>
      <c r="GC214" s="509"/>
      <c r="GD214" s="509"/>
      <c r="GE214" s="509"/>
      <c r="GF214" s="509"/>
      <c r="GG214" s="509"/>
    </row>
    <row r="215">
      <c r="A215" s="507">
        <v>6548176.0</v>
      </c>
      <c r="B215" s="517" t="s">
        <v>22364</v>
      </c>
      <c r="C215" s="517" t="s">
        <v>212</v>
      </c>
      <c r="D215" s="601">
        <v>45741.92166666667</v>
      </c>
      <c r="E215" s="601">
        <v>45741.92585648148</v>
      </c>
      <c r="F215" s="601">
        <v>45741.92621527778</v>
      </c>
      <c r="H215" s="517" t="s">
        <v>21685</v>
      </c>
      <c r="K215" s="509"/>
      <c r="L215" s="509"/>
      <c r="M215" s="509"/>
      <c r="N215" s="509"/>
      <c r="O215" s="509"/>
      <c r="P215" s="509"/>
      <c r="Q215" s="509"/>
      <c r="R215" s="509"/>
      <c r="S215" s="509"/>
      <c r="T215" s="517" t="s">
        <v>2639</v>
      </c>
      <c r="V215" s="517" t="s">
        <v>22081</v>
      </c>
      <c r="W215" s="600" t="s">
        <v>22357</v>
      </c>
      <c r="X215" s="509"/>
      <c r="Y215" s="509"/>
      <c r="Z215" s="509"/>
      <c r="AA215" s="509"/>
      <c r="AB215" s="509"/>
      <c r="AC215" s="509"/>
      <c r="AD215" s="509"/>
      <c r="AE215" s="509"/>
      <c r="AF215" s="509"/>
      <c r="AG215" s="509"/>
      <c r="AH215" s="509"/>
      <c r="AI215" s="509"/>
      <c r="AJ215" s="509"/>
      <c r="AK215" s="509"/>
      <c r="AL215" s="509"/>
      <c r="AM215" s="509"/>
      <c r="AN215" s="509"/>
      <c r="AO215" s="509"/>
      <c r="AP215" s="509"/>
      <c r="AQ215" s="509"/>
      <c r="AR215" s="602">
        <v>45741.0</v>
      </c>
      <c r="AS215" s="507">
        <v>798000.0</v>
      </c>
      <c r="AT215" s="509"/>
      <c r="AU215" s="509"/>
      <c r="AV215" s="509"/>
      <c r="AW215" s="509"/>
      <c r="AX215" s="509"/>
      <c r="AY215" s="509"/>
      <c r="AZ215" s="509"/>
      <c r="BA215" s="509"/>
      <c r="BB215" s="509"/>
      <c r="BC215" s="509"/>
      <c r="BD215" s="509"/>
      <c r="BE215" s="509"/>
      <c r="BF215" s="509"/>
      <c r="BG215" s="509"/>
      <c r="BH215" s="517" t="s">
        <v>21688</v>
      </c>
      <c r="BI215" s="509"/>
      <c r="BJ215" s="509"/>
      <c r="BK215" s="509"/>
      <c r="BL215" s="509"/>
      <c r="BM215" s="509"/>
      <c r="BN215" s="509"/>
      <c r="BO215" s="509"/>
      <c r="BP215" s="507">
        <v>798000.0</v>
      </c>
      <c r="BQ215" s="509"/>
      <c r="BR215" s="509"/>
      <c r="BS215" s="509"/>
      <c r="BT215" s="509"/>
      <c r="BU215" s="509"/>
      <c r="BV215" s="509"/>
      <c r="BW215" s="509"/>
      <c r="BX215" s="509"/>
      <c r="BY215" s="509"/>
      <c r="BZ215" s="509"/>
      <c r="CA215" s="509"/>
      <c r="CB215" s="515" t="s">
        <v>21806</v>
      </c>
      <c r="CC215" s="509"/>
      <c r="CD215" s="509"/>
      <c r="CE215" s="507">
        <v>798000.0</v>
      </c>
      <c r="CF215" s="507">
        <v>0.0</v>
      </c>
      <c r="CG215" s="509"/>
      <c r="CH215" s="509"/>
      <c r="CI215" s="509"/>
      <c r="CJ215" s="509"/>
      <c r="CK215" s="509"/>
      <c r="CL215" s="509"/>
      <c r="CM215" s="509"/>
      <c r="CN215" s="509"/>
      <c r="CO215" s="509"/>
      <c r="CP215" s="509"/>
      <c r="CQ215" s="509"/>
      <c r="CR215" s="517" t="s">
        <v>22358</v>
      </c>
      <c r="CW215" s="509"/>
      <c r="CX215" s="509"/>
      <c r="CY215" s="509"/>
      <c r="CZ215" s="509"/>
      <c r="DA215" s="509"/>
      <c r="DB215" s="509"/>
      <c r="DC215" s="509"/>
      <c r="DD215" s="517" t="s">
        <v>22360</v>
      </c>
      <c r="DE215" s="509"/>
      <c r="DF215" s="509"/>
      <c r="DG215" s="509"/>
      <c r="DH215" s="509"/>
      <c r="DI215" s="509"/>
      <c r="DJ215" s="509"/>
      <c r="DK215" s="509"/>
      <c r="DL215" s="509"/>
      <c r="DM215" s="507">
        <v>1540002.0</v>
      </c>
      <c r="DN215" s="517" t="s">
        <v>22360</v>
      </c>
      <c r="DO215" s="509"/>
      <c r="DP215" s="509"/>
      <c r="DQ215" s="509"/>
      <c r="DR215" s="517" t="s">
        <v>22081</v>
      </c>
      <c r="DS215" s="509"/>
      <c r="DT215" s="509"/>
      <c r="DU215" s="509"/>
      <c r="DV215" s="517" t="s">
        <v>22363</v>
      </c>
      <c r="EB215" s="509"/>
      <c r="EC215" s="509"/>
      <c r="ED215" s="509"/>
      <c r="EE215" s="509"/>
      <c r="EF215" s="509"/>
      <c r="EG215" s="509"/>
      <c r="EH215" s="509"/>
      <c r="EI215" s="509"/>
      <c r="EJ215" s="509"/>
      <c r="EK215" s="509"/>
      <c r="EL215" s="509"/>
      <c r="EM215" s="509"/>
      <c r="EN215" s="509"/>
      <c r="EO215" s="509"/>
      <c r="EP215" s="509"/>
      <c r="EQ215" s="509"/>
      <c r="ER215" s="509"/>
      <c r="ES215" s="509"/>
      <c r="ET215" s="509"/>
      <c r="EU215" s="509"/>
      <c r="EV215" s="509"/>
      <c r="EW215" s="509"/>
      <c r="EX215" s="509"/>
      <c r="EY215" s="509"/>
      <c r="EZ215" s="509"/>
      <c r="FA215" s="509"/>
      <c r="FB215" s="509"/>
      <c r="FC215" s="509"/>
      <c r="FD215" s="509"/>
      <c r="FE215" s="517" t="s">
        <v>22361</v>
      </c>
      <c r="FG215" s="509"/>
      <c r="FH215" s="509"/>
      <c r="FI215" s="509"/>
      <c r="FJ215" s="509"/>
      <c r="FK215" s="509"/>
      <c r="FL215" s="509"/>
      <c r="FM215" s="509"/>
      <c r="FN215" s="509"/>
      <c r="FO215" s="509"/>
      <c r="FP215" s="509"/>
      <c r="FQ215" s="509"/>
      <c r="FR215" s="509"/>
      <c r="FS215" s="509"/>
      <c r="FT215" s="509"/>
      <c r="FU215" s="509"/>
      <c r="FV215" s="509"/>
      <c r="FW215" s="509"/>
      <c r="FX215" s="509"/>
      <c r="FY215" s="509"/>
      <c r="FZ215" s="509"/>
      <c r="GA215" s="509"/>
      <c r="GB215" s="509"/>
      <c r="GC215" s="509"/>
      <c r="GD215" s="509"/>
      <c r="GE215" s="509"/>
      <c r="GF215" s="509"/>
      <c r="GG215" s="509"/>
    </row>
    <row r="216">
      <c r="A216" s="507">
        <v>6551917.0</v>
      </c>
      <c r="B216" s="517" t="s">
        <v>22365</v>
      </c>
      <c r="C216" s="517" t="s">
        <v>212</v>
      </c>
      <c r="D216" s="601">
        <v>45742.53449074074</v>
      </c>
      <c r="E216" s="601">
        <v>45742.5483912037</v>
      </c>
      <c r="F216" s="601">
        <v>45742.5496412037</v>
      </c>
      <c r="H216" s="517" t="s">
        <v>21685</v>
      </c>
      <c r="K216" s="509"/>
      <c r="L216" s="509"/>
      <c r="M216" s="509"/>
      <c r="N216" s="509"/>
      <c r="O216" s="509"/>
      <c r="P216" s="509"/>
      <c r="Q216" s="509"/>
      <c r="R216" s="509"/>
      <c r="S216" s="509"/>
      <c r="T216" s="509"/>
      <c r="U216" s="509"/>
      <c r="V216" s="517" t="s">
        <v>60</v>
      </c>
      <c r="W216" s="600" t="s">
        <v>65</v>
      </c>
      <c r="X216" s="509"/>
      <c r="Y216" s="509"/>
      <c r="Z216" s="509"/>
      <c r="AA216" s="509"/>
      <c r="AB216" s="509"/>
      <c r="AC216" s="509"/>
      <c r="AD216" s="509"/>
      <c r="AE216" s="509"/>
      <c r="AF216" s="509"/>
      <c r="AG216" s="509"/>
      <c r="AH216" s="509"/>
      <c r="AI216" s="509"/>
      <c r="AJ216" s="509"/>
      <c r="AK216" s="509"/>
      <c r="AL216" s="509"/>
      <c r="AM216" s="509"/>
      <c r="AN216" s="509"/>
      <c r="AO216" s="509"/>
      <c r="AP216" s="509"/>
      <c r="AQ216" s="509"/>
      <c r="AR216" s="509"/>
      <c r="AS216" s="509"/>
      <c r="AT216" s="509"/>
      <c r="AU216" s="509"/>
      <c r="AV216" s="509"/>
      <c r="AW216" s="509"/>
      <c r="AX216" s="509"/>
      <c r="AY216" s="509"/>
      <c r="AZ216" s="509"/>
      <c r="BA216" s="509"/>
      <c r="BB216" s="509"/>
      <c r="BC216" s="509"/>
      <c r="BD216" s="509"/>
      <c r="BE216" s="509"/>
      <c r="BF216" s="509"/>
      <c r="BG216" s="509"/>
      <c r="BH216" s="517" t="s">
        <v>21688</v>
      </c>
      <c r="BI216" s="509"/>
      <c r="BJ216" s="509"/>
      <c r="BK216" s="509"/>
      <c r="BL216" s="509"/>
      <c r="BM216" s="509"/>
      <c r="BN216" s="509"/>
      <c r="BO216" s="509"/>
      <c r="BP216" s="509"/>
      <c r="BQ216" s="509"/>
      <c r="BR216" s="509"/>
      <c r="BS216" s="509"/>
      <c r="BT216" s="509"/>
      <c r="BU216" s="509"/>
      <c r="BV216" s="509"/>
      <c r="BW216" s="509"/>
      <c r="BX216" s="509"/>
      <c r="BY216" s="509"/>
      <c r="BZ216" s="509"/>
      <c r="CA216" s="509"/>
      <c r="CB216" s="509"/>
      <c r="CC216" s="509"/>
      <c r="CD216" s="509"/>
      <c r="CE216" s="509"/>
      <c r="CF216" s="509"/>
      <c r="CG216" s="509"/>
      <c r="CH216" s="509"/>
      <c r="CI216" s="509"/>
      <c r="CJ216" s="509"/>
      <c r="CK216" s="509"/>
      <c r="CL216" s="509"/>
      <c r="CM216" s="509"/>
      <c r="CN216" s="509"/>
      <c r="CO216" s="509"/>
      <c r="CP216" s="509"/>
      <c r="CQ216" s="509"/>
      <c r="CR216" s="517" t="s">
        <v>22366</v>
      </c>
      <c r="CV216" s="509"/>
      <c r="CW216" s="509"/>
      <c r="CX216" s="509"/>
      <c r="CY216" s="509"/>
      <c r="CZ216" s="509"/>
      <c r="DA216" s="509"/>
      <c r="DB216" s="509"/>
      <c r="DC216" s="509"/>
      <c r="DD216" s="509"/>
      <c r="DE216" s="509"/>
      <c r="DF216" s="509"/>
      <c r="DG216" s="509"/>
      <c r="DH216" s="509"/>
      <c r="DI216" s="517" t="s">
        <v>22366</v>
      </c>
      <c r="DM216" s="509"/>
      <c r="DN216" s="517" t="s">
        <v>22367</v>
      </c>
      <c r="DP216" s="509"/>
      <c r="DQ216" s="509"/>
      <c r="DR216" s="517" t="s">
        <v>60</v>
      </c>
      <c r="DS216" s="509"/>
      <c r="DT216" s="509"/>
      <c r="DU216" s="509"/>
      <c r="DV216" s="509"/>
      <c r="DW216" s="509"/>
      <c r="DX216" s="509"/>
      <c r="DY216" s="509"/>
      <c r="DZ216" s="509"/>
      <c r="EA216" s="509"/>
      <c r="EB216" s="602">
        <v>45742.0</v>
      </c>
      <c r="EC216" s="509"/>
      <c r="ED216" s="509"/>
      <c r="EE216" s="509"/>
      <c r="EF216" s="509"/>
      <c r="EG216" s="509"/>
      <c r="EH216" s="509"/>
      <c r="EI216" s="509"/>
      <c r="EJ216" s="509"/>
      <c r="EK216" s="509"/>
      <c r="EL216" s="509"/>
      <c r="EM216" s="509"/>
      <c r="EN216" s="509"/>
      <c r="EO216" s="509"/>
      <c r="EP216" s="509"/>
      <c r="EQ216" s="509"/>
      <c r="ER216" s="509"/>
      <c r="ES216" s="509"/>
      <c r="ET216" s="509"/>
      <c r="EU216" s="509"/>
      <c r="EV216" s="509"/>
      <c r="EW216" s="509"/>
      <c r="EX216" s="509"/>
      <c r="EY216" s="509"/>
      <c r="EZ216" s="509"/>
      <c r="FA216" s="509"/>
      <c r="FB216" s="509"/>
      <c r="FC216" s="509"/>
      <c r="FD216" s="509"/>
      <c r="FE216" s="517" t="s">
        <v>22368</v>
      </c>
      <c r="FG216" s="509"/>
      <c r="FH216" s="509"/>
      <c r="FI216" s="509"/>
      <c r="FJ216" s="509"/>
      <c r="FK216" s="509"/>
      <c r="FL216" s="509"/>
      <c r="FM216" s="509"/>
      <c r="FN216" s="509"/>
      <c r="FO216" s="509"/>
      <c r="FP216" s="509"/>
      <c r="FQ216" s="509"/>
      <c r="FR216" s="509"/>
      <c r="FS216" s="509"/>
      <c r="FT216" s="509"/>
      <c r="FU216" s="509"/>
      <c r="FV216" s="509"/>
      <c r="FW216" s="509"/>
      <c r="FX216" s="509"/>
      <c r="FY216" s="509"/>
      <c r="FZ216" s="509"/>
      <c r="GA216" s="509"/>
      <c r="GB216" s="509"/>
      <c r="GC216" s="509"/>
      <c r="GD216" s="509"/>
      <c r="GE216" s="509"/>
      <c r="GF216" s="509"/>
      <c r="GG216" s="509"/>
    </row>
    <row r="217">
      <c r="A217" s="507">
        <v>6551941.0</v>
      </c>
      <c r="B217" s="517" t="s">
        <v>22369</v>
      </c>
      <c r="C217" s="517" t="s">
        <v>212</v>
      </c>
      <c r="D217" s="601">
        <v>45742.54519675926</v>
      </c>
      <c r="E217" s="601">
        <v>45742.552511574075</v>
      </c>
      <c r="F217" s="601">
        <v>45742.56302083333</v>
      </c>
      <c r="H217" s="517" t="s">
        <v>21685</v>
      </c>
      <c r="K217" s="509"/>
      <c r="L217" s="509"/>
      <c r="M217" s="509"/>
      <c r="N217" s="509"/>
      <c r="O217" s="509"/>
      <c r="P217" s="509"/>
      <c r="Q217" s="509"/>
      <c r="R217" s="509"/>
      <c r="S217" s="509"/>
      <c r="T217" s="517" t="s">
        <v>2639</v>
      </c>
      <c r="V217" s="517" t="s">
        <v>60</v>
      </c>
      <c r="W217" s="600" t="s">
        <v>65</v>
      </c>
      <c r="X217" s="509"/>
      <c r="Y217" s="509"/>
      <c r="Z217" s="509"/>
      <c r="AA217" s="509"/>
      <c r="AB217" s="509"/>
      <c r="AC217" s="509"/>
      <c r="AD217" s="509"/>
      <c r="AE217" s="509"/>
      <c r="AF217" s="509"/>
      <c r="AG217" s="509"/>
      <c r="AH217" s="509"/>
      <c r="AI217" s="509"/>
      <c r="AJ217" s="509"/>
      <c r="AK217" s="509"/>
      <c r="AL217" s="509"/>
      <c r="AM217" s="509"/>
      <c r="AN217" s="509"/>
      <c r="AO217" s="509"/>
      <c r="AP217" s="509"/>
      <c r="AQ217" s="509"/>
      <c r="AR217" s="602">
        <v>45742.0</v>
      </c>
      <c r="AS217" s="507">
        <v>788000.0</v>
      </c>
      <c r="AT217" s="509"/>
      <c r="AU217" s="509"/>
      <c r="AV217" s="509"/>
      <c r="AW217" s="509"/>
      <c r="AX217" s="509"/>
      <c r="AY217" s="509"/>
      <c r="AZ217" s="509"/>
      <c r="BA217" s="509"/>
      <c r="BB217" s="509"/>
      <c r="BC217" s="509"/>
      <c r="BD217" s="509"/>
      <c r="BE217" s="509"/>
      <c r="BF217" s="509"/>
      <c r="BG217" s="509"/>
      <c r="BH217" s="517" t="s">
        <v>21688</v>
      </c>
      <c r="BI217" s="509"/>
      <c r="BJ217" s="509"/>
      <c r="BK217" s="509"/>
      <c r="BL217" s="509"/>
      <c r="BM217" s="509"/>
      <c r="BN217" s="509"/>
      <c r="BO217" s="509"/>
      <c r="BP217" s="509"/>
      <c r="BQ217" s="509"/>
      <c r="BR217" s="509"/>
      <c r="BS217" s="509"/>
      <c r="BT217" s="509"/>
      <c r="BU217" s="509"/>
      <c r="BV217" s="509"/>
      <c r="BW217" s="509"/>
      <c r="BX217" s="517" t="s">
        <v>22370</v>
      </c>
      <c r="BZ217" s="509"/>
      <c r="CA217" s="517" t="s">
        <v>22371</v>
      </c>
      <c r="CC217" s="509"/>
      <c r="CD217" s="509"/>
      <c r="CE217" s="507">
        <v>788000.0</v>
      </c>
      <c r="CF217" s="507">
        <v>0.0</v>
      </c>
      <c r="CG217" s="509"/>
      <c r="CH217" s="509"/>
      <c r="CI217" s="509"/>
      <c r="CJ217" s="509"/>
      <c r="CK217" s="509"/>
      <c r="CL217" s="509"/>
      <c r="CM217" s="509"/>
      <c r="CN217" s="509"/>
      <c r="CO217" s="509"/>
      <c r="CP217" s="509"/>
      <c r="CQ217" s="509"/>
      <c r="CR217" s="517" t="s">
        <v>22366</v>
      </c>
      <c r="CV217" s="509"/>
      <c r="CW217" s="509"/>
      <c r="CX217" s="509"/>
      <c r="CY217" s="509"/>
      <c r="CZ217" s="509"/>
      <c r="DA217" s="509"/>
      <c r="DB217" s="509"/>
      <c r="DC217" s="509"/>
      <c r="DD217" s="517" t="s">
        <v>22372</v>
      </c>
      <c r="DE217" s="509"/>
      <c r="DF217" s="509"/>
      <c r="DG217" s="509"/>
      <c r="DH217" s="509"/>
      <c r="DI217" s="509"/>
      <c r="DJ217" s="509"/>
      <c r="DK217" s="509"/>
      <c r="DL217" s="509"/>
      <c r="DM217" s="509"/>
      <c r="DN217" s="517" t="s">
        <v>22367</v>
      </c>
      <c r="DP217" s="509"/>
      <c r="DQ217" s="509"/>
      <c r="DR217" s="517" t="s">
        <v>60</v>
      </c>
      <c r="DS217" s="509"/>
      <c r="DT217" s="509"/>
      <c r="DU217" s="509"/>
      <c r="DV217" s="517" t="s">
        <v>22373</v>
      </c>
      <c r="DZ217" s="509"/>
      <c r="EA217" s="509"/>
      <c r="EB217" s="509"/>
      <c r="EC217" s="509"/>
      <c r="ED217" s="509"/>
      <c r="EE217" s="509"/>
      <c r="EF217" s="509"/>
      <c r="EG217" s="509"/>
      <c r="EH217" s="509"/>
      <c r="EI217" s="509"/>
      <c r="EJ217" s="509"/>
      <c r="EK217" s="509"/>
      <c r="EL217" s="509"/>
      <c r="EM217" s="509"/>
      <c r="EN217" s="509"/>
      <c r="EO217" s="509"/>
      <c r="EP217" s="509"/>
      <c r="EQ217" s="509"/>
      <c r="ER217" s="509"/>
      <c r="ES217" s="509"/>
      <c r="ET217" s="509"/>
      <c r="EU217" s="509"/>
      <c r="EV217" s="509"/>
      <c r="EW217" s="509"/>
      <c r="EX217" s="509"/>
      <c r="EY217" s="509"/>
      <c r="EZ217" s="509"/>
      <c r="FA217" s="509"/>
      <c r="FB217" s="509"/>
      <c r="FC217" s="509"/>
      <c r="FD217" s="509"/>
      <c r="FE217" s="517" t="s">
        <v>22368</v>
      </c>
      <c r="FG217" s="509"/>
      <c r="FH217" s="509"/>
      <c r="FI217" s="509"/>
      <c r="FJ217" s="509"/>
      <c r="FK217" s="509"/>
      <c r="FL217" s="509"/>
      <c r="FM217" s="509"/>
      <c r="FN217" s="509"/>
      <c r="FO217" s="509"/>
      <c r="FP217" s="509"/>
      <c r="FQ217" s="509"/>
      <c r="FR217" s="509"/>
      <c r="FS217" s="509"/>
      <c r="FT217" s="509"/>
      <c r="FU217" s="509"/>
      <c r="FV217" s="509"/>
      <c r="FW217" s="509"/>
      <c r="FX217" s="509"/>
      <c r="FY217" s="509"/>
      <c r="FZ217" s="509"/>
      <c r="GA217" s="509"/>
      <c r="GB217" s="509"/>
      <c r="GC217" s="509"/>
      <c r="GD217" s="509"/>
      <c r="GE217" s="509"/>
      <c r="GF217" s="509"/>
      <c r="GG217" s="509"/>
    </row>
    <row r="218">
      <c r="A218" s="507">
        <v>6551955.0</v>
      </c>
      <c r="B218" s="517" t="s">
        <v>22374</v>
      </c>
      <c r="C218" s="517" t="s">
        <v>212</v>
      </c>
      <c r="D218" s="601">
        <v>45742.54560185185</v>
      </c>
      <c r="E218" s="601">
        <v>45742.55097222222</v>
      </c>
      <c r="F218" s="601">
        <v>45742.563472222224</v>
      </c>
      <c r="H218" s="517" t="s">
        <v>21685</v>
      </c>
      <c r="K218" s="509"/>
      <c r="L218" s="509"/>
      <c r="M218" s="509"/>
      <c r="N218" s="509"/>
      <c r="O218" s="509"/>
      <c r="P218" s="509"/>
      <c r="Q218" s="509"/>
      <c r="R218" s="509"/>
      <c r="S218" s="509"/>
      <c r="T218" s="517" t="s">
        <v>2639</v>
      </c>
      <c r="V218" s="517" t="s">
        <v>60</v>
      </c>
      <c r="W218" s="600" t="s">
        <v>65</v>
      </c>
      <c r="X218" s="509"/>
      <c r="Y218" s="509"/>
      <c r="Z218" s="509"/>
      <c r="AA218" s="509"/>
      <c r="AB218" s="509"/>
      <c r="AC218" s="509"/>
      <c r="AD218" s="509"/>
      <c r="AE218" s="509"/>
      <c r="AF218" s="509"/>
      <c r="AG218" s="509"/>
      <c r="AH218" s="509"/>
      <c r="AI218" s="509"/>
      <c r="AJ218" s="509"/>
      <c r="AK218" s="509"/>
      <c r="AL218" s="509"/>
      <c r="AM218" s="509"/>
      <c r="AN218" s="509"/>
      <c r="AO218" s="509"/>
      <c r="AP218" s="509"/>
      <c r="AQ218" s="509"/>
      <c r="AR218" s="602">
        <v>45742.0</v>
      </c>
      <c r="AS218" s="507">
        <v>788000.0</v>
      </c>
      <c r="AT218" s="509"/>
      <c r="AU218" s="509"/>
      <c r="AV218" s="509"/>
      <c r="AW218" s="509"/>
      <c r="AX218" s="509"/>
      <c r="AY218" s="509"/>
      <c r="AZ218" s="509"/>
      <c r="BA218" s="509"/>
      <c r="BB218" s="509"/>
      <c r="BC218" s="509"/>
      <c r="BD218" s="509"/>
      <c r="BE218" s="509"/>
      <c r="BF218" s="509"/>
      <c r="BG218" s="509"/>
      <c r="BH218" s="517" t="s">
        <v>21688</v>
      </c>
      <c r="BI218" s="509"/>
      <c r="BJ218" s="509"/>
      <c r="BK218" s="509"/>
      <c r="BL218" s="509"/>
      <c r="BM218" s="509"/>
      <c r="BN218" s="509"/>
      <c r="BO218" s="509"/>
      <c r="BP218" s="509"/>
      <c r="BQ218" s="509"/>
      <c r="BR218" s="509"/>
      <c r="BS218" s="509"/>
      <c r="BT218" s="509"/>
      <c r="BU218" s="509"/>
      <c r="BV218" s="509"/>
      <c r="BW218" s="509"/>
      <c r="BX218" s="517" t="s">
        <v>22370</v>
      </c>
      <c r="BZ218" s="509"/>
      <c r="CA218" s="517" t="s">
        <v>22371</v>
      </c>
      <c r="CC218" s="509"/>
      <c r="CD218" s="509"/>
      <c r="CE218" s="507">
        <v>788000.0</v>
      </c>
      <c r="CF218" s="507">
        <v>0.0</v>
      </c>
      <c r="CG218" s="509"/>
      <c r="CH218" s="509"/>
      <c r="CI218" s="509"/>
      <c r="CJ218" s="509"/>
      <c r="CK218" s="509"/>
      <c r="CL218" s="509"/>
      <c r="CM218" s="509"/>
      <c r="CN218" s="509"/>
      <c r="CO218" s="509"/>
      <c r="CP218" s="509"/>
      <c r="CQ218" s="509"/>
      <c r="CR218" s="517" t="s">
        <v>22366</v>
      </c>
      <c r="CV218" s="509"/>
      <c r="CW218" s="509"/>
      <c r="CX218" s="509"/>
      <c r="CY218" s="509"/>
      <c r="CZ218" s="509"/>
      <c r="DA218" s="509"/>
      <c r="DB218" s="509"/>
      <c r="DC218" s="509"/>
      <c r="DD218" s="517" t="s">
        <v>22372</v>
      </c>
      <c r="DE218" s="509"/>
      <c r="DF218" s="509"/>
      <c r="DG218" s="509"/>
      <c r="DH218" s="509"/>
      <c r="DI218" s="509"/>
      <c r="DJ218" s="509"/>
      <c r="DK218" s="509"/>
      <c r="DL218" s="509"/>
      <c r="DM218" s="507">
        <v>8710105.0</v>
      </c>
      <c r="DN218" s="517" t="s">
        <v>22367</v>
      </c>
      <c r="DP218" s="509"/>
      <c r="DQ218" s="509"/>
      <c r="DR218" s="517" t="s">
        <v>60</v>
      </c>
      <c r="DS218" s="509"/>
      <c r="DT218" s="509"/>
      <c r="DU218" s="509"/>
      <c r="DV218" s="517" t="s">
        <v>22373</v>
      </c>
      <c r="DZ218" s="509"/>
      <c r="EA218" s="509"/>
      <c r="EB218" s="509"/>
      <c r="EC218" s="509"/>
      <c r="ED218" s="509"/>
      <c r="EE218" s="509"/>
      <c r="EF218" s="509"/>
      <c r="EG218" s="509"/>
      <c r="EH218" s="509"/>
      <c r="EI218" s="509"/>
      <c r="EJ218" s="509"/>
      <c r="EK218" s="509"/>
      <c r="EL218" s="509"/>
      <c r="EM218" s="509"/>
      <c r="EN218" s="509"/>
      <c r="EO218" s="509"/>
      <c r="EP218" s="509"/>
      <c r="EQ218" s="509"/>
      <c r="ER218" s="509"/>
      <c r="ES218" s="509"/>
      <c r="ET218" s="509"/>
      <c r="EU218" s="509"/>
      <c r="EV218" s="509"/>
      <c r="EW218" s="509"/>
      <c r="EX218" s="509"/>
      <c r="EY218" s="509"/>
      <c r="EZ218" s="509"/>
      <c r="FA218" s="509"/>
      <c r="FB218" s="509"/>
      <c r="FC218" s="509"/>
      <c r="FD218" s="509"/>
      <c r="FE218" s="517" t="s">
        <v>22368</v>
      </c>
      <c r="FG218" s="509"/>
      <c r="FH218" s="509"/>
      <c r="FI218" s="509"/>
      <c r="FJ218" s="509"/>
      <c r="FK218" s="509"/>
      <c r="FL218" s="509"/>
      <c r="FM218" s="509"/>
      <c r="FN218" s="509"/>
      <c r="FO218" s="509"/>
      <c r="FP218" s="509"/>
      <c r="FQ218" s="509"/>
      <c r="FR218" s="509"/>
      <c r="FS218" s="509"/>
      <c r="FT218" s="509"/>
      <c r="FU218" s="509"/>
      <c r="FV218" s="509"/>
      <c r="FW218" s="509"/>
      <c r="FX218" s="509"/>
      <c r="FY218" s="509"/>
      <c r="FZ218" s="509"/>
      <c r="GA218" s="509"/>
      <c r="GB218" s="509"/>
      <c r="GC218" s="509"/>
      <c r="GD218" s="509"/>
      <c r="GE218" s="509"/>
      <c r="GF218" s="509"/>
      <c r="GG218" s="509"/>
    </row>
    <row r="219">
      <c r="A219" s="507">
        <v>6553902.0</v>
      </c>
      <c r="B219" s="517" t="s">
        <v>22375</v>
      </c>
      <c r="C219" s="517" t="s">
        <v>212</v>
      </c>
      <c r="D219" s="601">
        <v>45742.625555555554</v>
      </c>
      <c r="E219" s="601">
        <v>45742.62741898148</v>
      </c>
      <c r="F219" s="601">
        <v>45742.62834490741</v>
      </c>
      <c r="H219" s="517" t="s">
        <v>21685</v>
      </c>
      <c r="K219" s="509"/>
      <c r="L219" s="509"/>
      <c r="M219" s="509"/>
      <c r="N219" s="509"/>
      <c r="O219" s="509"/>
      <c r="P219" s="509"/>
      <c r="Q219" s="509"/>
      <c r="R219" s="509"/>
      <c r="S219" s="509"/>
      <c r="T219" s="509"/>
      <c r="U219" s="509"/>
      <c r="V219" s="517" t="s">
        <v>1153</v>
      </c>
      <c r="W219" s="600" t="s">
        <v>22376</v>
      </c>
      <c r="X219" s="509"/>
      <c r="Y219" s="509"/>
      <c r="Z219" s="509"/>
      <c r="AA219" s="509"/>
      <c r="AB219" s="509"/>
      <c r="AC219" s="509"/>
      <c r="AD219" s="509"/>
      <c r="AE219" s="509"/>
      <c r="AF219" s="509"/>
      <c r="AG219" s="509"/>
      <c r="AH219" s="509"/>
      <c r="AI219" s="509"/>
      <c r="AJ219" s="509"/>
      <c r="AK219" s="509"/>
      <c r="AL219" s="509"/>
      <c r="AM219" s="509"/>
      <c r="AN219" s="509"/>
      <c r="AO219" s="509"/>
      <c r="AP219" s="509"/>
      <c r="AQ219" s="509"/>
      <c r="AR219" s="509"/>
      <c r="AS219" s="509"/>
      <c r="AT219" s="509"/>
      <c r="AU219" s="509"/>
      <c r="AV219" s="509"/>
      <c r="AW219" s="509"/>
      <c r="AX219" s="509"/>
      <c r="AY219" s="509"/>
      <c r="AZ219" s="509"/>
      <c r="BA219" s="509"/>
      <c r="BB219" s="509"/>
      <c r="BC219" s="509"/>
      <c r="BD219" s="509"/>
      <c r="BE219" s="509"/>
      <c r="BF219" s="509"/>
      <c r="BG219" s="509"/>
      <c r="BH219" s="517" t="s">
        <v>21688</v>
      </c>
      <c r="BI219" s="509"/>
      <c r="BJ219" s="509"/>
      <c r="BK219" s="509"/>
      <c r="BL219" s="509"/>
      <c r="BM219" s="509"/>
      <c r="BN219" s="509"/>
      <c r="BO219" s="509"/>
      <c r="BP219" s="509"/>
      <c r="BQ219" s="509"/>
      <c r="BR219" s="509"/>
      <c r="BS219" s="509"/>
      <c r="BT219" s="509"/>
      <c r="BU219" s="509"/>
      <c r="BV219" s="509"/>
      <c r="BW219" s="509"/>
      <c r="BX219" s="509"/>
      <c r="BY219" s="509"/>
      <c r="BZ219" s="509"/>
      <c r="CA219" s="509"/>
      <c r="CB219" s="509"/>
      <c r="CC219" s="509"/>
      <c r="CD219" s="509"/>
      <c r="CE219" s="509"/>
      <c r="CF219" s="509"/>
      <c r="CG219" s="509"/>
      <c r="CH219" s="509"/>
      <c r="CI219" s="509"/>
      <c r="CJ219" s="509"/>
      <c r="CK219" s="509"/>
      <c r="CL219" s="509"/>
      <c r="CM219" s="509"/>
      <c r="CN219" s="509"/>
      <c r="CO219" s="509"/>
      <c r="CP219" s="509"/>
      <c r="CQ219" s="509"/>
      <c r="CR219" s="517" t="s">
        <v>22377</v>
      </c>
      <c r="CV219" s="509"/>
      <c r="CW219" s="509"/>
      <c r="CX219" s="509"/>
      <c r="CY219" s="509"/>
      <c r="CZ219" s="509"/>
      <c r="DA219" s="509"/>
      <c r="DB219" s="509"/>
      <c r="DC219" s="509"/>
      <c r="DD219" s="509"/>
      <c r="DE219" s="509"/>
      <c r="DF219" s="509"/>
      <c r="DG219" s="509"/>
      <c r="DH219" s="509"/>
      <c r="DI219" s="517" t="s">
        <v>22377</v>
      </c>
      <c r="DJ219" s="517" t="s">
        <v>22377</v>
      </c>
      <c r="DN219" s="517" t="s">
        <v>22378</v>
      </c>
      <c r="DO219" s="509"/>
      <c r="DP219" s="509"/>
      <c r="DQ219" s="509"/>
      <c r="DR219" s="517" t="s">
        <v>1153</v>
      </c>
      <c r="DS219" s="509"/>
      <c r="DT219" s="509"/>
      <c r="DU219" s="509"/>
      <c r="DV219" s="509"/>
      <c r="DW219" s="509"/>
      <c r="DX219" s="509"/>
      <c r="DY219" s="509"/>
      <c r="DZ219" s="509"/>
      <c r="EA219" s="509"/>
      <c r="EB219" s="602">
        <v>45742.0</v>
      </c>
      <c r="EC219" s="509"/>
      <c r="ED219" s="509"/>
      <c r="EE219" s="509"/>
      <c r="EF219" s="509"/>
      <c r="EG219" s="509"/>
      <c r="EH219" s="509"/>
      <c r="EI219" s="509"/>
      <c r="EJ219" s="509"/>
      <c r="EK219" s="509"/>
      <c r="EL219" s="509"/>
      <c r="EM219" s="509"/>
      <c r="EN219" s="509"/>
      <c r="EO219" s="509"/>
      <c r="EP219" s="509"/>
      <c r="EQ219" s="509"/>
      <c r="ER219" s="509"/>
      <c r="ES219" s="509"/>
      <c r="ET219" s="509"/>
      <c r="EU219" s="509"/>
      <c r="EV219" s="509"/>
      <c r="EW219" s="509"/>
      <c r="EX219" s="509"/>
      <c r="EY219" s="509"/>
      <c r="EZ219" s="509"/>
      <c r="FA219" s="509"/>
      <c r="FB219" s="509"/>
      <c r="FC219" s="509"/>
      <c r="FD219" s="509"/>
      <c r="FE219" s="517" t="s">
        <v>22379</v>
      </c>
      <c r="FG219" s="509"/>
      <c r="FH219" s="509"/>
      <c r="FI219" s="509"/>
      <c r="FJ219" s="509"/>
      <c r="FK219" s="509"/>
      <c r="FL219" s="509"/>
      <c r="FM219" s="509"/>
      <c r="FN219" s="509"/>
      <c r="FO219" s="509"/>
      <c r="FP219" s="509"/>
      <c r="FQ219" s="509"/>
      <c r="FR219" s="509"/>
      <c r="FS219" s="509"/>
      <c r="FT219" s="509"/>
      <c r="FU219" s="509"/>
      <c r="FV219" s="509"/>
      <c r="FW219" s="509"/>
      <c r="FX219" s="509"/>
      <c r="FY219" s="509"/>
      <c r="FZ219" s="509"/>
      <c r="GA219" s="509"/>
      <c r="GB219" s="509"/>
      <c r="GC219" s="509"/>
      <c r="GD219" s="509"/>
      <c r="GE219" s="509"/>
      <c r="GF219" s="509"/>
      <c r="GG219" s="509"/>
    </row>
    <row r="220">
      <c r="A220" s="507">
        <v>6554078.0</v>
      </c>
      <c r="B220" s="517" t="s">
        <v>22380</v>
      </c>
      <c r="C220" s="517" t="s">
        <v>212</v>
      </c>
      <c r="D220" s="601">
        <v>45742.63284722222</v>
      </c>
      <c r="E220" s="601">
        <v>45742.63412037037</v>
      </c>
      <c r="F220" s="601">
        <v>45742.63486111111</v>
      </c>
      <c r="H220" s="517" t="s">
        <v>21685</v>
      </c>
      <c r="K220" s="509"/>
      <c r="L220" s="509"/>
      <c r="M220" s="509"/>
      <c r="N220" s="509"/>
      <c r="O220" s="509"/>
      <c r="P220" s="509"/>
      <c r="Q220" s="509"/>
      <c r="R220" s="509"/>
      <c r="S220" s="509"/>
      <c r="T220" s="517" t="s">
        <v>21757</v>
      </c>
      <c r="V220" s="517" t="s">
        <v>1153</v>
      </c>
      <c r="W220" s="600" t="s">
        <v>22376</v>
      </c>
      <c r="X220" s="509"/>
      <c r="Y220" s="509"/>
      <c r="Z220" s="509"/>
      <c r="AA220" s="509"/>
      <c r="AB220" s="509"/>
      <c r="AC220" s="509"/>
      <c r="AD220" s="509"/>
      <c r="AE220" s="509"/>
      <c r="AF220" s="509"/>
      <c r="AG220" s="509"/>
      <c r="AH220" s="509"/>
      <c r="AI220" s="509"/>
      <c r="AJ220" s="509"/>
      <c r="AK220" s="509"/>
      <c r="AL220" s="509"/>
      <c r="AM220" s="509"/>
      <c r="AN220" s="509"/>
      <c r="AO220" s="509"/>
      <c r="AP220" s="509"/>
      <c r="AQ220" s="509"/>
      <c r="AR220" s="602">
        <v>45742.0</v>
      </c>
      <c r="AS220" s="604">
        <v>798000.0</v>
      </c>
      <c r="AT220" s="509"/>
      <c r="AU220" s="509"/>
      <c r="AV220" s="509"/>
      <c r="AW220" s="509"/>
      <c r="AX220" s="509"/>
      <c r="AY220" s="509"/>
      <c r="AZ220" s="509"/>
      <c r="BA220" s="509"/>
      <c r="BB220" s="509"/>
      <c r="BC220" s="509"/>
      <c r="BD220" s="509"/>
      <c r="BE220" s="509"/>
      <c r="BF220" s="509"/>
      <c r="BG220" s="509"/>
      <c r="BH220" s="517" t="s">
        <v>21688</v>
      </c>
      <c r="BI220" s="509"/>
      <c r="BJ220" s="509"/>
      <c r="BK220" s="509"/>
      <c r="BL220" s="509"/>
      <c r="BM220" s="509"/>
      <c r="BN220" s="509"/>
      <c r="BO220" s="509"/>
      <c r="BP220" s="604">
        <v>798000.0</v>
      </c>
      <c r="BQ220" s="509"/>
      <c r="BR220" s="509"/>
      <c r="BS220" s="509"/>
      <c r="BT220" s="509"/>
      <c r="BU220" s="509"/>
      <c r="BV220" s="509"/>
      <c r="BW220" s="509"/>
      <c r="BX220" s="509"/>
      <c r="BY220" s="509"/>
      <c r="BZ220" s="509"/>
      <c r="CA220" s="509"/>
      <c r="CB220" s="515" t="s">
        <v>21806</v>
      </c>
      <c r="CC220" s="509"/>
      <c r="CD220" s="509"/>
      <c r="CE220" s="604">
        <v>798000.0</v>
      </c>
      <c r="CF220" s="507">
        <v>0.0</v>
      </c>
      <c r="CG220" s="509"/>
      <c r="CH220" s="509"/>
      <c r="CI220" s="509"/>
      <c r="CJ220" s="509"/>
      <c r="CK220" s="509"/>
      <c r="CL220" s="509"/>
      <c r="CM220" s="509"/>
      <c r="CN220" s="509"/>
      <c r="CO220" s="509"/>
      <c r="CP220" s="509"/>
      <c r="CQ220" s="509"/>
      <c r="CR220" s="517" t="s">
        <v>22377</v>
      </c>
      <c r="CV220" s="509"/>
      <c r="CW220" s="509"/>
      <c r="CX220" s="509"/>
      <c r="CY220" s="509"/>
      <c r="CZ220" s="509"/>
      <c r="DA220" s="509"/>
      <c r="DB220" s="509"/>
      <c r="DC220" s="509"/>
      <c r="DD220" s="517" t="s">
        <v>21886</v>
      </c>
      <c r="DE220" s="509"/>
      <c r="DF220" s="509"/>
      <c r="DG220" s="509"/>
      <c r="DH220" s="509"/>
      <c r="DI220" s="509"/>
      <c r="DJ220" s="509"/>
      <c r="DK220" s="509"/>
      <c r="DL220" s="509"/>
      <c r="DM220" s="509"/>
      <c r="DN220" s="517" t="s">
        <v>22378</v>
      </c>
      <c r="DO220" s="509"/>
      <c r="DP220" s="509"/>
      <c r="DQ220" s="509"/>
      <c r="DR220" s="517" t="s">
        <v>1153</v>
      </c>
      <c r="DS220" s="509"/>
      <c r="DT220" s="509"/>
      <c r="DU220" s="509"/>
      <c r="DV220" s="517" t="s">
        <v>22381</v>
      </c>
      <c r="EB220" s="509"/>
      <c r="EC220" s="509"/>
      <c r="ED220" s="509"/>
      <c r="EE220" s="509"/>
      <c r="EF220" s="509"/>
      <c r="EG220" s="509"/>
      <c r="EH220" s="509"/>
      <c r="EI220" s="509"/>
      <c r="EJ220" s="509"/>
      <c r="EK220" s="509"/>
      <c r="EL220" s="509"/>
      <c r="EM220" s="509"/>
      <c r="EN220" s="509"/>
      <c r="EO220" s="509"/>
      <c r="EP220" s="509"/>
      <c r="EQ220" s="509"/>
      <c r="ER220" s="509"/>
      <c r="ES220" s="509"/>
      <c r="ET220" s="509"/>
      <c r="EU220" s="509"/>
      <c r="EV220" s="509"/>
      <c r="EW220" s="509"/>
      <c r="EX220" s="509"/>
      <c r="EY220" s="509"/>
      <c r="EZ220" s="509"/>
      <c r="FA220" s="509"/>
      <c r="FB220" s="509"/>
      <c r="FC220" s="509"/>
      <c r="FD220" s="509"/>
      <c r="FE220" s="517" t="s">
        <v>22379</v>
      </c>
      <c r="FG220" s="509"/>
      <c r="FH220" s="509"/>
      <c r="FI220" s="509"/>
      <c r="FJ220" s="509"/>
      <c r="FK220" s="509"/>
      <c r="FL220" s="509"/>
      <c r="FM220" s="509"/>
      <c r="FN220" s="509"/>
      <c r="FO220" s="509"/>
      <c r="FP220" s="509"/>
      <c r="FQ220" s="509"/>
      <c r="FR220" s="509"/>
      <c r="FS220" s="509"/>
      <c r="FT220" s="509"/>
      <c r="FU220" s="509"/>
      <c r="FV220" s="509"/>
      <c r="FW220" s="509"/>
      <c r="FX220" s="509"/>
      <c r="FY220" s="509"/>
      <c r="FZ220" s="509"/>
      <c r="GA220" s="509"/>
      <c r="GB220" s="509"/>
      <c r="GC220" s="509"/>
      <c r="GD220" s="509"/>
      <c r="GE220" s="509"/>
      <c r="GF220" s="509"/>
      <c r="GG220" s="509"/>
    </row>
    <row r="221">
      <c r="A221" s="507">
        <v>6555061.0</v>
      </c>
      <c r="B221" s="517" t="s">
        <v>22382</v>
      </c>
      <c r="C221" s="517" t="s">
        <v>212</v>
      </c>
      <c r="D221" s="601">
        <v>45742.65972222222</v>
      </c>
      <c r="E221" s="601">
        <v>45742.66081018518</v>
      </c>
      <c r="F221" s="601">
        <v>45742.662303240744</v>
      </c>
      <c r="H221" s="517" t="s">
        <v>21685</v>
      </c>
      <c r="K221" s="509"/>
      <c r="L221" s="509"/>
      <c r="M221" s="509"/>
      <c r="N221" s="509"/>
      <c r="O221" s="509"/>
      <c r="P221" s="509"/>
      <c r="Q221" s="509"/>
      <c r="R221" s="509"/>
      <c r="S221" s="509"/>
      <c r="T221" s="517" t="s">
        <v>21757</v>
      </c>
      <c r="V221" s="517" t="s">
        <v>1153</v>
      </c>
      <c r="W221" s="600" t="s">
        <v>22376</v>
      </c>
      <c r="X221" s="509"/>
      <c r="Y221" s="509"/>
      <c r="Z221" s="509"/>
      <c r="AA221" s="509"/>
      <c r="AB221" s="509"/>
      <c r="AC221" s="509"/>
      <c r="AD221" s="509"/>
      <c r="AE221" s="509"/>
      <c r="AF221" s="509"/>
      <c r="AG221" s="509"/>
      <c r="AH221" s="509"/>
      <c r="AI221" s="509"/>
      <c r="AJ221" s="509"/>
      <c r="AK221" s="509"/>
      <c r="AL221" s="509"/>
      <c r="AM221" s="509"/>
      <c r="AN221" s="509"/>
      <c r="AO221" s="509"/>
      <c r="AP221" s="509"/>
      <c r="AQ221" s="509"/>
      <c r="AR221" s="602">
        <v>45742.0</v>
      </c>
      <c r="AS221" s="604">
        <v>798000.0</v>
      </c>
      <c r="AT221" s="509"/>
      <c r="AU221" s="509"/>
      <c r="AV221" s="509"/>
      <c r="AW221" s="509"/>
      <c r="AX221" s="509"/>
      <c r="AY221" s="509"/>
      <c r="AZ221" s="509"/>
      <c r="BA221" s="509"/>
      <c r="BB221" s="509"/>
      <c r="BC221" s="509"/>
      <c r="BD221" s="509"/>
      <c r="BE221" s="509"/>
      <c r="BF221" s="509"/>
      <c r="BG221" s="509"/>
      <c r="BH221" s="517" t="s">
        <v>21688</v>
      </c>
      <c r="BI221" s="509"/>
      <c r="BJ221" s="509"/>
      <c r="BK221" s="509"/>
      <c r="BL221" s="509"/>
      <c r="BM221" s="509"/>
      <c r="BN221" s="509"/>
      <c r="BO221" s="509"/>
      <c r="BP221" s="604">
        <v>748000.0</v>
      </c>
      <c r="BQ221" s="509"/>
      <c r="BR221" s="509"/>
      <c r="BS221" s="509"/>
      <c r="BT221" s="509"/>
      <c r="BU221" s="509"/>
      <c r="BV221" s="509"/>
      <c r="BW221" s="509"/>
      <c r="BX221" s="604">
        <v>50000.0</v>
      </c>
      <c r="BY221" s="509"/>
      <c r="BZ221" s="509"/>
      <c r="CA221" s="515" t="s">
        <v>21806</v>
      </c>
      <c r="CB221" s="515" t="s">
        <v>21806</v>
      </c>
      <c r="CC221" s="509"/>
      <c r="CD221" s="509"/>
      <c r="CE221" s="604">
        <v>798000.0</v>
      </c>
      <c r="CF221" s="507">
        <v>0.0</v>
      </c>
      <c r="CG221" s="509"/>
      <c r="CH221" s="509"/>
      <c r="CI221" s="509"/>
      <c r="CJ221" s="509"/>
      <c r="CK221" s="509"/>
      <c r="CL221" s="509"/>
      <c r="CM221" s="509"/>
      <c r="CN221" s="509"/>
      <c r="CO221" s="509"/>
      <c r="CP221" s="509"/>
      <c r="CQ221" s="509"/>
      <c r="CR221" s="517" t="s">
        <v>22377</v>
      </c>
      <c r="CV221" s="509"/>
      <c r="CW221" s="509"/>
      <c r="CX221" s="509"/>
      <c r="CY221" s="509"/>
      <c r="CZ221" s="509"/>
      <c r="DA221" s="509"/>
      <c r="DB221" s="509"/>
      <c r="DC221" s="509"/>
      <c r="DD221" s="517" t="s">
        <v>21886</v>
      </c>
      <c r="DE221" s="509"/>
      <c r="DF221" s="509"/>
      <c r="DG221" s="509"/>
      <c r="DH221" s="509"/>
      <c r="DI221" s="509"/>
      <c r="DJ221" s="509"/>
      <c r="DK221" s="509"/>
      <c r="DL221" s="509"/>
      <c r="DM221" s="517" t="s">
        <v>22383</v>
      </c>
      <c r="DN221" s="517" t="s">
        <v>22378</v>
      </c>
      <c r="DO221" s="509"/>
      <c r="DP221" s="509"/>
      <c r="DQ221" s="509"/>
      <c r="DR221" s="517" t="s">
        <v>1153</v>
      </c>
      <c r="DS221" s="509"/>
      <c r="DT221" s="509"/>
      <c r="DU221" s="509"/>
      <c r="DV221" s="517" t="s">
        <v>22384</v>
      </c>
      <c r="EB221" s="509"/>
      <c r="EC221" s="509"/>
      <c r="ED221" s="509"/>
      <c r="EE221" s="509"/>
      <c r="EF221" s="509"/>
      <c r="EG221" s="509"/>
      <c r="EH221" s="509"/>
      <c r="EI221" s="509"/>
      <c r="EJ221" s="509"/>
      <c r="EK221" s="509"/>
      <c r="EL221" s="509"/>
      <c r="EM221" s="509"/>
      <c r="EN221" s="509"/>
      <c r="EO221" s="509"/>
      <c r="EP221" s="509"/>
      <c r="EQ221" s="509"/>
      <c r="ER221" s="509"/>
      <c r="ES221" s="509"/>
      <c r="ET221" s="509"/>
      <c r="EU221" s="509"/>
      <c r="EV221" s="509"/>
      <c r="EW221" s="509"/>
      <c r="EX221" s="509"/>
      <c r="EY221" s="509"/>
      <c r="EZ221" s="509"/>
      <c r="FA221" s="509"/>
      <c r="FB221" s="509"/>
      <c r="FC221" s="509"/>
      <c r="FD221" s="509"/>
      <c r="FE221" s="517" t="s">
        <v>22379</v>
      </c>
      <c r="FG221" s="509"/>
      <c r="FH221" s="509"/>
      <c r="FI221" s="509"/>
      <c r="FJ221" s="509"/>
      <c r="FK221" s="509"/>
      <c r="FL221" s="509"/>
      <c r="FM221" s="509"/>
      <c r="FN221" s="509"/>
      <c r="FO221" s="509"/>
      <c r="FP221" s="509"/>
      <c r="FQ221" s="509"/>
      <c r="FR221" s="509"/>
      <c r="FS221" s="509"/>
      <c r="FT221" s="509"/>
      <c r="FU221" s="509"/>
      <c r="FV221" s="509"/>
      <c r="FW221" s="509"/>
      <c r="FX221" s="509"/>
      <c r="FY221" s="509"/>
      <c r="FZ221" s="509"/>
      <c r="GA221" s="509"/>
      <c r="GB221" s="509"/>
      <c r="GC221" s="509"/>
      <c r="GD221" s="509"/>
      <c r="GE221" s="509"/>
      <c r="GF221" s="509"/>
      <c r="GG221" s="509"/>
    </row>
    <row r="222">
      <c r="A222" s="507">
        <v>6555197.0</v>
      </c>
      <c r="B222" s="517" t="s">
        <v>22385</v>
      </c>
      <c r="C222" s="517" t="s">
        <v>212</v>
      </c>
      <c r="D222" s="601">
        <v>45742.656689814816</v>
      </c>
      <c r="E222" s="601">
        <v>45742.66128472222</v>
      </c>
      <c r="F222" s="601">
        <v>45742.673159722224</v>
      </c>
      <c r="H222" s="517" t="s">
        <v>21685</v>
      </c>
      <c r="K222" s="509"/>
      <c r="L222" s="509"/>
      <c r="M222" s="509"/>
      <c r="N222" s="509"/>
      <c r="O222" s="509"/>
      <c r="P222" s="509"/>
      <c r="Q222" s="509"/>
      <c r="R222" s="509"/>
      <c r="S222" s="509"/>
      <c r="T222" s="509"/>
      <c r="U222" s="509"/>
      <c r="V222" s="517" t="s">
        <v>60</v>
      </c>
      <c r="W222" s="600" t="s">
        <v>22386</v>
      </c>
      <c r="X222" s="509"/>
      <c r="Y222" s="509"/>
      <c r="Z222" s="509"/>
      <c r="AA222" s="509"/>
      <c r="AB222" s="509"/>
      <c r="AC222" s="509"/>
      <c r="AD222" s="509"/>
      <c r="AE222" s="509"/>
      <c r="AF222" s="509"/>
      <c r="AG222" s="509"/>
      <c r="AH222" s="509"/>
      <c r="AI222" s="509"/>
      <c r="AJ222" s="509"/>
      <c r="AK222" s="509"/>
      <c r="AL222" s="509"/>
      <c r="AM222" s="509"/>
      <c r="AN222" s="509"/>
      <c r="AO222" s="509"/>
      <c r="AP222" s="509"/>
      <c r="AQ222" s="509"/>
      <c r="AR222" s="509"/>
      <c r="AS222" s="509"/>
      <c r="AT222" s="509"/>
      <c r="AU222" s="509"/>
      <c r="AV222" s="509"/>
      <c r="AW222" s="509"/>
      <c r="AX222" s="509"/>
      <c r="AY222" s="509"/>
      <c r="AZ222" s="509"/>
      <c r="BA222" s="509"/>
      <c r="BB222" s="509"/>
      <c r="BC222" s="509"/>
      <c r="BD222" s="509"/>
      <c r="BE222" s="509"/>
      <c r="BF222" s="509"/>
      <c r="BG222" s="509"/>
      <c r="BH222" s="517" t="s">
        <v>21688</v>
      </c>
      <c r="BI222" s="509"/>
      <c r="BJ222" s="509"/>
      <c r="BK222" s="509"/>
      <c r="BL222" s="509"/>
      <c r="BM222" s="509"/>
      <c r="BN222" s="509"/>
      <c r="BO222" s="509"/>
      <c r="BP222" s="509"/>
      <c r="BQ222" s="509"/>
      <c r="BR222" s="509"/>
      <c r="BS222" s="509"/>
      <c r="BT222" s="509"/>
      <c r="BU222" s="509"/>
      <c r="BV222" s="509"/>
      <c r="BW222" s="509"/>
      <c r="BX222" s="509"/>
      <c r="BY222" s="509"/>
      <c r="BZ222" s="509"/>
      <c r="CA222" s="509"/>
      <c r="CB222" s="509"/>
      <c r="CC222" s="509"/>
      <c r="CD222" s="509"/>
      <c r="CE222" s="509"/>
      <c r="CF222" s="509"/>
      <c r="CG222" s="509"/>
      <c r="CH222" s="509"/>
      <c r="CI222" s="509"/>
      <c r="CJ222" s="509"/>
      <c r="CK222" s="509"/>
      <c r="CL222" s="509"/>
      <c r="CM222" s="509"/>
      <c r="CN222" s="509"/>
      <c r="CO222" s="509"/>
      <c r="CP222" s="509"/>
      <c r="CQ222" s="509"/>
      <c r="CR222" s="517" t="s">
        <v>22387</v>
      </c>
      <c r="CU222" s="509"/>
      <c r="CV222" s="509"/>
      <c r="CW222" s="509"/>
      <c r="CX222" s="509"/>
      <c r="CY222" s="509"/>
      <c r="CZ222" s="509"/>
      <c r="DA222" s="509"/>
      <c r="DB222" s="509"/>
      <c r="DC222" s="509"/>
      <c r="DD222" s="509"/>
      <c r="DE222" s="509"/>
      <c r="DF222" s="509"/>
      <c r="DG222" s="509"/>
      <c r="DH222" s="509"/>
      <c r="DI222" s="517" t="s">
        <v>22387</v>
      </c>
      <c r="DL222" s="509"/>
      <c r="DM222" s="509"/>
      <c r="DN222" s="517" t="s">
        <v>22388</v>
      </c>
      <c r="DO222" s="509"/>
      <c r="DP222" s="509"/>
      <c r="DQ222" s="509"/>
      <c r="DR222" s="517" t="s">
        <v>60</v>
      </c>
      <c r="DS222" s="509"/>
      <c r="DT222" s="509"/>
      <c r="DU222" s="509"/>
      <c r="DV222" s="509"/>
      <c r="DW222" s="509"/>
      <c r="DX222" s="509"/>
      <c r="DY222" s="509"/>
      <c r="DZ222" s="509"/>
      <c r="EA222" s="509"/>
      <c r="EB222" s="602">
        <v>45742.0</v>
      </c>
      <c r="EC222" s="509"/>
      <c r="ED222" s="509"/>
      <c r="EE222" s="509"/>
      <c r="EF222" s="509"/>
      <c r="EG222" s="509"/>
      <c r="EH222" s="509"/>
      <c r="EI222" s="509"/>
      <c r="EJ222" s="509"/>
      <c r="EK222" s="509"/>
      <c r="EL222" s="509"/>
      <c r="EM222" s="509"/>
      <c r="EN222" s="509"/>
      <c r="EO222" s="509"/>
      <c r="EP222" s="509"/>
      <c r="EQ222" s="509"/>
      <c r="ER222" s="509"/>
      <c r="ES222" s="509"/>
      <c r="ET222" s="509"/>
      <c r="EU222" s="509"/>
      <c r="EV222" s="509"/>
      <c r="EW222" s="509"/>
      <c r="EX222" s="509"/>
      <c r="EY222" s="509"/>
      <c r="EZ222" s="509"/>
      <c r="FA222" s="509"/>
      <c r="FB222" s="509"/>
      <c r="FC222" s="509"/>
      <c r="FD222" s="509"/>
      <c r="FE222" s="517" t="s">
        <v>22389</v>
      </c>
      <c r="FG222" s="509"/>
      <c r="FH222" s="509"/>
      <c r="FI222" s="509"/>
      <c r="FJ222" s="509"/>
      <c r="FK222" s="509"/>
      <c r="FL222" s="509"/>
      <c r="FM222" s="509"/>
      <c r="FN222" s="509"/>
      <c r="FO222" s="509"/>
      <c r="FP222" s="509"/>
      <c r="FQ222" s="509"/>
      <c r="FR222" s="509"/>
      <c r="FS222" s="509"/>
      <c r="FT222" s="509"/>
      <c r="FU222" s="509"/>
      <c r="FV222" s="509"/>
      <c r="FW222" s="509"/>
      <c r="FX222" s="509"/>
      <c r="FY222" s="509"/>
      <c r="FZ222" s="509"/>
      <c r="GA222" s="509"/>
      <c r="GB222" s="509"/>
      <c r="GC222" s="509"/>
      <c r="GD222" s="509"/>
      <c r="GE222" s="509"/>
      <c r="GF222" s="509"/>
      <c r="GG222" s="509"/>
    </row>
    <row r="223">
      <c r="A223" s="507">
        <v>6555230.0</v>
      </c>
      <c r="B223" s="517" t="s">
        <v>22390</v>
      </c>
      <c r="C223" s="517" t="s">
        <v>212</v>
      </c>
      <c r="D223" s="601">
        <v>45742.65796296296</v>
      </c>
      <c r="E223" s="601">
        <v>45742.66608796296</v>
      </c>
      <c r="F223" s="601">
        <v>45742.67335648148</v>
      </c>
      <c r="H223" s="517" t="s">
        <v>21685</v>
      </c>
      <c r="K223" s="509"/>
      <c r="L223" s="509"/>
      <c r="M223" s="509"/>
      <c r="N223" s="509"/>
      <c r="O223" s="509"/>
      <c r="P223" s="509"/>
      <c r="Q223" s="509"/>
      <c r="R223" s="509"/>
      <c r="S223" s="509"/>
      <c r="T223" s="517" t="s">
        <v>2639</v>
      </c>
      <c r="V223" s="517" t="s">
        <v>60</v>
      </c>
      <c r="W223" s="600" t="s">
        <v>22386</v>
      </c>
      <c r="X223" s="509"/>
      <c r="Y223" s="509"/>
      <c r="Z223" s="509"/>
      <c r="AA223" s="509"/>
      <c r="AB223" s="509"/>
      <c r="AC223" s="509"/>
      <c r="AD223" s="509"/>
      <c r="AE223" s="509"/>
      <c r="AF223" s="509"/>
      <c r="AG223" s="509"/>
      <c r="AH223" s="509"/>
      <c r="AI223" s="509"/>
      <c r="AJ223" s="509"/>
      <c r="AK223" s="509"/>
      <c r="AL223" s="509"/>
      <c r="AM223" s="509"/>
      <c r="AN223" s="509"/>
      <c r="AO223" s="509"/>
      <c r="AP223" s="509"/>
      <c r="AQ223" s="509"/>
      <c r="AR223" s="602">
        <v>45742.0</v>
      </c>
      <c r="AS223" s="507">
        <v>798000.0</v>
      </c>
      <c r="AT223" s="509"/>
      <c r="AU223" s="509"/>
      <c r="AV223" s="509"/>
      <c r="AW223" s="509"/>
      <c r="AX223" s="509"/>
      <c r="AY223" s="509"/>
      <c r="AZ223" s="509"/>
      <c r="BA223" s="509"/>
      <c r="BB223" s="509"/>
      <c r="BC223" s="509"/>
      <c r="BD223" s="509"/>
      <c r="BE223" s="509"/>
      <c r="BF223" s="509"/>
      <c r="BG223" s="509"/>
      <c r="BH223" s="517" t="s">
        <v>21688</v>
      </c>
      <c r="BI223" s="509"/>
      <c r="BJ223" s="509"/>
      <c r="BK223" s="509"/>
      <c r="BL223" s="509"/>
      <c r="BM223" s="509"/>
      <c r="BN223" s="509"/>
      <c r="BO223" s="509"/>
      <c r="BP223" s="507">
        <v>798000.0</v>
      </c>
      <c r="BQ223" s="509"/>
      <c r="BR223" s="509"/>
      <c r="BS223" s="509"/>
      <c r="BT223" s="509"/>
      <c r="BU223" s="509"/>
      <c r="BV223" s="509"/>
      <c r="BW223" s="509"/>
      <c r="BX223" s="509"/>
      <c r="BY223" s="509"/>
      <c r="BZ223" s="509"/>
      <c r="CA223" s="509"/>
      <c r="CB223" s="603">
        <v>45742.0</v>
      </c>
      <c r="CC223" s="509"/>
      <c r="CD223" s="509"/>
      <c r="CE223" s="507">
        <v>798000.0</v>
      </c>
      <c r="CF223" s="507">
        <v>0.0</v>
      </c>
      <c r="CG223" s="509"/>
      <c r="CH223" s="509"/>
      <c r="CI223" s="509"/>
      <c r="CJ223" s="509"/>
      <c r="CK223" s="509"/>
      <c r="CL223" s="509"/>
      <c r="CM223" s="509"/>
      <c r="CN223" s="509"/>
      <c r="CO223" s="509"/>
      <c r="CP223" s="509"/>
      <c r="CQ223" s="509"/>
      <c r="CR223" s="517" t="s">
        <v>22387</v>
      </c>
      <c r="CU223" s="509"/>
      <c r="CV223" s="509"/>
      <c r="CW223" s="509"/>
      <c r="CX223" s="509"/>
      <c r="CY223" s="509"/>
      <c r="CZ223" s="509"/>
      <c r="DA223" s="509"/>
      <c r="DB223" s="509"/>
      <c r="DC223" s="509"/>
      <c r="DD223" s="517" t="s">
        <v>22391</v>
      </c>
      <c r="DE223" s="509"/>
      <c r="DF223" s="509"/>
      <c r="DG223" s="509"/>
      <c r="DH223" s="509"/>
      <c r="DI223" s="509"/>
      <c r="DJ223" s="509"/>
      <c r="DK223" s="509"/>
      <c r="DL223" s="509"/>
      <c r="DM223" s="509"/>
      <c r="DN223" s="517" t="s">
        <v>22388</v>
      </c>
      <c r="DO223" s="509"/>
      <c r="DP223" s="509"/>
      <c r="DQ223" s="509"/>
      <c r="DR223" s="517" t="s">
        <v>60</v>
      </c>
      <c r="DS223" s="509"/>
      <c r="DT223" s="509"/>
      <c r="DU223" s="509"/>
      <c r="DV223" s="517" t="s">
        <v>22392</v>
      </c>
      <c r="EA223" s="509"/>
      <c r="EB223" s="509"/>
      <c r="EC223" s="509"/>
      <c r="ED223" s="509"/>
      <c r="EE223" s="509"/>
      <c r="EF223" s="509"/>
      <c r="EG223" s="509"/>
      <c r="EH223" s="509"/>
      <c r="EI223" s="509"/>
      <c r="EJ223" s="509"/>
      <c r="EK223" s="509"/>
      <c r="EL223" s="509"/>
      <c r="EM223" s="509"/>
      <c r="EN223" s="509"/>
      <c r="EO223" s="509"/>
      <c r="EP223" s="509"/>
      <c r="EQ223" s="509"/>
      <c r="ER223" s="509"/>
      <c r="ES223" s="509"/>
      <c r="ET223" s="509"/>
      <c r="EU223" s="509"/>
      <c r="EV223" s="509"/>
      <c r="EW223" s="509"/>
      <c r="EX223" s="509"/>
      <c r="EY223" s="509"/>
      <c r="EZ223" s="509"/>
      <c r="FA223" s="509"/>
      <c r="FB223" s="509"/>
      <c r="FC223" s="509"/>
      <c r="FD223" s="509"/>
      <c r="FE223" s="517" t="s">
        <v>22389</v>
      </c>
      <c r="FG223" s="509"/>
      <c r="FH223" s="509"/>
      <c r="FI223" s="509"/>
      <c r="FJ223" s="509"/>
      <c r="FK223" s="509"/>
      <c r="FL223" s="509"/>
      <c r="FM223" s="509"/>
      <c r="FN223" s="509"/>
      <c r="FO223" s="509"/>
      <c r="FP223" s="509"/>
      <c r="FQ223" s="509"/>
      <c r="FR223" s="509"/>
      <c r="FS223" s="509"/>
      <c r="FT223" s="509"/>
      <c r="FU223" s="509"/>
      <c r="FV223" s="509"/>
      <c r="FW223" s="509"/>
      <c r="FX223" s="509"/>
      <c r="FY223" s="509"/>
      <c r="FZ223" s="509"/>
      <c r="GA223" s="509"/>
      <c r="GB223" s="509"/>
      <c r="GC223" s="509"/>
      <c r="GD223" s="509"/>
      <c r="GE223" s="509"/>
      <c r="GF223" s="509"/>
      <c r="GG223" s="509"/>
    </row>
    <row r="224">
      <c r="A224" s="507">
        <v>6555265.0</v>
      </c>
      <c r="B224" s="517" t="s">
        <v>22393</v>
      </c>
      <c r="C224" s="517" t="s">
        <v>212</v>
      </c>
      <c r="D224" s="601">
        <v>45742.65912037037</v>
      </c>
      <c r="E224" s="601">
        <v>45742.66339120371</v>
      </c>
      <c r="F224" s="601">
        <v>45742.673634259256</v>
      </c>
      <c r="H224" s="517" t="s">
        <v>21685</v>
      </c>
      <c r="K224" s="509"/>
      <c r="L224" s="509"/>
      <c r="M224" s="509"/>
      <c r="N224" s="509"/>
      <c r="O224" s="509"/>
      <c r="P224" s="509"/>
      <c r="Q224" s="509"/>
      <c r="R224" s="509"/>
      <c r="S224" s="509"/>
      <c r="T224" s="517" t="s">
        <v>2639</v>
      </c>
      <c r="V224" s="517" t="s">
        <v>60</v>
      </c>
      <c r="W224" s="600" t="s">
        <v>22386</v>
      </c>
      <c r="X224" s="509"/>
      <c r="Y224" s="509"/>
      <c r="Z224" s="509"/>
      <c r="AA224" s="509"/>
      <c r="AB224" s="509"/>
      <c r="AC224" s="509"/>
      <c r="AD224" s="509"/>
      <c r="AE224" s="509"/>
      <c r="AF224" s="509"/>
      <c r="AG224" s="509"/>
      <c r="AH224" s="509"/>
      <c r="AI224" s="509"/>
      <c r="AJ224" s="509"/>
      <c r="AK224" s="509"/>
      <c r="AL224" s="509"/>
      <c r="AM224" s="509"/>
      <c r="AN224" s="509"/>
      <c r="AO224" s="509"/>
      <c r="AP224" s="509"/>
      <c r="AQ224" s="509"/>
      <c r="AR224" s="602">
        <v>45742.0</v>
      </c>
      <c r="AS224" s="507">
        <v>798000.0</v>
      </c>
      <c r="AT224" s="509"/>
      <c r="AU224" s="509"/>
      <c r="AV224" s="509"/>
      <c r="AW224" s="509"/>
      <c r="AX224" s="509"/>
      <c r="AY224" s="509"/>
      <c r="AZ224" s="509"/>
      <c r="BA224" s="509"/>
      <c r="BB224" s="509"/>
      <c r="BC224" s="509"/>
      <c r="BD224" s="509"/>
      <c r="BE224" s="509"/>
      <c r="BF224" s="509"/>
      <c r="BG224" s="509"/>
      <c r="BH224" s="517" t="s">
        <v>21688</v>
      </c>
      <c r="BI224" s="509"/>
      <c r="BJ224" s="509"/>
      <c r="BK224" s="509"/>
      <c r="BL224" s="509"/>
      <c r="BM224" s="509"/>
      <c r="BN224" s="509"/>
      <c r="BO224" s="509"/>
      <c r="BP224" s="507">
        <v>798000.0</v>
      </c>
      <c r="BQ224" s="509"/>
      <c r="BR224" s="509"/>
      <c r="BS224" s="509"/>
      <c r="BT224" s="509"/>
      <c r="BU224" s="509"/>
      <c r="BV224" s="509"/>
      <c r="BW224" s="509"/>
      <c r="BX224" s="509"/>
      <c r="BY224" s="509"/>
      <c r="BZ224" s="509"/>
      <c r="CA224" s="509"/>
      <c r="CB224" s="603">
        <v>45742.0</v>
      </c>
      <c r="CC224" s="509"/>
      <c r="CD224" s="509"/>
      <c r="CE224" s="507">
        <v>798000.0</v>
      </c>
      <c r="CF224" s="507">
        <v>0.0</v>
      </c>
      <c r="CG224" s="509"/>
      <c r="CH224" s="509"/>
      <c r="CI224" s="509"/>
      <c r="CJ224" s="509"/>
      <c r="CK224" s="509"/>
      <c r="CL224" s="509"/>
      <c r="CM224" s="509"/>
      <c r="CN224" s="509"/>
      <c r="CO224" s="509"/>
      <c r="CP224" s="509"/>
      <c r="CQ224" s="509"/>
      <c r="CR224" s="517" t="s">
        <v>22387</v>
      </c>
      <c r="CU224" s="509"/>
      <c r="CV224" s="509"/>
      <c r="CW224" s="509"/>
      <c r="CX224" s="509"/>
      <c r="CY224" s="509"/>
      <c r="CZ224" s="509"/>
      <c r="DA224" s="509"/>
      <c r="DB224" s="509"/>
      <c r="DC224" s="509"/>
      <c r="DD224" s="517" t="s">
        <v>22388</v>
      </c>
      <c r="DE224" s="509"/>
      <c r="DF224" s="509"/>
      <c r="DG224" s="509"/>
      <c r="DH224" s="509"/>
      <c r="DI224" s="509"/>
      <c r="DJ224" s="509"/>
      <c r="DK224" s="509"/>
      <c r="DL224" s="509"/>
      <c r="DM224" s="517" t="s">
        <v>22394</v>
      </c>
      <c r="DN224" s="517" t="s">
        <v>22388</v>
      </c>
      <c r="DO224" s="509"/>
      <c r="DP224" s="509"/>
      <c r="DQ224" s="509"/>
      <c r="DR224" s="517" t="s">
        <v>60</v>
      </c>
      <c r="DS224" s="509"/>
      <c r="DT224" s="509"/>
      <c r="DU224" s="509"/>
      <c r="DV224" s="517" t="s">
        <v>22392</v>
      </c>
      <c r="EA224" s="509"/>
      <c r="EB224" s="509"/>
      <c r="EC224" s="509"/>
      <c r="ED224" s="509"/>
      <c r="EE224" s="509"/>
      <c r="EF224" s="509"/>
      <c r="EG224" s="509"/>
      <c r="EH224" s="509"/>
      <c r="EI224" s="509"/>
      <c r="EJ224" s="509"/>
      <c r="EK224" s="509"/>
      <c r="EL224" s="509"/>
      <c r="EM224" s="509"/>
      <c r="EN224" s="509"/>
      <c r="EO224" s="509"/>
      <c r="EP224" s="509"/>
      <c r="EQ224" s="509"/>
      <c r="ER224" s="509"/>
      <c r="ES224" s="509"/>
      <c r="ET224" s="509"/>
      <c r="EU224" s="509"/>
      <c r="EV224" s="509"/>
      <c r="EW224" s="509"/>
      <c r="EX224" s="509"/>
      <c r="EY224" s="509"/>
      <c r="EZ224" s="509"/>
      <c r="FA224" s="509"/>
      <c r="FB224" s="509"/>
      <c r="FC224" s="509"/>
      <c r="FD224" s="509"/>
      <c r="FE224" s="517" t="s">
        <v>22389</v>
      </c>
      <c r="FG224" s="509"/>
      <c r="FH224" s="509"/>
      <c r="FI224" s="509"/>
      <c r="FJ224" s="509"/>
      <c r="FK224" s="509"/>
      <c r="FL224" s="509"/>
      <c r="FM224" s="509"/>
      <c r="FN224" s="509"/>
      <c r="FO224" s="509"/>
      <c r="FP224" s="509"/>
      <c r="FQ224" s="509"/>
      <c r="FR224" s="509"/>
      <c r="FS224" s="509"/>
      <c r="FT224" s="509"/>
      <c r="FU224" s="509"/>
      <c r="FV224" s="509"/>
      <c r="FW224" s="509"/>
      <c r="FX224" s="509"/>
      <c r="FY224" s="509"/>
      <c r="FZ224" s="509"/>
      <c r="GA224" s="509"/>
      <c r="GB224" s="509"/>
      <c r="GC224" s="509"/>
      <c r="GD224" s="509"/>
      <c r="GE224" s="509"/>
      <c r="GF224" s="509"/>
      <c r="GG224" s="509"/>
    </row>
    <row r="225">
      <c r="A225" s="507">
        <v>6558692.0</v>
      </c>
      <c r="B225" s="517" t="s">
        <v>22395</v>
      </c>
      <c r="C225" s="517" t="s">
        <v>212</v>
      </c>
      <c r="D225" s="601">
        <v>45742.786875</v>
      </c>
      <c r="E225" s="601">
        <v>45742.78807870371</v>
      </c>
      <c r="F225" s="601">
        <v>45742.797314814816</v>
      </c>
      <c r="H225" s="517" t="s">
        <v>21685</v>
      </c>
      <c r="K225" s="509"/>
      <c r="L225" s="509"/>
      <c r="M225" s="509"/>
      <c r="N225" s="509"/>
      <c r="O225" s="509"/>
      <c r="P225" s="509"/>
      <c r="Q225" s="509"/>
      <c r="R225" s="509"/>
      <c r="S225" s="509"/>
      <c r="T225" s="509"/>
      <c r="U225" s="509"/>
      <c r="V225" s="517" t="s">
        <v>1625</v>
      </c>
      <c r="W225" s="600" t="s">
        <v>1297</v>
      </c>
      <c r="X225" s="509"/>
      <c r="Y225" s="509"/>
      <c r="Z225" s="509"/>
      <c r="AA225" s="509"/>
      <c r="AB225" s="509"/>
      <c r="AC225" s="509"/>
      <c r="AD225" s="509"/>
      <c r="AE225" s="509"/>
      <c r="AF225" s="509"/>
      <c r="AG225" s="509"/>
      <c r="AH225" s="509"/>
      <c r="AI225" s="509"/>
      <c r="AJ225" s="509"/>
      <c r="AK225" s="509"/>
      <c r="AL225" s="509"/>
      <c r="AM225" s="509"/>
      <c r="AN225" s="509"/>
      <c r="AO225" s="509"/>
      <c r="AP225" s="509"/>
      <c r="AQ225" s="509"/>
      <c r="AR225" s="509"/>
      <c r="AS225" s="509"/>
      <c r="AT225" s="509"/>
      <c r="AU225" s="509"/>
      <c r="AV225" s="509"/>
      <c r="AW225" s="509"/>
      <c r="AX225" s="509"/>
      <c r="AY225" s="509"/>
      <c r="AZ225" s="509"/>
      <c r="BA225" s="509"/>
      <c r="BB225" s="509"/>
      <c r="BC225" s="509"/>
      <c r="BD225" s="509"/>
      <c r="BE225" s="509"/>
      <c r="BF225" s="509"/>
      <c r="BG225" s="509"/>
      <c r="BH225" s="517" t="s">
        <v>21688</v>
      </c>
      <c r="BI225" s="509"/>
      <c r="BJ225" s="509"/>
      <c r="BK225" s="509"/>
      <c r="BL225" s="509"/>
      <c r="BM225" s="509"/>
      <c r="BN225" s="509"/>
      <c r="BO225" s="509"/>
      <c r="BP225" s="509"/>
      <c r="BQ225" s="509"/>
      <c r="BR225" s="509"/>
      <c r="BS225" s="509"/>
      <c r="BT225" s="509"/>
      <c r="BU225" s="509"/>
      <c r="BV225" s="509"/>
      <c r="BW225" s="509"/>
      <c r="BX225" s="509"/>
      <c r="BY225" s="509"/>
      <c r="BZ225" s="509"/>
      <c r="CA225" s="509"/>
      <c r="CB225" s="509"/>
      <c r="CC225" s="509"/>
      <c r="CD225" s="509"/>
      <c r="CE225" s="509"/>
      <c r="CF225" s="509"/>
      <c r="CG225" s="509"/>
      <c r="CH225" s="509"/>
      <c r="CI225" s="509"/>
      <c r="CJ225" s="509"/>
      <c r="CK225" s="509"/>
      <c r="CL225" s="509"/>
      <c r="CM225" s="509"/>
      <c r="CN225" s="509"/>
      <c r="CO225" s="509"/>
      <c r="CP225" s="509"/>
      <c r="CQ225" s="509"/>
      <c r="CR225" s="517" t="s">
        <v>22396</v>
      </c>
      <c r="CU225" s="509"/>
      <c r="CV225" s="509"/>
      <c r="CW225" s="509"/>
      <c r="CX225" s="509"/>
      <c r="CY225" s="509"/>
      <c r="CZ225" s="509"/>
      <c r="DA225" s="509"/>
      <c r="DB225" s="509"/>
      <c r="DC225" s="509"/>
      <c r="DD225" s="509"/>
      <c r="DE225" s="509"/>
      <c r="DF225" s="509"/>
      <c r="DG225" s="509"/>
      <c r="DH225" s="509"/>
      <c r="DI225" s="517" t="s">
        <v>22396</v>
      </c>
      <c r="DL225" s="509"/>
      <c r="DM225" s="509"/>
      <c r="DN225" s="517" t="s">
        <v>22397</v>
      </c>
      <c r="DP225" s="509"/>
      <c r="DQ225" s="509"/>
      <c r="DR225" s="517" t="s">
        <v>1625</v>
      </c>
      <c r="DS225" s="509"/>
      <c r="DT225" s="509"/>
      <c r="DU225" s="509"/>
      <c r="DV225" s="509"/>
      <c r="DW225" s="509"/>
      <c r="DX225" s="509"/>
      <c r="DY225" s="509"/>
      <c r="DZ225" s="509"/>
      <c r="EA225" s="509"/>
      <c r="EB225" s="602">
        <v>45742.0</v>
      </c>
      <c r="EC225" s="509"/>
      <c r="ED225" s="509"/>
      <c r="EE225" s="509"/>
      <c r="EF225" s="509"/>
      <c r="EG225" s="509"/>
      <c r="EH225" s="509"/>
      <c r="EI225" s="509"/>
      <c r="EJ225" s="509"/>
      <c r="EK225" s="509"/>
      <c r="EL225" s="509"/>
      <c r="EM225" s="509"/>
      <c r="EN225" s="509"/>
      <c r="EO225" s="509"/>
      <c r="EP225" s="509"/>
      <c r="EQ225" s="509"/>
      <c r="ER225" s="509"/>
      <c r="ES225" s="509"/>
      <c r="ET225" s="509"/>
      <c r="EU225" s="509"/>
      <c r="EV225" s="509"/>
      <c r="EW225" s="509"/>
      <c r="EX225" s="509"/>
      <c r="EY225" s="509"/>
      <c r="EZ225" s="509"/>
      <c r="FA225" s="509"/>
      <c r="FB225" s="509"/>
      <c r="FC225" s="509"/>
      <c r="FD225" s="509"/>
      <c r="FE225" s="517" t="s">
        <v>22398</v>
      </c>
      <c r="FG225" s="509"/>
      <c r="FH225" s="509"/>
      <c r="FI225" s="509"/>
      <c r="FJ225" s="509"/>
      <c r="FK225" s="509"/>
      <c r="FL225" s="509"/>
      <c r="FM225" s="509"/>
      <c r="FN225" s="509"/>
      <c r="FO225" s="509"/>
      <c r="FP225" s="509"/>
      <c r="FQ225" s="509"/>
      <c r="FR225" s="509"/>
      <c r="FS225" s="509"/>
      <c r="FT225" s="509"/>
      <c r="FU225" s="509"/>
      <c r="FV225" s="509"/>
      <c r="FW225" s="509"/>
      <c r="FX225" s="509"/>
      <c r="FY225" s="509"/>
      <c r="FZ225" s="509"/>
      <c r="GA225" s="509"/>
      <c r="GB225" s="509"/>
      <c r="GC225" s="509"/>
      <c r="GD225" s="509"/>
      <c r="GE225" s="509"/>
      <c r="GF225" s="509"/>
      <c r="GG225" s="509"/>
    </row>
    <row r="226">
      <c r="A226" s="507">
        <v>6558770.0</v>
      </c>
      <c r="B226" s="517" t="s">
        <v>22399</v>
      </c>
      <c r="C226" s="517" t="s">
        <v>212</v>
      </c>
      <c r="D226" s="601">
        <v>45742.79167824074</v>
      </c>
      <c r="E226" s="601">
        <v>45742.79375</v>
      </c>
      <c r="F226" s="601">
        <v>45742.7975</v>
      </c>
      <c r="H226" s="517" t="s">
        <v>21685</v>
      </c>
      <c r="K226" s="509"/>
      <c r="L226" s="509"/>
      <c r="M226" s="509"/>
      <c r="N226" s="509"/>
      <c r="O226" s="509"/>
      <c r="P226" s="509"/>
      <c r="Q226" s="509"/>
      <c r="R226" s="509"/>
      <c r="S226" s="509"/>
      <c r="T226" s="517" t="s">
        <v>21757</v>
      </c>
      <c r="V226" s="517" t="s">
        <v>1625</v>
      </c>
      <c r="W226" s="600" t="s">
        <v>1297</v>
      </c>
      <c r="X226" s="509"/>
      <c r="Y226" s="509"/>
      <c r="Z226" s="509"/>
      <c r="AA226" s="509"/>
      <c r="AB226" s="509"/>
      <c r="AC226" s="509"/>
      <c r="AD226" s="509"/>
      <c r="AE226" s="509"/>
      <c r="AF226" s="509"/>
      <c r="AG226" s="509"/>
      <c r="AH226" s="509"/>
      <c r="AI226" s="509"/>
      <c r="AJ226" s="509"/>
      <c r="AK226" s="509"/>
      <c r="AL226" s="509"/>
      <c r="AM226" s="509"/>
      <c r="AN226" s="509"/>
      <c r="AO226" s="509"/>
      <c r="AP226" s="509"/>
      <c r="AQ226" s="509"/>
      <c r="AR226" s="602">
        <v>45742.0</v>
      </c>
      <c r="AS226" s="507">
        <v>798000.0</v>
      </c>
      <c r="AT226" s="509"/>
      <c r="AU226" s="509"/>
      <c r="AV226" s="509"/>
      <c r="AW226" s="509"/>
      <c r="AX226" s="509"/>
      <c r="AY226" s="509"/>
      <c r="AZ226" s="509"/>
      <c r="BA226" s="509"/>
      <c r="BB226" s="509"/>
      <c r="BC226" s="509"/>
      <c r="BD226" s="509"/>
      <c r="BE226" s="509"/>
      <c r="BF226" s="509"/>
      <c r="BG226" s="509"/>
      <c r="BH226" s="517" t="s">
        <v>21688</v>
      </c>
      <c r="BI226" s="509"/>
      <c r="BJ226" s="509"/>
      <c r="BK226" s="509"/>
      <c r="BL226" s="509"/>
      <c r="BM226" s="509"/>
      <c r="BN226" s="509"/>
      <c r="BO226" s="509"/>
      <c r="BP226" s="507">
        <v>798000.0</v>
      </c>
      <c r="BQ226" s="509"/>
      <c r="BR226" s="509"/>
      <c r="BS226" s="509"/>
      <c r="BT226" s="509"/>
      <c r="BU226" s="509"/>
      <c r="BV226" s="509"/>
      <c r="BW226" s="509"/>
      <c r="BX226" s="509"/>
      <c r="BY226" s="509"/>
      <c r="BZ226" s="509"/>
      <c r="CA226" s="509"/>
      <c r="CB226" s="603">
        <v>45742.0</v>
      </c>
      <c r="CC226" s="509"/>
      <c r="CD226" s="509"/>
      <c r="CE226" s="507">
        <v>798000.0</v>
      </c>
      <c r="CF226" s="507">
        <v>0.0</v>
      </c>
      <c r="CG226" s="509"/>
      <c r="CH226" s="509"/>
      <c r="CI226" s="509"/>
      <c r="CJ226" s="509"/>
      <c r="CK226" s="509"/>
      <c r="CL226" s="509"/>
      <c r="CM226" s="509"/>
      <c r="CN226" s="509"/>
      <c r="CO226" s="509"/>
      <c r="CP226" s="509"/>
      <c r="CQ226" s="509"/>
      <c r="CR226" s="517" t="s">
        <v>22396</v>
      </c>
      <c r="CU226" s="509"/>
      <c r="CV226" s="509"/>
      <c r="CW226" s="509"/>
      <c r="CX226" s="509"/>
      <c r="CY226" s="509"/>
      <c r="CZ226" s="509"/>
      <c r="DA226" s="509"/>
      <c r="DB226" s="509"/>
      <c r="DC226" s="509"/>
      <c r="DD226" s="517" t="s">
        <v>22400</v>
      </c>
      <c r="DE226" s="509"/>
      <c r="DF226" s="509"/>
      <c r="DG226" s="509"/>
      <c r="DH226" s="509"/>
      <c r="DI226" s="509"/>
      <c r="DJ226" s="509"/>
      <c r="DK226" s="509"/>
      <c r="DL226" s="509"/>
      <c r="DM226" s="509"/>
      <c r="DN226" s="517" t="s">
        <v>22397</v>
      </c>
      <c r="DP226" s="509"/>
      <c r="DQ226" s="509"/>
      <c r="DR226" s="517" t="s">
        <v>1625</v>
      </c>
      <c r="DS226" s="509"/>
      <c r="DT226" s="509"/>
      <c r="DU226" s="509"/>
      <c r="DV226" s="517" t="s">
        <v>22401</v>
      </c>
      <c r="DZ226" s="509"/>
      <c r="EA226" s="509"/>
      <c r="EB226" s="509"/>
      <c r="EC226" s="509"/>
      <c r="ED226" s="509"/>
      <c r="EE226" s="509"/>
      <c r="EF226" s="509"/>
      <c r="EG226" s="509"/>
      <c r="EH226" s="509"/>
      <c r="EI226" s="509"/>
      <c r="EJ226" s="509"/>
      <c r="EK226" s="509"/>
      <c r="EL226" s="509"/>
      <c r="EM226" s="509"/>
      <c r="EN226" s="509"/>
      <c r="EO226" s="509"/>
      <c r="EP226" s="509"/>
      <c r="EQ226" s="509"/>
      <c r="ER226" s="509"/>
      <c r="ES226" s="509"/>
      <c r="ET226" s="509"/>
      <c r="EU226" s="509"/>
      <c r="EV226" s="509"/>
      <c r="EW226" s="509"/>
      <c r="EX226" s="509"/>
      <c r="EY226" s="509"/>
      <c r="EZ226" s="509"/>
      <c r="FA226" s="509"/>
      <c r="FB226" s="509"/>
      <c r="FC226" s="509"/>
      <c r="FD226" s="509"/>
      <c r="FE226" s="517" t="s">
        <v>22398</v>
      </c>
      <c r="FG226" s="509"/>
      <c r="FH226" s="509"/>
      <c r="FI226" s="509"/>
      <c r="FJ226" s="509"/>
      <c r="FK226" s="509"/>
      <c r="FL226" s="509"/>
      <c r="FM226" s="509"/>
      <c r="FN226" s="509"/>
      <c r="FO226" s="509"/>
      <c r="FP226" s="509"/>
      <c r="FQ226" s="509"/>
      <c r="FR226" s="509"/>
      <c r="FS226" s="509"/>
      <c r="FT226" s="509"/>
      <c r="FU226" s="509"/>
      <c r="FV226" s="509"/>
      <c r="FW226" s="509"/>
      <c r="FX226" s="509"/>
      <c r="FY226" s="509"/>
      <c r="FZ226" s="509"/>
      <c r="GA226" s="509"/>
      <c r="GB226" s="509"/>
      <c r="GC226" s="509"/>
      <c r="GD226" s="509"/>
      <c r="GE226" s="509"/>
      <c r="GF226" s="509"/>
      <c r="GG226" s="509"/>
    </row>
    <row r="227">
      <c r="A227" s="507">
        <v>6558887.0</v>
      </c>
      <c r="B227" s="517" t="s">
        <v>22402</v>
      </c>
      <c r="C227" s="517" t="s">
        <v>212</v>
      </c>
      <c r="D227" s="601">
        <v>45742.79597222222</v>
      </c>
      <c r="E227" s="601">
        <v>45742.79677083333</v>
      </c>
      <c r="F227" s="601">
        <v>45742.79813657407</v>
      </c>
      <c r="H227" s="517" t="s">
        <v>21685</v>
      </c>
      <c r="K227" s="509"/>
      <c r="L227" s="509"/>
      <c r="M227" s="509"/>
      <c r="N227" s="509"/>
      <c r="O227" s="509"/>
      <c r="P227" s="509"/>
      <c r="Q227" s="509"/>
      <c r="R227" s="509"/>
      <c r="S227" s="509"/>
      <c r="T227" s="517" t="s">
        <v>21757</v>
      </c>
      <c r="V227" s="517" t="s">
        <v>1625</v>
      </c>
      <c r="W227" s="600" t="s">
        <v>1297</v>
      </c>
      <c r="X227" s="509"/>
      <c r="Y227" s="509"/>
      <c r="Z227" s="509"/>
      <c r="AA227" s="509"/>
      <c r="AB227" s="509"/>
      <c r="AC227" s="509"/>
      <c r="AD227" s="509"/>
      <c r="AE227" s="509"/>
      <c r="AF227" s="509"/>
      <c r="AG227" s="509"/>
      <c r="AH227" s="509"/>
      <c r="AI227" s="509"/>
      <c r="AJ227" s="509"/>
      <c r="AK227" s="509"/>
      <c r="AL227" s="509"/>
      <c r="AM227" s="509"/>
      <c r="AN227" s="509"/>
      <c r="AO227" s="509"/>
      <c r="AP227" s="509"/>
      <c r="AQ227" s="509"/>
      <c r="AR227" s="602">
        <v>45742.0</v>
      </c>
      <c r="AS227" s="507">
        <v>798000.0</v>
      </c>
      <c r="AT227" s="509"/>
      <c r="AU227" s="509"/>
      <c r="AV227" s="509"/>
      <c r="AW227" s="509"/>
      <c r="AX227" s="509"/>
      <c r="AY227" s="509"/>
      <c r="AZ227" s="509"/>
      <c r="BA227" s="509"/>
      <c r="BB227" s="509"/>
      <c r="BC227" s="509"/>
      <c r="BD227" s="509"/>
      <c r="BE227" s="509"/>
      <c r="BF227" s="509"/>
      <c r="BG227" s="509"/>
      <c r="BH227" s="517" t="s">
        <v>21688</v>
      </c>
      <c r="BI227" s="509"/>
      <c r="BJ227" s="509"/>
      <c r="BK227" s="509"/>
      <c r="BL227" s="509"/>
      <c r="BM227" s="509"/>
      <c r="BN227" s="509"/>
      <c r="BO227" s="509"/>
      <c r="BP227" s="507">
        <v>798000.0</v>
      </c>
      <c r="BQ227" s="509"/>
      <c r="BR227" s="509"/>
      <c r="BS227" s="509"/>
      <c r="BT227" s="509"/>
      <c r="BU227" s="509"/>
      <c r="BV227" s="509"/>
      <c r="BW227" s="509"/>
      <c r="BX227" s="509"/>
      <c r="BY227" s="509"/>
      <c r="BZ227" s="509"/>
      <c r="CA227" s="509"/>
      <c r="CB227" s="603">
        <v>45742.0</v>
      </c>
      <c r="CC227" s="509"/>
      <c r="CD227" s="509"/>
      <c r="CE227" s="507">
        <v>798000.0</v>
      </c>
      <c r="CF227" s="507">
        <v>0.0</v>
      </c>
      <c r="CG227" s="509"/>
      <c r="CH227" s="509"/>
      <c r="CI227" s="509"/>
      <c r="CJ227" s="509"/>
      <c r="CK227" s="509"/>
      <c r="CL227" s="509"/>
      <c r="CM227" s="509"/>
      <c r="CN227" s="509"/>
      <c r="CO227" s="509"/>
      <c r="CP227" s="509"/>
      <c r="CQ227" s="509"/>
      <c r="CR227" s="517" t="s">
        <v>22396</v>
      </c>
      <c r="CU227" s="509"/>
      <c r="CV227" s="509"/>
      <c r="CW227" s="509"/>
      <c r="CX227" s="509"/>
      <c r="CY227" s="509"/>
      <c r="CZ227" s="509"/>
      <c r="DA227" s="509"/>
      <c r="DB227" s="509"/>
      <c r="DC227" s="509"/>
      <c r="DD227" s="517" t="s">
        <v>22400</v>
      </c>
      <c r="DE227" s="509"/>
      <c r="DF227" s="509"/>
      <c r="DG227" s="509"/>
      <c r="DH227" s="509"/>
      <c r="DI227" s="509"/>
      <c r="DJ227" s="509"/>
      <c r="DK227" s="509"/>
      <c r="DL227" s="509"/>
      <c r="DM227" s="507">
        <v>2140001.0</v>
      </c>
      <c r="DN227" s="517" t="s">
        <v>22397</v>
      </c>
      <c r="DP227" s="509"/>
      <c r="DQ227" s="509"/>
      <c r="DR227" s="517" t="s">
        <v>1625</v>
      </c>
      <c r="DS227" s="509"/>
      <c r="DT227" s="509"/>
      <c r="DU227" s="509"/>
      <c r="DV227" s="517" t="s">
        <v>22401</v>
      </c>
      <c r="DZ227" s="509"/>
      <c r="EA227" s="509"/>
      <c r="EB227" s="509"/>
      <c r="EC227" s="509"/>
      <c r="ED227" s="509"/>
      <c r="EE227" s="509"/>
      <c r="EF227" s="509"/>
      <c r="EG227" s="509"/>
      <c r="EH227" s="509"/>
      <c r="EI227" s="509"/>
      <c r="EJ227" s="509"/>
      <c r="EK227" s="509"/>
      <c r="EL227" s="509"/>
      <c r="EM227" s="509"/>
      <c r="EN227" s="509"/>
      <c r="EO227" s="509"/>
      <c r="EP227" s="509"/>
      <c r="EQ227" s="509"/>
      <c r="ER227" s="509"/>
      <c r="ES227" s="509"/>
      <c r="ET227" s="509"/>
      <c r="EU227" s="509"/>
      <c r="EV227" s="509"/>
      <c r="EW227" s="509"/>
      <c r="EX227" s="509"/>
      <c r="EY227" s="509"/>
      <c r="EZ227" s="509"/>
      <c r="FA227" s="509"/>
      <c r="FB227" s="509"/>
      <c r="FC227" s="509"/>
      <c r="FD227" s="509"/>
      <c r="FE227" s="517" t="s">
        <v>22398</v>
      </c>
      <c r="FG227" s="509"/>
      <c r="FH227" s="509"/>
      <c r="FI227" s="509"/>
      <c r="FJ227" s="509"/>
      <c r="FK227" s="509"/>
      <c r="FL227" s="509"/>
      <c r="FM227" s="509"/>
      <c r="FN227" s="509"/>
      <c r="FO227" s="509"/>
      <c r="FP227" s="509"/>
      <c r="FQ227" s="509"/>
      <c r="FR227" s="509"/>
      <c r="FS227" s="509"/>
      <c r="FT227" s="509"/>
      <c r="FU227" s="509"/>
      <c r="FV227" s="509"/>
      <c r="FW227" s="509"/>
      <c r="FX227" s="509"/>
      <c r="FY227" s="509"/>
      <c r="FZ227" s="509"/>
      <c r="GA227" s="509"/>
      <c r="GB227" s="509"/>
      <c r="GC227" s="509"/>
      <c r="GD227" s="509"/>
      <c r="GE227" s="509"/>
      <c r="GF227" s="509"/>
      <c r="GG227" s="509"/>
    </row>
    <row r="228">
      <c r="A228" s="507">
        <v>6573589.0</v>
      </c>
      <c r="B228" s="517" t="s">
        <v>22403</v>
      </c>
      <c r="C228" s="517" t="s">
        <v>212</v>
      </c>
      <c r="D228" s="601">
        <v>45743.968981481485</v>
      </c>
      <c r="E228" s="601">
        <v>45743.97076388889</v>
      </c>
      <c r="F228" s="601">
        <v>45743.972719907404</v>
      </c>
      <c r="H228" s="517" t="s">
        <v>21685</v>
      </c>
      <c r="K228" s="509"/>
      <c r="L228" s="509"/>
      <c r="M228" s="509"/>
      <c r="N228" s="509"/>
      <c r="O228" s="509"/>
      <c r="P228" s="509"/>
      <c r="Q228" s="509"/>
      <c r="R228" s="509"/>
      <c r="S228" s="509"/>
      <c r="T228" s="509"/>
      <c r="U228" s="509"/>
      <c r="V228" s="517" t="s">
        <v>22404</v>
      </c>
      <c r="W228" s="600" t="s">
        <v>22405</v>
      </c>
      <c r="X228" s="509"/>
      <c r="Y228" s="509"/>
      <c r="Z228" s="509"/>
      <c r="AA228" s="509"/>
      <c r="AB228" s="509"/>
      <c r="AC228" s="509"/>
      <c r="AD228" s="509"/>
      <c r="AE228" s="509"/>
      <c r="AF228" s="509"/>
      <c r="AG228" s="509"/>
      <c r="AH228" s="509"/>
      <c r="AI228" s="509"/>
      <c r="AJ228" s="509"/>
      <c r="AK228" s="509"/>
      <c r="AL228" s="509"/>
      <c r="AM228" s="509"/>
      <c r="AN228" s="509"/>
      <c r="AO228" s="509"/>
      <c r="AP228" s="509"/>
      <c r="AQ228" s="509"/>
      <c r="AR228" s="509"/>
      <c r="AS228" s="509"/>
      <c r="AT228" s="509"/>
      <c r="AU228" s="509"/>
      <c r="AV228" s="509"/>
      <c r="AW228" s="509"/>
      <c r="AX228" s="509"/>
      <c r="AY228" s="509"/>
      <c r="AZ228" s="509"/>
      <c r="BA228" s="509"/>
      <c r="BB228" s="509"/>
      <c r="BC228" s="509"/>
      <c r="BD228" s="509"/>
      <c r="BE228" s="509"/>
      <c r="BF228" s="509"/>
      <c r="BG228" s="509"/>
      <c r="BH228" s="517" t="s">
        <v>21688</v>
      </c>
      <c r="BI228" s="509"/>
      <c r="BJ228" s="509"/>
      <c r="BK228" s="509"/>
      <c r="BL228" s="509"/>
      <c r="BM228" s="509"/>
      <c r="BN228" s="509"/>
      <c r="BO228" s="509"/>
      <c r="BP228" s="509"/>
      <c r="BQ228" s="509"/>
      <c r="BR228" s="509"/>
      <c r="BS228" s="509"/>
      <c r="BT228" s="509"/>
      <c r="BU228" s="509"/>
      <c r="BV228" s="509"/>
      <c r="BW228" s="509"/>
      <c r="BX228" s="509"/>
      <c r="BY228" s="509"/>
      <c r="BZ228" s="509"/>
      <c r="CA228" s="509"/>
      <c r="CB228" s="509"/>
      <c r="CC228" s="509"/>
      <c r="CD228" s="509"/>
      <c r="CE228" s="509"/>
      <c r="CF228" s="509"/>
      <c r="CG228" s="509"/>
      <c r="CH228" s="509"/>
      <c r="CI228" s="509"/>
      <c r="CJ228" s="509"/>
      <c r="CK228" s="509"/>
      <c r="CL228" s="509"/>
      <c r="CM228" s="509"/>
      <c r="CN228" s="509"/>
      <c r="CO228" s="509"/>
      <c r="CP228" s="509"/>
      <c r="CQ228" s="509"/>
      <c r="CR228" s="517" t="s">
        <v>22406</v>
      </c>
      <c r="CT228" s="509"/>
      <c r="CU228" s="509"/>
      <c r="CV228" s="509"/>
      <c r="CW228" s="509"/>
      <c r="CX228" s="509"/>
      <c r="CY228" s="509"/>
      <c r="CZ228" s="509"/>
      <c r="DA228" s="509"/>
      <c r="DB228" s="509"/>
      <c r="DC228" s="509"/>
      <c r="DD228" s="509"/>
      <c r="DE228" s="509"/>
      <c r="DF228" s="509"/>
      <c r="DG228" s="509"/>
      <c r="DH228" s="509"/>
      <c r="DI228" s="517" t="s">
        <v>22406</v>
      </c>
      <c r="DK228" s="509"/>
      <c r="DL228" s="509"/>
      <c r="DM228" s="509"/>
      <c r="DN228" s="517" t="s">
        <v>22407</v>
      </c>
      <c r="DP228" s="509"/>
      <c r="DQ228" s="509"/>
      <c r="DR228" s="517" t="s">
        <v>22404</v>
      </c>
      <c r="DS228" s="509"/>
      <c r="DT228" s="509"/>
      <c r="DU228" s="509"/>
      <c r="DV228" s="509"/>
      <c r="DW228" s="509"/>
      <c r="DX228" s="509"/>
      <c r="DY228" s="509"/>
      <c r="DZ228" s="509"/>
      <c r="EA228" s="509"/>
      <c r="EB228" s="602">
        <v>45743.0</v>
      </c>
      <c r="EC228" s="509"/>
      <c r="ED228" s="509"/>
      <c r="EE228" s="509"/>
      <c r="EF228" s="509"/>
      <c r="EG228" s="509"/>
      <c r="EH228" s="509"/>
      <c r="EI228" s="509"/>
      <c r="EJ228" s="509"/>
      <c r="EK228" s="509"/>
      <c r="EL228" s="509"/>
      <c r="EM228" s="509"/>
      <c r="EN228" s="509"/>
      <c r="EO228" s="509"/>
      <c r="EP228" s="509"/>
      <c r="EQ228" s="509"/>
      <c r="ER228" s="509"/>
      <c r="ES228" s="509"/>
      <c r="ET228" s="509"/>
      <c r="EU228" s="509"/>
      <c r="EV228" s="509"/>
      <c r="EW228" s="509"/>
      <c r="EX228" s="509"/>
      <c r="EY228" s="509"/>
      <c r="EZ228" s="509"/>
      <c r="FA228" s="509"/>
      <c r="FB228" s="509"/>
      <c r="FC228" s="509"/>
      <c r="FD228" s="509"/>
      <c r="FE228" s="517" t="s">
        <v>22408</v>
      </c>
      <c r="FG228" s="509"/>
      <c r="FH228" s="509"/>
      <c r="FI228" s="509"/>
      <c r="FJ228" s="509"/>
      <c r="FK228" s="509"/>
      <c r="FL228" s="509"/>
      <c r="FM228" s="509"/>
      <c r="FN228" s="509"/>
      <c r="FO228" s="509"/>
      <c r="FP228" s="509"/>
      <c r="FQ228" s="509"/>
      <c r="FR228" s="509"/>
      <c r="FS228" s="509"/>
      <c r="FT228" s="509"/>
      <c r="FU228" s="509"/>
      <c r="FV228" s="509"/>
      <c r="FW228" s="509"/>
      <c r="FX228" s="509"/>
      <c r="FY228" s="509"/>
      <c r="FZ228" s="509"/>
      <c r="GA228" s="509"/>
      <c r="GB228" s="509"/>
      <c r="GC228" s="509"/>
      <c r="GD228" s="509"/>
      <c r="GE228" s="509"/>
      <c r="GF228" s="509"/>
      <c r="GG228" s="509"/>
    </row>
    <row r="229">
      <c r="A229" s="507">
        <v>6573605.0</v>
      </c>
      <c r="B229" s="517" t="s">
        <v>22409</v>
      </c>
      <c r="C229" s="517" t="s">
        <v>212</v>
      </c>
      <c r="D229" s="601">
        <v>45743.98599537037</v>
      </c>
      <c r="E229" s="601">
        <v>45743.98753472222</v>
      </c>
      <c r="F229" s="601">
        <v>45743.98987268518</v>
      </c>
      <c r="H229" s="517" t="s">
        <v>21685</v>
      </c>
      <c r="K229" s="509"/>
      <c r="L229" s="509"/>
      <c r="M229" s="509"/>
      <c r="N229" s="509"/>
      <c r="O229" s="509"/>
      <c r="P229" s="509"/>
      <c r="Q229" s="509"/>
      <c r="R229" s="509"/>
      <c r="S229" s="509"/>
      <c r="T229" s="517" t="s">
        <v>21757</v>
      </c>
      <c r="V229" s="517" t="s">
        <v>22410</v>
      </c>
      <c r="W229" s="600" t="s">
        <v>22405</v>
      </c>
      <c r="X229" s="509"/>
      <c r="Y229" s="509"/>
      <c r="Z229" s="509"/>
      <c r="AA229" s="509"/>
      <c r="AB229" s="509"/>
      <c r="AC229" s="509"/>
      <c r="AD229" s="509"/>
      <c r="AE229" s="509"/>
      <c r="AF229" s="509"/>
      <c r="AG229" s="509"/>
      <c r="AH229" s="509"/>
      <c r="AI229" s="509"/>
      <c r="AJ229" s="509"/>
      <c r="AK229" s="509"/>
      <c r="AL229" s="509"/>
      <c r="AM229" s="509"/>
      <c r="AN229" s="509"/>
      <c r="AO229" s="509"/>
      <c r="AP229" s="509"/>
      <c r="AQ229" s="509"/>
      <c r="AR229" s="602">
        <v>45743.0</v>
      </c>
      <c r="AS229" s="507">
        <v>788000.0</v>
      </c>
      <c r="AT229" s="509"/>
      <c r="AU229" s="509"/>
      <c r="AV229" s="509"/>
      <c r="AW229" s="509"/>
      <c r="AX229" s="509"/>
      <c r="AY229" s="509"/>
      <c r="AZ229" s="509"/>
      <c r="BA229" s="509"/>
      <c r="BB229" s="509"/>
      <c r="BC229" s="509"/>
      <c r="BD229" s="509"/>
      <c r="BE229" s="509"/>
      <c r="BF229" s="509"/>
      <c r="BG229" s="509"/>
      <c r="BH229" s="517" t="s">
        <v>21688</v>
      </c>
      <c r="BI229" s="509"/>
      <c r="BJ229" s="509"/>
      <c r="BK229" s="509"/>
      <c r="BL229" s="509"/>
      <c r="BM229" s="509"/>
      <c r="BN229" s="509"/>
      <c r="BO229" s="509"/>
      <c r="BP229" s="509"/>
      <c r="BQ229" s="509"/>
      <c r="BR229" s="509"/>
      <c r="BS229" s="509"/>
      <c r="BT229" s="509"/>
      <c r="BU229" s="509"/>
      <c r="BV229" s="509"/>
      <c r="BW229" s="509"/>
      <c r="BX229" s="507">
        <v>788000.0</v>
      </c>
      <c r="BY229" s="509"/>
      <c r="BZ229" s="509"/>
      <c r="CA229" s="515" t="s">
        <v>21806</v>
      </c>
      <c r="CB229" s="509"/>
      <c r="CC229" s="509"/>
      <c r="CD229" s="509"/>
      <c r="CE229" s="507">
        <v>788000.0</v>
      </c>
      <c r="CF229" s="507">
        <v>0.0</v>
      </c>
      <c r="CG229" s="509"/>
      <c r="CH229" s="509"/>
      <c r="CI229" s="509"/>
      <c r="CJ229" s="509"/>
      <c r="CK229" s="509"/>
      <c r="CL229" s="509"/>
      <c r="CM229" s="509"/>
      <c r="CN229" s="509"/>
      <c r="CO229" s="509"/>
      <c r="CP229" s="509"/>
      <c r="CQ229" s="509"/>
      <c r="CR229" s="517" t="s">
        <v>22406</v>
      </c>
      <c r="CT229" s="509"/>
      <c r="CU229" s="509"/>
      <c r="CV229" s="509"/>
      <c r="CW229" s="509"/>
      <c r="CX229" s="509"/>
      <c r="CY229" s="509"/>
      <c r="CZ229" s="509"/>
      <c r="DA229" s="509"/>
      <c r="DB229" s="509"/>
      <c r="DC229" s="509"/>
      <c r="DD229" s="517" t="s">
        <v>22411</v>
      </c>
      <c r="DE229" s="509"/>
      <c r="DF229" s="509"/>
      <c r="DG229" s="509"/>
      <c r="DH229" s="509"/>
      <c r="DI229" s="509"/>
      <c r="DJ229" s="509"/>
      <c r="DK229" s="509"/>
      <c r="DL229" s="509"/>
      <c r="DM229" s="507">
        <v>5096101.0</v>
      </c>
      <c r="DN229" s="517" t="s">
        <v>22407</v>
      </c>
      <c r="DP229" s="509"/>
      <c r="DQ229" s="509"/>
      <c r="DR229" s="517" t="s">
        <v>22410</v>
      </c>
      <c r="DS229" s="509"/>
      <c r="DT229" s="509"/>
      <c r="DU229" s="509"/>
      <c r="DV229" s="517" t="s">
        <v>22412</v>
      </c>
      <c r="DY229" s="509"/>
      <c r="DZ229" s="509"/>
      <c r="EA229" s="509"/>
      <c r="EB229" s="509"/>
      <c r="EC229" s="509"/>
      <c r="ED229" s="509"/>
      <c r="EE229" s="509"/>
      <c r="EF229" s="509"/>
      <c r="EG229" s="509"/>
      <c r="EH229" s="509"/>
      <c r="EI229" s="509"/>
      <c r="EJ229" s="509"/>
      <c r="EK229" s="509"/>
      <c r="EL229" s="509"/>
      <c r="EM229" s="509"/>
      <c r="EN229" s="509"/>
      <c r="EO229" s="509"/>
      <c r="EP229" s="509"/>
      <c r="EQ229" s="509"/>
      <c r="ER229" s="509"/>
      <c r="ES229" s="509"/>
      <c r="ET229" s="509"/>
      <c r="EU229" s="509"/>
      <c r="EV229" s="509"/>
      <c r="EW229" s="509"/>
      <c r="EX229" s="509"/>
      <c r="EY229" s="509"/>
      <c r="EZ229" s="509"/>
      <c r="FA229" s="509"/>
      <c r="FB229" s="509"/>
      <c r="FC229" s="509"/>
      <c r="FD229" s="509"/>
      <c r="FE229" s="517" t="s">
        <v>22408</v>
      </c>
      <c r="FG229" s="509"/>
      <c r="FH229" s="509"/>
      <c r="FI229" s="509"/>
      <c r="FJ229" s="509"/>
      <c r="FK229" s="509"/>
      <c r="FL229" s="509"/>
      <c r="FM229" s="509"/>
      <c r="FN229" s="509"/>
      <c r="FO229" s="509"/>
      <c r="FP229" s="509"/>
      <c r="FQ229" s="509"/>
      <c r="FR229" s="509"/>
      <c r="FS229" s="509"/>
      <c r="FT229" s="509"/>
      <c r="FU229" s="509"/>
      <c r="FV229" s="509"/>
      <c r="FW229" s="509"/>
      <c r="FX229" s="509"/>
      <c r="FY229" s="509"/>
      <c r="FZ229" s="509"/>
      <c r="GA229" s="509"/>
      <c r="GB229" s="509"/>
      <c r="GC229" s="509"/>
      <c r="GD229" s="509"/>
      <c r="GE229" s="509"/>
      <c r="GF229" s="509"/>
      <c r="GG229" s="509"/>
    </row>
    <row r="230">
      <c r="A230" s="507">
        <v>6573607.0</v>
      </c>
      <c r="B230" s="517" t="s">
        <v>22413</v>
      </c>
      <c r="C230" s="517" t="s">
        <v>212</v>
      </c>
      <c r="D230" s="601">
        <v>45743.98815972222</v>
      </c>
      <c r="E230" s="601">
        <v>45743.99076388889</v>
      </c>
      <c r="F230" s="601">
        <v>45743.995</v>
      </c>
      <c r="H230" s="517" t="s">
        <v>21685</v>
      </c>
      <c r="K230" s="509"/>
      <c r="L230" s="509"/>
      <c r="M230" s="509"/>
      <c r="N230" s="509"/>
      <c r="O230" s="509"/>
      <c r="P230" s="509"/>
      <c r="Q230" s="509"/>
      <c r="R230" s="509"/>
      <c r="S230" s="509"/>
      <c r="T230" s="517" t="s">
        <v>21757</v>
      </c>
      <c r="V230" s="517" t="s">
        <v>22410</v>
      </c>
      <c r="W230" s="600" t="s">
        <v>22405</v>
      </c>
      <c r="X230" s="509"/>
      <c r="Y230" s="509"/>
      <c r="Z230" s="509"/>
      <c r="AA230" s="509"/>
      <c r="AB230" s="509"/>
      <c r="AC230" s="509"/>
      <c r="AD230" s="509"/>
      <c r="AE230" s="509"/>
      <c r="AF230" s="509"/>
      <c r="AG230" s="509"/>
      <c r="AH230" s="509"/>
      <c r="AI230" s="509"/>
      <c r="AJ230" s="509"/>
      <c r="AK230" s="509"/>
      <c r="AL230" s="509"/>
      <c r="AM230" s="509"/>
      <c r="AN230" s="509"/>
      <c r="AO230" s="509"/>
      <c r="AP230" s="509"/>
      <c r="AQ230" s="509"/>
      <c r="AR230" s="602">
        <v>45743.0</v>
      </c>
      <c r="AS230" s="507">
        <v>788000.0</v>
      </c>
      <c r="AT230" s="509"/>
      <c r="AU230" s="509"/>
      <c r="AV230" s="509"/>
      <c r="AW230" s="509"/>
      <c r="AX230" s="509"/>
      <c r="AY230" s="509"/>
      <c r="AZ230" s="509"/>
      <c r="BA230" s="509"/>
      <c r="BB230" s="509"/>
      <c r="BC230" s="509"/>
      <c r="BD230" s="509"/>
      <c r="BE230" s="509"/>
      <c r="BF230" s="509"/>
      <c r="BG230" s="509"/>
      <c r="BH230" s="517" t="s">
        <v>21688</v>
      </c>
      <c r="BI230" s="509"/>
      <c r="BJ230" s="509"/>
      <c r="BK230" s="509"/>
      <c r="BL230" s="509"/>
      <c r="BM230" s="509"/>
      <c r="BN230" s="509"/>
      <c r="BO230" s="509"/>
      <c r="BP230" s="509"/>
      <c r="BQ230" s="509"/>
      <c r="BR230" s="509"/>
      <c r="BS230" s="509"/>
      <c r="BT230" s="509"/>
      <c r="BU230" s="509"/>
      <c r="BV230" s="509"/>
      <c r="BW230" s="509"/>
      <c r="BX230" s="507">
        <v>788000.0</v>
      </c>
      <c r="BY230" s="509"/>
      <c r="BZ230" s="509"/>
      <c r="CA230" s="515" t="s">
        <v>21806</v>
      </c>
      <c r="CB230" s="509"/>
      <c r="CC230" s="509"/>
      <c r="CD230" s="509"/>
      <c r="CE230" s="507">
        <v>788000.0</v>
      </c>
      <c r="CF230" s="507">
        <v>0.0</v>
      </c>
      <c r="CG230" s="509"/>
      <c r="CH230" s="509"/>
      <c r="CI230" s="509"/>
      <c r="CJ230" s="509"/>
      <c r="CK230" s="509"/>
      <c r="CL230" s="509"/>
      <c r="CM230" s="509"/>
      <c r="CN230" s="509"/>
      <c r="CO230" s="509"/>
      <c r="CP230" s="509"/>
      <c r="CQ230" s="509"/>
      <c r="CR230" s="517" t="s">
        <v>22406</v>
      </c>
      <c r="CT230" s="509"/>
      <c r="CU230" s="509"/>
      <c r="CV230" s="509"/>
      <c r="CW230" s="509"/>
      <c r="CX230" s="509"/>
      <c r="CY230" s="509"/>
      <c r="CZ230" s="509"/>
      <c r="DA230" s="509"/>
      <c r="DB230" s="509"/>
      <c r="DC230" s="509"/>
      <c r="DD230" s="517" t="s">
        <v>22411</v>
      </c>
      <c r="DE230" s="509"/>
      <c r="DF230" s="509"/>
      <c r="DG230" s="509"/>
      <c r="DH230" s="509"/>
      <c r="DI230" s="509"/>
      <c r="DJ230" s="509"/>
      <c r="DK230" s="509"/>
      <c r="DL230" s="509"/>
      <c r="DM230" s="509"/>
      <c r="DN230" s="517" t="s">
        <v>22407</v>
      </c>
      <c r="DP230" s="509"/>
      <c r="DQ230" s="509"/>
      <c r="DR230" s="517" t="s">
        <v>22410</v>
      </c>
      <c r="DS230" s="509"/>
      <c r="DT230" s="509"/>
      <c r="DU230" s="509"/>
      <c r="DV230" s="517" t="s">
        <v>22412</v>
      </c>
      <c r="DY230" s="509"/>
      <c r="DZ230" s="509"/>
      <c r="EA230" s="509"/>
      <c r="EB230" s="509"/>
      <c r="EC230" s="509"/>
      <c r="ED230" s="509"/>
      <c r="EE230" s="509"/>
      <c r="EF230" s="509"/>
      <c r="EG230" s="509"/>
      <c r="EH230" s="509"/>
      <c r="EI230" s="509"/>
      <c r="EJ230" s="509"/>
      <c r="EK230" s="509"/>
      <c r="EL230" s="509"/>
      <c r="EM230" s="509"/>
      <c r="EN230" s="509"/>
      <c r="EO230" s="509"/>
      <c r="EP230" s="509"/>
      <c r="EQ230" s="509"/>
      <c r="ER230" s="509"/>
      <c r="ES230" s="509"/>
      <c r="ET230" s="509"/>
      <c r="EU230" s="509"/>
      <c r="EV230" s="509"/>
      <c r="EW230" s="509"/>
      <c r="EX230" s="509"/>
      <c r="EY230" s="509"/>
      <c r="EZ230" s="509"/>
      <c r="FA230" s="509"/>
      <c r="FB230" s="509"/>
      <c r="FC230" s="509"/>
      <c r="FD230" s="509"/>
      <c r="FE230" s="517" t="s">
        <v>22408</v>
      </c>
      <c r="FG230" s="509"/>
      <c r="FH230" s="509"/>
      <c r="FI230" s="509"/>
      <c r="FJ230" s="509"/>
      <c r="FK230" s="509"/>
      <c r="FL230" s="509"/>
      <c r="FM230" s="509"/>
      <c r="FN230" s="509"/>
      <c r="FO230" s="509"/>
      <c r="FP230" s="509"/>
      <c r="FQ230" s="509"/>
      <c r="FR230" s="509"/>
      <c r="FS230" s="509"/>
      <c r="FT230" s="509"/>
      <c r="FU230" s="509"/>
      <c r="FV230" s="509"/>
      <c r="FW230" s="509"/>
      <c r="FX230" s="509"/>
      <c r="FY230" s="509"/>
      <c r="FZ230" s="509"/>
      <c r="GA230" s="509"/>
      <c r="GB230" s="509"/>
      <c r="GC230" s="509"/>
      <c r="GD230" s="509"/>
      <c r="GE230" s="509"/>
      <c r="GF230" s="509"/>
      <c r="GG230" s="509"/>
    </row>
    <row r="231">
      <c r="A231" s="507">
        <v>6587555.0</v>
      </c>
      <c r="B231" s="517" t="s">
        <v>22414</v>
      </c>
      <c r="C231" s="517" t="s">
        <v>212</v>
      </c>
      <c r="D231" s="601">
        <v>45744.84175925926</v>
      </c>
      <c r="E231" s="601">
        <v>45744.85732638889</v>
      </c>
      <c r="F231" s="601">
        <v>45744.859247685185</v>
      </c>
      <c r="H231" s="517" t="s">
        <v>21685</v>
      </c>
      <c r="K231" s="509"/>
      <c r="L231" s="509"/>
      <c r="M231" s="509"/>
      <c r="N231" s="509"/>
      <c r="O231" s="509"/>
      <c r="P231" s="509"/>
      <c r="Q231" s="509"/>
      <c r="R231" s="509"/>
      <c r="S231" s="509"/>
      <c r="T231" s="509"/>
      <c r="U231" s="509"/>
      <c r="V231" s="517" t="s">
        <v>60</v>
      </c>
      <c r="W231" s="600" t="s">
        <v>71</v>
      </c>
      <c r="X231" s="509"/>
      <c r="Y231" s="509"/>
      <c r="Z231" s="509"/>
      <c r="AA231" s="509"/>
      <c r="AB231" s="509"/>
      <c r="AC231" s="509"/>
      <c r="AD231" s="509"/>
      <c r="AE231" s="509"/>
      <c r="AF231" s="509"/>
      <c r="AG231" s="509"/>
      <c r="AH231" s="509"/>
      <c r="AI231" s="509"/>
      <c r="AJ231" s="509"/>
      <c r="AK231" s="509"/>
      <c r="AL231" s="509"/>
      <c r="AM231" s="509"/>
      <c r="AN231" s="509"/>
      <c r="AO231" s="509"/>
      <c r="AP231" s="509"/>
      <c r="AQ231" s="509"/>
      <c r="AR231" s="509"/>
      <c r="AS231" s="509"/>
      <c r="AT231" s="509"/>
      <c r="AU231" s="509"/>
      <c r="AV231" s="509"/>
      <c r="AW231" s="509"/>
      <c r="AX231" s="509"/>
      <c r="AY231" s="509"/>
      <c r="AZ231" s="509"/>
      <c r="BA231" s="509"/>
      <c r="BB231" s="509"/>
      <c r="BC231" s="509"/>
      <c r="BD231" s="509"/>
      <c r="BE231" s="509"/>
      <c r="BF231" s="509"/>
      <c r="BG231" s="509"/>
      <c r="BH231" s="517" t="s">
        <v>21688</v>
      </c>
      <c r="BI231" s="509"/>
      <c r="BJ231" s="509"/>
      <c r="BK231" s="509"/>
      <c r="BL231" s="509"/>
      <c r="BM231" s="509"/>
      <c r="BN231" s="509"/>
      <c r="BO231" s="509"/>
      <c r="BP231" s="509"/>
      <c r="BQ231" s="509"/>
      <c r="BR231" s="509"/>
      <c r="BS231" s="509"/>
      <c r="BT231" s="509"/>
      <c r="BU231" s="509"/>
      <c r="BV231" s="509"/>
      <c r="BW231" s="509"/>
      <c r="BX231" s="509"/>
      <c r="BY231" s="509"/>
      <c r="BZ231" s="509"/>
      <c r="CA231" s="509"/>
      <c r="CB231" s="509"/>
      <c r="CC231" s="509"/>
      <c r="CD231" s="509"/>
      <c r="CE231" s="509"/>
      <c r="CF231" s="509"/>
      <c r="CG231" s="509"/>
      <c r="CH231" s="509"/>
      <c r="CI231" s="509"/>
      <c r="CJ231" s="509"/>
      <c r="CK231" s="509"/>
      <c r="CL231" s="509"/>
      <c r="CM231" s="509"/>
      <c r="CN231" s="509"/>
      <c r="CO231" s="509"/>
      <c r="CP231" s="509"/>
      <c r="CQ231" s="509"/>
      <c r="CR231" s="517" t="s">
        <v>22415</v>
      </c>
      <c r="CV231" s="509"/>
      <c r="CW231" s="509"/>
      <c r="CX231" s="509"/>
      <c r="CY231" s="509"/>
      <c r="CZ231" s="509"/>
      <c r="DA231" s="509"/>
      <c r="DB231" s="509"/>
      <c r="DC231" s="509"/>
      <c r="DD231" s="509"/>
      <c r="DE231" s="509"/>
      <c r="DF231" s="509"/>
      <c r="DG231" s="509"/>
      <c r="DH231" s="509"/>
      <c r="DI231" s="517" t="s">
        <v>22415</v>
      </c>
      <c r="DJ231" s="517" t="s">
        <v>22416</v>
      </c>
      <c r="DM231" s="509"/>
      <c r="DN231" s="517" t="s">
        <v>70</v>
      </c>
      <c r="DO231" s="509"/>
      <c r="DP231" s="509"/>
      <c r="DQ231" s="509"/>
      <c r="DR231" s="517" t="s">
        <v>60</v>
      </c>
      <c r="DS231" s="509"/>
      <c r="DT231" s="509"/>
      <c r="DU231" s="509"/>
      <c r="DV231" s="509"/>
      <c r="DW231" s="509"/>
      <c r="DX231" s="509"/>
      <c r="DY231" s="509"/>
      <c r="DZ231" s="509"/>
      <c r="EA231" s="509"/>
      <c r="EB231" s="602">
        <v>45744.0</v>
      </c>
      <c r="EC231" s="509"/>
      <c r="ED231" s="509"/>
      <c r="EE231" s="509"/>
      <c r="EF231" s="509"/>
      <c r="EG231" s="509"/>
      <c r="EH231" s="509"/>
      <c r="EI231" s="509"/>
      <c r="EJ231" s="509"/>
      <c r="EK231" s="509"/>
      <c r="EL231" s="509"/>
      <c r="EM231" s="509"/>
      <c r="EN231" s="509"/>
      <c r="EO231" s="509"/>
      <c r="EP231" s="509"/>
      <c r="EQ231" s="509"/>
      <c r="ER231" s="509"/>
      <c r="ES231" s="509"/>
      <c r="ET231" s="509"/>
      <c r="EU231" s="509"/>
      <c r="EV231" s="509"/>
      <c r="EW231" s="509"/>
      <c r="EX231" s="509"/>
      <c r="EY231" s="509"/>
      <c r="EZ231" s="509"/>
      <c r="FA231" s="509"/>
      <c r="FB231" s="509"/>
      <c r="FC231" s="509"/>
      <c r="FD231" s="509"/>
      <c r="FE231" s="517" t="s">
        <v>22417</v>
      </c>
      <c r="FG231" s="509"/>
      <c r="FH231" s="509"/>
      <c r="FI231" s="509"/>
      <c r="FJ231" s="509"/>
      <c r="FK231" s="509"/>
      <c r="FL231" s="509"/>
      <c r="FM231" s="509"/>
      <c r="FN231" s="509"/>
      <c r="FO231" s="509"/>
      <c r="FP231" s="509"/>
      <c r="FQ231" s="509"/>
      <c r="FR231" s="509"/>
      <c r="FS231" s="509"/>
      <c r="FT231" s="509"/>
      <c r="FU231" s="509"/>
      <c r="FV231" s="509"/>
      <c r="FW231" s="509"/>
      <c r="FX231" s="509"/>
      <c r="FY231" s="509"/>
      <c r="FZ231" s="509"/>
      <c r="GA231" s="509"/>
      <c r="GB231" s="509"/>
      <c r="GC231" s="509"/>
      <c r="GD231" s="509"/>
      <c r="GE231" s="509"/>
      <c r="GF231" s="509"/>
      <c r="GG231" s="509"/>
    </row>
    <row r="232">
      <c r="A232" s="507">
        <v>6587587.0</v>
      </c>
      <c r="B232" s="517" t="s">
        <v>22418</v>
      </c>
      <c r="C232" s="517" t="s">
        <v>212</v>
      </c>
      <c r="D232" s="601">
        <v>45744.845972222225</v>
      </c>
      <c r="E232" s="601">
        <v>45744.86241898148</v>
      </c>
      <c r="F232" s="601">
        <v>45744.862905092596</v>
      </c>
      <c r="H232" s="517" t="s">
        <v>21685</v>
      </c>
      <c r="K232" s="509"/>
      <c r="L232" s="509"/>
      <c r="M232" s="509"/>
      <c r="N232" s="509"/>
      <c r="O232" s="509"/>
      <c r="P232" s="509"/>
      <c r="Q232" s="509"/>
      <c r="R232" s="509"/>
      <c r="S232" s="509"/>
      <c r="T232" s="517" t="s">
        <v>2639</v>
      </c>
      <c r="V232" s="517" t="s">
        <v>60</v>
      </c>
      <c r="W232" s="600" t="s">
        <v>71</v>
      </c>
      <c r="X232" s="509"/>
      <c r="Y232" s="509"/>
      <c r="Z232" s="509"/>
      <c r="AA232" s="509"/>
      <c r="AB232" s="509"/>
      <c r="AC232" s="509"/>
      <c r="AD232" s="509"/>
      <c r="AE232" s="509"/>
      <c r="AF232" s="509"/>
      <c r="AG232" s="509"/>
      <c r="AH232" s="509"/>
      <c r="AI232" s="509"/>
      <c r="AJ232" s="509"/>
      <c r="AK232" s="509"/>
      <c r="AL232" s="509"/>
      <c r="AM232" s="509"/>
      <c r="AN232" s="509"/>
      <c r="AO232" s="509"/>
      <c r="AP232" s="509"/>
      <c r="AQ232" s="517" t="s">
        <v>21722</v>
      </c>
      <c r="AR232" s="602">
        <v>45744.0</v>
      </c>
      <c r="AS232" s="507">
        <v>798000.0</v>
      </c>
      <c r="AT232" s="509"/>
      <c r="AU232" s="509"/>
      <c r="AV232" s="509"/>
      <c r="AW232" s="509"/>
      <c r="AX232" s="509"/>
      <c r="AY232" s="509"/>
      <c r="AZ232" s="509"/>
      <c r="BA232" s="509"/>
      <c r="BB232" s="509"/>
      <c r="BC232" s="509"/>
      <c r="BD232" s="509"/>
      <c r="BE232" s="509"/>
      <c r="BF232" s="509"/>
      <c r="BG232" s="509"/>
      <c r="BH232" s="517" t="s">
        <v>21688</v>
      </c>
      <c r="BI232" s="509"/>
      <c r="BJ232" s="509"/>
      <c r="BK232" s="509"/>
      <c r="BL232" s="509"/>
      <c r="BM232" s="509"/>
      <c r="BN232" s="509"/>
      <c r="BO232" s="509"/>
      <c r="BP232" s="509"/>
      <c r="BQ232" s="509"/>
      <c r="BR232" s="509"/>
      <c r="BS232" s="509"/>
      <c r="BT232" s="517" t="s">
        <v>21693</v>
      </c>
      <c r="BX232" s="509"/>
      <c r="BY232" s="507">
        <v>30324.0</v>
      </c>
      <c r="BZ232" s="507">
        <v>28500.0</v>
      </c>
      <c r="CA232" s="509"/>
      <c r="CB232" s="509"/>
      <c r="CC232" s="603">
        <v>45804.0</v>
      </c>
      <c r="CD232" s="517" t="s">
        <v>21723</v>
      </c>
      <c r="CE232" s="507">
        <v>1027824.0</v>
      </c>
      <c r="CF232" s="507">
        <v>229824.0</v>
      </c>
      <c r="CG232" s="509"/>
      <c r="CH232" s="509"/>
      <c r="CI232" s="509"/>
      <c r="CJ232" s="509"/>
      <c r="CK232" s="509"/>
      <c r="CL232" s="509"/>
      <c r="CM232" s="509"/>
      <c r="CN232" s="509"/>
      <c r="CO232" s="509"/>
      <c r="CP232" s="509"/>
      <c r="CQ232" s="509"/>
      <c r="CR232" s="517" t="s">
        <v>22415</v>
      </c>
      <c r="CV232" s="509"/>
      <c r="CW232" s="509"/>
      <c r="CX232" s="509"/>
      <c r="CY232" s="509"/>
      <c r="CZ232" s="509"/>
      <c r="DA232" s="509"/>
      <c r="DB232" s="509"/>
      <c r="DC232" s="509"/>
      <c r="DD232" s="517" t="s">
        <v>22419</v>
      </c>
      <c r="DE232" s="509"/>
      <c r="DF232" s="509"/>
      <c r="DG232" s="509"/>
      <c r="DH232" s="509"/>
      <c r="DI232" s="509"/>
      <c r="DJ232" s="509"/>
      <c r="DK232" s="509"/>
      <c r="DL232" s="509"/>
      <c r="DM232" s="509"/>
      <c r="DN232" s="517" t="s">
        <v>70</v>
      </c>
      <c r="DO232" s="509"/>
      <c r="DP232" s="509"/>
      <c r="DQ232" s="509"/>
      <c r="DR232" s="517" t="s">
        <v>60</v>
      </c>
      <c r="DS232" s="509"/>
      <c r="DT232" s="509"/>
      <c r="DU232" s="509"/>
      <c r="DV232" s="517" t="s">
        <v>22420</v>
      </c>
      <c r="DZ232" s="509"/>
      <c r="EA232" s="509"/>
      <c r="EB232" s="509"/>
      <c r="EC232" s="509"/>
      <c r="ED232" s="509"/>
      <c r="EE232" s="509"/>
      <c r="EF232" s="509"/>
      <c r="EG232" s="509"/>
      <c r="EH232" s="509"/>
      <c r="EI232" s="509"/>
      <c r="EJ232" s="509"/>
      <c r="EK232" s="509"/>
      <c r="EL232" s="509"/>
      <c r="EM232" s="509"/>
      <c r="EN232" s="509"/>
      <c r="EO232" s="509"/>
      <c r="EP232" s="509"/>
      <c r="EQ232" s="509"/>
      <c r="ER232" s="509"/>
      <c r="ES232" s="509"/>
      <c r="ET232" s="509"/>
      <c r="EU232" s="509"/>
      <c r="EV232" s="509"/>
      <c r="EW232" s="509"/>
      <c r="EX232" s="509"/>
      <c r="EY232" s="509"/>
      <c r="EZ232" s="509"/>
      <c r="FA232" s="509"/>
      <c r="FB232" s="509"/>
      <c r="FC232" s="509"/>
      <c r="FD232" s="509"/>
      <c r="FE232" s="517" t="s">
        <v>22417</v>
      </c>
      <c r="FG232" s="509"/>
      <c r="FH232" s="509"/>
      <c r="FI232" s="509"/>
      <c r="FJ232" s="509"/>
      <c r="FK232" s="509"/>
      <c r="FL232" s="509"/>
      <c r="FM232" s="509"/>
      <c r="FN232" s="509"/>
      <c r="FO232" s="509"/>
      <c r="FP232" s="509"/>
      <c r="FQ232" s="509"/>
      <c r="FR232" s="509"/>
      <c r="FS232" s="509"/>
      <c r="FT232" s="509"/>
      <c r="FU232" s="509"/>
      <c r="FV232" s="509"/>
      <c r="FW232" s="509"/>
      <c r="FX232" s="509"/>
      <c r="FY232" s="509"/>
      <c r="FZ232" s="509"/>
      <c r="GA232" s="509"/>
      <c r="GB232" s="509"/>
      <c r="GC232" s="509"/>
      <c r="GD232" s="509"/>
      <c r="GE232" s="509"/>
      <c r="GF232" s="509"/>
      <c r="GG232" s="509"/>
    </row>
    <row r="233">
      <c r="A233" s="507">
        <v>6587596.0</v>
      </c>
      <c r="B233" s="517" t="s">
        <v>22421</v>
      </c>
      <c r="C233" s="517" t="s">
        <v>212</v>
      </c>
      <c r="D233" s="601">
        <v>45744.8471875</v>
      </c>
      <c r="E233" s="601">
        <v>45744.861759259256</v>
      </c>
      <c r="F233" s="601">
        <v>45744.863391203704</v>
      </c>
      <c r="H233" s="517" t="s">
        <v>21685</v>
      </c>
      <c r="K233" s="509"/>
      <c r="L233" s="509"/>
      <c r="M233" s="509"/>
      <c r="N233" s="509"/>
      <c r="O233" s="509"/>
      <c r="P233" s="509"/>
      <c r="Q233" s="509"/>
      <c r="R233" s="509"/>
      <c r="S233" s="509"/>
      <c r="T233" s="517" t="s">
        <v>2639</v>
      </c>
      <c r="V233" s="517" t="s">
        <v>60</v>
      </c>
      <c r="W233" s="600" t="s">
        <v>71</v>
      </c>
      <c r="X233" s="509"/>
      <c r="Y233" s="509"/>
      <c r="Z233" s="509"/>
      <c r="AA233" s="509"/>
      <c r="AB233" s="509"/>
      <c r="AC233" s="509"/>
      <c r="AD233" s="509"/>
      <c r="AE233" s="509"/>
      <c r="AF233" s="509"/>
      <c r="AG233" s="509"/>
      <c r="AH233" s="509"/>
      <c r="AI233" s="509"/>
      <c r="AJ233" s="509"/>
      <c r="AK233" s="509"/>
      <c r="AL233" s="509"/>
      <c r="AM233" s="509"/>
      <c r="AN233" s="509"/>
      <c r="AO233" s="509"/>
      <c r="AP233" s="509"/>
      <c r="AQ233" s="517" t="s">
        <v>21722</v>
      </c>
      <c r="AR233" s="602">
        <v>45744.0</v>
      </c>
      <c r="AS233" s="507">
        <v>798000.0</v>
      </c>
      <c r="AT233" s="509"/>
      <c r="AU233" s="509"/>
      <c r="AV233" s="509"/>
      <c r="AW233" s="509"/>
      <c r="AX233" s="509"/>
      <c r="AY233" s="509"/>
      <c r="AZ233" s="509"/>
      <c r="BA233" s="509"/>
      <c r="BB233" s="509"/>
      <c r="BC233" s="509"/>
      <c r="BD233" s="509"/>
      <c r="BE233" s="509"/>
      <c r="BF233" s="509"/>
      <c r="BG233" s="509"/>
      <c r="BH233" s="517" t="s">
        <v>21688</v>
      </c>
      <c r="BI233" s="509"/>
      <c r="BJ233" s="509"/>
      <c r="BK233" s="509"/>
      <c r="BL233" s="509"/>
      <c r="BM233" s="509"/>
      <c r="BN233" s="509"/>
      <c r="BO233" s="509"/>
      <c r="BP233" s="509"/>
      <c r="BQ233" s="509"/>
      <c r="BR233" s="509"/>
      <c r="BS233" s="509"/>
      <c r="BT233" s="517" t="s">
        <v>21693</v>
      </c>
      <c r="BX233" s="509"/>
      <c r="BY233" s="507">
        <v>30324.0</v>
      </c>
      <c r="BZ233" s="507">
        <v>28500.0</v>
      </c>
      <c r="CA233" s="509"/>
      <c r="CB233" s="509"/>
      <c r="CC233" s="603">
        <v>45804.0</v>
      </c>
      <c r="CD233" s="517" t="s">
        <v>21723</v>
      </c>
      <c r="CE233" s="507">
        <v>1027824.0</v>
      </c>
      <c r="CF233" s="507">
        <v>229824.0</v>
      </c>
      <c r="CG233" s="509"/>
      <c r="CH233" s="509"/>
      <c r="CI233" s="509"/>
      <c r="CJ233" s="509"/>
      <c r="CK233" s="509"/>
      <c r="CL233" s="509"/>
      <c r="CM233" s="509"/>
      <c r="CN233" s="509"/>
      <c r="CO233" s="509"/>
      <c r="CP233" s="509"/>
      <c r="CQ233" s="509"/>
      <c r="CR233" s="517" t="s">
        <v>22415</v>
      </c>
      <c r="CV233" s="509"/>
      <c r="CW233" s="509"/>
      <c r="CX233" s="509"/>
      <c r="CY233" s="509"/>
      <c r="CZ233" s="509"/>
      <c r="DA233" s="509"/>
      <c r="DB233" s="509"/>
      <c r="DC233" s="509"/>
      <c r="DD233" s="517" t="s">
        <v>22419</v>
      </c>
      <c r="DE233" s="509"/>
      <c r="DF233" s="509"/>
      <c r="DG233" s="509"/>
      <c r="DH233" s="509"/>
      <c r="DI233" s="509"/>
      <c r="DJ233" s="509"/>
      <c r="DK233" s="509"/>
      <c r="DL233" s="509"/>
      <c r="DM233" s="517" t="s">
        <v>22422</v>
      </c>
      <c r="DN233" s="517" t="s">
        <v>70</v>
      </c>
      <c r="DO233" s="509"/>
      <c r="DP233" s="509"/>
      <c r="DQ233" s="509"/>
      <c r="DR233" s="517" t="s">
        <v>60</v>
      </c>
      <c r="DS233" s="509"/>
      <c r="DT233" s="509"/>
      <c r="DU233" s="509"/>
      <c r="DV233" s="517" t="s">
        <v>22423</v>
      </c>
      <c r="EA233" s="509"/>
      <c r="EB233" s="509"/>
      <c r="EC233" s="509"/>
      <c r="ED233" s="509"/>
      <c r="EE233" s="509"/>
      <c r="EF233" s="509"/>
      <c r="EG233" s="509"/>
      <c r="EH233" s="509"/>
      <c r="EI233" s="509"/>
      <c r="EJ233" s="509"/>
      <c r="EK233" s="509"/>
      <c r="EL233" s="509"/>
      <c r="EM233" s="509"/>
      <c r="EN233" s="509"/>
      <c r="EO233" s="509"/>
      <c r="EP233" s="509"/>
      <c r="EQ233" s="509"/>
      <c r="ER233" s="509"/>
      <c r="ES233" s="509"/>
      <c r="ET233" s="509"/>
      <c r="EU233" s="509"/>
      <c r="EV233" s="509"/>
      <c r="EW233" s="509"/>
      <c r="EX233" s="509"/>
      <c r="EY233" s="509"/>
      <c r="EZ233" s="509"/>
      <c r="FA233" s="509"/>
      <c r="FB233" s="509"/>
      <c r="FC233" s="517" t="s">
        <v>22424</v>
      </c>
      <c r="FE233" s="517" t="s">
        <v>22417</v>
      </c>
      <c r="FG233" s="509"/>
      <c r="FH233" s="509"/>
      <c r="FI233" s="509"/>
      <c r="FJ233" s="509"/>
      <c r="FK233" s="509"/>
      <c r="FL233" s="509"/>
      <c r="FM233" s="509"/>
      <c r="FN233" s="509"/>
      <c r="FO233" s="509"/>
      <c r="FP233" s="509"/>
      <c r="FQ233" s="509"/>
      <c r="FR233" s="509"/>
      <c r="FS233" s="509"/>
      <c r="FT233" s="509"/>
      <c r="FU233" s="509"/>
      <c r="FV233" s="509"/>
      <c r="FW233" s="509"/>
      <c r="FX233" s="509"/>
      <c r="FY233" s="509"/>
      <c r="FZ233" s="509"/>
      <c r="GA233" s="509"/>
      <c r="GB233" s="509"/>
      <c r="GC233" s="509"/>
      <c r="GD233" s="509"/>
      <c r="GE233" s="509"/>
      <c r="GF233" s="509"/>
      <c r="GG233" s="509"/>
    </row>
    <row r="234">
      <c r="A234" s="507">
        <v>6588153.0</v>
      </c>
      <c r="B234" s="517" t="s">
        <v>22425</v>
      </c>
      <c r="C234" s="517" t="s">
        <v>212</v>
      </c>
      <c r="D234" s="601">
        <v>45744.90851851852</v>
      </c>
      <c r="E234" s="601">
        <v>45744.91186342593</v>
      </c>
      <c r="F234" s="601">
        <v>45744.913148148145</v>
      </c>
      <c r="H234" s="517" t="s">
        <v>21685</v>
      </c>
      <c r="K234" s="509"/>
      <c r="L234" s="509"/>
      <c r="M234" s="509"/>
      <c r="N234" s="509"/>
      <c r="O234" s="509"/>
      <c r="P234" s="509"/>
      <c r="Q234" s="509"/>
      <c r="R234" s="509"/>
      <c r="S234" s="509"/>
      <c r="T234" s="509"/>
      <c r="U234" s="509"/>
      <c r="V234" s="517" t="s">
        <v>1497</v>
      </c>
      <c r="W234" s="600" t="s">
        <v>22426</v>
      </c>
      <c r="X234" s="509"/>
      <c r="Y234" s="509"/>
      <c r="Z234" s="509"/>
      <c r="AA234" s="509"/>
      <c r="AB234" s="509"/>
      <c r="AC234" s="509"/>
      <c r="AD234" s="509"/>
      <c r="AE234" s="509"/>
      <c r="AF234" s="509"/>
      <c r="AG234" s="509"/>
      <c r="AH234" s="509"/>
      <c r="AI234" s="509"/>
      <c r="AJ234" s="509"/>
      <c r="AK234" s="509"/>
      <c r="AL234" s="509"/>
      <c r="AM234" s="509"/>
      <c r="AN234" s="509"/>
      <c r="AO234" s="509"/>
      <c r="AP234" s="509"/>
      <c r="AQ234" s="509"/>
      <c r="AR234" s="509"/>
      <c r="AS234" s="509"/>
      <c r="AT234" s="509"/>
      <c r="AU234" s="509"/>
      <c r="AV234" s="509"/>
      <c r="AW234" s="509"/>
      <c r="AX234" s="509"/>
      <c r="AY234" s="509"/>
      <c r="AZ234" s="509"/>
      <c r="BA234" s="509"/>
      <c r="BB234" s="509"/>
      <c r="BC234" s="509"/>
      <c r="BD234" s="509"/>
      <c r="BE234" s="509"/>
      <c r="BF234" s="509"/>
      <c r="BG234" s="509"/>
      <c r="BH234" s="517" t="s">
        <v>21688</v>
      </c>
      <c r="BI234" s="509"/>
      <c r="BJ234" s="509"/>
      <c r="BK234" s="509"/>
      <c r="BL234" s="509"/>
      <c r="BM234" s="509"/>
      <c r="BN234" s="509"/>
      <c r="BO234" s="509"/>
      <c r="BP234" s="509"/>
      <c r="BQ234" s="509"/>
      <c r="BR234" s="509"/>
      <c r="BS234" s="509"/>
      <c r="BT234" s="509"/>
      <c r="BU234" s="509"/>
      <c r="BV234" s="509"/>
      <c r="BW234" s="509"/>
      <c r="BX234" s="509"/>
      <c r="BY234" s="509"/>
      <c r="BZ234" s="509"/>
      <c r="CA234" s="509"/>
      <c r="CB234" s="509"/>
      <c r="CC234" s="509"/>
      <c r="CD234" s="509"/>
      <c r="CE234" s="509"/>
      <c r="CF234" s="509"/>
      <c r="CG234" s="509"/>
      <c r="CH234" s="509"/>
      <c r="CI234" s="509"/>
      <c r="CJ234" s="509"/>
      <c r="CK234" s="509"/>
      <c r="CL234" s="509"/>
      <c r="CM234" s="509"/>
      <c r="CN234" s="509"/>
      <c r="CO234" s="509"/>
      <c r="CP234" s="509"/>
      <c r="CQ234" s="509"/>
      <c r="CR234" s="517" t="s">
        <v>22427</v>
      </c>
      <c r="CU234" s="509"/>
      <c r="CV234" s="509"/>
      <c r="CW234" s="509"/>
      <c r="CX234" s="509"/>
      <c r="CY234" s="509"/>
      <c r="CZ234" s="509"/>
      <c r="DA234" s="509"/>
      <c r="DB234" s="509"/>
      <c r="DC234" s="509"/>
      <c r="DD234" s="509"/>
      <c r="DE234" s="509"/>
      <c r="DF234" s="509"/>
      <c r="DG234" s="509"/>
      <c r="DH234" s="509"/>
      <c r="DI234" s="517" t="s">
        <v>22427</v>
      </c>
      <c r="DL234" s="509"/>
      <c r="DM234" s="509"/>
      <c r="DN234" s="517" t="s">
        <v>22428</v>
      </c>
      <c r="DO234" s="509"/>
      <c r="DP234" s="509"/>
      <c r="DQ234" s="509"/>
      <c r="DR234" s="517" t="s">
        <v>1497</v>
      </c>
      <c r="DS234" s="509"/>
      <c r="DT234" s="509"/>
      <c r="DU234" s="509"/>
      <c r="DV234" s="509"/>
      <c r="DW234" s="509"/>
      <c r="DX234" s="509"/>
      <c r="DY234" s="509"/>
      <c r="DZ234" s="509"/>
      <c r="EA234" s="509"/>
      <c r="EB234" s="602">
        <v>45744.0</v>
      </c>
      <c r="EC234" s="509"/>
      <c r="ED234" s="509"/>
      <c r="EE234" s="509"/>
      <c r="EF234" s="509"/>
      <c r="EG234" s="509"/>
      <c r="EH234" s="509"/>
      <c r="EI234" s="509"/>
      <c r="EJ234" s="509"/>
      <c r="EK234" s="509"/>
      <c r="EL234" s="509"/>
      <c r="EM234" s="509"/>
      <c r="EN234" s="509"/>
      <c r="EO234" s="509"/>
      <c r="EP234" s="509"/>
      <c r="EQ234" s="509"/>
      <c r="ER234" s="509"/>
      <c r="ES234" s="509"/>
      <c r="ET234" s="509"/>
      <c r="EU234" s="509"/>
      <c r="EV234" s="509"/>
      <c r="EW234" s="509"/>
      <c r="EX234" s="509"/>
      <c r="EY234" s="509"/>
      <c r="EZ234" s="509"/>
      <c r="FA234" s="509"/>
      <c r="FB234" s="509"/>
      <c r="FC234" s="509"/>
      <c r="FD234" s="509"/>
      <c r="FE234" s="517" t="s">
        <v>22429</v>
      </c>
      <c r="FG234" s="509"/>
      <c r="FH234" s="509"/>
      <c r="FI234" s="509"/>
      <c r="FJ234" s="509"/>
      <c r="FK234" s="509"/>
      <c r="FL234" s="509"/>
      <c r="FM234" s="509"/>
      <c r="FN234" s="509"/>
      <c r="FO234" s="509"/>
      <c r="FP234" s="509"/>
      <c r="FQ234" s="509"/>
      <c r="FR234" s="509"/>
      <c r="FS234" s="509"/>
      <c r="FT234" s="509"/>
      <c r="FU234" s="509"/>
      <c r="FV234" s="509"/>
      <c r="FW234" s="509"/>
      <c r="FX234" s="509"/>
      <c r="FY234" s="509"/>
      <c r="FZ234" s="509"/>
      <c r="GA234" s="509"/>
      <c r="GB234" s="509"/>
      <c r="GC234" s="509"/>
      <c r="GD234" s="509"/>
      <c r="GE234" s="509"/>
      <c r="GF234" s="509"/>
      <c r="GG234" s="509"/>
    </row>
    <row r="235">
      <c r="A235" s="507">
        <v>6588166.0</v>
      </c>
      <c r="B235" s="517" t="s">
        <v>22430</v>
      </c>
      <c r="C235" s="517" t="s">
        <v>212</v>
      </c>
      <c r="D235" s="601">
        <v>45744.91483796296</v>
      </c>
      <c r="E235" s="601">
        <v>45744.91824074074</v>
      </c>
      <c r="F235" s="601">
        <v>45744.91878472222</v>
      </c>
      <c r="H235" s="517" t="s">
        <v>21685</v>
      </c>
      <c r="K235" s="509"/>
      <c r="L235" s="509"/>
      <c r="M235" s="509"/>
      <c r="N235" s="509"/>
      <c r="O235" s="509"/>
      <c r="P235" s="509"/>
      <c r="Q235" s="509"/>
      <c r="R235" s="509"/>
      <c r="S235" s="509"/>
      <c r="T235" s="517" t="s">
        <v>2639</v>
      </c>
      <c r="V235" s="517" t="s">
        <v>1497</v>
      </c>
      <c r="W235" s="600" t="s">
        <v>22426</v>
      </c>
      <c r="X235" s="509"/>
      <c r="Y235" s="509"/>
      <c r="Z235" s="509"/>
      <c r="AA235" s="509"/>
      <c r="AB235" s="509"/>
      <c r="AC235" s="509"/>
      <c r="AD235" s="509"/>
      <c r="AE235" s="509"/>
      <c r="AF235" s="509"/>
      <c r="AG235" s="509"/>
      <c r="AH235" s="509"/>
      <c r="AI235" s="509"/>
      <c r="AJ235" s="509"/>
      <c r="AK235" s="509"/>
      <c r="AL235" s="509"/>
      <c r="AM235" s="509"/>
      <c r="AN235" s="509"/>
      <c r="AO235" s="509"/>
      <c r="AP235" s="509"/>
      <c r="AQ235" s="509"/>
      <c r="AR235" s="602">
        <v>45744.0</v>
      </c>
      <c r="AS235" s="507">
        <v>798000.0</v>
      </c>
      <c r="AT235" s="509"/>
      <c r="AU235" s="509"/>
      <c r="AV235" s="509"/>
      <c r="AW235" s="509"/>
      <c r="AX235" s="509"/>
      <c r="AY235" s="509"/>
      <c r="AZ235" s="509"/>
      <c r="BA235" s="509"/>
      <c r="BB235" s="509"/>
      <c r="BC235" s="509"/>
      <c r="BD235" s="509"/>
      <c r="BE235" s="509"/>
      <c r="BF235" s="509"/>
      <c r="BG235" s="509"/>
      <c r="BH235" s="517" t="s">
        <v>21688</v>
      </c>
      <c r="BI235" s="509"/>
      <c r="BJ235" s="509"/>
      <c r="BK235" s="509"/>
      <c r="BL235" s="509"/>
      <c r="BM235" s="509"/>
      <c r="BN235" s="509"/>
      <c r="BO235" s="509"/>
      <c r="BP235" s="507">
        <v>798000.0</v>
      </c>
      <c r="BQ235" s="509"/>
      <c r="BR235" s="509"/>
      <c r="BS235" s="509"/>
      <c r="BT235" s="509"/>
      <c r="BU235" s="509"/>
      <c r="BV235" s="509"/>
      <c r="BW235" s="509"/>
      <c r="BX235" s="509"/>
      <c r="BY235" s="509"/>
      <c r="BZ235" s="509"/>
      <c r="CA235" s="509"/>
      <c r="CB235" s="515" t="s">
        <v>21806</v>
      </c>
      <c r="CC235" s="509"/>
      <c r="CD235" s="509"/>
      <c r="CE235" s="507">
        <v>798000.0</v>
      </c>
      <c r="CF235" s="507">
        <v>0.0</v>
      </c>
      <c r="CG235" s="509"/>
      <c r="CH235" s="509"/>
      <c r="CI235" s="509"/>
      <c r="CJ235" s="509"/>
      <c r="CK235" s="509"/>
      <c r="CL235" s="509"/>
      <c r="CM235" s="509"/>
      <c r="CN235" s="509"/>
      <c r="CO235" s="509"/>
      <c r="CP235" s="509"/>
      <c r="CQ235" s="509"/>
      <c r="CR235" s="517" t="s">
        <v>22427</v>
      </c>
      <c r="CU235" s="509"/>
      <c r="CV235" s="509"/>
      <c r="CW235" s="509"/>
      <c r="CX235" s="509"/>
      <c r="CY235" s="509"/>
      <c r="CZ235" s="509"/>
      <c r="DA235" s="509"/>
      <c r="DB235" s="509"/>
      <c r="DC235" s="509"/>
      <c r="DD235" s="517" t="s">
        <v>22431</v>
      </c>
      <c r="DE235" s="509"/>
      <c r="DF235" s="509"/>
      <c r="DG235" s="509"/>
      <c r="DH235" s="509"/>
      <c r="DI235" s="509"/>
      <c r="DJ235" s="509"/>
      <c r="DK235" s="509"/>
      <c r="DL235" s="509"/>
      <c r="DM235" s="509"/>
      <c r="DN235" s="517" t="s">
        <v>22428</v>
      </c>
      <c r="DO235" s="509"/>
      <c r="DP235" s="509"/>
      <c r="DQ235" s="509"/>
      <c r="DR235" s="517" t="s">
        <v>1497</v>
      </c>
      <c r="DS235" s="509"/>
      <c r="DT235" s="509"/>
      <c r="DU235" s="509"/>
      <c r="DV235" s="517" t="s">
        <v>22432</v>
      </c>
      <c r="DY235" s="509"/>
      <c r="DZ235" s="509"/>
      <c r="EA235" s="509"/>
      <c r="EB235" s="509"/>
      <c r="EC235" s="509"/>
      <c r="ED235" s="509"/>
      <c r="EE235" s="509"/>
      <c r="EF235" s="509"/>
      <c r="EG235" s="509"/>
      <c r="EH235" s="509"/>
      <c r="EI235" s="509"/>
      <c r="EJ235" s="509"/>
      <c r="EK235" s="509"/>
      <c r="EL235" s="509"/>
      <c r="EM235" s="509"/>
      <c r="EN235" s="509"/>
      <c r="EO235" s="509"/>
      <c r="EP235" s="509"/>
      <c r="EQ235" s="509"/>
      <c r="ER235" s="509"/>
      <c r="ES235" s="509"/>
      <c r="ET235" s="509"/>
      <c r="EU235" s="509"/>
      <c r="EV235" s="509"/>
      <c r="EW235" s="509"/>
      <c r="EX235" s="509"/>
      <c r="EY235" s="509"/>
      <c r="EZ235" s="509"/>
      <c r="FA235" s="509"/>
      <c r="FB235" s="509"/>
      <c r="FC235" s="509"/>
      <c r="FD235" s="509"/>
      <c r="FE235" s="517" t="s">
        <v>22429</v>
      </c>
      <c r="FG235" s="509"/>
      <c r="FH235" s="509"/>
      <c r="FI235" s="509"/>
      <c r="FJ235" s="509"/>
      <c r="FK235" s="509"/>
      <c r="FL235" s="509"/>
      <c r="FM235" s="509"/>
      <c r="FN235" s="509"/>
      <c r="FO235" s="509"/>
      <c r="FP235" s="509"/>
      <c r="FQ235" s="509"/>
      <c r="FR235" s="509"/>
      <c r="FS235" s="509"/>
      <c r="FT235" s="509"/>
      <c r="FU235" s="509"/>
      <c r="FV235" s="509"/>
      <c r="FW235" s="509"/>
      <c r="FX235" s="509"/>
      <c r="FY235" s="509"/>
      <c r="FZ235" s="509"/>
      <c r="GA235" s="509"/>
      <c r="GB235" s="509"/>
      <c r="GC235" s="509"/>
      <c r="GD235" s="509"/>
      <c r="GE235" s="509"/>
      <c r="GF235" s="509"/>
      <c r="GG235" s="509"/>
    </row>
    <row r="236">
      <c r="A236" s="507">
        <v>6588170.0</v>
      </c>
      <c r="B236" s="517" t="s">
        <v>22433</v>
      </c>
      <c r="C236" s="517" t="s">
        <v>212</v>
      </c>
      <c r="D236" s="601">
        <v>45744.919652777775</v>
      </c>
      <c r="E236" s="601">
        <v>45744.922476851854</v>
      </c>
      <c r="F236" s="601">
        <v>45744.92300925926</v>
      </c>
      <c r="H236" s="517" t="s">
        <v>21685</v>
      </c>
      <c r="K236" s="509"/>
      <c r="L236" s="509"/>
      <c r="M236" s="509"/>
      <c r="N236" s="509"/>
      <c r="O236" s="509"/>
      <c r="P236" s="509"/>
      <c r="Q236" s="509"/>
      <c r="R236" s="509"/>
      <c r="S236" s="509"/>
      <c r="T236" s="517" t="s">
        <v>2639</v>
      </c>
      <c r="V236" s="517" t="s">
        <v>1497</v>
      </c>
      <c r="W236" s="600" t="s">
        <v>22426</v>
      </c>
      <c r="X236" s="509"/>
      <c r="Y236" s="509"/>
      <c r="Z236" s="509"/>
      <c r="AA236" s="509"/>
      <c r="AB236" s="509"/>
      <c r="AC236" s="509"/>
      <c r="AD236" s="509"/>
      <c r="AE236" s="509"/>
      <c r="AF236" s="509"/>
      <c r="AG236" s="509"/>
      <c r="AH236" s="509"/>
      <c r="AI236" s="509"/>
      <c r="AJ236" s="509"/>
      <c r="AK236" s="509"/>
      <c r="AL236" s="509"/>
      <c r="AM236" s="509"/>
      <c r="AN236" s="509"/>
      <c r="AO236" s="509"/>
      <c r="AP236" s="509"/>
      <c r="AQ236" s="509"/>
      <c r="AR236" s="602">
        <v>45744.0</v>
      </c>
      <c r="AS236" s="507">
        <v>798000.0</v>
      </c>
      <c r="AT236" s="509"/>
      <c r="AU236" s="509"/>
      <c r="AV236" s="509"/>
      <c r="AW236" s="509"/>
      <c r="AX236" s="509"/>
      <c r="AY236" s="509"/>
      <c r="AZ236" s="509"/>
      <c r="BA236" s="509"/>
      <c r="BB236" s="509"/>
      <c r="BC236" s="509"/>
      <c r="BD236" s="509"/>
      <c r="BE236" s="509"/>
      <c r="BF236" s="509"/>
      <c r="BG236" s="509"/>
      <c r="BH236" s="517" t="s">
        <v>21688</v>
      </c>
      <c r="BI236" s="509"/>
      <c r="BJ236" s="509"/>
      <c r="BK236" s="509"/>
      <c r="BL236" s="509"/>
      <c r="BM236" s="509"/>
      <c r="BN236" s="509"/>
      <c r="BO236" s="509"/>
      <c r="BP236" s="507">
        <v>798000.0</v>
      </c>
      <c r="BQ236" s="509"/>
      <c r="BR236" s="509"/>
      <c r="BS236" s="509"/>
      <c r="BT236" s="509"/>
      <c r="BU236" s="509"/>
      <c r="BV236" s="509"/>
      <c r="BW236" s="509"/>
      <c r="BX236" s="509"/>
      <c r="BY236" s="509"/>
      <c r="BZ236" s="509"/>
      <c r="CA236" s="509"/>
      <c r="CB236" s="515" t="s">
        <v>21806</v>
      </c>
      <c r="CC236" s="509"/>
      <c r="CD236" s="509"/>
      <c r="CE236" s="507">
        <v>798000.0</v>
      </c>
      <c r="CF236" s="507">
        <v>0.0</v>
      </c>
      <c r="CG236" s="509"/>
      <c r="CH236" s="509"/>
      <c r="CI236" s="509"/>
      <c r="CJ236" s="509"/>
      <c r="CK236" s="509"/>
      <c r="CL236" s="509"/>
      <c r="CM236" s="509"/>
      <c r="CN236" s="509"/>
      <c r="CO236" s="509"/>
      <c r="CP236" s="509"/>
      <c r="CQ236" s="509"/>
      <c r="CR236" s="517" t="s">
        <v>22427</v>
      </c>
      <c r="CU236" s="509"/>
      <c r="CV236" s="509"/>
      <c r="CW236" s="509"/>
      <c r="CX236" s="509"/>
      <c r="CY236" s="509"/>
      <c r="CZ236" s="509"/>
      <c r="DA236" s="509"/>
      <c r="DB236" s="509"/>
      <c r="DC236" s="509"/>
      <c r="DD236" s="517" t="s">
        <v>22431</v>
      </c>
      <c r="DE236" s="509"/>
      <c r="DF236" s="509"/>
      <c r="DG236" s="509"/>
      <c r="DH236" s="509"/>
      <c r="DI236" s="509"/>
      <c r="DJ236" s="509"/>
      <c r="DK236" s="509"/>
      <c r="DL236" s="509"/>
      <c r="DM236" s="517" t="s">
        <v>22434</v>
      </c>
      <c r="DN236" s="517" t="s">
        <v>22428</v>
      </c>
      <c r="DO236" s="509"/>
      <c r="DP236" s="509"/>
      <c r="DQ236" s="509"/>
      <c r="DR236" s="517" t="s">
        <v>1497</v>
      </c>
      <c r="DS236" s="509"/>
      <c r="DT236" s="509"/>
      <c r="DU236" s="509"/>
      <c r="DV236" s="517" t="s">
        <v>22432</v>
      </c>
      <c r="DY236" s="509"/>
      <c r="DZ236" s="509"/>
      <c r="EA236" s="509"/>
      <c r="EB236" s="509"/>
      <c r="EC236" s="509"/>
      <c r="ED236" s="509"/>
      <c r="EE236" s="509"/>
      <c r="EF236" s="509"/>
      <c r="EG236" s="509"/>
      <c r="EH236" s="509"/>
      <c r="EI236" s="509"/>
      <c r="EJ236" s="509"/>
      <c r="EK236" s="509"/>
      <c r="EL236" s="509"/>
      <c r="EM236" s="509"/>
      <c r="EN236" s="509"/>
      <c r="EO236" s="509"/>
      <c r="EP236" s="509"/>
      <c r="EQ236" s="509"/>
      <c r="ER236" s="509"/>
      <c r="ES236" s="509"/>
      <c r="ET236" s="509"/>
      <c r="EU236" s="509"/>
      <c r="EV236" s="509"/>
      <c r="EW236" s="509"/>
      <c r="EX236" s="509"/>
      <c r="EY236" s="509"/>
      <c r="EZ236" s="509"/>
      <c r="FA236" s="509"/>
      <c r="FB236" s="509"/>
      <c r="FC236" s="517" t="s">
        <v>22435</v>
      </c>
      <c r="FE236" s="517" t="s">
        <v>22429</v>
      </c>
      <c r="FG236" s="509"/>
      <c r="FH236" s="509"/>
      <c r="FI236" s="509"/>
      <c r="FJ236" s="509"/>
      <c r="FK236" s="509"/>
      <c r="FL236" s="509"/>
      <c r="FM236" s="509"/>
      <c r="FN236" s="509"/>
      <c r="FO236" s="509"/>
      <c r="FP236" s="509"/>
      <c r="FQ236" s="509"/>
      <c r="FR236" s="509"/>
      <c r="FS236" s="509"/>
      <c r="FT236" s="509"/>
      <c r="FU236" s="509"/>
      <c r="FV236" s="509"/>
      <c r="FW236" s="509"/>
      <c r="FX236" s="509"/>
      <c r="FY236" s="509"/>
      <c r="FZ236" s="509"/>
      <c r="GA236" s="509"/>
      <c r="GB236" s="509"/>
      <c r="GC236" s="509"/>
      <c r="GD236" s="509"/>
      <c r="GE236" s="509"/>
      <c r="GF236" s="509"/>
      <c r="GG236" s="509"/>
    </row>
    <row r="237">
      <c r="A237" s="507">
        <v>6589038.0</v>
      </c>
      <c r="B237" s="517" t="s">
        <v>22436</v>
      </c>
      <c r="C237" s="517" t="s">
        <v>212</v>
      </c>
      <c r="D237" s="601">
        <v>45744.945023148146</v>
      </c>
      <c r="E237" s="601">
        <v>45744.95011574074</v>
      </c>
      <c r="F237" s="601">
        <v>45744.950277777774</v>
      </c>
      <c r="H237" s="517" t="s">
        <v>21685</v>
      </c>
      <c r="K237" s="509"/>
      <c r="L237" s="509"/>
      <c r="M237" s="509"/>
      <c r="N237" s="509"/>
      <c r="O237" s="509"/>
      <c r="P237" s="509"/>
      <c r="Q237" s="509"/>
      <c r="R237" s="509"/>
      <c r="S237" s="509"/>
      <c r="T237" s="509"/>
      <c r="U237" s="509"/>
      <c r="V237" s="517" t="s">
        <v>1439</v>
      </c>
      <c r="W237" s="600" t="s">
        <v>22437</v>
      </c>
      <c r="X237" s="509"/>
      <c r="Y237" s="509"/>
      <c r="Z237" s="509"/>
      <c r="AA237" s="509"/>
      <c r="AB237" s="509"/>
      <c r="AC237" s="509"/>
      <c r="AD237" s="509"/>
      <c r="AE237" s="509"/>
      <c r="AF237" s="509"/>
      <c r="AG237" s="509"/>
      <c r="AH237" s="509"/>
      <c r="AI237" s="509"/>
      <c r="AJ237" s="509"/>
      <c r="AK237" s="509"/>
      <c r="AL237" s="509"/>
      <c r="AM237" s="509"/>
      <c r="AN237" s="509"/>
      <c r="AO237" s="509"/>
      <c r="AP237" s="509"/>
      <c r="AQ237" s="509"/>
      <c r="AR237" s="509"/>
      <c r="AS237" s="509"/>
      <c r="AT237" s="509"/>
      <c r="AU237" s="509"/>
      <c r="AV237" s="509"/>
      <c r="AW237" s="509"/>
      <c r="AX237" s="509"/>
      <c r="AY237" s="509"/>
      <c r="AZ237" s="509"/>
      <c r="BA237" s="509"/>
      <c r="BB237" s="509"/>
      <c r="BC237" s="509"/>
      <c r="BD237" s="509"/>
      <c r="BE237" s="509"/>
      <c r="BF237" s="509"/>
      <c r="BG237" s="509"/>
      <c r="BH237" s="517" t="s">
        <v>21688</v>
      </c>
      <c r="BI237" s="509"/>
      <c r="BJ237" s="509"/>
      <c r="BK237" s="509"/>
      <c r="BL237" s="509"/>
      <c r="BM237" s="509"/>
      <c r="BN237" s="509"/>
      <c r="BO237" s="509"/>
      <c r="BP237" s="509"/>
      <c r="BQ237" s="509"/>
      <c r="BR237" s="509"/>
      <c r="BS237" s="509"/>
      <c r="BT237" s="509"/>
      <c r="BU237" s="509"/>
      <c r="BV237" s="509"/>
      <c r="BW237" s="509"/>
      <c r="BX237" s="509"/>
      <c r="BY237" s="509"/>
      <c r="BZ237" s="509"/>
      <c r="CA237" s="509"/>
      <c r="CB237" s="509"/>
      <c r="CC237" s="509"/>
      <c r="CD237" s="509"/>
      <c r="CE237" s="509"/>
      <c r="CF237" s="509"/>
      <c r="CG237" s="509"/>
      <c r="CH237" s="509"/>
      <c r="CI237" s="509"/>
      <c r="CJ237" s="509"/>
      <c r="CK237" s="509"/>
      <c r="CL237" s="509"/>
      <c r="CM237" s="509"/>
      <c r="CN237" s="509"/>
      <c r="CO237" s="509"/>
      <c r="CP237" s="509"/>
      <c r="CQ237" s="509"/>
      <c r="CR237" s="517" t="s">
        <v>22438</v>
      </c>
      <c r="CU237" s="509"/>
      <c r="CV237" s="509"/>
      <c r="CW237" s="509"/>
      <c r="CX237" s="509"/>
      <c r="CY237" s="509"/>
      <c r="CZ237" s="509"/>
      <c r="DA237" s="509"/>
      <c r="DB237" s="509"/>
      <c r="DC237" s="509"/>
      <c r="DD237" s="509"/>
      <c r="DE237" s="509"/>
      <c r="DF237" s="509"/>
      <c r="DG237" s="509"/>
      <c r="DH237" s="509"/>
      <c r="DI237" s="517" t="s">
        <v>22438</v>
      </c>
      <c r="DL237" s="509"/>
      <c r="DM237" s="509"/>
      <c r="DN237" s="517" t="s">
        <v>22439</v>
      </c>
      <c r="DO237" s="509"/>
      <c r="DP237" s="509"/>
      <c r="DQ237" s="509"/>
      <c r="DR237" s="517" t="s">
        <v>1439</v>
      </c>
      <c r="DS237" s="509"/>
      <c r="DT237" s="509"/>
      <c r="DU237" s="509"/>
      <c r="DV237" s="509"/>
      <c r="DW237" s="509"/>
      <c r="DX237" s="509"/>
      <c r="DY237" s="509"/>
      <c r="DZ237" s="509"/>
      <c r="EA237" s="509"/>
      <c r="EB237" s="602">
        <v>45744.0</v>
      </c>
      <c r="EC237" s="509"/>
      <c r="ED237" s="509"/>
      <c r="EE237" s="509"/>
      <c r="EF237" s="509"/>
      <c r="EG237" s="509"/>
      <c r="EH237" s="509"/>
      <c r="EI237" s="509"/>
      <c r="EJ237" s="509"/>
      <c r="EK237" s="509"/>
      <c r="EL237" s="509"/>
      <c r="EM237" s="509"/>
      <c r="EN237" s="509"/>
      <c r="EO237" s="509"/>
      <c r="EP237" s="509"/>
      <c r="EQ237" s="509"/>
      <c r="ER237" s="509"/>
      <c r="ES237" s="509"/>
      <c r="ET237" s="509"/>
      <c r="EU237" s="509"/>
      <c r="EV237" s="509"/>
      <c r="EW237" s="509"/>
      <c r="EX237" s="509"/>
      <c r="EY237" s="509"/>
      <c r="EZ237" s="509"/>
      <c r="FA237" s="509"/>
      <c r="FB237" s="509"/>
      <c r="FC237" s="509"/>
      <c r="FD237" s="509"/>
      <c r="FE237" s="517" t="s">
        <v>22440</v>
      </c>
      <c r="FG237" s="509"/>
      <c r="FH237" s="509"/>
      <c r="FI237" s="509"/>
      <c r="FJ237" s="509"/>
      <c r="FK237" s="509"/>
      <c r="FL237" s="509"/>
      <c r="FM237" s="509"/>
      <c r="FN237" s="509"/>
      <c r="FO237" s="509"/>
      <c r="FP237" s="509"/>
      <c r="FQ237" s="509"/>
      <c r="FR237" s="509"/>
      <c r="FS237" s="509"/>
      <c r="FT237" s="509"/>
      <c r="FU237" s="509"/>
      <c r="FV237" s="509"/>
      <c r="FW237" s="509"/>
      <c r="FX237" s="509"/>
      <c r="FY237" s="509"/>
      <c r="FZ237" s="509"/>
      <c r="GA237" s="509"/>
      <c r="GB237" s="509"/>
      <c r="GC237" s="509"/>
      <c r="GD237" s="509"/>
      <c r="GE237" s="509"/>
      <c r="GF237" s="509"/>
      <c r="GG237" s="509"/>
    </row>
    <row r="238">
      <c r="A238" s="507">
        <v>6589155.0</v>
      </c>
      <c r="B238" s="517" t="s">
        <v>22441</v>
      </c>
      <c r="C238" s="517" t="s">
        <v>212</v>
      </c>
      <c r="D238" s="601">
        <v>45744.95590277778</v>
      </c>
      <c r="E238" s="601">
        <v>45744.98370370371</v>
      </c>
      <c r="F238" s="601">
        <v>45745.02326388889</v>
      </c>
      <c r="H238" s="517" t="s">
        <v>21685</v>
      </c>
      <c r="K238" s="509"/>
      <c r="L238" s="509"/>
      <c r="M238" s="509"/>
      <c r="N238" s="509"/>
      <c r="O238" s="509"/>
      <c r="P238" s="509"/>
      <c r="Q238" s="509"/>
      <c r="R238" s="509"/>
      <c r="S238" s="509"/>
      <c r="T238" s="509"/>
      <c r="U238" s="509"/>
      <c r="V238" s="517" t="s">
        <v>22442</v>
      </c>
      <c r="W238" s="600" t="s">
        <v>68</v>
      </c>
      <c r="X238" s="509"/>
      <c r="Y238" s="509"/>
      <c r="Z238" s="509"/>
      <c r="AA238" s="509"/>
      <c r="AB238" s="509"/>
      <c r="AC238" s="509"/>
      <c r="AD238" s="509"/>
      <c r="AE238" s="509"/>
      <c r="AF238" s="509"/>
      <c r="AG238" s="509"/>
      <c r="AH238" s="509"/>
      <c r="AI238" s="509"/>
      <c r="AJ238" s="509"/>
      <c r="AK238" s="509"/>
      <c r="AL238" s="509"/>
      <c r="AM238" s="509"/>
      <c r="AN238" s="509"/>
      <c r="AO238" s="509"/>
      <c r="AP238" s="509"/>
      <c r="AQ238" s="509"/>
      <c r="AR238" s="509"/>
      <c r="AS238" s="509"/>
      <c r="AT238" s="509"/>
      <c r="AU238" s="509"/>
      <c r="AV238" s="509"/>
      <c r="AW238" s="509"/>
      <c r="AX238" s="509"/>
      <c r="AY238" s="509"/>
      <c r="AZ238" s="509"/>
      <c r="BA238" s="509"/>
      <c r="BB238" s="509"/>
      <c r="BC238" s="509"/>
      <c r="BD238" s="509"/>
      <c r="BE238" s="509"/>
      <c r="BF238" s="509"/>
      <c r="BG238" s="509"/>
      <c r="BH238" s="517" t="s">
        <v>21688</v>
      </c>
      <c r="BI238" s="509"/>
      <c r="BJ238" s="509"/>
      <c r="BK238" s="509"/>
      <c r="BL238" s="509"/>
      <c r="BM238" s="509"/>
      <c r="BN238" s="509"/>
      <c r="BO238" s="509"/>
      <c r="BP238" s="509"/>
      <c r="BQ238" s="509"/>
      <c r="BR238" s="509"/>
      <c r="BS238" s="509"/>
      <c r="BT238" s="509"/>
      <c r="BU238" s="509"/>
      <c r="BV238" s="509"/>
      <c r="BW238" s="509"/>
      <c r="BX238" s="509"/>
      <c r="BY238" s="509"/>
      <c r="BZ238" s="509"/>
      <c r="CA238" s="509"/>
      <c r="CB238" s="509"/>
      <c r="CC238" s="509"/>
      <c r="CD238" s="509"/>
      <c r="CE238" s="509"/>
      <c r="CF238" s="509"/>
      <c r="CG238" s="509"/>
      <c r="CH238" s="509"/>
      <c r="CI238" s="509"/>
      <c r="CJ238" s="509"/>
      <c r="CK238" s="509"/>
      <c r="CL238" s="509"/>
      <c r="CM238" s="509"/>
      <c r="CN238" s="509"/>
      <c r="CO238" s="509"/>
      <c r="CP238" s="509"/>
      <c r="CQ238" s="509"/>
      <c r="CR238" s="517" t="s">
        <v>22443</v>
      </c>
      <c r="CU238" s="509"/>
      <c r="CV238" s="509"/>
      <c r="CW238" s="509"/>
      <c r="CX238" s="509"/>
      <c r="CY238" s="509"/>
      <c r="CZ238" s="509"/>
      <c r="DA238" s="509"/>
      <c r="DB238" s="509"/>
      <c r="DC238" s="509"/>
      <c r="DD238" s="509"/>
      <c r="DE238" s="509"/>
      <c r="DF238" s="509"/>
      <c r="DG238" s="509"/>
      <c r="DH238" s="509"/>
      <c r="DI238" s="517" t="s">
        <v>22443</v>
      </c>
      <c r="DL238" s="509"/>
      <c r="DM238" s="509"/>
      <c r="DN238" s="517" t="s">
        <v>67</v>
      </c>
      <c r="DO238" s="509"/>
      <c r="DP238" s="509"/>
      <c r="DQ238" s="509"/>
      <c r="DR238" s="517" t="s">
        <v>22442</v>
      </c>
      <c r="DS238" s="509"/>
      <c r="DT238" s="509"/>
      <c r="DU238" s="509"/>
      <c r="DV238" s="509"/>
      <c r="DW238" s="509"/>
      <c r="DX238" s="509"/>
      <c r="DY238" s="509"/>
      <c r="DZ238" s="509"/>
      <c r="EA238" s="509"/>
      <c r="EB238" s="602">
        <v>45744.0</v>
      </c>
      <c r="EC238" s="509"/>
      <c r="ED238" s="509"/>
      <c r="EE238" s="509"/>
      <c r="EF238" s="509"/>
      <c r="EG238" s="509"/>
      <c r="EH238" s="509"/>
      <c r="EI238" s="509"/>
      <c r="EJ238" s="509"/>
      <c r="EK238" s="509"/>
      <c r="EL238" s="509"/>
      <c r="EM238" s="509"/>
      <c r="EN238" s="509"/>
      <c r="EO238" s="509"/>
      <c r="EP238" s="509"/>
      <c r="EQ238" s="509"/>
      <c r="ER238" s="509"/>
      <c r="ES238" s="509"/>
      <c r="ET238" s="509"/>
      <c r="EU238" s="509"/>
      <c r="EV238" s="509"/>
      <c r="EW238" s="509"/>
      <c r="EX238" s="509"/>
      <c r="EY238" s="509"/>
      <c r="EZ238" s="509"/>
      <c r="FA238" s="509"/>
      <c r="FB238" s="509"/>
      <c r="FC238" s="509"/>
      <c r="FD238" s="509"/>
      <c r="FE238" s="517" t="s">
        <v>22444</v>
      </c>
      <c r="FG238" s="509"/>
      <c r="FH238" s="509"/>
      <c r="FI238" s="509"/>
      <c r="FJ238" s="509"/>
      <c r="FK238" s="509"/>
      <c r="FL238" s="509"/>
      <c r="FM238" s="509"/>
      <c r="FN238" s="509"/>
      <c r="FO238" s="509"/>
      <c r="FP238" s="509"/>
      <c r="FQ238" s="509"/>
      <c r="FR238" s="509"/>
      <c r="FS238" s="509"/>
      <c r="FT238" s="509"/>
      <c r="FU238" s="509"/>
      <c r="FV238" s="509"/>
      <c r="FW238" s="509"/>
      <c r="FX238" s="509"/>
      <c r="FY238" s="509"/>
      <c r="FZ238" s="509"/>
      <c r="GA238" s="509"/>
      <c r="GB238" s="509"/>
      <c r="GC238" s="509"/>
      <c r="GD238" s="509"/>
      <c r="GE238" s="509"/>
      <c r="GF238" s="509"/>
      <c r="GG238" s="509"/>
    </row>
    <row r="239">
      <c r="A239" s="507">
        <v>6589162.0</v>
      </c>
      <c r="B239" s="517" t="s">
        <v>22445</v>
      </c>
      <c r="C239" s="517" t="s">
        <v>212</v>
      </c>
      <c r="D239" s="601">
        <v>45744.95741898148</v>
      </c>
      <c r="E239" s="601">
        <v>45744.98706018519</v>
      </c>
      <c r="F239" s="601">
        <v>45745.024872685186</v>
      </c>
      <c r="H239" s="517" t="s">
        <v>21685</v>
      </c>
      <c r="K239" s="509"/>
      <c r="L239" s="509"/>
      <c r="M239" s="509"/>
      <c r="N239" s="509"/>
      <c r="O239" s="509"/>
      <c r="P239" s="509"/>
      <c r="Q239" s="509"/>
      <c r="R239" s="509"/>
      <c r="S239" s="509"/>
      <c r="T239" s="517" t="s">
        <v>2639</v>
      </c>
      <c r="V239" s="517" t="s">
        <v>22442</v>
      </c>
      <c r="W239" s="600" t="s">
        <v>68</v>
      </c>
      <c r="X239" s="509"/>
      <c r="Y239" s="509"/>
      <c r="Z239" s="509"/>
      <c r="AA239" s="509"/>
      <c r="AB239" s="509"/>
      <c r="AC239" s="509"/>
      <c r="AD239" s="509"/>
      <c r="AE239" s="509"/>
      <c r="AF239" s="509"/>
      <c r="AG239" s="509"/>
      <c r="AH239" s="509"/>
      <c r="AI239" s="509"/>
      <c r="AJ239" s="509"/>
      <c r="AK239" s="509"/>
      <c r="AL239" s="509"/>
      <c r="AM239" s="509"/>
      <c r="AN239" s="509"/>
      <c r="AO239" s="509"/>
      <c r="AP239" s="509"/>
      <c r="AQ239" s="507">
        <v>36.0</v>
      </c>
      <c r="AR239" s="602">
        <v>45744.0</v>
      </c>
      <c r="AS239" s="604">
        <v>798000.0</v>
      </c>
      <c r="AT239" s="509"/>
      <c r="AU239" s="509"/>
      <c r="AV239" s="509"/>
      <c r="AW239" s="509"/>
      <c r="AX239" s="509"/>
      <c r="AY239" s="509"/>
      <c r="AZ239" s="509"/>
      <c r="BA239" s="509"/>
      <c r="BB239" s="509"/>
      <c r="BC239" s="509"/>
      <c r="BD239" s="509"/>
      <c r="BE239" s="509"/>
      <c r="BF239" s="509"/>
      <c r="BG239" s="509"/>
      <c r="BH239" s="517" t="s">
        <v>21688</v>
      </c>
      <c r="BI239" s="509"/>
      <c r="BJ239" s="509"/>
      <c r="BK239" s="509"/>
      <c r="BL239" s="509"/>
      <c r="BM239" s="509"/>
      <c r="BN239" s="509"/>
      <c r="BO239" s="509"/>
      <c r="BP239" s="509"/>
      <c r="BQ239" s="509"/>
      <c r="BR239" s="509"/>
      <c r="BS239" s="509"/>
      <c r="BT239" s="517" t="s">
        <v>21693</v>
      </c>
      <c r="BX239" s="509"/>
      <c r="BY239" s="604">
        <v>30324.0</v>
      </c>
      <c r="BZ239" s="604">
        <v>28500.0</v>
      </c>
      <c r="CA239" s="509"/>
      <c r="CB239" s="509"/>
      <c r="CC239" s="603">
        <v>45804.0</v>
      </c>
      <c r="CD239" s="517" t="s">
        <v>21723</v>
      </c>
      <c r="CE239" s="604">
        <v>1027824.0</v>
      </c>
      <c r="CF239" s="604">
        <v>229824.0</v>
      </c>
      <c r="CG239" s="509"/>
      <c r="CH239" s="509"/>
      <c r="CI239" s="509"/>
      <c r="CJ239" s="509"/>
      <c r="CK239" s="509"/>
      <c r="CL239" s="509"/>
      <c r="CM239" s="509"/>
      <c r="CN239" s="509"/>
      <c r="CO239" s="509"/>
      <c r="CP239" s="509"/>
      <c r="CQ239" s="509"/>
      <c r="CR239" s="517" t="s">
        <v>22443</v>
      </c>
      <c r="CU239" s="509"/>
      <c r="CV239" s="509"/>
      <c r="CW239" s="509"/>
      <c r="CX239" s="509"/>
      <c r="CY239" s="509"/>
      <c r="CZ239" s="509"/>
      <c r="DA239" s="509"/>
      <c r="DB239" s="509"/>
      <c r="DC239" s="509"/>
      <c r="DD239" s="517" t="s">
        <v>21826</v>
      </c>
      <c r="DE239" s="509"/>
      <c r="DF239" s="509"/>
      <c r="DG239" s="509"/>
      <c r="DH239" s="509"/>
      <c r="DI239" s="509"/>
      <c r="DJ239" s="509"/>
      <c r="DK239" s="509"/>
      <c r="DL239" s="509"/>
      <c r="DM239" s="517" t="s">
        <v>22446</v>
      </c>
      <c r="DN239" s="517" t="s">
        <v>67</v>
      </c>
      <c r="DO239" s="509"/>
      <c r="DP239" s="509"/>
      <c r="DQ239" s="509"/>
      <c r="DR239" s="517" t="s">
        <v>22442</v>
      </c>
      <c r="DS239" s="509"/>
      <c r="DT239" s="509"/>
      <c r="DU239" s="509"/>
      <c r="DV239" s="517" t="s">
        <v>22447</v>
      </c>
      <c r="DZ239" s="509"/>
      <c r="EA239" s="509"/>
      <c r="EB239" s="509"/>
      <c r="EC239" s="509"/>
      <c r="ED239" s="509"/>
      <c r="EE239" s="509"/>
      <c r="EF239" s="509"/>
      <c r="EG239" s="509"/>
      <c r="EH239" s="509"/>
      <c r="EI239" s="509"/>
      <c r="EJ239" s="509"/>
      <c r="EK239" s="509"/>
      <c r="EL239" s="509"/>
      <c r="EM239" s="509"/>
      <c r="EN239" s="509"/>
      <c r="EO239" s="509"/>
      <c r="EP239" s="509"/>
      <c r="EQ239" s="509"/>
      <c r="ER239" s="509"/>
      <c r="ES239" s="509"/>
      <c r="ET239" s="509"/>
      <c r="EU239" s="509"/>
      <c r="EV239" s="509"/>
      <c r="EW239" s="509"/>
      <c r="EX239" s="509"/>
      <c r="EY239" s="509"/>
      <c r="EZ239" s="509"/>
      <c r="FA239" s="509"/>
      <c r="FB239" s="509"/>
      <c r="FC239" s="509"/>
      <c r="FD239" s="509"/>
      <c r="FE239" s="517" t="s">
        <v>22448</v>
      </c>
      <c r="FG239" s="509"/>
      <c r="FH239" s="509"/>
      <c r="FI239" s="509"/>
      <c r="FJ239" s="509"/>
      <c r="FK239" s="509"/>
      <c r="FL239" s="509"/>
      <c r="FM239" s="509"/>
      <c r="FN239" s="509"/>
      <c r="FO239" s="509"/>
      <c r="FP239" s="509"/>
      <c r="FQ239" s="509"/>
      <c r="FR239" s="509"/>
      <c r="FS239" s="509"/>
      <c r="FT239" s="509"/>
      <c r="FU239" s="509"/>
      <c r="FV239" s="509"/>
      <c r="FW239" s="509"/>
      <c r="FX239" s="509"/>
      <c r="FY239" s="509"/>
      <c r="FZ239" s="509"/>
      <c r="GA239" s="509"/>
      <c r="GB239" s="509"/>
      <c r="GC239" s="509"/>
      <c r="GD239" s="509"/>
      <c r="GE239" s="509"/>
      <c r="GF239" s="509"/>
      <c r="GG239" s="509"/>
    </row>
    <row r="240">
      <c r="A240" s="507">
        <v>6589170.0</v>
      </c>
      <c r="B240" s="517" t="s">
        <v>22449</v>
      </c>
      <c r="C240" s="517" t="s">
        <v>212</v>
      </c>
      <c r="D240" s="601">
        <v>45744.957280092596</v>
      </c>
      <c r="E240" s="601">
        <v>45744.98600694445</v>
      </c>
      <c r="F240" s="601">
        <v>45745.02425925926</v>
      </c>
      <c r="H240" s="517" t="s">
        <v>21685</v>
      </c>
      <c r="K240" s="509"/>
      <c r="L240" s="509"/>
      <c r="M240" s="509"/>
      <c r="N240" s="509"/>
      <c r="O240" s="509"/>
      <c r="P240" s="509"/>
      <c r="Q240" s="509"/>
      <c r="R240" s="509"/>
      <c r="S240" s="509"/>
      <c r="T240" s="517" t="s">
        <v>2639</v>
      </c>
      <c r="V240" s="517" t="s">
        <v>22442</v>
      </c>
      <c r="W240" s="600" t="s">
        <v>68</v>
      </c>
      <c r="X240" s="509"/>
      <c r="Y240" s="509"/>
      <c r="Z240" s="509"/>
      <c r="AA240" s="509"/>
      <c r="AB240" s="509"/>
      <c r="AC240" s="509"/>
      <c r="AD240" s="509"/>
      <c r="AE240" s="509"/>
      <c r="AF240" s="509"/>
      <c r="AG240" s="509"/>
      <c r="AH240" s="509"/>
      <c r="AI240" s="509"/>
      <c r="AJ240" s="509"/>
      <c r="AK240" s="509"/>
      <c r="AL240" s="509"/>
      <c r="AM240" s="509"/>
      <c r="AN240" s="509"/>
      <c r="AO240" s="509"/>
      <c r="AP240" s="509"/>
      <c r="AQ240" s="507">
        <v>36.0</v>
      </c>
      <c r="AR240" s="602">
        <v>45744.0</v>
      </c>
      <c r="AS240" s="604">
        <v>798000.0</v>
      </c>
      <c r="AT240" s="509"/>
      <c r="AU240" s="509"/>
      <c r="AV240" s="509"/>
      <c r="AW240" s="509"/>
      <c r="AX240" s="509"/>
      <c r="AY240" s="509"/>
      <c r="AZ240" s="509"/>
      <c r="BA240" s="509"/>
      <c r="BB240" s="509"/>
      <c r="BC240" s="509"/>
      <c r="BD240" s="509"/>
      <c r="BE240" s="509"/>
      <c r="BF240" s="509"/>
      <c r="BG240" s="509"/>
      <c r="BH240" s="517" t="s">
        <v>21688</v>
      </c>
      <c r="BI240" s="509"/>
      <c r="BJ240" s="509"/>
      <c r="BK240" s="509"/>
      <c r="BL240" s="509"/>
      <c r="BM240" s="509"/>
      <c r="BN240" s="509"/>
      <c r="BO240" s="509"/>
      <c r="BP240" s="509"/>
      <c r="BQ240" s="509"/>
      <c r="BR240" s="509"/>
      <c r="BS240" s="509"/>
      <c r="BT240" s="517" t="s">
        <v>21693</v>
      </c>
      <c r="BX240" s="509"/>
      <c r="BY240" s="604">
        <v>30324.0</v>
      </c>
      <c r="BZ240" s="604">
        <v>28500.0</v>
      </c>
      <c r="CA240" s="509"/>
      <c r="CB240" s="509"/>
      <c r="CC240" s="603">
        <v>45804.0</v>
      </c>
      <c r="CD240" s="517" t="s">
        <v>21723</v>
      </c>
      <c r="CE240" s="604">
        <v>1027824.0</v>
      </c>
      <c r="CF240" s="604">
        <v>229824.0</v>
      </c>
      <c r="CG240" s="509"/>
      <c r="CH240" s="509"/>
      <c r="CI240" s="509"/>
      <c r="CJ240" s="509"/>
      <c r="CK240" s="509"/>
      <c r="CL240" s="509"/>
      <c r="CM240" s="509"/>
      <c r="CN240" s="509"/>
      <c r="CO240" s="509"/>
      <c r="CP240" s="509"/>
      <c r="CQ240" s="509"/>
      <c r="CR240" s="517" t="s">
        <v>22443</v>
      </c>
      <c r="CU240" s="509"/>
      <c r="CV240" s="509"/>
      <c r="CW240" s="509"/>
      <c r="CX240" s="509"/>
      <c r="CY240" s="509"/>
      <c r="CZ240" s="509"/>
      <c r="DA240" s="509"/>
      <c r="DB240" s="509"/>
      <c r="DC240" s="509"/>
      <c r="DD240" s="517" t="s">
        <v>21826</v>
      </c>
      <c r="DE240" s="509"/>
      <c r="DF240" s="509"/>
      <c r="DG240" s="509"/>
      <c r="DH240" s="509"/>
      <c r="DI240" s="509"/>
      <c r="DJ240" s="509"/>
      <c r="DK240" s="509"/>
      <c r="DL240" s="509"/>
      <c r="DM240" s="509"/>
      <c r="DN240" s="517" t="s">
        <v>67</v>
      </c>
      <c r="DO240" s="509"/>
      <c r="DP240" s="509"/>
      <c r="DQ240" s="509"/>
      <c r="DR240" s="517" t="s">
        <v>22442</v>
      </c>
      <c r="DS240" s="509"/>
      <c r="DT240" s="509"/>
      <c r="DU240" s="509"/>
      <c r="DV240" s="517" t="s">
        <v>22447</v>
      </c>
      <c r="DZ240" s="509"/>
      <c r="EA240" s="509"/>
      <c r="EB240" s="509"/>
      <c r="EC240" s="509"/>
      <c r="ED240" s="509"/>
      <c r="EE240" s="509"/>
      <c r="EF240" s="509"/>
      <c r="EG240" s="509"/>
      <c r="EH240" s="509"/>
      <c r="EI240" s="509"/>
      <c r="EJ240" s="509"/>
      <c r="EK240" s="509"/>
      <c r="EL240" s="509"/>
      <c r="EM240" s="509"/>
      <c r="EN240" s="509"/>
      <c r="EO240" s="509"/>
      <c r="EP240" s="509"/>
      <c r="EQ240" s="509"/>
      <c r="ER240" s="509"/>
      <c r="ES240" s="509"/>
      <c r="ET240" s="509"/>
      <c r="EU240" s="509"/>
      <c r="EV240" s="509"/>
      <c r="EW240" s="509"/>
      <c r="EX240" s="509"/>
      <c r="EY240" s="509"/>
      <c r="EZ240" s="509"/>
      <c r="FA240" s="509"/>
      <c r="FB240" s="509"/>
      <c r="FC240" s="509"/>
      <c r="FD240" s="509"/>
      <c r="FE240" s="517" t="s">
        <v>22444</v>
      </c>
      <c r="FG240" s="509"/>
      <c r="FH240" s="509"/>
      <c r="FI240" s="509"/>
      <c r="FJ240" s="509"/>
      <c r="FK240" s="509"/>
      <c r="FL240" s="509"/>
      <c r="FM240" s="509"/>
      <c r="FN240" s="509"/>
      <c r="FO240" s="509"/>
      <c r="FP240" s="509"/>
      <c r="FQ240" s="509"/>
      <c r="FR240" s="509"/>
      <c r="FS240" s="509"/>
      <c r="FT240" s="509"/>
      <c r="FU240" s="509"/>
      <c r="FV240" s="509"/>
      <c r="FW240" s="509"/>
      <c r="FX240" s="509"/>
      <c r="FY240" s="509"/>
      <c r="FZ240" s="509"/>
      <c r="GA240" s="509"/>
      <c r="GB240" s="509"/>
      <c r="GC240" s="509"/>
      <c r="GD240" s="509"/>
      <c r="GE240" s="509"/>
      <c r="GF240" s="509"/>
      <c r="GG240" s="509"/>
    </row>
    <row r="241">
      <c r="A241" s="507">
        <v>6589185.0</v>
      </c>
      <c r="B241" s="517" t="s">
        <v>22450</v>
      </c>
      <c r="C241" s="517" t="s">
        <v>212</v>
      </c>
      <c r="D241" s="601">
        <v>45744.953877314816</v>
      </c>
      <c r="E241" s="601">
        <v>45744.95652777778</v>
      </c>
      <c r="F241" s="601">
        <v>45744.956828703704</v>
      </c>
      <c r="H241" s="517" t="s">
        <v>21685</v>
      </c>
      <c r="K241" s="509"/>
      <c r="L241" s="509"/>
      <c r="M241" s="509"/>
      <c r="N241" s="509"/>
      <c r="O241" s="509"/>
      <c r="P241" s="509"/>
      <c r="Q241" s="509"/>
      <c r="R241" s="509"/>
      <c r="S241" s="509"/>
      <c r="T241" s="517" t="s">
        <v>21757</v>
      </c>
      <c r="V241" s="517" t="s">
        <v>1439</v>
      </c>
      <c r="W241" s="600" t="s">
        <v>22437</v>
      </c>
      <c r="X241" s="509"/>
      <c r="Y241" s="509"/>
      <c r="Z241" s="509"/>
      <c r="AA241" s="509"/>
      <c r="AB241" s="509"/>
      <c r="AC241" s="509"/>
      <c r="AD241" s="509"/>
      <c r="AE241" s="509"/>
      <c r="AF241" s="509"/>
      <c r="AG241" s="509"/>
      <c r="AH241" s="509"/>
      <c r="AI241" s="509"/>
      <c r="AJ241" s="509"/>
      <c r="AK241" s="509"/>
      <c r="AL241" s="509"/>
      <c r="AM241" s="509"/>
      <c r="AN241" s="509"/>
      <c r="AO241" s="509"/>
      <c r="AP241" s="509"/>
      <c r="AQ241" s="507">
        <v>36.0</v>
      </c>
      <c r="AR241" s="602">
        <v>45744.0</v>
      </c>
      <c r="AS241" s="507">
        <v>798000.0</v>
      </c>
      <c r="AT241" s="509"/>
      <c r="AU241" s="509"/>
      <c r="AV241" s="509"/>
      <c r="AW241" s="509"/>
      <c r="AX241" s="509"/>
      <c r="AY241" s="509"/>
      <c r="AZ241" s="509"/>
      <c r="BA241" s="509"/>
      <c r="BB241" s="509"/>
      <c r="BC241" s="509"/>
      <c r="BD241" s="509"/>
      <c r="BE241" s="509"/>
      <c r="BF241" s="509"/>
      <c r="BG241" s="509"/>
      <c r="BH241" s="517" t="s">
        <v>21688</v>
      </c>
      <c r="BI241" s="509"/>
      <c r="BJ241" s="509"/>
      <c r="BK241" s="509"/>
      <c r="BL241" s="509"/>
      <c r="BM241" s="509"/>
      <c r="BN241" s="509"/>
      <c r="BO241" s="509"/>
      <c r="BP241" s="509"/>
      <c r="BQ241" s="509"/>
      <c r="BR241" s="509"/>
      <c r="BS241" s="509"/>
      <c r="BT241" s="517" t="s">
        <v>21693</v>
      </c>
      <c r="BX241" s="509"/>
      <c r="BY241" s="507">
        <v>30324.0</v>
      </c>
      <c r="BZ241" s="507">
        <v>28500.0</v>
      </c>
      <c r="CA241" s="509"/>
      <c r="CB241" s="509"/>
      <c r="CC241" s="514">
        <v>45804.0</v>
      </c>
      <c r="CD241" s="507">
        <v>27.0</v>
      </c>
      <c r="CE241" s="507">
        <v>1027824.0</v>
      </c>
      <c r="CF241" s="507">
        <v>229824.0</v>
      </c>
      <c r="CG241" s="509"/>
      <c r="CH241" s="509"/>
      <c r="CI241" s="509"/>
      <c r="CJ241" s="509"/>
      <c r="CK241" s="509"/>
      <c r="CL241" s="509"/>
      <c r="CM241" s="509"/>
      <c r="CN241" s="509"/>
      <c r="CO241" s="509"/>
      <c r="CP241" s="509"/>
      <c r="CQ241" s="509"/>
      <c r="CR241" s="517" t="s">
        <v>22438</v>
      </c>
      <c r="CU241" s="509"/>
      <c r="CV241" s="509"/>
      <c r="CW241" s="509"/>
      <c r="CX241" s="509"/>
      <c r="CY241" s="509"/>
      <c r="CZ241" s="509"/>
      <c r="DA241" s="509"/>
      <c r="DB241" s="509"/>
      <c r="DC241" s="509"/>
      <c r="DD241" s="517" t="s">
        <v>22451</v>
      </c>
      <c r="DE241" s="509"/>
      <c r="DF241" s="509"/>
      <c r="DG241" s="509"/>
      <c r="DH241" s="509"/>
      <c r="DI241" s="509"/>
      <c r="DJ241" s="509"/>
      <c r="DK241" s="509"/>
      <c r="DL241" s="509"/>
      <c r="DM241" s="509"/>
      <c r="DN241" s="517" t="s">
        <v>22439</v>
      </c>
      <c r="DO241" s="509"/>
      <c r="DP241" s="509"/>
      <c r="DQ241" s="509"/>
      <c r="DR241" s="517" t="s">
        <v>1439</v>
      </c>
      <c r="DS241" s="509"/>
      <c r="DT241" s="509"/>
      <c r="DU241" s="509"/>
      <c r="DV241" s="517" t="s">
        <v>22452</v>
      </c>
      <c r="DY241" s="509"/>
      <c r="DZ241" s="509"/>
      <c r="EA241" s="509"/>
      <c r="EB241" s="509"/>
      <c r="EC241" s="509"/>
      <c r="ED241" s="509"/>
      <c r="EE241" s="509"/>
      <c r="EF241" s="509"/>
      <c r="EG241" s="509"/>
      <c r="EH241" s="509"/>
      <c r="EI241" s="509"/>
      <c r="EJ241" s="509"/>
      <c r="EK241" s="509"/>
      <c r="EL241" s="509"/>
      <c r="EM241" s="509"/>
      <c r="EN241" s="509"/>
      <c r="EO241" s="509"/>
      <c r="EP241" s="509"/>
      <c r="EQ241" s="509"/>
      <c r="ER241" s="509"/>
      <c r="ES241" s="509"/>
      <c r="ET241" s="509"/>
      <c r="EU241" s="509"/>
      <c r="EV241" s="509"/>
      <c r="EW241" s="509"/>
      <c r="EX241" s="509"/>
      <c r="EY241" s="509"/>
      <c r="EZ241" s="509"/>
      <c r="FA241" s="509"/>
      <c r="FB241" s="509"/>
      <c r="FC241" s="509"/>
      <c r="FD241" s="509"/>
      <c r="FE241" s="517" t="s">
        <v>22440</v>
      </c>
      <c r="FG241" s="509"/>
      <c r="FH241" s="509"/>
      <c r="FI241" s="509"/>
      <c r="FJ241" s="509"/>
      <c r="FK241" s="509"/>
      <c r="FL241" s="509"/>
      <c r="FM241" s="509"/>
      <c r="FN241" s="509"/>
      <c r="FO241" s="509"/>
      <c r="FP241" s="509"/>
      <c r="FQ241" s="509"/>
      <c r="FR241" s="509"/>
      <c r="FS241" s="509"/>
      <c r="FT241" s="509"/>
      <c r="FU241" s="509"/>
      <c r="FV241" s="509"/>
      <c r="FW241" s="509"/>
      <c r="FX241" s="509"/>
      <c r="FY241" s="509"/>
      <c r="FZ241" s="509"/>
      <c r="GA241" s="509"/>
      <c r="GB241" s="509"/>
      <c r="GC241" s="509"/>
      <c r="GD241" s="509"/>
      <c r="GE241" s="509"/>
      <c r="GF241" s="509"/>
      <c r="GG241" s="509"/>
    </row>
    <row r="242">
      <c r="A242" s="507">
        <v>6589327.0</v>
      </c>
      <c r="B242" s="517" t="s">
        <v>22453</v>
      </c>
      <c r="C242" s="517" t="s">
        <v>212</v>
      </c>
      <c r="D242" s="601">
        <v>45744.958333333336</v>
      </c>
      <c r="E242" s="601">
        <v>45744.96011574074</v>
      </c>
      <c r="F242" s="601">
        <v>45744.96042824074</v>
      </c>
      <c r="H242" s="517" t="s">
        <v>21685</v>
      </c>
      <c r="K242" s="509"/>
      <c r="L242" s="509"/>
      <c r="M242" s="509"/>
      <c r="N242" s="509"/>
      <c r="O242" s="509"/>
      <c r="P242" s="509"/>
      <c r="Q242" s="509"/>
      <c r="R242" s="509"/>
      <c r="S242" s="509"/>
      <c r="T242" s="517" t="s">
        <v>21757</v>
      </c>
      <c r="V242" s="517" t="s">
        <v>1439</v>
      </c>
      <c r="W242" s="600" t="s">
        <v>22437</v>
      </c>
      <c r="X242" s="509"/>
      <c r="Y242" s="509"/>
      <c r="Z242" s="509"/>
      <c r="AA242" s="509"/>
      <c r="AB242" s="509"/>
      <c r="AC242" s="509"/>
      <c r="AD242" s="509"/>
      <c r="AE242" s="509"/>
      <c r="AF242" s="509"/>
      <c r="AG242" s="509"/>
      <c r="AH242" s="509"/>
      <c r="AI242" s="509"/>
      <c r="AJ242" s="509"/>
      <c r="AK242" s="509"/>
      <c r="AL242" s="509"/>
      <c r="AM242" s="509"/>
      <c r="AN242" s="509"/>
      <c r="AO242" s="509"/>
      <c r="AP242" s="509"/>
      <c r="AQ242" s="507">
        <v>36.0</v>
      </c>
      <c r="AR242" s="602">
        <v>45744.0</v>
      </c>
      <c r="AS242" s="507">
        <v>798000.0</v>
      </c>
      <c r="AT242" s="509"/>
      <c r="AU242" s="509"/>
      <c r="AV242" s="509"/>
      <c r="AW242" s="509"/>
      <c r="AX242" s="509"/>
      <c r="AY242" s="509"/>
      <c r="AZ242" s="509"/>
      <c r="BA242" s="509"/>
      <c r="BB242" s="509"/>
      <c r="BC242" s="509"/>
      <c r="BD242" s="509"/>
      <c r="BE242" s="509"/>
      <c r="BF242" s="509"/>
      <c r="BG242" s="509"/>
      <c r="BH242" s="517" t="s">
        <v>21688</v>
      </c>
      <c r="BI242" s="509"/>
      <c r="BJ242" s="509"/>
      <c r="BK242" s="509"/>
      <c r="BL242" s="509"/>
      <c r="BM242" s="509"/>
      <c r="BN242" s="509"/>
      <c r="BO242" s="509"/>
      <c r="BP242" s="509"/>
      <c r="BQ242" s="509"/>
      <c r="BR242" s="509"/>
      <c r="BS242" s="509"/>
      <c r="BT242" s="517" t="s">
        <v>21693</v>
      </c>
      <c r="BX242" s="509"/>
      <c r="BY242" s="507">
        <v>30324.0</v>
      </c>
      <c r="BZ242" s="507">
        <v>28500.0</v>
      </c>
      <c r="CA242" s="509"/>
      <c r="CB242" s="509"/>
      <c r="CC242" s="514">
        <v>45804.0</v>
      </c>
      <c r="CD242" s="507">
        <v>27.0</v>
      </c>
      <c r="CE242" s="507">
        <v>1027824.0</v>
      </c>
      <c r="CF242" s="507">
        <v>229824.0</v>
      </c>
      <c r="CG242" s="509"/>
      <c r="CH242" s="509"/>
      <c r="CI242" s="509"/>
      <c r="CJ242" s="509"/>
      <c r="CK242" s="509"/>
      <c r="CL242" s="509"/>
      <c r="CM242" s="509"/>
      <c r="CN242" s="509"/>
      <c r="CO242" s="509"/>
      <c r="CP242" s="509"/>
      <c r="CQ242" s="509"/>
      <c r="CR242" s="517" t="s">
        <v>22438</v>
      </c>
      <c r="CU242" s="509"/>
      <c r="CV242" s="509"/>
      <c r="CW242" s="509"/>
      <c r="CX242" s="509"/>
      <c r="CY242" s="509"/>
      <c r="CZ242" s="509"/>
      <c r="DA242" s="509"/>
      <c r="DB242" s="509"/>
      <c r="DC242" s="509"/>
      <c r="DD242" s="517" t="s">
        <v>22451</v>
      </c>
      <c r="DE242" s="509"/>
      <c r="DF242" s="509"/>
      <c r="DG242" s="509"/>
      <c r="DH242" s="509"/>
      <c r="DI242" s="509"/>
      <c r="DJ242" s="509"/>
      <c r="DK242" s="509"/>
      <c r="DL242" s="509"/>
      <c r="DM242" s="507">
        <v>2570031.0</v>
      </c>
      <c r="DN242" s="517" t="s">
        <v>22439</v>
      </c>
      <c r="DO242" s="509"/>
      <c r="DP242" s="509"/>
      <c r="DQ242" s="509"/>
      <c r="DR242" s="517" t="s">
        <v>1439</v>
      </c>
      <c r="DS242" s="509"/>
      <c r="DT242" s="509"/>
      <c r="DU242" s="509"/>
      <c r="DV242" s="517" t="s">
        <v>22452</v>
      </c>
      <c r="DY242" s="509"/>
      <c r="DZ242" s="509"/>
      <c r="EA242" s="509"/>
      <c r="EB242" s="509"/>
      <c r="EC242" s="509"/>
      <c r="ED242" s="509"/>
      <c r="EE242" s="509"/>
      <c r="EF242" s="509"/>
      <c r="EG242" s="509"/>
      <c r="EH242" s="509"/>
      <c r="EI242" s="509"/>
      <c r="EJ242" s="509"/>
      <c r="EK242" s="509"/>
      <c r="EL242" s="509"/>
      <c r="EM242" s="509"/>
      <c r="EN242" s="509"/>
      <c r="EO242" s="509"/>
      <c r="EP242" s="509"/>
      <c r="EQ242" s="509"/>
      <c r="ER242" s="509"/>
      <c r="ES242" s="509"/>
      <c r="ET242" s="509"/>
      <c r="EU242" s="509"/>
      <c r="EV242" s="509"/>
      <c r="EW242" s="509"/>
      <c r="EX242" s="509"/>
      <c r="EY242" s="509"/>
      <c r="EZ242" s="509"/>
      <c r="FA242" s="509"/>
      <c r="FB242" s="509"/>
      <c r="FC242" s="509"/>
      <c r="FD242" s="509"/>
      <c r="FE242" s="517" t="s">
        <v>22440</v>
      </c>
      <c r="FG242" s="509"/>
      <c r="FH242" s="509"/>
      <c r="FI242" s="509"/>
      <c r="FJ242" s="509"/>
      <c r="FK242" s="509"/>
      <c r="FL242" s="509"/>
      <c r="FM242" s="509"/>
      <c r="FN242" s="509"/>
      <c r="FO242" s="509"/>
      <c r="FP242" s="509"/>
      <c r="FQ242" s="509"/>
      <c r="FR242" s="509"/>
      <c r="FS242" s="509"/>
      <c r="FT242" s="509"/>
      <c r="FU242" s="509"/>
      <c r="FV242" s="509"/>
      <c r="FW242" s="509"/>
      <c r="FX242" s="509"/>
      <c r="FY242" s="509"/>
      <c r="FZ242" s="509"/>
      <c r="GA242" s="509"/>
      <c r="GB242" s="509"/>
      <c r="GC242" s="509"/>
      <c r="GD242" s="509"/>
      <c r="GE242" s="509"/>
      <c r="GF242" s="509"/>
      <c r="GG242" s="509"/>
    </row>
    <row r="243">
      <c r="A243" s="507">
        <v>6599466.0</v>
      </c>
      <c r="B243" s="517" t="s">
        <v>22454</v>
      </c>
      <c r="C243" s="517" t="s">
        <v>212</v>
      </c>
      <c r="D243" s="601">
        <v>45745.46971064815</v>
      </c>
      <c r="E243" s="601">
        <v>45745.484375</v>
      </c>
      <c r="F243" s="601">
        <v>45745.48570601852</v>
      </c>
      <c r="H243" s="517" t="s">
        <v>21685</v>
      </c>
      <c r="K243" s="509"/>
      <c r="L243" s="509"/>
      <c r="M243" s="509"/>
      <c r="N243" s="509"/>
      <c r="O243" s="509"/>
      <c r="P243" s="509"/>
      <c r="Q243" s="509"/>
      <c r="R243" s="509"/>
      <c r="S243" s="509"/>
      <c r="T243" s="509"/>
      <c r="U243" s="509"/>
      <c r="V243" s="517" t="s">
        <v>60</v>
      </c>
      <c r="W243" s="600" t="s">
        <v>74</v>
      </c>
      <c r="X243" s="509"/>
      <c r="Y243" s="509"/>
      <c r="Z243" s="509"/>
      <c r="AA243" s="509"/>
      <c r="AB243" s="509"/>
      <c r="AC243" s="509"/>
      <c r="AD243" s="509"/>
      <c r="AE243" s="509"/>
      <c r="AF243" s="509"/>
      <c r="AG243" s="509"/>
      <c r="AH243" s="509"/>
      <c r="AI243" s="509"/>
      <c r="AJ243" s="509"/>
      <c r="AK243" s="509"/>
      <c r="AL243" s="509"/>
      <c r="AM243" s="509"/>
      <c r="AN243" s="509"/>
      <c r="AO243" s="509"/>
      <c r="AP243" s="509"/>
      <c r="AQ243" s="509"/>
      <c r="AR243" s="509"/>
      <c r="AS243" s="509"/>
      <c r="AT243" s="509"/>
      <c r="AU243" s="509"/>
      <c r="AV243" s="509"/>
      <c r="AW243" s="509"/>
      <c r="AX243" s="509"/>
      <c r="AY243" s="509"/>
      <c r="AZ243" s="509"/>
      <c r="BA243" s="509"/>
      <c r="BB243" s="509"/>
      <c r="BC243" s="509"/>
      <c r="BD243" s="509"/>
      <c r="BE243" s="509"/>
      <c r="BF243" s="509"/>
      <c r="BG243" s="509"/>
      <c r="BH243" s="517" t="s">
        <v>21688</v>
      </c>
      <c r="BI243" s="509"/>
      <c r="BJ243" s="509"/>
      <c r="BK243" s="509"/>
      <c r="BL243" s="509"/>
      <c r="BM243" s="509"/>
      <c r="BN243" s="509"/>
      <c r="BO243" s="509"/>
      <c r="BP243" s="509"/>
      <c r="BQ243" s="509"/>
      <c r="BR243" s="509"/>
      <c r="BS243" s="509"/>
      <c r="BT243" s="509"/>
      <c r="BU243" s="509"/>
      <c r="BV243" s="509"/>
      <c r="BW243" s="509"/>
      <c r="BX243" s="509"/>
      <c r="BY243" s="509"/>
      <c r="BZ243" s="509"/>
      <c r="CA243" s="509"/>
      <c r="CB243" s="509"/>
      <c r="CC243" s="509"/>
      <c r="CD243" s="509"/>
      <c r="CE243" s="509"/>
      <c r="CF243" s="509"/>
      <c r="CG243" s="509"/>
      <c r="CH243" s="509"/>
      <c r="CI243" s="509"/>
      <c r="CJ243" s="509"/>
      <c r="CK243" s="509"/>
      <c r="CL243" s="509"/>
      <c r="CM243" s="509"/>
      <c r="CN243" s="509"/>
      <c r="CO243" s="509"/>
      <c r="CP243" s="509"/>
      <c r="CQ243" s="509"/>
      <c r="CR243" s="517" t="s">
        <v>22455</v>
      </c>
      <c r="CT243" s="509"/>
      <c r="CU243" s="509"/>
      <c r="CV243" s="509"/>
      <c r="CW243" s="509"/>
      <c r="CX243" s="509"/>
      <c r="CY243" s="509"/>
      <c r="CZ243" s="509"/>
      <c r="DA243" s="509"/>
      <c r="DB243" s="509"/>
      <c r="DC243" s="509"/>
      <c r="DD243" s="509"/>
      <c r="DE243" s="509"/>
      <c r="DF243" s="509"/>
      <c r="DG243" s="509"/>
      <c r="DH243" s="509"/>
      <c r="DI243" s="517" t="s">
        <v>22455</v>
      </c>
      <c r="DK243" s="509"/>
      <c r="DL243" s="509"/>
      <c r="DM243" s="509"/>
      <c r="DN243" s="517" t="s">
        <v>73</v>
      </c>
      <c r="DO243" s="509"/>
      <c r="DP243" s="509"/>
      <c r="DQ243" s="509"/>
      <c r="DR243" s="517" t="s">
        <v>60</v>
      </c>
      <c r="DS243" s="509"/>
      <c r="DT243" s="509"/>
      <c r="DU243" s="509"/>
      <c r="DV243" s="509"/>
      <c r="DW243" s="509"/>
      <c r="DX243" s="509"/>
      <c r="DY243" s="509"/>
      <c r="DZ243" s="509"/>
      <c r="EA243" s="509"/>
      <c r="EB243" s="602">
        <v>45745.0</v>
      </c>
      <c r="EC243" s="509"/>
      <c r="ED243" s="509"/>
      <c r="EE243" s="509"/>
      <c r="EF243" s="509"/>
      <c r="EG243" s="509"/>
      <c r="EH243" s="509"/>
      <c r="EI243" s="509"/>
      <c r="EJ243" s="509"/>
      <c r="EK243" s="509"/>
      <c r="EL243" s="509"/>
      <c r="EM243" s="509"/>
      <c r="EN243" s="509"/>
      <c r="EO243" s="509"/>
      <c r="EP243" s="509"/>
      <c r="EQ243" s="509"/>
      <c r="ER243" s="509"/>
      <c r="ES243" s="509"/>
      <c r="ET243" s="509"/>
      <c r="EU243" s="509"/>
      <c r="EV243" s="509"/>
      <c r="EW243" s="509"/>
      <c r="EX243" s="509"/>
      <c r="EY243" s="509"/>
      <c r="EZ243" s="509"/>
      <c r="FA243" s="509"/>
      <c r="FB243" s="509"/>
      <c r="FC243" s="509"/>
      <c r="FD243" s="509"/>
      <c r="FE243" s="517" t="s">
        <v>22456</v>
      </c>
      <c r="FG243" s="509"/>
      <c r="FH243" s="509"/>
      <c r="FI243" s="509"/>
      <c r="FJ243" s="509"/>
      <c r="FK243" s="509"/>
      <c r="FL243" s="509"/>
      <c r="FM243" s="509"/>
      <c r="FN243" s="509"/>
      <c r="FO243" s="509"/>
      <c r="FP243" s="509"/>
      <c r="FQ243" s="509"/>
      <c r="FR243" s="509"/>
      <c r="FS243" s="509"/>
      <c r="FT243" s="509"/>
      <c r="FU243" s="509"/>
      <c r="FV243" s="509"/>
      <c r="FW243" s="509"/>
      <c r="FX243" s="509"/>
      <c r="FY243" s="509"/>
      <c r="FZ243" s="509"/>
      <c r="GA243" s="509"/>
      <c r="GB243" s="509"/>
      <c r="GC243" s="509"/>
      <c r="GD243" s="509"/>
      <c r="GE243" s="509"/>
      <c r="GF243" s="509"/>
      <c r="GG243" s="509"/>
    </row>
    <row r="244">
      <c r="A244" s="507">
        <v>6599561.0</v>
      </c>
      <c r="B244" s="517" t="s">
        <v>22457</v>
      </c>
      <c r="C244" s="517" t="s">
        <v>212</v>
      </c>
      <c r="D244" s="601">
        <v>45745.474270833336</v>
      </c>
      <c r="E244" s="601">
        <v>45745.48519675926</v>
      </c>
      <c r="F244" s="601">
        <v>45745.48605324074</v>
      </c>
      <c r="H244" s="517" t="s">
        <v>21685</v>
      </c>
      <c r="K244" s="509"/>
      <c r="L244" s="509"/>
      <c r="M244" s="509"/>
      <c r="N244" s="509"/>
      <c r="O244" s="509"/>
      <c r="P244" s="509"/>
      <c r="Q244" s="509"/>
      <c r="R244" s="509"/>
      <c r="S244" s="509"/>
      <c r="T244" s="517" t="s">
        <v>2639</v>
      </c>
      <c r="V244" s="517" t="s">
        <v>60</v>
      </c>
      <c r="W244" s="600" t="s">
        <v>74</v>
      </c>
      <c r="X244" s="509"/>
      <c r="Y244" s="509"/>
      <c r="Z244" s="509"/>
      <c r="AA244" s="509"/>
      <c r="AB244" s="509"/>
      <c r="AC244" s="509"/>
      <c r="AD244" s="509"/>
      <c r="AE244" s="509"/>
      <c r="AF244" s="509"/>
      <c r="AG244" s="509"/>
      <c r="AH244" s="509"/>
      <c r="AI244" s="509"/>
      <c r="AJ244" s="509"/>
      <c r="AK244" s="509"/>
      <c r="AL244" s="509"/>
      <c r="AM244" s="509"/>
      <c r="AN244" s="509"/>
      <c r="AO244" s="509"/>
      <c r="AP244" s="509"/>
      <c r="AQ244" s="517" t="s">
        <v>21722</v>
      </c>
      <c r="AR244" s="602">
        <v>45745.0</v>
      </c>
      <c r="AS244" s="507">
        <v>798000.0</v>
      </c>
      <c r="AT244" s="509"/>
      <c r="AU244" s="509"/>
      <c r="AV244" s="509"/>
      <c r="AW244" s="509"/>
      <c r="AX244" s="509"/>
      <c r="AY244" s="509"/>
      <c r="AZ244" s="509"/>
      <c r="BA244" s="509"/>
      <c r="BB244" s="509"/>
      <c r="BC244" s="509"/>
      <c r="BD244" s="509"/>
      <c r="BE244" s="509"/>
      <c r="BF244" s="509"/>
      <c r="BG244" s="509"/>
      <c r="BH244" s="517" t="s">
        <v>21688</v>
      </c>
      <c r="BI244" s="509"/>
      <c r="BJ244" s="509"/>
      <c r="BK244" s="509"/>
      <c r="BL244" s="509"/>
      <c r="BM244" s="509"/>
      <c r="BN244" s="509"/>
      <c r="BO244" s="509"/>
      <c r="BP244" s="509"/>
      <c r="BQ244" s="509"/>
      <c r="BR244" s="509"/>
      <c r="BS244" s="509"/>
      <c r="BT244" s="517" t="s">
        <v>21693</v>
      </c>
      <c r="BX244" s="507">
        <v>300000.0</v>
      </c>
      <c r="BY244" s="507">
        <v>18424.0</v>
      </c>
      <c r="BZ244" s="507">
        <v>17800.0</v>
      </c>
      <c r="CA244" s="603">
        <v>45747.0</v>
      </c>
      <c r="CB244" s="509"/>
      <c r="CC244" s="603">
        <v>45804.0</v>
      </c>
      <c r="CD244" s="517" t="s">
        <v>21723</v>
      </c>
      <c r="CE244" s="507">
        <v>941424.0</v>
      </c>
      <c r="CF244" s="507">
        <v>143424.0</v>
      </c>
      <c r="CG244" s="509"/>
      <c r="CH244" s="509"/>
      <c r="CI244" s="509"/>
      <c r="CJ244" s="509"/>
      <c r="CK244" s="509"/>
      <c r="CL244" s="509"/>
      <c r="CM244" s="509"/>
      <c r="CN244" s="509"/>
      <c r="CO244" s="509"/>
      <c r="CP244" s="509"/>
      <c r="CQ244" s="509"/>
      <c r="CR244" s="517" t="s">
        <v>22455</v>
      </c>
      <c r="CT244" s="509"/>
      <c r="CU244" s="509"/>
      <c r="CV244" s="509"/>
      <c r="CW244" s="509"/>
      <c r="CX244" s="509"/>
      <c r="CY244" s="509"/>
      <c r="CZ244" s="509"/>
      <c r="DA244" s="509"/>
      <c r="DB244" s="509"/>
      <c r="DC244" s="509"/>
      <c r="DD244" s="517" t="s">
        <v>22458</v>
      </c>
      <c r="DE244" s="509"/>
      <c r="DF244" s="509"/>
      <c r="DG244" s="509"/>
      <c r="DH244" s="509"/>
      <c r="DI244" s="509"/>
      <c r="DJ244" s="509"/>
      <c r="DK244" s="509"/>
      <c r="DL244" s="509"/>
      <c r="DM244" s="509"/>
      <c r="DN244" s="517" t="s">
        <v>73</v>
      </c>
      <c r="DO244" s="509"/>
      <c r="DP244" s="509"/>
      <c r="DQ244" s="509"/>
      <c r="DR244" s="517" t="s">
        <v>60</v>
      </c>
      <c r="DS244" s="509"/>
      <c r="DT244" s="509"/>
      <c r="DU244" s="509"/>
      <c r="DV244" s="517" t="s">
        <v>22459</v>
      </c>
      <c r="DZ244" s="509"/>
      <c r="EA244" s="509"/>
      <c r="EB244" s="509"/>
      <c r="EC244" s="509"/>
      <c r="ED244" s="509"/>
      <c r="EE244" s="509"/>
      <c r="EF244" s="509"/>
      <c r="EG244" s="509"/>
      <c r="EH244" s="509"/>
      <c r="EI244" s="509"/>
      <c r="EJ244" s="509"/>
      <c r="EK244" s="509"/>
      <c r="EL244" s="509"/>
      <c r="EM244" s="509"/>
      <c r="EN244" s="509"/>
      <c r="EO244" s="509"/>
      <c r="EP244" s="509"/>
      <c r="EQ244" s="509"/>
      <c r="ER244" s="509"/>
      <c r="ES244" s="509"/>
      <c r="ET244" s="509"/>
      <c r="EU244" s="509"/>
      <c r="EV244" s="509"/>
      <c r="EW244" s="509"/>
      <c r="EX244" s="509"/>
      <c r="EY244" s="509"/>
      <c r="EZ244" s="509"/>
      <c r="FA244" s="509"/>
      <c r="FB244" s="509"/>
      <c r="FC244" s="509"/>
      <c r="FD244" s="509"/>
      <c r="FE244" s="517" t="s">
        <v>22456</v>
      </c>
      <c r="FG244" s="509"/>
      <c r="FH244" s="509"/>
      <c r="FI244" s="509"/>
      <c r="FJ244" s="509"/>
      <c r="FK244" s="509"/>
      <c r="FL244" s="509"/>
      <c r="FM244" s="509"/>
      <c r="FN244" s="509"/>
      <c r="FO244" s="509"/>
      <c r="FP244" s="509"/>
      <c r="FQ244" s="509"/>
      <c r="FR244" s="509"/>
      <c r="FS244" s="509"/>
      <c r="FT244" s="509"/>
      <c r="FU244" s="509"/>
      <c r="FV244" s="509"/>
      <c r="FW244" s="509"/>
      <c r="FX244" s="509"/>
      <c r="FY244" s="509"/>
      <c r="FZ244" s="509"/>
      <c r="GA244" s="509"/>
      <c r="GB244" s="509"/>
      <c r="GC244" s="509"/>
      <c r="GD244" s="509"/>
      <c r="GE244" s="509"/>
      <c r="GF244" s="509"/>
      <c r="GG244" s="509"/>
    </row>
    <row r="245">
      <c r="A245" s="507">
        <v>6599630.0</v>
      </c>
      <c r="B245" s="517" t="s">
        <v>22460</v>
      </c>
      <c r="C245" s="517" t="s">
        <v>212</v>
      </c>
      <c r="D245" s="601">
        <v>45745.475902777776</v>
      </c>
      <c r="E245" s="601">
        <v>45745.48667824074</v>
      </c>
      <c r="F245" s="601">
        <v>45745.487916666665</v>
      </c>
      <c r="H245" s="517" t="s">
        <v>21685</v>
      </c>
      <c r="K245" s="509"/>
      <c r="L245" s="509"/>
      <c r="M245" s="509"/>
      <c r="N245" s="509"/>
      <c r="O245" s="509"/>
      <c r="P245" s="509"/>
      <c r="Q245" s="509"/>
      <c r="R245" s="509"/>
      <c r="S245" s="509"/>
      <c r="T245" s="517" t="s">
        <v>2639</v>
      </c>
      <c r="V245" s="517" t="s">
        <v>60</v>
      </c>
      <c r="W245" s="600" t="s">
        <v>74</v>
      </c>
      <c r="X245" s="509"/>
      <c r="Y245" s="509"/>
      <c r="Z245" s="509"/>
      <c r="AA245" s="509"/>
      <c r="AB245" s="509"/>
      <c r="AC245" s="509"/>
      <c r="AD245" s="509"/>
      <c r="AE245" s="509"/>
      <c r="AF245" s="509"/>
      <c r="AG245" s="509"/>
      <c r="AH245" s="509"/>
      <c r="AI245" s="509"/>
      <c r="AJ245" s="509"/>
      <c r="AK245" s="509"/>
      <c r="AL245" s="509"/>
      <c r="AM245" s="509"/>
      <c r="AN245" s="509"/>
      <c r="AO245" s="509"/>
      <c r="AP245" s="509"/>
      <c r="AQ245" s="517" t="s">
        <v>21722</v>
      </c>
      <c r="AR245" s="602">
        <v>45745.0</v>
      </c>
      <c r="AS245" s="507">
        <v>798000.0</v>
      </c>
      <c r="AT245" s="509"/>
      <c r="AU245" s="509"/>
      <c r="AV245" s="509"/>
      <c r="AW245" s="509"/>
      <c r="AX245" s="509"/>
      <c r="AY245" s="509"/>
      <c r="AZ245" s="509"/>
      <c r="BA245" s="509"/>
      <c r="BB245" s="509"/>
      <c r="BC245" s="509"/>
      <c r="BD245" s="509"/>
      <c r="BE245" s="509"/>
      <c r="BF245" s="509"/>
      <c r="BG245" s="509"/>
      <c r="BH245" s="517" t="s">
        <v>21688</v>
      </c>
      <c r="BI245" s="509"/>
      <c r="BJ245" s="509"/>
      <c r="BK245" s="509"/>
      <c r="BL245" s="509"/>
      <c r="BM245" s="509"/>
      <c r="BN245" s="509"/>
      <c r="BO245" s="509"/>
      <c r="BP245" s="509"/>
      <c r="BQ245" s="509"/>
      <c r="BR245" s="509"/>
      <c r="BS245" s="509"/>
      <c r="BT245" s="517" t="s">
        <v>21693</v>
      </c>
      <c r="BX245" s="507">
        <v>300000.0</v>
      </c>
      <c r="BY245" s="507">
        <v>18424.0</v>
      </c>
      <c r="BZ245" s="507">
        <v>17800.0</v>
      </c>
      <c r="CA245" s="603">
        <v>45747.0</v>
      </c>
      <c r="CB245" s="509"/>
      <c r="CC245" s="603">
        <v>45804.0</v>
      </c>
      <c r="CD245" s="517" t="s">
        <v>21723</v>
      </c>
      <c r="CE245" s="507">
        <v>941424.0</v>
      </c>
      <c r="CF245" s="507">
        <v>143424.0</v>
      </c>
      <c r="CG245" s="509"/>
      <c r="CH245" s="509"/>
      <c r="CI245" s="509"/>
      <c r="CJ245" s="509"/>
      <c r="CK245" s="509"/>
      <c r="CL245" s="509"/>
      <c r="CM245" s="509"/>
      <c r="CN245" s="509"/>
      <c r="CO245" s="509"/>
      <c r="CP245" s="509"/>
      <c r="CQ245" s="509"/>
      <c r="CR245" s="517" t="s">
        <v>22455</v>
      </c>
      <c r="CT245" s="509"/>
      <c r="CU245" s="509"/>
      <c r="CV245" s="509"/>
      <c r="CW245" s="509"/>
      <c r="CX245" s="509"/>
      <c r="CY245" s="509"/>
      <c r="CZ245" s="509"/>
      <c r="DA245" s="509"/>
      <c r="DB245" s="509"/>
      <c r="DC245" s="509"/>
      <c r="DD245" s="517" t="s">
        <v>22458</v>
      </c>
      <c r="DE245" s="509"/>
      <c r="DF245" s="509"/>
      <c r="DG245" s="509"/>
      <c r="DH245" s="509"/>
      <c r="DI245" s="509"/>
      <c r="DJ245" s="509"/>
      <c r="DK245" s="509"/>
      <c r="DL245" s="509"/>
      <c r="DM245" s="507">
        <v>5840071.0</v>
      </c>
      <c r="DN245" s="517" t="s">
        <v>73</v>
      </c>
      <c r="DO245" s="509"/>
      <c r="DP245" s="509"/>
      <c r="DQ245" s="509"/>
      <c r="DR245" s="517" t="s">
        <v>60</v>
      </c>
      <c r="DS245" s="509"/>
      <c r="DT245" s="509"/>
      <c r="DU245" s="509"/>
      <c r="DV245" s="517" t="s">
        <v>22459</v>
      </c>
      <c r="DZ245" s="509"/>
      <c r="EA245" s="509"/>
      <c r="EB245" s="509"/>
      <c r="EC245" s="509"/>
      <c r="ED245" s="509"/>
      <c r="EE245" s="509"/>
      <c r="EF245" s="509"/>
      <c r="EG245" s="509"/>
      <c r="EH245" s="509"/>
      <c r="EI245" s="509"/>
      <c r="EJ245" s="509"/>
      <c r="EK245" s="509"/>
      <c r="EL245" s="509"/>
      <c r="EM245" s="509"/>
      <c r="EN245" s="509"/>
      <c r="EO245" s="509"/>
      <c r="EP245" s="509"/>
      <c r="EQ245" s="509"/>
      <c r="ER245" s="509"/>
      <c r="ES245" s="509"/>
      <c r="ET245" s="509"/>
      <c r="EU245" s="509"/>
      <c r="EV245" s="509"/>
      <c r="EW245" s="509"/>
      <c r="EX245" s="509"/>
      <c r="EY245" s="509"/>
      <c r="EZ245" s="509"/>
      <c r="FA245" s="509"/>
      <c r="FB245" s="509"/>
      <c r="FC245" s="509"/>
      <c r="FD245" s="509"/>
      <c r="FE245" s="517" t="s">
        <v>22456</v>
      </c>
      <c r="FG245" s="509"/>
      <c r="FH245" s="509"/>
      <c r="FI245" s="509"/>
      <c r="FJ245" s="509"/>
      <c r="FK245" s="509"/>
      <c r="FL245" s="509"/>
      <c r="FM245" s="509"/>
      <c r="FN245" s="509"/>
      <c r="FO245" s="509"/>
      <c r="FP245" s="509"/>
      <c r="FQ245" s="509"/>
      <c r="FR245" s="509"/>
      <c r="FS245" s="509"/>
      <c r="FT245" s="509"/>
      <c r="FU245" s="509"/>
      <c r="FV245" s="509"/>
      <c r="FW245" s="509"/>
      <c r="FX245" s="509"/>
      <c r="FY245" s="509"/>
      <c r="FZ245" s="509"/>
      <c r="GA245" s="509"/>
      <c r="GB245" s="509"/>
      <c r="GC245" s="509"/>
      <c r="GD245" s="509"/>
      <c r="GE245" s="509"/>
      <c r="GF245" s="509"/>
      <c r="GG245" s="509"/>
    </row>
    <row r="246">
      <c r="A246" s="507">
        <v>6608194.0</v>
      </c>
      <c r="B246" s="517" t="s">
        <v>22461</v>
      </c>
      <c r="C246" s="517" t="s">
        <v>212</v>
      </c>
      <c r="D246" s="601">
        <v>45745.77753472222</v>
      </c>
      <c r="E246" s="601">
        <v>45745.779699074075</v>
      </c>
      <c r="F246" s="601">
        <v>45745.78712962963</v>
      </c>
      <c r="H246" s="517" t="s">
        <v>21685</v>
      </c>
      <c r="K246" s="509"/>
      <c r="L246" s="509"/>
      <c r="M246" s="509"/>
      <c r="N246" s="509"/>
      <c r="O246" s="509"/>
      <c r="P246" s="509"/>
      <c r="Q246" s="509"/>
      <c r="R246" s="509"/>
      <c r="S246" s="509"/>
      <c r="T246" s="517" t="s">
        <v>2639</v>
      </c>
      <c r="V246" s="517" t="s">
        <v>151</v>
      </c>
      <c r="W246" s="600" t="s">
        <v>22462</v>
      </c>
      <c r="X246" s="509"/>
      <c r="Y246" s="509"/>
      <c r="Z246" s="509"/>
      <c r="AA246" s="509"/>
      <c r="AB246" s="509"/>
      <c r="AC246" s="509"/>
      <c r="AD246" s="509"/>
      <c r="AE246" s="509"/>
      <c r="AF246" s="509"/>
      <c r="AG246" s="509"/>
      <c r="AH246" s="509"/>
      <c r="AI246" s="509"/>
      <c r="AJ246" s="509"/>
      <c r="AK246" s="509"/>
      <c r="AL246" s="509"/>
      <c r="AM246" s="509"/>
      <c r="AN246" s="509"/>
      <c r="AO246" s="509"/>
      <c r="AP246" s="509"/>
      <c r="AQ246" s="517" t="s">
        <v>21722</v>
      </c>
      <c r="AR246" s="602">
        <v>45745.0</v>
      </c>
      <c r="AS246" s="604">
        <v>798000.0</v>
      </c>
      <c r="AT246" s="509"/>
      <c r="AU246" s="509"/>
      <c r="AV246" s="509"/>
      <c r="AW246" s="509"/>
      <c r="AX246" s="509"/>
      <c r="AY246" s="509"/>
      <c r="AZ246" s="509"/>
      <c r="BA246" s="509"/>
      <c r="BB246" s="509"/>
      <c r="BC246" s="509"/>
      <c r="BD246" s="509"/>
      <c r="BE246" s="509"/>
      <c r="BF246" s="509"/>
      <c r="BG246" s="509"/>
      <c r="BH246" s="517" t="s">
        <v>21688</v>
      </c>
      <c r="BI246" s="509"/>
      <c r="BJ246" s="509"/>
      <c r="BK246" s="509"/>
      <c r="BL246" s="509"/>
      <c r="BM246" s="509"/>
      <c r="BN246" s="509"/>
      <c r="BO246" s="509"/>
      <c r="BP246" s="509"/>
      <c r="BQ246" s="509"/>
      <c r="BR246" s="509"/>
      <c r="BS246" s="509"/>
      <c r="BT246" s="517" t="s">
        <v>21693</v>
      </c>
      <c r="BX246" s="509"/>
      <c r="BY246" s="604">
        <v>30324.0</v>
      </c>
      <c r="BZ246" s="604">
        <v>28500.0</v>
      </c>
      <c r="CA246" s="509"/>
      <c r="CB246" s="509"/>
      <c r="CC246" s="603">
        <v>45804.0</v>
      </c>
      <c r="CD246" s="517" t="s">
        <v>21723</v>
      </c>
      <c r="CE246" s="604">
        <v>1027824.0</v>
      </c>
      <c r="CF246" s="604">
        <v>229824.0</v>
      </c>
      <c r="CG246" s="509"/>
      <c r="CH246" s="509"/>
      <c r="CI246" s="509"/>
      <c r="CJ246" s="509"/>
      <c r="CK246" s="509"/>
      <c r="CL246" s="509"/>
      <c r="CM246" s="509"/>
      <c r="CN246" s="509"/>
      <c r="CO246" s="509"/>
      <c r="CP246" s="509"/>
      <c r="CQ246" s="509"/>
      <c r="CR246" s="517" t="s">
        <v>22463</v>
      </c>
      <c r="CU246" s="509"/>
      <c r="CV246" s="509"/>
      <c r="CW246" s="509"/>
      <c r="CX246" s="509"/>
      <c r="CY246" s="509"/>
      <c r="CZ246" s="509"/>
      <c r="DA246" s="509"/>
      <c r="DB246" s="509"/>
      <c r="DC246" s="509"/>
      <c r="DD246" s="517" t="s">
        <v>22464</v>
      </c>
      <c r="DF246" s="509"/>
      <c r="DG246" s="509"/>
      <c r="DH246" s="509"/>
      <c r="DI246" s="509"/>
      <c r="DJ246" s="509"/>
      <c r="DK246" s="509"/>
      <c r="DL246" s="509"/>
      <c r="DM246" s="507">
        <v>8120016.0</v>
      </c>
      <c r="DN246" s="517" t="s">
        <v>22464</v>
      </c>
      <c r="DP246" s="509"/>
      <c r="DQ246" s="509"/>
      <c r="DR246" s="517" t="s">
        <v>151</v>
      </c>
      <c r="DS246" s="509"/>
      <c r="DT246" s="509"/>
      <c r="DU246" s="509"/>
      <c r="DV246" s="517" t="s">
        <v>22465</v>
      </c>
      <c r="EC246" s="509"/>
      <c r="ED246" s="509"/>
      <c r="EE246" s="509"/>
      <c r="EF246" s="509"/>
      <c r="EG246" s="509"/>
      <c r="EH246" s="509"/>
      <c r="EI246" s="509"/>
      <c r="EJ246" s="509"/>
      <c r="EK246" s="509"/>
      <c r="EL246" s="509"/>
      <c r="EM246" s="509"/>
      <c r="EN246" s="509"/>
      <c r="EO246" s="509"/>
      <c r="EP246" s="509"/>
      <c r="EQ246" s="509"/>
      <c r="ER246" s="509"/>
      <c r="ES246" s="509"/>
      <c r="ET246" s="509"/>
      <c r="EU246" s="509"/>
      <c r="EV246" s="509"/>
      <c r="EW246" s="509"/>
      <c r="EX246" s="509"/>
      <c r="EY246" s="509"/>
      <c r="EZ246" s="509"/>
      <c r="FA246" s="509"/>
      <c r="FB246" s="509"/>
      <c r="FC246" s="509"/>
      <c r="FD246" s="509"/>
      <c r="FE246" s="517" t="s">
        <v>22466</v>
      </c>
      <c r="FG246" s="509"/>
      <c r="FH246" s="509"/>
      <c r="FI246" s="509"/>
      <c r="FJ246" s="509"/>
      <c r="FK246" s="509"/>
      <c r="FL246" s="509"/>
      <c r="FM246" s="509"/>
      <c r="FN246" s="509"/>
      <c r="FO246" s="509"/>
      <c r="FP246" s="509"/>
      <c r="FQ246" s="509"/>
      <c r="FR246" s="509"/>
      <c r="FS246" s="509"/>
      <c r="FT246" s="509"/>
      <c r="FU246" s="509"/>
      <c r="FV246" s="509"/>
      <c r="FW246" s="509"/>
      <c r="FX246" s="509"/>
      <c r="FY246" s="509"/>
      <c r="FZ246" s="509"/>
      <c r="GA246" s="509"/>
      <c r="GB246" s="509"/>
      <c r="GC246" s="509"/>
      <c r="GD246" s="509"/>
      <c r="GE246" s="509"/>
      <c r="GF246" s="509"/>
      <c r="GG246" s="509"/>
    </row>
    <row r="247">
      <c r="A247" s="507">
        <v>6608426.0</v>
      </c>
      <c r="B247" s="517" t="s">
        <v>22467</v>
      </c>
      <c r="C247" s="517" t="s">
        <v>212</v>
      </c>
      <c r="D247" s="601">
        <v>45745.78381944444</v>
      </c>
      <c r="E247" s="601">
        <v>45745.785729166666</v>
      </c>
      <c r="F247" s="601">
        <v>45745.786203703705</v>
      </c>
      <c r="H247" s="517" t="s">
        <v>21685</v>
      </c>
      <c r="K247" s="509"/>
      <c r="L247" s="509"/>
      <c r="M247" s="509"/>
      <c r="N247" s="509"/>
      <c r="O247" s="509"/>
      <c r="P247" s="509"/>
      <c r="Q247" s="509"/>
      <c r="R247" s="509"/>
      <c r="S247" s="509"/>
      <c r="T247" s="517" t="s">
        <v>2639</v>
      </c>
      <c r="V247" s="517" t="s">
        <v>151</v>
      </c>
      <c r="W247" s="600" t="s">
        <v>22462</v>
      </c>
      <c r="X247" s="509"/>
      <c r="Y247" s="509"/>
      <c r="Z247" s="509"/>
      <c r="AA247" s="509"/>
      <c r="AB247" s="509"/>
      <c r="AC247" s="509"/>
      <c r="AD247" s="509"/>
      <c r="AE247" s="509"/>
      <c r="AF247" s="509"/>
      <c r="AG247" s="509"/>
      <c r="AH247" s="509"/>
      <c r="AI247" s="509"/>
      <c r="AJ247" s="509"/>
      <c r="AK247" s="509"/>
      <c r="AL247" s="509"/>
      <c r="AM247" s="509"/>
      <c r="AN247" s="509"/>
      <c r="AO247" s="509"/>
      <c r="AP247" s="509"/>
      <c r="AQ247" s="517" t="s">
        <v>21722</v>
      </c>
      <c r="AR247" s="602">
        <v>45745.0</v>
      </c>
      <c r="AS247" s="604">
        <v>798000.0</v>
      </c>
      <c r="AT247" s="509"/>
      <c r="AU247" s="509"/>
      <c r="AV247" s="509"/>
      <c r="AW247" s="509"/>
      <c r="AX247" s="509"/>
      <c r="AY247" s="509"/>
      <c r="AZ247" s="509"/>
      <c r="BA247" s="509"/>
      <c r="BB247" s="509"/>
      <c r="BC247" s="509"/>
      <c r="BD247" s="509"/>
      <c r="BE247" s="509"/>
      <c r="BF247" s="509"/>
      <c r="BG247" s="509"/>
      <c r="BH247" s="517" t="s">
        <v>21688</v>
      </c>
      <c r="BI247" s="509"/>
      <c r="BJ247" s="509"/>
      <c r="BK247" s="509"/>
      <c r="BL247" s="509"/>
      <c r="BM247" s="509"/>
      <c r="BN247" s="509"/>
      <c r="BO247" s="509"/>
      <c r="BP247" s="509"/>
      <c r="BQ247" s="509"/>
      <c r="BR247" s="509"/>
      <c r="BS247" s="509"/>
      <c r="BT247" s="517" t="s">
        <v>21693</v>
      </c>
      <c r="BX247" s="509"/>
      <c r="BY247" s="604">
        <v>30324.0</v>
      </c>
      <c r="BZ247" s="604">
        <v>28500.0</v>
      </c>
      <c r="CA247" s="509"/>
      <c r="CB247" s="509"/>
      <c r="CC247" s="603">
        <v>45804.0</v>
      </c>
      <c r="CD247" s="517" t="s">
        <v>21723</v>
      </c>
      <c r="CE247" s="604">
        <v>1027824.0</v>
      </c>
      <c r="CF247" s="604">
        <v>229824.0</v>
      </c>
      <c r="CG247" s="509"/>
      <c r="CH247" s="509"/>
      <c r="CI247" s="509"/>
      <c r="CJ247" s="509"/>
      <c r="CK247" s="509"/>
      <c r="CL247" s="509"/>
      <c r="CM247" s="509"/>
      <c r="CN247" s="509"/>
      <c r="CO247" s="509"/>
      <c r="CP247" s="509"/>
      <c r="CQ247" s="509"/>
      <c r="CR247" s="517" t="s">
        <v>22463</v>
      </c>
      <c r="CU247" s="509"/>
      <c r="CV247" s="509"/>
      <c r="CW247" s="509"/>
      <c r="CX247" s="509"/>
      <c r="CY247" s="509"/>
      <c r="CZ247" s="509"/>
      <c r="DA247" s="509"/>
      <c r="DB247" s="509"/>
      <c r="DC247" s="509"/>
      <c r="DD247" s="517" t="s">
        <v>22464</v>
      </c>
      <c r="DF247" s="509"/>
      <c r="DG247" s="509"/>
      <c r="DH247" s="509"/>
      <c r="DI247" s="509"/>
      <c r="DJ247" s="509"/>
      <c r="DK247" s="509"/>
      <c r="DL247" s="509"/>
      <c r="DM247" s="509"/>
      <c r="DN247" s="517" t="s">
        <v>22464</v>
      </c>
      <c r="DP247" s="509"/>
      <c r="DQ247" s="509"/>
      <c r="DR247" s="517" t="s">
        <v>151</v>
      </c>
      <c r="DS247" s="509"/>
      <c r="DT247" s="509"/>
      <c r="DU247" s="509"/>
      <c r="DV247" s="517" t="s">
        <v>22468</v>
      </c>
      <c r="EC247" s="509"/>
      <c r="ED247" s="509"/>
      <c r="EE247" s="509"/>
      <c r="EF247" s="509"/>
      <c r="EG247" s="509"/>
      <c r="EH247" s="509"/>
      <c r="EI247" s="509"/>
      <c r="EJ247" s="509"/>
      <c r="EK247" s="509"/>
      <c r="EL247" s="509"/>
      <c r="EM247" s="509"/>
      <c r="EN247" s="509"/>
      <c r="EO247" s="509"/>
      <c r="EP247" s="509"/>
      <c r="EQ247" s="509"/>
      <c r="ER247" s="509"/>
      <c r="ES247" s="509"/>
      <c r="ET247" s="509"/>
      <c r="EU247" s="509"/>
      <c r="EV247" s="509"/>
      <c r="EW247" s="509"/>
      <c r="EX247" s="509"/>
      <c r="EY247" s="509"/>
      <c r="EZ247" s="509"/>
      <c r="FA247" s="509"/>
      <c r="FB247" s="509"/>
      <c r="FC247" s="509"/>
      <c r="FD247" s="509"/>
      <c r="FE247" s="517" t="s">
        <v>22466</v>
      </c>
      <c r="FG247" s="509"/>
      <c r="FH247" s="509"/>
      <c r="FI247" s="509"/>
      <c r="FJ247" s="509"/>
      <c r="FK247" s="509"/>
      <c r="FL247" s="509"/>
      <c r="FM247" s="509"/>
      <c r="FN247" s="509"/>
      <c r="FO247" s="509"/>
      <c r="FP247" s="509"/>
      <c r="FQ247" s="509"/>
      <c r="FR247" s="509"/>
      <c r="FS247" s="509"/>
      <c r="FT247" s="509"/>
      <c r="FU247" s="509"/>
      <c r="FV247" s="509"/>
      <c r="FW247" s="509"/>
      <c r="FX247" s="509"/>
      <c r="FY247" s="509"/>
      <c r="FZ247" s="509"/>
      <c r="GA247" s="509"/>
      <c r="GB247" s="509"/>
      <c r="GC247" s="509"/>
      <c r="GD247" s="509"/>
      <c r="GE247" s="509"/>
      <c r="GF247" s="509"/>
      <c r="GG247" s="509"/>
    </row>
    <row r="248">
      <c r="A248" s="507">
        <v>6610026.0</v>
      </c>
      <c r="B248" s="517" t="s">
        <v>22322</v>
      </c>
      <c r="C248" s="517" t="s">
        <v>212</v>
      </c>
      <c r="D248" s="601">
        <v>45745.83996527778</v>
      </c>
      <c r="E248" s="601">
        <v>45745.852743055555</v>
      </c>
      <c r="F248" s="601">
        <v>45745.93719907408</v>
      </c>
      <c r="H248" s="517" t="s">
        <v>21685</v>
      </c>
      <c r="K248" s="509"/>
      <c r="L248" s="509"/>
      <c r="M248" s="509"/>
      <c r="N248" s="509"/>
      <c r="O248" s="509"/>
      <c r="P248" s="509"/>
      <c r="Q248" s="509"/>
      <c r="R248" s="509"/>
      <c r="S248" s="509"/>
      <c r="T248" s="517" t="s">
        <v>2639</v>
      </c>
      <c r="V248" s="517" t="s">
        <v>60</v>
      </c>
      <c r="W248" s="600" t="s">
        <v>22315</v>
      </c>
      <c r="X248" s="509"/>
      <c r="Y248" s="509"/>
      <c r="Z248" s="509"/>
      <c r="AA248" s="509"/>
      <c r="AB248" s="509"/>
      <c r="AC248" s="509"/>
      <c r="AD248" s="509"/>
      <c r="AE248" s="509"/>
      <c r="AF248" s="509"/>
      <c r="AG248" s="509"/>
      <c r="AH248" s="509"/>
      <c r="AI248" s="509"/>
      <c r="AJ248" s="509"/>
      <c r="AK248" s="509"/>
      <c r="AL248" s="509"/>
      <c r="AM248" s="509"/>
      <c r="AN248" s="509"/>
      <c r="AO248" s="509"/>
      <c r="AP248" s="509"/>
      <c r="AQ248" s="509"/>
      <c r="AR248" s="602">
        <v>45739.0</v>
      </c>
      <c r="AS248" s="507">
        <v>788000.0</v>
      </c>
      <c r="AT248" s="509"/>
      <c r="AU248" s="509"/>
      <c r="AV248" s="509"/>
      <c r="AW248" s="509"/>
      <c r="AX248" s="509"/>
      <c r="AY248" s="509"/>
      <c r="AZ248" s="509"/>
      <c r="BA248" s="509"/>
      <c r="BB248" s="509"/>
      <c r="BC248" s="509"/>
      <c r="BD248" s="509"/>
      <c r="BE248" s="509"/>
      <c r="BF248" s="509"/>
      <c r="BG248" s="509"/>
      <c r="BH248" s="517" t="s">
        <v>21688</v>
      </c>
      <c r="BI248" s="509"/>
      <c r="BJ248" s="509"/>
      <c r="BK248" s="509"/>
      <c r="BL248" s="509"/>
      <c r="BM248" s="509"/>
      <c r="BN248" s="509"/>
      <c r="BO248" s="509"/>
      <c r="BP248" s="509"/>
      <c r="BQ248" s="509"/>
      <c r="BR248" s="509"/>
      <c r="BS248" s="509"/>
      <c r="BT248" s="509"/>
      <c r="BU248" s="509"/>
      <c r="BV248" s="509"/>
      <c r="BW248" s="509"/>
      <c r="BX248" s="507">
        <v>788000.0</v>
      </c>
      <c r="BY248" s="509"/>
      <c r="BZ248" s="509"/>
      <c r="CA248" s="603">
        <v>45747.0</v>
      </c>
      <c r="CB248" s="509"/>
      <c r="CC248" s="509"/>
      <c r="CD248" s="509"/>
      <c r="CE248" s="507">
        <v>788000.0</v>
      </c>
      <c r="CF248" s="507">
        <v>0.0</v>
      </c>
      <c r="CG248" s="509"/>
      <c r="CH248" s="509"/>
      <c r="CI248" s="509"/>
      <c r="CJ248" s="509"/>
      <c r="CK248" s="509"/>
      <c r="CL248" s="509"/>
      <c r="CM248" s="509"/>
      <c r="CN248" s="509"/>
      <c r="CO248" s="509"/>
      <c r="CP248" s="509"/>
      <c r="CQ248" s="509"/>
      <c r="CR248" s="517" t="s">
        <v>22316</v>
      </c>
      <c r="CU248" s="509"/>
      <c r="CV248" s="509"/>
      <c r="CW248" s="509"/>
      <c r="CX248" s="509"/>
      <c r="CY248" s="509"/>
      <c r="CZ248" s="509"/>
      <c r="DA248" s="509"/>
      <c r="DB248" s="509"/>
      <c r="DC248" s="509"/>
      <c r="DD248" s="517" t="s">
        <v>22320</v>
      </c>
      <c r="DE248" s="509"/>
      <c r="DF248" s="509"/>
      <c r="DG248" s="509"/>
      <c r="DH248" s="509"/>
      <c r="DI248" s="509"/>
      <c r="DJ248" s="509"/>
      <c r="DK248" s="509"/>
      <c r="DL248" s="509"/>
      <c r="DM248" s="507">
        <v>8401102.0</v>
      </c>
      <c r="DN248" s="517" t="s">
        <v>22317</v>
      </c>
      <c r="DP248" s="509"/>
      <c r="DQ248" s="509"/>
      <c r="DR248" s="517" t="s">
        <v>60</v>
      </c>
      <c r="DS248" s="509"/>
      <c r="DT248" s="509"/>
      <c r="DU248" s="509"/>
      <c r="DV248" s="517" t="s">
        <v>22321</v>
      </c>
      <c r="EA248" s="509"/>
      <c r="EB248" s="509"/>
      <c r="EC248" s="509"/>
      <c r="ED248" s="509"/>
      <c r="EE248" s="509"/>
      <c r="EF248" s="509"/>
      <c r="EG248" s="509"/>
      <c r="EH248" s="509"/>
      <c r="EI248" s="509"/>
      <c r="EJ248" s="509"/>
      <c r="EK248" s="509"/>
      <c r="EL248" s="509"/>
      <c r="EM248" s="509"/>
      <c r="EN248" s="509"/>
      <c r="EO248" s="509"/>
      <c r="EP248" s="509"/>
      <c r="EQ248" s="509"/>
      <c r="ER248" s="509"/>
      <c r="ES248" s="509"/>
      <c r="ET248" s="509"/>
      <c r="EU248" s="509"/>
      <c r="EV248" s="509"/>
      <c r="EW248" s="509"/>
      <c r="EX248" s="509"/>
      <c r="EY248" s="509"/>
      <c r="EZ248" s="509"/>
      <c r="FA248" s="509"/>
      <c r="FB248" s="509"/>
      <c r="FC248" s="509"/>
      <c r="FD248" s="509"/>
      <c r="FE248" s="517" t="s">
        <v>22318</v>
      </c>
      <c r="FG248" s="509"/>
      <c r="FH248" s="509"/>
      <c r="FI248" s="509"/>
      <c r="FJ248" s="509"/>
      <c r="FK248" s="509"/>
      <c r="FL248" s="509"/>
      <c r="FM248" s="509"/>
      <c r="FN248" s="509"/>
      <c r="FO248" s="509"/>
      <c r="FP248" s="509"/>
      <c r="FQ248" s="509"/>
      <c r="FR248" s="509"/>
      <c r="FS248" s="509"/>
      <c r="FT248" s="509"/>
      <c r="FU248" s="509"/>
      <c r="FV248" s="509"/>
      <c r="FW248" s="509"/>
      <c r="FX248" s="509"/>
      <c r="FY248" s="509"/>
      <c r="FZ248" s="509"/>
      <c r="GA248" s="509"/>
      <c r="GB248" s="509"/>
      <c r="GC248" s="509"/>
      <c r="GD248" s="509"/>
      <c r="GE248" s="509"/>
      <c r="GF248" s="509"/>
      <c r="GG248" s="509"/>
    </row>
    <row r="249">
      <c r="A249" s="507">
        <v>6624363.0</v>
      </c>
      <c r="B249" s="517" t="s">
        <v>22469</v>
      </c>
      <c r="C249" s="517" t="s">
        <v>212</v>
      </c>
      <c r="D249" s="601">
        <v>45746.502847222226</v>
      </c>
      <c r="E249" s="601">
        <v>45746.531180555554</v>
      </c>
      <c r="F249" s="601">
        <v>45746.561944444446</v>
      </c>
      <c r="H249" s="517" t="s">
        <v>21685</v>
      </c>
      <c r="K249" s="509"/>
      <c r="L249" s="509"/>
      <c r="M249" s="509"/>
      <c r="N249" s="509"/>
      <c r="O249" s="509"/>
      <c r="P249" s="509"/>
      <c r="Q249" s="509"/>
      <c r="R249" s="509"/>
      <c r="S249" s="509"/>
      <c r="T249" s="517" t="s">
        <v>21757</v>
      </c>
      <c r="V249" s="517" t="s">
        <v>21820</v>
      </c>
      <c r="W249" s="600" t="s">
        <v>22470</v>
      </c>
      <c r="X249" s="509"/>
      <c r="Y249" s="509"/>
      <c r="Z249" s="509"/>
      <c r="AA249" s="509"/>
      <c r="AB249" s="509"/>
      <c r="AC249" s="509"/>
      <c r="AD249" s="509"/>
      <c r="AE249" s="509"/>
      <c r="AF249" s="509"/>
      <c r="AG249" s="509"/>
      <c r="AH249" s="509"/>
      <c r="AI249" s="509"/>
      <c r="AJ249" s="509"/>
      <c r="AK249" s="509"/>
      <c r="AL249" s="509"/>
      <c r="AM249" s="509"/>
      <c r="AN249" s="509"/>
      <c r="AO249" s="509"/>
      <c r="AP249" s="509"/>
      <c r="AQ249" s="507">
        <v>36.0</v>
      </c>
      <c r="AR249" s="602">
        <v>45746.0</v>
      </c>
      <c r="AS249" s="507">
        <v>798000.0</v>
      </c>
      <c r="AT249" s="509"/>
      <c r="AU249" s="509"/>
      <c r="AV249" s="509"/>
      <c r="AW249" s="509"/>
      <c r="AX249" s="509"/>
      <c r="AY249" s="509"/>
      <c r="AZ249" s="509"/>
      <c r="BA249" s="509"/>
      <c r="BB249" s="509"/>
      <c r="BC249" s="509"/>
      <c r="BD249" s="509"/>
      <c r="BE249" s="509"/>
      <c r="BF249" s="509"/>
      <c r="BG249" s="509"/>
      <c r="BH249" s="517" t="s">
        <v>21688</v>
      </c>
      <c r="BI249" s="509"/>
      <c r="BJ249" s="509"/>
      <c r="BK249" s="509"/>
      <c r="BL249" s="509"/>
      <c r="BM249" s="509"/>
      <c r="BN249" s="509"/>
      <c r="BO249" s="509"/>
      <c r="BP249" s="509"/>
      <c r="BQ249" s="509"/>
      <c r="BR249" s="509"/>
      <c r="BS249" s="509"/>
      <c r="BT249" s="517" t="s">
        <v>21693</v>
      </c>
      <c r="BX249" s="509"/>
      <c r="BY249" s="509"/>
      <c r="BZ249" s="509"/>
      <c r="CA249" s="509"/>
      <c r="CB249" s="509"/>
      <c r="CC249" s="603">
        <v>45807.0</v>
      </c>
      <c r="CD249" s="507">
        <v>30.0</v>
      </c>
      <c r="CE249" s="507">
        <v>798000.0</v>
      </c>
      <c r="CF249" s="507">
        <v>0.0</v>
      </c>
      <c r="CG249" s="509"/>
      <c r="CH249" s="509"/>
      <c r="CI249" s="509"/>
      <c r="CJ249" s="509"/>
      <c r="CK249" s="509"/>
      <c r="CL249" s="509"/>
      <c r="CM249" s="509"/>
      <c r="CN249" s="509"/>
      <c r="CO249" s="509"/>
      <c r="CP249" s="509"/>
      <c r="CQ249" s="509"/>
      <c r="CR249" s="517" t="s">
        <v>22471</v>
      </c>
      <c r="CU249" s="509"/>
      <c r="CV249" s="509"/>
      <c r="CW249" s="509"/>
      <c r="CX249" s="509"/>
      <c r="CY249" s="509"/>
      <c r="CZ249" s="509"/>
      <c r="DA249" s="509"/>
      <c r="DB249" s="509"/>
      <c r="DC249" s="509"/>
      <c r="DD249" s="517" t="s">
        <v>22472</v>
      </c>
      <c r="DE249" s="509"/>
      <c r="DF249" s="509"/>
      <c r="DG249" s="509"/>
      <c r="DH249" s="509"/>
      <c r="DI249" s="509"/>
      <c r="DJ249" s="509"/>
      <c r="DK249" s="509"/>
      <c r="DL249" s="509"/>
      <c r="DM249" s="517" t="s">
        <v>22473</v>
      </c>
      <c r="DN249" s="517" t="s">
        <v>22474</v>
      </c>
      <c r="DO249" s="509"/>
      <c r="DP249" s="509"/>
      <c r="DQ249" s="509"/>
      <c r="DR249" s="517" t="s">
        <v>21820</v>
      </c>
      <c r="DS249" s="509"/>
      <c r="DT249" s="509"/>
      <c r="DU249" s="509"/>
      <c r="DV249" s="517" t="s">
        <v>22475</v>
      </c>
      <c r="EB249" s="509"/>
      <c r="EC249" s="509"/>
      <c r="ED249" s="509"/>
      <c r="EE249" s="509"/>
      <c r="EF249" s="509"/>
      <c r="EG249" s="509"/>
      <c r="EH249" s="509"/>
      <c r="EI249" s="509"/>
      <c r="EJ249" s="509"/>
      <c r="EK249" s="509"/>
      <c r="EL249" s="509"/>
      <c r="EM249" s="509"/>
      <c r="EN249" s="509"/>
      <c r="EO249" s="509"/>
      <c r="EP249" s="509"/>
      <c r="EQ249" s="509"/>
      <c r="ER249" s="509"/>
      <c r="ES249" s="509"/>
      <c r="ET249" s="509"/>
      <c r="EU249" s="509"/>
      <c r="EV249" s="509"/>
      <c r="EW249" s="509"/>
      <c r="EX249" s="509"/>
      <c r="EY249" s="509"/>
      <c r="EZ249" s="509"/>
      <c r="FA249" s="509"/>
      <c r="FB249" s="509"/>
      <c r="FC249" s="517" t="s">
        <v>22475</v>
      </c>
      <c r="FE249" s="517" t="s">
        <v>22476</v>
      </c>
      <c r="FG249" s="509"/>
      <c r="FH249" s="509"/>
      <c r="FI249" s="509"/>
      <c r="FJ249" s="509"/>
      <c r="FK249" s="509"/>
      <c r="FL249" s="509"/>
      <c r="FM249" s="509"/>
      <c r="FN249" s="509"/>
      <c r="FO249" s="509"/>
      <c r="FP249" s="509"/>
      <c r="FQ249" s="509"/>
      <c r="FR249" s="509"/>
      <c r="FS249" s="509"/>
      <c r="FT249" s="509"/>
      <c r="FU249" s="509"/>
      <c r="FV249" s="509"/>
      <c r="FW249" s="509"/>
      <c r="FX249" s="509"/>
      <c r="FY249" s="509"/>
      <c r="FZ249" s="509"/>
      <c r="GA249" s="509"/>
      <c r="GB249" s="509"/>
      <c r="GC249" s="509"/>
      <c r="GD249" s="509"/>
      <c r="GE249" s="509"/>
      <c r="GF249" s="509"/>
      <c r="GG249" s="509"/>
    </row>
    <row r="250">
      <c r="A250" s="507">
        <v>6624365.0</v>
      </c>
      <c r="B250" s="517" t="s">
        <v>22477</v>
      </c>
      <c r="C250" s="517" t="s">
        <v>212</v>
      </c>
      <c r="D250" s="601">
        <v>45746.503275462965</v>
      </c>
      <c r="E250" s="601">
        <v>45746.52353009259</v>
      </c>
      <c r="F250" s="601">
        <v>45746.56238425926</v>
      </c>
      <c r="H250" s="517" t="s">
        <v>21685</v>
      </c>
      <c r="K250" s="509"/>
      <c r="L250" s="509"/>
      <c r="M250" s="509"/>
      <c r="N250" s="509"/>
      <c r="O250" s="509"/>
      <c r="P250" s="509"/>
      <c r="Q250" s="509"/>
      <c r="R250" s="509"/>
      <c r="S250" s="509"/>
      <c r="T250" s="509"/>
      <c r="U250" s="509"/>
      <c r="V250" s="517" t="s">
        <v>21820</v>
      </c>
      <c r="W250" s="600" t="s">
        <v>22470</v>
      </c>
      <c r="X250" s="509"/>
      <c r="Y250" s="509"/>
      <c r="Z250" s="509"/>
      <c r="AA250" s="509"/>
      <c r="AB250" s="509"/>
      <c r="AC250" s="509"/>
      <c r="AD250" s="509"/>
      <c r="AE250" s="509"/>
      <c r="AF250" s="509"/>
      <c r="AG250" s="509"/>
      <c r="AH250" s="509"/>
      <c r="AI250" s="509"/>
      <c r="AJ250" s="509"/>
      <c r="AK250" s="509"/>
      <c r="AL250" s="509"/>
      <c r="AM250" s="509"/>
      <c r="AN250" s="509"/>
      <c r="AO250" s="509"/>
      <c r="AP250" s="509"/>
      <c r="AQ250" s="509"/>
      <c r="AR250" s="509"/>
      <c r="AS250" s="509"/>
      <c r="AT250" s="509"/>
      <c r="AU250" s="509"/>
      <c r="AV250" s="509"/>
      <c r="AW250" s="509"/>
      <c r="AX250" s="509"/>
      <c r="AY250" s="509"/>
      <c r="AZ250" s="509"/>
      <c r="BA250" s="509"/>
      <c r="BB250" s="509"/>
      <c r="BC250" s="509"/>
      <c r="BD250" s="509"/>
      <c r="BE250" s="509"/>
      <c r="BF250" s="509"/>
      <c r="BG250" s="509"/>
      <c r="BH250" s="517" t="s">
        <v>21688</v>
      </c>
      <c r="BI250" s="509"/>
      <c r="BJ250" s="509"/>
      <c r="BK250" s="509"/>
      <c r="BL250" s="509"/>
      <c r="BM250" s="509"/>
      <c r="BN250" s="509"/>
      <c r="BO250" s="509"/>
      <c r="BP250" s="509"/>
      <c r="BQ250" s="509"/>
      <c r="BR250" s="509"/>
      <c r="BS250" s="509"/>
      <c r="BT250" s="509"/>
      <c r="BU250" s="509"/>
      <c r="BV250" s="509"/>
      <c r="BW250" s="509"/>
      <c r="BX250" s="509"/>
      <c r="BY250" s="509"/>
      <c r="BZ250" s="509"/>
      <c r="CA250" s="509"/>
      <c r="CB250" s="509"/>
      <c r="CC250" s="509"/>
      <c r="CD250" s="509"/>
      <c r="CE250" s="509"/>
      <c r="CF250" s="509"/>
      <c r="CG250" s="509"/>
      <c r="CH250" s="509"/>
      <c r="CI250" s="509"/>
      <c r="CJ250" s="509"/>
      <c r="CK250" s="509"/>
      <c r="CL250" s="509"/>
      <c r="CM250" s="509"/>
      <c r="CN250" s="509"/>
      <c r="CO250" s="509"/>
      <c r="CP250" s="509"/>
      <c r="CQ250" s="509"/>
      <c r="CR250" s="517" t="s">
        <v>22471</v>
      </c>
      <c r="CU250" s="509"/>
      <c r="CV250" s="509"/>
      <c r="CW250" s="509"/>
      <c r="CX250" s="509"/>
      <c r="CY250" s="509"/>
      <c r="CZ250" s="509"/>
      <c r="DA250" s="509"/>
      <c r="DB250" s="509"/>
      <c r="DC250" s="509"/>
      <c r="DD250" s="509"/>
      <c r="DE250" s="509"/>
      <c r="DF250" s="509"/>
      <c r="DG250" s="509"/>
      <c r="DH250" s="509"/>
      <c r="DI250" s="517" t="s">
        <v>22471</v>
      </c>
      <c r="DL250" s="509"/>
      <c r="DM250" s="509"/>
      <c r="DN250" s="517" t="s">
        <v>22474</v>
      </c>
      <c r="DO250" s="509"/>
      <c r="DP250" s="509"/>
      <c r="DQ250" s="509"/>
      <c r="DR250" s="517" t="s">
        <v>21820</v>
      </c>
      <c r="DS250" s="509"/>
      <c r="DT250" s="509"/>
      <c r="DU250" s="509"/>
      <c r="DV250" s="509"/>
      <c r="DW250" s="509"/>
      <c r="DX250" s="509"/>
      <c r="DY250" s="509"/>
      <c r="DZ250" s="509"/>
      <c r="EA250" s="509"/>
      <c r="EB250" s="602">
        <v>45746.0</v>
      </c>
      <c r="EC250" s="509"/>
      <c r="ED250" s="509"/>
      <c r="EE250" s="509"/>
      <c r="EF250" s="509"/>
      <c r="EG250" s="509"/>
      <c r="EH250" s="509"/>
      <c r="EI250" s="509"/>
      <c r="EJ250" s="509"/>
      <c r="EK250" s="509"/>
      <c r="EL250" s="509"/>
      <c r="EM250" s="509"/>
      <c r="EN250" s="509"/>
      <c r="EO250" s="509"/>
      <c r="EP250" s="509"/>
      <c r="EQ250" s="509"/>
      <c r="ER250" s="509"/>
      <c r="ES250" s="509"/>
      <c r="ET250" s="509"/>
      <c r="EU250" s="509"/>
      <c r="EV250" s="509"/>
      <c r="EW250" s="509"/>
      <c r="EX250" s="509"/>
      <c r="EY250" s="509"/>
      <c r="EZ250" s="509"/>
      <c r="FA250" s="509"/>
      <c r="FB250" s="509"/>
      <c r="FC250" s="509"/>
      <c r="FD250" s="509"/>
      <c r="FE250" s="517" t="s">
        <v>22478</v>
      </c>
      <c r="FG250" s="509"/>
      <c r="FH250" s="509"/>
      <c r="FI250" s="509"/>
      <c r="FJ250" s="509"/>
      <c r="FK250" s="509"/>
      <c r="FL250" s="509"/>
      <c r="FM250" s="509"/>
      <c r="FN250" s="509"/>
      <c r="FO250" s="509"/>
      <c r="FP250" s="509"/>
      <c r="FQ250" s="509"/>
      <c r="FR250" s="509"/>
      <c r="FS250" s="509"/>
      <c r="FT250" s="509"/>
      <c r="FU250" s="509"/>
      <c r="FV250" s="509"/>
      <c r="FW250" s="509"/>
      <c r="FX250" s="509"/>
      <c r="FY250" s="509"/>
      <c r="FZ250" s="509"/>
      <c r="GA250" s="509"/>
      <c r="GB250" s="509"/>
      <c r="GC250" s="509"/>
      <c r="GD250" s="509"/>
      <c r="GE250" s="509"/>
      <c r="GF250" s="509"/>
      <c r="GG250" s="509"/>
    </row>
    <row r="251">
      <c r="A251" s="507">
        <v>6624754.0</v>
      </c>
      <c r="B251" s="517" t="s">
        <v>22479</v>
      </c>
      <c r="C251" s="517" t="s">
        <v>212</v>
      </c>
      <c r="D251" s="601">
        <v>45746.51384259259</v>
      </c>
      <c r="E251" s="601">
        <v>45746.52707175926</v>
      </c>
      <c r="F251" s="601">
        <v>45746.562210648146</v>
      </c>
      <c r="H251" s="517" t="s">
        <v>21685</v>
      </c>
      <c r="K251" s="509"/>
      <c r="L251" s="509"/>
      <c r="M251" s="509"/>
      <c r="N251" s="509"/>
      <c r="O251" s="509"/>
      <c r="P251" s="509"/>
      <c r="Q251" s="509"/>
      <c r="R251" s="509"/>
      <c r="S251" s="509"/>
      <c r="T251" s="517" t="s">
        <v>21757</v>
      </c>
      <c r="V251" s="517" t="s">
        <v>21820</v>
      </c>
      <c r="W251" s="600" t="s">
        <v>22470</v>
      </c>
      <c r="X251" s="509"/>
      <c r="Y251" s="509"/>
      <c r="Z251" s="509"/>
      <c r="AA251" s="509"/>
      <c r="AB251" s="509"/>
      <c r="AC251" s="509"/>
      <c r="AD251" s="509"/>
      <c r="AE251" s="509"/>
      <c r="AF251" s="509"/>
      <c r="AG251" s="509"/>
      <c r="AH251" s="509"/>
      <c r="AI251" s="509"/>
      <c r="AJ251" s="509"/>
      <c r="AK251" s="509"/>
      <c r="AL251" s="509"/>
      <c r="AM251" s="509"/>
      <c r="AN251" s="509"/>
      <c r="AO251" s="509"/>
      <c r="AP251" s="509"/>
      <c r="AQ251" s="507">
        <v>36.0</v>
      </c>
      <c r="AR251" s="602">
        <v>45746.0</v>
      </c>
      <c r="AS251" s="507">
        <v>798000.0</v>
      </c>
      <c r="AT251" s="509"/>
      <c r="AU251" s="509"/>
      <c r="AV251" s="509"/>
      <c r="AW251" s="509"/>
      <c r="AX251" s="509"/>
      <c r="AY251" s="509"/>
      <c r="AZ251" s="509"/>
      <c r="BA251" s="509"/>
      <c r="BB251" s="509"/>
      <c r="BC251" s="509"/>
      <c r="BD251" s="509"/>
      <c r="BE251" s="509"/>
      <c r="BF251" s="509"/>
      <c r="BG251" s="509"/>
      <c r="BH251" s="517" t="s">
        <v>21688</v>
      </c>
      <c r="BI251" s="509"/>
      <c r="BJ251" s="509"/>
      <c r="BK251" s="509"/>
      <c r="BL251" s="509"/>
      <c r="BM251" s="509"/>
      <c r="BN251" s="509"/>
      <c r="BO251" s="509"/>
      <c r="BP251" s="509"/>
      <c r="BQ251" s="509"/>
      <c r="BR251" s="509"/>
      <c r="BS251" s="509"/>
      <c r="BT251" s="517" t="s">
        <v>21693</v>
      </c>
      <c r="BX251" s="509"/>
      <c r="BY251" s="604">
        <v>28924.0</v>
      </c>
      <c r="BZ251" s="604">
        <v>26700.0</v>
      </c>
      <c r="CA251" s="509"/>
      <c r="CB251" s="509"/>
      <c r="CC251" s="603">
        <v>45807.0</v>
      </c>
      <c r="CD251" s="507">
        <v>30.0</v>
      </c>
      <c r="CE251" s="507">
        <v>798000.0</v>
      </c>
      <c r="CF251" s="507">
        <v>0.0</v>
      </c>
      <c r="CG251" s="509"/>
      <c r="CH251" s="509"/>
      <c r="CI251" s="509"/>
      <c r="CJ251" s="509"/>
      <c r="CK251" s="509"/>
      <c r="CL251" s="509"/>
      <c r="CM251" s="509"/>
      <c r="CN251" s="509"/>
      <c r="CO251" s="509"/>
      <c r="CP251" s="509"/>
      <c r="CQ251" s="509"/>
      <c r="CR251" s="517" t="s">
        <v>22471</v>
      </c>
      <c r="CU251" s="509"/>
      <c r="CV251" s="509"/>
      <c r="CW251" s="509"/>
      <c r="CX251" s="509"/>
      <c r="CY251" s="509"/>
      <c r="CZ251" s="509"/>
      <c r="DA251" s="509"/>
      <c r="DB251" s="509"/>
      <c r="DC251" s="509"/>
      <c r="DD251" s="517" t="s">
        <v>22472</v>
      </c>
      <c r="DE251" s="509"/>
      <c r="DF251" s="509"/>
      <c r="DG251" s="509"/>
      <c r="DH251" s="509"/>
      <c r="DI251" s="509"/>
      <c r="DJ251" s="509"/>
      <c r="DK251" s="509"/>
      <c r="DL251" s="509"/>
      <c r="DM251" s="509"/>
      <c r="DN251" s="517" t="s">
        <v>22474</v>
      </c>
      <c r="DO251" s="509"/>
      <c r="DP251" s="509"/>
      <c r="DQ251" s="509"/>
      <c r="DR251" s="517" t="s">
        <v>21820</v>
      </c>
      <c r="DS251" s="509"/>
      <c r="DT251" s="509"/>
      <c r="DU251" s="509"/>
      <c r="DV251" s="517" t="s">
        <v>22475</v>
      </c>
      <c r="EB251" s="509"/>
      <c r="EC251" s="509"/>
      <c r="ED251" s="509"/>
      <c r="EE251" s="509"/>
      <c r="EF251" s="509"/>
      <c r="EG251" s="509"/>
      <c r="EH251" s="509"/>
      <c r="EI251" s="509"/>
      <c r="EJ251" s="509"/>
      <c r="EK251" s="509"/>
      <c r="EL251" s="509"/>
      <c r="EM251" s="509"/>
      <c r="EN251" s="509"/>
      <c r="EO251" s="509"/>
      <c r="EP251" s="509"/>
      <c r="EQ251" s="509"/>
      <c r="ER251" s="509"/>
      <c r="ES251" s="509"/>
      <c r="ET251" s="509"/>
      <c r="EU251" s="509"/>
      <c r="EV251" s="509"/>
      <c r="EW251" s="509"/>
      <c r="EX251" s="509"/>
      <c r="EY251" s="509"/>
      <c r="EZ251" s="509"/>
      <c r="FA251" s="509"/>
      <c r="FB251" s="509"/>
      <c r="FC251" s="509"/>
      <c r="FD251" s="509"/>
      <c r="FE251" s="517" t="s">
        <v>22476</v>
      </c>
      <c r="FG251" s="509"/>
      <c r="FH251" s="509"/>
      <c r="FI251" s="509"/>
      <c r="FJ251" s="509"/>
      <c r="FK251" s="509"/>
      <c r="FL251" s="509"/>
      <c r="FM251" s="509"/>
      <c r="FN251" s="509"/>
      <c r="FO251" s="509"/>
      <c r="FP251" s="509"/>
      <c r="FQ251" s="509"/>
      <c r="FR251" s="509"/>
      <c r="FS251" s="509"/>
      <c r="FT251" s="509"/>
      <c r="FU251" s="509"/>
      <c r="FV251" s="509"/>
      <c r="FW251" s="509"/>
      <c r="FX251" s="509"/>
      <c r="FY251" s="509"/>
      <c r="FZ251" s="509"/>
      <c r="GA251" s="509"/>
      <c r="GB251" s="509"/>
      <c r="GC251" s="509"/>
      <c r="GD251" s="509"/>
      <c r="GE251" s="509"/>
      <c r="GF251" s="509"/>
      <c r="GG251" s="509"/>
    </row>
    <row r="252">
      <c r="A252" s="507">
        <v>6638379.0</v>
      </c>
      <c r="B252" s="517" t="s">
        <v>22480</v>
      </c>
      <c r="C252" s="517" t="s">
        <v>212</v>
      </c>
      <c r="D252" s="601">
        <v>45747.07496527778</v>
      </c>
      <c r="E252" s="601">
        <v>45747.075636574074</v>
      </c>
      <c r="F252" s="601">
        <v>45747.08121527778</v>
      </c>
      <c r="H252" s="517" t="s">
        <v>21685</v>
      </c>
      <c r="K252" s="509"/>
      <c r="L252" s="509"/>
      <c r="M252" s="509"/>
      <c r="N252" s="509"/>
      <c r="O252" s="509"/>
      <c r="P252" s="509"/>
      <c r="Q252" s="509"/>
      <c r="R252" s="509"/>
      <c r="S252" s="509"/>
      <c r="T252" s="509"/>
      <c r="U252" s="509"/>
      <c r="V252" s="517" t="s">
        <v>1578</v>
      </c>
      <c r="W252" s="600" t="s">
        <v>22481</v>
      </c>
      <c r="X252" s="509"/>
      <c r="Y252" s="509"/>
      <c r="Z252" s="509"/>
      <c r="AA252" s="509"/>
      <c r="AB252" s="509"/>
      <c r="AC252" s="509"/>
      <c r="AD252" s="509"/>
      <c r="AE252" s="509"/>
      <c r="AF252" s="509"/>
      <c r="AG252" s="509"/>
      <c r="AH252" s="509"/>
      <c r="AI252" s="509"/>
      <c r="AJ252" s="509"/>
      <c r="AK252" s="509"/>
      <c r="AL252" s="509"/>
      <c r="AM252" s="509"/>
      <c r="AN252" s="509"/>
      <c r="AO252" s="509"/>
      <c r="AP252" s="509"/>
      <c r="AQ252" s="509"/>
      <c r="AR252" s="509"/>
      <c r="AS252" s="509"/>
      <c r="AT252" s="509"/>
      <c r="AU252" s="509"/>
      <c r="AV252" s="509"/>
      <c r="AW252" s="509"/>
      <c r="AX252" s="509"/>
      <c r="AY252" s="509"/>
      <c r="AZ252" s="509"/>
      <c r="BA252" s="509"/>
      <c r="BB252" s="509"/>
      <c r="BC252" s="509"/>
      <c r="BD252" s="509"/>
      <c r="BE252" s="509"/>
      <c r="BF252" s="509"/>
      <c r="BG252" s="509"/>
      <c r="BH252" s="517" t="s">
        <v>21688</v>
      </c>
      <c r="BI252" s="509"/>
      <c r="BJ252" s="509"/>
      <c r="BK252" s="509"/>
      <c r="BL252" s="509"/>
      <c r="BM252" s="509"/>
      <c r="BN252" s="509"/>
      <c r="BO252" s="509"/>
      <c r="BP252" s="509"/>
      <c r="BQ252" s="509"/>
      <c r="BR252" s="509"/>
      <c r="BS252" s="509"/>
      <c r="BT252" s="509"/>
      <c r="BU252" s="509"/>
      <c r="BV252" s="509"/>
      <c r="BW252" s="509"/>
      <c r="BX252" s="509"/>
      <c r="BY252" s="509"/>
      <c r="BZ252" s="509"/>
      <c r="CA252" s="509"/>
      <c r="CB252" s="509"/>
      <c r="CC252" s="509"/>
      <c r="CD252" s="509"/>
      <c r="CE252" s="509"/>
      <c r="CF252" s="509"/>
      <c r="CG252" s="509"/>
      <c r="CH252" s="509"/>
      <c r="CI252" s="509"/>
      <c r="CJ252" s="509"/>
      <c r="CK252" s="509"/>
      <c r="CL252" s="509"/>
      <c r="CM252" s="509"/>
      <c r="CN252" s="509"/>
      <c r="CO252" s="509"/>
      <c r="CP252" s="509"/>
      <c r="CQ252" s="509"/>
      <c r="CR252" s="517" t="s">
        <v>21461</v>
      </c>
      <c r="CU252" s="509"/>
      <c r="CV252" s="509"/>
      <c r="CW252" s="509"/>
      <c r="CX252" s="509"/>
      <c r="CY252" s="509"/>
      <c r="CZ252" s="509"/>
      <c r="DA252" s="509"/>
      <c r="DB252" s="509"/>
      <c r="DC252" s="509"/>
      <c r="DD252" s="509"/>
      <c r="DE252" s="509"/>
      <c r="DF252" s="509"/>
      <c r="DG252" s="509"/>
      <c r="DH252" s="509"/>
      <c r="DI252" s="517" t="s">
        <v>21461</v>
      </c>
      <c r="DL252" s="509"/>
      <c r="DM252" s="509"/>
      <c r="DN252" s="517" t="s">
        <v>21460</v>
      </c>
      <c r="DO252" s="509"/>
      <c r="DP252" s="509"/>
      <c r="DQ252" s="509"/>
      <c r="DR252" s="517" t="s">
        <v>1578</v>
      </c>
      <c r="DS252" s="509"/>
      <c r="DT252" s="509"/>
      <c r="DU252" s="509"/>
      <c r="DV252" s="509"/>
      <c r="DW252" s="509"/>
      <c r="DX252" s="509"/>
      <c r="DY252" s="509"/>
      <c r="DZ252" s="509"/>
      <c r="EA252" s="509"/>
      <c r="EB252" s="602">
        <v>45747.0</v>
      </c>
      <c r="EC252" s="509"/>
      <c r="ED252" s="509"/>
      <c r="EE252" s="509"/>
      <c r="EF252" s="509"/>
      <c r="EG252" s="509"/>
      <c r="EH252" s="509"/>
      <c r="EI252" s="509"/>
      <c r="EJ252" s="509"/>
      <c r="EK252" s="509"/>
      <c r="EL252" s="509"/>
      <c r="EM252" s="509"/>
      <c r="EN252" s="509"/>
      <c r="EO252" s="509"/>
      <c r="EP252" s="509"/>
      <c r="EQ252" s="509"/>
      <c r="ER252" s="509"/>
      <c r="ES252" s="509"/>
      <c r="ET252" s="509"/>
      <c r="EU252" s="509"/>
      <c r="EV252" s="509"/>
      <c r="EW252" s="509"/>
      <c r="EX252" s="509"/>
      <c r="EY252" s="509"/>
      <c r="EZ252" s="509"/>
      <c r="FA252" s="509"/>
      <c r="FB252" s="509"/>
      <c r="FC252" s="509"/>
      <c r="FD252" s="509"/>
      <c r="FE252" s="517" t="s">
        <v>22482</v>
      </c>
      <c r="FG252" s="509"/>
      <c r="FH252" s="509"/>
      <c r="FI252" s="509"/>
      <c r="FJ252" s="509"/>
      <c r="FK252" s="509"/>
      <c r="FL252" s="509"/>
      <c r="FM252" s="509"/>
      <c r="FN252" s="509"/>
      <c r="FO252" s="509"/>
      <c r="FP252" s="509"/>
      <c r="FQ252" s="509"/>
      <c r="FR252" s="509"/>
      <c r="FS252" s="509"/>
      <c r="FT252" s="509"/>
      <c r="FU252" s="509"/>
      <c r="FV252" s="509"/>
      <c r="FW252" s="509"/>
      <c r="FX252" s="509"/>
      <c r="FY252" s="509"/>
      <c r="FZ252" s="509"/>
      <c r="GA252" s="509"/>
      <c r="GB252" s="509"/>
      <c r="GC252" s="509"/>
      <c r="GD252" s="509"/>
      <c r="GE252" s="509"/>
      <c r="GF252" s="509"/>
      <c r="GG252" s="509"/>
    </row>
    <row r="253">
      <c r="A253" s="507">
        <v>6638413.0</v>
      </c>
      <c r="B253" s="517" t="s">
        <v>22483</v>
      </c>
      <c r="C253" s="517" t="s">
        <v>212</v>
      </c>
      <c r="D253" s="601">
        <v>45747.07743055555</v>
      </c>
      <c r="E253" s="601">
        <v>45747.07818287037</v>
      </c>
      <c r="F253" s="601">
        <v>45747.081412037034</v>
      </c>
      <c r="H253" s="517" t="s">
        <v>21685</v>
      </c>
      <c r="K253" s="509"/>
      <c r="L253" s="509"/>
      <c r="M253" s="509"/>
      <c r="N253" s="509"/>
      <c r="O253" s="509"/>
      <c r="P253" s="509"/>
      <c r="Q253" s="509"/>
      <c r="R253" s="509"/>
      <c r="S253" s="509"/>
      <c r="T253" s="517" t="s">
        <v>2639</v>
      </c>
      <c r="V253" s="517" t="s">
        <v>1578</v>
      </c>
      <c r="W253" s="600" t="s">
        <v>22481</v>
      </c>
      <c r="X253" s="509"/>
      <c r="Y253" s="509"/>
      <c r="Z253" s="509"/>
      <c r="AA253" s="509"/>
      <c r="AB253" s="509"/>
      <c r="AC253" s="509"/>
      <c r="AD253" s="509"/>
      <c r="AE253" s="509"/>
      <c r="AF253" s="509"/>
      <c r="AG253" s="509"/>
      <c r="AH253" s="509"/>
      <c r="AI253" s="509"/>
      <c r="AJ253" s="509"/>
      <c r="AK253" s="509"/>
      <c r="AL253" s="509"/>
      <c r="AM253" s="509"/>
      <c r="AN253" s="509"/>
      <c r="AO253" s="509"/>
      <c r="AP253" s="509"/>
      <c r="AQ253" s="507">
        <v>60.0</v>
      </c>
      <c r="AR253" s="602">
        <v>45747.0</v>
      </c>
      <c r="AS253" s="507">
        <v>798000.0</v>
      </c>
      <c r="AT253" s="509"/>
      <c r="AU253" s="509"/>
      <c r="AV253" s="509"/>
      <c r="AW253" s="509"/>
      <c r="AX253" s="509"/>
      <c r="AY253" s="509"/>
      <c r="AZ253" s="509"/>
      <c r="BA253" s="509"/>
      <c r="BB253" s="509"/>
      <c r="BC253" s="509"/>
      <c r="BD253" s="509"/>
      <c r="BE253" s="509"/>
      <c r="BF253" s="509"/>
      <c r="BG253" s="509"/>
      <c r="BH253" s="517" t="s">
        <v>21688</v>
      </c>
      <c r="BI253" s="509"/>
      <c r="BJ253" s="509"/>
      <c r="BK253" s="509"/>
      <c r="BL253" s="509"/>
      <c r="BM253" s="509"/>
      <c r="BN253" s="509"/>
      <c r="BO253" s="509"/>
      <c r="BP253" s="509"/>
      <c r="BQ253" s="509"/>
      <c r="BR253" s="509"/>
      <c r="BS253" s="509"/>
      <c r="BT253" s="517" t="s">
        <v>21730</v>
      </c>
      <c r="BV253" s="509"/>
      <c r="BW253" s="509"/>
      <c r="BX253" s="509"/>
      <c r="BY253" s="507">
        <v>23600.0</v>
      </c>
      <c r="BZ253" s="507">
        <v>21100.0</v>
      </c>
      <c r="CA253" s="509"/>
      <c r="CB253" s="509"/>
      <c r="CC253" s="514">
        <v>45774.0</v>
      </c>
      <c r="CD253" s="507">
        <v>27.0</v>
      </c>
      <c r="CE253" s="507">
        <v>1268500.0</v>
      </c>
      <c r="CF253" s="507">
        <v>470500.0</v>
      </c>
      <c r="CG253" s="509"/>
      <c r="CH253" s="509"/>
      <c r="CI253" s="509"/>
      <c r="CJ253" s="509"/>
      <c r="CK253" s="509"/>
      <c r="CL253" s="509"/>
      <c r="CM253" s="509"/>
      <c r="CN253" s="509"/>
      <c r="CO253" s="509"/>
      <c r="CP253" s="509"/>
      <c r="CQ253" s="509"/>
      <c r="CR253" s="517" t="s">
        <v>21461</v>
      </c>
      <c r="CU253" s="509"/>
      <c r="CV253" s="509"/>
      <c r="CW253" s="509"/>
      <c r="CX253" s="509"/>
      <c r="CY253" s="509"/>
      <c r="CZ253" s="509"/>
      <c r="DA253" s="509"/>
      <c r="DB253" s="509"/>
      <c r="DC253" s="509"/>
      <c r="DD253" s="517" t="s">
        <v>22484</v>
      </c>
      <c r="DE253" s="509"/>
      <c r="DF253" s="509"/>
      <c r="DG253" s="509"/>
      <c r="DH253" s="509"/>
      <c r="DI253" s="509"/>
      <c r="DJ253" s="509"/>
      <c r="DK253" s="509"/>
      <c r="DL253" s="509"/>
      <c r="DM253" s="509"/>
      <c r="DN253" s="517" t="s">
        <v>21460</v>
      </c>
      <c r="DO253" s="509"/>
      <c r="DP253" s="509"/>
      <c r="DQ253" s="509"/>
      <c r="DR253" s="517" t="s">
        <v>1578</v>
      </c>
      <c r="DS253" s="509"/>
      <c r="DT253" s="509"/>
      <c r="DU253" s="509"/>
      <c r="DV253" s="517" t="s">
        <v>22485</v>
      </c>
      <c r="EC253" s="509"/>
      <c r="ED253" s="509"/>
      <c r="EE253" s="509"/>
      <c r="EF253" s="509"/>
      <c r="EG253" s="509"/>
      <c r="EH253" s="509"/>
      <c r="EI253" s="509"/>
      <c r="EJ253" s="509"/>
      <c r="EK253" s="509"/>
      <c r="EL253" s="509"/>
      <c r="EM253" s="509"/>
      <c r="EN253" s="509"/>
      <c r="EO253" s="509"/>
      <c r="EP253" s="509"/>
      <c r="EQ253" s="509"/>
      <c r="ER253" s="509"/>
      <c r="ES253" s="509"/>
      <c r="ET253" s="509"/>
      <c r="EU253" s="509"/>
      <c r="EV253" s="509"/>
      <c r="EW253" s="509"/>
      <c r="EX253" s="509"/>
      <c r="EY253" s="509"/>
      <c r="EZ253" s="509"/>
      <c r="FA253" s="509"/>
      <c r="FB253" s="509"/>
      <c r="FC253" s="509"/>
      <c r="FD253" s="509"/>
      <c r="FE253" s="517" t="s">
        <v>22482</v>
      </c>
      <c r="FG253" s="509"/>
      <c r="FH253" s="509"/>
      <c r="FI253" s="509"/>
      <c r="FJ253" s="509"/>
      <c r="FK253" s="509"/>
      <c r="FL253" s="509"/>
      <c r="FM253" s="509"/>
      <c r="FN253" s="509"/>
      <c r="FO253" s="509"/>
      <c r="FP253" s="509"/>
      <c r="FQ253" s="509"/>
      <c r="FR253" s="509"/>
      <c r="FS253" s="509"/>
      <c r="FT253" s="509"/>
      <c r="FU253" s="509"/>
      <c r="FV253" s="509"/>
      <c r="FW253" s="509"/>
      <c r="FX253" s="509"/>
      <c r="FY253" s="509"/>
      <c r="FZ253" s="509"/>
      <c r="GA253" s="509"/>
      <c r="GB253" s="509"/>
      <c r="GC253" s="509"/>
      <c r="GD253" s="509"/>
      <c r="GE253" s="509"/>
      <c r="GF253" s="509"/>
      <c r="GG253" s="509"/>
    </row>
    <row r="254">
      <c r="A254" s="507">
        <v>6638505.0</v>
      </c>
      <c r="B254" s="517" t="s">
        <v>22486</v>
      </c>
      <c r="C254" s="517" t="s">
        <v>212</v>
      </c>
      <c r="D254" s="601">
        <v>45747.07896990741</v>
      </c>
      <c r="E254" s="601">
        <v>45747.08091435185</v>
      </c>
      <c r="F254" s="601">
        <v>45747.08167824074</v>
      </c>
      <c r="H254" s="517" t="s">
        <v>21685</v>
      </c>
      <c r="K254" s="509"/>
      <c r="L254" s="509"/>
      <c r="M254" s="509"/>
      <c r="N254" s="509"/>
      <c r="O254" s="509"/>
      <c r="P254" s="509"/>
      <c r="Q254" s="509"/>
      <c r="R254" s="509"/>
      <c r="S254" s="509"/>
      <c r="T254" s="517" t="s">
        <v>2639</v>
      </c>
      <c r="V254" s="517" t="s">
        <v>1578</v>
      </c>
      <c r="W254" s="600" t="s">
        <v>22481</v>
      </c>
      <c r="X254" s="509"/>
      <c r="Y254" s="509"/>
      <c r="Z254" s="509"/>
      <c r="AA254" s="509"/>
      <c r="AB254" s="509"/>
      <c r="AC254" s="509"/>
      <c r="AD254" s="509"/>
      <c r="AE254" s="509"/>
      <c r="AF254" s="509"/>
      <c r="AG254" s="509"/>
      <c r="AH254" s="509"/>
      <c r="AI254" s="509"/>
      <c r="AJ254" s="509"/>
      <c r="AK254" s="509"/>
      <c r="AL254" s="509"/>
      <c r="AM254" s="509"/>
      <c r="AN254" s="509"/>
      <c r="AO254" s="509"/>
      <c r="AP254" s="509"/>
      <c r="AQ254" s="507">
        <v>60.0</v>
      </c>
      <c r="AR254" s="602">
        <v>45747.0</v>
      </c>
      <c r="AS254" s="507">
        <v>798000.0</v>
      </c>
      <c r="AT254" s="509"/>
      <c r="AU254" s="509"/>
      <c r="AV254" s="509"/>
      <c r="AW254" s="509"/>
      <c r="AX254" s="509"/>
      <c r="AY254" s="509"/>
      <c r="AZ254" s="509"/>
      <c r="BA254" s="509"/>
      <c r="BB254" s="509"/>
      <c r="BC254" s="509"/>
      <c r="BD254" s="509"/>
      <c r="BE254" s="509"/>
      <c r="BF254" s="509"/>
      <c r="BG254" s="509"/>
      <c r="BH254" s="517" t="s">
        <v>21688</v>
      </c>
      <c r="BI254" s="509"/>
      <c r="BJ254" s="509"/>
      <c r="BK254" s="509"/>
      <c r="BL254" s="509"/>
      <c r="BM254" s="509"/>
      <c r="BN254" s="509"/>
      <c r="BO254" s="509"/>
      <c r="BP254" s="509"/>
      <c r="BQ254" s="509"/>
      <c r="BR254" s="509"/>
      <c r="BS254" s="509"/>
      <c r="BT254" s="517" t="s">
        <v>21730</v>
      </c>
      <c r="BV254" s="509"/>
      <c r="BW254" s="509"/>
      <c r="BX254" s="509"/>
      <c r="BY254" s="507">
        <v>23600.0</v>
      </c>
      <c r="BZ254" s="507">
        <v>21100.0</v>
      </c>
      <c r="CA254" s="509"/>
      <c r="CB254" s="509"/>
      <c r="CC254" s="514">
        <v>45774.0</v>
      </c>
      <c r="CD254" s="507">
        <v>27.0</v>
      </c>
      <c r="CE254" s="507">
        <v>1268500.0</v>
      </c>
      <c r="CF254" s="507">
        <v>470500.0</v>
      </c>
      <c r="CG254" s="509"/>
      <c r="CH254" s="509"/>
      <c r="CI254" s="509"/>
      <c r="CJ254" s="509"/>
      <c r="CK254" s="509"/>
      <c r="CL254" s="509"/>
      <c r="CM254" s="509"/>
      <c r="CN254" s="509"/>
      <c r="CO254" s="509"/>
      <c r="CP254" s="509"/>
      <c r="CQ254" s="509"/>
      <c r="CR254" s="517" t="s">
        <v>21461</v>
      </c>
      <c r="CU254" s="509"/>
      <c r="CV254" s="509"/>
      <c r="CW254" s="509"/>
      <c r="CX254" s="509"/>
      <c r="CY254" s="509"/>
      <c r="CZ254" s="509"/>
      <c r="DA254" s="509"/>
      <c r="DB254" s="509"/>
      <c r="DC254" s="509"/>
      <c r="DD254" s="517" t="s">
        <v>22484</v>
      </c>
      <c r="DE254" s="509"/>
      <c r="DF254" s="509"/>
      <c r="DG254" s="509"/>
      <c r="DH254" s="509"/>
      <c r="DI254" s="509"/>
      <c r="DJ254" s="509"/>
      <c r="DK254" s="509"/>
      <c r="DL254" s="509"/>
      <c r="DM254" s="507">
        <v>5560014.0</v>
      </c>
      <c r="DN254" s="517" t="s">
        <v>21460</v>
      </c>
      <c r="DO254" s="509"/>
      <c r="DP254" s="509"/>
      <c r="DQ254" s="509"/>
      <c r="DR254" s="517" t="s">
        <v>1578</v>
      </c>
      <c r="DS254" s="509"/>
      <c r="DT254" s="509"/>
      <c r="DU254" s="509"/>
      <c r="DV254" s="517" t="s">
        <v>22485</v>
      </c>
      <c r="EC254" s="509"/>
      <c r="ED254" s="509"/>
      <c r="EE254" s="509"/>
      <c r="EF254" s="509"/>
      <c r="EG254" s="509"/>
      <c r="EH254" s="509"/>
      <c r="EI254" s="509"/>
      <c r="EJ254" s="509"/>
      <c r="EK254" s="509"/>
      <c r="EL254" s="509"/>
      <c r="EM254" s="509"/>
      <c r="EN254" s="509"/>
      <c r="EO254" s="509"/>
      <c r="EP254" s="509"/>
      <c r="EQ254" s="509"/>
      <c r="ER254" s="509"/>
      <c r="ES254" s="509"/>
      <c r="ET254" s="509"/>
      <c r="EU254" s="509"/>
      <c r="EV254" s="509"/>
      <c r="EW254" s="509"/>
      <c r="EX254" s="509"/>
      <c r="EY254" s="509"/>
      <c r="EZ254" s="509"/>
      <c r="FA254" s="509"/>
      <c r="FB254" s="509"/>
      <c r="FC254" s="517" t="s">
        <v>22487</v>
      </c>
      <c r="FE254" s="517" t="s">
        <v>22482</v>
      </c>
      <c r="FG254" s="509"/>
      <c r="FH254" s="509"/>
      <c r="FI254" s="509"/>
      <c r="FJ254" s="509"/>
      <c r="FK254" s="509"/>
      <c r="FL254" s="509"/>
      <c r="FM254" s="509"/>
      <c r="FN254" s="509"/>
      <c r="FO254" s="509"/>
      <c r="FP254" s="509"/>
      <c r="FQ254" s="509"/>
      <c r="FR254" s="509"/>
      <c r="FS254" s="509"/>
      <c r="FT254" s="509"/>
      <c r="FU254" s="509"/>
      <c r="FV254" s="509"/>
      <c r="FW254" s="509"/>
      <c r="FX254" s="509"/>
      <c r="FY254" s="509"/>
      <c r="FZ254" s="509"/>
      <c r="GA254" s="509"/>
      <c r="GB254" s="509"/>
      <c r="GC254" s="509"/>
      <c r="GD254" s="509"/>
      <c r="GE254" s="509"/>
      <c r="GF254" s="509"/>
      <c r="GG254" s="509"/>
    </row>
    <row r="255">
      <c r="A255" s="163"/>
      <c r="B255" s="163"/>
      <c r="C255" s="163"/>
      <c r="D255" s="163"/>
      <c r="E255" s="163"/>
      <c r="F255" s="163"/>
      <c r="G255" s="163"/>
      <c r="H255" s="163"/>
      <c r="I255" s="163"/>
      <c r="J255" s="163"/>
      <c r="K255" s="163"/>
      <c r="L255" s="163"/>
      <c r="M255" s="163"/>
      <c r="N255" s="163"/>
      <c r="O255" s="163"/>
      <c r="P255" s="163"/>
      <c r="Q255" s="163"/>
      <c r="R255" s="163"/>
      <c r="S255" s="163"/>
      <c r="T255" s="163"/>
      <c r="U255" s="163"/>
      <c r="V255" s="163"/>
      <c r="W255" s="605"/>
      <c r="X255" s="163"/>
      <c r="Y255" s="163"/>
      <c r="Z255" s="163"/>
      <c r="AA255" s="163"/>
      <c r="AB255" s="163"/>
      <c r="AC255" s="163"/>
      <c r="AD255" s="163"/>
      <c r="AE255" s="163"/>
      <c r="AF255" s="163"/>
      <c r="AG255" s="163"/>
      <c r="AH255" s="163"/>
      <c r="AI255" s="163"/>
      <c r="AJ255" s="163"/>
      <c r="AK255" s="163"/>
      <c r="AL255" s="163"/>
      <c r="AM255" s="163"/>
      <c r="AN255" s="163"/>
      <c r="AO255" s="163"/>
      <c r="AP255" s="163"/>
      <c r="AQ255" s="163"/>
      <c r="AR255" s="163"/>
      <c r="AS255" s="163"/>
      <c r="AT255" s="163"/>
      <c r="AU255" s="163"/>
      <c r="AV255" s="163"/>
      <c r="AW255" s="163"/>
      <c r="AX255" s="163"/>
      <c r="AY255" s="163"/>
      <c r="AZ255" s="163"/>
      <c r="BA255" s="163"/>
      <c r="BB255" s="163"/>
      <c r="BC255" s="163"/>
      <c r="BD255" s="163"/>
      <c r="BE255" s="163"/>
      <c r="BF255" s="163"/>
      <c r="BG255" s="163"/>
      <c r="BH255" s="163"/>
      <c r="BI255" s="163"/>
      <c r="BJ255" s="163"/>
      <c r="BK255" s="163"/>
      <c r="BL255" s="163"/>
      <c r="BM255" s="163"/>
      <c r="BN255" s="163"/>
      <c r="BO255" s="163"/>
      <c r="BP255" s="163"/>
      <c r="BQ255" s="163"/>
      <c r="BR255" s="163"/>
      <c r="BS255" s="163"/>
      <c r="BT255" s="163"/>
      <c r="BU255" s="163"/>
      <c r="BV255" s="163"/>
      <c r="BW255" s="163"/>
      <c r="BX255" s="163"/>
      <c r="BY255" s="163"/>
      <c r="BZ255" s="163"/>
      <c r="CA255" s="163"/>
      <c r="CB255" s="163"/>
      <c r="CC255" s="163"/>
      <c r="CD255" s="163"/>
      <c r="CE255" s="163"/>
      <c r="CF255" s="163"/>
      <c r="CG255" s="163"/>
      <c r="CH255" s="163"/>
      <c r="CI255" s="163"/>
      <c r="CJ255" s="163"/>
      <c r="CK255" s="163"/>
      <c r="CL255" s="163"/>
      <c r="CM255" s="163"/>
      <c r="CN255" s="163"/>
      <c r="CO255" s="163"/>
      <c r="CP255" s="163"/>
      <c r="CQ255" s="163"/>
      <c r="CR255" s="163"/>
      <c r="CS255" s="163"/>
      <c r="CT255" s="163"/>
      <c r="CU255" s="163"/>
      <c r="CV255" s="163"/>
      <c r="CW255" s="163"/>
      <c r="CX255" s="163"/>
      <c r="CY255" s="163"/>
      <c r="CZ255" s="163"/>
      <c r="DA255" s="163"/>
      <c r="DB255" s="163"/>
      <c r="DC255" s="163"/>
      <c r="DD255" s="163"/>
      <c r="DE255" s="163"/>
      <c r="DF255" s="163"/>
      <c r="DG255" s="163"/>
      <c r="DH255" s="163"/>
      <c r="DI255" s="163"/>
      <c r="DJ255" s="163"/>
      <c r="DK255" s="163"/>
      <c r="DL255" s="163"/>
      <c r="DM255" s="163"/>
      <c r="DN255" s="163"/>
      <c r="DO255" s="163"/>
      <c r="DP255" s="163"/>
      <c r="DQ255" s="163"/>
      <c r="DR255" s="163"/>
      <c r="DS255" s="163"/>
      <c r="DT255" s="163"/>
      <c r="DU255" s="163"/>
      <c r="DV255" s="163"/>
      <c r="DW255" s="163"/>
      <c r="DX255" s="163"/>
      <c r="DY255" s="163"/>
      <c r="DZ255" s="163"/>
      <c r="EA255" s="163"/>
      <c r="EB255" s="163"/>
      <c r="EC255" s="163"/>
      <c r="ED255" s="163"/>
      <c r="EE255" s="163"/>
      <c r="EF255" s="163"/>
      <c r="EG255" s="163"/>
      <c r="EH255" s="163"/>
      <c r="EI255" s="163"/>
      <c r="EJ255" s="163"/>
      <c r="EK255" s="163"/>
      <c r="EL255" s="163"/>
      <c r="EM255" s="163"/>
      <c r="EN255" s="163"/>
      <c r="EO255" s="163"/>
      <c r="EP255" s="163"/>
      <c r="EQ255" s="163"/>
      <c r="ER255" s="163"/>
      <c r="ES255" s="163"/>
      <c r="ET255" s="163"/>
      <c r="EU255" s="163"/>
      <c r="EV255" s="163"/>
      <c r="EW255" s="163"/>
      <c r="EX255" s="163"/>
      <c r="EY255" s="163"/>
      <c r="EZ255" s="163"/>
      <c r="FA255" s="163"/>
      <c r="FB255" s="163"/>
      <c r="FC255" s="163"/>
      <c r="FD255" s="163"/>
      <c r="FE255" s="163"/>
      <c r="FF255" s="163"/>
      <c r="FG255" s="163"/>
      <c r="FH255" s="163"/>
      <c r="FI255" s="163"/>
      <c r="FJ255" s="163"/>
      <c r="FK255" s="163"/>
      <c r="FL255" s="163"/>
      <c r="FM255" s="163"/>
      <c r="FN255" s="163"/>
      <c r="FO255" s="163"/>
      <c r="FP255" s="163"/>
      <c r="FQ255" s="163"/>
      <c r="FR255" s="163"/>
      <c r="FS255" s="163"/>
      <c r="FT255" s="163"/>
      <c r="FU255" s="163"/>
      <c r="FV255" s="163"/>
      <c r="FW255" s="163"/>
      <c r="FX255" s="163"/>
      <c r="FY255" s="163"/>
      <c r="FZ255" s="163"/>
      <c r="GA255" s="163"/>
      <c r="GB255" s="163"/>
      <c r="GC255" s="163"/>
      <c r="GD255" s="163"/>
      <c r="GE255" s="163"/>
      <c r="GF255" s="163"/>
      <c r="GG255" s="163"/>
    </row>
    <row r="256">
      <c r="A256" s="507">
        <v>6670639.0</v>
      </c>
      <c r="B256" s="163" t="s">
        <v>22488</v>
      </c>
      <c r="C256" s="163" t="s">
        <v>212</v>
      </c>
      <c r="D256" s="606">
        <v>45748.642222222225</v>
      </c>
      <c r="E256" s="606">
        <v>45748.66719907407</v>
      </c>
      <c r="F256" s="606">
        <v>45748.67228009259</v>
      </c>
      <c r="G256" s="509"/>
      <c r="H256" s="163" t="s">
        <v>21685</v>
      </c>
      <c r="I256" s="509"/>
      <c r="J256" s="509"/>
      <c r="K256" s="509"/>
      <c r="L256" s="509"/>
      <c r="M256" s="509"/>
      <c r="N256" s="509"/>
      <c r="O256" s="509"/>
      <c r="P256" s="509"/>
      <c r="Q256" s="509"/>
      <c r="R256" s="509"/>
      <c r="S256" s="509"/>
      <c r="T256" s="509"/>
      <c r="U256" s="509"/>
      <c r="V256" s="163" t="s">
        <v>60</v>
      </c>
      <c r="W256" s="605" t="s">
        <v>22489</v>
      </c>
      <c r="X256" s="509"/>
      <c r="Y256" s="509"/>
      <c r="Z256" s="509"/>
      <c r="AA256" s="509"/>
      <c r="AB256" s="509"/>
      <c r="AC256" s="509"/>
      <c r="AD256" s="509"/>
      <c r="AE256" s="509"/>
      <c r="AF256" s="509"/>
      <c r="AG256" s="509"/>
      <c r="AH256" s="509"/>
      <c r="AI256" s="509"/>
      <c r="AJ256" s="509"/>
      <c r="AK256" s="509"/>
      <c r="AL256" s="509"/>
      <c r="AM256" s="509"/>
      <c r="AN256" s="509"/>
      <c r="AO256" s="509"/>
      <c r="AP256" s="509"/>
      <c r="AQ256" s="509"/>
      <c r="AR256" s="607"/>
      <c r="AS256" s="509"/>
      <c r="AT256" s="509"/>
      <c r="AU256" s="509"/>
      <c r="AV256" s="509"/>
      <c r="AW256" s="509"/>
      <c r="AX256" s="509"/>
      <c r="AY256" s="509"/>
      <c r="AZ256" s="509"/>
      <c r="BA256" s="509"/>
      <c r="BB256" s="509"/>
      <c r="BC256" s="509"/>
      <c r="BD256" s="509"/>
      <c r="BE256" s="509"/>
      <c r="BF256" s="509"/>
      <c r="BG256" s="509"/>
      <c r="BH256" s="163" t="s">
        <v>21688</v>
      </c>
      <c r="BI256" s="509"/>
      <c r="BJ256" s="509"/>
      <c r="BK256" s="509"/>
      <c r="BL256" s="509"/>
      <c r="BM256" s="509"/>
      <c r="BN256" s="509"/>
      <c r="BO256" s="509"/>
      <c r="BP256" s="509"/>
      <c r="BQ256" s="509"/>
      <c r="BR256" s="509"/>
      <c r="BS256" s="509"/>
      <c r="BT256" s="509"/>
      <c r="BU256" s="509"/>
      <c r="BV256" s="509"/>
      <c r="BW256" s="509"/>
      <c r="BX256" s="509"/>
      <c r="BY256" s="509"/>
      <c r="BZ256" s="509"/>
      <c r="CA256" s="509"/>
      <c r="CB256" s="509"/>
      <c r="CC256" s="509"/>
      <c r="CD256" s="509"/>
      <c r="CE256" s="509"/>
      <c r="CF256" s="509"/>
      <c r="CG256" s="509"/>
      <c r="CH256" s="509"/>
      <c r="CI256" s="509"/>
      <c r="CJ256" s="509"/>
      <c r="CK256" s="509"/>
      <c r="CL256" s="509"/>
      <c r="CM256" s="509"/>
      <c r="CN256" s="509"/>
      <c r="CO256" s="509"/>
      <c r="CP256" s="509"/>
      <c r="CQ256" s="509"/>
      <c r="CR256" s="509"/>
      <c r="CS256" s="509"/>
      <c r="CT256" s="509"/>
      <c r="CU256" s="163" t="s">
        <v>22490</v>
      </c>
      <c r="CV256" s="509"/>
      <c r="CW256" s="509"/>
      <c r="CX256" s="509"/>
      <c r="CY256" s="509"/>
      <c r="CZ256" s="509"/>
      <c r="DA256" s="509"/>
      <c r="DB256" s="509"/>
      <c r="DC256" s="509"/>
      <c r="DD256" s="509"/>
      <c r="DE256" s="509"/>
      <c r="DF256" s="509"/>
      <c r="DG256" s="509"/>
      <c r="DH256" s="509"/>
      <c r="DI256" s="509"/>
      <c r="DJ256" s="509"/>
      <c r="DK256" s="509"/>
      <c r="DL256" s="163" t="s">
        <v>22490</v>
      </c>
      <c r="DM256" s="163" t="s">
        <v>22491</v>
      </c>
      <c r="DN256" s="509"/>
      <c r="DO256" s="509"/>
      <c r="DP256" s="509"/>
      <c r="DQ256" s="163" t="s">
        <v>22492</v>
      </c>
      <c r="DR256" s="163" t="s">
        <v>60</v>
      </c>
      <c r="DS256" s="509"/>
      <c r="DT256" s="509"/>
      <c r="DU256" s="509"/>
      <c r="DV256" s="509"/>
      <c r="DW256" s="509"/>
      <c r="DX256" s="509"/>
      <c r="DY256" s="509"/>
      <c r="DZ256" s="509"/>
      <c r="EA256" s="509"/>
      <c r="EB256" s="509"/>
      <c r="EC256" s="509"/>
      <c r="ED256" s="509"/>
      <c r="EE256" s="602">
        <v>45748.0</v>
      </c>
      <c r="EF256" s="509"/>
      <c r="EG256" s="509"/>
      <c r="EH256" s="509"/>
      <c r="EI256" s="509"/>
      <c r="EJ256" s="509"/>
      <c r="EK256" s="509"/>
      <c r="EL256" s="509"/>
      <c r="EM256" s="509"/>
      <c r="EN256" s="509"/>
      <c r="EO256" s="509"/>
      <c r="EP256" s="509"/>
      <c r="EQ256" s="509"/>
      <c r="ER256" s="509"/>
      <c r="ES256" s="509"/>
      <c r="ET256" s="509"/>
      <c r="EU256" s="509"/>
      <c r="EV256" s="509"/>
      <c r="EW256" s="509"/>
      <c r="EX256" s="509"/>
      <c r="EY256" s="509"/>
      <c r="EZ256" s="509"/>
      <c r="FA256" s="509"/>
      <c r="FB256" s="509"/>
      <c r="FC256" s="509"/>
      <c r="FD256" s="509"/>
      <c r="FE256" s="509"/>
      <c r="FF256" s="509"/>
      <c r="FG256" s="509"/>
      <c r="FH256" s="163" t="s">
        <v>22493</v>
      </c>
      <c r="FI256" s="509"/>
      <c r="FJ256" s="509"/>
      <c r="FK256" s="509"/>
      <c r="FL256" s="509"/>
      <c r="FM256" s="509"/>
      <c r="FN256" s="509"/>
      <c r="FO256" s="509"/>
      <c r="FP256" s="509"/>
      <c r="FQ256" s="509"/>
      <c r="FR256" s="509"/>
      <c r="FS256" s="509"/>
      <c r="FT256" s="509"/>
      <c r="FU256" s="509"/>
      <c r="FV256" s="509"/>
      <c r="FW256" s="509"/>
      <c r="FX256" s="509"/>
      <c r="FY256" s="509"/>
      <c r="FZ256" s="509"/>
      <c r="GA256" s="509"/>
      <c r="GB256" s="509"/>
      <c r="GC256" s="509"/>
      <c r="GD256" s="509"/>
      <c r="GE256" s="509"/>
      <c r="GF256" s="509"/>
      <c r="GG256" s="509"/>
    </row>
    <row r="257">
      <c r="A257" s="507">
        <v>6670664.0</v>
      </c>
      <c r="B257" s="163" t="s">
        <v>22494</v>
      </c>
      <c r="C257" s="163" t="s">
        <v>212</v>
      </c>
      <c r="D257" s="606">
        <v>45748.644837962966</v>
      </c>
      <c r="E257" s="606">
        <v>45748.672534722224</v>
      </c>
      <c r="F257" s="606">
        <v>45748.67324074074</v>
      </c>
      <c r="G257" s="509"/>
      <c r="H257" s="163" t="s">
        <v>21685</v>
      </c>
      <c r="I257" s="509"/>
      <c r="J257" s="509"/>
      <c r="K257" s="509"/>
      <c r="L257" s="509"/>
      <c r="M257" s="509"/>
      <c r="N257" s="509"/>
      <c r="O257" s="509"/>
      <c r="P257" s="509"/>
      <c r="Q257" s="509"/>
      <c r="R257" s="509"/>
      <c r="S257" s="509"/>
      <c r="T257" s="163" t="s">
        <v>2639</v>
      </c>
      <c r="U257" s="509"/>
      <c r="V257" s="163" t="s">
        <v>60</v>
      </c>
      <c r="W257" s="605" t="s">
        <v>22489</v>
      </c>
      <c r="X257" s="509"/>
      <c r="Y257" s="509"/>
      <c r="Z257" s="509"/>
      <c r="AA257" s="509"/>
      <c r="AB257" s="509"/>
      <c r="AC257" s="509"/>
      <c r="AD257" s="509"/>
      <c r="AE257" s="509"/>
      <c r="AF257" s="509"/>
      <c r="AG257" s="509"/>
      <c r="AH257" s="509"/>
      <c r="AI257" s="509"/>
      <c r="AJ257" s="509"/>
      <c r="AK257" s="509"/>
      <c r="AL257" s="509"/>
      <c r="AM257" s="509"/>
      <c r="AN257" s="509"/>
      <c r="AO257" s="509"/>
      <c r="AP257" s="509"/>
      <c r="AQ257" s="163" t="s">
        <v>21722</v>
      </c>
      <c r="AR257" s="608">
        <v>45748.0</v>
      </c>
      <c r="AS257" s="507">
        <v>798000.0</v>
      </c>
      <c r="AT257" s="509"/>
      <c r="AU257" s="509"/>
      <c r="AV257" s="509"/>
      <c r="AW257" s="509"/>
      <c r="AX257" s="509"/>
      <c r="AY257" s="509"/>
      <c r="AZ257" s="509"/>
      <c r="BA257" s="509"/>
      <c r="BB257" s="509"/>
      <c r="BC257" s="509"/>
      <c r="BD257" s="509"/>
      <c r="BE257" s="509"/>
      <c r="BF257" s="509"/>
      <c r="BG257" s="509"/>
      <c r="BH257" s="163" t="s">
        <v>21688</v>
      </c>
      <c r="BI257" s="509"/>
      <c r="BJ257" s="509"/>
      <c r="BK257" s="509"/>
      <c r="BL257" s="509"/>
      <c r="BM257" s="509"/>
      <c r="BN257" s="509"/>
      <c r="BO257" s="509"/>
      <c r="BP257" s="509"/>
      <c r="BQ257" s="509"/>
      <c r="BR257" s="509"/>
      <c r="BS257" s="509"/>
      <c r="BT257" s="163" t="s">
        <v>21693</v>
      </c>
      <c r="BU257" s="509"/>
      <c r="BV257" s="509"/>
      <c r="BW257" s="509"/>
      <c r="BX257" s="507">
        <v>200000.0</v>
      </c>
      <c r="BY257" s="507">
        <v>24724.0</v>
      </c>
      <c r="BZ257" s="507">
        <v>21300.0</v>
      </c>
      <c r="CA257" s="603">
        <v>45749.0</v>
      </c>
      <c r="CB257" s="509"/>
      <c r="CC257" s="603">
        <v>45835.0</v>
      </c>
      <c r="CD257" s="163" t="s">
        <v>21723</v>
      </c>
      <c r="CE257" s="507">
        <v>970224.0</v>
      </c>
      <c r="CF257" s="507">
        <v>172224.0</v>
      </c>
      <c r="CG257" s="509"/>
      <c r="CH257" s="509"/>
      <c r="CI257" s="509"/>
      <c r="CJ257" s="509"/>
      <c r="CK257" s="509"/>
      <c r="CL257" s="509"/>
      <c r="CM257" s="509"/>
      <c r="CN257" s="509"/>
      <c r="CO257" s="509"/>
      <c r="CP257" s="509"/>
      <c r="CQ257" s="509"/>
      <c r="CR257" s="509"/>
      <c r="CS257" s="509"/>
      <c r="CT257" s="509"/>
      <c r="CU257" s="163" t="s">
        <v>22490</v>
      </c>
      <c r="CV257" s="509"/>
      <c r="CW257" s="509"/>
      <c r="CX257" s="509"/>
      <c r="CY257" s="509"/>
      <c r="CZ257" s="509"/>
      <c r="DA257" s="509"/>
      <c r="DB257" s="509"/>
      <c r="DC257" s="509"/>
      <c r="DD257" s="509"/>
      <c r="DE257" s="509"/>
      <c r="DF257" s="509"/>
      <c r="DG257" s="163" t="s">
        <v>22495</v>
      </c>
      <c r="DH257" s="509"/>
      <c r="DI257" s="509"/>
      <c r="DJ257" s="509"/>
      <c r="DK257" s="509"/>
      <c r="DL257" s="509"/>
      <c r="DM257" s="509"/>
      <c r="DN257" s="509"/>
      <c r="DO257" s="509"/>
      <c r="DP257" s="509"/>
      <c r="DQ257" s="163" t="s">
        <v>22492</v>
      </c>
      <c r="DR257" s="163" t="s">
        <v>60</v>
      </c>
      <c r="DS257" s="509"/>
      <c r="DT257" s="509"/>
      <c r="DU257" s="509"/>
      <c r="DV257" s="509"/>
      <c r="DW257" s="509"/>
      <c r="DX257" s="509"/>
      <c r="DY257" s="163" t="s">
        <v>22496</v>
      </c>
      <c r="DZ257" s="509"/>
      <c r="EA257" s="509"/>
      <c r="EB257" s="509"/>
      <c r="EC257" s="509"/>
      <c r="ED257" s="509"/>
      <c r="EE257" s="509"/>
      <c r="EF257" s="509"/>
      <c r="EG257" s="509"/>
      <c r="EH257" s="509"/>
      <c r="EI257" s="509"/>
      <c r="EJ257" s="509"/>
      <c r="EK257" s="509"/>
      <c r="EL257" s="509"/>
      <c r="EM257" s="509"/>
      <c r="EN257" s="509"/>
      <c r="EO257" s="509"/>
      <c r="EP257" s="509"/>
      <c r="EQ257" s="509"/>
      <c r="ER257" s="509"/>
      <c r="ES257" s="509"/>
      <c r="ET257" s="509"/>
      <c r="EU257" s="509"/>
      <c r="EV257" s="509"/>
      <c r="EW257" s="509"/>
      <c r="EX257" s="509"/>
      <c r="EY257" s="509"/>
      <c r="EZ257" s="509"/>
      <c r="FA257" s="509"/>
      <c r="FB257" s="509"/>
      <c r="FC257" s="509"/>
      <c r="FD257" s="509"/>
      <c r="FE257" s="509"/>
      <c r="FF257" s="509"/>
      <c r="FG257" s="509"/>
      <c r="FH257" s="163" t="s">
        <v>22493</v>
      </c>
      <c r="FI257" s="509"/>
      <c r="FJ257" s="509"/>
      <c r="FK257" s="509"/>
      <c r="FL257" s="509"/>
      <c r="FM257" s="509"/>
      <c r="FN257" s="509"/>
      <c r="FO257" s="509"/>
      <c r="FP257" s="509"/>
      <c r="FQ257" s="509"/>
      <c r="FR257" s="509"/>
      <c r="FS257" s="509"/>
      <c r="FT257" s="509"/>
      <c r="FU257" s="509"/>
      <c r="FV257" s="509"/>
      <c r="FW257" s="509"/>
      <c r="FX257" s="509"/>
      <c r="FY257" s="509"/>
      <c r="FZ257" s="509"/>
      <c r="GA257" s="509"/>
      <c r="GB257" s="509"/>
      <c r="GC257" s="509"/>
      <c r="GD257" s="509"/>
      <c r="GE257" s="509"/>
      <c r="GF257" s="509"/>
      <c r="GG257" s="509"/>
    </row>
    <row r="258">
      <c r="A258" s="507">
        <v>6670716.0</v>
      </c>
      <c r="B258" s="163" t="s">
        <v>22497</v>
      </c>
      <c r="C258" s="163" t="s">
        <v>212</v>
      </c>
      <c r="D258" s="606">
        <v>45748.646574074075</v>
      </c>
      <c r="E258" s="606">
        <v>45748.67631944444</v>
      </c>
      <c r="F258" s="606">
        <v>45748.67668981481</v>
      </c>
      <c r="G258" s="509"/>
      <c r="H258" s="163" t="s">
        <v>21685</v>
      </c>
      <c r="I258" s="509"/>
      <c r="J258" s="509"/>
      <c r="K258" s="509"/>
      <c r="L258" s="509"/>
      <c r="M258" s="509"/>
      <c r="N258" s="509"/>
      <c r="O258" s="509"/>
      <c r="P258" s="509"/>
      <c r="Q258" s="509"/>
      <c r="R258" s="509"/>
      <c r="S258" s="509"/>
      <c r="T258" s="163" t="s">
        <v>2639</v>
      </c>
      <c r="U258" s="509"/>
      <c r="V258" s="163" t="s">
        <v>60</v>
      </c>
      <c r="W258" s="605" t="s">
        <v>22489</v>
      </c>
      <c r="X258" s="509"/>
      <c r="Y258" s="509"/>
      <c r="Z258" s="509"/>
      <c r="AA258" s="509"/>
      <c r="AB258" s="509"/>
      <c r="AC258" s="509"/>
      <c r="AD258" s="509"/>
      <c r="AE258" s="509"/>
      <c r="AF258" s="509"/>
      <c r="AG258" s="509"/>
      <c r="AH258" s="509"/>
      <c r="AI258" s="509"/>
      <c r="AJ258" s="509"/>
      <c r="AK258" s="509"/>
      <c r="AL258" s="509"/>
      <c r="AM258" s="509"/>
      <c r="AN258" s="509"/>
      <c r="AO258" s="509"/>
      <c r="AP258" s="509"/>
      <c r="AQ258" s="163" t="s">
        <v>21722</v>
      </c>
      <c r="AR258" s="608">
        <v>45748.0</v>
      </c>
      <c r="AS258" s="507">
        <v>798000.0</v>
      </c>
      <c r="AT258" s="509"/>
      <c r="AU258" s="509"/>
      <c r="AV258" s="509"/>
      <c r="AW258" s="509"/>
      <c r="AX258" s="509"/>
      <c r="AY258" s="509"/>
      <c r="AZ258" s="509"/>
      <c r="BA258" s="509"/>
      <c r="BB258" s="509"/>
      <c r="BC258" s="509"/>
      <c r="BD258" s="509"/>
      <c r="BE258" s="509"/>
      <c r="BF258" s="509"/>
      <c r="BG258" s="509"/>
      <c r="BH258" s="163" t="s">
        <v>21688</v>
      </c>
      <c r="BI258" s="509"/>
      <c r="BJ258" s="509"/>
      <c r="BK258" s="509"/>
      <c r="BL258" s="509"/>
      <c r="BM258" s="509"/>
      <c r="BN258" s="509"/>
      <c r="BO258" s="509"/>
      <c r="BP258" s="509"/>
      <c r="BQ258" s="509"/>
      <c r="BR258" s="509"/>
      <c r="BS258" s="509"/>
      <c r="BT258" s="163" t="s">
        <v>21693</v>
      </c>
      <c r="BU258" s="509"/>
      <c r="BV258" s="509"/>
      <c r="BW258" s="509"/>
      <c r="BX258" s="507">
        <v>200000.0</v>
      </c>
      <c r="BY258" s="507">
        <v>24724.0</v>
      </c>
      <c r="BZ258" s="507">
        <v>21300.0</v>
      </c>
      <c r="CA258" s="603">
        <v>45749.0</v>
      </c>
      <c r="CB258" s="509"/>
      <c r="CC258" s="603">
        <v>45835.0</v>
      </c>
      <c r="CD258" s="163" t="s">
        <v>21723</v>
      </c>
      <c r="CE258" s="507">
        <v>970224.0</v>
      </c>
      <c r="CF258" s="507">
        <v>172224.0</v>
      </c>
      <c r="CG258" s="509"/>
      <c r="CH258" s="509"/>
      <c r="CI258" s="509"/>
      <c r="CJ258" s="509"/>
      <c r="CK258" s="509"/>
      <c r="CL258" s="509"/>
      <c r="CM258" s="509"/>
      <c r="CN258" s="509"/>
      <c r="CO258" s="509"/>
      <c r="CP258" s="509"/>
      <c r="CQ258" s="509"/>
      <c r="CR258" s="509"/>
      <c r="CS258" s="509"/>
      <c r="CT258" s="509"/>
      <c r="CU258" s="163" t="s">
        <v>22490</v>
      </c>
      <c r="CV258" s="509"/>
      <c r="CW258" s="509"/>
      <c r="CX258" s="509"/>
      <c r="CY258" s="509"/>
      <c r="CZ258" s="509"/>
      <c r="DA258" s="509"/>
      <c r="DB258" s="509"/>
      <c r="DC258" s="509"/>
      <c r="DD258" s="509"/>
      <c r="DE258" s="509"/>
      <c r="DF258" s="509"/>
      <c r="DG258" s="163" t="s">
        <v>22495</v>
      </c>
      <c r="DH258" s="509"/>
      <c r="DI258" s="509"/>
      <c r="DJ258" s="509"/>
      <c r="DK258" s="509"/>
      <c r="DL258" s="509"/>
      <c r="DM258" s="509"/>
      <c r="DN258" s="509"/>
      <c r="DO258" s="509"/>
      <c r="DP258" s="163" t="s">
        <v>22498</v>
      </c>
      <c r="DQ258" s="163" t="s">
        <v>22492</v>
      </c>
      <c r="DR258" s="163" t="s">
        <v>60</v>
      </c>
      <c r="DS258" s="509"/>
      <c r="DT258" s="509"/>
      <c r="DU258" s="509"/>
      <c r="DV258" s="509"/>
      <c r="DW258" s="509"/>
      <c r="DX258" s="509"/>
      <c r="DY258" s="163" t="s">
        <v>22496</v>
      </c>
      <c r="DZ258" s="509"/>
      <c r="EA258" s="509"/>
      <c r="EB258" s="509"/>
      <c r="EC258" s="509"/>
      <c r="ED258" s="509"/>
      <c r="EE258" s="509"/>
      <c r="EF258" s="509"/>
      <c r="EG258" s="509"/>
      <c r="EH258" s="509"/>
      <c r="EI258" s="509"/>
      <c r="EJ258" s="509"/>
      <c r="EK258" s="509"/>
      <c r="EL258" s="509"/>
      <c r="EM258" s="509"/>
      <c r="EN258" s="509"/>
      <c r="EO258" s="509"/>
      <c r="EP258" s="509"/>
      <c r="EQ258" s="509"/>
      <c r="ER258" s="509"/>
      <c r="ES258" s="509"/>
      <c r="ET258" s="509"/>
      <c r="EU258" s="509"/>
      <c r="EV258" s="509"/>
      <c r="EW258" s="509"/>
      <c r="EX258" s="509"/>
      <c r="EY258" s="509"/>
      <c r="EZ258" s="509"/>
      <c r="FA258" s="509"/>
      <c r="FB258" s="509"/>
      <c r="FC258" s="509"/>
      <c r="FD258" s="509"/>
      <c r="FE258" s="509"/>
      <c r="FF258" s="509"/>
      <c r="FG258" s="509"/>
      <c r="FH258" s="163" t="s">
        <v>22493</v>
      </c>
      <c r="FI258" s="509"/>
      <c r="FJ258" s="509"/>
      <c r="FK258" s="509"/>
      <c r="FL258" s="509"/>
      <c r="FM258" s="509"/>
      <c r="FN258" s="509"/>
      <c r="FO258" s="509"/>
      <c r="FP258" s="509"/>
      <c r="FQ258" s="509"/>
      <c r="FR258" s="509"/>
      <c r="FS258" s="509"/>
      <c r="FT258" s="509"/>
      <c r="FU258" s="509"/>
      <c r="FV258" s="509"/>
      <c r="FW258" s="509"/>
      <c r="FX258" s="509"/>
      <c r="FY258" s="509"/>
      <c r="FZ258" s="509"/>
      <c r="GA258" s="509"/>
      <c r="GB258" s="509"/>
      <c r="GC258" s="509"/>
      <c r="GD258" s="509"/>
      <c r="GE258" s="509"/>
      <c r="GF258" s="509"/>
      <c r="GG258" s="509"/>
    </row>
    <row r="259">
      <c r="A259" s="507">
        <v>6675122.0</v>
      </c>
      <c r="B259" s="163" t="s">
        <v>22499</v>
      </c>
      <c r="C259" s="163" t="s">
        <v>212</v>
      </c>
      <c r="D259" s="606">
        <v>45748.88545138889</v>
      </c>
      <c r="E259" s="606">
        <v>45748.893171296295</v>
      </c>
      <c r="F259" s="606">
        <v>45748.89361111111</v>
      </c>
      <c r="G259" s="509"/>
      <c r="H259" s="163" t="s">
        <v>21685</v>
      </c>
      <c r="I259" s="509"/>
      <c r="J259" s="509"/>
      <c r="K259" s="509"/>
      <c r="L259" s="509"/>
      <c r="M259" s="509"/>
      <c r="N259" s="509"/>
      <c r="O259" s="509"/>
      <c r="P259" s="509"/>
      <c r="Q259" s="509"/>
      <c r="R259" s="509"/>
      <c r="S259" s="509"/>
      <c r="T259" s="509"/>
      <c r="U259" s="509"/>
      <c r="V259" s="163" t="s">
        <v>21820</v>
      </c>
      <c r="W259" s="605" t="s">
        <v>80</v>
      </c>
      <c r="X259" s="509"/>
      <c r="Y259" s="509"/>
      <c r="Z259" s="509"/>
      <c r="AA259" s="509"/>
      <c r="AB259" s="509"/>
      <c r="AC259" s="509"/>
      <c r="AD259" s="509"/>
      <c r="AE259" s="509"/>
      <c r="AF259" s="509"/>
      <c r="AG259" s="509"/>
      <c r="AH259" s="509"/>
      <c r="AI259" s="509"/>
      <c r="AJ259" s="509"/>
      <c r="AK259" s="509"/>
      <c r="AL259" s="509"/>
      <c r="AM259" s="509"/>
      <c r="AN259" s="509"/>
      <c r="AO259" s="509"/>
      <c r="AP259" s="509"/>
      <c r="AQ259" s="509"/>
      <c r="AR259" s="607"/>
      <c r="AS259" s="509"/>
      <c r="AT259" s="509"/>
      <c r="AU259" s="509"/>
      <c r="AV259" s="509"/>
      <c r="AW259" s="509"/>
      <c r="AX259" s="509"/>
      <c r="AY259" s="509"/>
      <c r="AZ259" s="509"/>
      <c r="BA259" s="509"/>
      <c r="BB259" s="509"/>
      <c r="BC259" s="509"/>
      <c r="BD259" s="509"/>
      <c r="BE259" s="509"/>
      <c r="BF259" s="509"/>
      <c r="BG259" s="509"/>
      <c r="BH259" s="163" t="s">
        <v>21688</v>
      </c>
      <c r="BI259" s="509"/>
      <c r="BJ259" s="509"/>
      <c r="BK259" s="509"/>
      <c r="BL259" s="509"/>
      <c r="BM259" s="509"/>
      <c r="BN259" s="509"/>
      <c r="BO259" s="509"/>
      <c r="BP259" s="509"/>
      <c r="BQ259" s="509"/>
      <c r="BR259" s="509"/>
      <c r="BS259" s="509"/>
      <c r="BT259" s="509"/>
      <c r="BU259" s="509"/>
      <c r="BV259" s="509"/>
      <c r="BW259" s="509"/>
      <c r="BX259" s="509"/>
      <c r="BY259" s="509"/>
      <c r="BZ259" s="509"/>
      <c r="CA259" s="509"/>
      <c r="CB259" s="509"/>
      <c r="CC259" s="509"/>
      <c r="CD259" s="509"/>
      <c r="CE259" s="509"/>
      <c r="CF259" s="509"/>
      <c r="CG259" s="509"/>
      <c r="CH259" s="509"/>
      <c r="CI259" s="509"/>
      <c r="CJ259" s="509"/>
      <c r="CK259" s="509"/>
      <c r="CL259" s="509"/>
      <c r="CM259" s="509"/>
      <c r="CN259" s="509"/>
      <c r="CO259" s="509"/>
      <c r="CP259" s="509"/>
      <c r="CQ259" s="509"/>
      <c r="CR259" s="509"/>
      <c r="CS259" s="509"/>
      <c r="CT259" s="509"/>
      <c r="CU259" s="163" t="s">
        <v>22261</v>
      </c>
      <c r="CV259" s="509"/>
      <c r="CW259" s="509"/>
      <c r="CX259" s="509"/>
      <c r="CY259" s="509"/>
      <c r="CZ259" s="509"/>
      <c r="DA259" s="509"/>
      <c r="DB259" s="509"/>
      <c r="DC259" s="509"/>
      <c r="DD259" s="509"/>
      <c r="DE259" s="509"/>
      <c r="DF259" s="509"/>
      <c r="DG259" s="509"/>
      <c r="DH259" s="509"/>
      <c r="DI259" s="509"/>
      <c r="DJ259" s="509"/>
      <c r="DK259" s="509"/>
      <c r="DL259" s="163" t="s">
        <v>22261</v>
      </c>
      <c r="DM259" s="163" t="s">
        <v>22261</v>
      </c>
      <c r="DN259" s="509"/>
      <c r="DO259" s="509"/>
      <c r="DP259" s="509"/>
      <c r="DQ259" s="163" t="s">
        <v>22500</v>
      </c>
      <c r="DR259" s="163" t="s">
        <v>21820</v>
      </c>
      <c r="DS259" s="509"/>
      <c r="DT259" s="509"/>
      <c r="DU259" s="509"/>
      <c r="DV259" s="509"/>
      <c r="DW259" s="509"/>
      <c r="DX259" s="509"/>
      <c r="DY259" s="509"/>
      <c r="DZ259" s="509"/>
      <c r="EA259" s="509"/>
      <c r="EB259" s="509"/>
      <c r="EC259" s="509"/>
      <c r="ED259" s="509"/>
      <c r="EE259" s="602">
        <v>45748.0</v>
      </c>
      <c r="EF259" s="509"/>
      <c r="EG259" s="509"/>
      <c r="EH259" s="509"/>
      <c r="EI259" s="509"/>
      <c r="EJ259" s="509"/>
      <c r="EK259" s="509"/>
      <c r="EL259" s="509"/>
      <c r="EM259" s="509"/>
      <c r="EN259" s="509"/>
      <c r="EO259" s="509"/>
      <c r="EP259" s="509"/>
      <c r="EQ259" s="509"/>
      <c r="ER259" s="509"/>
      <c r="ES259" s="509"/>
      <c r="ET259" s="509"/>
      <c r="EU259" s="509"/>
      <c r="EV259" s="509"/>
      <c r="EW259" s="509"/>
      <c r="EX259" s="509"/>
      <c r="EY259" s="509"/>
      <c r="EZ259" s="509"/>
      <c r="FA259" s="509"/>
      <c r="FB259" s="509"/>
      <c r="FC259" s="509"/>
      <c r="FD259" s="509"/>
      <c r="FE259" s="509"/>
      <c r="FF259" s="509"/>
      <c r="FG259" s="509"/>
      <c r="FH259" s="163" t="s">
        <v>22263</v>
      </c>
      <c r="FI259" s="509"/>
      <c r="FJ259" s="509"/>
      <c r="FK259" s="509"/>
      <c r="FL259" s="509"/>
      <c r="FM259" s="509"/>
      <c r="FN259" s="509"/>
      <c r="FO259" s="509"/>
      <c r="FP259" s="509"/>
      <c r="FQ259" s="509"/>
      <c r="FR259" s="509"/>
      <c r="FS259" s="509"/>
      <c r="FT259" s="509"/>
      <c r="FU259" s="509"/>
      <c r="FV259" s="509"/>
      <c r="FW259" s="509"/>
      <c r="FX259" s="509"/>
      <c r="FY259" s="509"/>
      <c r="FZ259" s="509"/>
      <c r="GA259" s="509"/>
      <c r="GB259" s="509"/>
      <c r="GC259" s="509"/>
      <c r="GD259" s="509"/>
      <c r="GE259" s="509"/>
      <c r="GF259" s="509"/>
      <c r="GG259" s="509"/>
    </row>
    <row r="260">
      <c r="A260" s="507">
        <v>6675124.0</v>
      </c>
      <c r="B260" s="163" t="s">
        <v>22501</v>
      </c>
      <c r="C260" s="163" t="s">
        <v>212</v>
      </c>
      <c r="D260" s="606">
        <v>45748.88862268518</v>
      </c>
      <c r="E260" s="606">
        <v>45748.894907407404</v>
      </c>
      <c r="F260" s="606">
        <v>45748.89586805556</v>
      </c>
      <c r="G260" s="509"/>
      <c r="H260" s="163" t="s">
        <v>21685</v>
      </c>
      <c r="I260" s="509"/>
      <c r="J260" s="509"/>
      <c r="K260" s="509"/>
      <c r="L260" s="509"/>
      <c r="M260" s="509"/>
      <c r="N260" s="509"/>
      <c r="O260" s="509"/>
      <c r="P260" s="509"/>
      <c r="Q260" s="509"/>
      <c r="R260" s="509"/>
      <c r="S260" s="509"/>
      <c r="T260" s="163" t="s">
        <v>2639</v>
      </c>
      <c r="U260" s="509"/>
      <c r="V260" s="163" t="s">
        <v>21820</v>
      </c>
      <c r="W260" s="605" t="s">
        <v>80</v>
      </c>
      <c r="X260" s="509"/>
      <c r="Y260" s="509"/>
      <c r="Z260" s="509"/>
      <c r="AA260" s="509"/>
      <c r="AB260" s="509"/>
      <c r="AC260" s="509"/>
      <c r="AD260" s="509"/>
      <c r="AE260" s="509"/>
      <c r="AF260" s="509"/>
      <c r="AG260" s="509"/>
      <c r="AH260" s="509"/>
      <c r="AI260" s="509"/>
      <c r="AJ260" s="509"/>
      <c r="AK260" s="509"/>
      <c r="AL260" s="509"/>
      <c r="AM260" s="509"/>
      <c r="AN260" s="509"/>
      <c r="AO260" s="509"/>
      <c r="AP260" s="509"/>
      <c r="AQ260" s="507">
        <v>36.0</v>
      </c>
      <c r="AR260" s="608">
        <v>45748.0</v>
      </c>
      <c r="AS260" s="604">
        <v>798000.0</v>
      </c>
      <c r="AT260" s="509"/>
      <c r="AU260" s="509"/>
      <c r="AV260" s="509"/>
      <c r="AW260" s="509"/>
      <c r="AX260" s="509"/>
      <c r="AY260" s="509"/>
      <c r="AZ260" s="509"/>
      <c r="BA260" s="509"/>
      <c r="BB260" s="509"/>
      <c r="BC260" s="509"/>
      <c r="BD260" s="509"/>
      <c r="BE260" s="509"/>
      <c r="BF260" s="509"/>
      <c r="BG260" s="509"/>
      <c r="BH260" s="163" t="s">
        <v>21688</v>
      </c>
      <c r="BI260" s="509"/>
      <c r="BJ260" s="509"/>
      <c r="BK260" s="509"/>
      <c r="BL260" s="509"/>
      <c r="BM260" s="509"/>
      <c r="BN260" s="509"/>
      <c r="BO260" s="509"/>
      <c r="BP260" s="604">
        <v>100000.0</v>
      </c>
      <c r="BQ260" s="509"/>
      <c r="BR260" s="509"/>
      <c r="BS260" s="509"/>
      <c r="BT260" s="163" t="s">
        <v>21693</v>
      </c>
      <c r="BU260" s="509"/>
      <c r="BV260" s="509"/>
      <c r="BW260" s="509"/>
      <c r="BX260" s="509"/>
      <c r="BY260" s="604">
        <v>27524.0</v>
      </c>
      <c r="BZ260" s="604">
        <v>24900.0</v>
      </c>
      <c r="CA260" s="509"/>
      <c r="CB260" s="603">
        <v>45736.0</v>
      </c>
      <c r="CC260" s="603">
        <v>45835.0</v>
      </c>
      <c r="CD260" s="163" t="s">
        <v>21723</v>
      </c>
      <c r="CE260" s="604">
        <v>999024.0</v>
      </c>
      <c r="CF260" s="604">
        <v>201024.0</v>
      </c>
      <c r="CG260" s="509"/>
      <c r="CH260" s="509"/>
      <c r="CI260" s="509"/>
      <c r="CJ260" s="509"/>
      <c r="CK260" s="509"/>
      <c r="CL260" s="509"/>
      <c r="CM260" s="509"/>
      <c r="CN260" s="509"/>
      <c r="CO260" s="509"/>
      <c r="CP260" s="509"/>
      <c r="CQ260" s="509"/>
      <c r="CR260" s="509"/>
      <c r="CS260" s="509"/>
      <c r="CT260" s="509"/>
      <c r="CU260" s="163" t="s">
        <v>22261</v>
      </c>
      <c r="CV260" s="509"/>
      <c r="CW260" s="509"/>
      <c r="CX260" s="509"/>
      <c r="CY260" s="509"/>
      <c r="CZ260" s="509"/>
      <c r="DA260" s="509"/>
      <c r="DB260" s="509"/>
      <c r="DC260" s="509"/>
      <c r="DD260" s="509"/>
      <c r="DE260" s="509"/>
      <c r="DF260" s="509"/>
      <c r="DG260" s="163" t="s">
        <v>22262</v>
      </c>
      <c r="DH260" s="509"/>
      <c r="DI260" s="509"/>
      <c r="DJ260" s="509"/>
      <c r="DK260" s="509"/>
      <c r="DL260" s="509"/>
      <c r="DM260" s="509"/>
      <c r="DN260" s="509"/>
      <c r="DO260" s="509"/>
      <c r="DP260" s="509"/>
      <c r="DQ260" s="163" t="s">
        <v>22500</v>
      </c>
      <c r="DR260" s="163" t="s">
        <v>21820</v>
      </c>
      <c r="DS260" s="509"/>
      <c r="DT260" s="509"/>
      <c r="DU260" s="509"/>
      <c r="DV260" s="509"/>
      <c r="DW260" s="509"/>
      <c r="DX260" s="509"/>
      <c r="DY260" s="163" t="s">
        <v>22502</v>
      </c>
      <c r="DZ260" s="509"/>
      <c r="EA260" s="509"/>
      <c r="EB260" s="509"/>
      <c r="EC260" s="509"/>
      <c r="ED260" s="509"/>
      <c r="EE260" s="509"/>
      <c r="EF260" s="509"/>
      <c r="EG260" s="509"/>
      <c r="EH260" s="509"/>
      <c r="EI260" s="509"/>
      <c r="EJ260" s="509"/>
      <c r="EK260" s="509"/>
      <c r="EL260" s="509"/>
      <c r="EM260" s="509"/>
      <c r="EN260" s="509"/>
      <c r="EO260" s="509"/>
      <c r="EP260" s="509"/>
      <c r="EQ260" s="509"/>
      <c r="ER260" s="509"/>
      <c r="ES260" s="509"/>
      <c r="ET260" s="509"/>
      <c r="EU260" s="509"/>
      <c r="EV260" s="509"/>
      <c r="EW260" s="509"/>
      <c r="EX260" s="509"/>
      <c r="EY260" s="509"/>
      <c r="EZ260" s="509"/>
      <c r="FA260" s="509"/>
      <c r="FB260" s="509"/>
      <c r="FC260" s="509"/>
      <c r="FD260" s="509"/>
      <c r="FE260" s="509"/>
      <c r="FF260" s="509"/>
      <c r="FG260" s="509"/>
      <c r="FH260" s="163" t="s">
        <v>22263</v>
      </c>
      <c r="FI260" s="509"/>
      <c r="FJ260" s="509"/>
      <c r="FK260" s="509"/>
      <c r="FL260" s="509"/>
      <c r="FM260" s="509"/>
      <c r="FN260" s="509"/>
      <c r="FO260" s="509"/>
      <c r="FP260" s="509"/>
      <c r="FQ260" s="509"/>
      <c r="FR260" s="509"/>
      <c r="FS260" s="509"/>
      <c r="FT260" s="509"/>
      <c r="FU260" s="509"/>
      <c r="FV260" s="509"/>
      <c r="FW260" s="509"/>
      <c r="FX260" s="509"/>
      <c r="FY260" s="509"/>
      <c r="FZ260" s="509"/>
      <c r="GA260" s="509"/>
      <c r="GB260" s="509"/>
      <c r="GC260" s="509"/>
      <c r="GD260" s="509"/>
      <c r="GE260" s="509"/>
      <c r="GF260" s="509"/>
      <c r="GG260" s="509"/>
    </row>
    <row r="261">
      <c r="A261" s="507">
        <v>6675128.0</v>
      </c>
      <c r="B261" s="163" t="s">
        <v>22503</v>
      </c>
      <c r="C261" s="163" t="s">
        <v>212</v>
      </c>
      <c r="D261" s="606">
        <v>45748.88841435185</v>
      </c>
      <c r="E261" s="606">
        <v>45748.894155092596</v>
      </c>
      <c r="F261" s="606">
        <v>45748.895474537036</v>
      </c>
      <c r="G261" s="509"/>
      <c r="H261" s="163" t="s">
        <v>21685</v>
      </c>
      <c r="I261" s="509"/>
      <c r="J261" s="509"/>
      <c r="K261" s="509"/>
      <c r="L261" s="509"/>
      <c r="M261" s="509"/>
      <c r="N261" s="509"/>
      <c r="O261" s="509"/>
      <c r="P261" s="509"/>
      <c r="Q261" s="509"/>
      <c r="R261" s="509"/>
      <c r="S261" s="509"/>
      <c r="T261" s="163" t="s">
        <v>2639</v>
      </c>
      <c r="U261" s="509"/>
      <c r="V261" s="163" t="s">
        <v>21820</v>
      </c>
      <c r="W261" s="605" t="s">
        <v>80</v>
      </c>
      <c r="X261" s="509"/>
      <c r="Y261" s="509"/>
      <c r="Z261" s="509"/>
      <c r="AA261" s="509"/>
      <c r="AB261" s="509"/>
      <c r="AC261" s="509"/>
      <c r="AD261" s="509"/>
      <c r="AE261" s="509"/>
      <c r="AF261" s="509"/>
      <c r="AG261" s="509"/>
      <c r="AH261" s="509"/>
      <c r="AI261" s="509"/>
      <c r="AJ261" s="509"/>
      <c r="AK261" s="509"/>
      <c r="AL261" s="509"/>
      <c r="AM261" s="509"/>
      <c r="AN261" s="509"/>
      <c r="AO261" s="509"/>
      <c r="AP261" s="509"/>
      <c r="AQ261" s="507">
        <v>36.0</v>
      </c>
      <c r="AR261" s="608">
        <v>45748.0</v>
      </c>
      <c r="AS261" s="604">
        <v>798000.0</v>
      </c>
      <c r="AT261" s="509"/>
      <c r="AU261" s="509"/>
      <c r="AV261" s="509"/>
      <c r="AW261" s="509"/>
      <c r="AX261" s="509"/>
      <c r="AY261" s="509"/>
      <c r="AZ261" s="509"/>
      <c r="BA261" s="509"/>
      <c r="BB261" s="509"/>
      <c r="BC261" s="509"/>
      <c r="BD261" s="509"/>
      <c r="BE261" s="509"/>
      <c r="BF261" s="509"/>
      <c r="BG261" s="509"/>
      <c r="BH261" s="163" t="s">
        <v>21688</v>
      </c>
      <c r="BI261" s="509"/>
      <c r="BJ261" s="509"/>
      <c r="BK261" s="509"/>
      <c r="BL261" s="509"/>
      <c r="BM261" s="509"/>
      <c r="BN261" s="509"/>
      <c r="BO261" s="509"/>
      <c r="BP261" s="604">
        <v>100000.0</v>
      </c>
      <c r="BQ261" s="509"/>
      <c r="BR261" s="509"/>
      <c r="BS261" s="509"/>
      <c r="BT261" s="163" t="s">
        <v>21693</v>
      </c>
      <c r="BU261" s="509"/>
      <c r="BV261" s="509"/>
      <c r="BW261" s="509"/>
      <c r="BX261" s="509"/>
      <c r="BY261" s="604">
        <v>27524.0</v>
      </c>
      <c r="BZ261" s="604">
        <v>24900.0</v>
      </c>
      <c r="CA261" s="509"/>
      <c r="CB261" s="603">
        <v>45736.0</v>
      </c>
      <c r="CC261" s="603">
        <v>45835.0</v>
      </c>
      <c r="CD261" s="163" t="s">
        <v>21723</v>
      </c>
      <c r="CE261" s="604">
        <v>999024.0</v>
      </c>
      <c r="CF261" s="604">
        <v>201024.0</v>
      </c>
      <c r="CG261" s="509"/>
      <c r="CH261" s="509"/>
      <c r="CI261" s="509"/>
      <c r="CJ261" s="509"/>
      <c r="CK261" s="509"/>
      <c r="CL261" s="509"/>
      <c r="CM261" s="509"/>
      <c r="CN261" s="509"/>
      <c r="CO261" s="509"/>
      <c r="CP261" s="509"/>
      <c r="CQ261" s="509"/>
      <c r="CR261" s="509"/>
      <c r="CS261" s="509"/>
      <c r="CT261" s="509"/>
      <c r="CU261" s="163" t="s">
        <v>22261</v>
      </c>
      <c r="CV261" s="509"/>
      <c r="CW261" s="509"/>
      <c r="CX261" s="509"/>
      <c r="CY261" s="509"/>
      <c r="CZ261" s="509"/>
      <c r="DA261" s="509"/>
      <c r="DB261" s="509"/>
      <c r="DC261" s="509"/>
      <c r="DD261" s="509"/>
      <c r="DE261" s="509"/>
      <c r="DF261" s="509"/>
      <c r="DG261" s="163" t="s">
        <v>22262</v>
      </c>
      <c r="DH261" s="509"/>
      <c r="DI261" s="509"/>
      <c r="DJ261" s="509"/>
      <c r="DK261" s="509"/>
      <c r="DL261" s="509"/>
      <c r="DM261" s="509"/>
      <c r="DN261" s="509"/>
      <c r="DO261" s="509"/>
      <c r="DP261" s="163" t="s">
        <v>22277</v>
      </c>
      <c r="DQ261" s="163" t="s">
        <v>22500</v>
      </c>
      <c r="DR261" s="163" t="s">
        <v>21820</v>
      </c>
      <c r="DS261" s="509"/>
      <c r="DT261" s="509"/>
      <c r="DU261" s="509"/>
      <c r="DV261" s="509"/>
      <c r="DW261" s="509"/>
      <c r="DX261" s="509"/>
      <c r="DY261" s="163" t="s">
        <v>22502</v>
      </c>
      <c r="DZ261" s="509"/>
      <c r="EA261" s="509"/>
      <c r="EB261" s="509"/>
      <c r="EC261" s="509"/>
      <c r="ED261" s="509"/>
      <c r="EE261" s="509"/>
      <c r="EF261" s="509"/>
      <c r="EG261" s="509"/>
      <c r="EH261" s="509"/>
      <c r="EI261" s="509"/>
      <c r="EJ261" s="509"/>
      <c r="EK261" s="509"/>
      <c r="EL261" s="509"/>
      <c r="EM261" s="509"/>
      <c r="EN261" s="509"/>
      <c r="EO261" s="509"/>
      <c r="EP261" s="509"/>
      <c r="EQ261" s="509"/>
      <c r="ER261" s="509"/>
      <c r="ES261" s="509"/>
      <c r="ET261" s="509"/>
      <c r="EU261" s="509"/>
      <c r="EV261" s="509"/>
      <c r="EW261" s="509"/>
      <c r="EX261" s="509"/>
      <c r="EY261" s="509"/>
      <c r="EZ261" s="509"/>
      <c r="FA261" s="509"/>
      <c r="FB261" s="509"/>
      <c r="FC261" s="509"/>
      <c r="FD261" s="509"/>
      <c r="FE261" s="509"/>
      <c r="FF261" s="509"/>
      <c r="FG261" s="509"/>
      <c r="FH261" s="163" t="s">
        <v>22263</v>
      </c>
      <c r="FI261" s="509"/>
      <c r="FJ261" s="509"/>
      <c r="FK261" s="509"/>
      <c r="FL261" s="509"/>
      <c r="FM261" s="509"/>
      <c r="FN261" s="509"/>
      <c r="FO261" s="509"/>
      <c r="FP261" s="509"/>
      <c r="FQ261" s="509"/>
      <c r="FR261" s="509"/>
      <c r="FS261" s="509"/>
      <c r="FT261" s="509"/>
      <c r="FU261" s="509"/>
      <c r="FV261" s="509"/>
      <c r="FW261" s="509"/>
      <c r="FX261" s="509"/>
      <c r="FY261" s="509"/>
      <c r="FZ261" s="509"/>
      <c r="GA261" s="509"/>
      <c r="GB261" s="509"/>
      <c r="GC261" s="509"/>
      <c r="GD261" s="509"/>
      <c r="GE261" s="509"/>
      <c r="GF261" s="509"/>
      <c r="GG261" s="509"/>
    </row>
    <row r="262">
      <c r="A262" s="507">
        <v>6690902.0</v>
      </c>
      <c r="B262" s="163" t="s">
        <v>22504</v>
      </c>
      <c r="C262" s="163" t="s">
        <v>212</v>
      </c>
      <c r="D262" s="606">
        <v>45750.524039351854</v>
      </c>
      <c r="E262" s="606">
        <v>45750.53344907407</v>
      </c>
      <c r="F262" s="606">
        <v>45750.53533564815</v>
      </c>
      <c r="G262" s="509"/>
      <c r="H262" s="163" t="s">
        <v>21685</v>
      </c>
      <c r="I262" s="509"/>
      <c r="J262" s="509"/>
      <c r="K262" s="509"/>
      <c r="L262" s="509"/>
      <c r="M262" s="509"/>
      <c r="N262" s="509"/>
      <c r="O262" s="509"/>
      <c r="P262" s="509"/>
      <c r="Q262" s="509"/>
      <c r="R262" s="509"/>
      <c r="S262" s="509"/>
      <c r="T262" s="509"/>
      <c r="U262" s="509"/>
      <c r="V262" s="163" t="s">
        <v>60</v>
      </c>
      <c r="W262" s="605" t="s">
        <v>81</v>
      </c>
      <c r="X262" s="509"/>
      <c r="Y262" s="509"/>
      <c r="Z262" s="509"/>
      <c r="AA262" s="509"/>
      <c r="AB262" s="509"/>
      <c r="AC262" s="509"/>
      <c r="AD262" s="509"/>
      <c r="AE262" s="509"/>
      <c r="AF262" s="509"/>
      <c r="AG262" s="509"/>
      <c r="AH262" s="509"/>
      <c r="AI262" s="509"/>
      <c r="AJ262" s="509"/>
      <c r="AK262" s="509"/>
      <c r="AL262" s="509"/>
      <c r="AM262" s="509"/>
      <c r="AN262" s="509"/>
      <c r="AO262" s="509"/>
      <c r="AP262" s="509"/>
      <c r="AQ262" s="509"/>
      <c r="AR262" s="607"/>
      <c r="AS262" s="509"/>
      <c r="AT262" s="509"/>
      <c r="AU262" s="509"/>
      <c r="AV262" s="509"/>
      <c r="AW262" s="509"/>
      <c r="AX262" s="509"/>
      <c r="AY262" s="509"/>
      <c r="AZ262" s="509"/>
      <c r="BA262" s="509"/>
      <c r="BB262" s="509"/>
      <c r="BC262" s="509"/>
      <c r="BD262" s="509"/>
      <c r="BE262" s="509"/>
      <c r="BF262" s="509"/>
      <c r="BG262" s="509"/>
      <c r="BH262" s="163" t="s">
        <v>21688</v>
      </c>
      <c r="BI262" s="509"/>
      <c r="BJ262" s="509"/>
      <c r="BK262" s="509"/>
      <c r="BL262" s="509"/>
      <c r="BM262" s="509"/>
      <c r="BN262" s="509"/>
      <c r="BO262" s="509"/>
      <c r="BP262" s="509"/>
      <c r="BQ262" s="509"/>
      <c r="BR262" s="509"/>
      <c r="BS262" s="509"/>
      <c r="BT262" s="509"/>
      <c r="BU262" s="509"/>
      <c r="BV262" s="509"/>
      <c r="BW262" s="509"/>
      <c r="BX262" s="509"/>
      <c r="BY262" s="509"/>
      <c r="BZ262" s="509"/>
      <c r="CA262" s="509"/>
      <c r="CB262" s="509"/>
      <c r="CC262" s="509"/>
      <c r="CD262" s="509"/>
      <c r="CE262" s="509"/>
      <c r="CF262" s="509"/>
      <c r="CG262" s="509"/>
      <c r="CH262" s="509"/>
      <c r="CI262" s="509"/>
      <c r="CJ262" s="509"/>
      <c r="CK262" s="509"/>
      <c r="CL262" s="509"/>
      <c r="CM262" s="509"/>
      <c r="CN262" s="509"/>
      <c r="CO262" s="509"/>
      <c r="CP262" s="509"/>
      <c r="CQ262" s="509"/>
      <c r="CR262" s="509"/>
      <c r="CS262" s="509"/>
      <c r="CT262" s="509"/>
      <c r="CU262" s="163" t="s">
        <v>22505</v>
      </c>
      <c r="CV262" s="509"/>
      <c r="CW262" s="509"/>
      <c r="CX262" s="509"/>
      <c r="CY262" s="509"/>
      <c r="CZ262" s="509"/>
      <c r="DA262" s="509"/>
      <c r="DB262" s="509"/>
      <c r="DC262" s="509"/>
      <c r="DD262" s="509"/>
      <c r="DE262" s="509"/>
      <c r="DF262" s="509"/>
      <c r="DG262" s="509"/>
      <c r="DH262" s="509"/>
      <c r="DI262" s="509"/>
      <c r="DJ262" s="509"/>
      <c r="DK262" s="509"/>
      <c r="DL262" s="163" t="s">
        <v>22505</v>
      </c>
      <c r="DM262" s="509"/>
      <c r="DN262" s="509"/>
      <c r="DO262" s="509"/>
      <c r="DP262" s="509"/>
      <c r="DQ262" s="163" t="s">
        <v>22506</v>
      </c>
      <c r="DR262" s="163" t="s">
        <v>60</v>
      </c>
      <c r="DS262" s="509"/>
      <c r="DT262" s="509"/>
      <c r="DU262" s="509"/>
      <c r="DV262" s="509"/>
      <c r="DW262" s="509"/>
      <c r="DX262" s="509"/>
      <c r="DY262" s="509"/>
      <c r="DZ262" s="509"/>
      <c r="EA262" s="509"/>
      <c r="EB262" s="509"/>
      <c r="EC262" s="509"/>
      <c r="ED262" s="509"/>
      <c r="EE262" s="602">
        <v>45750.0</v>
      </c>
      <c r="EF262" s="509"/>
      <c r="EG262" s="509"/>
      <c r="EH262" s="509"/>
      <c r="EI262" s="509"/>
      <c r="EJ262" s="509"/>
      <c r="EK262" s="509"/>
      <c r="EL262" s="509"/>
      <c r="EM262" s="509"/>
      <c r="EN262" s="509"/>
      <c r="EO262" s="509"/>
      <c r="EP262" s="509"/>
      <c r="EQ262" s="509"/>
      <c r="ER262" s="509"/>
      <c r="ES262" s="509"/>
      <c r="ET262" s="509"/>
      <c r="EU262" s="509"/>
      <c r="EV262" s="509"/>
      <c r="EW262" s="509"/>
      <c r="EX262" s="509"/>
      <c r="EY262" s="509"/>
      <c r="EZ262" s="509"/>
      <c r="FA262" s="509"/>
      <c r="FB262" s="509"/>
      <c r="FC262" s="509"/>
      <c r="FD262" s="509"/>
      <c r="FE262" s="509"/>
      <c r="FF262" s="509"/>
      <c r="FG262" s="509"/>
      <c r="FH262" s="163" t="s">
        <v>22507</v>
      </c>
      <c r="FI262" s="509"/>
      <c r="FJ262" s="509"/>
      <c r="FK262" s="509"/>
      <c r="FL262" s="509"/>
      <c r="FM262" s="509"/>
      <c r="FN262" s="509"/>
      <c r="FO262" s="509"/>
      <c r="FP262" s="509"/>
      <c r="FQ262" s="509"/>
      <c r="FR262" s="509"/>
      <c r="FS262" s="509"/>
      <c r="FT262" s="509"/>
      <c r="FU262" s="509"/>
      <c r="FV262" s="509"/>
      <c r="FW262" s="509"/>
      <c r="FX262" s="509"/>
      <c r="FY262" s="509"/>
      <c r="FZ262" s="509"/>
      <c r="GA262" s="509"/>
      <c r="GB262" s="509"/>
      <c r="GC262" s="509"/>
      <c r="GD262" s="509"/>
      <c r="GE262" s="509"/>
      <c r="GF262" s="509"/>
      <c r="GG262" s="509"/>
    </row>
    <row r="263">
      <c r="A263" s="507">
        <v>6690909.0</v>
      </c>
      <c r="B263" s="163" t="s">
        <v>22508</v>
      </c>
      <c r="C263" s="163" t="s">
        <v>212</v>
      </c>
      <c r="D263" s="606">
        <v>45750.52505787037</v>
      </c>
      <c r="E263" s="606">
        <v>45750.53537037037</v>
      </c>
      <c r="F263" s="606">
        <v>45750.53569444444</v>
      </c>
      <c r="G263" s="509"/>
      <c r="H263" s="163" t="s">
        <v>21685</v>
      </c>
      <c r="I263" s="509"/>
      <c r="J263" s="509"/>
      <c r="K263" s="509"/>
      <c r="L263" s="509"/>
      <c r="M263" s="509"/>
      <c r="N263" s="509"/>
      <c r="O263" s="509"/>
      <c r="P263" s="509"/>
      <c r="Q263" s="509"/>
      <c r="R263" s="509"/>
      <c r="S263" s="509"/>
      <c r="T263" s="163" t="s">
        <v>2639</v>
      </c>
      <c r="U263" s="509"/>
      <c r="V263" s="163" t="s">
        <v>60</v>
      </c>
      <c r="W263" s="605" t="s">
        <v>81</v>
      </c>
      <c r="X263" s="509"/>
      <c r="Y263" s="509"/>
      <c r="Z263" s="509"/>
      <c r="AA263" s="509"/>
      <c r="AB263" s="509"/>
      <c r="AC263" s="509"/>
      <c r="AD263" s="509"/>
      <c r="AE263" s="509"/>
      <c r="AF263" s="509"/>
      <c r="AG263" s="509"/>
      <c r="AH263" s="509"/>
      <c r="AI263" s="509"/>
      <c r="AJ263" s="509"/>
      <c r="AK263" s="509"/>
      <c r="AL263" s="509"/>
      <c r="AM263" s="509"/>
      <c r="AN263" s="509"/>
      <c r="AO263" s="509"/>
      <c r="AP263" s="509"/>
      <c r="AQ263" s="509"/>
      <c r="AR263" s="608">
        <v>45750.0</v>
      </c>
      <c r="AS263" s="507">
        <v>798000.0</v>
      </c>
      <c r="AT263" s="509"/>
      <c r="AU263" s="509"/>
      <c r="AV263" s="509"/>
      <c r="AW263" s="509"/>
      <c r="AX263" s="509"/>
      <c r="AY263" s="509"/>
      <c r="AZ263" s="509"/>
      <c r="BA263" s="509"/>
      <c r="BB263" s="509"/>
      <c r="BC263" s="509"/>
      <c r="BD263" s="509"/>
      <c r="BE263" s="509"/>
      <c r="BF263" s="509"/>
      <c r="BG263" s="509"/>
      <c r="BH263" s="163" t="s">
        <v>21688</v>
      </c>
      <c r="BI263" s="509"/>
      <c r="BJ263" s="509"/>
      <c r="BK263" s="509"/>
      <c r="BL263" s="509"/>
      <c r="BM263" s="509"/>
      <c r="BN263" s="509"/>
      <c r="BO263" s="509"/>
      <c r="BP263" s="507">
        <v>798000.0</v>
      </c>
      <c r="BQ263" s="509"/>
      <c r="BR263" s="509"/>
      <c r="BS263" s="509"/>
      <c r="BT263" s="509"/>
      <c r="BU263" s="509"/>
      <c r="BV263" s="509"/>
      <c r="BW263" s="509"/>
      <c r="BX263" s="509"/>
      <c r="BY263" s="509"/>
      <c r="BZ263" s="509"/>
      <c r="CA263" s="509"/>
      <c r="CB263" s="603">
        <v>45750.0</v>
      </c>
      <c r="CC263" s="509"/>
      <c r="CD263" s="509"/>
      <c r="CE263" s="507">
        <v>798000.0</v>
      </c>
      <c r="CF263" s="507">
        <v>0.0</v>
      </c>
      <c r="CG263" s="509"/>
      <c r="CH263" s="509"/>
      <c r="CI263" s="509"/>
      <c r="CJ263" s="509"/>
      <c r="CK263" s="509"/>
      <c r="CL263" s="509"/>
      <c r="CM263" s="509"/>
      <c r="CN263" s="509"/>
      <c r="CO263" s="509"/>
      <c r="CP263" s="509"/>
      <c r="CQ263" s="509"/>
      <c r="CR263" s="509"/>
      <c r="CS263" s="509"/>
      <c r="CT263" s="509"/>
      <c r="CU263" s="163" t="s">
        <v>22505</v>
      </c>
      <c r="CV263" s="509"/>
      <c r="CW263" s="509"/>
      <c r="CX263" s="509"/>
      <c r="CY263" s="509"/>
      <c r="CZ263" s="509"/>
      <c r="DA263" s="509"/>
      <c r="DB263" s="509"/>
      <c r="DC263" s="509"/>
      <c r="DD263" s="509"/>
      <c r="DE263" s="509"/>
      <c r="DF263" s="509"/>
      <c r="DG263" s="163" t="s">
        <v>22509</v>
      </c>
      <c r="DH263" s="509"/>
      <c r="DI263" s="509"/>
      <c r="DJ263" s="509"/>
      <c r="DK263" s="509"/>
      <c r="DL263" s="509"/>
      <c r="DM263" s="509"/>
      <c r="DN263" s="509"/>
      <c r="DO263" s="509"/>
      <c r="DP263" s="509"/>
      <c r="DQ263" s="163" t="s">
        <v>22506</v>
      </c>
      <c r="DR263" s="163" t="s">
        <v>60</v>
      </c>
      <c r="DS263" s="509"/>
      <c r="DT263" s="509"/>
      <c r="DU263" s="509"/>
      <c r="DV263" s="509"/>
      <c r="DW263" s="509"/>
      <c r="DX263" s="509"/>
      <c r="DY263" s="163" t="s">
        <v>22510</v>
      </c>
      <c r="DZ263" s="509"/>
      <c r="EA263" s="509"/>
      <c r="EB263" s="509"/>
      <c r="EC263" s="509"/>
      <c r="ED263" s="509"/>
      <c r="EE263" s="509"/>
      <c r="EF263" s="509"/>
      <c r="EG263" s="509"/>
      <c r="EH263" s="509"/>
      <c r="EI263" s="509"/>
      <c r="EJ263" s="509"/>
      <c r="EK263" s="509"/>
      <c r="EL263" s="509"/>
      <c r="EM263" s="509"/>
      <c r="EN263" s="509"/>
      <c r="EO263" s="509"/>
      <c r="EP263" s="509"/>
      <c r="EQ263" s="509"/>
      <c r="ER263" s="509"/>
      <c r="ES263" s="509"/>
      <c r="ET263" s="509"/>
      <c r="EU263" s="509"/>
      <c r="EV263" s="509"/>
      <c r="EW263" s="509"/>
      <c r="EX263" s="509"/>
      <c r="EY263" s="509"/>
      <c r="EZ263" s="509"/>
      <c r="FA263" s="509"/>
      <c r="FB263" s="509"/>
      <c r="FC263" s="509"/>
      <c r="FD263" s="509"/>
      <c r="FE263" s="509"/>
      <c r="FF263" s="509"/>
      <c r="FG263" s="509"/>
      <c r="FH263" s="163" t="s">
        <v>22507</v>
      </c>
      <c r="FI263" s="509"/>
      <c r="FJ263" s="509"/>
      <c r="FK263" s="509"/>
      <c r="FL263" s="509"/>
      <c r="FM263" s="509"/>
      <c r="FN263" s="509"/>
      <c r="FO263" s="509"/>
      <c r="FP263" s="509"/>
      <c r="FQ263" s="509"/>
      <c r="FR263" s="509"/>
      <c r="FS263" s="509"/>
      <c r="FT263" s="509"/>
      <c r="FU263" s="509"/>
      <c r="FV263" s="509"/>
      <c r="FW263" s="509"/>
      <c r="FX263" s="509"/>
      <c r="FY263" s="509"/>
      <c r="FZ263" s="509"/>
      <c r="GA263" s="509"/>
      <c r="GB263" s="509"/>
      <c r="GC263" s="509"/>
      <c r="GD263" s="509"/>
      <c r="GE263" s="509"/>
      <c r="GF263" s="509"/>
      <c r="GG263" s="509"/>
    </row>
    <row r="264">
      <c r="A264" s="507">
        <v>6690915.0</v>
      </c>
      <c r="B264" s="163" t="s">
        <v>22511</v>
      </c>
      <c r="C264" s="163" t="s">
        <v>212</v>
      </c>
      <c r="D264" s="606">
        <v>45750.52607638889</v>
      </c>
      <c r="E264" s="606">
        <v>45750.534421296295</v>
      </c>
      <c r="F264" s="606">
        <v>45750.536412037036</v>
      </c>
      <c r="G264" s="509"/>
      <c r="H264" s="163" t="s">
        <v>21685</v>
      </c>
      <c r="I264" s="509"/>
      <c r="J264" s="509"/>
      <c r="K264" s="509"/>
      <c r="L264" s="509"/>
      <c r="M264" s="509"/>
      <c r="N264" s="509"/>
      <c r="O264" s="509"/>
      <c r="P264" s="509"/>
      <c r="Q264" s="509"/>
      <c r="R264" s="509"/>
      <c r="S264" s="509"/>
      <c r="T264" s="163" t="s">
        <v>2639</v>
      </c>
      <c r="U264" s="509"/>
      <c r="V264" s="163" t="s">
        <v>60</v>
      </c>
      <c r="W264" s="605" t="s">
        <v>81</v>
      </c>
      <c r="X264" s="509"/>
      <c r="Y264" s="509"/>
      <c r="Z264" s="509"/>
      <c r="AA264" s="509"/>
      <c r="AB264" s="509"/>
      <c r="AC264" s="509"/>
      <c r="AD264" s="509"/>
      <c r="AE264" s="509"/>
      <c r="AF264" s="509"/>
      <c r="AG264" s="509"/>
      <c r="AH264" s="509"/>
      <c r="AI264" s="509"/>
      <c r="AJ264" s="509"/>
      <c r="AK264" s="509"/>
      <c r="AL264" s="509"/>
      <c r="AM264" s="509"/>
      <c r="AN264" s="509"/>
      <c r="AO264" s="509"/>
      <c r="AP264" s="509"/>
      <c r="AQ264" s="509"/>
      <c r="AR264" s="608">
        <v>45750.0</v>
      </c>
      <c r="AS264" s="507">
        <v>798000.0</v>
      </c>
      <c r="AT264" s="509"/>
      <c r="AU264" s="509"/>
      <c r="AV264" s="509"/>
      <c r="AW264" s="509"/>
      <c r="AX264" s="509"/>
      <c r="AY264" s="509"/>
      <c r="AZ264" s="509"/>
      <c r="BA264" s="509"/>
      <c r="BB264" s="509"/>
      <c r="BC264" s="509"/>
      <c r="BD264" s="509"/>
      <c r="BE264" s="509"/>
      <c r="BF264" s="509"/>
      <c r="BG264" s="509"/>
      <c r="BH264" s="163" t="s">
        <v>21688</v>
      </c>
      <c r="BI264" s="509"/>
      <c r="BJ264" s="509"/>
      <c r="BK264" s="509"/>
      <c r="BL264" s="509"/>
      <c r="BM264" s="509"/>
      <c r="BN264" s="509"/>
      <c r="BO264" s="509"/>
      <c r="BP264" s="507">
        <v>798000.0</v>
      </c>
      <c r="BQ264" s="509"/>
      <c r="BR264" s="509"/>
      <c r="BS264" s="509"/>
      <c r="BT264" s="509"/>
      <c r="BU264" s="509"/>
      <c r="BV264" s="509"/>
      <c r="BW264" s="509"/>
      <c r="BX264" s="509"/>
      <c r="BY264" s="509"/>
      <c r="BZ264" s="509"/>
      <c r="CA264" s="509"/>
      <c r="CB264" s="603">
        <v>45750.0</v>
      </c>
      <c r="CC264" s="509"/>
      <c r="CD264" s="509"/>
      <c r="CE264" s="507">
        <v>798000.0</v>
      </c>
      <c r="CF264" s="507">
        <v>0.0</v>
      </c>
      <c r="CG264" s="509"/>
      <c r="CH264" s="509"/>
      <c r="CI264" s="509"/>
      <c r="CJ264" s="509"/>
      <c r="CK264" s="509"/>
      <c r="CL264" s="509"/>
      <c r="CM264" s="509"/>
      <c r="CN264" s="509"/>
      <c r="CO264" s="509"/>
      <c r="CP264" s="509"/>
      <c r="CQ264" s="509"/>
      <c r="CR264" s="509"/>
      <c r="CS264" s="509"/>
      <c r="CT264" s="509"/>
      <c r="CU264" s="163" t="s">
        <v>22505</v>
      </c>
      <c r="CV264" s="509"/>
      <c r="CW264" s="509"/>
      <c r="CX264" s="509"/>
      <c r="CY264" s="509"/>
      <c r="CZ264" s="509"/>
      <c r="DA264" s="509"/>
      <c r="DB264" s="509"/>
      <c r="DC264" s="509"/>
      <c r="DD264" s="509"/>
      <c r="DE264" s="509"/>
      <c r="DF264" s="509"/>
      <c r="DG264" s="163" t="s">
        <v>22509</v>
      </c>
      <c r="DH264" s="509"/>
      <c r="DI264" s="509"/>
      <c r="DJ264" s="509"/>
      <c r="DK264" s="509"/>
      <c r="DL264" s="509"/>
      <c r="DM264" s="509"/>
      <c r="DN264" s="509"/>
      <c r="DO264" s="509"/>
      <c r="DP264" s="163" t="s">
        <v>22512</v>
      </c>
      <c r="DQ264" s="163" t="s">
        <v>22506</v>
      </c>
      <c r="DR264" s="163" t="s">
        <v>60</v>
      </c>
      <c r="DS264" s="509"/>
      <c r="DT264" s="509"/>
      <c r="DU264" s="509"/>
      <c r="DV264" s="509"/>
      <c r="DW264" s="509"/>
      <c r="DX264" s="509"/>
      <c r="DY264" s="163" t="s">
        <v>22510</v>
      </c>
      <c r="DZ264" s="509"/>
      <c r="EA264" s="509"/>
      <c r="EB264" s="509"/>
      <c r="EC264" s="509"/>
      <c r="ED264" s="509"/>
      <c r="EE264" s="509"/>
      <c r="EF264" s="509"/>
      <c r="EG264" s="509"/>
      <c r="EH264" s="509"/>
      <c r="EI264" s="509"/>
      <c r="EJ264" s="509"/>
      <c r="EK264" s="509"/>
      <c r="EL264" s="509"/>
      <c r="EM264" s="509"/>
      <c r="EN264" s="509"/>
      <c r="EO264" s="509"/>
      <c r="EP264" s="509"/>
      <c r="EQ264" s="509"/>
      <c r="ER264" s="509"/>
      <c r="ES264" s="509"/>
      <c r="ET264" s="509"/>
      <c r="EU264" s="509"/>
      <c r="EV264" s="509"/>
      <c r="EW264" s="509"/>
      <c r="EX264" s="509"/>
      <c r="EY264" s="509"/>
      <c r="EZ264" s="509"/>
      <c r="FA264" s="509"/>
      <c r="FB264" s="509"/>
      <c r="FC264" s="509"/>
      <c r="FD264" s="509"/>
      <c r="FE264" s="509"/>
      <c r="FF264" s="509"/>
      <c r="FG264" s="509"/>
      <c r="FH264" s="163" t="s">
        <v>22507</v>
      </c>
      <c r="FI264" s="509"/>
      <c r="FJ264" s="509"/>
      <c r="FK264" s="509"/>
      <c r="FL264" s="509"/>
      <c r="FM264" s="509"/>
      <c r="FN264" s="509"/>
      <c r="FO264" s="509"/>
      <c r="FP264" s="509"/>
      <c r="FQ264" s="509"/>
      <c r="FR264" s="509"/>
      <c r="FS264" s="509"/>
      <c r="FT264" s="509"/>
      <c r="FU264" s="509"/>
      <c r="FV264" s="509"/>
      <c r="FW264" s="509"/>
      <c r="FX264" s="509"/>
      <c r="FY264" s="509"/>
      <c r="FZ264" s="509"/>
      <c r="GA264" s="509"/>
      <c r="GB264" s="509"/>
      <c r="GC264" s="509"/>
      <c r="GD264" s="509"/>
      <c r="GE264" s="509"/>
      <c r="GF264" s="509"/>
      <c r="GG264" s="509"/>
    </row>
    <row r="265">
      <c r="A265" s="507">
        <v>6703213.0</v>
      </c>
      <c r="B265" s="163" t="s">
        <v>22513</v>
      </c>
      <c r="C265" s="163" t="s">
        <v>212</v>
      </c>
      <c r="D265" s="606">
        <v>45751.676412037035</v>
      </c>
      <c r="E265" s="606">
        <v>45751.68130787037</v>
      </c>
      <c r="F265" s="606">
        <v>45751.68221064815</v>
      </c>
      <c r="G265" s="509"/>
      <c r="H265" s="163" t="s">
        <v>21685</v>
      </c>
      <c r="I265" s="509"/>
      <c r="J265" s="509"/>
      <c r="K265" s="509"/>
      <c r="L265" s="509"/>
      <c r="M265" s="509"/>
      <c r="N265" s="509"/>
      <c r="O265" s="509"/>
      <c r="P265" s="509"/>
      <c r="Q265" s="509"/>
      <c r="R265" s="509"/>
      <c r="S265" s="509"/>
      <c r="T265" s="509"/>
      <c r="U265" s="509"/>
      <c r="V265" s="163" t="s">
        <v>1497</v>
      </c>
      <c r="W265" s="605" t="s">
        <v>84</v>
      </c>
      <c r="X265" s="509"/>
      <c r="Y265" s="509"/>
      <c r="Z265" s="509"/>
      <c r="AA265" s="509"/>
      <c r="AB265" s="509"/>
      <c r="AC265" s="509"/>
      <c r="AD265" s="509"/>
      <c r="AE265" s="509"/>
      <c r="AF265" s="509"/>
      <c r="AG265" s="509"/>
      <c r="AH265" s="509"/>
      <c r="AI265" s="509"/>
      <c r="AJ265" s="509"/>
      <c r="AK265" s="509"/>
      <c r="AL265" s="509"/>
      <c r="AM265" s="509"/>
      <c r="AN265" s="509"/>
      <c r="AO265" s="509"/>
      <c r="AP265" s="509"/>
      <c r="AQ265" s="509"/>
      <c r="AR265" s="607"/>
      <c r="AS265" s="509"/>
      <c r="AT265" s="509"/>
      <c r="AU265" s="509"/>
      <c r="AV265" s="509"/>
      <c r="AW265" s="509"/>
      <c r="AX265" s="509"/>
      <c r="AY265" s="509"/>
      <c r="AZ265" s="509"/>
      <c r="BA265" s="509"/>
      <c r="BB265" s="509"/>
      <c r="BC265" s="509"/>
      <c r="BD265" s="509"/>
      <c r="BE265" s="509"/>
      <c r="BF265" s="509"/>
      <c r="BG265" s="509"/>
      <c r="BH265" s="163" t="s">
        <v>21688</v>
      </c>
      <c r="BI265" s="509"/>
      <c r="BJ265" s="509"/>
      <c r="BK265" s="509"/>
      <c r="BL265" s="509"/>
      <c r="BM265" s="509"/>
      <c r="BN265" s="509"/>
      <c r="BO265" s="509"/>
      <c r="BP265" s="509"/>
      <c r="BQ265" s="509"/>
      <c r="BR265" s="509"/>
      <c r="BS265" s="509"/>
      <c r="BT265" s="509"/>
      <c r="BU265" s="509"/>
      <c r="BV265" s="509"/>
      <c r="BW265" s="509"/>
      <c r="BX265" s="509"/>
      <c r="BY265" s="509"/>
      <c r="BZ265" s="509"/>
      <c r="CA265" s="509"/>
      <c r="CB265" s="509"/>
      <c r="CC265" s="509"/>
      <c r="CD265" s="509"/>
      <c r="CE265" s="509"/>
      <c r="CF265" s="509"/>
      <c r="CG265" s="509"/>
      <c r="CH265" s="509"/>
      <c r="CI265" s="509"/>
      <c r="CJ265" s="509"/>
      <c r="CK265" s="509"/>
      <c r="CL265" s="509"/>
      <c r="CM265" s="509"/>
      <c r="CN265" s="509"/>
      <c r="CO265" s="509"/>
      <c r="CP265" s="509"/>
      <c r="CQ265" s="509"/>
      <c r="CR265" s="509"/>
      <c r="CS265" s="509"/>
      <c r="CT265" s="509"/>
      <c r="CU265" s="163" t="s">
        <v>22514</v>
      </c>
      <c r="CV265" s="509"/>
      <c r="CW265" s="509"/>
      <c r="CX265" s="509"/>
      <c r="CY265" s="509"/>
      <c r="CZ265" s="509"/>
      <c r="DA265" s="509"/>
      <c r="DB265" s="509"/>
      <c r="DC265" s="509"/>
      <c r="DD265" s="509"/>
      <c r="DE265" s="509"/>
      <c r="DF265" s="509"/>
      <c r="DG265" s="509"/>
      <c r="DH265" s="509"/>
      <c r="DI265" s="509"/>
      <c r="DJ265" s="509"/>
      <c r="DK265" s="509"/>
      <c r="DL265" s="163" t="s">
        <v>22514</v>
      </c>
      <c r="DM265" s="509"/>
      <c r="DN265" s="509"/>
      <c r="DO265" s="509"/>
      <c r="DP265" s="509"/>
      <c r="DQ265" s="163" t="s">
        <v>83</v>
      </c>
      <c r="DR265" s="163" t="s">
        <v>1497</v>
      </c>
      <c r="DS265" s="509"/>
      <c r="DT265" s="509"/>
      <c r="DU265" s="509"/>
      <c r="DV265" s="509"/>
      <c r="DW265" s="509"/>
      <c r="DX265" s="509"/>
      <c r="DY265" s="509"/>
      <c r="DZ265" s="509"/>
      <c r="EA265" s="509"/>
      <c r="EB265" s="509"/>
      <c r="EC265" s="509"/>
      <c r="ED265" s="509"/>
      <c r="EE265" s="602">
        <v>45751.0</v>
      </c>
      <c r="EF265" s="509"/>
      <c r="EG265" s="509"/>
      <c r="EH265" s="509"/>
      <c r="EI265" s="509"/>
      <c r="EJ265" s="509"/>
      <c r="EK265" s="509"/>
      <c r="EL265" s="509"/>
      <c r="EM265" s="509"/>
      <c r="EN265" s="509"/>
      <c r="EO265" s="509"/>
      <c r="EP265" s="509"/>
      <c r="EQ265" s="509"/>
      <c r="ER265" s="509"/>
      <c r="ES265" s="509"/>
      <c r="ET265" s="509"/>
      <c r="EU265" s="509"/>
      <c r="EV265" s="509"/>
      <c r="EW265" s="509"/>
      <c r="EX265" s="509"/>
      <c r="EY265" s="509"/>
      <c r="EZ265" s="509"/>
      <c r="FA265" s="509"/>
      <c r="FB265" s="509"/>
      <c r="FC265" s="509"/>
      <c r="FD265" s="509"/>
      <c r="FE265" s="509"/>
      <c r="FF265" s="509"/>
      <c r="FG265" s="509"/>
      <c r="FH265" s="163" t="s">
        <v>22515</v>
      </c>
      <c r="FI265" s="509"/>
      <c r="FJ265" s="509"/>
      <c r="FK265" s="509"/>
      <c r="FL265" s="509"/>
      <c r="FM265" s="509"/>
      <c r="FN265" s="509"/>
      <c r="FO265" s="509"/>
      <c r="FP265" s="509"/>
      <c r="FQ265" s="509"/>
      <c r="FR265" s="509"/>
      <c r="FS265" s="509"/>
      <c r="FT265" s="509"/>
      <c r="FU265" s="509"/>
      <c r="FV265" s="509"/>
      <c r="FW265" s="509"/>
      <c r="FX265" s="509"/>
      <c r="FY265" s="509"/>
      <c r="FZ265" s="509"/>
      <c r="GA265" s="509"/>
      <c r="GB265" s="509"/>
      <c r="GC265" s="509"/>
      <c r="GD265" s="509"/>
      <c r="GE265" s="509"/>
      <c r="GF265" s="509"/>
      <c r="GG265" s="509"/>
    </row>
    <row r="266">
      <c r="A266" s="507">
        <v>6703241.0</v>
      </c>
      <c r="B266" s="163" t="s">
        <v>22516</v>
      </c>
      <c r="C266" s="163" t="s">
        <v>212</v>
      </c>
      <c r="D266" s="606">
        <v>45751.67791666667</v>
      </c>
      <c r="E266" s="606">
        <v>45751.68618055555</v>
      </c>
      <c r="F266" s="606">
        <v>45751.68665509259</v>
      </c>
      <c r="G266" s="509"/>
      <c r="H266" s="163" t="s">
        <v>21685</v>
      </c>
      <c r="I266" s="509"/>
      <c r="J266" s="509"/>
      <c r="K266" s="509"/>
      <c r="L266" s="509"/>
      <c r="M266" s="509"/>
      <c r="N266" s="509"/>
      <c r="O266" s="509"/>
      <c r="P266" s="509"/>
      <c r="Q266" s="509"/>
      <c r="R266" s="509"/>
      <c r="S266" s="509"/>
      <c r="T266" s="163" t="s">
        <v>2639</v>
      </c>
      <c r="U266" s="509"/>
      <c r="V266" s="163" t="s">
        <v>1497</v>
      </c>
      <c r="W266" s="605" t="s">
        <v>84</v>
      </c>
      <c r="X266" s="509"/>
      <c r="Y266" s="509"/>
      <c r="Z266" s="509"/>
      <c r="AA266" s="509"/>
      <c r="AB266" s="509"/>
      <c r="AC266" s="509"/>
      <c r="AD266" s="509"/>
      <c r="AE266" s="509"/>
      <c r="AF266" s="509"/>
      <c r="AG266" s="509"/>
      <c r="AH266" s="509"/>
      <c r="AI266" s="509"/>
      <c r="AJ266" s="509"/>
      <c r="AK266" s="509"/>
      <c r="AL266" s="509"/>
      <c r="AM266" s="509"/>
      <c r="AN266" s="509"/>
      <c r="AO266" s="509"/>
      <c r="AP266" s="509"/>
      <c r="AQ266" s="507">
        <v>36.0</v>
      </c>
      <c r="AR266" s="608">
        <v>45751.0</v>
      </c>
      <c r="AS266" s="507">
        <v>798000.0</v>
      </c>
      <c r="AT266" s="509"/>
      <c r="AU266" s="509"/>
      <c r="AV266" s="509"/>
      <c r="AW266" s="509"/>
      <c r="AX266" s="509"/>
      <c r="AY266" s="509"/>
      <c r="AZ266" s="509"/>
      <c r="BA266" s="509"/>
      <c r="BB266" s="509"/>
      <c r="BC266" s="509"/>
      <c r="BD266" s="509"/>
      <c r="BE266" s="509"/>
      <c r="BF266" s="509"/>
      <c r="BG266" s="509"/>
      <c r="BH266" s="163" t="s">
        <v>21688</v>
      </c>
      <c r="BI266" s="509"/>
      <c r="BJ266" s="509"/>
      <c r="BK266" s="509"/>
      <c r="BL266" s="509"/>
      <c r="BM266" s="509"/>
      <c r="BN266" s="509"/>
      <c r="BO266" s="509"/>
      <c r="BP266" s="509"/>
      <c r="BQ266" s="509"/>
      <c r="BR266" s="509"/>
      <c r="BS266" s="509"/>
      <c r="BT266" s="163" t="s">
        <v>21693</v>
      </c>
      <c r="BU266" s="509"/>
      <c r="BV266" s="509"/>
      <c r="BW266" s="509"/>
      <c r="BX266" s="509"/>
      <c r="BY266" s="507">
        <v>30324.0</v>
      </c>
      <c r="BZ266" s="507">
        <v>28500.0</v>
      </c>
      <c r="CA266" s="509"/>
      <c r="CB266" s="509"/>
      <c r="CC266" s="603">
        <v>45835.0</v>
      </c>
      <c r="CD266" s="507">
        <v>27.0</v>
      </c>
      <c r="CE266" s="507">
        <v>1027824.0</v>
      </c>
      <c r="CF266" s="507">
        <v>229824.0</v>
      </c>
      <c r="CG266" s="509"/>
      <c r="CH266" s="509"/>
      <c r="CI266" s="509"/>
      <c r="CJ266" s="509"/>
      <c r="CK266" s="509"/>
      <c r="CL266" s="509"/>
      <c r="CM266" s="509"/>
      <c r="CN266" s="509"/>
      <c r="CO266" s="509"/>
      <c r="CP266" s="509"/>
      <c r="CQ266" s="509"/>
      <c r="CR266" s="509"/>
      <c r="CS266" s="509"/>
      <c r="CT266" s="509"/>
      <c r="CU266" s="163" t="s">
        <v>22514</v>
      </c>
      <c r="CV266" s="509"/>
      <c r="CW266" s="509"/>
      <c r="CX266" s="509"/>
      <c r="CY266" s="509"/>
      <c r="CZ266" s="509"/>
      <c r="DA266" s="509"/>
      <c r="DB266" s="509"/>
      <c r="DC266" s="509"/>
      <c r="DD266" s="509"/>
      <c r="DE266" s="509"/>
      <c r="DF266" s="509"/>
      <c r="DG266" s="163" t="s">
        <v>22517</v>
      </c>
      <c r="DH266" s="509"/>
      <c r="DI266" s="509"/>
      <c r="DJ266" s="509"/>
      <c r="DK266" s="509"/>
      <c r="DL266" s="509"/>
      <c r="DM266" s="509"/>
      <c r="DN266" s="509"/>
      <c r="DO266" s="509"/>
      <c r="DP266" s="509"/>
      <c r="DQ266" s="163" t="s">
        <v>83</v>
      </c>
      <c r="DR266" s="163" t="s">
        <v>1497</v>
      </c>
      <c r="DS266" s="509"/>
      <c r="DT266" s="509"/>
      <c r="DU266" s="509"/>
      <c r="DV266" s="509"/>
      <c r="DW266" s="509"/>
      <c r="DX266" s="509"/>
      <c r="DY266" s="163" t="s">
        <v>22518</v>
      </c>
      <c r="DZ266" s="509"/>
      <c r="EA266" s="509"/>
      <c r="EB266" s="509"/>
      <c r="EC266" s="509"/>
      <c r="ED266" s="509"/>
      <c r="EE266" s="509"/>
      <c r="EF266" s="509"/>
      <c r="EG266" s="509"/>
      <c r="EH266" s="509"/>
      <c r="EI266" s="509"/>
      <c r="EJ266" s="509"/>
      <c r="EK266" s="509"/>
      <c r="EL266" s="509"/>
      <c r="EM266" s="509"/>
      <c r="EN266" s="509"/>
      <c r="EO266" s="509"/>
      <c r="EP266" s="509"/>
      <c r="EQ266" s="509"/>
      <c r="ER266" s="509"/>
      <c r="ES266" s="509"/>
      <c r="ET266" s="509"/>
      <c r="EU266" s="509"/>
      <c r="EV266" s="509"/>
      <c r="EW266" s="509"/>
      <c r="EX266" s="509"/>
      <c r="EY266" s="509"/>
      <c r="EZ266" s="509"/>
      <c r="FA266" s="509"/>
      <c r="FB266" s="509"/>
      <c r="FC266" s="509"/>
      <c r="FD266" s="509"/>
      <c r="FE266" s="509"/>
      <c r="FF266" s="509"/>
      <c r="FG266" s="509"/>
      <c r="FH266" s="163" t="s">
        <v>22515</v>
      </c>
      <c r="FI266" s="509"/>
      <c r="FJ266" s="509"/>
      <c r="FK266" s="509"/>
      <c r="FL266" s="509"/>
      <c r="FM266" s="509"/>
      <c r="FN266" s="509"/>
      <c r="FO266" s="509"/>
      <c r="FP266" s="509"/>
      <c r="FQ266" s="509"/>
      <c r="FR266" s="509"/>
      <c r="FS266" s="509"/>
      <c r="FT266" s="509"/>
      <c r="FU266" s="509"/>
      <c r="FV266" s="509"/>
      <c r="FW266" s="509"/>
      <c r="FX266" s="509"/>
      <c r="FY266" s="509"/>
      <c r="FZ266" s="509"/>
      <c r="GA266" s="509"/>
      <c r="GB266" s="509"/>
      <c r="GC266" s="509"/>
      <c r="GD266" s="509"/>
      <c r="GE266" s="509"/>
      <c r="GF266" s="509"/>
      <c r="GG266" s="509"/>
    </row>
    <row r="267">
      <c r="A267" s="507">
        <v>6703250.0</v>
      </c>
      <c r="B267" s="163" t="s">
        <v>22519</v>
      </c>
      <c r="C267" s="163" t="s">
        <v>212</v>
      </c>
      <c r="D267" s="606">
        <v>45751.67878472222</v>
      </c>
      <c r="E267" s="606">
        <v>45751.69082175926</v>
      </c>
      <c r="F267" s="606">
        <v>45751.69142361111</v>
      </c>
      <c r="G267" s="509"/>
      <c r="H267" s="163" t="s">
        <v>21685</v>
      </c>
      <c r="I267" s="509"/>
      <c r="J267" s="509"/>
      <c r="K267" s="509"/>
      <c r="L267" s="509"/>
      <c r="M267" s="509"/>
      <c r="N267" s="509"/>
      <c r="O267" s="509"/>
      <c r="P267" s="509"/>
      <c r="Q267" s="509"/>
      <c r="R267" s="509"/>
      <c r="S267" s="509"/>
      <c r="T267" s="163" t="s">
        <v>2639</v>
      </c>
      <c r="U267" s="509"/>
      <c r="V267" s="163" t="s">
        <v>1497</v>
      </c>
      <c r="W267" s="605" t="s">
        <v>84</v>
      </c>
      <c r="X267" s="509"/>
      <c r="Y267" s="509"/>
      <c r="Z267" s="509"/>
      <c r="AA267" s="509"/>
      <c r="AB267" s="509"/>
      <c r="AC267" s="509"/>
      <c r="AD267" s="509"/>
      <c r="AE267" s="509"/>
      <c r="AF267" s="509"/>
      <c r="AG267" s="509"/>
      <c r="AH267" s="509"/>
      <c r="AI267" s="509"/>
      <c r="AJ267" s="509"/>
      <c r="AK267" s="509"/>
      <c r="AL267" s="509"/>
      <c r="AM267" s="509"/>
      <c r="AN267" s="509"/>
      <c r="AO267" s="509"/>
      <c r="AP267" s="509"/>
      <c r="AQ267" s="507">
        <v>36.0</v>
      </c>
      <c r="AR267" s="608">
        <v>45751.0</v>
      </c>
      <c r="AS267" s="507">
        <v>798000.0</v>
      </c>
      <c r="AT267" s="509"/>
      <c r="AU267" s="509"/>
      <c r="AV267" s="509"/>
      <c r="AW267" s="509"/>
      <c r="AX267" s="509"/>
      <c r="AY267" s="509"/>
      <c r="AZ267" s="509"/>
      <c r="BA267" s="509"/>
      <c r="BB267" s="509"/>
      <c r="BC267" s="509"/>
      <c r="BD267" s="509"/>
      <c r="BE267" s="509"/>
      <c r="BF267" s="509"/>
      <c r="BG267" s="509"/>
      <c r="BH267" s="163" t="s">
        <v>21688</v>
      </c>
      <c r="BI267" s="509"/>
      <c r="BJ267" s="509"/>
      <c r="BK267" s="509"/>
      <c r="BL267" s="509"/>
      <c r="BM267" s="509"/>
      <c r="BN267" s="509"/>
      <c r="BO267" s="509"/>
      <c r="BP267" s="509"/>
      <c r="BQ267" s="509"/>
      <c r="BR267" s="509"/>
      <c r="BS267" s="509"/>
      <c r="BT267" s="163" t="s">
        <v>21693</v>
      </c>
      <c r="BU267" s="509"/>
      <c r="BV267" s="509"/>
      <c r="BW267" s="509"/>
      <c r="BX267" s="509"/>
      <c r="BY267" s="507">
        <v>30324.0</v>
      </c>
      <c r="BZ267" s="507">
        <v>28500.0</v>
      </c>
      <c r="CA267" s="509"/>
      <c r="CB267" s="509"/>
      <c r="CC267" s="603">
        <v>45835.0</v>
      </c>
      <c r="CD267" s="507">
        <v>27.0</v>
      </c>
      <c r="CE267" s="507">
        <v>1027824.0</v>
      </c>
      <c r="CF267" s="507">
        <v>229824.0</v>
      </c>
      <c r="CG267" s="509"/>
      <c r="CH267" s="509"/>
      <c r="CI267" s="509"/>
      <c r="CJ267" s="509"/>
      <c r="CK267" s="509"/>
      <c r="CL267" s="509"/>
      <c r="CM267" s="509"/>
      <c r="CN267" s="509"/>
      <c r="CO267" s="509"/>
      <c r="CP267" s="509"/>
      <c r="CQ267" s="509"/>
      <c r="CR267" s="509"/>
      <c r="CS267" s="509"/>
      <c r="CT267" s="509"/>
      <c r="CU267" s="163" t="s">
        <v>22514</v>
      </c>
      <c r="CV267" s="509"/>
      <c r="CW267" s="509"/>
      <c r="CX267" s="509"/>
      <c r="CY267" s="509"/>
      <c r="CZ267" s="509"/>
      <c r="DA267" s="509"/>
      <c r="DB267" s="509"/>
      <c r="DC267" s="509"/>
      <c r="DD267" s="509"/>
      <c r="DE267" s="509"/>
      <c r="DF267" s="509"/>
      <c r="DG267" s="163" t="s">
        <v>22517</v>
      </c>
      <c r="DH267" s="509"/>
      <c r="DI267" s="509"/>
      <c r="DJ267" s="509"/>
      <c r="DK267" s="509"/>
      <c r="DL267" s="509"/>
      <c r="DM267" s="509"/>
      <c r="DN267" s="509"/>
      <c r="DO267" s="509"/>
      <c r="DP267" s="507">
        <v>1570074.0</v>
      </c>
      <c r="DQ267" s="163" t="s">
        <v>83</v>
      </c>
      <c r="DR267" s="163" t="s">
        <v>1497</v>
      </c>
      <c r="DS267" s="509"/>
      <c r="DT267" s="509"/>
      <c r="DU267" s="509"/>
      <c r="DV267" s="509"/>
      <c r="DW267" s="509"/>
      <c r="DX267" s="509"/>
      <c r="DY267" s="163" t="s">
        <v>22518</v>
      </c>
      <c r="DZ267" s="509"/>
      <c r="EA267" s="509"/>
      <c r="EB267" s="509"/>
      <c r="EC267" s="509"/>
      <c r="ED267" s="509"/>
      <c r="EE267" s="509"/>
      <c r="EF267" s="509"/>
      <c r="EG267" s="509"/>
      <c r="EH267" s="509"/>
      <c r="EI267" s="509"/>
      <c r="EJ267" s="509"/>
      <c r="EK267" s="509"/>
      <c r="EL267" s="509"/>
      <c r="EM267" s="509"/>
      <c r="EN267" s="509"/>
      <c r="EO267" s="509"/>
      <c r="EP267" s="509"/>
      <c r="EQ267" s="509"/>
      <c r="ER267" s="509"/>
      <c r="ES267" s="509"/>
      <c r="ET267" s="509"/>
      <c r="EU267" s="509"/>
      <c r="EV267" s="509"/>
      <c r="EW267" s="509"/>
      <c r="EX267" s="509"/>
      <c r="EY267" s="509"/>
      <c r="EZ267" s="509"/>
      <c r="FA267" s="509"/>
      <c r="FB267" s="509"/>
      <c r="FC267" s="509"/>
      <c r="FD267" s="509"/>
      <c r="FE267" s="509"/>
      <c r="FF267" s="163" t="s">
        <v>22520</v>
      </c>
      <c r="FG267" s="509"/>
      <c r="FH267" s="163" t="s">
        <v>22515</v>
      </c>
      <c r="FI267" s="509"/>
      <c r="FJ267" s="509"/>
      <c r="FK267" s="509"/>
      <c r="FL267" s="509"/>
      <c r="FM267" s="509"/>
      <c r="FN267" s="509"/>
      <c r="FO267" s="509"/>
      <c r="FP267" s="509"/>
      <c r="FQ267" s="509"/>
      <c r="FR267" s="509"/>
      <c r="FS267" s="509"/>
      <c r="FT267" s="509"/>
      <c r="FU267" s="509"/>
      <c r="FV267" s="509"/>
      <c r="FW267" s="509"/>
      <c r="FX267" s="509"/>
      <c r="FY267" s="509"/>
      <c r="FZ267" s="509"/>
      <c r="GA267" s="509"/>
      <c r="GB267" s="509"/>
      <c r="GC267" s="509"/>
      <c r="GD267" s="509"/>
      <c r="GE267" s="509"/>
      <c r="GF267" s="509"/>
      <c r="GG267" s="509"/>
    </row>
    <row r="268">
      <c r="A268" s="507">
        <v>6709080.0</v>
      </c>
      <c r="B268" s="163" t="s">
        <v>22521</v>
      </c>
      <c r="C268" s="163" t="s">
        <v>212</v>
      </c>
      <c r="D268" s="606">
        <v>45752.95104166667</v>
      </c>
      <c r="E268" s="606">
        <v>45752.96041666667</v>
      </c>
      <c r="F268" s="606">
        <v>45752.96340277778</v>
      </c>
      <c r="G268" s="509"/>
      <c r="H268" s="163" t="s">
        <v>21685</v>
      </c>
      <c r="I268" s="509"/>
      <c r="J268" s="509"/>
      <c r="K268" s="509"/>
      <c r="L268" s="509"/>
      <c r="M268" s="509"/>
      <c r="N268" s="509"/>
      <c r="O268" s="509"/>
      <c r="P268" s="509"/>
      <c r="Q268" s="509"/>
      <c r="R268" s="509"/>
      <c r="S268" s="509"/>
      <c r="T268" s="509"/>
      <c r="U268" s="509"/>
      <c r="V268" s="163" t="s">
        <v>1497</v>
      </c>
      <c r="W268" s="605" t="s">
        <v>86</v>
      </c>
      <c r="X268" s="509"/>
      <c r="Y268" s="509"/>
      <c r="Z268" s="509"/>
      <c r="AA268" s="509"/>
      <c r="AB268" s="509"/>
      <c r="AC268" s="509"/>
      <c r="AD268" s="509"/>
      <c r="AE268" s="509"/>
      <c r="AF268" s="509"/>
      <c r="AG268" s="509"/>
      <c r="AH268" s="509"/>
      <c r="AI268" s="509"/>
      <c r="AJ268" s="509"/>
      <c r="AK268" s="509"/>
      <c r="AL268" s="509"/>
      <c r="AM268" s="509"/>
      <c r="AN268" s="509"/>
      <c r="AO268" s="509"/>
      <c r="AP268" s="509"/>
      <c r="AQ268" s="509"/>
      <c r="AR268" s="607"/>
      <c r="AS268" s="509"/>
      <c r="AT268" s="509"/>
      <c r="AU268" s="509"/>
      <c r="AV268" s="509"/>
      <c r="AW268" s="509"/>
      <c r="AX268" s="509"/>
      <c r="AY268" s="509"/>
      <c r="AZ268" s="509"/>
      <c r="BA268" s="509"/>
      <c r="BB268" s="509"/>
      <c r="BC268" s="509"/>
      <c r="BD268" s="509"/>
      <c r="BE268" s="509"/>
      <c r="BF268" s="509"/>
      <c r="BG268" s="509"/>
      <c r="BH268" s="163" t="s">
        <v>21688</v>
      </c>
      <c r="BI268" s="509"/>
      <c r="BJ268" s="509"/>
      <c r="BK268" s="509"/>
      <c r="BL268" s="509"/>
      <c r="BM268" s="509"/>
      <c r="BN268" s="509"/>
      <c r="BO268" s="509"/>
      <c r="BP268" s="509"/>
      <c r="BQ268" s="509"/>
      <c r="BR268" s="509"/>
      <c r="BS268" s="509"/>
      <c r="BT268" s="509"/>
      <c r="BU268" s="509"/>
      <c r="BV268" s="509"/>
      <c r="BW268" s="509"/>
      <c r="BX268" s="509"/>
      <c r="BY268" s="509"/>
      <c r="BZ268" s="509"/>
      <c r="CA268" s="509"/>
      <c r="CB268" s="509"/>
      <c r="CC268" s="509"/>
      <c r="CD268" s="509"/>
      <c r="CE268" s="509"/>
      <c r="CF268" s="509"/>
      <c r="CG268" s="509"/>
      <c r="CH268" s="509"/>
      <c r="CI268" s="509"/>
      <c r="CJ268" s="509"/>
      <c r="CK268" s="509"/>
      <c r="CL268" s="509"/>
      <c r="CM268" s="509"/>
      <c r="CN268" s="509"/>
      <c r="CO268" s="509"/>
      <c r="CP268" s="509"/>
      <c r="CQ268" s="509"/>
      <c r="CR268" s="509"/>
      <c r="CS268" s="509"/>
      <c r="CT268" s="509"/>
      <c r="CU268" s="163" t="s">
        <v>22522</v>
      </c>
      <c r="CV268" s="509"/>
      <c r="CW268" s="509"/>
      <c r="CX268" s="509"/>
      <c r="CY268" s="509"/>
      <c r="CZ268" s="509"/>
      <c r="DA268" s="509"/>
      <c r="DB268" s="509"/>
      <c r="DC268" s="509"/>
      <c r="DD268" s="509"/>
      <c r="DE268" s="509"/>
      <c r="DF268" s="509"/>
      <c r="DG268" s="509"/>
      <c r="DH268" s="509"/>
      <c r="DI268" s="509"/>
      <c r="DJ268" s="509"/>
      <c r="DK268" s="509"/>
      <c r="DL268" s="163" t="s">
        <v>22522</v>
      </c>
      <c r="DM268" s="509"/>
      <c r="DN268" s="509"/>
      <c r="DO268" s="509"/>
      <c r="DP268" s="509"/>
      <c r="DQ268" s="163" t="s">
        <v>22523</v>
      </c>
      <c r="DR268" s="163" t="s">
        <v>1497</v>
      </c>
      <c r="DS268" s="509"/>
      <c r="DT268" s="509"/>
      <c r="DU268" s="509"/>
      <c r="DV268" s="509"/>
      <c r="DW268" s="509"/>
      <c r="DX268" s="509"/>
      <c r="DY268" s="509"/>
      <c r="DZ268" s="509"/>
      <c r="EA268" s="509"/>
      <c r="EB268" s="509"/>
      <c r="EC268" s="509"/>
      <c r="ED268" s="509"/>
      <c r="EE268" s="602">
        <v>45752.0</v>
      </c>
      <c r="EF268" s="509"/>
      <c r="EG268" s="509"/>
      <c r="EH268" s="509"/>
      <c r="EI268" s="509"/>
      <c r="EJ268" s="509"/>
      <c r="EK268" s="509"/>
      <c r="EL268" s="509"/>
      <c r="EM268" s="509"/>
      <c r="EN268" s="509"/>
      <c r="EO268" s="509"/>
      <c r="EP268" s="509"/>
      <c r="EQ268" s="509"/>
      <c r="ER268" s="509"/>
      <c r="ES268" s="509"/>
      <c r="ET268" s="509"/>
      <c r="EU268" s="509"/>
      <c r="EV268" s="509"/>
      <c r="EW268" s="509"/>
      <c r="EX268" s="509"/>
      <c r="EY268" s="509"/>
      <c r="EZ268" s="509"/>
      <c r="FA268" s="509"/>
      <c r="FB268" s="509"/>
      <c r="FC268" s="509"/>
      <c r="FD268" s="509"/>
      <c r="FE268" s="509"/>
      <c r="FF268" s="509"/>
      <c r="FG268" s="509"/>
      <c r="FH268" s="163" t="s">
        <v>22524</v>
      </c>
      <c r="FI268" s="509"/>
      <c r="FJ268" s="509"/>
      <c r="FK268" s="509"/>
      <c r="FL268" s="509"/>
      <c r="FM268" s="509"/>
      <c r="FN268" s="509"/>
      <c r="FO268" s="509"/>
      <c r="FP268" s="509"/>
      <c r="FQ268" s="509"/>
      <c r="FR268" s="509"/>
      <c r="FS268" s="509"/>
      <c r="FT268" s="509"/>
      <c r="FU268" s="509"/>
      <c r="FV268" s="509"/>
      <c r="FW268" s="509"/>
      <c r="FX268" s="509"/>
      <c r="FY268" s="509"/>
      <c r="FZ268" s="509"/>
      <c r="GA268" s="509"/>
      <c r="GB268" s="509"/>
      <c r="GC268" s="509"/>
      <c r="GD268" s="509"/>
      <c r="GE268" s="509"/>
      <c r="GF268" s="509"/>
      <c r="GG268" s="509"/>
    </row>
    <row r="269">
      <c r="A269" s="507">
        <v>6709081.0</v>
      </c>
      <c r="B269" s="163" t="s">
        <v>22525</v>
      </c>
      <c r="C269" s="163" t="s">
        <v>212</v>
      </c>
      <c r="D269" s="606">
        <v>45752.95260416667</v>
      </c>
      <c r="E269" s="606">
        <v>45752.96878472222</v>
      </c>
      <c r="F269" s="606">
        <v>45752.969409722224</v>
      </c>
      <c r="G269" s="509"/>
      <c r="H269" s="163" t="s">
        <v>21685</v>
      </c>
      <c r="I269" s="509"/>
      <c r="J269" s="509"/>
      <c r="K269" s="509"/>
      <c r="L269" s="509"/>
      <c r="M269" s="509"/>
      <c r="N269" s="509"/>
      <c r="O269" s="509"/>
      <c r="P269" s="509"/>
      <c r="Q269" s="509"/>
      <c r="R269" s="509"/>
      <c r="S269" s="509"/>
      <c r="T269" s="163" t="s">
        <v>2639</v>
      </c>
      <c r="U269" s="509"/>
      <c r="V269" s="163" t="s">
        <v>1497</v>
      </c>
      <c r="W269" s="605" t="s">
        <v>86</v>
      </c>
      <c r="X269" s="509"/>
      <c r="Y269" s="509"/>
      <c r="Z269" s="509"/>
      <c r="AA269" s="509"/>
      <c r="AB269" s="509"/>
      <c r="AC269" s="509"/>
      <c r="AD269" s="509"/>
      <c r="AE269" s="509"/>
      <c r="AF269" s="509"/>
      <c r="AG269" s="509"/>
      <c r="AH269" s="509"/>
      <c r="AI269" s="509"/>
      <c r="AJ269" s="509"/>
      <c r="AK269" s="509"/>
      <c r="AL269" s="509"/>
      <c r="AM269" s="509"/>
      <c r="AN269" s="509"/>
      <c r="AO269" s="509"/>
      <c r="AP269" s="509"/>
      <c r="AQ269" s="507">
        <v>36.0</v>
      </c>
      <c r="AR269" s="608">
        <v>45752.0</v>
      </c>
      <c r="AS269" s="507">
        <v>798000.0</v>
      </c>
      <c r="AT269" s="509"/>
      <c r="AU269" s="509"/>
      <c r="AV269" s="509"/>
      <c r="AW269" s="509"/>
      <c r="AX269" s="509"/>
      <c r="AY269" s="509"/>
      <c r="AZ269" s="509"/>
      <c r="BA269" s="509"/>
      <c r="BB269" s="509"/>
      <c r="BC269" s="509"/>
      <c r="BD269" s="509"/>
      <c r="BE269" s="509"/>
      <c r="BF269" s="509"/>
      <c r="BG269" s="509"/>
      <c r="BH269" s="163" t="s">
        <v>21688</v>
      </c>
      <c r="BI269" s="509"/>
      <c r="BJ269" s="509"/>
      <c r="BK269" s="509"/>
      <c r="BL269" s="509"/>
      <c r="BM269" s="509"/>
      <c r="BN269" s="509"/>
      <c r="BO269" s="509"/>
      <c r="BP269" s="509"/>
      <c r="BQ269" s="509"/>
      <c r="BR269" s="509"/>
      <c r="BS269" s="509"/>
      <c r="BT269" s="163" t="s">
        <v>21693</v>
      </c>
      <c r="BU269" s="509"/>
      <c r="BV269" s="509"/>
      <c r="BW269" s="509"/>
      <c r="BX269" s="509"/>
      <c r="BY269" s="507">
        <v>30324.0</v>
      </c>
      <c r="BZ269" s="507">
        <v>28500.0</v>
      </c>
      <c r="CA269" s="509"/>
      <c r="CB269" s="509"/>
      <c r="CC269" s="603">
        <v>45835.0</v>
      </c>
      <c r="CD269" s="507">
        <v>27.0</v>
      </c>
      <c r="CE269" s="507">
        <v>1027824.0</v>
      </c>
      <c r="CF269" s="507">
        <v>229824.0</v>
      </c>
      <c r="CG269" s="509"/>
      <c r="CH269" s="509"/>
      <c r="CI269" s="509"/>
      <c r="CJ269" s="509"/>
      <c r="CK269" s="509"/>
      <c r="CL269" s="509"/>
      <c r="CM269" s="509"/>
      <c r="CN269" s="509"/>
      <c r="CO269" s="509"/>
      <c r="CP269" s="509"/>
      <c r="CQ269" s="509"/>
      <c r="CR269" s="509"/>
      <c r="CS269" s="509"/>
      <c r="CT269" s="509"/>
      <c r="CU269" s="163" t="s">
        <v>22522</v>
      </c>
      <c r="CV269" s="509"/>
      <c r="CW269" s="509"/>
      <c r="CX269" s="509"/>
      <c r="CY269" s="509"/>
      <c r="CZ269" s="509"/>
      <c r="DA269" s="509"/>
      <c r="DB269" s="509"/>
      <c r="DC269" s="509"/>
      <c r="DD269" s="509"/>
      <c r="DE269" s="509"/>
      <c r="DF269" s="509"/>
      <c r="DG269" s="163" t="s">
        <v>22526</v>
      </c>
      <c r="DH269" s="509"/>
      <c r="DI269" s="509"/>
      <c r="DJ269" s="509"/>
      <c r="DK269" s="509"/>
      <c r="DL269" s="509"/>
      <c r="DM269" s="509"/>
      <c r="DN269" s="509"/>
      <c r="DO269" s="509"/>
      <c r="DP269" s="509"/>
      <c r="DQ269" s="163" t="s">
        <v>22523</v>
      </c>
      <c r="DR269" s="163" t="s">
        <v>1497</v>
      </c>
      <c r="DS269" s="509"/>
      <c r="DT269" s="509"/>
      <c r="DU269" s="509"/>
      <c r="DV269" s="509"/>
      <c r="DW269" s="509"/>
      <c r="DX269" s="509"/>
      <c r="DY269" s="163" t="s">
        <v>22527</v>
      </c>
      <c r="DZ269" s="509"/>
      <c r="EA269" s="509"/>
      <c r="EB269" s="509"/>
      <c r="EC269" s="509"/>
      <c r="ED269" s="509"/>
      <c r="EE269" s="509"/>
      <c r="EF269" s="509"/>
      <c r="EG269" s="509"/>
      <c r="EH269" s="509"/>
      <c r="EI269" s="509"/>
      <c r="EJ269" s="509"/>
      <c r="EK269" s="509"/>
      <c r="EL269" s="509"/>
      <c r="EM269" s="509"/>
      <c r="EN269" s="509"/>
      <c r="EO269" s="509"/>
      <c r="EP269" s="509"/>
      <c r="EQ269" s="509"/>
      <c r="ER269" s="509"/>
      <c r="ES269" s="509"/>
      <c r="ET269" s="509"/>
      <c r="EU269" s="509"/>
      <c r="EV269" s="509"/>
      <c r="EW269" s="509"/>
      <c r="EX269" s="509"/>
      <c r="EY269" s="509"/>
      <c r="EZ269" s="509"/>
      <c r="FA269" s="509"/>
      <c r="FB269" s="509"/>
      <c r="FC269" s="509"/>
      <c r="FD269" s="509"/>
      <c r="FE269" s="509"/>
      <c r="FF269" s="509"/>
      <c r="FG269" s="509"/>
      <c r="FH269" s="163" t="s">
        <v>22524</v>
      </c>
      <c r="FI269" s="509"/>
      <c r="FJ269" s="509"/>
      <c r="FK269" s="509"/>
      <c r="FL269" s="509"/>
      <c r="FM269" s="509"/>
      <c r="FN269" s="509"/>
      <c r="FO269" s="509"/>
      <c r="FP269" s="509"/>
      <c r="FQ269" s="509"/>
      <c r="FR269" s="509"/>
      <c r="FS269" s="509"/>
      <c r="FT269" s="509"/>
      <c r="FU269" s="509"/>
      <c r="FV269" s="509"/>
      <c r="FW269" s="509"/>
      <c r="FX269" s="509"/>
      <c r="FY269" s="509"/>
      <c r="FZ269" s="509"/>
      <c r="GA269" s="509"/>
      <c r="GB269" s="509"/>
      <c r="GC269" s="509"/>
      <c r="GD269" s="509"/>
      <c r="GE269" s="509"/>
      <c r="GF269" s="509"/>
      <c r="GG269" s="509"/>
    </row>
    <row r="270">
      <c r="A270" s="507">
        <v>6709084.0</v>
      </c>
      <c r="B270" s="163" t="s">
        <v>22528</v>
      </c>
      <c r="C270" s="163" t="s">
        <v>212</v>
      </c>
      <c r="D270" s="606">
        <v>45752.95423611111</v>
      </c>
      <c r="E270" s="606">
        <v>45752.97440972222</v>
      </c>
      <c r="F270" s="606">
        <v>45752.975173611114</v>
      </c>
      <c r="G270" s="509"/>
      <c r="H270" s="163" t="s">
        <v>21685</v>
      </c>
      <c r="I270" s="509"/>
      <c r="J270" s="509"/>
      <c r="K270" s="509"/>
      <c r="L270" s="509"/>
      <c r="M270" s="509"/>
      <c r="N270" s="509"/>
      <c r="O270" s="509"/>
      <c r="P270" s="509"/>
      <c r="Q270" s="509"/>
      <c r="R270" s="509"/>
      <c r="S270" s="509"/>
      <c r="T270" s="163" t="s">
        <v>2639</v>
      </c>
      <c r="U270" s="509"/>
      <c r="V270" s="163" t="s">
        <v>1497</v>
      </c>
      <c r="W270" s="605" t="s">
        <v>86</v>
      </c>
      <c r="X270" s="509"/>
      <c r="Y270" s="509"/>
      <c r="Z270" s="509"/>
      <c r="AA270" s="509"/>
      <c r="AB270" s="509"/>
      <c r="AC270" s="509"/>
      <c r="AD270" s="509"/>
      <c r="AE270" s="509"/>
      <c r="AF270" s="509"/>
      <c r="AG270" s="509"/>
      <c r="AH270" s="509"/>
      <c r="AI270" s="509"/>
      <c r="AJ270" s="509"/>
      <c r="AK270" s="509"/>
      <c r="AL270" s="509"/>
      <c r="AM270" s="509"/>
      <c r="AN270" s="509"/>
      <c r="AO270" s="509"/>
      <c r="AP270" s="509"/>
      <c r="AQ270" s="507">
        <v>36.0</v>
      </c>
      <c r="AR270" s="608">
        <v>45752.0</v>
      </c>
      <c r="AS270" s="507">
        <v>798000.0</v>
      </c>
      <c r="AT270" s="509"/>
      <c r="AU270" s="509"/>
      <c r="AV270" s="509"/>
      <c r="AW270" s="509"/>
      <c r="AX270" s="509"/>
      <c r="AY270" s="509"/>
      <c r="AZ270" s="509"/>
      <c r="BA270" s="509"/>
      <c r="BB270" s="509"/>
      <c r="BC270" s="509"/>
      <c r="BD270" s="509"/>
      <c r="BE270" s="509"/>
      <c r="BF270" s="509"/>
      <c r="BG270" s="509"/>
      <c r="BH270" s="163" t="s">
        <v>21688</v>
      </c>
      <c r="BI270" s="509"/>
      <c r="BJ270" s="509"/>
      <c r="BK270" s="509"/>
      <c r="BL270" s="509"/>
      <c r="BM270" s="509"/>
      <c r="BN270" s="509"/>
      <c r="BO270" s="509"/>
      <c r="BP270" s="509"/>
      <c r="BQ270" s="509"/>
      <c r="BR270" s="509"/>
      <c r="BS270" s="509"/>
      <c r="BT270" s="163" t="s">
        <v>21693</v>
      </c>
      <c r="BU270" s="509"/>
      <c r="BV270" s="509"/>
      <c r="BW270" s="509"/>
      <c r="BX270" s="509"/>
      <c r="BY270" s="507">
        <v>30324.0</v>
      </c>
      <c r="BZ270" s="507">
        <v>28500.0</v>
      </c>
      <c r="CA270" s="509"/>
      <c r="CB270" s="509"/>
      <c r="CC270" s="603">
        <v>45835.0</v>
      </c>
      <c r="CD270" s="507">
        <v>27.0</v>
      </c>
      <c r="CE270" s="507">
        <v>1027824.0</v>
      </c>
      <c r="CF270" s="507">
        <v>229824.0</v>
      </c>
      <c r="CG270" s="509"/>
      <c r="CH270" s="509"/>
      <c r="CI270" s="509"/>
      <c r="CJ270" s="509"/>
      <c r="CK270" s="509"/>
      <c r="CL270" s="509"/>
      <c r="CM270" s="509"/>
      <c r="CN270" s="509"/>
      <c r="CO270" s="509"/>
      <c r="CP270" s="509"/>
      <c r="CQ270" s="509"/>
      <c r="CR270" s="509"/>
      <c r="CS270" s="509"/>
      <c r="CT270" s="509"/>
      <c r="CU270" s="163" t="s">
        <v>22522</v>
      </c>
      <c r="CV270" s="509"/>
      <c r="CW270" s="509"/>
      <c r="CX270" s="509"/>
      <c r="CY270" s="509"/>
      <c r="CZ270" s="509"/>
      <c r="DA270" s="509"/>
      <c r="DB270" s="509"/>
      <c r="DC270" s="509"/>
      <c r="DD270" s="509"/>
      <c r="DE270" s="509"/>
      <c r="DF270" s="509"/>
      <c r="DG270" s="163" t="s">
        <v>22526</v>
      </c>
      <c r="DH270" s="509"/>
      <c r="DI270" s="509"/>
      <c r="DJ270" s="509"/>
      <c r="DK270" s="509"/>
      <c r="DL270" s="509"/>
      <c r="DM270" s="509"/>
      <c r="DN270" s="509"/>
      <c r="DO270" s="509"/>
      <c r="DP270" s="163" t="s">
        <v>22529</v>
      </c>
      <c r="DQ270" s="163" t="s">
        <v>22523</v>
      </c>
      <c r="DR270" s="163" t="s">
        <v>1497</v>
      </c>
      <c r="DS270" s="509"/>
      <c r="DT270" s="509"/>
      <c r="DU270" s="509"/>
      <c r="DV270" s="509"/>
      <c r="DW270" s="509"/>
      <c r="DX270" s="509"/>
      <c r="DY270" s="163" t="s">
        <v>22527</v>
      </c>
      <c r="DZ270" s="509"/>
      <c r="EA270" s="509"/>
      <c r="EB270" s="509"/>
      <c r="EC270" s="509"/>
      <c r="ED270" s="509"/>
      <c r="EE270" s="509"/>
      <c r="EF270" s="509"/>
      <c r="EG270" s="509"/>
      <c r="EH270" s="509"/>
      <c r="EI270" s="509"/>
      <c r="EJ270" s="509"/>
      <c r="EK270" s="509"/>
      <c r="EL270" s="509"/>
      <c r="EM270" s="509"/>
      <c r="EN270" s="509"/>
      <c r="EO270" s="509"/>
      <c r="EP270" s="509"/>
      <c r="EQ270" s="509"/>
      <c r="ER270" s="509"/>
      <c r="ES270" s="509"/>
      <c r="ET270" s="509"/>
      <c r="EU270" s="509"/>
      <c r="EV270" s="509"/>
      <c r="EW270" s="509"/>
      <c r="EX270" s="509"/>
      <c r="EY270" s="509"/>
      <c r="EZ270" s="509"/>
      <c r="FA270" s="509"/>
      <c r="FB270" s="509"/>
      <c r="FC270" s="509"/>
      <c r="FD270" s="509"/>
      <c r="FE270" s="509"/>
      <c r="FF270" s="163" t="s">
        <v>22530</v>
      </c>
      <c r="FG270" s="509"/>
      <c r="FH270" s="163" t="s">
        <v>22524</v>
      </c>
      <c r="FI270" s="509"/>
      <c r="FJ270" s="509"/>
      <c r="FK270" s="509"/>
      <c r="FL270" s="509"/>
      <c r="FM270" s="509"/>
      <c r="FN270" s="509"/>
      <c r="FO270" s="509"/>
      <c r="FP270" s="509"/>
      <c r="FQ270" s="509"/>
      <c r="FR270" s="509"/>
      <c r="FS270" s="509"/>
      <c r="FT270" s="509"/>
      <c r="FU270" s="509"/>
      <c r="FV270" s="509"/>
      <c r="FW270" s="509"/>
      <c r="FX270" s="509"/>
      <c r="FY270" s="509"/>
      <c r="FZ270" s="509"/>
      <c r="GA270" s="509"/>
      <c r="GB270" s="509"/>
      <c r="GC270" s="509"/>
      <c r="GD270" s="509"/>
      <c r="GE270" s="509"/>
      <c r="GF270" s="509"/>
      <c r="GG270" s="509"/>
    </row>
    <row r="271">
      <c r="A271" s="507">
        <v>6709542.0</v>
      </c>
      <c r="B271" s="163" t="s">
        <v>22531</v>
      </c>
      <c r="C271" s="163" t="s">
        <v>212</v>
      </c>
      <c r="D271" s="606">
        <v>45753.521574074075</v>
      </c>
      <c r="E271" s="606">
        <v>45753.52476851852</v>
      </c>
      <c r="F271" s="606">
        <v>45753.68678240741</v>
      </c>
      <c r="G271" s="509"/>
      <c r="H271" s="163" t="s">
        <v>21685</v>
      </c>
      <c r="I271" s="509"/>
      <c r="J271" s="509"/>
      <c r="K271" s="509"/>
      <c r="L271" s="509"/>
      <c r="M271" s="509"/>
      <c r="N271" s="509"/>
      <c r="O271" s="509"/>
      <c r="P271" s="509"/>
      <c r="Q271" s="509"/>
      <c r="R271" s="509"/>
      <c r="S271" s="509"/>
      <c r="T271" s="509"/>
      <c r="U271" s="509"/>
      <c r="V271" s="163" t="s">
        <v>21928</v>
      </c>
      <c r="W271" s="605" t="s">
        <v>90</v>
      </c>
      <c r="X271" s="509"/>
      <c r="Y271" s="509"/>
      <c r="Z271" s="509"/>
      <c r="AA271" s="509"/>
      <c r="AB271" s="509"/>
      <c r="AC271" s="509"/>
      <c r="AD271" s="509"/>
      <c r="AE271" s="509"/>
      <c r="AF271" s="509"/>
      <c r="AG271" s="509"/>
      <c r="AH271" s="509"/>
      <c r="AI271" s="509"/>
      <c r="AJ271" s="509"/>
      <c r="AK271" s="509"/>
      <c r="AL271" s="509"/>
      <c r="AM271" s="509"/>
      <c r="AN271" s="509"/>
      <c r="AO271" s="509"/>
      <c r="AP271" s="509"/>
      <c r="AQ271" s="509"/>
      <c r="AR271" s="607"/>
      <c r="AS271" s="509"/>
      <c r="AT271" s="509"/>
      <c r="AU271" s="509"/>
      <c r="AV271" s="509"/>
      <c r="AW271" s="509"/>
      <c r="AX271" s="509"/>
      <c r="AY271" s="509"/>
      <c r="AZ271" s="509"/>
      <c r="BA271" s="509"/>
      <c r="BB271" s="509"/>
      <c r="BC271" s="509"/>
      <c r="BD271" s="509"/>
      <c r="BE271" s="509"/>
      <c r="BF271" s="509"/>
      <c r="BG271" s="509"/>
      <c r="BH271" s="163" t="s">
        <v>21688</v>
      </c>
      <c r="BI271" s="509"/>
      <c r="BJ271" s="509"/>
      <c r="BK271" s="509"/>
      <c r="BL271" s="509"/>
      <c r="BM271" s="509"/>
      <c r="BN271" s="509"/>
      <c r="BO271" s="509"/>
      <c r="BP271" s="509"/>
      <c r="BQ271" s="509"/>
      <c r="BR271" s="509"/>
      <c r="BS271" s="509"/>
      <c r="BT271" s="509"/>
      <c r="BU271" s="509"/>
      <c r="BV271" s="509"/>
      <c r="BW271" s="509"/>
      <c r="BX271" s="509"/>
      <c r="BY271" s="509"/>
      <c r="BZ271" s="509"/>
      <c r="CA271" s="509"/>
      <c r="CB271" s="509"/>
      <c r="CC271" s="509"/>
      <c r="CD271" s="509"/>
      <c r="CE271" s="509"/>
      <c r="CF271" s="509"/>
      <c r="CG271" s="509"/>
      <c r="CH271" s="509"/>
      <c r="CI271" s="509"/>
      <c r="CJ271" s="509"/>
      <c r="CK271" s="509"/>
      <c r="CL271" s="509"/>
      <c r="CM271" s="509"/>
      <c r="CN271" s="509"/>
      <c r="CO271" s="509"/>
      <c r="CP271" s="509"/>
      <c r="CQ271" s="509"/>
      <c r="CR271" s="509"/>
      <c r="CS271" s="509"/>
      <c r="CT271" s="509"/>
      <c r="CU271" s="163" t="s">
        <v>22532</v>
      </c>
      <c r="CV271" s="509"/>
      <c r="CW271" s="509"/>
      <c r="CX271" s="509"/>
      <c r="CY271" s="509"/>
      <c r="CZ271" s="509"/>
      <c r="DA271" s="509"/>
      <c r="DB271" s="509"/>
      <c r="DC271" s="509"/>
      <c r="DD271" s="509"/>
      <c r="DE271" s="509"/>
      <c r="DF271" s="509"/>
      <c r="DG271" s="509"/>
      <c r="DH271" s="509"/>
      <c r="DI271" s="509"/>
      <c r="DJ271" s="509"/>
      <c r="DK271" s="509"/>
      <c r="DL271" s="163" t="s">
        <v>22532</v>
      </c>
      <c r="DM271" s="509"/>
      <c r="DN271" s="509"/>
      <c r="DO271" s="509"/>
      <c r="DP271" s="509"/>
      <c r="DQ271" s="163" t="s">
        <v>22533</v>
      </c>
      <c r="DR271" s="163" t="s">
        <v>21928</v>
      </c>
      <c r="DS271" s="509"/>
      <c r="DT271" s="509"/>
      <c r="DU271" s="509"/>
      <c r="DV271" s="509"/>
      <c r="DW271" s="509"/>
      <c r="DX271" s="509"/>
      <c r="DY271" s="509"/>
      <c r="DZ271" s="509"/>
      <c r="EA271" s="509"/>
      <c r="EB271" s="509"/>
      <c r="EC271" s="509"/>
      <c r="ED271" s="509"/>
      <c r="EE271" s="602">
        <v>45753.0</v>
      </c>
      <c r="EF271" s="509"/>
      <c r="EG271" s="509"/>
      <c r="EH271" s="509"/>
      <c r="EI271" s="509"/>
      <c r="EJ271" s="509"/>
      <c r="EK271" s="509"/>
      <c r="EL271" s="509"/>
      <c r="EM271" s="509"/>
      <c r="EN271" s="509"/>
      <c r="EO271" s="509"/>
      <c r="EP271" s="509"/>
      <c r="EQ271" s="509"/>
      <c r="ER271" s="509"/>
      <c r="ES271" s="509"/>
      <c r="ET271" s="509"/>
      <c r="EU271" s="509"/>
      <c r="EV271" s="509"/>
      <c r="EW271" s="509"/>
      <c r="EX271" s="509"/>
      <c r="EY271" s="509"/>
      <c r="EZ271" s="509"/>
      <c r="FA271" s="509"/>
      <c r="FB271" s="509"/>
      <c r="FC271" s="509"/>
      <c r="FD271" s="509"/>
      <c r="FE271" s="509"/>
      <c r="FF271" s="509"/>
      <c r="FG271" s="509"/>
      <c r="FH271" s="163" t="s">
        <v>22534</v>
      </c>
      <c r="FI271" s="509"/>
      <c r="FJ271" s="509"/>
      <c r="FK271" s="509"/>
      <c r="FL271" s="509"/>
      <c r="FM271" s="509"/>
      <c r="FN271" s="509"/>
      <c r="FO271" s="509"/>
      <c r="FP271" s="509"/>
      <c r="FQ271" s="509"/>
      <c r="FR271" s="509"/>
      <c r="FS271" s="509"/>
      <c r="FT271" s="509"/>
      <c r="FU271" s="509"/>
      <c r="FV271" s="509"/>
      <c r="FW271" s="509"/>
      <c r="FX271" s="509"/>
      <c r="FY271" s="509"/>
      <c r="FZ271" s="509"/>
      <c r="GA271" s="509"/>
      <c r="GB271" s="509"/>
      <c r="GC271" s="509"/>
      <c r="GD271" s="509"/>
      <c r="GE271" s="509"/>
      <c r="GF271" s="509"/>
      <c r="GG271" s="509"/>
    </row>
    <row r="272">
      <c r="A272" s="507">
        <v>6709543.0</v>
      </c>
      <c r="B272" s="163" t="s">
        <v>22535</v>
      </c>
      <c r="C272" s="163" t="s">
        <v>212</v>
      </c>
      <c r="D272" s="606">
        <v>45753.52385416667</v>
      </c>
      <c r="E272" s="606">
        <v>45753.52993055555</v>
      </c>
      <c r="F272" s="606">
        <v>45753.68703703704</v>
      </c>
      <c r="G272" s="509"/>
      <c r="H272" s="163" t="s">
        <v>21685</v>
      </c>
      <c r="I272" s="509"/>
      <c r="J272" s="509"/>
      <c r="K272" s="509"/>
      <c r="L272" s="509"/>
      <c r="M272" s="509"/>
      <c r="N272" s="509"/>
      <c r="O272" s="509"/>
      <c r="P272" s="509"/>
      <c r="Q272" s="509"/>
      <c r="R272" s="509"/>
      <c r="S272" s="509"/>
      <c r="T272" s="163" t="s">
        <v>2639</v>
      </c>
      <c r="U272" s="509"/>
      <c r="V272" s="163" t="s">
        <v>21928</v>
      </c>
      <c r="W272" s="605" t="s">
        <v>90</v>
      </c>
      <c r="X272" s="509"/>
      <c r="Y272" s="509"/>
      <c r="Z272" s="509"/>
      <c r="AA272" s="509"/>
      <c r="AB272" s="509"/>
      <c r="AC272" s="509"/>
      <c r="AD272" s="509"/>
      <c r="AE272" s="509"/>
      <c r="AF272" s="509"/>
      <c r="AG272" s="509"/>
      <c r="AH272" s="509"/>
      <c r="AI272" s="509"/>
      <c r="AJ272" s="509"/>
      <c r="AK272" s="509"/>
      <c r="AL272" s="509"/>
      <c r="AM272" s="509"/>
      <c r="AN272" s="509"/>
      <c r="AO272" s="509"/>
      <c r="AP272" s="509"/>
      <c r="AQ272" s="507">
        <v>36.0</v>
      </c>
      <c r="AR272" s="608">
        <v>45753.0</v>
      </c>
      <c r="AS272" s="604">
        <v>798000.0</v>
      </c>
      <c r="AT272" s="509"/>
      <c r="AU272" s="509"/>
      <c r="AV272" s="509"/>
      <c r="AW272" s="509"/>
      <c r="AX272" s="509"/>
      <c r="AY272" s="509"/>
      <c r="AZ272" s="509"/>
      <c r="BA272" s="509"/>
      <c r="BB272" s="509"/>
      <c r="BC272" s="509"/>
      <c r="BD272" s="509"/>
      <c r="BE272" s="509"/>
      <c r="BF272" s="509"/>
      <c r="BG272" s="509"/>
      <c r="BH272" s="163" t="s">
        <v>21688</v>
      </c>
      <c r="BI272" s="509"/>
      <c r="BJ272" s="509"/>
      <c r="BK272" s="509"/>
      <c r="BL272" s="509"/>
      <c r="BM272" s="509"/>
      <c r="BN272" s="509"/>
      <c r="BO272" s="509"/>
      <c r="BP272" s="604">
        <v>50000.0</v>
      </c>
      <c r="BQ272" s="509"/>
      <c r="BR272" s="509"/>
      <c r="BS272" s="509"/>
      <c r="BT272" s="163" t="s">
        <v>21693</v>
      </c>
      <c r="BU272" s="509"/>
      <c r="BV272" s="509"/>
      <c r="BW272" s="509"/>
      <c r="BX272" s="509"/>
      <c r="BY272" s="604">
        <v>28924.0</v>
      </c>
      <c r="BZ272" s="604">
        <v>26700.0</v>
      </c>
      <c r="CA272" s="509"/>
      <c r="CB272" s="603">
        <v>45753.0</v>
      </c>
      <c r="CC272" s="603">
        <v>45835.0</v>
      </c>
      <c r="CD272" s="163" t="s">
        <v>21723</v>
      </c>
      <c r="CE272" s="604">
        <v>1013424.0</v>
      </c>
      <c r="CF272" s="604">
        <v>215424.0</v>
      </c>
      <c r="CG272" s="509"/>
      <c r="CH272" s="509"/>
      <c r="CI272" s="509"/>
      <c r="CJ272" s="509"/>
      <c r="CK272" s="509"/>
      <c r="CL272" s="509"/>
      <c r="CM272" s="509"/>
      <c r="CN272" s="509"/>
      <c r="CO272" s="509"/>
      <c r="CP272" s="509"/>
      <c r="CQ272" s="509"/>
      <c r="CR272" s="509"/>
      <c r="CS272" s="509"/>
      <c r="CT272" s="509"/>
      <c r="CU272" s="163" t="s">
        <v>22532</v>
      </c>
      <c r="CV272" s="509"/>
      <c r="CW272" s="509"/>
      <c r="CX272" s="509"/>
      <c r="CY272" s="509"/>
      <c r="CZ272" s="509"/>
      <c r="DA272" s="509"/>
      <c r="DB272" s="509"/>
      <c r="DC272" s="509"/>
      <c r="DD272" s="509"/>
      <c r="DE272" s="509"/>
      <c r="DF272" s="509"/>
      <c r="DG272" s="163" t="s">
        <v>22533</v>
      </c>
      <c r="DH272" s="509"/>
      <c r="DI272" s="509"/>
      <c r="DJ272" s="509"/>
      <c r="DK272" s="509"/>
      <c r="DL272" s="509"/>
      <c r="DM272" s="509"/>
      <c r="DN272" s="509"/>
      <c r="DO272" s="509"/>
      <c r="DP272" s="509"/>
      <c r="DQ272" s="163" t="s">
        <v>22533</v>
      </c>
      <c r="DR272" s="163" t="s">
        <v>21928</v>
      </c>
      <c r="DS272" s="509"/>
      <c r="DT272" s="509"/>
      <c r="DU272" s="509"/>
      <c r="DV272" s="509"/>
      <c r="DW272" s="509"/>
      <c r="DX272" s="509"/>
      <c r="DY272" s="163" t="s">
        <v>22536</v>
      </c>
      <c r="DZ272" s="509"/>
      <c r="EA272" s="509"/>
      <c r="EB272" s="509"/>
      <c r="EC272" s="509"/>
      <c r="ED272" s="509"/>
      <c r="EE272" s="509"/>
      <c r="EF272" s="509"/>
      <c r="EG272" s="509"/>
      <c r="EH272" s="509"/>
      <c r="EI272" s="509"/>
      <c r="EJ272" s="509"/>
      <c r="EK272" s="509"/>
      <c r="EL272" s="509"/>
      <c r="EM272" s="509"/>
      <c r="EN272" s="509"/>
      <c r="EO272" s="509"/>
      <c r="EP272" s="509"/>
      <c r="EQ272" s="509"/>
      <c r="ER272" s="509"/>
      <c r="ES272" s="509"/>
      <c r="ET272" s="509"/>
      <c r="EU272" s="509"/>
      <c r="EV272" s="509"/>
      <c r="EW272" s="509"/>
      <c r="EX272" s="509"/>
      <c r="EY272" s="509"/>
      <c r="EZ272" s="509"/>
      <c r="FA272" s="509"/>
      <c r="FB272" s="509"/>
      <c r="FC272" s="509"/>
      <c r="FD272" s="509"/>
      <c r="FE272" s="509"/>
      <c r="FF272" s="509"/>
      <c r="FG272" s="509"/>
      <c r="FH272" s="163" t="s">
        <v>22534</v>
      </c>
      <c r="FI272" s="509"/>
      <c r="FJ272" s="509"/>
      <c r="FK272" s="509"/>
      <c r="FL272" s="509"/>
      <c r="FM272" s="509"/>
      <c r="FN272" s="509"/>
      <c r="FO272" s="509"/>
      <c r="FP272" s="509"/>
      <c r="FQ272" s="509"/>
      <c r="FR272" s="509"/>
      <c r="FS272" s="509"/>
      <c r="FT272" s="509"/>
      <c r="FU272" s="509"/>
      <c r="FV272" s="509"/>
      <c r="FW272" s="509"/>
      <c r="FX272" s="509"/>
      <c r="FY272" s="509"/>
      <c r="FZ272" s="509"/>
      <c r="GA272" s="509"/>
      <c r="GB272" s="509"/>
      <c r="GC272" s="509"/>
      <c r="GD272" s="509"/>
      <c r="GE272" s="509"/>
      <c r="GF272" s="509"/>
      <c r="GG272" s="509"/>
    </row>
    <row r="273">
      <c r="A273" s="507">
        <v>6709544.0</v>
      </c>
      <c r="B273" s="163" t="s">
        <v>22537</v>
      </c>
      <c r="C273" s="163" t="s">
        <v>212</v>
      </c>
      <c r="D273" s="606">
        <v>45753.524201388886</v>
      </c>
      <c r="E273" s="606">
        <v>45753.53273148148</v>
      </c>
      <c r="F273" s="606">
        <v>45753.68712962963</v>
      </c>
      <c r="G273" s="509"/>
      <c r="H273" s="163" t="s">
        <v>21685</v>
      </c>
      <c r="I273" s="509"/>
      <c r="J273" s="509"/>
      <c r="K273" s="509"/>
      <c r="L273" s="509"/>
      <c r="M273" s="509"/>
      <c r="N273" s="509"/>
      <c r="O273" s="509"/>
      <c r="P273" s="509"/>
      <c r="Q273" s="509"/>
      <c r="R273" s="509"/>
      <c r="S273" s="509"/>
      <c r="T273" s="163" t="s">
        <v>2639</v>
      </c>
      <c r="U273" s="509"/>
      <c r="V273" s="163" t="s">
        <v>21928</v>
      </c>
      <c r="W273" s="605" t="s">
        <v>90</v>
      </c>
      <c r="X273" s="509"/>
      <c r="Y273" s="509"/>
      <c r="Z273" s="509"/>
      <c r="AA273" s="509"/>
      <c r="AB273" s="509"/>
      <c r="AC273" s="509"/>
      <c r="AD273" s="509"/>
      <c r="AE273" s="509"/>
      <c r="AF273" s="509"/>
      <c r="AG273" s="509"/>
      <c r="AH273" s="509"/>
      <c r="AI273" s="509"/>
      <c r="AJ273" s="509"/>
      <c r="AK273" s="509"/>
      <c r="AL273" s="509"/>
      <c r="AM273" s="509"/>
      <c r="AN273" s="509"/>
      <c r="AO273" s="509"/>
      <c r="AP273" s="509"/>
      <c r="AQ273" s="507">
        <v>36.0</v>
      </c>
      <c r="AR273" s="608">
        <v>45753.0</v>
      </c>
      <c r="AS273" s="604">
        <v>798000.0</v>
      </c>
      <c r="AT273" s="509"/>
      <c r="AU273" s="509"/>
      <c r="AV273" s="509"/>
      <c r="AW273" s="509"/>
      <c r="AX273" s="509"/>
      <c r="AY273" s="509"/>
      <c r="AZ273" s="509"/>
      <c r="BA273" s="509"/>
      <c r="BB273" s="509"/>
      <c r="BC273" s="509"/>
      <c r="BD273" s="509"/>
      <c r="BE273" s="509"/>
      <c r="BF273" s="509"/>
      <c r="BG273" s="509"/>
      <c r="BH273" s="163" t="s">
        <v>21688</v>
      </c>
      <c r="BI273" s="509"/>
      <c r="BJ273" s="509"/>
      <c r="BK273" s="509"/>
      <c r="BL273" s="509"/>
      <c r="BM273" s="509"/>
      <c r="BN273" s="509"/>
      <c r="BO273" s="509"/>
      <c r="BP273" s="604">
        <v>50000.0</v>
      </c>
      <c r="BQ273" s="509"/>
      <c r="BR273" s="509"/>
      <c r="BS273" s="509"/>
      <c r="BT273" s="163" t="s">
        <v>21693</v>
      </c>
      <c r="BU273" s="509"/>
      <c r="BV273" s="509"/>
      <c r="BW273" s="509"/>
      <c r="BX273" s="509"/>
      <c r="BY273" s="604">
        <v>28924.0</v>
      </c>
      <c r="BZ273" s="604">
        <v>26700.0</v>
      </c>
      <c r="CA273" s="509"/>
      <c r="CB273" s="603">
        <v>45753.0</v>
      </c>
      <c r="CC273" s="603">
        <v>45835.0</v>
      </c>
      <c r="CD273" s="163" t="s">
        <v>21723</v>
      </c>
      <c r="CE273" s="604">
        <v>1013424.0</v>
      </c>
      <c r="CF273" s="604">
        <v>215424.0</v>
      </c>
      <c r="CG273" s="509"/>
      <c r="CH273" s="509"/>
      <c r="CI273" s="509"/>
      <c r="CJ273" s="509"/>
      <c r="CK273" s="509"/>
      <c r="CL273" s="509"/>
      <c r="CM273" s="509"/>
      <c r="CN273" s="509"/>
      <c r="CO273" s="509"/>
      <c r="CP273" s="509"/>
      <c r="CQ273" s="509"/>
      <c r="CR273" s="509"/>
      <c r="CS273" s="509"/>
      <c r="CT273" s="509"/>
      <c r="CU273" s="163" t="s">
        <v>22532</v>
      </c>
      <c r="CV273" s="509"/>
      <c r="CW273" s="509"/>
      <c r="CX273" s="509"/>
      <c r="CY273" s="509"/>
      <c r="CZ273" s="509"/>
      <c r="DA273" s="509"/>
      <c r="DB273" s="509"/>
      <c r="DC273" s="509"/>
      <c r="DD273" s="509"/>
      <c r="DE273" s="509"/>
      <c r="DF273" s="509"/>
      <c r="DG273" s="163" t="s">
        <v>22533</v>
      </c>
      <c r="DH273" s="509"/>
      <c r="DI273" s="509"/>
      <c r="DJ273" s="509"/>
      <c r="DK273" s="509"/>
      <c r="DL273" s="509"/>
      <c r="DM273" s="509"/>
      <c r="DN273" s="509"/>
      <c r="DO273" s="509"/>
      <c r="DP273" s="163" t="s">
        <v>22538</v>
      </c>
      <c r="DQ273" s="163" t="s">
        <v>22533</v>
      </c>
      <c r="DR273" s="163" t="s">
        <v>21928</v>
      </c>
      <c r="DS273" s="509"/>
      <c r="DT273" s="509"/>
      <c r="DU273" s="509"/>
      <c r="DV273" s="509"/>
      <c r="DW273" s="509"/>
      <c r="DX273" s="509"/>
      <c r="DY273" s="163" t="s">
        <v>22536</v>
      </c>
      <c r="DZ273" s="509"/>
      <c r="EA273" s="509"/>
      <c r="EB273" s="509"/>
      <c r="EC273" s="509"/>
      <c r="ED273" s="509"/>
      <c r="EE273" s="509"/>
      <c r="EF273" s="509"/>
      <c r="EG273" s="509"/>
      <c r="EH273" s="509"/>
      <c r="EI273" s="509"/>
      <c r="EJ273" s="509"/>
      <c r="EK273" s="509"/>
      <c r="EL273" s="509"/>
      <c r="EM273" s="509"/>
      <c r="EN273" s="509"/>
      <c r="EO273" s="509"/>
      <c r="EP273" s="509"/>
      <c r="EQ273" s="509"/>
      <c r="ER273" s="509"/>
      <c r="ES273" s="509"/>
      <c r="ET273" s="509"/>
      <c r="EU273" s="509"/>
      <c r="EV273" s="509"/>
      <c r="EW273" s="509"/>
      <c r="EX273" s="509"/>
      <c r="EY273" s="509"/>
      <c r="EZ273" s="509"/>
      <c r="FA273" s="509"/>
      <c r="FB273" s="509"/>
      <c r="FC273" s="509"/>
      <c r="FD273" s="509"/>
      <c r="FE273" s="509"/>
      <c r="FF273" s="509"/>
      <c r="FG273" s="509"/>
      <c r="FH273" s="163" t="s">
        <v>22534</v>
      </c>
      <c r="FI273" s="509"/>
      <c r="FJ273" s="509"/>
      <c r="FK273" s="509"/>
      <c r="FL273" s="509"/>
      <c r="FM273" s="509"/>
      <c r="FN273" s="509"/>
      <c r="FO273" s="509"/>
      <c r="FP273" s="509"/>
      <c r="FQ273" s="509"/>
      <c r="FR273" s="509"/>
      <c r="FS273" s="509"/>
      <c r="FT273" s="509"/>
      <c r="FU273" s="509"/>
      <c r="FV273" s="509"/>
      <c r="FW273" s="509"/>
      <c r="FX273" s="509"/>
      <c r="FY273" s="509"/>
      <c r="FZ273" s="509"/>
      <c r="GA273" s="509"/>
      <c r="GB273" s="509"/>
      <c r="GC273" s="509"/>
      <c r="GD273" s="509"/>
      <c r="GE273" s="509"/>
      <c r="GF273" s="509"/>
      <c r="GG273" s="509"/>
    </row>
    <row r="274">
      <c r="A274" s="507">
        <v>6710325.0</v>
      </c>
      <c r="B274" s="163" t="s">
        <v>22539</v>
      </c>
      <c r="C274" s="163" t="s">
        <v>212</v>
      </c>
      <c r="D274" s="606">
        <v>45753.940671296295</v>
      </c>
      <c r="E274" s="606">
        <v>45753.94888888889</v>
      </c>
      <c r="F274" s="606">
        <v>45753.94902777778</v>
      </c>
      <c r="G274" s="509"/>
      <c r="H274" s="163" t="s">
        <v>21685</v>
      </c>
      <c r="I274" s="509"/>
      <c r="J274" s="509"/>
      <c r="K274" s="509"/>
      <c r="L274" s="509"/>
      <c r="M274" s="509"/>
      <c r="N274" s="509"/>
      <c r="O274" s="509"/>
      <c r="P274" s="509"/>
      <c r="Q274" s="509"/>
      <c r="R274" s="509"/>
      <c r="S274" s="509"/>
      <c r="T274" s="163" t="s">
        <v>2639</v>
      </c>
      <c r="U274" s="509"/>
      <c r="V274" s="163" t="s">
        <v>1993</v>
      </c>
      <c r="W274" s="605" t="s">
        <v>22540</v>
      </c>
      <c r="X274" s="509"/>
      <c r="Y274" s="509"/>
      <c r="Z274" s="509"/>
      <c r="AA274" s="509"/>
      <c r="AB274" s="509"/>
      <c r="AC274" s="509"/>
      <c r="AD274" s="509"/>
      <c r="AE274" s="509"/>
      <c r="AF274" s="509"/>
      <c r="AG274" s="509"/>
      <c r="AH274" s="509"/>
      <c r="AI274" s="509"/>
      <c r="AJ274" s="509"/>
      <c r="AK274" s="509"/>
      <c r="AL274" s="509"/>
      <c r="AM274" s="509"/>
      <c r="AN274" s="509"/>
      <c r="AO274" s="509"/>
      <c r="AP274" s="509"/>
      <c r="AQ274" s="509"/>
      <c r="AR274" s="608">
        <v>45753.0</v>
      </c>
      <c r="AS274" s="507">
        <v>788000.0</v>
      </c>
      <c r="AT274" s="509"/>
      <c r="AU274" s="509"/>
      <c r="AV274" s="509"/>
      <c r="AW274" s="509"/>
      <c r="AX274" s="509"/>
      <c r="AY274" s="509"/>
      <c r="AZ274" s="509"/>
      <c r="BA274" s="509"/>
      <c r="BB274" s="509"/>
      <c r="BC274" s="509"/>
      <c r="BD274" s="509"/>
      <c r="BE274" s="509"/>
      <c r="BF274" s="509"/>
      <c r="BG274" s="509"/>
      <c r="BH274" s="163" t="s">
        <v>21688</v>
      </c>
      <c r="BI274" s="509"/>
      <c r="BJ274" s="509"/>
      <c r="BK274" s="509"/>
      <c r="BL274" s="509"/>
      <c r="BM274" s="509"/>
      <c r="BN274" s="509"/>
      <c r="BO274" s="509"/>
      <c r="BP274" s="509"/>
      <c r="BQ274" s="509"/>
      <c r="BR274" s="509"/>
      <c r="BS274" s="509"/>
      <c r="BT274" s="509"/>
      <c r="BU274" s="509"/>
      <c r="BV274" s="509"/>
      <c r="BW274" s="509"/>
      <c r="BX274" s="507">
        <v>788000.0</v>
      </c>
      <c r="BY274" s="509"/>
      <c r="BZ274" s="509"/>
      <c r="CA274" s="603">
        <v>45755.0</v>
      </c>
      <c r="CB274" s="509"/>
      <c r="CC274" s="509"/>
      <c r="CD274" s="509"/>
      <c r="CE274" s="507">
        <v>788000.0</v>
      </c>
      <c r="CF274" s="507">
        <v>0.0</v>
      </c>
      <c r="CG274" s="509"/>
      <c r="CH274" s="509"/>
      <c r="CI274" s="509"/>
      <c r="CJ274" s="509"/>
      <c r="CK274" s="509"/>
      <c r="CL274" s="509"/>
      <c r="CM274" s="509"/>
      <c r="CN274" s="509"/>
      <c r="CO274" s="509"/>
      <c r="CP274" s="509"/>
      <c r="CQ274" s="509"/>
      <c r="CR274" s="509"/>
      <c r="CS274" s="509"/>
      <c r="CT274" s="509"/>
      <c r="CU274" s="163" t="s">
        <v>22541</v>
      </c>
      <c r="CV274" s="509"/>
      <c r="CW274" s="509"/>
      <c r="CX274" s="509"/>
      <c r="CY274" s="509"/>
      <c r="CZ274" s="509"/>
      <c r="DA274" s="509"/>
      <c r="DB274" s="509"/>
      <c r="DC274" s="509"/>
      <c r="DD274" s="509"/>
      <c r="DE274" s="509"/>
      <c r="DF274" s="509"/>
      <c r="DG274" s="163" t="s">
        <v>92</v>
      </c>
      <c r="DH274" s="509"/>
      <c r="DI274" s="509"/>
      <c r="DJ274" s="509"/>
      <c r="DK274" s="509"/>
      <c r="DL274" s="509"/>
      <c r="DM274" s="509"/>
      <c r="DN274" s="509"/>
      <c r="DO274" s="509"/>
      <c r="DP274" s="509"/>
      <c r="DQ274" s="163" t="s">
        <v>92</v>
      </c>
      <c r="DR274" s="163" t="s">
        <v>1993</v>
      </c>
      <c r="DS274" s="509"/>
      <c r="DT274" s="509"/>
      <c r="DU274" s="509"/>
      <c r="DV274" s="509"/>
      <c r="DW274" s="509"/>
      <c r="DX274" s="509"/>
      <c r="DY274" s="163" t="s">
        <v>22542</v>
      </c>
      <c r="DZ274" s="509"/>
      <c r="EA274" s="509"/>
      <c r="EB274" s="509"/>
      <c r="EC274" s="509"/>
      <c r="ED274" s="509"/>
      <c r="EE274" s="509"/>
      <c r="EF274" s="509"/>
      <c r="EG274" s="509"/>
      <c r="EH274" s="509"/>
      <c r="EI274" s="509"/>
      <c r="EJ274" s="509"/>
      <c r="EK274" s="509"/>
      <c r="EL274" s="509"/>
      <c r="EM274" s="509"/>
      <c r="EN274" s="509"/>
      <c r="EO274" s="509"/>
      <c r="EP274" s="509"/>
      <c r="EQ274" s="509"/>
      <c r="ER274" s="509"/>
      <c r="ES274" s="509"/>
      <c r="ET274" s="509"/>
      <c r="EU274" s="509"/>
      <c r="EV274" s="509"/>
      <c r="EW274" s="509"/>
      <c r="EX274" s="509"/>
      <c r="EY274" s="509"/>
      <c r="EZ274" s="509"/>
      <c r="FA274" s="509"/>
      <c r="FB274" s="509"/>
      <c r="FC274" s="509"/>
      <c r="FD274" s="509"/>
      <c r="FE274" s="509"/>
      <c r="FF274" s="509"/>
      <c r="FG274" s="509"/>
      <c r="FH274" s="163" t="s">
        <v>22543</v>
      </c>
      <c r="FI274" s="509"/>
      <c r="FJ274" s="509"/>
      <c r="FK274" s="509"/>
      <c r="FL274" s="509"/>
      <c r="FM274" s="509"/>
      <c r="FN274" s="509"/>
      <c r="FO274" s="509"/>
      <c r="FP274" s="509"/>
      <c r="FQ274" s="509"/>
      <c r="FR274" s="509"/>
      <c r="FS274" s="509"/>
      <c r="FT274" s="509"/>
      <c r="FU274" s="509"/>
      <c r="FV274" s="509"/>
      <c r="FW274" s="509"/>
      <c r="FX274" s="509"/>
      <c r="FY274" s="509"/>
      <c r="FZ274" s="509"/>
      <c r="GA274" s="509"/>
      <c r="GB274" s="509"/>
      <c r="GC274" s="509"/>
      <c r="GD274" s="509"/>
      <c r="GE274" s="509"/>
      <c r="GF274" s="509"/>
      <c r="GG274" s="509"/>
    </row>
    <row r="275">
      <c r="A275" s="507">
        <v>6710326.0</v>
      </c>
      <c r="B275" s="163" t="s">
        <v>22544</v>
      </c>
      <c r="C275" s="163" t="s">
        <v>212</v>
      </c>
      <c r="D275" s="606">
        <v>45753.940613425926</v>
      </c>
      <c r="E275" s="606">
        <v>45753.95201388889</v>
      </c>
      <c r="F275" s="606">
        <v>45753.95216435185</v>
      </c>
      <c r="G275" s="509"/>
      <c r="H275" s="163" t="s">
        <v>21685</v>
      </c>
      <c r="I275" s="509"/>
      <c r="J275" s="509"/>
      <c r="K275" s="509"/>
      <c r="L275" s="509"/>
      <c r="M275" s="509"/>
      <c r="N275" s="509"/>
      <c r="O275" s="509"/>
      <c r="P275" s="509"/>
      <c r="Q275" s="509"/>
      <c r="R275" s="509"/>
      <c r="S275" s="509"/>
      <c r="T275" s="163" t="s">
        <v>2639</v>
      </c>
      <c r="U275" s="509"/>
      <c r="V275" s="163" t="s">
        <v>1993</v>
      </c>
      <c r="W275" s="605" t="s">
        <v>22540</v>
      </c>
      <c r="X275" s="509"/>
      <c r="Y275" s="509"/>
      <c r="Z275" s="509"/>
      <c r="AA275" s="509"/>
      <c r="AB275" s="509"/>
      <c r="AC275" s="509"/>
      <c r="AD275" s="509"/>
      <c r="AE275" s="509"/>
      <c r="AF275" s="509"/>
      <c r="AG275" s="509"/>
      <c r="AH275" s="509"/>
      <c r="AI275" s="509"/>
      <c r="AJ275" s="509"/>
      <c r="AK275" s="509"/>
      <c r="AL275" s="509"/>
      <c r="AM275" s="509"/>
      <c r="AN275" s="509"/>
      <c r="AO275" s="509"/>
      <c r="AP275" s="509"/>
      <c r="AQ275" s="509"/>
      <c r="AR275" s="608">
        <v>45753.0</v>
      </c>
      <c r="AS275" s="604">
        <v>788000.0</v>
      </c>
      <c r="AT275" s="509"/>
      <c r="AU275" s="509"/>
      <c r="AV275" s="509"/>
      <c r="AW275" s="509"/>
      <c r="AX275" s="509"/>
      <c r="AY275" s="509"/>
      <c r="AZ275" s="509"/>
      <c r="BA275" s="509"/>
      <c r="BB275" s="509"/>
      <c r="BC275" s="509"/>
      <c r="BD275" s="509"/>
      <c r="BE275" s="509"/>
      <c r="BF275" s="509"/>
      <c r="BG275" s="509"/>
      <c r="BH275" s="163" t="s">
        <v>21688</v>
      </c>
      <c r="BI275" s="509"/>
      <c r="BJ275" s="509"/>
      <c r="BK275" s="509"/>
      <c r="BL275" s="509"/>
      <c r="BM275" s="509"/>
      <c r="BN275" s="509"/>
      <c r="BO275" s="509"/>
      <c r="BP275" s="509"/>
      <c r="BQ275" s="509"/>
      <c r="BR275" s="509"/>
      <c r="BS275" s="509"/>
      <c r="BT275" s="509"/>
      <c r="BU275" s="509"/>
      <c r="BV275" s="509"/>
      <c r="BW275" s="509"/>
      <c r="BX275" s="507">
        <v>788000.0</v>
      </c>
      <c r="BY275" s="509"/>
      <c r="BZ275" s="509"/>
      <c r="CA275" s="603">
        <v>45755.0</v>
      </c>
      <c r="CB275" s="509"/>
      <c r="CC275" s="509"/>
      <c r="CD275" s="509"/>
      <c r="CE275" s="507">
        <v>788000.0</v>
      </c>
      <c r="CF275" s="507">
        <v>0.0</v>
      </c>
      <c r="CG275" s="509"/>
      <c r="CH275" s="509"/>
      <c r="CI275" s="509"/>
      <c r="CJ275" s="509"/>
      <c r="CK275" s="509"/>
      <c r="CL275" s="509"/>
      <c r="CM275" s="509"/>
      <c r="CN275" s="509"/>
      <c r="CO275" s="509"/>
      <c r="CP275" s="509"/>
      <c r="CQ275" s="509"/>
      <c r="CR275" s="509"/>
      <c r="CS275" s="509"/>
      <c r="CT275" s="509"/>
      <c r="CU275" s="163" t="s">
        <v>22541</v>
      </c>
      <c r="CV275" s="509"/>
      <c r="CW275" s="509"/>
      <c r="CX275" s="509"/>
      <c r="CY275" s="509"/>
      <c r="CZ275" s="509"/>
      <c r="DA275" s="509"/>
      <c r="DB275" s="509"/>
      <c r="DC275" s="509"/>
      <c r="DD275" s="509"/>
      <c r="DE275" s="509"/>
      <c r="DF275" s="509"/>
      <c r="DG275" s="163" t="s">
        <v>92</v>
      </c>
      <c r="DH275" s="509"/>
      <c r="DI275" s="509"/>
      <c r="DJ275" s="509"/>
      <c r="DK275" s="509"/>
      <c r="DL275" s="509"/>
      <c r="DM275" s="509"/>
      <c r="DN275" s="509"/>
      <c r="DO275" s="509"/>
      <c r="DP275" s="163" t="s">
        <v>22545</v>
      </c>
      <c r="DQ275" s="163" t="s">
        <v>92</v>
      </c>
      <c r="DR275" s="163" t="s">
        <v>1993</v>
      </c>
      <c r="DS275" s="509"/>
      <c r="DT275" s="509"/>
      <c r="DU275" s="509"/>
      <c r="DV275" s="509"/>
      <c r="DW275" s="509"/>
      <c r="DX275" s="509"/>
      <c r="DY275" s="163" t="s">
        <v>22542</v>
      </c>
      <c r="DZ275" s="509"/>
      <c r="EA275" s="509"/>
      <c r="EB275" s="509"/>
      <c r="EC275" s="509"/>
      <c r="ED275" s="509"/>
      <c r="EE275" s="509"/>
      <c r="EF275" s="509"/>
      <c r="EG275" s="509"/>
      <c r="EH275" s="509"/>
      <c r="EI275" s="509"/>
      <c r="EJ275" s="509"/>
      <c r="EK275" s="509"/>
      <c r="EL275" s="509"/>
      <c r="EM275" s="509"/>
      <c r="EN275" s="509"/>
      <c r="EO275" s="509"/>
      <c r="EP275" s="509"/>
      <c r="EQ275" s="509"/>
      <c r="ER275" s="509"/>
      <c r="ES275" s="509"/>
      <c r="ET275" s="509"/>
      <c r="EU275" s="509"/>
      <c r="EV275" s="509"/>
      <c r="EW275" s="509"/>
      <c r="EX275" s="509"/>
      <c r="EY275" s="509"/>
      <c r="EZ275" s="509"/>
      <c r="FA275" s="509"/>
      <c r="FB275" s="509"/>
      <c r="FC275" s="509"/>
      <c r="FD275" s="509"/>
      <c r="FE275" s="509"/>
      <c r="FF275" s="163" t="s">
        <v>22546</v>
      </c>
      <c r="FG275" s="509"/>
      <c r="FH275" s="163" t="s">
        <v>22543</v>
      </c>
      <c r="FI275" s="509"/>
      <c r="FJ275" s="509"/>
      <c r="FK275" s="509"/>
      <c r="FL275" s="509"/>
      <c r="FM275" s="509"/>
      <c r="FN275" s="509"/>
      <c r="FO275" s="509"/>
      <c r="FP275" s="509"/>
      <c r="FQ275" s="509"/>
      <c r="FR275" s="509"/>
      <c r="FS275" s="509"/>
      <c r="FT275" s="509"/>
      <c r="FU275" s="509"/>
      <c r="FV275" s="509"/>
      <c r="FW275" s="509"/>
      <c r="FX275" s="509"/>
      <c r="FY275" s="509"/>
      <c r="FZ275" s="509"/>
      <c r="GA275" s="509"/>
      <c r="GB275" s="509"/>
      <c r="GC275" s="509"/>
      <c r="GD275" s="509"/>
      <c r="GE275" s="509"/>
      <c r="GF275" s="509"/>
      <c r="GG275" s="509"/>
    </row>
    <row r="276">
      <c r="A276" s="507">
        <v>6710327.0</v>
      </c>
      <c r="B276" s="163" t="s">
        <v>22547</v>
      </c>
      <c r="C276" s="163" t="s">
        <v>212</v>
      </c>
      <c r="D276" s="606">
        <v>45753.94054398148</v>
      </c>
      <c r="E276" s="606">
        <v>45753.949837962966</v>
      </c>
      <c r="F276" s="606">
        <v>45753.95041666667</v>
      </c>
      <c r="G276" s="509"/>
      <c r="H276" s="163" t="s">
        <v>21685</v>
      </c>
      <c r="I276" s="509"/>
      <c r="J276" s="509"/>
      <c r="K276" s="509"/>
      <c r="L276" s="509"/>
      <c r="M276" s="509"/>
      <c r="N276" s="509"/>
      <c r="O276" s="509"/>
      <c r="P276" s="509"/>
      <c r="Q276" s="509"/>
      <c r="R276" s="509"/>
      <c r="S276" s="509"/>
      <c r="T276" s="509"/>
      <c r="U276" s="509"/>
      <c r="V276" s="163" t="s">
        <v>1993</v>
      </c>
      <c r="W276" s="605" t="s">
        <v>22540</v>
      </c>
      <c r="X276" s="509"/>
      <c r="Y276" s="509"/>
      <c r="Z276" s="509"/>
      <c r="AA276" s="509"/>
      <c r="AB276" s="509"/>
      <c r="AC276" s="509"/>
      <c r="AD276" s="509"/>
      <c r="AE276" s="509"/>
      <c r="AF276" s="509"/>
      <c r="AG276" s="509"/>
      <c r="AH276" s="509"/>
      <c r="AI276" s="509"/>
      <c r="AJ276" s="509"/>
      <c r="AK276" s="509"/>
      <c r="AL276" s="509"/>
      <c r="AM276" s="509"/>
      <c r="AN276" s="509"/>
      <c r="AO276" s="509"/>
      <c r="AP276" s="509"/>
      <c r="AQ276" s="509"/>
      <c r="AR276" s="607"/>
      <c r="AS276" s="509"/>
      <c r="AT276" s="509"/>
      <c r="AU276" s="509"/>
      <c r="AV276" s="509"/>
      <c r="AW276" s="509"/>
      <c r="AX276" s="509"/>
      <c r="AY276" s="509"/>
      <c r="AZ276" s="509"/>
      <c r="BA276" s="509"/>
      <c r="BB276" s="509"/>
      <c r="BC276" s="509"/>
      <c r="BD276" s="509"/>
      <c r="BE276" s="509"/>
      <c r="BF276" s="509"/>
      <c r="BG276" s="509"/>
      <c r="BH276" s="163" t="s">
        <v>21688</v>
      </c>
      <c r="BI276" s="509"/>
      <c r="BJ276" s="509"/>
      <c r="BK276" s="509"/>
      <c r="BL276" s="509"/>
      <c r="BM276" s="509"/>
      <c r="BN276" s="509"/>
      <c r="BO276" s="509"/>
      <c r="BP276" s="509"/>
      <c r="BQ276" s="509"/>
      <c r="BR276" s="509"/>
      <c r="BS276" s="509"/>
      <c r="BT276" s="509"/>
      <c r="BU276" s="509"/>
      <c r="BV276" s="509"/>
      <c r="BW276" s="509"/>
      <c r="BX276" s="509"/>
      <c r="BY276" s="509"/>
      <c r="BZ276" s="509"/>
      <c r="CA276" s="509"/>
      <c r="CB276" s="509"/>
      <c r="CC276" s="509"/>
      <c r="CD276" s="509"/>
      <c r="CE276" s="509"/>
      <c r="CF276" s="509"/>
      <c r="CG276" s="509"/>
      <c r="CH276" s="509"/>
      <c r="CI276" s="509"/>
      <c r="CJ276" s="509"/>
      <c r="CK276" s="509"/>
      <c r="CL276" s="509"/>
      <c r="CM276" s="509"/>
      <c r="CN276" s="509"/>
      <c r="CO276" s="509"/>
      <c r="CP276" s="509"/>
      <c r="CQ276" s="509"/>
      <c r="CR276" s="509"/>
      <c r="CS276" s="509"/>
      <c r="CT276" s="509"/>
      <c r="CU276" s="163" t="s">
        <v>22541</v>
      </c>
      <c r="CV276" s="509"/>
      <c r="CW276" s="509"/>
      <c r="CX276" s="509"/>
      <c r="CY276" s="509"/>
      <c r="CZ276" s="509"/>
      <c r="DA276" s="509"/>
      <c r="DB276" s="509"/>
      <c r="DC276" s="509"/>
      <c r="DD276" s="509"/>
      <c r="DE276" s="509"/>
      <c r="DF276" s="509"/>
      <c r="DG276" s="509"/>
      <c r="DH276" s="509"/>
      <c r="DI276" s="509"/>
      <c r="DJ276" s="509"/>
      <c r="DK276" s="509"/>
      <c r="DL276" s="163" t="s">
        <v>22541</v>
      </c>
      <c r="DM276" s="509"/>
      <c r="DN276" s="509"/>
      <c r="DO276" s="509"/>
      <c r="DP276" s="509"/>
      <c r="DQ276" s="163" t="s">
        <v>92</v>
      </c>
      <c r="DR276" s="163" t="s">
        <v>1993</v>
      </c>
      <c r="DS276" s="509"/>
      <c r="DT276" s="509"/>
      <c r="DU276" s="509"/>
      <c r="DV276" s="509"/>
      <c r="DW276" s="509"/>
      <c r="DX276" s="509"/>
      <c r="DY276" s="509"/>
      <c r="DZ276" s="509"/>
      <c r="EA276" s="509"/>
      <c r="EB276" s="509"/>
      <c r="EC276" s="509"/>
      <c r="ED276" s="509"/>
      <c r="EE276" s="602">
        <v>31248.0</v>
      </c>
      <c r="EF276" s="509"/>
      <c r="EG276" s="509"/>
      <c r="EH276" s="509"/>
      <c r="EI276" s="509"/>
      <c r="EJ276" s="509"/>
      <c r="EK276" s="509"/>
      <c r="EL276" s="509"/>
      <c r="EM276" s="509"/>
      <c r="EN276" s="509"/>
      <c r="EO276" s="509"/>
      <c r="EP276" s="509"/>
      <c r="EQ276" s="509"/>
      <c r="ER276" s="509"/>
      <c r="ES276" s="509"/>
      <c r="ET276" s="509"/>
      <c r="EU276" s="509"/>
      <c r="EV276" s="509"/>
      <c r="EW276" s="509"/>
      <c r="EX276" s="509"/>
      <c r="EY276" s="509"/>
      <c r="EZ276" s="509"/>
      <c r="FA276" s="509"/>
      <c r="FB276" s="509"/>
      <c r="FC276" s="509"/>
      <c r="FD276" s="509"/>
      <c r="FE276" s="509"/>
      <c r="FF276" s="509"/>
      <c r="FG276" s="509"/>
      <c r="FH276" s="163" t="s">
        <v>22543</v>
      </c>
      <c r="FI276" s="509"/>
      <c r="FJ276" s="509"/>
      <c r="FK276" s="509"/>
      <c r="FL276" s="509"/>
      <c r="FM276" s="509"/>
      <c r="FN276" s="509"/>
      <c r="FO276" s="509"/>
      <c r="FP276" s="509"/>
      <c r="FQ276" s="509"/>
      <c r="FR276" s="509"/>
      <c r="FS276" s="509"/>
      <c r="FT276" s="509"/>
      <c r="FU276" s="509"/>
      <c r="FV276" s="509"/>
      <c r="FW276" s="509"/>
      <c r="FX276" s="509"/>
      <c r="FY276" s="509"/>
      <c r="FZ276" s="509"/>
      <c r="GA276" s="509"/>
      <c r="GB276" s="509"/>
      <c r="GC276" s="509"/>
      <c r="GD276" s="509"/>
      <c r="GE276" s="509"/>
      <c r="GF276" s="509"/>
      <c r="GG276" s="509"/>
    </row>
    <row r="277">
      <c r="A277" s="507">
        <v>6710381.0</v>
      </c>
      <c r="B277" s="163" t="s">
        <v>22548</v>
      </c>
      <c r="C277" s="163" t="s">
        <v>212</v>
      </c>
      <c r="D277" s="606">
        <v>45754.032372685186</v>
      </c>
      <c r="E277" s="606">
        <v>45754.05535879629</v>
      </c>
      <c r="F277" s="606">
        <v>45754.05569444445</v>
      </c>
      <c r="G277" s="509"/>
      <c r="H277" s="163" t="s">
        <v>21685</v>
      </c>
      <c r="I277" s="509"/>
      <c r="J277" s="509"/>
      <c r="K277" s="509"/>
      <c r="L277" s="509"/>
      <c r="M277" s="509"/>
      <c r="N277" s="509"/>
      <c r="O277" s="509"/>
      <c r="P277" s="509"/>
      <c r="Q277" s="509"/>
      <c r="R277" s="509"/>
      <c r="S277" s="509"/>
      <c r="T277" s="509"/>
      <c r="U277" s="509"/>
      <c r="V277" s="163" t="s">
        <v>1993</v>
      </c>
      <c r="W277" s="605" t="s">
        <v>22549</v>
      </c>
      <c r="X277" s="509"/>
      <c r="Y277" s="509"/>
      <c r="Z277" s="509"/>
      <c r="AA277" s="509"/>
      <c r="AB277" s="509"/>
      <c r="AC277" s="509"/>
      <c r="AD277" s="509"/>
      <c r="AE277" s="509"/>
      <c r="AF277" s="509"/>
      <c r="AG277" s="509"/>
      <c r="AH277" s="509"/>
      <c r="AI277" s="509"/>
      <c r="AJ277" s="509"/>
      <c r="AK277" s="509"/>
      <c r="AL277" s="509"/>
      <c r="AM277" s="509"/>
      <c r="AN277" s="509"/>
      <c r="AO277" s="509"/>
      <c r="AP277" s="509"/>
      <c r="AQ277" s="509"/>
      <c r="AR277" s="607"/>
      <c r="AS277" s="509"/>
      <c r="AT277" s="509"/>
      <c r="AU277" s="509"/>
      <c r="AV277" s="509"/>
      <c r="AW277" s="509"/>
      <c r="AX277" s="509"/>
      <c r="AY277" s="509"/>
      <c r="AZ277" s="509"/>
      <c r="BA277" s="509"/>
      <c r="BB277" s="509"/>
      <c r="BC277" s="509"/>
      <c r="BD277" s="509"/>
      <c r="BE277" s="509"/>
      <c r="BF277" s="509"/>
      <c r="BG277" s="509"/>
      <c r="BH277" s="163" t="s">
        <v>21688</v>
      </c>
      <c r="BI277" s="509"/>
      <c r="BJ277" s="509"/>
      <c r="BK277" s="509"/>
      <c r="BL277" s="509"/>
      <c r="BM277" s="509"/>
      <c r="BN277" s="509"/>
      <c r="BO277" s="509"/>
      <c r="BP277" s="509"/>
      <c r="BQ277" s="509"/>
      <c r="BR277" s="509"/>
      <c r="BS277" s="509"/>
      <c r="BT277" s="509"/>
      <c r="BU277" s="509"/>
      <c r="BV277" s="509"/>
      <c r="BW277" s="509"/>
      <c r="BX277" s="509"/>
      <c r="BY277" s="509"/>
      <c r="BZ277" s="509"/>
      <c r="CA277" s="509"/>
      <c r="CB277" s="509"/>
      <c r="CC277" s="509"/>
      <c r="CD277" s="509"/>
      <c r="CE277" s="509"/>
      <c r="CF277" s="509"/>
      <c r="CG277" s="509"/>
      <c r="CH277" s="509"/>
      <c r="CI277" s="509"/>
      <c r="CJ277" s="509"/>
      <c r="CK277" s="509"/>
      <c r="CL277" s="509"/>
      <c r="CM277" s="509"/>
      <c r="CN277" s="509"/>
      <c r="CO277" s="509"/>
      <c r="CP277" s="509"/>
      <c r="CQ277" s="509"/>
      <c r="CR277" s="509"/>
      <c r="CS277" s="509"/>
      <c r="CT277" s="509"/>
      <c r="CU277" s="163" t="s">
        <v>22550</v>
      </c>
      <c r="CV277" s="509"/>
      <c r="CW277" s="509"/>
      <c r="CX277" s="509"/>
      <c r="CY277" s="509"/>
      <c r="CZ277" s="509"/>
      <c r="DA277" s="509"/>
      <c r="DB277" s="509"/>
      <c r="DC277" s="509"/>
      <c r="DD277" s="509"/>
      <c r="DE277" s="509"/>
      <c r="DF277" s="509"/>
      <c r="DG277" s="509"/>
      <c r="DH277" s="509"/>
      <c r="DI277" s="509"/>
      <c r="DJ277" s="509"/>
      <c r="DK277" s="509"/>
      <c r="DL277" s="163" t="s">
        <v>22550</v>
      </c>
      <c r="DM277" s="509"/>
      <c r="DN277" s="509"/>
      <c r="DO277" s="509"/>
      <c r="DP277" s="509"/>
      <c r="DQ277" s="163" t="s">
        <v>22551</v>
      </c>
      <c r="DR277" s="163" t="s">
        <v>1993</v>
      </c>
      <c r="DS277" s="509"/>
      <c r="DT277" s="509"/>
      <c r="DU277" s="509"/>
      <c r="DV277" s="509"/>
      <c r="DW277" s="509"/>
      <c r="DX277" s="509"/>
      <c r="DY277" s="509"/>
      <c r="DZ277" s="509"/>
      <c r="EA277" s="509"/>
      <c r="EB277" s="509"/>
      <c r="EC277" s="509"/>
      <c r="ED277" s="509"/>
      <c r="EE277" s="602">
        <v>45754.0</v>
      </c>
      <c r="EF277" s="509"/>
      <c r="EG277" s="509"/>
      <c r="EH277" s="509"/>
      <c r="EI277" s="509"/>
      <c r="EJ277" s="509"/>
      <c r="EK277" s="509"/>
      <c r="EL277" s="509"/>
      <c r="EM277" s="509"/>
      <c r="EN277" s="509"/>
      <c r="EO277" s="509"/>
      <c r="EP277" s="509"/>
      <c r="EQ277" s="509"/>
      <c r="ER277" s="509"/>
      <c r="ES277" s="509"/>
      <c r="ET277" s="509"/>
      <c r="EU277" s="509"/>
      <c r="EV277" s="509"/>
      <c r="EW277" s="509"/>
      <c r="EX277" s="509"/>
      <c r="EY277" s="509"/>
      <c r="EZ277" s="509"/>
      <c r="FA277" s="509"/>
      <c r="FB277" s="509"/>
      <c r="FC277" s="509"/>
      <c r="FD277" s="509"/>
      <c r="FE277" s="509"/>
      <c r="FF277" s="509"/>
      <c r="FG277" s="509"/>
      <c r="FH277" s="163" t="s">
        <v>22552</v>
      </c>
      <c r="FI277" s="509"/>
      <c r="FJ277" s="509"/>
      <c r="FK277" s="509"/>
      <c r="FL277" s="509"/>
      <c r="FM277" s="509"/>
      <c r="FN277" s="509"/>
      <c r="FO277" s="509"/>
      <c r="FP277" s="509"/>
      <c r="FQ277" s="509"/>
      <c r="FR277" s="509"/>
      <c r="FS277" s="509"/>
      <c r="FT277" s="509"/>
      <c r="FU277" s="509"/>
      <c r="FV277" s="509"/>
      <c r="FW277" s="509"/>
      <c r="FX277" s="509"/>
      <c r="FY277" s="509"/>
      <c r="FZ277" s="509"/>
      <c r="GA277" s="509"/>
      <c r="GB277" s="509"/>
      <c r="GC277" s="509"/>
      <c r="GD277" s="509"/>
      <c r="GE277" s="509"/>
      <c r="GF277" s="509"/>
      <c r="GG277" s="509"/>
    </row>
    <row r="278">
      <c r="A278" s="507">
        <v>6710480.0</v>
      </c>
      <c r="B278" s="163" t="s">
        <v>22553</v>
      </c>
      <c r="C278" s="163" t="s">
        <v>212</v>
      </c>
      <c r="D278" s="606">
        <v>45754.05337962963</v>
      </c>
      <c r="E278" s="606">
        <v>45754.05708333333</v>
      </c>
      <c r="F278" s="606">
        <v>45754.05721064815</v>
      </c>
      <c r="G278" s="509"/>
      <c r="H278" s="163" t="s">
        <v>21685</v>
      </c>
      <c r="I278" s="509"/>
      <c r="J278" s="509"/>
      <c r="K278" s="509"/>
      <c r="L278" s="509"/>
      <c r="M278" s="509"/>
      <c r="N278" s="509"/>
      <c r="O278" s="509"/>
      <c r="P278" s="509"/>
      <c r="Q278" s="509"/>
      <c r="R278" s="509"/>
      <c r="S278" s="509"/>
      <c r="T278" s="163" t="s">
        <v>2639</v>
      </c>
      <c r="U278" s="509"/>
      <c r="V278" s="163" t="s">
        <v>1993</v>
      </c>
      <c r="W278" s="605" t="s">
        <v>22549</v>
      </c>
      <c r="X278" s="509"/>
      <c r="Y278" s="509"/>
      <c r="Z278" s="509"/>
      <c r="AA278" s="509"/>
      <c r="AB278" s="509"/>
      <c r="AC278" s="509"/>
      <c r="AD278" s="509"/>
      <c r="AE278" s="509"/>
      <c r="AF278" s="509"/>
      <c r="AG278" s="509"/>
      <c r="AH278" s="509"/>
      <c r="AI278" s="509"/>
      <c r="AJ278" s="509"/>
      <c r="AK278" s="509"/>
      <c r="AL278" s="509"/>
      <c r="AM278" s="509"/>
      <c r="AN278" s="509"/>
      <c r="AO278" s="509"/>
      <c r="AP278" s="509"/>
      <c r="AQ278" s="507">
        <v>36.0</v>
      </c>
      <c r="AR278" s="608">
        <v>45754.0</v>
      </c>
      <c r="AS278" s="507">
        <v>798000.0</v>
      </c>
      <c r="AT278" s="509"/>
      <c r="AU278" s="509"/>
      <c r="AV278" s="509"/>
      <c r="AW278" s="509"/>
      <c r="AX278" s="509"/>
      <c r="AY278" s="509"/>
      <c r="AZ278" s="509"/>
      <c r="BA278" s="509"/>
      <c r="BB278" s="509"/>
      <c r="BC278" s="509"/>
      <c r="BD278" s="509"/>
      <c r="BE278" s="509"/>
      <c r="BF278" s="509"/>
      <c r="BG278" s="509"/>
      <c r="BH278" s="163" t="s">
        <v>21688</v>
      </c>
      <c r="BI278" s="509"/>
      <c r="BJ278" s="509"/>
      <c r="BK278" s="509"/>
      <c r="BL278" s="509"/>
      <c r="BM278" s="509"/>
      <c r="BN278" s="509"/>
      <c r="BO278" s="509"/>
      <c r="BP278" s="509"/>
      <c r="BQ278" s="509"/>
      <c r="BR278" s="509"/>
      <c r="BS278" s="509"/>
      <c r="BT278" s="163" t="s">
        <v>21693</v>
      </c>
      <c r="BU278" s="509"/>
      <c r="BV278" s="509"/>
      <c r="BW278" s="509"/>
      <c r="BX278" s="509"/>
      <c r="BY278" s="507">
        <v>30324.0</v>
      </c>
      <c r="BZ278" s="507">
        <v>28500.0</v>
      </c>
      <c r="CA278" s="509"/>
      <c r="CB278" s="509"/>
      <c r="CC278" s="603">
        <v>45835.0</v>
      </c>
      <c r="CD278" s="507">
        <v>27.0</v>
      </c>
      <c r="CE278" s="507">
        <v>1027824.0</v>
      </c>
      <c r="CF278" s="507">
        <v>229824.0</v>
      </c>
      <c r="CG278" s="509"/>
      <c r="CH278" s="509"/>
      <c r="CI278" s="509"/>
      <c r="CJ278" s="509"/>
      <c r="CK278" s="509"/>
      <c r="CL278" s="509"/>
      <c r="CM278" s="509"/>
      <c r="CN278" s="509"/>
      <c r="CO278" s="509"/>
      <c r="CP278" s="509"/>
      <c r="CQ278" s="509"/>
      <c r="CR278" s="509"/>
      <c r="CS278" s="509"/>
      <c r="CT278" s="509"/>
      <c r="CU278" s="163" t="s">
        <v>22550</v>
      </c>
      <c r="CV278" s="509"/>
      <c r="CW278" s="509"/>
      <c r="CX278" s="509"/>
      <c r="CY278" s="509"/>
      <c r="CZ278" s="509"/>
      <c r="DA278" s="509"/>
      <c r="DB278" s="509"/>
      <c r="DC278" s="509"/>
      <c r="DD278" s="509"/>
      <c r="DE278" s="509"/>
      <c r="DF278" s="509"/>
      <c r="DG278" s="163" t="s">
        <v>22554</v>
      </c>
      <c r="DH278" s="509"/>
      <c r="DI278" s="509"/>
      <c r="DJ278" s="509"/>
      <c r="DK278" s="509"/>
      <c r="DL278" s="509"/>
      <c r="DM278" s="509"/>
      <c r="DN278" s="509"/>
      <c r="DO278" s="509"/>
      <c r="DP278" s="509"/>
      <c r="DQ278" s="163" t="s">
        <v>22551</v>
      </c>
      <c r="DR278" s="163" t="s">
        <v>1993</v>
      </c>
      <c r="DS278" s="509"/>
      <c r="DT278" s="509"/>
      <c r="DU278" s="509"/>
      <c r="DV278" s="509"/>
      <c r="DW278" s="509"/>
      <c r="DX278" s="509"/>
      <c r="DY278" s="163" t="s">
        <v>22555</v>
      </c>
      <c r="DZ278" s="509"/>
      <c r="EA278" s="509"/>
      <c r="EB278" s="509"/>
      <c r="EC278" s="509"/>
      <c r="ED278" s="509"/>
      <c r="EE278" s="509"/>
      <c r="EF278" s="509"/>
      <c r="EG278" s="509"/>
      <c r="EH278" s="509"/>
      <c r="EI278" s="509"/>
      <c r="EJ278" s="509"/>
      <c r="EK278" s="509"/>
      <c r="EL278" s="509"/>
      <c r="EM278" s="509"/>
      <c r="EN278" s="509"/>
      <c r="EO278" s="509"/>
      <c r="EP278" s="509"/>
      <c r="EQ278" s="509"/>
      <c r="ER278" s="509"/>
      <c r="ES278" s="509"/>
      <c r="ET278" s="509"/>
      <c r="EU278" s="509"/>
      <c r="EV278" s="509"/>
      <c r="EW278" s="509"/>
      <c r="EX278" s="509"/>
      <c r="EY278" s="509"/>
      <c r="EZ278" s="509"/>
      <c r="FA278" s="509"/>
      <c r="FB278" s="509"/>
      <c r="FC278" s="509"/>
      <c r="FD278" s="509"/>
      <c r="FE278" s="509"/>
      <c r="FF278" s="509"/>
      <c r="FG278" s="509"/>
      <c r="FH278" s="163" t="s">
        <v>22552</v>
      </c>
      <c r="FI278" s="509"/>
      <c r="FJ278" s="509"/>
      <c r="FK278" s="509"/>
      <c r="FL278" s="509"/>
      <c r="FM278" s="509"/>
      <c r="FN278" s="509"/>
      <c r="FO278" s="509"/>
      <c r="FP278" s="509"/>
      <c r="FQ278" s="509"/>
      <c r="FR278" s="509"/>
      <c r="FS278" s="509"/>
      <c r="FT278" s="509"/>
      <c r="FU278" s="509"/>
      <c r="FV278" s="509"/>
      <c r="FW278" s="509"/>
      <c r="FX278" s="509"/>
      <c r="FY278" s="509"/>
      <c r="FZ278" s="509"/>
      <c r="GA278" s="509"/>
      <c r="GB278" s="509"/>
      <c r="GC278" s="509"/>
      <c r="GD278" s="509"/>
      <c r="GE278" s="509"/>
      <c r="GF278" s="509"/>
      <c r="GG278" s="509"/>
    </row>
    <row r="279">
      <c r="A279" s="507">
        <v>6710481.0</v>
      </c>
      <c r="B279" s="163" t="s">
        <v>22556</v>
      </c>
      <c r="C279" s="163" t="s">
        <v>212</v>
      </c>
      <c r="D279" s="606">
        <v>45754.05326388889</v>
      </c>
      <c r="E279" s="606">
        <v>45754.05667824074</v>
      </c>
      <c r="F279" s="606">
        <v>45754.056909722225</v>
      </c>
      <c r="G279" s="509"/>
      <c r="H279" s="163" t="s">
        <v>21685</v>
      </c>
      <c r="I279" s="509"/>
      <c r="J279" s="509"/>
      <c r="K279" s="509"/>
      <c r="L279" s="509"/>
      <c r="M279" s="509"/>
      <c r="N279" s="509"/>
      <c r="O279" s="509"/>
      <c r="P279" s="509"/>
      <c r="Q279" s="509"/>
      <c r="R279" s="509"/>
      <c r="S279" s="509"/>
      <c r="T279" s="163" t="s">
        <v>2639</v>
      </c>
      <c r="U279" s="509"/>
      <c r="V279" s="163" t="s">
        <v>1993</v>
      </c>
      <c r="W279" s="605" t="s">
        <v>22549</v>
      </c>
      <c r="X279" s="509"/>
      <c r="Y279" s="509"/>
      <c r="Z279" s="509"/>
      <c r="AA279" s="509"/>
      <c r="AB279" s="509"/>
      <c r="AC279" s="509"/>
      <c r="AD279" s="509"/>
      <c r="AE279" s="509"/>
      <c r="AF279" s="509"/>
      <c r="AG279" s="509"/>
      <c r="AH279" s="509"/>
      <c r="AI279" s="509"/>
      <c r="AJ279" s="509"/>
      <c r="AK279" s="509"/>
      <c r="AL279" s="509"/>
      <c r="AM279" s="509"/>
      <c r="AN279" s="509"/>
      <c r="AO279" s="509"/>
      <c r="AP279" s="509"/>
      <c r="AQ279" s="507">
        <v>36.0</v>
      </c>
      <c r="AR279" s="608">
        <v>45754.0</v>
      </c>
      <c r="AS279" s="507">
        <v>798000.0</v>
      </c>
      <c r="AT279" s="509"/>
      <c r="AU279" s="509"/>
      <c r="AV279" s="509"/>
      <c r="AW279" s="509"/>
      <c r="AX279" s="509"/>
      <c r="AY279" s="509"/>
      <c r="AZ279" s="509"/>
      <c r="BA279" s="509"/>
      <c r="BB279" s="509"/>
      <c r="BC279" s="509"/>
      <c r="BD279" s="509"/>
      <c r="BE279" s="509"/>
      <c r="BF279" s="509"/>
      <c r="BG279" s="509"/>
      <c r="BH279" s="163" t="s">
        <v>21688</v>
      </c>
      <c r="BI279" s="509"/>
      <c r="BJ279" s="509"/>
      <c r="BK279" s="509"/>
      <c r="BL279" s="509"/>
      <c r="BM279" s="509"/>
      <c r="BN279" s="509"/>
      <c r="BO279" s="509"/>
      <c r="BP279" s="509"/>
      <c r="BQ279" s="509"/>
      <c r="BR279" s="509"/>
      <c r="BS279" s="509"/>
      <c r="BT279" s="163" t="s">
        <v>21693</v>
      </c>
      <c r="BU279" s="509"/>
      <c r="BV279" s="509"/>
      <c r="BW279" s="509"/>
      <c r="BX279" s="509"/>
      <c r="BY279" s="507">
        <v>30324.0</v>
      </c>
      <c r="BZ279" s="507">
        <v>28500.0</v>
      </c>
      <c r="CA279" s="509"/>
      <c r="CB279" s="509"/>
      <c r="CC279" s="603">
        <v>45835.0</v>
      </c>
      <c r="CD279" s="507">
        <v>27.0</v>
      </c>
      <c r="CE279" s="507">
        <v>1027824.0</v>
      </c>
      <c r="CF279" s="507">
        <v>229824.0</v>
      </c>
      <c r="CG279" s="509"/>
      <c r="CH279" s="509"/>
      <c r="CI279" s="509"/>
      <c r="CJ279" s="509"/>
      <c r="CK279" s="509"/>
      <c r="CL279" s="509"/>
      <c r="CM279" s="509"/>
      <c r="CN279" s="509"/>
      <c r="CO279" s="509"/>
      <c r="CP279" s="509"/>
      <c r="CQ279" s="509"/>
      <c r="CR279" s="509"/>
      <c r="CS279" s="509"/>
      <c r="CT279" s="509"/>
      <c r="CU279" s="163" t="s">
        <v>22550</v>
      </c>
      <c r="CV279" s="509"/>
      <c r="CW279" s="509"/>
      <c r="CX279" s="509"/>
      <c r="CY279" s="509"/>
      <c r="CZ279" s="509"/>
      <c r="DA279" s="509"/>
      <c r="DB279" s="509"/>
      <c r="DC279" s="509"/>
      <c r="DD279" s="509"/>
      <c r="DE279" s="509"/>
      <c r="DF279" s="509"/>
      <c r="DG279" s="163" t="s">
        <v>22554</v>
      </c>
      <c r="DH279" s="509"/>
      <c r="DI279" s="509"/>
      <c r="DJ279" s="509"/>
      <c r="DK279" s="509"/>
      <c r="DL279" s="509"/>
      <c r="DM279" s="509"/>
      <c r="DN279" s="509"/>
      <c r="DO279" s="509"/>
      <c r="DP279" s="507">
        <v>4700132.0</v>
      </c>
      <c r="DQ279" s="163" t="s">
        <v>22551</v>
      </c>
      <c r="DR279" s="163" t="s">
        <v>1993</v>
      </c>
      <c r="DS279" s="509"/>
      <c r="DT279" s="509"/>
      <c r="DU279" s="509"/>
      <c r="DV279" s="509"/>
      <c r="DW279" s="509"/>
      <c r="DX279" s="509"/>
      <c r="DY279" s="163" t="s">
        <v>22557</v>
      </c>
      <c r="DZ279" s="509"/>
      <c r="EA279" s="509"/>
      <c r="EB279" s="509"/>
      <c r="EC279" s="509"/>
      <c r="ED279" s="509"/>
      <c r="EE279" s="509"/>
      <c r="EF279" s="509"/>
      <c r="EG279" s="509"/>
      <c r="EH279" s="509"/>
      <c r="EI279" s="509"/>
      <c r="EJ279" s="509"/>
      <c r="EK279" s="509"/>
      <c r="EL279" s="509"/>
      <c r="EM279" s="509"/>
      <c r="EN279" s="509"/>
      <c r="EO279" s="509"/>
      <c r="EP279" s="509"/>
      <c r="EQ279" s="509"/>
      <c r="ER279" s="509"/>
      <c r="ES279" s="509"/>
      <c r="ET279" s="509"/>
      <c r="EU279" s="509"/>
      <c r="EV279" s="509"/>
      <c r="EW279" s="509"/>
      <c r="EX279" s="509"/>
      <c r="EY279" s="509"/>
      <c r="EZ279" s="509"/>
      <c r="FA279" s="509"/>
      <c r="FB279" s="509"/>
      <c r="FC279" s="509"/>
      <c r="FD279" s="509"/>
      <c r="FE279" s="509"/>
      <c r="FF279" s="509"/>
      <c r="FG279" s="509"/>
      <c r="FH279" s="163" t="s">
        <v>22552</v>
      </c>
      <c r="FI279" s="509"/>
      <c r="FJ279" s="509"/>
      <c r="FK279" s="509"/>
      <c r="FL279" s="509"/>
      <c r="FM279" s="509"/>
      <c r="FN279" s="509"/>
      <c r="FO279" s="509"/>
      <c r="FP279" s="509"/>
      <c r="FQ279" s="509"/>
      <c r="FR279" s="509"/>
      <c r="FS279" s="509"/>
      <c r="FT279" s="509"/>
      <c r="FU279" s="509"/>
      <c r="FV279" s="509"/>
      <c r="FW279" s="509"/>
      <c r="FX279" s="509"/>
      <c r="FY279" s="509"/>
      <c r="FZ279" s="509"/>
      <c r="GA279" s="509"/>
      <c r="GB279" s="509"/>
      <c r="GC279" s="509"/>
      <c r="GD279" s="509"/>
      <c r="GE279" s="509"/>
      <c r="GF279" s="509"/>
      <c r="GG279" s="509"/>
    </row>
    <row r="280">
      <c r="A280" s="507"/>
      <c r="B280" s="163"/>
      <c r="C280" s="163"/>
      <c r="D280" s="509"/>
      <c r="E280" s="509"/>
      <c r="F280" s="509"/>
      <c r="G280" s="509"/>
      <c r="H280" s="163"/>
      <c r="I280" s="509"/>
      <c r="J280" s="509"/>
      <c r="K280" s="509"/>
      <c r="L280" s="509"/>
      <c r="M280" s="509"/>
      <c r="N280" s="509"/>
      <c r="O280" s="509"/>
      <c r="P280" s="509"/>
      <c r="Q280" s="509"/>
      <c r="R280" s="509"/>
      <c r="S280" s="509"/>
      <c r="T280" s="509"/>
      <c r="U280" s="509"/>
      <c r="V280" s="163"/>
      <c r="W280" s="605"/>
      <c r="X280" s="509"/>
      <c r="Y280" s="509"/>
      <c r="Z280" s="509"/>
      <c r="AA280" s="509"/>
      <c r="AB280" s="509"/>
      <c r="AC280" s="509"/>
      <c r="AD280" s="509"/>
      <c r="AE280" s="509"/>
      <c r="AF280" s="509"/>
      <c r="AG280" s="509"/>
      <c r="AH280" s="509"/>
      <c r="AI280" s="509"/>
      <c r="AJ280" s="509"/>
      <c r="AK280" s="509"/>
      <c r="AL280" s="509"/>
      <c r="AM280" s="509"/>
      <c r="AN280" s="509"/>
      <c r="AO280" s="509"/>
      <c r="AP280" s="509"/>
      <c r="AQ280" s="509"/>
      <c r="AR280" s="607"/>
      <c r="AS280" s="509"/>
      <c r="AT280" s="509"/>
      <c r="AU280" s="509"/>
      <c r="AV280" s="509"/>
      <c r="AW280" s="509"/>
      <c r="AX280" s="509"/>
      <c r="AY280" s="509"/>
      <c r="AZ280" s="509"/>
      <c r="BA280" s="509"/>
      <c r="BB280" s="509"/>
      <c r="BC280" s="509"/>
      <c r="BD280" s="509"/>
      <c r="BE280" s="509"/>
      <c r="BF280" s="509"/>
      <c r="BG280" s="509"/>
      <c r="BH280" s="163"/>
      <c r="BI280" s="509"/>
      <c r="BJ280" s="509"/>
      <c r="BK280" s="509"/>
      <c r="BL280" s="509"/>
      <c r="BM280" s="509"/>
      <c r="BN280" s="509"/>
      <c r="BO280" s="509"/>
      <c r="BP280" s="509"/>
      <c r="BQ280" s="509"/>
      <c r="BR280" s="509"/>
      <c r="BS280" s="509"/>
      <c r="BT280" s="509"/>
      <c r="BU280" s="509"/>
      <c r="BV280" s="509"/>
      <c r="BW280" s="509"/>
      <c r="BX280" s="509"/>
      <c r="BY280" s="509"/>
      <c r="BZ280" s="509"/>
      <c r="CA280" s="509"/>
      <c r="CB280" s="509"/>
      <c r="CC280" s="509"/>
      <c r="CD280" s="509"/>
      <c r="CE280" s="509"/>
      <c r="CF280" s="509"/>
      <c r="CG280" s="509"/>
      <c r="CH280" s="509"/>
      <c r="CI280" s="509"/>
      <c r="CJ280" s="509"/>
      <c r="CK280" s="509"/>
      <c r="CL280" s="509"/>
      <c r="CM280" s="509"/>
      <c r="CN280" s="509"/>
      <c r="CO280" s="509"/>
      <c r="CP280" s="509"/>
      <c r="CQ280" s="509"/>
      <c r="CR280" s="509"/>
      <c r="CS280" s="509"/>
      <c r="CT280" s="509"/>
      <c r="CU280" s="509"/>
      <c r="CV280" s="509"/>
      <c r="CW280" s="509"/>
      <c r="CX280" s="509"/>
      <c r="CY280" s="509"/>
      <c r="CZ280" s="509"/>
      <c r="DA280" s="509"/>
      <c r="DB280" s="509"/>
      <c r="DC280" s="509"/>
      <c r="DD280" s="509"/>
      <c r="DE280" s="509"/>
      <c r="DF280" s="509"/>
      <c r="DG280" s="509"/>
      <c r="DH280" s="509"/>
      <c r="DI280" s="509"/>
      <c r="DJ280" s="509"/>
      <c r="DK280" s="509"/>
      <c r="DL280" s="509"/>
      <c r="DM280" s="509"/>
      <c r="DN280" s="509"/>
      <c r="DO280" s="509"/>
      <c r="DP280" s="509"/>
      <c r="DQ280" s="509"/>
      <c r="DR280" s="163"/>
      <c r="DS280" s="509"/>
      <c r="DT280" s="509"/>
      <c r="DU280" s="509"/>
      <c r="DV280" s="509"/>
      <c r="DW280" s="509"/>
      <c r="DX280" s="509"/>
      <c r="DY280" s="509"/>
      <c r="DZ280" s="509"/>
      <c r="EA280" s="509"/>
      <c r="EB280" s="509"/>
      <c r="EC280" s="509"/>
      <c r="ED280" s="509"/>
      <c r="EE280" s="509"/>
      <c r="EF280" s="509"/>
      <c r="EG280" s="509"/>
      <c r="EH280" s="509"/>
      <c r="EI280" s="509"/>
      <c r="EJ280" s="509"/>
      <c r="EK280" s="509"/>
      <c r="EL280" s="509"/>
      <c r="EM280" s="509"/>
      <c r="EN280" s="509"/>
      <c r="EO280" s="509"/>
      <c r="EP280" s="509"/>
      <c r="EQ280" s="509"/>
      <c r="ER280" s="509"/>
      <c r="ES280" s="509"/>
      <c r="ET280" s="509"/>
      <c r="EU280" s="509"/>
      <c r="EV280" s="509"/>
      <c r="EW280" s="509"/>
      <c r="EX280" s="509"/>
      <c r="EY280" s="509"/>
      <c r="EZ280" s="509"/>
      <c r="FA280" s="509"/>
      <c r="FB280" s="509"/>
      <c r="FC280" s="509"/>
      <c r="FD280" s="509"/>
      <c r="FE280" s="509"/>
      <c r="FF280" s="509"/>
      <c r="FG280" s="509"/>
      <c r="FH280" s="509"/>
      <c r="FI280" s="509"/>
      <c r="FJ280" s="509"/>
      <c r="FK280" s="509"/>
      <c r="FL280" s="509"/>
      <c r="FM280" s="509"/>
      <c r="FN280" s="509"/>
      <c r="FO280" s="509"/>
      <c r="FP280" s="509"/>
      <c r="FQ280" s="509"/>
      <c r="FR280" s="509"/>
      <c r="FS280" s="509"/>
      <c r="FT280" s="509"/>
      <c r="FU280" s="509"/>
      <c r="FV280" s="509"/>
      <c r="FW280" s="509"/>
      <c r="FX280" s="509"/>
      <c r="FY280" s="509"/>
      <c r="FZ280" s="509"/>
      <c r="GA280" s="509"/>
      <c r="GB280" s="509"/>
      <c r="GC280" s="509"/>
      <c r="GD280" s="509"/>
      <c r="GE280" s="509"/>
      <c r="GF280" s="509"/>
      <c r="GG280" s="509"/>
    </row>
    <row r="281">
      <c r="A281" s="507"/>
      <c r="B281" s="163"/>
      <c r="C281" s="163"/>
      <c r="D281" s="509"/>
      <c r="E281" s="509"/>
      <c r="F281" s="509"/>
      <c r="G281" s="509"/>
      <c r="H281" s="163"/>
      <c r="I281" s="509"/>
      <c r="J281" s="509"/>
      <c r="K281" s="509"/>
      <c r="L281" s="509"/>
      <c r="M281" s="509"/>
      <c r="N281" s="509"/>
      <c r="O281" s="509"/>
      <c r="P281" s="509"/>
      <c r="Q281" s="509"/>
      <c r="R281" s="509"/>
      <c r="S281" s="509"/>
      <c r="T281" s="163"/>
      <c r="U281" s="509"/>
      <c r="V281" s="163"/>
      <c r="W281" s="605"/>
      <c r="X281" s="509"/>
      <c r="Y281" s="509"/>
      <c r="Z281" s="509"/>
      <c r="AA281" s="509"/>
      <c r="AB281" s="509"/>
      <c r="AC281" s="509"/>
      <c r="AD281" s="509"/>
      <c r="AE281" s="509"/>
      <c r="AF281" s="509"/>
      <c r="AG281" s="509"/>
      <c r="AH281" s="509"/>
      <c r="AI281" s="509"/>
      <c r="AJ281" s="509"/>
      <c r="AK281" s="509"/>
      <c r="AL281" s="509"/>
      <c r="AM281" s="509"/>
      <c r="AN281" s="509"/>
      <c r="AO281" s="509"/>
      <c r="AP281" s="509"/>
      <c r="AQ281" s="507"/>
      <c r="AR281" s="608"/>
      <c r="AS281" s="604"/>
      <c r="AT281" s="509"/>
      <c r="AU281" s="509"/>
      <c r="AV281" s="509"/>
      <c r="AW281" s="509"/>
      <c r="AX281" s="509"/>
      <c r="AY281" s="509"/>
      <c r="AZ281" s="509"/>
      <c r="BA281" s="509"/>
      <c r="BB281" s="509"/>
      <c r="BC281" s="509"/>
      <c r="BD281" s="509"/>
      <c r="BE281" s="509"/>
      <c r="BF281" s="509"/>
      <c r="BG281" s="509"/>
      <c r="BH281" s="163"/>
      <c r="BI281" s="509"/>
      <c r="BJ281" s="509"/>
      <c r="BK281" s="509"/>
      <c r="BL281" s="509"/>
      <c r="BM281" s="509"/>
      <c r="BN281" s="509"/>
      <c r="BO281" s="509"/>
      <c r="BP281" s="604"/>
      <c r="BQ281" s="509"/>
      <c r="BR281" s="509"/>
      <c r="BS281" s="509"/>
      <c r="BT281" s="163"/>
      <c r="BU281" s="509"/>
      <c r="BV281" s="509"/>
      <c r="BW281" s="509"/>
      <c r="BX281" s="509"/>
      <c r="BY281" s="604"/>
      <c r="BZ281" s="604"/>
      <c r="CA281" s="509"/>
      <c r="CB281" s="603"/>
      <c r="CC281" s="603"/>
      <c r="CD281" s="163"/>
      <c r="CE281" s="604"/>
      <c r="CF281" s="604"/>
      <c r="CG281" s="509"/>
      <c r="CH281" s="509"/>
      <c r="CI281" s="509"/>
      <c r="CJ281" s="509"/>
      <c r="CK281" s="509"/>
      <c r="CL281" s="509"/>
      <c r="CM281" s="509"/>
      <c r="CN281" s="509"/>
      <c r="CO281" s="509"/>
      <c r="CP281" s="509"/>
      <c r="CQ281" s="509"/>
      <c r="CR281" s="509"/>
      <c r="CS281" s="509"/>
      <c r="CT281" s="509"/>
      <c r="CU281" s="509"/>
      <c r="CV281" s="509"/>
      <c r="CW281" s="509"/>
      <c r="CX281" s="509"/>
      <c r="CY281" s="509"/>
      <c r="CZ281" s="509"/>
      <c r="DA281" s="509"/>
      <c r="DB281" s="509"/>
      <c r="DC281" s="509"/>
      <c r="DD281" s="509"/>
      <c r="DE281" s="509"/>
      <c r="DF281" s="509"/>
      <c r="DG281" s="509"/>
      <c r="DH281" s="509"/>
      <c r="DI281" s="509"/>
      <c r="DJ281" s="509"/>
      <c r="DK281" s="509"/>
      <c r="DL281" s="509"/>
      <c r="DM281" s="509"/>
      <c r="DN281" s="509"/>
      <c r="DO281" s="509"/>
      <c r="DP281" s="509"/>
      <c r="DQ281" s="509"/>
      <c r="DR281" s="163"/>
      <c r="DS281" s="509"/>
      <c r="DT281" s="509"/>
      <c r="DU281" s="509"/>
      <c r="DV281" s="509"/>
      <c r="DW281" s="509"/>
      <c r="DX281" s="509"/>
      <c r="DY281" s="509"/>
      <c r="DZ281" s="509"/>
      <c r="EA281" s="509"/>
      <c r="EB281" s="509"/>
      <c r="EC281" s="509"/>
      <c r="ED281" s="509"/>
      <c r="EE281" s="509"/>
      <c r="EF281" s="509"/>
      <c r="EG281" s="509"/>
      <c r="EH281" s="509"/>
      <c r="EI281" s="509"/>
      <c r="EJ281" s="509"/>
      <c r="EK281" s="509"/>
      <c r="EL281" s="509"/>
      <c r="EM281" s="509"/>
      <c r="EN281" s="509"/>
      <c r="EO281" s="509"/>
      <c r="EP281" s="509"/>
      <c r="EQ281" s="509"/>
      <c r="ER281" s="509"/>
      <c r="ES281" s="509"/>
      <c r="ET281" s="509"/>
      <c r="EU281" s="509"/>
      <c r="EV281" s="509"/>
      <c r="EW281" s="509"/>
      <c r="EX281" s="509"/>
      <c r="EY281" s="509"/>
      <c r="EZ281" s="509"/>
      <c r="FA281" s="509"/>
      <c r="FB281" s="509"/>
      <c r="FC281" s="509"/>
      <c r="FD281" s="509"/>
      <c r="FE281" s="509"/>
      <c r="FF281" s="509"/>
      <c r="FG281" s="509"/>
      <c r="FH281" s="509"/>
      <c r="FI281" s="509"/>
      <c r="FJ281" s="509"/>
      <c r="FK281" s="509"/>
      <c r="FL281" s="509"/>
      <c r="FM281" s="509"/>
      <c r="FN281" s="509"/>
      <c r="FO281" s="509"/>
      <c r="FP281" s="509"/>
      <c r="FQ281" s="509"/>
      <c r="FR281" s="509"/>
      <c r="FS281" s="509"/>
      <c r="FT281" s="509"/>
      <c r="FU281" s="509"/>
      <c r="FV281" s="509"/>
      <c r="FW281" s="509"/>
      <c r="FX281" s="509"/>
      <c r="FY281" s="509"/>
      <c r="FZ281" s="509"/>
      <c r="GA281" s="509"/>
      <c r="GB281" s="509"/>
      <c r="GC281" s="509"/>
      <c r="GD281" s="509"/>
      <c r="GE281" s="509"/>
      <c r="GF281" s="509"/>
      <c r="GG281" s="509"/>
    </row>
    <row r="282">
      <c r="A282" s="507"/>
      <c r="B282" s="163"/>
      <c r="C282" s="163"/>
      <c r="D282" s="509"/>
      <c r="E282" s="509"/>
      <c r="F282" s="509"/>
      <c r="G282" s="509"/>
      <c r="H282" s="163"/>
      <c r="I282" s="509"/>
      <c r="J282" s="509"/>
      <c r="K282" s="509"/>
      <c r="L282" s="509"/>
      <c r="M282" s="509"/>
      <c r="N282" s="509"/>
      <c r="O282" s="509"/>
      <c r="P282" s="509"/>
      <c r="Q282" s="509"/>
      <c r="R282" s="509"/>
      <c r="S282" s="509"/>
      <c r="T282" s="163"/>
      <c r="U282" s="509"/>
      <c r="V282" s="163"/>
      <c r="W282" s="605"/>
      <c r="X282" s="509"/>
      <c r="Y282" s="509"/>
      <c r="Z282" s="509"/>
      <c r="AA282" s="509"/>
      <c r="AB282" s="509"/>
      <c r="AC282" s="509"/>
      <c r="AD282" s="509"/>
      <c r="AE282" s="509"/>
      <c r="AF282" s="509"/>
      <c r="AG282" s="509"/>
      <c r="AH282" s="509"/>
      <c r="AI282" s="509"/>
      <c r="AJ282" s="509"/>
      <c r="AK282" s="509"/>
      <c r="AL282" s="509"/>
      <c r="AM282" s="509"/>
      <c r="AN282" s="509"/>
      <c r="AO282" s="509"/>
      <c r="AP282" s="509"/>
      <c r="AQ282" s="507"/>
      <c r="AR282" s="608"/>
      <c r="AS282" s="604"/>
      <c r="AT282" s="509"/>
      <c r="AU282" s="509"/>
      <c r="AV282" s="509"/>
      <c r="AW282" s="509"/>
      <c r="AX282" s="509"/>
      <c r="AY282" s="509"/>
      <c r="AZ282" s="509"/>
      <c r="BA282" s="509"/>
      <c r="BB282" s="509"/>
      <c r="BC282" s="509"/>
      <c r="BD282" s="509"/>
      <c r="BE282" s="509"/>
      <c r="BF282" s="509"/>
      <c r="BG282" s="509"/>
      <c r="BH282" s="163"/>
      <c r="BI282" s="509"/>
      <c r="BJ282" s="509"/>
      <c r="BK282" s="509"/>
      <c r="BL282" s="509"/>
      <c r="BM282" s="509"/>
      <c r="BN282" s="509"/>
      <c r="BO282" s="509"/>
      <c r="BP282" s="604"/>
      <c r="BQ282" s="509"/>
      <c r="BR282" s="509"/>
      <c r="BS282" s="509"/>
      <c r="BT282" s="163"/>
      <c r="BU282" s="509"/>
      <c r="BV282" s="509"/>
      <c r="BW282" s="509"/>
      <c r="BX282" s="509"/>
      <c r="BY282" s="604"/>
      <c r="BZ282" s="604"/>
      <c r="CA282" s="509"/>
      <c r="CB282" s="603"/>
      <c r="CC282" s="603"/>
      <c r="CD282" s="163"/>
      <c r="CE282" s="604"/>
      <c r="CF282" s="604"/>
      <c r="CG282" s="509"/>
      <c r="CH282" s="509"/>
      <c r="CI282" s="509"/>
      <c r="CJ282" s="509"/>
      <c r="CK282" s="509"/>
      <c r="CL282" s="509"/>
      <c r="CM282" s="509"/>
      <c r="CN282" s="509"/>
      <c r="CO282" s="509"/>
      <c r="CP282" s="509"/>
      <c r="CQ282" s="509"/>
      <c r="CR282" s="509"/>
      <c r="CS282" s="509"/>
      <c r="CT282" s="509"/>
      <c r="CU282" s="509"/>
      <c r="CV282" s="509"/>
      <c r="CW282" s="509"/>
      <c r="CX282" s="509"/>
      <c r="CY282" s="509"/>
      <c r="CZ282" s="509"/>
      <c r="DA282" s="509"/>
      <c r="DB282" s="509"/>
      <c r="DC282" s="509"/>
      <c r="DD282" s="509"/>
      <c r="DE282" s="509"/>
      <c r="DF282" s="509"/>
      <c r="DG282" s="509"/>
      <c r="DH282" s="509"/>
      <c r="DI282" s="509"/>
      <c r="DJ282" s="509"/>
      <c r="DK282" s="509"/>
      <c r="DL282" s="509"/>
      <c r="DM282" s="509"/>
      <c r="DN282" s="509"/>
      <c r="DO282" s="509"/>
      <c r="DP282" s="509"/>
      <c r="DQ282" s="509"/>
      <c r="DR282" s="163"/>
      <c r="DS282" s="509"/>
      <c r="DT282" s="509"/>
      <c r="DU282" s="509"/>
      <c r="DV282" s="509"/>
      <c r="DW282" s="509"/>
      <c r="DX282" s="509"/>
      <c r="DY282" s="509"/>
      <c r="DZ282" s="509"/>
      <c r="EA282" s="509"/>
      <c r="EB282" s="509"/>
      <c r="EC282" s="509"/>
      <c r="ED282" s="509"/>
      <c r="EE282" s="509"/>
      <c r="EF282" s="509"/>
      <c r="EG282" s="509"/>
      <c r="EH282" s="509"/>
      <c r="EI282" s="509"/>
      <c r="EJ282" s="509"/>
      <c r="EK282" s="509"/>
      <c r="EL282" s="509"/>
      <c r="EM282" s="509"/>
      <c r="EN282" s="509"/>
      <c r="EO282" s="509"/>
      <c r="EP282" s="509"/>
      <c r="EQ282" s="509"/>
      <c r="ER282" s="509"/>
      <c r="ES282" s="509"/>
      <c r="ET282" s="509"/>
      <c r="EU282" s="509"/>
      <c r="EV282" s="509"/>
      <c r="EW282" s="509"/>
      <c r="EX282" s="509"/>
      <c r="EY282" s="509"/>
      <c r="EZ282" s="509"/>
      <c r="FA282" s="509"/>
      <c r="FB282" s="509"/>
      <c r="FC282" s="509"/>
      <c r="FD282" s="509"/>
      <c r="FE282" s="509"/>
      <c r="FF282" s="509"/>
      <c r="FG282" s="509"/>
      <c r="FH282" s="509"/>
      <c r="FI282" s="509"/>
      <c r="FJ282" s="509"/>
      <c r="FK282" s="509"/>
      <c r="FL282" s="509"/>
      <c r="FM282" s="509"/>
      <c r="FN282" s="509"/>
      <c r="FO282" s="509"/>
      <c r="FP282" s="509"/>
      <c r="FQ282" s="509"/>
      <c r="FR282" s="509"/>
      <c r="FS282" s="509"/>
      <c r="FT282" s="509"/>
      <c r="FU282" s="509"/>
      <c r="FV282" s="509"/>
      <c r="FW282" s="509"/>
      <c r="FX282" s="509"/>
      <c r="FY282" s="509"/>
      <c r="FZ282" s="509"/>
      <c r="GA282" s="509"/>
      <c r="GB282" s="509"/>
      <c r="GC282" s="509"/>
      <c r="GD282" s="509"/>
      <c r="GE282" s="509"/>
      <c r="GF282" s="509"/>
      <c r="GG282" s="509"/>
    </row>
    <row r="283">
      <c r="A283" s="507">
        <v>6716141.0</v>
      </c>
      <c r="B283" s="163" t="s">
        <v>22558</v>
      </c>
      <c r="C283" s="163" t="s">
        <v>212</v>
      </c>
      <c r="D283" s="606">
        <v>45754.63811342593</v>
      </c>
      <c r="E283" s="606">
        <v>45754.65269675926</v>
      </c>
      <c r="F283" s="606">
        <v>45754.66861111111</v>
      </c>
      <c r="G283" s="509"/>
      <c r="H283" s="163" t="s">
        <v>21685</v>
      </c>
      <c r="I283" s="509"/>
      <c r="J283" s="509"/>
      <c r="K283" s="509"/>
      <c r="L283" s="509"/>
      <c r="M283" s="509"/>
      <c r="N283" s="509"/>
      <c r="O283" s="509"/>
      <c r="P283" s="509"/>
      <c r="Q283" s="509"/>
      <c r="R283" s="509"/>
      <c r="S283" s="509"/>
      <c r="T283" s="509"/>
      <c r="U283" s="509"/>
      <c r="V283" s="163" t="s">
        <v>21928</v>
      </c>
      <c r="W283" s="605" t="s">
        <v>95</v>
      </c>
      <c r="X283" s="509"/>
      <c r="Y283" s="509"/>
      <c r="Z283" s="509"/>
      <c r="AA283" s="509"/>
      <c r="AB283" s="509"/>
      <c r="AC283" s="509"/>
      <c r="AD283" s="509"/>
      <c r="AE283" s="509"/>
      <c r="AF283" s="509"/>
      <c r="AG283" s="509"/>
      <c r="AH283" s="509"/>
      <c r="AI283" s="509"/>
      <c r="AJ283" s="509"/>
      <c r="AK283" s="509"/>
      <c r="AL283" s="509"/>
      <c r="AM283" s="509"/>
      <c r="AN283" s="509"/>
      <c r="AO283" s="509"/>
      <c r="AP283" s="509"/>
      <c r="AQ283" s="509"/>
      <c r="AR283" s="607"/>
      <c r="AS283" s="509"/>
      <c r="AT283" s="509"/>
      <c r="AU283" s="509"/>
      <c r="AV283" s="509"/>
      <c r="AW283" s="509"/>
      <c r="AX283" s="509"/>
      <c r="AY283" s="509"/>
      <c r="AZ283" s="509"/>
      <c r="BA283" s="509"/>
      <c r="BB283" s="509"/>
      <c r="BC283" s="509"/>
      <c r="BD283" s="509"/>
      <c r="BE283" s="509"/>
      <c r="BF283" s="509"/>
      <c r="BG283" s="509"/>
      <c r="BH283" s="163" t="s">
        <v>21688</v>
      </c>
      <c r="BI283" s="509"/>
      <c r="BJ283" s="509"/>
      <c r="BK283" s="509"/>
      <c r="BL283" s="509"/>
      <c r="BM283" s="509"/>
      <c r="BN283" s="509"/>
      <c r="BO283" s="509"/>
      <c r="BP283" s="509"/>
      <c r="BQ283" s="509"/>
      <c r="BR283" s="509"/>
      <c r="BS283" s="509"/>
      <c r="BT283" s="509"/>
      <c r="BU283" s="509"/>
      <c r="BV283" s="509"/>
      <c r="BW283" s="509"/>
      <c r="BX283" s="509"/>
      <c r="BY283" s="509"/>
      <c r="BZ283" s="509"/>
      <c r="CA283" s="509"/>
      <c r="CB283" s="509"/>
      <c r="CC283" s="509"/>
      <c r="CD283" s="509"/>
      <c r="CE283" s="509"/>
      <c r="CF283" s="509"/>
      <c r="CG283" s="509"/>
      <c r="CH283" s="509"/>
      <c r="CI283" s="509"/>
      <c r="CJ283" s="509"/>
      <c r="CK283" s="509"/>
      <c r="CL283" s="509"/>
      <c r="CM283" s="509"/>
      <c r="CN283" s="509"/>
      <c r="CO283" s="509"/>
      <c r="CP283" s="509"/>
      <c r="CQ283" s="509"/>
      <c r="CR283" s="509"/>
      <c r="CS283" s="509"/>
      <c r="CT283" s="509"/>
      <c r="CU283" s="163" t="s">
        <v>22559</v>
      </c>
      <c r="CV283" s="509"/>
      <c r="CW283" s="509"/>
      <c r="CX283" s="509"/>
      <c r="CY283" s="509"/>
      <c r="CZ283" s="509"/>
      <c r="DA283" s="509"/>
      <c r="DB283" s="509"/>
      <c r="DC283" s="509"/>
      <c r="DD283" s="509"/>
      <c r="DE283" s="509"/>
      <c r="DF283" s="509"/>
      <c r="DG283" s="509"/>
      <c r="DH283" s="509"/>
      <c r="DI283" s="509"/>
      <c r="DJ283" s="509"/>
      <c r="DK283" s="509"/>
      <c r="DL283" s="163" t="s">
        <v>22559</v>
      </c>
      <c r="DM283" s="509"/>
      <c r="DN283" s="509"/>
      <c r="DO283" s="509"/>
      <c r="DP283" s="509"/>
      <c r="DQ283" s="163" t="s">
        <v>94</v>
      </c>
      <c r="DR283" s="163" t="s">
        <v>21928</v>
      </c>
      <c r="DS283" s="509"/>
      <c r="DT283" s="509"/>
      <c r="DU283" s="509"/>
      <c r="DV283" s="509"/>
      <c r="DW283" s="509"/>
      <c r="DX283" s="509"/>
      <c r="DY283" s="509"/>
      <c r="DZ283" s="509"/>
      <c r="EA283" s="509"/>
      <c r="EB283" s="509"/>
      <c r="EC283" s="509"/>
      <c r="ED283" s="509"/>
      <c r="EE283" s="602">
        <v>45754.0</v>
      </c>
      <c r="EF283" s="509"/>
      <c r="EG283" s="509"/>
      <c r="EH283" s="509"/>
      <c r="EI283" s="509"/>
      <c r="EJ283" s="509"/>
      <c r="EK283" s="509"/>
      <c r="EL283" s="509"/>
      <c r="EM283" s="509"/>
      <c r="EN283" s="509"/>
      <c r="EO283" s="509"/>
      <c r="EP283" s="509"/>
      <c r="EQ283" s="509"/>
      <c r="ER283" s="509"/>
      <c r="ES283" s="509"/>
      <c r="ET283" s="509"/>
      <c r="EU283" s="509"/>
      <c r="EV283" s="509"/>
      <c r="EW283" s="509"/>
      <c r="EX283" s="509"/>
      <c r="EY283" s="509"/>
      <c r="EZ283" s="509"/>
      <c r="FA283" s="509"/>
      <c r="FB283" s="509"/>
      <c r="FC283" s="509"/>
      <c r="FD283" s="509"/>
      <c r="FE283" s="509"/>
      <c r="FF283" s="509"/>
      <c r="FG283" s="509"/>
      <c r="FH283" s="163" t="s">
        <v>22560</v>
      </c>
      <c r="FI283" s="509"/>
      <c r="FJ283" s="509"/>
      <c r="FK283" s="509"/>
      <c r="FL283" s="509"/>
      <c r="FM283" s="509"/>
      <c r="FN283" s="509"/>
      <c r="FO283" s="509"/>
      <c r="FP283" s="509"/>
      <c r="FQ283" s="509"/>
      <c r="FR283" s="509"/>
      <c r="FS283" s="509"/>
      <c r="FT283" s="509"/>
      <c r="FU283" s="509"/>
      <c r="FV283" s="509"/>
      <c r="FW283" s="509"/>
      <c r="FX283" s="509"/>
      <c r="FY283" s="509"/>
      <c r="FZ283" s="509"/>
      <c r="GA283" s="509"/>
      <c r="GB283" s="509"/>
      <c r="GC283" s="509"/>
      <c r="GD283" s="509"/>
      <c r="GE283" s="509"/>
      <c r="GF283" s="509"/>
      <c r="GG283" s="509"/>
    </row>
    <row r="284">
      <c r="A284" s="507">
        <v>6716148.0</v>
      </c>
      <c r="B284" s="163" t="s">
        <v>22561</v>
      </c>
      <c r="C284" s="163" t="s">
        <v>212</v>
      </c>
      <c r="D284" s="606">
        <v>45754.63836805556</v>
      </c>
      <c r="E284" s="606">
        <v>45754.654131944444</v>
      </c>
      <c r="F284" s="606">
        <v>45754.66883101852</v>
      </c>
      <c r="G284" s="509"/>
      <c r="H284" s="163" t="s">
        <v>21685</v>
      </c>
      <c r="I284" s="509"/>
      <c r="J284" s="509"/>
      <c r="K284" s="509"/>
      <c r="L284" s="509"/>
      <c r="M284" s="509"/>
      <c r="N284" s="509"/>
      <c r="O284" s="509"/>
      <c r="P284" s="509"/>
      <c r="Q284" s="509"/>
      <c r="R284" s="509"/>
      <c r="S284" s="509"/>
      <c r="T284" s="163" t="s">
        <v>2639</v>
      </c>
      <c r="U284" s="509"/>
      <c r="V284" s="163" t="s">
        <v>21928</v>
      </c>
      <c r="W284" s="605" t="s">
        <v>95</v>
      </c>
      <c r="X284" s="509"/>
      <c r="Y284" s="509"/>
      <c r="Z284" s="509"/>
      <c r="AA284" s="509"/>
      <c r="AB284" s="509"/>
      <c r="AC284" s="509"/>
      <c r="AD284" s="509"/>
      <c r="AE284" s="509"/>
      <c r="AF284" s="509"/>
      <c r="AG284" s="509"/>
      <c r="AH284" s="509"/>
      <c r="AI284" s="509"/>
      <c r="AJ284" s="509"/>
      <c r="AK284" s="509"/>
      <c r="AL284" s="509"/>
      <c r="AM284" s="509"/>
      <c r="AN284" s="509"/>
      <c r="AO284" s="509"/>
      <c r="AP284" s="509"/>
      <c r="AQ284" s="507">
        <v>36.0</v>
      </c>
      <c r="AR284" s="608">
        <v>45754.0</v>
      </c>
      <c r="AS284" s="604">
        <v>798000.0</v>
      </c>
      <c r="AT284" s="509"/>
      <c r="AU284" s="509"/>
      <c r="AV284" s="509"/>
      <c r="AW284" s="509"/>
      <c r="AX284" s="509"/>
      <c r="AY284" s="509"/>
      <c r="AZ284" s="509"/>
      <c r="BA284" s="509"/>
      <c r="BB284" s="509"/>
      <c r="BC284" s="509"/>
      <c r="BD284" s="509"/>
      <c r="BE284" s="509"/>
      <c r="BF284" s="509"/>
      <c r="BG284" s="509"/>
      <c r="BH284" s="163" t="s">
        <v>21688</v>
      </c>
      <c r="BI284" s="509"/>
      <c r="BJ284" s="509"/>
      <c r="BK284" s="509"/>
      <c r="BL284" s="509"/>
      <c r="BM284" s="509"/>
      <c r="BN284" s="509"/>
      <c r="BO284" s="509"/>
      <c r="BP284" s="604">
        <v>50000.0</v>
      </c>
      <c r="BQ284" s="509"/>
      <c r="BR284" s="509"/>
      <c r="BS284" s="509"/>
      <c r="BT284" s="163" t="s">
        <v>21693</v>
      </c>
      <c r="BU284" s="509"/>
      <c r="BV284" s="509"/>
      <c r="BW284" s="509"/>
      <c r="BX284" s="509"/>
      <c r="BY284" s="604">
        <v>28924.0</v>
      </c>
      <c r="BZ284" s="604">
        <v>26700.0</v>
      </c>
      <c r="CA284" s="509"/>
      <c r="CB284" s="603">
        <v>45753.0</v>
      </c>
      <c r="CC284" s="603">
        <v>45835.0</v>
      </c>
      <c r="CD284" s="163" t="s">
        <v>21723</v>
      </c>
      <c r="CE284" s="604">
        <v>1013424.0</v>
      </c>
      <c r="CF284" s="604">
        <v>215424.0</v>
      </c>
      <c r="CG284" s="509"/>
      <c r="CH284" s="509"/>
      <c r="CI284" s="509"/>
      <c r="CJ284" s="509"/>
      <c r="CK284" s="509"/>
      <c r="CL284" s="509"/>
      <c r="CM284" s="509"/>
      <c r="CN284" s="509"/>
      <c r="CO284" s="509"/>
      <c r="CP284" s="509"/>
      <c r="CQ284" s="509"/>
      <c r="CR284" s="509"/>
      <c r="CS284" s="509"/>
      <c r="CT284" s="509"/>
      <c r="CU284" s="163" t="s">
        <v>22559</v>
      </c>
      <c r="CV284" s="509"/>
      <c r="CW284" s="509"/>
      <c r="CX284" s="509"/>
      <c r="CY284" s="509"/>
      <c r="CZ284" s="509"/>
      <c r="DA284" s="509"/>
      <c r="DB284" s="509"/>
      <c r="DC284" s="509"/>
      <c r="DD284" s="509"/>
      <c r="DE284" s="509"/>
      <c r="DF284" s="509"/>
      <c r="DG284" s="163" t="s">
        <v>22562</v>
      </c>
      <c r="DH284" s="509"/>
      <c r="DI284" s="509"/>
      <c r="DJ284" s="509"/>
      <c r="DK284" s="509"/>
      <c r="DL284" s="509"/>
      <c r="DM284" s="509"/>
      <c r="DN284" s="509"/>
      <c r="DO284" s="509"/>
      <c r="DP284" s="509"/>
      <c r="DQ284" s="163" t="s">
        <v>94</v>
      </c>
      <c r="DR284" s="163" t="s">
        <v>21928</v>
      </c>
      <c r="DS284" s="509"/>
      <c r="DT284" s="509"/>
      <c r="DU284" s="509"/>
      <c r="DV284" s="509"/>
      <c r="DW284" s="509"/>
      <c r="DX284" s="509"/>
      <c r="DY284" s="163" t="s">
        <v>22563</v>
      </c>
      <c r="DZ284" s="509"/>
      <c r="EA284" s="509"/>
      <c r="EB284" s="509"/>
      <c r="EC284" s="509"/>
      <c r="ED284" s="509"/>
      <c r="EE284" s="509"/>
      <c r="EF284" s="509"/>
      <c r="EG284" s="509"/>
      <c r="EH284" s="509"/>
      <c r="EI284" s="509"/>
      <c r="EJ284" s="509"/>
      <c r="EK284" s="509"/>
      <c r="EL284" s="509"/>
      <c r="EM284" s="509"/>
      <c r="EN284" s="509"/>
      <c r="EO284" s="509"/>
      <c r="EP284" s="509"/>
      <c r="EQ284" s="509"/>
      <c r="ER284" s="509"/>
      <c r="ES284" s="509"/>
      <c r="ET284" s="509"/>
      <c r="EU284" s="509"/>
      <c r="EV284" s="509"/>
      <c r="EW284" s="509"/>
      <c r="EX284" s="509"/>
      <c r="EY284" s="509"/>
      <c r="EZ284" s="509"/>
      <c r="FA284" s="509"/>
      <c r="FB284" s="509"/>
      <c r="FC284" s="509"/>
      <c r="FD284" s="509"/>
      <c r="FE284" s="509"/>
      <c r="FF284" s="509"/>
      <c r="FG284" s="509"/>
      <c r="FH284" s="163" t="s">
        <v>22560</v>
      </c>
      <c r="FI284" s="509"/>
      <c r="FJ284" s="509"/>
      <c r="FK284" s="509"/>
      <c r="FL284" s="509"/>
      <c r="FM284" s="509"/>
      <c r="FN284" s="509"/>
      <c r="FO284" s="509"/>
      <c r="FP284" s="509"/>
      <c r="FQ284" s="509"/>
      <c r="FR284" s="509"/>
      <c r="FS284" s="509"/>
      <c r="FT284" s="509"/>
      <c r="FU284" s="509"/>
      <c r="FV284" s="509"/>
      <c r="FW284" s="509"/>
      <c r="FX284" s="509"/>
      <c r="FY284" s="509"/>
      <c r="FZ284" s="509"/>
      <c r="GA284" s="509"/>
      <c r="GB284" s="509"/>
      <c r="GC284" s="509"/>
      <c r="GD284" s="509"/>
      <c r="GE284" s="509"/>
      <c r="GF284" s="509"/>
      <c r="GG284" s="509"/>
    </row>
    <row r="285">
      <c r="A285" s="507">
        <v>6716155.0</v>
      </c>
      <c r="B285" s="163" t="s">
        <v>22564</v>
      </c>
      <c r="C285" s="163" t="s">
        <v>212</v>
      </c>
      <c r="D285" s="606">
        <v>45754.65357638889</v>
      </c>
      <c r="E285" s="606">
        <v>45754.657534722224</v>
      </c>
      <c r="F285" s="606">
        <v>45754.66905092593</v>
      </c>
      <c r="G285" s="509"/>
      <c r="H285" s="163" t="s">
        <v>21685</v>
      </c>
      <c r="I285" s="509"/>
      <c r="J285" s="509"/>
      <c r="K285" s="509"/>
      <c r="L285" s="509"/>
      <c r="M285" s="509"/>
      <c r="N285" s="509"/>
      <c r="O285" s="509"/>
      <c r="P285" s="509"/>
      <c r="Q285" s="509"/>
      <c r="R285" s="509"/>
      <c r="S285" s="509"/>
      <c r="T285" s="163" t="s">
        <v>2639</v>
      </c>
      <c r="U285" s="509"/>
      <c r="V285" s="163" t="s">
        <v>21928</v>
      </c>
      <c r="W285" s="605" t="s">
        <v>95</v>
      </c>
      <c r="X285" s="509"/>
      <c r="Y285" s="509"/>
      <c r="Z285" s="509"/>
      <c r="AA285" s="509"/>
      <c r="AB285" s="509"/>
      <c r="AC285" s="509"/>
      <c r="AD285" s="509"/>
      <c r="AE285" s="509"/>
      <c r="AF285" s="509"/>
      <c r="AG285" s="509"/>
      <c r="AH285" s="509"/>
      <c r="AI285" s="509"/>
      <c r="AJ285" s="509"/>
      <c r="AK285" s="509"/>
      <c r="AL285" s="509"/>
      <c r="AM285" s="509"/>
      <c r="AN285" s="509"/>
      <c r="AO285" s="509"/>
      <c r="AP285" s="509"/>
      <c r="AQ285" s="507">
        <v>36.0</v>
      </c>
      <c r="AR285" s="608">
        <v>45754.0</v>
      </c>
      <c r="AS285" s="604">
        <v>798000.0</v>
      </c>
      <c r="AT285" s="509"/>
      <c r="AU285" s="509"/>
      <c r="AV285" s="509"/>
      <c r="AW285" s="509"/>
      <c r="AX285" s="509"/>
      <c r="AY285" s="509"/>
      <c r="AZ285" s="509"/>
      <c r="BA285" s="509"/>
      <c r="BB285" s="509"/>
      <c r="BC285" s="509"/>
      <c r="BD285" s="509"/>
      <c r="BE285" s="509"/>
      <c r="BF285" s="509"/>
      <c r="BG285" s="509"/>
      <c r="BH285" s="163" t="s">
        <v>21688</v>
      </c>
      <c r="BI285" s="509"/>
      <c r="BJ285" s="509"/>
      <c r="BK285" s="509"/>
      <c r="BL285" s="509"/>
      <c r="BM285" s="509"/>
      <c r="BN285" s="509"/>
      <c r="BO285" s="509"/>
      <c r="BP285" s="604">
        <v>50000.0</v>
      </c>
      <c r="BQ285" s="509"/>
      <c r="BR285" s="509"/>
      <c r="BS285" s="509"/>
      <c r="BT285" s="163" t="s">
        <v>21693</v>
      </c>
      <c r="BU285" s="509"/>
      <c r="BV285" s="509"/>
      <c r="BW285" s="509"/>
      <c r="BX285" s="509"/>
      <c r="BY285" s="604">
        <v>28924.0</v>
      </c>
      <c r="BZ285" s="604">
        <v>26700.0</v>
      </c>
      <c r="CA285" s="509"/>
      <c r="CB285" s="603">
        <v>45753.0</v>
      </c>
      <c r="CC285" s="603">
        <v>45835.0</v>
      </c>
      <c r="CD285" s="163" t="s">
        <v>21723</v>
      </c>
      <c r="CE285" s="604">
        <v>1013424.0</v>
      </c>
      <c r="CF285" s="604">
        <v>215424.0</v>
      </c>
      <c r="CG285" s="509"/>
      <c r="CH285" s="509"/>
      <c r="CI285" s="509"/>
      <c r="CJ285" s="509"/>
      <c r="CK285" s="509"/>
      <c r="CL285" s="509"/>
      <c r="CM285" s="509"/>
      <c r="CN285" s="509"/>
      <c r="CO285" s="509"/>
      <c r="CP285" s="509"/>
      <c r="CQ285" s="509"/>
      <c r="CR285" s="509"/>
      <c r="CS285" s="509"/>
      <c r="CT285" s="509"/>
      <c r="CU285" s="163" t="s">
        <v>22559</v>
      </c>
      <c r="CV285" s="509"/>
      <c r="CW285" s="509"/>
      <c r="CX285" s="509"/>
      <c r="CY285" s="509"/>
      <c r="CZ285" s="509"/>
      <c r="DA285" s="509"/>
      <c r="DB285" s="509"/>
      <c r="DC285" s="509"/>
      <c r="DD285" s="509"/>
      <c r="DE285" s="509"/>
      <c r="DF285" s="509"/>
      <c r="DG285" s="163" t="s">
        <v>22562</v>
      </c>
      <c r="DH285" s="509"/>
      <c r="DI285" s="509"/>
      <c r="DJ285" s="509"/>
      <c r="DK285" s="509"/>
      <c r="DL285" s="509"/>
      <c r="DM285" s="509"/>
      <c r="DN285" s="509"/>
      <c r="DO285" s="509"/>
      <c r="DP285" s="507">
        <v>5190432.0</v>
      </c>
      <c r="DQ285" s="163" t="s">
        <v>94</v>
      </c>
      <c r="DR285" s="163" t="s">
        <v>21928</v>
      </c>
      <c r="DS285" s="509"/>
      <c r="DT285" s="509"/>
      <c r="DU285" s="509"/>
      <c r="DV285" s="509"/>
      <c r="DW285" s="509"/>
      <c r="DX285" s="509"/>
      <c r="DY285" s="163" t="s">
        <v>22563</v>
      </c>
      <c r="DZ285" s="509"/>
      <c r="EA285" s="509"/>
      <c r="EB285" s="509"/>
      <c r="EC285" s="509"/>
      <c r="ED285" s="509"/>
      <c r="EE285" s="509"/>
      <c r="EF285" s="509"/>
      <c r="EG285" s="509"/>
      <c r="EH285" s="509"/>
      <c r="EI285" s="509"/>
      <c r="EJ285" s="509"/>
      <c r="EK285" s="509"/>
      <c r="EL285" s="509"/>
      <c r="EM285" s="509"/>
      <c r="EN285" s="509"/>
      <c r="EO285" s="509"/>
      <c r="EP285" s="509"/>
      <c r="EQ285" s="509"/>
      <c r="ER285" s="509"/>
      <c r="ES285" s="509"/>
      <c r="ET285" s="509"/>
      <c r="EU285" s="509"/>
      <c r="EV285" s="509"/>
      <c r="EW285" s="509"/>
      <c r="EX285" s="509"/>
      <c r="EY285" s="509"/>
      <c r="EZ285" s="509"/>
      <c r="FA285" s="509"/>
      <c r="FB285" s="509"/>
      <c r="FC285" s="509"/>
      <c r="FD285" s="509"/>
      <c r="FE285" s="509"/>
      <c r="FF285" s="163" t="s">
        <v>22565</v>
      </c>
      <c r="FG285" s="509"/>
      <c r="FH285" s="163" t="s">
        <v>22560</v>
      </c>
      <c r="FI285" s="509"/>
      <c r="FJ285" s="509"/>
      <c r="FK285" s="509"/>
      <c r="FL285" s="509"/>
      <c r="FM285" s="509"/>
      <c r="FN285" s="509"/>
      <c r="FO285" s="509"/>
      <c r="FP285" s="509"/>
      <c r="FQ285" s="509"/>
      <c r="FR285" s="509"/>
      <c r="FS285" s="509"/>
      <c r="FT285" s="509"/>
      <c r="FU285" s="509"/>
      <c r="FV285" s="509"/>
      <c r="FW285" s="509"/>
      <c r="FX285" s="509"/>
      <c r="FY285" s="509"/>
      <c r="FZ285" s="509"/>
      <c r="GA285" s="509"/>
      <c r="GB285" s="509"/>
      <c r="GC285" s="509"/>
      <c r="GD285" s="509"/>
      <c r="GE285" s="509"/>
      <c r="GF285" s="509"/>
      <c r="GG285" s="509"/>
    </row>
    <row r="286">
      <c r="A286" s="507"/>
      <c r="B286" s="163"/>
      <c r="C286" s="163"/>
      <c r="D286" s="606"/>
      <c r="E286" s="509"/>
      <c r="F286" s="509"/>
      <c r="G286" s="509"/>
      <c r="H286" s="163"/>
      <c r="I286" s="509"/>
      <c r="J286" s="509"/>
      <c r="K286" s="509"/>
      <c r="L286" s="509"/>
      <c r="M286" s="509"/>
      <c r="N286" s="509"/>
      <c r="O286" s="509"/>
      <c r="P286" s="509"/>
      <c r="Q286" s="509"/>
      <c r="R286" s="509"/>
      <c r="S286" s="509"/>
      <c r="T286" s="163"/>
      <c r="U286" s="509"/>
      <c r="V286" s="163"/>
      <c r="W286" s="605"/>
      <c r="X286" s="509"/>
      <c r="Y286" s="509"/>
      <c r="Z286" s="509"/>
      <c r="AA286" s="509"/>
      <c r="AB286" s="509"/>
      <c r="AC286" s="509"/>
      <c r="AD286" s="509"/>
      <c r="AE286" s="509"/>
      <c r="AF286" s="509"/>
      <c r="AG286" s="509"/>
      <c r="AH286" s="509"/>
      <c r="AI286" s="509"/>
      <c r="AJ286" s="509"/>
      <c r="AK286" s="509"/>
      <c r="AL286" s="509"/>
      <c r="AM286" s="509"/>
      <c r="AN286" s="509"/>
      <c r="AO286" s="509"/>
      <c r="AP286" s="509"/>
      <c r="AQ286" s="509"/>
      <c r="AR286" s="608"/>
      <c r="AS286" s="507"/>
      <c r="AT286" s="509"/>
      <c r="AU286" s="509"/>
      <c r="AV286" s="509"/>
      <c r="AW286" s="509"/>
      <c r="AX286" s="509"/>
      <c r="AY286" s="509"/>
      <c r="AZ286" s="509"/>
      <c r="BA286" s="509"/>
      <c r="BB286" s="509"/>
      <c r="BC286" s="509"/>
      <c r="BD286" s="509"/>
      <c r="BE286" s="509"/>
      <c r="BF286" s="509"/>
      <c r="BG286" s="509"/>
      <c r="BH286" s="163"/>
      <c r="BI286" s="509"/>
      <c r="BJ286" s="509"/>
      <c r="BK286" s="509"/>
      <c r="BL286" s="509"/>
      <c r="BM286" s="509"/>
      <c r="BN286" s="509"/>
      <c r="BO286" s="509"/>
      <c r="BP286" s="509"/>
      <c r="BQ286" s="509"/>
      <c r="BR286" s="509"/>
      <c r="BS286" s="509"/>
      <c r="BT286" s="509"/>
      <c r="BU286" s="509"/>
      <c r="BV286" s="509"/>
      <c r="BW286" s="509"/>
      <c r="BX286" s="509"/>
      <c r="BY286" s="509"/>
      <c r="BZ286" s="509"/>
      <c r="CA286" s="509"/>
      <c r="CB286" s="603"/>
      <c r="CC286" s="509"/>
      <c r="CD286" s="509"/>
      <c r="CE286" s="507"/>
      <c r="CF286" s="507"/>
      <c r="CG286" s="509"/>
      <c r="CH286" s="509"/>
      <c r="CI286" s="509"/>
      <c r="CJ286" s="509"/>
      <c r="CK286" s="509"/>
      <c r="CL286" s="509"/>
      <c r="CM286" s="509"/>
      <c r="CN286" s="509"/>
      <c r="CO286" s="509"/>
      <c r="CP286" s="509"/>
      <c r="CQ286" s="509"/>
      <c r="CR286" s="509"/>
      <c r="CS286" s="509"/>
      <c r="CT286" s="509"/>
      <c r="CU286" s="509"/>
      <c r="CV286" s="509"/>
      <c r="CW286" s="509"/>
      <c r="CX286" s="509"/>
      <c r="CY286" s="509"/>
      <c r="CZ286" s="509"/>
      <c r="DA286" s="509"/>
      <c r="DB286" s="509"/>
      <c r="DC286" s="509"/>
      <c r="DD286" s="509"/>
      <c r="DE286" s="509"/>
      <c r="DF286" s="509"/>
      <c r="DG286" s="509"/>
      <c r="DH286" s="509"/>
      <c r="DI286" s="509"/>
      <c r="DJ286" s="509"/>
      <c r="DK286" s="509"/>
      <c r="DL286" s="509"/>
      <c r="DM286" s="509"/>
      <c r="DN286" s="509"/>
      <c r="DO286" s="509"/>
      <c r="DP286" s="509"/>
      <c r="DQ286" s="509"/>
      <c r="DR286" s="163"/>
      <c r="DS286" s="509"/>
      <c r="DT286" s="509"/>
      <c r="DU286" s="509"/>
      <c r="DV286" s="509"/>
      <c r="DW286" s="509"/>
      <c r="DX286" s="509"/>
      <c r="DY286" s="509"/>
      <c r="DZ286" s="509"/>
      <c r="EA286" s="509"/>
      <c r="EB286" s="509"/>
      <c r="EC286" s="509"/>
      <c r="ED286" s="509"/>
      <c r="EE286" s="509"/>
      <c r="EF286" s="509"/>
      <c r="EG286" s="509"/>
      <c r="EH286" s="509"/>
      <c r="EI286" s="509"/>
      <c r="EJ286" s="509"/>
      <c r="EK286" s="509"/>
      <c r="EL286" s="509"/>
      <c r="EM286" s="509"/>
      <c r="EN286" s="509"/>
      <c r="EO286" s="509"/>
      <c r="EP286" s="509"/>
      <c r="EQ286" s="509"/>
      <c r="ER286" s="509"/>
      <c r="ES286" s="509"/>
      <c r="ET286" s="509"/>
      <c r="EU286" s="509"/>
      <c r="EV286" s="509"/>
      <c r="EW286" s="509"/>
      <c r="EX286" s="509"/>
      <c r="EY286" s="509"/>
      <c r="EZ286" s="509"/>
      <c r="FA286" s="509"/>
      <c r="FB286" s="509"/>
      <c r="FC286" s="509"/>
      <c r="FD286" s="509"/>
      <c r="FE286" s="509"/>
      <c r="FF286" s="509"/>
      <c r="FG286" s="509"/>
      <c r="FH286" s="509"/>
      <c r="FI286" s="509"/>
      <c r="FJ286" s="509"/>
      <c r="FK286" s="509"/>
      <c r="FL286" s="509"/>
      <c r="FM286" s="509"/>
      <c r="FN286" s="509"/>
      <c r="FO286" s="509"/>
      <c r="FP286" s="509"/>
      <c r="FQ286" s="509"/>
      <c r="FR286" s="509"/>
      <c r="FS286" s="509"/>
      <c r="FT286" s="509"/>
      <c r="FU286" s="509"/>
      <c r="FV286" s="509"/>
      <c r="FW286" s="509"/>
      <c r="FX286" s="509"/>
      <c r="FY286" s="509"/>
      <c r="FZ286" s="509"/>
      <c r="GA286" s="509"/>
      <c r="GB286" s="509"/>
      <c r="GC286" s="509"/>
      <c r="GD286" s="509"/>
      <c r="GE286" s="509"/>
      <c r="GF286" s="509"/>
      <c r="GG286" s="509"/>
    </row>
    <row r="287">
      <c r="A287" s="507"/>
      <c r="B287" s="163"/>
      <c r="C287" s="163"/>
      <c r="D287" s="606"/>
      <c r="E287" s="509"/>
      <c r="F287" s="509"/>
      <c r="G287" s="509"/>
      <c r="H287" s="163"/>
      <c r="I287" s="509"/>
      <c r="J287" s="509"/>
      <c r="K287" s="509"/>
      <c r="L287" s="509"/>
      <c r="M287" s="509"/>
      <c r="N287" s="509"/>
      <c r="O287" s="509"/>
      <c r="P287" s="509"/>
      <c r="Q287" s="509"/>
      <c r="R287" s="509"/>
      <c r="S287" s="509"/>
      <c r="T287" s="163"/>
      <c r="U287" s="509"/>
      <c r="V287" s="163"/>
      <c r="W287" s="605"/>
      <c r="X287" s="509"/>
      <c r="Y287" s="509"/>
      <c r="Z287" s="509"/>
      <c r="AA287" s="509"/>
      <c r="AB287" s="509"/>
      <c r="AC287" s="509"/>
      <c r="AD287" s="509"/>
      <c r="AE287" s="509"/>
      <c r="AF287" s="509"/>
      <c r="AG287" s="509"/>
      <c r="AH287" s="509"/>
      <c r="AI287" s="509"/>
      <c r="AJ287" s="509"/>
      <c r="AK287" s="509"/>
      <c r="AL287" s="509"/>
      <c r="AM287" s="509"/>
      <c r="AN287" s="509"/>
      <c r="AO287" s="509"/>
      <c r="AP287" s="509"/>
      <c r="AQ287" s="509"/>
      <c r="AR287" s="608"/>
      <c r="AS287" s="507"/>
      <c r="AT287" s="509"/>
      <c r="AU287" s="509"/>
      <c r="AV287" s="509"/>
      <c r="AW287" s="509"/>
      <c r="AX287" s="509"/>
      <c r="AY287" s="509"/>
      <c r="AZ287" s="509"/>
      <c r="BA287" s="509"/>
      <c r="BB287" s="509"/>
      <c r="BC287" s="509"/>
      <c r="BD287" s="509"/>
      <c r="BE287" s="509"/>
      <c r="BF287" s="509"/>
      <c r="BG287" s="509"/>
      <c r="BH287" s="163"/>
      <c r="BI287" s="509"/>
      <c r="BJ287" s="509"/>
      <c r="BK287" s="509"/>
      <c r="BL287" s="509"/>
      <c r="BM287" s="509"/>
      <c r="BN287" s="509"/>
      <c r="BO287" s="509"/>
      <c r="BP287" s="509"/>
      <c r="BQ287" s="509"/>
      <c r="BR287" s="509"/>
      <c r="BS287" s="509"/>
      <c r="BT287" s="509"/>
      <c r="BU287" s="509"/>
      <c r="BV287" s="509"/>
      <c r="BW287" s="509"/>
      <c r="BX287" s="509"/>
      <c r="BY287" s="509"/>
      <c r="BZ287" s="509"/>
      <c r="CA287" s="509"/>
      <c r="CB287" s="603"/>
      <c r="CC287" s="509"/>
      <c r="CD287" s="509"/>
      <c r="CE287" s="507"/>
      <c r="CF287" s="507"/>
      <c r="CG287" s="509"/>
      <c r="CH287" s="509"/>
      <c r="CI287" s="509"/>
      <c r="CJ287" s="509"/>
      <c r="CK287" s="509"/>
      <c r="CL287" s="509"/>
      <c r="CM287" s="509"/>
      <c r="CN287" s="509"/>
      <c r="CO287" s="509"/>
      <c r="CP287" s="509"/>
      <c r="CQ287" s="509"/>
      <c r="CR287" s="509"/>
      <c r="CS287" s="509"/>
      <c r="CT287" s="509"/>
      <c r="CU287" s="509"/>
      <c r="CV287" s="509"/>
      <c r="CW287" s="509"/>
      <c r="CX287" s="509"/>
      <c r="CY287" s="509"/>
      <c r="CZ287" s="509"/>
      <c r="DA287" s="509"/>
      <c r="DB287" s="509"/>
      <c r="DC287" s="509"/>
      <c r="DD287" s="509"/>
      <c r="DE287" s="509"/>
      <c r="DF287" s="509"/>
      <c r="DG287" s="509"/>
      <c r="DH287" s="509"/>
      <c r="DI287" s="509"/>
      <c r="DJ287" s="509"/>
      <c r="DK287" s="509"/>
      <c r="DL287" s="509"/>
      <c r="DM287" s="509"/>
      <c r="DN287" s="509"/>
      <c r="DO287" s="509"/>
      <c r="DP287" s="509"/>
      <c r="DQ287" s="509"/>
      <c r="DR287" s="163"/>
      <c r="DS287" s="509"/>
      <c r="DT287" s="509"/>
      <c r="DU287" s="509"/>
      <c r="DV287" s="509"/>
      <c r="DW287" s="509"/>
      <c r="DX287" s="509"/>
      <c r="DY287" s="509"/>
      <c r="DZ287" s="509"/>
      <c r="EA287" s="509"/>
      <c r="EB287" s="509"/>
      <c r="EC287" s="509"/>
      <c r="ED287" s="509"/>
      <c r="EE287" s="509"/>
      <c r="EF287" s="509"/>
      <c r="EG287" s="509"/>
      <c r="EH287" s="509"/>
      <c r="EI287" s="509"/>
      <c r="EJ287" s="509"/>
      <c r="EK287" s="509"/>
      <c r="EL287" s="509"/>
      <c r="EM287" s="509"/>
      <c r="EN287" s="509"/>
      <c r="EO287" s="509"/>
      <c r="EP287" s="509"/>
      <c r="EQ287" s="509"/>
      <c r="ER287" s="509"/>
      <c r="ES287" s="509"/>
      <c r="ET287" s="509"/>
      <c r="EU287" s="509"/>
      <c r="EV287" s="509"/>
      <c r="EW287" s="509"/>
      <c r="EX287" s="509"/>
      <c r="EY287" s="509"/>
      <c r="EZ287" s="509"/>
      <c r="FA287" s="509"/>
      <c r="FB287" s="509"/>
      <c r="FC287" s="509"/>
      <c r="FD287" s="509"/>
      <c r="FE287" s="509"/>
      <c r="FF287" s="509"/>
      <c r="FG287" s="509"/>
      <c r="FH287" s="509"/>
      <c r="FI287" s="509"/>
      <c r="FJ287" s="509"/>
      <c r="FK287" s="509"/>
      <c r="FL287" s="509"/>
      <c r="FM287" s="509"/>
      <c r="FN287" s="509"/>
      <c r="FO287" s="509"/>
      <c r="FP287" s="509"/>
      <c r="FQ287" s="509"/>
      <c r="FR287" s="509"/>
      <c r="FS287" s="509"/>
      <c r="FT287" s="509"/>
      <c r="FU287" s="509"/>
      <c r="FV287" s="509"/>
      <c r="FW287" s="509"/>
      <c r="FX287" s="509"/>
      <c r="FY287" s="509"/>
      <c r="FZ287" s="509"/>
      <c r="GA287" s="509"/>
      <c r="GB287" s="509"/>
      <c r="GC287" s="509"/>
      <c r="GD287" s="509"/>
      <c r="GE287" s="509"/>
      <c r="GF287" s="509"/>
      <c r="GG287" s="509"/>
    </row>
    <row r="288">
      <c r="A288" s="507"/>
      <c r="B288" s="163"/>
      <c r="C288" s="163"/>
      <c r="D288" s="606"/>
      <c r="E288" s="509"/>
      <c r="F288" s="509"/>
      <c r="G288" s="509"/>
      <c r="H288" s="163"/>
      <c r="I288" s="509"/>
      <c r="J288" s="509"/>
      <c r="K288" s="509"/>
      <c r="L288" s="509"/>
      <c r="M288" s="509"/>
      <c r="N288" s="509"/>
      <c r="O288" s="509"/>
      <c r="P288" s="509"/>
      <c r="Q288" s="509"/>
      <c r="R288" s="509"/>
      <c r="S288" s="509"/>
      <c r="T288" s="509"/>
      <c r="U288" s="509"/>
      <c r="V288" s="163"/>
      <c r="W288" s="605"/>
      <c r="X288" s="509"/>
      <c r="Y288" s="509"/>
      <c r="Z288" s="509"/>
      <c r="AA288" s="509"/>
      <c r="AB288" s="509"/>
      <c r="AC288" s="509"/>
      <c r="AD288" s="509"/>
      <c r="AE288" s="509"/>
      <c r="AF288" s="509"/>
      <c r="AG288" s="509"/>
      <c r="AH288" s="509"/>
      <c r="AI288" s="509"/>
      <c r="AJ288" s="509"/>
      <c r="AK288" s="509"/>
      <c r="AL288" s="509"/>
      <c r="AM288" s="509"/>
      <c r="AN288" s="509"/>
      <c r="AO288" s="509"/>
      <c r="AP288" s="509"/>
      <c r="AQ288" s="509"/>
      <c r="AR288" s="607"/>
      <c r="AS288" s="509"/>
      <c r="AT288" s="509"/>
      <c r="AU288" s="509"/>
      <c r="AV288" s="509"/>
      <c r="AW288" s="509"/>
      <c r="AX288" s="509"/>
      <c r="AY288" s="509"/>
      <c r="AZ288" s="509"/>
      <c r="BA288" s="509"/>
      <c r="BB288" s="509"/>
      <c r="BC288" s="509"/>
      <c r="BD288" s="509"/>
      <c r="BE288" s="509"/>
      <c r="BF288" s="509"/>
      <c r="BG288" s="509"/>
      <c r="BH288" s="163"/>
      <c r="BI288" s="509"/>
      <c r="BJ288" s="509"/>
      <c r="BK288" s="509"/>
      <c r="BL288" s="509"/>
      <c r="BM288" s="509"/>
      <c r="BN288" s="509"/>
      <c r="BO288" s="509"/>
      <c r="BP288" s="509"/>
      <c r="BQ288" s="509"/>
      <c r="BR288" s="509"/>
      <c r="BS288" s="509"/>
      <c r="BT288" s="509"/>
      <c r="BU288" s="509"/>
      <c r="BV288" s="509"/>
      <c r="BW288" s="509"/>
      <c r="BX288" s="509"/>
      <c r="BY288" s="509"/>
      <c r="BZ288" s="509"/>
      <c r="CA288" s="509"/>
      <c r="CB288" s="509"/>
      <c r="CC288" s="509"/>
      <c r="CD288" s="509"/>
      <c r="CE288" s="509"/>
      <c r="CF288" s="509"/>
      <c r="CG288" s="509"/>
      <c r="CH288" s="509"/>
      <c r="CI288" s="509"/>
      <c r="CJ288" s="509"/>
      <c r="CK288" s="509"/>
      <c r="CL288" s="509"/>
      <c r="CM288" s="509"/>
      <c r="CN288" s="509"/>
      <c r="CO288" s="509"/>
      <c r="CP288" s="509"/>
      <c r="CQ288" s="509"/>
      <c r="CR288" s="509"/>
      <c r="CS288" s="509"/>
      <c r="CT288" s="509"/>
      <c r="CU288" s="509"/>
      <c r="CV288" s="509"/>
      <c r="CW288" s="509"/>
      <c r="CX288" s="509"/>
      <c r="CY288" s="509"/>
      <c r="CZ288" s="509"/>
      <c r="DA288" s="509"/>
      <c r="DB288" s="509"/>
      <c r="DC288" s="509"/>
      <c r="DD288" s="509"/>
      <c r="DE288" s="509"/>
      <c r="DF288" s="509"/>
      <c r="DG288" s="509"/>
      <c r="DH288" s="509"/>
      <c r="DI288" s="509"/>
      <c r="DJ288" s="509"/>
      <c r="DK288" s="509"/>
      <c r="DL288" s="509"/>
      <c r="DM288" s="509"/>
      <c r="DN288" s="509"/>
      <c r="DO288" s="509"/>
      <c r="DP288" s="509"/>
      <c r="DQ288" s="509"/>
      <c r="DR288" s="163"/>
      <c r="DS288" s="509"/>
      <c r="DT288" s="509"/>
      <c r="DU288" s="509"/>
      <c r="DV288" s="509"/>
      <c r="DW288" s="509"/>
      <c r="DX288" s="509"/>
      <c r="DY288" s="509"/>
      <c r="DZ288" s="509"/>
      <c r="EA288" s="509"/>
      <c r="EB288" s="509"/>
      <c r="EC288" s="509"/>
      <c r="ED288" s="509"/>
      <c r="EE288" s="509"/>
      <c r="EF288" s="509"/>
      <c r="EG288" s="509"/>
      <c r="EH288" s="509"/>
      <c r="EI288" s="509"/>
      <c r="EJ288" s="509"/>
      <c r="EK288" s="509"/>
      <c r="EL288" s="509"/>
      <c r="EM288" s="509"/>
      <c r="EN288" s="509"/>
      <c r="EO288" s="509"/>
      <c r="EP288" s="509"/>
      <c r="EQ288" s="509"/>
      <c r="ER288" s="509"/>
      <c r="ES288" s="509"/>
      <c r="ET288" s="509"/>
      <c r="EU288" s="509"/>
      <c r="EV288" s="509"/>
      <c r="EW288" s="509"/>
      <c r="EX288" s="509"/>
      <c r="EY288" s="509"/>
      <c r="EZ288" s="509"/>
      <c r="FA288" s="509"/>
      <c r="FB288" s="509"/>
      <c r="FC288" s="509"/>
      <c r="FD288" s="509"/>
      <c r="FE288" s="509"/>
      <c r="FF288" s="509"/>
      <c r="FG288" s="509"/>
      <c r="FH288" s="509"/>
      <c r="FI288" s="509"/>
      <c r="FJ288" s="509"/>
      <c r="FK288" s="509"/>
      <c r="FL288" s="509"/>
      <c r="FM288" s="509"/>
      <c r="FN288" s="509"/>
      <c r="FO288" s="509"/>
      <c r="FP288" s="509"/>
      <c r="FQ288" s="509"/>
      <c r="FR288" s="509"/>
      <c r="FS288" s="509"/>
      <c r="FT288" s="509"/>
      <c r="FU288" s="509"/>
      <c r="FV288" s="509"/>
      <c r="FW288" s="509"/>
      <c r="FX288" s="509"/>
      <c r="FY288" s="509"/>
      <c r="FZ288" s="509"/>
      <c r="GA288" s="509"/>
      <c r="GB288" s="509"/>
      <c r="GC288" s="509"/>
      <c r="GD288" s="509"/>
      <c r="GE288" s="509"/>
      <c r="GF288" s="509"/>
      <c r="GG288" s="509"/>
    </row>
    <row r="289">
      <c r="A289" s="507"/>
      <c r="B289" s="163"/>
      <c r="C289" s="163"/>
      <c r="D289" s="606"/>
      <c r="E289" s="509"/>
      <c r="F289" s="509"/>
      <c r="G289" s="509"/>
      <c r="H289" s="163"/>
      <c r="I289" s="509"/>
      <c r="J289" s="509"/>
      <c r="K289" s="509"/>
      <c r="L289" s="509"/>
      <c r="M289" s="509"/>
      <c r="N289" s="509"/>
      <c r="O289" s="509"/>
      <c r="P289" s="509"/>
      <c r="Q289" s="509"/>
      <c r="R289" s="509"/>
      <c r="S289" s="509"/>
      <c r="T289" s="509"/>
      <c r="U289" s="509"/>
      <c r="V289" s="163"/>
      <c r="W289" s="605"/>
      <c r="X289" s="509"/>
      <c r="Y289" s="509"/>
      <c r="Z289" s="509"/>
      <c r="AA289" s="509"/>
      <c r="AB289" s="509"/>
      <c r="AC289" s="509"/>
      <c r="AD289" s="509"/>
      <c r="AE289" s="509"/>
      <c r="AF289" s="509"/>
      <c r="AG289" s="509"/>
      <c r="AH289" s="509"/>
      <c r="AI289" s="509"/>
      <c r="AJ289" s="509"/>
      <c r="AK289" s="509"/>
      <c r="AL289" s="509"/>
      <c r="AM289" s="509"/>
      <c r="AN289" s="509"/>
      <c r="AO289" s="509"/>
      <c r="AP289" s="509"/>
      <c r="AQ289" s="509"/>
      <c r="AR289" s="607"/>
      <c r="AS289" s="509"/>
      <c r="AT289" s="509"/>
      <c r="AU289" s="509"/>
      <c r="AV289" s="509"/>
      <c r="AW289" s="509"/>
      <c r="AX289" s="509"/>
      <c r="AY289" s="509"/>
      <c r="AZ289" s="509"/>
      <c r="BA289" s="509"/>
      <c r="BB289" s="509"/>
      <c r="BC289" s="509"/>
      <c r="BD289" s="509"/>
      <c r="BE289" s="509"/>
      <c r="BF289" s="509"/>
      <c r="BG289" s="509"/>
      <c r="BH289" s="163"/>
      <c r="BI289" s="509"/>
      <c r="BJ289" s="509"/>
      <c r="BK289" s="509"/>
      <c r="BL289" s="509"/>
      <c r="BM289" s="509"/>
      <c r="BN289" s="509"/>
      <c r="BO289" s="509"/>
      <c r="BP289" s="509"/>
      <c r="BQ289" s="509"/>
      <c r="BR289" s="509"/>
      <c r="BS289" s="509"/>
      <c r="BT289" s="509"/>
      <c r="BU289" s="509"/>
      <c r="BV289" s="509"/>
      <c r="BW289" s="509"/>
      <c r="BX289" s="509"/>
      <c r="BY289" s="509"/>
      <c r="BZ289" s="509"/>
      <c r="CA289" s="509"/>
      <c r="CB289" s="509"/>
      <c r="CC289" s="509"/>
      <c r="CD289" s="509"/>
      <c r="CE289" s="509"/>
      <c r="CF289" s="509"/>
      <c r="CG289" s="509"/>
      <c r="CH289" s="509"/>
      <c r="CI289" s="509"/>
      <c r="CJ289" s="509"/>
      <c r="CK289" s="509"/>
      <c r="CL289" s="509"/>
      <c r="CM289" s="509"/>
      <c r="CN289" s="509"/>
      <c r="CO289" s="509"/>
      <c r="CP289" s="509"/>
      <c r="CQ289" s="509"/>
      <c r="CR289" s="509"/>
      <c r="CS289" s="509"/>
      <c r="CT289" s="509"/>
      <c r="CU289" s="509"/>
      <c r="CV289" s="509"/>
      <c r="CW289" s="509"/>
      <c r="CX289" s="509"/>
      <c r="CY289" s="509"/>
      <c r="CZ289" s="509"/>
      <c r="DA289" s="509"/>
      <c r="DB289" s="509"/>
      <c r="DC289" s="509"/>
      <c r="DD289" s="509"/>
      <c r="DE289" s="509"/>
      <c r="DF289" s="509"/>
      <c r="DG289" s="509"/>
      <c r="DH289" s="509"/>
      <c r="DI289" s="509"/>
      <c r="DJ289" s="509"/>
      <c r="DK289" s="509"/>
      <c r="DL289" s="509"/>
      <c r="DM289" s="509"/>
      <c r="DN289" s="509"/>
      <c r="DO289" s="509"/>
      <c r="DP289" s="509"/>
      <c r="DQ289" s="509"/>
      <c r="DR289" s="163"/>
      <c r="DS289" s="509"/>
      <c r="DT289" s="509"/>
      <c r="DU289" s="509"/>
      <c r="DV289" s="509"/>
      <c r="DW289" s="509"/>
      <c r="DX289" s="509"/>
      <c r="DY289" s="509"/>
      <c r="DZ289" s="509"/>
      <c r="EA289" s="509"/>
      <c r="EB289" s="509"/>
      <c r="EC289" s="509"/>
      <c r="ED289" s="509"/>
      <c r="EE289" s="509"/>
      <c r="EF289" s="509"/>
      <c r="EG289" s="509"/>
      <c r="EH289" s="509"/>
      <c r="EI289" s="509"/>
      <c r="EJ289" s="509"/>
      <c r="EK289" s="509"/>
      <c r="EL289" s="509"/>
      <c r="EM289" s="509"/>
      <c r="EN289" s="509"/>
      <c r="EO289" s="509"/>
      <c r="EP289" s="509"/>
      <c r="EQ289" s="509"/>
      <c r="ER289" s="509"/>
      <c r="ES289" s="509"/>
      <c r="ET289" s="509"/>
      <c r="EU289" s="509"/>
      <c r="EV289" s="509"/>
      <c r="EW289" s="509"/>
      <c r="EX289" s="509"/>
      <c r="EY289" s="509"/>
      <c r="EZ289" s="509"/>
      <c r="FA289" s="509"/>
      <c r="FB289" s="509"/>
      <c r="FC289" s="509"/>
      <c r="FD289" s="509"/>
      <c r="FE289" s="509"/>
      <c r="FF289" s="509"/>
      <c r="FG289" s="509"/>
      <c r="FH289" s="509"/>
      <c r="FI289" s="509"/>
      <c r="FJ289" s="509"/>
      <c r="FK289" s="509"/>
      <c r="FL289" s="509"/>
      <c r="FM289" s="509"/>
      <c r="FN289" s="509"/>
      <c r="FO289" s="509"/>
      <c r="FP289" s="509"/>
      <c r="FQ289" s="509"/>
      <c r="FR289" s="509"/>
      <c r="FS289" s="509"/>
      <c r="FT289" s="509"/>
      <c r="FU289" s="509"/>
      <c r="FV289" s="509"/>
      <c r="FW289" s="509"/>
      <c r="FX289" s="509"/>
      <c r="FY289" s="509"/>
      <c r="FZ289" s="509"/>
      <c r="GA289" s="509"/>
      <c r="GB289" s="509"/>
      <c r="GC289" s="509"/>
      <c r="GD289" s="509"/>
      <c r="GE289" s="509"/>
      <c r="GF289" s="509"/>
      <c r="GG289" s="509"/>
    </row>
    <row r="290">
      <c r="A290" s="507"/>
      <c r="B290" s="163"/>
      <c r="C290" s="163"/>
      <c r="D290" s="606"/>
      <c r="E290" s="509"/>
      <c r="F290" s="509"/>
      <c r="G290" s="509"/>
      <c r="H290" s="163"/>
      <c r="I290" s="509"/>
      <c r="J290" s="509"/>
      <c r="K290" s="509"/>
      <c r="L290" s="509"/>
      <c r="M290" s="509"/>
      <c r="N290" s="509"/>
      <c r="O290" s="509"/>
      <c r="P290" s="509"/>
      <c r="Q290" s="509"/>
      <c r="R290" s="509"/>
      <c r="S290" s="509"/>
      <c r="T290" s="163"/>
      <c r="U290" s="509"/>
      <c r="V290" s="163"/>
      <c r="W290" s="605"/>
      <c r="X290" s="509"/>
      <c r="Y290" s="509"/>
      <c r="Z290" s="509"/>
      <c r="AA290" s="509"/>
      <c r="AB290" s="509"/>
      <c r="AC290" s="509"/>
      <c r="AD290" s="509"/>
      <c r="AE290" s="509"/>
      <c r="AF290" s="509"/>
      <c r="AG290" s="509"/>
      <c r="AH290" s="509"/>
      <c r="AI290" s="509"/>
      <c r="AJ290" s="509"/>
      <c r="AK290" s="509"/>
      <c r="AL290" s="509"/>
      <c r="AM290" s="509"/>
      <c r="AN290" s="509"/>
      <c r="AO290" s="509"/>
      <c r="AP290" s="509"/>
      <c r="AQ290" s="509"/>
      <c r="AR290" s="608"/>
      <c r="AS290" s="507"/>
      <c r="AT290" s="509"/>
      <c r="AU290" s="509"/>
      <c r="AV290" s="509"/>
      <c r="AW290" s="509"/>
      <c r="AX290" s="509"/>
      <c r="AY290" s="509"/>
      <c r="AZ290" s="509"/>
      <c r="BA290" s="509"/>
      <c r="BB290" s="509"/>
      <c r="BC290" s="509"/>
      <c r="BD290" s="509"/>
      <c r="BE290" s="509"/>
      <c r="BF290" s="509"/>
      <c r="BG290" s="509"/>
      <c r="BH290" s="163"/>
      <c r="BI290" s="509"/>
      <c r="BJ290" s="509"/>
      <c r="BK290" s="509"/>
      <c r="BL290" s="509"/>
      <c r="BM290" s="509"/>
      <c r="BN290" s="509"/>
      <c r="BO290" s="509"/>
      <c r="BP290" s="507"/>
      <c r="BQ290" s="509"/>
      <c r="BR290" s="509"/>
      <c r="BS290" s="509"/>
      <c r="BT290" s="509"/>
      <c r="BU290" s="509"/>
      <c r="BV290" s="509"/>
      <c r="BW290" s="509"/>
      <c r="BX290" s="509"/>
      <c r="BY290" s="509"/>
      <c r="BZ290" s="509"/>
      <c r="CA290" s="509"/>
      <c r="CB290" s="603"/>
      <c r="CC290" s="509"/>
      <c r="CD290" s="509"/>
      <c r="CE290" s="507"/>
      <c r="CF290" s="507"/>
      <c r="CG290" s="509"/>
      <c r="CH290" s="509"/>
      <c r="CI290" s="509"/>
      <c r="CJ290" s="509"/>
      <c r="CK290" s="509"/>
      <c r="CL290" s="509"/>
      <c r="CM290" s="509"/>
      <c r="CN290" s="509"/>
      <c r="CO290" s="509"/>
      <c r="CP290" s="509"/>
      <c r="CQ290" s="509"/>
      <c r="CR290" s="509"/>
      <c r="CS290" s="509"/>
      <c r="CT290" s="509"/>
      <c r="CU290" s="509"/>
      <c r="CV290" s="509"/>
      <c r="CW290" s="509"/>
      <c r="CX290" s="509"/>
      <c r="CY290" s="509"/>
      <c r="CZ290" s="509"/>
      <c r="DA290" s="509"/>
      <c r="DB290" s="509"/>
      <c r="DC290" s="509"/>
      <c r="DD290" s="509"/>
      <c r="DE290" s="509"/>
      <c r="DF290" s="509"/>
      <c r="DG290" s="509"/>
      <c r="DH290" s="509"/>
      <c r="DI290" s="509"/>
      <c r="DJ290" s="509"/>
      <c r="DK290" s="509"/>
      <c r="DL290" s="509"/>
      <c r="DM290" s="509"/>
      <c r="DN290" s="509"/>
      <c r="DO290" s="509"/>
      <c r="DP290" s="509"/>
      <c r="DQ290" s="509"/>
      <c r="DR290" s="163"/>
      <c r="DS290" s="509"/>
      <c r="DT290" s="509"/>
      <c r="DU290" s="509"/>
      <c r="DV290" s="509"/>
      <c r="DW290" s="509"/>
      <c r="DX290" s="509"/>
      <c r="DY290" s="509"/>
      <c r="DZ290" s="509"/>
      <c r="EA290" s="509"/>
      <c r="EB290" s="509"/>
      <c r="EC290" s="509"/>
      <c r="ED290" s="509"/>
      <c r="EE290" s="509"/>
      <c r="EF290" s="509"/>
      <c r="EG290" s="509"/>
      <c r="EH290" s="509"/>
      <c r="EI290" s="509"/>
      <c r="EJ290" s="509"/>
      <c r="EK290" s="509"/>
      <c r="EL290" s="509"/>
      <c r="EM290" s="509"/>
      <c r="EN290" s="509"/>
      <c r="EO290" s="509"/>
      <c r="EP290" s="509"/>
      <c r="EQ290" s="509"/>
      <c r="ER290" s="509"/>
      <c r="ES290" s="509"/>
      <c r="ET290" s="509"/>
      <c r="EU290" s="509"/>
      <c r="EV290" s="509"/>
      <c r="EW290" s="509"/>
      <c r="EX290" s="509"/>
      <c r="EY290" s="509"/>
      <c r="EZ290" s="509"/>
      <c r="FA290" s="509"/>
      <c r="FB290" s="509"/>
      <c r="FC290" s="509"/>
      <c r="FD290" s="509"/>
      <c r="FE290" s="509"/>
      <c r="FF290" s="509"/>
      <c r="FG290" s="509"/>
      <c r="FH290" s="509"/>
      <c r="FI290" s="509"/>
      <c r="FJ290" s="509"/>
      <c r="FK290" s="509"/>
      <c r="FL290" s="509"/>
      <c r="FM290" s="509"/>
      <c r="FN290" s="509"/>
      <c r="FO290" s="509"/>
      <c r="FP290" s="509"/>
      <c r="FQ290" s="509"/>
      <c r="FR290" s="509"/>
      <c r="FS290" s="509"/>
      <c r="FT290" s="509"/>
      <c r="FU290" s="509"/>
      <c r="FV290" s="509"/>
      <c r="FW290" s="509"/>
      <c r="FX290" s="509"/>
      <c r="FY290" s="509"/>
      <c r="FZ290" s="509"/>
      <c r="GA290" s="509"/>
      <c r="GB290" s="509"/>
      <c r="GC290" s="509"/>
      <c r="GD290" s="509"/>
      <c r="GE290" s="509"/>
      <c r="GF290" s="509"/>
      <c r="GG290" s="509"/>
    </row>
    <row r="291">
      <c r="A291" s="507"/>
      <c r="B291" s="163"/>
      <c r="C291" s="163"/>
      <c r="D291" s="606"/>
      <c r="E291" s="509"/>
      <c r="F291" s="509"/>
      <c r="G291" s="509"/>
      <c r="H291" s="163"/>
      <c r="I291" s="509"/>
      <c r="J291" s="509"/>
      <c r="K291" s="509"/>
      <c r="L291" s="509"/>
      <c r="M291" s="509"/>
      <c r="N291" s="509"/>
      <c r="O291" s="509"/>
      <c r="P291" s="509"/>
      <c r="Q291" s="509"/>
      <c r="R291" s="509"/>
      <c r="S291" s="509"/>
      <c r="T291" s="163"/>
      <c r="U291" s="509"/>
      <c r="V291" s="163"/>
      <c r="W291" s="605"/>
      <c r="X291" s="509"/>
      <c r="Y291" s="509"/>
      <c r="Z291" s="509"/>
      <c r="AA291" s="509"/>
      <c r="AB291" s="509"/>
      <c r="AC291" s="509"/>
      <c r="AD291" s="509"/>
      <c r="AE291" s="509"/>
      <c r="AF291" s="509"/>
      <c r="AG291" s="509"/>
      <c r="AH291" s="509"/>
      <c r="AI291" s="509"/>
      <c r="AJ291" s="509"/>
      <c r="AK291" s="509"/>
      <c r="AL291" s="509"/>
      <c r="AM291" s="509"/>
      <c r="AN291" s="509"/>
      <c r="AO291" s="509"/>
      <c r="AP291" s="509"/>
      <c r="AQ291" s="509"/>
      <c r="AR291" s="608"/>
      <c r="AS291" s="507"/>
      <c r="AT291" s="509"/>
      <c r="AU291" s="509"/>
      <c r="AV291" s="509"/>
      <c r="AW291" s="509"/>
      <c r="AX291" s="509"/>
      <c r="AY291" s="509"/>
      <c r="AZ291" s="509"/>
      <c r="BA291" s="509"/>
      <c r="BB291" s="509"/>
      <c r="BC291" s="509"/>
      <c r="BD291" s="509"/>
      <c r="BE291" s="509"/>
      <c r="BF291" s="509"/>
      <c r="BG291" s="509"/>
      <c r="BH291" s="163"/>
      <c r="BI291" s="509"/>
      <c r="BJ291" s="509"/>
      <c r="BK291" s="509"/>
      <c r="BL291" s="509"/>
      <c r="BM291" s="509"/>
      <c r="BN291" s="509"/>
      <c r="BO291" s="509"/>
      <c r="BP291" s="507"/>
      <c r="BQ291" s="509"/>
      <c r="BR291" s="509"/>
      <c r="BS291" s="509"/>
      <c r="BT291" s="509"/>
      <c r="BU291" s="509"/>
      <c r="BV291" s="509"/>
      <c r="BW291" s="509"/>
      <c r="BX291" s="509"/>
      <c r="BY291" s="509"/>
      <c r="BZ291" s="509"/>
      <c r="CA291" s="509"/>
      <c r="CB291" s="603"/>
      <c r="CC291" s="509"/>
      <c r="CD291" s="509"/>
      <c r="CE291" s="507"/>
      <c r="CF291" s="507"/>
      <c r="CG291" s="509"/>
      <c r="CH291" s="509"/>
      <c r="CI291" s="509"/>
      <c r="CJ291" s="509"/>
      <c r="CK291" s="509"/>
      <c r="CL291" s="509"/>
      <c r="CM291" s="509"/>
      <c r="CN291" s="509"/>
      <c r="CO291" s="509"/>
      <c r="CP291" s="509"/>
      <c r="CQ291" s="509"/>
      <c r="CR291" s="509"/>
      <c r="CS291" s="509"/>
      <c r="CT291" s="509"/>
      <c r="CU291" s="509"/>
      <c r="CV291" s="509"/>
      <c r="CW291" s="509"/>
      <c r="CX291" s="509"/>
      <c r="CY291" s="509"/>
      <c r="CZ291" s="509"/>
      <c r="DA291" s="509"/>
      <c r="DB291" s="509"/>
      <c r="DC291" s="509"/>
      <c r="DD291" s="509"/>
      <c r="DE291" s="509"/>
      <c r="DF291" s="509"/>
      <c r="DG291" s="509"/>
      <c r="DH291" s="509"/>
      <c r="DI291" s="509"/>
      <c r="DJ291" s="509"/>
      <c r="DK291" s="509"/>
      <c r="DL291" s="509"/>
      <c r="DM291" s="509"/>
      <c r="DN291" s="509"/>
      <c r="DO291" s="509"/>
      <c r="DP291" s="509"/>
      <c r="DQ291" s="509"/>
      <c r="DR291" s="163"/>
      <c r="DS291" s="509"/>
      <c r="DT291" s="509"/>
      <c r="DU291" s="509"/>
      <c r="DV291" s="509"/>
      <c r="DW291" s="509"/>
      <c r="DX291" s="509"/>
      <c r="DY291" s="509"/>
      <c r="DZ291" s="509"/>
      <c r="EA291" s="509"/>
      <c r="EB291" s="509"/>
      <c r="EC291" s="509"/>
      <c r="ED291" s="509"/>
      <c r="EE291" s="509"/>
      <c r="EF291" s="509"/>
      <c r="EG291" s="509"/>
      <c r="EH291" s="509"/>
      <c r="EI291" s="509"/>
      <c r="EJ291" s="509"/>
      <c r="EK291" s="509"/>
      <c r="EL291" s="509"/>
      <c r="EM291" s="509"/>
      <c r="EN291" s="509"/>
      <c r="EO291" s="509"/>
      <c r="EP291" s="509"/>
      <c r="EQ291" s="509"/>
      <c r="ER291" s="509"/>
      <c r="ES291" s="509"/>
      <c r="ET291" s="509"/>
      <c r="EU291" s="509"/>
      <c r="EV291" s="509"/>
      <c r="EW291" s="509"/>
      <c r="EX291" s="509"/>
      <c r="EY291" s="509"/>
      <c r="EZ291" s="509"/>
      <c r="FA291" s="509"/>
      <c r="FB291" s="509"/>
      <c r="FC291" s="509"/>
      <c r="FD291" s="509"/>
      <c r="FE291" s="509"/>
      <c r="FF291" s="509"/>
      <c r="FG291" s="509"/>
      <c r="FH291" s="509"/>
      <c r="FI291" s="509"/>
      <c r="FJ291" s="509"/>
      <c r="FK291" s="509"/>
      <c r="FL291" s="509"/>
      <c r="FM291" s="509"/>
      <c r="FN291" s="509"/>
      <c r="FO291" s="509"/>
      <c r="FP291" s="509"/>
      <c r="FQ291" s="509"/>
      <c r="FR291" s="509"/>
      <c r="FS291" s="509"/>
      <c r="FT291" s="509"/>
      <c r="FU291" s="509"/>
      <c r="FV291" s="509"/>
      <c r="FW291" s="509"/>
      <c r="FX291" s="509"/>
      <c r="FY291" s="509"/>
      <c r="FZ291" s="509"/>
      <c r="GA291" s="509"/>
      <c r="GB291" s="509"/>
      <c r="GC291" s="509"/>
      <c r="GD291" s="509"/>
      <c r="GE291" s="509"/>
      <c r="GF291" s="509"/>
      <c r="GG291" s="509"/>
    </row>
    <row r="292">
      <c r="A292" s="507"/>
      <c r="B292" s="163"/>
      <c r="C292" s="163"/>
      <c r="D292" s="509"/>
      <c r="E292" s="509"/>
      <c r="F292" s="509"/>
      <c r="G292" s="509"/>
      <c r="H292" s="163"/>
      <c r="I292" s="509"/>
      <c r="J292" s="509"/>
      <c r="K292" s="509"/>
      <c r="L292" s="509"/>
      <c r="M292" s="509"/>
      <c r="N292" s="509"/>
      <c r="O292" s="509"/>
      <c r="P292" s="509"/>
      <c r="Q292" s="509"/>
      <c r="R292" s="509"/>
      <c r="S292" s="509"/>
      <c r="T292" s="509"/>
      <c r="U292" s="509"/>
      <c r="V292" s="163"/>
      <c r="W292" s="605"/>
      <c r="X292" s="509"/>
      <c r="Y292" s="509"/>
      <c r="Z292" s="509"/>
      <c r="AA292" s="509"/>
      <c r="AB292" s="509"/>
      <c r="AC292" s="509"/>
      <c r="AD292" s="509"/>
      <c r="AE292" s="509"/>
      <c r="AF292" s="509"/>
      <c r="AG292" s="509"/>
      <c r="AH292" s="509"/>
      <c r="AI292" s="509"/>
      <c r="AJ292" s="509"/>
      <c r="AK292" s="509"/>
      <c r="AL292" s="509"/>
      <c r="AM292" s="509"/>
      <c r="AN292" s="509"/>
      <c r="AO292" s="509"/>
      <c r="AP292" s="509"/>
      <c r="AQ292" s="509"/>
      <c r="AR292" s="607"/>
      <c r="AS292" s="509"/>
      <c r="AT292" s="509"/>
      <c r="AU292" s="509"/>
      <c r="AV292" s="509"/>
      <c r="AW292" s="509"/>
      <c r="AX292" s="509"/>
      <c r="AY292" s="509"/>
      <c r="AZ292" s="509"/>
      <c r="BA292" s="509"/>
      <c r="BB292" s="509"/>
      <c r="BC292" s="509"/>
      <c r="BD292" s="509"/>
      <c r="BE292" s="509"/>
      <c r="BF292" s="509"/>
      <c r="BG292" s="509"/>
      <c r="BH292" s="163"/>
      <c r="BI292" s="509"/>
      <c r="BJ292" s="509"/>
      <c r="BK292" s="509"/>
      <c r="BL292" s="509"/>
      <c r="BM292" s="509"/>
      <c r="BN292" s="509"/>
      <c r="BO292" s="509"/>
      <c r="BP292" s="509"/>
      <c r="BQ292" s="509"/>
      <c r="BR292" s="509"/>
      <c r="BS292" s="509"/>
      <c r="BT292" s="509"/>
      <c r="BU292" s="509"/>
      <c r="BV292" s="509"/>
      <c r="BW292" s="509"/>
      <c r="BX292" s="509"/>
      <c r="BY292" s="509"/>
      <c r="BZ292" s="509"/>
      <c r="CA292" s="509"/>
      <c r="CB292" s="509"/>
      <c r="CC292" s="509"/>
      <c r="CD292" s="509"/>
      <c r="CE292" s="509"/>
      <c r="CF292" s="509"/>
      <c r="CG292" s="509"/>
      <c r="CH292" s="509"/>
      <c r="CI292" s="509"/>
      <c r="CJ292" s="509"/>
      <c r="CK292" s="509"/>
      <c r="CL292" s="509"/>
      <c r="CM292" s="509"/>
      <c r="CN292" s="509"/>
      <c r="CO292" s="509"/>
      <c r="CP292" s="509"/>
      <c r="CQ292" s="509"/>
      <c r="CR292" s="509"/>
      <c r="CS292" s="509"/>
      <c r="CT292" s="509"/>
      <c r="CU292" s="509"/>
      <c r="CV292" s="509"/>
      <c r="CW292" s="509"/>
      <c r="CX292" s="509"/>
      <c r="CY292" s="509"/>
      <c r="CZ292" s="509"/>
      <c r="DA292" s="509"/>
      <c r="DB292" s="509"/>
      <c r="DC292" s="509"/>
      <c r="DD292" s="509"/>
      <c r="DE292" s="509"/>
      <c r="DF292" s="509"/>
      <c r="DG292" s="509"/>
      <c r="DH292" s="509"/>
      <c r="DI292" s="509"/>
      <c r="DJ292" s="509"/>
      <c r="DK292" s="509"/>
      <c r="DL292" s="509"/>
      <c r="DM292" s="509"/>
      <c r="DN292" s="509"/>
      <c r="DO292" s="509"/>
      <c r="DP292" s="509"/>
      <c r="DQ292" s="509"/>
      <c r="DR292" s="163"/>
      <c r="DS292" s="509"/>
      <c r="DT292" s="509"/>
      <c r="DU292" s="509"/>
      <c r="DV292" s="509"/>
      <c r="DW292" s="509"/>
      <c r="DX292" s="509"/>
      <c r="DY292" s="509"/>
      <c r="DZ292" s="509"/>
      <c r="EA292" s="509"/>
      <c r="EB292" s="509"/>
      <c r="EC292" s="509"/>
      <c r="ED292" s="509"/>
      <c r="EE292" s="509"/>
      <c r="EF292" s="509"/>
      <c r="EG292" s="509"/>
      <c r="EH292" s="509"/>
      <c r="EI292" s="509"/>
      <c r="EJ292" s="509"/>
      <c r="EK292" s="509"/>
      <c r="EL292" s="509"/>
      <c r="EM292" s="509"/>
      <c r="EN292" s="509"/>
      <c r="EO292" s="509"/>
      <c r="EP292" s="509"/>
      <c r="EQ292" s="509"/>
      <c r="ER292" s="509"/>
      <c r="ES292" s="509"/>
      <c r="ET292" s="509"/>
      <c r="EU292" s="509"/>
      <c r="EV292" s="509"/>
      <c r="EW292" s="509"/>
      <c r="EX292" s="509"/>
      <c r="EY292" s="509"/>
      <c r="EZ292" s="509"/>
      <c r="FA292" s="509"/>
      <c r="FB292" s="509"/>
      <c r="FC292" s="509"/>
      <c r="FD292" s="509"/>
      <c r="FE292" s="509"/>
      <c r="FF292" s="509"/>
      <c r="FG292" s="509"/>
      <c r="FH292" s="509"/>
      <c r="FI292" s="509"/>
      <c r="FJ292" s="509"/>
      <c r="FK292" s="509"/>
      <c r="FL292" s="509"/>
      <c r="FM292" s="509"/>
      <c r="FN292" s="509"/>
      <c r="FO292" s="509"/>
      <c r="FP292" s="509"/>
      <c r="FQ292" s="509"/>
      <c r="FR292" s="509"/>
      <c r="FS292" s="509"/>
      <c r="FT292" s="509"/>
      <c r="FU292" s="509"/>
      <c r="FV292" s="509"/>
      <c r="FW292" s="509"/>
      <c r="FX292" s="509"/>
      <c r="FY292" s="509"/>
      <c r="FZ292" s="509"/>
      <c r="GA292" s="509"/>
      <c r="GB292" s="509"/>
      <c r="GC292" s="509"/>
      <c r="GD292" s="509"/>
      <c r="GE292" s="509"/>
      <c r="GF292" s="509"/>
      <c r="GG292" s="509"/>
    </row>
    <row r="293">
      <c r="A293" s="507"/>
      <c r="B293" s="163"/>
      <c r="C293" s="163"/>
      <c r="D293" s="509"/>
      <c r="E293" s="509"/>
      <c r="F293" s="509"/>
      <c r="G293" s="509"/>
      <c r="H293" s="163"/>
      <c r="I293" s="509"/>
      <c r="J293" s="509"/>
      <c r="K293" s="509"/>
      <c r="L293" s="509"/>
      <c r="M293" s="509"/>
      <c r="N293" s="509"/>
      <c r="O293" s="509"/>
      <c r="P293" s="509"/>
      <c r="Q293" s="509"/>
      <c r="R293" s="509"/>
      <c r="S293" s="509"/>
      <c r="T293" s="509"/>
      <c r="U293" s="509"/>
      <c r="V293" s="163"/>
      <c r="W293" s="605"/>
      <c r="X293" s="509"/>
      <c r="Y293" s="509"/>
      <c r="Z293" s="509"/>
      <c r="AA293" s="509"/>
      <c r="AB293" s="509"/>
      <c r="AC293" s="509"/>
      <c r="AD293" s="509"/>
      <c r="AE293" s="509"/>
      <c r="AF293" s="509"/>
      <c r="AG293" s="509"/>
      <c r="AH293" s="509"/>
      <c r="AI293" s="509"/>
      <c r="AJ293" s="509"/>
      <c r="AK293" s="509"/>
      <c r="AL293" s="509"/>
      <c r="AM293" s="509"/>
      <c r="AN293" s="509"/>
      <c r="AO293" s="509"/>
      <c r="AP293" s="509"/>
      <c r="AQ293" s="509"/>
      <c r="AR293" s="607"/>
      <c r="AS293" s="509"/>
      <c r="AT293" s="509"/>
      <c r="AU293" s="509"/>
      <c r="AV293" s="509"/>
      <c r="AW293" s="509"/>
      <c r="AX293" s="509"/>
      <c r="AY293" s="509"/>
      <c r="AZ293" s="509"/>
      <c r="BA293" s="509"/>
      <c r="BB293" s="509"/>
      <c r="BC293" s="509"/>
      <c r="BD293" s="509"/>
      <c r="BE293" s="509"/>
      <c r="BF293" s="509"/>
      <c r="BG293" s="509"/>
      <c r="BH293" s="163"/>
      <c r="BI293" s="509"/>
      <c r="BJ293" s="509"/>
      <c r="BK293" s="509"/>
      <c r="BL293" s="509"/>
      <c r="BM293" s="509"/>
      <c r="BN293" s="509"/>
      <c r="BO293" s="509"/>
      <c r="BP293" s="509"/>
      <c r="BQ293" s="509"/>
      <c r="BR293" s="509"/>
      <c r="BS293" s="509"/>
      <c r="BT293" s="509"/>
      <c r="BU293" s="509"/>
      <c r="BV293" s="509"/>
      <c r="BW293" s="509"/>
      <c r="BX293" s="509"/>
      <c r="BY293" s="509"/>
      <c r="BZ293" s="509"/>
      <c r="CA293" s="509"/>
      <c r="CB293" s="509"/>
      <c r="CC293" s="509"/>
      <c r="CD293" s="509"/>
      <c r="CE293" s="509"/>
      <c r="CF293" s="509"/>
      <c r="CG293" s="509"/>
      <c r="CH293" s="509"/>
      <c r="CI293" s="509"/>
      <c r="CJ293" s="509"/>
      <c r="CK293" s="509"/>
      <c r="CL293" s="509"/>
      <c r="CM293" s="509"/>
      <c r="CN293" s="509"/>
      <c r="CO293" s="509"/>
      <c r="CP293" s="509"/>
      <c r="CQ293" s="509"/>
      <c r="CR293" s="509"/>
      <c r="CS293" s="509"/>
      <c r="CT293" s="509"/>
      <c r="CU293" s="509"/>
      <c r="CV293" s="509"/>
      <c r="CW293" s="509"/>
      <c r="CX293" s="509"/>
      <c r="CY293" s="509"/>
      <c r="CZ293" s="509"/>
      <c r="DA293" s="509"/>
      <c r="DB293" s="509"/>
      <c r="DC293" s="509"/>
      <c r="DD293" s="509"/>
      <c r="DE293" s="509"/>
      <c r="DF293" s="509"/>
      <c r="DG293" s="509"/>
      <c r="DH293" s="509"/>
      <c r="DI293" s="509"/>
      <c r="DJ293" s="509"/>
      <c r="DK293" s="509"/>
      <c r="DL293" s="509"/>
      <c r="DM293" s="509"/>
      <c r="DN293" s="509"/>
      <c r="DO293" s="509"/>
      <c r="DP293" s="509"/>
      <c r="DQ293" s="509"/>
      <c r="DR293" s="163"/>
      <c r="DS293" s="509"/>
      <c r="DT293" s="509"/>
      <c r="DU293" s="509"/>
      <c r="DV293" s="509"/>
      <c r="DW293" s="509"/>
      <c r="DX293" s="509"/>
      <c r="DY293" s="509"/>
      <c r="DZ293" s="509"/>
      <c r="EA293" s="509"/>
      <c r="EB293" s="509"/>
      <c r="EC293" s="509"/>
      <c r="ED293" s="509"/>
      <c r="EE293" s="509"/>
      <c r="EF293" s="509"/>
      <c r="EG293" s="509"/>
      <c r="EH293" s="509"/>
      <c r="EI293" s="509"/>
      <c r="EJ293" s="509"/>
      <c r="EK293" s="509"/>
      <c r="EL293" s="509"/>
      <c r="EM293" s="509"/>
      <c r="EN293" s="509"/>
      <c r="EO293" s="509"/>
      <c r="EP293" s="509"/>
      <c r="EQ293" s="509"/>
      <c r="ER293" s="509"/>
      <c r="ES293" s="509"/>
      <c r="ET293" s="509"/>
      <c r="EU293" s="509"/>
      <c r="EV293" s="509"/>
      <c r="EW293" s="509"/>
      <c r="EX293" s="509"/>
      <c r="EY293" s="509"/>
      <c r="EZ293" s="509"/>
      <c r="FA293" s="509"/>
      <c r="FB293" s="509"/>
      <c r="FC293" s="509"/>
      <c r="FD293" s="509"/>
      <c r="FE293" s="509"/>
      <c r="FF293" s="509"/>
      <c r="FG293" s="509"/>
      <c r="FH293" s="509"/>
      <c r="FI293" s="509"/>
      <c r="FJ293" s="509"/>
      <c r="FK293" s="509"/>
      <c r="FL293" s="509"/>
      <c r="FM293" s="509"/>
      <c r="FN293" s="509"/>
      <c r="FO293" s="509"/>
      <c r="FP293" s="509"/>
      <c r="FQ293" s="509"/>
      <c r="FR293" s="509"/>
      <c r="FS293" s="509"/>
      <c r="FT293" s="509"/>
      <c r="FU293" s="509"/>
      <c r="FV293" s="509"/>
      <c r="FW293" s="509"/>
      <c r="FX293" s="509"/>
      <c r="FY293" s="509"/>
      <c r="FZ293" s="509"/>
      <c r="GA293" s="509"/>
      <c r="GB293" s="509"/>
      <c r="GC293" s="509"/>
      <c r="GD293" s="509"/>
      <c r="GE293" s="509"/>
      <c r="GF293" s="509"/>
      <c r="GG293" s="509"/>
    </row>
    <row r="294">
      <c r="A294" s="507"/>
      <c r="B294" s="163"/>
      <c r="C294" s="163"/>
      <c r="D294" s="509"/>
      <c r="E294" s="509"/>
      <c r="F294" s="509"/>
      <c r="G294" s="509"/>
      <c r="H294" s="163"/>
      <c r="I294" s="509"/>
      <c r="J294" s="509"/>
      <c r="K294" s="509"/>
      <c r="L294" s="509"/>
      <c r="M294" s="509"/>
      <c r="N294" s="509"/>
      <c r="O294" s="509"/>
      <c r="P294" s="509"/>
      <c r="Q294" s="509"/>
      <c r="R294" s="509"/>
      <c r="S294" s="509"/>
      <c r="T294" s="163"/>
      <c r="U294" s="509"/>
      <c r="V294" s="163"/>
      <c r="W294" s="605"/>
      <c r="X294" s="509"/>
      <c r="Y294" s="509"/>
      <c r="Z294" s="509"/>
      <c r="AA294" s="509"/>
      <c r="AB294" s="509"/>
      <c r="AC294" s="509"/>
      <c r="AD294" s="509"/>
      <c r="AE294" s="509"/>
      <c r="AF294" s="509"/>
      <c r="AG294" s="509"/>
      <c r="AH294" s="509"/>
      <c r="AI294" s="509"/>
      <c r="AJ294" s="509"/>
      <c r="AK294" s="509"/>
      <c r="AL294" s="509"/>
      <c r="AM294" s="509"/>
      <c r="AN294" s="509"/>
      <c r="AO294" s="509"/>
      <c r="AP294" s="509"/>
      <c r="AQ294" s="509"/>
      <c r="AR294" s="608"/>
      <c r="AS294" s="604"/>
      <c r="AT294" s="509"/>
      <c r="AU294" s="509"/>
      <c r="AV294" s="509"/>
      <c r="AW294" s="509"/>
      <c r="AX294" s="509"/>
      <c r="AY294" s="509"/>
      <c r="AZ294" s="509"/>
      <c r="BA294" s="509"/>
      <c r="BB294" s="509"/>
      <c r="BC294" s="509"/>
      <c r="BD294" s="509"/>
      <c r="BE294" s="509"/>
      <c r="BF294" s="509"/>
      <c r="BG294" s="509"/>
      <c r="BH294" s="163"/>
      <c r="BI294" s="509"/>
      <c r="BJ294" s="509"/>
      <c r="BK294" s="509"/>
      <c r="BL294" s="509"/>
      <c r="BM294" s="509"/>
      <c r="BN294" s="509"/>
      <c r="BO294" s="509"/>
      <c r="BP294" s="509"/>
      <c r="BQ294" s="509"/>
      <c r="BR294" s="509"/>
      <c r="BS294" s="509"/>
      <c r="BT294" s="509"/>
      <c r="BU294" s="509"/>
      <c r="BV294" s="509"/>
      <c r="BW294" s="509"/>
      <c r="BX294" s="509"/>
      <c r="BY294" s="509"/>
      <c r="BZ294" s="509"/>
      <c r="CA294" s="509"/>
      <c r="CB294" s="509"/>
      <c r="CC294" s="509"/>
      <c r="CD294" s="509"/>
      <c r="CE294" s="604"/>
      <c r="CF294" s="509"/>
      <c r="CG294" s="509"/>
      <c r="CH294" s="509"/>
      <c r="CI294" s="509"/>
      <c r="CJ294" s="509"/>
      <c r="CK294" s="509"/>
      <c r="CL294" s="509"/>
      <c r="CM294" s="509"/>
      <c r="CN294" s="509"/>
      <c r="CO294" s="509"/>
      <c r="CP294" s="509"/>
      <c r="CQ294" s="509"/>
      <c r="CR294" s="509"/>
      <c r="CS294" s="509"/>
      <c r="CT294" s="509"/>
      <c r="CU294" s="509"/>
      <c r="CV294" s="509"/>
      <c r="CW294" s="509"/>
      <c r="CX294" s="509"/>
      <c r="CY294" s="509"/>
      <c r="CZ294" s="509"/>
      <c r="DA294" s="509"/>
      <c r="DB294" s="509"/>
      <c r="DC294" s="509"/>
      <c r="DD294" s="509"/>
      <c r="DE294" s="509"/>
      <c r="DF294" s="509"/>
      <c r="DG294" s="509"/>
      <c r="DH294" s="509"/>
      <c r="DI294" s="509"/>
      <c r="DJ294" s="509"/>
      <c r="DK294" s="509"/>
      <c r="DL294" s="509"/>
      <c r="DM294" s="509"/>
      <c r="DN294" s="509"/>
      <c r="DO294" s="509"/>
      <c r="DP294" s="509"/>
      <c r="DQ294" s="509"/>
      <c r="DR294" s="163"/>
      <c r="DS294" s="509"/>
      <c r="DT294" s="509"/>
      <c r="DU294" s="509"/>
      <c r="DV294" s="509"/>
      <c r="DW294" s="509"/>
      <c r="DX294" s="509"/>
      <c r="DY294" s="509"/>
      <c r="DZ294" s="509"/>
      <c r="EA294" s="509"/>
      <c r="EB294" s="509"/>
      <c r="EC294" s="509"/>
      <c r="ED294" s="509"/>
      <c r="EE294" s="509"/>
      <c r="EF294" s="509"/>
      <c r="EG294" s="509"/>
      <c r="EH294" s="509"/>
      <c r="EI294" s="509"/>
      <c r="EJ294" s="509"/>
      <c r="EK294" s="509"/>
      <c r="EL294" s="509"/>
      <c r="EM294" s="509"/>
      <c r="EN294" s="509"/>
      <c r="EO294" s="509"/>
      <c r="EP294" s="509"/>
      <c r="EQ294" s="509"/>
      <c r="ER294" s="509"/>
      <c r="ES294" s="509"/>
      <c r="ET294" s="509"/>
      <c r="EU294" s="509"/>
      <c r="EV294" s="509"/>
      <c r="EW294" s="509"/>
      <c r="EX294" s="509"/>
      <c r="EY294" s="509"/>
      <c r="EZ294" s="509"/>
      <c r="FA294" s="509"/>
      <c r="FB294" s="509"/>
      <c r="FC294" s="509"/>
      <c r="FD294" s="509"/>
      <c r="FE294" s="509"/>
      <c r="FF294" s="509"/>
      <c r="FG294" s="509"/>
      <c r="FH294" s="509"/>
      <c r="FI294" s="509"/>
      <c r="FJ294" s="509"/>
      <c r="FK294" s="509"/>
      <c r="FL294" s="509"/>
      <c r="FM294" s="509"/>
      <c r="FN294" s="509"/>
      <c r="FO294" s="509"/>
      <c r="FP294" s="509"/>
      <c r="FQ294" s="509"/>
      <c r="FR294" s="509"/>
      <c r="FS294" s="509"/>
      <c r="FT294" s="509"/>
      <c r="FU294" s="509"/>
      <c r="FV294" s="509"/>
      <c r="FW294" s="509"/>
      <c r="FX294" s="509"/>
      <c r="FY294" s="509"/>
      <c r="FZ294" s="509"/>
      <c r="GA294" s="509"/>
      <c r="GB294" s="509"/>
      <c r="GC294" s="509"/>
      <c r="GD294" s="509"/>
      <c r="GE294" s="509"/>
      <c r="GF294" s="509"/>
      <c r="GG294" s="509"/>
    </row>
    <row r="295">
      <c r="A295" s="507"/>
      <c r="B295" s="163"/>
      <c r="C295" s="163"/>
      <c r="D295" s="509"/>
      <c r="E295" s="509"/>
      <c r="F295" s="509"/>
      <c r="G295" s="509"/>
      <c r="H295" s="163"/>
      <c r="I295" s="509"/>
      <c r="J295" s="509"/>
      <c r="K295" s="509"/>
      <c r="L295" s="509"/>
      <c r="M295" s="509"/>
      <c r="N295" s="509"/>
      <c r="O295" s="509"/>
      <c r="P295" s="509"/>
      <c r="Q295" s="509"/>
      <c r="R295" s="509"/>
      <c r="S295" s="509"/>
      <c r="T295" s="163"/>
      <c r="U295" s="509"/>
      <c r="V295" s="163"/>
      <c r="W295" s="605"/>
      <c r="X295" s="509"/>
      <c r="Y295" s="509"/>
      <c r="Z295" s="509"/>
      <c r="AA295" s="509"/>
      <c r="AB295" s="509"/>
      <c r="AC295" s="509"/>
      <c r="AD295" s="509"/>
      <c r="AE295" s="509"/>
      <c r="AF295" s="509"/>
      <c r="AG295" s="509"/>
      <c r="AH295" s="509"/>
      <c r="AI295" s="509"/>
      <c r="AJ295" s="509"/>
      <c r="AK295" s="509"/>
      <c r="AL295" s="509"/>
      <c r="AM295" s="509"/>
      <c r="AN295" s="509"/>
      <c r="AO295" s="509"/>
      <c r="AP295" s="509"/>
      <c r="AQ295" s="509"/>
      <c r="AR295" s="608"/>
      <c r="AS295" s="604"/>
      <c r="AT295" s="509"/>
      <c r="AU295" s="509"/>
      <c r="AV295" s="509"/>
      <c r="AW295" s="509"/>
      <c r="AX295" s="509"/>
      <c r="AY295" s="509"/>
      <c r="AZ295" s="509"/>
      <c r="BA295" s="509"/>
      <c r="BB295" s="509"/>
      <c r="BC295" s="509"/>
      <c r="BD295" s="509"/>
      <c r="BE295" s="509"/>
      <c r="BF295" s="509"/>
      <c r="BG295" s="509"/>
      <c r="BH295" s="163"/>
      <c r="BI295" s="509"/>
      <c r="BJ295" s="509"/>
      <c r="BK295" s="509"/>
      <c r="BL295" s="509"/>
      <c r="BM295" s="509"/>
      <c r="BN295" s="509"/>
      <c r="BO295" s="509"/>
      <c r="BP295" s="509"/>
      <c r="BQ295" s="509"/>
      <c r="BR295" s="509"/>
      <c r="BS295" s="509"/>
      <c r="BT295" s="509"/>
      <c r="BU295" s="509"/>
      <c r="BV295" s="509"/>
      <c r="BW295" s="509"/>
      <c r="BX295" s="604"/>
      <c r="BY295" s="509"/>
      <c r="BZ295" s="509"/>
      <c r="CA295" s="603"/>
      <c r="CB295" s="509"/>
      <c r="CC295" s="509"/>
      <c r="CD295" s="509"/>
      <c r="CE295" s="604"/>
      <c r="CF295" s="507"/>
      <c r="CG295" s="509"/>
      <c r="CH295" s="509"/>
      <c r="CI295" s="509"/>
      <c r="CJ295" s="509"/>
      <c r="CK295" s="509"/>
      <c r="CL295" s="509"/>
      <c r="CM295" s="509"/>
      <c r="CN295" s="509"/>
      <c r="CO295" s="509"/>
      <c r="CP295" s="509"/>
      <c r="CQ295" s="509"/>
      <c r="CR295" s="509"/>
      <c r="CS295" s="509"/>
      <c r="CT295" s="509"/>
      <c r="CU295" s="509"/>
      <c r="CV295" s="509"/>
      <c r="CW295" s="509"/>
      <c r="CX295" s="509"/>
      <c r="CY295" s="509"/>
      <c r="CZ295" s="509"/>
      <c r="DA295" s="509"/>
      <c r="DB295" s="509"/>
      <c r="DC295" s="509"/>
      <c r="DD295" s="509"/>
      <c r="DE295" s="509"/>
      <c r="DF295" s="509"/>
      <c r="DG295" s="509"/>
      <c r="DH295" s="509"/>
      <c r="DI295" s="509"/>
      <c r="DJ295" s="509"/>
      <c r="DK295" s="509"/>
      <c r="DL295" s="509"/>
      <c r="DM295" s="509"/>
      <c r="DN295" s="509"/>
      <c r="DO295" s="509"/>
      <c r="DP295" s="509"/>
      <c r="DQ295" s="509"/>
      <c r="DR295" s="163"/>
      <c r="DS295" s="509"/>
      <c r="DT295" s="509"/>
      <c r="DU295" s="509"/>
      <c r="DV295" s="509"/>
      <c r="DW295" s="509"/>
      <c r="DX295" s="509"/>
      <c r="DY295" s="509"/>
      <c r="DZ295" s="509"/>
      <c r="EA295" s="509"/>
      <c r="EB295" s="509"/>
      <c r="EC295" s="509"/>
      <c r="ED295" s="509"/>
      <c r="EE295" s="509"/>
      <c r="EF295" s="509"/>
      <c r="EG295" s="509"/>
      <c r="EH295" s="509"/>
      <c r="EI295" s="509"/>
      <c r="EJ295" s="509"/>
      <c r="EK295" s="509"/>
      <c r="EL295" s="509"/>
      <c r="EM295" s="509"/>
      <c r="EN295" s="509"/>
      <c r="EO295" s="509"/>
      <c r="EP295" s="509"/>
      <c r="EQ295" s="509"/>
      <c r="ER295" s="509"/>
      <c r="ES295" s="509"/>
      <c r="ET295" s="509"/>
      <c r="EU295" s="509"/>
      <c r="EV295" s="509"/>
      <c r="EW295" s="509"/>
      <c r="EX295" s="509"/>
      <c r="EY295" s="509"/>
      <c r="EZ295" s="509"/>
      <c r="FA295" s="509"/>
      <c r="FB295" s="509"/>
      <c r="FC295" s="509"/>
      <c r="FD295" s="509"/>
      <c r="FE295" s="509"/>
      <c r="FF295" s="509"/>
      <c r="FG295" s="509"/>
      <c r="FH295" s="509"/>
      <c r="FI295" s="509"/>
      <c r="FJ295" s="509"/>
      <c r="FK295" s="509"/>
      <c r="FL295" s="509"/>
      <c r="FM295" s="509"/>
      <c r="FN295" s="509"/>
      <c r="FO295" s="509"/>
      <c r="FP295" s="509"/>
      <c r="FQ295" s="509"/>
      <c r="FR295" s="509"/>
      <c r="FS295" s="509"/>
      <c r="FT295" s="509"/>
      <c r="FU295" s="509"/>
      <c r="FV295" s="509"/>
      <c r="FW295" s="509"/>
      <c r="FX295" s="509"/>
      <c r="FY295" s="509"/>
      <c r="FZ295" s="509"/>
      <c r="GA295" s="509"/>
      <c r="GB295" s="509"/>
      <c r="GC295" s="509"/>
      <c r="GD295" s="509"/>
      <c r="GE295" s="509"/>
      <c r="GF295" s="509"/>
      <c r="GG295" s="509"/>
    </row>
    <row r="296">
      <c r="A296" s="507"/>
      <c r="B296" s="163"/>
      <c r="C296" s="163"/>
      <c r="D296" s="509"/>
      <c r="E296" s="509"/>
      <c r="F296" s="509"/>
      <c r="G296" s="509"/>
      <c r="H296" s="163"/>
      <c r="I296" s="509"/>
      <c r="J296" s="509"/>
      <c r="K296" s="509"/>
      <c r="L296" s="509"/>
      <c r="M296" s="509"/>
      <c r="N296" s="509"/>
      <c r="O296" s="509"/>
      <c r="P296" s="509"/>
      <c r="Q296" s="509"/>
      <c r="R296" s="509"/>
      <c r="S296" s="509"/>
      <c r="T296" s="163"/>
      <c r="U296" s="509"/>
      <c r="V296" s="163"/>
      <c r="W296" s="605"/>
      <c r="X296" s="509"/>
      <c r="Y296" s="509"/>
      <c r="Z296" s="509"/>
      <c r="AA296" s="509"/>
      <c r="AB296" s="509"/>
      <c r="AC296" s="509"/>
      <c r="AD296" s="509"/>
      <c r="AE296" s="509"/>
      <c r="AF296" s="509"/>
      <c r="AG296" s="509"/>
      <c r="AH296" s="509"/>
      <c r="AI296" s="509"/>
      <c r="AJ296" s="509"/>
      <c r="AK296" s="509"/>
      <c r="AL296" s="509"/>
      <c r="AM296" s="509"/>
      <c r="AN296" s="509"/>
      <c r="AO296" s="509"/>
      <c r="AP296" s="509"/>
      <c r="AQ296" s="509"/>
      <c r="AR296" s="608"/>
      <c r="AS296" s="604"/>
      <c r="AT296" s="509"/>
      <c r="AU296" s="509"/>
      <c r="AV296" s="509"/>
      <c r="AW296" s="509"/>
      <c r="AX296" s="509"/>
      <c r="AY296" s="509"/>
      <c r="AZ296" s="509"/>
      <c r="BA296" s="509"/>
      <c r="BB296" s="509"/>
      <c r="BC296" s="509"/>
      <c r="BD296" s="509"/>
      <c r="BE296" s="509"/>
      <c r="BF296" s="509"/>
      <c r="BG296" s="509"/>
      <c r="BH296" s="163"/>
      <c r="BI296" s="509"/>
      <c r="BJ296" s="509"/>
      <c r="BK296" s="509"/>
      <c r="BL296" s="509"/>
      <c r="BM296" s="509"/>
      <c r="BN296" s="509"/>
      <c r="BO296" s="509"/>
      <c r="BP296" s="509"/>
      <c r="BQ296" s="509"/>
      <c r="BR296" s="509"/>
      <c r="BS296" s="509"/>
      <c r="BT296" s="163"/>
      <c r="BU296" s="509"/>
      <c r="BV296" s="509"/>
      <c r="BW296" s="509"/>
      <c r="BX296" s="509"/>
      <c r="BY296" s="509"/>
      <c r="BZ296" s="509"/>
      <c r="CA296" s="509"/>
      <c r="CB296" s="509"/>
      <c r="CC296" s="509"/>
      <c r="CD296" s="509"/>
      <c r="CE296" s="509"/>
      <c r="CF296" s="509"/>
      <c r="CG296" s="509"/>
      <c r="CH296" s="509"/>
      <c r="CI296" s="509"/>
      <c r="CJ296" s="509"/>
      <c r="CK296" s="509"/>
      <c r="CL296" s="509"/>
      <c r="CM296" s="509"/>
      <c r="CN296" s="509"/>
      <c r="CO296" s="509"/>
      <c r="CP296" s="509"/>
      <c r="CQ296" s="509"/>
      <c r="CR296" s="509"/>
      <c r="CS296" s="509"/>
      <c r="CT296" s="509"/>
      <c r="CU296" s="509"/>
      <c r="CV296" s="509"/>
      <c r="CW296" s="509"/>
      <c r="CX296" s="509"/>
      <c r="CY296" s="509"/>
      <c r="CZ296" s="509"/>
      <c r="DA296" s="509"/>
      <c r="DB296" s="509"/>
      <c r="DC296" s="509"/>
      <c r="DD296" s="509"/>
      <c r="DE296" s="509"/>
      <c r="DF296" s="509"/>
      <c r="DG296" s="509"/>
      <c r="DH296" s="509"/>
      <c r="DI296" s="509"/>
      <c r="DJ296" s="509"/>
      <c r="DK296" s="509"/>
      <c r="DL296" s="509"/>
      <c r="DM296" s="509"/>
      <c r="DN296" s="509"/>
      <c r="DO296" s="509"/>
      <c r="DP296" s="509"/>
      <c r="DQ296" s="509"/>
      <c r="DR296" s="163"/>
      <c r="DS296" s="509"/>
      <c r="DT296" s="509"/>
      <c r="DU296" s="509"/>
      <c r="DV296" s="509"/>
      <c r="DW296" s="509"/>
      <c r="DX296" s="509"/>
      <c r="DY296" s="509"/>
      <c r="DZ296" s="509"/>
      <c r="EA296" s="509"/>
      <c r="EB296" s="509"/>
      <c r="EC296" s="509"/>
      <c r="ED296" s="509"/>
      <c r="EE296" s="509"/>
      <c r="EF296" s="509"/>
      <c r="EG296" s="509"/>
      <c r="EH296" s="509"/>
      <c r="EI296" s="509"/>
      <c r="EJ296" s="509"/>
      <c r="EK296" s="509"/>
      <c r="EL296" s="509"/>
      <c r="EM296" s="509"/>
      <c r="EN296" s="509"/>
      <c r="EO296" s="509"/>
      <c r="EP296" s="509"/>
      <c r="EQ296" s="509"/>
      <c r="ER296" s="509"/>
      <c r="ES296" s="509"/>
      <c r="ET296" s="509"/>
      <c r="EU296" s="509"/>
      <c r="EV296" s="509"/>
      <c r="EW296" s="509"/>
      <c r="EX296" s="509"/>
      <c r="EY296" s="509"/>
      <c r="EZ296" s="509"/>
      <c r="FA296" s="509"/>
      <c r="FB296" s="509"/>
      <c r="FC296" s="509"/>
      <c r="FD296" s="509"/>
      <c r="FE296" s="509"/>
      <c r="FF296" s="509"/>
      <c r="FG296" s="509"/>
      <c r="FH296" s="509"/>
      <c r="FI296" s="509"/>
      <c r="FJ296" s="509"/>
      <c r="FK296" s="509"/>
      <c r="FL296" s="509"/>
      <c r="FM296" s="509"/>
      <c r="FN296" s="509"/>
      <c r="FO296" s="509"/>
      <c r="FP296" s="509"/>
      <c r="FQ296" s="509"/>
      <c r="FR296" s="509"/>
      <c r="FS296" s="509"/>
      <c r="FT296" s="509"/>
      <c r="FU296" s="509"/>
      <c r="FV296" s="509"/>
      <c r="FW296" s="509"/>
      <c r="FX296" s="509"/>
      <c r="FY296" s="509"/>
      <c r="FZ296" s="509"/>
      <c r="GA296" s="509"/>
      <c r="GB296" s="509"/>
      <c r="GC296" s="509"/>
      <c r="GD296" s="509"/>
      <c r="GE296" s="509"/>
      <c r="GF296" s="509"/>
      <c r="GG296" s="509"/>
    </row>
    <row r="297">
      <c r="A297" s="507"/>
      <c r="B297" s="163"/>
      <c r="C297" s="163"/>
      <c r="D297" s="509"/>
      <c r="E297" s="509"/>
      <c r="F297" s="509"/>
      <c r="G297" s="509"/>
      <c r="H297" s="163"/>
      <c r="I297" s="509"/>
      <c r="J297" s="509"/>
      <c r="K297" s="509"/>
      <c r="L297" s="509"/>
      <c r="M297" s="509"/>
      <c r="N297" s="509"/>
      <c r="O297" s="509"/>
      <c r="P297" s="509"/>
      <c r="Q297" s="509"/>
      <c r="R297" s="509"/>
      <c r="S297" s="509"/>
      <c r="T297" s="509"/>
      <c r="U297" s="509"/>
      <c r="V297" s="163"/>
      <c r="W297" s="605"/>
      <c r="X297" s="509"/>
      <c r="Y297" s="509"/>
      <c r="Z297" s="509"/>
      <c r="AA297" s="509"/>
      <c r="AB297" s="509"/>
      <c r="AC297" s="509"/>
      <c r="AD297" s="509"/>
      <c r="AE297" s="509"/>
      <c r="AF297" s="509"/>
      <c r="AG297" s="509"/>
      <c r="AH297" s="509"/>
      <c r="AI297" s="509"/>
      <c r="AJ297" s="509"/>
      <c r="AK297" s="509"/>
      <c r="AL297" s="509"/>
      <c r="AM297" s="509"/>
      <c r="AN297" s="509"/>
      <c r="AO297" s="509"/>
      <c r="AP297" s="509"/>
      <c r="AQ297" s="509"/>
      <c r="AR297" s="607"/>
      <c r="AS297" s="509"/>
      <c r="AT297" s="509"/>
      <c r="AU297" s="509"/>
      <c r="AV297" s="509"/>
      <c r="AW297" s="509"/>
      <c r="AX297" s="509"/>
      <c r="AY297" s="509"/>
      <c r="AZ297" s="509"/>
      <c r="BA297" s="509"/>
      <c r="BB297" s="509"/>
      <c r="BC297" s="509"/>
      <c r="BD297" s="509"/>
      <c r="BE297" s="509"/>
      <c r="BF297" s="509"/>
      <c r="BG297" s="509"/>
      <c r="BH297" s="163"/>
      <c r="BI297" s="509"/>
      <c r="BJ297" s="509"/>
      <c r="BK297" s="509"/>
      <c r="BL297" s="509"/>
      <c r="BM297" s="509"/>
      <c r="BN297" s="509"/>
      <c r="BO297" s="509"/>
      <c r="BP297" s="509"/>
      <c r="BQ297" s="509"/>
      <c r="BR297" s="509"/>
      <c r="BS297" s="509"/>
      <c r="BT297" s="509"/>
      <c r="BU297" s="509"/>
      <c r="BV297" s="509"/>
      <c r="BW297" s="509"/>
      <c r="BX297" s="509"/>
      <c r="BY297" s="509"/>
      <c r="BZ297" s="509"/>
      <c r="CA297" s="509"/>
      <c r="CB297" s="509"/>
      <c r="CC297" s="509"/>
      <c r="CD297" s="509"/>
      <c r="CE297" s="509"/>
      <c r="CF297" s="509"/>
      <c r="CG297" s="509"/>
      <c r="CH297" s="509"/>
      <c r="CI297" s="509"/>
      <c r="CJ297" s="509"/>
      <c r="CK297" s="509"/>
      <c r="CL297" s="509"/>
      <c r="CM297" s="509"/>
      <c r="CN297" s="509"/>
      <c r="CO297" s="509"/>
      <c r="CP297" s="509"/>
      <c r="CQ297" s="509"/>
      <c r="CR297" s="509"/>
      <c r="CS297" s="509"/>
      <c r="CT297" s="509"/>
      <c r="CU297" s="509"/>
      <c r="CV297" s="509"/>
      <c r="CW297" s="509"/>
      <c r="CX297" s="509"/>
      <c r="CY297" s="509"/>
      <c r="CZ297" s="509"/>
      <c r="DA297" s="509"/>
      <c r="DB297" s="509"/>
      <c r="DC297" s="509"/>
      <c r="DD297" s="509"/>
      <c r="DE297" s="509"/>
      <c r="DF297" s="509"/>
      <c r="DG297" s="509"/>
      <c r="DH297" s="509"/>
      <c r="DI297" s="509"/>
      <c r="DJ297" s="509"/>
      <c r="DK297" s="509"/>
      <c r="DL297" s="509"/>
      <c r="DM297" s="509"/>
      <c r="DN297" s="509"/>
      <c r="DO297" s="509"/>
      <c r="DP297" s="509"/>
      <c r="DQ297" s="509"/>
      <c r="DR297" s="163"/>
      <c r="DS297" s="509"/>
      <c r="DT297" s="509"/>
      <c r="DU297" s="509"/>
      <c r="DV297" s="509"/>
      <c r="DW297" s="509"/>
      <c r="DX297" s="509"/>
      <c r="DY297" s="509"/>
      <c r="DZ297" s="509"/>
      <c r="EA297" s="509"/>
      <c r="EB297" s="509"/>
      <c r="EC297" s="509"/>
      <c r="ED297" s="509"/>
      <c r="EE297" s="509"/>
      <c r="EF297" s="509"/>
      <c r="EG297" s="509"/>
      <c r="EH297" s="509"/>
      <c r="EI297" s="509"/>
      <c r="EJ297" s="509"/>
      <c r="EK297" s="509"/>
      <c r="EL297" s="509"/>
      <c r="EM297" s="509"/>
      <c r="EN297" s="509"/>
      <c r="EO297" s="509"/>
      <c r="EP297" s="509"/>
      <c r="EQ297" s="509"/>
      <c r="ER297" s="509"/>
      <c r="ES297" s="509"/>
      <c r="ET297" s="509"/>
      <c r="EU297" s="509"/>
      <c r="EV297" s="509"/>
      <c r="EW297" s="509"/>
      <c r="EX297" s="509"/>
      <c r="EY297" s="509"/>
      <c r="EZ297" s="509"/>
      <c r="FA297" s="509"/>
      <c r="FB297" s="509"/>
      <c r="FC297" s="509"/>
      <c r="FD297" s="509"/>
      <c r="FE297" s="509"/>
      <c r="FF297" s="509"/>
      <c r="FG297" s="509"/>
      <c r="FH297" s="509"/>
      <c r="FI297" s="509"/>
      <c r="FJ297" s="509"/>
      <c r="FK297" s="509"/>
      <c r="FL297" s="509"/>
      <c r="FM297" s="509"/>
      <c r="FN297" s="509"/>
      <c r="FO297" s="509"/>
      <c r="FP297" s="509"/>
      <c r="FQ297" s="509"/>
      <c r="FR297" s="509"/>
      <c r="FS297" s="509"/>
      <c r="FT297" s="509"/>
      <c r="FU297" s="509"/>
      <c r="FV297" s="509"/>
      <c r="FW297" s="509"/>
      <c r="FX297" s="509"/>
      <c r="FY297" s="509"/>
      <c r="FZ297" s="509"/>
      <c r="GA297" s="509"/>
      <c r="GB297" s="509"/>
      <c r="GC297" s="509"/>
      <c r="GD297" s="509"/>
      <c r="GE297" s="509"/>
      <c r="GF297" s="509"/>
      <c r="GG297" s="509"/>
    </row>
    <row r="298">
      <c r="A298" s="507">
        <v>6743727.0</v>
      </c>
      <c r="B298" s="163" t="s">
        <v>22566</v>
      </c>
      <c r="C298" s="163" t="s">
        <v>212</v>
      </c>
      <c r="D298" s="606">
        <v>45757.528912037036</v>
      </c>
      <c r="E298" s="606">
        <v>45757.550520833334</v>
      </c>
      <c r="F298" s="606">
        <v>45757.55090277778</v>
      </c>
      <c r="G298" s="509"/>
      <c r="H298" s="163" t="s">
        <v>21685</v>
      </c>
      <c r="I298" s="509"/>
      <c r="J298" s="509"/>
      <c r="K298" s="509"/>
      <c r="L298" s="509"/>
      <c r="M298" s="509"/>
      <c r="N298" s="509"/>
      <c r="O298" s="509"/>
      <c r="P298" s="509"/>
      <c r="Q298" s="509"/>
      <c r="R298" s="509"/>
      <c r="S298" s="509"/>
      <c r="T298" s="509"/>
      <c r="U298" s="509"/>
      <c r="V298" s="163" t="s">
        <v>1993</v>
      </c>
      <c r="W298" s="605" t="s">
        <v>98</v>
      </c>
      <c r="X298" s="509"/>
      <c r="Y298" s="509"/>
      <c r="Z298" s="509"/>
      <c r="AA298" s="509"/>
      <c r="AB298" s="509"/>
      <c r="AC298" s="509"/>
      <c r="AD298" s="509"/>
      <c r="AE298" s="509"/>
      <c r="AF298" s="509"/>
      <c r="AG298" s="509"/>
      <c r="AH298" s="509"/>
      <c r="AI298" s="509"/>
      <c r="AJ298" s="509"/>
      <c r="AK298" s="509"/>
      <c r="AL298" s="509"/>
      <c r="AM298" s="509"/>
      <c r="AN298" s="509"/>
      <c r="AO298" s="509"/>
      <c r="AP298" s="509"/>
      <c r="AQ298" s="509"/>
      <c r="AR298" s="607"/>
      <c r="AS298" s="509"/>
      <c r="AT298" s="509"/>
      <c r="AU298" s="509"/>
      <c r="AV298" s="509"/>
      <c r="AW298" s="509"/>
      <c r="AX298" s="509"/>
      <c r="AY298" s="509"/>
      <c r="AZ298" s="509"/>
      <c r="BA298" s="509"/>
      <c r="BB298" s="509"/>
      <c r="BC298" s="509"/>
      <c r="BD298" s="509"/>
      <c r="BE298" s="509"/>
      <c r="BF298" s="509"/>
      <c r="BG298" s="509"/>
      <c r="BH298" s="163" t="s">
        <v>21688</v>
      </c>
      <c r="BI298" s="509"/>
      <c r="BJ298" s="509"/>
      <c r="BK298" s="509"/>
      <c r="BL298" s="509"/>
      <c r="BM298" s="509"/>
      <c r="BN298" s="509"/>
      <c r="BO298" s="509"/>
      <c r="BP298" s="509"/>
      <c r="BQ298" s="509"/>
      <c r="BR298" s="509"/>
      <c r="BS298" s="509"/>
      <c r="BT298" s="509"/>
      <c r="BU298" s="509"/>
      <c r="BV298" s="509"/>
      <c r="BW298" s="509"/>
      <c r="BX298" s="509"/>
      <c r="BY298" s="509"/>
      <c r="BZ298" s="509"/>
      <c r="CA298" s="509"/>
      <c r="CB298" s="509"/>
      <c r="CC298" s="509"/>
      <c r="CD298" s="509"/>
      <c r="CE298" s="509"/>
      <c r="CF298" s="509"/>
      <c r="CG298" s="509"/>
      <c r="CH298" s="509"/>
      <c r="CI298" s="509"/>
      <c r="CJ298" s="509"/>
      <c r="CK298" s="509"/>
      <c r="CL298" s="509"/>
      <c r="CM298" s="509"/>
      <c r="CN298" s="509"/>
      <c r="CO298" s="509"/>
      <c r="CP298" s="509"/>
      <c r="CQ298" s="509"/>
      <c r="CR298" s="509"/>
      <c r="CS298" s="509"/>
      <c r="CT298" s="509"/>
      <c r="CU298" s="163" t="s">
        <v>1988</v>
      </c>
      <c r="CV298" s="509"/>
      <c r="CW298" s="509"/>
      <c r="CX298" s="509"/>
      <c r="CY298" s="509"/>
      <c r="CZ298" s="509"/>
      <c r="DA298" s="509"/>
      <c r="DB298" s="509"/>
      <c r="DC298" s="509"/>
      <c r="DD298" s="509"/>
      <c r="DE298" s="509"/>
      <c r="DF298" s="509"/>
      <c r="DG298" s="509"/>
      <c r="DH298" s="509"/>
      <c r="DI298" s="509"/>
      <c r="DJ298" s="509"/>
      <c r="DK298" s="509"/>
      <c r="DL298" s="163" t="s">
        <v>1988</v>
      </c>
      <c r="DM298" s="509"/>
      <c r="DN298" s="509"/>
      <c r="DO298" s="509"/>
      <c r="DP298" s="509"/>
      <c r="DQ298" s="163" t="s">
        <v>1987</v>
      </c>
      <c r="DR298" s="163" t="s">
        <v>1993</v>
      </c>
      <c r="DS298" s="509"/>
      <c r="DT298" s="509"/>
      <c r="DU298" s="509"/>
      <c r="DV298" s="509"/>
      <c r="DW298" s="509"/>
      <c r="DX298" s="509"/>
      <c r="DY298" s="509"/>
      <c r="DZ298" s="509"/>
      <c r="EA298" s="509"/>
      <c r="EB298" s="509"/>
      <c r="EC298" s="509"/>
      <c r="ED298" s="509"/>
      <c r="EE298" s="602">
        <v>45757.0</v>
      </c>
      <c r="EF298" s="509"/>
      <c r="EG298" s="509"/>
      <c r="EH298" s="509"/>
      <c r="EI298" s="509"/>
      <c r="EJ298" s="509"/>
      <c r="EK298" s="509"/>
      <c r="EL298" s="509"/>
      <c r="EM298" s="509"/>
      <c r="EN298" s="509"/>
      <c r="EO298" s="509"/>
      <c r="EP298" s="509"/>
      <c r="EQ298" s="509"/>
      <c r="ER298" s="509"/>
      <c r="ES298" s="509"/>
      <c r="ET298" s="509"/>
      <c r="EU298" s="509"/>
      <c r="EV298" s="509"/>
      <c r="EW298" s="509"/>
      <c r="EX298" s="509"/>
      <c r="EY298" s="509"/>
      <c r="EZ298" s="509"/>
      <c r="FA298" s="509"/>
      <c r="FB298" s="509"/>
      <c r="FC298" s="509"/>
      <c r="FD298" s="509"/>
      <c r="FE298" s="509"/>
      <c r="FF298" s="509"/>
      <c r="FG298" s="509"/>
      <c r="FH298" s="163" t="s">
        <v>22567</v>
      </c>
      <c r="FI298" s="509"/>
      <c r="FJ298" s="509"/>
      <c r="FK298" s="509"/>
      <c r="FL298" s="509"/>
      <c r="FM298" s="509"/>
      <c r="FN298" s="509"/>
      <c r="FO298" s="509"/>
      <c r="FP298" s="509"/>
      <c r="FQ298" s="509"/>
      <c r="FR298" s="509"/>
      <c r="FS298" s="509"/>
      <c r="FT298" s="509"/>
      <c r="FU298" s="509"/>
      <c r="FV298" s="509"/>
      <c r="FW298" s="509"/>
      <c r="FX298" s="509"/>
      <c r="FY298" s="509"/>
      <c r="FZ298" s="509"/>
      <c r="GA298" s="509"/>
      <c r="GB298" s="509"/>
      <c r="GC298" s="509"/>
      <c r="GD298" s="509"/>
      <c r="GE298" s="509"/>
      <c r="GF298" s="509"/>
      <c r="GG298" s="509"/>
    </row>
    <row r="299">
      <c r="A299" s="507">
        <v>6743728.0</v>
      </c>
      <c r="B299" s="163" t="s">
        <v>22568</v>
      </c>
      <c r="C299" s="163" t="s">
        <v>212</v>
      </c>
      <c r="D299" s="606">
        <v>45757.52885416667</v>
      </c>
      <c r="E299" s="606">
        <v>45757.549108796295</v>
      </c>
      <c r="F299" s="606">
        <v>45757.55037037037</v>
      </c>
      <c r="G299" s="509"/>
      <c r="H299" s="163" t="s">
        <v>21685</v>
      </c>
      <c r="I299" s="509"/>
      <c r="J299" s="509"/>
      <c r="K299" s="509"/>
      <c r="L299" s="509"/>
      <c r="M299" s="509"/>
      <c r="N299" s="509"/>
      <c r="O299" s="509"/>
      <c r="P299" s="509"/>
      <c r="Q299" s="509"/>
      <c r="R299" s="509"/>
      <c r="S299" s="509"/>
      <c r="T299" s="163" t="s">
        <v>2639</v>
      </c>
      <c r="U299" s="509"/>
      <c r="V299" s="163" t="s">
        <v>1993</v>
      </c>
      <c r="W299" s="605" t="s">
        <v>98</v>
      </c>
      <c r="X299" s="509"/>
      <c r="Y299" s="509"/>
      <c r="Z299" s="509"/>
      <c r="AA299" s="509"/>
      <c r="AB299" s="509"/>
      <c r="AC299" s="509"/>
      <c r="AD299" s="509"/>
      <c r="AE299" s="509"/>
      <c r="AF299" s="509"/>
      <c r="AG299" s="509"/>
      <c r="AH299" s="509"/>
      <c r="AI299" s="509"/>
      <c r="AJ299" s="509"/>
      <c r="AK299" s="509"/>
      <c r="AL299" s="509"/>
      <c r="AM299" s="509"/>
      <c r="AN299" s="509"/>
      <c r="AO299" s="509"/>
      <c r="AP299" s="509"/>
      <c r="AQ299" s="507">
        <v>36.0</v>
      </c>
      <c r="AR299" s="608">
        <v>45757.0</v>
      </c>
      <c r="AS299" s="507">
        <v>798000.0</v>
      </c>
      <c r="AT299" s="509"/>
      <c r="AU299" s="509"/>
      <c r="AV299" s="509"/>
      <c r="AW299" s="509"/>
      <c r="AX299" s="509"/>
      <c r="AY299" s="509"/>
      <c r="AZ299" s="509"/>
      <c r="BA299" s="509"/>
      <c r="BB299" s="509"/>
      <c r="BC299" s="509"/>
      <c r="BD299" s="509"/>
      <c r="BE299" s="509"/>
      <c r="BF299" s="509"/>
      <c r="BG299" s="509"/>
      <c r="BH299" s="163" t="s">
        <v>21688</v>
      </c>
      <c r="BI299" s="509"/>
      <c r="BJ299" s="509"/>
      <c r="BK299" s="509"/>
      <c r="BL299" s="509"/>
      <c r="BM299" s="509"/>
      <c r="BN299" s="509"/>
      <c r="BO299" s="509"/>
      <c r="BP299" s="509"/>
      <c r="BQ299" s="509"/>
      <c r="BR299" s="509"/>
      <c r="BS299" s="509"/>
      <c r="BT299" s="163" t="s">
        <v>21693</v>
      </c>
      <c r="BU299" s="509"/>
      <c r="BV299" s="509"/>
      <c r="BW299" s="509"/>
      <c r="BX299" s="509"/>
      <c r="BY299" s="507">
        <v>30324.0</v>
      </c>
      <c r="BZ299" s="507">
        <v>28500.0</v>
      </c>
      <c r="CA299" s="509"/>
      <c r="CB299" s="509"/>
      <c r="CC299" s="507">
        <v>27.0</v>
      </c>
      <c r="CD299" s="603">
        <v>45835.0</v>
      </c>
      <c r="CE299" s="507">
        <v>1027824.0</v>
      </c>
      <c r="CF299" s="507">
        <v>229824.0</v>
      </c>
      <c r="CG299" s="509"/>
      <c r="CH299" s="509"/>
      <c r="CI299" s="509"/>
      <c r="CJ299" s="509"/>
      <c r="CK299" s="509"/>
      <c r="CL299" s="509"/>
      <c r="CM299" s="509"/>
      <c r="CN299" s="509"/>
      <c r="CO299" s="509"/>
      <c r="CP299" s="509"/>
      <c r="CQ299" s="509"/>
      <c r="CR299" s="509"/>
      <c r="CS299" s="509"/>
      <c r="CT299" s="509"/>
      <c r="CU299" s="163" t="s">
        <v>1988</v>
      </c>
      <c r="CV299" s="509"/>
      <c r="CW299" s="509"/>
      <c r="CX299" s="509"/>
      <c r="CY299" s="509"/>
      <c r="CZ299" s="509"/>
      <c r="DA299" s="509"/>
      <c r="DB299" s="509"/>
      <c r="DC299" s="509"/>
      <c r="DD299" s="509"/>
      <c r="DE299" s="509"/>
      <c r="DF299" s="509"/>
      <c r="DG299" s="163" t="s">
        <v>1987</v>
      </c>
      <c r="DH299" s="509"/>
      <c r="DI299" s="509"/>
      <c r="DJ299" s="509"/>
      <c r="DK299" s="509"/>
      <c r="DL299" s="509"/>
      <c r="DM299" s="509"/>
      <c r="DN299" s="509"/>
      <c r="DO299" s="509"/>
      <c r="DP299" s="507">
        <v>30853.0</v>
      </c>
      <c r="DQ299" s="163" t="s">
        <v>1987</v>
      </c>
      <c r="DR299" s="163" t="s">
        <v>1993</v>
      </c>
      <c r="DS299" s="509"/>
      <c r="DT299" s="509"/>
      <c r="DU299" s="509"/>
      <c r="DV299" s="509"/>
      <c r="DW299" s="509"/>
      <c r="DX299" s="509"/>
      <c r="DY299" s="163" t="s">
        <v>22569</v>
      </c>
      <c r="DZ299" s="509"/>
      <c r="EA299" s="509"/>
      <c r="EB299" s="509"/>
      <c r="EC299" s="509"/>
      <c r="ED299" s="509"/>
      <c r="EE299" s="509"/>
      <c r="EF299" s="509"/>
      <c r="EG299" s="509"/>
      <c r="EH299" s="509"/>
      <c r="EI299" s="509"/>
      <c r="EJ299" s="509"/>
      <c r="EK299" s="509"/>
      <c r="EL299" s="509"/>
      <c r="EM299" s="509"/>
      <c r="EN299" s="509"/>
      <c r="EO299" s="509"/>
      <c r="EP299" s="509"/>
      <c r="EQ299" s="509"/>
      <c r="ER299" s="509"/>
      <c r="ES299" s="509"/>
      <c r="ET299" s="509"/>
      <c r="EU299" s="509"/>
      <c r="EV299" s="509"/>
      <c r="EW299" s="509"/>
      <c r="EX299" s="509"/>
      <c r="EY299" s="509"/>
      <c r="EZ299" s="509"/>
      <c r="FA299" s="509"/>
      <c r="FB299" s="509"/>
      <c r="FC299" s="509"/>
      <c r="FD299" s="509"/>
      <c r="FE299" s="509"/>
      <c r="FF299" s="163" t="s">
        <v>22570</v>
      </c>
      <c r="FG299" s="509"/>
      <c r="FH299" s="163" t="s">
        <v>22567</v>
      </c>
      <c r="FI299" s="509"/>
      <c r="FJ299" s="509"/>
      <c r="FK299" s="509"/>
      <c r="FL299" s="509"/>
      <c r="FM299" s="509"/>
      <c r="FN299" s="509"/>
      <c r="FO299" s="509"/>
      <c r="FP299" s="509"/>
      <c r="FQ299" s="509"/>
      <c r="FR299" s="509"/>
      <c r="FS299" s="509"/>
      <c r="FT299" s="509"/>
      <c r="FU299" s="509"/>
      <c r="FV299" s="509"/>
      <c r="FW299" s="509"/>
      <c r="FX299" s="509"/>
      <c r="FY299" s="509"/>
      <c r="FZ299" s="509"/>
      <c r="GA299" s="509"/>
      <c r="GB299" s="509"/>
      <c r="GC299" s="509"/>
      <c r="GD299" s="509"/>
      <c r="GE299" s="509"/>
      <c r="GF299" s="509"/>
      <c r="GG299" s="509"/>
    </row>
    <row r="300">
      <c r="A300" s="507">
        <v>6743734.0</v>
      </c>
      <c r="B300" s="163" t="s">
        <v>22571</v>
      </c>
      <c r="C300" s="163" t="s">
        <v>212</v>
      </c>
      <c r="D300" s="606">
        <v>45757.52877314815</v>
      </c>
      <c r="E300" s="606">
        <v>45757.54387731481</v>
      </c>
      <c r="F300" s="606">
        <v>45757.55050925926</v>
      </c>
      <c r="G300" s="509"/>
      <c r="H300" s="163" t="s">
        <v>21685</v>
      </c>
      <c r="I300" s="509"/>
      <c r="J300" s="509"/>
      <c r="K300" s="509"/>
      <c r="L300" s="509"/>
      <c r="M300" s="509"/>
      <c r="N300" s="509"/>
      <c r="O300" s="509"/>
      <c r="P300" s="509"/>
      <c r="Q300" s="509"/>
      <c r="R300" s="509"/>
      <c r="S300" s="509"/>
      <c r="T300" s="163" t="s">
        <v>2639</v>
      </c>
      <c r="U300" s="509"/>
      <c r="V300" s="163" t="s">
        <v>1993</v>
      </c>
      <c r="W300" s="605" t="s">
        <v>98</v>
      </c>
      <c r="X300" s="509"/>
      <c r="Y300" s="509"/>
      <c r="Z300" s="509"/>
      <c r="AA300" s="509"/>
      <c r="AB300" s="509"/>
      <c r="AC300" s="509"/>
      <c r="AD300" s="509"/>
      <c r="AE300" s="509"/>
      <c r="AF300" s="509"/>
      <c r="AG300" s="509"/>
      <c r="AH300" s="509"/>
      <c r="AI300" s="509"/>
      <c r="AJ300" s="509"/>
      <c r="AK300" s="509"/>
      <c r="AL300" s="509"/>
      <c r="AM300" s="509"/>
      <c r="AN300" s="509"/>
      <c r="AO300" s="509"/>
      <c r="AP300" s="509"/>
      <c r="AQ300" s="507">
        <v>36.0</v>
      </c>
      <c r="AR300" s="608">
        <v>45757.0</v>
      </c>
      <c r="AS300" s="507">
        <v>798000.0</v>
      </c>
      <c r="AT300" s="509"/>
      <c r="AU300" s="509"/>
      <c r="AV300" s="509"/>
      <c r="AW300" s="509"/>
      <c r="AX300" s="509"/>
      <c r="AY300" s="509"/>
      <c r="AZ300" s="509"/>
      <c r="BA300" s="509"/>
      <c r="BB300" s="509"/>
      <c r="BC300" s="509"/>
      <c r="BD300" s="509"/>
      <c r="BE300" s="509"/>
      <c r="BF300" s="509"/>
      <c r="BG300" s="509"/>
      <c r="BH300" s="163" t="s">
        <v>21688</v>
      </c>
      <c r="BI300" s="509"/>
      <c r="BJ300" s="509"/>
      <c r="BK300" s="509"/>
      <c r="BL300" s="509"/>
      <c r="BM300" s="509"/>
      <c r="BN300" s="509"/>
      <c r="BO300" s="509"/>
      <c r="BP300" s="509"/>
      <c r="BQ300" s="509"/>
      <c r="BR300" s="509"/>
      <c r="BS300" s="509"/>
      <c r="BT300" s="163" t="s">
        <v>21693</v>
      </c>
      <c r="BU300" s="509"/>
      <c r="BV300" s="509"/>
      <c r="BW300" s="509"/>
      <c r="BX300" s="509"/>
      <c r="BY300" s="507">
        <v>30324.0</v>
      </c>
      <c r="BZ300" s="507">
        <v>28500.0</v>
      </c>
      <c r="CA300" s="509"/>
      <c r="CB300" s="509"/>
      <c r="CC300" s="509"/>
      <c r="CD300" s="509"/>
      <c r="CE300" s="507">
        <v>1027824.0</v>
      </c>
      <c r="CF300" s="507">
        <v>229824.0</v>
      </c>
      <c r="CG300" s="509"/>
      <c r="CH300" s="509"/>
      <c r="CI300" s="509"/>
      <c r="CJ300" s="509"/>
      <c r="CK300" s="509"/>
      <c r="CL300" s="509"/>
      <c r="CM300" s="509"/>
      <c r="CN300" s="509"/>
      <c r="CO300" s="509"/>
      <c r="CP300" s="509"/>
      <c r="CQ300" s="509"/>
      <c r="CR300" s="509"/>
      <c r="CS300" s="509"/>
      <c r="CT300" s="509"/>
      <c r="CU300" s="163" t="s">
        <v>1988</v>
      </c>
      <c r="CV300" s="509"/>
      <c r="CW300" s="509"/>
      <c r="CX300" s="509"/>
      <c r="CY300" s="509"/>
      <c r="CZ300" s="509"/>
      <c r="DA300" s="509"/>
      <c r="DB300" s="509"/>
      <c r="DC300" s="509"/>
      <c r="DD300" s="509"/>
      <c r="DE300" s="509"/>
      <c r="DF300" s="509"/>
      <c r="DG300" s="163" t="s">
        <v>1987</v>
      </c>
      <c r="DH300" s="509"/>
      <c r="DI300" s="509"/>
      <c r="DJ300" s="509"/>
      <c r="DK300" s="509"/>
      <c r="DL300" s="509"/>
      <c r="DM300" s="509"/>
      <c r="DN300" s="509"/>
      <c r="DO300" s="509"/>
      <c r="DP300" s="509"/>
      <c r="DQ300" s="163" t="s">
        <v>1987</v>
      </c>
      <c r="DR300" s="163" t="s">
        <v>1993</v>
      </c>
      <c r="DS300" s="509"/>
      <c r="DT300" s="509"/>
      <c r="DU300" s="509"/>
      <c r="DV300" s="509"/>
      <c r="DW300" s="509"/>
      <c r="DX300" s="509"/>
      <c r="DY300" s="163" t="s">
        <v>22569</v>
      </c>
      <c r="DZ300" s="509"/>
      <c r="EA300" s="509"/>
      <c r="EB300" s="509"/>
      <c r="EC300" s="509"/>
      <c r="ED300" s="509"/>
      <c r="EE300" s="509"/>
      <c r="EF300" s="509"/>
      <c r="EG300" s="509"/>
      <c r="EH300" s="509"/>
      <c r="EI300" s="509"/>
      <c r="EJ300" s="509"/>
      <c r="EK300" s="509"/>
      <c r="EL300" s="509"/>
      <c r="EM300" s="509"/>
      <c r="EN300" s="509"/>
      <c r="EO300" s="509"/>
      <c r="EP300" s="509"/>
      <c r="EQ300" s="509"/>
      <c r="ER300" s="509"/>
      <c r="ES300" s="509"/>
      <c r="ET300" s="509"/>
      <c r="EU300" s="509"/>
      <c r="EV300" s="509"/>
      <c r="EW300" s="509"/>
      <c r="EX300" s="509"/>
      <c r="EY300" s="509"/>
      <c r="EZ300" s="509"/>
      <c r="FA300" s="509"/>
      <c r="FB300" s="509"/>
      <c r="FC300" s="509"/>
      <c r="FD300" s="509"/>
      <c r="FE300" s="509"/>
      <c r="FF300" s="509"/>
      <c r="FG300" s="509"/>
      <c r="FH300" s="163" t="s">
        <v>22572</v>
      </c>
      <c r="FI300" s="509"/>
      <c r="FJ300" s="509"/>
      <c r="FK300" s="509"/>
      <c r="FL300" s="509"/>
      <c r="FM300" s="509"/>
      <c r="FN300" s="509"/>
      <c r="FO300" s="509"/>
      <c r="FP300" s="509"/>
      <c r="FQ300" s="509"/>
      <c r="FR300" s="509"/>
      <c r="FS300" s="509"/>
      <c r="FT300" s="509"/>
      <c r="FU300" s="509"/>
      <c r="FV300" s="509"/>
      <c r="FW300" s="509"/>
      <c r="FX300" s="509"/>
      <c r="FY300" s="509"/>
      <c r="FZ300" s="509"/>
      <c r="GA300" s="509"/>
      <c r="GB300" s="509"/>
      <c r="GC300" s="509"/>
      <c r="GD300" s="509"/>
      <c r="GE300" s="509"/>
      <c r="GF300" s="509"/>
      <c r="GG300" s="509"/>
    </row>
    <row r="301">
      <c r="A301" s="507">
        <v>6745070.0</v>
      </c>
      <c r="B301" s="163" t="s">
        <v>22573</v>
      </c>
      <c r="C301" s="163" t="s">
        <v>212</v>
      </c>
      <c r="D301" s="606">
        <v>45757.599016203705</v>
      </c>
      <c r="E301" s="606">
        <v>45757.61063657407</v>
      </c>
      <c r="F301" s="606">
        <v>45757.61157407407</v>
      </c>
      <c r="G301" s="509"/>
      <c r="H301" s="163" t="s">
        <v>21685</v>
      </c>
      <c r="I301" s="509"/>
      <c r="J301" s="509"/>
      <c r="K301" s="509"/>
      <c r="L301" s="509"/>
      <c r="M301" s="509"/>
      <c r="N301" s="509"/>
      <c r="O301" s="509"/>
      <c r="P301" s="509"/>
      <c r="Q301" s="509"/>
      <c r="R301" s="509"/>
      <c r="S301" s="509"/>
      <c r="T301" s="509"/>
      <c r="U301" s="509"/>
      <c r="V301" s="163" t="s">
        <v>60</v>
      </c>
      <c r="W301" s="605" t="s">
        <v>100</v>
      </c>
      <c r="X301" s="509"/>
      <c r="Y301" s="509"/>
      <c r="Z301" s="509"/>
      <c r="AA301" s="509"/>
      <c r="AB301" s="509"/>
      <c r="AC301" s="509"/>
      <c r="AD301" s="509"/>
      <c r="AE301" s="509"/>
      <c r="AF301" s="509"/>
      <c r="AG301" s="509"/>
      <c r="AH301" s="509"/>
      <c r="AI301" s="509"/>
      <c r="AJ301" s="509"/>
      <c r="AK301" s="509"/>
      <c r="AL301" s="509"/>
      <c r="AM301" s="509"/>
      <c r="AN301" s="509"/>
      <c r="AO301" s="509"/>
      <c r="AP301" s="509"/>
      <c r="AQ301" s="509"/>
      <c r="AR301" s="607"/>
      <c r="AS301" s="509"/>
      <c r="AT301" s="509"/>
      <c r="AU301" s="509"/>
      <c r="AV301" s="509"/>
      <c r="AW301" s="509"/>
      <c r="AX301" s="509"/>
      <c r="AY301" s="509"/>
      <c r="AZ301" s="509"/>
      <c r="BA301" s="509"/>
      <c r="BB301" s="509"/>
      <c r="BC301" s="509"/>
      <c r="BD301" s="509"/>
      <c r="BE301" s="509"/>
      <c r="BF301" s="509"/>
      <c r="BG301" s="509"/>
      <c r="BH301" s="163" t="s">
        <v>21688</v>
      </c>
      <c r="BI301" s="509"/>
      <c r="BJ301" s="509"/>
      <c r="BK301" s="509"/>
      <c r="BL301" s="509"/>
      <c r="BM301" s="509"/>
      <c r="BN301" s="509"/>
      <c r="BO301" s="509"/>
      <c r="BP301" s="509"/>
      <c r="BQ301" s="509"/>
      <c r="BR301" s="509"/>
      <c r="BS301" s="509"/>
      <c r="BT301" s="509"/>
      <c r="BU301" s="509"/>
      <c r="BV301" s="509"/>
      <c r="BW301" s="509"/>
      <c r="BX301" s="509"/>
      <c r="BY301" s="509"/>
      <c r="BZ301" s="509"/>
      <c r="CA301" s="509"/>
      <c r="CB301" s="509"/>
      <c r="CC301" s="509"/>
      <c r="CD301" s="509"/>
      <c r="CE301" s="509"/>
      <c r="CF301" s="509"/>
      <c r="CG301" s="509"/>
      <c r="CH301" s="509"/>
      <c r="CI301" s="509"/>
      <c r="CJ301" s="509"/>
      <c r="CK301" s="509"/>
      <c r="CL301" s="509"/>
      <c r="CM301" s="509"/>
      <c r="CN301" s="509"/>
      <c r="CO301" s="509"/>
      <c r="CP301" s="509"/>
      <c r="CQ301" s="509"/>
      <c r="CR301" s="509"/>
      <c r="CS301" s="509"/>
      <c r="CT301" s="509"/>
      <c r="CU301" s="163" t="s">
        <v>19112</v>
      </c>
      <c r="CV301" s="509"/>
      <c r="CW301" s="509"/>
      <c r="CX301" s="509"/>
      <c r="CY301" s="509"/>
      <c r="CZ301" s="509"/>
      <c r="DA301" s="509"/>
      <c r="DB301" s="509"/>
      <c r="DC301" s="509"/>
      <c r="DD301" s="509"/>
      <c r="DE301" s="509"/>
      <c r="DF301" s="509"/>
      <c r="DG301" s="509"/>
      <c r="DH301" s="509"/>
      <c r="DI301" s="509"/>
      <c r="DJ301" s="509"/>
      <c r="DK301" s="509"/>
      <c r="DL301" s="163" t="s">
        <v>19112</v>
      </c>
      <c r="DM301" s="509"/>
      <c r="DN301" s="509"/>
      <c r="DO301" s="509"/>
      <c r="DP301" s="509"/>
      <c r="DQ301" s="163" t="s">
        <v>22574</v>
      </c>
      <c r="DR301" s="163" t="s">
        <v>60</v>
      </c>
      <c r="DS301" s="509"/>
      <c r="DT301" s="509"/>
      <c r="DU301" s="509"/>
      <c r="DV301" s="509"/>
      <c r="DW301" s="509"/>
      <c r="DX301" s="509"/>
      <c r="DY301" s="509"/>
      <c r="DZ301" s="509"/>
      <c r="EA301" s="509"/>
      <c r="EB301" s="509"/>
      <c r="EC301" s="509"/>
      <c r="ED301" s="509"/>
      <c r="EE301" s="602">
        <v>45757.0</v>
      </c>
      <c r="EF301" s="509"/>
      <c r="EG301" s="509"/>
      <c r="EH301" s="509"/>
      <c r="EI301" s="509"/>
      <c r="EJ301" s="509"/>
      <c r="EK301" s="509"/>
      <c r="EL301" s="509"/>
      <c r="EM301" s="509"/>
      <c r="EN301" s="509"/>
      <c r="EO301" s="509"/>
      <c r="EP301" s="509"/>
      <c r="EQ301" s="509"/>
      <c r="ER301" s="509"/>
      <c r="ES301" s="509"/>
      <c r="ET301" s="509"/>
      <c r="EU301" s="509"/>
      <c r="EV301" s="509"/>
      <c r="EW301" s="509"/>
      <c r="EX301" s="509"/>
      <c r="EY301" s="509"/>
      <c r="EZ301" s="509"/>
      <c r="FA301" s="509"/>
      <c r="FB301" s="509"/>
      <c r="FC301" s="509"/>
      <c r="FD301" s="509"/>
      <c r="FE301" s="509"/>
      <c r="FF301" s="509"/>
      <c r="FG301" s="509"/>
      <c r="FH301" s="163" t="s">
        <v>22575</v>
      </c>
      <c r="FI301" s="509"/>
      <c r="FJ301" s="509"/>
      <c r="FK301" s="509"/>
      <c r="FL301" s="509"/>
      <c r="FM301" s="509"/>
      <c r="FN301" s="509"/>
      <c r="FO301" s="509"/>
      <c r="FP301" s="509"/>
      <c r="FQ301" s="509"/>
      <c r="FR301" s="509"/>
      <c r="FS301" s="509"/>
      <c r="FT301" s="509"/>
      <c r="FU301" s="509"/>
      <c r="FV301" s="509"/>
      <c r="FW301" s="509"/>
      <c r="FX301" s="509"/>
      <c r="FY301" s="509"/>
      <c r="FZ301" s="509"/>
      <c r="GA301" s="509"/>
      <c r="GB301" s="509"/>
      <c r="GC301" s="509"/>
      <c r="GD301" s="509"/>
      <c r="GE301" s="509"/>
      <c r="GF301" s="509"/>
      <c r="GG301" s="509"/>
    </row>
    <row r="302">
      <c r="A302" s="507">
        <v>6745080.0</v>
      </c>
      <c r="B302" s="163" t="s">
        <v>22576</v>
      </c>
      <c r="C302" s="163" t="s">
        <v>212</v>
      </c>
      <c r="D302" s="606">
        <v>45757.60092592592</v>
      </c>
      <c r="E302" s="606">
        <v>45757.61413194444</v>
      </c>
      <c r="F302" s="606">
        <v>45757.61497685185</v>
      </c>
      <c r="G302" s="509"/>
      <c r="H302" s="163" t="s">
        <v>21685</v>
      </c>
      <c r="I302" s="509"/>
      <c r="J302" s="509"/>
      <c r="K302" s="509"/>
      <c r="L302" s="509"/>
      <c r="M302" s="509"/>
      <c r="N302" s="509"/>
      <c r="O302" s="509"/>
      <c r="P302" s="509"/>
      <c r="Q302" s="509"/>
      <c r="R302" s="509"/>
      <c r="S302" s="509"/>
      <c r="T302" s="163" t="s">
        <v>2639</v>
      </c>
      <c r="U302" s="509"/>
      <c r="V302" s="163" t="s">
        <v>60</v>
      </c>
      <c r="W302" s="605" t="s">
        <v>100</v>
      </c>
      <c r="X302" s="509"/>
      <c r="Y302" s="509"/>
      <c r="Z302" s="509"/>
      <c r="AA302" s="509"/>
      <c r="AB302" s="509"/>
      <c r="AC302" s="509"/>
      <c r="AD302" s="509"/>
      <c r="AE302" s="509"/>
      <c r="AF302" s="509"/>
      <c r="AG302" s="509"/>
      <c r="AH302" s="509"/>
      <c r="AI302" s="509"/>
      <c r="AJ302" s="509"/>
      <c r="AK302" s="509"/>
      <c r="AL302" s="509"/>
      <c r="AM302" s="509"/>
      <c r="AN302" s="509"/>
      <c r="AO302" s="509"/>
      <c r="AP302" s="509"/>
      <c r="AQ302" s="163" t="s">
        <v>21722</v>
      </c>
      <c r="AR302" s="608">
        <v>45757.0</v>
      </c>
      <c r="AS302" s="507">
        <v>798000.0</v>
      </c>
      <c r="AT302" s="509"/>
      <c r="AU302" s="509"/>
      <c r="AV302" s="509"/>
      <c r="AW302" s="509"/>
      <c r="AX302" s="509"/>
      <c r="AY302" s="509"/>
      <c r="AZ302" s="509"/>
      <c r="BA302" s="509"/>
      <c r="BB302" s="509"/>
      <c r="BC302" s="509"/>
      <c r="BD302" s="509"/>
      <c r="BE302" s="509"/>
      <c r="BF302" s="509"/>
      <c r="BG302" s="509"/>
      <c r="BH302" s="163" t="s">
        <v>21688</v>
      </c>
      <c r="BI302" s="509"/>
      <c r="BJ302" s="509"/>
      <c r="BK302" s="509"/>
      <c r="BL302" s="509"/>
      <c r="BM302" s="509"/>
      <c r="BN302" s="509"/>
      <c r="BO302" s="509"/>
      <c r="BP302" s="507">
        <v>250000.0</v>
      </c>
      <c r="BQ302" s="509"/>
      <c r="BR302" s="509"/>
      <c r="BS302" s="509"/>
      <c r="BT302" s="163" t="s">
        <v>21693</v>
      </c>
      <c r="BU302" s="509"/>
      <c r="BV302" s="509"/>
      <c r="BW302" s="509"/>
      <c r="BX302" s="509"/>
      <c r="BY302" s="507">
        <v>19824.0</v>
      </c>
      <c r="BZ302" s="507">
        <v>19600.0</v>
      </c>
      <c r="CA302" s="509"/>
      <c r="CB302" s="603">
        <v>45757.0</v>
      </c>
      <c r="CC302" s="603">
        <v>45835.0</v>
      </c>
      <c r="CD302" s="163" t="s">
        <v>21723</v>
      </c>
      <c r="CE302" s="507">
        <v>955824.0</v>
      </c>
      <c r="CF302" s="507">
        <v>157824.0</v>
      </c>
      <c r="CG302" s="509"/>
      <c r="CH302" s="509"/>
      <c r="CI302" s="509"/>
      <c r="CJ302" s="509"/>
      <c r="CK302" s="509"/>
      <c r="CL302" s="509"/>
      <c r="CM302" s="509"/>
      <c r="CN302" s="509"/>
      <c r="CO302" s="509"/>
      <c r="CP302" s="509"/>
      <c r="CQ302" s="509"/>
      <c r="CR302" s="509"/>
      <c r="CS302" s="509"/>
      <c r="CT302" s="509"/>
      <c r="CU302" s="163" t="s">
        <v>19112</v>
      </c>
      <c r="CV302" s="509"/>
      <c r="CW302" s="509"/>
      <c r="CX302" s="509"/>
      <c r="CY302" s="509"/>
      <c r="CZ302" s="509"/>
      <c r="DA302" s="509"/>
      <c r="DB302" s="509"/>
      <c r="DC302" s="509"/>
      <c r="DD302" s="509"/>
      <c r="DE302" s="509"/>
      <c r="DF302" s="509"/>
      <c r="DG302" s="163" t="s">
        <v>100</v>
      </c>
      <c r="DH302" s="509"/>
      <c r="DI302" s="509"/>
      <c r="DJ302" s="509"/>
      <c r="DK302" s="509"/>
      <c r="DL302" s="509"/>
      <c r="DM302" s="509"/>
      <c r="DN302" s="509"/>
      <c r="DO302" s="509"/>
      <c r="DP302" s="509"/>
      <c r="DQ302" s="163" t="s">
        <v>22574</v>
      </c>
      <c r="DR302" s="163" t="s">
        <v>60</v>
      </c>
      <c r="DS302" s="509"/>
      <c r="DT302" s="509"/>
      <c r="DU302" s="509"/>
      <c r="DV302" s="509"/>
      <c r="DW302" s="509"/>
      <c r="DX302" s="509"/>
      <c r="DY302" s="163" t="s">
        <v>22577</v>
      </c>
      <c r="DZ302" s="509"/>
      <c r="EA302" s="509"/>
      <c r="EB302" s="509"/>
      <c r="EC302" s="509"/>
      <c r="ED302" s="509"/>
      <c r="EE302" s="509"/>
      <c r="EF302" s="509"/>
      <c r="EG302" s="509"/>
      <c r="EH302" s="509"/>
      <c r="EI302" s="509"/>
      <c r="EJ302" s="509"/>
      <c r="EK302" s="509"/>
      <c r="EL302" s="509"/>
      <c r="EM302" s="509"/>
      <c r="EN302" s="509"/>
      <c r="EO302" s="509"/>
      <c r="EP302" s="509"/>
      <c r="EQ302" s="509"/>
      <c r="ER302" s="509"/>
      <c r="ES302" s="509"/>
      <c r="ET302" s="509"/>
      <c r="EU302" s="509"/>
      <c r="EV302" s="509"/>
      <c r="EW302" s="509"/>
      <c r="EX302" s="509"/>
      <c r="EY302" s="509"/>
      <c r="EZ302" s="509"/>
      <c r="FA302" s="509"/>
      <c r="FB302" s="509"/>
      <c r="FC302" s="509"/>
      <c r="FD302" s="509"/>
      <c r="FE302" s="509"/>
      <c r="FF302" s="509"/>
      <c r="FG302" s="509"/>
      <c r="FH302" s="163" t="s">
        <v>22575</v>
      </c>
      <c r="FI302" s="509"/>
      <c r="FJ302" s="509"/>
      <c r="FK302" s="509"/>
      <c r="FL302" s="509"/>
      <c r="FM302" s="509"/>
      <c r="FN302" s="509"/>
      <c r="FO302" s="509"/>
      <c r="FP302" s="509"/>
      <c r="FQ302" s="509"/>
      <c r="FR302" s="509"/>
      <c r="FS302" s="509"/>
      <c r="FT302" s="509"/>
      <c r="FU302" s="509"/>
      <c r="FV302" s="509"/>
      <c r="FW302" s="509"/>
      <c r="FX302" s="509"/>
      <c r="FY302" s="509"/>
      <c r="FZ302" s="509"/>
      <c r="GA302" s="509"/>
      <c r="GB302" s="509"/>
      <c r="GC302" s="509"/>
      <c r="GD302" s="509"/>
      <c r="GE302" s="509"/>
      <c r="GF302" s="509"/>
      <c r="GG302" s="509"/>
    </row>
    <row r="303">
      <c r="A303" s="507">
        <v>6745107.0</v>
      </c>
      <c r="B303" s="163" t="s">
        <v>22578</v>
      </c>
      <c r="C303" s="163" t="s">
        <v>212</v>
      </c>
      <c r="D303" s="606">
        <v>45757.602685185186</v>
      </c>
      <c r="E303" s="606">
        <v>45757.61309027778</v>
      </c>
      <c r="F303" s="606">
        <v>45757.615335648145</v>
      </c>
      <c r="G303" s="509"/>
      <c r="H303" s="163" t="s">
        <v>21685</v>
      </c>
      <c r="I303" s="509"/>
      <c r="J303" s="509"/>
      <c r="K303" s="509"/>
      <c r="L303" s="509"/>
      <c r="M303" s="509"/>
      <c r="N303" s="509"/>
      <c r="O303" s="509"/>
      <c r="P303" s="509"/>
      <c r="Q303" s="509"/>
      <c r="R303" s="509"/>
      <c r="S303" s="509"/>
      <c r="T303" s="163" t="s">
        <v>2639</v>
      </c>
      <c r="U303" s="509"/>
      <c r="V303" s="163" t="s">
        <v>60</v>
      </c>
      <c r="W303" s="605" t="s">
        <v>100</v>
      </c>
      <c r="X303" s="509"/>
      <c r="Y303" s="509"/>
      <c r="Z303" s="509"/>
      <c r="AA303" s="509"/>
      <c r="AB303" s="509"/>
      <c r="AC303" s="509"/>
      <c r="AD303" s="509"/>
      <c r="AE303" s="509"/>
      <c r="AF303" s="509"/>
      <c r="AG303" s="509"/>
      <c r="AH303" s="509"/>
      <c r="AI303" s="509"/>
      <c r="AJ303" s="509"/>
      <c r="AK303" s="509"/>
      <c r="AL303" s="509"/>
      <c r="AM303" s="509"/>
      <c r="AN303" s="509"/>
      <c r="AO303" s="509"/>
      <c r="AP303" s="509"/>
      <c r="AQ303" s="163" t="s">
        <v>21722</v>
      </c>
      <c r="AR303" s="608">
        <v>45757.0</v>
      </c>
      <c r="AS303" s="507">
        <v>798000.0</v>
      </c>
      <c r="AT303" s="509"/>
      <c r="AU303" s="509"/>
      <c r="AV303" s="509"/>
      <c r="AW303" s="509"/>
      <c r="AX303" s="509"/>
      <c r="AY303" s="509"/>
      <c r="AZ303" s="509"/>
      <c r="BA303" s="509"/>
      <c r="BB303" s="509"/>
      <c r="BC303" s="509"/>
      <c r="BD303" s="509"/>
      <c r="BE303" s="509"/>
      <c r="BF303" s="509"/>
      <c r="BG303" s="509"/>
      <c r="BH303" s="163" t="s">
        <v>21688</v>
      </c>
      <c r="BI303" s="509"/>
      <c r="BJ303" s="509"/>
      <c r="BK303" s="509"/>
      <c r="BL303" s="509"/>
      <c r="BM303" s="509"/>
      <c r="BN303" s="509"/>
      <c r="BO303" s="509"/>
      <c r="BP303" s="507">
        <v>250000.0</v>
      </c>
      <c r="BQ303" s="509"/>
      <c r="BR303" s="509"/>
      <c r="BS303" s="509"/>
      <c r="BT303" s="163" t="s">
        <v>21693</v>
      </c>
      <c r="BU303" s="509"/>
      <c r="BV303" s="509"/>
      <c r="BW303" s="509"/>
      <c r="BX303" s="509"/>
      <c r="BY303" s="507">
        <v>19824.0</v>
      </c>
      <c r="BZ303" s="507">
        <v>19600.0</v>
      </c>
      <c r="CA303" s="509"/>
      <c r="CB303" s="603">
        <v>45757.0</v>
      </c>
      <c r="CC303" s="603">
        <v>45835.0</v>
      </c>
      <c r="CD303" s="163" t="s">
        <v>21723</v>
      </c>
      <c r="CE303" s="507">
        <v>955824.0</v>
      </c>
      <c r="CF303" s="507">
        <v>157824.0</v>
      </c>
      <c r="CG303" s="509"/>
      <c r="CH303" s="509"/>
      <c r="CI303" s="509"/>
      <c r="CJ303" s="509"/>
      <c r="CK303" s="509"/>
      <c r="CL303" s="509"/>
      <c r="CM303" s="509"/>
      <c r="CN303" s="509"/>
      <c r="CO303" s="509"/>
      <c r="CP303" s="509"/>
      <c r="CQ303" s="509"/>
      <c r="CR303" s="509"/>
      <c r="CS303" s="509"/>
      <c r="CT303" s="509"/>
      <c r="CU303" s="163" t="s">
        <v>19112</v>
      </c>
      <c r="CV303" s="509"/>
      <c r="CW303" s="509"/>
      <c r="CX303" s="509"/>
      <c r="CY303" s="509"/>
      <c r="CZ303" s="509"/>
      <c r="DA303" s="509"/>
      <c r="DB303" s="509"/>
      <c r="DC303" s="509"/>
      <c r="DD303" s="509"/>
      <c r="DE303" s="509"/>
      <c r="DF303" s="509"/>
      <c r="DG303" s="163" t="s">
        <v>100</v>
      </c>
      <c r="DH303" s="509"/>
      <c r="DI303" s="509"/>
      <c r="DJ303" s="509"/>
      <c r="DK303" s="509"/>
      <c r="DL303" s="509"/>
      <c r="DM303" s="509"/>
      <c r="DN303" s="509"/>
      <c r="DO303" s="509"/>
      <c r="DP303" s="507">
        <v>8300052.0</v>
      </c>
      <c r="DQ303" s="163" t="s">
        <v>22574</v>
      </c>
      <c r="DR303" s="163" t="s">
        <v>60</v>
      </c>
      <c r="DS303" s="509"/>
      <c r="DT303" s="509"/>
      <c r="DU303" s="509"/>
      <c r="DV303" s="509"/>
      <c r="DW303" s="509"/>
      <c r="DX303" s="509"/>
      <c r="DY303" s="163" t="s">
        <v>22577</v>
      </c>
      <c r="DZ303" s="509"/>
      <c r="EA303" s="509"/>
      <c r="EB303" s="509"/>
      <c r="EC303" s="509"/>
      <c r="ED303" s="509"/>
      <c r="EE303" s="509"/>
      <c r="EF303" s="509"/>
      <c r="EG303" s="509"/>
      <c r="EH303" s="509"/>
      <c r="EI303" s="509"/>
      <c r="EJ303" s="509"/>
      <c r="EK303" s="509"/>
      <c r="EL303" s="509"/>
      <c r="EM303" s="509"/>
      <c r="EN303" s="509"/>
      <c r="EO303" s="509"/>
      <c r="EP303" s="509"/>
      <c r="EQ303" s="509"/>
      <c r="ER303" s="509"/>
      <c r="ES303" s="509"/>
      <c r="ET303" s="509"/>
      <c r="EU303" s="509"/>
      <c r="EV303" s="509"/>
      <c r="EW303" s="509"/>
      <c r="EX303" s="509"/>
      <c r="EY303" s="509"/>
      <c r="EZ303" s="509"/>
      <c r="FA303" s="509"/>
      <c r="FB303" s="509"/>
      <c r="FC303" s="509"/>
      <c r="FD303" s="509"/>
      <c r="FE303" s="509"/>
      <c r="FF303" s="509"/>
      <c r="FG303" s="509"/>
      <c r="FH303" s="163" t="s">
        <v>22575</v>
      </c>
      <c r="FI303" s="509"/>
      <c r="FJ303" s="509"/>
      <c r="FK303" s="509"/>
      <c r="FL303" s="509"/>
      <c r="FM303" s="509"/>
      <c r="FN303" s="509"/>
      <c r="FO303" s="509"/>
      <c r="FP303" s="509"/>
      <c r="FQ303" s="509"/>
      <c r="FR303" s="509"/>
      <c r="FS303" s="509"/>
      <c r="FT303" s="509"/>
      <c r="FU303" s="509"/>
      <c r="FV303" s="509"/>
      <c r="FW303" s="509"/>
      <c r="FX303" s="509"/>
      <c r="FY303" s="509"/>
      <c r="FZ303" s="509"/>
      <c r="GA303" s="509"/>
      <c r="GB303" s="509"/>
      <c r="GC303" s="509"/>
      <c r="GD303" s="509"/>
      <c r="GE303" s="509"/>
      <c r="GF303" s="509"/>
      <c r="GG303" s="509"/>
    </row>
    <row r="304">
      <c r="A304" s="507">
        <v>6747206.0</v>
      </c>
      <c r="B304" s="163" t="s">
        <v>22579</v>
      </c>
      <c r="C304" s="163" t="s">
        <v>212</v>
      </c>
      <c r="D304" s="606">
        <v>45757.704976851855</v>
      </c>
      <c r="E304" s="606">
        <v>45757.713692129626</v>
      </c>
      <c r="F304" s="606">
        <v>45757.71423611111</v>
      </c>
      <c r="G304" s="509"/>
      <c r="H304" s="163" t="s">
        <v>21685</v>
      </c>
      <c r="I304" s="509"/>
      <c r="J304" s="509"/>
      <c r="K304" s="509"/>
      <c r="L304" s="509"/>
      <c r="M304" s="509"/>
      <c r="N304" s="509"/>
      <c r="O304" s="509"/>
      <c r="P304" s="509"/>
      <c r="Q304" s="509"/>
      <c r="R304" s="509"/>
      <c r="S304" s="509"/>
      <c r="T304" s="509"/>
      <c r="U304" s="509"/>
      <c r="V304" s="163" t="s">
        <v>1497</v>
      </c>
      <c r="W304" s="605" t="s">
        <v>101</v>
      </c>
      <c r="X304" s="509"/>
      <c r="Y304" s="509"/>
      <c r="Z304" s="509"/>
      <c r="AA304" s="509"/>
      <c r="AB304" s="509"/>
      <c r="AC304" s="509"/>
      <c r="AD304" s="509"/>
      <c r="AE304" s="509"/>
      <c r="AF304" s="509"/>
      <c r="AG304" s="509"/>
      <c r="AH304" s="509"/>
      <c r="AI304" s="509"/>
      <c r="AJ304" s="509"/>
      <c r="AK304" s="509"/>
      <c r="AL304" s="509"/>
      <c r="AM304" s="509"/>
      <c r="AN304" s="509"/>
      <c r="AO304" s="509"/>
      <c r="AP304" s="509"/>
      <c r="AQ304" s="509"/>
      <c r="AR304" s="607"/>
      <c r="AS304" s="509"/>
      <c r="AT304" s="509"/>
      <c r="AU304" s="509"/>
      <c r="AV304" s="509"/>
      <c r="AW304" s="509"/>
      <c r="AX304" s="509"/>
      <c r="AY304" s="509"/>
      <c r="AZ304" s="509"/>
      <c r="BA304" s="509"/>
      <c r="BB304" s="509"/>
      <c r="BC304" s="509"/>
      <c r="BD304" s="509"/>
      <c r="BE304" s="509"/>
      <c r="BF304" s="509"/>
      <c r="BG304" s="509"/>
      <c r="BH304" s="163" t="s">
        <v>21688</v>
      </c>
      <c r="BI304" s="509"/>
      <c r="BJ304" s="509"/>
      <c r="BK304" s="509"/>
      <c r="BL304" s="509"/>
      <c r="BM304" s="509"/>
      <c r="BN304" s="509"/>
      <c r="BO304" s="509"/>
      <c r="BP304" s="509"/>
      <c r="BQ304" s="509"/>
      <c r="BR304" s="509"/>
      <c r="BS304" s="509"/>
      <c r="BT304" s="509"/>
      <c r="BU304" s="509"/>
      <c r="BV304" s="509"/>
      <c r="BW304" s="509"/>
      <c r="BX304" s="509"/>
      <c r="BY304" s="509"/>
      <c r="BZ304" s="509"/>
      <c r="CA304" s="509"/>
      <c r="CB304" s="509"/>
      <c r="CC304" s="509"/>
      <c r="CD304" s="509"/>
      <c r="CE304" s="509"/>
      <c r="CF304" s="509"/>
      <c r="CG304" s="509"/>
      <c r="CH304" s="509"/>
      <c r="CI304" s="509"/>
      <c r="CJ304" s="509"/>
      <c r="CK304" s="509"/>
      <c r="CL304" s="509"/>
      <c r="CM304" s="509"/>
      <c r="CN304" s="509"/>
      <c r="CO304" s="509"/>
      <c r="CP304" s="509"/>
      <c r="CQ304" s="509"/>
      <c r="CR304" s="509"/>
      <c r="CS304" s="509"/>
      <c r="CT304" s="509"/>
      <c r="CU304" s="163" t="s">
        <v>22580</v>
      </c>
      <c r="CV304" s="509"/>
      <c r="CW304" s="509"/>
      <c r="CX304" s="509"/>
      <c r="CY304" s="509"/>
      <c r="CZ304" s="509"/>
      <c r="DA304" s="509"/>
      <c r="DB304" s="509"/>
      <c r="DC304" s="509"/>
      <c r="DD304" s="509"/>
      <c r="DE304" s="509"/>
      <c r="DF304" s="509"/>
      <c r="DG304" s="509"/>
      <c r="DH304" s="509"/>
      <c r="DI304" s="509"/>
      <c r="DJ304" s="509"/>
      <c r="DK304" s="509"/>
      <c r="DL304" s="163" t="s">
        <v>22580</v>
      </c>
      <c r="DM304" s="509"/>
      <c r="DN304" s="509"/>
      <c r="DO304" s="509"/>
      <c r="DP304" s="509"/>
      <c r="DQ304" s="163" t="s">
        <v>22581</v>
      </c>
      <c r="DR304" s="163" t="s">
        <v>1497</v>
      </c>
      <c r="DS304" s="509"/>
      <c r="DT304" s="509"/>
      <c r="DU304" s="509"/>
      <c r="DV304" s="509"/>
      <c r="DW304" s="509"/>
      <c r="DX304" s="509"/>
      <c r="DY304" s="509"/>
      <c r="DZ304" s="509"/>
      <c r="EA304" s="509"/>
      <c r="EB304" s="509"/>
      <c r="EC304" s="509"/>
      <c r="ED304" s="509"/>
      <c r="EE304" s="602">
        <v>45757.0</v>
      </c>
      <c r="EF304" s="509"/>
      <c r="EG304" s="509"/>
      <c r="EH304" s="509"/>
      <c r="EI304" s="509"/>
      <c r="EJ304" s="509"/>
      <c r="EK304" s="509"/>
      <c r="EL304" s="509"/>
      <c r="EM304" s="509"/>
      <c r="EN304" s="509"/>
      <c r="EO304" s="509"/>
      <c r="EP304" s="509"/>
      <c r="EQ304" s="509"/>
      <c r="ER304" s="509"/>
      <c r="ES304" s="509"/>
      <c r="ET304" s="509"/>
      <c r="EU304" s="509"/>
      <c r="EV304" s="509"/>
      <c r="EW304" s="509"/>
      <c r="EX304" s="509"/>
      <c r="EY304" s="509"/>
      <c r="EZ304" s="509"/>
      <c r="FA304" s="509"/>
      <c r="FB304" s="509"/>
      <c r="FC304" s="509"/>
      <c r="FD304" s="509"/>
      <c r="FE304" s="509"/>
      <c r="FF304" s="509"/>
      <c r="FG304" s="509"/>
      <c r="FH304" s="163" t="s">
        <v>22582</v>
      </c>
      <c r="FI304" s="509"/>
      <c r="FJ304" s="509"/>
      <c r="FK304" s="509"/>
      <c r="FL304" s="509"/>
      <c r="FM304" s="509"/>
      <c r="FN304" s="509"/>
      <c r="FO304" s="509"/>
      <c r="FP304" s="509"/>
      <c r="FQ304" s="509"/>
      <c r="FR304" s="509"/>
      <c r="FS304" s="509"/>
      <c r="FT304" s="509"/>
      <c r="FU304" s="509"/>
      <c r="FV304" s="509"/>
      <c r="FW304" s="509"/>
      <c r="FX304" s="509"/>
      <c r="FY304" s="509"/>
      <c r="FZ304" s="509"/>
      <c r="GA304" s="509"/>
      <c r="GB304" s="509"/>
      <c r="GC304" s="509"/>
      <c r="GD304" s="509"/>
      <c r="GE304" s="509"/>
      <c r="GF304" s="509"/>
      <c r="GG304" s="509"/>
    </row>
    <row r="305">
      <c r="A305" s="507">
        <v>6747314.0</v>
      </c>
      <c r="B305" s="163" t="s">
        <v>22583</v>
      </c>
      <c r="C305" s="163" t="s">
        <v>212</v>
      </c>
      <c r="D305" s="606">
        <v>45757.71042824074</v>
      </c>
      <c r="E305" s="606">
        <v>45757.72513888889</v>
      </c>
      <c r="F305" s="606">
        <v>45757.725949074076</v>
      </c>
      <c r="G305" s="509"/>
      <c r="H305" s="163" t="s">
        <v>21685</v>
      </c>
      <c r="I305" s="509"/>
      <c r="J305" s="509"/>
      <c r="K305" s="509"/>
      <c r="L305" s="509"/>
      <c r="M305" s="509"/>
      <c r="N305" s="509"/>
      <c r="O305" s="509"/>
      <c r="P305" s="509"/>
      <c r="Q305" s="509"/>
      <c r="R305" s="509"/>
      <c r="S305" s="509"/>
      <c r="T305" s="163" t="s">
        <v>2639</v>
      </c>
      <c r="U305" s="509"/>
      <c r="V305" s="163" t="s">
        <v>1497</v>
      </c>
      <c r="W305" s="605" t="s">
        <v>101</v>
      </c>
      <c r="X305" s="509"/>
      <c r="Y305" s="509"/>
      <c r="Z305" s="509"/>
      <c r="AA305" s="509"/>
      <c r="AB305" s="509"/>
      <c r="AC305" s="509"/>
      <c r="AD305" s="509"/>
      <c r="AE305" s="509"/>
      <c r="AF305" s="509"/>
      <c r="AG305" s="509"/>
      <c r="AH305" s="509"/>
      <c r="AI305" s="509"/>
      <c r="AJ305" s="509"/>
      <c r="AK305" s="509"/>
      <c r="AL305" s="509"/>
      <c r="AM305" s="509"/>
      <c r="AN305" s="509"/>
      <c r="AO305" s="509"/>
      <c r="AP305" s="509"/>
      <c r="AQ305" s="507">
        <v>36.0</v>
      </c>
      <c r="AR305" s="608">
        <v>45757.0</v>
      </c>
      <c r="AS305" s="507">
        <v>798000.0</v>
      </c>
      <c r="AT305" s="509"/>
      <c r="AU305" s="509"/>
      <c r="AV305" s="509"/>
      <c r="AW305" s="509"/>
      <c r="AX305" s="509"/>
      <c r="AY305" s="509"/>
      <c r="AZ305" s="509"/>
      <c r="BA305" s="509"/>
      <c r="BB305" s="509"/>
      <c r="BC305" s="509"/>
      <c r="BD305" s="509"/>
      <c r="BE305" s="509"/>
      <c r="BF305" s="509"/>
      <c r="BG305" s="509"/>
      <c r="BH305" s="163" t="s">
        <v>21688</v>
      </c>
      <c r="BI305" s="509"/>
      <c r="BJ305" s="509"/>
      <c r="BK305" s="509"/>
      <c r="BL305" s="509"/>
      <c r="BM305" s="509"/>
      <c r="BN305" s="509"/>
      <c r="BO305" s="509"/>
      <c r="BP305" s="509"/>
      <c r="BQ305" s="509"/>
      <c r="BR305" s="509"/>
      <c r="BS305" s="509"/>
      <c r="BT305" s="163" t="s">
        <v>21693</v>
      </c>
      <c r="BU305" s="509"/>
      <c r="BV305" s="509"/>
      <c r="BW305" s="509"/>
      <c r="BX305" s="509"/>
      <c r="BY305" s="507">
        <v>30324.0</v>
      </c>
      <c r="BZ305" s="507">
        <v>28500.0</v>
      </c>
      <c r="CA305" s="509"/>
      <c r="CB305" s="509"/>
      <c r="CC305" s="603">
        <v>45835.0</v>
      </c>
      <c r="CD305" s="507">
        <v>27.0</v>
      </c>
      <c r="CE305" s="507">
        <v>1027824.0</v>
      </c>
      <c r="CF305" s="507">
        <v>229824.0</v>
      </c>
      <c r="CG305" s="509"/>
      <c r="CH305" s="509"/>
      <c r="CI305" s="509"/>
      <c r="CJ305" s="509"/>
      <c r="CK305" s="509"/>
      <c r="CL305" s="509"/>
      <c r="CM305" s="509"/>
      <c r="CN305" s="509"/>
      <c r="CO305" s="509"/>
      <c r="CP305" s="509"/>
      <c r="CQ305" s="509"/>
      <c r="CR305" s="509"/>
      <c r="CS305" s="509"/>
      <c r="CT305" s="509"/>
      <c r="CU305" s="163" t="s">
        <v>22580</v>
      </c>
      <c r="CV305" s="509"/>
      <c r="CW305" s="509"/>
      <c r="CX305" s="509"/>
      <c r="CY305" s="509"/>
      <c r="CZ305" s="509"/>
      <c r="DA305" s="509"/>
      <c r="DB305" s="509"/>
      <c r="DC305" s="509"/>
      <c r="DD305" s="509"/>
      <c r="DE305" s="509"/>
      <c r="DF305" s="509"/>
      <c r="DG305" s="163" t="s">
        <v>22584</v>
      </c>
      <c r="DH305" s="509"/>
      <c r="DI305" s="509"/>
      <c r="DJ305" s="509"/>
      <c r="DK305" s="509"/>
      <c r="DL305" s="509"/>
      <c r="DM305" s="509"/>
      <c r="DN305" s="509"/>
      <c r="DO305" s="509"/>
      <c r="DP305" s="507">
        <v>8120065.0</v>
      </c>
      <c r="DQ305" s="163" t="s">
        <v>22581</v>
      </c>
      <c r="DR305" s="163" t="s">
        <v>1497</v>
      </c>
      <c r="DS305" s="509"/>
      <c r="DT305" s="509"/>
      <c r="DU305" s="509"/>
      <c r="DV305" s="509"/>
      <c r="DW305" s="509"/>
      <c r="DX305" s="509"/>
      <c r="DY305" s="163" t="s">
        <v>22585</v>
      </c>
      <c r="DZ305" s="509"/>
      <c r="EA305" s="509"/>
      <c r="EB305" s="509"/>
      <c r="EC305" s="509"/>
      <c r="ED305" s="509"/>
      <c r="EE305" s="509"/>
      <c r="EF305" s="509"/>
      <c r="EG305" s="509"/>
      <c r="EH305" s="509"/>
      <c r="EI305" s="509"/>
      <c r="EJ305" s="509"/>
      <c r="EK305" s="509"/>
      <c r="EL305" s="509"/>
      <c r="EM305" s="509"/>
      <c r="EN305" s="509"/>
      <c r="EO305" s="509"/>
      <c r="EP305" s="509"/>
      <c r="EQ305" s="509"/>
      <c r="ER305" s="509"/>
      <c r="ES305" s="509"/>
      <c r="ET305" s="509"/>
      <c r="EU305" s="509"/>
      <c r="EV305" s="509"/>
      <c r="EW305" s="509"/>
      <c r="EX305" s="509"/>
      <c r="EY305" s="509"/>
      <c r="EZ305" s="509"/>
      <c r="FA305" s="509"/>
      <c r="FB305" s="509"/>
      <c r="FC305" s="509"/>
      <c r="FD305" s="509"/>
      <c r="FE305" s="509"/>
      <c r="FF305" s="163" t="s">
        <v>22586</v>
      </c>
      <c r="FG305" s="509"/>
      <c r="FH305" s="163" t="s">
        <v>22582</v>
      </c>
      <c r="FI305" s="509"/>
      <c r="FJ305" s="509"/>
      <c r="FK305" s="509"/>
      <c r="FL305" s="509"/>
      <c r="FM305" s="509"/>
      <c r="FN305" s="509"/>
      <c r="FO305" s="509"/>
      <c r="FP305" s="509"/>
      <c r="FQ305" s="509"/>
      <c r="FR305" s="509"/>
      <c r="FS305" s="509"/>
      <c r="FT305" s="509"/>
      <c r="FU305" s="509"/>
      <c r="FV305" s="509"/>
      <c r="FW305" s="509"/>
      <c r="FX305" s="509"/>
      <c r="FY305" s="509"/>
      <c r="FZ305" s="509"/>
      <c r="GA305" s="509"/>
      <c r="GB305" s="509"/>
      <c r="GC305" s="509"/>
      <c r="GD305" s="509"/>
      <c r="GE305" s="509"/>
      <c r="GF305" s="509"/>
      <c r="GG305" s="509"/>
    </row>
    <row r="306">
      <c r="A306" s="507">
        <v>6747448.0</v>
      </c>
      <c r="B306" s="163" t="s">
        <v>22587</v>
      </c>
      <c r="C306" s="163" t="s">
        <v>212</v>
      </c>
      <c r="D306" s="606">
        <v>45757.71712962963</v>
      </c>
      <c r="E306" s="606">
        <v>45757.728541666664</v>
      </c>
      <c r="F306" s="606">
        <v>45757.730671296296</v>
      </c>
      <c r="G306" s="509"/>
      <c r="H306" s="163" t="s">
        <v>21685</v>
      </c>
      <c r="I306" s="509"/>
      <c r="J306" s="509"/>
      <c r="K306" s="509"/>
      <c r="L306" s="509"/>
      <c r="M306" s="509"/>
      <c r="N306" s="509"/>
      <c r="O306" s="509"/>
      <c r="P306" s="509"/>
      <c r="Q306" s="509"/>
      <c r="R306" s="509"/>
      <c r="S306" s="509"/>
      <c r="T306" s="509"/>
      <c r="U306" s="509"/>
      <c r="V306" s="163" t="s">
        <v>60</v>
      </c>
      <c r="W306" s="605" t="s">
        <v>102</v>
      </c>
      <c r="X306" s="509"/>
      <c r="Y306" s="509"/>
      <c r="Z306" s="509"/>
      <c r="AA306" s="509"/>
      <c r="AB306" s="509"/>
      <c r="AC306" s="509"/>
      <c r="AD306" s="509"/>
      <c r="AE306" s="509"/>
      <c r="AF306" s="509"/>
      <c r="AG306" s="509"/>
      <c r="AH306" s="509"/>
      <c r="AI306" s="509"/>
      <c r="AJ306" s="509"/>
      <c r="AK306" s="509"/>
      <c r="AL306" s="509"/>
      <c r="AM306" s="509"/>
      <c r="AN306" s="509"/>
      <c r="AO306" s="509"/>
      <c r="AP306" s="509"/>
      <c r="AQ306" s="509"/>
      <c r="AR306" s="607"/>
      <c r="AS306" s="509"/>
      <c r="AT306" s="509"/>
      <c r="AU306" s="509"/>
      <c r="AV306" s="509"/>
      <c r="AW306" s="509"/>
      <c r="AX306" s="509"/>
      <c r="AY306" s="509"/>
      <c r="AZ306" s="509"/>
      <c r="BA306" s="509"/>
      <c r="BB306" s="509"/>
      <c r="BC306" s="509"/>
      <c r="BD306" s="509"/>
      <c r="BE306" s="509"/>
      <c r="BF306" s="509"/>
      <c r="BG306" s="509"/>
      <c r="BH306" s="163" t="s">
        <v>21688</v>
      </c>
      <c r="BI306" s="509"/>
      <c r="BJ306" s="509"/>
      <c r="BK306" s="509"/>
      <c r="BL306" s="509"/>
      <c r="BM306" s="509"/>
      <c r="BN306" s="509"/>
      <c r="BO306" s="509"/>
      <c r="BP306" s="509"/>
      <c r="BQ306" s="509"/>
      <c r="BR306" s="509"/>
      <c r="BS306" s="509"/>
      <c r="BT306" s="509"/>
      <c r="BU306" s="509"/>
      <c r="BV306" s="509"/>
      <c r="BW306" s="509"/>
      <c r="BX306" s="509"/>
      <c r="BY306" s="509"/>
      <c r="BZ306" s="509"/>
      <c r="CA306" s="509"/>
      <c r="CB306" s="509"/>
      <c r="CC306" s="509"/>
      <c r="CD306" s="509"/>
      <c r="CE306" s="509"/>
      <c r="CF306" s="509"/>
      <c r="CG306" s="509"/>
      <c r="CH306" s="509"/>
      <c r="CI306" s="509"/>
      <c r="CJ306" s="509"/>
      <c r="CK306" s="509"/>
      <c r="CL306" s="509"/>
      <c r="CM306" s="509"/>
      <c r="CN306" s="509"/>
      <c r="CO306" s="509"/>
      <c r="CP306" s="509"/>
      <c r="CQ306" s="509"/>
      <c r="CR306" s="509"/>
      <c r="CS306" s="509"/>
      <c r="CT306" s="509"/>
      <c r="CU306" s="163" t="s">
        <v>22588</v>
      </c>
      <c r="CV306" s="509"/>
      <c r="CW306" s="509"/>
      <c r="CX306" s="509"/>
      <c r="CY306" s="509"/>
      <c r="CZ306" s="509"/>
      <c r="DA306" s="509"/>
      <c r="DB306" s="509"/>
      <c r="DC306" s="509"/>
      <c r="DD306" s="509"/>
      <c r="DE306" s="509"/>
      <c r="DF306" s="509"/>
      <c r="DG306" s="509"/>
      <c r="DH306" s="509"/>
      <c r="DI306" s="509"/>
      <c r="DJ306" s="509"/>
      <c r="DK306" s="509"/>
      <c r="DL306" s="163" t="s">
        <v>22588</v>
      </c>
      <c r="DM306" s="509"/>
      <c r="DN306" s="509"/>
      <c r="DO306" s="509"/>
      <c r="DP306" s="509"/>
      <c r="DQ306" s="163" t="s">
        <v>22589</v>
      </c>
      <c r="DR306" s="163" t="s">
        <v>60</v>
      </c>
      <c r="DS306" s="509"/>
      <c r="DT306" s="509"/>
      <c r="DU306" s="509"/>
      <c r="DV306" s="509"/>
      <c r="DW306" s="509"/>
      <c r="DX306" s="509"/>
      <c r="DY306" s="509"/>
      <c r="DZ306" s="509"/>
      <c r="EA306" s="509"/>
      <c r="EB306" s="509"/>
      <c r="EC306" s="509"/>
      <c r="ED306" s="509"/>
      <c r="EE306" s="602">
        <v>45757.0</v>
      </c>
      <c r="EF306" s="509"/>
      <c r="EG306" s="509"/>
      <c r="EH306" s="509"/>
      <c r="EI306" s="509"/>
      <c r="EJ306" s="509"/>
      <c r="EK306" s="509"/>
      <c r="EL306" s="509"/>
      <c r="EM306" s="509"/>
      <c r="EN306" s="509"/>
      <c r="EO306" s="509"/>
      <c r="EP306" s="509"/>
      <c r="EQ306" s="509"/>
      <c r="ER306" s="509"/>
      <c r="ES306" s="509"/>
      <c r="ET306" s="509"/>
      <c r="EU306" s="509"/>
      <c r="EV306" s="509"/>
      <c r="EW306" s="509"/>
      <c r="EX306" s="509"/>
      <c r="EY306" s="509"/>
      <c r="EZ306" s="509"/>
      <c r="FA306" s="509"/>
      <c r="FB306" s="509"/>
      <c r="FC306" s="509"/>
      <c r="FD306" s="509"/>
      <c r="FE306" s="509"/>
      <c r="FF306" s="509"/>
      <c r="FG306" s="509"/>
      <c r="FH306" s="163" t="s">
        <v>22590</v>
      </c>
      <c r="FI306" s="509"/>
      <c r="FJ306" s="509"/>
      <c r="FK306" s="509"/>
      <c r="FL306" s="509"/>
      <c r="FM306" s="509"/>
      <c r="FN306" s="509"/>
      <c r="FO306" s="509"/>
      <c r="FP306" s="509"/>
      <c r="FQ306" s="509"/>
      <c r="FR306" s="509"/>
      <c r="FS306" s="509"/>
      <c r="FT306" s="509"/>
      <c r="FU306" s="509"/>
      <c r="FV306" s="509"/>
      <c r="FW306" s="509"/>
      <c r="FX306" s="509"/>
      <c r="FY306" s="509"/>
      <c r="FZ306" s="509"/>
      <c r="GA306" s="509"/>
      <c r="GB306" s="509"/>
      <c r="GC306" s="509"/>
      <c r="GD306" s="509"/>
      <c r="GE306" s="509"/>
      <c r="GF306" s="509"/>
      <c r="GG306" s="509"/>
    </row>
    <row r="307">
      <c r="A307" s="507">
        <v>6747454.0</v>
      </c>
      <c r="B307" s="163" t="s">
        <v>22591</v>
      </c>
      <c r="C307" s="163" t="s">
        <v>212</v>
      </c>
      <c r="D307" s="606">
        <v>45757.71738425926</v>
      </c>
      <c r="E307" s="606">
        <v>45757.72063657407</v>
      </c>
      <c r="F307" s="606">
        <v>45757.72131944444</v>
      </c>
      <c r="G307" s="509"/>
      <c r="H307" s="163" t="s">
        <v>21685</v>
      </c>
      <c r="I307" s="509"/>
      <c r="J307" s="509"/>
      <c r="K307" s="509"/>
      <c r="L307" s="509"/>
      <c r="M307" s="509"/>
      <c r="N307" s="509"/>
      <c r="O307" s="509"/>
      <c r="P307" s="509"/>
      <c r="Q307" s="509"/>
      <c r="R307" s="509"/>
      <c r="S307" s="509"/>
      <c r="T307" s="163" t="s">
        <v>2639</v>
      </c>
      <c r="U307" s="509"/>
      <c r="V307" s="163" t="s">
        <v>1497</v>
      </c>
      <c r="W307" s="605" t="s">
        <v>101</v>
      </c>
      <c r="X307" s="509"/>
      <c r="Y307" s="509"/>
      <c r="Z307" s="509"/>
      <c r="AA307" s="509"/>
      <c r="AB307" s="509"/>
      <c r="AC307" s="509"/>
      <c r="AD307" s="509"/>
      <c r="AE307" s="509"/>
      <c r="AF307" s="509"/>
      <c r="AG307" s="509"/>
      <c r="AH307" s="509"/>
      <c r="AI307" s="509"/>
      <c r="AJ307" s="509"/>
      <c r="AK307" s="509"/>
      <c r="AL307" s="509"/>
      <c r="AM307" s="509"/>
      <c r="AN307" s="509"/>
      <c r="AO307" s="509"/>
      <c r="AP307" s="509"/>
      <c r="AQ307" s="507">
        <v>36.0</v>
      </c>
      <c r="AR307" s="608">
        <v>45757.0</v>
      </c>
      <c r="AS307" s="507">
        <v>798000.0</v>
      </c>
      <c r="AT307" s="509"/>
      <c r="AU307" s="509"/>
      <c r="AV307" s="509"/>
      <c r="AW307" s="509"/>
      <c r="AX307" s="509"/>
      <c r="AY307" s="509"/>
      <c r="AZ307" s="509"/>
      <c r="BA307" s="509"/>
      <c r="BB307" s="509"/>
      <c r="BC307" s="509"/>
      <c r="BD307" s="509"/>
      <c r="BE307" s="509"/>
      <c r="BF307" s="509"/>
      <c r="BG307" s="509"/>
      <c r="BH307" s="163" t="s">
        <v>21688</v>
      </c>
      <c r="BI307" s="509"/>
      <c r="BJ307" s="509"/>
      <c r="BK307" s="509"/>
      <c r="BL307" s="509"/>
      <c r="BM307" s="509"/>
      <c r="BN307" s="509"/>
      <c r="BO307" s="509"/>
      <c r="BP307" s="509"/>
      <c r="BQ307" s="509"/>
      <c r="BR307" s="509"/>
      <c r="BS307" s="509"/>
      <c r="BT307" s="163" t="s">
        <v>21693</v>
      </c>
      <c r="BU307" s="509"/>
      <c r="BV307" s="509"/>
      <c r="BW307" s="509"/>
      <c r="BX307" s="509"/>
      <c r="BY307" s="507">
        <v>30324.0</v>
      </c>
      <c r="BZ307" s="507">
        <v>28500.0</v>
      </c>
      <c r="CA307" s="509"/>
      <c r="CB307" s="509"/>
      <c r="CC307" s="603">
        <v>45835.0</v>
      </c>
      <c r="CD307" s="507">
        <v>27.0</v>
      </c>
      <c r="CE307" s="507">
        <v>1027824.0</v>
      </c>
      <c r="CF307" s="507">
        <v>229824.0</v>
      </c>
      <c r="CG307" s="509"/>
      <c r="CH307" s="509"/>
      <c r="CI307" s="509"/>
      <c r="CJ307" s="509"/>
      <c r="CK307" s="509"/>
      <c r="CL307" s="509"/>
      <c r="CM307" s="509"/>
      <c r="CN307" s="509"/>
      <c r="CO307" s="509"/>
      <c r="CP307" s="509"/>
      <c r="CQ307" s="509"/>
      <c r="CR307" s="509"/>
      <c r="CS307" s="509"/>
      <c r="CT307" s="509"/>
      <c r="CU307" s="163" t="s">
        <v>22580</v>
      </c>
      <c r="CV307" s="509"/>
      <c r="CW307" s="509"/>
      <c r="CX307" s="509"/>
      <c r="CY307" s="509"/>
      <c r="CZ307" s="509"/>
      <c r="DA307" s="509"/>
      <c r="DB307" s="509"/>
      <c r="DC307" s="509"/>
      <c r="DD307" s="509"/>
      <c r="DE307" s="509"/>
      <c r="DF307" s="509"/>
      <c r="DG307" s="163" t="s">
        <v>22584</v>
      </c>
      <c r="DH307" s="509"/>
      <c r="DI307" s="509"/>
      <c r="DJ307" s="509"/>
      <c r="DK307" s="509"/>
      <c r="DL307" s="509"/>
      <c r="DM307" s="509"/>
      <c r="DN307" s="509"/>
      <c r="DO307" s="509"/>
      <c r="DP307" s="509"/>
      <c r="DQ307" s="163" t="s">
        <v>22581</v>
      </c>
      <c r="DR307" s="163" t="s">
        <v>1497</v>
      </c>
      <c r="DS307" s="509"/>
      <c r="DT307" s="509"/>
      <c r="DU307" s="509"/>
      <c r="DV307" s="509"/>
      <c r="DW307" s="509"/>
      <c r="DX307" s="509"/>
      <c r="DY307" s="163" t="s">
        <v>22585</v>
      </c>
      <c r="DZ307" s="509"/>
      <c r="EA307" s="509"/>
      <c r="EB307" s="509"/>
      <c r="EC307" s="509"/>
      <c r="ED307" s="509"/>
      <c r="EE307" s="509"/>
      <c r="EF307" s="509"/>
      <c r="EG307" s="509"/>
      <c r="EH307" s="509"/>
      <c r="EI307" s="509"/>
      <c r="EJ307" s="509"/>
      <c r="EK307" s="509"/>
      <c r="EL307" s="509"/>
      <c r="EM307" s="509"/>
      <c r="EN307" s="509"/>
      <c r="EO307" s="509"/>
      <c r="EP307" s="509"/>
      <c r="EQ307" s="509"/>
      <c r="ER307" s="509"/>
      <c r="ES307" s="509"/>
      <c r="ET307" s="509"/>
      <c r="EU307" s="509"/>
      <c r="EV307" s="509"/>
      <c r="EW307" s="509"/>
      <c r="EX307" s="509"/>
      <c r="EY307" s="509"/>
      <c r="EZ307" s="509"/>
      <c r="FA307" s="509"/>
      <c r="FB307" s="509"/>
      <c r="FC307" s="509"/>
      <c r="FD307" s="509"/>
      <c r="FE307" s="509"/>
      <c r="FF307" s="509"/>
      <c r="FG307" s="509"/>
      <c r="FH307" s="163" t="s">
        <v>22582</v>
      </c>
      <c r="FI307" s="509"/>
      <c r="FJ307" s="509"/>
      <c r="FK307" s="509"/>
      <c r="FL307" s="509"/>
      <c r="FM307" s="509"/>
      <c r="FN307" s="509"/>
      <c r="FO307" s="509"/>
      <c r="FP307" s="509"/>
      <c r="FQ307" s="509"/>
      <c r="FR307" s="509"/>
      <c r="FS307" s="509"/>
      <c r="FT307" s="509"/>
      <c r="FU307" s="509"/>
      <c r="FV307" s="509"/>
      <c r="FW307" s="509"/>
      <c r="FX307" s="509"/>
      <c r="FY307" s="509"/>
      <c r="FZ307" s="509"/>
      <c r="GA307" s="509"/>
      <c r="GB307" s="509"/>
      <c r="GC307" s="509"/>
      <c r="GD307" s="509"/>
      <c r="GE307" s="509"/>
      <c r="GF307" s="509"/>
      <c r="GG307" s="509"/>
    </row>
    <row r="308">
      <c r="A308" s="507">
        <v>6747471.0</v>
      </c>
      <c r="B308" s="163" t="s">
        <v>22592</v>
      </c>
      <c r="C308" s="163" t="s">
        <v>212</v>
      </c>
      <c r="D308" s="606">
        <v>45757.71834490741</v>
      </c>
      <c r="E308" s="606">
        <v>45757.73024305556</v>
      </c>
      <c r="F308" s="606">
        <v>45757.73100694444</v>
      </c>
      <c r="G308" s="509"/>
      <c r="H308" s="163" t="s">
        <v>21685</v>
      </c>
      <c r="I308" s="509"/>
      <c r="J308" s="509"/>
      <c r="K308" s="509"/>
      <c r="L308" s="509"/>
      <c r="M308" s="509"/>
      <c r="N308" s="509"/>
      <c r="O308" s="509"/>
      <c r="P308" s="509"/>
      <c r="Q308" s="509"/>
      <c r="R308" s="509"/>
      <c r="S308" s="509"/>
      <c r="T308" s="163" t="s">
        <v>2639</v>
      </c>
      <c r="U308" s="509"/>
      <c r="V308" s="163" t="s">
        <v>60</v>
      </c>
      <c r="W308" s="605" t="s">
        <v>102</v>
      </c>
      <c r="X308" s="509"/>
      <c r="Y308" s="509"/>
      <c r="Z308" s="509"/>
      <c r="AA308" s="509"/>
      <c r="AB308" s="509"/>
      <c r="AC308" s="509"/>
      <c r="AD308" s="509"/>
      <c r="AE308" s="509"/>
      <c r="AF308" s="509"/>
      <c r="AG308" s="509"/>
      <c r="AH308" s="509"/>
      <c r="AI308" s="509"/>
      <c r="AJ308" s="509"/>
      <c r="AK308" s="509"/>
      <c r="AL308" s="509"/>
      <c r="AM308" s="509"/>
      <c r="AN308" s="509"/>
      <c r="AO308" s="509"/>
      <c r="AP308" s="509"/>
      <c r="AQ308" s="509"/>
      <c r="AR308" s="608">
        <v>45757.0</v>
      </c>
      <c r="AS308" s="507">
        <v>798000.0</v>
      </c>
      <c r="AT308" s="509"/>
      <c r="AU308" s="509"/>
      <c r="AV308" s="509"/>
      <c r="AW308" s="509"/>
      <c r="AX308" s="509"/>
      <c r="AY308" s="509"/>
      <c r="AZ308" s="509"/>
      <c r="BA308" s="509"/>
      <c r="BB308" s="509"/>
      <c r="BC308" s="509"/>
      <c r="BD308" s="509"/>
      <c r="BE308" s="509"/>
      <c r="BF308" s="509"/>
      <c r="BG308" s="509"/>
      <c r="BH308" s="163" t="s">
        <v>21688</v>
      </c>
      <c r="BI308" s="509"/>
      <c r="BJ308" s="509"/>
      <c r="BK308" s="509"/>
      <c r="BL308" s="509"/>
      <c r="BM308" s="509"/>
      <c r="BN308" s="509"/>
      <c r="BO308" s="509"/>
      <c r="BP308" s="507">
        <v>798000.0</v>
      </c>
      <c r="BQ308" s="509"/>
      <c r="BR308" s="509"/>
      <c r="BS308" s="509"/>
      <c r="BT308" s="509"/>
      <c r="BU308" s="509"/>
      <c r="BV308" s="509"/>
      <c r="BW308" s="509"/>
      <c r="BX308" s="509"/>
      <c r="BY308" s="509"/>
      <c r="BZ308" s="509"/>
      <c r="CA308" s="509"/>
      <c r="CB308" s="603">
        <v>45757.0</v>
      </c>
      <c r="CC308" s="509"/>
      <c r="CD308" s="509"/>
      <c r="CE308" s="507">
        <v>798000.0</v>
      </c>
      <c r="CF308" s="507">
        <v>0.0</v>
      </c>
      <c r="CG308" s="509"/>
      <c r="CH308" s="509"/>
      <c r="CI308" s="509"/>
      <c r="CJ308" s="509"/>
      <c r="CK308" s="509"/>
      <c r="CL308" s="509"/>
      <c r="CM308" s="509"/>
      <c r="CN308" s="509"/>
      <c r="CO308" s="509"/>
      <c r="CP308" s="509"/>
      <c r="CQ308" s="509"/>
      <c r="CR308" s="509"/>
      <c r="CS308" s="509"/>
      <c r="CT308" s="509"/>
      <c r="CU308" s="163" t="s">
        <v>22588</v>
      </c>
      <c r="CV308" s="509"/>
      <c r="CW308" s="509"/>
      <c r="CX308" s="509"/>
      <c r="CY308" s="509"/>
      <c r="CZ308" s="509"/>
      <c r="DA308" s="509"/>
      <c r="DB308" s="509"/>
      <c r="DC308" s="509"/>
      <c r="DD308" s="509"/>
      <c r="DE308" s="509"/>
      <c r="DF308" s="509"/>
      <c r="DG308" s="163" t="s">
        <v>22593</v>
      </c>
      <c r="DH308" s="509"/>
      <c r="DI308" s="509"/>
      <c r="DJ308" s="509"/>
      <c r="DK308" s="509"/>
      <c r="DL308" s="509"/>
      <c r="DM308" s="509"/>
      <c r="DN308" s="509"/>
      <c r="DO308" s="509"/>
      <c r="DP308" s="509"/>
      <c r="DQ308" s="163" t="s">
        <v>22589</v>
      </c>
      <c r="DR308" s="163" t="s">
        <v>60</v>
      </c>
      <c r="DS308" s="509"/>
      <c r="DT308" s="509"/>
      <c r="DU308" s="509"/>
      <c r="DV308" s="509"/>
      <c r="DW308" s="509"/>
      <c r="DX308" s="509"/>
      <c r="DY308" s="163" t="s">
        <v>22594</v>
      </c>
      <c r="DZ308" s="509"/>
      <c r="EA308" s="509"/>
      <c r="EB308" s="509"/>
      <c r="EC308" s="509"/>
      <c r="ED308" s="509"/>
      <c r="EE308" s="509"/>
      <c r="EF308" s="509"/>
      <c r="EG308" s="509"/>
      <c r="EH308" s="509"/>
      <c r="EI308" s="509"/>
      <c r="EJ308" s="509"/>
      <c r="EK308" s="509"/>
      <c r="EL308" s="509"/>
      <c r="EM308" s="509"/>
      <c r="EN308" s="509"/>
      <c r="EO308" s="509"/>
      <c r="EP308" s="509"/>
      <c r="EQ308" s="509"/>
      <c r="ER308" s="509"/>
      <c r="ES308" s="509"/>
      <c r="ET308" s="509"/>
      <c r="EU308" s="509"/>
      <c r="EV308" s="509"/>
      <c r="EW308" s="509"/>
      <c r="EX308" s="509"/>
      <c r="EY308" s="509"/>
      <c r="EZ308" s="509"/>
      <c r="FA308" s="509"/>
      <c r="FB308" s="509"/>
      <c r="FC308" s="509"/>
      <c r="FD308" s="509"/>
      <c r="FE308" s="509"/>
      <c r="FF308" s="509"/>
      <c r="FG308" s="509"/>
      <c r="FH308" s="163" t="s">
        <v>22590</v>
      </c>
      <c r="FI308" s="509"/>
      <c r="FJ308" s="509"/>
      <c r="FK308" s="509"/>
      <c r="FL308" s="509"/>
      <c r="FM308" s="509"/>
      <c r="FN308" s="509"/>
      <c r="FO308" s="509"/>
      <c r="FP308" s="509"/>
      <c r="FQ308" s="509"/>
      <c r="FR308" s="509"/>
      <c r="FS308" s="509"/>
      <c r="FT308" s="509"/>
      <c r="FU308" s="509"/>
      <c r="FV308" s="509"/>
      <c r="FW308" s="509"/>
      <c r="FX308" s="509"/>
      <c r="FY308" s="509"/>
      <c r="FZ308" s="509"/>
      <c r="GA308" s="509"/>
      <c r="GB308" s="509"/>
      <c r="GC308" s="509"/>
      <c r="GD308" s="509"/>
      <c r="GE308" s="509"/>
      <c r="GF308" s="509"/>
      <c r="GG308" s="509"/>
    </row>
    <row r="309">
      <c r="A309" s="507">
        <v>6747482.0</v>
      </c>
      <c r="B309" s="163" t="s">
        <v>22595</v>
      </c>
      <c r="C309" s="163" t="s">
        <v>212</v>
      </c>
      <c r="D309" s="606">
        <v>45757.71949074074</v>
      </c>
      <c r="E309" s="606">
        <v>45757.735081018516</v>
      </c>
      <c r="F309" s="606">
        <v>45757.735925925925</v>
      </c>
      <c r="G309" s="509"/>
      <c r="H309" s="163" t="s">
        <v>21685</v>
      </c>
      <c r="I309" s="509"/>
      <c r="J309" s="509"/>
      <c r="K309" s="509"/>
      <c r="L309" s="509"/>
      <c r="M309" s="509"/>
      <c r="N309" s="509"/>
      <c r="O309" s="509"/>
      <c r="P309" s="509"/>
      <c r="Q309" s="509"/>
      <c r="R309" s="509"/>
      <c r="S309" s="509"/>
      <c r="T309" s="163" t="s">
        <v>2639</v>
      </c>
      <c r="U309" s="509"/>
      <c r="V309" s="163" t="s">
        <v>60</v>
      </c>
      <c r="W309" s="605" t="s">
        <v>102</v>
      </c>
      <c r="X309" s="509"/>
      <c r="Y309" s="509"/>
      <c r="Z309" s="509"/>
      <c r="AA309" s="509"/>
      <c r="AB309" s="509"/>
      <c r="AC309" s="509"/>
      <c r="AD309" s="509"/>
      <c r="AE309" s="509"/>
      <c r="AF309" s="509"/>
      <c r="AG309" s="509"/>
      <c r="AH309" s="509"/>
      <c r="AI309" s="509"/>
      <c r="AJ309" s="509"/>
      <c r="AK309" s="509"/>
      <c r="AL309" s="509"/>
      <c r="AM309" s="509"/>
      <c r="AN309" s="509"/>
      <c r="AO309" s="509"/>
      <c r="AP309" s="509"/>
      <c r="AQ309" s="509"/>
      <c r="AR309" s="608">
        <v>45757.0</v>
      </c>
      <c r="AS309" s="507">
        <v>798000.0</v>
      </c>
      <c r="AT309" s="509"/>
      <c r="AU309" s="509"/>
      <c r="AV309" s="509"/>
      <c r="AW309" s="509"/>
      <c r="AX309" s="509"/>
      <c r="AY309" s="509"/>
      <c r="AZ309" s="509"/>
      <c r="BA309" s="509"/>
      <c r="BB309" s="509"/>
      <c r="BC309" s="509"/>
      <c r="BD309" s="509"/>
      <c r="BE309" s="509"/>
      <c r="BF309" s="509"/>
      <c r="BG309" s="509"/>
      <c r="BH309" s="163" t="s">
        <v>21688</v>
      </c>
      <c r="BI309" s="509"/>
      <c r="BJ309" s="509"/>
      <c r="BK309" s="509"/>
      <c r="BL309" s="509"/>
      <c r="BM309" s="509"/>
      <c r="BN309" s="509"/>
      <c r="BO309" s="509"/>
      <c r="BP309" s="507">
        <v>798000.0</v>
      </c>
      <c r="BQ309" s="509"/>
      <c r="BR309" s="509"/>
      <c r="BS309" s="509"/>
      <c r="BT309" s="509"/>
      <c r="BU309" s="509"/>
      <c r="BV309" s="509"/>
      <c r="BW309" s="509"/>
      <c r="BX309" s="509"/>
      <c r="BY309" s="509"/>
      <c r="BZ309" s="509"/>
      <c r="CA309" s="509"/>
      <c r="CB309" s="603">
        <v>45757.0</v>
      </c>
      <c r="CC309" s="509"/>
      <c r="CD309" s="509"/>
      <c r="CE309" s="507">
        <v>798000.0</v>
      </c>
      <c r="CF309" s="507">
        <v>0.0</v>
      </c>
      <c r="CG309" s="509"/>
      <c r="CH309" s="509"/>
      <c r="CI309" s="509"/>
      <c r="CJ309" s="509"/>
      <c r="CK309" s="509"/>
      <c r="CL309" s="509"/>
      <c r="CM309" s="509"/>
      <c r="CN309" s="509"/>
      <c r="CO309" s="509"/>
      <c r="CP309" s="509"/>
      <c r="CQ309" s="509"/>
      <c r="CR309" s="509"/>
      <c r="CS309" s="509"/>
      <c r="CT309" s="509"/>
      <c r="CU309" s="163" t="s">
        <v>22588</v>
      </c>
      <c r="CV309" s="509"/>
      <c r="CW309" s="509"/>
      <c r="CX309" s="509"/>
      <c r="CY309" s="509"/>
      <c r="CZ309" s="509"/>
      <c r="DA309" s="509"/>
      <c r="DB309" s="509"/>
      <c r="DC309" s="509"/>
      <c r="DD309" s="509"/>
      <c r="DE309" s="509"/>
      <c r="DF309" s="509"/>
      <c r="DG309" s="163" t="s">
        <v>22593</v>
      </c>
      <c r="DH309" s="509"/>
      <c r="DI309" s="509"/>
      <c r="DJ309" s="509"/>
      <c r="DK309" s="509"/>
      <c r="DL309" s="509"/>
      <c r="DM309" s="509"/>
      <c r="DN309" s="509"/>
      <c r="DO309" s="509"/>
      <c r="DP309" s="163" t="s">
        <v>22596</v>
      </c>
      <c r="DQ309" s="163" t="s">
        <v>22589</v>
      </c>
      <c r="DR309" s="163" t="s">
        <v>60</v>
      </c>
      <c r="DS309" s="509"/>
      <c r="DT309" s="509"/>
      <c r="DU309" s="509"/>
      <c r="DV309" s="509"/>
      <c r="DW309" s="509"/>
      <c r="DX309" s="509"/>
      <c r="DY309" s="163" t="s">
        <v>22594</v>
      </c>
      <c r="DZ309" s="509"/>
      <c r="EA309" s="509"/>
      <c r="EB309" s="509"/>
      <c r="EC309" s="509"/>
      <c r="ED309" s="509"/>
      <c r="EE309" s="509"/>
      <c r="EF309" s="509"/>
      <c r="EG309" s="509"/>
      <c r="EH309" s="509"/>
      <c r="EI309" s="509"/>
      <c r="EJ309" s="509"/>
      <c r="EK309" s="509"/>
      <c r="EL309" s="509"/>
      <c r="EM309" s="509"/>
      <c r="EN309" s="509"/>
      <c r="EO309" s="509"/>
      <c r="EP309" s="509"/>
      <c r="EQ309" s="509"/>
      <c r="ER309" s="509"/>
      <c r="ES309" s="509"/>
      <c r="ET309" s="509"/>
      <c r="EU309" s="509"/>
      <c r="EV309" s="509"/>
      <c r="EW309" s="509"/>
      <c r="EX309" s="509"/>
      <c r="EY309" s="509"/>
      <c r="EZ309" s="509"/>
      <c r="FA309" s="509"/>
      <c r="FB309" s="509"/>
      <c r="FC309" s="509"/>
      <c r="FD309" s="509"/>
      <c r="FE309" s="509"/>
      <c r="FF309" s="163" t="s">
        <v>22597</v>
      </c>
      <c r="FG309" s="509"/>
      <c r="FH309" s="163" t="s">
        <v>22590</v>
      </c>
      <c r="FI309" s="509"/>
      <c r="FJ309" s="509"/>
      <c r="FK309" s="509"/>
      <c r="FL309" s="509"/>
      <c r="FM309" s="509"/>
      <c r="FN309" s="509"/>
      <c r="FO309" s="509"/>
      <c r="FP309" s="509"/>
      <c r="FQ309" s="509"/>
      <c r="FR309" s="509"/>
      <c r="FS309" s="509"/>
      <c r="FT309" s="509"/>
      <c r="FU309" s="509"/>
      <c r="FV309" s="509"/>
      <c r="FW309" s="509"/>
      <c r="FX309" s="509"/>
      <c r="FY309" s="509"/>
      <c r="FZ309" s="509"/>
      <c r="GA309" s="509"/>
      <c r="GB309" s="509"/>
      <c r="GC309" s="509"/>
      <c r="GD309" s="509"/>
      <c r="GE309" s="509"/>
      <c r="GF309" s="509"/>
      <c r="GG309" s="509"/>
    </row>
    <row r="310">
      <c r="A310" s="507">
        <v>6753223.0</v>
      </c>
      <c r="B310" s="163" t="s">
        <v>22598</v>
      </c>
      <c r="C310" s="163" t="s">
        <v>212</v>
      </c>
      <c r="D310" s="606">
        <v>45758.54329861111</v>
      </c>
      <c r="E310" s="606">
        <v>45758.712789351855</v>
      </c>
      <c r="F310" s="606">
        <v>45758.713229166664</v>
      </c>
      <c r="G310" s="509"/>
      <c r="H310" s="163" t="s">
        <v>21685</v>
      </c>
      <c r="I310" s="509"/>
      <c r="J310" s="509"/>
      <c r="K310" s="509"/>
      <c r="L310" s="509"/>
      <c r="M310" s="509"/>
      <c r="N310" s="509"/>
      <c r="O310" s="509"/>
      <c r="P310" s="509"/>
      <c r="Q310" s="509"/>
      <c r="R310" s="509"/>
      <c r="S310" s="509"/>
      <c r="T310" s="163" t="s">
        <v>2639</v>
      </c>
      <c r="U310" s="509"/>
      <c r="V310" s="163" t="s">
        <v>1993</v>
      </c>
      <c r="W310" s="605" t="s">
        <v>22599</v>
      </c>
      <c r="X310" s="509"/>
      <c r="Y310" s="509"/>
      <c r="Z310" s="509"/>
      <c r="AA310" s="509"/>
      <c r="AB310" s="509"/>
      <c r="AC310" s="509"/>
      <c r="AD310" s="509"/>
      <c r="AE310" s="509"/>
      <c r="AF310" s="509"/>
      <c r="AG310" s="509"/>
      <c r="AH310" s="509"/>
      <c r="AI310" s="509"/>
      <c r="AJ310" s="509"/>
      <c r="AK310" s="509"/>
      <c r="AL310" s="509"/>
      <c r="AM310" s="509"/>
      <c r="AN310" s="509"/>
      <c r="AO310" s="509"/>
      <c r="AP310" s="509"/>
      <c r="AQ310" s="507">
        <v>36.0</v>
      </c>
      <c r="AR310" s="608">
        <v>45758.0</v>
      </c>
      <c r="AS310" s="507">
        <v>798000.0</v>
      </c>
      <c r="AT310" s="509"/>
      <c r="AU310" s="509"/>
      <c r="AV310" s="509"/>
      <c r="AW310" s="509"/>
      <c r="AX310" s="509"/>
      <c r="AY310" s="509"/>
      <c r="AZ310" s="509"/>
      <c r="BA310" s="509"/>
      <c r="BB310" s="509"/>
      <c r="BC310" s="509"/>
      <c r="BD310" s="509"/>
      <c r="BE310" s="509"/>
      <c r="BF310" s="509"/>
      <c r="BG310" s="509"/>
      <c r="BH310" s="163" t="s">
        <v>21688</v>
      </c>
      <c r="BI310" s="509"/>
      <c r="BJ310" s="509"/>
      <c r="BK310" s="509"/>
      <c r="BL310" s="509"/>
      <c r="BM310" s="509"/>
      <c r="BN310" s="509"/>
      <c r="BO310" s="509"/>
      <c r="BP310" s="509"/>
      <c r="BQ310" s="509"/>
      <c r="BR310" s="509"/>
      <c r="BS310" s="509"/>
      <c r="BT310" s="163" t="s">
        <v>21693</v>
      </c>
      <c r="BU310" s="509"/>
      <c r="BV310" s="509"/>
      <c r="BW310" s="509"/>
      <c r="BX310" s="509"/>
      <c r="BY310" s="507">
        <v>30324.0</v>
      </c>
      <c r="BZ310" s="507">
        <v>28500.0</v>
      </c>
      <c r="CA310" s="509"/>
      <c r="CB310" s="509"/>
      <c r="CC310" s="514">
        <v>45835.0</v>
      </c>
      <c r="CD310" s="507">
        <v>27.0</v>
      </c>
      <c r="CE310" s="507">
        <v>1027824.0</v>
      </c>
      <c r="CF310" s="507">
        <v>229824.0</v>
      </c>
      <c r="CG310" s="509"/>
      <c r="CH310" s="509"/>
      <c r="CI310" s="509"/>
      <c r="CJ310" s="509"/>
      <c r="CK310" s="509"/>
      <c r="CL310" s="509"/>
      <c r="CM310" s="509"/>
      <c r="CN310" s="509"/>
      <c r="CO310" s="509"/>
      <c r="CP310" s="509"/>
      <c r="CQ310" s="509"/>
      <c r="CR310" s="509"/>
      <c r="CS310" s="509"/>
      <c r="CT310" s="509"/>
      <c r="CU310" s="163" t="s">
        <v>1988</v>
      </c>
      <c r="CV310" s="509"/>
      <c r="CW310" s="509"/>
      <c r="CX310" s="509"/>
      <c r="CY310" s="509"/>
      <c r="CZ310" s="509"/>
      <c r="DA310" s="509"/>
      <c r="DB310" s="509"/>
      <c r="DC310" s="509"/>
      <c r="DD310" s="509"/>
      <c r="DE310" s="509"/>
      <c r="DF310" s="509"/>
      <c r="DG310" s="163" t="s">
        <v>1987</v>
      </c>
      <c r="DH310" s="509"/>
      <c r="DI310" s="509"/>
      <c r="DJ310" s="509"/>
      <c r="DK310" s="509"/>
      <c r="DL310" s="509"/>
      <c r="DM310" s="509"/>
      <c r="DN310" s="509"/>
      <c r="DO310" s="509"/>
      <c r="DP310" s="163" t="s">
        <v>22600</v>
      </c>
      <c r="DQ310" s="163" t="s">
        <v>1987</v>
      </c>
      <c r="DR310" s="163" t="s">
        <v>1993</v>
      </c>
      <c r="DS310" s="509"/>
      <c r="DT310" s="509"/>
      <c r="DU310" s="509"/>
      <c r="DV310" s="509"/>
      <c r="DW310" s="509"/>
      <c r="DX310" s="509"/>
      <c r="DY310" s="163" t="s">
        <v>22569</v>
      </c>
      <c r="DZ310" s="509"/>
      <c r="EA310" s="509"/>
      <c r="EB310" s="509"/>
      <c r="EC310" s="509"/>
      <c r="ED310" s="509"/>
      <c r="EE310" s="509"/>
      <c r="EF310" s="509"/>
      <c r="EG310" s="509"/>
      <c r="EH310" s="509"/>
      <c r="EI310" s="509"/>
      <c r="EJ310" s="509"/>
      <c r="EK310" s="509"/>
      <c r="EL310" s="509"/>
      <c r="EM310" s="509"/>
      <c r="EN310" s="509"/>
      <c r="EO310" s="509"/>
      <c r="EP310" s="509"/>
      <c r="EQ310" s="509"/>
      <c r="ER310" s="509"/>
      <c r="ES310" s="509"/>
      <c r="ET310" s="509"/>
      <c r="EU310" s="509"/>
      <c r="EV310" s="509"/>
      <c r="EW310" s="509"/>
      <c r="EX310" s="509"/>
      <c r="EY310" s="509"/>
      <c r="EZ310" s="509"/>
      <c r="FA310" s="509"/>
      <c r="FB310" s="509"/>
      <c r="FC310" s="509"/>
      <c r="FD310" s="509"/>
      <c r="FE310" s="509"/>
      <c r="FF310" s="509"/>
      <c r="FG310" s="509"/>
      <c r="FH310" s="163" t="s">
        <v>22601</v>
      </c>
      <c r="FI310" s="509"/>
      <c r="FJ310" s="509"/>
      <c r="FK310" s="509"/>
      <c r="FL310" s="509"/>
      <c r="FM310" s="509"/>
      <c r="FN310" s="509"/>
      <c r="FO310" s="509"/>
      <c r="FP310" s="509"/>
      <c r="FQ310" s="509"/>
      <c r="FR310" s="509"/>
      <c r="FS310" s="509"/>
      <c r="FT310" s="509"/>
      <c r="FU310" s="509"/>
      <c r="FV310" s="509"/>
      <c r="FW310" s="509"/>
      <c r="FX310" s="509"/>
      <c r="FY310" s="509"/>
      <c r="FZ310" s="509"/>
      <c r="GA310" s="509"/>
      <c r="GB310" s="509"/>
      <c r="GC310" s="509"/>
      <c r="GD310" s="509"/>
      <c r="GE310" s="509"/>
      <c r="GF310" s="509"/>
      <c r="GG310" s="509"/>
    </row>
    <row r="311">
      <c r="A311" s="507">
        <v>6753233.0</v>
      </c>
      <c r="B311" s="163" t="s">
        <v>22571</v>
      </c>
      <c r="C311" s="163" t="s">
        <v>212</v>
      </c>
      <c r="D311" s="606">
        <v>45758.5444212963</v>
      </c>
      <c r="E311" s="606">
        <v>45758.713796296295</v>
      </c>
      <c r="F311" s="606">
        <v>45758.71396990741</v>
      </c>
      <c r="G311" s="509"/>
      <c r="H311" s="163" t="s">
        <v>21685</v>
      </c>
      <c r="I311" s="509"/>
      <c r="J311" s="509"/>
      <c r="K311" s="509"/>
      <c r="L311" s="509"/>
      <c r="M311" s="509"/>
      <c r="N311" s="509"/>
      <c r="O311" s="509"/>
      <c r="P311" s="509"/>
      <c r="Q311" s="509"/>
      <c r="R311" s="509"/>
      <c r="S311" s="509"/>
      <c r="T311" s="163" t="s">
        <v>2639</v>
      </c>
      <c r="U311" s="509"/>
      <c r="V311" s="163" t="s">
        <v>1993</v>
      </c>
      <c r="W311" s="605" t="s">
        <v>22599</v>
      </c>
      <c r="X311" s="509"/>
      <c r="Y311" s="509"/>
      <c r="Z311" s="509"/>
      <c r="AA311" s="509"/>
      <c r="AB311" s="509"/>
      <c r="AC311" s="509"/>
      <c r="AD311" s="509"/>
      <c r="AE311" s="509"/>
      <c r="AF311" s="509"/>
      <c r="AG311" s="509"/>
      <c r="AH311" s="509"/>
      <c r="AI311" s="509"/>
      <c r="AJ311" s="509"/>
      <c r="AK311" s="509"/>
      <c r="AL311" s="509"/>
      <c r="AM311" s="509"/>
      <c r="AN311" s="509"/>
      <c r="AO311" s="509"/>
      <c r="AP311" s="509"/>
      <c r="AQ311" s="507">
        <v>36.0</v>
      </c>
      <c r="AR311" s="608">
        <v>45758.0</v>
      </c>
      <c r="AS311" s="507">
        <v>798000.0</v>
      </c>
      <c r="AT311" s="509"/>
      <c r="AU311" s="509"/>
      <c r="AV311" s="509"/>
      <c r="AW311" s="509"/>
      <c r="AX311" s="509"/>
      <c r="AY311" s="509"/>
      <c r="AZ311" s="509"/>
      <c r="BA311" s="509"/>
      <c r="BB311" s="509"/>
      <c r="BC311" s="509"/>
      <c r="BD311" s="509"/>
      <c r="BE311" s="509"/>
      <c r="BF311" s="509"/>
      <c r="BG311" s="509"/>
      <c r="BH311" s="163" t="s">
        <v>21688</v>
      </c>
      <c r="BI311" s="509"/>
      <c r="BJ311" s="509"/>
      <c r="BK311" s="509"/>
      <c r="BL311" s="509"/>
      <c r="BM311" s="509"/>
      <c r="BN311" s="509"/>
      <c r="BO311" s="509"/>
      <c r="BP311" s="509"/>
      <c r="BQ311" s="509"/>
      <c r="BR311" s="509"/>
      <c r="BS311" s="509"/>
      <c r="BT311" s="163" t="s">
        <v>21693</v>
      </c>
      <c r="BU311" s="509"/>
      <c r="BV311" s="509"/>
      <c r="BW311" s="509"/>
      <c r="BX311" s="509"/>
      <c r="BY311" s="507">
        <v>30324.0</v>
      </c>
      <c r="BZ311" s="507">
        <v>28500.0</v>
      </c>
      <c r="CA311" s="509"/>
      <c r="CB311" s="509"/>
      <c r="CC311" s="514">
        <v>45835.0</v>
      </c>
      <c r="CD311" s="507">
        <v>27.0</v>
      </c>
      <c r="CE311" s="507">
        <v>1027824.0</v>
      </c>
      <c r="CF311" s="507">
        <v>229824.0</v>
      </c>
      <c r="CG311" s="509"/>
      <c r="CH311" s="509"/>
      <c r="CI311" s="509"/>
      <c r="CJ311" s="509"/>
      <c r="CK311" s="509"/>
      <c r="CL311" s="509"/>
      <c r="CM311" s="509"/>
      <c r="CN311" s="509"/>
      <c r="CO311" s="509"/>
      <c r="CP311" s="509"/>
      <c r="CQ311" s="509"/>
      <c r="CR311" s="509"/>
      <c r="CS311" s="509"/>
      <c r="CT311" s="509"/>
      <c r="CU311" s="163" t="s">
        <v>1988</v>
      </c>
      <c r="CV311" s="509"/>
      <c r="CW311" s="509"/>
      <c r="CX311" s="509"/>
      <c r="CY311" s="509"/>
      <c r="CZ311" s="509"/>
      <c r="DA311" s="509"/>
      <c r="DB311" s="509"/>
      <c r="DC311" s="509"/>
      <c r="DD311" s="509"/>
      <c r="DE311" s="509"/>
      <c r="DF311" s="509"/>
      <c r="DG311" s="163" t="s">
        <v>1987</v>
      </c>
      <c r="DH311" s="509"/>
      <c r="DI311" s="509"/>
      <c r="DJ311" s="509"/>
      <c r="DK311" s="509"/>
      <c r="DL311" s="509"/>
      <c r="DM311" s="509"/>
      <c r="DN311" s="509"/>
      <c r="DO311" s="509"/>
      <c r="DP311" s="509"/>
      <c r="DQ311" s="163" t="s">
        <v>1987</v>
      </c>
      <c r="DR311" s="163" t="s">
        <v>1993</v>
      </c>
      <c r="DS311" s="509"/>
      <c r="DT311" s="509"/>
      <c r="DU311" s="509"/>
      <c r="DV311" s="509"/>
      <c r="DW311" s="509"/>
      <c r="DX311" s="509"/>
      <c r="DY311" s="163" t="s">
        <v>22569</v>
      </c>
      <c r="DZ311" s="509"/>
      <c r="EA311" s="509"/>
      <c r="EB311" s="509"/>
      <c r="EC311" s="509"/>
      <c r="ED311" s="509"/>
      <c r="EE311" s="509"/>
      <c r="EF311" s="509"/>
      <c r="EG311" s="509"/>
      <c r="EH311" s="509"/>
      <c r="EI311" s="509"/>
      <c r="EJ311" s="509"/>
      <c r="EK311" s="509"/>
      <c r="EL311" s="509"/>
      <c r="EM311" s="509"/>
      <c r="EN311" s="509"/>
      <c r="EO311" s="509"/>
      <c r="EP311" s="509"/>
      <c r="EQ311" s="509"/>
      <c r="ER311" s="509"/>
      <c r="ES311" s="509"/>
      <c r="ET311" s="509"/>
      <c r="EU311" s="509"/>
      <c r="EV311" s="509"/>
      <c r="EW311" s="509"/>
      <c r="EX311" s="509"/>
      <c r="EY311" s="509"/>
      <c r="EZ311" s="509"/>
      <c r="FA311" s="509"/>
      <c r="FB311" s="509"/>
      <c r="FC311" s="509"/>
      <c r="FD311" s="509"/>
      <c r="FE311" s="509"/>
      <c r="FF311" s="509"/>
      <c r="FG311" s="509"/>
      <c r="FH311" s="163" t="s">
        <v>22601</v>
      </c>
      <c r="FI311" s="509"/>
      <c r="FJ311" s="509"/>
      <c r="FK311" s="509"/>
      <c r="FL311" s="509"/>
      <c r="FM311" s="509"/>
      <c r="FN311" s="509"/>
      <c r="FO311" s="509"/>
      <c r="FP311" s="509"/>
      <c r="FQ311" s="509"/>
      <c r="FR311" s="509"/>
      <c r="FS311" s="509"/>
      <c r="FT311" s="509"/>
      <c r="FU311" s="509"/>
      <c r="FV311" s="509"/>
      <c r="FW311" s="509"/>
      <c r="FX311" s="509"/>
      <c r="FY311" s="509"/>
      <c r="FZ311" s="509"/>
      <c r="GA311" s="509"/>
      <c r="GB311" s="509"/>
      <c r="GC311" s="509"/>
      <c r="GD311" s="509"/>
      <c r="GE311" s="509"/>
      <c r="GF311" s="509"/>
      <c r="GG311" s="509"/>
    </row>
    <row r="312">
      <c r="A312" s="507"/>
      <c r="B312" s="163"/>
      <c r="C312" s="163"/>
      <c r="D312" s="509"/>
      <c r="E312" s="509"/>
      <c r="F312" s="509"/>
      <c r="G312" s="509"/>
      <c r="H312" s="163"/>
      <c r="I312" s="509"/>
      <c r="J312" s="509"/>
      <c r="K312" s="509"/>
      <c r="L312" s="509"/>
      <c r="M312" s="509"/>
      <c r="N312" s="509"/>
      <c r="O312" s="509"/>
      <c r="P312" s="509"/>
      <c r="Q312" s="509"/>
      <c r="R312" s="509"/>
      <c r="S312" s="509"/>
      <c r="T312" s="509"/>
      <c r="U312" s="509"/>
      <c r="V312" s="163"/>
      <c r="W312" s="605"/>
      <c r="X312" s="509"/>
      <c r="Y312" s="509"/>
      <c r="Z312" s="509"/>
      <c r="AA312" s="509"/>
      <c r="AB312" s="509"/>
      <c r="AC312" s="509"/>
      <c r="AD312" s="509"/>
      <c r="AE312" s="509"/>
      <c r="AF312" s="509"/>
      <c r="AG312" s="509"/>
      <c r="AH312" s="509"/>
      <c r="AI312" s="509"/>
      <c r="AJ312" s="509"/>
      <c r="AK312" s="509"/>
      <c r="AL312" s="509"/>
      <c r="AM312" s="509"/>
      <c r="AN312" s="509"/>
      <c r="AO312" s="509"/>
      <c r="AP312" s="509"/>
      <c r="AQ312" s="509"/>
      <c r="AR312" s="607"/>
      <c r="AS312" s="509"/>
      <c r="AT312" s="509"/>
      <c r="AU312" s="509"/>
      <c r="AV312" s="509"/>
      <c r="AW312" s="509"/>
      <c r="AX312" s="509"/>
      <c r="AY312" s="509"/>
      <c r="AZ312" s="509"/>
      <c r="BA312" s="509"/>
      <c r="BB312" s="509"/>
      <c r="BC312" s="509"/>
      <c r="BD312" s="509"/>
      <c r="BE312" s="509"/>
      <c r="BF312" s="509"/>
      <c r="BG312" s="509"/>
      <c r="BH312" s="163"/>
      <c r="BI312" s="509"/>
      <c r="BJ312" s="509"/>
      <c r="BK312" s="509"/>
      <c r="BL312" s="509"/>
      <c r="BM312" s="509"/>
      <c r="BN312" s="509"/>
      <c r="BO312" s="509"/>
      <c r="BP312" s="509"/>
      <c r="BQ312" s="509"/>
      <c r="BR312" s="509"/>
      <c r="BS312" s="509"/>
      <c r="BT312" s="509"/>
      <c r="BU312" s="509"/>
      <c r="BV312" s="509"/>
      <c r="BW312" s="509"/>
      <c r="BX312" s="509"/>
      <c r="BY312" s="509"/>
      <c r="BZ312" s="509"/>
      <c r="CA312" s="509"/>
      <c r="CB312" s="509"/>
      <c r="CC312" s="509"/>
      <c r="CD312" s="509"/>
      <c r="CE312" s="509"/>
      <c r="CF312" s="509"/>
      <c r="CG312" s="509"/>
      <c r="CH312" s="509"/>
      <c r="CI312" s="509"/>
      <c r="CJ312" s="509"/>
      <c r="CK312" s="509"/>
      <c r="CL312" s="509"/>
      <c r="CM312" s="509"/>
      <c r="CN312" s="509"/>
      <c r="CO312" s="509"/>
      <c r="CP312" s="509"/>
      <c r="CQ312" s="509"/>
      <c r="CR312" s="509"/>
      <c r="CS312" s="509"/>
      <c r="CT312" s="509"/>
      <c r="CU312" s="509"/>
      <c r="CV312" s="509"/>
      <c r="CW312" s="509"/>
      <c r="CX312" s="509"/>
      <c r="CY312" s="509"/>
      <c r="CZ312" s="509"/>
      <c r="DA312" s="509"/>
      <c r="DB312" s="509"/>
      <c r="DC312" s="509"/>
      <c r="DD312" s="509"/>
      <c r="DE312" s="509"/>
      <c r="DF312" s="509"/>
      <c r="DG312" s="509"/>
      <c r="DH312" s="509"/>
      <c r="DI312" s="509"/>
      <c r="DJ312" s="509"/>
      <c r="DK312" s="509"/>
      <c r="DL312" s="509"/>
      <c r="DM312" s="509"/>
      <c r="DN312" s="509"/>
      <c r="DO312" s="509"/>
      <c r="DP312" s="509"/>
      <c r="DQ312" s="509"/>
      <c r="DR312" s="163"/>
      <c r="DS312" s="509"/>
      <c r="DT312" s="509"/>
      <c r="DU312" s="509"/>
      <c r="DV312" s="509"/>
      <c r="DW312" s="509"/>
      <c r="DX312" s="509"/>
      <c r="DY312" s="509"/>
      <c r="DZ312" s="509"/>
      <c r="EA312" s="509"/>
      <c r="EB312" s="509"/>
      <c r="EC312" s="509"/>
      <c r="ED312" s="509"/>
      <c r="EE312" s="509"/>
      <c r="EF312" s="509"/>
      <c r="EG312" s="509"/>
      <c r="EH312" s="509"/>
      <c r="EI312" s="509"/>
      <c r="EJ312" s="509"/>
      <c r="EK312" s="509"/>
      <c r="EL312" s="509"/>
      <c r="EM312" s="509"/>
      <c r="EN312" s="509"/>
      <c r="EO312" s="509"/>
      <c r="EP312" s="509"/>
      <c r="EQ312" s="509"/>
      <c r="ER312" s="509"/>
      <c r="ES312" s="509"/>
      <c r="ET312" s="509"/>
      <c r="EU312" s="509"/>
      <c r="EV312" s="509"/>
      <c r="EW312" s="509"/>
      <c r="EX312" s="509"/>
      <c r="EY312" s="509"/>
      <c r="EZ312" s="509"/>
      <c r="FA312" s="509"/>
      <c r="FB312" s="509"/>
      <c r="FC312" s="509"/>
      <c r="FD312" s="509"/>
      <c r="FE312" s="509"/>
      <c r="FF312" s="509"/>
      <c r="FG312" s="509"/>
      <c r="FH312" s="509"/>
      <c r="FI312" s="509"/>
      <c r="FJ312" s="509"/>
      <c r="FK312" s="509"/>
      <c r="FL312" s="509"/>
      <c r="FM312" s="509"/>
      <c r="FN312" s="509"/>
      <c r="FO312" s="509"/>
      <c r="FP312" s="509"/>
      <c r="FQ312" s="509"/>
      <c r="FR312" s="509"/>
      <c r="FS312" s="509"/>
      <c r="FT312" s="509"/>
      <c r="FU312" s="509"/>
      <c r="FV312" s="509"/>
      <c r="FW312" s="509"/>
      <c r="FX312" s="509"/>
      <c r="FY312" s="509"/>
      <c r="FZ312" s="509"/>
      <c r="GA312" s="509"/>
      <c r="GB312" s="509"/>
      <c r="GC312" s="509"/>
      <c r="GD312" s="509"/>
      <c r="GE312" s="509"/>
      <c r="GF312" s="509"/>
      <c r="GG312" s="509"/>
    </row>
    <row r="313">
      <c r="A313" s="507"/>
      <c r="B313" s="163"/>
      <c r="C313" s="163"/>
      <c r="D313" s="509"/>
      <c r="E313" s="509"/>
      <c r="F313" s="509"/>
      <c r="G313" s="509"/>
      <c r="H313" s="163"/>
      <c r="I313" s="509"/>
      <c r="J313" s="509"/>
      <c r="K313" s="509"/>
      <c r="L313" s="509"/>
      <c r="M313" s="509"/>
      <c r="N313" s="509"/>
      <c r="O313" s="509"/>
      <c r="P313" s="509"/>
      <c r="Q313" s="509"/>
      <c r="R313" s="509"/>
      <c r="S313" s="509"/>
      <c r="T313" s="163"/>
      <c r="U313" s="509"/>
      <c r="V313" s="163"/>
      <c r="W313" s="605"/>
      <c r="X313" s="509"/>
      <c r="Y313" s="509"/>
      <c r="Z313" s="509"/>
      <c r="AA313" s="509"/>
      <c r="AB313" s="509"/>
      <c r="AC313" s="509"/>
      <c r="AD313" s="509"/>
      <c r="AE313" s="509"/>
      <c r="AF313" s="509"/>
      <c r="AG313" s="509"/>
      <c r="AH313" s="509"/>
      <c r="AI313" s="509"/>
      <c r="AJ313" s="509"/>
      <c r="AK313" s="509"/>
      <c r="AL313" s="509"/>
      <c r="AM313" s="509"/>
      <c r="AN313" s="509"/>
      <c r="AO313" s="509"/>
      <c r="AP313" s="509"/>
      <c r="AQ313" s="507"/>
      <c r="AR313" s="608"/>
      <c r="AS313" s="604"/>
      <c r="AT313" s="509"/>
      <c r="AU313" s="509"/>
      <c r="AV313" s="509"/>
      <c r="AW313" s="509"/>
      <c r="AX313" s="509"/>
      <c r="AY313" s="509"/>
      <c r="AZ313" s="509"/>
      <c r="BA313" s="509"/>
      <c r="BB313" s="509"/>
      <c r="BC313" s="509"/>
      <c r="BD313" s="509"/>
      <c r="BE313" s="509"/>
      <c r="BF313" s="509"/>
      <c r="BG313" s="509"/>
      <c r="BH313" s="163"/>
      <c r="BI313" s="509"/>
      <c r="BJ313" s="509"/>
      <c r="BK313" s="509"/>
      <c r="BL313" s="509"/>
      <c r="BM313" s="509"/>
      <c r="BN313" s="509"/>
      <c r="BO313" s="509"/>
      <c r="BP313" s="604"/>
      <c r="BQ313" s="509"/>
      <c r="BR313" s="509"/>
      <c r="BS313" s="509"/>
      <c r="BT313" s="163"/>
      <c r="BU313" s="509"/>
      <c r="BV313" s="509"/>
      <c r="BW313" s="509"/>
      <c r="BX313" s="509"/>
      <c r="BY313" s="163"/>
      <c r="BZ313" s="163"/>
      <c r="CA313" s="509"/>
      <c r="CB313" s="603"/>
      <c r="CC313" s="603"/>
      <c r="CD313" s="507"/>
      <c r="CE313" s="163"/>
      <c r="CF313" s="163"/>
      <c r="CG313" s="509"/>
      <c r="CH313" s="509"/>
      <c r="CI313" s="509"/>
      <c r="CJ313" s="509"/>
      <c r="CK313" s="509"/>
      <c r="CL313" s="509"/>
      <c r="CM313" s="509"/>
      <c r="CN313" s="509"/>
      <c r="CO313" s="509"/>
      <c r="CP313" s="509"/>
      <c r="CQ313" s="509"/>
      <c r="CR313" s="509"/>
      <c r="CS313" s="509"/>
      <c r="CT313" s="509"/>
      <c r="CU313" s="509"/>
      <c r="CV313" s="509"/>
      <c r="CW313" s="509"/>
      <c r="CX313" s="509"/>
      <c r="CY313" s="509"/>
      <c r="CZ313" s="509"/>
      <c r="DA313" s="509"/>
      <c r="DB313" s="509"/>
      <c r="DC313" s="509"/>
      <c r="DD313" s="509"/>
      <c r="DE313" s="509"/>
      <c r="DF313" s="509"/>
      <c r="DG313" s="509"/>
      <c r="DH313" s="509"/>
      <c r="DI313" s="509"/>
      <c r="DJ313" s="509"/>
      <c r="DK313" s="509"/>
      <c r="DL313" s="509"/>
      <c r="DM313" s="509"/>
      <c r="DN313" s="509"/>
      <c r="DO313" s="509"/>
      <c r="DP313" s="509"/>
      <c r="DQ313" s="509"/>
      <c r="DR313" s="163"/>
      <c r="DS313" s="509"/>
      <c r="DT313" s="509"/>
      <c r="DU313" s="509"/>
      <c r="DV313" s="509"/>
      <c r="DW313" s="509"/>
      <c r="DX313" s="509"/>
      <c r="DY313" s="509"/>
      <c r="DZ313" s="509"/>
      <c r="EA313" s="509"/>
      <c r="EB313" s="509"/>
      <c r="EC313" s="509"/>
      <c r="ED313" s="509"/>
      <c r="EE313" s="509"/>
      <c r="EF313" s="509"/>
      <c r="EG313" s="509"/>
      <c r="EH313" s="509"/>
      <c r="EI313" s="509"/>
      <c r="EJ313" s="509"/>
      <c r="EK313" s="509"/>
      <c r="EL313" s="509"/>
      <c r="EM313" s="509"/>
      <c r="EN313" s="509"/>
      <c r="EO313" s="509"/>
      <c r="EP313" s="509"/>
      <c r="EQ313" s="509"/>
      <c r="ER313" s="509"/>
      <c r="ES313" s="509"/>
      <c r="ET313" s="509"/>
      <c r="EU313" s="509"/>
      <c r="EV313" s="509"/>
      <c r="EW313" s="509"/>
      <c r="EX313" s="509"/>
      <c r="EY313" s="509"/>
      <c r="EZ313" s="509"/>
      <c r="FA313" s="509"/>
      <c r="FB313" s="509"/>
      <c r="FC313" s="509"/>
      <c r="FD313" s="509"/>
      <c r="FE313" s="509"/>
      <c r="FF313" s="509"/>
      <c r="FG313" s="509"/>
      <c r="FH313" s="509"/>
      <c r="FI313" s="509"/>
      <c r="FJ313" s="509"/>
      <c r="FK313" s="509"/>
      <c r="FL313" s="509"/>
      <c r="FM313" s="509"/>
      <c r="FN313" s="509"/>
      <c r="FO313" s="509"/>
      <c r="FP313" s="509"/>
      <c r="FQ313" s="509"/>
      <c r="FR313" s="509"/>
      <c r="FS313" s="509"/>
      <c r="FT313" s="509"/>
      <c r="FU313" s="509"/>
      <c r="FV313" s="509"/>
      <c r="FW313" s="509"/>
      <c r="FX313" s="509"/>
      <c r="FY313" s="509"/>
      <c r="FZ313" s="509"/>
      <c r="GA313" s="509"/>
      <c r="GB313" s="509"/>
      <c r="GC313" s="509"/>
      <c r="GD313" s="509"/>
      <c r="GE313" s="509"/>
      <c r="GF313" s="509"/>
      <c r="GG313" s="509"/>
    </row>
    <row r="314">
      <c r="A314" s="507"/>
      <c r="B314" s="163"/>
      <c r="C314" s="163"/>
      <c r="D314" s="509"/>
      <c r="E314" s="509"/>
      <c r="F314" s="509"/>
      <c r="G314" s="509"/>
      <c r="H314" s="163"/>
      <c r="I314" s="509"/>
      <c r="J314" s="509"/>
      <c r="K314" s="509"/>
      <c r="L314" s="509"/>
      <c r="M314" s="509"/>
      <c r="N314" s="509"/>
      <c r="O314" s="509"/>
      <c r="P314" s="509"/>
      <c r="Q314" s="509"/>
      <c r="R314" s="509"/>
      <c r="S314" s="509"/>
      <c r="T314" s="163"/>
      <c r="U314" s="509"/>
      <c r="V314" s="163"/>
      <c r="W314" s="605"/>
      <c r="X314" s="509"/>
      <c r="Y314" s="509"/>
      <c r="Z314" s="509"/>
      <c r="AA314" s="509"/>
      <c r="AB314" s="509"/>
      <c r="AC314" s="509"/>
      <c r="AD314" s="509"/>
      <c r="AE314" s="509"/>
      <c r="AF314" s="509"/>
      <c r="AG314" s="509"/>
      <c r="AH314" s="509"/>
      <c r="AI314" s="509"/>
      <c r="AJ314" s="509"/>
      <c r="AK314" s="509"/>
      <c r="AL314" s="509"/>
      <c r="AM314" s="509"/>
      <c r="AN314" s="509"/>
      <c r="AO314" s="509"/>
      <c r="AP314" s="509"/>
      <c r="AQ314" s="507"/>
      <c r="AR314" s="608"/>
      <c r="AS314" s="604"/>
      <c r="AT314" s="509"/>
      <c r="AU314" s="509"/>
      <c r="AV314" s="509"/>
      <c r="AW314" s="509"/>
      <c r="AX314" s="509"/>
      <c r="AY314" s="509"/>
      <c r="AZ314" s="509"/>
      <c r="BA314" s="509"/>
      <c r="BB314" s="509"/>
      <c r="BC314" s="509"/>
      <c r="BD314" s="509"/>
      <c r="BE314" s="509"/>
      <c r="BF314" s="509"/>
      <c r="BG314" s="509"/>
      <c r="BH314" s="163"/>
      <c r="BI314" s="509"/>
      <c r="BJ314" s="509"/>
      <c r="BK314" s="509"/>
      <c r="BL314" s="509"/>
      <c r="BM314" s="509"/>
      <c r="BN314" s="509"/>
      <c r="BO314" s="509"/>
      <c r="BP314" s="604"/>
      <c r="BQ314" s="509"/>
      <c r="BR314" s="509"/>
      <c r="BS314" s="509"/>
      <c r="BT314" s="163"/>
      <c r="BU314" s="509"/>
      <c r="BV314" s="509"/>
      <c r="BW314" s="509"/>
      <c r="BX314" s="509"/>
      <c r="BY314" s="163"/>
      <c r="BZ314" s="163"/>
      <c r="CA314" s="509"/>
      <c r="CB314" s="603"/>
      <c r="CC314" s="603"/>
      <c r="CD314" s="507"/>
      <c r="CE314" s="163"/>
      <c r="CF314" s="163"/>
      <c r="CG314" s="509"/>
      <c r="CH314" s="509"/>
      <c r="CI314" s="509"/>
      <c r="CJ314" s="509"/>
      <c r="CK314" s="509"/>
      <c r="CL314" s="509"/>
      <c r="CM314" s="509"/>
      <c r="CN314" s="509"/>
      <c r="CO314" s="509"/>
      <c r="CP314" s="509"/>
      <c r="CQ314" s="509"/>
      <c r="CR314" s="509"/>
      <c r="CS314" s="509"/>
      <c r="CT314" s="509"/>
      <c r="CU314" s="509"/>
      <c r="CV314" s="509"/>
      <c r="CW314" s="509"/>
      <c r="CX314" s="509"/>
      <c r="CY314" s="509"/>
      <c r="CZ314" s="509"/>
      <c r="DA314" s="509"/>
      <c r="DB314" s="509"/>
      <c r="DC314" s="509"/>
      <c r="DD314" s="509"/>
      <c r="DE314" s="509"/>
      <c r="DF314" s="509"/>
      <c r="DG314" s="509"/>
      <c r="DH314" s="509"/>
      <c r="DI314" s="509"/>
      <c r="DJ314" s="509"/>
      <c r="DK314" s="509"/>
      <c r="DL314" s="509"/>
      <c r="DM314" s="509"/>
      <c r="DN314" s="509"/>
      <c r="DO314" s="509"/>
      <c r="DP314" s="509"/>
      <c r="DQ314" s="509"/>
      <c r="DR314" s="163"/>
      <c r="DS314" s="509"/>
      <c r="DT314" s="509"/>
      <c r="DU314" s="509"/>
      <c r="DV314" s="509"/>
      <c r="DW314" s="509"/>
      <c r="DX314" s="509"/>
      <c r="DY314" s="509"/>
      <c r="DZ314" s="509"/>
      <c r="EA314" s="509"/>
      <c r="EB314" s="509"/>
      <c r="EC314" s="509"/>
      <c r="ED314" s="509"/>
      <c r="EE314" s="509"/>
      <c r="EF314" s="509"/>
      <c r="EG314" s="509"/>
      <c r="EH314" s="509"/>
      <c r="EI314" s="509"/>
      <c r="EJ314" s="509"/>
      <c r="EK314" s="509"/>
      <c r="EL314" s="509"/>
      <c r="EM314" s="509"/>
      <c r="EN314" s="509"/>
      <c r="EO314" s="509"/>
      <c r="EP314" s="509"/>
      <c r="EQ314" s="509"/>
      <c r="ER314" s="509"/>
      <c r="ES314" s="509"/>
      <c r="ET314" s="509"/>
      <c r="EU314" s="509"/>
      <c r="EV314" s="509"/>
      <c r="EW314" s="509"/>
      <c r="EX314" s="509"/>
      <c r="EY314" s="509"/>
      <c r="EZ314" s="509"/>
      <c r="FA314" s="509"/>
      <c r="FB314" s="509"/>
      <c r="FC314" s="509"/>
      <c r="FD314" s="509"/>
      <c r="FE314" s="509"/>
      <c r="FF314" s="509"/>
      <c r="FG314" s="509"/>
      <c r="FH314" s="509"/>
      <c r="FI314" s="509"/>
      <c r="FJ314" s="509"/>
      <c r="FK314" s="509"/>
      <c r="FL314" s="509"/>
      <c r="FM314" s="509"/>
      <c r="FN314" s="509"/>
      <c r="FO314" s="509"/>
      <c r="FP314" s="509"/>
      <c r="FQ314" s="509"/>
      <c r="FR314" s="509"/>
      <c r="FS314" s="509"/>
      <c r="FT314" s="509"/>
      <c r="FU314" s="509"/>
      <c r="FV314" s="509"/>
      <c r="FW314" s="509"/>
      <c r="FX314" s="509"/>
      <c r="FY314" s="509"/>
      <c r="FZ314" s="509"/>
      <c r="GA314" s="509"/>
      <c r="GB314" s="509"/>
      <c r="GC314" s="509"/>
      <c r="GD314" s="509"/>
      <c r="GE314" s="509"/>
      <c r="GF314" s="509"/>
      <c r="GG314" s="509"/>
    </row>
    <row r="315">
      <c r="A315" s="507">
        <v>6758320.0</v>
      </c>
      <c r="B315" s="163" t="s">
        <v>22602</v>
      </c>
      <c r="C315" s="163" t="s">
        <v>212</v>
      </c>
      <c r="D315" s="606">
        <v>45758.86931712963</v>
      </c>
      <c r="E315" s="606">
        <v>45758.87096064815</v>
      </c>
      <c r="F315" s="606">
        <v>45758.90446759259</v>
      </c>
      <c r="G315" s="509"/>
      <c r="H315" s="163" t="s">
        <v>21685</v>
      </c>
      <c r="I315" s="509"/>
      <c r="J315" s="509"/>
      <c r="K315" s="509"/>
      <c r="L315" s="509"/>
      <c r="M315" s="509"/>
      <c r="N315" s="509"/>
      <c r="O315" s="509"/>
      <c r="P315" s="509"/>
      <c r="Q315" s="509"/>
      <c r="R315" s="509"/>
      <c r="S315" s="509"/>
      <c r="T315" s="509"/>
      <c r="U315" s="509"/>
      <c r="V315" s="163" t="s">
        <v>22603</v>
      </c>
      <c r="W315" s="605" t="s">
        <v>22604</v>
      </c>
      <c r="X315" s="509"/>
      <c r="Y315" s="509"/>
      <c r="Z315" s="509"/>
      <c r="AA315" s="509"/>
      <c r="AB315" s="509"/>
      <c r="AC315" s="509"/>
      <c r="AD315" s="509"/>
      <c r="AE315" s="509"/>
      <c r="AF315" s="509"/>
      <c r="AG315" s="509"/>
      <c r="AH315" s="509"/>
      <c r="AI315" s="509"/>
      <c r="AJ315" s="509"/>
      <c r="AK315" s="509"/>
      <c r="AL315" s="509"/>
      <c r="AM315" s="509"/>
      <c r="AN315" s="509"/>
      <c r="AO315" s="509"/>
      <c r="AP315" s="509"/>
      <c r="AQ315" s="509"/>
      <c r="AR315" s="607"/>
      <c r="AS315" s="509"/>
      <c r="AT315" s="509"/>
      <c r="AU315" s="509"/>
      <c r="AV315" s="509"/>
      <c r="AW315" s="509"/>
      <c r="AX315" s="509"/>
      <c r="AY315" s="509"/>
      <c r="AZ315" s="509"/>
      <c r="BA315" s="509"/>
      <c r="BB315" s="509"/>
      <c r="BC315" s="509"/>
      <c r="BD315" s="509"/>
      <c r="BE315" s="509"/>
      <c r="BF315" s="509"/>
      <c r="BG315" s="509"/>
      <c r="BH315" s="163" t="s">
        <v>21688</v>
      </c>
      <c r="BI315" s="509"/>
      <c r="BJ315" s="509"/>
      <c r="BK315" s="509"/>
      <c r="BL315" s="509"/>
      <c r="BM315" s="509"/>
      <c r="BN315" s="509"/>
      <c r="BO315" s="509"/>
      <c r="BP315" s="509"/>
      <c r="BQ315" s="509"/>
      <c r="BR315" s="509"/>
      <c r="BS315" s="509"/>
      <c r="BT315" s="509"/>
      <c r="BU315" s="509"/>
      <c r="BV315" s="509"/>
      <c r="BW315" s="509"/>
      <c r="BX315" s="509"/>
      <c r="BY315" s="509"/>
      <c r="BZ315" s="509"/>
      <c r="CA315" s="509"/>
      <c r="CB315" s="509"/>
      <c r="CC315" s="509"/>
      <c r="CD315" s="509"/>
      <c r="CE315" s="509"/>
      <c r="CF315" s="509"/>
      <c r="CG315" s="509"/>
      <c r="CH315" s="509"/>
      <c r="CI315" s="509"/>
      <c r="CJ315" s="509"/>
      <c r="CK315" s="509"/>
      <c r="CL315" s="509"/>
      <c r="CM315" s="509"/>
      <c r="CN315" s="509"/>
      <c r="CO315" s="509"/>
      <c r="CP315" s="509"/>
      <c r="CQ315" s="509"/>
      <c r="CR315" s="509"/>
      <c r="CS315" s="509"/>
      <c r="CT315" s="509"/>
      <c r="CU315" s="163" t="s">
        <v>22605</v>
      </c>
      <c r="CV315" s="509"/>
      <c r="CW315" s="509"/>
      <c r="CX315" s="509"/>
      <c r="CY315" s="509"/>
      <c r="CZ315" s="509"/>
      <c r="DA315" s="509"/>
      <c r="DB315" s="509"/>
      <c r="DC315" s="509"/>
      <c r="DD315" s="509"/>
      <c r="DE315" s="509"/>
      <c r="DF315" s="509"/>
      <c r="DG315" s="509"/>
      <c r="DH315" s="509"/>
      <c r="DI315" s="509"/>
      <c r="DJ315" s="509"/>
      <c r="DK315" s="509"/>
      <c r="DL315" s="163" t="s">
        <v>22605</v>
      </c>
      <c r="DM315" s="509"/>
      <c r="DN315" s="509"/>
      <c r="DO315" s="509"/>
      <c r="DP315" s="509"/>
      <c r="DQ315" s="163" t="s">
        <v>22606</v>
      </c>
      <c r="DR315" s="163" t="s">
        <v>22603</v>
      </c>
      <c r="DS315" s="509"/>
      <c r="DT315" s="509"/>
      <c r="DU315" s="509"/>
      <c r="DV315" s="509"/>
      <c r="DW315" s="509"/>
      <c r="DX315" s="509"/>
      <c r="DY315" s="509"/>
      <c r="DZ315" s="509"/>
      <c r="EA315" s="509"/>
      <c r="EB315" s="509"/>
      <c r="EC315" s="509"/>
      <c r="ED315" s="509"/>
      <c r="EE315" s="602">
        <v>45758.0</v>
      </c>
      <c r="EF315" s="509"/>
      <c r="EG315" s="509"/>
      <c r="EH315" s="509"/>
      <c r="EI315" s="509"/>
      <c r="EJ315" s="509"/>
      <c r="EK315" s="509"/>
      <c r="EL315" s="509"/>
      <c r="EM315" s="509"/>
      <c r="EN315" s="509"/>
      <c r="EO315" s="509"/>
      <c r="EP315" s="509"/>
      <c r="EQ315" s="509"/>
      <c r="ER315" s="509"/>
      <c r="ES315" s="509"/>
      <c r="ET315" s="509"/>
      <c r="EU315" s="509"/>
      <c r="EV315" s="509"/>
      <c r="EW315" s="509"/>
      <c r="EX315" s="509"/>
      <c r="EY315" s="509"/>
      <c r="EZ315" s="509"/>
      <c r="FA315" s="509"/>
      <c r="FB315" s="509"/>
      <c r="FC315" s="509"/>
      <c r="FD315" s="509"/>
      <c r="FE315" s="509"/>
      <c r="FF315" s="509"/>
      <c r="FG315" s="509"/>
      <c r="FH315" s="163" t="s">
        <v>22607</v>
      </c>
      <c r="FI315" s="509"/>
      <c r="FJ315" s="509"/>
      <c r="FK315" s="509"/>
      <c r="FL315" s="509"/>
      <c r="FM315" s="509"/>
      <c r="FN315" s="509"/>
      <c r="FO315" s="509"/>
      <c r="FP315" s="509"/>
      <c r="FQ315" s="509"/>
      <c r="FR315" s="509"/>
      <c r="FS315" s="509"/>
      <c r="FT315" s="509"/>
      <c r="FU315" s="509"/>
      <c r="FV315" s="509"/>
      <c r="FW315" s="509"/>
      <c r="FX315" s="509"/>
      <c r="FY315" s="509"/>
      <c r="FZ315" s="509"/>
      <c r="GA315" s="509"/>
      <c r="GB315" s="509"/>
      <c r="GC315" s="509"/>
      <c r="GD315" s="509"/>
      <c r="GE315" s="509"/>
      <c r="GF315" s="509"/>
      <c r="GG315" s="509"/>
    </row>
    <row r="316">
      <c r="A316" s="507">
        <v>6758337.0</v>
      </c>
      <c r="B316" s="163" t="s">
        <v>22608</v>
      </c>
      <c r="C316" s="163" t="s">
        <v>212</v>
      </c>
      <c r="D316" s="606">
        <v>45758.88246527778</v>
      </c>
      <c r="E316" s="606">
        <v>45758.88349537037</v>
      </c>
      <c r="F316" s="606">
        <v>45758.90478009259</v>
      </c>
      <c r="G316" s="509"/>
      <c r="H316" s="163" t="s">
        <v>21685</v>
      </c>
      <c r="I316" s="509"/>
      <c r="J316" s="509"/>
      <c r="K316" s="509"/>
      <c r="L316" s="509"/>
      <c r="M316" s="509"/>
      <c r="N316" s="509"/>
      <c r="O316" s="509"/>
      <c r="P316" s="509"/>
      <c r="Q316" s="509"/>
      <c r="R316" s="509"/>
      <c r="S316" s="509"/>
      <c r="T316" s="163" t="s">
        <v>2639</v>
      </c>
      <c r="U316" s="509"/>
      <c r="V316" s="163" t="s">
        <v>22603</v>
      </c>
      <c r="W316" s="605" t="s">
        <v>22604</v>
      </c>
      <c r="X316" s="509"/>
      <c r="Y316" s="509"/>
      <c r="Z316" s="509"/>
      <c r="AA316" s="509"/>
      <c r="AB316" s="509"/>
      <c r="AC316" s="509"/>
      <c r="AD316" s="509"/>
      <c r="AE316" s="509"/>
      <c r="AF316" s="509"/>
      <c r="AG316" s="509"/>
      <c r="AH316" s="509"/>
      <c r="AI316" s="509"/>
      <c r="AJ316" s="509"/>
      <c r="AK316" s="509"/>
      <c r="AL316" s="509"/>
      <c r="AM316" s="509"/>
      <c r="AN316" s="509"/>
      <c r="AO316" s="509"/>
      <c r="AP316" s="509"/>
      <c r="AQ316" s="507">
        <v>36.0</v>
      </c>
      <c r="AR316" s="608">
        <v>45758.0</v>
      </c>
      <c r="AS316" s="604">
        <v>798000.0</v>
      </c>
      <c r="AT316" s="509"/>
      <c r="AU316" s="509"/>
      <c r="AV316" s="509"/>
      <c r="AW316" s="509"/>
      <c r="AX316" s="509"/>
      <c r="AY316" s="509"/>
      <c r="AZ316" s="509"/>
      <c r="BA316" s="509"/>
      <c r="BB316" s="509"/>
      <c r="BC316" s="509"/>
      <c r="BD316" s="509"/>
      <c r="BE316" s="509"/>
      <c r="BF316" s="509"/>
      <c r="BG316" s="509"/>
      <c r="BH316" s="163" t="s">
        <v>21688</v>
      </c>
      <c r="BI316" s="509"/>
      <c r="BJ316" s="509"/>
      <c r="BK316" s="509"/>
      <c r="BL316" s="509"/>
      <c r="BM316" s="509"/>
      <c r="BN316" s="509"/>
      <c r="BO316" s="509"/>
      <c r="BP316" s="604">
        <v>30000.0</v>
      </c>
      <c r="BQ316" s="509"/>
      <c r="BR316" s="509"/>
      <c r="BS316" s="509"/>
      <c r="BT316" s="163" t="s">
        <v>21693</v>
      </c>
      <c r="BU316" s="509"/>
      <c r="BV316" s="509"/>
      <c r="BW316" s="509"/>
      <c r="BX316" s="509"/>
      <c r="BY316" s="163" t="s">
        <v>22609</v>
      </c>
      <c r="BZ316" s="163" t="s">
        <v>22610</v>
      </c>
      <c r="CA316" s="509"/>
      <c r="CB316" s="603">
        <v>45758.0</v>
      </c>
      <c r="CC316" s="603">
        <v>45835.0</v>
      </c>
      <c r="CD316" s="507">
        <v>27.0</v>
      </c>
      <c r="CE316" s="163" t="s">
        <v>22611</v>
      </c>
      <c r="CF316" s="163" t="s">
        <v>22612</v>
      </c>
      <c r="CG316" s="509"/>
      <c r="CH316" s="509"/>
      <c r="CI316" s="509"/>
      <c r="CJ316" s="509"/>
      <c r="CK316" s="509"/>
      <c r="CL316" s="509"/>
      <c r="CM316" s="509"/>
      <c r="CN316" s="509"/>
      <c r="CO316" s="509"/>
      <c r="CP316" s="509"/>
      <c r="CQ316" s="509"/>
      <c r="CR316" s="509"/>
      <c r="CS316" s="509"/>
      <c r="CT316" s="509"/>
      <c r="CU316" s="163" t="s">
        <v>22605</v>
      </c>
      <c r="CV316" s="509"/>
      <c r="CW316" s="509"/>
      <c r="CX316" s="509"/>
      <c r="CY316" s="509"/>
      <c r="CZ316" s="509"/>
      <c r="DA316" s="509"/>
      <c r="DB316" s="509"/>
      <c r="DC316" s="509"/>
      <c r="DD316" s="509"/>
      <c r="DE316" s="509"/>
      <c r="DF316" s="509"/>
      <c r="DG316" s="163" t="s">
        <v>22606</v>
      </c>
      <c r="DH316" s="509"/>
      <c r="DI316" s="509"/>
      <c r="DJ316" s="509"/>
      <c r="DK316" s="509"/>
      <c r="DL316" s="509"/>
      <c r="DM316" s="509"/>
      <c r="DN316" s="509"/>
      <c r="DO316" s="509"/>
      <c r="DP316" s="163" t="s">
        <v>22613</v>
      </c>
      <c r="DQ316" s="163" t="s">
        <v>22606</v>
      </c>
      <c r="DR316" s="163" t="s">
        <v>22603</v>
      </c>
      <c r="DS316" s="509"/>
      <c r="DT316" s="509"/>
      <c r="DU316" s="509"/>
      <c r="DV316" s="509"/>
      <c r="DW316" s="509"/>
      <c r="DX316" s="509"/>
      <c r="DY316" s="163" t="s">
        <v>22614</v>
      </c>
      <c r="DZ316" s="509"/>
      <c r="EA316" s="509"/>
      <c r="EB316" s="509"/>
      <c r="EC316" s="509"/>
      <c r="ED316" s="509"/>
      <c r="EE316" s="509"/>
      <c r="EF316" s="509"/>
      <c r="EG316" s="509"/>
      <c r="EH316" s="509"/>
      <c r="EI316" s="509"/>
      <c r="EJ316" s="509"/>
      <c r="EK316" s="509"/>
      <c r="EL316" s="509"/>
      <c r="EM316" s="509"/>
      <c r="EN316" s="509"/>
      <c r="EO316" s="509"/>
      <c r="EP316" s="509"/>
      <c r="EQ316" s="509"/>
      <c r="ER316" s="509"/>
      <c r="ES316" s="509"/>
      <c r="ET316" s="509"/>
      <c r="EU316" s="509"/>
      <c r="EV316" s="509"/>
      <c r="EW316" s="509"/>
      <c r="EX316" s="509"/>
      <c r="EY316" s="509"/>
      <c r="EZ316" s="509"/>
      <c r="FA316" s="509"/>
      <c r="FB316" s="509"/>
      <c r="FC316" s="509"/>
      <c r="FD316" s="509"/>
      <c r="FE316" s="509"/>
      <c r="FF316" s="163" t="s">
        <v>22613</v>
      </c>
      <c r="FG316" s="509"/>
      <c r="FH316" s="163" t="s">
        <v>22607</v>
      </c>
      <c r="FI316" s="509"/>
      <c r="FJ316" s="509"/>
      <c r="FK316" s="509"/>
      <c r="FL316" s="509"/>
      <c r="FM316" s="509"/>
      <c r="FN316" s="509"/>
      <c r="FO316" s="509"/>
      <c r="FP316" s="509"/>
      <c r="FQ316" s="509"/>
      <c r="FR316" s="509"/>
      <c r="FS316" s="509"/>
      <c r="FT316" s="509"/>
      <c r="FU316" s="509"/>
      <c r="FV316" s="509"/>
      <c r="FW316" s="509"/>
      <c r="FX316" s="509"/>
      <c r="FY316" s="509"/>
      <c r="FZ316" s="509"/>
      <c r="GA316" s="509"/>
      <c r="GB316" s="509"/>
      <c r="GC316" s="509"/>
      <c r="GD316" s="509"/>
      <c r="GE316" s="509"/>
      <c r="GF316" s="509"/>
      <c r="GG316" s="509"/>
    </row>
    <row r="317">
      <c r="A317" s="507">
        <v>6758354.0</v>
      </c>
      <c r="B317" s="163" t="s">
        <v>22615</v>
      </c>
      <c r="C317" s="163" t="s">
        <v>212</v>
      </c>
      <c r="D317" s="606">
        <v>45758.88251157408</v>
      </c>
      <c r="E317" s="606">
        <v>45758.88626157407</v>
      </c>
      <c r="F317" s="606">
        <v>45758.904652777775</v>
      </c>
      <c r="G317" s="509"/>
      <c r="H317" s="163" t="s">
        <v>21685</v>
      </c>
      <c r="I317" s="509"/>
      <c r="J317" s="509"/>
      <c r="K317" s="509"/>
      <c r="L317" s="509"/>
      <c r="M317" s="509"/>
      <c r="N317" s="509"/>
      <c r="O317" s="509"/>
      <c r="P317" s="509"/>
      <c r="Q317" s="509"/>
      <c r="R317" s="509"/>
      <c r="S317" s="509"/>
      <c r="T317" s="163" t="s">
        <v>21757</v>
      </c>
      <c r="U317" s="509"/>
      <c r="V317" s="163" t="s">
        <v>22603</v>
      </c>
      <c r="W317" s="605" t="s">
        <v>22604</v>
      </c>
      <c r="X317" s="509"/>
      <c r="Y317" s="509"/>
      <c r="Z317" s="509"/>
      <c r="AA317" s="509"/>
      <c r="AB317" s="509"/>
      <c r="AC317" s="509"/>
      <c r="AD317" s="509"/>
      <c r="AE317" s="509"/>
      <c r="AF317" s="509"/>
      <c r="AG317" s="509"/>
      <c r="AH317" s="509"/>
      <c r="AI317" s="509"/>
      <c r="AJ317" s="509"/>
      <c r="AK317" s="509"/>
      <c r="AL317" s="509"/>
      <c r="AM317" s="509"/>
      <c r="AN317" s="509"/>
      <c r="AO317" s="509"/>
      <c r="AP317" s="509"/>
      <c r="AQ317" s="507">
        <v>36.0</v>
      </c>
      <c r="AR317" s="608">
        <v>45758.0</v>
      </c>
      <c r="AS317" s="604">
        <v>798000.0</v>
      </c>
      <c r="AT317" s="509"/>
      <c r="AU317" s="509"/>
      <c r="AV317" s="509"/>
      <c r="AW317" s="509"/>
      <c r="AX317" s="509"/>
      <c r="AY317" s="509"/>
      <c r="AZ317" s="509"/>
      <c r="BA317" s="509"/>
      <c r="BB317" s="509"/>
      <c r="BC317" s="509"/>
      <c r="BD317" s="509"/>
      <c r="BE317" s="509"/>
      <c r="BF317" s="509"/>
      <c r="BG317" s="509"/>
      <c r="BH317" s="163" t="s">
        <v>21688</v>
      </c>
      <c r="BI317" s="509"/>
      <c r="BJ317" s="509"/>
      <c r="BK317" s="509"/>
      <c r="BL317" s="509"/>
      <c r="BM317" s="509"/>
      <c r="BN317" s="509"/>
      <c r="BO317" s="509"/>
      <c r="BP317" s="604">
        <v>30000.0</v>
      </c>
      <c r="BQ317" s="509"/>
      <c r="BR317" s="509"/>
      <c r="BS317" s="509"/>
      <c r="BT317" s="163" t="s">
        <v>21693</v>
      </c>
      <c r="BU317" s="509"/>
      <c r="BV317" s="509"/>
      <c r="BW317" s="509"/>
      <c r="BX317" s="509"/>
      <c r="BY317" s="163" t="s">
        <v>22609</v>
      </c>
      <c r="BZ317" s="163" t="s">
        <v>22610</v>
      </c>
      <c r="CA317" s="509"/>
      <c r="CB317" s="603">
        <v>45758.0</v>
      </c>
      <c r="CC317" s="603">
        <v>45835.0</v>
      </c>
      <c r="CD317" s="507">
        <v>27.0</v>
      </c>
      <c r="CE317" s="163" t="s">
        <v>22611</v>
      </c>
      <c r="CF317" s="163" t="s">
        <v>22612</v>
      </c>
      <c r="CG317" s="509"/>
      <c r="CH317" s="509"/>
      <c r="CI317" s="509"/>
      <c r="CJ317" s="509"/>
      <c r="CK317" s="509"/>
      <c r="CL317" s="509"/>
      <c r="CM317" s="509"/>
      <c r="CN317" s="509"/>
      <c r="CO317" s="509"/>
      <c r="CP317" s="509"/>
      <c r="CQ317" s="509"/>
      <c r="CR317" s="509"/>
      <c r="CS317" s="509"/>
      <c r="CT317" s="509"/>
      <c r="CU317" s="163" t="s">
        <v>22605</v>
      </c>
      <c r="CV317" s="509"/>
      <c r="CW317" s="509"/>
      <c r="CX317" s="509"/>
      <c r="CY317" s="509"/>
      <c r="CZ317" s="509"/>
      <c r="DA317" s="509"/>
      <c r="DB317" s="509"/>
      <c r="DC317" s="509"/>
      <c r="DD317" s="509"/>
      <c r="DE317" s="509"/>
      <c r="DF317" s="509"/>
      <c r="DG317" s="163" t="s">
        <v>22616</v>
      </c>
      <c r="DH317" s="509"/>
      <c r="DI317" s="509"/>
      <c r="DJ317" s="509"/>
      <c r="DK317" s="509"/>
      <c r="DL317" s="509"/>
      <c r="DM317" s="509"/>
      <c r="DN317" s="509"/>
      <c r="DO317" s="509"/>
      <c r="DP317" s="509"/>
      <c r="DQ317" s="163" t="s">
        <v>22606</v>
      </c>
      <c r="DR317" s="163" t="s">
        <v>22603</v>
      </c>
      <c r="DS317" s="509"/>
      <c r="DT317" s="509"/>
      <c r="DU317" s="509"/>
      <c r="DV317" s="509"/>
      <c r="DW317" s="509"/>
      <c r="DX317" s="509"/>
      <c r="DY317" s="163" t="s">
        <v>22614</v>
      </c>
      <c r="DZ317" s="509"/>
      <c r="EA317" s="509"/>
      <c r="EB317" s="509"/>
      <c r="EC317" s="509"/>
      <c r="ED317" s="509"/>
      <c r="EE317" s="509"/>
      <c r="EF317" s="509"/>
      <c r="EG317" s="509"/>
      <c r="EH317" s="509"/>
      <c r="EI317" s="509"/>
      <c r="EJ317" s="509"/>
      <c r="EK317" s="509"/>
      <c r="EL317" s="509"/>
      <c r="EM317" s="509"/>
      <c r="EN317" s="509"/>
      <c r="EO317" s="509"/>
      <c r="EP317" s="509"/>
      <c r="EQ317" s="509"/>
      <c r="ER317" s="509"/>
      <c r="ES317" s="509"/>
      <c r="ET317" s="509"/>
      <c r="EU317" s="509"/>
      <c r="EV317" s="509"/>
      <c r="EW317" s="509"/>
      <c r="EX317" s="509"/>
      <c r="EY317" s="509"/>
      <c r="EZ317" s="509"/>
      <c r="FA317" s="509"/>
      <c r="FB317" s="509"/>
      <c r="FC317" s="509"/>
      <c r="FD317" s="509"/>
      <c r="FE317" s="509"/>
      <c r="FF317" s="509"/>
      <c r="FG317" s="509"/>
      <c r="FH317" s="163" t="s">
        <v>22607</v>
      </c>
      <c r="FI317" s="509"/>
      <c r="FJ317" s="509"/>
      <c r="FK317" s="509"/>
      <c r="FL317" s="509"/>
      <c r="FM317" s="509"/>
      <c r="FN317" s="509"/>
      <c r="FO317" s="509"/>
      <c r="FP317" s="509"/>
      <c r="FQ317" s="509"/>
      <c r="FR317" s="509"/>
      <c r="FS317" s="509"/>
      <c r="FT317" s="509"/>
      <c r="FU317" s="509"/>
      <c r="FV317" s="509"/>
      <c r="FW317" s="509"/>
      <c r="FX317" s="509"/>
      <c r="FY317" s="509"/>
      <c r="FZ317" s="509"/>
      <c r="GA317" s="509"/>
      <c r="GB317" s="509"/>
      <c r="GC317" s="509"/>
      <c r="GD317" s="509"/>
      <c r="GE317" s="509"/>
      <c r="GF317" s="509"/>
      <c r="GG317" s="509"/>
    </row>
    <row r="318">
      <c r="A318" s="507">
        <v>6759441.0</v>
      </c>
      <c r="B318" s="163" t="s">
        <v>22617</v>
      </c>
      <c r="C318" s="163" t="s">
        <v>212</v>
      </c>
      <c r="D318" s="606">
        <v>45759.58173611111</v>
      </c>
      <c r="E318" s="606">
        <v>45759.60184027778</v>
      </c>
      <c r="F318" s="606">
        <v>45759.60254629629</v>
      </c>
      <c r="G318" s="509"/>
      <c r="H318" s="163" t="s">
        <v>21685</v>
      </c>
      <c r="I318" s="509"/>
      <c r="J318" s="509"/>
      <c r="K318" s="509"/>
      <c r="L318" s="509"/>
      <c r="M318" s="509"/>
      <c r="N318" s="509"/>
      <c r="O318" s="509"/>
      <c r="P318" s="509"/>
      <c r="Q318" s="509"/>
      <c r="R318" s="509"/>
      <c r="S318" s="509"/>
      <c r="T318" s="509"/>
      <c r="U318" s="509"/>
      <c r="V318" s="163" t="s">
        <v>60</v>
      </c>
      <c r="W318" s="605" t="s">
        <v>105</v>
      </c>
      <c r="X318" s="509"/>
      <c r="Y318" s="509"/>
      <c r="Z318" s="509"/>
      <c r="AA318" s="509"/>
      <c r="AB318" s="509"/>
      <c r="AC318" s="509"/>
      <c r="AD318" s="509"/>
      <c r="AE318" s="509"/>
      <c r="AF318" s="509"/>
      <c r="AG318" s="509"/>
      <c r="AH318" s="509"/>
      <c r="AI318" s="509"/>
      <c r="AJ318" s="509"/>
      <c r="AK318" s="509"/>
      <c r="AL318" s="509"/>
      <c r="AM318" s="509"/>
      <c r="AN318" s="509"/>
      <c r="AO318" s="509"/>
      <c r="AP318" s="509"/>
      <c r="AQ318" s="509"/>
      <c r="AR318" s="607"/>
      <c r="AS318" s="509"/>
      <c r="AT318" s="509"/>
      <c r="AU318" s="509"/>
      <c r="AV318" s="509"/>
      <c r="AW318" s="509"/>
      <c r="AX318" s="509"/>
      <c r="AY318" s="509"/>
      <c r="AZ318" s="509"/>
      <c r="BA318" s="509"/>
      <c r="BB318" s="509"/>
      <c r="BC318" s="509"/>
      <c r="BD318" s="509"/>
      <c r="BE318" s="509"/>
      <c r="BF318" s="509"/>
      <c r="BG318" s="509"/>
      <c r="BH318" s="163" t="s">
        <v>21688</v>
      </c>
      <c r="BI318" s="509"/>
      <c r="BJ318" s="509"/>
      <c r="BK318" s="509"/>
      <c r="BL318" s="509"/>
      <c r="BM318" s="509"/>
      <c r="BN318" s="509"/>
      <c r="BO318" s="509"/>
      <c r="BP318" s="509"/>
      <c r="BQ318" s="509"/>
      <c r="BR318" s="509"/>
      <c r="BS318" s="509"/>
      <c r="BT318" s="509"/>
      <c r="BU318" s="509"/>
      <c r="BV318" s="509"/>
      <c r="BW318" s="509"/>
      <c r="BX318" s="509"/>
      <c r="BY318" s="509"/>
      <c r="BZ318" s="509"/>
      <c r="CA318" s="509"/>
      <c r="CB318" s="509"/>
      <c r="CC318" s="509"/>
      <c r="CD318" s="509"/>
      <c r="CE318" s="509"/>
      <c r="CF318" s="509"/>
      <c r="CG318" s="509"/>
      <c r="CH318" s="509"/>
      <c r="CI318" s="509"/>
      <c r="CJ318" s="509"/>
      <c r="CK318" s="509"/>
      <c r="CL318" s="509"/>
      <c r="CM318" s="509"/>
      <c r="CN318" s="509"/>
      <c r="CO318" s="509"/>
      <c r="CP318" s="509"/>
      <c r="CQ318" s="509"/>
      <c r="CR318" s="509"/>
      <c r="CS318" s="509"/>
      <c r="CT318" s="509"/>
      <c r="CU318" s="163" t="s">
        <v>22618</v>
      </c>
      <c r="CV318" s="509"/>
      <c r="CW318" s="509"/>
      <c r="CX318" s="509"/>
      <c r="CY318" s="509"/>
      <c r="CZ318" s="509"/>
      <c r="DA318" s="509"/>
      <c r="DB318" s="509"/>
      <c r="DC318" s="509"/>
      <c r="DD318" s="509"/>
      <c r="DE318" s="509"/>
      <c r="DF318" s="509"/>
      <c r="DG318" s="509"/>
      <c r="DH318" s="509"/>
      <c r="DI318" s="509"/>
      <c r="DJ318" s="509"/>
      <c r="DK318" s="509"/>
      <c r="DL318" s="163" t="s">
        <v>22618</v>
      </c>
      <c r="DM318" s="509"/>
      <c r="DN318" s="509"/>
      <c r="DO318" s="509"/>
      <c r="DP318" s="509"/>
      <c r="DQ318" s="163" t="s">
        <v>104</v>
      </c>
      <c r="DR318" s="163" t="s">
        <v>60</v>
      </c>
      <c r="DS318" s="509"/>
      <c r="DT318" s="509"/>
      <c r="DU318" s="509"/>
      <c r="DV318" s="509"/>
      <c r="DW318" s="509"/>
      <c r="DX318" s="509"/>
      <c r="DY318" s="509"/>
      <c r="DZ318" s="509"/>
      <c r="EA318" s="509"/>
      <c r="EB318" s="509"/>
      <c r="EC318" s="509"/>
      <c r="ED318" s="509"/>
      <c r="EE318" s="602">
        <v>45759.0</v>
      </c>
      <c r="EF318" s="509"/>
      <c r="EG318" s="509"/>
      <c r="EH318" s="509"/>
      <c r="EI318" s="509"/>
      <c r="EJ318" s="509"/>
      <c r="EK318" s="509"/>
      <c r="EL318" s="509"/>
      <c r="EM318" s="509"/>
      <c r="EN318" s="509"/>
      <c r="EO318" s="509"/>
      <c r="EP318" s="509"/>
      <c r="EQ318" s="509"/>
      <c r="ER318" s="509"/>
      <c r="ES318" s="509"/>
      <c r="ET318" s="509"/>
      <c r="EU318" s="509"/>
      <c r="EV318" s="509"/>
      <c r="EW318" s="509"/>
      <c r="EX318" s="509"/>
      <c r="EY318" s="509"/>
      <c r="EZ318" s="509"/>
      <c r="FA318" s="509"/>
      <c r="FB318" s="509"/>
      <c r="FC318" s="509"/>
      <c r="FD318" s="509"/>
      <c r="FE318" s="509"/>
      <c r="FF318" s="509"/>
      <c r="FG318" s="509"/>
      <c r="FH318" s="163" t="s">
        <v>22619</v>
      </c>
      <c r="FI318" s="509"/>
      <c r="FJ318" s="509"/>
      <c r="FK318" s="509"/>
      <c r="FL318" s="509"/>
      <c r="FM318" s="509"/>
      <c r="FN318" s="509"/>
      <c r="FO318" s="509"/>
      <c r="FP318" s="509"/>
      <c r="FQ318" s="509"/>
      <c r="FR318" s="509"/>
      <c r="FS318" s="509"/>
      <c r="FT318" s="509"/>
      <c r="FU318" s="509"/>
      <c r="FV318" s="509"/>
      <c r="FW318" s="509"/>
      <c r="FX318" s="509"/>
      <c r="FY318" s="509"/>
      <c r="FZ318" s="509"/>
      <c r="GA318" s="509"/>
      <c r="GB318" s="509"/>
      <c r="GC318" s="509"/>
      <c r="GD318" s="509"/>
      <c r="GE318" s="509"/>
      <c r="GF318" s="509"/>
      <c r="GG318" s="509"/>
    </row>
    <row r="319">
      <c r="A319" s="507">
        <v>6759443.0</v>
      </c>
      <c r="B319" s="163" t="s">
        <v>22620</v>
      </c>
      <c r="C319" s="163" t="s">
        <v>212</v>
      </c>
      <c r="D319" s="606">
        <v>45759.58306712963</v>
      </c>
      <c r="E319" s="606">
        <v>45759.603541666664</v>
      </c>
      <c r="F319" s="606">
        <v>45759.604097222225</v>
      </c>
      <c r="G319" s="509"/>
      <c r="H319" s="163" t="s">
        <v>21685</v>
      </c>
      <c r="I319" s="509"/>
      <c r="J319" s="509"/>
      <c r="K319" s="509"/>
      <c r="L319" s="509"/>
      <c r="M319" s="509"/>
      <c r="N319" s="509"/>
      <c r="O319" s="509"/>
      <c r="P319" s="509"/>
      <c r="Q319" s="509"/>
      <c r="R319" s="509"/>
      <c r="S319" s="509"/>
      <c r="T319" s="163" t="s">
        <v>2639</v>
      </c>
      <c r="U319" s="509"/>
      <c r="V319" s="163" t="s">
        <v>60</v>
      </c>
      <c r="W319" s="605" t="s">
        <v>105</v>
      </c>
      <c r="X319" s="509"/>
      <c r="Y319" s="509"/>
      <c r="Z319" s="509"/>
      <c r="AA319" s="509"/>
      <c r="AB319" s="509"/>
      <c r="AC319" s="509"/>
      <c r="AD319" s="509"/>
      <c r="AE319" s="509"/>
      <c r="AF319" s="509"/>
      <c r="AG319" s="509"/>
      <c r="AH319" s="509"/>
      <c r="AI319" s="509"/>
      <c r="AJ319" s="509"/>
      <c r="AK319" s="509"/>
      <c r="AL319" s="509"/>
      <c r="AM319" s="509"/>
      <c r="AN319" s="509"/>
      <c r="AO319" s="509"/>
      <c r="AP319" s="509"/>
      <c r="AQ319" s="163" t="s">
        <v>21722</v>
      </c>
      <c r="AR319" s="608">
        <v>45759.0</v>
      </c>
      <c r="AS319" s="507">
        <v>798000.0</v>
      </c>
      <c r="AT319" s="509"/>
      <c r="AU319" s="509"/>
      <c r="AV319" s="509"/>
      <c r="AW319" s="509"/>
      <c r="AX319" s="509"/>
      <c r="AY319" s="509"/>
      <c r="AZ319" s="509"/>
      <c r="BA319" s="509"/>
      <c r="BB319" s="509"/>
      <c r="BC319" s="509"/>
      <c r="BD319" s="509"/>
      <c r="BE319" s="509"/>
      <c r="BF319" s="509"/>
      <c r="BG319" s="509"/>
      <c r="BH319" s="163" t="s">
        <v>21688</v>
      </c>
      <c r="BI319" s="509"/>
      <c r="BJ319" s="509"/>
      <c r="BK319" s="509"/>
      <c r="BL319" s="509"/>
      <c r="BM319" s="509"/>
      <c r="BN319" s="509"/>
      <c r="BO319" s="509"/>
      <c r="BP319" s="509"/>
      <c r="BQ319" s="509"/>
      <c r="BR319" s="509"/>
      <c r="BS319" s="509"/>
      <c r="BT319" s="163" t="s">
        <v>21693</v>
      </c>
      <c r="BU319" s="509"/>
      <c r="BV319" s="509"/>
      <c r="BW319" s="509"/>
      <c r="BX319" s="509"/>
      <c r="BY319" s="507">
        <v>30324.0</v>
      </c>
      <c r="BZ319" s="507">
        <v>28500.0</v>
      </c>
      <c r="CA319" s="509"/>
      <c r="CB319" s="509"/>
      <c r="CC319" s="603">
        <v>45835.0</v>
      </c>
      <c r="CD319" s="163" t="s">
        <v>21723</v>
      </c>
      <c r="CE319" s="507">
        <v>1027824.0</v>
      </c>
      <c r="CF319" s="507">
        <v>229824.0</v>
      </c>
      <c r="CG319" s="509"/>
      <c r="CH319" s="509"/>
      <c r="CI319" s="509"/>
      <c r="CJ319" s="509"/>
      <c r="CK319" s="509"/>
      <c r="CL319" s="509"/>
      <c r="CM319" s="509"/>
      <c r="CN319" s="509"/>
      <c r="CO319" s="509"/>
      <c r="CP319" s="509"/>
      <c r="CQ319" s="509"/>
      <c r="CR319" s="509"/>
      <c r="CS319" s="509"/>
      <c r="CT319" s="509"/>
      <c r="CU319" s="163" t="s">
        <v>22618</v>
      </c>
      <c r="CV319" s="509"/>
      <c r="CW319" s="509"/>
      <c r="CX319" s="509"/>
      <c r="CY319" s="509"/>
      <c r="CZ319" s="509"/>
      <c r="DA319" s="509"/>
      <c r="DB319" s="509"/>
      <c r="DC319" s="509"/>
      <c r="DD319" s="509"/>
      <c r="DE319" s="509"/>
      <c r="DF319" s="509"/>
      <c r="DG319" s="163" t="s">
        <v>22621</v>
      </c>
      <c r="DH319" s="509"/>
      <c r="DI319" s="509"/>
      <c r="DJ319" s="509"/>
      <c r="DK319" s="509"/>
      <c r="DL319" s="509"/>
      <c r="DM319" s="509"/>
      <c r="DN319" s="509"/>
      <c r="DO319" s="509"/>
      <c r="DP319" s="509"/>
      <c r="DQ319" s="163" t="s">
        <v>104</v>
      </c>
      <c r="DR319" s="163" t="s">
        <v>60</v>
      </c>
      <c r="DS319" s="509"/>
      <c r="DT319" s="509"/>
      <c r="DU319" s="509"/>
      <c r="DV319" s="509"/>
      <c r="DW319" s="509"/>
      <c r="DX319" s="509"/>
      <c r="DY319" s="163" t="s">
        <v>22622</v>
      </c>
      <c r="DZ319" s="509"/>
      <c r="EA319" s="509"/>
      <c r="EB319" s="509"/>
      <c r="EC319" s="509"/>
      <c r="ED319" s="509"/>
      <c r="EE319" s="509"/>
      <c r="EF319" s="509"/>
      <c r="EG319" s="509"/>
      <c r="EH319" s="509"/>
      <c r="EI319" s="509"/>
      <c r="EJ319" s="509"/>
      <c r="EK319" s="509"/>
      <c r="EL319" s="509"/>
      <c r="EM319" s="509"/>
      <c r="EN319" s="509"/>
      <c r="EO319" s="509"/>
      <c r="EP319" s="509"/>
      <c r="EQ319" s="509"/>
      <c r="ER319" s="509"/>
      <c r="ES319" s="509"/>
      <c r="ET319" s="509"/>
      <c r="EU319" s="509"/>
      <c r="EV319" s="509"/>
      <c r="EW319" s="509"/>
      <c r="EX319" s="509"/>
      <c r="EY319" s="509"/>
      <c r="EZ319" s="509"/>
      <c r="FA319" s="509"/>
      <c r="FB319" s="509"/>
      <c r="FC319" s="509"/>
      <c r="FD319" s="509"/>
      <c r="FE319" s="509"/>
      <c r="FF319" s="509"/>
      <c r="FG319" s="509"/>
      <c r="FH319" s="163" t="s">
        <v>22619</v>
      </c>
      <c r="FI319" s="509"/>
      <c r="FJ319" s="509"/>
      <c r="FK319" s="509"/>
      <c r="FL319" s="509"/>
      <c r="FM319" s="509"/>
      <c r="FN319" s="509"/>
      <c r="FO319" s="509"/>
      <c r="FP319" s="509"/>
      <c r="FQ319" s="509"/>
      <c r="FR319" s="509"/>
      <c r="FS319" s="509"/>
      <c r="FT319" s="509"/>
      <c r="FU319" s="509"/>
      <c r="FV319" s="509"/>
      <c r="FW319" s="509"/>
      <c r="FX319" s="509"/>
      <c r="FY319" s="509"/>
      <c r="FZ319" s="509"/>
      <c r="GA319" s="509"/>
      <c r="GB319" s="509"/>
      <c r="GC319" s="509"/>
      <c r="GD319" s="509"/>
      <c r="GE319" s="509"/>
      <c r="GF319" s="509"/>
      <c r="GG319" s="509"/>
    </row>
    <row r="320">
      <c r="A320" s="507">
        <v>6759444.0</v>
      </c>
      <c r="B320" s="163" t="s">
        <v>22623</v>
      </c>
      <c r="C320" s="163" t="s">
        <v>212</v>
      </c>
      <c r="D320" s="606">
        <v>45759.58421296296</v>
      </c>
      <c r="E320" s="606">
        <v>45759.6049537037</v>
      </c>
      <c r="F320" s="606">
        <v>45759.60533564815</v>
      </c>
      <c r="G320" s="509"/>
      <c r="H320" s="163" t="s">
        <v>21685</v>
      </c>
      <c r="I320" s="509"/>
      <c r="J320" s="509"/>
      <c r="K320" s="509"/>
      <c r="L320" s="509"/>
      <c r="M320" s="509"/>
      <c r="N320" s="509"/>
      <c r="O320" s="509"/>
      <c r="P320" s="509"/>
      <c r="Q320" s="509"/>
      <c r="R320" s="509"/>
      <c r="S320" s="509"/>
      <c r="T320" s="163" t="s">
        <v>2639</v>
      </c>
      <c r="U320" s="509"/>
      <c r="V320" s="163" t="s">
        <v>60</v>
      </c>
      <c r="W320" s="605" t="s">
        <v>105</v>
      </c>
      <c r="X320" s="509"/>
      <c r="Y320" s="509"/>
      <c r="Z320" s="509"/>
      <c r="AA320" s="509"/>
      <c r="AB320" s="509"/>
      <c r="AC320" s="509"/>
      <c r="AD320" s="509"/>
      <c r="AE320" s="509"/>
      <c r="AF320" s="509"/>
      <c r="AG320" s="509"/>
      <c r="AH320" s="509"/>
      <c r="AI320" s="509"/>
      <c r="AJ320" s="509"/>
      <c r="AK320" s="509"/>
      <c r="AL320" s="509"/>
      <c r="AM320" s="509"/>
      <c r="AN320" s="509"/>
      <c r="AO320" s="509"/>
      <c r="AP320" s="509"/>
      <c r="AQ320" s="163" t="s">
        <v>21722</v>
      </c>
      <c r="AR320" s="608">
        <v>45759.0</v>
      </c>
      <c r="AS320" s="507">
        <v>798000.0</v>
      </c>
      <c r="AT320" s="509"/>
      <c r="AU320" s="509"/>
      <c r="AV320" s="509"/>
      <c r="AW320" s="509"/>
      <c r="AX320" s="509"/>
      <c r="AY320" s="509"/>
      <c r="AZ320" s="509"/>
      <c r="BA320" s="509"/>
      <c r="BB320" s="509"/>
      <c r="BC320" s="509"/>
      <c r="BD320" s="509"/>
      <c r="BE320" s="509"/>
      <c r="BF320" s="509"/>
      <c r="BG320" s="509"/>
      <c r="BH320" s="163" t="s">
        <v>21688</v>
      </c>
      <c r="BI320" s="509"/>
      <c r="BJ320" s="509"/>
      <c r="BK320" s="509"/>
      <c r="BL320" s="509"/>
      <c r="BM320" s="509"/>
      <c r="BN320" s="509"/>
      <c r="BO320" s="509"/>
      <c r="BP320" s="509"/>
      <c r="BQ320" s="509"/>
      <c r="BR320" s="509"/>
      <c r="BS320" s="509"/>
      <c r="BT320" s="163" t="s">
        <v>21693</v>
      </c>
      <c r="BU320" s="509"/>
      <c r="BV320" s="509"/>
      <c r="BW320" s="509"/>
      <c r="BX320" s="509"/>
      <c r="BY320" s="507">
        <v>30324.0</v>
      </c>
      <c r="BZ320" s="507">
        <v>28500.0</v>
      </c>
      <c r="CA320" s="509"/>
      <c r="CB320" s="509"/>
      <c r="CC320" s="603">
        <v>45835.0</v>
      </c>
      <c r="CD320" s="163" t="s">
        <v>21723</v>
      </c>
      <c r="CE320" s="507">
        <v>1027824.0</v>
      </c>
      <c r="CF320" s="507">
        <v>229824.0</v>
      </c>
      <c r="CG320" s="509"/>
      <c r="CH320" s="509"/>
      <c r="CI320" s="509"/>
      <c r="CJ320" s="509"/>
      <c r="CK320" s="509"/>
      <c r="CL320" s="509"/>
      <c r="CM320" s="509"/>
      <c r="CN320" s="509"/>
      <c r="CO320" s="509"/>
      <c r="CP320" s="509"/>
      <c r="CQ320" s="509"/>
      <c r="CR320" s="509"/>
      <c r="CS320" s="509"/>
      <c r="CT320" s="509"/>
      <c r="CU320" s="163" t="s">
        <v>22618</v>
      </c>
      <c r="CV320" s="509"/>
      <c r="CW320" s="509"/>
      <c r="CX320" s="509"/>
      <c r="CY320" s="509"/>
      <c r="CZ320" s="509"/>
      <c r="DA320" s="509"/>
      <c r="DB320" s="509"/>
      <c r="DC320" s="509"/>
      <c r="DD320" s="509"/>
      <c r="DE320" s="509"/>
      <c r="DF320" s="509"/>
      <c r="DG320" s="163" t="s">
        <v>22621</v>
      </c>
      <c r="DH320" s="509"/>
      <c r="DI320" s="509"/>
      <c r="DJ320" s="509"/>
      <c r="DK320" s="509"/>
      <c r="DL320" s="509"/>
      <c r="DM320" s="509"/>
      <c r="DN320" s="509"/>
      <c r="DO320" s="509"/>
      <c r="DP320" s="163" t="s">
        <v>22624</v>
      </c>
      <c r="DQ320" s="163" t="s">
        <v>104</v>
      </c>
      <c r="DR320" s="163" t="s">
        <v>60</v>
      </c>
      <c r="DS320" s="509"/>
      <c r="DT320" s="509"/>
      <c r="DU320" s="509"/>
      <c r="DV320" s="509"/>
      <c r="DW320" s="509"/>
      <c r="DX320" s="509"/>
      <c r="DY320" s="163" t="s">
        <v>22622</v>
      </c>
      <c r="DZ320" s="509"/>
      <c r="EA320" s="509"/>
      <c r="EB320" s="509"/>
      <c r="EC320" s="509"/>
      <c r="ED320" s="509"/>
      <c r="EE320" s="509"/>
      <c r="EF320" s="509"/>
      <c r="EG320" s="509"/>
      <c r="EH320" s="509"/>
      <c r="EI320" s="509"/>
      <c r="EJ320" s="509"/>
      <c r="EK320" s="509"/>
      <c r="EL320" s="509"/>
      <c r="EM320" s="509"/>
      <c r="EN320" s="509"/>
      <c r="EO320" s="509"/>
      <c r="EP320" s="509"/>
      <c r="EQ320" s="509"/>
      <c r="ER320" s="509"/>
      <c r="ES320" s="509"/>
      <c r="ET320" s="509"/>
      <c r="EU320" s="509"/>
      <c r="EV320" s="509"/>
      <c r="EW320" s="509"/>
      <c r="EX320" s="509"/>
      <c r="EY320" s="509"/>
      <c r="EZ320" s="509"/>
      <c r="FA320" s="509"/>
      <c r="FB320" s="509"/>
      <c r="FC320" s="509"/>
      <c r="FD320" s="509"/>
      <c r="FE320" s="509"/>
      <c r="FF320" s="509"/>
      <c r="FG320" s="509"/>
      <c r="FH320" s="163" t="s">
        <v>22619</v>
      </c>
      <c r="FI320" s="509"/>
      <c r="FJ320" s="509"/>
      <c r="FK320" s="509"/>
      <c r="FL320" s="509"/>
      <c r="FM320" s="509"/>
      <c r="FN320" s="509"/>
      <c r="FO320" s="509"/>
      <c r="FP320" s="509"/>
      <c r="FQ320" s="509"/>
      <c r="FR320" s="509"/>
      <c r="FS320" s="509"/>
      <c r="FT320" s="509"/>
      <c r="FU320" s="509"/>
      <c r="FV320" s="509"/>
      <c r="FW320" s="509"/>
      <c r="FX320" s="509"/>
      <c r="FY320" s="509"/>
      <c r="FZ320" s="509"/>
      <c r="GA320" s="509"/>
      <c r="GB320" s="509"/>
      <c r="GC320" s="509"/>
      <c r="GD320" s="509"/>
      <c r="GE320" s="509"/>
      <c r="GF320" s="509"/>
      <c r="GG320" s="509"/>
    </row>
    <row r="321">
      <c r="A321" s="507">
        <v>6760883.0</v>
      </c>
      <c r="B321" s="163" t="s">
        <v>22625</v>
      </c>
      <c r="C321" s="163" t="s">
        <v>212</v>
      </c>
      <c r="D321" s="606">
        <v>45759.83262731481</v>
      </c>
      <c r="E321" s="606">
        <v>45759.86467592593</v>
      </c>
      <c r="F321" s="606">
        <v>45760.04172453703</v>
      </c>
      <c r="G321" s="509"/>
      <c r="H321" s="163" t="s">
        <v>21685</v>
      </c>
      <c r="I321" s="509"/>
      <c r="J321" s="509"/>
      <c r="K321" s="509"/>
      <c r="L321" s="509"/>
      <c r="M321" s="509"/>
      <c r="N321" s="509"/>
      <c r="O321" s="509"/>
      <c r="P321" s="509"/>
      <c r="Q321" s="509"/>
      <c r="R321" s="509"/>
      <c r="S321" s="509"/>
      <c r="T321" s="509"/>
      <c r="U321" s="509"/>
      <c r="V321" s="163" t="s">
        <v>1497</v>
      </c>
      <c r="W321" s="605" t="s">
        <v>107</v>
      </c>
      <c r="X321" s="509"/>
      <c r="Y321" s="509"/>
      <c r="Z321" s="509"/>
      <c r="AA321" s="509"/>
      <c r="AB321" s="509"/>
      <c r="AC321" s="509"/>
      <c r="AD321" s="509"/>
      <c r="AE321" s="509"/>
      <c r="AF321" s="509"/>
      <c r="AG321" s="509"/>
      <c r="AH321" s="509"/>
      <c r="AI321" s="509"/>
      <c r="AJ321" s="509"/>
      <c r="AK321" s="509"/>
      <c r="AL321" s="509"/>
      <c r="AM321" s="509"/>
      <c r="AN321" s="509"/>
      <c r="AO321" s="509"/>
      <c r="AP321" s="509"/>
      <c r="AQ321" s="509"/>
      <c r="AR321" s="607"/>
      <c r="AS321" s="509"/>
      <c r="AT321" s="509"/>
      <c r="AU321" s="509"/>
      <c r="AV321" s="509"/>
      <c r="AW321" s="509"/>
      <c r="AX321" s="509"/>
      <c r="AY321" s="509"/>
      <c r="AZ321" s="509"/>
      <c r="BA321" s="509"/>
      <c r="BB321" s="509"/>
      <c r="BC321" s="509"/>
      <c r="BD321" s="509"/>
      <c r="BE321" s="509"/>
      <c r="BF321" s="509"/>
      <c r="BG321" s="509"/>
      <c r="BH321" s="163" t="s">
        <v>21688</v>
      </c>
      <c r="BI321" s="509"/>
      <c r="BJ321" s="509"/>
      <c r="BK321" s="509"/>
      <c r="BL321" s="509"/>
      <c r="BM321" s="509"/>
      <c r="BN321" s="509"/>
      <c r="BO321" s="509"/>
      <c r="BP321" s="509"/>
      <c r="BQ321" s="509"/>
      <c r="BR321" s="509"/>
      <c r="BS321" s="509"/>
      <c r="BT321" s="509"/>
      <c r="BU321" s="509"/>
      <c r="BV321" s="509"/>
      <c r="BW321" s="509"/>
      <c r="BX321" s="509"/>
      <c r="BY321" s="509"/>
      <c r="BZ321" s="509"/>
      <c r="CA321" s="509"/>
      <c r="CB321" s="509"/>
      <c r="CC321" s="509"/>
      <c r="CD321" s="509"/>
      <c r="CE321" s="509"/>
      <c r="CF321" s="509"/>
      <c r="CG321" s="509"/>
      <c r="CH321" s="509"/>
      <c r="CI321" s="509"/>
      <c r="CJ321" s="509"/>
      <c r="CK321" s="509"/>
      <c r="CL321" s="509"/>
      <c r="CM321" s="509"/>
      <c r="CN321" s="509"/>
      <c r="CO321" s="509"/>
      <c r="CP321" s="509"/>
      <c r="CQ321" s="509"/>
      <c r="CR321" s="509"/>
      <c r="CS321" s="509"/>
      <c r="CT321" s="509"/>
      <c r="CU321" s="163" t="s">
        <v>18391</v>
      </c>
      <c r="CV321" s="509"/>
      <c r="CW321" s="509"/>
      <c r="CX321" s="509"/>
      <c r="CY321" s="509"/>
      <c r="CZ321" s="509"/>
      <c r="DA321" s="509"/>
      <c r="DB321" s="509"/>
      <c r="DC321" s="509"/>
      <c r="DD321" s="509"/>
      <c r="DE321" s="509"/>
      <c r="DF321" s="509"/>
      <c r="DG321" s="509"/>
      <c r="DH321" s="509"/>
      <c r="DI321" s="509"/>
      <c r="DJ321" s="509"/>
      <c r="DK321" s="509"/>
      <c r="DL321" s="163" t="s">
        <v>18391</v>
      </c>
      <c r="DM321" s="509"/>
      <c r="DN321" s="509"/>
      <c r="DO321" s="509"/>
      <c r="DP321" s="509"/>
      <c r="DQ321" s="163" t="s">
        <v>22626</v>
      </c>
      <c r="DR321" s="163" t="s">
        <v>1497</v>
      </c>
      <c r="DS321" s="509"/>
      <c r="DT321" s="509"/>
      <c r="DU321" s="509"/>
      <c r="DV321" s="509"/>
      <c r="DW321" s="509"/>
      <c r="DX321" s="509"/>
      <c r="DY321" s="509"/>
      <c r="DZ321" s="509"/>
      <c r="EA321" s="509"/>
      <c r="EB321" s="509"/>
      <c r="EC321" s="509"/>
      <c r="ED321" s="509"/>
      <c r="EE321" s="602">
        <v>45759.0</v>
      </c>
      <c r="EF321" s="509"/>
      <c r="EG321" s="509"/>
      <c r="EH321" s="509"/>
      <c r="EI321" s="509"/>
      <c r="EJ321" s="509"/>
      <c r="EK321" s="509"/>
      <c r="EL321" s="509"/>
      <c r="EM321" s="509"/>
      <c r="EN321" s="509"/>
      <c r="EO321" s="509"/>
      <c r="EP321" s="509"/>
      <c r="EQ321" s="509"/>
      <c r="ER321" s="509"/>
      <c r="ES321" s="509"/>
      <c r="ET321" s="509"/>
      <c r="EU321" s="509"/>
      <c r="EV321" s="509"/>
      <c r="EW321" s="509"/>
      <c r="EX321" s="509"/>
      <c r="EY321" s="509"/>
      <c r="EZ321" s="509"/>
      <c r="FA321" s="509"/>
      <c r="FB321" s="509"/>
      <c r="FC321" s="509"/>
      <c r="FD321" s="509"/>
      <c r="FE321" s="509"/>
      <c r="FF321" s="509"/>
      <c r="FG321" s="509"/>
      <c r="FH321" s="163" t="s">
        <v>22627</v>
      </c>
      <c r="FI321" s="509"/>
      <c r="FJ321" s="509"/>
      <c r="FK321" s="509"/>
      <c r="FL321" s="509"/>
      <c r="FM321" s="509"/>
      <c r="FN321" s="509"/>
      <c r="FO321" s="509"/>
      <c r="FP321" s="509"/>
      <c r="FQ321" s="509"/>
      <c r="FR321" s="509"/>
      <c r="FS321" s="509"/>
      <c r="FT321" s="509"/>
      <c r="FU321" s="509"/>
      <c r="FV321" s="509"/>
      <c r="FW321" s="509"/>
      <c r="FX321" s="509"/>
      <c r="FY321" s="509"/>
      <c r="FZ321" s="509"/>
      <c r="GA321" s="509"/>
      <c r="GB321" s="509"/>
      <c r="GC321" s="509"/>
      <c r="GD321" s="509"/>
      <c r="GE321" s="509"/>
      <c r="GF321" s="509"/>
      <c r="GG321" s="509"/>
    </row>
    <row r="322">
      <c r="A322" s="507">
        <v>6760884.0</v>
      </c>
      <c r="B322" s="163" t="s">
        <v>22628</v>
      </c>
      <c r="C322" s="163" t="s">
        <v>212</v>
      </c>
      <c r="D322" s="606">
        <v>45759.83425925926</v>
      </c>
      <c r="E322" s="606">
        <v>45759.86792824074</v>
      </c>
      <c r="F322" s="606">
        <v>45760.04194444444</v>
      </c>
      <c r="G322" s="509"/>
      <c r="H322" s="163" t="s">
        <v>21685</v>
      </c>
      <c r="I322" s="509"/>
      <c r="J322" s="509"/>
      <c r="K322" s="509"/>
      <c r="L322" s="509"/>
      <c r="M322" s="509"/>
      <c r="N322" s="509"/>
      <c r="O322" s="509"/>
      <c r="P322" s="509"/>
      <c r="Q322" s="509"/>
      <c r="R322" s="509"/>
      <c r="S322" s="509"/>
      <c r="T322" s="163" t="s">
        <v>2639</v>
      </c>
      <c r="U322" s="509"/>
      <c r="V322" s="163" t="s">
        <v>1497</v>
      </c>
      <c r="W322" s="605" t="s">
        <v>107</v>
      </c>
      <c r="X322" s="509"/>
      <c r="Y322" s="509"/>
      <c r="Z322" s="509"/>
      <c r="AA322" s="509"/>
      <c r="AB322" s="509"/>
      <c r="AC322" s="509"/>
      <c r="AD322" s="509"/>
      <c r="AE322" s="509"/>
      <c r="AF322" s="509"/>
      <c r="AG322" s="509"/>
      <c r="AH322" s="509"/>
      <c r="AI322" s="509"/>
      <c r="AJ322" s="509"/>
      <c r="AK322" s="509"/>
      <c r="AL322" s="509"/>
      <c r="AM322" s="509"/>
      <c r="AN322" s="509"/>
      <c r="AO322" s="509"/>
      <c r="AP322" s="509"/>
      <c r="AQ322" s="509"/>
      <c r="AR322" s="608">
        <v>45759.0</v>
      </c>
      <c r="AS322" s="507">
        <v>798000.0</v>
      </c>
      <c r="AT322" s="509"/>
      <c r="AU322" s="509"/>
      <c r="AV322" s="509"/>
      <c r="AW322" s="509"/>
      <c r="AX322" s="509"/>
      <c r="AY322" s="509"/>
      <c r="AZ322" s="509"/>
      <c r="BA322" s="509"/>
      <c r="BB322" s="509"/>
      <c r="BC322" s="509"/>
      <c r="BD322" s="509"/>
      <c r="BE322" s="509"/>
      <c r="BF322" s="509"/>
      <c r="BG322" s="509"/>
      <c r="BH322" s="163" t="s">
        <v>21688</v>
      </c>
      <c r="BI322" s="509"/>
      <c r="BJ322" s="509"/>
      <c r="BK322" s="509"/>
      <c r="BL322" s="509"/>
      <c r="BM322" s="509"/>
      <c r="BN322" s="509"/>
      <c r="BO322" s="509"/>
      <c r="BP322" s="163" t="s">
        <v>22629</v>
      </c>
      <c r="BQ322" s="509"/>
      <c r="BR322" s="509"/>
      <c r="BS322" s="509"/>
      <c r="BT322" s="509"/>
      <c r="BU322" s="509"/>
      <c r="BV322" s="509"/>
      <c r="BW322" s="509"/>
      <c r="BX322" s="509"/>
      <c r="BY322" s="509"/>
      <c r="BZ322" s="509"/>
      <c r="CA322" s="509"/>
      <c r="CB322" s="163" t="s">
        <v>22630</v>
      </c>
      <c r="CC322" s="509"/>
      <c r="CD322" s="509"/>
      <c r="CE322" s="507">
        <v>798000.0</v>
      </c>
      <c r="CF322" s="507">
        <v>0.0</v>
      </c>
      <c r="CG322" s="509"/>
      <c r="CH322" s="509"/>
      <c r="CI322" s="509"/>
      <c r="CJ322" s="509"/>
      <c r="CK322" s="509"/>
      <c r="CL322" s="509"/>
      <c r="CM322" s="509"/>
      <c r="CN322" s="509"/>
      <c r="CO322" s="509"/>
      <c r="CP322" s="509"/>
      <c r="CQ322" s="509"/>
      <c r="CR322" s="509"/>
      <c r="CS322" s="509"/>
      <c r="CT322" s="509"/>
      <c r="CU322" s="163" t="s">
        <v>18391</v>
      </c>
      <c r="CV322" s="509"/>
      <c r="CW322" s="509"/>
      <c r="CX322" s="509"/>
      <c r="CY322" s="509"/>
      <c r="CZ322" s="509"/>
      <c r="DA322" s="509"/>
      <c r="DB322" s="509"/>
      <c r="DC322" s="509"/>
      <c r="DD322" s="509"/>
      <c r="DE322" s="509"/>
      <c r="DF322" s="509"/>
      <c r="DG322" s="163" t="s">
        <v>107</v>
      </c>
      <c r="DH322" s="509"/>
      <c r="DI322" s="509"/>
      <c r="DJ322" s="509"/>
      <c r="DK322" s="509"/>
      <c r="DL322" s="509"/>
      <c r="DM322" s="509"/>
      <c r="DN322" s="509"/>
      <c r="DO322" s="509"/>
      <c r="DP322" s="509"/>
      <c r="DQ322" s="163" t="s">
        <v>22626</v>
      </c>
      <c r="DR322" s="163" t="s">
        <v>1497</v>
      </c>
      <c r="DS322" s="509"/>
      <c r="DT322" s="509"/>
      <c r="DU322" s="509"/>
      <c r="DV322" s="509"/>
      <c r="DW322" s="509"/>
      <c r="DX322" s="509"/>
      <c r="DY322" s="163" t="s">
        <v>22631</v>
      </c>
      <c r="DZ322" s="509"/>
      <c r="EA322" s="509"/>
      <c r="EB322" s="509"/>
      <c r="EC322" s="509"/>
      <c r="ED322" s="509"/>
      <c r="EE322" s="509"/>
      <c r="EF322" s="509"/>
      <c r="EG322" s="509"/>
      <c r="EH322" s="509"/>
      <c r="EI322" s="509"/>
      <c r="EJ322" s="509"/>
      <c r="EK322" s="509"/>
      <c r="EL322" s="509"/>
      <c r="EM322" s="509"/>
      <c r="EN322" s="509"/>
      <c r="EO322" s="509"/>
      <c r="EP322" s="509"/>
      <c r="EQ322" s="509"/>
      <c r="ER322" s="509"/>
      <c r="ES322" s="509"/>
      <c r="ET322" s="509"/>
      <c r="EU322" s="509"/>
      <c r="EV322" s="509"/>
      <c r="EW322" s="509"/>
      <c r="EX322" s="509"/>
      <c r="EY322" s="509"/>
      <c r="EZ322" s="509"/>
      <c r="FA322" s="509"/>
      <c r="FB322" s="509"/>
      <c r="FC322" s="509"/>
      <c r="FD322" s="509"/>
      <c r="FE322" s="509"/>
      <c r="FF322" s="509"/>
      <c r="FG322" s="509"/>
      <c r="FH322" s="163" t="s">
        <v>22627</v>
      </c>
      <c r="FI322" s="509"/>
      <c r="FJ322" s="509"/>
      <c r="FK322" s="509"/>
      <c r="FL322" s="509"/>
      <c r="FM322" s="509"/>
      <c r="FN322" s="509"/>
      <c r="FO322" s="509"/>
      <c r="FP322" s="509"/>
      <c r="FQ322" s="509"/>
      <c r="FR322" s="509"/>
      <c r="FS322" s="509"/>
      <c r="FT322" s="509"/>
      <c r="FU322" s="509"/>
      <c r="FV322" s="509"/>
      <c r="FW322" s="509"/>
      <c r="FX322" s="509"/>
      <c r="FY322" s="509"/>
      <c r="FZ322" s="509"/>
      <c r="GA322" s="509"/>
      <c r="GB322" s="509"/>
      <c r="GC322" s="509"/>
      <c r="GD322" s="509"/>
      <c r="GE322" s="509"/>
      <c r="GF322" s="509"/>
      <c r="GG322" s="509"/>
    </row>
    <row r="323">
      <c r="A323" s="507">
        <v>6760895.0</v>
      </c>
      <c r="B323" s="163" t="s">
        <v>22632</v>
      </c>
      <c r="C323" s="163" t="s">
        <v>212</v>
      </c>
      <c r="D323" s="606">
        <v>45759.83587962963</v>
      </c>
      <c r="E323" s="606">
        <v>45759.87042824074</v>
      </c>
      <c r="F323" s="606">
        <v>45760.042962962965</v>
      </c>
      <c r="G323" s="509"/>
      <c r="H323" s="163" t="s">
        <v>21685</v>
      </c>
      <c r="I323" s="509"/>
      <c r="J323" s="509"/>
      <c r="K323" s="509"/>
      <c r="L323" s="509"/>
      <c r="M323" s="509"/>
      <c r="N323" s="509"/>
      <c r="O323" s="509"/>
      <c r="P323" s="509"/>
      <c r="Q323" s="509"/>
      <c r="R323" s="509"/>
      <c r="S323" s="509"/>
      <c r="T323" s="163" t="s">
        <v>2639</v>
      </c>
      <c r="U323" s="509"/>
      <c r="V323" s="163" t="s">
        <v>1497</v>
      </c>
      <c r="W323" s="605" t="s">
        <v>107</v>
      </c>
      <c r="X323" s="509"/>
      <c r="Y323" s="509"/>
      <c r="Z323" s="509"/>
      <c r="AA323" s="509"/>
      <c r="AB323" s="509"/>
      <c r="AC323" s="509"/>
      <c r="AD323" s="509"/>
      <c r="AE323" s="509"/>
      <c r="AF323" s="509"/>
      <c r="AG323" s="509"/>
      <c r="AH323" s="509"/>
      <c r="AI323" s="509"/>
      <c r="AJ323" s="509"/>
      <c r="AK323" s="509"/>
      <c r="AL323" s="509"/>
      <c r="AM323" s="509"/>
      <c r="AN323" s="509"/>
      <c r="AO323" s="509"/>
      <c r="AP323" s="509"/>
      <c r="AQ323" s="509"/>
      <c r="AR323" s="608">
        <v>45759.0</v>
      </c>
      <c r="AS323" s="507">
        <v>798000.0</v>
      </c>
      <c r="AT323" s="509"/>
      <c r="AU323" s="509"/>
      <c r="AV323" s="509"/>
      <c r="AW323" s="509"/>
      <c r="AX323" s="509"/>
      <c r="AY323" s="509"/>
      <c r="AZ323" s="509"/>
      <c r="BA323" s="509"/>
      <c r="BB323" s="509"/>
      <c r="BC323" s="509"/>
      <c r="BD323" s="509"/>
      <c r="BE323" s="509"/>
      <c r="BF323" s="509"/>
      <c r="BG323" s="509"/>
      <c r="BH323" s="163" t="s">
        <v>21688</v>
      </c>
      <c r="BI323" s="509"/>
      <c r="BJ323" s="509"/>
      <c r="BK323" s="509"/>
      <c r="BL323" s="509"/>
      <c r="BM323" s="509"/>
      <c r="BN323" s="509"/>
      <c r="BO323" s="509"/>
      <c r="BP323" s="163" t="s">
        <v>22629</v>
      </c>
      <c r="BQ323" s="509"/>
      <c r="BR323" s="509"/>
      <c r="BS323" s="509"/>
      <c r="BT323" s="509"/>
      <c r="BU323" s="509"/>
      <c r="BV323" s="509"/>
      <c r="BW323" s="509"/>
      <c r="BX323" s="509"/>
      <c r="BY323" s="509"/>
      <c r="BZ323" s="509"/>
      <c r="CA323" s="509"/>
      <c r="CB323" s="163" t="s">
        <v>22630</v>
      </c>
      <c r="CC323" s="509"/>
      <c r="CD323" s="509"/>
      <c r="CE323" s="507">
        <v>798000.0</v>
      </c>
      <c r="CF323" s="507">
        <v>0.0</v>
      </c>
      <c r="CG323" s="509"/>
      <c r="CH323" s="509"/>
      <c r="CI323" s="509"/>
      <c r="CJ323" s="509"/>
      <c r="CK323" s="509"/>
      <c r="CL323" s="509"/>
      <c r="CM323" s="509"/>
      <c r="CN323" s="509"/>
      <c r="CO323" s="509"/>
      <c r="CP323" s="509"/>
      <c r="CQ323" s="509"/>
      <c r="CR323" s="509"/>
      <c r="CS323" s="509"/>
      <c r="CT323" s="509"/>
      <c r="CU323" s="163" t="s">
        <v>18391</v>
      </c>
      <c r="CV323" s="509"/>
      <c r="CW323" s="509"/>
      <c r="CX323" s="509"/>
      <c r="CY323" s="509"/>
      <c r="CZ323" s="509"/>
      <c r="DA323" s="509"/>
      <c r="DB323" s="509"/>
      <c r="DC323" s="509"/>
      <c r="DD323" s="509"/>
      <c r="DE323" s="509"/>
      <c r="DF323" s="509"/>
      <c r="DG323" s="163" t="s">
        <v>107</v>
      </c>
      <c r="DH323" s="509"/>
      <c r="DI323" s="509"/>
      <c r="DJ323" s="509"/>
      <c r="DK323" s="509"/>
      <c r="DL323" s="509"/>
      <c r="DM323" s="509"/>
      <c r="DN323" s="509"/>
      <c r="DO323" s="509"/>
      <c r="DP323" s="163" t="s">
        <v>22633</v>
      </c>
      <c r="DQ323" s="163" t="s">
        <v>22626</v>
      </c>
      <c r="DR323" s="163" t="s">
        <v>1497</v>
      </c>
      <c r="DS323" s="509"/>
      <c r="DT323" s="509"/>
      <c r="DU323" s="509"/>
      <c r="DV323" s="509"/>
      <c r="DW323" s="509"/>
      <c r="DX323" s="509"/>
      <c r="DY323" s="163" t="s">
        <v>22631</v>
      </c>
      <c r="DZ323" s="509"/>
      <c r="EA323" s="509"/>
      <c r="EB323" s="509"/>
      <c r="EC323" s="509"/>
      <c r="ED323" s="509"/>
      <c r="EE323" s="509"/>
      <c r="EF323" s="509"/>
      <c r="EG323" s="509"/>
      <c r="EH323" s="509"/>
      <c r="EI323" s="509"/>
      <c r="EJ323" s="509"/>
      <c r="EK323" s="509"/>
      <c r="EL323" s="509"/>
      <c r="EM323" s="509"/>
      <c r="EN323" s="509"/>
      <c r="EO323" s="509"/>
      <c r="EP323" s="509"/>
      <c r="EQ323" s="509"/>
      <c r="ER323" s="509"/>
      <c r="ES323" s="509"/>
      <c r="ET323" s="509"/>
      <c r="EU323" s="509"/>
      <c r="EV323" s="509"/>
      <c r="EW323" s="509"/>
      <c r="EX323" s="509"/>
      <c r="EY323" s="509"/>
      <c r="EZ323" s="509"/>
      <c r="FA323" s="509"/>
      <c r="FB323" s="509"/>
      <c r="FC323" s="509"/>
      <c r="FD323" s="509"/>
      <c r="FE323" s="509"/>
      <c r="FF323" s="509"/>
      <c r="FG323" s="509"/>
      <c r="FH323" s="163" t="s">
        <v>22627</v>
      </c>
      <c r="FI323" s="509"/>
      <c r="FJ323" s="509"/>
      <c r="FK323" s="509"/>
      <c r="FL323" s="509"/>
      <c r="FM323" s="509"/>
      <c r="FN323" s="509"/>
      <c r="FO323" s="509"/>
      <c r="FP323" s="509"/>
      <c r="FQ323" s="509"/>
      <c r="FR323" s="509"/>
      <c r="FS323" s="509"/>
      <c r="FT323" s="509"/>
      <c r="FU323" s="509"/>
      <c r="FV323" s="509"/>
      <c r="FW323" s="509"/>
      <c r="FX323" s="509"/>
      <c r="FY323" s="509"/>
      <c r="FZ323" s="509"/>
      <c r="GA323" s="509"/>
      <c r="GB323" s="509"/>
      <c r="GC323" s="509"/>
      <c r="GD323" s="509"/>
      <c r="GE323" s="509"/>
      <c r="GF323" s="509"/>
      <c r="GG323" s="509"/>
    </row>
    <row r="324">
      <c r="A324" s="507">
        <v>6761211.0</v>
      </c>
      <c r="B324" s="163" t="s">
        <v>22634</v>
      </c>
      <c r="C324" s="163" t="s">
        <v>212</v>
      </c>
      <c r="D324" s="606">
        <v>45759.94594907408</v>
      </c>
      <c r="E324" s="606">
        <v>45759.95313657408</v>
      </c>
      <c r="F324" s="606">
        <v>45759.95376157408</v>
      </c>
      <c r="G324" s="509"/>
      <c r="H324" s="163" t="s">
        <v>21685</v>
      </c>
      <c r="I324" s="509"/>
      <c r="J324" s="509"/>
      <c r="K324" s="509"/>
      <c r="L324" s="509"/>
      <c r="M324" s="509"/>
      <c r="N324" s="509"/>
      <c r="O324" s="509"/>
      <c r="P324" s="509"/>
      <c r="Q324" s="509"/>
      <c r="R324" s="509"/>
      <c r="S324" s="509"/>
      <c r="T324" s="509"/>
      <c r="U324" s="509"/>
      <c r="V324" s="163" t="s">
        <v>1497</v>
      </c>
      <c r="W324" s="605" t="s">
        <v>108</v>
      </c>
      <c r="X324" s="509"/>
      <c r="Y324" s="509"/>
      <c r="Z324" s="509"/>
      <c r="AA324" s="509"/>
      <c r="AB324" s="509"/>
      <c r="AC324" s="509"/>
      <c r="AD324" s="509"/>
      <c r="AE324" s="509"/>
      <c r="AF324" s="509"/>
      <c r="AG324" s="509"/>
      <c r="AH324" s="509"/>
      <c r="AI324" s="509"/>
      <c r="AJ324" s="509"/>
      <c r="AK324" s="509"/>
      <c r="AL324" s="509"/>
      <c r="AM324" s="509"/>
      <c r="AN324" s="509"/>
      <c r="AO324" s="509"/>
      <c r="AP324" s="509"/>
      <c r="AQ324" s="509"/>
      <c r="AR324" s="607"/>
      <c r="AS324" s="509"/>
      <c r="AT324" s="509"/>
      <c r="AU324" s="509"/>
      <c r="AV324" s="509"/>
      <c r="AW324" s="509"/>
      <c r="AX324" s="509"/>
      <c r="AY324" s="509"/>
      <c r="AZ324" s="509"/>
      <c r="BA324" s="509"/>
      <c r="BB324" s="509"/>
      <c r="BC324" s="509"/>
      <c r="BD324" s="509"/>
      <c r="BE324" s="509"/>
      <c r="BF324" s="509"/>
      <c r="BG324" s="509"/>
      <c r="BH324" s="163" t="s">
        <v>21688</v>
      </c>
      <c r="BI324" s="509"/>
      <c r="BJ324" s="509"/>
      <c r="BK324" s="509"/>
      <c r="BL324" s="509"/>
      <c r="BM324" s="509"/>
      <c r="BN324" s="509"/>
      <c r="BO324" s="509"/>
      <c r="BP324" s="509"/>
      <c r="BQ324" s="509"/>
      <c r="BR324" s="509"/>
      <c r="BS324" s="509"/>
      <c r="BT324" s="509"/>
      <c r="BU324" s="509"/>
      <c r="BV324" s="509"/>
      <c r="BW324" s="509"/>
      <c r="BX324" s="509"/>
      <c r="BY324" s="509"/>
      <c r="BZ324" s="509"/>
      <c r="CA324" s="509"/>
      <c r="CB324" s="509"/>
      <c r="CC324" s="509"/>
      <c r="CD324" s="509"/>
      <c r="CE324" s="509"/>
      <c r="CF324" s="509"/>
      <c r="CG324" s="509"/>
      <c r="CH324" s="509"/>
      <c r="CI324" s="509"/>
      <c r="CJ324" s="509"/>
      <c r="CK324" s="509"/>
      <c r="CL324" s="509"/>
      <c r="CM324" s="509"/>
      <c r="CN324" s="509"/>
      <c r="CO324" s="509"/>
      <c r="CP324" s="509"/>
      <c r="CQ324" s="509"/>
      <c r="CR324" s="509"/>
      <c r="CS324" s="509"/>
      <c r="CT324" s="509"/>
      <c r="CU324" s="163" t="s">
        <v>18264</v>
      </c>
      <c r="CV324" s="509"/>
      <c r="CW324" s="509"/>
      <c r="CX324" s="509"/>
      <c r="CY324" s="509"/>
      <c r="CZ324" s="509"/>
      <c r="DA324" s="509"/>
      <c r="DB324" s="509"/>
      <c r="DC324" s="509"/>
      <c r="DD324" s="509"/>
      <c r="DE324" s="509"/>
      <c r="DF324" s="509"/>
      <c r="DG324" s="509"/>
      <c r="DH324" s="509"/>
      <c r="DI324" s="509"/>
      <c r="DJ324" s="509"/>
      <c r="DK324" s="509"/>
      <c r="DL324" s="163" t="s">
        <v>18264</v>
      </c>
      <c r="DM324" s="509"/>
      <c r="DN324" s="509"/>
      <c r="DO324" s="509"/>
      <c r="DP324" s="509"/>
      <c r="DQ324" s="163" t="s">
        <v>22635</v>
      </c>
      <c r="DR324" s="163" t="s">
        <v>1497</v>
      </c>
      <c r="DS324" s="509"/>
      <c r="DT324" s="509"/>
      <c r="DU324" s="509"/>
      <c r="DV324" s="509"/>
      <c r="DW324" s="509"/>
      <c r="DX324" s="509"/>
      <c r="DY324" s="509"/>
      <c r="DZ324" s="509"/>
      <c r="EA324" s="509"/>
      <c r="EB324" s="509"/>
      <c r="EC324" s="509"/>
      <c r="ED324" s="509"/>
      <c r="EE324" s="602">
        <v>45759.0</v>
      </c>
      <c r="EF324" s="509"/>
      <c r="EG324" s="509"/>
      <c r="EH324" s="509"/>
      <c r="EI324" s="509"/>
      <c r="EJ324" s="509"/>
      <c r="EK324" s="509"/>
      <c r="EL324" s="509"/>
      <c r="EM324" s="509"/>
      <c r="EN324" s="509"/>
      <c r="EO324" s="509"/>
      <c r="EP324" s="509"/>
      <c r="EQ324" s="509"/>
      <c r="ER324" s="509"/>
      <c r="ES324" s="509"/>
      <c r="ET324" s="509"/>
      <c r="EU324" s="509"/>
      <c r="EV324" s="509"/>
      <c r="EW324" s="509"/>
      <c r="EX324" s="509"/>
      <c r="EY324" s="509"/>
      <c r="EZ324" s="509"/>
      <c r="FA324" s="509"/>
      <c r="FB324" s="509"/>
      <c r="FC324" s="509"/>
      <c r="FD324" s="509"/>
      <c r="FE324" s="509"/>
      <c r="FF324" s="509"/>
      <c r="FG324" s="509"/>
      <c r="FH324" s="163" t="s">
        <v>22636</v>
      </c>
      <c r="FI324" s="509"/>
      <c r="FJ324" s="509"/>
      <c r="FK324" s="509"/>
      <c r="FL324" s="509"/>
      <c r="FM324" s="509"/>
      <c r="FN324" s="509"/>
      <c r="FO324" s="509"/>
      <c r="FP324" s="509"/>
      <c r="FQ324" s="509"/>
      <c r="FR324" s="509"/>
      <c r="FS324" s="509"/>
      <c r="FT324" s="509"/>
      <c r="FU324" s="509"/>
      <c r="FV324" s="509"/>
      <c r="FW324" s="509"/>
      <c r="FX324" s="509"/>
      <c r="FY324" s="509"/>
      <c r="FZ324" s="509"/>
      <c r="GA324" s="509"/>
      <c r="GB324" s="509"/>
      <c r="GC324" s="509"/>
      <c r="GD324" s="509"/>
      <c r="GE324" s="509"/>
      <c r="GF324" s="509"/>
      <c r="GG324" s="509"/>
    </row>
    <row r="325">
      <c r="A325" s="507">
        <v>6761212.0</v>
      </c>
      <c r="B325" s="163" t="s">
        <v>22637</v>
      </c>
      <c r="C325" s="163" t="s">
        <v>212</v>
      </c>
      <c r="D325" s="606">
        <v>45759.94731481482</v>
      </c>
      <c r="E325" s="606">
        <v>45759.95751157407</v>
      </c>
      <c r="F325" s="606">
        <v>45759.95804398148</v>
      </c>
      <c r="G325" s="509"/>
      <c r="H325" s="163" t="s">
        <v>21685</v>
      </c>
      <c r="I325" s="509"/>
      <c r="J325" s="509"/>
      <c r="K325" s="509"/>
      <c r="L325" s="509"/>
      <c r="M325" s="509"/>
      <c r="N325" s="509"/>
      <c r="O325" s="509"/>
      <c r="P325" s="509"/>
      <c r="Q325" s="509"/>
      <c r="R325" s="509"/>
      <c r="S325" s="509"/>
      <c r="T325" s="163" t="s">
        <v>2639</v>
      </c>
      <c r="U325" s="509"/>
      <c r="V325" s="163" t="s">
        <v>1497</v>
      </c>
      <c r="W325" s="605" t="s">
        <v>108</v>
      </c>
      <c r="X325" s="509"/>
      <c r="Y325" s="509"/>
      <c r="Z325" s="509"/>
      <c r="AA325" s="509"/>
      <c r="AB325" s="509"/>
      <c r="AC325" s="509"/>
      <c r="AD325" s="509"/>
      <c r="AE325" s="509"/>
      <c r="AF325" s="509"/>
      <c r="AG325" s="509"/>
      <c r="AH325" s="509"/>
      <c r="AI325" s="509"/>
      <c r="AJ325" s="509"/>
      <c r="AK325" s="509"/>
      <c r="AL325" s="509"/>
      <c r="AM325" s="509"/>
      <c r="AN325" s="509"/>
      <c r="AO325" s="509"/>
      <c r="AP325" s="509"/>
      <c r="AQ325" s="509"/>
      <c r="AR325" s="608">
        <v>45759.0</v>
      </c>
      <c r="AS325" s="507">
        <v>798000.0</v>
      </c>
      <c r="AT325" s="509"/>
      <c r="AU325" s="509"/>
      <c r="AV325" s="509"/>
      <c r="AW325" s="509"/>
      <c r="AX325" s="509"/>
      <c r="AY325" s="509"/>
      <c r="AZ325" s="509"/>
      <c r="BA325" s="509"/>
      <c r="BB325" s="509"/>
      <c r="BC325" s="509"/>
      <c r="BD325" s="509"/>
      <c r="BE325" s="509"/>
      <c r="BF325" s="509"/>
      <c r="BG325" s="509"/>
      <c r="BH325" s="163" t="s">
        <v>21688</v>
      </c>
      <c r="BI325" s="509"/>
      <c r="BJ325" s="509"/>
      <c r="BK325" s="509"/>
      <c r="BL325" s="509"/>
      <c r="BM325" s="509"/>
      <c r="BN325" s="509"/>
      <c r="BO325" s="509"/>
      <c r="BP325" s="507">
        <v>798000.0</v>
      </c>
      <c r="BQ325" s="509"/>
      <c r="BR325" s="509"/>
      <c r="BS325" s="509"/>
      <c r="BT325" s="509"/>
      <c r="BU325" s="509"/>
      <c r="BV325" s="509"/>
      <c r="BW325" s="509"/>
      <c r="BX325" s="509"/>
      <c r="BY325" s="509"/>
      <c r="BZ325" s="509"/>
      <c r="CA325" s="509"/>
      <c r="CB325" s="603">
        <v>45759.0</v>
      </c>
      <c r="CC325" s="509"/>
      <c r="CD325" s="509"/>
      <c r="CE325" s="507">
        <v>798000.0</v>
      </c>
      <c r="CF325" s="507">
        <v>0.0</v>
      </c>
      <c r="CG325" s="509"/>
      <c r="CH325" s="509"/>
      <c r="CI325" s="509"/>
      <c r="CJ325" s="509"/>
      <c r="CK325" s="509"/>
      <c r="CL325" s="509"/>
      <c r="CM325" s="509"/>
      <c r="CN325" s="509"/>
      <c r="CO325" s="509"/>
      <c r="CP325" s="509"/>
      <c r="CQ325" s="509"/>
      <c r="CR325" s="509"/>
      <c r="CS325" s="509"/>
      <c r="CT325" s="509"/>
      <c r="CU325" s="163" t="s">
        <v>18264</v>
      </c>
      <c r="CV325" s="509"/>
      <c r="CW325" s="509"/>
      <c r="CX325" s="509"/>
      <c r="CY325" s="509"/>
      <c r="CZ325" s="509"/>
      <c r="DA325" s="509"/>
      <c r="DB325" s="509"/>
      <c r="DC325" s="509"/>
      <c r="DD325" s="509"/>
      <c r="DE325" s="509"/>
      <c r="DF325" s="509"/>
      <c r="DG325" s="163" t="s">
        <v>22638</v>
      </c>
      <c r="DH325" s="509"/>
      <c r="DI325" s="509"/>
      <c r="DJ325" s="509"/>
      <c r="DK325" s="509"/>
      <c r="DL325" s="509"/>
      <c r="DM325" s="509"/>
      <c r="DN325" s="509"/>
      <c r="DO325" s="509"/>
      <c r="DP325" s="509"/>
      <c r="DQ325" s="163" t="s">
        <v>22635</v>
      </c>
      <c r="DR325" s="163" t="s">
        <v>1497</v>
      </c>
      <c r="DS325" s="509"/>
      <c r="DT325" s="509"/>
      <c r="DU325" s="509"/>
      <c r="DV325" s="509"/>
      <c r="DW325" s="509"/>
      <c r="DX325" s="509"/>
      <c r="DY325" s="163" t="s">
        <v>22639</v>
      </c>
      <c r="DZ325" s="509"/>
      <c r="EA325" s="509"/>
      <c r="EB325" s="509"/>
      <c r="EC325" s="509"/>
      <c r="ED325" s="509"/>
      <c r="EE325" s="509"/>
      <c r="EF325" s="509"/>
      <c r="EG325" s="509"/>
      <c r="EH325" s="509"/>
      <c r="EI325" s="509"/>
      <c r="EJ325" s="509"/>
      <c r="EK325" s="509"/>
      <c r="EL325" s="509"/>
      <c r="EM325" s="509"/>
      <c r="EN325" s="509"/>
      <c r="EO325" s="509"/>
      <c r="EP325" s="509"/>
      <c r="EQ325" s="509"/>
      <c r="ER325" s="509"/>
      <c r="ES325" s="509"/>
      <c r="ET325" s="509"/>
      <c r="EU325" s="509"/>
      <c r="EV325" s="509"/>
      <c r="EW325" s="509"/>
      <c r="EX325" s="509"/>
      <c r="EY325" s="509"/>
      <c r="EZ325" s="509"/>
      <c r="FA325" s="509"/>
      <c r="FB325" s="509"/>
      <c r="FC325" s="509"/>
      <c r="FD325" s="509"/>
      <c r="FE325" s="509"/>
      <c r="FF325" s="509"/>
      <c r="FG325" s="509"/>
      <c r="FH325" s="163" t="s">
        <v>22640</v>
      </c>
      <c r="FI325" s="509"/>
      <c r="FJ325" s="509"/>
      <c r="FK325" s="509"/>
      <c r="FL325" s="509"/>
      <c r="FM325" s="509"/>
      <c r="FN325" s="509"/>
      <c r="FO325" s="509"/>
      <c r="FP325" s="509"/>
      <c r="FQ325" s="509"/>
      <c r="FR325" s="509"/>
      <c r="FS325" s="509"/>
      <c r="FT325" s="509"/>
      <c r="FU325" s="509"/>
      <c r="FV325" s="509"/>
      <c r="FW325" s="509"/>
      <c r="FX325" s="509"/>
      <c r="FY325" s="509"/>
      <c r="FZ325" s="509"/>
      <c r="GA325" s="509"/>
      <c r="GB325" s="509"/>
      <c r="GC325" s="509"/>
      <c r="GD325" s="509"/>
      <c r="GE325" s="509"/>
      <c r="GF325" s="509"/>
      <c r="GG325" s="509"/>
    </row>
    <row r="326">
      <c r="A326" s="507">
        <v>6761214.0</v>
      </c>
      <c r="B326" s="163" t="s">
        <v>22641</v>
      </c>
      <c r="C326" s="163" t="s">
        <v>212</v>
      </c>
      <c r="D326" s="606">
        <v>45759.94872685185</v>
      </c>
      <c r="E326" s="606">
        <v>45759.96203703704</v>
      </c>
      <c r="F326" s="606">
        <v>45759.96319444444</v>
      </c>
      <c r="G326" s="509"/>
      <c r="H326" s="163" t="s">
        <v>21685</v>
      </c>
      <c r="I326" s="509"/>
      <c r="J326" s="509"/>
      <c r="K326" s="509"/>
      <c r="L326" s="509"/>
      <c r="M326" s="509"/>
      <c r="N326" s="509"/>
      <c r="O326" s="509"/>
      <c r="P326" s="509"/>
      <c r="Q326" s="509"/>
      <c r="R326" s="509"/>
      <c r="S326" s="509"/>
      <c r="T326" s="163" t="s">
        <v>2639</v>
      </c>
      <c r="U326" s="509"/>
      <c r="V326" s="163" t="s">
        <v>1497</v>
      </c>
      <c r="W326" s="605" t="s">
        <v>108</v>
      </c>
      <c r="X326" s="509"/>
      <c r="Y326" s="509"/>
      <c r="Z326" s="509"/>
      <c r="AA326" s="509"/>
      <c r="AB326" s="509"/>
      <c r="AC326" s="509"/>
      <c r="AD326" s="509"/>
      <c r="AE326" s="509"/>
      <c r="AF326" s="509"/>
      <c r="AG326" s="509"/>
      <c r="AH326" s="509"/>
      <c r="AI326" s="509"/>
      <c r="AJ326" s="509"/>
      <c r="AK326" s="509"/>
      <c r="AL326" s="509"/>
      <c r="AM326" s="509"/>
      <c r="AN326" s="509"/>
      <c r="AO326" s="509"/>
      <c r="AP326" s="509"/>
      <c r="AQ326" s="509"/>
      <c r="AR326" s="608">
        <v>45759.0</v>
      </c>
      <c r="AS326" s="507">
        <v>798000.0</v>
      </c>
      <c r="AT326" s="509"/>
      <c r="AU326" s="509"/>
      <c r="AV326" s="509"/>
      <c r="AW326" s="509"/>
      <c r="AX326" s="509"/>
      <c r="AY326" s="509"/>
      <c r="AZ326" s="509"/>
      <c r="BA326" s="509"/>
      <c r="BB326" s="509"/>
      <c r="BC326" s="509"/>
      <c r="BD326" s="509"/>
      <c r="BE326" s="509"/>
      <c r="BF326" s="509"/>
      <c r="BG326" s="509"/>
      <c r="BH326" s="163" t="s">
        <v>21688</v>
      </c>
      <c r="BI326" s="509"/>
      <c r="BJ326" s="509"/>
      <c r="BK326" s="509"/>
      <c r="BL326" s="509"/>
      <c r="BM326" s="509"/>
      <c r="BN326" s="509"/>
      <c r="BO326" s="509"/>
      <c r="BP326" s="507">
        <v>798000.0</v>
      </c>
      <c r="BQ326" s="509"/>
      <c r="BR326" s="509"/>
      <c r="BS326" s="509"/>
      <c r="BT326" s="509"/>
      <c r="BU326" s="509"/>
      <c r="BV326" s="509"/>
      <c r="BW326" s="509"/>
      <c r="BX326" s="509"/>
      <c r="BY326" s="509"/>
      <c r="BZ326" s="509"/>
      <c r="CA326" s="509"/>
      <c r="CB326" s="603">
        <v>45759.0</v>
      </c>
      <c r="CC326" s="509"/>
      <c r="CD326" s="509"/>
      <c r="CE326" s="507">
        <v>798000.0</v>
      </c>
      <c r="CF326" s="507">
        <v>0.0</v>
      </c>
      <c r="CG326" s="509"/>
      <c r="CH326" s="509"/>
      <c r="CI326" s="509"/>
      <c r="CJ326" s="509"/>
      <c r="CK326" s="509"/>
      <c r="CL326" s="509"/>
      <c r="CM326" s="509"/>
      <c r="CN326" s="509"/>
      <c r="CO326" s="509"/>
      <c r="CP326" s="509"/>
      <c r="CQ326" s="509"/>
      <c r="CR326" s="509"/>
      <c r="CS326" s="509"/>
      <c r="CT326" s="509"/>
      <c r="CU326" s="163" t="s">
        <v>18264</v>
      </c>
      <c r="CV326" s="509"/>
      <c r="CW326" s="509"/>
      <c r="CX326" s="509"/>
      <c r="CY326" s="509"/>
      <c r="CZ326" s="509"/>
      <c r="DA326" s="509"/>
      <c r="DB326" s="509"/>
      <c r="DC326" s="509"/>
      <c r="DD326" s="509"/>
      <c r="DE326" s="509"/>
      <c r="DF326" s="509"/>
      <c r="DG326" s="163" t="s">
        <v>22638</v>
      </c>
      <c r="DH326" s="509"/>
      <c r="DI326" s="509"/>
      <c r="DJ326" s="509"/>
      <c r="DK326" s="509"/>
      <c r="DL326" s="509"/>
      <c r="DM326" s="509"/>
      <c r="DN326" s="509"/>
      <c r="DO326" s="509"/>
      <c r="DP326" s="163" t="s">
        <v>22642</v>
      </c>
      <c r="DQ326" s="163" t="s">
        <v>22635</v>
      </c>
      <c r="DR326" s="163" t="s">
        <v>1497</v>
      </c>
      <c r="DS326" s="509"/>
      <c r="DT326" s="509"/>
      <c r="DU326" s="509"/>
      <c r="DV326" s="509"/>
      <c r="DW326" s="509"/>
      <c r="DX326" s="509"/>
      <c r="DY326" s="163" t="s">
        <v>22639</v>
      </c>
      <c r="DZ326" s="509"/>
      <c r="EA326" s="509"/>
      <c r="EB326" s="509"/>
      <c r="EC326" s="509"/>
      <c r="ED326" s="509"/>
      <c r="EE326" s="509"/>
      <c r="EF326" s="509"/>
      <c r="EG326" s="509"/>
      <c r="EH326" s="509"/>
      <c r="EI326" s="509"/>
      <c r="EJ326" s="509"/>
      <c r="EK326" s="509"/>
      <c r="EL326" s="509"/>
      <c r="EM326" s="509"/>
      <c r="EN326" s="509"/>
      <c r="EO326" s="509"/>
      <c r="EP326" s="509"/>
      <c r="EQ326" s="509"/>
      <c r="ER326" s="509"/>
      <c r="ES326" s="509"/>
      <c r="ET326" s="509"/>
      <c r="EU326" s="509"/>
      <c r="EV326" s="509"/>
      <c r="EW326" s="509"/>
      <c r="EX326" s="509"/>
      <c r="EY326" s="509"/>
      <c r="EZ326" s="509"/>
      <c r="FA326" s="509"/>
      <c r="FB326" s="509"/>
      <c r="FC326" s="509"/>
      <c r="FD326" s="509"/>
      <c r="FE326" s="509"/>
      <c r="FF326" s="163" t="s">
        <v>22643</v>
      </c>
      <c r="FG326" s="509"/>
      <c r="FH326" s="163" t="s">
        <v>22636</v>
      </c>
      <c r="FI326" s="509"/>
      <c r="FJ326" s="509"/>
      <c r="FK326" s="509"/>
      <c r="FL326" s="509"/>
      <c r="FM326" s="509"/>
      <c r="FN326" s="509"/>
      <c r="FO326" s="509"/>
      <c r="FP326" s="509"/>
      <c r="FQ326" s="509"/>
      <c r="FR326" s="509"/>
      <c r="FS326" s="509"/>
      <c r="FT326" s="509"/>
      <c r="FU326" s="509"/>
      <c r="FV326" s="509"/>
      <c r="FW326" s="509"/>
      <c r="FX326" s="509"/>
      <c r="FY326" s="509"/>
      <c r="FZ326" s="509"/>
      <c r="GA326" s="509"/>
      <c r="GB326" s="509"/>
      <c r="GC326" s="509"/>
      <c r="GD326" s="509"/>
      <c r="GE326" s="509"/>
      <c r="GF326" s="509"/>
      <c r="GG326" s="509"/>
    </row>
    <row r="327">
      <c r="A327" s="507">
        <v>6761889.0</v>
      </c>
      <c r="B327" s="163" t="s">
        <v>22644</v>
      </c>
      <c r="C327" s="163" t="s">
        <v>212</v>
      </c>
      <c r="D327" s="606">
        <v>45760.598495370374</v>
      </c>
      <c r="E327" s="606">
        <v>45760.60836805555</v>
      </c>
      <c r="F327" s="606">
        <v>45760.60923611111</v>
      </c>
      <c r="G327" s="509"/>
      <c r="H327" s="163" t="s">
        <v>21685</v>
      </c>
      <c r="I327" s="509"/>
      <c r="J327" s="509"/>
      <c r="K327" s="509"/>
      <c r="L327" s="509"/>
      <c r="M327" s="509"/>
      <c r="N327" s="509"/>
      <c r="O327" s="509"/>
      <c r="P327" s="509"/>
      <c r="Q327" s="509"/>
      <c r="R327" s="509"/>
      <c r="S327" s="509"/>
      <c r="T327" s="509"/>
      <c r="U327" s="509"/>
      <c r="V327" s="163" t="s">
        <v>60</v>
      </c>
      <c r="W327" s="605" t="s">
        <v>109</v>
      </c>
      <c r="X327" s="509"/>
      <c r="Y327" s="509"/>
      <c r="Z327" s="509"/>
      <c r="AA327" s="509"/>
      <c r="AB327" s="509"/>
      <c r="AC327" s="509"/>
      <c r="AD327" s="509"/>
      <c r="AE327" s="509"/>
      <c r="AF327" s="509"/>
      <c r="AG327" s="509"/>
      <c r="AH327" s="509"/>
      <c r="AI327" s="509"/>
      <c r="AJ327" s="509"/>
      <c r="AK327" s="509"/>
      <c r="AL327" s="509"/>
      <c r="AM327" s="509"/>
      <c r="AN327" s="509"/>
      <c r="AO327" s="509"/>
      <c r="AP327" s="509"/>
      <c r="AQ327" s="509"/>
      <c r="AR327" s="607"/>
      <c r="AS327" s="509"/>
      <c r="AT327" s="509"/>
      <c r="AU327" s="509"/>
      <c r="AV327" s="509"/>
      <c r="AW327" s="509"/>
      <c r="AX327" s="509"/>
      <c r="AY327" s="509"/>
      <c r="AZ327" s="509"/>
      <c r="BA327" s="509"/>
      <c r="BB327" s="509"/>
      <c r="BC327" s="509"/>
      <c r="BD327" s="509"/>
      <c r="BE327" s="509"/>
      <c r="BF327" s="509"/>
      <c r="BG327" s="509"/>
      <c r="BH327" s="163" t="s">
        <v>21688</v>
      </c>
      <c r="BI327" s="509"/>
      <c r="BJ327" s="509"/>
      <c r="BK327" s="509"/>
      <c r="BL327" s="509"/>
      <c r="BM327" s="509"/>
      <c r="BN327" s="509"/>
      <c r="BO327" s="509"/>
      <c r="BP327" s="509"/>
      <c r="BQ327" s="509"/>
      <c r="BR327" s="509"/>
      <c r="BS327" s="509"/>
      <c r="BT327" s="509"/>
      <c r="BU327" s="509"/>
      <c r="BV327" s="509"/>
      <c r="BW327" s="509"/>
      <c r="BX327" s="509"/>
      <c r="BY327" s="509"/>
      <c r="BZ327" s="509"/>
      <c r="CA327" s="509"/>
      <c r="CB327" s="509"/>
      <c r="CC327" s="509"/>
      <c r="CD327" s="509"/>
      <c r="CE327" s="509"/>
      <c r="CF327" s="509"/>
      <c r="CG327" s="509"/>
      <c r="CH327" s="509"/>
      <c r="CI327" s="509"/>
      <c r="CJ327" s="509"/>
      <c r="CK327" s="509"/>
      <c r="CL327" s="509"/>
      <c r="CM327" s="509"/>
      <c r="CN327" s="509"/>
      <c r="CO327" s="509"/>
      <c r="CP327" s="509"/>
      <c r="CQ327" s="509"/>
      <c r="CR327" s="509"/>
      <c r="CS327" s="509"/>
      <c r="CT327" s="509"/>
      <c r="CU327" s="163" t="s">
        <v>22645</v>
      </c>
      <c r="CV327" s="509"/>
      <c r="CW327" s="509"/>
      <c r="CX327" s="509"/>
      <c r="CY327" s="509"/>
      <c r="CZ327" s="509"/>
      <c r="DA327" s="509"/>
      <c r="DB327" s="509"/>
      <c r="DC327" s="509"/>
      <c r="DD327" s="509"/>
      <c r="DE327" s="509"/>
      <c r="DF327" s="509"/>
      <c r="DG327" s="509"/>
      <c r="DH327" s="509"/>
      <c r="DI327" s="509"/>
      <c r="DJ327" s="509"/>
      <c r="DK327" s="509"/>
      <c r="DL327" s="163" t="s">
        <v>22646</v>
      </c>
      <c r="DM327" s="509"/>
      <c r="DN327" s="509"/>
      <c r="DO327" s="509"/>
      <c r="DP327" s="509"/>
      <c r="DQ327" s="163" t="s">
        <v>109</v>
      </c>
      <c r="DR327" s="163" t="s">
        <v>60</v>
      </c>
      <c r="DS327" s="509"/>
      <c r="DT327" s="509"/>
      <c r="DU327" s="509"/>
      <c r="DV327" s="509"/>
      <c r="DW327" s="509"/>
      <c r="DX327" s="509"/>
      <c r="DY327" s="509"/>
      <c r="DZ327" s="509"/>
      <c r="EA327" s="509"/>
      <c r="EB327" s="509"/>
      <c r="EC327" s="509"/>
      <c r="ED327" s="509"/>
      <c r="EE327" s="602">
        <v>45395.0</v>
      </c>
      <c r="EF327" s="509"/>
      <c r="EG327" s="509"/>
      <c r="EH327" s="509"/>
      <c r="EI327" s="509"/>
      <c r="EJ327" s="509"/>
      <c r="EK327" s="509"/>
      <c r="EL327" s="509"/>
      <c r="EM327" s="509"/>
      <c r="EN327" s="509"/>
      <c r="EO327" s="509"/>
      <c r="EP327" s="509"/>
      <c r="EQ327" s="509"/>
      <c r="ER327" s="509"/>
      <c r="ES327" s="509"/>
      <c r="ET327" s="509"/>
      <c r="EU327" s="509"/>
      <c r="EV327" s="509"/>
      <c r="EW327" s="509"/>
      <c r="EX327" s="509"/>
      <c r="EY327" s="509"/>
      <c r="EZ327" s="509"/>
      <c r="FA327" s="509"/>
      <c r="FB327" s="509"/>
      <c r="FC327" s="509"/>
      <c r="FD327" s="509"/>
      <c r="FE327" s="509"/>
      <c r="FF327" s="509"/>
      <c r="FG327" s="509"/>
      <c r="FH327" s="163" t="s">
        <v>22647</v>
      </c>
      <c r="FI327" s="509"/>
      <c r="FJ327" s="509"/>
      <c r="FK327" s="509"/>
      <c r="FL327" s="509"/>
      <c r="FM327" s="509"/>
      <c r="FN327" s="509"/>
      <c r="FO327" s="509"/>
      <c r="FP327" s="509"/>
      <c r="FQ327" s="509"/>
      <c r="FR327" s="509"/>
      <c r="FS327" s="509"/>
      <c r="FT327" s="509"/>
      <c r="FU327" s="509"/>
      <c r="FV327" s="509"/>
      <c r="FW327" s="509"/>
      <c r="FX327" s="509"/>
      <c r="FY327" s="509"/>
      <c r="FZ327" s="509"/>
      <c r="GA327" s="509"/>
      <c r="GB327" s="509"/>
      <c r="GC327" s="509"/>
      <c r="GD327" s="509"/>
      <c r="GE327" s="509"/>
      <c r="GF327" s="509"/>
      <c r="GG327" s="509"/>
    </row>
    <row r="328">
      <c r="A328" s="507">
        <v>6761894.0</v>
      </c>
      <c r="B328" s="163" t="s">
        <v>22648</v>
      </c>
      <c r="C328" s="163" t="s">
        <v>212</v>
      </c>
      <c r="D328" s="606">
        <v>45760.59978009259</v>
      </c>
      <c r="E328" s="606">
        <v>45760.60909722222</v>
      </c>
      <c r="F328" s="606">
        <v>45760.60951388889</v>
      </c>
      <c r="G328" s="509"/>
      <c r="H328" s="163" t="s">
        <v>21685</v>
      </c>
      <c r="I328" s="509"/>
      <c r="J328" s="509"/>
      <c r="K328" s="509"/>
      <c r="L328" s="509"/>
      <c r="M328" s="509"/>
      <c r="N328" s="509"/>
      <c r="O328" s="509"/>
      <c r="P328" s="509"/>
      <c r="Q328" s="509"/>
      <c r="R328" s="509"/>
      <c r="S328" s="509"/>
      <c r="T328" s="163" t="s">
        <v>2639</v>
      </c>
      <c r="U328" s="509"/>
      <c r="V328" s="163" t="s">
        <v>60</v>
      </c>
      <c r="W328" s="605" t="s">
        <v>109</v>
      </c>
      <c r="X328" s="509"/>
      <c r="Y328" s="509"/>
      <c r="Z328" s="509"/>
      <c r="AA328" s="509"/>
      <c r="AB328" s="509"/>
      <c r="AC328" s="509"/>
      <c r="AD328" s="509"/>
      <c r="AE328" s="509"/>
      <c r="AF328" s="509"/>
      <c r="AG328" s="509"/>
      <c r="AH328" s="509"/>
      <c r="AI328" s="509"/>
      <c r="AJ328" s="509"/>
      <c r="AK328" s="509"/>
      <c r="AL328" s="509"/>
      <c r="AM328" s="509"/>
      <c r="AN328" s="509"/>
      <c r="AO328" s="509"/>
      <c r="AP328" s="509"/>
      <c r="AQ328" s="509"/>
      <c r="AR328" s="608">
        <v>45760.0</v>
      </c>
      <c r="AS328" s="507">
        <v>788000.0</v>
      </c>
      <c r="AT328" s="509"/>
      <c r="AU328" s="509"/>
      <c r="AV328" s="509"/>
      <c r="AW328" s="509"/>
      <c r="AX328" s="509"/>
      <c r="AY328" s="509"/>
      <c r="AZ328" s="509"/>
      <c r="BA328" s="509"/>
      <c r="BB328" s="509"/>
      <c r="BC328" s="509"/>
      <c r="BD328" s="509"/>
      <c r="BE328" s="509"/>
      <c r="BF328" s="509"/>
      <c r="BG328" s="509"/>
      <c r="BH328" s="163" t="s">
        <v>21688</v>
      </c>
      <c r="BI328" s="509"/>
      <c r="BJ328" s="509"/>
      <c r="BK328" s="509"/>
      <c r="BL328" s="509"/>
      <c r="BM328" s="509"/>
      <c r="BN328" s="509"/>
      <c r="BO328" s="509"/>
      <c r="BP328" s="509"/>
      <c r="BQ328" s="509"/>
      <c r="BR328" s="509"/>
      <c r="BS328" s="509"/>
      <c r="BT328" s="509"/>
      <c r="BU328" s="509"/>
      <c r="BV328" s="509"/>
      <c r="BW328" s="509"/>
      <c r="BX328" s="507">
        <v>788000.0</v>
      </c>
      <c r="BY328" s="509"/>
      <c r="BZ328" s="509"/>
      <c r="CA328" s="603">
        <v>45761.0</v>
      </c>
      <c r="CB328" s="509"/>
      <c r="CC328" s="509"/>
      <c r="CD328" s="509"/>
      <c r="CE328" s="507">
        <v>788000.0</v>
      </c>
      <c r="CF328" s="507">
        <v>0.0</v>
      </c>
      <c r="CG328" s="509"/>
      <c r="CH328" s="509"/>
      <c r="CI328" s="509"/>
      <c r="CJ328" s="509"/>
      <c r="CK328" s="509"/>
      <c r="CL328" s="509"/>
      <c r="CM328" s="509"/>
      <c r="CN328" s="509"/>
      <c r="CO328" s="509"/>
      <c r="CP328" s="509"/>
      <c r="CQ328" s="509"/>
      <c r="CR328" s="509"/>
      <c r="CS328" s="509"/>
      <c r="CT328" s="509"/>
      <c r="CU328" s="163" t="s">
        <v>22645</v>
      </c>
      <c r="CV328" s="509"/>
      <c r="CW328" s="509"/>
      <c r="CX328" s="509"/>
      <c r="CY328" s="509"/>
      <c r="CZ328" s="509"/>
      <c r="DA328" s="509"/>
      <c r="DB328" s="509"/>
      <c r="DC328" s="509"/>
      <c r="DD328" s="509"/>
      <c r="DE328" s="509"/>
      <c r="DF328" s="509"/>
      <c r="DG328" s="163" t="s">
        <v>22649</v>
      </c>
      <c r="DH328" s="509"/>
      <c r="DI328" s="509"/>
      <c r="DJ328" s="509"/>
      <c r="DK328" s="509"/>
      <c r="DL328" s="509"/>
      <c r="DM328" s="509"/>
      <c r="DN328" s="509"/>
      <c r="DO328" s="509"/>
      <c r="DP328" s="509"/>
      <c r="DQ328" s="163" t="s">
        <v>109</v>
      </c>
      <c r="DR328" s="163" t="s">
        <v>60</v>
      </c>
      <c r="DS328" s="509"/>
      <c r="DT328" s="509"/>
      <c r="DU328" s="509"/>
      <c r="DV328" s="509"/>
      <c r="DW328" s="509"/>
      <c r="DX328" s="509"/>
      <c r="DY328" s="163" t="s">
        <v>22650</v>
      </c>
      <c r="DZ328" s="509"/>
      <c r="EA328" s="509"/>
      <c r="EB328" s="509"/>
      <c r="EC328" s="509"/>
      <c r="ED328" s="509"/>
      <c r="EE328" s="509"/>
      <c r="EF328" s="509"/>
      <c r="EG328" s="509"/>
      <c r="EH328" s="509"/>
      <c r="EI328" s="509"/>
      <c r="EJ328" s="509"/>
      <c r="EK328" s="509"/>
      <c r="EL328" s="509"/>
      <c r="EM328" s="509"/>
      <c r="EN328" s="509"/>
      <c r="EO328" s="509"/>
      <c r="EP328" s="509"/>
      <c r="EQ328" s="509"/>
      <c r="ER328" s="509"/>
      <c r="ES328" s="509"/>
      <c r="ET328" s="509"/>
      <c r="EU328" s="509"/>
      <c r="EV328" s="509"/>
      <c r="EW328" s="509"/>
      <c r="EX328" s="509"/>
      <c r="EY328" s="509"/>
      <c r="EZ328" s="509"/>
      <c r="FA328" s="509"/>
      <c r="FB328" s="509"/>
      <c r="FC328" s="509"/>
      <c r="FD328" s="509"/>
      <c r="FE328" s="509"/>
      <c r="FF328" s="509"/>
      <c r="FG328" s="509"/>
      <c r="FH328" s="163" t="s">
        <v>22647</v>
      </c>
      <c r="FI328" s="509"/>
      <c r="FJ328" s="509"/>
      <c r="FK328" s="509"/>
      <c r="FL328" s="509"/>
      <c r="FM328" s="509"/>
      <c r="FN328" s="509"/>
      <c r="FO328" s="509"/>
      <c r="FP328" s="509"/>
      <c r="FQ328" s="509"/>
      <c r="FR328" s="509"/>
      <c r="FS328" s="509"/>
      <c r="FT328" s="509"/>
      <c r="FU328" s="509"/>
      <c r="FV328" s="509"/>
      <c r="FW328" s="509"/>
      <c r="FX328" s="509"/>
      <c r="FY328" s="509"/>
      <c r="FZ328" s="509"/>
      <c r="GA328" s="509"/>
      <c r="GB328" s="509"/>
      <c r="GC328" s="509"/>
      <c r="GD328" s="509"/>
      <c r="GE328" s="509"/>
      <c r="GF328" s="509"/>
      <c r="GG328" s="509"/>
    </row>
    <row r="329">
      <c r="A329" s="507">
        <v>6761901.0</v>
      </c>
      <c r="B329" s="163" t="s">
        <v>22651</v>
      </c>
      <c r="C329" s="163" t="s">
        <v>212</v>
      </c>
      <c r="D329" s="606">
        <v>45760.60086805555</v>
      </c>
      <c r="E329" s="606">
        <v>45760.607511574075</v>
      </c>
      <c r="F329" s="606">
        <v>45760.609826388885</v>
      </c>
      <c r="G329" s="509"/>
      <c r="H329" s="163" t="s">
        <v>21685</v>
      </c>
      <c r="I329" s="509"/>
      <c r="J329" s="509"/>
      <c r="K329" s="509"/>
      <c r="L329" s="509"/>
      <c r="M329" s="509"/>
      <c r="N329" s="509"/>
      <c r="O329" s="509"/>
      <c r="P329" s="509"/>
      <c r="Q329" s="509"/>
      <c r="R329" s="509"/>
      <c r="S329" s="509"/>
      <c r="T329" s="163" t="s">
        <v>2639</v>
      </c>
      <c r="U329" s="509"/>
      <c r="V329" s="163" t="s">
        <v>60</v>
      </c>
      <c r="W329" s="605" t="s">
        <v>109</v>
      </c>
      <c r="X329" s="509"/>
      <c r="Y329" s="509"/>
      <c r="Z329" s="509"/>
      <c r="AA329" s="509"/>
      <c r="AB329" s="509"/>
      <c r="AC329" s="509"/>
      <c r="AD329" s="509"/>
      <c r="AE329" s="509"/>
      <c r="AF329" s="509"/>
      <c r="AG329" s="509"/>
      <c r="AH329" s="509"/>
      <c r="AI329" s="509"/>
      <c r="AJ329" s="509"/>
      <c r="AK329" s="509"/>
      <c r="AL329" s="509"/>
      <c r="AM329" s="509"/>
      <c r="AN329" s="509"/>
      <c r="AO329" s="509"/>
      <c r="AP329" s="509"/>
      <c r="AQ329" s="509"/>
      <c r="AR329" s="608">
        <v>45760.0</v>
      </c>
      <c r="AS329" s="507">
        <v>788000.0</v>
      </c>
      <c r="AT329" s="509"/>
      <c r="AU329" s="509"/>
      <c r="AV329" s="509"/>
      <c r="AW329" s="509"/>
      <c r="AX329" s="509"/>
      <c r="AY329" s="509"/>
      <c r="AZ329" s="509"/>
      <c r="BA329" s="509"/>
      <c r="BB329" s="509"/>
      <c r="BC329" s="509"/>
      <c r="BD329" s="509"/>
      <c r="BE329" s="509"/>
      <c r="BF329" s="509"/>
      <c r="BG329" s="509"/>
      <c r="BH329" s="163" t="s">
        <v>21688</v>
      </c>
      <c r="BI329" s="509"/>
      <c r="BJ329" s="509"/>
      <c r="BK329" s="509"/>
      <c r="BL329" s="509"/>
      <c r="BM329" s="509"/>
      <c r="BN329" s="509"/>
      <c r="BO329" s="509"/>
      <c r="BP329" s="509"/>
      <c r="BQ329" s="509"/>
      <c r="BR329" s="509"/>
      <c r="BS329" s="509"/>
      <c r="BT329" s="509"/>
      <c r="BU329" s="509"/>
      <c r="BV329" s="509"/>
      <c r="BW329" s="509"/>
      <c r="BX329" s="507">
        <v>788000.0</v>
      </c>
      <c r="BY329" s="509"/>
      <c r="BZ329" s="509"/>
      <c r="CA329" s="603">
        <v>45761.0</v>
      </c>
      <c r="CB329" s="509"/>
      <c r="CC329" s="509"/>
      <c r="CD329" s="509"/>
      <c r="CE329" s="507">
        <v>788000.0</v>
      </c>
      <c r="CF329" s="507">
        <v>0.0</v>
      </c>
      <c r="CG329" s="509"/>
      <c r="CH329" s="509"/>
      <c r="CI329" s="509"/>
      <c r="CJ329" s="509"/>
      <c r="CK329" s="509"/>
      <c r="CL329" s="509"/>
      <c r="CM329" s="509"/>
      <c r="CN329" s="509"/>
      <c r="CO329" s="509"/>
      <c r="CP329" s="509"/>
      <c r="CQ329" s="509"/>
      <c r="CR329" s="509"/>
      <c r="CS329" s="509"/>
      <c r="CT329" s="509"/>
      <c r="CU329" s="163" t="s">
        <v>22645</v>
      </c>
      <c r="CV329" s="509"/>
      <c r="CW329" s="509"/>
      <c r="CX329" s="509"/>
      <c r="CY329" s="509"/>
      <c r="CZ329" s="509"/>
      <c r="DA329" s="509"/>
      <c r="DB329" s="509"/>
      <c r="DC329" s="509"/>
      <c r="DD329" s="509"/>
      <c r="DE329" s="509"/>
      <c r="DF329" s="509"/>
      <c r="DG329" s="163" t="s">
        <v>22649</v>
      </c>
      <c r="DH329" s="509"/>
      <c r="DI329" s="509"/>
      <c r="DJ329" s="509"/>
      <c r="DK329" s="509"/>
      <c r="DL329" s="509"/>
      <c r="DM329" s="509"/>
      <c r="DN329" s="509"/>
      <c r="DO329" s="509"/>
      <c r="DP329" s="163" t="s">
        <v>22652</v>
      </c>
      <c r="DQ329" s="163" t="s">
        <v>109</v>
      </c>
      <c r="DR329" s="163" t="s">
        <v>60</v>
      </c>
      <c r="DS329" s="509"/>
      <c r="DT329" s="509"/>
      <c r="DU329" s="509"/>
      <c r="DV329" s="509"/>
      <c r="DW329" s="509"/>
      <c r="DX329" s="509"/>
      <c r="DY329" s="163" t="s">
        <v>22650</v>
      </c>
      <c r="DZ329" s="509"/>
      <c r="EA329" s="509"/>
      <c r="EB329" s="509"/>
      <c r="EC329" s="509"/>
      <c r="ED329" s="509"/>
      <c r="EE329" s="509"/>
      <c r="EF329" s="509"/>
      <c r="EG329" s="509"/>
      <c r="EH329" s="509"/>
      <c r="EI329" s="509"/>
      <c r="EJ329" s="509"/>
      <c r="EK329" s="509"/>
      <c r="EL329" s="509"/>
      <c r="EM329" s="509"/>
      <c r="EN329" s="509"/>
      <c r="EO329" s="509"/>
      <c r="EP329" s="509"/>
      <c r="EQ329" s="509"/>
      <c r="ER329" s="509"/>
      <c r="ES329" s="509"/>
      <c r="ET329" s="509"/>
      <c r="EU329" s="509"/>
      <c r="EV329" s="509"/>
      <c r="EW329" s="509"/>
      <c r="EX329" s="509"/>
      <c r="EY329" s="509"/>
      <c r="EZ329" s="509"/>
      <c r="FA329" s="509"/>
      <c r="FB329" s="509"/>
      <c r="FC329" s="509"/>
      <c r="FD329" s="509"/>
      <c r="FE329" s="509"/>
      <c r="FF329" s="509"/>
      <c r="FG329" s="509"/>
      <c r="FH329" s="163" t="s">
        <v>22647</v>
      </c>
      <c r="FI329" s="509"/>
      <c r="FJ329" s="509"/>
      <c r="FK329" s="509"/>
      <c r="FL329" s="509"/>
      <c r="FM329" s="509"/>
      <c r="FN329" s="509"/>
      <c r="FO329" s="509"/>
      <c r="FP329" s="509"/>
      <c r="FQ329" s="509"/>
      <c r="FR329" s="509"/>
      <c r="FS329" s="509"/>
      <c r="FT329" s="509"/>
      <c r="FU329" s="509"/>
      <c r="FV329" s="509"/>
      <c r="FW329" s="509"/>
      <c r="FX329" s="509"/>
      <c r="FY329" s="509"/>
      <c r="FZ329" s="509"/>
      <c r="GA329" s="509"/>
      <c r="GB329" s="509"/>
      <c r="GC329" s="509"/>
      <c r="GD329" s="509"/>
      <c r="GE329" s="509"/>
      <c r="GF329" s="509"/>
      <c r="GG329" s="509"/>
    </row>
    <row r="330">
      <c r="A330" s="507"/>
      <c r="B330" s="163"/>
      <c r="C330" s="163"/>
      <c r="D330" s="606"/>
      <c r="E330" s="509"/>
      <c r="F330" s="509"/>
      <c r="G330" s="509"/>
      <c r="H330" s="163"/>
      <c r="I330" s="509"/>
      <c r="J330" s="509"/>
      <c r="K330" s="509"/>
      <c r="L330" s="509"/>
      <c r="M330" s="509"/>
      <c r="N330" s="509"/>
      <c r="O330" s="509"/>
      <c r="P330" s="509"/>
      <c r="Q330" s="509"/>
      <c r="R330" s="509"/>
      <c r="S330" s="509"/>
      <c r="T330" s="163"/>
      <c r="U330" s="509"/>
      <c r="V330" s="163"/>
      <c r="W330" s="605"/>
      <c r="X330" s="509"/>
      <c r="Y330" s="509"/>
      <c r="Z330" s="509"/>
      <c r="AA330" s="509"/>
      <c r="AB330" s="509"/>
      <c r="AC330" s="509"/>
      <c r="AD330" s="509"/>
      <c r="AE330" s="509"/>
      <c r="AF330" s="509"/>
      <c r="AG330" s="509"/>
      <c r="AH330" s="509"/>
      <c r="AI330" s="509"/>
      <c r="AJ330" s="509"/>
      <c r="AK330" s="509"/>
      <c r="AL330" s="509"/>
      <c r="AM330" s="509"/>
      <c r="AN330" s="509"/>
      <c r="AO330" s="509"/>
      <c r="AP330" s="509"/>
      <c r="AQ330" s="509"/>
      <c r="AR330" s="608"/>
      <c r="AS330" s="507"/>
      <c r="AT330" s="509"/>
      <c r="AU330" s="509"/>
      <c r="AV330" s="509"/>
      <c r="AW330" s="509"/>
      <c r="AX330" s="509"/>
      <c r="AY330" s="509"/>
      <c r="AZ330" s="509"/>
      <c r="BA330" s="509"/>
      <c r="BB330" s="509"/>
      <c r="BC330" s="509"/>
      <c r="BD330" s="509"/>
      <c r="BE330" s="509"/>
      <c r="BF330" s="509"/>
      <c r="BG330" s="509"/>
      <c r="BH330" s="163"/>
      <c r="BI330" s="509"/>
      <c r="BJ330" s="509"/>
      <c r="BK330" s="509"/>
      <c r="BL330" s="509"/>
      <c r="BM330" s="509"/>
      <c r="BN330" s="509"/>
      <c r="BO330" s="509"/>
      <c r="BP330" s="509"/>
      <c r="BQ330" s="509"/>
      <c r="BR330" s="509"/>
      <c r="BS330" s="509"/>
      <c r="BT330" s="509"/>
      <c r="BU330" s="509"/>
      <c r="BV330" s="509"/>
      <c r="BW330" s="509"/>
      <c r="BX330" s="509"/>
      <c r="BY330" s="509"/>
      <c r="BZ330" s="509"/>
      <c r="CA330" s="509"/>
      <c r="CB330" s="509"/>
      <c r="CC330" s="509"/>
      <c r="CD330" s="509"/>
      <c r="CE330" s="507"/>
      <c r="CF330" s="507"/>
      <c r="CG330" s="509"/>
      <c r="CH330" s="509"/>
      <c r="CI330" s="509"/>
      <c r="CJ330" s="509"/>
      <c r="CK330" s="509"/>
      <c r="CL330" s="509"/>
      <c r="CM330" s="509"/>
      <c r="CN330" s="509"/>
      <c r="CO330" s="509"/>
      <c r="CP330" s="509"/>
      <c r="CQ330" s="509"/>
      <c r="CR330" s="509"/>
      <c r="CS330" s="509"/>
      <c r="CT330" s="509"/>
      <c r="CU330" s="509"/>
      <c r="CV330" s="509"/>
      <c r="CW330" s="509"/>
      <c r="CX330" s="509"/>
      <c r="CY330" s="509"/>
      <c r="CZ330" s="509"/>
      <c r="DA330" s="509"/>
      <c r="DB330" s="509"/>
      <c r="DC330" s="509"/>
      <c r="DD330" s="509"/>
      <c r="DE330" s="509"/>
      <c r="DF330" s="509"/>
      <c r="DG330" s="509"/>
      <c r="DH330" s="509"/>
      <c r="DI330" s="509"/>
      <c r="DJ330" s="509"/>
      <c r="DK330" s="509"/>
      <c r="DL330" s="509"/>
      <c r="DM330" s="509"/>
      <c r="DN330" s="509"/>
      <c r="DO330" s="509"/>
      <c r="DP330" s="509"/>
      <c r="DQ330" s="509"/>
      <c r="DR330" s="163"/>
      <c r="DS330" s="509"/>
      <c r="DT330" s="509"/>
      <c r="DU330" s="509"/>
      <c r="DV330" s="509"/>
      <c r="DW330" s="509"/>
      <c r="DX330" s="509"/>
      <c r="DY330" s="509"/>
      <c r="DZ330" s="509"/>
      <c r="EA330" s="509"/>
      <c r="EB330" s="509"/>
      <c r="EC330" s="509"/>
      <c r="ED330" s="509"/>
      <c r="EE330" s="509"/>
      <c r="EF330" s="509"/>
      <c r="EG330" s="509"/>
      <c r="EH330" s="509"/>
      <c r="EI330" s="509"/>
      <c r="EJ330" s="509"/>
      <c r="EK330" s="509"/>
      <c r="EL330" s="509"/>
      <c r="EM330" s="509"/>
      <c r="EN330" s="509"/>
      <c r="EO330" s="509"/>
      <c r="EP330" s="509"/>
      <c r="EQ330" s="509"/>
      <c r="ER330" s="509"/>
      <c r="ES330" s="509"/>
      <c r="ET330" s="509"/>
      <c r="EU330" s="509"/>
      <c r="EV330" s="509"/>
      <c r="EW330" s="509"/>
      <c r="EX330" s="509"/>
      <c r="EY330" s="509"/>
      <c r="EZ330" s="509"/>
      <c r="FA330" s="509"/>
      <c r="FB330" s="509"/>
      <c r="FC330" s="509"/>
      <c r="FD330" s="509"/>
      <c r="FE330" s="509"/>
      <c r="FF330" s="509"/>
      <c r="FG330" s="509"/>
      <c r="FH330" s="509"/>
      <c r="FI330" s="509"/>
      <c r="FJ330" s="509"/>
      <c r="FK330" s="509"/>
      <c r="FL330" s="509"/>
      <c r="FM330" s="509"/>
      <c r="FN330" s="509"/>
      <c r="FO330" s="509"/>
      <c r="FP330" s="509"/>
      <c r="FQ330" s="509"/>
      <c r="FR330" s="509"/>
      <c r="FS330" s="509"/>
      <c r="FT330" s="509"/>
      <c r="FU330" s="509"/>
      <c r="FV330" s="509"/>
      <c r="FW330" s="509"/>
      <c r="FX330" s="509"/>
      <c r="FY330" s="509"/>
      <c r="FZ330" s="509"/>
      <c r="GA330" s="509"/>
      <c r="GB330" s="509"/>
      <c r="GC330" s="509"/>
      <c r="GD330" s="509"/>
      <c r="GE330" s="509"/>
      <c r="GF330" s="509"/>
      <c r="GG330" s="509"/>
    </row>
    <row r="331">
      <c r="A331" s="507"/>
      <c r="B331" s="163"/>
      <c r="C331" s="163"/>
      <c r="D331" s="606"/>
      <c r="E331" s="509"/>
      <c r="F331" s="509"/>
      <c r="G331" s="509"/>
      <c r="H331" s="163"/>
      <c r="I331" s="509"/>
      <c r="J331" s="509"/>
      <c r="K331" s="509"/>
      <c r="L331" s="509"/>
      <c r="M331" s="509"/>
      <c r="N331" s="509"/>
      <c r="O331" s="509"/>
      <c r="P331" s="509"/>
      <c r="Q331" s="509"/>
      <c r="R331" s="509"/>
      <c r="S331" s="509"/>
      <c r="T331" s="163"/>
      <c r="U331" s="509"/>
      <c r="V331" s="163"/>
      <c r="W331" s="605"/>
      <c r="X331" s="509"/>
      <c r="Y331" s="509"/>
      <c r="Z331" s="509"/>
      <c r="AA331" s="509"/>
      <c r="AB331" s="509"/>
      <c r="AC331" s="509"/>
      <c r="AD331" s="509"/>
      <c r="AE331" s="509"/>
      <c r="AF331" s="509"/>
      <c r="AG331" s="509"/>
      <c r="AH331" s="509"/>
      <c r="AI331" s="509"/>
      <c r="AJ331" s="509"/>
      <c r="AK331" s="509"/>
      <c r="AL331" s="509"/>
      <c r="AM331" s="509"/>
      <c r="AN331" s="509"/>
      <c r="AO331" s="509"/>
      <c r="AP331" s="509"/>
      <c r="AQ331" s="509"/>
      <c r="AR331" s="608"/>
      <c r="AS331" s="507"/>
      <c r="AT331" s="509"/>
      <c r="AU331" s="509"/>
      <c r="AV331" s="509"/>
      <c r="AW331" s="509"/>
      <c r="AX331" s="509"/>
      <c r="AY331" s="509"/>
      <c r="AZ331" s="509"/>
      <c r="BA331" s="509"/>
      <c r="BB331" s="509"/>
      <c r="BC331" s="509"/>
      <c r="BD331" s="509"/>
      <c r="BE331" s="509"/>
      <c r="BF331" s="509"/>
      <c r="BG331" s="509"/>
      <c r="BH331" s="163"/>
      <c r="BI331" s="509"/>
      <c r="BJ331" s="509"/>
      <c r="BK331" s="509"/>
      <c r="BL331" s="509"/>
      <c r="BM331" s="509"/>
      <c r="BN331" s="509"/>
      <c r="BO331" s="509"/>
      <c r="BP331" s="507"/>
      <c r="BQ331" s="509"/>
      <c r="BR331" s="509"/>
      <c r="BS331" s="509"/>
      <c r="BT331" s="509"/>
      <c r="BU331" s="509"/>
      <c r="BV331" s="509"/>
      <c r="BW331" s="509"/>
      <c r="BX331" s="509"/>
      <c r="BY331" s="509"/>
      <c r="BZ331" s="509"/>
      <c r="CA331" s="509"/>
      <c r="CB331" s="507"/>
      <c r="CC331" s="509"/>
      <c r="CD331" s="509"/>
      <c r="CE331" s="507"/>
      <c r="CF331" s="507"/>
      <c r="CG331" s="509"/>
      <c r="CH331" s="509"/>
      <c r="CI331" s="509"/>
      <c r="CJ331" s="509"/>
      <c r="CK331" s="509"/>
      <c r="CL331" s="509"/>
      <c r="CM331" s="509"/>
      <c r="CN331" s="509"/>
      <c r="CO331" s="509"/>
      <c r="CP331" s="509"/>
      <c r="CQ331" s="509"/>
      <c r="CR331" s="509"/>
      <c r="CS331" s="509"/>
      <c r="CT331" s="509"/>
      <c r="CU331" s="509"/>
      <c r="CV331" s="509"/>
      <c r="CW331" s="509"/>
      <c r="CX331" s="509"/>
      <c r="CY331" s="509"/>
      <c r="CZ331" s="509"/>
      <c r="DA331" s="509"/>
      <c r="DB331" s="509"/>
      <c r="DC331" s="509"/>
      <c r="DD331" s="509"/>
      <c r="DE331" s="509"/>
      <c r="DF331" s="509"/>
      <c r="DG331" s="509"/>
      <c r="DH331" s="509"/>
      <c r="DI331" s="509"/>
      <c r="DJ331" s="509"/>
      <c r="DK331" s="509"/>
      <c r="DL331" s="509"/>
      <c r="DM331" s="509"/>
      <c r="DN331" s="509"/>
      <c r="DO331" s="509"/>
      <c r="DP331" s="509"/>
      <c r="DQ331" s="509"/>
      <c r="DR331" s="163"/>
      <c r="DS331" s="509"/>
      <c r="DT331" s="509"/>
      <c r="DU331" s="509"/>
      <c r="DV331" s="509"/>
      <c r="DW331" s="509"/>
      <c r="DX331" s="509"/>
      <c r="DY331" s="509"/>
      <c r="DZ331" s="509"/>
      <c r="EA331" s="509"/>
      <c r="EB331" s="509"/>
      <c r="EC331" s="509"/>
      <c r="ED331" s="509"/>
      <c r="EE331" s="509"/>
      <c r="EF331" s="509"/>
      <c r="EG331" s="509"/>
      <c r="EH331" s="509"/>
      <c r="EI331" s="509"/>
      <c r="EJ331" s="509"/>
      <c r="EK331" s="509"/>
      <c r="EL331" s="509"/>
      <c r="EM331" s="509"/>
      <c r="EN331" s="509"/>
      <c r="EO331" s="509"/>
      <c r="EP331" s="509"/>
      <c r="EQ331" s="509"/>
      <c r="ER331" s="509"/>
      <c r="ES331" s="509"/>
      <c r="ET331" s="509"/>
      <c r="EU331" s="509"/>
      <c r="EV331" s="509"/>
      <c r="EW331" s="509"/>
      <c r="EX331" s="509"/>
      <c r="EY331" s="509"/>
      <c r="EZ331" s="509"/>
      <c r="FA331" s="509"/>
      <c r="FB331" s="509"/>
      <c r="FC331" s="509"/>
      <c r="FD331" s="509"/>
      <c r="FE331" s="509"/>
      <c r="FF331" s="509"/>
      <c r="FG331" s="509"/>
      <c r="FH331" s="509"/>
      <c r="FI331" s="509"/>
      <c r="FJ331" s="509"/>
      <c r="FK331" s="509"/>
      <c r="FL331" s="509"/>
      <c r="FM331" s="509"/>
      <c r="FN331" s="509"/>
      <c r="FO331" s="509"/>
      <c r="FP331" s="509"/>
      <c r="FQ331" s="509"/>
      <c r="FR331" s="509"/>
      <c r="FS331" s="509"/>
      <c r="FT331" s="509"/>
      <c r="FU331" s="509"/>
      <c r="FV331" s="509"/>
      <c r="FW331" s="509"/>
      <c r="FX331" s="509"/>
      <c r="FY331" s="509"/>
      <c r="FZ331" s="509"/>
      <c r="GA331" s="509"/>
      <c r="GB331" s="509"/>
      <c r="GC331" s="509"/>
      <c r="GD331" s="509"/>
      <c r="GE331" s="509"/>
      <c r="GF331" s="509"/>
      <c r="GG331" s="509"/>
    </row>
    <row r="332">
      <c r="A332" s="507"/>
      <c r="B332" s="163"/>
      <c r="C332" s="163"/>
      <c r="D332" s="606"/>
      <c r="E332" s="509"/>
      <c r="F332" s="509"/>
      <c r="G332" s="509"/>
      <c r="H332" s="163"/>
      <c r="I332" s="509"/>
      <c r="J332" s="509"/>
      <c r="K332" s="509"/>
      <c r="L332" s="509"/>
      <c r="M332" s="509"/>
      <c r="N332" s="509"/>
      <c r="O332" s="509"/>
      <c r="P332" s="509"/>
      <c r="Q332" s="509"/>
      <c r="R332" s="509"/>
      <c r="S332" s="509"/>
      <c r="T332" s="509"/>
      <c r="U332" s="509"/>
      <c r="V332" s="163"/>
      <c r="W332" s="605"/>
      <c r="X332" s="509"/>
      <c r="Y332" s="509"/>
      <c r="Z332" s="509"/>
      <c r="AA332" s="509"/>
      <c r="AB332" s="509"/>
      <c r="AC332" s="509"/>
      <c r="AD332" s="509"/>
      <c r="AE332" s="509"/>
      <c r="AF332" s="509"/>
      <c r="AG332" s="509"/>
      <c r="AH332" s="509"/>
      <c r="AI332" s="509"/>
      <c r="AJ332" s="509"/>
      <c r="AK332" s="509"/>
      <c r="AL332" s="509"/>
      <c r="AM332" s="509"/>
      <c r="AN332" s="509"/>
      <c r="AO332" s="509"/>
      <c r="AP332" s="509"/>
      <c r="AQ332" s="509"/>
      <c r="AR332" s="607"/>
      <c r="AS332" s="509"/>
      <c r="AT332" s="509"/>
      <c r="AU332" s="509"/>
      <c r="AV332" s="509"/>
      <c r="AW332" s="509"/>
      <c r="AX332" s="509"/>
      <c r="AY332" s="509"/>
      <c r="AZ332" s="509"/>
      <c r="BA332" s="509"/>
      <c r="BB332" s="509"/>
      <c r="BC332" s="509"/>
      <c r="BD332" s="509"/>
      <c r="BE332" s="509"/>
      <c r="BF332" s="509"/>
      <c r="BG332" s="509"/>
      <c r="BH332" s="163"/>
      <c r="BI332" s="509"/>
      <c r="BJ332" s="509"/>
      <c r="BK332" s="509"/>
      <c r="BL332" s="509"/>
      <c r="BM332" s="509"/>
      <c r="BN332" s="509"/>
      <c r="BO332" s="509"/>
      <c r="BP332" s="509"/>
      <c r="BQ332" s="509"/>
      <c r="BR332" s="509"/>
      <c r="BS332" s="509"/>
      <c r="BT332" s="509"/>
      <c r="BU332" s="509"/>
      <c r="BV332" s="509"/>
      <c r="BW332" s="509"/>
      <c r="BX332" s="509"/>
      <c r="BY332" s="509"/>
      <c r="BZ332" s="509"/>
      <c r="CA332" s="509"/>
      <c r="CB332" s="509"/>
      <c r="CC332" s="509"/>
      <c r="CD332" s="509"/>
      <c r="CE332" s="509"/>
      <c r="CF332" s="509"/>
      <c r="CG332" s="509"/>
      <c r="CH332" s="509"/>
      <c r="CI332" s="509"/>
      <c r="CJ332" s="509"/>
      <c r="CK332" s="509"/>
      <c r="CL332" s="509"/>
      <c r="CM332" s="509"/>
      <c r="CN332" s="509"/>
      <c r="CO332" s="509"/>
      <c r="CP332" s="509"/>
      <c r="CQ332" s="509"/>
      <c r="CR332" s="509"/>
      <c r="CS332" s="509"/>
      <c r="CT332" s="509"/>
      <c r="CU332" s="509"/>
      <c r="CV332" s="509"/>
      <c r="CW332" s="509"/>
      <c r="CX332" s="509"/>
      <c r="CY332" s="509"/>
      <c r="CZ332" s="509"/>
      <c r="DA332" s="509"/>
      <c r="DB332" s="509"/>
      <c r="DC332" s="509"/>
      <c r="DD332" s="509"/>
      <c r="DE332" s="509"/>
      <c r="DF332" s="509"/>
      <c r="DG332" s="509"/>
      <c r="DH332" s="509"/>
      <c r="DI332" s="509"/>
      <c r="DJ332" s="509"/>
      <c r="DK332" s="509"/>
      <c r="DL332" s="509"/>
      <c r="DM332" s="509"/>
      <c r="DN332" s="509"/>
      <c r="DO332" s="509"/>
      <c r="DP332" s="509"/>
      <c r="DQ332" s="509"/>
      <c r="DR332" s="163"/>
      <c r="DS332" s="509"/>
      <c r="DT332" s="509"/>
      <c r="DU332" s="509"/>
      <c r="DV332" s="509"/>
      <c r="DW332" s="509"/>
      <c r="DX332" s="509"/>
      <c r="DY332" s="509"/>
      <c r="DZ332" s="509"/>
      <c r="EA332" s="509"/>
      <c r="EB332" s="509"/>
      <c r="EC332" s="509"/>
      <c r="ED332" s="509"/>
      <c r="EE332" s="509"/>
      <c r="EF332" s="509"/>
      <c r="EG332" s="509"/>
      <c r="EH332" s="509"/>
      <c r="EI332" s="509"/>
      <c r="EJ332" s="509"/>
      <c r="EK332" s="509"/>
      <c r="EL332" s="509"/>
      <c r="EM332" s="509"/>
      <c r="EN332" s="509"/>
      <c r="EO332" s="509"/>
      <c r="EP332" s="509"/>
      <c r="EQ332" s="509"/>
      <c r="ER332" s="509"/>
      <c r="ES332" s="509"/>
      <c r="ET332" s="509"/>
      <c r="EU332" s="509"/>
      <c r="EV332" s="509"/>
      <c r="EW332" s="509"/>
      <c r="EX332" s="509"/>
      <c r="EY332" s="509"/>
      <c r="EZ332" s="509"/>
      <c r="FA332" s="509"/>
      <c r="FB332" s="509"/>
      <c r="FC332" s="509"/>
      <c r="FD332" s="509"/>
      <c r="FE332" s="509"/>
      <c r="FF332" s="509"/>
      <c r="FG332" s="509"/>
      <c r="FH332" s="509"/>
      <c r="FI332" s="509"/>
      <c r="FJ332" s="509"/>
      <c r="FK332" s="509"/>
      <c r="FL332" s="509"/>
      <c r="FM332" s="509"/>
      <c r="FN332" s="509"/>
      <c r="FO332" s="509"/>
      <c r="FP332" s="509"/>
      <c r="FQ332" s="509"/>
      <c r="FR332" s="509"/>
      <c r="FS332" s="509"/>
      <c r="FT332" s="509"/>
      <c r="FU332" s="509"/>
      <c r="FV332" s="509"/>
      <c r="FW332" s="509"/>
      <c r="FX332" s="509"/>
      <c r="FY332" s="509"/>
      <c r="FZ332" s="509"/>
      <c r="GA332" s="509"/>
      <c r="GB332" s="509"/>
      <c r="GC332" s="509"/>
      <c r="GD332" s="509"/>
      <c r="GE332" s="509"/>
      <c r="GF332" s="509"/>
      <c r="GG332" s="509"/>
    </row>
    <row r="333">
      <c r="A333" s="507">
        <v>6762290.0</v>
      </c>
      <c r="B333" s="163" t="s">
        <v>22653</v>
      </c>
      <c r="C333" s="163" t="s">
        <v>212</v>
      </c>
      <c r="D333" s="606">
        <v>45760.68131944445</v>
      </c>
      <c r="E333" s="606">
        <v>45760.69123842593</v>
      </c>
      <c r="F333" s="606">
        <v>45760.72690972222</v>
      </c>
      <c r="G333" s="509"/>
      <c r="H333" s="163" t="s">
        <v>21685</v>
      </c>
      <c r="I333" s="509"/>
      <c r="J333" s="509"/>
      <c r="K333" s="509"/>
      <c r="L333" s="509"/>
      <c r="M333" s="509"/>
      <c r="N333" s="509"/>
      <c r="O333" s="509"/>
      <c r="P333" s="509"/>
      <c r="Q333" s="509"/>
      <c r="R333" s="509"/>
      <c r="S333" s="509"/>
      <c r="T333" s="509"/>
      <c r="U333" s="509"/>
      <c r="V333" s="163" t="s">
        <v>21820</v>
      </c>
      <c r="W333" s="605" t="s">
        <v>111</v>
      </c>
      <c r="X333" s="509"/>
      <c r="Y333" s="509"/>
      <c r="Z333" s="509"/>
      <c r="AA333" s="509"/>
      <c r="AB333" s="509"/>
      <c r="AC333" s="509"/>
      <c r="AD333" s="509"/>
      <c r="AE333" s="509"/>
      <c r="AF333" s="509"/>
      <c r="AG333" s="509"/>
      <c r="AH333" s="509"/>
      <c r="AI333" s="509"/>
      <c r="AJ333" s="509"/>
      <c r="AK333" s="509"/>
      <c r="AL333" s="509"/>
      <c r="AM333" s="509"/>
      <c r="AN333" s="509"/>
      <c r="AO333" s="509"/>
      <c r="AP333" s="509"/>
      <c r="AQ333" s="509"/>
      <c r="AR333" s="607"/>
      <c r="AS333" s="509"/>
      <c r="AT333" s="509"/>
      <c r="AU333" s="509"/>
      <c r="AV333" s="509"/>
      <c r="AW333" s="509"/>
      <c r="AX333" s="509"/>
      <c r="AY333" s="509"/>
      <c r="AZ333" s="509"/>
      <c r="BA333" s="509"/>
      <c r="BB333" s="509"/>
      <c r="BC333" s="509"/>
      <c r="BD333" s="509"/>
      <c r="BE333" s="509"/>
      <c r="BF333" s="509"/>
      <c r="BG333" s="509"/>
      <c r="BH333" s="163" t="s">
        <v>21688</v>
      </c>
      <c r="BI333" s="509"/>
      <c r="BJ333" s="509"/>
      <c r="BK333" s="509"/>
      <c r="BL333" s="509"/>
      <c r="BM333" s="509"/>
      <c r="BN333" s="509"/>
      <c r="BO333" s="509"/>
      <c r="BP333" s="509"/>
      <c r="BQ333" s="509"/>
      <c r="BR333" s="509"/>
      <c r="BS333" s="509"/>
      <c r="BT333" s="509"/>
      <c r="BU333" s="509"/>
      <c r="BV333" s="509"/>
      <c r="BW333" s="509"/>
      <c r="BX333" s="509"/>
      <c r="BY333" s="509"/>
      <c r="BZ333" s="509"/>
      <c r="CA333" s="509"/>
      <c r="CB333" s="509"/>
      <c r="CC333" s="509"/>
      <c r="CD333" s="509"/>
      <c r="CE333" s="509"/>
      <c r="CF333" s="509"/>
      <c r="CG333" s="509"/>
      <c r="CH333" s="509"/>
      <c r="CI333" s="509"/>
      <c r="CJ333" s="509"/>
      <c r="CK333" s="509"/>
      <c r="CL333" s="509"/>
      <c r="CM333" s="509"/>
      <c r="CN333" s="509"/>
      <c r="CO333" s="509"/>
      <c r="CP333" s="509"/>
      <c r="CQ333" s="509"/>
      <c r="CR333" s="509"/>
      <c r="CS333" s="509"/>
      <c r="CT333" s="509"/>
      <c r="CU333" s="163" t="s">
        <v>22654</v>
      </c>
      <c r="CV333" s="509"/>
      <c r="CW333" s="509"/>
      <c r="CX333" s="509"/>
      <c r="CY333" s="509"/>
      <c r="CZ333" s="509"/>
      <c r="DA333" s="509"/>
      <c r="DB333" s="509"/>
      <c r="DC333" s="509"/>
      <c r="DD333" s="509"/>
      <c r="DE333" s="509"/>
      <c r="DF333" s="509"/>
      <c r="DG333" s="509"/>
      <c r="DH333" s="509"/>
      <c r="DI333" s="509"/>
      <c r="DJ333" s="509"/>
      <c r="DK333" s="509"/>
      <c r="DL333" s="163" t="s">
        <v>22655</v>
      </c>
      <c r="DM333" s="163" t="s">
        <v>22655</v>
      </c>
      <c r="DN333" s="509"/>
      <c r="DO333" s="509"/>
      <c r="DP333" s="509"/>
      <c r="DQ333" s="163" t="s">
        <v>22656</v>
      </c>
      <c r="DR333" s="163" t="s">
        <v>21820</v>
      </c>
      <c r="DS333" s="509"/>
      <c r="DT333" s="509"/>
      <c r="DU333" s="509"/>
      <c r="DV333" s="509"/>
      <c r="DW333" s="509"/>
      <c r="DX333" s="509"/>
      <c r="DY333" s="509"/>
      <c r="DZ333" s="509"/>
      <c r="EA333" s="509"/>
      <c r="EB333" s="509"/>
      <c r="EC333" s="509"/>
      <c r="ED333" s="509"/>
      <c r="EE333" s="602">
        <v>45760.0</v>
      </c>
      <c r="EF333" s="509"/>
      <c r="EG333" s="509"/>
      <c r="EH333" s="509"/>
      <c r="EI333" s="509"/>
      <c r="EJ333" s="509"/>
      <c r="EK333" s="509"/>
      <c r="EL333" s="509"/>
      <c r="EM333" s="509"/>
      <c r="EN333" s="509"/>
      <c r="EO333" s="509"/>
      <c r="EP333" s="509"/>
      <c r="EQ333" s="509"/>
      <c r="ER333" s="509"/>
      <c r="ES333" s="509"/>
      <c r="ET333" s="509"/>
      <c r="EU333" s="509"/>
      <c r="EV333" s="509"/>
      <c r="EW333" s="509"/>
      <c r="EX333" s="509"/>
      <c r="EY333" s="509"/>
      <c r="EZ333" s="509"/>
      <c r="FA333" s="509"/>
      <c r="FB333" s="509"/>
      <c r="FC333" s="509"/>
      <c r="FD333" s="509"/>
      <c r="FE333" s="509"/>
      <c r="FF333" s="509"/>
      <c r="FG333" s="509"/>
      <c r="FH333" s="163" t="s">
        <v>22657</v>
      </c>
      <c r="FI333" s="509"/>
      <c r="FJ333" s="509"/>
      <c r="FK333" s="509"/>
      <c r="FL333" s="509"/>
      <c r="FM333" s="509"/>
      <c r="FN333" s="509"/>
      <c r="FO333" s="509"/>
      <c r="FP333" s="509"/>
      <c r="FQ333" s="509"/>
      <c r="FR333" s="509"/>
      <c r="FS333" s="509"/>
      <c r="FT333" s="509"/>
      <c r="FU333" s="509"/>
      <c r="FV333" s="509"/>
      <c r="FW333" s="509"/>
      <c r="FX333" s="509"/>
      <c r="FY333" s="509"/>
      <c r="FZ333" s="509"/>
      <c r="GA333" s="509"/>
      <c r="GB333" s="509"/>
      <c r="GC333" s="509"/>
      <c r="GD333" s="509"/>
      <c r="GE333" s="509"/>
      <c r="GF333" s="509"/>
      <c r="GG333" s="509"/>
    </row>
    <row r="334">
      <c r="A334" s="507">
        <v>6762291.0</v>
      </c>
      <c r="B334" s="163" t="s">
        <v>22658</v>
      </c>
      <c r="C334" s="163" t="s">
        <v>212</v>
      </c>
      <c r="D334" s="606">
        <v>45760.681875</v>
      </c>
      <c r="E334" s="606">
        <v>45760.69971064815</v>
      </c>
      <c r="F334" s="606">
        <v>45760.710706018515</v>
      </c>
      <c r="G334" s="509"/>
      <c r="H334" s="163" t="s">
        <v>21685</v>
      </c>
      <c r="I334" s="509"/>
      <c r="J334" s="509"/>
      <c r="K334" s="509"/>
      <c r="L334" s="509"/>
      <c r="M334" s="509"/>
      <c r="N334" s="509"/>
      <c r="O334" s="509"/>
      <c r="P334" s="509"/>
      <c r="Q334" s="509"/>
      <c r="R334" s="509"/>
      <c r="S334" s="509"/>
      <c r="T334" s="163" t="s">
        <v>21757</v>
      </c>
      <c r="U334" s="509"/>
      <c r="V334" s="163" t="s">
        <v>21820</v>
      </c>
      <c r="W334" s="605" t="s">
        <v>111</v>
      </c>
      <c r="X334" s="509"/>
      <c r="Y334" s="509"/>
      <c r="Z334" s="509"/>
      <c r="AA334" s="509"/>
      <c r="AB334" s="509"/>
      <c r="AC334" s="509"/>
      <c r="AD334" s="509"/>
      <c r="AE334" s="509"/>
      <c r="AF334" s="509"/>
      <c r="AG334" s="509"/>
      <c r="AH334" s="509"/>
      <c r="AI334" s="509"/>
      <c r="AJ334" s="509"/>
      <c r="AK334" s="509"/>
      <c r="AL334" s="509"/>
      <c r="AM334" s="509"/>
      <c r="AN334" s="509"/>
      <c r="AO334" s="509"/>
      <c r="AP334" s="509"/>
      <c r="AQ334" s="509"/>
      <c r="AR334" s="608">
        <v>45760.0</v>
      </c>
      <c r="AS334" s="507">
        <v>798000.0</v>
      </c>
      <c r="AT334" s="509"/>
      <c r="AU334" s="509"/>
      <c r="AV334" s="509"/>
      <c r="AW334" s="509"/>
      <c r="AX334" s="509"/>
      <c r="AY334" s="509"/>
      <c r="AZ334" s="509"/>
      <c r="BA334" s="509"/>
      <c r="BB334" s="509"/>
      <c r="BC334" s="509"/>
      <c r="BD334" s="509"/>
      <c r="BE334" s="509"/>
      <c r="BF334" s="509"/>
      <c r="BG334" s="509"/>
      <c r="BH334" s="163" t="s">
        <v>21688</v>
      </c>
      <c r="BI334" s="509"/>
      <c r="BJ334" s="509"/>
      <c r="BK334" s="509"/>
      <c r="BL334" s="509"/>
      <c r="BM334" s="509"/>
      <c r="BN334" s="509"/>
      <c r="BO334" s="509"/>
      <c r="BP334" s="507">
        <v>798000.0</v>
      </c>
      <c r="BQ334" s="509"/>
      <c r="BR334" s="509"/>
      <c r="BS334" s="509"/>
      <c r="BT334" s="509"/>
      <c r="BU334" s="509"/>
      <c r="BV334" s="509"/>
      <c r="BW334" s="509"/>
      <c r="BX334" s="509"/>
      <c r="BY334" s="509"/>
      <c r="BZ334" s="509"/>
      <c r="CA334" s="509"/>
      <c r="CB334" s="603">
        <v>45760.0</v>
      </c>
      <c r="CC334" s="509"/>
      <c r="CD334" s="509"/>
      <c r="CE334" s="507">
        <v>798000.0</v>
      </c>
      <c r="CF334" s="507">
        <v>0.0</v>
      </c>
      <c r="CG334" s="509"/>
      <c r="CH334" s="509"/>
      <c r="CI334" s="509"/>
      <c r="CJ334" s="509"/>
      <c r="CK334" s="509"/>
      <c r="CL334" s="509"/>
      <c r="CM334" s="509"/>
      <c r="CN334" s="509"/>
      <c r="CO334" s="509"/>
      <c r="CP334" s="509"/>
      <c r="CQ334" s="509"/>
      <c r="CR334" s="509"/>
      <c r="CS334" s="509"/>
      <c r="CT334" s="509"/>
      <c r="CU334" s="163" t="s">
        <v>22654</v>
      </c>
      <c r="CV334" s="509"/>
      <c r="CW334" s="509"/>
      <c r="CX334" s="509"/>
      <c r="CY334" s="509"/>
      <c r="CZ334" s="509"/>
      <c r="DA334" s="509"/>
      <c r="DB334" s="509"/>
      <c r="DC334" s="509"/>
      <c r="DD334" s="509"/>
      <c r="DE334" s="509"/>
      <c r="DF334" s="509"/>
      <c r="DG334" s="163" t="s">
        <v>22656</v>
      </c>
      <c r="DH334" s="509"/>
      <c r="DI334" s="509"/>
      <c r="DJ334" s="509"/>
      <c r="DK334" s="509"/>
      <c r="DL334" s="509"/>
      <c r="DM334" s="509"/>
      <c r="DN334" s="509"/>
      <c r="DO334" s="509"/>
      <c r="DP334" s="163" t="s">
        <v>22659</v>
      </c>
      <c r="DQ334" s="163" t="s">
        <v>22656</v>
      </c>
      <c r="DR334" s="163" t="s">
        <v>21820</v>
      </c>
      <c r="DS334" s="509"/>
      <c r="DT334" s="509"/>
      <c r="DU334" s="509"/>
      <c r="DV334" s="509"/>
      <c r="DW334" s="509"/>
      <c r="DX334" s="509"/>
      <c r="DY334" s="163" t="s">
        <v>22660</v>
      </c>
      <c r="DZ334" s="509"/>
      <c r="EA334" s="509"/>
      <c r="EB334" s="509"/>
      <c r="EC334" s="509"/>
      <c r="ED334" s="509"/>
      <c r="EE334" s="509"/>
      <c r="EF334" s="509"/>
      <c r="EG334" s="509"/>
      <c r="EH334" s="509"/>
      <c r="EI334" s="509"/>
      <c r="EJ334" s="509"/>
      <c r="EK334" s="509"/>
      <c r="EL334" s="509"/>
      <c r="EM334" s="509"/>
      <c r="EN334" s="509"/>
      <c r="EO334" s="509"/>
      <c r="EP334" s="509"/>
      <c r="EQ334" s="509"/>
      <c r="ER334" s="509"/>
      <c r="ES334" s="509"/>
      <c r="ET334" s="509"/>
      <c r="EU334" s="509"/>
      <c r="EV334" s="509"/>
      <c r="EW334" s="509"/>
      <c r="EX334" s="509"/>
      <c r="EY334" s="509"/>
      <c r="EZ334" s="509"/>
      <c r="FA334" s="509"/>
      <c r="FB334" s="509"/>
      <c r="FC334" s="509"/>
      <c r="FD334" s="509"/>
      <c r="FE334" s="509"/>
      <c r="FF334" s="163" t="s">
        <v>22660</v>
      </c>
      <c r="FG334" s="509"/>
      <c r="FH334" s="163" t="s">
        <v>22656</v>
      </c>
      <c r="FI334" s="509"/>
      <c r="FJ334" s="509"/>
      <c r="FK334" s="509"/>
      <c r="FL334" s="509"/>
      <c r="FM334" s="509"/>
      <c r="FN334" s="509"/>
      <c r="FO334" s="509"/>
      <c r="FP334" s="509"/>
      <c r="FQ334" s="509"/>
      <c r="FR334" s="509"/>
      <c r="FS334" s="509"/>
      <c r="FT334" s="509"/>
      <c r="FU334" s="509"/>
      <c r="FV334" s="509"/>
      <c r="FW334" s="509"/>
      <c r="FX334" s="509"/>
      <c r="FY334" s="509"/>
      <c r="FZ334" s="509"/>
      <c r="GA334" s="509"/>
      <c r="GB334" s="509"/>
      <c r="GC334" s="509"/>
      <c r="GD334" s="509"/>
      <c r="GE334" s="509"/>
      <c r="GF334" s="509"/>
      <c r="GG334" s="509"/>
    </row>
    <row r="335">
      <c r="A335" s="507">
        <v>6762292.0</v>
      </c>
      <c r="B335" s="163" t="s">
        <v>22661</v>
      </c>
      <c r="C335" s="163" t="s">
        <v>212</v>
      </c>
      <c r="D335" s="606">
        <v>45760.681180555555</v>
      </c>
      <c r="E335" s="606">
        <v>45760.69773148148</v>
      </c>
      <c r="F335" s="606">
        <v>45760.710486111115</v>
      </c>
      <c r="G335" s="509"/>
      <c r="H335" s="163" t="s">
        <v>21685</v>
      </c>
      <c r="I335" s="509"/>
      <c r="J335" s="509"/>
      <c r="K335" s="509"/>
      <c r="L335" s="509"/>
      <c r="M335" s="509"/>
      <c r="N335" s="509"/>
      <c r="O335" s="509"/>
      <c r="P335" s="509"/>
      <c r="Q335" s="509"/>
      <c r="R335" s="509"/>
      <c r="S335" s="509"/>
      <c r="T335" s="163" t="s">
        <v>21757</v>
      </c>
      <c r="U335" s="509"/>
      <c r="V335" s="163" t="s">
        <v>21820</v>
      </c>
      <c r="W335" s="605" t="s">
        <v>111</v>
      </c>
      <c r="X335" s="509"/>
      <c r="Y335" s="509"/>
      <c r="Z335" s="509"/>
      <c r="AA335" s="509"/>
      <c r="AB335" s="509"/>
      <c r="AC335" s="509"/>
      <c r="AD335" s="509"/>
      <c r="AE335" s="509"/>
      <c r="AF335" s="509"/>
      <c r="AG335" s="509"/>
      <c r="AH335" s="509"/>
      <c r="AI335" s="509"/>
      <c r="AJ335" s="509"/>
      <c r="AK335" s="509"/>
      <c r="AL335" s="509"/>
      <c r="AM335" s="509"/>
      <c r="AN335" s="509"/>
      <c r="AO335" s="509"/>
      <c r="AP335" s="509"/>
      <c r="AQ335" s="509"/>
      <c r="AR335" s="608">
        <v>45760.0</v>
      </c>
      <c r="AS335" s="507">
        <v>798000.0</v>
      </c>
      <c r="AT335" s="509"/>
      <c r="AU335" s="509"/>
      <c r="AV335" s="509"/>
      <c r="AW335" s="509"/>
      <c r="AX335" s="509"/>
      <c r="AY335" s="509"/>
      <c r="AZ335" s="509"/>
      <c r="BA335" s="509"/>
      <c r="BB335" s="509"/>
      <c r="BC335" s="509"/>
      <c r="BD335" s="509"/>
      <c r="BE335" s="509"/>
      <c r="BF335" s="509"/>
      <c r="BG335" s="509"/>
      <c r="BH335" s="163" t="s">
        <v>21688</v>
      </c>
      <c r="BI335" s="509"/>
      <c r="BJ335" s="509"/>
      <c r="BK335" s="509"/>
      <c r="BL335" s="509"/>
      <c r="BM335" s="509"/>
      <c r="BN335" s="509"/>
      <c r="BO335" s="509"/>
      <c r="BP335" s="507">
        <v>798000.0</v>
      </c>
      <c r="BQ335" s="509"/>
      <c r="BR335" s="509"/>
      <c r="BS335" s="509"/>
      <c r="BT335" s="509"/>
      <c r="BU335" s="509"/>
      <c r="BV335" s="509"/>
      <c r="BW335" s="509"/>
      <c r="BX335" s="509"/>
      <c r="BY335" s="509"/>
      <c r="BZ335" s="509"/>
      <c r="CA335" s="509"/>
      <c r="CB335" s="603">
        <v>45760.0</v>
      </c>
      <c r="CC335" s="509"/>
      <c r="CD335" s="509"/>
      <c r="CE335" s="507">
        <v>798000.0</v>
      </c>
      <c r="CF335" s="507">
        <v>0.0</v>
      </c>
      <c r="CG335" s="509"/>
      <c r="CH335" s="509"/>
      <c r="CI335" s="509"/>
      <c r="CJ335" s="509"/>
      <c r="CK335" s="509"/>
      <c r="CL335" s="509"/>
      <c r="CM335" s="509"/>
      <c r="CN335" s="509"/>
      <c r="CO335" s="509"/>
      <c r="CP335" s="509"/>
      <c r="CQ335" s="509"/>
      <c r="CR335" s="509"/>
      <c r="CS335" s="509"/>
      <c r="CT335" s="509"/>
      <c r="CU335" s="163" t="s">
        <v>22654</v>
      </c>
      <c r="CV335" s="509"/>
      <c r="CW335" s="509"/>
      <c r="CX335" s="509"/>
      <c r="CY335" s="509"/>
      <c r="CZ335" s="509"/>
      <c r="DA335" s="509"/>
      <c r="DB335" s="509"/>
      <c r="DC335" s="509"/>
      <c r="DD335" s="509"/>
      <c r="DE335" s="509"/>
      <c r="DF335" s="509"/>
      <c r="DG335" s="163" t="s">
        <v>22656</v>
      </c>
      <c r="DH335" s="509"/>
      <c r="DI335" s="509"/>
      <c r="DJ335" s="509"/>
      <c r="DK335" s="509"/>
      <c r="DL335" s="509"/>
      <c r="DM335" s="509"/>
      <c r="DN335" s="509"/>
      <c r="DO335" s="509"/>
      <c r="DP335" s="509"/>
      <c r="DQ335" s="163" t="s">
        <v>22656</v>
      </c>
      <c r="DR335" s="163" t="s">
        <v>21820</v>
      </c>
      <c r="DS335" s="509"/>
      <c r="DT335" s="509"/>
      <c r="DU335" s="509"/>
      <c r="DV335" s="509"/>
      <c r="DW335" s="509"/>
      <c r="DX335" s="509"/>
      <c r="DY335" s="163" t="s">
        <v>22660</v>
      </c>
      <c r="DZ335" s="509"/>
      <c r="EA335" s="509"/>
      <c r="EB335" s="509"/>
      <c r="EC335" s="509"/>
      <c r="ED335" s="509"/>
      <c r="EE335" s="509"/>
      <c r="EF335" s="509"/>
      <c r="EG335" s="509"/>
      <c r="EH335" s="509"/>
      <c r="EI335" s="509"/>
      <c r="EJ335" s="509"/>
      <c r="EK335" s="509"/>
      <c r="EL335" s="509"/>
      <c r="EM335" s="509"/>
      <c r="EN335" s="509"/>
      <c r="EO335" s="509"/>
      <c r="EP335" s="509"/>
      <c r="EQ335" s="509"/>
      <c r="ER335" s="509"/>
      <c r="ES335" s="509"/>
      <c r="ET335" s="509"/>
      <c r="EU335" s="509"/>
      <c r="EV335" s="509"/>
      <c r="EW335" s="509"/>
      <c r="EX335" s="509"/>
      <c r="EY335" s="509"/>
      <c r="EZ335" s="509"/>
      <c r="FA335" s="509"/>
      <c r="FB335" s="509"/>
      <c r="FC335" s="509"/>
      <c r="FD335" s="509"/>
      <c r="FE335" s="509"/>
      <c r="FF335" s="509"/>
      <c r="FG335" s="509"/>
      <c r="FH335" s="163" t="s">
        <v>22656</v>
      </c>
      <c r="FI335" s="509"/>
      <c r="FJ335" s="509"/>
      <c r="FK335" s="509"/>
      <c r="FL335" s="509"/>
      <c r="FM335" s="509"/>
      <c r="FN335" s="509"/>
      <c r="FO335" s="509"/>
      <c r="FP335" s="509"/>
      <c r="FQ335" s="509"/>
      <c r="FR335" s="509"/>
      <c r="FS335" s="509"/>
      <c r="FT335" s="509"/>
      <c r="FU335" s="509"/>
      <c r="FV335" s="509"/>
      <c r="FW335" s="509"/>
      <c r="FX335" s="509"/>
      <c r="FY335" s="509"/>
      <c r="FZ335" s="509"/>
      <c r="GA335" s="509"/>
      <c r="GB335" s="509"/>
      <c r="GC335" s="509"/>
      <c r="GD335" s="509"/>
      <c r="GE335" s="509"/>
      <c r="GF335" s="509"/>
      <c r="GG335" s="509"/>
    </row>
    <row r="336">
      <c r="A336" s="507">
        <v>6762430.0</v>
      </c>
      <c r="B336" s="163" t="s">
        <v>22662</v>
      </c>
      <c r="C336" s="163" t="s">
        <v>212</v>
      </c>
      <c r="D336" s="606">
        <v>45760.74251157408</v>
      </c>
      <c r="E336" s="606">
        <v>45760.766122685185</v>
      </c>
      <c r="F336" s="606">
        <v>45760.767060185186</v>
      </c>
      <c r="G336" s="509"/>
      <c r="H336" s="163" t="s">
        <v>21685</v>
      </c>
      <c r="I336" s="509"/>
      <c r="J336" s="509"/>
      <c r="K336" s="509"/>
      <c r="L336" s="509"/>
      <c r="M336" s="509"/>
      <c r="N336" s="509"/>
      <c r="O336" s="509"/>
      <c r="P336" s="509"/>
      <c r="Q336" s="509"/>
      <c r="R336" s="509"/>
      <c r="S336" s="509"/>
      <c r="T336" s="509"/>
      <c r="U336" s="509"/>
      <c r="V336" s="163" t="s">
        <v>60</v>
      </c>
      <c r="W336" s="605" t="s">
        <v>113</v>
      </c>
      <c r="X336" s="509"/>
      <c r="Y336" s="509"/>
      <c r="Z336" s="509"/>
      <c r="AA336" s="509"/>
      <c r="AB336" s="509"/>
      <c r="AC336" s="509"/>
      <c r="AD336" s="509"/>
      <c r="AE336" s="509"/>
      <c r="AF336" s="509"/>
      <c r="AG336" s="509"/>
      <c r="AH336" s="509"/>
      <c r="AI336" s="509"/>
      <c r="AJ336" s="509"/>
      <c r="AK336" s="509"/>
      <c r="AL336" s="509"/>
      <c r="AM336" s="509"/>
      <c r="AN336" s="509"/>
      <c r="AO336" s="509"/>
      <c r="AP336" s="509"/>
      <c r="AQ336" s="509"/>
      <c r="AR336" s="607"/>
      <c r="AS336" s="509"/>
      <c r="AT336" s="509"/>
      <c r="AU336" s="509"/>
      <c r="AV336" s="509"/>
      <c r="AW336" s="509"/>
      <c r="AX336" s="509"/>
      <c r="AY336" s="509"/>
      <c r="AZ336" s="509"/>
      <c r="BA336" s="509"/>
      <c r="BB336" s="509"/>
      <c r="BC336" s="509"/>
      <c r="BD336" s="509"/>
      <c r="BE336" s="509"/>
      <c r="BF336" s="509"/>
      <c r="BG336" s="509"/>
      <c r="BH336" s="163" t="s">
        <v>21688</v>
      </c>
      <c r="BI336" s="509"/>
      <c r="BJ336" s="509"/>
      <c r="BK336" s="509"/>
      <c r="BL336" s="509"/>
      <c r="BM336" s="509"/>
      <c r="BN336" s="509"/>
      <c r="BO336" s="509"/>
      <c r="BP336" s="509"/>
      <c r="BQ336" s="509"/>
      <c r="BR336" s="509"/>
      <c r="BS336" s="509"/>
      <c r="BT336" s="509"/>
      <c r="BU336" s="509"/>
      <c r="BV336" s="509"/>
      <c r="BW336" s="509"/>
      <c r="BX336" s="509"/>
      <c r="BY336" s="509"/>
      <c r="BZ336" s="509"/>
      <c r="CA336" s="509"/>
      <c r="CB336" s="509"/>
      <c r="CC336" s="509"/>
      <c r="CD336" s="509"/>
      <c r="CE336" s="509"/>
      <c r="CF336" s="509"/>
      <c r="CG336" s="509"/>
      <c r="CH336" s="509"/>
      <c r="CI336" s="509"/>
      <c r="CJ336" s="509"/>
      <c r="CK336" s="509"/>
      <c r="CL336" s="509"/>
      <c r="CM336" s="509"/>
      <c r="CN336" s="509"/>
      <c r="CO336" s="509"/>
      <c r="CP336" s="509"/>
      <c r="CQ336" s="509"/>
      <c r="CR336" s="509"/>
      <c r="CS336" s="509"/>
      <c r="CT336" s="509"/>
      <c r="CU336" s="163" t="s">
        <v>22663</v>
      </c>
      <c r="CV336" s="509"/>
      <c r="CW336" s="509"/>
      <c r="CX336" s="509"/>
      <c r="CY336" s="509"/>
      <c r="CZ336" s="509"/>
      <c r="DA336" s="509"/>
      <c r="DB336" s="509"/>
      <c r="DC336" s="509"/>
      <c r="DD336" s="509"/>
      <c r="DE336" s="509"/>
      <c r="DF336" s="509"/>
      <c r="DG336" s="509"/>
      <c r="DH336" s="509"/>
      <c r="DI336" s="509"/>
      <c r="DJ336" s="509"/>
      <c r="DK336" s="509"/>
      <c r="DL336" s="163" t="s">
        <v>22663</v>
      </c>
      <c r="DM336" s="163" t="s">
        <v>22663</v>
      </c>
      <c r="DN336" s="509"/>
      <c r="DO336" s="509"/>
      <c r="DP336" s="509"/>
      <c r="DQ336" s="163" t="s">
        <v>112</v>
      </c>
      <c r="DR336" s="163" t="s">
        <v>60</v>
      </c>
      <c r="DS336" s="509"/>
      <c r="DT336" s="509"/>
      <c r="DU336" s="509"/>
      <c r="DV336" s="509"/>
      <c r="DW336" s="509"/>
      <c r="DX336" s="509"/>
      <c r="DY336" s="509"/>
      <c r="DZ336" s="509"/>
      <c r="EA336" s="509"/>
      <c r="EB336" s="509"/>
      <c r="EC336" s="509"/>
      <c r="ED336" s="509"/>
      <c r="EE336" s="602">
        <v>45760.0</v>
      </c>
      <c r="EF336" s="509"/>
      <c r="EG336" s="509"/>
      <c r="EH336" s="509"/>
      <c r="EI336" s="509"/>
      <c r="EJ336" s="509"/>
      <c r="EK336" s="509"/>
      <c r="EL336" s="509"/>
      <c r="EM336" s="509"/>
      <c r="EN336" s="509"/>
      <c r="EO336" s="509"/>
      <c r="EP336" s="509"/>
      <c r="EQ336" s="509"/>
      <c r="ER336" s="509"/>
      <c r="ES336" s="509"/>
      <c r="ET336" s="509"/>
      <c r="EU336" s="509"/>
      <c r="EV336" s="509"/>
      <c r="EW336" s="509"/>
      <c r="EX336" s="509"/>
      <c r="EY336" s="509"/>
      <c r="EZ336" s="509"/>
      <c r="FA336" s="509"/>
      <c r="FB336" s="509"/>
      <c r="FC336" s="509"/>
      <c r="FD336" s="509"/>
      <c r="FE336" s="509"/>
      <c r="FF336" s="509"/>
      <c r="FG336" s="509"/>
      <c r="FH336" s="163" t="s">
        <v>22664</v>
      </c>
      <c r="FI336" s="509"/>
      <c r="FJ336" s="509"/>
      <c r="FK336" s="509"/>
      <c r="FL336" s="509"/>
      <c r="FM336" s="509"/>
      <c r="FN336" s="509"/>
      <c r="FO336" s="509"/>
      <c r="FP336" s="509"/>
      <c r="FQ336" s="509"/>
      <c r="FR336" s="509"/>
      <c r="FS336" s="509"/>
      <c r="FT336" s="509"/>
      <c r="FU336" s="509"/>
      <c r="FV336" s="509"/>
      <c r="FW336" s="509"/>
      <c r="FX336" s="509"/>
      <c r="FY336" s="509"/>
      <c r="FZ336" s="509"/>
      <c r="GA336" s="509"/>
      <c r="GB336" s="509"/>
      <c r="GC336" s="509"/>
      <c r="GD336" s="509"/>
      <c r="GE336" s="509"/>
      <c r="GF336" s="509"/>
      <c r="GG336" s="509"/>
    </row>
    <row r="337">
      <c r="A337" s="507">
        <v>6762432.0</v>
      </c>
      <c r="B337" s="163" t="s">
        <v>22665</v>
      </c>
      <c r="C337" s="163" t="s">
        <v>212</v>
      </c>
      <c r="D337" s="606">
        <v>45760.74375</v>
      </c>
      <c r="E337" s="606">
        <v>45760.76972222222</v>
      </c>
      <c r="F337" s="606">
        <v>45760.77202546296</v>
      </c>
      <c r="G337" s="509"/>
      <c r="H337" s="163" t="s">
        <v>21685</v>
      </c>
      <c r="I337" s="509"/>
      <c r="J337" s="509"/>
      <c r="K337" s="509"/>
      <c r="L337" s="509"/>
      <c r="M337" s="509"/>
      <c r="N337" s="509"/>
      <c r="O337" s="509"/>
      <c r="P337" s="509"/>
      <c r="Q337" s="509"/>
      <c r="R337" s="509"/>
      <c r="S337" s="509"/>
      <c r="T337" s="163" t="s">
        <v>2639</v>
      </c>
      <c r="U337" s="509"/>
      <c r="V337" s="163" t="s">
        <v>60</v>
      </c>
      <c r="W337" s="605" t="s">
        <v>113</v>
      </c>
      <c r="X337" s="509"/>
      <c r="Y337" s="509"/>
      <c r="Z337" s="509"/>
      <c r="AA337" s="509"/>
      <c r="AB337" s="509"/>
      <c r="AC337" s="509"/>
      <c r="AD337" s="509"/>
      <c r="AE337" s="509"/>
      <c r="AF337" s="509"/>
      <c r="AG337" s="509"/>
      <c r="AH337" s="509"/>
      <c r="AI337" s="509"/>
      <c r="AJ337" s="509"/>
      <c r="AK337" s="509"/>
      <c r="AL337" s="509"/>
      <c r="AM337" s="509"/>
      <c r="AN337" s="509"/>
      <c r="AO337" s="509"/>
      <c r="AP337" s="509"/>
      <c r="AQ337" s="163" t="s">
        <v>21722</v>
      </c>
      <c r="AR337" s="608">
        <v>45760.0</v>
      </c>
      <c r="AS337" s="507">
        <v>798000.0</v>
      </c>
      <c r="AT337" s="509"/>
      <c r="AU337" s="509"/>
      <c r="AV337" s="509"/>
      <c r="AW337" s="509"/>
      <c r="AX337" s="509"/>
      <c r="AY337" s="509"/>
      <c r="AZ337" s="509"/>
      <c r="BA337" s="509"/>
      <c r="BB337" s="509"/>
      <c r="BC337" s="509"/>
      <c r="BD337" s="509"/>
      <c r="BE337" s="509"/>
      <c r="BF337" s="509"/>
      <c r="BG337" s="509"/>
      <c r="BH337" s="163" t="s">
        <v>21688</v>
      </c>
      <c r="BI337" s="509"/>
      <c r="BJ337" s="509"/>
      <c r="BK337" s="509"/>
      <c r="BL337" s="509"/>
      <c r="BM337" s="509"/>
      <c r="BN337" s="509"/>
      <c r="BO337" s="509"/>
      <c r="BP337" s="509"/>
      <c r="BQ337" s="509"/>
      <c r="BR337" s="509"/>
      <c r="BS337" s="509"/>
      <c r="BT337" s="163" t="s">
        <v>21693</v>
      </c>
      <c r="BU337" s="509"/>
      <c r="BV337" s="509"/>
      <c r="BW337" s="509"/>
      <c r="BX337" s="509"/>
      <c r="BY337" s="507">
        <v>30324.0</v>
      </c>
      <c r="BZ337" s="507">
        <v>28500.0</v>
      </c>
      <c r="CA337" s="509"/>
      <c r="CB337" s="509"/>
      <c r="CC337" s="603">
        <v>45835.0</v>
      </c>
      <c r="CD337" s="163" t="s">
        <v>21723</v>
      </c>
      <c r="CE337" s="507">
        <v>1027824.0</v>
      </c>
      <c r="CF337" s="507">
        <v>229824.0</v>
      </c>
      <c r="CG337" s="509"/>
      <c r="CH337" s="509"/>
      <c r="CI337" s="509"/>
      <c r="CJ337" s="509"/>
      <c r="CK337" s="509"/>
      <c r="CL337" s="509"/>
      <c r="CM337" s="509"/>
      <c r="CN337" s="509"/>
      <c r="CO337" s="509"/>
      <c r="CP337" s="509"/>
      <c r="CQ337" s="509"/>
      <c r="CR337" s="509"/>
      <c r="CS337" s="509"/>
      <c r="CT337" s="509"/>
      <c r="CU337" s="163" t="s">
        <v>22663</v>
      </c>
      <c r="CV337" s="509"/>
      <c r="CW337" s="509"/>
      <c r="CX337" s="509"/>
      <c r="CY337" s="509"/>
      <c r="CZ337" s="509"/>
      <c r="DA337" s="509"/>
      <c r="DB337" s="509"/>
      <c r="DC337" s="509"/>
      <c r="DD337" s="509"/>
      <c r="DE337" s="509"/>
      <c r="DF337" s="509"/>
      <c r="DG337" s="163" t="s">
        <v>22666</v>
      </c>
      <c r="DH337" s="509"/>
      <c r="DI337" s="509"/>
      <c r="DJ337" s="509"/>
      <c r="DK337" s="509"/>
      <c r="DL337" s="509"/>
      <c r="DM337" s="509"/>
      <c r="DN337" s="509"/>
      <c r="DO337" s="509"/>
      <c r="DP337" s="509"/>
      <c r="DQ337" s="163" t="s">
        <v>112</v>
      </c>
      <c r="DR337" s="163" t="s">
        <v>60</v>
      </c>
      <c r="DS337" s="509"/>
      <c r="DT337" s="509"/>
      <c r="DU337" s="509"/>
      <c r="DV337" s="509"/>
      <c r="DW337" s="509"/>
      <c r="DX337" s="509"/>
      <c r="DY337" s="163" t="s">
        <v>22667</v>
      </c>
      <c r="DZ337" s="509"/>
      <c r="EA337" s="509"/>
      <c r="EB337" s="509"/>
      <c r="EC337" s="509"/>
      <c r="ED337" s="509"/>
      <c r="EE337" s="509"/>
      <c r="EF337" s="509"/>
      <c r="EG337" s="509"/>
      <c r="EH337" s="509"/>
      <c r="EI337" s="509"/>
      <c r="EJ337" s="509"/>
      <c r="EK337" s="509"/>
      <c r="EL337" s="509"/>
      <c r="EM337" s="509"/>
      <c r="EN337" s="509"/>
      <c r="EO337" s="509"/>
      <c r="EP337" s="509"/>
      <c r="EQ337" s="509"/>
      <c r="ER337" s="509"/>
      <c r="ES337" s="509"/>
      <c r="ET337" s="509"/>
      <c r="EU337" s="509"/>
      <c r="EV337" s="509"/>
      <c r="EW337" s="509"/>
      <c r="EX337" s="509"/>
      <c r="EY337" s="509"/>
      <c r="EZ337" s="509"/>
      <c r="FA337" s="509"/>
      <c r="FB337" s="509"/>
      <c r="FC337" s="509"/>
      <c r="FD337" s="509"/>
      <c r="FE337" s="509"/>
      <c r="FF337" s="509"/>
      <c r="FG337" s="509"/>
      <c r="FH337" s="163" t="s">
        <v>22664</v>
      </c>
      <c r="FI337" s="509"/>
      <c r="FJ337" s="509"/>
      <c r="FK337" s="509"/>
      <c r="FL337" s="509"/>
      <c r="FM337" s="509"/>
      <c r="FN337" s="509"/>
      <c r="FO337" s="509"/>
      <c r="FP337" s="509"/>
      <c r="FQ337" s="509"/>
      <c r="FR337" s="509"/>
      <c r="FS337" s="509"/>
      <c r="FT337" s="509"/>
      <c r="FU337" s="509"/>
      <c r="FV337" s="509"/>
      <c r="FW337" s="509"/>
      <c r="FX337" s="509"/>
      <c r="FY337" s="509"/>
      <c r="FZ337" s="509"/>
      <c r="GA337" s="509"/>
      <c r="GB337" s="509"/>
      <c r="GC337" s="509"/>
      <c r="GD337" s="509"/>
      <c r="GE337" s="509"/>
      <c r="GF337" s="509"/>
      <c r="GG337" s="509"/>
    </row>
    <row r="338">
      <c r="A338" s="507">
        <v>6762438.0</v>
      </c>
      <c r="B338" s="163" t="s">
        <v>22668</v>
      </c>
      <c r="C338" s="163" t="s">
        <v>212</v>
      </c>
      <c r="D338" s="606">
        <v>45760.744791666664</v>
      </c>
      <c r="E338" s="606">
        <v>45760.770324074074</v>
      </c>
      <c r="F338" s="606">
        <v>45760.77263888889</v>
      </c>
      <c r="G338" s="509"/>
      <c r="H338" s="163" t="s">
        <v>21685</v>
      </c>
      <c r="I338" s="509"/>
      <c r="J338" s="509"/>
      <c r="K338" s="509"/>
      <c r="L338" s="509"/>
      <c r="M338" s="509"/>
      <c r="N338" s="509"/>
      <c r="O338" s="509"/>
      <c r="P338" s="509"/>
      <c r="Q338" s="509"/>
      <c r="R338" s="509"/>
      <c r="S338" s="509"/>
      <c r="T338" s="163" t="s">
        <v>2639</v>
      </c>
      <c r="U338" s="509"/>
      <c r="V338" s="163" t="s">
        <v>60</v>
      </c>
      <c r="W338" s="605" t="s">
        <v>113</v>
      </c>
      <c r="X338" s="509"/>
      <c r="Y338" s="509"/>
      <c r="Z338" s="509"/>
      <c r="AA338" s="509"/>
      <c r="AB338" s="509"/>
      <c r="AC338" s="509"/>
      <c r="AD338" s="509"/>
      <c r="AE338" s="509"/>
      <c r="AF338" s="509"/>
      <c r="AG338" s="509"/>
      <c r="AH338" s="509"/>
      <c r="AI338" s="509"/>
      <c r="AJ338" s="509"/>
      <c r="AK338" s="509"/>
      <c r="AL338" s="509"/>
      <c r="AM338" s="509"/>
      <c r="AN338" s="509"/>
      <c r="AO338" s="509"/>
      <c r="AP338" s="509"/>
      <c r="AQ338" s="163" t="s">
        <v>21722</v>
      </c>
      <c r="AR338" s="608">
        <v>45760.0</v>
      </c>
      <c r="AS338" s="507">
        <v>798000.0</v>
      </c>
      <c r="AT338" s="509"/>
      <c r="AU338" s="509"/>
      <c r="AV338" s="509"/>
      <c r="AW338" s="509"/>
      <c r="AX338" s="509"/>
      <c r="AY338" s="509"/>
      <c r="AZ338" s="509"/>
      <c r="BA338" s="509"/>
      <c r="BB338" s="509"/>
      <c r="BC338" s="509"/>
      <c r="BD338" s="509"/>
      <c r="BE338" s="509"/>
      <c r="BF338" s="509"/>
      <c r="BG338" s="509"/>
      <c r="BH338" s="163" t="s">
        <v>21688</v>
      </c>
      <c r="BI338" s="509"/>
      <c r="BJ338" s="509"/>
      <c r="BK338" s="509"/>
      <c r="BL338" s="509"/>
      <c r="BM338" s="509"/>
      <c r="BN338" s="509"/>
      <c r="BO338" s="509"/>
      <c r="BP338" s="509"/>
      <c r="BQ338" s="509"/>
      <c r="BR338" s="509"/>
      <c r="BS338" s="509"/>
      <c r="BT338" s="163" t="s">
        <v>21693</v>
      </c>
      <c r="BU338" s="509"/>
      <c r="BV338" s="509"/>
      <c r="BW338" s="509"/>
      <c r="BX338" s="509"/>
      <c r="BY338" s="507">
        <v>30324.0</v>
      </c>
      <c r="BZ338" s="507">
        <v>28500.0</v>
      </c>
      <c r="CA338" s="509"/>
      <c r="CB338" s="509"/>
      <c r="CC338" s="603">
        <v>45835.0</v>
      </c>
      <c r="CD338" s="163" t="s">
        <v>21723</v>
      </c>
      <c r="CE338" s="507">
        <v>1027824.0</v>
      </c>
      <c r="CF338" s="507">
        <v>229824.0</v>
      </c>
      <c r="CG338" s="509"/>
      <c r="CH338" s="509"/>
      <c r="CI338" s="509"/>
      <c r="CJ338" s="509"/>
      <c r="CK338" s="509"/>
      <c r="CL338" s="509"/>
      <c r="CM338" s="509"/>
      <c r="CN338" s="509"/>
      <c r="CO338" s="509"/>
      <c r="CP338" s="509"/>
      <c r="CQ338" s="509"/>
      <c r="CR338" s="509"/>
      <c r="CS338" s="509"/>
      <c r="CT338" s="509"/>
      <c r="CU338" s="163" t="s">
        <v>22663</v>
      </c>
      <c r="CV338" s="509"/>
      <c r="CW338" s="509"/>
      <c r="CX338" s="509"/>
      <c r="CY338" s="509"/>
      <c r="CZ338" s="509"/>
      <c r="DA338" s="509"/>
      <c r="DB338" s="509"/>
      <c r="DC338" s="509"/>
      <c r="DD338" s="509"/>
      <c r="DE338" s="509"/>
      <c r="DF338" s="509"/>
      <c r="DG338" s="163" t="s">
        <v>22666</v>
      </c>
      <c r="DH338" s="509"/>
      <c r="DI338" s="509"/>
      <c r="DJ338" s="509"/>
      <c r="DK338" s="509"/>
      <c r="DL338" s="509"/>
      <c r="DM338" s="509"/>
      <c r="DN338" s="509"/>
      <c r="DO338" s="509"/>
      <c r="DP338" s="163" t="s">
        <v>22669</v>
      </c>
      <c r="DQ338" s="163" t="s">
        <v>112</v>
      </c>
      <c r="DR338" s="163" t="s">
        <v>60</v>
      </c>
      <c r="DS338" s="509"/>
      <c r="DT338" s="509"/>
      <c r="DU338" s="509"/>
      <c r="DV338" s="509"/>
      <c r="DW338" s="509"/>
      <c r="DX338" s="509"/>
      <c r="DY338" s="163" t="s">
        <v>22667</v>
      </c>
      <c r="DZ338" s="509"/>
      <c r="EA338" s="509"/>
      <c r="EB338" s="509"/>
      <c r="EC338" s="509"/>
      <c r="ED338" s="509"/>
      <c r="EE338" s="509"/>
      <c r="EF338" s="509"/>
      <c r="EG338" s="509"/>
      <c r="EH338" s="509"/>
      <c r="EI338" s="509"/>
      <c r="EJ338" s="509"/>
      <c r="EK338" s="509"/>
      <c r="EL338" s="509"/>
      <c r="EM338" s="509"/>
      <c r="EN338" s="509"/>
      <c r="EO338" s="509"/>
      <c r="EP338" s="509"/>
      <c r="EQ338" s="509"/>
      <c r="ER338" s="509"/>
      <c r="ES338" s="509"/>
      <c r="ET338" s="509"/>
      <c r="EU338" s="509"/>
      <c r="EV338" s="509"/>
      <c r="EW338" s="509"/>
      <c r="EX338" s="509"/>
      <c r="EY338" s="509"/>
      <c r="EZ338" s="509"/>
      <c r="FA338" s="509"/>
      <c r="FB338" s="509"/>
      <c r="FC338" s="509"/>
      <c r="FD338" s="509"/>
      <c r="FE338" s="509"/>
      <c r="FF338" s="509"/>
      <c r="FG338" s="509"/>
      <c r="FH338" s="163" t="s">
        <v>22664</v>
      </c>
      <c r="FI338" s="509"/>
      <c r="FJ338" s="509"/>
      <c r="FK338" s="509"/>
      <c r="FL338" s="509"/>
      <c r="FM338" s="509"/>
      <c r="FN338" s="509"/>
      <c r="FO338" s="509"/>
      <c r="FP338" s="509"/>
      <c r="FQ338" s="509"/>
      <c r="FR338" s="509"/>
      <c r="FS338" s="509"/>
      <c r="FT338" s="509"/>
      <c r="FU338" s="509"/>
      <c r="FV338" s="509"/>
      <c r="FW338" s="509"/>
      <c r="FX338" s="509"/>
      <c r="FY338" s="509"/>
      <c r="FZ338" s="509"/>
      <c r="GA338" s="509"/>
      <c r="GB338" s="509"/>
      <c r="GC338" s="509"/>
      <c r="GD338" s="509"/>
      <c r="GE338" s="509"/>
      <c r="GF338" s="509"/>
      <c r="GG338" s="509"/>
    </row>
    <row r="339">
      <c r="A339" s="507">
        <v>6762646.0</v>
      </c>
      <c r="B339" s="163" t="s">
        <v>22670</v>
      </c>
      <c r="C339" s="163" t="s">
        <v>212</v>
      </c>
      <c r="D339" s="606">
        <v>45760.91929398148</v>
      </c>
      <c r="E339" s="606">
        <v>45760.926157407404</v>
      </c>
      <c r="F339" s="606">
        <v>45760.92685185185</v>
      </c>
      <c r="G339" s="509"/>
      <c r="H339" s="163" t="s">
        <v>21685</v>
      </c>
      <c r="I339" s="509"/>
      <c r="J339" s="509"/>
      <c r="K339" s="509"/>
      <c r="L339" s="509"/>
      <c r="M339" s="509"/>
      <c r="N339" s="509"/>
      <c r="O339" s="509"/>
      <c r="P339" s="509"/>
      <c r="Q339" s="509"/>
      <c r="R339" s="509"/>
      <c r="S339" s="509"/>
      <c r="T339" s="509"/>
      <c r="U339" s="509"/>
      <c r="V339" s="163" t="s">
        <v>1497</v>
      </c>
      <c r="W339" s="605" t="s">
        <v>115</v>
      </c>
      <c r="X339" s="509"/>
      <c r="Y339" s="509"/>
      <c r="Z339" s="509"/>
      <c r="AA339" s="509"/>
      <c r="AB339" s="509"/>
      <c r="AC339" s="509"/>
      <c r="AD339" s="509"/>
      <c r="AE339" s="509"/>
      <c r="AF339" s="509"/>
      <c r="AG339" s="509"/>
      <c r="AH339" s="509"/>
      <c r="AI339" s="509"/>
      <c r="AJ339" s="509"/>
      <c r="AK339" s="509"/>
      <c r="AL339" s="509"/>
      <c r="AM339" s="509"/>
      <c r="AN339" s="509"/>
      <c r="AO339" s="509"/>
      <c r="AP339" s="509"/>
      <c r="AQ339" s="509"/>
      <c r="AR339" s="607"/>
      <c r="AS339" s="509"/>
      <c r="AT339" s="509"/>
      <c r="AU339" s="509"/>
      <c r="AV339" s="509"/>
      <c r="AW339" s="509"/>
      <c r="AX339" s="509"/>
      <c r="AY339" s="509"/>
      <c r="AZ339" s="509"/>
      <c r="BA339" s="509"/>
      <c r="BB339" s="509"/>
      <c r="BC339" s="509"/>
      <c r="BD339" s="509"/>
      <c r="BE339" s="509"/>
      <c r="BF339" s="509"/>
      <c r="BG339" s="509"/>
      <c r="BH339" s="163" t="s">
        <v>21688</v>
      </c>
      <c r="BI339" s="509"/>
      <c r="BJ339" s="509"/>
      <c r="BK339" s="509"/>
      <c r="BL339" s="509"/>
      <c r="BM339" s="509"/>
      <c r="BN339" s="509"/>
      <c r="BO339" s="509"/>
      <c r="BP339" s="509"/>
      <c r="BQ339" s="509"/>
      <c r="BR339" s="509"/>
      <c r="BS339" s="509"/>
      <c r="BT339" s="509"/>
      <c r="BU339" s="509"/>
      <c r="BV339" s="509"/>
      <c r="BW339" s="509"/>
      <c r="BX339" s="509"/>
      <c r="BY339" s="509"/>
      <c r="BZ339" s="509"/>
      <c r="CA339" s="509"/>
      <c r="CB339" s="509"/>
      <c r="CC339" s="509"/>
      <c r="CD339" s="509"/>
      <c r="CE339" s="509"/>
      <c r="CF339" s="509"/>
      <c r="CG339" s="509"/>
      <c r="CH339" s="509"/>
      <c r="CI339" s="509"/>
      <c r="CJ339" s="509"/>
      <c r="CK339" s="509"/>
      <c r="CL339" s="509"/>
      <c r="CM339" s="509"/>
      <c r="CN339" s="509"/>
      <c r="CO339" s="509"/>
      <c r="CP339" s="509"/>
      <c r="CQ339" s="509"/>
      <c r="CR339" s="509"/>
      <c r="CS339" s="509"/>
      <c r="CT339" s="509"/>
      <c r="CU339" s="163" t="s">
        <v>18295</v>
      </c>
      <c r="CV339" s="509"/>
      <c r="CW339" s="509"/>
      <c r="CX339" s="509"/>
      <c r="CY339" s="509"/>
      <c r="CZ339" s="509"/>
      <c r="DA339" s="509"/>
      <c r="DB339" s="509"/>
      <c r="DC339" s="509"/>
      <c r="DD339" s="509"/>
      <c r="DE339" s="509"/>
      <c r="DF339" s="509"/>
      <c r="DG339" s="509"/>
      <c r="DH339" s="509"/>
      <c r="DI339" s="509"/>
      <c r="DJ339" s="509"/>
      <c r="DK339" s="509"/>
      <c r="DL339" s="163" t="s">
        <v>18295</v>
      </c>
      <c r="DM339" s="509"/>
      <c r="DN339" s="509"/>
      <c r="DO339" s="509"/>
      <c r="DP339" s="509"/>
      <c r="DQ339" s="163" t="s">
        <v>22671</v>
      </c>
      <c r="DR339" s="163" t="s">
        <v>1497</v>
      </c>
      <c r="DS339" s="509"/>
      <c r="DT339" s="509"/>
      <c r="DU339" s="509"/>
      <c r="DV339" s="509"/>
      <c r="DW339" s="509"/>
      <c r="DX339" s="509"/>
      <c r="DY339" s="509"/>
      <c r="DZ339" s="509"/>
      <c r="EA339" s="509"/>
      <c r="EB339" s="509"/>
      <c r="EC339" s="509"/>
      <c r="ED339" s="509"/>
      <c r="EE339" s="602">
        <v>45760.0</v>
      </c>
      <c r="EF339" s="509"/>
      <c r="EG339" s="509"/>
      <c r="EH339" s="509"/>
      <c r="EI339" s="509"/>
      <c r="EJ339" s="509"/>
      <c r="EK339" s="509"/>
      <c r="EL339" s="509"/>
      <c r="EM339" s="509"/>
      <c r="EN339" s="509"/>
      <c r="EO339" s="509"/>
      <c r="EP339" s="509"/>
      <c r="EQ339" s="509"/>
      <c r="ER339" s="509"/>
      <c r="ES339" s="509"/>
      <c r="ET339" s="509"/>
      <c r="EU339" s="509"/>
      <c r="EV339" s="509"/>
      <c r="EW339" s="509"/>
      <c r="EX339" s="509"/>
      <c r="EY339" s="509"/>
      <c r="EZ339" s="509"/>
      <c r="FA339" s="509"/>
      <c r="FB339" s="509"/>
      <c r="FC339" s="509"/>
      <c r="FD339" s="509"/>
      <c r="FE339" s="509"/>
      <c r="FF339" s="509"/>
      <c r="FG339" s="509"/>
      <c r="FH339" s="163" t="s">
        <v>22672</v>
      </c>
      <c r="FI339" s="509"/>
      <c r="FJ339" s="509"/>
      <c r="FK339" s="509"/>
      <c r="FL339" s="509"/>
      <c r="FM339" s="509"/>
      <c r="FN339" s="509"/>
      <c r="FO339" s="509"/>
      <c r="FP339" s="509"/>
      <c r="FQ339" s="509"/>
      <c r="FR339" s="509"/>
      <c r="FS339" s="509"/>
      <c r="FT339" s="509"/>
      <c r="FU339" s="509"/>
      <c r="FV339" s="509"/>
      <c r="FW339" s="509"/>
      <c r="FX339" s="509"/>
      <c r="FY339" s="509"/>
      <c r="FZ339" s="509"/>
      <c r="GA339" s="509"/>
      <c r="GB339" s="509"/>
      <c r="GC339" s="509"/>
      <c r="GD339" s="509"/>
      <c r="GE339" s="509"/>
      <c r="GF339" s="509"/>
      <c r="GG339" s="509"/>
    </row>
    <row r="340">
      <c r="A340" s="507">
        <v>6762648.0</v>
      </c>
      <c r="B340" s="163" t="s">
        <v>22673</v>
      </c>
      <c r="C340" s="163" t="s">
        <v>212</v>
      </c>
      <c r="D340" s="606">
        <v>45760.920324074075</v>
      </c>
      <c r="E340" s="606">
        <v>45760.93114583333</v>
      </c>
      <c r="F340" s="606">
        <v>45760.93247685185</v>
      </c>
      <c r="G340" s="509"/>
      <c r="H340" s="163" t="s">
        <v>21685</v>
      </c>
      <c r="I340" s="509"/>
      <c r="J340" s="509"/>
      <c r="K340" s="509"/>
      <c r="L340" s="509"/>
      <c r="M340" s="509"/>
      <c r="N340" s="509"/>
      <c r="O340" s="509"/>
      <c r="P340" s="509"/>
      <c r="Q340" s="509"/>
      <c r="R340" s="509"/>
      <c r="S340" s="509"/>
      <c r="T340" s="163" t="s">
        <v>2639</v>
      </c>
      <c r="U340" s="509"/>
      <c r="V340" s="163" t="s">
        <v>1497</v>
      </c>
      <c r="W340" s="605" t="s">
        <v>115</v>
      </c>
      <c r="X340" s="509"/>
      <c r="Y340" s="509"/>
      <c r="Z340" s="509"/>
      <c r="AA340" s="509"/>
      <c r="AB340" s="509"/>
      <c r="AC340" s="509"/>
      <c r="AD340" s="509"/>
      <c r="AE340" s="509"/>
      <c r="AF340" s="509"/>
      <c r="AG340" s="509"/>
      <c r="AH340" s="509"/>
      <c r="AI340" s="509"/>
      <c r="AJ340" s="509"/>
      <c r="AK340" s="509"/>
      <c r="AL340" s="509"/>
      <c r="AM340" s="509"/>
      <c r="AN340" s="509"/>
      <c r="AO340" s="509"/>
      <c r="AP340" s="509"/>
      <c r="AQ340" s="507">
        <v>36.0</v>
      </c>
      <c r="AR340" s="608">
        <v>45760.0</v>
      </c>
      <c r="AS340" s="507">
        <v>798000.0</v>
      </c>
      <c r="AT340" s="509"/>
      <c r="AU340" s="509"/>
      <c r="AV340" s="509"/>
      <c r="AW340" s="509"/>
      <c r="AX340" s="509"/>
      <c r="AY340" s="509"/>
      <c r="AZ340" s="509"/>
      <c r="BA340" s="509"/>
      <c r="BB340" s="509"/>
      <c r="BC340" s="509"/>
      <c r="BD340" s="509"/>
      <c r="BE340" s="509"/>
      <c r="BF340" s="509"/>
      <c r="BG340" s="509"/>
      <c r="BH340" s="163" t="s">
        <v>21688</v>
      </c>
      <c r="BI340" s="509"/>
      <c r="BJ340" s="509"/>
      <c r="BK340" s="509"/>
      <c r="BL340" s="509"/>
      <c r="BM340" s="509"/>
      <c r="BN340" s="509"/>
      <c r="BO340" s="509"/>
      <c r="BP340" s="509"/>
      <c r="BQ340" s="509"/>
      <c r="BR340" s="509"/>
      <c r="BS340" s="509"/>
      <c r="BT340" s="163" t="s">
        <v>21693</v>
      </c>
      <c r="BU340" s="509"/>
      <c r="BV340" s="509"/>
      <c r="BW340" s="509"/>
      <c r="BX340" s="509"/>
      <c r="BY340" s="507">
        <v>30324.0</v>
      </c>
      <c r="BZ340" s="507">
        <v>28500.0</v>
      </c>
      <c r="CA340" s="509"/>
      <c r="CB340" s="509"/>
      <c r="CC340" s="603">
        <v>45835.0</v>
      </c>
      <c r="CD340" s="507">
        <v>27.0</v>
      </c>
      <c r="CE340" s="507">
        <v>1027824.0</v>
      </c>
      <c r="CF340" s="507">
        <v>229824.0</v>
      </c>
      <c r="CG340" s="509"/>
      <c r="CH340" s="509"/>
      <c r="CI340" s="509"/>
      <c r="CJ340" s="509"/>
      <c r="CK340" s="509"/>
      <c r="CL340" s="509"/>
      <c r="CM340" s="509"/>
      <c r="CN340" s="509"/>
      <c r="CO340" s="509"/>
      <c r="CP340" s="509"/>
      <c r="CQ340" s="509"/>
      <c r="CR340" s="509"/>
      <c r="CS340" s="509"/>
      <c r="CT340" s="509"/>
      <c r="CU340" s="163" t="s">
        <v>18295</v>
      </c>
      <c r="CV340" s="509"/>
      <c r="CW340" s="509"/>
      <c r="CX340" s="509"/>
      <c r="CY340" s="509"/>
      <c r="CZ340" s="509"/>
      <c r="DA340" s="509"/>
      <c r="DB340" s="509"/>
      <c r="DC340" s="509"/>
      <c r="DD340" s="509"/>
      <c r="DE340" s="509"/>
      <c r="DF340" s="509"/>
      <c r="DG340" s="163" t="s">
        <v>22674</v>
      </c>
      <c r="DH340" s="509"/>
      <c r="DI340" s="509"/>
      <c r="DJ340" s="509"/>
      <c r="DK340" s="509"/>
      <c r="DL340" s="509"/>
      <c r="DM340" s="509"/>
      <c r="DN340" s="509"/>
      <c r="DO340" s="509"/>
      <c r="DP340" s="509"/>
      <c r="DQ340" s="163" t="s">
        <v>22671</v>
      </c>
      <c r="DR340" s="163" t="s">
        <v>1497</v>
      </c>
      <c r="DS340" s="509"/>
      <c r="DT340" s="509"/>
      <c r="DU340" s="509"/>
      <c r="DV340" s="509"/>
      <c r="DW340" s="509"/>
      <c r="DX340" s="509"/>
      <c r="DY340" s="163" t="s">
        <v>22675</v>
      </c>
      <c r="DZ340" s="509"/>
      <c r="EA340" s="509"/>
      <c r="EB340" s="509"/>
      <c r="EC340" s="509"/>
      <c r="ED340" s="509"/>
      <c r="EE340" s="509"/>
      <c r="EF340" s="509"/>
      <c r="EG340" s="509"/>
      <c r="EH340" s="509"/>
      <c r="EI340" s="509"/>
      <c r="EJ340" s="509"/>
      <c r="EK340" s="509"/>
      <c r="EL340" s="509"/>
      <c r="EM340" s="509"/>
      <c r="EN340" s="509"/>
      <c r="EO340" s="509"/>
      <c r="EP340" s="509"/>
      <c r="EQ340" s="509"/>
      <c r="ER340" s="509"/>
      <c r="ES340" s="509"/>
      <c r="ET340" s="509"/>
      <c r="EU340" s="509"/>
      <c r="EV340" s="509"/>
      <c r="EW340" s="509"/>
      <c r="EX340" s="509"/>
      <c r="EY340" s="509"/>
      <c r="EZ340" s="509"/>
      <c r="FA340" s="509"/>
      <c r="FB340" s="509"/>
      <c r="FC340" s="509"/>
      <c r="FD340" s="509"/>
      <c r="FE340" s="509"/>
      <c r="FF340" s="509"/>
      <c r="FG340" s="509"/>
      <c r="FH340" s="163" t="s">
        <v>22672</v>
      </c>
      <c r="FI340" s="509"/>
      <c r="FJ340" s="509"/>
      <c r="FK340" s="509"/>
      <c r="FL340" s="509"/>
      <c r="FM340" s="509"/>
      <c r="FN340" s="509"/>
      <c r="FO340" s="509"/>
      <c r="FP340" s="509"/>
      <c r="FQ340" s="509"/>
      <c r="FR340" s="509"/>
      <c r="FS340" s="509"/>
      <c r="FT340" s="509"/>
      <c r="FU340" s="509"/>
      <c r="FV340" s="509"/>
      <c r="FW340" s="509"/>
      <c r="FX340" s="509"/>
      <c r="FY340" s="509"/>
      <c r="FZ340" s="509"/>
      <c r="GA340" s="509"/>
      <c r="GB340" s="509"/>
      <c r="GC340" s="509"/>
      <c r="GD340" s="509"/>
      <c r="GE340" s="509"/>
      <c r="GF340" s="509"/>
      <c r="GG340" s="509"/>
    </row>
    <row r="341">
      <c r="A341" s="507">
        <v>6762650.0</v>
      </c>
      <c r="B341" s="163" t="s">
        <v>22676</v>
      </c>
      <c r="C341" s="163" t="s">
        <v>212</v>
      </c>
      <c r="D341" s="606">
        <v>45760.9212962963</v>
      </c>
      <c r="E341" s="606">
        <v>45760.9359837963</v>
      </c>
      <c r="F341" s="606">
        <v>45760.93664351852</v>
      </c>
      <c r="G341" s="509"/>
      <c r="H341" s="163" t="s">
        <v>21685</v>
      </c>
      <c r="I341" s="509"/>
      <c r="J341" s="509"/>
      <c r="K341" s="509"/>
      <c r="L341" s="509"/>
      <c r="M341" s="509"/>
      <c r="N341" s="509"/>
      <c r="O341" s="509"/>
      <c r="P341" s="509"/>
      <c r="Q341" s="509"/>
      <c r="R341" s="509"/>
      <c r="S341" s="509"/>
      <c r="T341" s="163" t="s">
        <v>2639</v>
      </c>
      <c r="U341" s="509"/>
      <c r="V341" s="163" t="s">
        <v>1497</v>
      </c>
      <c r="W341" s="605" t="s">
        <v>115</v>
      </c>
      <c r="X341" s="509"/>
      <c r="Y341" s="509"/>
      <c r="Z341" s="509"/>
      <c r="AA341" s="509"/>
      <c r="AB341" s="509"/>
      <c r="AC341" s="509"/>
      <c r="AD341" s="509"/>
      <c r="AE341" s="509"/>
      <c r="AF341" s="509"/>
      <c r="AG341" s="509"/>
      <c r="AH341" s="509"/>
      <c r="AI341" s="509"/>
      <c r="AJ341" s="509"/>
      <c r="AK341" s="509"/>
      <c r="AL341" s="509"/>
      <c r="AM341" s="509"/>
      <c r="AN341" s="509"/>
      <c r="AO341" s="509"/>
      <c r="AP341" s="509"/>
      <c r="AQ341" s="507">
        <v>36.0</v>
      </c>
      <c r="AR341" s="608">
        <v>45760.0</v>
      </c>
      <c r="AS341" s="507">
        <v>798000.0</v>
      </c>
      <c r="AT341" s="509"/>
      <c r="AU341" s="509"/>
      <c r="AV341" s="509"/>
      <c r="AW341" s="509"/>
      <c r="AX341" s="509"/>
      <c r="AY341" s="509"/>
      <c r="AZ341" s="509"/>
      <c r="BA341" s="509"/>
      <c r="BB341" s="509"/>
      <c r="BC341" s="509"/>
      <c r="BD341" s="509"/>
      <c r="BE341" s="509"/>
      <c r="BF341" s="509"/>
      <c r="BG341" s="509"/>
      <c r="BH341" s="163" t="s">
        <v>21688</v>
      </c>
      <c r="BI341" s="509"/>
      <c r="BJ341" s="509"/>
      <c r="BK341" s="509"/>
      <c r="BL341" s="509"/>
      <c r="BM341" s="509"/>
      <c r="BN341" s="509"/>
      <c r="BO341" s="509"/>
      <c r="BP341" s="509"/>
      <c r="BQ341" s="509"/>
      <c r="BR341" s="509"/>
      <c r="BS341" s="509"/>
      <c r="BT341" s="163" t="s">
        <v>21693</v>
      </c>
      <c r="BU341" s="509"/>
      <c r="BV341" s="509"/>
      <c r="BW341" s="509"/>
      <c r="BX341" s="509"/>
      <c r="BY341" s="507">
        <v>30324.0</v>
      </c>
      <c r="BZ341" s="507">
        <v>28500.0</v>
      </c>
      <c r="CA341" s="509"/>
      <c r="CB341" s="509"/>
      <c r="CC341" s="603">
        <v>45835.0</v>
      </c>
      <c r="CD341" s="507">
        <v>27.0</v>
      </c>
      <c r="CE341" s="507">
        <v>1027824.0</v>
      </c>
      <c r="CF341" s="507">
        <v>229824.0</v>
      </c>
      <c r="CG341" s="509"/>
      <c r="CH341" s="509"/>
      <c r="CI341" s="509"/>
      <c r="CJ341" s="509"/>
      <c r="CK341" s="509"/>
      <c r="CL341" s="509"/>
      <c r="CM341" s="509"/>
      <c r="CN341" s="509"/>
      <c r="CO341" s="509"/>
      <c r="CP341" s="509"/>
      <c r="CQ341" s="509"/>
      <c r="CR341" s="509"/>
      <c r="CS341" s="509"/>
      <c r="CT341" s="509"/>
      <c r="CU341" s="163" t="s">
        <v>18295</v>
      </c>
      <c r="CV341" s="509"/>
      <c r="CW341" s="509"/>
      <c r="CX341" s="509"/>
      <c r="CY341" s="509"/>
      <c r="CZ341" s="509"/>
      <c r="DA341" s="509"/>
      <c r="DB341" s="509"/>
      <c r="DC341" s="509"/>
      <c r="DD341" s="509"/>
      <c r="DE341" s="509"/>
      <c r="DF341" s="509"/>
      <c r="DG341" s="163" t="s">
        <v>22674</v>
      </c>
      <c r="DH341" s="509"/>
      <c r="DI341" s="509"/>
      <c r="DJ341" s="509"/>
      <c r="DK341" s="509"/>
      <c r="DL341" s="509"/>
      <c r="DM341" s="509"/>
      <c r="DN341" s="509"/>
      <c r="DO341" s="509"/>
      <c r="DP341" s="163" t="s">
        <v>22677</v>
      </c>
      <c r="DQ341" s="163" t="s">
        <v>22671</v>
      </c>
      <c r="DR341" s="163" t="s">
        <v>1497</v>
      </c>
      <c r="DS341" s="509"/>
      <c r="DT341" s="509"/>
      <c r="DU341" s="509"/>
      <c r="DV341" s="509"/>
      <c r="DW341" s="509"/>
      <c r="DX341" s="509"/>
      <c r="DY341" s="163" t="s">
        <v>22675</v>
      </c>
      <c r="DZ341" s="509"/>
      <c r="EA341" s="509"/>
      <c r="EB341" s="509"/>
      <c r="EC341" s="509"/>
      <c r="ED341" s="509"/>
      <c r="EE341" s="509"/>
      <c r="EF341" s="509"/>
      <c r="EG341" s="509"/>
      <c r="EH341" s="509"/>
      <c r="EI341" s="509"/>
      <c r="EJ341" s="509"/>
      <c r="EK341" s="509"/>
      <c r="EL341" s="509"/>
      <c r="EM341" s="509"/>
      <c r="EN341" s="509"/>
      <c r="EO341" s="509"/>
      <c r="EP341" s="509"/>
      <c r="EQ341" s="509"/>
      <c r="ER341" s="509"/>
      <c r="ES341" s="509"/>
      <c r="ET341" s="509"/>
      <c r="EU341" s="509"/>
      <c r="EV341" s="509"/>
      <c r="EW341" s="509"/>
      <c r="EX341" s="509"/>
      <c r="EY341" s="509"/>
      <c r="EZ341" s="509"/>
      <c r="FA341" s="509"/>
      <c r="FB341" s="509"/>
      <c r="FC341" s="509"/>
      <c r="FD341" s="509"/>
      <c r="FE341" s="509"/>
      <c r="FF341" s="163" t="s">
        <v>22678</v>
      </c>
      <c r="FG341" s="509"/>
      <c r="FH341" s="163" t="s">
        <v>22672</v>
      </c>
      <c r="FI341" s="509"/>
      <c r="FJ341" s="509"/>
      <c r="FK341" s="509"/>
      <c r="FL341" s="509"/>
      <c r="FM341" s="509"/>
      <c r="FN341" s="509"/>
      <c r="FO341" s="509"/>
      <c r="FP341" s="509"/>
      <c r="FQ341" s="509"/>
      <c r="FR341" s="509"/>
      <c r="FS341" s="509"/>
      <c r="FT341" s="509"/>
      <c r="FU341" s="509"/>
      <c r="FV341" s="509"/>
      <c r="FW341" s="509"/>
      <c r="FX341" s="509"/>
      <c r="FY341" s="509"/>
      <c r="FZ341" s="509"/>
      <c r="GA341" s="509"/>
      <c r="GB341" s="509"/>
      <c r="GC341" s="509"/>
      <c r="GD341" s="509"/>
      <c r="GE341" s="509"/>
      <c r="GF341" s="509"/>
      <c r="GG341" s="509"/>
    </row>
    <row r="342">
      <c r="A342" s="507">
        <v>6762680.0</v>
      </c>
      <c r="B342" s="163" t="s">
        <v>22679</v>
      </c>
      <c r="C342" s="163" t="s">
        <v>212</v>
      </c>
      <c r="D342" s="606">
        <v>45760.9272337963</v>
      </c>
      <c r="E342" s="606">
        <v>45760.929444444446</v>
      </c>
      <c r="F342" s="606">
        <v>45760.93380787037</v>
      </c>
      <c r="G342" s="509"/>
      <c r="H342" s="163" t="s">
        <v>21685</v>
      </c>
      <c r="I342" s="509"/>
      <c r="J342" s="509"/>
      <c r="K342" s="509"/>
      <c r="L342" s="509"/>
      <c r="M342" s="509"/>
      <c r="N342" s="509"/>
      <c r="O342" s="509"/>
      <c r="P342" s="509"/>
      <c r="Q342" s="509"/>
      <c r="R342" s="509"/>
      <c r="S342" s="509"/>
      <c r="T342" s="509"/>
      <c r="U342" s="509"/>
      <c r="V342" s="163" t="s">
        <v>151</v>
      </c>
      <c r="W342" s="605" t="s">
        <v>117</v>
      </c>
      <c r="X342" s="509"/>
      <c r="Y342" s="509"/>
      <c r="Z342" s="509"/>
      <c r="AA342" s="509"/>
      <c r="AB342" s="509"/>
      <c r="AC342" s="509"/>
      <c r="AD342" s="509"/>
      <c r="AE342" s="509"/>
      <c r="AF342" s="509"/>
      <c r="AG342" s="509"/>
      <c r="AH342" s="509"/>
      <c r="AI342" s="509"/>
      <c r="AJ342" s="509"/>
      <c r="AK342" s="509"/>
      <c r="AL342" s="509"/>
      <c r="AM342" s="509"/>
      <c r="AN342" s="509"/>
      <c r="AO342" s="509"/>
      <c r="AP342" s="509"/>
      <c r="AQ342" s="509"/>
      <c r="AR342" s="607"/>
      <c r="AS342" s="509"/>
      <c r="AT342" s="509"/>
      <c r="AU342" s="509"/>
      <c r="AV342" s="509"/>
      <c r="AW342" s="509"/>
      <c r="AX342" s="509"/>
      <c r="AY342" s="509"/>
      <c r="AZ342" s="509"/>
      <c r="BA342" s="509"/>
      <c r="BB342" s="509"/>
      <c r="BC342" s="509"/>
      <c r="BD342" s="509"/>
      <c r="BE342" s="509"/>
      <c r="BF342" s="509"/>
      <c r="BG342" s="509"/>
      <c r="BH342" s="163" t="s">
        <v>21688</v>
      </c>
      <c r="BI342" s="509"/>
      <c r="BJ342" s="509"/>
      <c r="BK342" s="509"/>
      <c r="BL342" s="509"/>
      <c r="BM342" s="509"/>
      <c r="BN342" s="509"/>
      <c r="BO342" s="509"/>
      <c r="BP342" s="509"/>
      <c r="BQ342" s="509"/>
      <c r="BR342" s="509"/>
      <c r="BS342" s="509"/>
      <c r="BT342" s="509"/>
      <c r="BU342" s="509"/>
      <c r="BV342" s="509"/>
      <c r="BW342" s="509"/>
      <c r="BX342" s="509"/>
      <c r="BY342" s="509"/>
      <c r="BZ342" s="509"/>
      <c r="CA342" s="509"/>
      <c r="CB342" s="509"/>
      <c r="CC342" s="509"/>
      <c r="CD342" s="509"/>
      <c r="CE342" s="509"/>
      <c r="CF342" s="509"/>
      <c r="CG342" s="509"/>
      <c r="CH342" s="509"/>
      <c r="CI342" s="509"/>
      <c r="CJ342" s="509"/>
      <c r="CK342" s="509"/>
      <c r="CL342" s="509"/>
      <c r="CM342" s="509"/>
      <c r="CN342" s="509"/>
      <c r="CO342" s="509"/>
      <c r="CP342" s="509"/>
      <c r="CQ342" s="509"/>
      <c r="CR342" s="509"/>
      <c r="CS342" s="509"/>
      <c r="CT342" s="509"/>
      <c r="CU342" s="163" t="s">
        <v>118</v>
      </c>
      <c r="CV342" s="509"/>
      <c r="CW342" s="509"/>
      <c r="CX342" s="509"/>
      <c r="CY342" s="509"/>
      <c r="CZ342" s="509"/>
      <c r="DA342" s="509"/>
      <c r="DB342" s="509"/>
      <c r="DC342" s="509"/>
      <c r="DD342" s="509"/>
      <c r="DE342" s="509"/>
      <c r="DF342" s="509"/>
      <c r="DG342" s="509"/>
      <c r="DH342" s="509"/>
      <c r="DI342" s="509"/>
      <c r="DJ342" s="509"/>
      <c r="DK342" s="509"/>
      <c r="DL342" s="163" t="s">
        <v>118</v>
      </c>
      <c r="DM342" s="509"/>
      <c r="DN342" s="509"/>
      <c r="DO342" s="509"/>
      <c r="DP342" s="509"/>
      <c r="DQ342" s="163" t="s">
        <v>116</v>
      </c>
      <c r="DR342" s="163" t="s">
        <v>151</v>
      </c>
      <c r="DS342" s="509"/>
      <c r="DT342" s="509"/>
      <c r="DU342" s="509"/>
      <c r="DV342" s="509"/>
      <c r="DW342" s="509"/>
      <c r="DX342" s="509"/>
      <c r="DY342" s="509"/>
      <c r="DZ342" s="509"/>
      <c r="EA342" s="509"/>
      <c r="EB342" s="509"/>
      <c r="EC342" s="509"/>
      <c r="ED342" s="509"/>
      <c r="EE342" s="602">
        <v>45760.0</v>
      </c>
      <c r="EF342" s="509"/>
      <c r="EG342" s="509"/>
      <c r="EH342" s="509"/>
      <c r="EI342" s="509"/>
      <c r="EJ342" s="509"/>
      <c r="EK342" s="509"/>
      <c r="EL342" s="509"/>
      <c r="EM342" s="509"/>
      <c r="EN342" s="509"/>
      <c r="EO342" s="509"/>
      <c r="EP342" s="509"/>
      <c r="EQ342" s="509"/>
      <c r="ER342" s="509"/>
      <c r="ES342" s="509"/>
      <c r="ET342" s="509"/>
      <c r="EU342" s="509"/>
      <c r="EV342" s="509"/>
      <c r="EW342" s="509"/>
      <c r="EX342" s="509"/>
      <c r="EY342" s="509"/>
      <c r="EZ342" s="509"/>
      <c r="FA342" s="509"/>
      <c r="FB342" s="509"/>
      <c r="FC342" s="509"/>
      <c r="FD342" s="509"/>
      <c r="FE342" s="509"/>
      <c r="FF342" s="509"/>
      <c r="FG342" s="509"/>
      <c r="FH342" s="163" t="s">
        <v>22680</v>
      </c>
      <c r="FI342" s="509"/>
      <c r="FJ342" s="509"/>
      <c r="FK342" s="509"/>
      <c r="FL342" s="509"/>
      <c r="FM342" s="509"/>
      <c r="FN342" s="509"/>
      <c r="FO342" s="509"/>
      <c r="FP342" s="509"/>
      <c r="FQ342" s="509"/>
      <c r="FR342" s="509"/>
      <c r="FS342" s="509"/>
      <c r="FT342" s="509"/>
      <c r="FU342" s="509"/>
      <c r="FV342" s="509"/>
      <c r="FW342" s="509"/>
      <c r="FX342" s="509"/>
      <c r="FY342" s="509"/>
      <c r="FZ342" s="509"/>
      <c r="GA342" s="509"/>
      <c r="GB342" s="509"/>
      <c r="GC342" s="509"/>
      <c r="GD342" s="509"/>
      <c r="GE342" s="509"/>
      <c r="GF342" s="509"/>
      <c r="GG342" s="509"/>
    </row>
    <row r="343">
      <c r="A343" s="507">
        <v>6762684.0</v>
      </c>
      <c r="B343" s="163" t="s">
        <v>22681</v>
      </c>
      <c r="C343" s="163" t="s">
        <v>212</v>
      </c>
      <c r="D343" s="606">
        <v>45760.93033564815</v>
      </c>
      <c r="E343" s="606">
        <v>45760.94278935185</v>
      </c>
      <c r="F343" s="606">
        <v>45760.94645833333</v>
      </c>
      <c r="G343" s="509"/>
      <c r="H343" s="163" t="s">
        <v>21685</v>
      </c>
      <c r="I343" s="509"/>
      <c r="J343" s="509"/>
      <c r="K343" s="509"/>
      <c r="L343" s="509"/>
      <c r="M343" s="509"/>
      <c r="N343" s="509"/>
      <c r="O343" s="509"/>
      <c r="P343" s="509"/>
      <c r="Q343" s="509"/>
      <c r="R343" s="509"/>
      <c r="S343" s="509"/>
      <c r="T343" s="163" t="s">
        <v>2639</v>
      </c>
      <c r="U343" s="509"/>
      <c r="V343" s="163" t="s">
        <v>151</v>
      </c>
      <c r="W343" s="605" t="s">
        <v>117</v>
      </c>
      <c r="X343" s="509"/>
      <c r="Y343" s="509"/>
      <c r="Z343" s="509"/>
      <c r="AA343" s="509"/>
      <c r="AB343" s="509"/>
      <c r="AC343" s="509"/>
      <c r="AD343" s="509"/>
      <c r="AE343" s="509"/>
      <c r="AF343" s="509"/>
      <c r="AG343" s="509"/>
      <c r="AH343" s="509"/>
      <c r="AI343" s="509"/>
      <c r="AJ343" s="509"/>
      <c r="AK343" s="509"/>
      <c r="AL343" s="509"/>
      <c r="AM343" s="509"/>
      <c r="AN343" s="509"/>
      <c r="AO343" s="509"/>
      <c r="AP343" s="509"/>
      <c r="AQ343" s="163" t="s">
        <v>21722</v>
      </c>
      <c r="AR343" s="608">
        <v>45760.0</v>
      </c>
      <c r="AS343" s="604">
        <v>798000.0</v>
      </c>
      <c r="AT343" s="509"/>
      <c r="AU343" s="509"/>
      <c r="AV343" s="509"/>
      <c r="AW343" s="509"/>
      <c r="AX343" s="509"/>
      <c r="AY343" s="509"/>
      <c r="AZ343" s="509"/>
      <c r="BA343" s="509"/>
      <c r="BB343" s="509"/>
      <c r="BC343" s="509"/>
      <c r="BD343" s="509"/>
      <c r="BE343" s="509"/>
      <c r="BF343" s="509"/>
      <c r="BG343" s="509"/>
      <c r="BH343" s="163" t="s">
        <v>21688</v>
      </c>
      <c r="BI343" s="509"/>
      <c r="BJ343" s="509"/>
      <c r="BK343" s="509"/>
      <c r="BL343" s="509"/>
      <c r="BM343" s="509"/>
      <c r="BN343" s="509"/>
      <c r="BO343" s="509"/>
      <c r="BP343" s="509"/>
      <c r="BQ343" s="509"/>
      <c r="BR343" s="509"/>
      <c r="BS343" s="509"/>
      <c r="BT343" s="163" t="s">
        <v>21693</v>
      </c>
      <c r="BU343" s="509"/>
      <c r="BV343" s="509"/>
      <c r="BW343" s="509"/>
      <c r="BX343" s="509"/>
      <c r="BY343" s="604">
        <v>30324.0</v>
      </c>
      <c r="BZ343" s="604">
        <v>28500.0</v>
      </c>
      <c r="CA343" s="509"/>
      <c r="CB343" s="509"/>
      <c r="CC343" s="514">
        <v>45835.0</v>
      </c>
      <c r="CD343" s="163" t="s">
        <v>21723</v>
      </c>
      <c r="CE343" s="604">
        <v>1027824.0</v>
      </c>
      <c r="CF343" s="604">
        <v>229824.0</v>
      </c>
      <c r="CG343" s="509"/>
      <c r="CH343" s="509"/>
      <c r="CI343" s="509"/>
      <c r="CJ343" s="509"/>
      <c r="CK343" s="509"/>
      <c r="CL343" s="509"/>
      <c r="CM343" s="509"/>
      <c r="CN343" s="509"/>
      <c r="CO343" s="509"/>
      <c r="CP343" s="509"/>
      <c r="CQ343" s="509"/>
      <c r="CR343" s="509"/>
      <c r="CS343" s="509"/>
      <c r="CT343" s="509"/>
      <c r="CU343" s="163" t="s">
        <v>118</v>
      </c>
      <c r="CV343" s="509"/>
      <c r="CW343" s="509"/>
      <c r="CX343" s="509"/>
      <c r="CY343" s="509"/>
      <c r="CZ343" s="509"/>
      <c r="DA343" s="509"/>
      <c r="DB343" s="509"/>
      <c r="DC343" s="509"/>
      <c r="DD343" s="509"/>
      <c r="DE343" s="509"/>
      <c r="DF343" s="509"/>
      <c r="DG343" s="163" t="s">
        <v>22682</v>
      </c>
      <c r="DH343" s="509"/>
      <c r="DI343" s="509"/>
      <c r="DJ343" s="509"/>
      <c r="DK343" s="509"/>
      <c r="DL343" s="509"/>
      <c r="DM343" s="509"/>
      <c r="DN343" s="509"/>
      <c r="DO343" s="509"/>
      <c r="DP343" s="509"/>
      <c r="DQ343" s="163" t="s">
        <v>116</v>
      </c>
      <c r="DR343" s="163" t="s">
        <v>151</v>
      </c>
      <c r="DS343" s="509"/>
      <c r="DT343" s="509"/>
      <c r="DU343" s="509"/>
      <c r="DV343" s="509"/>
      <c r="DW343" s="509"/>
      <c r="DX343" s="509"/>
      <c r="DY343" s="163" t="s">
        <v>22683</v>
      </c>
      <c r="DZ343" s="509"/>
      <c r="EA343" s="509"/>
      <c r="EB343" s="509"/>
      <c r="EC343" s="509"/>
      <c r="ED343" s="509"/>
      <c r="EE343" s="509"/>
      <c r="EF343" s="509"/>
      <c r="EG343" s="509"/>
      <c r="EH343" s="509"/>
      <c r="EI343" s="509"/>
      <c r="EJ343" s="509"/>
      <c r="EK343" s="509"/>
      <c r="EL343" s="509"/>
      <c r="EM343" s="509"/>
      <c r="EN343" s="509"/>
      <c r="EO343" s="509"/>
      <c r="EP343" s="509"/>
      <c r="EQ343" s="509"/>
      <c r="ER343" s="509"/>
      <c r="ES343" s="509"/>
      <c r="ET343" s="509"/>
      <c r="EU343" s="509"/>
      <c r="EV343" s="509"/>
      <c r="EW343" s="509"/>
      <c r="EX343" s="509"/>
      <c r="EY343" s="509"/>
      <c r="EZ343" s="509"/>
      <c r="FA343" s="509"/>
      <c r="FB343" s="509"/>
      <c r="FC343" s="509"/>
      <c r="FD343" s="509"/>
      <c r="FE343" s="509"/>
      <c r="FF343" s="509"/>
      <c r="FG343" s="509"/>
      <c r="FH343" s="163" t="s">
        <v>22680</v>
      </c>
      <c r="FI343" s="509"/>
      <c r="FJ343" s="509"/>
      <c r="FK343" s="509"/>
      <c r="FL343" s="509"/>
      <c r="FM343" s="509"/>
      <c r="FN343" s="509"/>
      <c r="FO343" s="509"/>
      <c r="FP343" s="509"/>
      <c r="FQ343" s="509"/>
      <c r="FR343" s="509"/>
      <c r="FS343" s="509"/>
      <c r="FT343" s="509"/>
      <c r="FU343" s="509"/>
      <c r="FV343" s="509"/>
      <c r="FW343" s="509"/>
      <c r="FX343" s="509"/>
      <c r="FY343" s="509"/>
      <c r="FZ343" s="509"/>
      <c r="GA343" s="509"/>
      <c r="GB343" s="509"/>
      <c r="GC343" s="509"/>
      <c r="GD343" s="509"/>
      <c r="GE343" s="509"/>
      <c r="GF343" s="509"/>
      <c r="GG343" s="509"/>
    </row>
    <row r="344">
      <c r="A344" s="507">
        <v>6762687.0</v>
      </c>
      <c r="B344" s="163" t="s">
        <v>22684</v>
      </c>
      <c r="C344" s="163" t="s">
        <v>212</v>
      </c>
      <c r="D344" s="606">
        <v>45760.93243055556</v>
      </c>
      <c r="E344" s="606">
        <v>45760.93755787037</v>
      </c>
      <c r="F344" s="606">
        <v>45760.947060185186</v>
      </c>
      <c r="G344" s="509"/>
      <c r="H344" s="163" t="s">
        <v>21685</v>
      </c>
      <c r="I344" s="509"/>
      <c r="J344" s="509"/>
      <c r="K344" s="509"/>
      <c r="L344" s="509"/>
      <c r="M344" s="509"/>
      <c r="N344" s="509"/>
      <c r="O344" s="509"/>
      <c r="P344" s="509"/>
      <c r="Q344" s="509"/>
      <c r="R344" s="509"/>
      <c r="S344" s="509"/>
      <c r="T344" s="163" t="s">
        <v>2639</v>
      </c>
      <c r="U344" s="509"/>
      <c r="V344" s="163" t="s">
        <v>151</v>
      </c>
      <c r="W344" s="605" t="s">
        <v>117</v>
      </c>
      <c r="X344" s="509"/>
      <c r="Y344" s="509"/>
      <c r="Z344" s="509"/>
      <c r="AA344" s="509"/>
      <c r="AB344" s="509"/>
      <c r="AC344" s="509"/>
      <c r="AD344" s="509"/>
      <c r="AE344" s="509"/>
      <c r="AF344" s="509"/>
      <c r="AG344" s="509"/>
      <c r="AH344" s="509"/>
      <c r="AI344" s="509"/>
      <c r="AJ344" s="509"/>
      <c r="AK344" s="509"/>
      <c r="AL344" s="509"/>
      <c r="AM344" s="509"/>
      <c r="AN344" s="509"/>
      <c r="AO344" s="509"/>
      <c r="AP344" s="509"/>
      <c r="AQ344" s="163" t="s">
        <v>21722</v>
      </c>
      <c r="AR344" s="608">
        <v>45760.0</v>
      </c>
      <c r="AS344" s="604">
        <v>798000.0</v>
      </c>
      <c r="AT344" s="509"/>
      <c r="AU344" s="509"/>
      <c r="AV344" s="509"/>
      <c r="AW344" s="509"/>
      <c r="AX344" s="509"/>
      <c r="AY344" s="509"/>
      <c r="AZ344" s="509"/>
      <c r="BA344" s="509"/>
      <c r="BB344" s="509"/>
      <c r="BC344" s="509"/>
      <c r="BD344" s="509"/>
      <c r="BE344" s="509"/>
      <c r="BF344" s="509"/>
      <c r="BG344" s="509"/>
      <c r="BH344" s="163" t="s">
        <v>21688</v>
      </c>
      <c r="BI344" s="509"/>
      <c r="BJ344" s="509"/>
      <c r="BK344" s="509"/>
      <c r="BL344" s="509"/>
      <c r="BM344" s="509"/>
      <c r="BN344" s="509"/>
      <c r="BO344" s="509"/>
      <c r="BP344" s="509"/>
      <c r="BQ344" s="509"/>
      <c r="BR344" s="509"/>
      <c r="BS344" s="509"/>
      <c r="BT344" s="163" t="s">
        <v>21693</v>
      </c>
      <c r="BU344" s="509"/>
      <c r="BV344" s="509"/>
      <c r="BW344" s="509"/>
      <c r="BX344" s="509"/>
      <c r="BY344" s="604">
        <v>30324.0</v>
      </c>
      <c r="BZ344" s="604">
        <v>28500.0</v>
      </c>
      <c r="CA344" s="509"/>
      <c r="CB344" s="509"/>
      <c r="CC344" s="514">
        <v>45835.0</v>
      </c>
      <c r="CD344" s="163" t="s">
        <v>21723</v>
      </c>
      <c r="CE344" s="604">
        <v>1027824.0</v>
      </c>
      <c r="CF344" s="604">
        <v>229824.0</v>
      </c>
      <c r="CG344" s="509"/>
      <c r="CH344" s="509"/>
      <c r="CI344" s="509"/>
      <c r="CJ344" s="509"/>
      <c r="CK344" s="509"/>
      <c r="CL344" s="509"/>
      <c r="CM344" s="509"/>
      <c r="CN344" s="509"/>
      <c r="CO344" s="509"/>
      <c r="CP344" s="509"/>
      <c r="CQ344" s="509"/>
      <c r="CR344" s="509"/>
      <c r="CS344" s="509"/>
      <c r="CT344" s="509"/>
      <c r="CU344" s="163" t="s">
        <v>118</v>
      </c>
      <c r="CV344" s="509"/>
      <c r="CW344" s="509"/>
      <c r="CX344" s="509"/>
      <c r="CY344" s="509"/>
      <c r="CZ344" s="509"/>
      <c r="DA344" s="509"/>
      <c r="DB344" s="509"/>
      <c r="DC344" s="509"/>
      <c r="DD344" s="509"/>
      <c r="DE344" s="509"/>
      <c r="DF344" s="509"/>
      <c r="DG344" s="163" t="s">
        <v>22682</v>
      </c>
      <c r="DH344" s="509"/>
      <c r="DI344" s="509"/>
      <c r="DJ344" s="509"/>
      <c r="DK344" s="509"/>
      <c r="DL344" s="509"/>
      <c r="DM344" s="509"/>
      <c r="DN344" s="509"/>
      <c r="DO344" s="509"/>
      <c r="DP344" s="163" t="s">
        <v>22685</v>
      </c>
      <c r="DQ344" s="163" t="s">
        <v>116</v>
      </c>
      <c r="DR344" s="163" t="s">
        <v>151</v>
      </c>
      <c r="DS344" s="509"/>
      <c r="DT344" s="509"/>
      <c r="DU344" s="509"/>
      <c r="DV344" s="509"/>
      <c r="DW344" s="509"/>
      <c r="DX344" s="509"/>
      <c r="DY344" s="163" t="s">
        <v>22683</v>
      </c>
      <c r="DZ344" s="509"/>
      <c r="EA344" s="509"/>
      <c r="EB344" s="509"/>
      <c r="EC344" s="509"/>
      <c r="ED344" s="509"/>
      <c r="EE344" s="509"/>
      <c r="EF344" s="509"/>
      <c r="EG344" s="509"/>
      <c r="EH344" s="509"/>
      <c r="EI344" s="509"/>
      <c r="EJ344" s="509"/>
      <c r="EK344" s="509"/>
      <c r="EL344" s="509"/>
      <c r="EM344" s="509"/>
      <c r="EN344" s="509"/>
      <c r="EO344" s="509"/>
      <c r="EP344" s="509"/>
      <c r="EQ344" s="509"/>
      <c r="ER344" s="509"/>
      <c r="ES344" s="509"/>
      <c r="ET344" s="509"/>
      <c r="EU344" s="509"/>
      <c r="EV344" s="509"/>
      <c r="EW344" s="509"/>
      <c r="EX344" s="509"/>
      <c r="EY344" s="509"/>
      <c r="EZ344" s="509"/>
      <c r="FA344" s="509"/>
      <c r="FB344" s="509"/>
      <c r="FC344" s="509"/>
      <c r="FD344" s="509"/>
      <c r="FE344" s="509"/>
      <c r="FF344" s="509"/>
      <c r="FG344" s="509"/>
      <c r="FH344" s="163" t="s">
        <v>22680</v>
      </c>
      <c r="FI344" s="509"/>
      <c r="FJ344" s="509"/>
      <c r="FK344" s="509"/>
      <c r="FL344" s="509"/>
      <c r="FM344" s="509"/>
      <c r="FN344" s="509"/>
      <c r="FO344" s="509"/>
      <c r="FP344" s="509"/>
      <c r="FQ344" s="509"/>
      <c r="FR344" s="509"/>
      <c r="FS344" s="509"/>
      <c r="FT344" s="509"/>
      <c r="FU344" s="509"/>
      <c r="FV344" s="509"/>
      <c r="FW344" s="509"/>
      <c r="FX344" s="509"/>
      <c r="FY344" s="509"/>
      <c r="FZ344" s="509"/>
      <c r="GA344" s="509"/>
      <c r="GB344" s="509"/>
      <c r="GC344" s="509"/>
      <c r="GD344" s="509"/>
      <c r="GE344" s="509"/>
      <c r="GF344" s="509"/>
      <c r="GG344" s="509"/>
    </row>
    <row r="345">
      <c r="A345" s="507">
        <v>6769632.0</v>
      </c>
      <c r="B345" s="163" t="s">
        <v>22686</v>
      </c>
      <c r="C345" s="163" t="s">
        <v>212</v>
      </c>
      <c r="D345" s="606">
        <v>45761.76788194444</v>
      </c>
      <c r="E345" s="606">
        <v>45761.76913194444</v>
      </c>
      <c r="F345" s="606">
        <v>45761.77775462963</v>
      </c>
      <c r="G345" s="509"/>
      <c r="H345" s="163" t="s">
        <v>21685</v>
      </c>
      <c r="I345" s="509"/>
      <c r="J345" s="509"/>
      <c r="K345" s="509"/>
      <c r="L345" s="509"/>
      <c r="M345" s="509"/>
      <c r="N345" s="509"/>
      <c r="O345" s="509"/>
      <c r="P345" s="509"/>
      <c r="Q345" s="509"/>
      <c r="R345" s="509"/>
      <c r="S345" s="509"/>
      <c r="T345" s="509"/>
      <c r="U345" s="509"/>
      <c r="V345" s="163" t="s">
        <v>1578</v>
      </c>
      <c r="W345" s="605" t="s">
        <v>22687</v>
      </c>
      <c r="X345" s="509"/>
      <c r="Y345" s="509"/>
      <c r="Z345" s="509"/>
      <c r="AA345" s="509"/>
      <c r="AB345" s="509"/>
      <c r="AC345" s="509"/>
      <c r="AD345" s="509"/>
      <c r="AE345" s="509"/>
      <c r="AF345" s="509"/>
      <c r="AG345" s="509"/>
      <c r="AH345" s="509"/>
      <c r="AI345" s="509"/>
      <c r="AJ345" s="509"/>
      <c r="AK345" s="509"/>
      <c r="AL345" s="509"/>
      <c r="AM345" s="509"/>
      <c r="AN345" s="509"/>
      <c r="AO345" s="509"/>
      <c r="AP345" s="509"/>
      <c r="AQ345" s="509"/>
      <c r="AR345" s="607"/>
      <c r="AS345" s="509"/>
      <c r="AT345" s="509"/>
      <c r="AU345" s="509"/>
      <c r="AV345" s="509"/>
      <c r="AW345" s="509"/>
      <c r="AX345" s="509"/>
      <c r="AY345" s="509"/>
      <c r="AZ345" s="509"/>
      <c r="BA345" s="509"/>
      <c r="BB345" s="509"/>
      <c r="BC345" s="509"/>
      <c r="BD345" s="509"/>
      <c r="BE345" s="509"/>
      <c r="BF345" s="509"/>
      <c r="BG345" s="509"/>
      <c r="BH345" s="163" t="s">
        <v>21688</v>
      </c>
      <c r="BI345" s="509"/>
      <c r="BJ345" s="509"/>
      <c r="BK345" s="509"/>
      <c r="BL345" s="509"/>
      <c r="BM345" s="509"/>
      <c r="BN345" s="509"/>
      <c r="BO345" s="509"/>
      <c r="BP345" s="509"/>
      <c r="BQ345" s="509"/>
      <c r="BR345" s="509"/>
      <c r="BS345" s="509"/>
      <c r="BT345" s="509"/>
      <c r="BU345" s="509"/>
      <c r="BV345" s="509"/>
      <c r="BW345" s="509"/>
      <c r="BX345" s="509"/>
      <c r="BY345" s="509"/>
      <c r="BZ345" s="509"/>
      <c r="CA345" s="509"/>
      <c r="CB345" s="509"/>
      <c r="CC345" s="509"/>
      <c r="CD345" s="509"/>
      <c r="CE345" s="509"/>
      <c r="CF345" s="509"/>
      <c r="CG345" s="509"/>
      <c r="CH345" s="509"/>
      <c r="CI345" s="509"/>
      <c r="CJ345" s="509"/>
      <c r="CK345" s="509"/>
      <c r="CL345" s="509"/>
      <c r="CM345" s="509"/>
      <c r="CN345" s="509"/>
      <c r="CO345" s="509"/>
      <c r="CP345" s="509"/>
      <c r="CQ345" s="509"/>
      <c r="CR345" s="509"/>
      <c r="CS345" s="509"/>
      <c r="CT345" s="509"/>
      <c r="CU345" s="163" t="s">
        <v>21475</v>
      </c>
      <c r="CV345" s="509"/>
      <c r="CW345" s="509"/>
      <c r="CX345" s="509"/>
      <c r="CY345" s="509"/>
      <c r="CZ345" s="509"/>
      <c r="DA345" s="509"/>
      <c r="DB345" s="509"/>
      <c r="DC345" s="509"/>
      <c r="DD345" s="509"/>
      <c r="DE345" s="509"/>
      <c r="DF345" s="509"/>
      <c r="DG345" s="509"/>
      <c r="DH345" s="509"/>
      <c r="DI345" s="509"/>
      <c r="DJ345" s="509"/>
      <c r="DK345" s="509"/>
      <c r="DL345" s="163" t="s">
        <v>21475</v>
      </c>
      <c r="DM345" s="509"/>
      <c r="DN345" s="509"/>
      <c r="DO345" s="509"/>
      <c r="DP345" s="509"/>
      <c r="DQ345" s="163" t="s">
        <v>21474</v>
      </c>
      <c r="DR345" s="163" t="s">
        <v>1578</v>
      </c>
      <c r="DS345" s="509"/>
      <c r="DT345" s="509"/>
      <c r="DU345" s="509"/>
      <c r="DV345" s="509"/>
      <c r="DW345" s="509"/>
      <c r="DX345" s="509"/>
      <c r="DY345" s="509"/>
      <c r="DZ345" s="509"/>
      <c r="EA345" s="509"/>
      <c r="EB345" s="509"/>
      <c r="EC345" s="509"/>
      <c r="ED345" s="509"/>
      <c r="EE345" s="602">
        <v>45761.0</v>
      </c>
      <c r="EF345" s="509"/>
      <c r="EG345" s="509"/>
      <c r="EH345" s="509"/>
      <c r="EI345" s="509"/>
      <c r="EJ345" s="509"/>
      <c r="EK345" s="509"/>
      <c r="EL345" s="509"/>
      <c r="EM345" s="509"/>
      <c r="EN345" s="509"/>
      <c r="EO345" s="509"/>
      <c r="EP345" s="509"/>
      <c r="EQ345" s="509"/>
      <c r="ER345" s="509"/>
      <c r="ES345" s="509"/>
      <c r="ET345" s="509"/>
      <c r="EU345" s="509"/>
      <c r="EV345" s="509"/>
      <c r="EW345" s="509"/>
      <c r="EX345" s="509"/>
      <c r="EY345" s="509"/>
      <c r="EZ345" s="509"/>
      <c r="FA345" s="509"/>
      <c r="FB345" s="509"/>
      <c r="FC345" s="509"/>
      <c r="FD345" s="509"/>
      <c r="FE345" s="509"/>
      <c r="FF345" s="509"/>
      <c r="FG345" s="509"/>
      <c r="FH345" s="163" t="s">
        <v>22688</v>
      </c>
      <c r="FI345" s="509"/>
      <c r="FJ345" s="509"/>
      <c r="FK345" s="509"/>
      <c r="FL345" s="509"/>
      <c r="FM345" s="509"/>
      <c r="FN345" s="509"/>
      <c r="FO345" s="509"/>
      <c r="FP345" s="509"/>
      <c r="FQ345" s="509"/>
      <c r="FR345" s="509"/>
      <c r="FS345" s="509"/>
      <c r="FT345" s="509"/>
      <c r="FU345" s="509"/>
      <c r="FV345" s="509"/>
      <c r="FW345" s="509"/>
      <c r="FX345" s="509"/>
      <c r="FY345" s="509"/>
      <c r="FZ345" s="509"/>
      <c r="GA345" s="509"/>
      <c r="GB345" s="509"/>
      <c r="GC345" s="509"/>
      <c r="GD345" s="509"/>
      <c r="GE345" s="509"/>
      <c r="GF345" s="509"/>
      <c r="GG345" s="509"/>
    </row>
    <row r="346">
      <c r="A346" s="507">
        <v>6769655.0</v>
      </c>
      <c r="B346" s="163" t="s">
        <v>22689</v>
      </c>
      <c r="C346" s="163" t="s">
        <v>212</v>
      </c>
      <c r="D346" s="606">
        <v>45761.771215277775</v>
      </c>
      <c r="E346" s="606">
        <v>45761.77247685185</v>
      </c>
      <c r="F346" s="606">
        <v>45767.923796296294</v>
      </c>
      <c r="G346" s="509"/>
      <c r="H346" s="163" t="s">
        <v>21685</v>
      </c>
      <c r="I346" s="509"/>
      <c r="J346" s="509"/>
      <c r="K346" s="509"/>
      <c r="L346" s="509"/>
      <c r="M346" s="509"/>
      <c r="N346" s="509"/>
      <c r="O346" s="509"/>
      <c r="P346" s="509"/>
      <c r="Q346" s="509"/>
      <c r="R346" s="509"/>
      <c r="S346" s="509"/>
      <c r="T346" s="163" t="s">
        <v>2639</v>
      </c>
      <c r="U346" s="509"/>
      <c r="V346" s="163" t="s">
        <v>1578</v>
      </c>
      <c r="W346" s="605" t="s">
        <v>22687</v>
      </c>
      <c r="X346" s="509"/>
      <c r="Y346" s="509"/>
      <c r="Z346" s="509"/>
      <c r="AA346" s="509"/>
      <c r="AB346" s="509"/>
      <c r="AC346" s="509"/>
      <c r="AD346" s="509"/>
      <c r="AE346" s="509"/>
      <c r="AF346" s="509"/>
      <c r="AG346" s="509"/>
      <c r="AH346" s="509"/>
      <c r="AI346" s="509"/>
      <c r="AJ346" s="509"/>
      <c r="AK346" s="509"/>
      <c r="AL346" s="509"/>
      <c r="AM346" s="509"/>
      <c r="AN346" s="509"/>
      <c r="AO346" s="509"/>
      <c r="AP346" s="509"/>
      <c r="AQ346" s="507">
        <v>60.0</v>
      </c>
      <c r="AR346" s="608">
        <v>45761.0</v>
      </c>
      <c r="AS346" s="507">
        <v>798000.0</v>
      </c>
      <c r="AT346" s="509"/>
      <c r="AU346" s="509"/>
      <c r="AV346" s="509"/>
      <c r="AW346" s="509"/>
      <c r="AX346" s="509"/>
      <c r="AY346" s="509"/>
      <c r="AZ346" s="509"/>
      <c r="BA346" s="509"/>
      <c r="BB346" s="509"/>
      <c r="BC346" s="509"/>
      <c r="BD346" s="509"/>
      <c r="BE346" s="509"/>
      <c r="BF346" s="509"/>
      <c r="BG346" s="509"/>
      <c r="BH346" s="163" t="s">
        <v>21688</v>
      </c>
      <c r="BI346" s="509"/>
      <c r="BJ346" s="509"/>
      <c r="BK346" s="509"/>
      <c r="BL346" s="509"/>
      <c r="BM346" s="509"/>
      <c r="BN346" s="509"/>
      <c r="BO346" s="509"/>
      <c r="BP346" s="509"/>
      <c r="BQ346" s="509"/>
      <c r="BR346" s="509"/>
      <c r="BS346" s="509"/>
      <c r="BT346" s="163" t="s">
        <v>21730</v>
      </c>
      <c r="BU346" s="509"/>
      <c r="BV346" s="509"/>
      <c r="BW346" s="509"/>
      <c r="BX346" s="509"/>
      <c r="BY346" s="507">
        <v>23600.0</v>
      </c>
      <c r="BZ346" s="507">
        <v>21100.0</v>
      </c>
      <c r="CA346" s="509"/>
      <c r="CB346" s="509"/>
      <c r="CC346" s="514">
        <v>45804.0</v>
      </c>
      <c r="CD346" s="507">
        <v>27.0</v>
      </c>
      <c r="CE346" s="507">
        <v>1268500.0</v>
      </c>
      <c r="CF346" s="507">
        <v>470500.0</v>
      </c>
      <c r="CG346" s="509"/>
      <c r="CH346" s="509"/>
      <c r="CI346" s="509"/>
      <c r="CJ346" s="509"/>
      <c r="CK346" s="509"/>
      <c r="CL346" s="509"/>
      <c r="CM346" s="509"/>
      <c r="CN346" s="509"/>
      <c r="CO346" s="509"/>
      <c r="CP346" s="509"/>
      <c r="CQ346" s="509"/>
      <c r="CR346" s="509"/>
      <c r="CS346" s="509"/>
      <c r="CT346" s="509"/>
      <c r="CU346" s="163" t="s">
        <v>21475</v>
      </c>
      <c r="CV346" s="509"/>
      <c r="CW346" s="509"/>
      <c r="CX346" s="509"/>
      <c r="CY346" s="509"/>
      <c r="CZ346" s="509"/>
      <c r="DA346" s="509"/>
      <c r="DB346" s="509"/>
      <c r="DC346" s="509"/>
      <c r="DD346" s="509"/>
      <c r="DE346" s="509"/>
      <c r="DF346" s="509"/>
      <c r="DG346" s="163" t="s">
        <v>22690</v>
      </c>
      <c r="DH346" s="509"/>
      <c r="DI346" s="509"/>
      <c r="DJ346" s="509"/>
      <c r="DK346" s="509"/>
      <c r="DL346" s="509"/>
      <c r="DM346" s="509"/>
      <c r="DN346" s="509"/>
      <c r="DO346" s="509"/>
      <c r="DP346" s="509"/>
      <c r="DQ346" s="163" t="s">
        <v>21474</v>
      </c>
      <c r="DR346" s="163" t="s">
        <v>1578</v>
      </c>
      <c r="DS346" s="509"/>
      <c r="DT346" s="509"/>
      <c r="DU346" s="509"/>
      <c r="DV346" s="509"/>
      <c r="DW346" s="509"/>
      <c r="DX346" s="509"/>
      <c r="DY346" s="163" t="s">
        <v>22691</v>
      </c>
      <c r="DZ346" s="509"/>
      <c r="EA346" s="509"/>
      <c r="EB346" s="509"/>
      <c r="EC346" s="509"/>
      <c r="ED346" s="509"/>
      <c r="EE346" s="509"/>
      <c r="EF346" s="509"/>
      <c r="EG346" s="509"/>
      <c r="EH346" s="509"/>
      <c r="EI346" s="509"/>
      <c r="EJ346" s="509"/>
      <c r="EK346" s="509"/>
      <c r="EL346" s="509"/>
      <c r="EM346" s="509"/>
      <c r="EN346" s="509"/>
      <c r="EO346" s="509"/>
      <c r="EP346" s="509"/>
      <c r="EQ346" s="509"/>
      <c r="ER346" s="509"/>
      <c r="ES346" s="509"/>
      <c r="ET346" s="509"/>
      <c r="EU346" s="509"/>
      <c r="EV346" s="509"/>
      <c r="EW346" s="509"/>
      <c r="EX346" s="509"/>
      <c r="EY346" s="509"/>
      <c r="EZ346" s="509"/>
      <c r="FA346" s="509"/>
      <c r="FB346" s="509"/>
      <c r="FC346" s="509"/>
      <c r="FD346" s="509"/>
      <c r="FE346" s="509"/>
      <c r="FF346" s="509"/>
      <c r="FG346" s="509"/>
      <c r="FH346" s="163" t="s">
        <v>22688</v>
      </c>
      <c r="FI346" s="509"/>
      <c r="FJ346" s="509"/>
      <c r="FK346" s="509"/>
      <c r="FL346" s="509"/>
      <c r="FM346" s="509"/>
      <c r="FN346" s="509"/>
      <c r="FO346" s="509"/>
      <c r="FP346" s="509"/>
      <c r="FQ346" s="509"/>
      <c r="FR346" s="509"/>
      <c r="FS346" s="509"/>
      <c r="FT346" s="509"/>
      <c r="FU346" s="509"/>
      <c r="FV346" s="509"/>
      <c r="FW346" s="509"/>
      <c r="FX346" s="509"/>
      <c r="FY346" s="509"/>
      <c r="FZ346" s="509"/>
      <c r="GA346" s="509"/>
      <c r="GB346" s="509"/>
      <c r="GC346" s="509"/>
      <c r="GD346" s="509"/>
      <c r="GE346" s="509"/>
      <c r="GF346" s="509"/>
      <c r="GG346" s="509"/>
    </row>
    <row r="347">
      <c r="A347" s="507">
        <v>6769724.0</v>
      </c>
      <c r="B347" s="163" t="s">
        <v>22692</v>
      </c>
      <c r="C347" s="163" t="s">
        <v>212</v>
      </c>
      <c r="D347" s="606">
        <v>45761.77359953704</v>
      </c>
      <c r="E347" s="606">
        <v>45761.77584490741</v>
      </c>
      <c r="F347" s="606">
        <v>45767.923993055556</v>
      </c>
      <c r="G347" s="509"/>
      <c r="H347" s="163" t="s">
        <v>21685</v>
      </c>
      <c r="I347" s="509"/>
      <c r="J347" s="509"/>
      <c r="K347" s="509"/>
      <c r="L347" s="509"/>
      <c r="M347" s="509"/>
      <c r="N347" s="509"/>
      <c r="O347" s="509"/>
      <c r="P347" s="509"/>
      <c r="Q347" s="509"/>
      <c r="R347" s="509"/>
      <c r="S347" s="509"/>
      <c r="T347" s="163" t="s">
        <v>2639</v>
      </c>
      <c r="U347" s="509"/>
      <c r="V347" s="163" t="s">
        <v>1578</v>
      </c>
      <c r="W347" s="605" t="s">
        <v>22687</v>
      </c>
      <c r="X347" s="509"/>
      <c r="Y347" s="509"/>
      <c r="Z347" s="509"/>
      <c r="AA347" s="509"/>
      <c r="AB347" s="509"/>
      <c r="AC347" s="509"/>
      <c r="AD347" s="509"/>
      <c r="AE347" s="509"/>
      <c r="AF347" s="509"/>
      <c r="AG347" s="509"/>
      <c r="AH347" s="509"/>
      <c r="AI347" s="509"/>
      <c r="AJ347" s="509"/>
      <c r="AK347" s="509"/>
      <c r="AL347" s="509"/>
      <c r="AM347" s="509"/>
      <c r="AN347" s="509"/>
      <c r="AO347" s="509"/>
      <c r="AP347" s="509"/>
      <c r="AQ347" s="507">
        <v>60.0</v>
      </c>
      <c r="AR347" s="608">
        <v>45761.0</v>
      </c>
      <c r="AS347" s="507">
        <v>798000.0</v>
      </c>
      <c r="AT347" s="509"/>
      <c r="AU347" s="509"/>
      <c r="AV347" s="509"/>
      <c r="AW347" s="509"/>
      <c r="AX347" s="509"/>
      <c r="AY347" s="509"/>
      <c r="AZ347" s="509"/>
      <c r="BA347" s="509"/>
      <c r="BB347" s="509"/>
      <c r="BC347" s="509"/>
      <c r="BD347" s="509"/>
      <c r="BE347" s="509"/>
      <c r="BF347" s="509"/>
      <c r="BG347" s="509"/>
      <c r="BH347" s="163" t="s">
        <v>21688</v>
      </c>
      <c r="BI347" s="509"/>
      <c r="BJ347" s="509"/>
      <c r="BK347" s="509"/>
      <c r="BL347" s="509"/>
      <c r="BM347" s="509"/>
      <c r="BN347" s="509"/>
      <c r="BO347" s="509"/>
      <c r="BP347" s="509"/>
      <c r="BQ347" s="509"/>
      <c r="BR347" s="509"/>
      <c r="BS347" s="509"/>
      <c r="BT347" s="163" t="s">
        <v>21730</v>
      </c>
      <c r="BU347" s="509"/>
      <c r="BV347" s="509"/>
      <c r="BW347" s="509"/>
      <c r="BX347" s="509"/>
      <c r="BY347" s="507">
        <v>23600.0</v>
      </c>
      <c r="BZ347" s="507">
        <v>21100.0</v>
      </c>
      <c r="CA347" s="509"/>
      <c r="CB347" s="509"/>
      <c r="CC347" s="514">
        <v>45804.0</v>
      </c>
      <c r="CD347" s="507">
        <v>27.0</v>
      </c>
      <c r="CE347" s="507">
        <v>1268500.0</v>
      </c>
      <c r="CF347" s="507">
        <v>470500.0</v>
      </c>
      <c r="CG347" s="509"/>
      <c r="CH347" s="509"/>
      <c r="CI347" s="509"/>
      <c r="CJ347" s="509"/>
      <c r="CK347" s="509"/>
      <c r="CL347" s="509"/>
      <c r="CM347" s="509"/>
      <c r="CN347" s="509"/>
      <c r="CO347" s="509"/>
      <c r="CP347" s="509"/>
      <c r="CQ347" s="509"/>
      <c r="CR347" s="509"/>
      <c r="CS347" s="509"/>
      <c r="CT347" s="509"/>
      <c r="CU347" s="163" t="s">
        <v>21475</v>
      </c>
      <c r="CV347" s="509"/>
      <c r="CW347" s="509"/>
      <c r="CX347" s="509"/>
      <c r="CY347" s="509"/>
      <c r="CZ347" s="509"/>
      <c r="DA347" s="509"/>
      <c r="DB347" s="509"/>
      <c r="DC347" s="509"/>
      <c r="DD347" s="509"/>
      <c r="DE347" s="509"/>
      <c r="DF347" s="509"/>
      <c r="DG347" s="163" t="s">
        <v>22690</v>
      </c>
      <c r="DH347" s="509"/>
      <c r="DI347" s="509"/>
      <c r="DJ347" s="509"/>
      <c r="DK347" s="509"/>
      <c r="DL347" s="509"/>
      <c r="DM347" s="509"/>
      <c r="DN347" s="509"/>
      <c r="DO347" s="509"/>
      <c r="DP347" s="163" t="s">
        <v>22693</v>
      </c>
      <c r="DQ347" s="163" t="s">
        <v>21474</v>
      </c>
      <c r="DR347" s="163" t="s">
        <v>1578</v>
      </c>
      <c r="DS347" s="509"/>
      <c r="DT347" s="509"/>
      <c r="DU347" s="509"/>
      <c r="DV347" s="509"/>
      <c r="DW347" s="509"/>
      <c r="DX347" s="509"/>
      <c r="DY347" s="163" t="s">
        <v>22691</v>
      </c>
      <c r="DZ347" s="509"/>
      <c r="EA347" s="509"/>
      <c r="EB347" s="509"/>
      <c r="EC347" s="509"/>
      <c r="ED347" s="509"/>
      <c r="EE347" s="509"/>
      <c r="EF347" s="509"/>
      <c r="EG347" s="509"/>
      <c r="EH347" s="509"/>
      <c r="EI347" s="509"/>
      <c r="EJ347" s="509"/>
      <c r="EK347" s="509"/>
      <c r="EL347" s="509"/>
      <c r="EM347" s="509"/>
      <c r="EN347" s="509"/>
      <c r="EO347" s="509"/>
      <c r="EP347" s="509"/>
      <c r="EQ347" s="509"/>
      <c r="ER347" s="509"/>
      <c r="ES347" s="509"/>
      <c r="ET347" s="509"/>
      <c r="EU347" s="509"/>
      <c r="EV347" s="509"/>
      <c r="EW347" s="509"/>
      <c r="EX347" s="509"/>
      <c r="EY347" s="509"/>
      <c r="EZ347" s="509"/>
      <c r="FA347" s="509"/>
      <c r="FB347" s="509"/>
      <c r="FC347" s="509"/>
      <c r="FD347" s="509"/>
      <c r="FE347" s="509"/>
      <c r="FF347" s="163" t="s">
        <v>22694</v>
      </c>
      <c r="FG347" s="509"/>
      <c r="FH347" s="163" t="s">
        <v>22688</v>
      </c>
      <c r="FI347" s="509"/>
      <c r="FJ347" s="509"/>
      <c r="FK347" s="509"/>
      <c r="FL347" s="509"/>
      <c r="FM347" s="509"/>
      <c r="FN347" s="509"/>
      <c r="FO347" s="509"/>
      <c r="FP347" s="509"/>
      <c r="FQ347" s="509"/>
      <c r="FR347" s="509"/>
      <c r="FS347" s="509"/>
      <c r="FT347" s="509"/>
      <c r="FU347" s="509"/>
      <c r="FV347" s="509"/>
      <c r="FW347" s="509"/>
      <c r="FX347" s="509"/>
      <c r="FY347" s="509"/>
      <c r="FZ347" s="509"/>
      <c r="GA347" s="509"/>
      <c r="GB347" s="509"/>
      <c r="GC347" s="509"/>
      <c r="GD347" s="509"/>
      <c r="GE347" s="509"/>
      <c r="GF347" s="509"/>
      <c r="GG347" s="509"/>
    </row>
    <row r="348">
      <c r="A348" s="507">
        <v>6773218.0</v>
      </c>
      <c r="B348" s="163" t="s">
        <v>22695</v>
      </c>
      <c r="C348" s="163" t="s">
        <v>212</v>
      </c>
      <c r="D348" s="606">
        <v>45762.474340277775</v>
      </c>
      <c r="E348" s="606">
        <v>45762.48844907407</v>
      </c>
      <c r="F348" s="606">
        <v>45762.489120370374</v>
      </c>
      <c r="G348" s="509"/>
      <c r="H348" s="163" t="s">
        <v>21685</v>
      </c>
      <c r="I348" s="509"/>
      <c r="J348" s="509"/>
      <c r="K348" s="509"/>
      <c r="L348" s="509"/>
      <c r="M348" s="509"/>
      <c r="N348" s="509"/>
      <c r="O348" s="509"/>
      <c r="P348" s="509"/>
      <c r="Q348" s="509"/>
      <c r="R348" s="509"/>
      <c r="S348" s="509"/>
      <c r="T348" s="509"/>
      <c r="U348" s="509"/>
      <c r="V348" s="163" t="s">
        <v>60</v>
      </c>
      <c r="W348" s="605" t="s">
        <v>119</v>
      </c>
      <c r="X348" s="509"/>
      <c r="Y348" s="509"/>
      <c r="Z348" s="509"/>
      <c r="AA348" s="509"/>
      <c r="AB348" s="509"/>
      <c r="AC348" s="509"/>
      <c r="AD348" s="509"/>
      <c r="AE348" s="509"/>
      <c r="AF348" s="509"/>
      <c r="AG348" s="509"/>
      <c r="AH348" s="509"/>
      <c r="AI348" s="509"/>
      <c r="AJ348" s="509"/>
      <c r="AK348" s="509"/>
      <c r="AL348" s="509"/>
      <c r="AM348" s="509"/>
      <c r="AN348" s="509"/>
      <c r="AO348" s="509"/>
      <c r="AP348" s="509"/>
      <c r="AQ348" s="509"/>
      <c r="AR348" s="607"/>
      <c r="AS348" s="509"/>
      <c r="AT348" s="509"/>
      <c r="AU348" s="509"/>
      <c r="AV348" s="509"/>
      <c r="AW348" s="509"/>
      <c r="AX348" s="509"/>
      <c r="AY348" s="509"/>
      <c r="AZ348" s="509"/>
      <c r="BA348" s="509"/>
      <c r="BB348" s="509"/>
      <c r="BC348" s="509"/>
      <c r="BD348" s="509"/>
      <c r="BE348" s="509"/>
      <c r="BF348" s="509"/>
      <c r="BG348" s="509"/>
      <c r="BH348" s="163" t="s">
        <v>21688</v>
      </c>
      <c r="BI348" s="509"/>
      <c r="BJ348" s="509"/>
      <c r="BK348" s="509"/>
      <c r="BL348" s="509"/>
      <c r="BM348" s="509"/>
      <c r="BN348" s="509"/>
      <c r="BO348" s="509"/>
      <c r="BP348" s="509"/>
      <c r="BQ348" s="509"/>
      <c r="BR348" s="509"/>
      <c r="BS348" s="509"/>
      <c r="BT348" s="509"/>
      <c r="BU348" s="509"/>
      <c r="BV348" s="509"/>
      <c r="BW348" s="509"/>
      <c r="BX348" s="509"/>
      <c r="BY348" s="509"/>
      <c r="BZ348" s="509"/>
      <c r="CA348" s="509"/>
      <c r="CB348" s="509"/>
      <c r="CC348" s="509"/>
      <c r="CD348" s="509"/>
      <c r="CE348" s="509"/>
      <c r="CF348" s="509"/>
      <c r="CG348" s="509"/>
      <c r="CH348" s="509"/>
      <c r="CI348" s="509"/>
      <c r="CJ348" s="509"/>
      <c r="CK348" s="509"/>
      <c r="CL348" s="509"/>
      <c r="CM348" s="509"/>
      <c r="CN348" s="509"/>
      <c r="CO348" s="509"/>
      <c r="CP348" s="509"/>
      <c r="CQ348" s="509"/>
      <c r="CR348" s="509"/>
      <c r="CS348" s="509"/>
      <c r="CT348" s="509"/>
      <c r="CU348" s="163" t="s">
        <v>22696</v>
      </c>
      <c r="CV348" s="509"/>
      <c r="CW348" s="509"/>
      <c r="CX348" s="509"/>
      <c r="CY348" s="509"/>
      <c r="CZ348" s="509"/>
      <c r="DA348" s="509"/>
      <c r="DB348" s="509"/>
      <c r="DC348" s="509"/>
      <c r="DD348" s="509"/>
      <c r="DE348" s="509"/>
      <c r="DF348" s="509"/>
      <c r="DG348" s="509"/>
      <c r="DH348" s="509"/>
      <c r="DI348" s="509"/>
      <c r="DJ348" s="509"/>
      <c r="DK348" s="509"/>
      <c r="DL348" s="163" t="s">
        <v>22696</v>
      </c>
      <c r="DM348" s="509"/>
      <c r="DN348" s="509"/>
      <c r="DO348" s="509"/>
      <c r="DP348" s="509"/>
      <c r="DQ348" s="163" t="s">
        <v>22697</v>
      </c>
      <c r="DR348" s="163" t="s">
        <v>60</v>
      </c>
      <c r="DS348" s="509"/>
      <c r="DT348" s="509"/>
      <c r="DU348" s="509"/>
      <c r="DV348" s="509"/>
      <c r="DW348" s="509"/>
      <c r="DX348" s="509"/>
      <c r="DY348" s="509"/>
      <c r="DZ348" s="509"/>
      <c r="EA348" s="509"/>
      <c r="EB348" s="509"/>
      <c r="EC348" s="509"/>
      <c r="ED348" s="509"/>
      <c r="EE348" s="602">
        <v>45762.0</v>
      </c>
      <c r="EF348" s="509"/>
      <c r="EG348" s="509"/>
      <c r="EH348" s="509"/>
      <c r="EI348" s="509"/>
      <c r="EJ348" s="509"/>
      <c r="EK348" s="509"/>
      <c r="EL348" s="509"/>
      <c r="EM348" s="509"/>
      <c r="EN348" s="509"/>
      <c r="EO348" s="509"/>
      <c r="EP348" s="509"/>
      <c r="EQ348" s="509"/>
      <c r="ER348" s="509"/>
      <c r="ES348" s="509"/>
      <c r="ET348" s="509"/>
      <c r="EU348" s="509"/>
      <c r="EV348" s="509"/>
      <c r="EW348" s="509"/>
      <c r="EX348" s="509"/>
      <c r="EY348" s="509"/>
      <c r="EZ348" s="509"/>
      <c r="FA348" s="509"/>
      <c r="FB348" s="509"/>
      <c r="FC348" s="509"/>
      <c r="FD348" s="509"/>
      <c r="FE348" s="509"/>
      <c r="FF348" s="509"/>
      <c r="FG348" s="509"/>
      <c r="FH348" s="163" t="s">
        <v>22698</v>
      </c>
      <c r="FI348" s="509"/>
      <c r="FJ348" s="509"/>
      <c r="FK348" s="509"/>
      <c r="FL348" s="509"/>
      <c r="FM348" s="509"/>
      <c r="FN348" s="509"/>
      <c r="FO348" s="509"/>
      <c r="FP348" s="509"/>
      <c r="FQ348" s="509"/>
      <c r="FR348" s="509"/>
      <c r="FS348" s="509"/>
      <c r="FT348" s="509"/>
      <c r="FU348" s="509"/>
      <c r="FV348" s="509"/>
      <c r="FW348" s="509"/>
      <c r="FX348" s="509"/>
      <c r="FY348" s="509"/>
      <c r="FZ348" s="509"/>
      <c r="GA348" s="509"/>
      <c r="GB348" s="509"/>
      <c r="GC348" s="509"/>
      <c r="GD348" s="509"/>
      <c r="GE348" s="509"/>
      <c r="GF348" s="509"/>
      <c r="GG348" s="509"/>
    </row>
    <row r="349">
      <c r="A349" s="507">
        <v>6773228.0</v>
      </c>
      <c r="B349" s="163" t="s">
        <v>22699</v>
      </c>
      <c r="C349" s="163" t="s">
        <v>212</v>
      </c>
      <c r="D349" s="606">
        <v>45762.476122685184</v>
      </c>
      <c r="E349" s="606">
        <v>45762.48641203704</v>
      </c>
      <c r="F349" s="606">
        <v>45762.48966435185</v>
      </c>
      <c r="G349" s="509"/>
      <c r="H349" s="163" t="s">
        <v>21685</v>
      </c>
      <c r="I349" s="509"/>
      <c r="J349" s="509"/>
      <c r="K349" s="509"/>
      <c r="L349" s="509"/>
      <c r="M349" s="509"/>
      <c r="N349" s="509"/>
      <c r="O349" s="509"/>
      <c r="P349" s="509"/>
      <c r="Q349" s="509"/>
      <c r="R349" s="509"/>
      <c r="S349" s="509"/>
      <c r="T349" s="163" t="s">
        <v>2639</v>
      </c>
      <c r="U349" s="509"/>
      <c r="V349" s="163" t="s">
        <v>60</v>
      </c>
      <c r="W349" s="605" t="s">
        <v>119</v>
      </c>
      <c r="X349" s="509"/>
      <c r="Y349" s="509"/>
      <c r="Z349" s="509"/>
      <c r="AA349" s="509"/>
      <c r="AB349" s="509"/>
      <c r="AC349" s="509"/>
      <c r="AD349" s="509"/>
      <c r="AE349" s="509"/>
      <c r="AF349" s="509"/>
      <c r="AG349" s="509"/>
      <c r="AH349" s="509"/>
      <c r="AI349" s="509"/>
      <c r="AJ349" s="509"/>
      <c r="AK349" s="509"/>
      <c r="AL349" s="509"/>
      <c r="AM349" s="509"/>
      <c r="AN349" s="509"/>
      <c r="AO349" s="509"/>
      <c r="AP349" s="509"/>
      <c r="AQ349" s="163" t="s">
        <v>21722</v>
      </c>
      <c r="AR349" s="608">
        <v>45762.0</v>
      </c>
      <c r="AS349" s="507">
        <v>798000.0</v>
      </c>
      <c r="AT349" s="509"/>
      <c r="AU349" s="509"/>
      <c r="AV349" s="509"/>
      <c r="AW349" s="509"/>
      <c r="AX349" s="509"/>
      <c r="AY349" s="509"/>
      <c r="AZ349" s="509"/>
      <c r="BA349" s="509"/>
      <c r="BB349" s="509"/>
      <c r="BC349" s="509"/>
      <c r="BD349" s="509"/>
      <c r="BE349" s="509"/>
      <c r="BF349" s="509"/>
      <c r="BG349" s="509"/>
      <c r="BH349" s="163" t="s">
        <v>21688</v>
      </c>
      <c r="BI349" s="509"/>
      <c r="BJ349" s="509"/>
      <c r="BK349" s="509"/>
      <c r="BL349" s="509"/>
      <c r="BM349" s="509"/>
      <c r="BN349" s="509"/>
      <c r="BO349" s="509"/>
      <c r="BP349" s="509"/>
      <c r="BQ349" s="509"/>
      <c r="BR349" s="509"/>
      <c r="BS349" s="509"/>
      <c r="BT349" s="163" t="s">
        <v>21693</v>
      </c>
      <c r="BU349" s="509"/>
      <c r="BV349" s="509"/>
      <c r="BW349" s="509"/>
      <c r="BX349" s="509"/>
      <c r="BY349" s="507">
        <v>30324.0</v>
      </c>
      <c r="BZ349" s="507">
        <v>28500.0</v>
      </c>
      <c r="CA349" s="509"/>
      <c r="CB349" s="509"/>
      <c r="CC349" s="603">
        <v>45835.0</v>
      </c>
      <c r="CD349" s="163" t="s">
        <v>21723</v>
      </c>
      <c r="CE349" s="507">
        <v>1027824.0</v>
      </c>
      <c r="CF349" s="507">
        <v>229824.0</v>
      </c>
      <c r="CG349" s="509"/>
      <c r="CH349" s="509"/>
      <c r="CI349" s="509"/>
      <c r="CJ349" s="509"/>
      <c r="CK349" s="509"/>
      <c r="CL349" s="509"/>
      <c r="CM349" s="509"/>
      <c r="CN349" s="509"/>
      <c r="CO349" s="509"/>
      <c r="CP349" s="509"/>
      <c r="CQ349" s="509"/>
      <c r="CR349" s="509"/>
      <c r="CS349" s="509"/>
      <c r="CT349" s="509"/>
      <c r="CU349" s="163" t="s">
        <v>22696</v>
      </c>
      <c r="CV349" s="509"/>
      <c r="CW349" s="509"/>
      <c r="CX349" s="509"/>
      <c r="CY349" s="509"/>
      <c r="CZ349" s="509"/>
      <c r="DA349" s="509"/>
      <c r="DB349" s="509"/>
      <c r="DC349" s="509"/>
      <c r="DD349" s="509"/>
      <c r="DE349" s="509"/>
      <c r="DF349" s="509"/>
      <c r="DG349" s="163" t="s">
        <v>22700</v>
      </c>
      <c r="DH349" s="509"/>
      <c r="DI349" s="509"/>
      <c r="DJ349" s="509"/>
      <c r="DK349" s="509"/>
      <c r="DL349" s="509"/>
      <c r="DM349" s="509"/>
      <c r="DN349" s="509"/>
      <c r="DO349" s="509"/>
      <c r="DP349" s="509"/>
      <c r="DQ349" s="163" t="s">
        <v>22697</v>
      </c>
      <c r="DR349" s="163" t="s">
        <v>60</v>
      </c>
      <c r="DS349" s="509"/>
      <c r="DT349" s="509"/>
      <c r="DU349" s="509"/>
      <c r="DV349" s="509"/>
      <c r="DW349" s="509"/>
      <c r="DX349" s="509"/>
      <c r="DY349" s="163" t="s">
        <v>22701</v>
      </c>
      <c r="DZ349" s="509"/>
      <c r="EA349" s="509"/>
      <c r="EB349" s="509"/>
      <c r="EC349" s="509"/>
      <c r="ED349" s="509"/>
      <c r="EE349" s="509"/>
      <c r="EF349" s="509"/>
      <c r="EG349" s="509"/>
      <c r="EH349" s="509"/>
      <c r="EI349" s="509"/>
      <c r="EJ349" s="509"/>
      <c r="EK349" s="509"/>
      <c r="EL349" s="509"/>
      <c r="EM349" s="509"/>
      <c r="EN349" s="509"/>
      <c r="EO349" s="509"/>
      <c r="EP349" s="509"/>
      <c r="EQ349" s="509"/>
      <c r="ER349" s="509"/>
      <c r="ES349" s="509"/>
      <c r="ET349" s="509"/>
      <c r="EU349" s="509"/>
      <c r="EV349" s="509"/>
      <c r="EW349" s="509"/>
      <c r="EX349" s="509"/>
      <c r="EY349" s="509"/>
      <c r="EZ349" s="509"/>
      <c r="FA349" s="509"/>
      <c r="FB349" s="509"/>
      <c r="FC349" s="509"/>
      <c r="FD349" s="509"/>
      <c r="FE349" s="509"/>
      <c r="FF349" s="509"/>
      <c r="FG349" s="509"/>
      <c r="FH349" s="163" t="s">
        <v>22698</v>
      </c>
      <c r="FI349" s="509"/>
      <c r="FJ349" s="509"/>
      <c r="FK349" s="509"/>
      <c r="FL349" s="509"/>
      <c r="FM349" s="509"/>
      <c r="FN349" s="509"/>
      <c r="FO349" s="509"/>
      <c r="FP349" s="509"/>
      <c r="FQ349" s="509"/>
      <c r="FR349" s="509"/>
      <c r="FS349" s="509"/>
      <c r="FT349" s="509"/>
      <c r="FU349" s="509"/>
      <c r="FV349" s="509"/>
      <c r="FW349" s="509"/>
      <c r="FX349" s="509"/>
      <c r="FY349" s="509"/>
      <c r="FZ349" s="509"/>
      <c r="GA349" s="509"/>
      <c r="GB349" s="509"/>
      <c r="GC349" s="509"/>
      <c r="GD349" s="509"/>
      <c r="GE349" s="509"/>
      <c r="GF349" s="509"/>
      <c r="GG349" s="509"/>
    </row>
    <row r="350">
      <c r="A350" s="507">
        <v>6773258.0</v>
      </c>
      <c r="B350" s="163" t="s">
        <v>22702</v>
      </c>
      <c r="C350" s="163" t="s">
        <v>212</v>
      </c>
      <c r="D350" s="606">
        <v>45762.477627314816</v>
      </c>
      <c r="E350" s="606">
        <v>45762.48762731482</v>
      </c>
      <c r="F350" s="606">
        <v>45762.49010416667</v>
      </c>
      <c r="G350" s="509"/>
      <c r="H350" s="163" t="s">
        <v>21685</v>
      </c>
      <c r="I350" s="509"/>
      <c r="J350" s="509"/>
      <c r="K350" s="509"/>
      <c r="L350" s="509"/>
      <c r="M350" s="509"/>
      <c r="N350" s="509"/>
      <c r="O350" s="509"/>
      <c r="P350" s="509"/>
      <c r="Q350" s="509"/>
      <c r="R350" s="509"/>
      <c r="S350" s="509"/>
      <c r="T350" s="163" t="s">
        <v>2639</v>
      </c>
      <c r="U350" s="509"/>
      <c r="V350" s="163" t="s">
        <v>60</v>
      </c>
      <c r="W350" s="605" t="s">
        <v>119</v>
      </c>
      <c r="X350" s="509"/>
      <c r="Y350" s="509"/>
      <c r="Z350" s="509"/>
      <c r="AA350" s="509"/>
      <c r="AB350" s="509"/>
      <c r="AC350" s="509"/>
      <c r="AD350" s="509"/>
      <c r="AE350" s="509"/>
      <c r="AF350" s="509"/>
      <c r="AG350" s="509"/>
      <c r="AH350" s="509"/>
      <c r="AI350" s="509"/>
      <c r="AJ350" s="509"/>
      <c r="AK350" s="509"/>
      <c r="AL350" s="509"/>
      <c r="AM350" s="509"/>
      <c r="AN350" s="509"/>
      <c r="AO350" s="509"/>
      <c r="AP350" s="509"/>
      <c r="AQ350" s="163" t="s">
        <v>21722</v>
      </c>
      <c r="AR350" s="608">
        <v>45762.0</v>
      </c>
      <c r="AS350" s="507">
        <v>798000.0</v>
      </c>
      <c r="AT350" s="509"/>
      <c r="AU350" s="509"/>
      <c r="AV350" s="509"/>
      <c r="AW350" s="509"/>
      <c r="AX350" s="509"/>
      <c r="AY350" s="509"/>
      <c r="AZ350" s="509"/>
      <c r="BA350" s="509"/>
      <c r="BB350" s="509"/>
      <c r="BC350" s="509"/>
      <c r="BD350" s="509"/>
      <c r="BE350" s="509"/>
      <c r="BF350" s="509"/>
      <c r="BG350" s="509"/>
      <c r="BH350" s="163" t="s">
        <v>21688</v>
      </c>
      <c r="BI350" s="509"/>
      <c r="BJ350" s="509"/>
      <c r="BK350" s="509"/>
      <c r="BL350" s="509"/>
      <c r="BM350" s="509"/>
      <c r="BN350" s="509"/>
      <c r="BO350" s="509"/>
      <c r="BP350" s="509"/>
      <c r="BQ350" s="509"/>
      <c r="BR350" s="509"/>
      <c r="BS350" s="509"/>
      <c r="BT350" s="163" t="s">
        <v>21693</v>
      </c>
      <c r="BU350" s="509"/>
      <c r="BV350" s="509"/>
      <c r="BW350" s="509"/>
      <c r="BX350" s="509"/>
      <c r="BY350" s="507">
        <v>30324.0</v>
      </c>
      <c r="BZ350" s="507">
        <v>28500.0</v>
      </c>
      <c r="CA350" s="509"/>
      <c r="CB350" s="509"/>
      <c r="CC350" s="603">
        <v>45835.0</v>
      </c>
      <c r="CD350" s="163" t="s">
        <v>21723</v>
      </c>
      <c r="CE350" s="507">
        <v>1027824.0</v>
      </c>
      <c r="CF350" s="507">
        <v>229824.0</v>
      </c>
      <c r="CG350" s="509"/>
      <c r="CH350" s="509"/>
      <c r="CI350" s="509"/>
      <c r="CJ350" s="509"/>
      <c r="CK350" s="509"/>
      <c r="CL350" s="509"/>
      <c r="CM350" s="509"/>
      <c r="CN350" s="509"/>
      <c r="CO350" s="509"/>
      <c r="CP350" s="509"/>
      <c r="CQ350" s="509"/>
      <c r="CR350" s="509"/>
      <c r="CS350" s="509"/>
      <c r="CT350" s="509"/>
      <c r="CU350" s="163" t="s">
        <v>22696</v>
      </c>
      <c r="CV350" s="509"/>
      <c r="CW350" s="509"/>
      <c r="CX350" s="509"/>
      <c r="CY350" s="509"/>
      <c r="CZ350" s="509"/>
      <c r="DA350" s="509"/>
      <c r="DB350" s="509"/>
      <c r="DC350" s="509"/>
      <c r="DD350" s="509"/>
      <c r="DE350" s="509"/>
      <c r="DF350" s="509"/>
      <c r="DG350" s="163" t="s">
        <v>22700</v>
      </c>
      <c r="DH350" s="509"/>
      <c r="DI350" s="509"/>
      <c r="DJ350" s="509"/>
      <c r="DK350" s="509"/>
      <c r="DL350" s="509"/>
      <c r="DM350" s="509"/>
      <c r="DN350" s="509"/>
      <c r="DO350" s="509"/>
      <c r="DP350" s="163" t="s">
        <v>22703</v>
      </c>
      <c r="DQ350" s="163" t="s">
        <v>22697</v>
      </c>
      <c r="DR350" s="163" t="s">
        <v>60</v>
      </c>
      <c r="DS350" s="509"/>
      <c r="DT350" s="509"/>
      <c r="DU350" s="509"/>
      <c r="DV350" s="509"/>
      <c r="DW350" s="509"/>
      <c r="DX350" s="509"/>
      <c r="DY350" s="163" t="s">
        <v>22701</v>
      </c>
      <c r="DZ350" s="509"/>
      <c r="EA350" s="509"/>
      <c r="EB350" s="509"/>
      <c r="EC350" s="509"/>
      <c r="ED350" s="509"/>
      <c r="EE350" s="509"/>
      <c r="EF350" s="509"/>
      <c r="EG350" s="509"/>
      <c r="EH350" s="509"/>
      <c r="EI350" s="509"/>
      <c r="EJ350" s="509"/>
      <c r="EK350" s="509"/>
      <c r="EL350" s="509"/>
      <c r="EM350" s="509"/>
      <c r="EN350" s="509"/>
      <c r="EO350" s="509"/>
      <c r="EP350" s="509"/>
      <c r="EQ350" s="509"/>
      <c r="ER350" s="509"/>
      <c r="ES350" s="509"/>
      <c r="ET350" s="509"/>
      <c r="EU350" s="509"/>
      <c r="EV350" s="509"/>
      <c r="EW350" s="509"/>
      <c r="EX350" s="509"/>
      <c r="EY350" s="509"/>
      <c r="EZ350" s="509"/>
      <c r="FA350" s="509"/>
      <c r="FB350" s="509"/>
      <c r="FC350" s="509"/>
      <c r="FD350" s="509"/>
      <c r="FE350" s="509"/>
      <c r="FF350" s="509"/>
      <c r="FG350" s="509"/>
      <c r="FH350" s="163" t="s">
        <v>22698</v>
      </c>
      <c r="FI350" s="509"/>
      <c r="FJ350" s="509"/>
      <c r="FK350" s="509"/>
      <c r="FL350" s="509"/>
      <c r="FM350" s="509"/>
      <c r="FN350" s="509"/>
      <c r="FO350" s="509"/>
      <c r="FP350" s="509"/>
      <c r="FQ350" s="509"/>
      <c r="FR350" s="509"/>
      <c r="FS350" s="509"/>
      <c r="FT350" s="509"/>
      <c r="FU350" s="509"/>
      <c r="FV350" s="509"/>
      <c r="FW350" s="509"/>
      <c r="FX350" s="509"/>
      <c r="FY350" s="509"/>
      <c r="FZ350" s="509"/>
      <c r="GA350" s="509"/>
      <c r="GB350" s="509"/>
      <c r="GC350" s="509"/>
      <c r="GD350" s="509"/>
      <c r="GE350" s="509"/>
      <c r="GF350" s="509"/>
      <c r="GG350" s="509"/>
    </row>
    <row r="351">
      <c r="A351" s="507">
        <v>6773797.0</v>
      </c>
      <c r="B351" s="163" t="s">
        <v>22704</v>
      </c>
      <c r="C351" s="163" t="s">
        <v>212</v>
      </c>
      <c r="D351" s="606">
        <v>45762.50564814815</v>
      </c>
      <c r="E351" s="606">
        <v>45762.54938657407</v>
      </c>
      <c r="F351" s="606">
        <v>45762.773888888885</v>
      </c>
      <c r="G351" s="509"/>
      <c r="H351" s="163" t="s">
        <v>21685</v>
      </c>
      <c r="I351" s="509"/>
      <c r="J351" s="509"/>
      <c r="K351" s="509"/>
      <c r="L351" s="509"/>
      <c r="M351" s="509"/>
      <c r="N351" s="509"/>
      <c r="O351" s="509"/>
      <c r="P351" s="509"/>
      <c r="Q351" s="509"/>
      <c r="R351" s="509"/>
      <c r="S351" s="509"/>
      <c r="T351" s="509"/>
      <c r="U351" s="509"/>
      <c r="V351" s="163" t="s">
        <v>1993</v>
      </c>
      <c r="W351" s="605" t="s">
        <v>120</v>
      </c>
      <c r="X351" s="509"/>
      <c r="Y351" s="509"/>
      <c r="Z351" s="509"/>
      <c r="AA351" s="509"/>
      <c r="AB351" s="509"/>
      <c r="AC351" s="509"/>
      <c r="AD351" s="509"/>
      <c r="AE351" s="509"/>
      <c r="AF351" s="509"/>
      <c r="AG351" s="509"/>
      <c r="AH351" s="509"/>
      <c r="AI351" s="509"/>
      <c r="AJ351" s="509"/>
      <c r="AK351" s="509"/>
      <c r="AL351" s="509"/>
      <c r="AM351" s="509"/>
      <c r="AN351" s="509"/>
      <c r="AO351" s="509"/>
      <c r="AP351" s="509"/>
      <c r="AQ351" s="509"/>
      <c r="AR351" s="607"/>
      <c r="AS351" s="509"/>
      <c r="AT351" s="509"/>
      <c r="AU351" s="509"/>
      <c r="AV351" s="509"/>
      <c r="AW351" s="509"/>
      <c r="AX351" s="509"/>
      <c r="AY351" s="509"/>
      <c r="AZ351" s="509"/>
      <c r="BA351" s="509"/>
      <c r="BB351" s="509"/>
      <c r="BC351" s="509"/>
      <c r="BD351" s="509"/>
      <c r="BE351" s="509"/>
      <c r="BF351" s="509"/>
      <c r="BG351" s="509"/>
      <c r="BH351" s="163" t="s">
        <v>21688</v>
      </c>
      <c r="BI351" s="509"/>
      <c r="BJ351" s="509"/>
      <c r="BK351" s="509"/>
      <c r="BL351" s="509"/>
      <c r="BM351" s="509"/>
      <c r="BN351" s="509"/>
      <c r="BO351" s="509"/>
      <c r="BP351" s="509"/>
      <c r="BQ351" s="509"/>
      <c r="BR351" s="509"/>
      <c r="BS351" s="509"/>
      <c r="BT351" s="509"/>
      <c r="BU351" s="509"/>
      <c r="BV351" s="509"/>
      <c r="BW351" s="509"/>
      <c r="BX351" s="509"/>
      <c r="BY351" s="509"/>
      <c r="BZ351" s="509"/>
      <c r="CA351" s="509"/>
      <c r="CB351" s="509"/>
      <c r="CC351" s="509"/>
      <c r="CD351" s="509"/>
      <c r="CE351" s="509"/>
      <c r="CF351" s="509"/>
      <c r="CG351" s="509"/>
      <c r="CH351" s="509"/>
      <c r="CI351" s="509"/>
      <c r="CJ351" s="509"/>
      <c r="CK351" s="509"/>
      <c r="CL351" s="509"/>
      <c r="CM351" s="509"/>
      <c r="CN351" s="509"/>
      <c r="CO351" s="509"/>
      <c r="CP351" s="509"/>
      <c r="CQ351" s="509"/>
      <c r="CR351" s="509"/>
      <c r="CS351" s="509"/>
      <c r="CT351" s="509"/>
      <c r="CU351" s="163" t="s">
        <v>22705</v>
      </c>
      <c r="CV351" s="509"/>
      <c r="CW351" s="509"/>
      <c r="CX351" s="509"/>
      <c r="CY351" s="509"/>
      <c r="CZ351" s="509"/>
      <c r="DA351" s="509"/>
      <c r="DB351" s="509"/>
      <c r="DC351" s="509"/>
      <c r="DD351" s="509"/>
      <c r="DE351" s="509"/>
      <c r="DF351" s="509"/>
      <c r="DG351" s="509"/>
      <c r="DH351" s="509"/>
      <c r="DI351" s="509"/>
      <c r="DJ351" s="509"/>
      <c r="DK351" s="509"/>
      <c r="DL351" s="163" t="s">
        <v>22705</v>
      </c>
      <c r="DM351" s="509"/>
      <c r="DN351" s="509"/>
      <c r="DO351" s="509"/>
      <c r="DP351" s="509"/>
      <c r="DQ351" s="163" t="s">
        <v>22706</v>
      </c>
      <c r="DR351" s="163" t="s">
        <v>1993</v>
      </c>
      <c r="DS351" s="509"/>
      <c r="DT351" s="509"/>
      <c r="DU351" s="509"/>
      <c r="DV351" s="509"/>
      <c r="DW351" s="509"/>
      <c r="DX351" s="509"/>
      <c r="DY351" s="509"/>
      <c r="DZ351" s="509"/>
      <c r="EA351" s="509"/>
      <c r="EB351" s="509"/>
      <c r="EC351" s="509"/>
      <c r="ED351" s="509"/>
      <c r="EE351" s="602">
        <v>45762.0</v>
      </c>
      <c r="EF351" s="509"/>
      <c r="EG351" s="509"/>
      <c r="EH351" s="509"/>
      <c r="EI351" s="509"/>
      <c r="EJ351" s="509"/>
      <c r="EK351" s="509"/>
      <c r="EL351" s="509"/>
      <c r="EM351" s="509"/>
      <c r="EN351" s="509"/>
      <c r="EO351" s="509"/>
      <c r="EP351" s="509"/>
      <c r="EQ351" s="509"/>
      <c r="ER351" s="509"/>
      <c r="ES351" s="509"/>
      <c r="ET351" s="509"/>
      <c r="EU351" s="509"/>
      <c r="EV351" s="509"/>
      <c r="EW351" s="509"/>
      <c r="EX351" s="509"/>
      <c r="EY351" s="509"/>
      <c r="EZ351" s="509"/>
      <c r="FA351" s="509"/>
      <c r="FB351" s="509"/>
      <c r="FC351" s="509"/>
      <c r="FD351" s="509"/>
      <c r="FE351" s="509"/>
      <c r="FF351" s="509"/>
      <c r="FG351" s="509"/>
      <c r="FH351" s="163" t="s">
        <v>22707</v>
      </c>
      <c r="FI351" s="509"/>
      <c r="FJ351" s="509"/>
      <c r="FK351" s="509"/>
      <c r="FL351" s="509"/>
      <c r="FM351" s="509"/>
      <c r="FN351" s="509"/>
      <c r="FO351" s="509"/>
      <c r="FP351" s="509"/>
      <c r="FQ351" s="509"/>
      <c r="FR351" s="509"/>
      <c r="FS351" s="509"/>
      <c r="FT351" s="509"/>
      <c r="FU351" s="509"/>
      <c r="FV351" s="509"/>
      <c r="FW351" s="509"/>
      <c r="FX351" s="509"/>
      <c r="FY351" s="509"/>
      <c r="FZ351" s="509"/>
      <c r="GA351" s="509"/>
      <c r="GB351" s="509"/>
      <c r="GC351" s="509"/>
      <c r="GD351" s="509"/>
      <c r="GE351" s="509"/>
      <c r="GF351" s="509"/>
      <c r="GG351" s="509"/>
    </row>
    <row r="352">
      <c r="A352" s="507">
        <v>6773799.0</v>
      </c>
      <c r="B352" s="163" t="s">
        <v>22708</v>
      </c>
      <c r="C352" s="163" t="s">
        <v>212</v>
      </c>
      <c r="D352" s="606">
        <v>45762.505740740744</v>
      </c>
      <c r="E352" s="606">
        <v>45762.55050925926</v>
      </c>
      <c r="F352" s="606">
        <v>45762.773680555554</v>
      </c>
      <c r="G352" s="509"/>
      <c r="H352" s="163" t="s">
        <v>21685</v>
      </c>
      <c r="I352" s="509"/>
      <c r="J352" s="509"/>
      <c r="K352" s="509"/>
      <c r="L352" s="509"/>
      <c r="M352" s="509"/>
      <c r="N352" s="509"/>
      <c r="O352" s="509"/>
      <c r="P352" s="509"/>
      <c r="Q352" s="509"/>
      <c r="R352" s="509"/>
      <c r="S352" s="509"/>
      <c r="T352" s="163" t="s">
        <v>2639</v>
      </c>
      <c r="U352" s="509"/>
      <c r="V352" s="163" t="s">
        <v>1993</v>
      </c>
      <c r="W352" s="605" t="s">
        <v>120</v>
      </c>
      <c r="X352" s="509"/>
      <c r="Y352" s="509"/>
      <c r="Z352" s="509"/>
      <c r="AA352" s="509"/>
      <c r="AB352" s="509"/>
      <c r="AC352" s="509"/>
      <c r="AD352" s="509"/>
      <c r="AE352" s="509"/>
      <c r="AF352" s="509"/>
      <c r="AG352" s="509"/>
      <c r="AH352" s="509"/>
      <c r="AI352" s="509"/>
      <c r="AJ352" s="509"/>
      <c r="AK352" s="509"/>
      <c r="AL352" s="509"/>
      <c r="AM352" s="509"/>
      <c r="AN352" s="509"/>
      <c r="AO352" s="509"/>
      <c r="AP352" s="509"/>
      <c r="AQ352" s="509"/>
      <c r="AR352" s="608">
        <v>45762.0</v>
      </c>
      <c r="AS352" s="507">
        <v>798000.0</v>
      </c>
      <c r="AT352" s="509"/>
      <c r="AU352" s="509"/>
      <c r="AV352" s="509"/>
      <c r="AW352" s="509"/>
      <c r="AX352" s="509"/>
      <c r="AY352" s="509"/>
      <c r="AZ352" s="509"/>
      <c r="BA352" s="509"/>
      <c r="BB352" s="509"/>
      <c r="BC352" s="509"/>
      <c r="BD352" s="509"/>
      <c r="BE352" s="509"/>
      <c r="BF352" s="509"/>
      <c r="BG352" s="509"/>
      <c r="BH352" s="163" t="s">
        <v>21688</v>
      </c>
      <c r="BI352" s="509"/>
      <c r="BJ352" s="509"/>
      <c r="BK352" s="509"/>
      <c r="BL352" s="509"/>
      <c r="BM352" s="509"/>
      <c r="BN352" s="509"/>
      <c r="BO352" s="509"/>
      <c r="BP352" s="507">
        <v>798000.0</v>
      </c>
      <c r="BQ352" s="509"/>
      <c r="BR352" s="509"/>
      <c r="BS352" s="509"/>
      <c r="BT352" s="509"/>
      <c r="BU352" s="509"/>
      <c r="BV352" s="509"/>
      <c r="BW352" s="509"/>
      <c r="BX352" s="509"/>
      <c r="BY352" s="509"/>
      <c r="BZ352" s="509"/>
      <c r="CA352" s="509"/>
      <c r="CB352" s="603">
        <v>45751.0</v>
      </c>
      <c r="CC352" s="509"/>
      <c r="CD352" s="509"/>
      <c r="CE352" s="507">
        <v>798000.0</v>
      </c>
      <c r="CF352" s="507">
        <v>0.0</v>
      </c>
      <c r="CG352" s="509"/>
      <c r="CH352" s="509"/>
      <c r="CI352" s="509"/>
      <c r="CJ352" s="509"/>
      <c r="CK352" s="509"/>
      <c r="CL352" s="509"/>
      <c r="CM352" s="509"/>
      <c r="CN352" s="509"/>
      <c r="CO352" s="509"/>
      <c r="CP352" s="509"/>
      <c r="CQ352" s="509"/>
      <c r="CR352" s="509"/>
      <c r="CS352" s="509"/>
      <c r="CT352" s="509"/>
      <c r="CU352" s="163" t="s">
        <v>22705</v>
      </c>
      <c r="CV352" s="509"/>
      <c r="CW352" s="509"/>
      <c r="CX352" s="509"/>
      <c r="CY352" s="509"/>
      <c r="CZ352" s="509"/>
      <c r="DA352" s="509"/>
      <c r="DB352" s="509"/>
      <c r="DC352" s="509"/>
      <c r="DD352" s="509"/>
      <c r="DE352" s="509"/>
      <c r="DF352" s="509"/>
      <c r="DG352" s="163" t="s">
        <v>22709</v>
      </c>
      <c r="DH352" s="509"/>
      <c r="DI352" s="509"/>
      <c r="DJ352" s="509"/>
      <c r="DK352" s="509"/>
      <c r="DL352" s="509"/>
      <c r="DM352" s="509"/>
      <c r="DN352" s="509"/>
      <c r="DO352" s="509"/>
      <c r="DP352" s="509"/>
      <c r="DQ352" s="163" t="s">
        <v>22706</v>
      </c>
      <c r="DR352" s="163" t="s">
        <v>1993</v>
      </c>
      <c r="DS352" s="509"/>
      <c r="DT352" s="509"/>
      <c r="DU352" s="509"/>
      <c r="DV352" s="509"/>
      <c r="DW352" s="509"/>
      <c r="DX352" s="509"/>
      <c r="DY352" s="163" t="s">
        <v>22710</v>
      </c>
      <c r="DZ352" s="509"/>
      <c r="EA352" s="509"/>
      <c r="EB352" s="509"/>
      <c r="EC352" s="509"/>
      <c r="ED352" s="509"/>
      <c r="EE352" s="509"/>
      <c r="EF352" s="509"/>
      <c r="EG352" s="509"/>
      <c r="EH352" s="509"/>
      <c r="EI352" s="509"/>
      <c r="EJ352" s="509"/>
      <c r="EK352" s="509"/>
      <c r="EL352" s="509"/>
      <c r="EM352" s="509"/>
      <c r="EN352" s="509"/>
      <c r="EO352" s="509"/>
      <c r="EP352" s="509"/>
      <c r="EQ352" s="509"/>
      <c r="ER352" s="509"/>
      <c r="ES352" s="509"/>
      <c r="ET352" s="509"/>
      <c r="EU352" s="509"/>
      <c r="EV352" s="509"/>
      <c r="EW352" s="509"/>
      <c r="EX352" s="509"/>
      <c r="EY352" s="509"/>
      <c r="EZ352" s="509"/>
      <c r="FA352" s="509"/>
      <c r="FB352" s="509"/>
      <c r="FC352" s="509"/>
      <c r="FD352" s="509"/>
      <c r="FE352" s="509"/>
      <c r="FF352" s="509"/>
      <c r="FG352" s="509"/>
      <c r="FH352" s="163" t="s">
        <v>22707</v>
      </c>
      <c r="FI352" s="509"/>
      <c r="FJ352" s="509"/>
      <c r="FK352" s="509"/>
      <c r="FL352" s="509"/>
      <c r="FM352" s="509"/>
      <c r="FN352" s="509"/>
      <c r="FO352" s="509"/>
      <c r="FP352" s="509"/>
      <c r="FQ352" s="509"/>
      <c r="FR352" s="509"/>
      <c r="FS352" s="509"/>
      <c r="FT352" s="509"/>
      <c r="FU352" s="509"/>
      <c r="FV352" s="509"/>
      <c r="FW352" s="509"/>
      <c r="FX352" s="509"/>
      <c r="FY352" s="509"/>
      <c r="FZ352" s="509"/>
      <c r="GA352" s="509"/>
      <c r="GB352" s="509"/>
      <c r="GC352" s="509"/>
      <c r="GD352" s="509"/>
      <c r="GE352" s="509"/>
      <c r="GF352" s="509"/>
      <c r="GG352" s="509"/>
    </row>
    <row r="353">
      <c r="A353" s="507">
        <v>6773801.0</v>
      </c>
      <c r="B353" s="163" t="s">
        <v>22711</v>
      </c>
      <c r="C353" s="163" t="s">
        <v>212</v>
      </c>
      <c r="D353" s="606">
        <v>45762.50581018518</v>
      </c>
      <c r="E353" s="606">
        <v>45762.55127314815</v>
      </c>
      <c r="F353" s="606">
        <v>45762.773564814815</v>
      </c>
      <c r="G353" s="509"/>
      <c r="H353" s="163" t="s">
        <v>21685</v>
      </c>
      <c r="I353" s="509"/>
      <c r="J353" s="509"/>
      <c r="K353" s="509"/>
      <c r="L353" s="509"/>
      <c r="M353" s="509"/>
      <c r="N353" s="509"/>
      <c r="O353" s="509"/>
      <c r="P353" s="509"/>
      <c r="Q353" s="509"/>
      <c r="R353" s="509"/>
      <c r="S353" s="509"/>
      <c r="T353" s="163" t="s">
        <v>2639</v>
      </c>
      <c r="U353" s="509"/>
      <c r="V353" s="163" t="s">
        <v>1993</v>
      </c>
      <c r="W353" s="605" t="s">
        <v>120</v>
      </c>
      <c r="X353" s="509"/>
      <c r="Y353" s="509"/>
      <c r="Z353" s="509"/>
      <c r="AA353" s="509"/>
      <c r="AB353" s="509"/>
      <c r="AC353" s="509"/>
      <c r="AD353" s="509"/>
      <c r="AE353" s="509"/>
      <c r="AF353" s="509"/>
      <c r="AG353" s="509"/>
      <c r="AH353" s="509"/>
      <c r="AI353" s="509"/>
      <c r="AJ353" s="509"/>
      <c r="AK353" s="509"/>
      <c r="AL353" s="509"/>
      <c r="AM353" s="509"/>
      <c r="AN353" s="509"/>
      <c r="AO353" s="509"/>
      <c r="AP353" s="509"/>
      <c r="AQ353" s="509"/>
      <c r="AR353" s="608">
        <v>45762.0</v>
      </c>
      <c r="AS353" s="507">
        <v>798000.0</v>
      </c>
      <c r="AT353" s="509"/>
      <c r="AU353" s="509"/>
      <c r="AV353" s="509"/>
      <c r="AW353" s="509"/>
      <c r="AX353" s="509"/>
      <c r="AY353" s="509"/>
      <c r="AZ353" s="509"/>
      <c r="BA353" s="509"/>
      <c r="BB353" s="509"/>
      <c r="BC353" s="509"/>
      <c r="BD353" s="509"/>
      <c r="BE353" s="509"/>
      <c r="BF353" s="509"/>
      <c r="BG353" s="509"/>
      <c r="BH353" s="163" t="s">
        <v>21688</v>
      </c>
      <c r="BI353" s="509"/>
      <c r="BJ353" s="509"/>
      <c r="BK353" s="509"/>
      <c r="BL353" s="509"/>
      <c r="BM353" s="509"/>
      <c r="BN353" s="509"/>
      <c r="BO353" s="509"/>
      <c r="BP353" s="507">
        <v>798000.0</v>
      </c>
      <c r="BQ353" s="509"/>
      <c r="BR353" s="509"/>
      <c r="BS353" s="509"/>
      <c r="BT353" s="509"/>
      <c r="BU353" s="509"/>
      <c r="BV353" s="509"/>
      <c r="BW353" s="509"/>
      <c r="BX353" s="509"/>
      <c r="BY353" s="509"/>
      <c r="BZ353" s="509"/>
      <c r="CA353" s="509"/>
      <c r="CB353" s="603">
        <v>45751.0</v>
      </c>
      <c r="CC353" s="509"/>
      <c r="CD353" s="509"/>
      <c r="CE353" s="507">
        <v>798000.0</v>
      </c>
      <c r="CF353" s="507">
        <v>0.0</v>
      </c>
      <c r="CG353" s="509"/>
      <c r="CH353" s="509"/>
      <c r="CI353" s="509"/>
      <c r="CJ353" s="509"/>
      <c r="CK353" s="509"/>
      <c r="CL353" s="509"/>
      <c r="CM353" s="509"/>
      <c r="CN353" s="509"/>
      <c r="CO353" s="509"/>
      <c r="CP353" s="509"/>
      <c r="CQ353" s="509"/>
      <c r="CR353" s="509"/>
      <c r="CS353" s="509"/>
      <c r="CT353" s="509"/>
      <c r="CU353" s="163" t="s">
        <v>22705</v>
      </c>
      <c r="CV353" s="509"/>
      <c r="CW353" s="509"/>
      <c r="CX353" s="509"/>
      <c r="CY353" s="509"/>
      <c r="CZ353" s="509"/>
      <c r="DA353" s="509"/>
      <c r="DB353" s="509"/>
      <c r="DC353" s="509"/>
      <c r="DD353" s="509"/>
      <c r="DE353" s="509"/>
      <c r="DF353" s="509"/>
      <c r="DG353" s="163" t="s">
        <v>22709</v>
      </c>
      <c r="DH353" s="509"/>
      <c r="DI353" s="509"/>
      <c r="DJ353" s="509"/>
      <c r="DK353" s="509"/>
      <c r="DL353" s="509"/>
      <c r="DM353" s="509"/>
      <c r="DN353" s="509"/>
      <c r="DO353" s="509"/>
      <c r="DP353" s="163" t="s">
        <v>22712</v>
      </c>
      <c r="DQ353" s="163" t="s">
        <v>22706</v>
      </c>
      <c r="DR353" s="163" t="s">
        <v>1993</v>
      </c>
      <c r="DS353" s="509"/>
      <c r="DT353" s="509"/>
      <c r="DU353" s="509"/>
      <c r="DV353" s="509"/>
      <c r="DW353" s="509"/>
      <c r="DX353" s="509"/>
      <c r="DY353" s="163" t="s">
        <v>22710</v>
      </c>
      <c r="DZ353" s="509"/>
      <c r="EA353" s="509"/>
      <c r="EB353" s="509"/>
      <c r="EC353" s="509"/>
      <c r="ED353" s="509"/>
      <c r="EE353" s="509"/>
      <c r="EF353" s="509"/>
      <c r="EG353" s="509"/>
      <c r="EH353" s="509"/>
      <c r="EI353" s="509"/>
      <c r="EJ353" s="509"/>
      <c r="EK353" s="509"/>
      <c r="EL353" s="509"/>
      <c r="EM353" s="509"/>
      <c r="EN353" s="509"/>
      <c r="EO353" s="509"/>
      <c r="EP353" s="509"/>
      <c r="EQ353" s="509"/>
      <c r="ER353" s="509"/>
      <c r="ES353" s="509"/>
      <c r="ET353" s="509"/>
      <c r="EU353" s="509"/>
      <c r="EV353" s="509"/>
      <c r="EW353" s="509"/>
      <c r="EX353" s="509"/>
      <c r="EY353" s="509"/>
      <c r="EZ353" s="509"/>
      <c r="FA353" s="509"/>
      <c r="FB353" s="509"/>
      <c r="FC353" s="509"/>
      <c r="FD353" s="509"/>
      <c r="FE353" s="509"/>
      <c r="FF353" s="509"/>
      <c r="FG353" s="509"/>
      <c r="FH353" s="163" t="s">
        <v>22707</v>
      </c>
      <c r="FI353" s="509"/>
      <c r="FJ353" s="509"/>
      <c r="FK353" s="509"/>
      <c r="FL353" s="509"/>
      <c r="FM353" s="509"/>
      <c r="FN353" s="509"/>
      <c r="FO353" s="509"/>
      <c r="FP353" s="509"/>
      <c r="FQ353" s="509"/>
      <c r="FR353" s="509"/>
      <c r="FS353" s="509"/>
      <c r="FT353" s="509"/>
      <c r="FU353" s="509"/>
      <c r="FV353" s="509"/>
      <c r="FW353" s="509"/>
      <c r="FX353" s="509"/>
      <c r="FY353" s="509"/>
      <c r="FZ353" s="509"/>
      <c r="GA353" s="509"/>
      <c r="GB353" s="509"/>
      <c r="GC353" s="509"/>
      <c r="GD353" s="509"/>
      <c r="GE353" s="509"/>
      <c r="GF353" s="509"/>
      <c r="GG353" s="509"/>
    </row>
    <row r="354">
      <c r="A354" s="507">
        <v>6778158.0</v>
      </c>
      <c r="B354" s="163" t="s">
        <v>22681</v>
      </c>
      <c r="C354" s="163" t="s">
        <v>212</v>
      </c>
      <c r="D354" s="606">
        <v>45762.716516203705</v>
      </c>
      <c r="E354" s="606">
        <v>45762.73121527778</v>
      </c>
      <c r="F354" s="606">
        <v>45762.81533564815</v>
      </c>
      <c r="G354" s="509"/>
      <c r="H354" s="163" t="s">
        <v>21685</v>
      </c>
      <c r="I354" s="509"/>
      <c r="J354" s="509"/>
      <c r="K354" s="509"/>
      <c r="L354" s="509"/>
      <c r="M354" s="509"/>
      <c r="N354" s="509"/>
      <c r="O354" s="509"/>
      <c r="P354" s="509"/>
      <c r="Q354" s="509"/>
      <c r="R354" s="509"/>
      <c r="S354" s="509"/>
      <c r="T354" s="163" t="s">
        <v>2639</v>
      </c>
      <c r="U354" s="509"/>
      <c r="V354" s="163" t="s">
        <v>151</v>
      </c>
      <c r="W354" s="605" t="s">
        <v>117</v>
      </c>
      <c r="X354" s="509"/>
      <c r="Y354" s="509"/>
      <c r="Z354" s="509"/>
      <c r="AA354" s="509"/>
      <c r="AB354" s="509"/>
      <c r="AC354" s="509"/>
      <c r="AD354" s="509"/>
      <c r="AE354" s="509"/>
      <c r="AF354" s="509"/>
      <c r="AG354" s="509"/>
      <c r="AH354" s="509"/>
      <c r="AI354" s="509"/>
      <c r="AJ354" s="509"/>
      <c r="AK354" s="509"/>
      <c r="AL354" s="509"/>
      <c r="AM354" s="509"/>
      <c r="AN354" s="509"/>
      <c r="AO354" s="509"/>
      <c r="AP354" s="509"/>
      <c r="AQ354" s="163" t="s">
        <v>21722</v>
      </c>
      <c r="AR354" s="608">
        <v>45760.0</v>
      </c>
      <c r="AS354" s="604">
        <v>798000.0</v>
      </c>
      <c r="AT354" s="509"/>
      <c r="AU354" s="509"/>
      <c r="AV354" s="509"/>
      <c r="AW354" s="509"/>
      <c r="AX354" s="509"/>
      <c r="AY354" s="509"/>
      <c r="AZ354" s="509"/>
      <c r="BA354" s="509"/>
      <c r="BB354" s="509"/>
      <c r="BC354" s="509"/>
      <c r="BD354" s="509"/>
      <c r="BE354" s="509"/>
      <c r="BF354" s="509"/>
      <c r="BG354" s="509"/>
      <c r="BH354" s="163" t="s">
        <v>21688</v>
      </c>
      <c r="BI354" s="509"/>
      <c r="BJ354" s="509"/>
      <c r="BK354" s="509"/>
      <c r="BL354" s="509"/>
      <c r="BM354" s="509"/>
      <c r="BN354" s="509"/>
      <c r="BO354" s="509"/>
      <c r="BP354" s="509"/>
      <c r="BQ354" s="509"/>
      <c r="BR354" s="509"/>
      <c r="BS354" s="509"/>
      <c r="BT354" s="163" t="s">
        <v>21730</v>
      </c>
      <c r="BU354" s="509"/>
      <c r="BV354" s="509"/>
      <c r="BW354" s="509"/>
      <c r="BX354" s="509"/>
      <c r="BY354" s="604">
        <v>31644.0</v>
      </c>
      <c r="BZ354" s="604">
        <v>29600.0</v>
      </c>
      <c r="CA354" s="509"/>
      <c r="CB354" s="509"/>
      <c r="CC354" s="514">
        <v>45804.0</v>
      </c>
      <c r="CD354" s="163" t="s">
        <v>21723</v>
      </c>
      <c r="CE354" s="604">
        <v>1067644.0</v>
      </c>
      <c r="CF354" s="604">
        <v>263644.0</v>
      </c>
      <c r="CG354" s="509"/>
      <c r="CH354" s="509"/>
      <c r="CI354" s="509"/>
      <c r="CJ354" s="509"/>
      <c r="CK354" s="509"/>
      <c r="CL354" s="509"/>
      <c r="CM354" s="509"/>
      <c r="CN354" s="509"/>
      <c r="CO354" s="509"/>
      <c r="CP354" s="509"/>
      <c r="CQ354" s="509"/>
      <c r="CR354" s="509"/>
      <c r="CS354" s="509"/>
      <c r="CT354" s="509"/>
      <c r="CU354" s="163" t="s">
        <v>118</v>
      </c>
      <c r="CV354" s="509"/>
      <c r="CW354" s="509"/>
      <c r="CX354" s="509"/>
      <c r="CY354" s="509"/>
      <c r="CZ354" s="509"/>
      <c r="DA354" s="509"/>
      <c r="DB354" s="509"/>
      <c r="DC354" s="509"/>
      <c r="DD354" s="509"/>
      <c r="DE354" s="509"/>
      <c r="DF354" s="509"/>
      <c r="DG354" s="163" t="s">
        <v>22682</v>
      </c>
      <c r="DH354" s="509"/>
      <c r="DI354" s="509"/>
      <c r="DJ354" s="509"/>
      <c r="DK354" s="509"/>
      <c r="DL354" s="509"/>
      <c r="DM354" s="509"/>
      <c r="DN354" s="509"/>
      <c r="DO354" s="509"/>
      <c r="DP354" s="509"/>
      <c r="DQ354" s="163" t="s">
        <v>116</v>
      </c>
      <c r="DR354" s="163" t="s">
        <v>151</v>
      </c>
      <c r="DS354" s="509"/>
      <c r="DT354" s="509"/>
      <c r="DU354" s="509"/>
      <c r="DV354" s="509"/>
      <c r="DW354" s="509"/>
      <c r="DX354" s="509"/>
      <c r="DY354" s="163" t="s">
        <v>22683</v>
      </c>
      <c r="DZ354" s="509"/>
      <c r="EA354" s="509"/>
      <c r="EB354" s="509"/>
      <c r="EC354" s="509"/>
      <c r="ED354" s="509"/>
      <c r="EE354" s="509"/>
      <c r="EF354" s="509"/>
      <c r="EG354" s="509"/>
      <c r="EH354" s="509"/>
      <c r="EI354" s="509"/>
      <c r="EJ354" s="509"/>
      <c r="EK354" s="509"/>
      <c r="EL354" s="509"/>
      <c r="EM354" s="509"/>
      <c r="EN354" s="509"/>
      <c r="EO354" s="509"/>
      <c r="EP354" s="509"/>
      <c r="EQ354" s="509"/>
      <c r="ER354" s="509"/>
      <c r="ES354" s="509"/>
      <c r="ET354" s="509"/>
      <c r="EU354" s="509"/>
      <c r="EV354" s="509"/>
      <c r="EW354" s="509"/>
      <c r="EX354" s="509"/>
      <c r="EY354" s="509"/>
      <c r="EZ354" s="509"/>
      <c r="FA354" s="509"/>
      <c r="FB354" s="509"/>
      <c r="FC354" s="509"/>
      <c r="FD354" s="509"/>
      <c r="FE354" s="509"/>
      <c r="FF354" s="509"/>
      <c r="FG354" s="509"/>
      <c r="FH354" s="163" t="s">
        <v>22680</v>
      </c>
      <c r="FI354" s="509"/>
      <c r="FJ354" s="509"/>
      <c r="FK354" s="509"/>
      <c r="FL354" s="509"/>
      <c r="FM354" s="509"/>
      <c r="FN354" s="509"/>
      <c r="FO354" s="509"/>
      <c r="FP354" s="509"/>
      <c r="FQ354" s="509"/>
      <c r="FR354" s="509"/>
      <c r="FS354" s="509"/>
      <c r="FT354" s="509"/>
      <c r="FU354" s="509"/>
      <c r="FV354" s="509"/>
      <c r="FW354" s="509"/>
      <c r="FX354" s="509"/>
      <c r="FY354" s="509"/>
      <c r="FZ354" s="509"/>
      <c r="GA354" s="509"/>
      <c r="GB354" s="509"/>
      <c r="GC354" s="509"/>
      <c r="GD354" s="509"/>
      <c r="GE354" s="509"/>
      <c r="GF354" s="509"/>
      <c r="GG354" s="509"/>
    </row>
    <row r="355">
      <c r="A355" s="507">
        <v>6778224.0</v>
      </c>
      <c r="B355" s="163" t="s">
        <v>22684</v>
      </c>
      <c r="C355" s="163" t="s">
        <v>212</v>
      </c>
      <c r="D355" s="606">
        <v>45762.71758101852</v>
      </c>
      <c r="E355" s="606">
        <v>45762.733090277776</v>
      </c>
      <c r="F355" s="606">
        <v>45762.815833333334</v>
      </c>
      <c r="G355" s="509"/>
      <c r="H355" s="163" t="s">
        <v>21685</v>
      </c>
      <c r="I355" s="509"/>
      <c r="J355" s="509"/>
      <c r="K355" s="509"/>
      <c r="L355" s="509"/>
      <c r="M355" s="509"/>
      <c r="N355" s="509"/>
      <c r="O355" s="509"/>
      <c r="P355" s="509"/>
      <c r="Q355" s="509"/>
      <c r="R355" s="509"/>
      <c r="S355" s="509"/>
      <c r="T355" s="163" t="s">
        <v>2639</v>
      </c>
      <c r="U355" s="509"/>
      <c r="V355" s="163" t="s">
        <v>151</v>
      </c>
      <c r="W355" s="605" t="s">
        <v>117</v>
      </c>
      <c r="X355" s="509"/>
      <c r="Y355" s="509"/>
      <c r="Z355" s="509"/>
      <c r="AA355" s="509"/>
      <c r="AB355" s="509"/>
      <c r="AC355" s="509"/>
      <c r="AD355" s="509"/>
      <c r="AE355" s="509"/>
      <c r="AF355" s="509"/>
      <c r="AG355" s="509"/>
      <c r="AH355" s="509"/>
      <c r="AI355" s="509"/>
      <c r="AJ355" s="509"/>
      <c r="AK355" s="509"/>
      <c r="AL355" s="509"/>
      <c r="AM355" s="509"/>
      <c r="AN355" s="509"/>
      <c r="AO355" s="509"/>
      <c r="AP355" s="509"/>
      <c r="AQ355" s="163" t="s">
        <v>21722</v>
      </c>
      <c r="AR355" s="608">
        <v>45760.0</v>
      </c>
      <c r="AS355" s="604">
        <v>798000.0</v>
      </c>
      <c r="AT355" s="509"/>
      <c r="AU355" s="509"/>
      <c r="AV355" s="509"/>
      <c r="AW355" s="509"/>
      <c r="AX355" s="509"/>
      <c r="AY355" s="509"/>
      <c r="AZ355" s="509"/>
      <c r="BA355" s="509"/>
      <c r="BB355" s="509"/>
      <c r="BC355" s="509"/>
      <c r="BD355" s="509"/>
      <c r="BE355" s="509"/>
      <c r="BF355" s="509"/>
      <c r="BG355" s="509"/>
      <c r="BH355" s="163" t="s">
        <v>21688</v>
      </c>
      <c r="BI355" s="509"/>
      <c r="BJ355" s="509"/>
      <c r="BK355" s="509"/>
      <c r="BL355" s="509"/>
      <c r="BM355" s="509"/>
      <c r="BN355" s="509"/>
      <c r="BO355" s="509"/>
      <c r="BP355" s="509"/>
      <c r="BQ355" s="509"/>
      <c r="BR355" s="509"/>
      <c r="BS355" s="509"/>
      <c r="BT355" s="163" t="s">
        <v>21730</v>
      </c>
      <c r="BU355" s="509"/>
      <c r="BV355" s="509"/>
      <c r="BW355" s="509"/>
      <c r="BX355" s="509"/>
      <c r="BY355" s="604">
        <v>31644.0</v>
      </c>
      <c r="BZ355" s="604">
        <v>29600.0</v>
      </c>
      <c r="CA355" s="509"/>
      <c r="CB355" s="509"/>
      <c r="CC355" s="514">
        <v>45804.0</v>
      </c>
      <c r="CD355" s="163" t="s">
        <v>21723</v>
      </c>
      <c r="CE355" s="604">
        <v>1067644.0</v>
      </c>
      <c r="CF355" s="604">
        <v>263644.0</v>
      </c>
      <c r="CG355" s="509"/>
      <c r="CH355" s="509"/>
      <c r="CI355" s="509"/>
      <c r="CJ355" s="509"/>
      <c r="CK355" s="509"/>
      <c r="CL355" s="509"/>
      <c r="CM355" s="509"/>
      <c r="CN355" s="509"/>
      <c r="CO355" s="509"/>
      <c r="CP355" s="509"/>
      <c r="CQ355" s="509"/>
      <c r="CR355" s="509"/>
      <c r="CS355" s="509"/>
      <c r="CT355" s="509"/>
      <c r="CU355" s="163" t="s">
        <v>118</v>
      </c>
      <c r="CV355" s="509"/>
      <c r="CW355" s="509"/>
      <c r="CX355" s="509"/>
      <c r="CY355" s="509"/>
      <c r="CZ355" s="509"/>
      <c r="DA355" s="509"/>
      <c r="DB355" s="509"/>
      <c r="DC355" s="509"/>
      <c r="DD355" s="509"/>
      <c r="DE355" s="509"/>
      <c r="DF355" s="509"/>
      <c r="DG355" s="163" t="s">
        <v>22682</v>
      </c>
      <c r="DH355" s="509"/>
      <c r="DI355" s="509"/>
      <c r="DJ355" s="509"/>
      <c r="DK355" s="509"/>
      <c r="DL355" s="509"/>
      <c r="DM355" s="509"/>
      <c r="DN355" s="509"/>
      <c r="DO355" s="509"/>
      <c r="DP355" s="163" t="s">
        <v>22685</v>
      </c>
      <c r="DQ355" s="163" t="s">
        <v>116</v>
      </c>
      <c r="DR355" s="163" t="s">
        <v>151</v>
      </c>
      <c r="DS355" s="509"/>
      <c r="DT355" s="509"/>
      <c r="DU355" s="509"/>
      <c r="DV355" s="509"/>
      <c r="DW355" s="509"/>
      <c r="DX355" s="509"/>
      <c r="DY355" s="163" t="s">
        <v>22683</v>
      </c>
      <c r="DZ355" s="509"/>
      <c r="EA355" s="509"/>
      <c r="EB355" s="509"/>
      <c r="EC355" s="509"/>
      <c r="ED355" s="509"/>
      <c r="EE355" s="509"/>
      <c r="EF355" s="509"/>
      <c r="EG355" s="509"/>
      <c r="EH355" s="509"/>
      <c r="EI355" s="509"/>
      <c r="EJ355" s="509"/>
      <c r="EK355" s="509"/>
      <c r="EL355" s="509"/>
      <c r="EM355" s="509"/>
      <c r="EN355" s="509"/>
      <c r="EO355" s="509"/>
      <c r="EP355" s="509"/>
      <c r="EQ355" s="509"/>
      <c r="ER355" s="509"/>
      <c r="ES355" s="509"/>
      <c r="ET355" s="509"/>
      <c r="EU355" s="509"/>
      <c r="EV355" s="509"/>
      <c r="EW355" s="509"/>
      <c r="EX355" s="509"/>
      <c r="EY355" s="509"/>
      <c r="EZ355" s="509"/>
      <c r="FA355" s="509"/>
      <c r="FB355" s="509"/>
      <c r="FC355" s="509"/>
      <c r="FD355" s="509"/>
      <c r="FE355" s="509"/>
      <c r="FF355" s="509"/>
      <c r="FG355" s="509"/>
      <c r="FH355" s="163" t="s">
        <v>22680</v>
      </c>
      <c r="FI355" s="509"/>
      <c r="FJ355" s="509"/>
      <c r="FK355" s="509"/>
      <c r="FL355" s="509"/>
      <c r="FM355" s="509"/>
      <c r="FN355" s="509"/>
      <c r="FO355" s="509"/>
      <c r="FP355" s="509"/>
      <c r="FQ355" s="509"/>
      <c r="FR355" s="509"/>
      <c r="FS355" s="509"/>
      <c r="FT355" s="509"/>
      <c r="FU355" s="509"/>
      <c r="FV355" s="509"/>
      <c r="FW355" s="509"/>
      <c r="FX355" s="509"/>
      <c r="FY355" s="509"/>
      <c r="FZ355" s="509"/>
      <c r="GA355" s="509"/>
      <c r="GB355" s="509"/>
      <c r="GC355" s="509"/>
      <c r="GD355" s="509"/>
      <c r="GE355" s="509"/>
      <c r="GF355" s="509"/>
      <c r="GG355" s="509"/>
    </row>
    <row r="356">
      <c r="A356" s="507"/>
      <c r="B356" s="163"/>
      <c r="C356" s="163"/>
      <c r="D356" s="606"/>
      <c r="E356" s="509"/>
      <c r="F356" s="509"/>
      <c r="G356" s="509"/>
      <c r="H356" s="163"/>
      <c r="I356" s="509"/>
      <c r="J356" s="509"/>
      <c r="K356" s="509"/>
      <c r="L356" s="509"/>
      <c r="M356" s="509"/>
      <c r="N356" s="509"/>
      <c r="O356" s="509"/>
      <c r="P356" s="509"/>
      <c r="Q356" s="509"/>
      <c r="R356" s="509"/>
      <c r="S356" s="509"/>
      <c r="T356" s="163"/>
      <c r="U356" s="509"/>
      <c r="V356" s="163"/>
      <c r="W356" s="605"/>
      <c r="X356" s="509"/>
      <c r="Y356" s="509"/>
      <c r="Z356" s="509"/>
      <c r="AA356" s="509"/>
      <c r="AB356" s="509"/>
      <c r="AC356" s="509"/>
      <c r="AD356" s="509"/>
      <c r="AE356" s="509"/>
      <c r="AF356" s="509"/>
      <c r="AG356" s="509"/>
      <c r="AH356" s="509"/>
      <c r="AI356" s="509"/>
      <c r="AJ356" s="509"/>
      <c r="AK356" s="509"/>
      <c r="AL356" s="509"/>
      <c r="AM356" s="509"/>
      <c r="AN356" s="509"/>
      <c r="AO356" s="509"/>
      <c r="AP356" s="509"/>
      <c r="AQ356" s="509"/>
      <c r="AR356" s="608"/>
      <c r="AS356" s="507"/>
      <c r="AT356" s="509"/>
      <c r="AU356" s="509"/>
      <c r="AV356" s="509"/>
      <c r="AW356" s="509"/>
      <c r="AX356" s="509"/>
      <c r="AY356" s="509"/>
      <c r="AZ356" s="509"/>
      <c r="BA356" s="509"/>
      <c r="BB356" s="509"/>
      <c r="BC356" s="509"/>
      <c r="BD356" s="509"/>
      <c r="BE356" s="509"/>
      <c r="BF356" s="509"/>
      <c r="BG356" s="509"/>
      <c r="BH356" s="163"/>
      <c r="BI356" s="509"/>
      <c r="BJ356" s="509"/>
      <c r="BK356" s="509"/>
      <c r="BL356" s="509"/>
      <c r="BM356" s="509"/>
      <c r="BN356" s="509"/>
      <c r="BO356" s="509"/>
      <c r="BP356" s="509"/>
      <c r="BQ356" s="509"/>
      <c r="BR356" s="509"/>
      <c r="BS356" s="509"/>
      <c r="BT356" s="509"/>
      <c r="BU356" s="509"/>
      <c r="BV356" s="509"/>
      <c r="BW356" s="509"/>
      <c r="BX356" s="509"/>
      <c r="BY356" s="509"/>
      <c r="BZ356" s="509"/>
      <c r="CA356" s="509"/>
      <c r="CB356" s="509"/>
      <c r="CC356" s="509"/>
      <c r="CD356" s="509"/>
      <c r="CE356" s="507"/>
      <c r="CF356" s="507"/>
      <c r="CG356" s="509"/>
      <c r="CH356" s="509"/>
      <c r="CI356" s="509"/>
      <c r="CJ356" s="509"/>
      <c r="CK356" s="509"/>
      <c r="CL356" s="509"/>
      <c r="CM356" s="509"/>
      <c r="CN356" s="509"/>
      <c r="CO356" s="509"/>
      <c r="CP356" s="509"/>
      <c r="CQ356" s="509"/>
      <c r="CR356" s="509"/>
      <c r="CS356" s="509"/>
      <c r="CT356" s="509"/>
      <c r="CU356" s="509"/>
      <c r="CV356" s="509"/>
      <c r="CW356" s="509"/>
      <c r="CX356" s="509"/>
      <c r="CY356" s="509"/>
      <c r="CZ356" s="509"/>
      <c r="DA356" s="509"/>
      <c r="DB356" s="509"/>
      <c r="DC356" s="509"/>
      <c r="DD356" s="509"/>
      <c r="DE356" s="509"/>
      <c r="DF356" s="509"/>
      <c r="DG356" s="509"/>
      <c r="DH356" s="509"/>
      <c r="DI356" s="509"/>
      <c r="DJ356" s="509"/>
      <c r="DK356" s="509"/>
      <c r="DL356" s="509"/>
      <c r="DM356" s="509"/>
      <c r="DN356" s="509"/>
      <c r="DO356" s="509"/>
      <c r="DP356" s="509"/>
      <c r="DQ356" s="509"/>
      <c r="DR356" s="163"/>
      <c r="DS356" s="509"/>
      <c r="DT356" s="509"/>
      <c r="DU356" s="509"/>
      <c r="DV356" s="509"/>
      <c r="DW356" s="509"/>
      <c r="DX356" s="509"/>
      <c r="DY356" s="509"/>
      <c r="DZ356" s="509"/>
      <c r="EA356" s="509"/>
      <c r="EB356" s="509"/>
      <c r="EC356" s="509"/>
      <c r="ED356" s="509"/>
      <c r="EE356" s="509"/>
      <c r="EF356" s="509"/>
      <c r="EG356" s="509"/>
      <c r="EH356" s="509"/>
      <c r="EI356" s="509"/>
      <c r="EJ356" s="509"/>
      <c r="EK356" s="509"/>
      <c r="EL356" s="509"/>
      <c r="EM356" s="509"/>
      <c r="EN356" s="509"/>
      <c r="EO356" s="509"/>
      <c r="EP356" s="509"/>
      <c r="EQ356" s="509"/>
      <c r="ER356" s="509"/>
      <c r="ES356" s="509"/>
      <c r="ET356" s="509"/>
      <c r="EU356" s="509"/>
      <c r="EV356" s="509"/>
      <c r="EW356" s="509"/>
      <c r="EX356" s="509"/>
      <c r="EY356" s="509"/>
      <c r="EZ356" s="509"/>
      <c r="FA356" s="509"/>
      <c r="FB356" s="509"/>
      <c r="FC356" s="509"/>
      <c r="FD356" s="509"/>
      <c r="FE356" s="509"/>
      <c r="FF356" s="509"/>
      <c r="FG356" s="509"/>
      <c r="FH356" s="509"/>
      <c r="FI356" s="509"/>
      <c r="FJ356" s="509"/>
      <c r="FK356" s="509"/>
      <c r="FL356" s="509"/>
      <c r="FM356" s="509"/>
      <c r="FN356" s="509"/>
      <c r="FO356" s="509"/>
      <c r="FP356" s="509"/>
      <c r="FQ356" s="509"/>
      <c r="FR356" s="509"/>
      <c r="FS356" s="509"/>
      <c r="FT356" s="509"/>
      <c r="FU356" s="509"/>
      <c r="FV356" s="509"/>
      <c r="FW356" s="509"/>
      <c r="FX356" s="509"/>
      <c r="FY356" s="509"/>
      <c r="FZ356" s="509"/>
      <c r="GA356" s="509"/>
      <c r="GB356" s="509"/>
      <c r="GC356" s="509"/>
      <c r="GD356" s="509"/>
      <c r="GE356" s="509"/>
      <c r="GF356" s="509"/>
      <c r="GG356" s="509"/>
    </row>
    <row r="357">
      <c r="A357" s="507"/>
      <c r="B357" s="163"/>
      <c r="C357" s="163"/>
      <c r="D357" s="606"/>
      <c r="E357" s="509"/>
      <c r="F357" s="509"/>
      <c r="G357" s="509"/>
      <c r="H357" s="163"/>
      <c r="I357" s="509"/>
      <c r="J357" s="509"/>
      <c r="K357" s="509"/>
      <c r="L357" s="509"/>
      <c r="M357" s="509"/>
      <c r="N357" s="509"/>
      <c r="O357" s="509"/>
      <c r="P357" s="509"/>
      <c r="Q357" s="509"/>
      <c r="R357" s="509"/>
      <c r="S357" s="509"/>
      <c r="T357" s="163"/>
      <c r="U357" s="509"/>
      <c r="V357" s="163"/>
      <c r="W357" s="605"/>
      <c r="X357" s="509"/>
      <c r="Y357" s="509"/>
      <c r="Z357" s="509"/>
      <c r="AA357" s="509"/>
      <c r="AB357" s="509"/>
      <c r="AC357" s="509"/>
      <c r="AD357" s="509"/>
      <c r="AE357" s="509"/>
      <c r="AF357" s="509"/>
      <c r="AG357" s="509"/>
      <c r="AH357" s="509"/>
      <c r="AI357" s="509"/>
      <c r="AJ357" s="509"/>
      <c r="AK357" s="509"/>
      <c r="AL357" s="509"/>
      <c r="AM357" s="509"/>
      <c r="AN357" s="509"/>
      <c r="AO357" s="509"/>
      <c r="AP357" s="509"/>
      <c r="AQ357" s="509"/>
      <c r="AR357" s="608"/>
      <c r="AS357" s="507"/>
      <c r="AT357" s="509"/>
      <c r="AU357" s="509"/>
      <c r="AV357" s="509"/>
      <c r="AW357" s="509"/>
      <c r="AX357" s="509"/>
      <c r="AY357" s="509"/>
      <c r="AZ357" s="509"/>
      <c r="BA357" s="509"/>
      <c r="BB357" s="509"/>
      <c r="BC357" s="509"/>
      <c r="BD357" s="509"/>
      <c r="BE357" s="509"/>
      <c r="BF357" s="509"/>
      <c r="BG357" s="509"/>
      <c r="BH357" s="163"/>
      <c r="BI357" s="509"/>
      <c r="BJ357" s="509"/>
      <c r="BK357" s="509"/>
      <c r="BL357" s="509"/>
      <c r="BM357" s="509"/>
      <c r="BN357" s="509"/>
      <c r="BO357" s="509"/>
      <c r="BP357" s="509"/>
      <c r="BQ357" s="509"/>
      <c r="BR357" s="509"/>
      <c r="BS357" s="509"/>
      <c r="BT357" s="509"/>
      <c r="BU357" s="509"/>
      <c r="BV357" s="509"/>
      <c r="BW357" s="509"/>
      <c r="BX357" s="509"/>
      <c r="BY357" s="509"/>
      <c r="BZ357" s="509"/>
      <c r="CA357" s="509"/>
      <c r="CB357" s="509"/>
      <c r="CC357" s="509"/>
      <c r="CD357" s="509"/>
      <c r="CE357" s="507"/>
      <c r="CF357" s="507"/>
      <c r="CG357" s="509"/>
      <c r="CH357" s="509"/>
      <c r="CI357" s="509"/>
      <c r="CJ357" s="509"/>
      <c r="CK357" s="509"/>
      <c r="CL357" s="509"/>
      <c r="CM357" s="509"/>
      <c r="CN357" s="509"/>
      <c r="CO357" s="509"/>
      <c r="CP357" s="509"/>
      <c r="CQ357" s="509"/>
      <c r="CR357" s="509"/>
      <c r="CS357" s="509"/>
      <c r="CT357" s="509"/>
      <c r="CU357" s="509"/>
      <c r="CV357" s="509"/>
      <c r="CW357" s="509"/>
      <c r="CX357" s="509"/>
      <c r="CY357" s="509"/>
      <c r="CZ357" s="509"/>
      <c r="DA357" s="509"/>
      <c r="DB357" s="509"/>
      <c r="DC357" s="509"/>
      <c r="DD357" s="509"/>
      <c r="DE357" s="509"/>
      <c r="DF357" s="509"/>
      <c r="DG357" s="509"/>
      <c r="DH357" s="509"/>
      <c r="DI357" s="509"/>
      <c r="DJ357" s="509"/>
      <c r="DK357" s="509"/>
      <c r="DL357" s="509"/>
      <c r="DM357" s="509"/>
      <c r="DN357" s="509"/>
      <c r="DO357" s="509"/>
      <c r="DP357" s="509"/>
      <c r="DQ357" s="509"/>
      <c r="DR357" s="163"/>
      <c r="DS357" s="509"/>
      <c r="DT357" s="509"/>
      <c r="DU357" s="509"/>
      <c r="DV357" s="509"/>
      <c r="DW357" s="509"/>
      <c r="DX357" s="509"/>
      <c r="DY357" s="509"/>
      <c r="DZ357" s="509"/>
      <c r="EA357" s="509"/>
      <c r="EB357" s="509"/>
      <c r="EC357" s="509"/>
      <c r="ED357" s="509"/>
      <c r="EE357" s="509"/>
      <c r="EF357" s="509"/>
      <c r="EG357" s="509"/>
      <c r="EH357" s="509"/>
      <c r="EI357" s="509"/>
      <c r="EJ357" s="509"/>
      <c r="EK357" s="509"/>
      <c r="EL357" s="509"/>
      <c r="EM357" s="509"/>
      <c r="EN357" s="509"/>
      <c r="EO357" s="509"/>
      <c r="EP357" s="509"/>
      <c r="EQ357" s="509"/>
      <c r="ER357" s="509"/>
      <c r="ES357" s="509"/>
      <c r="ET357" s="509"/>
      <c r="EU357" s="509"/>
      <c r="EV357" s="509"/>
      <c r="EW357" s="509"/>
      <c r="EX357" s="509"/>
      <c r="EY357" s="509"/>
      <c r="EZ357" s="509"/>
      <c r="FA357" s="509"/>
      <c r="FB357" s="509"/>
      <c r="FC357" s="509"/>
      <c r="FD357" s="509"/>
      <c r="FE357" s="509"/>
      <c r="FF357" s="509"/>
      <c r="FG357" s="509"/>
      <c r="FH357" s="509"/>
      <c r="FI357" s="509"/>
      <c r="FJ357" s="509"/>
      <c r="FK357" s="509"/>
      <c r="FL357" s="509"/>
      <c r="FM357" s="509"/>
      <c r="FN357" s="509"/>
      <c r="FO357" s="509"/>
      <c r="FP357" s="509"/>
      <c r="FQ357" s="509"/>
      <c r="FR357" s="509"/>
      <c r="FS357" s="509"/>
      <c r="FT357" s="509"/>
      <c r="FU357" s="509"/>
      <c r="FV357" s="509"/>
      <c r="FW357" s="509"/>
      <c r="FX357" s="509"/>
      <c r="FY357" s="509"/>
      <c r="FZ357" s="509"/>
      <c r="GA357" s="509"/>
      <c r="GB357" s="509"/>
      <c r="GC357" s="509"/>
      <c r="GD357" s="509"/>
      <c r="GE357" s="509"/>
      <c r="GF357" s="509"/>
      <c r="GG357" s="509"/>
    </row>
    <row r="358">
      <c r="A358" s="507"/>
      <c r="B358" s="163"/>
      <c r="C358" s="163"/>
      <c r="D358" s="606"/>
      <c r="E358" s="509"/>
      <c r="F358" s="509"/>
      <c r="G358" s="509"/>
      <c r="H358" s="163"/>
      <c r="I358" s="509"/>
      <c r="J358" s="509"/>
      <c r="K358" s="509"/>
      <c r="L358" s="509"/>
      <c r="M358" s="509"/>
      <c r="N358" s="509"/>
      <c r="O358" s="509"/>
      <c r="P358" s="509"/>
      <c r="Q358" s="509"/>
      <c r="R358" s="509"/>
      <c r="S358" s="509"/>
      <c r="T358" s="163"/>
      <c r="U358" s="509"/>
      <c r="V358" s="163"/>
      <c r="W358" s="605"/>
      <c r="X358" s="509"/>
      <c r="Y358" s="509"/>
      <c r="Z358" s="509"/>
      <c r="AA358" s="509"/>
      <c r="AB358" s="509"/>
      <c r="AC358" s="509"/>
      <c r="AD358" s="509"/>
      <c r="AE358" s="509"/>
      <c r="AF358" s="509"/>
      <c r="AG358" s="509"/>
      <c r="AH358" s="509"/>
      <c r="AI358" s="509"/>
      <c r="AJ358" s="509"/>
      <c r="AK358" s="509"/>
      <c r="AL358" s="509"/>
      <c r="AM358" s="509"/>
      <c r="AN358" s="509"/>
      <c r="AO358" s="509"/>
      <c r="AP358" s="509"/>
      <c r="AQ358" s="509"/>
      <c r="AR358" s="608"/>
      <c r="AS358" s="507"/>
      <c r="AT358" s="509"/>
      <c r="AU358" s="509"/>
      <c r="AV358" s="509"/>
      <c r="AW358" s="509"/>
      <c r="AX358" s="509"/>
      <c r="AY358" s="509"/>
      <c r="AZ358" s="509"/>
      <c r="BA358" s="509"/>
      <c r="BB358" s="509"/>
      <c r="BC358" s="509"/>
      <c r="BD358" s="509"/>
      <c r="BE358" s="509"/>
      <c r="BF358" s="509"/>
      <c r="BG358" s="509"/>
      <c r="BH358" s="163"/>
      <c r="BI358" s="509"/>
      <c r="BJ358" s="509"/>
      <c r="BK358" s="509"/>
      <c r="BL358" s="509"/>
      <c r="BM358" s="509"/>
      <c r="BN358" s="509"/>
      <c r="BO358" s="509"/>
      <c r="BP358" s="509"/>
      <c r="BQ358" s="509"/>
      <c r="BR358" s="509"/>
      <c r="BS358" s="509"/>
      <c r="BT358" s="509"/>
      <c r="BU358" s="509"/>
      <c r="BV358" s="509"/>
      <c r="BW358" s="509"/>
      <c r="BX358" s="507"/>
      <c r="BY358" s="509"/>
      <c r="BZ358" s="509"/>
      <c r="CA358" s="603"/>
      <c r="CB358" s="509"/>
      <c r="CC358" s="509"/>
      <c r="CD358" s="509"/>
      <c r="CE358" s="507"/>
      <c r="CF358" s="507"/>
      <c r="CG358" s="509"/>
      <c r="CH358" s="509"/>
      <c r="CI358" s="509"/>
      <c r="CJ358" s="509"/>
      <c r="CK358" s="509"/>
      <c r="CL358" s="509"/>
      <c r="CM358" s="509"/>
      <c r="CN358" s="509"/>
      <c r="CO358" s="509"/>
      <c r="CP358" s="509"/>
      <c r="CQ358" s="509"/>
      <c r="CR358" s="509"/>
      <c r="CS358" s="509"/>
      <c r="CT358" s="509"/>
      <c r="CU358" s="509"/>
      <c r="CV358" s="509"/>
      <c r="CW358" s="509"/>
      <c r="CX358" s="509"/>
      <c r="CY358" s="509"/>
      <c r="CZ358" s="509"/>
      <c r="DA358" s="509"/>
      <c r="DB358" s="509"/>
      <c r="DC358" s="509"/>
      <c r="DD358" s="509"/>
      <c r="DE358" s="509"/>
      <c r="DF358" s="509"/>
      <c r="DG358" s="509"/>
      <c r="DH358" s="509"/>
      <c r="DI358" s="509"/>
      <c r="DJ358" s="509"/>
      <c r="DK358" s="509"/>
      <c r="DL358" s="509"/>
      <c r="DM358" s="509"/>
      <c r="DN358" s="509"/>
      <c r="DO358" s="509"/>
      <c r="DP358" s="509"/>
      <c r="DQ358" s="509"/>
      <c r="DR358" s="163"/>
      <c r="DS358" s="509"/>
      <c r="DT358" s="509"/>
      <c r="DU358" s="509"/>
      <c r="DV358" s="509"/>
      <c r="DW358" s="509"/>
      <c r="DX358" s="509"/>
      <c r="DY358" s="509"/>
      <c r="DZ358" s="509"/>
      <c r="EA358" s="509"/>
      <c r="EB358" s="509"/>
      <c r="EC358" s="509"/>
      <c r="ED358" s="509"/>
      <c r="EE358" s="509"/>
      <c r="EF358" s="509"/>
      <c r="EG358" s="509"/>
      <c r="EH358" s="509"/>
      <c r="EI358" s="509"/>
      <c r="EJ358" s="509"/>
      <c r="EK358" s="509"/>
      <c r="EL358" s="509"/>
      <c r="EM358" s="509"/>
      <c r="EN358" s="509"/>
      <c r="EO358" s="509"/>
      <c r="EP358" s="509"/>
      <c r="EQ358" s="509"/>
      <c r="ER358" s="509"/>
      <c r="ES358" s="509"/>
      <c r="ET358" s="509"/>
      <c r="EU358" s="509"/>
      <c r="EV358" s="509"/>
      <c r="EW358" s="509"/>
      <c r="EX358" s="509"/>
      <c r="EY358" s="509"/>
      <c r="EZ358" s="509"/>
      <c r="FA358" s="509"/>
      <c r="FB358" s="509"/>
      <c r="FC358" s="509"/>
      <c r="FD358" s="509"/>
      <c r="FE358" s="509"/>
      <c r="FF358" s="509"/>
      <c r="FG358" s="509"/>
      <c r="FH358" s="509"/>
      <c r="FI358" s="509"/>
      <c r="FJ358" s="509"/>
      <c r="FK358" s="509"/>
      <c r="FL358" s="509"/>
      <c r="FM358" s="509"/>
      <c r="FN358" s="509"/>
      <c r="FO358" s="509"/>
      <c r="FP358" s="509"/>
      <c r="FQ358" s="509"/>
      <c r="FR358" s="509"/>
      <c r="FS358" s="509"/>
      <c r="FT358" s="509"/>
      <c r="FU358" s="509"/>
      <c r="FV358" s="509"/>
      <c r="FW358" s="509"/>
      <c r="FX358" s="509"/>
      <c r="FY358" s="509"/>
      <c r="FZ358" s="509"/>
      <c r="GA358" s="509"/>
      <c r="GB358" s="509"/>
      <c r="GC358" s="509"/>
      <c r="GD358" s="509"/>
      <c r="GE358" s="509"/>
      <c r="GF358" s="509"/>
      <c r="GG358" s="509"/>
    </row>
    <row r="359">
      <c r="A359" s="507"/>
      <c r="B359" s="163"/>
      <c r="C359" s="163"/>
      <c r="D359" s="606"/>
      <c r="E359" s="509"/>
      <c r="F359" s="509"/>
      <c r="G359" s="509"/>
      <c r="H359" s="163"/>
      <c r="I359" s="509"/>
      <c r="J359" s="509"/>
      <c r="K359" s="509"/>
      <c r="L359" s="509"/>
      <c r="M359" s="509"/>
      <c r="N359" s="509"/>
      <c r="O359" s="509"/>
      <c r="P359" s="509"/>
      <c r="Q359" s="509"/>
      <c r="R359" s="509"/>
      <c r="S359" s="509"/>
      <c r="T359" s="163"/>
      <c r="U359" s="509"/>
      <c r="V359" s="163"/>
      <c r="W359" s="605"/>
      <c r="X359" s="509"/>
      <c r="Y359" s="509"/>
      <c r="Z359" s="509"/>
      <c r="AA359" s="509"/>
      <c r="AB359" s="509"/>
      <c r="AC359" s="509"/>
      <c r="AD359" s="509"/>
      <c r="AE359" s="509"/>
      <c r="AF359" s="509"/>
      <c r="AG359" s="509"/>
      <c r="AH359" s="509"/>
      <c r="AI359" s="509"/>
      <c r="AJ359" s="509"/>
      <c r="AK359" s="509"/>
      <c r="AL359" s="509"/>
      <c r="AM359" s="509"/>
      <c r="AN359" s="509"/>
      <c r="AO359" s="509"/>
      <c r="AP359" s="509"/>
      <c r="AQ359" s="509"/>
      <c r="AR359" s="608"/>
      <c r="AS359" s="507"/>
      <c r="AT359" s="509"/>
      <c r="AU359" s="509"/>
      <c r="AV359" s="509"/>
      <c r="AW359" s="509"/>
      <c r="AX359" s="509"/>
      <c r="AY359" s="509"/>
      <c r="AZ359" s="509"/>
      <c r="BA359" s="509"/>
      <c r="BB359" s="509"/>
      <c r="BC359" s="509"/>
      <c r="BD359" s="509"/>
      <c r="BE359" s="509"/>
      <c r="BF359" s="509"/>
      <c r="BG359" s="509"/>
      <c r="BH359" s="163"/>
      <c r="BI359" s="509"/>
      <c r="BJ359" s="509"/>
      <c r="BK359" s="509"/>
      <c r="BL359" s="509"/>
      <c r="BM359" s="509"/>
      <c r="BN359" s="509"/>
      <c r="BO359" s="509"/>
      <c r="BP359" s="509"/>
      <c r="BQ359" s="509"/>
      <c r="BR359" s="509"/>
      <c r="BS359" s="509"/>
      <c r="BT359" s="509"/>
      <c r="BU359" s="509"/>
      <c r="BV359" s="509"/>
      <c r="BW359" s="509"/>
      <c r="BX359" s="507"/>
      <c r="BY359" s="509"/>
      <c r="BZ359" s="509"/>
      <c r="CA359" s="603"/>
      <c r="CB359" s="509"/>
      <c r="CC359" s="509"/>
      <c r="CD359" s="509"/>
      <c r="CE359" s="507"/>
      <c r="CF359" s="507"/>
      <c r="CG359" s="509"/>
      <c r="CH359" s="509"/>
      <c r="CI359" s="509"/>
      <c r="CJ359" s="509"/>
      <c r="CK359" s="509"/>
      <c r="CL359" s="509"/>
      <c r="CM359" s="509"/>
      <c r="CN359" s="509"/>
      <c r="CO359" s="509"/>
      <c r="CP359" s="509"/>
      <c r="CQ359" s="509"/>
      <c r="CR359" s="509"/>
      <c r="CS359" s="509"/>
      <c r="CT359" s="509"/>
      <c r="CU359" s="509"/>
      <c r="CV359" s="509"/>
      <c r="CW359" s="509"/>
      <c r="CX359" s="509"/>
      <c r="CY359" s="509"/>
      <c r="CZ359" s="509"/>
      <c r="DA359" s="509"/>
      <c r="DB359" s="509"/>
      <c r="DC359" s="509"/>
      <c r="DD359" s="509"/>
      <c r="DE359" s="509"/>
      <c r="DF359" s="509"/>
      <c r="DG359" s="509"/>
      <c r="DH359" s="509"/>
      <c r="DI359" s="509"/>
      <c r="DJ359" s="509"/>
      <c r="DK359" s="509"/>
      <c r="DL359" s="509"/>
      <c r="DM359" s="509"/>
      <c r="DN359" s="509"/>
      <c r="DO359" s="509"/>
      <c r="DP359" s="509"/>
      <c r="DQ359" s="509"/>
      <c r="DR359" s="163"/>
      <c r="DS359" s="509"/>
      <c r="DT359" s="509"/>
      <c r="DU359" s="509"/>
      <c r="DV359" s="509"/>
      <c r="DW359" s="509"/>
      <c r="DX359" s="509"/>
      <c r="DY359" s="509"/>
      <c r="DZ359" s="509"/>
      <c r="EA359" s="509"/>
      <c r="EB359" s="509"/>
      <c r="EC359" s="509"/>
      <c r="ED359" s="509"/>
      <c r="EE359" s="509"/>
      <c r="EF359" s="509"/>
      <c r="EG359" s="509"/>
      <c r="EH359" s="509"/>
      <c r="EI359" s="509"/>
      <c r="EJ359" s="509"/>
      <c r="EK359" s="509"/>
      <c r="EL359" s="509"/>
      <c r="EM359" s="509"/>
      <c r="EN359" s="509"/>
      <c r="EO359" s="509"/>
      <c r="EP359" s="509"/>
      <c r="EQ359" s="509"/>
      <c r="ER359" s="509"/>
      <c r="ES359" s="509"/>
      <c r="ET359" s="509"/>
      <c r="EU359" s="509"/>
      <c r="EV359" s="509"/>
      <c r="EW359" s="509"/>
      <c r="EX359" s="509"/>
      <c r="EY359" s="509"/>
      <c r="EZ359" s="509"/>
      <c r="FA359" s="509"/>
      <c r="FB359" s="509"/>
      <c r="FC359" s="509"/>
      <c r="FD359" s="509"/>
      <c r="FE359" s="509"/>
      <c r="FF359" s="509"/>
      <c r="FG359" s="509"/>
      <c r="FH359" s="509"/>
      <c r="FI359" s="509"/>
      <c r="FJ359" s="509"/>
      <c r="FK359" s="509"/>
      <c r="FL359" s="509"/>
      <c r="FM359" s="509"/>
      <c r="FN359" s="509"/>
      <c r="FO359" s="509"/>
      <c r="FP359" s="509"/>
      <c r="FQ359" s="509"/>
      <c r="FR359" s="509"/>
      <c r="FS359" s="509"/>
      <c r="FT359" s="509"/>
      <c r="FU359" s="509"/>
      <c r="FV359" s="509"/>
      <c r="FW359" s="509"/>
      <c r="FX359" s="509"/>
      <c r="FY359" s="509"/>
      <c r="FZ359" s="509"/>
      <c r="GA359" s="509"/>
      <c r="GB359" s="509"/>
      <c r="GC359" s="509"/>
      <c r="GD359" s="509"/>
      <c r="GE359" s="509"/>
      <c r="GF359" s="509"/>
      <c r="GG359" s="509"/>
    </row>
    <row r="360">
      <c r="A360" s="507">
        <v>6783726.0</v>
      </c>
      <c r="B360" s="163" t="s">
        <v>22713</v>
      </c>
      <c r="C360" s="163" t="s">
        <v>212</v>
      </c>
      <c r="D360" s="606">
        <v>45763.567557870374</v>
      </c>
      <c r="E360" s="606">
        <v>45763.568773148145</v>
      </c>
      <c r="F360" s="606">
        <v>45763.621886574074</v>
      </c>
      <c r="G360" s="509"/>
      <c r="H360" s="163" t="s">
        <v>21685</v>
      </c>
      <c r="I360" s="509"/>
      <c r="J360" s="509"/>
      <c r="K360" s="509"/>
      <c r="L360" s="509"/>
      <c r="M360" s="509"/>
      <c r="N360" s="509"/>
      <c r="O360" s="509"/>
      <c r="P360" s="509"/>
      <c r="Q360" s="509"/>
      <c r="R360" s="509"/>
      <c r="S360" s="509"/>
      <c r="T360" s="509"/>
      <c r="U360" s="509"/>
      <c r="V360" s="163" t="s">
        <v>21820</v>
      </c>
      <c r="W360" s="605" t="s">
        <v>121</v>
      </c>
      <c r="X360" s="509"/>
      <c r="Y360" s="509"/>
      <c r="Z360" s="509"/>
      <c r="AA360" s="509"/>
      <c r="AB360" s="509"/>
      <c r="AC360" s="509"/>
      <c r="AD360" s="509"/>
      <c r="AE360" s="509"/>
      <c r="AF360" s="509"/>
      <c r="AG360" s="509"/>
      <c r="AH360" s="509"/>
      <c r="AI360" s="509"/>
      <c r="AJ360" s="509"/>
      <c r="AK360" s="509"/>
      <c r="AL360" s="509"/>
      <c r="AM360" s="509"/>
      <c r="AN360" s="509"/>
      <c r="AO360" s="509"/>
      <c r="AP360" s="509"/>
      <c r="AQ360" s="509"/>
      <c r="AR360" s="607"/>
      <c r="AS360" s="509"/>
      <c r="AT360" s="509"/>
      <c r="AU360" s="509"/>
      <c r="AV360" s="509"/>
      <c r="AW360" s="509"/>
      <c r="AX360" s="509"/>
      <c r="AY360" s="509"/>
      <c r="AZ360" s="509"/>
      <c r="BA360" s="509"/>
      <c r="BB360" s="509"/>
      <c r="BC360" s="509"/>
      <c r="BD360" s="509"/>
      <c r="BE360" s="509"/>
      <c r="BF360" s="509"/>
      <c r="BG360" s="509"/>
      <c r="BH360" s="163" t="s">
        <v>21688</v>
      </c>
      <c r="BI360" s="509"/>
      <c r="BJ360" s="509"/>
      <c r="BK360" s="509"/>
      <c r="BL360" s="509"/>
      <c r="BM360" s="509"/>
      <c r="BN360" s="509"/>
      <c r="BO360" s="509"/>
      <c r="BP360" s="509"/>
      <c r="BQ360" s="509"/>
      <c r="BR360" s="509"/>
      <c r="BS360" s="509"/>
      <c r="BT360" s="509"/>
      <c r="BU360" s="509"/>
      <c r="BV360" s="509"/>
      <c r="BW360" s="509"/>
      <c r="BX360" s="509"/>
      <c r="BY360" s="509"/>
      <c r="BZ360" s="509"/>
      <c r="CA360" s="509"/>
      <c r="CB360" s="509"/>
      <c r="CC360" s="509"/>
      <c r="CD360" s="509"/>
      <c r="CE360" s="509"/>
      <c r="CF360" s="509"/>
      <c r="CG360" s="509"/>
      <c r="CH360" s="509"/>
      <c r="CI360" s="509"/>
      <c r="CJ360" s="509"/>
      <c r="CK360" s="509"/>
      <c r="CL360" s="509"/>
      <c r="CM360" s="509"/>
      <c r="CN360" s="509"/>
      <c r="CO360" s="509"/>
      <c r="CP360" s="509"/>
      <c r="CQ360" s="509"/>
      <c r="CR360" s="509"/>
      <c r="CS360" s="509"/>
      <c r="CT360" s="509"/>
      <c r="CU360" s="163" t="s">
        <v>15816</v>
      </c>
      <c r="CV360" s="509"/>
      <c r="CW360" s="509"/>
      <c r="CX360" s="509"/>
      <c r="CY360" s="509"/>
      <c r="CZ360" s="509"/>
      <c r="DA360" s="509"/>
      <c r="DB360" s="509"/>
      <c r="DC360" s="509"/>
      <c r="DD360" s="509"/>
      <c r="DE360" s="509"/>
      <c r="DF360" s="509"/>
      <c r="DG360" s="509"/>
      <c r="DH360" s="509"/>
      <c r="DI360" s="509"/>
      <c r="DJ360" s="509"/>
      <c r="DK360" s="509"/>
      <c r="DL360" s="163" t="s">
        <v>15816</v>
      </c>
      <c r="DM360" s="509"/>
      <c r="DN360" s="509"/>
      <c r="DO360" s="509"/>
      <c r="DP360" s="509"/>
      <c r="DQ360" s="163" t="s">
        <v>22714</v>
      </c>
      <c r="DR360" s="163" t="s">
        <v>21820</v>
      </c>
      <c r="DS360" s="509"/>
      <c r="DT360" s="509"/>
      <c r="DU360" s="509"/>
      <c r="DV360" s="509"/>
      <c r="DW360" s="509"/>
      <c r="DX360" s="509"/>
      <c r="DY360" s="509"/>
      <c r="DZ360" s="509"/>
      <c r="EA360" s="509"/>
      <c r="EB360" s="509"/>
      <c r="EC360" s="509"/>
      <c r="ED360" s="509"/>
      <c r="EE360" s="602">
        <v>45763.0</v>
      </c>
      <c r="EF360" s="509"/>
      <c r="EG360" s="509"/>
      <c r="EH360" s="509"/>
      <c r="EI360" s="509"/>
      <c r="EJ360" s="509"/>
      <c r="EK360" s="509"/>
      <c r="EL360" s="509"/>
      <c r="EM360" s="509"/>
      <c r="EN360" s="509"/>
      <c r="EO360" s="509"/>
      <c r="EP360" s="509"/>
      <c r="EQ360" s="509"/>
      <c r="ER360" s="509"/>
      <c r="ES360" s="509"/>
      <c r="ET360" s="509"/>
      <c r="EU360" s="509"/>
      <c r="EV360" s="509"/>
      <c r="EW360" s="509"/>
      <c r="EX360" s="509"/>
      <c r="EY360" s="509"/>
      <c r="EZ360" s="509"/>
      <c r="FA360" s="509"/>
      <c r="FB360" s="509"/>
      <c r="FC360" s="509"/>
      <c r="FD360" s="509"/>
      <c r="FE360" s="509"/>
      <c r="FF360" s="509"/>
      <c r="FG360" s="509"/>
      <c r="FH360" s="163" t="s">
        <v>22715</v>
      </c>
      <c r="FI360" s="509"/>
      <c r="FJ360" s="509"/>
      <c r="FK360" s="509"/>
      <c r="FL360" s="509"/>
      <c r="FM360" s="509"/>
      <c r="FN360" s="509"/>
      <c r="FO360" s="509"/>
      <c r="FP360" s="509"/>
      <c r="FQ360" s="509"/>
      <c r="FR360" s="509"/>
      <c r="FS360" s="509"/>
      <c r="FT360" s="509"/>
      <c r="FU360" s="509"/>
      <c r="FV360" s="509"/>
      <c r="FW360" s="509"/>
      <c r="FX360" s="509"/>
      <c r="FY360" s="509"/>
      <c r="FZ360" s="509"/>
      <c r="GA360" s="509"/>
      <c r="GB360" s="509"/>
      <c r="GC360" s="509"/>
      <c r="GD360" s="509"/>
      <c r="GE360" s="509"/>
      <c r="GF360" s="509"/>
      <c r="GG360" s="509"/>
    </row>
    <row r="361">
      <c r="A361" s="507">
        <v>6784049.0</v>
      </c>
      <c r="B361" s="163" t="s">
        <v>22716</v>
      </c>
      <c r="C361" s="163" t="s">
        <v>22717</v>
      </c>
      <c r="D361" s="509"/>
      <c r="E361" s="509"/>
      <c r="F361" s="509"/>
      <c r="G361" s="509"/>
      <c r="H361" s="163" t="s">
        <v>21685</v>
      </c>
      <c r="I361" s="509"/>
      <c r="J361" s="509"/>
      <c r="K361" s="509"/>
      <c r="L361" s="509"/>
      <c r="M361" s="509"/>
      <c r="N361" s="509"/>
      <c r="O361" s="509"/>
      <c r="P361" s="509"/>
      <c r="Q361" s="509"/>
      <c r="R361" s="509"/>
      <c r="S361" s="509"/>
      <c r="T361" s="163" t="s">
        <v>21757</v>
      </c>
      <c r="U361" s="509"/>
      <c r="V361" s="163" t="s">
        <v>21820</v>
      </c>
      <c r="W361" s="605" t="s">
        <v>121</v>
      </c>
      <c r="X361" s="509"/>
      <c r="Y361" s="509"/>
      <c r="Z361" s="509"/>
      <c r="AA361" s="509"/>
      <c r="AB361" s="509"/>
      <c r="AC361" s="509"/>
      <c r="AD361" s="509"/>
      <c r="AE361" s="509"/>
      <c r="AF361" s="509"/>
      <c r="AG361" s="509"/>
      <c r="AH361" s="509"/>
      <c r="AI361" s="509"/>
      <c r="AJ361" s="509"/>
      <c r="AK361" s="509"/>
      <c r="AL361" s="509"/>
      <c r="AM361" s="509"/>
      <c r="AN361" s="509"/>
      <c r="AO361" s="509"/>
      <c r="AP361" s="509"/>
      <c r="AQ361" s="509"/>
      <c r="AR361" s="608">
        <v>45763.0</v>
      </c>
      <c r="AS361" s="507">
        <v>798000.0</v>
      </c>
      <c r="AT361" s="509"/>
      <c r="AU361" s="509"/>
      <c r="AV361" s="509"/>
      <c r="AW361" s="509"/>
      <c r="AX361" s="509"/>
      <c r="AY361" s="509"/>
      <c r="AZ361" s="509"/>
      <c r="BA361" s="509"/>
      <c r="BB361" s="509"/>
      <c r="BC361" s="509"/>
      <c r="BD361" s="509"/>
      <c r="BE361" s="509"/>
      <c r="BF361" s="509"/>
      <c r="BG361" s="509"/>
      <c r="BH361" s="163" t="s">
        <v>21688</v>
      </c>
      <c r="BI361" s="509"/>
      <c r="BJ361" s="509"/>
      <c r="BK361" s="509"/>
      <c r="BL361" s="509"/>
      <c r="BM361" s="509"/>
      <c r="BN361" s="509"/>
      <c r="BO361" s="509"/>
      <c r="BP361" s="507">
        <v>798000.0</v>
      </c>
      <c r="BQ361" s="509"/>
      <c r="BR361" s="509"/>
      <c r="BS361" s="509"/>
      <c r="BT361" s="509"/>
      <c r="BU361" s="509"/>
      <c r="BV361" s="509"/>
      <c r="BW361" s="509"/>
      <c r="BX361" s="509"/>
      <c r="BY361" s="509"/>
      <c r="BZ361" s="509"/>
      <c r="CA361" s="509"/>
      <c r="CB361" s="603">
        <v>45763.0</v>
      </c>
      <c r="CC361" s="509"/>
      <c r="CD361" s="509"/>
      <c r="CE361" s="507">
        <v>798000.0</v>
      </c>
      <c r="CF361" s="507">
        <v>0.0</v>
      </c>
      <c r="CG361" s="509"/>
      <c r="CH361" s="509"/>
      <c r="CI361" s="509"/>
      <c r="CJ361" s="509"/>
      <c r="CK361" s="509"/>
      <c r="CL361" s="509"/>
      <c r="CM361" s="509"/>
      <c r="CN361" s="509"/>
      <c r="CO361" s="509"/>
      <c r="CP361" s="509"/>
      <c r="CQ361" s="509"/>
      <c r="CR361" s="509"/>
      <c r="CS361" s="509"/>
      <c r="CT361" s="509"/>
      <c r="CU361" s="509"/>
      <c r="CV361" s="509"/>
      <c r="CW361" s="509"/>
      <c r="CX361" s="509"/>
      <c r="CY361" s="509"/>
      <c r="CZ361" s="509"/>
      <c r="DA361" s="509"/>
      <c r="DB361" s="509"/>
      <c r="DC361" s="509"/>
      <c r="DD361" s="509"/>
      <c r="DE361" s="509"/>
      <c r="DF361" s="509"/>
      <c r="DG361" s="509"/>
      <c r="DH361" s="509"/>
      <c r="DI361" s="509"/>
      <c r="DJ361" s="509"/>
      <c r="DK361" s="509"/>
      <c r="DL361" s="509"/>
      <c r="DM361" s="509"/>
      <c r="DN361" s="509"/>
      <c r="DO361" s="509"/>
      <c r="DP361" s="509"/>
      <c r="DQ361" s="509"/>
      <c r="DR361" s="163" t="s">
        <v>21820</v>
      </c>
      <c r="DS361" s="509"/>
      <c r="DT361" s="509"/>
      <c r="DU361" s="509"/>
      <c r="DV361" s="509"/>
      <c r="DW361" s="509"/>
      <c r="DX361" s="509"/>
      <c r="DY361" s="509"/>
      <c r="DZ361" s="509"/>
      <c r="EA361" s="509"/>
      <c r="EB361" s="509"/>
      <c r="EC361" s="509"/>
      <c r="ED361" s="509"/>
      <c r="EE361" s="509"/>
      <c r="EF361" s="509"/>
      <c r="EG361" s="509"/>
      <c r="EH361" s="509"/>
      <c r="EI361" s="509"/>
      <c r="EJ361" s="509"/>
      <c r="EK361" s="509"/>
      <c r="EL361" s="509"/>
      <c r="EM361" s="509"/>
      <c r="EN361" s="509"/>
      <c r="EO361" s="509"/>
      <c r="EP361" s="509"/>
      <c r="EQ361" s="509"/>
      <c r="ER361" s="509"/>
      <c r="ES361" s="509"/>
      <c r="ET361" s="509"/>
      <c r="EU361" s="509"/>
      <c r="EV361" s="509"/>
      <c r="EW361" s="509"/>
      <c r="EX361" s="509"/>
      <c r="EY361" s="509"/>
      <c r="EZ361" s="509"/>
      <c r="FA361" s="509"/>
      <c r="FB361" s="509"/>
      <c r="FC361" s="509"/>
      <c r="FD361" s="509"/>
      <c r="FE361" s="509"/>
      <c r="FF361" s="509"/>
      <c r="FG361" s="509"/>
      <c r="FH361" s="509"/>
      <c r="FI361" s="509"/>
      <c r="FJ361" s="509"/>
      <c r="FK361" s="509"/>
      <c r="FL361" s="509"/>
      <c r="FM361" s="509"/>
      <c r="FN361" s="509"/>
      <c r="FO361" s="509"/>
      <c r="FP361" s="509"/>
      <c r="FQ361" s="509"/>
      <c r="FR361" s="509"/>
      <c r="FS361" s="509"/>
      <c r="FT361" s="509"/>
      <c r="FU361" s="509"/>
      <c r="FV361" s="509"/>
      <c r="FW361" s="509"/>
      <c r="FX361" s="509"/>
      <c r="FY361" s="509"/>
      <c r="FZ361" s="509"/>
      <c r="GA361" s="509"/>
      <c r="GB361" s="509"/>
      <c r="GC361" s="509"/>
      <c r="GD361" s="509"/>
      <c r="GE361" s="509"/>
      <c r="GF361" s="509"/>
      <c r="GG361" s="509"/>
    </row>
    <row r="362">
      <c r="A362" s="507">
        <v>6784222.0</v>
      </c>
      <c r="B362" s="163" t="s">
        <v>22718</v>
      </c>
      <c r="C362" s="163" t="s">
        <v>22719</v>
      </c>
      <c r="D362" s="606">
        <v>45763.59142361111</v>
      </c>
      <c r="E362" s="509"/>
      <c r="F362" s="509"/>
      <c r="G362" s="509"/>
      <c r="H362" s="163" t="s">
        <v>21685</v>
      </c>
      <c r="I362" s="509"/>
      <c r="J362" s="509"/>
      <c r="K362" s="509"/>
      <c r="L362" s="509"/>
      <c r="M362" s="509"/>
      <c r="N362" s="509"/>
      <c r="O362" s="509"/>
      <c r="P362" s="509"/>
      <c r="Q362" s="509"/>
      <c r="R362" s="509"/>
      <c r="S362" s="509"/>
      <c r="T362" s="163" t="s">
        <v>21757</v>
      </c>
      <c r="U362" s="509"/>
      <c r="V362" s="163" t="s">
        <v>21820</v>
      </c>
      <c r="W362" s="605" t="s">
        <v>121</v>
      </c>
      <c r="X362" s="509"/>
      <c r="Y362" s="509"/>
      <c r="Z362" s="509"/>
      <c r="AA362" s="509"/>
      <c r="AB362" s="509"/>
      <c r="AC362" s="509"/>
      <c r="AD362" s="509"/>
      <c r="AE362" s="509"/>
      <c r="AF362" s="509"/>
      <c r="AG362" s="509"/>
      <c r="AH362" s="509"/>
      <c r="AI362" s="509"/>
      <c r="AJ362" s="509"/>
      <c r="AK362" s="509"/>
      <c r="AL362" s="509"/>
      <c r="AM362" s="509"/>
      <c r="AN362" s="509"/>
      <c r="AO362" s="509"/>
      <c r="AP362" s="509"/>
      <c r="AQ362" s="509"/>
      <c r="AR362" s="608">
        <v>45763.0</v>
      </c>
      <c r="AS362" s="507">
        <v>798000.0</v>
      </c>
      <c r="AT362" s="509"/>
      <c r="AU362" s="509"/>
      <c r="AV362" s="509"/>
      <c r="AW362" s="509"/>
      <c r="AX362" s="509"/>
      <c r="AY362" s="509"/>
      <c r="AZ362" s="509"/>
      <c r="BA362" s="509"/>
      <c r="BB362" s="509"/>
      <c r="BC362" s="509"/>
      <c r="BD362" s="509"/>
      <c r="BE362" s="509"/>
      <c r="BF362" s="509"/>
      <c r="BG362" s="509"/>
      <c r="BH362" s="163" t="s">
        <v>21688</v>
      </c>
      <c r="BI362" s="509"/>
      <c r="BJ362" s="509"/>
      <c r="BK362" s="509"/>
      <c r="BL362" s="509"/>
      <c r="BM362" s="509"/>
      <c r="BN362" s="509"/>
      <c r="BO362" s="509"/>
      <c r="BP362" s="507">
        <v>798000.0</v>
      </c>
      <c r="BQ362" s="509"/>
      <c r="BR362" s="509"/>
      <c r="BS362" s="509"/>
      <c r="BT362" s="509"/>
      <c r="BU362" s="509"/>
      <c r="BV362" s="509"/>
      <c r="BW362" s="509"/>
      <c r="BX362" s="509"/>
      <c r="BY362" s="509"/>
      <c r="BZ362" s="509"/>
      <c r="CA362" s="509"/>
      <c r="CB362" s="603">
        <v>45763.0</v>
      </c>
      <c r="CC362" s="509"/>
      <c r="CD362" s="509"/>
      <c r="CE362" s="507">
        <v>798000.0</v>
      </c>
      <c r="CF362" s="507">
        <v>0.0</v>
      </c>
      <c r="CG362" s="509"/>
      <c r="CH362" s="509"/>
      <c r="CI362" s="509"/>
      <c r="CJ362" s="509"/>
      <c r="CK362" s="509"/>
      <c r="CL362" s="509"/>
      <c r="CM362" s="509"/>
      <c r="CN362" s="509"/>
      <c r="CO362" s="509"/>
      <c r="CP362" s="509"/>
      <c r="CQ362" s="509"/>
      <c r="CR362" s="509"/>
      <c r="CS362" s="509"/>
      <c r="CT362" s="509"/>
      <c r="CU362" s="509"/>
      <c r="CV362" s="509"/>
      <c r="CW362" s="509"/>
      <c r="CX362" s="509"/>
      <c r="CY362" s="509"/>
      <c r="CZ362" s="509"/>
      <c r="DA362" s="509"/>
      <c r="DB362" s="509"/>
      <c r="DC362" s="509"/>
      <c r="DD362" s="509"/>
      <c r="DE362" s="509"/>
      <c r="DF362" s="509"/>
      <c r="DG362" s="509"/>
      <c r="DH362" s="509"/>
      <c r="DI362" s="509"/>
      <c r="DJ362" s="509"/>
      <c r="DK362" s="509"/>
      <c r="DL362" s="509"/>
      <c r="DM362" s="509"/>
      <c r="DN362" s="509"/>
      <c r="DO362" s="509"/>
      <c r="DP362" s="509"/>
      <c r="DQ362" s="509"/>
      <c r="DR362" s="163" t="s">
        <v>21820</v>
      </c>
      <c r="DS362" s="509"/>
      <c r="DT362" s="509"/>
      <c r="DU362" s="509"/>
      <c r="DV362" s="509"/>
      <c r="DW362" s="509"/>
      <c r="DX362" s="509"/>
      <c r="DY362" s="509"/>
      <c r="DZ362" s="509"/>
      <c r="EA362" s="509"/>
      <c r="EB362" s="509"/>
      <c r="EC362" s="509"/>
      <c r="ED362" s="509"/>
      <c r="EE362" s="509"/>
      <c r="EF362" s="509"/>
      <c r="EG362" s="509"/>
      <c r="EH362" s="509"/>
      <c r="EI362" s="509"/>
      <c r="EJ362" s="509"/>
      <c r="EK362" s="509"/>
      <c r="EL362" s="509"/>
      <c r="EM362" s="509"/>
      <c r="EN362" s="509"/>
      <c r="EO362" s="509"/>
      <c r="EP362" s="509"/>
      <c r="EQ362" s="509"/>
      <c r="ER362" s="509"/>
      <c r="ES362" s="509"/>
      <c r="ET362" s="509"/>
      <c r="EU362" s="509"/>
      <c r="EV362" s="509"/>
      <c r="EW362" s="509"/>
      <c r="EX362" s="509"/>
      <c r="EY362" s="509"/>
      <c r="EZ362" s="509"/>
      <c r="FA362" s="509"/>
      <c r="FB362" s="509"/>
      <c r="FC362" s="509"/>
      <c r="FD362" s="509"/>
      <c r="FE362" s="509"/>
      <c r="FF362" s="509"/>
      <c r="FG362" s="509"/>
      <c r="FH362" s="509"/>
      <c r="FI362" s="509"/>
      <c r="FJ362" s="509"/>
      <c r="FK362" s="509"/>
      <c r="FL362" s="509"/>
      <c r="FM362" s="509"/>
      <c r="FN362" s="509"/>
      <c r="FO362" s="509"/>
      <c r="FP362" s="509"/>
      <c r="FQ362" s="509"/>
      <c r="FR362" s="509"/>
      <c r="FS362" s="509"/>
      <c r="FT362" s="509"/>
      <c r="FU362" s="509"/>
      <c r="FV362" s="509"/>
      <c r="FW362" s="509"/>
      <c r="FX362" s="509"/>
      <c r="FY362" s="509"/>
      <c r="FZ362" s="509"/>
      <c r="GA362" s="509"/>
      <c r="GB362" s="509"/>
      <c r="GC362" s="509"/>
      <c r="GD362" s="509"/>
      <c r="GE362" s="509"/>
      <c r="GF362" s="509"/>
      <c r="GG362" s="509"/>
    </row>
    <row r="363">
      <c r="A363" s="507">
        <v>6784596.0</v>
      </c>
      <c r="B363" s="163" t="s">
        <v>22716</v>
      </c>
      <c r="C363" s="163" t="s">
        <v>212</v>
      </c>
      <c r="D363" s="606">
        <v>45763.60836805555</v>
      </c>
      <c r="E363" s="606">
        <v>45763.611122685186</v>
      </c>
      <c r="F363" s="606">
        <v>45763.62149305556</v>
      </c>
      <c r="G363" s="509"/>
      <c r="H363" s="163" t="s">
        <v>21685</v>
      </c>
      <c r="I363" s="509"/>
      <c r="J363" s="509"/>
      <c r="K363" s="509"/>
      <c r="L363" s="509"/>
      <c r="M363" s="509"/>
      <c r="N363" s="509"/>
      <c r="O363" s="509"/>
      <c r="P363" s="509"/>
      <c r="Q363" s="509"/>
      <c r="R363" s="509"/>
      <c r="S363" s="509"/>
      <c r="T363" s="163" t="s">
        <v>21757</v>
      </c>
      <c r="U363" s="509"/>
      <c r="V363" s="163" t="s">
        <v>21820</v>
      </c>
      <c r="W363" s="605" t="s">
        <v>121</v>
      </c>
      <c r="X363" s="509"/>
      <c r="Y363" s="509"/>
      <c r="Z363" s="509"/>
      <c r="AA363" s="509"/>
      <c r="AB363" s="509"/>
      <c r="AC363" s="509"/>
      <c r="AD363" s="509"/>
      <c r="AE363" s="509"/>
      <c r="AF363" s="509"/>
      <c r="AG363" s="509"/>
      <c r="AH363" s="509"/>
      <c r="AI363" s="509"/>
      <c r="AJ363" s="509"/>
      <c r="AK363" s="509"/>
      <c r="AL363" s="509"/>
      <c r="AM363" s="509"/>
      <c r="AN363" s="509"/>
      <c r="AO363" s="509"/>
      <c r="AP363" s="509"/>
      <c r="AQ363" s="509"/>
      <c r="AR363" s="608">
        <v>45763.0</v>
      </c>
      <c r="AS363" s="507">
        <v>788000.0</v>
      </c>
      <c r="AT363" s="509"/>
      <c r="AU363" s="509"/>
      <c r="AV363" s="509"/>
      <c r="AW363" s="509"/>
      <c r="AX363" s="509"/>
      <c r="AY363" s="509"/>
      <c r="AZ363" s="509"/>
      <c r="BA363" s="509"/>
      <c r="BB363" s="509"/>
      <c r="BC363" s="509"/>
      <c r="BD363" s="509"/>
      <c r="BE363" s="509"/>
      <c r="BF363" s="509"/>
      <c r="BG363" s="509"/>
      <c r="BH363" s="163" t="s">
        <v>21688</v>
      </c>
      <c r="BI363" s="509"/>
      <c r="BJ363" s="509"/>
      <c r="BK363" s="509"/>
      <c r="BL363" s="509"/>
      <c r="BM363" s="509"/>
      <c r="BN363" s="509"/>
      <c r="BO363" s="509"/>
      <c r="BP363" s="509"/>
      <c r="BQ363" s="509"/>
      <c r="BR363" s="509"/>
      <c r="BS363" s="509"/>
      <c r="BT363" s="509"/>
      <c r="BU363" s="509"/>
      <c r="BV363" s="509"/>
      <c r="BW363" s="509"/>
      <c r="BX363" s="507">
        <v>788000.0</v>
      </c>
      <c r="BY363" s="509"/>
      <c r="BZ363" s="509"/>
      <c r="CA363" s="603">
        <v>45763.0</v>
      </c>
      <c r="CB363" s="509"/>
      <c r="CC363" s="509"/>
      <c r="CD363" s="509"/>
      <c r="CE363" s="507">
        <v>788000.0</v>
      </c>
      <c r="CF363" s="507">
        <v>0.0</v>
      </c>
      <c r="CG363" s="509"/>
      <c r="CH363" s="509"/>
      <c r="CI363" s="509"/>
      <c r="CJ363" s="509"/>
      <c r="CK363" s="509"/>
      <c r="CL363" s="509"/>
      <c r="CM363" s="509"/>
      <c r="CN363" s="509"/>
      <c r="CO363" s="509"/>
      <c r="CP363" s="509"/>
      <c r="CQ363" s="509"/>
      <c r="CR363" s="509"/>
      <c r="CS363" s="509"/>
      <c r="CT363" s="509"/>
      <c r="CU363" s="163" t="s">
        <v>15816</v>
      </c>
      <c r="CV363" s="509"/>
      <c r="CW363" s="509"/>
      <c r="CX363" s="509"/>
      <c r="CY363" s="509"/>
      <c r="CZ363" s="509"/>
      <c r="DA363" s="509"/>
      <c r="DB363" s="509"/>
      <c r="DC363" s="509"/>
      <c r="DD363" s="509"/>
      <c r="DE363" s="509"/>
      <c r="DF363" s="509"/>
      <c r="DG363" s="163" t="s">
        <v>22714</v>
      </c>
      <c r="DH363" s="509"/>
      <c r="DI363" s="509"/>
      <c r="DJ363" s="509"/>
      <c r="DK363" s="509"/>
      <c r="DL363" s="509"/>
      <c r="DM363" s="509"/>
      <c r="DN363" s="509"/>
      <c r="DO363" s="509"/>
      <c r="DP363" s="507">
        <v>6150883.0</v>
      </c>
      <c r="DQ363" s="163" t="s">
        <v>121</v>
      </c>
      <c r="DR363" s="163" t="s">
        <v>21820</v>
      </c>
      <c r="DS363" s="509"/>
      <c r="DT363" s="509"/>
      <c r="DU363" s="509"/>
      <c r="DV363" s="509"/>
      <c r="DW363" s="509"/>
      <c r="DX363" s="509"/>
      <c r="DY363" s="163" t="s">
        <v>22720</v>
      </c>
      <c r="DZ363" s="509"/>
      <c r="EA363" s="509"/>
      <c r="EB363" s="509"/>
      <c r="EC363" s="509"/>
      <c r="ED363" s="509"/>
      <c r="EE363" s="509"/>
      <c r="EF363" s="509"/>
      <c r="EG363" s="509"/>
      <c r="EH363" s="509"/>
      <c r="EI363" s="509"/>
      <c r="EJ363" s="509"/>
      <c r="EK363" s="509"/>
      <c r="EL363" s="509"/>
      <c r="EM363" s="509"/>
      <c r="EN363" s="509"/>
      <c r="EO363" s="509"/>
      <c r="EP363" s="509"/>
      <c r="EQ363" s="509"/>
      <c r="ER363" s="509"/>
      <c r="ES363" s="509"/>
      <c r="ET363" s="509"/>
      <c r="EU363" s="509"/>
      <c r="EV363" s="509"/>
      <c r="EW363" s="509"/>
      <c r="EX363" s="509"/>
      <c r="EY363" s="509"/>
      <c r="EZ363" s="509"/>
      <c r="FA363" s="509"/>
      <c r="FB363" s="509"/>
      <c r="FC363" s="509"/>
      <c r="FD363" s="509"/>
      <c r="FE363" s="509"/>
      <c r="FF363" s="509"/>
      <c r="FG363" s="509"/>
      <c r="FH363" s="163" t="s">
        <v>22715</v>
      </c>
      <c r="FI363" s="509"/>
      <c r="FJ363" s="509"/>
      <c r="FK363" s="509"/>
      <c r="FL363" s="509"/>
      <c r="FM363" s="509"/>
      <c r="FN363" s="509"/>
      <c r="FO363" s="509"/>
      <c r="FP363" s="509"/>
      <c r="FQ363" s="509"/>
      <c r="FR363" s="509"/>
      <c r="FS363" s="509"/>
      <c r="FT363" s="509"/>
      <c r="FU363" s="509"/>
      <c r="FV363" s="509"/>
      <c r="FW363" s="509"/>
      <c r="FX363" s="509"/>
      <c r="FY363" s="509"/>
      <c r="FZ363" s="509"/>
      <c r="GA363" s="509"/>
      <c r="GB363" s="509"/>
      <c r="GC363" s="509"/>
      <c r="GD363" s="509"/>
      <c r="GE363" s="509"/>
      <c r="GF363" s="509"/>
      <c r="GG363" s="509"/>
    </row>
    <row r="364">
      <c r="A364" s="507">
        <v>6784598.0</v>
      </c>
      <c r="B364" s="163" t="s">
        <v>22721</v>
      </c>
      <c r="C364" s="163" t="s">
        <v>212</v>
      </c>
      <c r="D364" s="606">
        <v>45763.60824074074</v>
      </c>
      <c r="E364" s="606">
        <v>45763.60971064815</v>
      </c>
      <c r="F364" s="606">
        <v>45763.62099537037</v>
      </c>
      <c r="G364" s="509"/>
      <c r="H364" s="163" t="s">
        <v>21685</v>
      </c>
      <c r="I364" s="509"/>
      <c r="J364" s="509"/>
      <c r="K364" s="509"/>
      <c r="L364" s="509"/>
      <c r="M364" s="509"/>
      <c r="N364" s="509"/>
      <c r="O364" s="509"/>
      <c r="P364" s="509"/>
      <c r="Q364" s="509"/>
      <c r="R364" s="509"/>
      <c r="S364" s="509"/>
      <c r="T364" s="163" t="s">
        <v>21757</v>
      </c>
      <c r="U364" s="509"/>
      <c r="V364" s="163" t="s">
        <v>21820</v>
      </c>
      <c r="W364" s="605" t="s">
        <v>121</v>
      </c>
      <c r="X364" s="509"/>
      <c r="Y364" s="509"/>
      <c r="Z364" s="509"/>
      <c r="AA364" s="509"/>
      <c r="AB364" s="509"/>
      <c r="AC364" s="509"/>
      <c r="AD364" s="509"/>
      <c r="AE364" s="509"/>
      <c r="AF364" s="509"/>
      <c r="AG364" s="509"/>
      <c r="AH364" s="509"/>
      <c r="AI364" s="509"/>
      <c r="AJ364" s="509"/>
      <c r="AK364" s="509"/>
      <c r="AL364" s="509"/>
      <c r="AM364" s="509"/>
      <c r="AN364" s="509"/>
      <c r="AO364" s="509"/>
      <c r="AP364" s="509"/>
      <c r="AQ364" s="509"/>
      <c r="AR364" s="608">
        <v>45763.0</v>
      </c>
      <c r="AS364" s="507">
        <v>788000.0</v>
      </c>
      <c r="AT364" s="509"/>
      <c r="AU364" s="509"/>
      <c r="AV364" s="509"/>
      <c r="AW364" s="509"/>
      <c r="AX364" s="509"/>
      <c r="AY364" s="509"/>
      <c r="AZ364" s="509"/>
      <c r="BA364" s="509"/>
      <c r="BB364" s="509"/>
      <c r="BC364" s="509"/>
      <c r="BD364" s="509"/>
      <c r="BE364" s="509"/>
      <c r="BF364" s="509"/>
      <c r="BG364" s="509"/>
      <c r="BH364" s="163" t="s">
        <v>21688</v>
      </c>
      <c r="BI364" s="509"/>
      <c r="BJ364" s="509"/>
      <c r="BK364" s="509"/>
      <c r="BL364" s="509"/>
      <c r="BM364" s="509"/>
      <c r="BN364" s="509"/>
      <c r="BO364" s="509"/>
      <c r="BP364" s="509"/>
      <c r="BQ364" s="509"/>
      <c r="BR364" s="509"/>
      <c r="BS364" s="509"/>
      <c r="BT364" s="509"/>
      <c r="BU364" s="509"/>
      <c r="BV364" s="509"/>
      <c r="BW364" s="509"/>
      <c r="BX364" s="507">
        <v>788000.0</v>
      </c>
      <c r="BY364" s="509"/>
      <c r="BZ364" s="509"/>
      <c r="CA364" s="603">
        <v>45763.0</v>
      </c>
      <c r="CB364" s="509"/>
      <c r="CC364" s="509"/>
      <c r="CD364" s="509"/>
      <c r="CE364" s="507">
        <v>788000.0</v>
      </c>
      <c r="CF364" s="507">
        <v>0.0</v>
      </c>
      <c r="CG364" s="509"/>
      <c r="CH364" s="509"/>
      <c r="CI364" s="509"/>
      <c r="CJ364" s="509"/>
      <c r="CK364" s="509"/>
      <c r="CL364" s="509"/>
      <c r="CM364" s="509"/>
      <c r="CN364" s="509"/>
      <c r="CO364" s="509"/>
      <c r="CP364" s="509"/>
      <c r="CQ364" s="509"/>
      <c r="CR364" s="509"/>
      <c r="CS364" s="509"/>
      <c r="CT364" s="509"/>
      <c r="CU364" s="163" t="s">
        <v>15816</v>
      </c>
      <c r="CV364" s="509"/>
      <c r="CW364" s="509"/>
      <c r="CX364" s="509"/>
      <c r="CY364" s="509"/>
      <c r="CZ364" s="509"/>
      <c r="DA364" s="509"/>
      <c r="DB364" s="509"/>
      <c r="DC364" s="509"/>
      <c r="DD364" s="509"/>
      <c r="DE364" s="509"/>
      <c r="DF364" s="509"/>
      <c r="DG364" s="163" t="s">
        <v>22714</v>
      </c>
      <c r="DH364" s="509"/>
      <c r="DI364" s="509"/>
      <c r="DJ364" s="509"/>
      <c r="DK364" s="509"/>
      <c r="DL364" s="509"/>
      <c r="DM364" s="509"/>
      <c r="DN364" s="509"/>
      <c r="DO364" s="509"/>
      <c r="DP364" s="509"/>
      <c r="DQ364" s="163" t="s">
        <v>121</v>
      </c>
      <c r="DR364" s="163" t="s">
        <v>21820</v>
      </c>
      <c r="DS364" s="509"/>
      <c r="DT364" s="509"/>
      <c r="DU364" s="509"/>
      <c r="DV364" s="509"/>
      <c r="DW364" s="509"/>
      <c r="DX364" s="509"/>
      <c r="DY364" s="163" t="s">
        <v>22722</v>
      </c>
      <c r="DZ364" s="509"/>
      <c r="EA364" s="509"/>
      <c r="EB364" s="509"/>
      <c r="EC364" s="509"/>
      <c r="ED364" s="509"/>
      <c r="EE364" s="509"/>
      <c r="EF364" s="509"/>
      <c r="EG364" s="509"/>
      <c r="EH364" s="509"/>
      <c r="EI364" s="509"/>
      <c r="EJ364" s="509"/>
      <c r="EK364" s="509"/>
      <c r="EL364" s="509"/>
      <c r="EM364" s="509"/>
      <c r="EN364" s="509"/>
      <c r="EO364" s="509"/>
      <c r="EP364" s="509"/>
      <c r="EQ364" s="509"/>
      <c r="ER364" s="509"/>
      <c r="ES364" s="509"/>
      <c r="ET364" s="509"/>
      <c r="EU364" s="509"/>
      <c r="EV364" s="509"/>
      <c r="EW364" s="509"/>
      <c r="EX364" s="509"/>
      <c r="EY364" s="509"/>
      <c r="EZ364" s="509"/>
      <c r="FA364" s="509"/>
      <c r="FB364" s="509"/>
      <c r="FC364" s="509"/>
      <c r="FD364" s="509"/>
      <c r="FE364" s="509"/>
      <c r="FF364" s="509"/>
      <c r="FG364" s="509"/>
      <c r="FH364" s="163" t="s">
        <v>22714</v>
      </c>
      <c r="FI364" s="509"/>
      <c r="FJ364" s="509"/>
      <c r="FK364" s="509"/>
      <c r="FL364" s="509"/>
      <c r="FM364" s="509"/>
      <c r="FN364" s="509"/>
      <c r="FO364" s="509"/>
      <c r="FP364" s="509"/>
      <c r="FQ364" s="509"/>
      <c r="FR364" s="509"/>
      <c r="FS364" s="509"/>
      <c r="FT364" s="509"/>
      <c r="FU364" s="509"/>
      <c r="FV364" s="509"/>
      <c r="FW364" s="509"/>
      <c r="FX364" s="509"/>
      <c r="FY364" s="509"/>
      <c r="FZ364" s="509"/>
      <c r="GA364" s="509"/>
      <c r="GB364" s="509"/>
      <c r="GC364" s="509"/>
      <c r="GD364" s="509"/>
      <c r="GE364" s="509"/>
      <c r="GF364" s="509"/>
      <c r="GG364" s="509"/>
    </row>
    <row r="365">
      <c r="A365" s="507">
        <v>6788314.0</v>
      </c>
      <c r="B365" s="163" t="s">
        <v>22723</v>
      </c>
      <c r="C365" s="163" t="s">
        <v>212</v>
      </c>
      <c r="D365" s="606">
        <v>45763.79585648148</v>
      </c>
      <c r="E365" s="606">
        <v>45763.88489583333</v>
      </c>
      <c r="F365" s="606">
        <v>45763.94590277778</v>
      </c>
      <c r="G365" s="509"/>
      <c r="H365" s="163" t="s">
        <v>21685</v>
      </c>
      <c r="I365" s="509"/>
      <c r="J365" s="509"/>
      <c r="K365" s="509"/>
      <c r="L365" s="509"/>
      <c r="M365" s="509"/>
      <c r="N365" s="509"/>
      <c r="O365" s="509"/>
      <c r="P365" s="509"/>
      <c r="Q365" s="509"/>
      <c r="R365" s="509"/>
      <c r="S365" s="509"/>
      <c r="T365" s="163" t="s">
        <v>2639</v>
      </c>
      <c r="U365" s="509"/>
      <c r="V365" s="163" t="s">
        <v>22603</v>
      </c>
      <c r="W365" s="605" t="s">
        <v>22604</v>
      </c>
      <c r="X365" s="509"/>
      <c r="Y365" s="509"/>
      <c r="Z365" s="509"/>
      <c r="AA365" s="509"/>
      <c r="AB365" s="509"/>
      <c r="AC365" s="509"/>
      <c r="AD365" s="509"/>
      <c r="AE365" s="509"/>
      <c r="AF365" s="509"/>
      <c r="AG365" s="509"/>
      <c r="AH365" s="509"/>
      <c r="AI365" s="509"/>
      <c r="AJ365" s="509"/>
      <c r="AK365" s="509"/>
      <c r="AL365" s="509"/>
      <c r="AM365" s="509"/>
      <c r="AN365" s="509"/>
      <c r="AO365" s="509"/>
      <c r="AP365" s="509"/>
      <c r="AQ365" s="507">
        <v>36.0</v>
      </c>
      <c r="AR365" s="608">
        <v>45758.0</v>
      </c>
      <c r="AS365" s="604">
        <v>798000.0</v>
      </c>
      <c r="AT365" s="509"/>
      <c r="AU365" s="509"/>
      <c r="AV365" s="509"/>
      <c r="AW365" s="509"/>
      <c r="AX365" s="509"/>
      <c r="AY365" s="509"/>
      <c r="AZ365" s="509"/>
      <c r="BA365" s="509"/>
      <c r="BB365" s="509"/>
      <c r="BC365" s="509"/>
      <c r="BD365" s="509"/>
      <c r="BE365" s="509"/>
      <c r="BF365" s="509"/>
      <c r="BG365" s="509"/>
      <c r="BH365" s="163" t="s">
        <v>21688</v>
      </c>
      <c r="BI365" s="509"/>
      <c r="BJ365" s="509"/>
      <c r="BK365" s="509"/>
      <c r="BL365" s="509"/>
      <c r="BM365" s="509"/>
      <c r="BN365" s="509"/>
      <c r="BO365" s="509"/>
      <c r="BP365" s="604">
        <v>30000.0</v>
      </c>
      <c r="BQ365" s="509"/>
      <c r="BR365" s="509"/>
      <c r="BS365" s="509"/>
      <c r="BT365" s="163" t="s">
        <v>21693</v>
      </c>
      <c r="BU365" s="509"/>
      <c r="BV365" s="509"/>
      <c r="BW365" s="509"/>
      <c r="BX365" s="509"/>
      <c r="BY365" s="163" t="s">
        <v>22609</v>
      </c>
      <c r="BZ365" s="163" t="s">
        <v>22610</v>
      </c>
      <c r="CA365" s="509"/>
      <c r="CB365" s="603">
        <v>45758.0</v>
      </c>
      <c r="CC365" s="603">
        <v>45835.0</v>
      </c>
      <c r="CD365" s="507">
        <v>27.0</v>
      </c>
      <c r="CE365" s="163" t="s">
        <v>22611</v>
      </c>
      <c r="CF365" s="163" t="s">
        <v>22612</v>
      </c>
      <c r="CG365" s="509"/>
      <c r="CH365" s="509"/>
      <c r="CI365" s="509"/>
      <c r="CJ365" s="509"/>
      <c r="CK365" s="509"/>
      <c r="CL365" s="509"/>
      <c r="CM365" s="509"/>
      <c r="CN365" s="509"/>
      <c r="CO365" s="509"/>
      <c r="CP365" s="509"/>
      <c r="CQ365" s="509"/>
      <c r="CR365" s="509"/>
      <c r="CS365" s="509"/>
      <c r="CT365" s="509"/>
      <c r="CU365" s="163" t="s">
        <v>22605</v>
      </c>
      <c r="CV365" s="509"/>
      <c r="CW365" s="509"/>
      <c r="CX365" s="509"/>
      <c r="CY365" s="509"/>
      <c r="CZ365" s="509"/>
      <c r="DA365" s="509"/>
      <c r="DB365" s="509"/>
      <c r="DC365" s="509"/>
      <c r="DD365" s="509"/>
      <c r="DE365" s="509"/>
      <c r="DF365" s="509"/>
      <c r="DG365" s="163" t="s">
        <v>22606</v>
      </c>
      <c r="DH365" s="509"/>
      <c r="DI365" s="509"/>
      <c r="DJ365" s="509"/>
      <c r="DK365" s="509"/>
      <c r="DL365" s="509"/>
      <c r="DM365" s="509"/>
      <c r="DN365" s="509"/>
      <c r="DO365" s="509"/>
      <c r="DP365" s="163" t="s">
        <v>22613</v>
      </c>
      <c r="DQ365" s="163" t="s">
        <v>22606</v>
      </c>
      <c r="DR365" s="163" t="s">
        <v>22603</v>
      </c>
      <c r="DS365" s="509"/>
      <c r="DT365" s="509"/>
      <c r="DU365" s="509"/>
      <c r="DV365" s="509"/>
      <c r="DW365" s="509"/>
      <c r="DX365" s="509"/>
      <c r="DY365" s="163" t="s">
        <v>22724</v>
      </c>
      <c r="DZ365" s="509"/>
      <c r="EA365" s="509"/>
      <c r="EB365" s="509"/>
      <c r="EC365" s="509"/>
      <c r="ED365" s="509"/>
      <c r="EE365" s="509"/>
      <c r="EF365" s="509"/>
      <c r="EG365" s="509"/>
      <c r="EH365" s="509"/>
      <c r="EI365" s="509"/>
      <c r="EJ365" s="509"/>
      <c r="EK365" s="509"/>
      <c r="EL365" s="509"/>
      <c r="EM365" s="509"/>
      <c r="EN365" s="509"/>
      <c r="EO365" s="509"/>
      <c r="EP365" s="509"/>
      <c r="EQ365" s="509"/>
      <c r="ER365" s="509"/>
      <c r="ES365" s="509"/>
      <c r="ET365" s="509"/>
      <c r="EU365" s="509"/>
      <c r="EV365" s="509"/>
      <c r="EW365" s="509"/>
      <c r="EX365" s="509"/>
      <c r="EY365" s="509"/>
      <c r="EZ365" s="509"/>
      <c r="FA365" s="509"/>
      <c r="FB365" s="509"/>
      <c r="FC365" s="509"/>
      <c r="FD365" s="509"/>
      <c r="FE365" s="509"/>
      <c r="FF365" s="163" t="s">
        <v>22725</v>
      </c>
      <c r="FG365" s="509"/>
      <c r="FH365" s="163" t="s">
        <v>22726</v>
      </c>
      <c r="FI365" s="509"/>
      <c r="FJ365" s="509"/>
      <c r="FK365" s="509"/>
      <c r="FL365" s="509"/>
      <c r="FM365" s="509"/>
      <c r="FN365" s="509"/>
      <c r="FO365" s="509"/>
      <c r="FP365" s="509"/>
      <c r="FQ365" s="509"/>
      <c r="FR365" s="509"/>
      <c r="FS365" s="509"/>
      <c r="FT365" s="509"/>
      <c r="FU365" s="509"/>
      <c r="FV365" s="509"/>
      <c r="FW365" s="509"/>
      <c r="FX365" s="509"/>
      <c r="FY365" s="509"/>
      <c r="FZ365" s="509"/>
      <c r="GA365" s="509"/>
      <c r="GB365" s="509"/>
      <c r="GC365" s="509"/>
      <c r="GD365" s="509"/>
      <c r="GE365" s="509"/>
      <c r="GF365" s="509"/>
      <c r="GG365" s="509"/>
    </row>
    <row r="366">
      <c r="A366" s="507">
        <v>6794560.0</v>
      </c>
      <c r="B366" s="163" t="s">
        <v>22727</v>
      </c>
      <c r="C366" s="163" t="s">
        <v>212</v>
      </c>
      <c r="D366" s="606">
        <v>45764.67052083334</v>
      </c>
      <c r="E366" s="606">
        <v>45764.67212962963</v>
      </c>
      <c r="F366" s="606">
        <v>45764.67395833333</v>
      </c>
      <c r="G366" s="509"/>
      <c r="H366" s="163" t="s">
        <v>21685</v>
      </c>
      <c r="I366" s="509"/>
      <c r="J366" s="509"/>
      <c r="K366" s="509"/>
      <c r="L366" s="509"/>
      <c r="M366" s="509"/>
      <c r="N366" s="509"/>
      <c r="O366" s="509"/>
      <c r="P366" s="509"/>
      <c r="Q366" s="509"/>
      <c r="R366" s="509"/>
      <c r="S366" s="509"/>
      <c r="T366" s="163" t="s">
        <v>21757</v>
      </c>
      <c r="U366" s="509"/>
      <c r="V366" s="163" t="s">
        <v>21820</v>
      </c>
      <c r="W366" s="605" t="s">
        <v>121</v>
      </c>
      <c r="X366" s="509"/>
      <c r="Y366" s="509"/>
      <c r="Z366" s="509"/>
      <c r="AA366" s="509"/>
      <c r="AB366" s="509"/>
      <c r="AC366" s="509"/>
      <c r="AD366" s="509"/>
      <c r="AE366" s="509"/>
      <c r="AF366" s="509"/>
      <c r="AG366" s="509"/>
      <c r="AH366" s="509"/>
      <c r="AI366" s="509"/>
      <c r="AJ366" s="509"/>
      <c r="AK366" s="509"/>
      <c r="AL366" s="509"/>
      <c r="AM366" s="509"/>
      <c r="AN366" s="509"/>
      <c r="AO366" s="509"/>
      <c r="AP366" s="509"/>
      <c r="AQ366" s="509"/>
      <c r="AR366" s="608">
        <v>45763.0</v>
      </c>
      <c r="AS366" s="507">
        <v>788000.0</v>
      </c>
      <c r="AT366" s="509"/>
      <c r="AU366" s="509"/>
      <c r="AV366" s="509"/>
      <c r="AW366" s="509"/>
      <c r="AX366" s="509"/>
      <c r="AY366" s="509"/>
      <c r="AZ366" s="509"/>
      <c r="BA366" s="509"/>
      <c r="BB366" s="509"/>
      <c r="BC366" s="509"/>
      <c r="BD366" s="509"/>
      <c r="BE366" s="509"/>
      <c r="BF366" s="509"/>
      <c r="BG366" s="509"/>
      <c r="BH366" s="163" t="s">
        <v>21688</v>
      </c>
      <c r="BI366" s="509"/>
      <c r="BJ366" s="509"/>
      <c r="BK366" s="509"/>
      <c r="BL366" s="509"/>
      <c r="BM366" s="509"/>
      <c r="BN366" s="509"/>
      <c r="BO366" s="509"/>
      <c r="BP366" s="509"/>
      <c r="BQ366" s="509"/>
      <c r="BR366" s="509"/>
      <c r="BS366" s="509"/>
      <c r="BT366" s="509"/>
      <c r="BU366" s="509"/>
      <c r="BV366" s="509"/>
      <c r="BW366" s="509"/>
      <c r="BX366" s="507">
        <v>788000.0</v>
      </c>
      <c r="BY366" s="509"/>
      <c r="BZ366" s="509"/>
      <c r="CA366" s="603">
        <v>45763.0</v>
      </c>
      <c r="CB366" s="509"/>
      <c r="CC366" s="509"/>
      <c r="CD366" s="509"/>
      <c r="CE366" s="507">
        <v>788000.0</v>
      </c>
      <c r="CF366" s="507">
        <v>0.0</v>
      </c>
      <c r="CG366" s="509"/>
      <c r="CH366" s="509"/>
      <c r="CI366" s="509"/>
      <c r="CJ366" s="509"/>
      <c r="CK366" s="509"/>
      <c r="CL366" s="509"/>
      <c r="CM366" s="509"/>
      <c r="CN366" s="509"/>
      <c r="CO366" s="509"/>
      <c r="CP366" s="509"/>
      <c r="CQ366" s="509"/>
      <c r="CR366" s="509"/>
      <c r="CS366" s="509"/>
      <c r="CT366" s="509"/>
      <c r="CU366" s="163" t="s">
        <v>15816</v>
      </c>
      <c r="CV366" s="509"/>
      <c r="CW366" s="509"/>
      <c r="CX366" s="509"/>
      <c r="CY366" s="509"/>
      <c r="CZ366" s="509"/>
      <c r="DA366" s="509"/>
      <c r="DB366" s="509"/>
      <c r="DC366" s="509"/>
      <c r="DD366" s="509"/>
      <c r="DE366" s="509"/>
      <c r="DF366" s="509"/>
      <c r="DG366" s="163" t="s">
        <v>22714</v>
      </c>
      <c r="DH366" s="509"/>
      <c r="DI366" s="509"/>
      <c r="DJ366" s="509"/>
      <c r="DK366" s="509"/>
      <c r="DL366" s="509"/>
      <c r="DM366" s="509"/>
      <c r="DN366" s="509"/>
      <c r="DO366" s="509"/>
      <c r="DP366" s="507">
        <v>6150883.0</v>
      </c>
      <c r="DQ366" s="163" t="s">
        <v>22714</v>
      </c>
      <c r="DR366" s="163" t="s">
        <v>21820</v>
      </c>
      <c r="DS366" s="509"/>
      <c r="DT366" s="509"/>
      <c r="DU366" s="509"/>
      <c r="DV366" s="509"/>
      <c r="DW366" s="509"/>
      <c r="DX366" s="509"/>
      <c r="DY366" s="163" t="s">
        <v>22722</v>
      </c>
      <c r="DZ366" s="509"/>
      <c r="EA366" s="509"/>
      <c r="EB366" s="509"/>
      <c r="EC366" s="509"/>
      <c r="ED366" s="509"/>
      <c r="EE366" s="509"/>
      <c r="EF366" s="509"/>
      <c r="EG366" s="509"/>
      <c r="EH366" s="509"/>
      <c r="EI366" s="509"/>
      <c r="EJ366" s="509"/>
      <c r="EK366" s="509"/>
      <c r="EL366" s="509"/>
      <c r="EM366" s="509"/>
      <c r="EN366" s="509"/>
      <c r="EO366" s="509"/>
      <c r="EP366" s="509"/>
      <c r="EQ366" s="509"/>
      <c r="ER366" s="509"/>
      <c r="ES366" s="509"/>
      <c r="ET366" s="509"/>
      <c r="EU366" s="509"/>
      <c r="EV366" s="509"/>
      <c r="EW366" s="509"/>
      <c r="EX366" s="509"/>
      <c r="EY366" s="509"/>
      <c r="EZ366" s="509"/>
      <c r="FA366" s="509"/>
      <c r="FB366" s="509"/>
      <c r="FC366" s="509"/>
      <c r="FD366" s="509"/>
      <c r="FE366" s="509"/>
      <c r="FF366" s="509"/>
      <c r="FG366" s="509"/>
      <c r="FH366" s="163" t="s">
        <v>22715</v>
      </c>
      <c r="FI366" s="509"/>
      <c r="FJ366" s="509"/>
      <c r="FK366" s="509"/>
      <c r="FL366" s="509"/>
      <c r="FM366" s="509"/>
      <c r="FN366" s="509"/>
      <c r="FO366" s="509"/>
      <c r="FP366" s="509"/>
      <c r="FQ366" s="509"/>
      <c r="FR366" s="509"/>
      <c r="FS366" s="509"/>
      <c r="FT366" s="509"/>
      <c r="FU366" s="509"/>
      <c r="FV366" s="509"/>
      <c r="FW366" s="509"/>
      <c r="FX366" s="509"/>
      <c r="FY366" s="509"/>
      <c r="FZ366" s="509"/>
      <c r="GA366" s="509"/>
      <c r="GB366" s="509"/>
      <c r="GC366" s="509"/>
      <c r="GD366" s="509"/>
      <c r="GE366" s="509"/>
      <c r="GF366" s="509"/>
      <c r="GG366" s="509"/>
    </row>
    <row r="367">
      <c r="A367" s="507">
        <v>6795393.0</v>
      </c>
      <c r="B367" s="163" t="s">
        <v>22728</v>
      </c>
      <c r="C367" s="163" t="s">
        <v>212</v>
      </c>
      <c r="D367" s="606">
        <v>45764.706041666665</v>
      </c>
      <c r="E367" s="606">
        <v>45764.72761574074</v>
      </c>
      <c r="F367" s="606">
        <v>45764.72844907407</v>
      </c>
      <c r="G367" s="509"/>
      <c r="H367" s="163" t="s">
        <v>21685</v>
      </c>
      <c r="I367" s="509"/>
      <c r="J367" s="509"/>
      <c r="K367" s="509"/>
      <c r="L367" s="509"/>
      <c r="M367" s="509"/>
      <c r="N367" s="509"/>
      <c r="O367" s="509"/>
      <c r="P367" s="509"/>
      <c r="Q367" s="509"/>
      <c r="R367" s="509"/>
      <c r="S367" s="509"/>
      <c r="T367" s="509"/>
      <c r="U367" s="509"/>
      <c r="V367" s="163" t="s">
        <v>60</v>
      </c>
      <c r="W367" s="605" t="s">
        <v>122</v>
      </c>
      <c r="X367" s="509"/>
      <c r="Y367" s="509"/>
      <c r="Z367" s="509"/>
      <c r="AA367" s="509"/>
      <c r="AB367" s="509"/>
      <c r="AC367" s="509"/>
      <c r="AD367" s="509"/>
      <c r="AE367" s="509"/>
      <c r="AF367" s="509"/>
      <c r="AG367" s="509"/>
      <c r="AH367" s="509"/>
      <c r="AI367" s="509"/>
      <c r="AJ367" s="509"/>
      <c r="AK367" s="509"/>
      <c r="AL367" s="509"/>
      <c r="AM367" s="509"/>
      <c r="AN367" s="509"/>
      <c r="AO367" s="509"/>
      <c r="AP367" s="509"/>
      <c r="AQ367" s="509"/>
      <c r="AR367" s="607"/>
      <c r="AS367" s="509"/>
      <c r="AT367" s="509"/>
      <c r="AU367" s="509"/>
      <c r="AV367" s="509"/>
      <c r="AW367" s="509"/>
      <c r="AX367" s="509"/>
      <c r="AY367" s="509"/>
      <c r="AZ367" s="509"/>
      <c r="BA367" s="509"/>
      <c r="BB367" s="509"/>
      <c r="BC367" s="509"/>
      <c r="BD367" s="509"/>
      <c r="BE367" s="509"/>
      <c r="BF367" s="509"/>
      <c r="BG367" s="509"/>
      <c r="BH367" s="163" t="s">
        <v>21688</v>
      </c>
      <c r="BI367" s="509"/>
      <c r="BJ367" s="509"/>
      <c r="BK367" s="509"/>
      <c r="BL367" s="509"/>
      <c r="BM367" s="509"/>
      <c r="BN367" s="509"/>
      <c r="BO367" s="509"/>
      <c r="BP367" s="509"/>
      <c r="BQ367" s="509"/>
      <c r="BR367" s="509"/>
      <c r="BS367" s="509"/>
      <c r="BT367" s="509"/>
      <c r="BU367" s="509"/>
      <c r="BV367" s="509"/>
      <c r="BW367" s="509"/>
      <c r="BX367" s="509"/>
      <c r="BY367" s="509"/>
      <c r="BZ367" s="509"/>
      <c r="CA367" s="509"/>
      <c r="CB367" s="509"/>
      <c r="CC367" s="509"/>
      <c r="CD367" s="509"/>
      <c r="CE367" s="509"/>
      <c r="CF367" s="509"/>
      <c r="CG367" s="509"/>
      <c r="CH367" s="509"/>
      <c r="CI367" s="509"/>
      <c r="CJ367" s="509"/>
      <c r="CK367" s="509"/>
      <c r="CL367" s="509"/>
      <c r="CM367" s="509"/>
      <c r="CN367" s="509"/>
      <c r="CO367" s="509"/>
      <c r="CP367" s="509"/>
      <c r="CQ367" s="509"/>
      <c r="CR367" s="509"/>
      <c r="CS367" s="509"/>
      <c r="CT367" s="509"/>
      <c r="CU367" s="163" t="s">
        <v>13772</v>
      </c>
      <c r="CV367" s="509"/>
      <c r="CW367" s="509"/>
      <c r="CX367" s="509"/>
      <c r="CY367" s="509"/>
      <c r="CZ367" s="509"/>
      <c r="DA367" s="509"/>
      <c r="DB367" s="509"/>
      <c r="DC367" s="509"/>
      <c r="DD367" s="509"/>
      <c r="DE367" s="509"/>
      <c r="DF367" s="509"/>
      <c r="DG367" s="509"/>
      <c r="DH367" s="509"/>
      <c r="DI367" s="509"/>
      <c r="DJ367" s="509"/>
      <c r="DK367" s="509"/>
      <c r="DL367" s="163" t="s">
        <v>22729</v>
      </c>
      <c r="DM367" s="509"/>
      <c r="DN367" s="509"/>
      <c r="DO367" s="509"/>
      <c r="DP367" s="509"/>
      <c r="DQ367" s="163" t="s">
        <v>22730</v>
      </c>
      <c r="DR367" s="163" t="s">
        <v>60</v>
      </c>
      <c r="DS367" s="509"/>
      <c r="DT367" s="509"/>
      <c r="DU367" s="509"/>
      <c r="DV367" s="509"/>
      <c r="DW367" s="509"/>
      <c r="DX367" s="509"/>
      <c r="DY367" s="509"/>
      <c r="DZ367" s="509"/>
      <c r="EA367" s="509"/>
      <c r="EB367" s="509"/>
      <c r="EC367" s="509"/>
      <c r="ED367" s="509"/>
      <c r="EE367" s="602">
        <v>45764.0</v>
      </c>
      <c r="EF367" s="509"/>
      <c r="EG367" s="509"/>
      <c r="EH367" s="509"/>
      <c r="EI367" s="509"/>
      <c r="EJ367" s="509"/>
      <c r="EK367" s="509"/>
      <c r="EL367" s="509"/>
      <c r="EM367" s="509"/>
      <c r="EN367" s="509"/>
      <c r="EO367" s="509"/>
      <c r="EP367" s="509"/>
      <c r="EQ367" s="509"/>
      <c r="ER367" s="509"/>
      <c r="ES367" s="509"/>
      <c r="ET367" s="509"/>
      <c r="EU367" s="509"/>
      <c r="EV367" s="509"/>
      <c r="EW367" s="509"/>
      <c r="EX367" s="509"/>
      <c r="EY367" s="509"/>
      <c r="EZ367" s="509"/>
      <c r="FA367" s="509"/>
      <c r="FB367" s="509"/>
      <c r="FC367" s="509"/>
      <c r="FD367" s="509"/>
      <c r="FE367" s="509"/>
      <c r="FF367" s="509"/>
      <c r="FG367" s="509"/>
      <c r="FH367" s="163" t="s">
        <v>22731</v>
      </c>
      <c r="FI367" s="509"/>
      <c r="FJ367" s="509"/>
      <c r="FK367" s="509"/>
      <c r="FL367" s="509"/>
      <c r="FM367" s="509"/>
      <c r="FN367" s="509"/>
      <c r="FO367" s="509"/>
      <c r="FP367" s="509"/>
      <c r="FQ367" s="509"/>
      <c r="FR367" s="509"/>
      <c r="FS367" s="509"/>
      <c r="FT367" s="509"/>
      <c r="FU367" s="509"/>
      <c r="FV367" s="509"/>
      <c r="FW367" s="509"/>
      <c r="FX367" s="509"/>
      <c r="FY367" s="509"/>
      <c r="FZ367" s="509"/>
      <c r="GA367" s="509"/>
      <c r="GB367" s="509"/>
      <c r="GC367" s="509"/>
      <c r="GD367" s="509"/>
      <c r="GE367" s="509"/>
      <c r="GF367" s="509"/>
      <c r="GG367" s="509"/>
    </row>
    <row r="368">
      <c r="A368" s="507">
        <v>6795402.0</v>
      </c>
      <c r="B368" s="163" t="s">
        <v>22732</v>
      </c>
      <c r="C368" s="163" t="s">
        <v>212</v>
      </c>
      <c r="D368" s="606">
        <v>45764.707962962966</v>
      </c>
      <c r="E368" s="606">
        <v>45764.728738425925</v>
      </c>
      <c r="F368" s="606">
        <v>45764.73018518519</v>
      </c>
      <c r="G368" s="509"/>
      <c r="H368" s="163" t="s">
        <v>21685</v>
      </c>
      <c r="I368" s="509"/>
      <c r="J368" s="509"/>
      <c r="K368" s="509"/>
      <c r="L368" s="509"/>
      <c r="M368" s="509"/>
      <c r="N368" s="509"/>
      <c r="O368" s="509"/>
      <c r="P368" s="509"/>
      <c r="Q368" s="509"/>
      <c r="R368" s="509"/>
      <c r="S368" s="509"/>
      <c r="T368" s="163" t="s">
        <v>2639</v>
      </c>
      <c r="U368" s="509"/>
      <c r="V368" s="163" t="s">
        <v>60</v>
      </c>
      <c r="W368" s="605" t="s">
        <v>122</v>
      </c>
      <c r="X368" s="509"/>
      <c r="Y368" s="509"/>
      <c r="Z368" s="509"/>
      <c r="AA368" s="509"/>
      <c r="AB368" s="509"/>
      <c r="AC368" s="509"/>
      <c r="AD368" s="509"/>
      <c r="AE368" s="509"/>
      <c r="AF368" s="509"/>
      <c r="AG368" s="509"/>
      <c r="AH368" s="509"/>
      <c r="AI368" s="509"/>
      <c r="AJ368" s="509"/>
      <c r="AK368" s="509"/>
      <c r="AL368" s="509"/>
      <c r="AM368" s="509"/>
      <c r="AN368" s="509"/>
      <c r="AO368" s="509"/>
      <c r="AP368" s="509"/>
      <c r="AQ368" s="163" t="s">
        <v>21722</v>
      </c>
      <c r="AR368" s="608">
        <v>45764.0</v>
      </c>
      <c r="AS368" s="507">
        <v>798000.0</v>
      </c>
      <c r="AT368" s="509"/>
      <c r="AU368" s="509"/>
      <c r="AV368" s="509"/>
      <c r="AW368" s="509"/>
      <c r="AX368" s="509"/>
      <c r="AY368" s="509"/>
      <c r="AZ368" s="509"/>
      <c r="BA368" s="509"/>
      <c r="BB368" s="509"/>
      <c r="BC368" s="509"/>
      <c r="BD368" s="509"/>
      <c r="BE368" s="509"/>
      <c r="BF368" s="509"/>
      <c r="BG368" s="509"/>
      <c r="BH368" s="163" t="s">
        <v>21688</v>
      </c>
      <c r="BI368" s="509"/>
      <c r="BJ368" s="509"/>
      <c r="BK368" s="509"/>
      <c r="BL368" s="509"/>
      <c r="BM368" s="509"/>
      <c r="BN368" s="509"/>
      <c r="BO368" s="509"/>
      <c r="BP368" s="507">
        <v>348000.0</v>
      </c>
      <c r="BQ368" s="509"/>
      <c r="BR368" s="509"/>
      <c r="BS368" s="509"/>
      <c r="BT368" s="163" t="s">
        <v>21693</v>
      </c>
      <c r="BU368" s="509"/>
      <c r="BV368" s="509"/>
      <c r="BW368" s="509"/>
      <c r="BX368" s="509"/>
      <c r="BY368" s="507">
        <v>16100.0</v>
      </c>
      <c r="BZ368" s="507">
        <v>16100.0</v>
      </c>
      <c r="CA368" s="509"/>
      <c r="CB368" s="603">
        <v>45764.0</v>
      </c>
      <c r="CC368" s="603">
        <v>45835.0</v>
      </c>
      <c r="CD368" s="163" t="s">
        <v>21723</v>
      </c>
      <c r="CE368" s="507">
        <v>927600.0</v>
      </c>
      <c r="CF368" s="507">
        <v>129600.0</v>
      </c>
      <c r="CG368" s="509"/>
      <c r="CH368" s="509"/>
      <c r="CI368" s="509"/>
      <c r="CJ368" s="509"/>
      <c r="CK368" s="509"/>
      <c r="CL368" s="509"/>
      <c r="CM368" s="509"/>
      <c r="CN368" s="509"/>
      <c r="CO368" s="509"/>
      <c r="CP368" s="509"/>
      <c r="CQ368" s="509"/>
      <c r="CR368" s="509"/>
      <c r="CS368" s="509"/>
      <c r="CT368" s="509"/>
      <c r="CU368" s="163" t="s">
        <v>13772</v>
      </c>
      <c r="CV368" s="509"/>
      <c r="CW368" s="509"/>
      <c r="CX368" s="509"/>
      <c r="CY368" s="509"/>
      <c r="CZ368" s="509"/>
      <c r="DA368" s="509"/>
      <c r="DB368" s="509"/>
      <c r="DC368" s="509"/>
      <c r="DD368" s="509"/>
      <c r="DE368" s="509"/>
      <c r="DF368" s="509"/>
      <c r="DG368" s="163" t="s">
        <v>22733</v>
      </c>
      <c r="DH368" s="509"/>
      <c r="DI368" s="509"/>
      <c r="DJ368" s="509"/>
      <c r="DK368" s="509"/>
      <c r="DL368" s="509"/>
      <c r="DM368" s="509"/>
      <c r="DN368" s="509"/>
      <c r="DO368" s="509"/>
      <c r="DP368" s="509"/>
      <c r="DQ368" s="163" t="s">
        <v>22730</v>
      </c>
      <c r="DR368" s="163" t="s">
        <v>60</v>
      </c>
      <c r="DS368" s="509"/>
      <c r="DT368" s="509"/>
      <c r="DU368" s="509"/>
      <c r="DV368" s="509"/>
      <c r="DW368" s="509"/>
      <c r="DX368" s="509"/>
      <c r="DY368" s="163" t="s">
        <v>22734</v>
      </c>
      <c r="DZ368" s="509"/>
      <c r="EA368" s="509"/>
      <c r="EB368" s="509"/>
      <c r="EC368" s="509"/>
      <c r="ED368" s="509"/>
      <c r="EE368" s="509"/>
      <c r="EF368" s="509"/>
      <c r="EG368" s="509"/>
      <c r="EH368" s="509"/>
      <c r="EI368" s="509"/>
      <c r="EJ368" s="509"/>
      <c r="EK368" s="509"/>
      <c r="EL368" s="509"/>
      <c r="EM368" s="509"/>
      <c r="EN368" s="509"/>
      <c r="EO368" s="509"/>
      <c r="EP368" s="509"/>
      <c r="EQ368" s="509"/>
      <c r="ER368" s="509"/>
      <c r="ES368" s="509"/>
      <c r="ET368" s="509"/>
      <c r="EU368" s="509"/>
      <c r="EV368" s="509"/>
      <c r="EW368" s="509"/>
      <c r="EX368" s="509"/>
      <c r="EY368" s="509"/>
      <c r="EZ368" s="509"/>
      <c r="FA368" s="509"/>
      <c r="FB368" s="509"/>
      <c r="FC368" s="509"/>
      <c r="FD368" s="509"/>
      <c r="FE368" s="509"/>
      <c r="FF368" s="509"/>
      <c r="FG368" s="509"/>
      <c r="FH368" s="163" t="s">
        <v>22731</v>
      </c>
      <c r="FI368" s="509"/>
      <c r="FJ368" s="509"/>
      <c r="FK368" s="509"/>
      <c r="FL368" s="509"/>
      <c r="FM368" s="509"/>
      <c r="FN368" s="509"/>
      <c r="FO368" s="509"/>
      <c r="FP368" s="509"/>
      <c r="FQ368" s="509"/>
      <c r="FR368" s="509"/>
      <c r="FS368" s="509"/>
      <c r="FT368" s="509"/>
      <c r="FU368" s="509"/>
      <c r="FV368" s="509"/>
      <c r="FW368" s="509"/>
      <c r="FX368" s="509"/>
      <c r="FY368" s="509"/>
      <c r="FZ368" s="509"/>
      <c r="GA368" s="509"/>
      <c r="GB368" s="509"/>
      <c r="GC368" s="509"/>
      <c r="GD368" s="509"/>
      <c r="GE368" s="509"/>
      <c r="GF368" s="509"/>
      <c r="GG368" s="509"/>
    </row>
    <row r="369">
      <c r="A369" s="507">
        <v>6795457.0</v>
      </c>
      <c r="B369" s="163" t="s">
        <v>22735</v>
      </c>
      <c r="C369" s="163" t="s">
        <v>212</v>
      </c>
      <c r="D369" s="606">
        <v>45764.70959490741</v>
      </c>
      <c r="E369" s="606">
        <v>45764.72960648148</v>
      </c>
      <c r="F369" s="606">
        <v>45764.73054398148</v>
      </c>
      <c r="G369" s="509"/>
      <c r="H369" s="163" t="s">
        <v>21685</v>
      </c>
      <c r="I369" s="509"/>
      <c r="J369" s="509"/>
      <c r="K369" s="509"/>
      <c r="L369" s="509"/>
      <c r="M369" s="509"/>
      <c r="N369" s="509"/>
      <c r="O369" s="509"/>
      <c r="P369" s="509"/>
      <c r="Q369" s="509"/>
      <c r="R369" s="509"/>
      <c r="S369" s="509"/>
      <c r="T369" s="163" t="s">
        <v>2639</v>
      </c>
      <c r="U369" s="509"/>
      <c r="V369" s="163" t="s">
        <v>60</v>
      </c>
      <c r="W369" s="605" t="s">
        <v>122</v>
      </c>
      <c r="X369" s="509"/>
      <c r="Y369" s="509"/>
      <c r="Z369" s="509"/>
      <c r="AA369" s="509"/>
      <c r="AB369" s="509"/>
      <c r="AC369" s="509"/>
      <c r="AD369" s="509"/>
      <c r="AE369" s="509"/>
      <c r="AF369" s="509"/>
      <c r="AG369" s="509"/>
      <c r="AH369" s="509"/>
      <c r="AI369" s="509"/>
      <c r="AJ369" s="509"/>
      <c r="AK369" s="509"/>
      <c r="AL369" s="509"/>
      <c r="AM369" s="509"/>
      <c r="AN369" s="509"/>
      <c r="AO369" s="509"/>
      <c r="AP369" s="509"/>
      <c r="AQ369" s="163" t="s">
        <v>21722</v>
      </c>
      <c r="AR369" s="608">
        <v>45764.0</v>
      </c>
      <c r="AS369" s="507">
        <v>798000.0</v>
      </c>
      <c r="AT369" s="509"/>
      <c r="AU369" s="509"/>
      <c r="AV369" s="509"/>
      <c r="AW369" s="509"/>
      <c r="AX369" s="509"/>
      <c r="AY369" s="509"/>
      <c r="AZ369" s="509"/>
      <c r="BA369" s="509"/>
      <c r="BB369" s="509"/>
      <c r="BC369" s="509"/>
      <c r="BD369" s="509"/>
      <c r="BE369" s="509"/>
      <c r="BF369" s="509"/>
      <c r="BG369" s="509"/>
      <c r="BH369" s="163" t="s">
        <v>21688</v>
      </c>
      <c r="BI369" s="509"/>
      <c r="BJ369" s="509"/>
      <c r="BK369" s="509"/>
      <c r="BL369" s="509"/>
      <c r="BM369" s="509"/>
      <c r="BN369" s="509"/>
      <c r="BO369" s="509"/>
      <c r="BP369" s="507">
        <v>348000.0</v>
      </c>
      <c r="BQ369" s="509"/>
      <c r="BR369" s="509"/>
      <c r="BS369" s="509"/>
      <c r="BT369" s="163" t="s">
        <v>21693</v>
      </c>
      <c r="BU369" s="509"/>
      <c r="BV369" s="509"/>
      <c r="BW369" s="509"/>
      <c r="BX369" s="509"/>
      <c r="BY369" s="507">
        <v>16100.0</v>
      </c>
      <c r="BZ369" s="507">
        <v>16100.0</v>
      </c>
      <c r="CA369" s="509"/>
      <c r="CB369" s="603">
        <v>45764.0</v>
      </c>
      <c r="CC369" s="603">
        <v>45835.0</v>
      </c>
      <c r="CD369" s="163" t="s">
        <v>21723</v>
      </c>
      <c r="CE369" s="507">
        <v>927600.0</v>
      </c>
      <c r="CF369" s="507">
        <v>129600.0</v>
      </c>
      <c r="CG369" s="509"/>
      <c r="CH369" s="509"/>
      <c r="CI369" s="509"/>
      <c r="CJ369" s="509"/>
      <c r="CK369" s="509"/>
      <c r="CL369" s="509"/>
      <c r="CM369" s="509"/>
      <c r="CN369" s="509"/>
      <c r="CO369" s="509"/>
      <c r="CP369" s="509"/>
      <c r="CQ369" s="509"/>
      <c r="CR369" s="509"/>
      <c r="CS369" s="509"/>
      <c r="CT369" s="509"/>
      <c r="CU369" s="163" t="s">
        <v>13772</v>
      </c>
      <c r="CV369" s="509"/>
      <c r="CW369" s="509"/>
      <c r="CX369" s="509"/>
      <c r="CY369" s="509"/>
      <c r="CZ369" s="509"/>
      <c r="DA369" s="509"/>
      <c r="DB369" s="509"/>
      <c r="DC369" s="509"/>
      <c r="DD369" s="509"/>
      <c r="DE369" s="509"/>
      <c r="DF369" s="509"/>
      <c r="DG369" s="163" t="s">
        <v>22733</v>
      </c>
      <c r="DH369" s="509"/>
      <c r="DI369" s="509"/>
      <c r="DJ369" s="509"/>
      <c r="DK369" s="509"/>
      <c r="DL369" s="509"/>
      <c r="DM369" s="509"/>
      <c r="DN369" s="509"/>
      <c r="DO369" s="509"/>
      <c r="DP369" s="163" t="s">
        <v>22736</v>
      </c>
      <c r="DQ369" s="163" t="s">
        <v>22730</v>
      </c>
      <c r="DR369" s="163" t="s">
        <v>60</v>
      </c>
      <c r="DS369" s="509"/>
      <c r="DT369" s="509"/>
      <c r="DU369" s="509"/>
      <c r="DV369" s="509"/>
      <c r="DW369" s="509"/>
      <c r="DX369" s="509"/>
      <c r="DY369" s="163" t="s">
        <v>22734</v>
      </c>
      <c r="DZ369" s="509"/>
      <c r="EA369" s="509"/>
      <c r="EB369" s="509"/>
      <c r="EC369" s="509"/>
      <c r="ED369" s="509"/>
      <c r="EE369" s="509"/>
      <c r="EF369" s="509"/>
      <c r="EG369" s="509"/>
      <c r="EH369" s="509"/>
      <c r="EI369" s="509"/>
      <c r="EJ369" s="509"/>
      <c r="EK369" s="509"/>
      <c r="EL369" s="509"/>
      <c r="EM369" s="509"/>
      <c r="EN369" s="509"/>
      <c r="EO369" s="509"/>
      <c r="EP369" s="509"/>
      <c r="EQ369" s="509"/>
      <c r="ER369" s="509"/>
      <c r="ES369" s="509"/>
      <c r="ET369" s="509"/>
      <c r="EU369" s="509"/>
      <c r="EV369" s="509"/>
      <c r="EW369" s="509"/>
      <c r="EX369" s="509"/>
      <c r="EY369" s="509"/>
      <c r="EZ369" s="509"/>
      <c r="FA369" s="509"/>
      <c r="FB369" s="509"/>
      <c r="FC369" s="509"/>
      <c r="FD369" s="509"/>
      <c r="FE369" s="509"/>
      <c r="FF369" s="509"/>
      <c r="FG369" s="509"/>
      <c r="FH369" s="163" t="s">
        <v>22731</v>
      </c>
      <c r="FI369" s="509"/>
      <c r="FJ369" s="509"/>
      <c r="FK369" s="509"/>
      <c r="FL369" s="509"/>
      <c r="FM369" s="509"/>
      <c r="FN369" s="509"/>
      <c r="FO369" s="509"/>
      <c r="FP369" s="509"/>
      <c r="FQ369" s="509"/>
      <c r="FR369" s="509"/>
      <c r="FS369" s="509"/>
      <c r="FT369" s="509"/>
      <c r="FU369" s="509"/>
      <c r="FV369" s="509"/>
      <c r="FW369" s="509"/>
      <c r="FX369" s="509"/>
      <c r="FY369" s="509"/>
      <c r="FZ369" s="509"/>
      <c r="GA369" s="509"/>
      <c r="GB369" s="509"/>
      <c r="GC369" s="509"/>
      <c r="GD369" s="509"/>
      <c r="GE369" s="509"/>
      <c r="GF369" s="509"/>
      <c r="GG369" s="509"/>
    </row>
    <row r="370">
      <c r="A370" s="507">
        <v>6796509.0</v>
      </c>
      <c r="B370" s="163" t="s">
        <v>22737</v>
      </c>
      <c r="C370" s="163" t="s">
        <v>212</v>
      </c>
      <c r="D370" s="606">
        <v>45764.80106481481</v>
      </c>
      <c r="E370" s="606">
        <v>45764.806550925925</v>
      </c>
      <c r="F370" s="606">
        <v>45764.80681712963</v>
      </c>
      <c r="G370" s="509"/>
      <c r="H370" s="163" t="s">
        <v>21685</v>
      </c>
      <c r="I370" s="509"/>
      <c r="J370" s="509"/>
      <c r="K370" s="509"/>
      <c r="L370" s="509"/>
      <c r="M370" s="509"/>
      <c r="N370" s="509"/>
      <c r="O370" s="509"/>
      <c r="P370" s="509"/>
      <c r="Q370" s="509"/>
      <c r="R370" s="509"/>
      <c r="S370" s="509"/>
      <c r="T370" s="509"/>
      <c r="U370" s="509"/>
      <c r="V370" s="163" t="s">
        <v>22081</v>
      </c>
      <c r="W370" s="605" t="s">
        <v>123</v>
      </c>
      <c r="X370" s="509"/>
      <c r="Y370" s="509"/>
      <c r="Z370" s="509"/>
      <c r="AA370" s="509"/>
      <c r="AB370" s="509"/>
      <c r="AC370" s="509"/>
      <c r="AD370" s="509"/>
      <c r="AE370" s="509"/>
      <c r="AF370" s="509"/>
      <c r="AG370" s="509"/>
      <c r="AH370" s="509"/>
      <c r="AI370" s="509"/>
      <c r="AJ370" s="509"/>
      <c r="AK370" s="509"/>
      <c r="AL370" s="509"/>
      <c r="AM370" s="509"/>
      <c r="AN370" s="509"/>
      <c r="AO370" s="509"/>
      <c r="AP370" s="509"/>
      <c r="AQ370" s="509"/>
      <c r="AR370" s="607"/>
      <c r="AS370" s="509"/>
      <c r="AT370" s="509"/>
      <c r="AU370" s="509"/>
      <c r="AV370" s="509"/>
      <c r="AW370" s="509"/>
      <c r="AX370" s="509"/>
      <c r="AY370" s="509"/>
      <c r="AZ370" s="509"/>
      <c r="BA370" s="509"/>
      <c r="BB370" s="509"/>
      <c r="BC370" s="509"/>
      <c r="BD370" s="509"/>
      <c r="BE370" s="509"/>
      <c r="BF370" s="509"/>
      <c r="BG370" s="509"/>
      <c r="BH370" s="163" t="s">
        <v>21688</v>
      </c>
      <c r="BI370" s="509"/>
      <c r="BJ370" s="509"/>
      <c r="BK370" s="509"/>
      <c r="BL370" s="509"/>
      <c r="BM370" s="509"/>
      <c r="BN370" s="509"/>
      <c r="BO370" s="509"/>
      <c r="BP370" s="509"/>
      <c r="BQ370" s="509"/>
      <c r="BR370" s="509"/>
      <c r="BS370" s="509"/>
      <c r="BT370" s="509"/>
      <c r="BU370" s="509"/>
      <c r="BV370" s="509"/>
      <c r="BW370" s="509"/>
      <c r="BX370" s="509"/>
      <c r="BY370" s="509"/>
      <c r="BZ370" s="509"/>
      <c r="CA370" s="509"/>
      <c r="CB370" s="509"/>
      <c r="CC370" s="509"/>
      <c r="CD370" s="509"/>
      <c r="CE370" s="509"/>
      <c r="CF370" s="509"/>
      <c r="CG370" s="509"/>
      <c r="CH370" s="509"/>
      <c r="CI370" s="509"/>
      <c r="CJ370" s="509"/>
      <c r="CK370" s="509"/>
      <c r="CL370" s="509"/>
      <c r="CM370" s="509"/>
      <c r="CN370" s="509"/>
      <c r="CO370" s="509"/>
      <c r="CP370" s="509"/>
      <c r="CQ370" s="509"/>
      <c r="CR370" s="509"/>
      <c r="CS370" s="509"/>
      <c r="CT370" s="509"/>
      <c r="CU370" s="163" t="s">
        <v>18224</v>
      </c>
      <c r="CV370" s="509"/>
      <c r="CW370" s="509"/>
      <c r="CX370" s="509"/>
      <c r="CY370" s="509"/>
      <c r="CZ370" s="509"/>
      <c r="DA370" s="509"/>
      <c r="DB370" s="509"/>
      <c r="DC370" s="509"/>
      <c r="DD370" s="509"/>
      <c r="DE370" s="509"/>
      <c r="DF370" s="509"/>
      <c r="DG370" s="509"/>
      <c r="DH370" s="509"/>
      <c r="DI370" s="509"/>
      <c r="DJ370" s="509"/>
      <c r="DK370" s="509"/>
      <c r="DL370" s="163" t="s">
        <v>18224</v>
      </c>
      <c r="DM370" s="509"/>
      <c r="DN370" s="509"/>
      <c r="DO370" s="509"/>
      <c r="DP370" s="509"/>
      <c r="DQ370" s="163" t="s">
        <v>22738</v>
      </c>
      <c r="DR370" s="163" t="s">
        <v>22081</v>
      </c>
      <c r="DS370" s="509"/>
      <c r="DT370" s="509"/>
      <c r="DU370" s="509"/>
      <c r="DV370" s="509"/>
      <c r="DW370" s="509"/>
      <c r="DX370" s="509"/>
      <c r="DY370" s="509"/>
      <c r="DZ370" s="509"/>
      <c r="EA370" s="509"/>
      <c r="EB370" s="509"/>
      <c r="EC370" s="509"/>
      <c r="ED370" s="509"/>
      <c r="EE370" s="602">
        <v>45764.0</v>
      </c>
      <c r="EF370" s="509"/>
      <c r="EG370" s="509"/>
      <c r="EH370" s="509"/>
      <c r="EI370" s="509"/>
      <c r="EJ370" s="509"/>
      <c r="EK370" s="509"/>
      <c r="EL370" s="509"/>
      <c r="EM370" s="509"/>
      <c r="EN370" s="509"/>
      <c r="EO370" s="509"/>
      <c r="EP370" s="509"/>
      <c r="EQ370" s="509"/>
      <c r="ER370" s="509"/>
      <c r="ES370" s="509"/>
      <c r="ET370" s="509"/>
      <c r="EU370" s="509"/>
      <c r="EV370" s="509"/>
      <c r="EW370" s="509"/>
      <c r="EX370" s="509"/>
      <c r="EY370" s="509"/>
      <c r="EZ370" s="509"/>
      <c r="FA370" s="509"/>
      <c r="FB370" s="509"/>
      <c r="FC370" s="509"/>
      <c r="FD370" s="509"/>
      <c r="FE370" s="509"/>
      <c r="FF370" s="509"/>
      <c r="FG370" s="509"/>
      <c r="FH370" s="163" t="s">
        <v>22739</v>
      </c>
      <c r="FI370" s="509"/>
      <c r="FJ370" s="509"/>
      <c r="FK370" s="509"/>
      <c r="FL370" s="509"/>
      <c r="FM370" s="509"/>
      <c r="FN370" s="509"/>
      <c r="FO370" s="509"/>
      <c r="FP370" s="509"/>
      <c r="FQ370" s="509"/>
      <c r="FR370" s="509"/>
      <c r="FS370" s="509"/>
      <c r="FT370" s="509"/>
      <c r="FU370" s="509"/>
      <c r="FV370" s="509"/>
      <c r="FW370" s="509"/>
      <c r="FX370" s="509"/>
      <c r="FY370" s="509"/>
      <c r="FZ370" s="509"/>
      <c r="GA370" s="509"/>
      <c r="GB370" s="509"/>
      <c r="GC370" s="509"/>
      <c r="GD370" s="509"/>
      <c r="GE370" s="509"/>
      <c r="GF370" s="509"/>
      <c r="GG370" s="509"/>
    </row>
    <row r="371">
      <c r="A371" s="507">
        <v>6796519.0</v>
      </c>
      <c r="B371" s="163" t="s">
        <v>22740</v>
      </c>
      <c r="C371" s="163" t="s">
        <v>212</v>
      </c>
      <c r="D371" s="606">
        <v>45764.80626157407</v>
      </c>
      <c r="E371" s="606">
        <v>45764.81519675926</v>
      </c>
      <c r="F371" s="606">
        <v>45764.81582175926</v>
      </c>
      <c r="G371" s="509"/>
      <c r="H371" s="163" t="s">
        <v>21685</v>
      </c>
      <c r="I371" s="509"/>
      <c r="J371" s="509"/>
      <c r="K371" s="509"/>
      <c r="L371" s="509"/>
      <c r="M371" s="509"/>
      <c r="N371" s="509"/>
      <c r="O371" s="509"/>
      <c r="P371" s="509"/>
      <c r="Q371" s="509"/>
      <c r="R371" s="509"/>
      <c r="S371" s="509"/>
      <c r="T371" s="163" t="s">
        <v>2639</v>
      </c>
      <c r="U371" s="509"/>
      <c r="V371" s="163" t="s">
        <v>22081</v>
      </c>
      <c r="W371" s="605" t="s">
        <v>123</v>
      </c>
      <c r="X371" s="509"/>
      <c r="Y371" s="509"/>
      <c r="Z371" s="509"/>
      <c r="AA371" s="509"/>
      <c r="AB371" s="509"/>
      <c r="AC371" s="509"/>
      <c r="AD371" s="509"/>
      <c r="AE371" s="509"/>
      <c r="AF371" s="509"/>
      <c r="AG371" s="509"/>
      <c r="AH371" s="509"/>
      <c r="AI371" s="509"/>
      <c r="AJ371" s="509"/>
      <c r="AK371" s="509"/>
      <c r="AL371" s="509"/>
      <c r="AM371" s="509"/>
      <c r="AN371" s="509"/>
      <c r="AO371" s="509"/>
      <c r="AP371" s="509"/>
      <c r="AQ371" s="507">
        <v>36.0</v>
      </c>
      <c r="AR371" s="608">
        <v>45764.0</v>
      </c>
      <c r="AS371" s="604">
        <v>798000.0</v>
      </c>
      <c r="AT371" s="509"/>
      <c r="AU371" s="509"/>
      <c r="AV371" s="509"/>
      <c r="AW371" s="509"/>
      <c r="AX371" s="509"/>
      <c r="AY371" s="509"/>
      <c r="AZ371" s="509"/>
      <c r="BA371" s="509"/>
      <c r="BB371" s="509"/>
      <c r="BC371" s="509"/>
      <c r="BD371" s="509"/>
      <c r="BE371" s="509"/>
      <c r="BF371" s="509"/>
      <c r="BG371" s="509"/>
      <c r="BH371" s="163" t="s">
        <v>21688</v>
      </c>
      <c r="BI371" s="509"/>
      <c r="BJ371" s="509"/>
      <c r="BK371" s="509"/>
      <c r="BL371" s="509"/>
      <c r="BM371" s="509"/>
      <c r="BN371" s="509"/>
      <c r="BO371" s="509"/>
      <c r="BP371" s="509"/>
      <c r="BQ371" s="509"/>
      <c r="BR371" s="509"/>
      <c r="BS371" s="509"/>
      <c r="BT371" s="163" t="s">
        <v>21693</v>
      </c>
      <c r="BU371" s="509"/>
      <c r="BV371" s="509"/>
      <c r="BW371" s="509"/>
      <c r="BX371" s="509"/>
      <c r="BY371" s="604">
        <v>30324.0</v>
      </c>
      <c r="BZ371" s="604">
        <v>28500.0</v>
      </c>
      <c r="CA371" s="509"/>
      <c r="CB371" s="509"/>
      <c r="CC371" s="603">
        <v>45835.0</v>
      </c>
      <c r="CD371" s="163" t="s">
        <v>21723</v>
      </c>
      <c r="CE371" s="604">
        <v>1027824.0</v>
      </c>
      <c r="CF371" s="604">
        <v>229824.0</v>
      </c>
      <c r="CG371" s="509"/>
      <c r="CH371" s="509"/>
      <c r="CI371" s="509"/>
      <c r="CJ371" s="509"/>
      <c r="CK371" s="509"/>
      <c r="CL371" s="509"/>
      <c r="CM371" s="509"/>
      <c r="CN371" s="509"/>
      <c r="CO371" s="509"/>
      <c r="CP371" s="509"/>
      <c r="CQ371" s="509"/>
      <c r="CR371" s="509"/>
      <c r="CS371" s="509"/>
      <c r="CT371" s="509"/>
      <c r="CU371" s="163" t="s">
        <v>18224</v>
      </c>
      <c r="CV371" s="509"/>
      <c r="CW371" s="509"/>
      <c r="CX371" s="509"/>
      <c r="CY371" s="509"/>
      <c r="CZ371" s="509"/>
      <c r="DA371" s="509"/>
      <c r="DB371" s="509"/>
      <c r="DC371" s="509"/>
      <c r="DD371" s="509"/>
      <c r="DE371" s="509"/>
      <c r="DF371" s="509"/>
      <c r="DG371" s="163" t="s">
        <v>22741</v>
      </c>
      <c r="DH371" s="509"/>
      <c r="DI371" s="509"/>
      <c r="DJ371" s="509"/>
      <c r="DK371" s="509"/>
      <c r="DL371" s="509"/>
      <c r="DM371" s="509"/>
      <c r="DN371" s="509"/>
      <c r="DO371" s="509"/>
      <c r="DP371" s="509"/>
      <c r="DQ371" s="163" t="s">
        <v>22738</v>
      </c>
      <c r="DR371" s="163" t="s">
        <v>22081</v>
      </c>
      <c r="DS371" s="509"/>
      <c r="DT371" s="509"/>
      <c r="DU371" s="509"/>
      <c r="DV371" s="509"/>
      <c r="DW371" s="509"/>
      <c r="DX371" s="509"/>
      <c r="DY371" s="163" t="s">
        <v>22742</v>
      </c>
      <c r="DZ371" s="509"/>
      <c r="EA371" s="509"/>
      <c r="EB371" s="509"/>
      <c r="EC371" s="509"/>
      <c r="ED371" s="509"/>
      <c r="EE371" s="509"/>
      <c r="EF371" s="509"/>
      <c r="EG371" s="509"/>
      <c r="EH371" s="509"/>
      <c r="EI371" s="509"/>
      <c r="EJ371" s="509"/>
      <c r="EK371" s="509"/>
      <c r="EL371" s="509"/>
      <c r="EM371" s="509"/>
      <c r="EN371" s="509"/>
      <c r="EO371" s="509"/>
      <c r="EP371" s="509"/>
      <c r="EQ371" s="509"/>
      <c r="ER371" s="509"/>
      <c r="ES371" s="509"/>
      <c r="ET371" s="509"/>
      <c r="EU371" s="509"/>
      <c r="EV371" s="509"/>
      <c r="EW371" s="509"/>
      <c r="EX371" s="509"/>
      <c r="EY371" s="509"/>
      <c r="EZ371" s="509"/>
      <c r="FA371" s="509"/>
      <c r="FB371" s="509"/>
      <c r="FC371" s="509"/>
      <c r="FD371" s="509"/>
      <c r="FE371" s="509"/>
      <c r="FF371" s="509"/>
      <c r="FG371" s="509"/>
      <c r="FH371" s="163" t="s">
        <v>22739</v>
      </c>
      <c r="FI371" s="509"/>
      <c r="FJ371" s="509"/>
      <c r="FK371" s="509"/>
      <c r="FL371" s="509"/>
      <c r="FM371" s="509"/>
      <c r="FN371" s="509"/>
      <c r="FO371" s="509"/>
      <c r="FP371" s="509"/>
      <c r="FQ371" s="509"/>
      <c r="FR371" s="509"/>
      <c r="FS371" s="509"/>
      <c r="FT371" s="509"/>
      <c r="FU371" s="509"/>
      <c r="FV371" s="509"/>
      <c r="FW371" s="509"/>
      <c r="FX371" s="509"/>
      <c r="FY371" s="509"/>
      <c r="FZ371" s="509"/>
      <c r="GA371" s="509"/>
      <c r="GB371" s="509"/>
      <c r="GC371" s="509"/>
      <c r="GD371" s="509"/>
      <c r="GE371" s="509"/>
      <c r="GF371" s="509"/>
      <c r="GG371" s="509"/>
    </row>
    <row r="372">
      <c r="A372" s="507">
        <v>6796564.0</v>
      </c>
      <c r="B372" s="163" t="s">
        <v>22743</v>
      </c>
      <c r="C372" s="163" t="s">
        <v>212</v>
      </c>
      <c r="D372" s="606">
        <v>45764.80657407407</v>
      </c>
      <c r="E372" s="606">
        <v>45764.81990740741</v>
      </c>
      <c r="F372" s="606">
        <v>45764.8202662037</v>
      </c>
      <c r="G372" s="509"/>
      <c r="H372" s="163" t="s">
        <v>21685</v>
      </c>
      <c r="I372" s="509"/>
      <c r="J372" s="509"/>
      <c r="K372" s="509"/>
      <c r="L372" s="509"/>
      <c r="M372" s="509"/>
      <c r="N372" s="509"/>
      <c r="O372" s="509"/>
      <c r="P372" s="509"/>
      <c r="Q372" s="509"/>
      <c r="R372" s="509"/>
      <c r="S372" s="509"/>
      <c r="T372" s="163" t="s">
        <v>2639</v>
      </c>
      <c r="U372" s="509"/>
      <c r="V372" s="163" t="s">
        <v>22081</v>
      </c>
      <c r="W372" s="605" t="s">
        <v>123</v>
      </c>
      <c r="X372" s="509"/>
      <c r="Y372" s="509"/>
      <c r="Z372" s="509"/>
      <c r="AA372" s="509"/>
      <c r="AB372" s="509"/>
      <c r="AC372" s="509"/>
      <c r="AD372" s="509"/>
      <c r="AE372" s="509"/>
      <c r="AF372" s="509"/>
      <c r="AG372" s="509"/>
      <c r="AH372" s="509"/>
      <c r="AI372" s="509"/>
      <c r="AJ372" s="509"/>
      <c r="AK372" s="509"/>
      <c r="AL372" s="509"/>
      <c r="AM372" s="509"/>
      <c r="AN372" s="509"/>
      <c r="AO372" s="509"/>
      <c r="AP372" s="509"/>
      <c r="AQ372" s="507">
        <v>36.0</v>
      </c>
      <c r="AR372" s="608">
        <v>45764.0</v>
      </c>
      <c r="AS372" s="604">
        <v>798000.0</v>
      </c>
      <c r="AT372" s="509"/>
      <c r="AU372" s="509"/>
      <c r="AV372" s="509"/>
      <c r="AW372" s="509"/>
      <c r="AX372" s="509"/>
      <c r="AY372" s="509"/>
      <c r="AZ372" s="509"/>
      <c r="BA372" s="509"/>
      <c r="BB372" s="509"/>
      <c r="BC372" s="509"/>
      <c r="BD372" s="509"/>
      <c r="BE372" s="509"/>
      <c r="BF372" s="509"/>
      <c r="BG372" s="509"/>
      <c r="BH372" s="163" t="s">
        <v>21688</v>
      </c>
      <c r="BI372" s="509"/>
      <c r="BJ372" s="509"/>
      <c r="BK372" s="509"/>
      <c r="BL372" s="509"/>
      <c r="BM372" s="509"/>
      <c r="BN372" s="509"/>
      <c r="BO372" s="509"/>
      <c r="BP372" s="509"/>
      <c r="BQ372" s="509"/>
      <c r="BR372" s="509"/>
      <c r="BS372" s="509"/>
      <c r="BT372" s="163" t="s">
        <v>21693</v>
      </c>
      <c r="BU372" s="509"/>
      <c r="BV372" s="509"/>
      <c r="BW372" s="509"/>
      <c r="BX372" s="509"/>
      <c r="BY372" s="604">
        <v>30324.0</v>
      </c>
      <c r="BZ372" s="604">
        <v>28500.0</v>
      </c>
      <c r="CA372" s="509"/>
      <c r="CB372" s="509"/>
      <c r="CC372" s="603">
        <v>45835.0</v>
      </c>
      <c r="CD372" s="163" t="s">
        <v>21723</v>
      </c>
      <c r="CE372" s="604">
        <v>1027824.0</v>
      </c>
      <c r="CF372" s="604">
        <v>229824.0</v>
      </c>
      <c r="CG372" s="509"/>
      <c r="CH372" s="509"/>
      <c r="CI372" s="509"/>
      <c r="CJ372" s="509"/>
      <c r="CK372" s="509"/>
      <c r="CL372" s="509"/>
      <c r="CM372" s="509"/>
      <c r="CN372" s="509"/>
      <c r="CO372" s="509"/>
      <c r="CP372" s="509"/>
      <c r="CQ372" s="509"/>
      <c r="CR372" s="509"/>
      <c r="CS372" s="509"/>
      <c r="CT372" s="509"/>
      <c r="CU372" s="163" t="s">
        <v>18224</v>
      </c>
      <c r="CV372" s="509"/>
      <c r="CW372" s="509"/>
      <c r="CX372" s="509"/>
      <c r="CY372" s="509"/>
      <c r="CZ372" s="509"/>
      <c r="DA372" s="509"/>
      <c r="DB372" s="509"/>
      <c r="DC372" s="509"/>
      <c r="DD372" s="509"/>
      <c r="DE372" s="509"/>
      <c r="DF372" s="509"/>
      <c r="DG372" s="163" t="s">
        <v>22741</v>
      </c>
      <c r="DH372" s="509"/>
      <c r="DI372" s="509"/>
      <c r="DJ372" s="509"/>
      <c r="DK372" s="509"/>
      <c r="DL372" s="509"/>
      <c r="DM372" s="509"/>
      <c r="DN372" s="509"/>
      <c r="DO372" s="509"/>
      <c r="DP372" s="507">
        <v>7930053.0</v>
      </c>
      <c r="DQ372" s="163" t="s">
        <v>22738</v>
      </c>
      <c r="DR372" s="163" t="s">
        <v>22081</v>
      </c>
      <c r="DS372" s="509"/>
      <c r="DT372" s="509"/>
      <c r="DU372" s="509"/>
      <c r="DV372" s="509"/>
      <c r="DW372" s="509"/>
      <c r="DX372" s="509"/>
      <c r="DY372" s="163" t="s">
        <v>22742</v>
      </c>
      <c r="DZ372" s="509"/>
      <c r="EA372" s="509"/>
      <c r="EB372" s="509"/>
      <c r="EC372" s="509"/>
      <c r="ED372" s="509"/>
      <c r="EE372" s="509"/>
      <c r="EF372" s="509"/>
      <c r="EG372" s="509"/>
      <c r="EH372" s="509"/>
      <c r="EI372" s="509"/>
      <c r="EJ372" s="509"/>
      <c r="EK372" s="509"/>
      <c r="EL372" s="509"/>
      <c r="EM372" s="509"/>
      <c r="EN372" s="509"/>
      <c r="EO372" s="509"/>
      <c r="EP372" s="509"/>
      <c r="EQ372" s="509"/>
      <c r="ER372" s="509"/>
      <c r="ES372" s="509"/>
      <c r="ET372" s="509"/>
      <c r="EU372" s="509"/>
      <c r="EV372" s="509"/>
      <c r="EW372" s="509"/>
      <c r="EX372" s="509"/>
      <c r="EY372" s="509"/>
      <c r="EZ372" s="509"/>
      <c r="FA372" s="509"/>
      <c r="FB372" s="509"/>
      <c r="FC372" s="509"/>
      <c r="FD372" s="509"/>
      <c r="FE372" s="509"/>
      <c r="FF372" s="509"/>
      <c r="FG372" s="509"/>
      <c r="FH372" s="163" t="s">
        <v>22739</v>
      </c>
      <c r="FI372" s="509"/>
      <c r="FJ372" s="509"/>
      <c r="FK372" s="509"/>
      <c r="FL372" s="509"/>
      <c r="FM372" s="509"/>
      <c r="FN372" s="509"/>
      <c r="FO372" s="509"/>
      <c r="FP372" s="509"/>
      <c r="FQ372" s="509"/>
      <c r="FR372" s="509"/>
      <c r="FS372" s="509"/>
      <c r="FT372" s="509"/>
      <c r="FU372" s="509"/>
      <c r="FV372" s="509"/>
      <c r="FW372" s="509"/>
      <c r="FX372" s="509"/>
      <c r="FY372" s="509"/>
      <c r="FZ372" s="509"/>
      <c r="GA372" s="509"/>
      <c r="GB372" s="509"/>
      <c r="GC372" s="509"/>
      <c r="GD372" s="509"/>
      <c r="GE372" s="509"/>
      <c r="GF372" s="509"/>
      <c r="GG372" s="509"/>
    </row>
    <row r="373">
      <c r="A373" s="507">
        <v>6802582.0</v>
      </c>
      <c r="B373" s="163" t="s">
        <v>22744</v>
      </c>
      <c r="C373" s="163" t="s">
        <v>212</v>
      </c>
      <c r="D373" s="606">
        <v>45765.65857638889</v>
      </c>
      <c r="E373" s="606">
        <v>45765.67490740741</v>
      </c>
      <c r="F373" s="606">
        <v>45765.68644675926</v>
      </c>
      <c r="G373" s="509"/>
      <c r="H373" s="163" t="s">
        <v>21685</v>
      </c>
      <c r="I373" s="509"/>
      <c r="J373" s="509"/>
      <c r="K373" s="509"/>
      <c r="L373" s="509"/>
      <c r="M373" s="509"/>
      <c r="N373" s="509"/>
      <c r="O373" s="509"/>
      <c r="P373" s="509"/>
      <c r="Q373" s="509"/>
      <c r="R373" s="509"/>
      <c r="S373" s="509"/>
      <c r="T373" s="509"/>
      <c r="U373" s="509"/>
      <c r="V373" s="163" t="s">
        <v>21820</v>
      </c>
      <c r="W373" s="605" t="s">
        <v>125</v>
      </c>
      <c r="X373" s="509"/>
      <c r="Y373" s="509"/>
      <c r="Z373" s="509"/>
      <c r="AA373" s="509"/>
      <c r="AB373" s="509"/>
      <c r="AC373" s="509"/>
      <c r="AD373" s="509"/>
      <c r="AE373" s="509"/>
      <c r="AF373" s="509"/>
      <c r="AG373" s="509"/>
      <c r="AH373" s="509"/>
      <c r="AI373" s="509"/>
      <c r="AJ373" s="509"/>
      <c r="AK373" s="509"/>
      <c r="AL373" s="509"/>
      <c r="AM373" s="509"/>
      <c r="AN373" s="509"/>
      <c r="AO373" s="509"/>
      <c r="AP373" s="509"/>
      <c r="AQ373" s="509"/>
      <c r="AR373" s="607"/>
      <c r="AS373" s="509"/>
      <c r="AT373" s="509"/>
      <c r="AU373" s="509"/>
      <c r="AV373" s="509"/>
      <c r="AW373" s="509"/>
      <c r="AX373" s="509"/>
      <c r="AY373" s="509"/>
      <c r="AZ373" s="509"/>
      <c r="BA373" s="509"/>
      <c r="BB373" s="509"/>
      <c r="BC373" s="509"/>
      <c r="BD373" s="509"/>
      <c r="BE373" s="509"/>
      <c r="BF373" s="509"/>
      <c r="BG373" s="509"/>
      <c r="BH373" s="163" t="s">
        <v>21688</v>
      </c>
      <c r="BI373" s="509"/>
      <c r="BJ373" s="509"/>
      <c r="BK373" s="509"/>
      <c r="BL373" s="509"/>
      <c r="BM373" s="509"/>
      <c r="BN373" s="509"/>
      <c r="BO373" s="509"/>
      <c r="BP373" s="509"/>
      <c r="BQ373" s="509"/>
      <c r="BR373" s="509"/>
      <c r="BS373" s="509"/>
      <c r="BT373" s="509"/>
      <c r="BU373" s="509"/>
      <c r="BV373" s="509"/>
      <c r="BW373" s="509"/>
      <c r="BX373" s="509"/>
      <c r="BY373" s="509"/>
      <c r="BZ373" s="509"/>
      <c r="CA373" s="509"/>
      <c r="CB373" s="509"/>
      <c r="CC373" s="509"/>
      <c r="CD373" s="509"/>
      <c r="CE373" s="509"/>
      <c r="CF373" s="509"/>
      <c r="CG373" s="509"/>
      <c r="CH373" s="509"/>
      <c r="CI373" s="509"/>
      <c r="CJ373" s="509"/>
      <c r="CK373" s="509"/>
      <c r="CL373" s="509"/>
      <c r="CM373" s="509"/>
      <c r="CN373" s="509"/>
      <c r="CO373" s="509"/>
      <c r="CP373" s="509"/>
      <c r="CQ373" s="509"/>
      <c r="CR373" s="509"/>
      <c r="CS373" s="509"/>
      <c r="CT373" s="509"/>
      <c r="CU373" s="163" t="s">
        <v>22745</v>
      </c>
      <c r="CV373" s="509"/>
      <c r="CW373" s="509"/>
      <c r="CX373" s="509"/>
      <c r="CY373" s="509"/>
      <c r="CZ373" s="509"/>
      <c r="DA373" s="509"/>
      <c r="DB373" s="509"/>
      <c r="DC373" s="509"/>
      <c r="DD373" s="509"/>
      <c r="DE373" s="509"/>
      <c r="DF373" s="509"/>
      <c r="DG373" s="509"/>
      <c r="DH373" s="509"/>
      <c r="DI373" s="509"/>
      <c r="DJ373" s="509"/>
      <c r="DK373" s="509"/>
      <c r="DL373" s="163" t="s">
        <v>22745</v>
      </c>
      <c r="DM373" s="509"/>
      <c r="DN373" s="509"/>
      <c r="DO373" s="509"/>
      <c r="DP373" s="509"/>
      <c r="DQ373" s="163" t="s">
        <v>124</v>
      </c>
      <c r="DR373" s="163" t="s">
        <v>21820</v>
      </c>
      <c r="DS373" s="509"/>
      <c r="DT373" s="509"/>
      <c r="DU373" s="509"/>
      <c r="DV373" s="509"/>
      <c r="DW373" s="509"/>
      <c r="DX373" s="509"/>
      <c r="DY373" s="509"/>
      <c r="DZ373" s="509"/>
      <c r="EA373" s="509"/>
      <c r="EB373" s="509"/>
      <c r="EC373" s="509"/>
      <c r="ED373" s="509"/>
      <c r="EE373" s="602">
        <v>45765.0</v>
      </c>
      <c r="EF373" s="509"/>
      <c r="EG373" s="509"/>
      <c r="EH373" s="509"/>
      <c r="EI373" s="509"/>
      <c r="EJ373" s="509"/>
      <c r="EK373" s="509"/>
      <c r="EL373" s="509"/>
      <c r="EM373" s="509"/>
      <c r="EN373" s="509"/>
      <c r="EO373" s="509"/>
      <c r="EP373" s="509"/>
      <c r="EQ373" s="509"/>
      <c r="ER373" s="509"/>
      <c r="ES373" s="509"/>
      <c r="ET373" s="509"/>
      <c r="EU373" s="509"/>
      <c r="EV373" s="509"/>
      <c r="EW373" s="509"/>
      <c r="EX373" s="509"/>
      <c r="EY373" s="509"/>
      <c r="EZ373" s="509"/>
      <c r="FA373" s="509"/>
      <c r="FB373" s="509"/>
      <c r="FC373" s="509"/>
      <c r="FD373" s="509"/>
      <c r="FE373" s="509"/>
      <c r="FF373" s="509"/>
      <c r="FG373" s="509"/>
      <c r="FH373" s="163" t="s">
        <v>22746</v>
      </c>
      <c r="FI373" s="509"/>
      <c r="FJ373" s="509"/>
      <c r="FK373" s="509"/>
      <c r="FL373" s="509"/>
      <c r="FM373" s="509"/>
      <c r="FN373" s="509"/>
      <c r="FO373" s="509"/>
      <c r="FP373" s="509"/>
      <c r="FQ373" s="509"/>
      <c r="FR373" s="509"/>
      <c r="FS373" s="509"/>
      <c r="FT373" s="509"/>
      <c r="FU373" s="509"/>
      <c r="FV373" s="509"/>
      <c r="FW373" s="509"/>
      <c r="FX373" s="509"/>
      <c r="FY373" s="509"/>
      <c r="FZ373" s="509"/>
      <c r="GA373" s="509"/>
      <c r="GB373" s="509"/>
      <c r="GC373" s="509"/>
      <c r="GD373" s="509"/>
      <c r="GE373" s="509"/>
      <c r="GF373" s="509"/>
      <c r="GG373" s="509"/>
    </row>
    <row r="374">
      <c r="A374" s="507">
        <v>6802585.0</v>
      </c>
      <c r="B374" s="163" t="s">
        <v>22747</v>
      </c>
      <c r="C374" s="163" t="s">
        <v>212</v>
      </c>
      <c r="D374" s="606">
        <v>45765.669224537036</v>
      </c>
      <c r="E374" s="606">
        <v>45765.68715277778</v>
      </c>
      <c r="F374" s="606">
        <v>45765.68751157408</v>
      </c>
      <c r="G374" s="509"/>
      <c r="H374" s="163" t="s">
        <v>21685</v>
      </c>
      <c r="I374" s="509"/>
      <c r="J374" s="509"/>
      <c r="K374" s="509"/>
      <c r="L374" s="509"/>
      <c r="M374" s="509"/>
      <c r="N374" s="509"/>
      <c r="O374" s="509"/>
      <c r="P374" s="509"/>
      <c r="Q374" s="509"/>
      <c r="R374" s="509"/>
      <c r="S374" s="509"/>
      <c r="T374" s="163" t="s">
        <v>21757</v>
      </c>
      <c r="U374" s="509"/>
      <c r="V374" s="163" t="s">
        <v>21820</v>
      </c>
      <c r="W374" s="605" t="s">
        <v>125</v>
      </c>
      <c r="X374" s="509"/>
      <c r="Y374" s="509"/>
      <c r="Z374" s="509"/>
      <c r="AA374" s="509"/>
      <c r="AB374" s="509"/>
      <c r="AC374" s="509"/>
      <c r="AD374" s="509"/>
      <c r="AE374" s="509"/>
      <c r="AF374" s="509"/>
      <c r="AG374" s="509"/>
      <c r="AH374" s="509"/>
      <c r="AI374" s="509"/>
      <c r="AJ374" s="509"/>
      <c r="AK374" s="509"/>
      <c r="AL374" s="509"/>
      <c r="AM374" s="509"/>
      <c r="AN374" s="509"/>
      <c r="AO374" s="509"/>
      <c r="AP374" s="509"/>
      <c r="AQ374" s="509"/>
      <c r="AR374" s="608">
        <v>45765.0</v>
      </c>
      <c r="AS374" s="507">
        <v>798000.0</v>
      </c>
      <c r="AT374" s="509"/>
      <c r="AU374" s="509"/>
      <c r="AV374" s="509"/>
      <c r="AW374" s="509"/>
      <c r="AX374" s="509"/>
      <c r="AY374" s="509"/>
      <c r="AZ374" s="509"/>
      <c r="BA374" s="509"/>
      <c r="BB374" s="509"/>
      <c r="BC374" s="509"/>
      <c r="BD374" s="509"/>
      <c r="BE374" s="509"/>
      <c r="BF374" s="509"/>
      <c r="BG374" s="509"/>
      <c r="BH374" s="163" t="s">
        <v>21688</v>
      </c>
      <c r="BI374" s="509"/>
      <c r="BJ374" s="509"/>
      <c r="BK374" s="509"/>
      <c r="BL374" s="509"/>
      <c r="BM374" s="509"/>
      <c r="BN374" s="509"/>
      <c r="BO374" s="509"/>
      <c r="BP374" s="507">
        <v>798000.0</v>
      </c>
      <c r="BQ374" s="509"/>
      <c r="BR374" s="509"/>
      <c r="BS374" s="509"/>
      <c r="BT374" s="509"/>
      <c r="BU374" s="509"/>
      <c r="BV374" s="509"/>
      <c r="BW374" s="509"/>
      <c r="BX374" s="509"/>
      <c r="BY374" s="509"/>
      <c r="BZ374" s="509"/>
      <c r="CA374" s="509"/>
      <c r="CB374" s="603">
        <v>45765.0</v>
      </c>
      <c r="CC374" s="509"/>
      <c r="CD374" s="509"/>
      <c r="CE374" s="507">
        <v>798000.0</v>
      </c>
      <c r="CF374" s="507">
        <v>0.0</v>
      </c>
      <c r="CG374" s="509"/>
      <c r="CH374" s="509"/>
      <c r="CI374" s="509"/>
      <c r="CJ374" s="509"/>
      <c r="CK374" s="509"/>
      <c r="CL374" s="509"/>
      <c r="CM374" s="509"/>
      <c r="CN374" s="509"/>
      <c r="CO374" s="509"/>
      <c r="CP374" s="509"/>
      <c r="CQ374" s="509"/>
      <c r="CR374" s="509"/>
      <c r="CS374" s="509"/>
      <c r="CT374" s="509"/>
      <c r="CU374" s="163" t="s">
        <v>22745</v>
      </c>
      <c r="CV374" s="509"/>
      <c r="CW374" s="509"/>
      <c r="CX374" s="509"/>
      <c r="CY374" s="509"/>
      <c r="CZ374" s="509"/>
      <c r="DA374" s="509"/>
      <c r="DB374" s="509"/>
      <c r="DC374" s="509"/>
      <c r="DD374" s="509"/>
      <c r="DE374" s="509"/>
      <c r="DF374" s="509"/>
      <c r="DG374" s="163" t="s">
        <v>22748</v>
      </c>
      <c r="DH374" s="509"/>
      <c r="DI374" s="509"/>
      <c r="DJ374" s="509"/>
      <c r="DK374" s="509"/>
      <c r="DL374" s="509"/>
      <c r="DM374" s="509"/>
      <c r="DN374" s="509"/>
      <c r="DO374" s="509"/>
      <c r="DP374" s="507">
        <v>1700012.0</v>
      </c>
      <c r="DQ374" s="163" t="s">
        <v>124</v>
      </c>
      <c r="DR374" s="163" t="s">
        <v>21820</v>
      </c>
      <c r="DS374" s="509"/>
      <c r="DT374" s="509"/>
      <c r="DU374" s="509"/>
      <c r="DV374" s="509"/>
      <c r="DW374" s="509"/>
      <c r="DX374" s="509"/>
      <c r="DY374" s="163" t="s">
        <v>22749</v>
      </c>
      <c r="DZ374" s="509"/>
      <c r="EA374" s="509"/>
      <c r="EB374" s="509"/>
      <c r="EC374" s="509"/>
      <c r="ED374" s="509"/>
      <c r="EE374" s="509"/>
      <c r="EF374" s="509"/>
      <c r="EG374" s="509"/>
      <c r="EH374" s="509"/>
      <c r="EI374" s="509"/>
      <c r="EJ374" s="509"/>
      <c r="EK374" s="509"/>
      <c r="EL374" s="509"/>
      <c r="EM374" s="509"/>
      <c r="EN374" s="509"/>
      <c r="EO374" s="509"/>
      <c r="EP374" s="509"/>
      <c r="EQ374" s="509"/>
      <c r="ER374" s="509"/>
      <c r="ES374" s="509"/>
      <c r="ET374" s="509"/>
      <c r="EU374" s="509"/>
      <c r="EV374" s="509"/>
      <c r="EW374" s="509"/>
      <c r="EX374" s="509"/>
      <c r="EY374" s="509"/>
      <c r="EZ374" s="509"/>
      <c r="FA374" s="509"/>
      <c r="FB374" s="509"/>
      <c r="FC374" s="509"/>
      <c r="FD374" s="509"/>
      <c r="FE374" s="509"/>
      <c r="FF374" s="509"/>
      <c r="FG374" s="509"/>
      <c r="FH374" s="163" t="s">
        <v>22746</v>
      </c>
      <c r="FI374" s="509"/>
      <c r="FJ374" s="509"/>
      <c r="FK374" s="509"/>
      <c r="FL374" s="509"/>
      <c r="FM374" s="509"/>
      <c r="FN374" s="509"/>
      <c r="FO374" s="509"/>
      <c r="FP374" s="509"/>
      <c r="FQ374" s="509"/>
      <c r="FR374" s="509"/>
      <c r="FS374" s="509"/>
      <c r="FT374" s="509"/>
      <c r="FU374" s="509"/>
      <c r="FV374" s="509"/>
      <c r="FW374" s="509"/>
      <c r="FX374" s="509"/>
      <c r="FY374" s="509"/>
      <c r="FZ374" s="509"/>
      <c r="GA374" s="509"/>
      <c r="GB374" s="509"/>
      <c r="GC374" s="509"/>
      <c r="GD374" s="509"/>
      <c r="GE374" s="509"/>
      <c r="GF374" s="509"/>
      <c r="GG374" s="509"/>
    </row>
    <row r="375">
      <c r="A375" s="507">
        <v>6802586.0</v>
      </c>
      <c r="B375" s="163" t="s">
        <v>22750</v>
      </c>
      <c r="C375" s="163" t="s">
        <v>22719</v>
      </c>
      <c r="D375" s="606">
        <v>45765.66893518518</v>
      </c>
      <c r="E375" s="509"/>
      <c r="F375" s="509"/>
      <c r="G375" s="509"/>
      <c r="H375" s="163" t="s">
        <v>21685</v>
      </c>
      <c r="I375" s="509"/>
      <c r="J375" s="509"/>
      <c r="K375" s="509"/>
      <c r="L375" s="509"/>
      <c r="M375" s="509"/>
      <c r="N375" s="509"/>
      <c r="O375" s="509"/>
      <c r="P375" s="509"/>
      <c r="Q375" s="509"/>
      <c r="R375" s="509"/>
      <c r="S375" s="509"/>
      <c r="T375" s="163" t="s">
        <v>21757</v>
      </c>
      <c r="U375" s="509"/>
      <c r="V375" s="163" t="s">
        <v>21820</v>
      </c>
      <c r="W375" s="605" t="s">
        <v>125</v>
      </c>
      <c r="X375" s="509"/>
      <c r="Y375" s="509"/>
      <c r="Z375" s="509"/>
      <c r="AA375" s="509"/>
      <c r="AB375" s="509"/>
      <c r="AC375" s="509"/>
      <c r="AD375" s="509"/>
      <c r="AE375" s="509"/>
      <c r="AF375" s="509"/>
      <c r="AG375" s="509"/>
      <c r="AH375" s="509"/>
      <c r="AI375" s="509"/>
      <c r="AJ375" s="509"/>
      <c r="AK375" s="509"/>
      <c r="AL375" s="509"/>
      <c r="AM375" s="509"/>
      <c r="AN375" s="509"/>
      <c r="AO375" s="509"/>
      <c r="AP375" s="509"/>
      <c r="AQ375" s="509"/>
      <c r="AR375" s="608">
        <v>45765.0</v>
      </c>
      <c r="AS375" s="507">
        <v>798000.0</v>
      </c>
      <c r="AT375" s="509"/>
      <c r="AU375" s="509"/>
      <c r="AV375" s="509"/>
      <c r="AW375" s="509"/>
      <c r="AX375" s="509"/>
      <c r="AY375" s="509"/>
      <c r="AZ375" s="509"/>
      <c r="BA375" s="509"/>
      <c r="BB375" s="509"/>
      <c r="BC375" s="509"/>
      <c r="BD375" s="509"/>
      <c r="BE375" s="509"/>
      <c r="BF375" s="509"/>
      <c r="BG375" s="509"/>
      <c r="BH375" s="163" t="s">
        <v>21688</v>
      </c>
      <c r="BI375" s="509"/>
      <c r="BJ375" s="509"/>
      <c r="BK375" s="509"/>
      <c r="BL375" s="509"/>
      <c r="BM375" s="509"/>
      <c r="BN375" s="509"/>
      <c r="BO375" s="509"/>
      <c r="BP375" s="507">
        <v>798000.0</v>
      </c>
      <c r="BQ375" s="509"/>
      <c r="BR375" s="509"/>
      <c r="BS375" s="509"/>
      <c r="BT375" s="509"/>
      <c r="BU375" s="509"/>
      <c r="BV375" s="509"/>
      <c r="BW375" s="509"/>
      <c r="BX375" s="509"/>
      <c r="BY375" s="509"/>
      <c r="BZ375" s="509"/>
      <c r="CA375" s="509"/>
      <c r="CB375" s="603">
        <v>45765.0</v>
      </c>
      <c r="CC375" s="509"/>
      <c r="CD375" s="509"/>
      <c r="CE375" s="507">
        <v>798000.0</v>
      </c>
      <c r="CF375" s="507">
        <v>0.0</v>
      </c>
      <c r="CG375" s="509"/>
      <c r="CH375" s="509"/>
      <c r="CI375" s="509"/>
      <c r="CJ375" s="509"/>
      <c r="CK375" s="509"/>
      <c r="CL375" s="509"/>
      <c r="CM375" s="509"/>
      <c r="CN375" s="509"/>
      <c r="CO375" s="509"/>
      <c r="CP375" s="509"/>
      <c r="CQ375" s="509"/>
      <c r="CR375" s="509"/>
      <c r="CS375" s="509"/>
      <c r="CT375" s="509"/>
      <c r="CU375" s="509"/>
      <c r="CV375" s="509"/>
      <c r="CW375" s="509"/>
      <c r="CX375" s="509"/>
      <c r="CY375" s="509"/>
      <c r="CZ375" s="509"/>
      <c r="DA375" s="509"/>
      <c r="DB375" s="509"/>
      <c r="DC375" s="509"/>
      <c r="DD375" s="509"/>
      <c r="DE375" s="509"/>
      <c r="DF375" s="509"/>
      <c r="DG375" s="509"/>
      <c r="DH375" s="509"/>
      <c r="DI375" s="509"/>
      <c r="DJ375" s="509"/>
      <c r="DK375" s="509"/>
      <c r="DL375" s="509"/>
      <c r="DM375" s="509"/>
      <c r="DN375" s="509"/>
      <c r="DO375" s="509"/>
      <c r="DP375" s="509"/>
      <c r="DQ375" s="509"/>
      <c r="DR375" s="163" t="s">
        <v>21820</v>
      </c>
      <c r="DS375" s="509"/>
      <c r="DT375" s="509"/>
      <c r="DU375" s="509"/>
      <c r="DV375" s="509"/>
      <c r="DW375" s="509"/>
      <c r="DX375" s="509"/>
      <c r="DY375" s="509"/>
      <c r="DZ375" s="509"/>
      <c r="EA375" s="509"/>
      <c r="EB375" s="509"/>
      <c r="EC375" s="509"/>
      <c r="ED375" s="509"/>
      <c r="EE375" s="509"/>
      <c r="EF375" s="509"/>
      <c r="EG375" s="509"/>
      <c r="EH375" s="509"/>
      <c r="EI375" s="509"/>
      <c r="EJ375" s="509"/>
      <c r="EK375" s="509"/>
      <c r="EL375" s="509"/>
      <c r="EM375" s="509"/>
      <c r="EN375" s="509"/>
      <c r="EO375" s="509"/>
      <c r="EP375" s="509"/>
      <c r="EQ375" s="509"/>
      <c r="ER375" s="509"/>
      <c r="ES375" s="509"/>
      <c r="ET375" s="509"/>
      <c r="EU375" s="509"/>
      <c r="EV375" s="509"/>
      <c r="EW375" s="509"/>
      <c r="EX375" s="509"/>
      <c r="EY375" s="509"/>
      <c r="EZ375" s="509"/>
      <c r="FA375" s="509"/>
      <c r="FB375" s="509"/>
      <c r="FC375" s="509"/>
      <c r="FD375" s="509"/>
      <c r="FE375" s="509"/>
      <c r="FF375" s="509"/>
      <c r="FG375" s="509"/>
      <c r="FH375" s="509"/>
      <c r="FI375" s="509"/>
      <c r="FJ375" s="509"/>
      <c r="FK375" s="509"/>
      <c r="FL375" s="509"/>
      <c r="FM375" s="509"/>
      <c r="FN375" s="509"/>
      <c r="FO375" s="509"/>
      <c r="FP375" s="509"/>
      <c r="FQ375" s="509"/>
      <c r="FR375" s="509"/>
      <c r="FS375" s="509"/>
      <c r="FT375" s="509"/>
      <c r="FU375" s="509"/>
      <c r="FV375" s="509"/>
      <c r="FW375" s="509"/>
      <c r="FX375" s="509"/>
      <c r="FY375" s="509"/>
      <c r="FZ375" s="509"/>
      <c r="GA375" s="509"/>
      <c r="GB375" s="509"/>
      <c r="GC375" s="509"/>
      <c r="GD375" s="509"/>
      <c r="GE375" s="509"/>
      <c r="GF375" s="509"/>
      <c r="GG375" s="509"/>
    </row>
    <row r="376">
      <c r="A376" s="507">
        <v>6802867.0</v>
      </c>
      <c r="B376" s="163" t="s">
        <v>22747</v>
      </c>
      <c r="C376" s="163" t="s">
        <v>22751</v>
      </c>
      <c r="D376" s="606">
        <v>45765.67643518518</v>
      </c>
      <c r="E376" s="606">
        <v>45789.49122685185</v>
      </c>
      <c r="F376" s="509"/>
      <c r="G376" s="509"/>
      <c r="H376" s="163" t="s">
        <v>21685</v>
      </c>
      <c r="I376" s="509"/>
      <c r="J376" s="509"/>
      <c r="K376" s="509"/>
      <c r="L376" s="509"/>
      <c r="M376" s="509"/>
      <c r="N376" s="509"/>
      <c r="O376" s="509"/>
      <c r="P376" s="509"/>
      <c r="Q376" s="509"/>
      <c r="R376" s="509"/>
      <c r="S376" s="509"/>
      <c r="T376" s="163" t="s">
        <v>21757</v>
      </c>
      <c r="U376" s="509"/>
      <c r="V376" s="163" t="s">
        <v>21820</v>
      </c>
      <c r="W376" s="605" t="s">
        <v>125</v>
      </c>
      <c r="X376" s="509"/>
      <c r="Y376" s="509"/>
      <c r="Z376" s="509"/>
      <c r="AA376" s="509"/>
      <c r="AB376" s="509"/>
      <c r="AC376" s="509"/>
      <c r="AD376" s="509"/>
      <c r="AE376" s="509"/>
      <c r="AF376" s="509"/>
      <c r="AG376" s="509"/>
      <c r="AH376" s="509"/>
      <c r="AI376" s="509"/>
      <c r="AJ376" s="509"/>
      <c r="AK376" s="509"/>
      <c r="AL376" s="509"/>
      <c r="AM376" s="509"/>
      <c r="AN376" s="509"/>
      <c r="AO376" s="509"/>
      <c r="AP376" s="509"/>
      <c r="AQ376" s="509"/>
      <c r="AR376" s="608">
        <v>45765.0</v>
      </c>
      <c r="AS376" s="507">
        <v>798000.0</v>
      </c>
      <c r="AT376" s="509"/>
      <c r="AU376" s="509"/>
      <c r="AV376" s="509"/>
      <c r="AW376" s="509"/>
      <c r="AX376" s="509"/>
      <c r="AY376" s="509"/>
      <c r="AZ376" s="509"/>
      <c r="BA376" s="509"/>
      <c r="BB376" s="509"/>
      <c r="BC376" s="509"/>
      <c r="BD376" s="509"/>
      <c r="BE376" s="509"/>
      <c r="BF376" s="509"/>
      <c r="BG376" s="509"/>
      <c r="BH376" s="163" t="s">
        <v>21688</v>
      </c>
      <c r="BI376" s="509"/>
      <c r="BJ376" s="509"/>
      <c r="BK376" s="509"/>
      <c r="BL376" s="509"/>
      <c r="BM376" s="509"/>
      <c r="BN376" s="509"/>
      <c r="BO376" s="509"/>
      <c r="BP376" s="507">
        <v>788000.0</v>
      </c>
      <c r="BQ376" s="509"/>
      <c r="BR376" s="509"/>
      <c r="BS376" s="509"/>
      <c r="BT376" s="509"/>
      <c r="BU376" s="509"/>
      <c r="BV376" s="509"/>
      <c r="BW376" s="509"/>
      <c r="BX376" s="507">
        <v>10000.0</v>
      </c>
      <c r="BY376" s="509"/>
      <c r="BZ376" s="509"/>
      <c r="CA376" s="603">
        <v>45765.0</v>
      </c>
      <c r="CB376" s="603">
        <v>45772.0</v>
      </c>
      <c r="CC376" s="509"/>
      <c r="CD376" s="509"/>
      <c r="CE376" s="507">
        <v>798000.0</v>
      </c>
      <c r="CF376" s="507">
        <v>0.0</v>
      </c>
      <c r="CG376" s="509"/>
      <c r="CH376" s="509"/>
      <c r="CI376" s="509"/>
      <c r="CJ376" s="509"/>
      <c r="CK376" s="509"/>
      <c r="CL376" s="509"/>
      <c r="CM376" s="509"/>
      <c r="CN376" s="509"/>
      <c r="CO376" s="509"/>
      <c r="CP376" s="509"/>
      <c r="CQ376" s="509"/>
      <c r="CR376" s="509"/>
      <c r="CS376" s="509"/>
      <c r="CT376" s="509"/>
      <c r="CU376" s="509"/>
      <c r="CV376" s="509"/>
      <c r="CW376" s="509"/>
      <c r="CX376" s="509"/>
      <c r="CY376" s="509"/>
      <c r="CZ376" s="509"/>
      <c r="DA376" s="509"/>
      <c r="DB376" s="509"/>
      <c r="DC376" s="509"/>
      <c r="DD376" s="509"/>
      <c r="DE376" s="509"/>
      <c r="DF376" s="509"/>
      <c r="DG376" s="509"/>
      <c r="DH376" s="509"/>
      <c r="DI376" s="509"/>
      <c r="DJ376" s="509"/>
      <c r="DK376" s="509"/>
      <c r="DL376" s="509"/>
      <c r="DM376" s="509"/>
      <c r="DN376" s="509"/>
      <c r="DO376" s="509"/>
      <c r="DP376" s="509"/>
      <c r="DQ376" s="509"/>
      <c r="DR376" s="163" t="s">
        <v>21820</v>
      </c>
      <c r="DS376" s="509"/>
      <c r="DT376" s="509"/>
      <c r="DU376" s="509"/>
      <c r="DV376" s="509"/>
      <c r="DW376" s="509"/>
      <c r="DX376" s="509"/>
      <c r="DY376" s="509"/>
      <c r="DZ376" s="509"/>
      <c r="EA376" s="509"/>
      <c r="EB376" s="509"/>
      <c r="EC376" s="509"/>
      <c r="ED376" s="509"/>
      <c r="EE376" s="509"/>
      <c r="EF376" s="509"/>
      <c r="EG376" s="509"/>
      <c r="EH376" s="509"/>
      <c r="EI376" s="509"/>
      <c r="EJ376" s="509"/>
      <c r="EK376" s="509"/>
      <c r="EL376" s="509"/>
      <c r="EM376" s="509"/>
      <c r="EN376" s="509"/>
      <c r="EO376" s="509"/>
      <c r="EP376" s="509"/>
      <c r="EQ376" s="509"/>
      <c r="ER376" s="509"/>
      <c r="ES376" s="509"/>
      <c r="ET376" s="509"/>
      <c r="EU376" s="509"/>
      <c r="EV376" s="509"/>
      <c r="EW376" s="509"/>
      <c r="EX376" s="509"/>
      <c r="EY376" s="509"/>
      <c r="EZ376" s="509"/>
      <c r="FA376" s="509"/>
      <c r="FB376" s="509"/>
      <c r="FC376" s="509"/>
      <c r="FD376" s="509"/>
      <c r="FE376" s="509"/>
      <c r="FF376" s="509"/>
      <c r="FG376" s="509"/>
      <c r="FH376" s="509"/>
      <c r="FI376" s="509"/>
      <c r="FJ376" s="509"/>
      <c r="FK376" s="509"/>
      <c r="FL376" s="509"/>
      <c r="FM376" s="509"/>
      <c r="FN376" s="509"/>
      <c r="FO376" s="509"/>
      <c r="FP376" s="509"/>
      <c r="FQ376" s="509"/>
      <c r="FR376" s="509"/>
      <c r="FS376" s="509"/>
      <c r="FT376" s="509"/>
      <c r="FU376" s="509"/>
      <c r="FV376" s="509"/>
      <c r="FW376" s="509"/>
      <c r="FX376" s="509"/>
      <c r="FY376" s="509"/>
      <c r="FZ376" s="509"/>
      <c r="GA376" s="509"/>
      <c r="GB376" s="509"/>
      <c r="GC376" s="509"/>
      <c r="GD376" s="509"/>
      <c r="GE376" s="509"/>
      <c r="GF376" s="509"/>
      <c r="GG376" s="509"/>
    </row>
    <row r="377">
      <c r="A377" s="507">
        <v>6802874.0</v>
      </c>
      <c r="B377" s="163" t="s">
        <v>22750</v>
      </c>
      <c r="C377" s="163" t="s">
        <v>212</v>
      </c>
      <c r="D377" s="606">
        <v>45765.67721064815</v>
      </c>
      <c r="E377" s="606">
        <v>45765.683020833334</v>
      </c>
      <c r="F377" s="606">
        <v>45765.68662037037</v>
      </c>
      <c r="G377" s="509"/>
      <c r="H377" s="163" t="s">
        <v>21685</v>
      </c>
      <c r="I377" s="509"/>
      <c r="J377" s="509"/>
      <c r="K377" s="509"/>
      <c r="L377" s="509"/>
      <c r="M377" s="509"/>
      <c r="N377" s="509"/>
      <c r="O377" s="509"/>
      <c r="P377" s="509"/>
      <c r="Q377" s="509"/>
      <c r="R377" s="509"/>
      <c r="S377" s="509"/>
      <c r="T377" s="163" t="s">
        <v>21757</v>
      </c>
      <c r="U377" s="509"/>
      <c r="V377" s="163" t="s">
        <v>21820</v>
      </c>
      <c r="W377" s="605" t="s">
        <v>22745</v>
      </c>
      <c r="X377" s="509"/>
      <c r="Y377" s="509"/>
      <c r="Z377" s="509"/>
      <c r="AA377" s="509"/>
      <c r="AB377" s="509"/>
      <c r="AC377" s="509"/>
      <c r="AD377" s="509"/>
      <c r="AE377" s="509"/>
      <c r="AF377" s="509"/>
      <c r="AG377" s="509"/>
      <c r="AH377" s="509"/>
      <c r="AI377" s="509"/>
      <c r="AJ377" s="509"/>
      <c r="AK377" s="509"/>
      <c r="AL377" s="509"/>
      <c r="AM377" s="509"/>
      <c r="AN377" s="509"/>
      <c r="AO377" s="509"/>
      <c r="AP377" s="509"/>
      <c r="AQ377" s="509"/>
      <c r="AR377" s="608">
        <v>45765.0</v>
      </c>
      <c r="AS377" s="507">
        <v>798000.0</v>
      </c>
      <c r="AT377" s="509"/>
      <c r="AU377" s="509"/>
      <c r="AV377" s="509"/>
      <c r="AW377" s="509"/>
      <c r="AX377" s="509"/>
      <c r="AY377" s="509"/>
      <c r="AZ377" s="509"/>
      <c r="BA377" s="509"/>
      <c r="BB377" s="509"/>
      <c r="BC377" s="509"/>
      <c r="BD377" s="509"/>
      <c r="BE377" s="509"/>
      <c r="BF377" s="509"/>
      <c r="BG377" s="509"/>
      <c r="BH377" s="163" t="s">
        <v>21688</v>
      </c>
      <c r="BI377" s="509"/>
      <c r="BJ377" s="509"/>
      <c r="BK377" s="509"/>
      <c r="BL377" s="509"/>
      <c r="BM377" s="509"/>
      <c r="BN377" s="509"/>
      <c r="BO377" s="509"/>
      <c r="BP377" s="507">
        <v>788000.0</v>
      </c>
      <c r="BQ377" s="509"/>
      <c r="BR377" s="509"/>
      <c r="BS377" s="509"/>
      <c r="BT377" s="509"/>
      <c r="BU377" s="509"/>
      <c r="BV377" s="509"/>
      <c r="BW377" s="509"/>
      <c r="BX377" s="507">
        <v>10000.0</v>
      </c>
      <c r="BY377" s="509"/>
      <c r="BZ377" s="509"/>
      <c r="CA377" s="603">
        <v>45765.0</v>
      </c>
      <c r="CB377" s="603">
        <v>45772.0</v>
      </c>
      <c r="CC377" s="509"/>
      <c r="CD377" s="509"/>
      <c r="CE377" s="507">
        <v>798000.0</v>
      </c>
      <c r="CF377" s="507">
        <v>0.0</v>
      </c>
      <c r="CG377" s="509"/>
      <c r="CH377" s="509"/>
      <c r="CI377" s="509"/>
      <c r="CJ377" s="509"/>
      <c r="CK377" s="509"/>
      <c r="CL377" s="509"/>
      <c r="CM377" s="509"/>
      <c r="CN377" s="509"/>
      <c r="CO377" s="509"/>
      <c r="CP377" s="509"/>
      <c r="CQ377" s="509"/>
      <c r="CR377" s="509"/>
      <c r="CS377" s="509"/>
      <c r="CT377" s="509"/>
      <c r="CU377" s="163" t="s">
        <v>22745</v>
      </c>
      <c r="CV377" s="509"/>
      <c r="CW377" s="509"/>
      <c r="CX377" s="509"/>
      <c r="CY377" s="509"/>
      <c r="CZ377" s="509"/>
      <c r="DA377" s="509"/>
      <c r="DB377" s="509"/>
      <c r="DC377" s="509"/>
      <c r="DD377" s="509"/>
      <c r="DE377" s="509"/>
      <c r="DF377" s="509"/>
      <c r="DG377" s="163" t="s">
        <v>22748</v>
      </c>
      <c r="DH377" s="509"/>
      <c r="DI377" s="509"/>
      <c r="DJ377" s="509"/>
      <c r="DK377" s="509"/>
      <c r="DL377" s="509"/>
      <c r="DM377" s="509"/>
      <c r="DN377" s="509"/>
      <c r="DO377" s="509"/>
      <c r="DP377" s="509"/>
      <c r="DQ377" s="163" t="s">
        <v>124</v>
      </c>
      <c r="DR377" s="163" t="s">
        <v>21820</v>
      </c>
      <c r="DS377" s="509"/>
      <c r="DT377" s="509"/>
      <c r="DU377" s="509"/>
      <c r="DV377" s="509"/>
      <c r="DW377" s="509"/>
      <c r="DX377" s="509"/>
      <c r="DY377" s="163" t="s">
        <v>22749</v>
      </c>
      <c r="DZ377" s="509"/>
      <c r="EA377" s="509"/>
      <c r="EB377" s="509"/>
      <c r="EC377" s="509"/>
      <c r="ED377" s="509"/>
      <c r="EE377" s="509"/>
      <c r="EF377" s="509"/>
      <c r="EG377" s="509"/>
      <c r="EH377" s="509"/>
      <c r="EI377" s="509"/>
      <c r="EJ377" s="509"/>
      <c r="EK377" s="509"/>
      <c r="EL377" s="509"/>
      <c r="EM377" s="509"/>
      <c r="EN377" s="509"/>
      <c r="EO377" s="509"/>
      <c r="EP377" s="509"/>
      <c r="EQ377" s="509"/>
      <c r="ER377" s="509"/>
      <c r="ES377" s="509"/>
      <c r="ET377" s="509"/>
      <c r="EU377" s="509"/>
      <c r="EV377" s="509"/>
      <c r="EW377" s="509"/>
      <c r="EX377" s="509"/>
      <c r="EY377" s="509"/>
      <c r="EZ377" s="509"/>
      <c r="FA377" s="509"/>
      <c r="FB377" s="509"/>
      <c r="FC377" s="509"/>
      <c r="FD377" s="509"/>
      <c r="FE377" s="509"/>
      <c r="FF377" s="509"/>
      <c r="FG377" s="509"/>
      <c r="FH377" s="163" t="s">
        <v>22746</v>
      </c>
      <c r="FI377" s="509"/>
      <c r="FJ377" s="509"/>
      <c r="FK377" s="509"/>
      <c r="FL377" s="509"/>
      <c r="FM377" s="509"/>
      <c r="FN377" s="509"/>
      <c r="FO377" s="509"/>
      <c r="FP377" s="509"/>
      <c r="FQ377" s="509"/>
      <c r="FR377" s="509"/>
      <c r="FS377" s="509"/>
      <c r="FT377" s="509"/>
      <c r="FU377" s="509"/>
      <c r="FV377" s="509"/>
      <c r="FW377" s="509"/>
      <c r="FX377" s="509"/>
      <c r="FY377" s="509"/>
      <c r="FZ377" s="509"/>
      <c r="GA377" s="509"/>
      <c r="GB377" s="509"/>
      <c r="GC377" s="509"/>
      <c r="GD377" s="509"/>
      <c r="GE377" s="509"/>
      <c r="GF377" s="509"/>
      <c r="GG377" s="509"/>
    </row>
    <row r="378">
      <c r="A378" s="507">
        <v>6806484.0</v>
      </c>
      <c r="B378" s="163" t="s">
        <v>22752</v>
      </c>
      <c r="C378" s="163" t="s">
        <v>22717</v>
      </c>
      <c r="D378" s="509"/>
      <c r="E378" s="509"/>
      <c r="F378" s="509"/>
      <c r="G378" s="509"/>
      <c r="H378" s="163" t="s">
        <v>21685</v>
      </c>
      <c r="I378" s="509"/>
      <c r="J378" s="509"/>
      <c r="K378" s="509"/>
      <c r="L378" s="509"/>
      <c r="M378" s="509"/>
      <c r="N378" s="509"/>
      <c r="O378" s="509"/>
      <c r="P378" s="509"/>
      <c r="Q378" s="509"/>
      <c r="R378" s="509"/>
      <c r="S378" s="509"/>
      <c r="T378" s="163" t="s">
        <v>2639</v>
      </c>
      <c r="U378" s="509"/>
      <c r="V378" s="163" t="s">
        <v>22442</v>
      </c>
      <c r="W378" s="605" t="s">
        <v>127</v>
      </c>
      <c r="X378" s="509"/>
      <c r="Y378" s="509"/>
      <c r="Z378" s="509"/>
      <c r="AA378" s="509"/>
      <c r="AB378" s="509"/>
      <c r="AC378" s="509"/>
      <c r="AD378" s="509"/>
      <c r="AE378" s="509"/>
      <c r="AF378" s="509"/>
      <c r="AG378" s="509"/>
      <c r="AH378" s="509"/>
      <c r="AI378" s="509"/>
      <c r="AJ378" s="509"/>
      <c r="AK378" s="509"/>
      <c r="AL378" s="509"/>
      <c r="AM378" s="509"/>
      <c r="AN378" s="509"/>
      <c r="AO378" s="509"/>
      <c r="AP378" s="509"/>
      <c r="AQ378" s="509"/>
      <c r="AR378" s="608">
        <v>45766.0</v>
      </c>
      <c r="AS378" s="604">
        <v>798000.0</v>
      </c>
      <c r="AT378" s="509"/>
      <c r="AU378" s="509"/>
      <c r="AV378" s="509"/>
      <c r="AW378" s="509"/>
      <c r="AX378" s="509"/>
      <c r="AY378" s="509"/>
      <c r="AZ378" s="509"/>
      <c r="BA378" s="509"/>
      <c r="BB378" s="509"/>
      <c r="BC378" s="509"/>
      <c r="BD378" s="509"/>
      <c r="BE378" s="509"/>
      <c r="BF378" s="509"/>
      <c r="BG378" s="509"/>
      <c r="BH378" s="163" t="s">
        <v>21688</v>
      </c>
      <c r="BI378" s="509"/>
      <c r="BJ378" s="509"/>
      <c r="BK378" s="509"/>
      <c r="BL378" s="509"/>
      <c r="BM378" s="509"/>
      <c r="BN378" s="509"/>
      <c r="BO378" s="509"/>
      <c r="BP378" s="604">
        <v>798000.0</v>
      </c>
      <c r="BQ378" s="509"/>
      <c r="BR378" s="509"/>
      <c r="BS378" s="509"/>
      <c r="BT378" s="509"/>
      <c r="BU378" s="509"/>
      <c r="BV378" s="509"/>
      <c r="BW378" s="509"/>
      <c r="BX378" s="509"/>
      <c r="BY378" s="509"/>
      <c r="BZ378" s="509"/>
      <c r="CA378" s="509"/>
      <c r="CB378" s="514">
        <v>45766.0</v>
      </c>
      <c r="CC378" s="509"/>
      <c r="CD378" s="509"/>
      <c r="CE378" s="604">
        <v>798000.0</v>
      </c>
      <c r="CF378" s="507">
        <v>0.0</v>
      </c>
      <c r="CG378" s="509"/>
      <c r="CH378" s="509"/>
      <c r="CI378" s="509"/>
      <c r="CJ378" s="509"/>
      <c r="CK378" s="509"/>
      <c r="CL378" s="509"/>
      <c r="CM378" s="509"/>
      <c r="CN378" s="509"/>
      <c r="CO378" s="509"/>
      <c r="CP378" s="509"/>
      <c r="CQ378" s="509"/>
      <c r="CR378" s="509"/>
      <c r="CS378" s="509"/>
      <c r="CT378" s="509"/>
      <c r="CU378" s="509"/>
      <c r="CV378" s="509"/>
      <c r="CW378" s="509"/>
      <c r="CX378" s="509"/>
      <c r="CY378" s="509"/>
      <c r="CZ378" s="509"/>
      <c r="DA378" s="509"/>
      <c r="DB378" s="509"/>
      <c r="DC378" s="509"/>
      <c r="DD378" s="509"/>
      <c r="DE378" s="509"/>
      <c r="DF378" s="509"/>
      <c r="DG378" s="509"/>
      <c r="DH378" s="509"/>
      <c r="DI378" s="509"/>
      <c r="DJ378" s="509"/>
      <c r="DK378" s="509"/>
      <c r="DL378" s="509"/>
      <c r="DM378" s="509"/>
      <c r="DN378" s="509"/>
      <c r="DO378" s="509"/>
      <c r="DP378" s="509"/>
      <c r="DQ378" s="509"/>
      <c r="DR378" s="163" t="s">
        <v>22442</v>
      </c>
      <c r="DS378" s="509"/>
      <c r="DT378" s="509"/>
      <c r="DU378" s="509"/>
      <c r="DV378" s="509"/>
      <c r="DW378" s="509"/>
      <c r="DX378" s="509"/>
      <c r="DY378" s="509"/>
      <c r="DZ378" s="509"/>
      <c r="EA378" s="509"/>
      <c r="EB378" s="509"/>
      <c r="EC378" s="509"/>
      <c r="ED378" s="509"/>
      <c r="EE378" s="509"/>
      <c r="EF378" s="509"/>
      <c r="EG378" s="509"/>
      <c r="EH378" s="509"/>
      <c r="EI378" s="509"/>
      <c r="EJ378" s="509"/>
      <c r="EK378" s="509"/>
      <c r="EL378" s="509"/>
      <c r="EM378" s="509"/>
      <c r="EN378" s="509"/>
      <c r="EO378" s="509"/>
      <c r="EP378" s="509"/>
      <c r="EQ378" s="509"/>
      <c r="ER378" s="509"/>
      <c r="ES378" s="509"/>
      <c r="ET378" s="509"/>
      <c r="EU378" s="509"/>
      <c r="EV378" s="509"/>
      <c r="EW378" s="509"/>
      <c r="EX378" s="509"/>
      <c r="EY378" s="509"/>
      <c r="EZ378" s="509"/>
      <c r="FA378" s="509"/>
      <c r="FB378" s="509"/>
      <c r="FC378" s="509"/>
      <c r="FD378" s="509"/>
      <c r="FE378" s="509"/>
      <c r="FF378" s="509"/>
      <c r="FG378" s="509"/>
      <c r="FH378" s="509"/>
      <c r="FI378" s="509"/>
      <c r="FJ378" s="509"/>
      <c r="FK378" s="509"/>
      <c r="FL378" s="509"/>
      <c r="FM378" s="509"/>
      <c r="FN378" s="509"/>
      <c r="FO378" s="509"/>
      <c r="FP378" s="509"/>
      <c r="FQ378" s="509"/>
      <c r="FR378" s="509"/>
      <c r="FS378" s="509"/>
      <c r="FT378" s="509"/>
      <c r="FU378" s="509"/>
      <c r="FV378" s="509"/>
      <c r="FW378" s="509"/>
      <c r="FX378" s="509"/>
      <c r="FY378" s="509"/>
      <c r="FZ378" s="509"/>
      <c r="GA378" s="509"/>
      <c r="GB378" s="509"/>
      <c r="GC378" s="509"/>
      <c r="GD378" s="509"/>
      <c r="GE378" s="509"/>
      <c r="GF378" s="509"/>
      <c r="GG378" s="509"/>
    </row>
    <row r="379">
      <c r="A379" s="507">
        <v>6806488.0</v>
      </c>
      <c r="B379" s="163" t="s">
        <v>22753</v>
      </c>
      <c r="C379" s="163" t="s">
        <v>22754</v>
      </c>
      <c r="D379" s="606">
        <v>45766.56626157407</v>
      </c>
      <c r="E379" s="606">
        <v>45766.577835648146</v>
      </c>
      <c r="F379" s="509"/>
      <c r="G379" s="606">
        <v>45766.627291666664</v>
      </c>
      <c r="H379" s="163" t="s">
        <v>21685</v>
      </c>
      <c r="I379" s="509"/>
      <c r="J379" s="509"/>
      <c r="K379" s="509"/>
      <c r="L379" s="509"/>
      <c r="M379" s="509"/>
      <c r="N379" s="509"/>
      <c r="O379" s="509"/>
      <c r="P379" s="509"/>
      <c r="Q379" s="509"/>
      <c r="R379" s="509"/>
      <c r="S379" s="509"/>
      <c r="T379" s="163" t="s">
        <v>2639</v>
      </c>
      <c r="U379" s="509"/>
      <c r="V379" s="163" t="s">
        <v>22442</v>
      </c>
      <c r="W379" s="605" t="s">
        <v>127</v>
      </c>
      <c r="X379" s="509"/>
      <c r="Y379" s="509"/>
      <c r="Z379" s="509"/>
      <c r="AA379" s="509"/>
      <c r="AB379" s="509"/>
      <c r="AC379" s="509"/>
      <c r="AD379" s="509"/>
      <c r="AE379" s="509"/>
      <c r="AF379" s="509"/>
      <c r="AG379" s="509"/>
      <c r="AH379" s="509"/>
      <c r="AI379" s="509"/>
      <c r="AJ379" s="509"/>
      <c r="AK379" s="509"/>
      <c r="AL379" s="509"/>
      <c r="AM379" s="509"/>
      <c r="AN379" s="509"/>
      <c r="AO379" s="509"/>
      <c r="AP379" s="509"/>
      <c r="AQ379" s="509"/>
      <c r="AR379" s="608">
        <v>45766.0</v>
      </c>
      <c r="AS379" s="604">
        <v>798000.0</v>
      </c>
      <c r="AT379" s="509"/>
      <c r="AU379" s="509"/>
      <c r="AV379" s="509"/>
      <c r="AW379" s="509"/>
      <c r="AX379" s="509"/>
      <c r="AY379" s="509"/>
      <c r="AZ379" s="509"/>
      <c r="BA379" s="509"/>
      <c r="BB379" s="509"/>
      <c r="BC379" s="509"/>
      <c r="BD379" s="509"/>
      <c r="BE379" s="509"/>
      <c r="BF379" s="509"/>
      <c r="BG379" s="509"/>
      <c r="BH379" s="163" t="s">
        <v>21688</v>
      </c>
      <c r="BI379" s="509"/>
      <c r="BJ379" s="509"/>
      <c r="BK379" s="509"/>
      <c r="BL379" s="509"/>
      <c r="BM379" s="509"/>
      <c r="BN379" s="509"/>
      <c r="BO379" s="509"/>
      <c r="BP379" s="604">
        <v>798000.0</v>
      </c>
      <c r="BQ379" s="509"/>
      <c r="BR379" s="509"/>
      <c r="BS379" s="509"/>
      <c r="BT379" s="509"/>
      <c r="BU379" s="509"/>
      <c r="BV379" s="509"/>
      <c r="BW379" s="509"/>
      <c r="BX379" s="509"/>
      <c r="BY379" s="509"/>
      <c r="BZ379" s="509"/>
      <c r="CA379" s="509"/>
      <c r="CB379" s="514">
        <v>45766.0</v>
      </c>
      <c r="CC379" s="509"/>
      <c r="CD379" s="509"/>
      <c r="CE379" s="604">
        <v>798000.0</v>
      </c>
      <c r="CF379" s="507">
        <v>0.0</v>
      </c>
      <c r="CG379" s="509"/>
      <c r="CH379" s="509"/>
      <c r="CI379" s="509"/>
      <c r="CJ379" s="509"/>
      <c r="CK379" s="509"/>
      <c r="CL379" s="509"/>
      <c r="CM379" s="509"/>
      <c r="CN379" s="509"/>
      <c r="CO379" s="509"/>
      <c r="CP379" s="509"/>
      <c r="CQ379" s="509"/>
      <c r="CR379" s="509"/>
      <c r="CS379" s="509"/>
      <c r="CT379" s="509"/>
      <c r="CU379" s="509"/>
      <c r="CV379" s="509"/>
      <c r="CW379" s="509"/>
      <c r="CX379" s="509"/>
      <c r="CY379" s="509"/>
      <c r="CZ379" s="509"/>
      <c r="DA379" s="509"/>
      <c r="DB379" s="509"/>
      <c r="DC379" s="509"/>
      <c r="DD379" s="509"/>
      <c r="DE379" s="509"/>
      <c r="DF379" s="509"/>
      <c r="DG379" s="509"/>
      <c r="DH379" s="509"/>
      <c r="DI379" s="509"/>
      <c r="DJ379" s="509"/>
      <c r="DK379" s="509"/>
      <c r="DL379" s="509"/>
      <c r="DM379" s="509"/>
      <c r="DN379" s="509"/>
      <c r="DO379" s="509"/>
      <c r="DP379" s="509"/>
      <c r="DQ379" s="509"/>
      <c r="DR379" s="163" t="s">
        <v>22442</v>
      </c>
      <c r="DS379" s="509"/>
      <c r="DT379" s="509"/>
      <c r="DU379" s="509"/>
      <c r="DV379" s="509"/>
      <c r="DW379" s="509"/>
      <c r="DX379" s="509"/>
      <c r="DY379" s="509"/>
      <c r="DZ379" s="509"/>
      <c r="EA379" s="509"/>
      <c r="EB379" s="509"/>
      <c r="EC379" s="509"/>
      <c r="ED379" s="509"/>
      <c r="EE379" s="509"/>
      <c r="EF379" s="509"/>
      <c r="EG379" s="509"/>
      <c r="EH379" s="509"/>
      <c r="EI379" s="509"/>
      <c r="EJ379" s="509"/>
      <c r="EK379" s="509"/>
      <c r="EL379" s="509"/>
      <c r="EM379" s="509"/>
      <c r="EN379" s="509"/>
      <c r="EO379" s="509"/>
      <c r="EP379" s="509"/>
      <c r="EQ379" s="509"/>
      <c r="ER379" s="509"/>
      <c r="ES379" s="509"/>
      <c r="ET379" s="509"/>
      <c r="EU379" s="509"/>
      <c r="EV379" s="509"/>
      <c r="EW379" s="509"/>
      <c r="EX379" s="509"/>
      <c r="EY379" s="509"/>
      <c r="EZ379" s="509"/>
      <c r="FA379" s="509"/>
      <c r="FB379" s="509"/>
      <c r="FC379" s="509"/>
      <c r="FD379" s="509"/>
      <c r="FE379" s="509"/>
      <c r="FF379" s="509"/>
      <c r="FG379" s="509"/>
      <c r="FH379" s="509"/>
      <c r="FI379" s="509"/>
      <c r="FJ379" s="509"/>
      <c r="FK379" s="509"/>
      <c r="FL379" s="509"/>
      <c r="FM379" s="509"/>
      <c r="FN379" s="509"/>
      <c r="FO379" s="509"/>
      <c r="FP379" s="509"/>
      <c r="FQ379" s="509"/>
      <c r="FR379" s="509"/>
      <c r="FS379" s="509"/>
      <c r="FT379" s="509"/>
      <c r="FU379" s="509"/>
      <c r="FV379" s="509"/>
      <c r="FW379" s="509"/>
      <c r="FX379" s="509"/>
      <c r="FY379" s="509"/>
      <c r="FZ379" s="509"/>
      <c r="GA379" s="509"/>
      <c r="GB379" s="509"/>
      <c r="GC379" s="509"/>
      <c r="GD379" s="509"/>
      <c r="GE379" s="509"/>
      <c r="GF379" s="509"/>
      <c r="GG379" s="509"/>
    </row>
    <row r="380">
      <c r="A380" s="507">
        <v>6806557.0</v>
      </c>
      <c r="B380" s="163" t="s">
        <v>22752</v>
      </c>
      <c r="C380" s="163" t="s">
        <v>22717</v>
      </c>
      <c r="D380" s="509"/>
      <c r="E380" s="509"/>
      <c r="F380" s="509"/>
      <c r="G380" s="509"/>
      <c r="H380" s="163" t="s">
        <v>21685</v>
      </c>
      <c r="I380" s="509"/>
      <c r="J380" s="509"/>
      <c r="K380" s="509"/>
      <c r="L380" s="509"/>
      <c r="M380" s="509"/>
      <c r="N380" s="509"/>
      <c r="O380" s="509"/>
      <c r="P380" s="509"/>
      <c r="Q380" s="509"/>
      <c r="R380" s="509"/>
      <c r="S380" s="509"/>
      <c r="T380" s="163" t="s">
        <v>2639</v>
      </c>
      <c r="U380" s="509"/>
      <c r="V380" s="163" t="s">
        <v>22442</v>
      </c>
      <c r="W380" s="605" t="s">
        <v>127</v>
      </c>
      <c r="X380" s="509"/>
      <c r="Y380" s="509"/>
      <c r="Z380" s="509"/>
      <c r="AA380" s="509"/>
      <c r="AB380" s="509"/>
      <c r="AC380" s="509"/>
      <c r="AD380" s="509"/>
      <c r="AE380" s="509"/>
      <c r="AF380" s="509"/>
      <c r="AG380" s="509"/>
      <c r="AH380" s="509"/>
      <c r="AI380" s="509"/>
      <c r="AJ380" s="509"/>
      <c r="AK380" s="509"/>
      <c r="AL380" s="509"/>
      <c r="AM380" s="509"/>
      <c r="AN380" s="509"/>
      <c r="AO380" s="509"/>
      <c r="AP380" s="509"/>
      <c r="AQ380" s="509"/>
      <c r="AR380" s="608">
        <v>45766.0</v>
      </c>
      <c r="AS380" s="604">
        <v>798000.0</v>
      </c>
      <c r="AT380" s="509"/>
      <c r="AU380" s="509"/>
      <c r="AV380" s="509"/>
      <c r="AW380" s="509"/>
      <c r="AX380" s="509"/>
      <c r="AY380" s="509"/>
      <c r="AZ380" s="509"/>
      <c r="BA380" s="509"/>
      <c r="BB380" s="509"/>
      <c r="BC380" s="509"/>
      <c r="BD380" s="509"/>
      <c r="BE380" s="509"/>
      <c r="BF380" s="509"/>
      <c r="BG380" s="509"/>
      <c r="BH380" s="163" t="s">
        <v>21688</v>
      </c>
      <c r="BI380" s="509"/>
      <c r="BJ380" s="509"/>
      <c r="BK380" s="509"/>
      <c r="BL380" s="509"/>
      <c r="BM380" s="509"/>
      <c r="BN380" s="509"/>
      <c r="BO380" s="509"/>
      <c r="BP380" s="509"/>
      <c r="BQ380" s="509"/>
      <c r="BR380" s="509"/>
      <c r="BS380" s="509"/>
      <c r="BT380" s="509"/>
      <c r="BU380" s="509"/>
      <c r="BV380" s="509"/>
      <c r="BW380" s="509"/>
      <c r="BX380" s="509"/>
      <c r="BY380" s="509"/>
      <c r="BZ380" s="509"/>
      <c r="CA380" s="509"/>
      <c r="CB380" s="509"/>
      <c r="CC380" s="509"/>
      <c r="CD380" s="509"/>
      <c r="CE380" s="604">
        <v>798000.0</v>
      </c>
      <c r="CF380" s="507">
        <v>0.0</v>
      </c>
      <c r="CG380" s="509"/>
      <c r="CH380" s="509"/>
      <c r="CI380" s="509"/>
      <c r="CJ380" s="509"/>
      <c r="CK380" s="509"/>
      <c r="CL380" s="509"/>
      <c r="CM380" s="509"/>
      <c r="CN380" s="509"/>
      <c r="CO380" s="509"/>
      <c r="CP380" s="509"/>
      <c r="CQ380" s="509"/>
      <c r="CR380" s="509"/>
      <c r="CS380" s="509"/>
      <c r="CT380" s="509"/>
      <c r="CU380" s="509"/>
      <c r="CV380" s="509"/>
      <c r="CW380" s="509"/>
      <c r="CX380" s="509"/>
      <c r="CY380" s="509"/>
      <c r="CZ380" s="509"/>
      <c r="DA380" s="509"/>
      <c r="DB380" s="509"/>
      <c r="DC380" s="509"/>
      <c r="DD380" s="509"/>
      <c r="DE380" s="509"/>
      <c r="DF380" s="509"/>
      <c r="DG380" s="509"/>
      <c r="DH380" s="509"/>
      <c r="DI380" s="509"/>
      <c r="DJ380" s="509"/>
      <c r="DK380" s="509"/>
      <c r="DL380" s="509"/>
      <c r="DM380" s="509"/>
      <c r="DN380" s="509"/>
      <c r="DO380" s="509"/>
      <c r="DP380" s="509"/>
      <c r="DQ380" s="509"/>
      <c r="DR380" s="163" t="s">
        <v>22442</v>
      </c>
      <c r="DS380" s="509"/>
      <c r="DT380" s="509"/>
      <c r="DU380" s="509"/>
      <c r="DV380" s="509"/>
      <c r="DW380" s="509"/>
      <c r="DX380" s="509"/>
      <c r="DY380" s="509"/>
      <c r="DZ380" s="509"/>
      <c r="EA380" s="509"/>
      <c r="EB380" s="509"/>
      <c r="EC380" s="509"/>
      <c r="ED380" s="509"/>
      <c r="EE380" s="509"/>
      <c r="EF380" s="509"/>
      <c r="EG380" s="509"/>
      <c r="EH380" s="509"/>
      <c r="EI380" s="509"/>
      <c r="EJ380" s="509"/>
      <c r="EK380" s="509"/>
      <c r="EL380" s="509"/>
      <c r="EM380" s="509"/>
      <c r="EN380" s="509"/>
      <c r="EO380" s="509"/>
      <c r="EP380" s="509"/>
      <c r="EQ380" s="509"/>
      <c r="ER380" s="509"/>
      <c r="ES380" s="509"/>
      <c r="ET380" s="509"/>
      <c r="EU380" s="509"/>
      <c r="EV380" s="509"/>
      <c r="EW380" s="509"/>
      <c r="EX380" s="509"/>
      <c r="EY380" s="509"/>
      <c r="EZ380" s="509"/>
      <c r="FA380" s="509"/>
      <c r="FB380" s="509"/>
      <c r="FC380" s="509"/>
      <c r="FD380" s="509"/>
      <c r="FE380" s="509"/>
      <c r="FF380" s="509"/>
      <c r="FG380" s="509"/>
      <c r="FH380" s="509"/>
      <c r="FI380" s="509"/>
      <c r="FJ380" s="509"/>
      <c r="FK380" s="509"/>
      <c r="FL380" s="509"/>
      <c r="FM380" s="509"/>
      <c r="FN380" s="509"/>
      <c r="FO380" s="509"/>
      <c r="FP380" s="509"/>
      <c r="FQ380" s="509"/>
      <c r="FR380" s="509"/>
      <c r="FS380" s="509"/>
      <c r="FT380" s="509"/>
      <c r="FU380" s="509"/>
      <c r="FV380" s="509"/>
      <c r="FW380" s="509"/>
      <c r="FX380" s="509"/>
      <c r="FY380" s="509"/>
      <c r="FZ380" s="509"/>
      <c r="GA380" s="509"/>
      <c r="GB380" s="509"/>
      <c r="GC380" s="509"/>
      <c r="GD380" s="509"/>
      <c r="GE380" s="509"/>
      <c r="GF380" s="509"/>
      <c r="GG380" s="509"/>
    </row>
    <row r="381">
      <c r="A381" s="507">
        <v>6806987.0</v>
      </c>
      <c r="B381" s="163" t="s">
        <v>22752</v>
      </c>
      <c r="C381" s="163" t="s">
        <v>22717</v>
      </c>
      <c r="D381" s="509"/>
      <c r="E381" s="509"/>
      <c r="F381" s="509"/>
      <c r="G381" s="509"/>
      <c r="H381" s="163" t="s">
        <v>21685</v>
      </c>
      <c r="I381" s="509"/>
      <c r="J381" s="509"/>
      <c r="K381" s="509"/>
      <c r="L381" s="509"/>
      <c r="M381" s="509"/>
      <c r="N381" s="509"/>
      <c r="O381" s="509"/>
      <c r="P381" s="509"/>
      <c r="Q381" s="509"/>
      <c r="R381" s="509"/>
      <c r="S381" s="509"/>
      <c r="T381" s="163" t="s">
        <v>2639</v>
      </c>
      <c r="U381" s="509"/>
      <c r="V381" s="163" t="s">
        <v>22442</v>
      </c>
      <c r="W381" s="605" t="s">
        <v>127</v>
      </c>
      <c r="X381" s="509"/>
      <c r="Y381" s="509"/>
      <c r="Z381" s="509"/>
      <c r="AA381" s="509"/>
      <c r="AB381" s="509"/>
      <c r="AC381" s="509"/>
      <c r="AD381" s="509"/>
      <c r="AE381" s="509"/>
      <c r="AF381" s="509"/>
      <c r="AG381" s="509"/>
      <c r="AH381" s="509"/>
      <c r="AI381" s="509"/>
      <c r="AJ381" s="509"/>
      <c r="AK381" s="509"/>
      <c r="AL381" s="509"/>
      <c r="AM381" s="509"/>
      <c r="AN381" s="509"/>
      <c r="AO381" s="509"/>
      <c r="AP381" s="509"/>
      <c r="AQ381" s="509"/>
      <c r="AR381" s="608">
        <v>45766.0</v>
      </c>
      <c r="AS381" s="604">
        <v>798000.0</v>
      </c>
      <c r="AT381" s="509"/>
      <c r="AU381" s="509"/>
      <c r="AV381" s="509"/>
      <c r="AW381" s="509"/>
      <c r="AX381" s="509"/>
      <c r="AY381" s="509"/>
      <c r="AZ381" s="509"/>
      <c r="BA381" s="509"/>
      <c r="BB381" s="509"/>
      <c r="BC381" s="509"/>
      <c r="BD381" s="509"/>
      <c r="BE381" s="509"/>
      <c r="BF381" s="509"/>
      <c r="BG381" s="509"/>
      <c r="BH381" s="163" t="s">
        <v>21688</v>
      </c>
      <c r="BI381" s="509"/>
      <c r="BJ381" s="509"/>
      <c r="BK381" s="509"/>
      <c r="BL381" s="509"/>
      <c r="BM381" s="509"/>
      <c r="BN381" s="509"/>
      <c r="BO381" s="509"/>
      <c r="BP381" s="604">
        <v>398000.0</v>
      </c>
      <c r="BQ381" s="509"/>
      <c r="BR381" s="509"/>
      <c r="BS381" s="509"/>
      <c r="BT381" s="509"/>
      <c r="BU381" s="509"/>
      <c r="BV381" s="509"/>
      <c r="BW381" s="509"/>
      <c r="BX381" s="509"/>
      <c r="BY381" s="509"/>
      <c r="BZ381" s="509"/>
      <c r="CA381" s="509"/>
      <c r="CB381" s="604">
        <v>400000.0</v>
      </c>
      <c r="CC381" s="509"/>
      <c r="CD381" s="509"/>
      <c r="CE381" s="509"/>
      <c r="CF381" s="509"/>
      <c r="CG381" s="509"/>
      <c r="CH381" s="509"/>
      <c r="CI381" s="509"/>
      <c r="CJ381" s="509"/>
      <c r="CK381" s="509"/>
      <c r="CL381" s="509"/>
      <c r="CM381" s="509"/>
      <c r="CN381" s="509"/>
      <c r="CO381" s="509"/>
      <c r="CP381" s="509"/>
      <c r="CQ381" s="509"/>
      <c r="CR381" s="509"/>
      <c r="CS381" s="509"/>
      <c r="CT381" s="509"/>
      <c r="CU381" s="509"/>
      <c r="CV381" s="509"/>
      <c r="CW381" s="509"/>
      <c r="CX381" s="509"/>
      <c r="CY381" s="509"/>
      <c r="CZ381" s="509"/>
      <c r="DA381" s="509"/>
      <c r="DB381" s="509"/>
      <c r="DC381" s="509"/>
      <c r="DD381" s="509"/>
      <c r="DE381" s="509"/>
      <c r="DF381" s="509"/>
      <c r="DG381" s="509"/>
      <c r="DH381" s="509"/>
      <c r="DI381" s="509"/>
      <c r="DJ381" s="509"/>
      <c r="DK381" s="509"/>
      <c r="DL381" s="509"/>
      <c r="DM381" s="509"/>
      <c r="DN381" s="509"/>
      <c r="DO381" s="509"/>
      <c r="DP381" s="509"/>
      <c r="DQ381" s="509"/>
      <c r="DR381" s="163" t="s">
        <v>22442</v>
      </c>
      <c r="DS381" s="509"/>
      <c r="DT381" s="509"/>
      <c r="DU381" s="509"/>
      <c r="DV381" s="509"/>
      <c r="DW381" s="509"/>
      <c r="DX381" s="509"/>
      <c r="DY381" s="509"/>
      <c r="DZ381" s="509"/>
      <c r="EA381" s="509"/>
      <c r="EB381" s="509"/>
      <c r="EC381" s="509"/>
      <c r="ED381" s="509"/>
      <c r="EE381" s="509"/>
      <c r="EF381" s="509"/>
      <c r="EG381" s="509"/>
      <c r="EH381" s="509"/>
      <c r="EI381" s="509"/>
      <c r="EJ381" s="509"/>
      <c r="EK381" s="509"/>
      <c r="EL381" s="509"/>
      <c r="EM381" s="509"/>
      <c r="EN381" s="509"/>
      <c r="EO381" s="509"/>
      <c r="EP381" s="509"/>
      <c r="EQ381" s="509"/>
      <c r="ER381" s="509"/>
      <c r="ES381" s="509"/>
      <c r="ET381" s="509"/>
      <c r="EU381" s="509"/>
      <c r="EV381" s="509"/>
      <c r="EW381" s="509"/>
      <c r="EX381" s="509"/>
      <c r="EY381" s="509"/>
      <c r="EZ381" s="509"/>
      <c r="FA381" s="509"/>
      <c r="FB381" s="509"/>
      <c r="FC381" s="509"/>
      <c r="FD381" s="509"/>
      <c r="FE381" s="509"/>
      <c r="FF381" s="509"/>
      <c r="FG381" s="509"/>
      <c r="FH381" s="509"/>
      <c r="FI381" s="509"/>
      <c r="FJ381" s="509"/>
      <c r="FK381" s="509"/>
      <c r="FL381" s="509"/>
      <c r="FM381" s="509"/>
      <c r="FN381" s="509"/>
      <c r="FO381" s="509"/>
      <c r="FP381" s="509"/>
      <c r="FQ381" s="509"/>
      <c r="FR381" s="509"/>
      <c r="FS381" s="509"/>
      <c r="FT381" s="509"/>
      <c r="FU381" s="509"/>
      <c r="FV381" s="509"/>
      <c r="FW381" s="509"/>
      <c r="FX381" s="509"/>
      <c r="FY381" s="509"/>
      <c r="FZ381" s="509"/>
      <c r="GA381" s="509"/>
      <c r="GB381" s="509"/>
      <c r="GC381" s="509"/>
      <c r="GD381" s="509"/>
      <c r="GE381" s="509"/>
      <c r="GF381" s="509"/>
      <c r="GG381" s="509"/>
    </row>
    <row r="382">
      <c r="A382" s="507">
        <v>6806988.0</v>
      </c>
      <c r="B382" s="163" t="s">
        <v>22753</v>
      </c>
      <c r="C382" s="163" t="s">
        <v>22719</v>
      </c>
      <c r="D382" s="606">
        <v>45766.629108796296</v>
      </c>
      <c r="E382" s="509"/>
      <c r="F382" s="509"/>
      <c r="G382" s="509"/>
      <c r="H382" s="163" t="s">
        <v>21685</v>
      </c>
      <c r="I382" s="509"/>
      <c r="J382" s="509"/>
      <c r="K382" s="509"/>
      <c r="L382" s="509"/>
      <c r="M382" s="509"/>
      <c r="N382" s="509"/>
      <c r="O382" s="509"/>
      <c r="P382" s="509"/>
      <c r="Q382" s="509"/>
      <c r="R382" s="509"/>
      <c r="S382" s="509"/>
      <c r="T382" s="163" t="s">
        <v>2639</v>
      </c>
      <c r="U382" s="509"/>
      <c r="V382" s="163" t="s">
        <v>22442</v>
      </c>
      <c r="W382" s="605" t="s">
        <v>127</v>
      </c>
      <c r="X382" s="509"/>
      <c r="Y382" s="509"/>
      <c r="Z382" s="509"/>
      <c r="AA382" s="509"/>
      <c r="AB382" s="509"/>
      <c r="AC382" s="509"/>
      <c r="AD382" s="509"/>
      <c r="AE382" s="509"/>
      <c r="AF382" s="509"/>
      <c r="AG382" s="509"/>
      <c r="AH382" s="509"/>
      <c r="AI382" s="509"/>
      <c r="AJ382" s="509"/>
      <c r="AK382" s="509"/>
      <c r="AL382" s="509"/>
      <c r="AM382" s="509"/>
      <c r="AN382" s="509"/>
      <c r="AO382" s="509"/>
      <c r="AP382" s="509"/>
      <c r="AQ382" s="509"/>
      <c r="AR382" s="608">
        <v>45766.0</v>
      </c>
      <c r="AS382" s="604">
        <v>798000.0</v>
      </c>
      <c r="AT382" s="509"/>
      <c r="AU382" s="509"/>
      <c r="AV382" s="509"/>
      <c r="AW382" s="509"/>
      <c r="AX382" s="509"/>
      <c r="AY382" s="509"/>
      <c r="AZ382" s="509"/>
      <c r="BA382" s="509"/>
      <c r="BB382" s="509"/>
      <c r="BC382" s="509"/>
      <c r="BD382" s="509"/>
      <c r="BE382" s="509"/>
      <c r="BF382" s="509"/>
      <c r="BG382" s="509"/>
      <c r="BH382" s="163" t="s">
        <v>21688</v>
      </c>
      <c r="BI382" s="509"/>
      <c r="BJ382" s="509"/>
      <c r="BK382" s="509"/>
      <c r="BL382" s="509"/>
      <c r="BM382" s="509"/>
      <c r="BN382" s="509"/>
      <c r="BO382" s="509"/>
      <c r="BP382" s="604">
        <v>798000.0</v>
      </c>
      <c r="BQ382" s="509"/>
      <c r="BR382" s="509"/>
      <c r="BS382" s="509"/>
      <c r="BT382" s="509"/>
      <c r="BU382" s="509"/>
      <c r="BV382" s="509"/>
      <c r="BW382" s="509"/>
      <c r="BX382" s="509"/>
      <c r="BY382" s="509"/>
      <c r="BZ382" s="509"/>
      <c r="CA382" s="509"/>
      <c r="CB382" s="514">
        <v>45766.0</v>
      </c>
      <c r="CC382" s="509"/>
      <c r="CD382" s="509"/>
      <c r="CE382" s="604">
        <v>798000.0</v>
      </c>
      <c r="CF382" s="507">
        <v>0.0</v>
      </c>
      <c r="CG382" s="509"/>
      <c r="CH382" s="509"/>
      <c r="CI382" s="509"/>
      <c r="CJ382" s="509"/>
      <c r="CK382" s="509"/>
      <c r="CL382" s="509"/>
      <c r="CM382" s="509"/>
      <c r="CN382" s="509"/>
      <c r="CO382" s="509"/>
      <c r="CP382" s="509"/>
      <c r="CQ382" s="509"/>
      <c r="CR382" s="509"/>
      <c r="CS382" s="509"/>
      <c r="CT382" s="509"/>
      <c r="CU382" s="509"/>
      <c r="CV382" s="509"/>
      <c r="CW382" s="509"/>
      <c r="CX382" s="509"/>
      <c r="CY382" s="509"/>
      <c r="CZ382" s="509"/>
      <c r="DA382" s="509"/>
      <c r="DB382" s="509"/>
      <c r="DC382" s="509"/>
      <c r="DD382" s="509"/>
      <c r="DE382" s="509"/>
      <c r="DF382" s="509"/>
      <c r="DG382" s="509"/>
      <c r="DH382" s="509"/>
      <c r="DI382" s="509"/>
      <c r="DJ382" s="509"/>
      <c r="DK382" s="509"/>
      <c r="DL382" s="509"/>
      <c r="DM382" s="509"/>
      <c r="DN382" s="509"/>
      <c r="DO382" s="509"/>
      <c r="DP382" s="509"/>
      <c r="DQ382" s="509"/>
      <c r="DR382" s="163" t="s">
        <v>22442</v>
      </c>
      <c r="DS382" s="509"/>
      <c r="DT382" s="509"/>
      <c r="DU382" s="509"/>
      <c r="DV382" s="509"/>
      <c r="DW382" s="509"/>
      <c r="DX382" s="509"/>
      <c r="DY382" s="509"/>
      <c r="DZ382" s="509"/>
      <c r="EA382" s="509"/>
      <c r="EB382" s="509"/>
      <c r="EC382" s="509"/>
      <c r="ED382" s="509"/>
      <c r="EE382" s="509"/>
      <c r="EF382" s="509"/>
      <c r="EG382" s="509"/>
      <c r="EH382" s="509"/>
      <c r="EI382" s="509"/>
      <c r="EJ382" s="509"/>
      <c r="EK382" s="509"/>
      <c r="EL382" s="509"/>
      <c r="EM382" s="509"/>
      <c r="EN382" s="509"/>
      <c r="EO382" s="509"/>
      <c r="EP382" s="509"/>
      <c r="EQ382" s="509"/>
      <c r="ER382" s="509"/>
      <c r="ES382" s="509"/>
      <c r="ET382" s="509"/>
      <c r="EU382" s="509"/>
      <c r="EV382" s="509"/>
      <c r="EW382" s="509"/>
      <c r="EX382" s="509"/>
      <c r="EY382" s="509"/>
      <c r="EZ382" s="509"/>
      <c r="FA382" s="509"/>
      <c r="FB382" s="509"/>
      <c r="FC382" s="509"/>
      <c r="FD382" s="509"/>
      <c r="FE382" s="509"/>
      <c r="FF382" s="509"/>
      <c r="FG382" s="509"/>
      <c r="FH382" s="509"/>
      <c r="FI382" s="509"/>
      <c r="FJ382" s="509"/>
      <c r="FK382" s="509"/>
      <c r="FL382" s="509"/>
      <c r="FM382" s="509"/>
      <c r="FN382" s="509"/>
      <c r="FO382" s="509"/>
      <c r="FP382" s="509"/>
      <c r="FQ382" s="509"/>
      <c r="FR382" s="509"/>
      <c r="FS382" s="509"/>
      <c r="FT382" s="509"/>
      <c r="FU382" s="509"/>
      <c r="FV382" s="509"/>
      <c r="FW382" s="509"/>
      <c r="FX382" s="509"/>
      <c r="FY382" s="509"/>
      <c r="FZ382" s="509"/>
      <c r="GA382" s="509"/>
      <c r="GB382" s="509"/>
      <c r="GC382" s="509"/>
      <c r="GD382" s="509"/>
      <c r="GE382" s="509"/>
      <c r="GF382" s="509"/>
      <c r="GG382" s="509"/>
    </row>
    <row r="383">
      <c r="A383" s="507">
        <v>6807002.0</v>
      </c>
      <c r="B383" s="163" t="s">
        <v>22752</v>
      </c>
      <c r="C383" s="163" t="s">
        <v>22717</v>
      </c>
      <c r="D383" s="509"/>
      <c r="E383" s="509"/>
      <c r="F383" s="509"/>
      <c r="G383" s="509"/>
      <c r="H383" s="163" t="s">
        <v>21685</v>
      </c>
      <c r="I383" s="509"/>
      <c r="J383" s="509"/>
      <c r="K383" s="509"/>
      <c r="L383" s="509"/>
      <c r="M383" s="509"/>
      <c r="N383" s="509"/>
      <c r="O383" s="509"/>
      <c r="P383" s="509"/>
      <c r="Q383" s="509"/>
      <c r="R383" s="509"/>
      <c r="S383" s="509"/>
      <c r="T383" s="163" t="s">
        <v>2639</v>
      </c>
      <c r="U383" s="509"/>
      <c r="V383" s="163" t="s">
        <v>22442</v>
      </c>
      <c r="W383" s="605" t="s">
        <v>127</v>
      </c>
      <c r="X383" s="509"/>
      <c r="Y383" s="509"/>
      <c r="Z383" s="509"/>
      <c r="AA383" s="509"/>
      <c r="AB383" s="509"/>
      <c r="AC383" s="509"/>
      <c r="AD383" s="509"/>
      <c r="AE383" s="509"/>
      <c r="AF383" s="509"/>
      <c r="AG383" s="509"/>
      <c r="AH383" s="509"/>
      <c r="AI383" s="509"/>
      <c r="AJ383" s="509"/>
      <c r="AK383" s="509"/>
      <c r="AL383" s="509"/>
      <c r="AM383" s="509"/>
      <c r="AN383" s="509"/>
      <c r="AO383" s="509"/>
      <c r="AP383" s="509"/>
      <c r="AQ383" s="509"/>
      <c r="AR383" s="608">
        <v>45766.0</v>
      </c>
      <c r="AS383" s="604">
        <v>798000.0</v>
      </c>
      <c r="AT383" s="509"/>
      <c r="AU383" s="509"/>
      <c r="AV383" s="509"/>
      <c r="AW383" s="509"/>
      <c r="AX383" s="509"/>
      <c r="AY383" s="509"/>
      <c r="AZ383" s="509"/>
      <c r="BA383" s="509"/>
      <c r="BB383" s="509"/>
      <c r="BC383" s="509"/>
      <c r="BD383" s="509"/>
      <c r="BE383" s="509"/>
      <c r="BF383" s="509"/>
      <c r="BG383" s="509"/>
      <c r="BH383" s="163" t="s">
        <v>21688</v>
      </c>
      <c r="BI383" s="509"/>
      <c r="BJ383" s="509"/>
      <c r="BK383" s="509"/>
      <c r="BL383" s="509"/>
      <c r="BM383" s="509"/>
      <c r="BN383" s="509"/>
      <c r="BO383" s="509"/>
      <c r="BP383" s="604">
        <v>798000.0</v>
      </c>
      <c r="BQ383" s="509"/>
      <c r="BR383" s="509"/>
      <c r="BS383" s="509"/>
      <c r="BT383" s="509"/>
      <c r="BU383" s="509"/>
      <c r="BV383" s="509"/>
      <c r="BW383" s="509"/>
      <c r="BX383" s="509"/>
      <c r="BY383" s="509"/>
      <c r="BZ383" s="509"/>
      <c r="CA383" s="509"/>
      <c r="CB383" s="509"/>
      <c r="CC383" s="509"/>
      <c r="CD383" s="509"/>
      <c r="CE383" s="604">
        <v>798000.0</v>
      </c>
      <c r="CF383" s="507">
        <v>0.0</v>
      </c>
      <c r="CG383" s="509"/>
      <c r="CH383" s="509"/>
      <c r="CI383" s="509"/>
      <c r="CJ383" s="509"/>
      <c r="CK383" s="509"/>
      <c r="CL383" s="509"/>
      <c r="CM383" s="509"/>
      <c r="CN383" s="509"/>
      <c r="CO383" s="509"/>
      <c r="CP383" s="509"/>
      <c r="CQ383" s="509"/>
      <c r="CR383" s="509"/>
      <c r="CS383" s="509"/>
      <c r="CT383" s="509"/>
      <c r="CU383" s="509"/>
      <c r="CV383" s="509"/>
      <c r="CW383" s="509"/>
      <c r="CX383" s="509"/>
      <c r="CY383" s="509"/>
      <c r="CZ383" s="509"/>
      <c r="DA383" s="509"/>
      <c r="DB383" s="509"/>
      <c r="DC383" s="509"/>
      <c r="DD383" s="509"/>
      <c r="DE383" s="509"/>
      <c r="DF383" s="509"/>
      <c r="DG383" s="509"/>
      <c r="DH383" s="509"/>
      <c r="DI383" s="509"/>
      <c r="DJ383" s="509"/>
      <c r="DK383" s="509"/>
      <c r="DL383" s="509"/>
      <c r="DM383" s="509"/>
      <c r="DN383" s="509"/>
      <c r="DO383" s="509"/>
      <c r="DP383" s="509"/>
      <c r="DQ383" s="509"/>
      <c r="DR383" s="163" t="s">
        <v>22442</v>
      </c>
      <c r="DS383" s="509"/>
      <c r="DT383" s="509"/>
      <c r="DU383" s="509"/>
      <c r="DV383" s="509"/>
      <c r="DW383" s="509"/>
      <c r="DX383" s="509"/>
      <c r="DY383" s="509"/>
      <c r="DZ383" s="509"/>
      <c r="EA383" s="509"/>
      <c r="EB383" s="509"/>
      <c r="EC383" s="509"/>
      <c r="ED383" s="509"/>
      <c r="EE383" s="509"/>
      <c r="EF383" s="509"/>
      <c r="EG383" s="509"/>
      <c r="EH383" s="509"/>
      <c r="EI383" s="509"/>
      <c r="EJ383" s="509"/>
      <c r="EK383" s="509"/>
      <c r="EL383" s="509"/>
      <c r="EM383" s="509"/>
      <c r="EN383" s="509"/>
      <c r="EO383" s="509"/>
      <c r="EP383" s="509"/>
      <c r="EQ383" s="509"/>
      <c r="ER383" s="509"/>
      <c r="ES383" s="509"/>
      <c r="ET383" s="509"/>
      <c r="EU383" s="509"/>
      <c r="EV383" s="509"/>
      <c r="EW383" s="509"/>
      <c r="EX383" s="509"/>
      <c r="EY383" s="509"/>
      <c r="EZ383" s="509"/>
      <c r="FA383" s="509"/>
      <c r="FB383" s="509"/>
      <c r="FC383" s="509"/>
      <c r="FD383" s="509"/>
      <c r="FE383" s="509"/>
      <c r="FF383" s="509"/>
      <c r="FG383" s="509"/>
      <c r="FH383" s="509"/>
      <c r="FI383" s="509"/>
      <c r="FJ383" s="509"/>
      <c r="FK383" s="509"/>
      <c r="FL383" s="509"/>
      <c r="FM383" s="509"/>
      <c r="FN383" s="509"/>
      <c r="FO383" s="509"/>
      <c r="FP383" s="509"/>
      <c r="FQ383" s="509"/>
      <c r="FR383" s="509"/>
      <c r="FS383" s="509"/>
      <c r="FT383" s="509"/>
      <c r="FU383" s="509"/>
      <c r="FV383" s="509"/>
      <c r="FW383" s="509"/>
      <c r="FX383" s="509"/>
      <c r="FY383" s="509"/>
      <c r="FZ383" s="509"/>
      <c r="GA383" s="509"/>
      <c r="GB383" s="509"/>
      <c r="GC383" s="509"/>
      <c r="GD383" s="509"/>
      <c r="GE383" s="509"/>
      <c r="GF383" s="509"/>
      <c r="GG383" s="509"/>
    </row>
    <row r="384">
      <c r="A384" s="507"/>
      <c r="B384" s="163"/>
      <c r="C384" s="163"/>
      <c r="D384" s="606"/>
      <c r="E384" s="509"/>
      <c r="F384" s="509"/>
      <c r="G384" s="509"/>
      <c r="H384" s="163"/>
      <c r="I384" s="509"/>
      <c r="J384" s="509"/>
      <c r="K384" s="509"/>
      <c r="L384" s="509"/>
      <c r="M384" s="509"/>
      <c r="N384" s="509"/>
      <c r="O384" s="509"/>
      <c r="P384" s="509"/>
      <c r="Q384" s="509"/>
      <c r="R384" s="509"/>
      <c r="S384" s="509"/>
      <c r="T384" s="509"/>
      <c r="U384" s="509"/>
      <c r="V384" s="163"/>
      <c r="W384" s="605"/>
      <c r="X384" s="509"/>
      <c r="Y384" s="509"/>
      <c r="Z384" s="509"/>
      <c r="AA384" s="509"/>
      <c r="AB384" s="509"/>
      <c r="AC384" s="509"/>
      <c r="AD384" s="509"/>
      <c r="AE384" s="509"/>
      <c r="AF384" s="509"/>
      <c r="AG384" s="509"/>
      <c r="AH384" s="509"/>
      <c r="AI384" s="509"/>
      <c r="AJ384" s="509"/>
      <c r="AK384" s="509"/>
      <c r="AL384" s="509"/>
      <c r="AM384" s="509"/>
      <c r="AN384" s="509"/>
      <c r="AO384" s="509"/>
      <c r="AP384" s="509"/>
      <c r="AQ384" s="509"/>
      <c r="AR384" s="607"/>
      <c r="AS384" s="509"/>
      <c r="AT384" s="509"/>
      <c r="AU384" s="509"/>
      <c r="AV384" s="509"/>
      <c r="AW384" s="509"/>
      <c r="AX384" s="509"/>
      <c r="AY384" s="509"/>
      <c r="AZ384" s="509"/>
      <c r="BA384" s="509"/>
      <c r="BB384" s="509"/>
      <c r="BC384" s="509"/>
      <c r="BD384" s="509"/>
      <c r="BE384" s="509"/>
      <c r="BF384" s="509"/>
      <c r="BG384" s="509"/>
      <c r="BH384" s="163"/>
      <c r="BI384" s="509"/>
      <c r="BJ384" s="509"/>
      <c r="BK384" s="509"/>
      <c r="BL384" s="509"/>
      <c r="BM384" s="509"/>
      <c r="BN384" s="509"/>
      <c r="BO384" s="509"/>
      <c r="BP384" s="509"/>
      <c r="BQ384" s="509"/>
      <c r="BR384" s="509"/>
      <c r="BS384" s="509"/>
      <c r="BT384" s="509"/>
      <c r="BU384" s="509"/>
      <c r="BV384" s="509"/>
      <c r="BW384" s="509"/>
      <c r="BX384" s="509"/>
      <c r="BY384" s="509"/>
      <c r="BZ384" s="509"/>
      <c r="CA384" s="509"/>
      <c r="CB384" s="509"/>
      <c r="CC384" s="509"/>
      <c r="CD384" s="509"/>
      <c r="CE384" s="509"/>
      <c r="CF384" s="509"/>
      <c r="CG384" s="509"/>
      <c r="CH384" s="509"/>
      <c r="CI384" s="509"/>
      <c r="CJ384" s="509"/>
      <c r="CK384" s="509"/>
      <c r="CL384" s="509"/>
      <c r="CM384" s="509"/>
      <c r="CN384" s="509"/>
      <c r="CO384" s="509"/>
      <c r="CP384" s="509"/>
      <c r="CQ384" s="509"/>
      <c r="CR384" s="509"/>
      <c r="CS384" s="509"/>
      <c r="CT384" s="509"/>
      <c r="CU384" s="509"/>
      <c r="CV384" s="509"/>
      <c r="CW384" s="509"/>
      <c r="CX384" s="509"/>
      <c r="CY384" s="509"/>
      <c r="CZ384" s="509"/>
      <c r="DA384" s="509"/>
      <c r="DB384" s="509"/>
      <c r="DC384" s="509"/>
      <c r="DD384" s="509"/>
      <c r="DE384" s="509"/>
      <c r="DF384" s="509"/>
      <c r="DG384" s="509"/>
      <c r="DH384" s="509"/>
      <c r="DI384" s="509"/>
      <c r="DJ384" s="509"/>
      <c r="DK384" s="509"/>
      <c r="DL384" s="509"/>
      <c r="DM384" s="509"/>
      <c r="DN384" s="509"/>
      <c r="DO384" s="509"/>
      <c r="DP384" s="509"/>
      <c r="DQ384" s="509"/>
      <c r="DR384" s="163"/>
      <c r="DS384" s="509"/>
      <c r="DT384" s="509"/>
      <c r="DU384" s="509"/>
      <c r="DV384" s="509"/>
      <c r="DW384" s="509"/>
      <c r="DX384" s="509"/>
      <c r="DY384" s="509"/>
      <c r="DZ384" s="509"/>
      <c r="EA384" s="509"/>
      <c r="EB384" s="509"/>
      <c r="EC384" s="509"/>
      <c r="ED384" s="509"/>
      <c r="EE384" s="509"/>
      <c r="EF384" s="509"/>
      <c r="EG384" s="509"/>
      <c r="EH384" s="509"/>
      <c r="EI384" s="509"/>
      <c r="EJ384" s="509"/>
      <c r="EK384" s="509"/>
      <c r="EL384" s="509"/>
      <c r="EM384" s="509"/>
      <c r="EN384" s="509"/>
      <c r="EO384" s="509"/>
      <c r="EP384" s="509"/>
      <c r="EQ384" s="509"/>
      <c r="ER384" s="509"/>
      <c r="ES384" s="509"/>
      <c r="ET384" s="509"/>
      <c r="EU384" s="509"/>
      <c r="EV384" s="509"/>
      <c r="EW384" s="509"/>
      <c r="EX384" s="509"/>
      <c r="EY384" s="509"/>
      <c r="EZ384" s="509"/>
      <c r="FA384" s="509"/>
      <c r="FB384" s="509"/>
      <c r="FC384" s="509"/>
      <c r="FD384" s="509"/>
      <c r="FE384" s="509"/>
      <c r="FF384" s="509"/>
      <c r="FG384" s="509"/>
      <c r="FH384" s="509"/>
      <c r="FI384" s="509"/>
      <c r="FJ384" s="509"/>
      <c r="FK384" s="509"/>
      <c r="FL384" s="509"/>
      <c r="FM384" s="509"/>
      <c r="FN384" s="509"/>
      <c r="FO384" s="509"/>
      <c r="FP384" s="509"/>
      <c r="FQ384" s="509"/>
      <c r="FR384" s="509"/>
      <c r="FS384" s="509"/>
      <c r="FT384" s="509"/>
      <c r="FU384" s="509"/>
      <c r="FV384" s="509"/>
      <c r="FW384" s="509"/>
      <c r="FX384" s="509"/>
      <c r="FY384" s="509"/>
      <c r="FZ384" s="509"/>
      <c r="GA384" s="509"/>
      <c r="GB384" s="509"/>
      <c r="GC384" s="509"/>
      <c r="GD384" s="509"/>
      <c r="GE384" s="509"/>
      <c r="GF384" s="509"/>
      <c r="GG384" s="509"/>
    </row>
    <row r="385">
      <c r="A385" s="507"/>
      <c r="B385" s="163"/>
      <c r="C385" s="163"/>
      <c r="D385" s="606"/>
      <c r="E385" s="509"/>
      <c r="F385" s="509"/>
      <c r="G385" s="509"/>
      <c r="H385" s="163"/>
      <c r="I385" s="509"/>
      <c r="J385" s="509"/>
      <c r="K385" s="509"/>
      <c r="L385" s="509"/>
      <c r="M385" s="509"/>
      <c r="N385" s="509"/>
      <c r="O385" s="509"/>
      <c r="P385" s="509"/>
      <c r="Q385" s="509"/>
      <c r="R385" s="509"/>
      <c r="S385" s="509"/>
      <c r="T385" s="163"/>
      <c r="U385" s="509"/>
      <c r="V385" s="163"/>
      <c r="W385" s="605"/>
      <c r="X385" s="509"/>
      <c r="Y385" s="509"/>
      <c r="Z385" s="509"/>
      <c r="AA385" s="509"/>
      <c r="AB385" s="509"/>
      <c r="AC385" s="509"/>
      <c r="AD385" s="509"/>
      <c r="AE385" s="509"/>
      <c r="AF385" s="509"/>
      <c r="AG385" s="509"/>
      <c r="AH385" s="509"/>
      <c r="AI385" s="509"/>
      <c r="AJ385" s="509"/>
      <c r="AK385" s="509"/>
      <c r="AL385" s="509"/>
      <c r="AM385" s="509"/>
      <c r="AN385" s="509"/>
      <c r="AO385" s="509"/>
      <c r="AP385" s="509"/>
      <c r="AQ385" s="509"/>
      <c r="AR385" s="608"/>
      <c r="AS385" s="507"/>
      <c r="AT385" s="509"/>
      <c r="AU385" s="509"/>
      <c r="AV385" s="509"/>
      <c r="AW385" s="509"/>
      <c r="AX385" s="509"/>
      <c r="AY385" s="509"/>
      <c r="AZ385" s="509"/>
      <c r="BA385" s="509"/>
      <c r="BB385" s="509"/>
      <c r="BC385" s="509"/>
      <c r="BD385" s="509"/>
      <c r="BE385" s="509"/>
      <c r="BF385" s="509"/>
      <c r="BG385" s="509"/>
      <c r="BH385" s="163"/>
      <c r="BI385" s="509"/>
      <c r="BJ385" s="509"/>
      <c r="BK385" s="509"/>
      <c r="BL385" s="509"/>
      <c r="BM385" s="509"/>
      <c r="BN385" s="509"/>
      <c r="BO385" s="509"/>
      <c r="BP385" s="507"/>
      <c r="BQ385" s="509"/>
      <c r="BR385" s="509"/>
      <c r="BS385" s="509"/>
      <c r="BT385" s="509"/>
      <c r="BU385" s="509"/>
      <c r="BV385" s="509"/>
      <c r="BW385" s="509"/>
      <c r="BX385" s="509"/>
      <c r="BY385" s="509"/>
      <c r="BZ385" s="509"/>
      <c r="CA385" s="509"/>
      <c r="CB385" s="603"/>
      <c r="CC385" s="509"/>
      <c r="CD385" s="509"/>
      <c r="CE385" s="507"/>
      <c r="CF385" s="507"/>
      <c r="CG385" s="509"/>
      <c r="CH385" s="509"/>
      <c r="CI385" s="509"/>
      <c r="CJ385" s="509"/>
      <c r="CK385" s="509"/>
      <c r="CL385" s="509"/>
      <c r="CM385" s="509"/>
      <c r="CN385" s="509"/>
      <c r="CO385" s="509"/>
      <c r="CP385" s="509"/>
      <c r="CQ385" s="509"/>
      <c r="CR385" s="509"/>
      <c r="CS385" s="509"/>
      <c r="CT385" s="509"/>
      <c r="CU385" s="509"/>
      <c r="CV385" s="509"/>
      <c r="CW385" s="509"/>
      <c r="CX385" s="509"/>
      <c r="CY385" s="509"/>
      <c r="CZ385" s="509"/>
      <c r="DA385" s="509"/>
      <c r="DB385" s="509"/>
      <c r="DC385" s="509"/>
      <c r="DD385" s="509"/>
      <c r="DE385" s="509"/>
      <c r="DF385" s="509"/>
      <c r="DG385" s="509"/>
      <c r="DH385" s="509"/>
      <c r="DI385" s="509"/>
      <c r="DJ385" s="509"/>
      <c r="DK385" s="509"/>
      <c r="DL385" s="509"/>
      <c r="DM385" s="509"/>
      <c r="DN385" s="509"/>
      <c r="DO385" s="509"/>
      <c r="DP385" s="509"/>
      <c r="DQ385" s="509"/>
      <c r="DR385" s="163"/>
      <c r="DS385" s="509"/>
      <c r="DT385" s="509"/>
      <c r="DU385" s="509"/>
      <c r="DV385" s="509"/>
      <c r="DW385" s="509"/>
      <c r="DX385" s="509"/>
      <c r="DY385" s="509"/>
      <c r="DZ385" s="509"/>
      <c r="EA385" s="509"/>
      <c r="EB385" s="509"/>
      <c r="EC385" s="509"/>
      <c r="ED385" s="509"/>
      <c r="EE385" s="509"/>
      <c r="EF385" s="509"/>
      <c r="EG385" s="509"/>
      <c r="EH385" s="509"/>
      <c r="EI385" s="509"/>
      <c r="EJ385" s="509"/>
      <c r="EK385" s="509"/>
      <c r="EL385" s="509"/>
      <c r="EM385" s="509"/>
      <c r="EN385" s="509"/>
      <c r="EO385" s="509"/>
      <c r="EP385" s="509"/>
      <c r="EQ385" s="509"/>
      <c r="ER385" s="509"/>
      <c r="ES385" s="509"/>
      <c r="ET385" s="509"/>
      <c r="EU385" s="509"/>
      <c r="EV385" s="509"/>
      <c r="EW385" s="509"/>
      <c r="EX385" s="509"/>
      <c r="EY385" s="509"/>
      <c r="EZ385" s="509"/>
      <c r="FA385" s="509"/>
      <c r="FB385" s="509"/>
      <c r="FC385" s="509"/>
      <c r="FD385" s="509"/>
      <c r="FE385" s="509"/>
      <c r="FF385" s="509"/>
      <c r="FG385" s="509"/>
      <c r="FH385" s="509"/>
      <c r="FI385" s="509"/>
      <c r="FJ385" s="509"/>
      <c r="FK385" s="509"/>
      <c r="FL385" s="509"/>
      <c r="FM385" s="509"/>
      <c r="FN385" s="509"/>
      <c r="FO385" s="509"/>
      <c r="FP385" s="509"/>
      <c r="FQ385" s="509"/>
      <c r="FR385" s="509"/>
      <c r="FS385" s="509"/>
      <c r="FT385" s="509"/>
      <c r="FU385" s="509"/>
      <c r="FV385" s="509"/>
      <c r="FW385" s="509"/>
      <c r="FX385" s="509"/>
      <c r="FY385" s="509"/>
      <c r="FZ385" s="509"/>
      <c r="GA385" s="509"/>
      <c r="GB385" s="509"/>
      <c r="GC385" s="509"/>
      <c r="GD385" s="509"/>
      <c r="GE385" s="509"/>
      <c r="GF385" s="509"/>
      <c r="GG385" s="509"/>
    </row>
    <row r="386">
      <c r="A386" s="507"/>
      <c r="B386" s="163"/>
      <c r="C386" s="163"/>
      <c r="D386" s="606"/>
      <c r="E386" s="509"/>
      <c r="F386" s="509"/>
      <c r="G386" s="509"/>
      <c r="H386" s="163"/>
      <c r="I386" s="509"/>
      <c r="J386" s="509"/>
      <c r="K386" s="509"/>
      <c r="L386" s="509"/>
      <c r="M386" s="509"/>
      <c r="N386" s="509"/>
      <c r="O386" s="509"/>
      <c r="P386" s="509"/>
      <c r="Q386" s="509"/>
      <c r="R386" s="509"/>
      <c r="S386" s="509"/>
      <c r="T386" s="163"/>
      <c r="U386" s="509"/>
      <c r="V386" s="163"/>
      <c r="W386" s="605"/>
      <c r="X386" s="509"/>
      <c r="Y386" s="509"/>
      <c r="Z386" s="509"/>
      <c r="AA386" s="509"/>
      <c r="AB386" s="509"/>
      <c r="AC386" s="509"/>
      <c r="AD386" s="509"/>
      <c r="AE386" s="509"/>
      <c r="AF386" s="509"/>
      <c r="AG386" s="509"/>
      <c r="AH386" s="509"/>
      <c r="AI386" s="509"/>
      <c r="AJ386" s="509"/>
      <c r="AK386" s="509"/>
      <c r="AL386" s="509"/>
      <c r="AM386" s="509"/>
      <c r="AN386" s="509"/>
      <c r="AO386" s="509"/>
      <c r="AP386" s="509"/>
      <c r="AQ386" s="509"/>
      <c r="AR386" s="608"/>
      <c r="AS386" s="507"/>
      <c r="AT386" s="509"/>
      <c r="AU386" s="509"/>
      <c r="AV386" s="509"/>
      <c r="AW386" s="509"/>
      <c r="AX386" s="509"/>
      <c r="AY386" s="509"/>
      <c r="AZ386" s="509"/>
      <c r="BA386" s="509"/>
      <c r="BB386" s="509"/>
      <c r="BC386" s="509"/>
      <c r="BD386" s="509"/>
      <c r="BE386" s="509"/>
      <c r="BF386" s="509"/>
      <c r="BG386" s="509"/>
      <c r="BH386" s="163"/>
      <c r="BI386" s="509"/>
      <c r="BJ386" s="509"/>
      <c r="BK386" s="509"/>
      <c r="BL386" s="509"/>
      <c r="BM386" s="509"/>
      <c r="BN386" s="509"/>
      <c r="BO386" s="509"/>
      <c r="BP386" s="507"/>
      <c r="BQ386" s="509"/>
      <c r="BR386" s="509"/>
      <c r="BS386" s="509"/>
      <c r="BT386" s="509"/>
      <c r="BU386" s="509"/>
      <c r="BV386" s="509"/>
      <c r="BW386" s="509"/>
      <c r="BX386" s="509"/>
      <c r="BY386" s="509"/>
      <c r="BZ386" s="509"/>
      <c r="CA386" s="509"/>
      <c r="CB386" s="603"/>
      <c r="CC386" s="509"/>
      <c r="CD386" s="509"/>
      <c r="CE386" s="507"/>
      <c r="CF386" s="507"/>
      <c r="CG386" s="509"/>
      <c r="CH386" s="509"/>
      <c r="CI386" s="509"/>
      <c r="CJ386" s="509"/>
      <c r="CK386" s="509"/>
      <c r="CL386" s="509"/>
      <c r="CM386" s="509"/>
      <c r="CN386" s="509"/>
      <c r="CO386" s="509"/>
      <c r="CP386" s="509"/>
      <c r="CQ386" s="509"/>
      <c r="CR386" s="509"/>
      <c r="CS386" s="509"/>
      <c r="CT386" s="509"/>
      <c r="CU386" s="509"/>
      <c r="CV386" s="509"/>
      <c r="CW386" s="509"/>
      <c r="CX386" s="509"/>
      <c r="CY386" s="509"/>
      <c r="CZ386" s="509"/>
      <c r="DA386" s="509"/>
      <c r="DB386" s="509"/>
      <c r="DC386" s="509"/>
      <c r="DD386" s="509"/>
      <c r="DE386" s="509"/>
      <c r="DF386" s="509"/>
      <c r="DG386" s="509"/>
      <c r="DH386" s="509"/>
      <c r="DI386" s="509"/>
      <c r="DJ386" s="509"/>
      <c r="DK386" s="509"/>
      <c r="DL386" s="509"/>
      <c r="DM386" s="509"/>
      <c r="DN386" s="509"/>
      <c r="DO386" s="509"/>
      <c r="DP386" s="509"/>
      <c r="DQ386" s="509"/>
      <c r="DR386" s="163"/>
      <c r="DS386" s="509"/>
      <c r="DT386" s="509"/>
      <c r="DU386" s="509"/>
      <c r="DV386" s="509"/>
      <c r="DW386" s="509"/>
      <c r="DX386" s="509"/>
      <c r="DY386" s="509"/>
      <c r="DZ386" s="509"/>
      <c r="EA386" s="509"/>
      <c r="EB386" s="509"/>
      <c r="EC386" s="509"/>
      <c r="ED386" s="509"/>
      <c r="EE386" s="509"/>
      <c r="EF386" s="509"/>
      <c r="EG386" s="509"/>
      <c r="EH386" s="509"/>
      <c r="EI386" s="509"/>
      <c r="EJ386" s="509"/>
      <c r="EK386" s="509"/>
      <c r="EL386" s="509"/>
      <c r="EM386" s="509"/>
      <c r="EN386" s="509"/>
      <c r="EO386" s="509"/>
      <c r="EP386" s="509"/>
      <c r="EQ386" s="509"/>
      <c r="ER386" s="509"/>
      <c r="ES386" s="509"/>
      <c r="ET386" s="509"/>
      <c r="EU386" s="509"/>
      <c r="EV386" s="509"/>
      <c r="EW386" s="509"/>
      <c r="EX386" s="509"/>
      <c r="EY386" s="509"/>
      <c r="EZ386" s="509"/>
      <c r="FA386" s="509"/>
      <c r="FB386" s="509"/>
      <c r="FC386" s="509"/>
      <c r="FD386" s="509"/>
      <c r="FE386" s="509"/>
      <c r="FF386" s="509"/>
      <c r="FG386" s="509"/>
      <c r="FH386" s="509"/>
      <c r="FI386" s="509"/>
      <c r="FJ386" s="509"/>
      <c r="FK386" s="509"/>
      <c r="FL386" s="509"/>
      <c r="FM386" s="509"/>
      <c r="FN386" s="509"/>
      <c r="FO386" s="509"/>
      <c r="FP386" s="509"/>
      <c r="FQ386" s="509"/>
      <c r="FR386" s="509"/>
      <c r="FS386" s="509"/>
      <c r="FT386" s="509"/>
      <c r="FU386" s="509"/>
      <c r="FV386" s="509"/>
      <c r="FW386" s="509"/>
      <c r="FX386" s="509"/>
      <c r="FY386" s="509"/>
      <c r="FZ386" s="509"/>
      <c r="GA386" s="509"/>
      <c r="GB386" s="509"/>
      <c r="GC386" s="509"/>
      <c r="GD386" s="509"/>
      <c r="GE386" s="509"/>
      <c r="GF386" s="509"/>
      <c r="GG386" s="509"/>
    </row>
    <row r="387">
      <c r="A387" s="507">
        <v>6812680.0</v>
      </c>
      <c r="B387" s="163" t="s">
        <v>22755</v>
      </c>
      <c r="C387" s="163" t="s">
        <v>212</v>
      </c>
      <c r="D387" s="606">
        <v>45768.54377314815</v>
      </c>
      <c r="E387" s="606">
        <v>45768.551932870374</v>
      </c>
      <c r="F387" s="606">
        <v>45768.555983796294</v>
      </c>
      <c r="G387" s="509"/>
      <c r="H387" s="163" t="s">
        <v>21685</v>
      </c>
      <c r="I387" s="509"/>
      <c r="J387" s="509"/>
      <c r="K387" s="509"/>
      <c r="L387" s="509"/>
      <c r="M387" s="509"/>
      <c r="N387" s="509"/>
      <c r="O387" s="509"/>
      <c r="P387" s="509"/>
      <c r="Q387" s="509"/>
      <c r="R387" s="509"/>
      <c r="S387" s="509"/>
      <c r="T387" s="509"/>
      <c r="U387" s="509"/>
      <c r="V387" s="163" t="s">
        <v>60</v>
      </c>
      <c r="W387" s="605" t="s">
        <v>130</v>
      </c>
      <c r="X387" s="509"/>
      <c r="Y387" s="509"/>
      <c r="Z387" s="509"/>
      <c r="AA387" s="509"/>
      <c r="AB387" s="509"/>
      <c r="AC387" s="509"/>
      <c r="AD387" s="509"/>
      <c r="AE387" s="509"/>
      <c r="AF387" s="509"/>
      <c r="AG387" s="509"/>
      <c r="AH387" s="509"/>
      <c r="AI387" s="509"/>
      <c r="AJ387" s="509"/>
      <c r="AK387" s="509"/>
      <c r="AL387" s="509"/>
      <c r="AM387" s="509"/>
      <c r="AN387" s="509"/>
      <c r="AO387" s="509"/>
      <c r="AP387" s="509"/>
      <c r="AQ387" s="509"/>
      <c r="AR387" s="607"/>
      <c r="AS387" s="509"/>
      <c r="AT387" s="509"/>
      <c r="AU387" s="509"/>
      <c r="AV387" s="509"/>
      <c r="AW387" s="509"/>
      <c r="AX387" s="509"/>
      <c r="AY387" s="509"/>
      <c r="AZ387" s="509"/>
      <c r="BA387" s="509"/>
      <c r="BB387" s="509"/>
      <c r="BC387" s="509"/>
      <c r="BD387" s="509"/>
      <c r="BE387" s="509"/>
      <c r="BF387" s="509"/>
      <c r="BG387" s="509"/>
      <c r="BH387" s="163" t="s">
        <v>21688</v>
      </c>
      <c r="BI387" s="509"/>
      <c r="BJ387" s="509"/>
      <c r="BK387" s="509"/>
      <c r="BL387" s="509"/>
      <c r="BM387" s="509"/>
      <c r="BN387" s="509"/>
      <c r="BO387" s="509"/>
      <c r="BP387" s="509"/>
      <c r="BQ387" s="509"/>
      <c r="BR387" s="509"/>
      <c r="BS387" s="509"/>
      <c r="BT387" s="509"/>
      <c r="BU387" s="509"/>
      <c r="BV387" s="509"/>
      <c r="BW387" s="509"/>
      <c r="BX387" s="509"/>
      <c r="BY387" s="509"/>
      <c r="BZ387" s="509"/>
      <c r="CA387" s="509"/>
      <c r="CB387" s="509"/>
      <c r="CC387" s="509"/>
      <c r="CD387" s="509"/>
      <c r="CE387" s="509"/>
      <c r="CF387" s="509"/>
      <c r="CG387" s="509"/>
      <c r="CH387" s="509"/>
      <c r="CI387" s="509"/>
      <c r="CJ387" s="509"/>
      <c r="CK387" s="509"/>
      <c r="CL387" s="509"/>
      <c r="CM387" s="509"/>
      <c r="CN387" s="509"/>
      <c r="CO387" s="509"/>
      <c r="CP387" s="509"/>
      <c r="CQ387" s="509"/>
      <c r="CR387" s="509"/>
      <c r="CS387" s="509"/>
      <c r="CT387" s="509"/>
      <c r="CU387" s="163" t="s">
        <v>22756</v>
      </c>
      <c r="CV387" s="509"/>
      <c r="CW387" s="509"/>
      <c r="CX387" s="509"/>
      <c r="CY387" s="509"/>
      <c r="CZ387" s="509"/>
      <c r="DA387" s="509"/>
      <c r="DB387" s="509"/>
      <c r="DC387" s="509"/>
      <c r="DD387" s="509"/>
      <c r="DE387" s="509"/>
      <c r="DF387" s="509"/>
      <c r="DG387" s="509"/>
      <c r="DH387" s="509"/>
      <c r="DI387" s="509"/>
      <c r="DJ387" s="509"/>
      <c r="DK387" s="509"/>
      <c r="DL387" s="163" t="s">
        <v>22756</v>
      </c>
      <c r="DM387" s="509"/>
      <c r="DN387" s="509"/>
      <c r="DO387" s="509"/>
      <c r="DP387" s="509"/>
      <c r="DQ387" s="163" t="s">
        <v>22757</v>
      </c>
      <c r="DR387" s="163" t="s">
        <v>60</v>
      </c>
      <c r="DS387" s="509"/>
      <c r="DT387" s="509"/>
      <c r="DU387" s="509"/>
      <c r="DV387" s="509"/>
      <c r="DW387" s="509"/>
      <c r="DX387" s="509"/>
      <c r="DY387" s="509"/>
      <c r="DZ387" s="509"/>
      <c r="EA387" s="509"/>
      <c r="EB387" s="509"/>
      <c r="EC387" s="509"/>
      <c r="ED387" s="509"/>
      <c r="EE387" s="602">
        <v>45768.0</v>
      </c>
      <c r="EF387" s="509"/>
      <c r="EG387" s="509"/>
      <c r="EH387" s="509"/>
      <c r="EI387" s="509"/>
      <c r="EJ387" s="509"/>
      <c r="EK387" s="509"/>
      <c r="EL387" s="509"/>
      <c r="EM387" s="509"/>
      <c r="EN387" s="509"/>
      <c r="EO387" s="509"/>
      <c r="EP387" s="509"/>
      <c r="EQ387" s="509"/>
      <c r="ER387" s="509"/>
      <c r="ES387" s="509"/>
      <c r="ET387" s="509"/>
      <c r="EU387" s="509"/>
      <c r="EV387" s="509"/>
      <c r="EW387" s="509"/>
      <c r="EX387" s="509"/>
      <c r="EY387" s="509"/>
      <c r="EZ387" s="509"/>
      <c r="FA387" s="509"/>
      <c r="FB387" s="509"/>
      <c r="FC387" s="509"/>
      <c r="FD387" s="509"/>
      <c r="FE387" s="509"/>
      <c r="FF387" s="509"/>
      <c r="FG387" s="509"/>
      <c r="FH387" s="163" t="s">
        <v>22758</v>
      </c>
      <c r="FI387" s="509"/>
      <c r="FJ387" s="509"/>
      <c r="FK387" s="509"/>
      <c r="FL387" s="509"/>
      <c r="FM387" s="509"/>
      <c r="FN387" s="509"/>
      <c r="FO387" s="509"/>
      <c r="FP387" s="509"/>
      <c r="FQ387" s="509"/>
      <c r="FR387" s="509"/>
      <c r="FS387" s="509"/>
      <c r="FT387" s="509"/>
      <c r="FU387" s="509"/>
      <c r="FV387" s="509"/>
      <c r="FW387" s="509"/>
      <c r="FX387" s="509"/>
      <c r="FY387" s="509"/>
      <c r="FZ387" s="509"/>
      <c r="GA387" s="509"/>
      <c r="GB387" s="509"/>
      <c r="GC387" s="509"/>
      <c r="GD387" s="509"/>
      <c r="GE387" s="509"/>
      <c r="GF387" s="509"/>
      <c r="GG387" s="509"/>
    </row>
    <row r="388">
      <c r="A388" s="507">
        <v>6812694.0</v>
      </c>
      <c r="B388" s="163" t="s">
        <v>22759</v>
      </c>
      <c r="C388" s="163" t="s">
        <v>212</v>
      </c>
      <c r="D388" s="606">
        <v>45768.54537037037</v>
      </c>
      <c r="E388" s="606">
        <v>45768.560381944444</v>
      </c>
      <c r="F388" s="606">
        <v>45768.56081018518</v>
      </c>
      <c r="G388" s="509"/>
      <c r="H388" s="163" t="s">
        <v>21685</v>
      </c>
      <c r="I388" s="509"/>
      <c r="J388" s="509"/>
      <c r="K388" s="509"/>
      <c r="L388" s="509"/>
      <c r="M388" s="509"/>
      <c r="N388" s="509"/>
      <c r="O388" s="509"/>
      <c r="P388" s="509"/>
      <c r="Q388" s="509"/>
      <c r="R388" s="509"/>
      <c r="S388" s="509"/>
      <c r="T388" s="163" t="s">
        <v>2639</v>
      </c>
      <c r="U388" s="509"/>
      <c r="V388" s="163" t="s">
        <v>60</v>
      </c>
      <c r="W388" s="605" t="s">
        <v>130</v>
      </c>
      <c r="X388" s="509"/>
      <c r="Y388" s="509"/>
      <c r="Z388" s="509"/>
      <c r="AA388" s="509"/>
      <c r="AB388" s="509"/>
      <c r="AC388" s="509"/>
      <c r="AD388" s="509"/>
      <c r="AE388" s="509"/>
      <c r="AF388" s="509"/>
      <c r="AG388" s="509"/>
      <c r="AH388" s="509"/>
      <c r="AI388" s="509"/>
      <c r="AJ388" s="509"/>
      <c r="AK388" s="509"/>
      <c r="AL388" s="509"/>
      <c r="AM388" s="509"/>
      <c r="AN388" s="509"/>
      <c r="AO388" s="509"/>
      <c r="AP388" s="509"/>
      <c r="AQ388" s="509"/>
      <c r="AR388" s="608">
        <v>45768.0</v>
      </c>
      <c r="AS388" s="507">
        <v>798000.0</v>
      </c>
      <c r="AT388" s="509"/>
      <c r="AU388" s="509"/>
      <c r="AV388" s="509"/>
      <c r="AW388" s="509"/>
      <c r="AX388" s="509"/>
      <c r="AY388" s="509"/>
      <c r="AZ388" s="509"/>
      <c r="BA388" s="509"/>
      <c r="BB388" s="509"/>
      <c r="BC388" s="509"/>
      <c r="BD388" s="509"/>
      <c r="BE388" s="509"/>
      <c r="BF388" s="509"/>
      <c r="BG388" s="509"/>
      <c r="BH388" s="163" t="s">
        <v>21688</v>
      </c>
      <c r="BI388" s="509"/>
      <c r="BJ388" s="509"/>
      <c r="BK388" s="509"/>
      <c r="BL388" s="509"/>
      <c r="BM388" s="509"/>
      <c r="BN388" s="509"/>
      <c r="BO388" s="509"/>
      <c r="BP388" s="507">
        <v>798000.0</v>
      </c>
      <c r="BQ388" s="509"/>
      <c r="BR388" s="509"/>
      <c r="BS388" s="509"/>
      <c r="BT388" s="509"/>
      <c r="BU388" s="509"/>
      <c r="BV388" s="509"/>
      <c r="BW388" s="509"/>
      <c r="BX388" s="509"/>
      <c r="BY388" s="509"/>
      <c r="BZ388" s="509"/>
      <c r="CA388" s="509"/>
      <c r="CB388" s="603">
        <v>45768.0</v>
      </c>
      <c r="CC388" s="509"/>
      <c r="CD388" s="509"/>
      <c r="CE388" s="507">
        <v>798000.0</v>
      </c>
      <c r="CF388" s="507">
        <v>0.0</v>
      </c>
      <c r="CG388" s="509"/>
      <c r="CH388" s="509"/>
      <c r="CI388" s="509"/>
      <c r="CJ388" s="509"/>
      <c r="CK388" s="509"/>
      <c r="CL388" s="509"/>
      <c r="CM388" s="509"/>
      <c r="CN388" s="509"/>
      <c r="CO388" s="509"/>
      <c r="CP388" s="509"/>
      <c r="CQ388" s="509"/>
      <c r="CR388" s="509"/>
      <c r="CS388" s="509"/>
      <c r="CT388" s="509"/>
      <c r="CU388" s="163" t="s">
        <v>22756</v>
      </c>
      <c r="CV388" s="509"/>
      <c r="CW388" s="509"/>
      <c r="CX388" s="509"/>
      <c r="CY388" s="509"/>
      <c r="CZ388" s="509"/>
      <c r="DA388" s="509"/>
      <c r="DB388" s="509"/>
      <c r="DC388" s="509"/>
      <c r="DD388" s="509"/>
      <c r="DE388" s="509"/>
      <c r="DF388" s="509"/>
      <c r="DG388" s="163" t="s">
        <v>22760</v>
      </c>
      <c r="DH388" s="509"/>
      <c r="DI388" s="509"/>
      <c r="DJ388" s="509"/>
      <c r="DK388" s="509"/>
      <c r="DL388" s="509"/>
      <c r="DM388" s="509"/>
      <c r="DN388" s="509"/>
      <c r="DO388" s="509"/>
      <c r="DP388" s="509"/>
      <c r="DQ388" s="163" t="s">
        <v>22757</v>
      </c>
      <c r="DR388" s="163" t="s">
        <v>60</v>
      </c>
      <c r="DS388" s="509"/>
      <c r="DT388" s="509"/>
      <c r="DU388" s="509"/>
      <c r="DV388" s="509"/>
      <c r="DW388" s="509"/>
      <c r="DX388" s="509"/>
      <c r="DY388" s="163" t="s">
        <v>22761</v>
      </c>
      <c r="DZ388" s="509"/>
      <c r="EA388" s="509"/>
      <c r="EB388" s="509"/>
      <c r="EC388" s="509"/>
      <c r="ED388" s="509"/>
      <c r="EE388" s="509"/>
      <c r="EF388" s="509"/>
      <c r="EG388" s="509"/>
      <c r="EH388" s="509"/>
      <c r="EI388" s="509"/>
      <c r="EJ388" s="509"/>
      <c r="EK388" s="509"/>
      <c r="EL388" s="509"/>
      <c r="EM388" s="509"/>
      <c r="EN388" s="509"/>
      <c r="EO388" s="509"/>
      <c r="EP388" s="509"/>
      <c r="EQ388" s="509"/>
      <c r="ER388" s="509"/>
      <c r="ES388" s="509"/>
      <c r="ET388" s="509"/>
      <c r="EU388" s="509"/>
      <c r="EV388" s="509"/>
      <c r="EW388" s="509"/>
      <c r="EX388" s="509"/>
      <c r="EY388" s="509"/>
      <c r="EZ388" s="509"/>
      <c r="FA388" s="509"/>
      <c r="FB388" s="509"/>
      <c r="FC388" s="509"/>
      <c r="FD388" s="509"/>
      <c r="FE388" s="509"/>
      <c r="FF388" s="509"/>
      <c r="FG388" s="509"/>
      <c r="FH388" s="163" t="s">
        <v>22758</v>
      </c>
      <c r="FI388" s="509"/>
      <c r="FJ388" s="509"/>
      <c r="FK388" s="509"/>
      <c r="FL388" s="509"/>
      <c r="FM388" s="509"/>
      <c r="FN388" s="509"/>
      <c r="FO388" s="509"/>
      <c r="FP388" s="509"/>
      <c r="FQ388" s="509"/>
      <c r="FR388" s="509"/>
      <c r="FS388" s="509"/>
      <c r="FT388" s="509"/>
      <c r="FU388" s="509"/>
      <c r="FV388" s="509"/>
      <c r="FW388" s="509"/>
      <c r="FX388" s="509"/>
      <c r="FY388" s="509"/>
      <c r="FZ388" s="509"/>
      <c r="GA388" s="509"/>
      <c r="GB388" s="509"/>
      <c r="GC388" s="509"/>
      <c r="GD388" s="509"/>
      <c r="GE388" s="509"/>
      <c r="GF388" s="509"/>
      <c r="GG388" s="509"/>
    </row>
    <row r="389">
      <c r="A389" s="507">
        <v>6812747.0</v>
      </c>
      <c r="B389" s="163" t="s">
        <v>22762</v>
      </c>
      <c r="C389" s="163" t="s">
        <v>212</v>
      </c>
      <c r="D389" s="606">
        <v>45768.547118055554</v>
      </c>
      <c r="E389" s="606">
        <v>45768.55774305556</v>
      </c>
      <c r="F389" s="606">
        <v>45768.56128472222</v>
      </c>
      <c r="G389" s="509"/>
      <c r="H389" s="163" t="s">
        <v>21685</v>
      </c>
      <c r="I389" s="509"/>
      <c r="J389" s="509"/>
      <c r="K389" s="509"/>
      <c r="L389" s="509"/>
      <c r="M389" s="509"/>
      <c r="N389" s="509"/>
      <c r="O389" s="509"/>
      <c r="P389" s="509"/>
      <c r="Q389" s="509"/>
      <c r="R389" s="509"/>
      <c r="S389" s="509"/>
      <c r="T389" s="163" t="s">
        <v>2639</v>
      </c>
      <c r="U389" s="509"/>
      <c r="V389" s="163" t="s">
        <v>60</v>
      </c>
      <c r="W389" s="605" t="s">
        <v>130</v>
      </c>
      <c r="X389" s="509"/>
      <c r="Y389" s="509"/>
      <c r="Z389" s="509"/>
      <c r="AA389" s="509"/>
      <c r="AB389" s="509"/>
      <c r="AC389" s="509"/>
      <c r="AD389" s="509"/>
      <c r="AE389" s="509"/>
      <c r="AF389" s="509"/>
      <c r="AG389" s="509"/>
      <c r="AH389" s="509"/>
      <c r="AI389" s="509"/>
      <c r="AJ389" s="509"/>
      <c r="AK389" s="509"/>
      <c r="AL389" s="509"/>
      <c r="AM389" s="509"/>
      <c r="AN389" s="509"/>
      <c r="AO389" s="509"/>
      <c r="AP389" s="509"/>
      <c r="AQ389" s="509"/>
      <c r="AR389" s="608">
        <v>45768.0</v>
      </c>
      <c r="AS389" s="507">
        <v>798000.0</v>
      </c>
      <c r="AT389" s="509"/>
      <c r="AU389" s="509"/>
      <c r="AV389" s="509"/>
      <c r="AW389" s="509"/>
      <c r="AX389" s="509"/>
      <c r="AY389" s="509"/>
      <c r="AZ389" s="509"/>
      <c r="BA389" s="509"/>
      <c r="BB389" s="509"/>
      <c r="BC389" s="509"/>
      <c r="BD389" s="509"/>
      <c r="BE389" s="509"/>
      <c r="BF389" s="509"/>
      <c r="BG389" s="509"/>
      <c r="BH389" s="163" t="s">
        <v>21688</v>
      </c>
      <c r="BI389" s="509"/>
      <c r="BJ389" s="509"/>
      <c r="BK389" s="509"/>
      <c r="BL389" s="509"/>
      <c r="BM389" s="509"/>
      <c r="BN389" s="509"/>
      <c r="BO389" s="509"/>
      <c r="BP389" s="507">
        <v>798000.0</v>
      </c>
      <c r="BQ389" s="509"/>
      <c r="BR389" s="509"/>
      <c r="BS389" s="509"/>
      <c r="BT389" s="509"/>
      <c r="BU389" s="509"/>
      <c r="BV389" s="509"/>
      <c r="BW389" s="509"/>
      <c r="BX389" s="509"/>
      <c r="BY389" s="509"/>
      <c r="BZ389" s="509"/>
      <c r="CA389" s="509"/>
      <c r="CB389" s="603">
        <v>45768.0</v>
      </c>
      <c r="CC389" s="509"/>
      <c r="CD389" s="509"/>
      <c r="CE389" s="507">
        <v>798000.0</v>
      </c>
      <c r="CF389" s="507">
        <v>0.0</v>
      </c>
      <c r="CG389" s="509"/>
      <c r="CH389" s="509"/>
      <c r="CI389" s="509"/>
      <c r="CJ389" s="509"/>
      <c r="CK389" s="509"/>
      <c r="CL389" s="509"/>
      <c r="CM389" s="509"/>
      <c r="CN389" s="509"/>
      <c r="CO389" s="509"/>
      <c r="CP389" s="509"/>
      <c r="CQ389" s="509"/>
      <c r="CR389" s="509"/>
      <c r="CS389" s="509"/>
      <c r="CT389" s="509"/>
      <c r="CU389" s="163" t="s">
        <v>22756</v>
      </c>
      <c r="CV389" s="509"/>
      <c r="CW389" s="509"/>
      <c r="CX389" s="509"/>
      <c r="CY389" s="509"/>
      <c r="CZ389" s="509"/>
      <c r="DA389" s="509"/>
      <c r="DB389" s="509"/>
      <c r="DC389" s="509"/>
      <c r="DD389" s="509"/>
      <c r="DE389" s="509"/>
      <c r="DF389" s="509"/>
      <c r="DG389" s="163" t="s">
        <v>22760</v>
      </c>
      <c r="DH389" s="509"/>
      <c r="DI389" s="509"/>
      <c r="DJ389" s="509"/>
      <c r="DK389" s="509"/>
      <c r="DL389" s="509"/>
      <c r="DM389" s="509"/>
      <c r="DN389" s="509"/>
      <c r="DO389" s="509"/>
      <c r="DP389" s="163" t="s">
        <v>22763</v>
      </c>
      <c r="DQ389" s="163" t="s">
        <v>22757</v>
      </c>
      <c r="DR389" s="163" t="s">
        <v>60</v>
      </c>
      <c r="DS389" s="509"/>
      <c r="DT389" s="509"/>
      <c r="DU389" s="509"/>
      <c r="DV389" s="509"/>
      <c r="DW389" s="509"/>
      <c r="DX389" s="509"/>
      <c r="DY389" s="163" t="s">
        <v>22764</v>
      </c>
      <c r="DZ389" s="509"/>
      <c r="EA389" s="509"/>
      <c r="EB389" s="509"/>
      <c r="EC389" s="509"/>
      <c r="ED389" s="509"/>
      <c r="EE389" s="509"/>
      <c r="EF389" s="509"/>
      <c r="EG389" s="509"/>
      <c r="EH389" s="509"/>
      <c r="EI389" s="509"/>
      <c r="EJ389" s="509"/>
      <c r="EK389" s="509"/>
      <c r="EL389" s="509"/>
      <c r="EM389" s="509"/>
      <c r="EN389" s="509"/>
      <c r="EO389" s="509"/>
      <c r="EP389" s="509"/>
      <c r="EQ389" s="509"/>
      <c r="ER389" s="509"/>
      <c r="ES389" s="509"/>
      <c r="ET389" s="509"/>
      <c r="EU389" s="509"/>
      <c r="EV389" s="509"/>
      <c r="EW389" s="509"/>
      <c r="EX389" s="509"/>
      <c r="EY389" s="509"/>
      <c r="EZ389" s="509"/>
      <c r="FA389" s="509"/>
      <c r="FB389" s="509"/>
      <c r="FC389" s="509"/>
      <c r="FD389" s="509"/>
      <c r="FE389" s="509"/>
      <c r="FF389" s="509"/>
      <c r="FG389" s="509"/>
      <c r="FH389" s="163" t="s">
        <v>22758</v>
      </c>
      <c r="FI389" s="509"/>
      <c r="FJ389" s="509"/>
      <c r="FK389" s="509"/>
      <c r="FL389" s="509"/>
      <c r="FM389" s="509"/>
      <c r="FN389" s="509"/>
      <c r="FO389" s="509"/>
      <c r="FP389" s="509"/>
      <c r="FQ389" s="509"/>
      <c r="FR389" s="509"/>
      <c r="FS389" s="509"/>
      <c r="FT389" s="509"/>
      <c r="FU389" s="509"/>
      <c r="FV389" s="509"/>
      <c r="FW389" s="509"/>
      <c r="FX389" s="509"/>
      <c r="FY389" s="509"/>
      <c r="FZ389" s="509"/>
      <c r="GA389" s="509"/>
      <c r="GB389" s="509"/>
      <c r="GC389" s="509"/>
      <c r="GD389" s="509"/>
      <c r="GE389" s="509"/>
      <c r="GF389" s="509"/>
      <c r="GG389" s="509"/>
    </row>
    <row r="390">
      <c r="A390" s="507">
        <v>6819931.0</v>
      </c>
      <c r="B390" s="163" t="s">
        <v>22765</v>
      </c>
      <c r="C390" s="163" t="s">
        <v>212</v>
      </c>
      <c r="D390" s="606">
        <v>45769.45732638889</v>
      </c>
      <c r="E390" s="606">
        <v>45769.507835648146</v>
      </c>
      <c r="F390" s="606">
        <v>45769.513553240744</v>
      </c>
      <c r="G390" s="509"/>
      <c r="H390" s="163" t="s">
        <v>21685</v>
      </c>
      <c r="I390" s="509"/>
      <c r="J390" s="509"/>
      <c r="K390" s="509"/>
      <c r="L390" s="509"/>
      <c r="M390" s="509"/>
      <c r="N390" s="509"/>
      <c r="O390" s="509"/>
      <c r="P390" s="509"/>
      <c r="Q390" s="509"/>
      <c r="R390" s="509"/>
      <c r="S390" s="509"/>
      <c r="T390" s="509"/>
      <c r="U390" s="509"/>
      <c r="V390" s="163" t="s">
        <v>21928</v>
      </c>
      <c r="W390" s="605" t="s">
        <v>131</v>
      </c>
      <c r="X390" s="509"/>
      <c r="Y390" s="509"/>
      <c r="Z390" s="509"/>
      <c r="AA390" s="509"/>
      <c r="AB390" s="509"/>
      <c r="AC390" s="509"/>
      <c r="AD390" s="509"/>
      <c r="AE390" s="509"/>
      <c r="AF390" s="509"/>
      <c r="AG390" s="509"/>
      <c r="AH390" s="509"/>
      <c r="AI390" s="509"/>
      <c r="AJ390" s="509"/>
      <c r="AK390" s="509"/>
      <c r="AL390" s="509"/>
      <c r="AM390" s="509"/>
      <c r="AN390" s="509"/>
      <c r="AO390" s="509"/>
      <c r="AP390" s="509"/>
      <c r="AQ390" s="509"/>
      <c r="AR390" s="607"/>
      <c r="AS390" s="509"/>
      <c r="AT390" s="509"/>
      <c r="AU390" s="509"/>
      <c r="AV390" s="509"/>
      <c r="AW390" s="509"/>
      <c r="AX390" s="509"/>
      <c r="AY390" s="509"/>
      <c r="AZ390" s="509"/>
      <c r="BA390" s="509"/>
      <c r="BB390" s="509"/>
      <c r="BC390" s="509"/>
      <c r="BD390" s="509"/>
      <c r="BE390" s="509"/>
      <c r="BF390" s="509"/>
      <c r="BG390" s="509"/>
      <c r="BH390" s="163" t="s">
        <v>21688</v>
      </c>
      <c r="BI390" s="509"/>
      <c r="BJ390" s="509"/>
      <c r="BK390" s="509"/>
      <c r="BL390" s="509"/>
      <c r="BM390" s="509"/>
      <c r="BN390" s="509"/>
      <c r="BO390" s="509"/>
      <c r="BP390" s="509"/>
      <c r="BQ390" s="509"/>
      <c r="BR390" s="509"/>
      <c r="BS390" s="509"/>
      <c r="BT390" s="509"/>
      <c r="BU390" s="509"/>
      <c r="BV390" s="509"/>
      <c r="BW390" s="509"/>
      <c r="BX390" s="509"/>
      <c r="BY390" s="509"/>
      <c r="BZ390" s="509"/>
      <c r="CA390" s="509"/>
      <c r="CB390" s="509"/>
      <c r="CC390" s="509"/>
      <c r="CD390" s="509"/>
      <c r="CE390" s="509"/>
      <c r="CF390" s="509"/>
      <c r="CG390" s="509"/>
      <c r="CH390" s="509"/>
      <c r="CI390" s="509"/>
      <c r="CJ390" s="509"/>
      <c r="CK390" s="509"/>
      <c r="CL390" s="509"/>
      <c r="CM390" s="509"/>
      <c r="CN390" s="509"/>
      <c r="CO390" s="509"/>
      <c r="CP390" s="509"/>
      <c r="CQ390" s="509"/>
      <c r="CR390" s="509"/>
      <c r="CS390" s="509"/>
      <c r="CT390" s="509"/>
      <c r="CU390" s="163" t="s">
        <v>22766</v>
      </c>
      <c r="CV390" s="509"/>
      <c r="CW390" s="509"/>
      <c r="CX390" s="509"/>
      <c r="CY390" s="509"/>
      <c r="CZ390" s="509"/>
      <c r="DA390" s="509"/>
      <c r="DB390" s="509"/>
      <c r="DC390" s="509"/>
      <c r="DD390" s="509"/>
      <c r="DE390" s="509"/>
      <c r="DF390" s="509"/>
      <c r="DG390" s="509"/>
      <c r="DH390" s="509"/>
      <c r="DI390" s="509"/>
      <c r="DJ390" s="509"/>
      <c r="DK390" s="509"/>
      <c r="DL390" s="163" t="s">
        <v>22767</v>
      </c>
      <c r="DM390" s="509"/>
      <c r="DN390" s="509"/>
      <c r="DO390" s="509"/>
      <c r="DP390" s="509"/>
      <c r="DQ390" s="163" t="s">
        <v>22768</v>
      </c>
      <c r="DR390" s="163" t="s">
        <v>21928</v>
      </c>
      <c r="DS390" s="509"/>
      <c r="DT390" s="509"/>
      <c r="DU390" s="509"/>
      <c r="DV390" s="509"/>
      <c r="DW390" s="509"/>
      <c r="DX390" s="509"/>
      <c r="DY390" s="509"/>
      <c r="DZ390" s="509"/>
      <c r="EA390" s="509"/>
      <c r="EB390" s="509"/>
      <c r="EC390" s="509"/>
      <c r="ED390" s="509"/>
      <c r="EE390" s="602">
        <v>45404.0</v>
      </c>
      <c r="EF390" s="509"/>
      <c r="EG390" s="509"/>
      <c r="EH390" s="509"/>
      <c r="EI390" s="509"/>
      <c r="EJ390" s="509"/>
      <c r="EK390" s="509"/>
      <c r="EL390" s="509"/>
      <c r="EM390" s="509"/>
      <c r="EN390" s="509"/>
      <c r="EO390" s="509"/>
      <c r="EP390" s="509"/>
      <c r="EQ390" s="509"/>
      <c r="ER390" s="509"/>
      <c r="ES390" s="509"/>
      <c r="ET390" s="509"/>
      <c r="EU390" s="509"/>
      <c r="EV390" s="509"/>
      <c r="EW390" s="509"/>
      <c r="EX390" s="509"/>
      <c r="EY390" s="509"/>
      <c r="EZ390" s="509"/>
      <c r="FA390" s="509"/>
      <c r="FB390" s="509"/>
      <c r="FC390" s="509"/>
      <c r="FD390" s="509"/>
      <c r="FE390" s="509"/>
      <c r="FF390" s="509"/>
      <c r="FG390" s="509"/>
      <c r="FH390" s="163" t="s">
        <v>22769</v>
      </c>
      <c r="FI390" s="509"/>
      <c r="FJ390" s="509"/>
      <c r="FK390" s="509"/>
      <c r="FL390" s="509"/>
      <c r="FM390" s="509"/>
      <c r="FN390" s="509"/>
      <c r="FO390" s="509"/>
      <c r="FP390" s="509"/>
      <c r="FQ390" s="509"/>
      <c r="FR390" s="509"/>
      <c r="FS390" s="509"/>
      <c r="FT390" s="509"/>
      <c r="FU390" s="509"/>
      <c r="FV390" s="509"/>
      <c r="FW390" s="509"/>
      <c r="FX390" s="509"/>
      <c r="FY390" s="509"/>
      <c r="FZ390" s="509"/>
      <c r="GA390" s="509"/>
      <c r="GB390" s="509"/>
      <c r="GC390" s="509"/>
      <c r="GD390" s="509"/>
      <c r="GE390" s="509"/>
      <c r="GF390" s="509"/>
      <c r="GG390" s="509"/>
    </row>
    <row r="391">
      <c r="A391" s="507">
        <v>6819958.0</v>
      </c>
      <c r="B391" s="163" t="s">
        <v>22770</v>
      </c>
      <c r="C391" s="163" t="s">
        <v>212</v>
      </c>
      <c r="D391" s="606">
        <v>45769.45730324074</v>
      </c>
      <c r="E391" s="606">
        <v>45769.512025462966</v>
      </c>
      <c r="F391" s="606">
        <v>45769.51530092592</v>
      </c>
      <c r="G391" s="509"/>
      <c r="H391" s="163" t="s">
        <v>21685</v>
      </c>
      <c r="I391" s="509"/>
      <c r="J391" s="509"/>
      <c r="K391" s="509"/>
      <c r="L391" s="509"/>
      <c r="M391" s="509"/>
      <c r="N391" s="509"/>
      <c r="O391" s="509"/>
      <c r="P391" s="509"/>
      <c r="Q391" s="509"/>
      <c r="R391" s="509"/>
      <c r="S391" s="509"/>
      <c r="T391" s="163" t="s">
        <v>2639</v>
      </c>
      <c r="U391" s="509"/>
      <c r="V391" s="163" t="s">
        <v>21928</v>
      </c>
      <c r="W391" s="605" t="s">
        <v>131</v>
      </c>
      <c r="X391" s="509"/>
      <c r="Y391" s="509"/>
      <c r="Z391" s="509"/>
      <c r="AA391" s="509"/>
      <c r="AB391" s="509"/>
      <c r="AC391" s="509"/>
      <c r="AD391" s="509"/>
      <c r="AE391" s="509"/>
      <c r="AF391" s="509"/>
      <c r="AG391" s="509"/>
      <c r="AH391" s="509"/>
      <c r="AI391" s="509"/>
      <c r="AJ391" s="509"/>
      <c r="AK391" s="509"/>
      <c r="AL391" s="509"/>
      <c r="AM391" s="509"/>
      <c r="AN391" s="509"/>
      <c r="AO391" s="509"/>
      <c r="AP391" s="509"/>
      <c r="AQ391" s="507">
        <v>36.0</v>
      </c>
      <c r="AR391" s="608">
        <v>45769.0</v>
      </c>
      <c r="AS391" s="604">
        <v>798000.0</v>
      </c>
      <c r="AT391" s="509"/>
      <c r="AU391" s="509"/>
      <c r="AV391" s="509"/>
      <c r="AW391" s="509"/>
      <c r="AX391" s="509"/>
      <c r="AY391" s="509"/>
      <c r="AZ391" s="509"/>
      <c r="BA391" s="509"/>
      <c r="BB391" s="509"/>
      <c r="BC391" s="509"/>
      <c r="BD391" s="509"/>
      <c r="BE391" s="509"/>
      <c r="BF391" s="509"/>
      <c r="BG391" s="509"/>
      <c r="BH391" s="163" t="s">
        <v>21688</v>
      </c>
      <c r="BI391" s="509"/>
      <c r="BJ391" s="509"/>
      <c r="BK391" s="509"/>
      <c r="BL391" s="509"/>
      <c r="BM391" s="509"/>
      <c r="BN391" s="509"/>
      <c r="BO391" s="509"/>
      <c r="BP391" s="604">
        <v>30000.0</v>
      </c>
      <c r="BQ391" s="509"/>
      <c r="BR391" s="509"/>
      <c r="BS391" s="509"/>
      <c r="BT391" s="163" t="s">
        <v>21693</v>
      </c>
      <c r="BU391" s="509"/>
      <c r="BV391" s="509"/>
      <c r="BW391" s="509"/>
      <c r="BX391" s="509"/>
      <c r="BY391" s="604">
        <v>30184.0</v>
      </c>
      <c r="BZ391" s="604">
        <v>27400.0</v>
      </c>
      <c r="CA391" s="509"/>
      <c r="CB391" s="603">
        <v>45769.0</v>
      </c>
      <c r="CC391" s="603">
        <v>45835.0</v>
      </c>
      <c r="CD391" s="163" t="s">
        <v>21723</v>
      </c>
      <c r="CE391" s="604">
        <v>1019184.0</v>
      </c>
      <c r="CF391" s="604">
        <v>221184.0</v>
      </c>
      <c r="CG391" s="509"/>
      <c r="CH391" s="509"/>
      <c r="CI391" s="509"/>
      <c r="CJ391" s="509"/>
      <c r="CK391" s="509"/>
      <c r="CL391" s="509"/>
      <c r="CM391" s="509"/>
      <c r="CN391" s="509"/>
      <c r="CO391" s="509"/>
      <c r="CP391" s="509"/>
      <c r="CQ391" s="509"/>
      <c r="CR391" s="509"/>
      <c r="CS391" s="509"/>
      <c r="CT391" s="509"/>
      <c r="CU391" s="163" t="s">
        <v>22766</v>
      </c>
      <c r="CV391" s="509"/>
      <c r="CW391" s="509"/>
      <c r="CX391" s="509"/>
      <c r="CY391" s="509"/>
      <c r="CZ391" s="509"/>
      <c r="DA391" s="509"/>
      <c r="DB391" s="509"/>
      <c r="DC391" s="509"/>
      <c r="DD391" s="509"/>
      <c r="DE391" s="509"/>
      <c r="DF391" s="509"/>
      <c r="DG391" s="163" t="s">
        <v>22771</v>
      </c>
      <c r="DH391" s="509"/>
      <c r="DI391" s="509"/>
      <c r="DJ391" s="509"/>
      <c r="DK391" s="509"/>
      <c r="DL391" s="509"/>
      <c r="DM391" s="509"/>
      <c r="DN391" s="509"/>
      <c r="DO391" s="509"/>
      <c r="DP391" s="163" t="s">
        <v>22772</v>
      </c>
      <c r="DQ391" s="163" t="s">
        <v>22768</v>
      </c>
      <c r="DR391" s="163" t="s">
        <v>21928</v>
      </c>
      <c r="DS391" s="509"/>
      <c r="DT391" s="509"/>
      <c r="DU391" s="509"/>
      <c r="DV391" s="509"/>
      <c r="DW391" s="509"/>
      <c r="DX391" s="509"/>
      <c r="DY391" s="163" t="s">
        <v>22773</v>
      </c>
      <c r="DZ391" s="509"/>
      <c r="EA391" s="509"/>
      <c r="EB391" s="509"/>
      <c r="EC391" s="509"/>
      <c r="ED391" s="509"/>
      <c r="EE391" s="509"/>
      <c r="EF391" s="509"/>
      <c r="EG391" s="509"/>
      <c r="EH391" s="509"/>
      <c r="EI391" s="509"/>
      <c r="EJ391" s="509"/>
      <c r="EK391" s="509"/>
      <c r="EL391" s="509"/>
      <c r="EM391" s="509"/>
      <c r="EN391" s="509"/>
      <c r="EO391" s="509"/>
      <c r="EP391" s="509"/>
      <c r="EQ391" s="509"/>
      <c r="ER391" s="509"/>
      <c r="ES391" s="509"/>
      <c r="ET391" s="509"/>
      <c r="EU391" s="509"/>
      <c r="EV391" s="509"/>
      <c r="EW391" s="509"/>
      <c r="EX391" s="509"/>
      <c r="EY391" s="509"/>
      <c r="EZ391" s="509"/>
      <c r="FA391" s="509"/>
      <c r="FB391" s="509"/>
      <c r="FC391" s="509"/>
      <c r="FD391" s="509"/>
      <c r="FE391" s="509"/>
      <c r="FF391" s="509"/>
      <c r="FG391" s="509"/>
      <c r="FH391" s="163" t="s">
        <v>22769</v>
      </c>
      <c r="FI391" s="509"/>
      <c r="FJ391" s="509"/>
      <c r="FK391" s="509"/>
      <c r="FL391" s="509"/>
      <c r="FM391" s="509"/>
      <c r="FN391" s="509"/>
      <c r="FO391" s="509"/>
      <c r="FP391" s="509"/>
      <c r="FQ391" s="509"/>
      <c r="FR391" s="509"/>
      <c r="FS391" s="509"/>
      <c r="FT391" s="509"/>
      <c r="FU391" s="509"/>
      <c r="FV391" s="509"/>
      <c r="FW391" s="509"/>
      <c r="FX391" s="509"/>
      <c r="FY391" s="509"/>
      <c r="FZ391" s="509"/>
      <c r="GA391" s="509"/>
      <c r="GB391" s="509"/>
      <c r="GC391" s="509"/>
      <c r="GD391" s="509"/>
      <c r="GE391" s="509"/>
      <c r="GF391" s="509"/>
      <c r="GG391" s="509"/>
    </row>
    <row r="392">
      <c r="A392" s="507">
        <v>6820312.0</v>
      </c>
      <c r="B392" s="163" t="s">
        <v>22774</v>
      </c>
      <c r="C392" s="163" t="s">
        <v>22717</v>
      </c>
      <c r="D392" s="509"/>
      <c r="E392" s="509"/>
      <c r="F392" s="509"/>
      <c r="G392" s="509"/>
      <c r="H392" s="163" t="s">
        <v>21685</v>
      </c>
      <c r="I392" s="509"/>
      <c r="J392" s="509"/>
      <c r="K392" s="509"/>
      <c r="L392" s="509"/>
      <c r="M392" s="509"/>
      <c r="N392" s="509"/>
      <c r="O392" s="509"/>
      <c r="P392" s="509"/>
      <c r="Q392" s="509"/>
      <c r="R392" s="509"/>
      <c r="S392" s="509"/>
      <c r="T392" s="163" t="s">
        <v>2639</v>
      </c>
      <c r="U392" s="509"/>
      <c r="V392" s="163" t="s">
        <v>21928</v>
      </c>
      <c r="W392" s="605" t="s">
        <v>131</v>
      </c>
      <c r="X392" s="509"/>
      <c r="Y392" s="509"/>
      <c r="Z392" s="509"/>
      <c r="AA392" s="509"/>
      <c r="AB392" s="509"/>
      <c r="AC392" s="509"/>
      <c r="AD392" s="509"/>
      <c r="AE392" s="509"/>
      <c r="AF392" s="509"/>
      <c r="AG392" s="509"/>
      <c r="AH392" s="509"/>
      <c r="AI392" s="509"/>
      <c r="AJ392" s="509"/>
      <c r="AK392" s="509"/>
      <c r="AL392" s="509"/>
      <c r="AM392" s="509"/>
      <c r="AN392" s="509"/>
      <c r="AO392" s="509"/>
      <c r="AP392" s="509"/>
      <c r="AQ392" s="507">
        <v>36.0</v>
      </c>
      <c r="AR392" s="608">
        <v>45769.0</v>
      </c>
      <c r="AS392" s="604">
        <v>798000.0</v>
      </c>
      <c r="AT392" s="509"/>
      <c r="AU392" s="509"/>
      <c r="AV392" s="509"/>
      <c r="AW392" s="509"/>
      <c r="AX392" s="509"/>
      <c r="AY392" s="509"/>
      <c r="AZ392" s="509"/>
      <c r="BA392" s="509"/>
      <c r="BB392" s="509"/>
      <c r="BC392" s="509"/>
      <c r="BD392" s="509"/>
      <c r="BE392" s="509"/>
      <c r="BF392" s="509"/>
      <c r="BG392" s="509"/>
      <c r="BH392" s="163" t="s">
        <v>21688</v>
      </c>
      <c r="BI392" s="509"/>
      <c r="BJ392" s="509"/>
      <c r="BK392" s="509"/>
      <c r="BL392" s="509"/>
      <c r="BM392" s="509"/>
      <c r="BN392" s="509"/>
      <c r="BO392" s="509"/>
      <c r="BP392" s="507">
        <v>30000.0</v>
      </c>
      <c r="BQ392" s="509"/>
      <c r="BR392" s="509"/>
      <c r="BS392" s="509"/>
      <c r="BT392" s="163" t="s">
        <v>21693</v>
      </c>
      <c r="BU392" s="509"/>
      <c r="BV392" s="509"/>
      <c r="BW392" s="509"/>
      <c r="BX392" s="509"/>
      <c r="BY392" s="604">
        <v>30184.0</v>
      </c>
      <c r="BZ392" s="604">
        <v>27400.0</v>
      </c>
      <c r="CA392" s="509"/>
      <c r="CB392" s="603">
        <v>45769.0</v>
      </c>
      <c r="CC392" s="603">
        <v>45835.0</v>
      </c>
      <c r="CD392" s="163" t="s">
        <v>21723</v>
      </c>
      <c r="CE392" s="604">
        <v>1019184.0</v>
      </c>
      <c r="CF392" s="604">
        <v>221184.0</v>
      </c>
      <c r="CG392" s="509"/>
      <c r="CH392" s="509"/>
      <c r="CI392" s="509"/>
      <c r="CJ392" s="509"/>
      <c r="CK392" s="509"/>
      <c r="CL392" s="509"/>
      <c r="CM392" s="509"/>
      <c r="CN392" s="509"/>
      <c r="CO392" s="509"/>
      <c r="CP392" s="509"/>
      <c r="CQ392" s="509"/>
      <c r="CR392" s="509"/>
      <c r="CS392" s="509"/>
      <c r="CT392" s="509"/>
      <c r="CU392" s="509"/>
      <c r="CV392" s="509"/>
      <c r="CW392" s="509"/>
      <c r="CX392" s="509"/>
      <c r="CY392" s="509"/>
      <c r="CZ392" s="509"/>
      <c r="DA392" s="509"/>
      <c r="DB392" s="509"/>
      <c r="DC392" s="509"/>
      <c r="DD392" s="509"/>
      <c r="DE392" s="509"/>
      <c r="DF392" s="509"/>
      <c r="DG392" s="509"/>
      <c r="DH392" s="509"/>
      <c r="DI392" s="509"/>
      <c r="DJ392" s="509"/>
      <c r="DK392" s="509"/>
      <c r="DL392" s="509"/>
      <c r="DM392" s="509"/>
      <c r="DN392" s="509"/>
      <c r="DO392" s="509"/>
      <c r="DP392" s="509"/>
      <c r="DQ392" s="509"/>
      <c r="DR392" s="163" t="s">
        <v>21928</v>
      </c>
      <c r="DS392" s="509"/>
      <c r="DT392" s="509"/>
      <c r="DU392" s="509"/>
      <c r="DV392" s="509"/>
      <c r="DW392" s="509"/>
      <c r="DX392" s="509"/>
      <c r="DY392" s="509"/>
      <c r="DZ392" s="509"/>
      <c r="EA392" s="509"/>
      <c r="EB392" s="509"/>
      <c r="EC392" s="509"/>
      <c r="ED392" s="509"/>
      <c r="EE392" s="509"/>
      <c r="EF392" s="509"/>
      <c r="EG392" s="509"/>
      <c r="EH392" s="509"/>
      <c r="EI392" s="509"/>
      <c r="EJ392" s="509"/>
      <c r="EK392" s="509"/>
      <c r="EL392" s="509"/>
      <c r="EM392" s="509"/>
      <c r="EN392" s="509"/>
      <c r="EO392" s="509"/>
      <c r="EP392" s="509"/>
      <c r="EQ392" s="509"/>
      <c r="ER392" s="509"/>
      <c r="ES392" s="509"/>
      <c r="ET392" s="509"/>
      <c r="EU392" s="509"/>
      <c r="EV392" s="509"/>
      <c r="EW392" s="509"/>
      <c r="EX392" s="509"/>
      <c r="EY392" s="509"/>
      <c r="EZ392" s="509"/>
      <c r="FA392" s="509"/>
      <c r="FB392" s="509"/>
      <c r="FC392" s="509"/>
      <c r="FD392" s="509"/>
      <c r="FE392" s="509"/>
      <c r="FF392" s="509"/>
      <c r="FG392" s="509"/>
      <c r="FH392" s="509"/>
      <c r="FI392" s="509"/>
      <c r="FJ392" s="509"/>
      <c r="FK392" s="509"/>
      <c r="FL392" s="509"/>
      <c r="FM392" s="509"/>
      <c r="FN392" s="509"/>
      <c r="FO392" s="509"/>
      <c r="FP392" s="509"/>
      <c r="FQ392" s="509"/>
      <c r="FR392" s="509"/>
      <c r="FS392" s="509"/>
      <c r="FT392" s="509"/>
      <c r="FU392" s="509"/>
      <c r="FV392" s="509"/>
      <c r="FW392" s="509"/>
      <c r="FX392" s="509"/>
      <c r="FY392" s="509"/>
      <c r="FZ392" s="509"/>
      <c r="GA392" s="509"/>
      <c r="GB392" s="509"/>
      <c r="GC392" s="509"/>
      <c r="GD392" s="509"/>
      <c r="GE392" s="509"/>
      <c r="GF392" s="509"/>
      <c r="GG392" s="509"/>
    </row>
    <row r="393">
      <c r="A393" s="507">
        <v>6820873.0</v>
      </c>
      <c r="B393" s="163" t="s">
        <v>22775</v>
      </c>
      <c r="C393" s="163" t="s">
        <v>22717</v>
      </c>
      <c r="D393" s="509"/>
      <c r="E393" s="509"/>
      <c r="F393" s="509"/>
      <c r="G393" s="509"/>
      <c r="H393" s="163" t="s">
        <v>21685</v>
      </c>
      <c r="I393" s="509"/>
      <c r="J393" s="509"/>
      <c r="K393" s="509"/>
      <c r="L393" s="509"/>
      <c r="M393" s="509"/>
      <c r="N393" s="509"/>
      <c r="O393" s="509"/>
      <c r="P393" s="509"/>
      <c r="Q393" s="509"/>
      <c r="R393" s="509"/>
      <c r="S393" s="509"/>
      <c r="T393" s="163" t="s">
        <v>2639</v>
      </c>
      <c r="U393" s="509"/>
      <c r="V393" s="163" t="s">
        <v>21928</v>
      </c>
      <c r="W393" s="605" t="s">
        <v>131</v>
      </c>
      <c r="X393" s="509"/>
      <c r="Y393" s="509"/>
      <c r="Z393" s="509"/>
      <c r="AA393" s="509"/>
      <c r="AB393" s="509"/>
      <c r="AC393" s="509"/>
      <c r="AD393" s="509"/>
      <c r="AE393" s="509"/>
      <c r="AF393" s="509"/>
      <c r="AG393" s="509"/>
      <c r="AH393" s="509"/>
      <c r="AI393" s="509"/>
      <c r="AJ393" s="509"/>
      <c r="AK393" s="509"/>
      <c r="AL393" s="509"/>
      <c r="AM393" s="509"/>
      <c r="AN393" s="509"/>
      <c r="AO393" s="509"/>
      <c r="AP393" s="509"/>
      <c r="AQ393" s="507">
        <v>36.0</v>
      </c>
      <c r="AR393" s="608">
        <v>45769.0</v>
      </c>
      <c r="AS393" s="604">
        <v>798000.0</v>
      </c>
      <c r="AT393" s="509"/>
      <c r="AU393" s="509"/>
      <c r="AV393" s="509"/>
      <c r="AW393" s="509"/>
      <c r="AX393" s="509"/>
      <c r="AY393" s="509"/>
      <c r="AZ393" s="509"/>
      <c r="BA393" s="509"/>
      <c r="BB393" s="509"/>
      <c r="BC393" s="509"/>
      <c r="BD393" s="509"/>
      <c r="BE393" s="509"/>
      <c r="BF393" s="509"/>
      <c r="BG393" s="509"/>
      <c r="BH393" s="163" t="s">
        <v>21688</v>
      </c>
      <c r="BI393" s="509"/>
      <c r="BJ393" s="509"/>
      <c r="BK393" s="509"/>
      <c r="BL393" s="509"/>
      <c r="BM393" s="509"/>
      <c r="BN393" s="509"/>
      <c r="BO393" s="509"/>
      <c r="BP393" s="604">
        <v>30000.0</v>
      </c>
      <c r="BQ393" s="509"/>
      <c r="BR393" s="509"/>
      <c r="BS393" s="509"/>
      <c r="BT393" s="163" t="s">
        <v>21693</v>
      </c>
      <c r="BU393" s="509"/>
      <c r="BV393" s="509"/>
      <c r="BW393" s="509"/>
      <c r="BX393" s="509"/>
      <c r="BY393" s="604">
        <v>30184.0</v>
      </c>
      <c r="BZ393" s="604">
        <v>27400.0</v>
      </c>
      <c r="CA393" s="509"/>
      <c r="CB393" s="603">
        <v>45769.0</v>
      </c>
      <c r="CC393" s="603">
        <v>45835.0</v>
      </c>
      <c r="CD393" s="163" t="s">
        <v>21723</v>
      </c>
      <c r="CE393" s="604">
        <v>1019184.0</v>
      </c>
      <c r="CF393" s="604">
        <v>221184.0</v>
      </c>
      <c r="CG393" s="509"/>
      <c r="CH393" s="509"/>
      <c r="CI393" s="509"/>
      <c r="CJ393" s="509"/>
      <c r="CK393" s="509"/>
      <c r="CL393" s="509"/>
      <c r="CM393" s="509"/>
      <c r="CN393" s="509"/>
      <c r="CO393" s="509"/>
      <c r="CP393" s="509"/>
      <c r="CQ393" s="509"/>
      <c r="CR393" s="509"/>
      <c r="CS393" s="509"/>
      <c r="CT393" s="509"/>
      <c r="CU393" s="509"/>
      <c r="CV393" s="509"/>
      <c r="CW393" s="509"/>
      <c r="CX393" s="509"/>
      <c r="CY393" s="509"/>
      <c r="CZ393" s="509"/>
      <c r="DA393" s="509"/>
      <c r="DB393" s="509"/>
      <c r="DC393" s="509"/>
      <c r="DD393" s="509"/>
      <c r="DE393" s="509"/>
      <c r="DF393" s="509"/>
      <c r="DG393" s="509"/>
      <c r="DH393" s="509"/>
      <c r="DI393" s="509"/>
      <c r="DJ393" s="509"/>
      <c r="DK393" s="509"/>
      <c r="DL393" s="509"/>
      <c r="DM393" s="509"/>
      <c r="DN393" s="509"/>
      <c r="DO393" s="509"/>
      <c r="DP393" s="509"/>
      <c r="DQ393" s="509"/>
      <c r="DR393" s="163" t="s">
        <v>21928</v>
      </c>
      <c r="DS393" s="509"/>
      <c r="DT393" s="509"/>
      <c r="DU393" s="509"/>
      <c r="DV393" s="509"/>
      <c r="DW393" s="509"/>
      <c r="DX393" s="509"/>
      <c r="DY393" s="509"/>
      <c r="DZ393" s="509"/>
      <c r="EA393" s="509"/>
      <c r="EB393" s="509"/>
      <c r="EC393" s="509"/>
      <c r="ED393" s="509"/>
      <c r="EE393" s="509"/>
      <c r="EF393" s="509"/>
      <c r="EG393" s="509"/>
      <c r="EH393" s="509"/>
      <c r="EI393" s="509"/>
      <c r="EJ393" s="509"/>
      <c r="EK393" s="509"/>
      <c r="EL393" s="509"/>
      <c r="EM393" s="509"/>
      <c r="EN393" s="509"/>
      <c r="EO393" s="509"/>
      <c r="EP393" s="509"/>
      <c r="EQ393" s="509"/>
      <c r="ER393" s="509"/>
      <c r="ES393" s="509"/>
      <c r="ET393" s="509"/>
      <c r="EU393" s="509"/>
      <c r="EV393" s="509"/>
      <c r="EW393" s="509"/>
      <c r="EX393" s="509"/>
      <c r="EY393" s="509"/>
      <c r="EZ393" s="509"/>
      <c r="FA393" s="509"/>
      <c r="FB393" s="509"/>
      <c r="FC393" s="509"/>
      <c r="FD393" s="509"/>
      <c r="FE393" s="509"/>
      <c r="FF393" s="509"/>
      <c r="FG393" s="509"/>
      <c r="FH393" s="509"/>
      <c r="FI393" s="509"/>
      <c r="FJ393" s="509"/>
      <c r="FK393" s="509"/>
      <c r="FL393" s="509"/>
      <c r="FM393" s="509"/>
      <c r="FN393" s="509"/>
      <c r="FO393" s="509"/>
      <c r="FP393" s="509"/>
      <c r="FQ393" s="509"/>
      <c r="FR393" s="509"/>
      <c r="FS393" s="509"/>
      <c r="FT393" s="509"/>
      <c r="FU393" s="509"/>
      <c r="FV393" s="509"/>
      <c r="FW393" s="509"/>
      <c r="FX393" s="509"/>
      <c r="FY393" s="509"/>
      <c r="FZ393" s="509"/>
      <c r="GA393" s="509"/>
      <c r="GB393" s="509"/>
      <c r="GC393" s="509"/>
      <c r="GD393" s="509"/>
      <c r="GE393" s="509"/>
      <c r="GF393" s="509"/>
      <c r="GG393" s="509"/>
    </row>
    <row r="394">
      <c r="A394" s="507">
        <v>6820965.0</v>
      </c>
      <c r="B394" s="163" t="s">
        <v>22774</v>
      </c>
      <c r="C394" s="163" t="s">
        <v>212</v>
      </c>
      <c r="D394" s="606">
        <v>45769.457280092596</v>
      </c>
      <c r="E394" s="606">
        <v>45769.51096064815</v>
      </c>
      <c r="F394" s="606">
        <v>45769.51479166667</v>
      </c>
      <c r="G394" s="509"/>
      <c r="H394" s="163" t="s">
        <v>21685</v>
      </c>
      <c r="I394" s="509"/>
      <c r="J394" s="509"/>
      <c r="K394" s="509"/>
      <c r="L394" s="509"/>
      <c r="M394" s="509"/>
      <c r="N394" s="509"/>
      <c r="O394" s="509"/>
      <c r="P394" s="509"/>
      <c r="Q394" s="509"/>
      <c r="R394" s="509"/>
      <c r="S394" s="509"/>
      <c r="T394" s="163" t="s">
        <v>2639</v>
      </c>
      <c r="U394" s="509"/>
      <c r="V394" s="163" t="s">
        <v>22776</v>
      </c>
      <c r="W394" s="605" t="s">
        <v>131</v>
      </c>
      <c r="X394" s="509"/>
      <c r="Y394" s="509"/>
      <c r="Z394" s="509"/>
      <c r="AA394" s="509"/>
      <c r="AB394" s="509"/>
      <c r="AC394" s="509"/>
      <c r="AD394" s="509"/>
      <c r="AE394" s="509"/>
      <c r="AF394" s="509"/>
      <c r="AG394" s="509"/>
      <c r="AH394" s="509"/>
      <c r="AI394" s="509"/>
      <c r="AJ394" s="509"/>
      <c r="AK394" s="509"/>
      <c r="AL394" s="509"/>
      <c r="AM394" s="509"/>
      <c r="AN394" s="509"/>
      <c r="AO394" s="509"/>
      <c r="AP394" s="509"/>
      <c r="AQ394" s="507">
        <v>36.0</v>
      </c>
      <c r="AR394" s="608">
        <v>45769.0</v>
      </c>
      <c r="AS394" s="604">
        <v>798000.0</v>
      </c>
      <c r="AT394" s="509"/>
      <c r="AU394" s="509"/>
      <c r="AV394" s="509"/>
      <c r="AW394" s="509"/>
      <c r="AX394" s="509"/>
      <c r="AY394" s="509"/>
      <c r="AZ394" s="509"/>
      <c r="BA394" s="509"/>
      <c r="BB394" s="509"/>
      <c r="BC394" s="509"/>
      <c r="BD394" s="509"/>
      <c r="BE394" s="509"/>
      <c r="BF394" s="509"/>
      <c r="BG394" s="509"/>
      <c r="BH394" s="163" t="s">
        <v>21688</v>
      </c>
      <c r="BI394" s="509"/>
      <c r="BJ394" s="509"/>
      <c r="BK394" s="509"/>
      <c r="BL394" s="509"/>
      <c r="BM394" s="509"/>
      <c r="BN394" s="509"/>
      <c r="BO394" s="509"/>
      <c r="BP394" s="604">
        <v>30000.0</v>
      </c>
      <c r="BQ394" s="509"/>
      <c r="BR394" s="509"/>
      <c r="BS394" s="509"/>
      <c r="BT394" s="163" t="s">
        <v>21693</v>
      </c>
      <c r="BU394" s="509"/>
      <c r="BV394" s="509"/>
      <c r="BW394" s="509"/>
      <c r="BX394" s="509"/>
      <c r="BY394" s="604">
        <v>30184.0</v>
      </c>
      <c r="BZ394" s="604">
        <v>27400.0</v>
      </c>
      <c r="CA394" s="509"/>
      <c r="CB394" s="603">
        <v>45769.0</v>
      </c>
      <c r="CC394" s="603">
        <v>45835.0</v>
      </c>
      <c r="CD394" s="163" t="s">
        <v>21723</v>
      </c>
      <c r="CE394" s="604">
        <v>1019184.0</v>
      </c>
      <c r="CF394" s="604">
        <v>221184.0</v>
      </c>
      <c r="CG394" s="509"/>
      <c r="CH394" s="509"/>
      <c r="CI394" s="509"/>
      <c r="CJ394" s="509"/>
      <c r="CK394" s="509"/>
      <c r="CL394" s="509"/>
      <c r="CM394" s="509"/>
      <c r="CN394" s="509"/>
      <c r="CO394" s="509"/>
      <c r="CP394" s="509"/>
      <c r="CQ394" s="509"/>
      <c r="CR394" s="509"/>
      <c r="CS394" s="509"/>
      <c r="CT394" s="509"/>
      <c r="CU394" s="163" t="s">
        <v>22766</v>
      </c>
      <c r="CV394" s="509"/>
      <c r="CW394" s="509"/>
      <c r="CX394" s="509"/>
      <c r="CY394" s="509"/>
      <c r="CZ394" s="509"/>
      <c r="DA394" s="509"/>
      <c r="DB394" s="509"/>
      <c r="DC394" s="509"/>
      <c r="DD394" s="509"/>
      <c r="DE394" s="509"/>
      <c r="DF394" s="509"/>
      <c r="DG394" s="163" t="s">
        <v>22771</v>
      </c>
      <c r="DH394" s="509"/>
      <c r="DI394" s="509"/>
      <c r="DJ394" s="509"/>
      <c r="DK394" s="509"/>
      <c r="DL394" s="509"/>
      <c r="DM394" s="509"/>
      <c r="DN394" s="509"/>
      <c r="DO394" s="509"/>
      <c r="DP394" s="509"/>
      <c r="DQ394" s="163" t="s">
        <v>22768</v>
      </c>
      <c r="DR394" s="163" t="s">
        <v>22776</v>
      </c>
      <c r="DS394" s="509"/>
      <c r="DT394" s="509"/>
      <c r="DU394" s="509"/>
      <c r="DV394" s="509"/>
      <c r="DW394" s="509"/>
      <c r="DX394" s="509"/>
      <c r="DY394" s="163" t="s">
        <v>22773</v>
      </c>
      <c r="DZ394" s="509"/>
      <c r="EA394" s="509"/>
      <c r="EB394" s="509"/>
      <c r="EC394" s="509"/>
      <c r="ED394" s="509"/>
      <c r="EE394" s="509"/>
      <c r="EF394" s="509"/>
      <c r="EG394" s="509"/>
      <c r="EH394" s="509"/>
      <c r="EI394" s="509"/>
      <c r="EJ394" s="509"/>
      <c r="EK394" s="509"/>
      <c r="EL394" s="509"/>
      <c r="EM394" s="509"/>
      <c r="EN394" s="509"/>
      <c r="EO394" s="509"/>
      <c r="EP394" s="509"/>
      <c r="EQ394" s="509"/>
      <c r="ER394" s="509"/>
      <c r="ES394" s="509"/>
      <c r="ET394" s="509"/>
      <c r="EU394" s="509"/>
      <c r="EV394" s="509"/>
      <c r="EW394" s="509"/>
      <c r="EX394" s="509"/>
      <c r="EY394" s="509"/>
      <c r="EZ394" s="509"/>
      <c r="FA394" s="509"/>
      <c r="FB394" s="509"/>
      <c r="FC394" s="509"/>
      <c r="FD394" s="509"/>
      <c r="FE394" s="509"/>
      <c r="FF394" s="509"/>
      <c r="FG394" s="509"/>
      <c r="FH394" s="163" t="s">
        <v>22769</v>
      </c>
      <c r="FI394" s="509"/>
      <c r="FJ394" s="509"/>
      <c r="FK394" s="509"/>
      <c r="FL394" s="509"/>
      <c r="FM394" s="509"/>
      <c r="FN394" s="509"/>
      <c r="FO394" s="509"/>
      <c r="FP394" s="509"/>
      <c r="FQ394" s="509"/>
      <c r="FR394" s="509"/>
      <c r="FS394" s="509"/>
      <c r="FT394" s="509"/>
      <c r="FU394" s="509"/>
      <c r="FV394" s="509"/>
      <c r="FW394" s="509"/>
      <c r="FX394" s="509"/>
      <c r="FY394" s="509"/>
      <c r="FZ394" s="509"/>
      <c r="GA394" s="509"/>
      <c r="GB394" s="509"/>
      <c r="GC394" s="509"/>
      <c r="GD394" s="509"/>
      <c r="GE394" s="509"/>
      <c r="GF394" s="509"/>
      <c r="GG394" s="509"/>
    </row>
    <row r="395">
      <c r="A395" s="507">
        <v>6822122.0</v>
      </c>
      <c r="B395" s="163" t="s">
        <v>22777</v>
      </c>
      <c r="C395" s="163" t="s">
        <v>212</v>
      </c>
      <c r="D395" s="606">
        <v>45769.50394675926</v>
      </c>
      <c r="E395" s="606">
        <v>45769.514074074075</v>
      </c>
      <c r="F395" s="606">
        <v>45769.51480324074</v>
      </c>
      <c r="G395" s="509"/>
      <c r="H395" s="163" t="s">
        <v>21685</v>
      </c>
      <c r="I395" s="509"/>
      <c r="J395" s="509"/>
      <c r="K395" s="509"/>
      <c r="L395" s="509"/>
      <c r="M395" s="509"/>
      <c r="N395" s="509"/>
      <c r="O395" s="509"/>
      <c r="P395" s="509"/>
      <c r="Q395" s="509"/>
      <c r="R395" s="509"/>
      <c r="S395" s="509"/>
      <c r="T395" s="509"/>
      <c r="U395" s="509"/>
      <c r="V395" s="163" t="s">
        <v>60</v>
      </c>
      <c r="W395" s="605" t="s">
        <v>132</v>
      </c>
      <c r="X395" s="509"/>
      <c r="Y395" s="509"/>
      <c r="Z395" s="509"/>
      <c r="AA395" s="509"/>
      <c r="AB395" s="509"/>
      <c r="AC395" s="509"/>
      <c r="AD395" s="509"/>
      <c r="AE395" s="509"/>
      <c r="AF395" s="509"/>
      <c r="AG395" s="509"/>
      <c r="AH395" s="509"/>
      <c r="AI395" s="509"/>
      <c r="AJ395" s="509"/>
      <c r="AK395" s="509"/>
      <c r="AL395" s="509"/>
      <c r="AM395" s="509"/>
      <c r="AN395" s="509"/>
      <c r="AO395" s="509"/>
      <c r="AP395" s="509"/>
      <c r="AQ395" s="509"/>
      <c r="AR395" s="607"/>
      <c r="AS395" s="509"/>
      <c r="AT395" s="509"/>
      <c r="AU395" s="509"/>
      <c r="AV395" s="509"/>
      <c r="AW395" s="509"/>
      <c r="AX395" s="509"/>
      <c r="AY395" s="509"/>
      <c r="AZ395" s="509"/>
      <c r="BA395" s="509"/>
      <c r="BB395" s="509"/>
      <c r="BC395" s="509"/>
      <c r="BD395" s="509"/>
      <c r="BE395" s="509"/>
      <c r="BF395" s="509"/>
      <c r="BG395" s="509"/>
      <c r="BH395" s="163" t="s">
        <v>21688</v>
      </c>
      <c r="BI395" s="509"/>
      <c r="BJ395" s="509"/>
      <c r="BK395" s="509"/>
      <c r="BL395" s="509"/>
      <c r="BM395" s="509"/>
      <c r="BN395" s="509"/>
      <c r="BO395" s="509"/>
      <c r="BP395" s="509"/>
      <c r="BQ395" s="509"/>
      <c r="BR395" s="509"/>
      <c r="BS395" s="509"/>
      <c r="BT395" s="509"/>
      <c r="BU395" s="509"/>
      <c r="BV395" s="509"/>
      <c r="BW395" s="509"/>
      <c r="BX395" s="509"/>
      <c r="BY395" s="509"/>
      <c r="BZ395" s="509"/>
      <c r="CA395" s="509"/>
      <c r="CB395" s="509"/>
      <c r="CC395" s="509"/>
      <c r="CD395" s="509"/>
      <c r="CE395" s="509"/>
      <c r="CF395" s="509"/>
      <c r="CG395" s="509"/>
      <c r="CH395" s="509"/>
      <c r="CI395" s="509"/>
      <c r="CJ395" s="509"/>
      <c r="CK395" s="509"/>
      <c r="CL395" s="509"/>
      <c r="CM395" s="509"/>
      <c r="CN395" s="509"/>
      <c r="CO395" s="509"/>
      <c r="CP395" s="509"/>
      <c r="CQ395" s="509"/>
      <c r="CR395" s="509"/>
      <c r="CS395" s="509"/>
      <c r="CT395" s="509"/>
      <c r="CU395" s="163" t="s">
        <v>22778</v>
      </c>
      <c r="CV395" s="509"/>
      <c r="CW395" s="509"/>
      <c r="CX395" s="509"/>
      <c r="CY395" s="509"/>
      <c r="CZ395" s="509"/>
      <c r="DA395" s="509"/>
      <c r="DB395" s="509"/>
      <c r="DC395" s="509"/>
      <c r="DD395" s="509"/>
      <c r="DE395" s="509"/>
      <c r="DF395" s="509"/>
      <c r="DG395" s="509"/>
      <c r="DH395" s="509"/>
      <c r="DI395" s="509"/>
      <c r="DJ395" s="509"/>
      <c r="DK395" s="509"/>
      <c r="DL395" s="163" t="s">
        <v>12538</v>
      </c>
      <c r="DM395" s="509"/>
      <c r="DN395" s="509"/>
      <c r="DO395" s="509"/>
      <c r="DP395" s="509"/>
      <c r="DQ395" s="163" t="s">
        <v>22779</v>
      </c>
      <c r="DR395" s="163" t="s">
        <v>60</v>
      </c>
      <c r="DS395" s="509"/>
      <c r="DT395" s="509"/>
      <c r="DU395" s="509"/>
      <c r="DV395" s="509"/>
      <c r="DW395" s="509"/>
      <c r="DX395" s="509"/>
      <c r="DY395" s="509"/>
      <c r="DZ395" s="509"/>
      <c r="EA395" s="509"/>
      <c r="EB395" s="509"/>
      <c r="EC395" s="509"/>
      <c r="ED395" s="509"/>
      <c r="EE395" s="602">
        <v>45769.0</v>
      </c>
      <c r="EF395" s="509"/>
      <c r="EG395" s="509"/>
      <c r="EH395" s="509"/>
      <c r="EI395" s="509"/>
      <c r="EJ395" s="509"/>
      <c r="EK395" s="509"/>
      <c r="EL395" s="509"/>
      <c r="EM395" s="509"/>
      <c r="EN395" s="509"/>
      <c r="EO395" s="509"/>
      <c r="EP395" s="509"/>
      <c r="EQ395" s="509"/>
      <c r="ER395" s="509"/>
      <c r="ES395" s="509"/>
      <c r="ET395" s="509"/>
      <c r="EU395" s="509"/>
      <c r="EV395" s="509"/>
      <c r="EW395" s="509"/>
      <c r="EX395" s="509"/>
      <c r="EY395" s="509"/>
      <c r="EZ395" s="509"/>
      <c r="FA395" s="509"/>
      <c r="FB395" s="509"/>
      <c r="FC395" s="509"/>
      <c r="FD395" s="509"/>
      <c r="FE395" s="509"/>
      <c r="FF395" s="509"/>
      <c r="FG395" s="509"/>
      <c r="FH395" s="163" t="s">
        <v>22780</v>
      </c>
      <c r="FI395" s="509"/>
      <c r="FJ395" s="509"/>
      <c r="FK395" s="509"/>
      <c r="FL395" s="509"/>
      <c r="FM395" s="509"/>
      <c r="FN395" s="509"/>
      <c r="FO395" s="509"/>
      <c r="FP395" s="509"/>
      <c r="FQ395" s="509"/>
      <c r="FR395" s="509"/>
      <c r="FS395" s="509"/>
      <c r="FT395" s="509"/>
      <c r="FU395" s="509"/>
      <c r="FV395" s="509"/>
      <c r="FW395" s="509"/>
      <c r="FX395" s="509"/>
      <c r="FY395" s="509"/>
      <c r="FZ395" s="509"/>
      <c r="GA395" s="509"/>
      <c r="GB395" s="509"/>
      <c r="GC395" s="509"/>
      <c r="GD395" s="509"/>
      <c r="GE395" s="509"/>
      <c r="GF395" s="509"/>
      <c r="GG395" s="509"/>
    </row>
    <row r="396">
      <c r="A396" s="507">
        <v>6822131.0</v>
      </c>
      <c r="B396" s="163" t="s">
        <v>22781</v>
      </c>
      <c r="C396" s="163" t="s">
        <v>212</v>
      </c>
      <c r="D396" s="606">
        <v>45769.504965277774</v>
      </c>
      <c r="E396" s="606">
        <v>45769.51530092592</v>
      </c>
      <c r="F396" s="606">
        <v>45769.51572916667</v>
      </c>
      <c r="G396" s="509"/>
      <c r="H396" s="163" t="s">
        <v>21685</v>
      </c>
      <c r="I396" s="509"/>
      <c r="J396" s="509"/>
      <c r="K396" s="509"/>
      <c r="L396" s="509"/>
      <c r="M396" s="509"/>
      <c r="N396" s="509"/>
      <c r="O396" s="509"/>
      <c r="P396" s="509"/>
      <c r="Q396" s="509"/>
      <c r="R396" s="509"/>
      <c r="S396" s="509"/>
      <c r="T396" s="163" t="s">
        <v>2639</v>
      </c>
      <c r="U396" s="509"/>
      <c r="V396" s="163" t="s">
        <v>60</v>
      </c>
      <c r="W396" s="605" t="s">
        <v>132</v>
      </c>
      <c r="X396" s="509"/>
      <c r="Y396" s="509"/>
      <c r="Z396" s="509"/>
      <c r="AA396" s="509"/>
      <c r="AB396" s="509"/>
      <c r="AC396" s="509"/>
      <c r="AD396" s="509"/>
      <c r="AE396" s="509"/>
      <c r="AF396" s="509"/>
      <c r="AG396" s="509"/>
      <c r="AH396" s="509"/>
      <c r="AI396" s="509"/>
      <c r="AJ396" s="509"/>
      <c r="AK396" s="509"/>
      <c r="AL396" s="509"/>
      <c r="AM396" s="509"/>
      <c r="AN396" s="509"/>
      <c r="AO396" s="509"/>
      <c r="AP396" s="509"/>
      <c r="AQ396" s="509"/>
      <c r="AR396" s="608">
        <v>45769.0</v>
      </c>
      <c r="AS396" s="507">
        <v>798000.0</v>
      </c>
      <c r="AT396" s="509"/>
      <c r="AU396" s="509"/>
      <c r="AV396" s="509"/>
      <c r="AW396" s="509"/>
      <c r="AX396" s="509"/>
      <c r="AY396" s="509"/>
      <c r="AZ396" s="509"/>
      <c r="BA396" s="509"/>
      <c r="BB396" s="509"/>
      <c r="BC396" s="509"/>
      <c r="BD396" s="509"/>
      <c r="BE396" s="509"/>
      <c r="BF396" s="509"/>
      <c r="BG396" s="509"/>
      <c r="BH396" s="163" t="s">
        <v>21688</v>
      </c>
      <c r="BI396" s="509"/>
      <c r="BJ396" s="509"/>
      <c r="BK396" s="509"/>
      <c r="BL396" s="509"/>
      <c r="BM396" s="509"/>
      <c r="BN396" s="509"/>
      <c r="BO396" s="509"/>
      <c r="BP396" s="507">
        <v>798000.0</v>
      </c>
      <c r="BQ396" s="509"/>
      <c r="BR396" s="509"/>
      <c r="BS396" s="509"/>
      <c r="BT396" s="509"/>
      <c r="BU396" s="509"/>
      <c r="BV396" s="509"/>
      <c r="BW396" s="509"/>
      <c r="BX396" s="509"/>
      <c r="BY396" s="509"/>
      <c r="BZ396" s="509"/>
      <c r="CA396" s="509"/>
      <c r="CB396" s="603">
        <v>45769.0</v>
      </c>
      <c r="CC396" s="509"/>
      <c r="CD396" s="509"/>
      <c r="CE396" s="507">
        <v>798000.0</v>
      </c>
      <c r="CF396" s="507">
        <v>0.0</v>
      </c>
      <c r="CG396" s="509"/>
      <c r="CH396" s="509"/>
      <c r="CI396" s="509"/>
      <c r="CJ396" s="509"/>
      <c r="CK396" s="509"/>
      <c r="CL396" s="509"/>
      <c r="CM396" s="509"/>
      <c r="CN396" s="509"/>
      <c r="CO396" s="509"/>
      <c r="CP396" s="509"/>
      <c r="CQ396" s="509"/>
      <c r="CR396" s="509"/>
      <c r="CS396" s="509"/>
      <c r="CT396" s="509"/>
      <c r="CU396" s="163" t="s">
        <v>22778</v>
      </c>
      <c r="CV396" s="509"/>
      <c r="CW396" s="509"/>
      <c r="CX396" s="509"/>
      <c r="CY396" s="509"/>
      <c r="CZ396" s="509"/>
      <c r="DA396" s="509"/>
      <c r="DB396" s="509"/>
      <c r="DC396" s="509"/>
      <c r="DD396" s="509"/>
      <c r="DE396" s="509"/>
      <c r="DF396" s="509"/>
      <c r="DG396" s="163" t="s">
        <v>22782</v>
      </c>
      <c r="DH396" s="509"/>
      <c r="DI396" s="509"/>
      <c r="DJ396" s="509"/>
      <c r="DK396" s="509"/>
      <c r="DL396" s="509"/>
      <c r="DM396" s="509"/>
      <c r="DN396" s="509"/>
      <c r="DO396" s="509"/>
      <c r="DP396" s="509"/>
      <c r="DQ396" s="163" t="s">
        <v>22779</v>
      </c>
      <c r="DR396" s="163" t="s">
        <v>60</v>
      </c>
      <c r="DS396" s="509"/>
      <c r="DT396" s="509"/>
      <c r="DU396" s="509"/>
      <c r="DV396" s="509"/>
      <c r="DW396" s="509"/>
      <c r="DX396" s="509"/>
      <c r="DY396" s="163" t="s">
        <v>22783</v>
      </c>
      <c r="DZ396" s="509"/>
      <c r="EA396" s="509"/>
      <c r="EB396" s="509"/>
      <c r="EC396" s="509"/>
      <c r="ED396" s="509"/>
      <c r="EE396" s="509"/>
      <c r="EF396" s="509"/>
      <c r="EG396" s="509"/>
      <c r="EH396" s="509"/>
      <c r="EI396" s="509"/>
      <c r="EJ396" s="509"/>
      <c r="EK396" s="509"/>
      <c r="EL396" s="509"/>
      <c r="EM396" s="509"/>
      <c r="EN396" s="509"/>
      <c r="EO396" s="509"/>
      <c r="EP396" s="509"/>
      <c r="EQ396" s="509"/>
      <c r="ER396" s="509"/>
      <c r="ES396" s="509"/>
      <c r="ET396" s="509"/>
      <c r="EU396" s="509"/>
      <c r="EV396" s="509"/>
      <c r="EW396" s="509"/>
      <c r="EX396" s="509"/>
      <c r="EY396" s="509"/>
      <c r="EZ396" s="509"/>
      <c r="FA396" s="509"/>
      <c r="FB396" s="509"/>
      <c r="FC396" s="509"/>
      <c r="FD396" s="509"/>
      <c r="FE396" s="509"/>
      <c r="FF396" s="509"/>
      <c r="FG396" s="509"/>
      <c r="FH396" s="163" t="s">
        <v>22780</v>
      </c>
      <c r="FI396" s="509"/>
      <c r="FJ396" s="509"/>
      <c r="FK396" s="509"/>
      <c r="FL396" s="509"/>
      <c r="FM396" s="509"/>
      <c r="FN396" s="509"/>
      <c r="FO396" s="509"/>
      <c r="FP396" s="509"/>
      <c r="FQ396" s="509"/>
      <c r="FR396" s="509"/>
      <c r="FS396" s="509"/>
      <c r="FT396" s="509"/>
      <c r="FU396" s="509"/>
      <c r="FV396" s="509"/>
      <c r="FW396" s="509"/>
      <c r="FX396" s="509"/>
      <c r="FY396" s="509"/>
      <c r="FZ396" s="509"/>
      <c r="GA396" s="509"/>
      <c r="GB396" s="509"/>
      <c r="GC396" s="509"/>
      <c r="GD396" s="509"/>
      <c r="GE396" s="509"/>
      <c r="GF396" s="509"/>
      <c r="GG396" s="509"/>
    </row>
    <row r="397">
      <c r="A397" s="507">
        <v>6822152.0</v>
      </c>
      <c r="B397" s="163" t="s">
        <v>22784</v>
      </c>
      <c r="C397" s="163" t="s">
        <v>212</v>
      </c>
      <c r="D397" s="606">
        <v>45769.50604166667</v>
      </c>
      <c r="E397" s="606">
        <v>45769.51652777778</v>
      </c>
      <c r="F397" s="606">
        <v>45769.51696759259</v>
      </c>
      <c r="G397" s="509"/>
      <c r="H397" s="163" t="s">
        <v>21685</v>
      </c>
      <c r="I397" s="509"/>
      <c r="J397" s="509"/>
      <c r="K397" s="509"/>
      <c r="L397" s="509"/>
      <c r="M397" s="509"/>
      <c r="N397" s="509"/>
      <c r="O397" s="509"/>
      <c r="P397" s="509"/>
      <c r="Q397" s="509"/>
      <c r="R397" s="509"/>
      <c r="S397" s="509"/>
      <c r="T397" s="163" t="s">
        <v>2639</v>
      </c>
      <c r="U397" s="509"/>
      <c r="V397" s="163" t="s">
        <v>60</v>
      </c>
      <c r="W397" s="605" t="s">
        <v>132</v>
      </c>
      <c r="X397" s="509"/>
      <c r="Y397" s="509"/>
      <c r="Z397" s="509"/>
      <c r="AA397" s="509"/>
      <c r="AB397" s="509"/>
      <c r="AC397" s="509"/>
      <c r="AD397" s="509"/>
      <c r="AE397" s="509"/>
      <c r="AF397" s="509"/>
      <c r="AG397" s="509"/>
      <c r="AH397" s="509"/>
      <c r="AI397" s="509"/>
      <c r="AJ397" s="509"/>
      <c r="AK397" s="509"/>
      <c r="AL397" s="509"/>
      <c r="AM397" s="509"/>
      <c r="AN397" s="509"/>
      <c r="AO397" s="509"/>
      <c r="AP397" s="509"/>
      <c r="AQ397" s="509"/>
      <c r="AR397" s="608">
        <v>45769.0</v>
      </c>
      <c r="AS397" s="507">
        <v>798000.0</v>
      </c>
      <c r="AT397" s="509"/>
      <c r="AU397" s="509"/>
      <c r="AV397" s="509"/>
      <c r="AW397" s="509"/>
      <c r="AX397" s="509"/>
      <c r="AY397" s="509"/>
      <c r="AZ397" s="509"/>
      <c r="BA397" s="509"/>
      <c r="BB397" s="509"/>
      <c r="BC397" s="509"/>
      <c r="BD397" s="509"/>
      <c r="BE397" s="509"/>
      <c r="BF397" s="509"/>
      <c r="BG397" s="509"/>
      <c r="BH397" s="163" t="s">
        <v>21688</v>
      </c>
      <c r="BI397" s="509"/>
      <c r="BJ397" s="509"/>
      <c r="BK397" s="509"/>
      <c r="BL397" s="509"/>
      <c r="BM397" s="509"/>
      <c r="BN397" s="509"/>
      <c r="BO397" s="509"/>
      <c r="BP397" s="507">
        <v>798000.0</v>
      </c>
      <c r="BQ397" s="509"/>
      <c r="BR397" s="509"/>
      <c r="BS397" s="509"/>
      <c r="BT397" s="509"/>
      <c r="BU397" s="509"/>
      <c r="BV397" s="509"/>
      <c r="BW397" s="509"/>
      <c r="BX397" s="509"/>
      <c r="BY397" s="509"/>
      <c r="BZ397" s="509"/>
      <c r="CA397" s="509"/>
      <c r="CB397" s="603">
        <v>45769.0</v>
      </c>
      <c r="CC397" s="509"/>
      <c r="CD397" s="509"/>
      <c r="CE397" s="507">
        <v>798000.0</v>
      </c>
      <c r="CF397" s="507">
        <v>0.0</v>
      </c>
      <c r="CG397" s="509"/>
      <c r="CH397" s="509"/>
      <c r="CI397" s="509"/>
      <c r="CJ397" s="509"/>
      <c r="CK397" s="509"/>
      <c r="CL397" s="509"/>
      <c r="CM397" s="509"/>
      <c r="CN397" s="509"/>
      <c r="CO397" s="509"/>
      <c r="CP397" s="509"/>
      <c r="CQ397" s="509"/>
      <c r="CR397" s="509"/>
      <c r="CS397" s="509"/>
      <c r="CT397" s="509"/>
      <c r="CU397" s="163" t="s">
        <v>22778</v>
      </c>
      <c r="CV397" s="509"/>
      <c r="CW397" s="509"/>
      <c r="CX397" s="509"/>
      <c r="CY397" s="509"/>
      <c r="CZ397" s="509"/>
      <c r="DA397" s="509"/>
      <c r="DB397" s="509"/>
      <c r="DC397" s="509"/>
      <c r="DD397" s="509"/>
      <c r="DE397" s="509"/>
      <c r="DF397" s="509"/>
      <c r="DG397" s="163" t="s">
        <v>22782</v>
      </c>
      <c r="DH397" s="509"/>
      <c r="DI397" s="509"/>
      <c r="DJ397" s="509"/>
      <c r="DK397" s="509"/>
      <c r="DL397" s="509"/>
      <c r="DM397" s="509"/>
      <c r="DN397" s="509"/>
      <c r="DO397" s="509"/>
      <c r="DP397" s="163" t="s">
        <v>22785</v>
      </c>
      <c r="DQ397" s="163" t="s">
        <v>22779</v>
      </c>
      <c r="DR397" s="163" t="s">
        <v>60</v>
      </c>
      <c r="DS397" s="509"/>
      <c r="DT397" s="509"/>
      <c r="DU397" s="509"/>
      <c r="DV397" s="509"/>
      <c r="DW397" s="509"/>
      <c r="DX397" s="509"/>
      <c r="DY397" s="163" t="s">
        <v>22783</v>
      </c>
      <c r="DZ397" s="509"/>
      <c r="EA397" s="509"/>
      <c r="EB397" s="509"/>
      <c r="EC397" s="509"/>
      <c r="ED397" s="509"/>
      <c r="EE397" s="509"/>
      <c r="EF397" s="509"/>
      <c r="EG397" s="509"/>
      <c r="EH397" s="509"/>
      <c r="EI397" s="509"/>
      <c r="EJ397" s="509"/>
      <c r="EK397" s="509"/>
      <c r="EL397" s="509"/>
      <c r="EM397" s="509"/>
      <c r="EN397" s="509"/>
      <c r="EO397" s="509"/>
      <c r="EP397" s="509"/>
      <c r="EQ397" s="509"/>
      <c r="ER397" s="509"/>
      <c r="ES397" s="509"/>
      <c r="ET397" s="509"/>
      <c r="EU397" s="509"/>
      <c r="EV397" s="509"/>
      <c r="EW397" s="509"/>
      <c r="EX397" s="509"/>
      <c r="EY397" s="509"/>
      <c r="EZ397" s="509"/>
      <c r="FA397" s="509"/>
      <c r="FB397" s="509"/>
      <c r="FC397" s="509"/>
      <c r="FD397" s="509"/>
      <c r="FE397" s="509"/>
      <c r="FF397" s="509"/>
      <c r="FG397" s="509"/>
      <c r="FH397" s="163" t="s">
        <v>22780</v>
      </c>
      <c r="FI397" s="509"/>
      <c r="FJ397" s="509"/>
      <c r="FK397" s="509"/>
      <c r="FL397" s="509"/>
      <c r="FM397" s="509"/>
      <c r="FN397" s="509"/>
      <c r="FO397" s="509"/>
      <c r="FP397" s="509"/>
      <c r="FQ397" s="509"/>
      <c r="FR397" s="509"/>
      <c r="FS397" s="509"/>
      <c r="FT397" s="509"/>
      <c r="FU397" s="509"/>
      <c r="FV397" s="509"/>
      <c r="FW397" s="509"/>
      <c r="FX397" s="509"/>
      <c r="FY397" s="509"/>
      <c r="FZ397" s="509"/>
      <c r="GA397" s="509"/>
      <c r="GB397" s="509"/>
      <c r="GC397" s="509"/>
      <c r="GD397" s="509"/>
      <c r="GE397" s="509"/>
      <c r="GF397" s="509"/>
      <c r="GG397" s="509"/>
    </row>
    <row r="398">
      <c r="A398" s="507">
        <v>6823533.0</v>
      </c>
      <c r="B398" s="163" t="s">
        <v>22786</v>
      </c>
      <c r="C398" s="163" t="s">
        <v>212</v>
      </c>
      <c r="D398" s="606">
        <v>45769.59875</v>
      </c>
      <c r="E398" s="606">
        <v>45769.60758101852</v>
      </c>
      <c r="F398" s="606">
        <v>45769.608819444446</v>
      </c>
      <c r="G398" s="509"/>
      <c r="H398" s="163" t="s">
        <v>21685</v>
      </c>
      <c r="I398" s="509"/>
      <c r="J398" s="509"/>
      <c r="K398" s="509"/>
      <c r="L398" s="509"/>
      <c r="M398" s="509"/>
      <c r="N398" s="509"/>
      <c r="O398" s="509"/>
      <c r="P398" s="509"/>
      <c r="Q398" s="509"/>
      <c r="R398" s="509"/>
      <c r="S398" s="509"/>
      <c r="T398" s="509"/>
      <c r="U398" s="509"/>
      <c r="V398" s="163" t="s">
        <v>1993</v>
      </c>
      <c r="W398" s="605" t="s">
        <v>133</v>
      </c>
      <c r="X398" s="509"/>
      <c r="Y398" s="509"/>
      <c r="Z398" s="509"/>
      <c r="AA398" s="509"/>
      <c r="AB398" s="509"/>
      <c r="AC398" s="509"/>
      <c r="AD398" s="509"/>
      <c r="AE398" s="509"/>
      <c r="AF398" s="509"/>
      <c r="AG398" s="509"/>
      <c r="AH398" s="509"/>
      <c r="AI398" s="509"/>
      <c r="AJ398" s="509"/>
      <c r="AK398" s="509"/>
      <c r="AL398" s="509"/>
      <c r="AM398" s="509"/>
      <c r="AN398" s="509"/>
      <c r="AO398" s="509"/>
      <c r="AP398" s="509"/>
      <c r="AQ398" s="509"/>
      <c r="AR398" s="607"/>
      <c r="AS398" s="509"/>
      <c r="AT398" s="509"/>
      <c r="AU398" s="509"/>
      <c r="AV398" s="509"/>
      <c r="AW398" s="509"/>
      <c r="AX398" s="509"/>
      <c r="AY398" s="509"/>
      <c r="AZ398" s="509"/>
      <c r="BA398" s="509"/>
      <c r="BB398" s="509"/>
      <c r="BC398" s="509"/>
      <c r="BD398" s="509"/>
      <c r="BE398" s="509"/>
      <c r="BF398" s="509"/>
      <c r="BG398" s="509"/>
      <c r="BH398" s="163" t="s">
        <v>21688</v>
      </c>
      <c r="BI398" s="509"/>
      <c r="BJ398" s="509"/>
      <c r="BK398" s="509"/>
      <c r="BL398" s="509"/>
      <c r="BM398" s="509"/>
      <c r="BN398" s="509"/>
      <c r="BO398" s="509"/>
      <c r="BP398" s="509"/>
      <c r="BQ398" s="509"/>
      <c r="BR398" s="509"/>
      <c r="BS398" s="509"/>
      <c r="BT398" s="509"/>
      <c r="BU398" s="509"/>
      <c r="BV398" s="509"/>
      <c r="BW398" s="509"/>
      <c r="BX398" s="509"/>
      <c r="BY398" s="509"/>
      <c r="BZ398" s="509"/>
      <c r="CA398" s="509"/>
      <c r="CB398" s="509"/>
      <c r="CC398" s="509"/>
      <c r="CD398" s="509"/>
      <c r="CE398" s="509"/>
      <c r="CF398" s="509"/>
      <c r="CG398" s="509"/>
      <c r="CH398" s="509"/>
      <c r="CI398" s="509"/>
      <c r="CJ398" s="509"/>
      <c r="CK398" s="509"/>
      <c r="CL398" s="509"/>
      <c r="CM398" s="509"/>
      <c r="CN398" s="509"/>
      <c r="CO398" s="509"/>
      <c r="CP398" s="509"/>
      <c r="CQ398" s="509"/>
      <c r="CR398" s="509"/>
      <c r="CS398" s="509"/>
      <c r="CT398" s="509"/>
      <c r="CU398" s="163" t="s">
        <v>11164</v>
      </c>
      <c r="CV398" s="509"/>
      <c r="CW398" s="509"/>
      <c r="CX398" s="509"/>
      <c r="CY398" s="509"/>
      <c r="CZ398" s="509"/>
      <c r="DA398" s="509"/>
      <c r="DB398" s="509"/>
      <c r="DC398" s="509"/>
      <c r="DD398" s="509"/>
      <c r="DE398" s="509"/>
      <c r="DF398" s="509"/>
      <c r="DG398" s="509"/>
      <c r="DH398" s="509"/>
      <c r="DI398" s="509"/>
      <c r="DJ398" s="509"/>
      <c r="DK398" s="509"/>
      <c r="DL398" s="163" t="s">
        <v>11164</v>
      </c>
      <c r="DM398" s="509"/>
      <c r="DN398" s="509"/>
      <c r="DO398" s="509"/>
      <c r="DP398" s="509"/>
      <c r="DQ398" s="163" t="s">
        <v>22787</v>
      </c>
      <c r="DR398" s="163" t="s">
        <v>1993</v>
      </c>
      <c r="DS398" s="509"/>
      <c r="DT398" s="509"/>
      <c r="DU398" s="509"/>
      <c r="DV398" s="509"/>
      <c r="DW398" s="509"/>
      <c r="DX398" s="509"/>
      <c r="DY398" s="509"/>
      <c r="DZ398" s="509"/>
      <c r="EA398" s="509"/>
      <c r="EB398" s="509"/>
      <c r="EC398" s="509"/>
      <c r="ED398" s="509"/>
      <c r="EE398" s="602">
        <v>45769.0</v>
      </c>
      <c r="EF398" s="509"/>
      <c r="EG398" s="509"/>
      <c r="EH398" s="509"/>
      <c r="EI398" s="509"/>
      <c r="EJ398" s="509"/>
      <c r="EK398" s="509"/>
      <c r="EL398" s="509"/>
      <c r="EM398" s="509"/>
      <c r="EN398" s="509"/>
      <c r="EO398" s="509"/>
      <c r="EP398" s="509"/>
      <c r="EQ398" s="509"/>
      <c r="ER398" s="509"/>
      <c r="ES398" s="509"/>
      <c r="ET398" s="509"/>
      <c r="EU398" s="509"/>
      <c r="EV398" s="509"/>
      <c r="EW398" s="509"/>
      <c r="EX398" s="509"/>
      <c r="EY398" s="509"/>
      <c r="EZ398" s="509"/>
      <c r="FA398" s="509"/>
      <c r="FB398" s="509"/>
      <c r="FC398" s="509"/>
      <c r="FD398" s="509"/>
      <c r="FE398" s="509"/>
      <c r="FF398" s="509"/>
      <c r="FG398" s="509"/>
      <c r="FH398" s="163" t="s">
        <v>22788</v>
      </c>
      <c r="FI398" s="509"/>
      <c r="FJ398" s="509"/>
      <c r="FK398" s="509"/>
      <c r="FL398" s="509"/>
      <c r="FM398" s="509"/>
      <c r="FN398" s="509"/>
      <c r="FO398" s="509"/>
      <c r="FP398" s="509"/>
      <c r="FQ398" s="509"/>
      <c r="FR398" s="509"/>
      <c r="FS398" s="509"/>
      <c r="FT398" s="509"/>
      <c r="FU398" s="509"/>
      <c r="FV398" s="509"/>
      <c r="FW398" s="509"/>
      <c r="FX398" s="509"/>
      <c r="FY398" s="509"/>
      <c r="FZ398" s="509"/>
      <c r="GA398" s="509"/>
      <c r="GB398" s="509"/>
      <c r="GC398" s="509"/>
      <c r="GD398" s="509"/>
      <c r="GE398" s="509"/>
      <c r="GF398" s="509"/>
      <c r="GG398" s="509"/>
    </row>
    <row r="399">
      <c r="A399" s="507">
        <v>6823536.0</v>
      </c>
      <c r="B399" s="163" t="s">
        <v>22789</v>
      </c>
      <c r="C399" s="163" t="s">
        <v>212</v>
      </c>
      <c r="D399" s="606">
        <v>45769.59881944444</v>
      </c>
      <c r="E399" s="606">
        <v>45769.60872685185</v>
      </c>
      <c r="F399" s="606">
        <v>45769.60905092592</v>
      </c>
      <c r="G399" s="509"/>
      <c r="H399" s="163" t="s">
        <v>21685</v>
      </c>
      <c r="I399" s="509"/>
      <c r="J399" s="509"/>
      <c r="K399" s="509"/>
      <c r="L399" s="509"/>
      <c r="M399" s="509"/>
      <c r="N399" s="509"/>
      <c r="O399" s="509"/>
      <c r="P399" s="509"/>
      <c r="Q399" s="509"/>
      <c r="R399" s="509"/>
      <c r="S399" s="509"/>
      <c r="T399" s="163" t="s">
        <v>2639</v>
      </c>
      <c r="U399" s="509"/>
      <c r="V399" s="163" t="s">
        <v>1993</v>
      </c>
      <c r="W399" s="605" t="s">
        <v>133</v>
      </c>
      <c r="X399" s="509"/>
      <c r="Y399" s="509"/>
      <c r="Z399" s="509"/>
      <c r="AA399" s="509"/>
      <c r="AB399" s="509"/>
      <c r="AC399" s="509"/>
      <c r="AD399" s="509"/>
      <c r="AE399" s="509"/>
      <c r="AF399" s="509"/>
      <c r="AG399" s="509"/>
      <c r="AH399" s="509"/>
      <c r="AI399" s="509"/>
      <c r="AJ399" s="509"/>
      <c r="AK399" s="509"/>
      <c r="AL399" s="509"/>
      <c r="AM399" s="509"/>
      <c r="AN399" s="509"/>
      <c r="AO399" s="509"/>
      <c r="AP399" s="509"/>
      <c r="AQ399" s="507">
        <v>36.0</v>
      </c>
      <c r="AR399" s="608">
        <v>45769.0</v>
      </c>
      <c r="AS399" s="507">
        <v>798000.0</v>
      </c>
      <c r="AT399" s="509"/>
      <c r="AU399" s="509"/>
      <c r="AV399" s="509"/>
      <c r="AW399" s="509"/>
      <c r="AX399" s="509"/>
      <c r="AY399" s="509"/>
      <c r="AZ399" s="509"/>
      <c r="BA399" s="509"/>
      <c r="BB399" s="509"/>
      <c r="BC399" s="509"/>
      <c r="BD399" s="509"/>
      <c r="BE399" s="509"/>
      <c r="BF399" s="509"/>
      <c r="BG399" s="509"/>
      <c r="BH399" s="163" t="s">
        <v>21688</v>
      </c>
      <c r="BI399" s="509"/>
      <c r="BJ399" s="509"/>
      <c r="BK399" s="509"/>
      <c r="BL399" s="509"/>
      <c r="BM399" s="509"/>
      <c r="BN399" s="509"/>
      <c r="BO399" s="509"/>
      <c r="BP399" s="509"/>
      <c r="BQ399" s="509"/>
      <c r="BR399" s="509"/>
      <c r="BS399" s="509"/>
      <c r="BT399" s="163" t="s">
        <v>21693</v>
      </c>
      <c r="BU399" s="509"/>
      <c r="BV399" s="509"/>
      <c r="BW399" s="509"/>
      <c r="BX399" s="509"/>
      <c r="BY399" s="507">
        <v>30324.0</v>
      </c>
      <c r="BZ399" s="507">
        <v>28500.0</v>
      </c>
      <c r="CA399" s="509"/>
      <c r="CB399" s="509"/>
      <c r="CC399" s="514">
        <v>45835.0</v>
      </c>
      <c r="CD399" s="507">
        <v>27.0</v>
      </c>
      <c r="CE399" s="507">
        <v>1027824.0</v>
      </c>
      <c r="CF399" s="507">
        <v>229824.0</v>
      </c>
      <c r="CG399" s="509"/>
      <c r="CH399" s="509"/>
      <c r="CI399" s="509"/>
      <c r="CJ399" s="509"/>
      <c r="CK399" s="509"/>
      <c r="CL399" s="509"/>
      <c r="CM399" s="509"/>
      <c r="CN399" s="509"/>
      <c r="CO399" s="509"/>
      <c r="CP399" s="509"/>
      <c r="CQ399" s="509"/>
      <c r="CR399" s="509"/>
      <c r="CS399" s="509"/>
      <c r="CT399" s="509"/>
      <c r="CU399" s="163" t="s">
        <v>11164</v>
      </c>
      <c r="CV399" s="509"/>
      <c r="CW399" s="509"/>
      <c r="CX399" s="509"/>
      <c r="CY399" s="509"/>
      <c r="CZ399" s="509"/>
      <c r="DA399" s="509"/>
      <c r="DB399" s="509"/>
      <c r="DC399" s="509"/>
      <c r="DD399" s="509"/>
      <c r="DE399" s="509"/>
      <c r="DF399" s="509"/>
      <c r="DG399" s="163" t="s">
        <v>22790</v>
      </c>
      <c r="DH399" s="509"/>
      <c r="DI399" s="509"/>
      <c r="DJ399" s="509"/>
      <c r="DK399" s="509"/>
      <c r="DL399" s="509"/>
      <c r="DM399" s="509"/>
      <c r="DN399" s="509"/>
      <c r="DO399" s="509"/>
      <c r="DP399" s="507">
        <v>5291227.0</v>
      </c>
      <c r="DQ399" s="163" t="s">
        <v>22787</v>
      </c>
      <c r="DR399" s="163" t="s">
        <v>1993</v>
      </c>
      <c r="DS399" s="509"/>
      <c r="DT399" s="509"/>
      <c r="DU399" s="509"/>
      <c r="DV399" s="509"/>
      <c r="DW399" s="509"/>
      <c r="DX399" s="509"/>
      <c r="DY399" s="163" t="s">
        <v>22791</v>
      </c>
      <c r="DZ399" s="509"/>
      <c r="EA399" s="509"/>
      <c r="EB399" s="509"/>
      <c r="EC399" s="509"/>
      <c r="ED399" s="509"/>
      <c r="EE399" s="509"/>
      <c r="EF399" s="509"/>
      <c r="EG399" s="509"/>
      <c r="EH399" s="509"/>
      <c r="EI399" s="509"/>
      <c r="EJ399" s="509"/>
      <c r="EK399" s="509"/>
      <c r="EL399" s="509"/>
      <c r="EM399" s="509"/>
      <c r="EN399" s="509"/>
      <c r="EO399" s="509"/>
      <c r="EP399" s="509"/>
      <c r="EQ399" s="509"/>
      <c r="ER399" s="509"/>
      <c r="ES399" s="509"/>
      <c r="ET399" s="509"/>
      <c r="EU399" s="509"/>
      <c r="EV399" s="509"/>
      <c r="EW399" s="509"/>
      <c r="EX399" s="509"/>
      <c r="EY399" s="509"/>
      <c r="EZ399" s="509"/>
      <c r="FA399" s="509"/>
      <c r="FB399" s="509"/>
      <c r="FC399" s="509"/>
      <c r="FD399" s="509"/>
      <c r="FE399" s="509"/>
      <c r="FF399" s="509"/>
      <c r="FG399" s="509"/>
      <c r="FH399" s="163" t="s">
        <v>22788</v>
      </c>
      <c r="FI399" s="509"/>
      <c r="FJ399" s="509"/>
      <c r="FK399" s="509"/>
      <c r="FL399" s="509"/>
      <c r="FM399" s="509"/>
      <c r="FN399" s="509"/>
      <c r="FO399" s="509"/>
      <c r="FP399" s="509"/>
      <c r="FQ399" s="509"/>
      <c r="FR399" s="509"/>
      <c r="FS399" s="509"/>
      <c r="FT399" s="509"/>
      <c r="FU399" s="509"/>
      <c r="FV399" s="509"/>
      <c r="FW399" s="509"/>
      <c r="FX399" s="509"/>
      <c r="FY399" s="509"/>
      <c r="FZ399" s="509"/>
      <c r="GA399" s="509"/>
      <c r="GB399" s="509"/>
      <c r="GC399" s="509"/>
      <c r="GD399" s="509"/>
      <c r="GE399" s="509"/>
      <c r="GF399" s="509"/>
      <c r="GG399" s="509"/>
    </row>
    <row r="400">
      <c r="A400" s="507">
        <v>6823537.0</v>
      </c>
      <c r="B400" s="163" t="s">
        <v>22792</v>
      </c>
      <c r="C400" s="163" t="s">
        <v>212</v>
      </c>
      <c r="D400" s="606">
        <v>45769.59888888889</v>
      </c>
      <c r="E400" s="606">
        <v>45769.60957175926</v>
      </c>
      <c r="F400" s="606">
        <v>45769.61005787037</v>
      </c>
      <c r="G400" s="509"/>
      <c r="H400" s="163" t="s">
        <v>21685</v>
      </c>
      <c r="I400" s="509"/>
      <c r="J400" s="509"/>
      <c r="K400" s="509"/>
      <c r="L400" s="509"/>
      <c r="M400" s="509"/>
      <c r="N400" s="509"/>
      <c r="O400" s="509"/>
      <c r="P400" s="509"/>
      <c r="Q400" s="509"/>
      <c r="R400" s="509"/>
      <c r="S400" s="509"/>
      <c r="T400" s="163" t="s">
        <v>2639</v>
      </c>
      <c r="U400" s="509"/>
      <c r="V400" s="163" t="s">
        <v>1993</v>
      </c>
      <c r="W400" s="605" t="s">
        <v>133</v>
      </c>
      <c r="X400" s="509"/>
      <c r="Y400" s="509"/>
      <c r="Z400" s="509"/>
      <c r="AA400" s="509"/>
      <c r="AB400" s="509"/>
      <c r="AC400" s="509"/>
      <c r="AD400" s="509"/>
      <c r="AE400" s="509"/>
      <c r="AF400" s="509"/>
      <c r="AG400" s="509"/>
      <c r="AH400" s="509"/>
      <c r="AI400" s="509"/>
      <c r="AJ400" s="509"/>
      <c r="AK400" s="509"/>
      <c r="AL400" s="509"/>
      <c r="AM400" s="509"/>
      <c r="AN400" s="509"/>
      <c r="AO400" s="509"/>
      <c r="AP400" s="509"/>
      <c r="AQ400" s="507">
        <v>36.0</v>
      </c>
      <c r="AR400" s="608">
        <v>45769.0</v>
      </c>
      <c r="AS400" s="507">
        <v>798000.0</v>
      </c>
      <c r="AT400" s="509"/>
      <c r="AU400" s="509"/>
      <c r="AV400" s="509"/>
      <c r="AW400" s="509"/>
      <c r="AX400" s="509"/>
      <c r="AY400" s="509"/>
      <c r="AZ400" s="509"/>
      <c r="BA400" s="509"/>
      <c r="BB400" s="509"/>
      <c r="BC400" s="509"/>
      <c r="BD400" s="509"/>
      <c r="BE400" s="509"/>
      <c r="BF400" s="509"/>
      <c r="BG400" s="509"/>
      <c r="BH400" s="163" t="s">
        <v>21688</v>
      </c>
      <c r="BI400" s="509"/>
      <c r="BJ400" s="509"/>
      <c r="BK400" s="509"/>
      <c r="BL400" s="509"/>
      <c r="BM400" s="509"/>
      <c r="BN400" s="509"/>
      <c r="BO400" s="509"/>
      <c r="BP400" s="509"/>
      <c r="BQ400" s="509"/>
      <c r="BR400" s="509"/>
      <c r="BS400" s="509"/>
      <c r="BT400" s="163" t="s">
        <v>21693</v>
      </c>
      <c r="BU400" s="509"/>
      <c r="BV400" s="509"/>
      <c r="BW400" s="509"/>
      <c r="BX400" s="509"/>
      <c r="BY400" s="507">
        <v>30324.0</v>
      </c>
      <c r="BZ400" s="507">
        <v>28500.0</v>
      </c>
      <c r="CA400" s="509"/>
      <c r="CB400" s="509"/>
      <c r="CC400" s="514">
        <v>45835.0</v>
      </c>
      <c r="CD400" s="507">
        <v>27.0</v>
      </c>
      <c r="CE400" s="507">
        <v>1027824.0</v>
      </c>
      <c r="CF400" s="507">
        <v>229824.0</v>
      </c>
      <c r="CG400" s="509"/>
      <c r="CH400" s="509"/>
      <c r="CI400" s="509"/>
      <c r="CJ400" s="509"/>
      <c r="CK400" s="509"/>
      <c r="CL400" s="509"/>
      <c r="CM400" s="509"/>
      <c r="CN400" s="509"/>
      <c r="CO400" s="509"/>
      <c r="CP400" s="509"/>
      <c r="CQ400" s="509"/>
      <c r="CR400" s="509"/>
      <c r="CS400" s="509"/>
      <c r="CT400" s="509"/>
      <c r="CU400" s="163" t="s">
        <v>11164</v>
      </c>
      <c r="CV400" s="509"/>
      <c r="CW400" s="509"/>
      <c r="CX400" s="509"/>
      <c r="CY400" s="509"/>
      <c r="CZ400" s="509"/>
      <c r="DA400" s="509"/>
      <c r="DB400" s="509"/>
      <c r="DC400" s="509"/>
      <c r="DD400" s="509"/>
      <c r="DE400" s="509"/>
      <c r="DF400" s="509"/>
      <c r="DG400" s="163" t="s">
        <v>22790</v>
      </c>
      <c r="DH400" s="509"/>
      <c r="DI400" s="509"/>
      <c r="DJ400" s="509"/>
      <c r="DK400" s="509"/>
      <c r="DL400" s="509"/>
      <c r="DM400" s="509"/>
      <c r="DN400" s="509"/>
      <c r="DO400" s="509"/>
      <c r="DP400" s="509"/>
      <c r="DQ400" s="163" t="s">
        <v>22787</v>
      </c>
      <c r="DR400" s="163" t="s">
        <v>1993</v>
      </c>
      <c r="DS400" s="509"/>
      <c r="DT400" s="509"/>
      <c r="DU400" s="509"/>
      <c r="DV400" s="509"/>
      <c r="DW400" s="509"/>
      <c r="DX400" s="509"/>
      <c r="DY400" s="163" t="s">
        <v>22793</v>
      </c>
      <c r="DZ400" s="509"/>
      <c r="EA400" s="509"/>
      <c r="EB400" s="509"/>
      <c r="EC400" s="509"/>
      <c r="ED400" s="509"/>
      <c r="EE400" s="509"/>
      <c r="EF400" s="509"/>
      <c r="EG400" s="509"/>
      <c r="EH400" s="509"/>
      <c r="EI400" s="509"/>
      <c r="EJ400" s="509"/>
      <c r="EK400" s="509"/>
      <c r="EL400" s="509"/>
      <c r="EM400" s="509"/>
      <c r="EN400" s="509"/>
      <c r="EO400" s="509"/>
      <c r="EP400" s="509"/>
      <c r="EQ400" s="509"/>
      <c r="ER400" s="509"/>
      <c r="ES400" s="509"/>
      <c r="ET400" s="509"/>
      <c r="EU400" s="509"/>
      <c r="EV400" s="509"/>
      <c r="EW400" s="509"/>
      <c r="EX400" s="509"/>
      <c r="EY400" s="509"/>
      <c r="EZ400" s="509"/>
      <c r="FA400" s="509"/>
      <c r="FB400" s="509"/>
      <c r="FC400" s="509"/>
      <c r="FD400" s="509"/>
      <c r="FE400" s="509"/>
      <c r="FF400" s="509"/>
      <c r="FG400" s="509"/>
      <c r="FH400" s="163" t="s">
        <v>22788</v>
      </c>
      <c r="FI400" s="509"/>
      <c r="FJ400" s="509"/>
      <c r="FK400" s="509"/>
      <c r="FL400" s="509"/>
      <c r="FM400" s="509"/>
      <c r="FN400" s="509"/>
      <c r="FO400" s="509"/>
      <c r="FP400" s="509"/>
      <c r="FQ400" s="509"/>
      <c r="FR400" s="509"/>
      <c r="FS400" s="509"/>
      <c r="FT400" s="509"/>
      <c r="FU400" s="509"/>
      <c r="FV400" s="509"/>
      <c r="FW400" s="509"/>
      <c r="FX400" s="509"/>
      <c r="FY400" s="509"/>
      <c r="FZ400" s="509"/>
      <c r="GA400" s="509"/>
      <c r="GB400" s="509"/>
      <c r="GC400" s="509"/>
      <c r="GD400" s="509"/>
      <c r="GE400" s="509"/>
      <c r="GF400" s="509"/>
      <c r="GG400" s="509"/>
    </row>
    <row r="401">
      <c r="A401" s="507">
        <v>6828288.0</v>
      </c>
      <c r="B401" s="163" t="s">
        <v>22794</v>
      </c>
      <c r="C401" s="163" t="s">
        <v>22717</v>
      </c>
      <c r="D401" s="509"/>
      <c r="E401" s="509"/>
      <c r="F401" s="509"/>
      <c r="G401" s="509"/>
      <c r="H401" s="163" t="s">
        <v>21685</v>
      </c>
      <c r="I401" s="509"/>
      <c r="J401" s="509"/>
      <c r="K401" s="509"/>
      <c r="L401" s="509"/>
      <c r="M401" s="509"/>
      <c r="N401" s="509"/>
      <c r="O401" s="509"/>
      <c r="P401" s="509"/>
      <c r="Q401" s="509"/>
      <c r="R401" s="509"/>
      <c r="S401" s="509"/>
      <c r="T401" s="163" t="s">
        <v>2639</v>
      </c>
      <c r="U401" s="509"/>
      <c r="V401" s="163" t="s">
        <v>1993</v>
      </c>
      <c r="W401" s="605" t="s">
        <v>22549</v>
      </c>
      <c r="X401" s="509"/>
      <c r="Y401" s="509"/>
      <c r="Z401" s="509"/>
      <c r="AA401" s="509"/>
      <c r="AB401" s="509"/>
      <c r="AC401" s="509"/>
      <c r="AD401" s="509"/>
      <c r="AE401" s="509"/>
      <c r="AF401" s="509"/>
      <c r="AG401" s="509"/>
      <c r="AH401" s="509"/>
      <c r="AI401" s="509"/>
      <c r="AJ401" s="509"/>
      <c r="AK401" s="509"/>
      <c r="AL401" s="509"/>
      <c r="AM401" s="509"/>
      <c r="AN401" s="509"/>
      <c r="AO401" s="509"/>
      <c r="AP401" s="509"/>
      <c r="AQ401" s="507">
        <v>36.0</v>
      </c>
      <c r="AR401" s="608">
        <v>45769.0</v>
      </c>
      <c r="AS401" s="507">
        <v>798000.0</v>
      </c>
      <c r="AT401" s="509"/>
      <c r="AU401" s="509"/>
      <c r="AV401" s="509"/>
      <c r="AW401" s="509"/>
      <c r="AX401" s="509"/>
      <c r="AY401" s="509"/>
      <c r="AZ401" s="509"/>
      <c r="BA401" s="509"/>
      <c r="BB401" s="509"/>
      <c r="BC401" s="509"/>
      <c r="BD401" s="509"/>
      <c r="BE401" s="509"/>
      <c r="BF401" s="509"/>
      <c r="BG401" s="509"/>
      <c r="BH401" s="163" t="s">
        <v>21688</v>
      </c>
      <c r="BI401" s="509"/>
      <c r="BJ401" s="509"/>
      <c r="BK401" s="509"/>
      <c r="BL401" s="509"/>
      <c r="BM401" s="509"/>
      <c r="BN401" s="509"/>
      <c r="BO401" s="509"/>
      <c r="BP401" s="509"/>
      <c r="BQ401" s="509"/>
      <c r="BR401" s="509"/>
      <c r="BS401" s="509"/>
      <c r="BT401" s="509"/>
      <c r="BU401" s="509"/>
      <c r="BV401" s="509"/>
      <c r="BW401" s="509"/>
      <c r="BX401" s="509"/>
      <c r="BY401" s="507">
        <v>31644.0</v>
      </c>
      <c r="BZ401" s="507">
        <v>29600.0</v>
      </c>
      <c r="CA401" s="509"/>
      <c r="CB401" s="509"/>
      <c r="CC401" s="603">
        <v>45774.0</v>
      </c>
      <c r="CD401" s="507">
        <v>27.0</v>
      </c>
      <c r="CE401" s="507">
        <v>1067644.0</v>
      </c>
      <c r="CF401" s="507">
        <v>269644.0</v>
      </c>
      <c r="CG401" s="509"/>
      <c r="CH401" s="509"/>
      <c r="CI401" s="509"/>
      <c r="CJ401" s="509"/>
      <c r="CK401" s="509"/>
      <c r="CL401" s="509"/>
      <c r="CM401" s="509"/>
      <c r="CN401" s="509"/>
      <c r="CO401" s="509"/>
      <c r="CP401" s="509"/>
      <c r="CQ401" s="509"/>
      <c r="CR401" s="509"/>
      <c r="CS401" s="509"/>
      <c r="CT401" s="509"/>
      <c r="CU401" s="509"/>
      <c r="CV401" s="509"/>
      <c r="CW401" s="509"/>
      <c r="CX401" s="509"/>
      <c r="CY401" s="509"/>
      <c r="CZ401" s="509"/>
      <c r="DA401" s="509"/>
      <c r="DB401" s="509"/>
      <c r="DC401" s="509"/>
      <c r="DD401" s="509"/>
      <c r="DE401" s="509"/>
      <c r="DF401" s="509"/>
      <c r="DG401" s="509"/>
      <c r="DH401" s="509"/>
      <c r="DI401" s="509"/>
      <c r="DJ401" s="509"/>
      <c r="DK401" s="509"/>
      <c r="DL401" s="509"/>
      <c r="DM401" s="509"/>
      <c r="DN401" s="509"/>
      <c r="DO401" s="509"/>
      <c r="DP401" s="509"/>
      <c r="DQ401" s="509"/>
      <c r="DR401" s="163" t="s">
        <v>1993</v>
      </c>
      <c r="DS401" s="509"/>
      <c r="DT401" s="509"/>
      <c r="DU401" s="509"/>
      <c r="DV401" s="509"/>
      <c r="DW401" s="509"/>
      <c r="DX401" s="509"/>
      <c r="DY401" s="509"/>
      <c r="DZ401" s="509"/>
      <c r="EA401" s="509"/>
      <c r="EB401" s="509"/>
      <c r="EC401" s="509"/>
      <c r="ED401" s="509"/>
      <c r="EE401" s="509"/>
      <c r="EF401" s="509"/>
      <c r="EG401" s="509"/>
      <c r="EH401" s="509"/>
      <c r="EI401" s="509"/>
      <c r="EJ401" s="509"/>
      <c r="EK401" s="509"/>
      <c r="EL401" s="509"/>
      <c r="EM401" s="509"/>
      <c r="EN401" s="509"/>
      <c r="EO401" s="509"/>
      <c r="EP401" s="509"/>
      <c r="EQ401" s="509"/>
      <c r="ER401" s="509"/>
      <c r="ES401" s="509"/>
      <c r="ET401" s="509"/>
      <c r="EU401" s="509"/>
      <c r="EV401" s="509"/>
      <c r="EW401" s="509"/>
      <c r="EX401" s="509"/>
      <c r="EY401" s="509"/>
      <c r="EZ401" s="509"/>
      <c r="FA401" s="509"/>
      <c r="FB401" s="509"/>
      <c r="FC401" s="509"/>
      <c r="FD401" s="509"/>
      <c r="FE401" s="509"/>
      <c r="FF401" s="509"/>
      <c r="FG401" s="509"/>
      <c r="FH401" s="509"/>
      <c r="FI401" s="509"/>
      <c r="FJ401" s="509"/>
      <c r="FK401" s="509"/>
      <c r="FL401" s="509"/>
      <c r="FM401" s="509"/>
      <c r="FN401" s="509"/>
      <c r="FO401" s="509"/>
      <c r="FP401" s="509"/>
      <c r="FQ401" s="509"/>
      <c r="FR401" s="509"/>
      <c r="FS401" s="509"/>
      <c r="FT401" s="509"/>
      <c r="FU401" s="509"/>
      <c r="FV401" s="509"/>
      <c r="FW401" s="509"/>
      <c r="FX401" s="509"/>
      <c r="FY401" s="509"/>
      <c r="FZ401" s="509"/>
      <c r="GA401" s="509"/>
      <c r="GB401" s="509"/>
      <c r="GC401" s="509"/>
      <c r="GD401" s="509"/>
      <c r="GE401" s="509"/>
      <c r="GF401" s="509"/>
      <c r="GG401" s="509"/>
    </row>
    <row r="402">
      <c r="A402" s="507">
        <v>6828296.0</v>
      </c>
      <c r="B402" s="163" t="s">
        <v>22795</v>
      </c>
      <c r="C402" s="163" t="s">
        <v>22717</v>
      </c>
      <c r="D402" s="509"/>
      <c r="E402" s="509"/>
      <c r="F402" s="509"/>
      <c r="G402" s="509"/>
      <c r="H402" s="163" t="s">
        <v>21685</v>
      </c>
      <c r="I402" s="509"/>
      <c r="J402" s="509"/>
      <c r="K402" s="509"/>
      <c r="L402" s="509"/>
      <c r="M402" s="509"/>
      <c r="N402" s="509"/>
      <c r="O402" s="509"/>
      <c r="P402" s="509"/>
      <c r="Q402" s="509"/>
      <c r="R402" s="509"/>
      <c r="S402" s="509"/>
      <c r="T402" s="163" t="s">
        <v>2639</v>
      </c>
      <c r="U402" s="509"/>
      <c r="V402" s="163" t="s">
        <v>1993</v>
      </c>
      <c r="W402" s="605" t="s">
        <v>22549</v>
      </c>
      <c r="X402" s="509"/>
      <c r="Y402" s="509"/>
      <c r="Z402" s="509"/>
      <c r="AA402" s="509"/>
      <c r="AB402" s="509"/>
      <c r="AC402" s="509"/>
      <c r="AD402" s="509"/>
      <c r="AE402" s="509"/>
      <c r="AF402" s="509"/>
      <c r="AG402" s="509"/>
      <c r="AH402" s="509"/>
      <c r="AI402" s="509"/>
      <c r="AJ402" s="509"/>
      <c r="AK402" s="509"/>
      <c r="AL402" s="509"/>
      <c r="AM402" s="509"/>
      <c r="AN402" s="509"/>
      <c r="AO402" s="509"/>
      <c r="AP402" s="509"/>
      <c r="AQ402" s="507">
        <v>36.0</v>
      </c>
      <c r="AR402" s="608">
        <v>45769.0</v>
      </c>
      <c r="AS402" s="507">
        <v>798000.0</v>
      </c>
      <c r="AT402" s="509"/>
      <c r="AU402" s="509"/>
      <c r="AV402" s="509"/>
      <c r="AW402" s="509"/>
      <c r="AX402" s="509"/>
      <c r="AY402" s="509"/>
      <c r="AZ402" s="509"/>
      <c r="BA402" s="509"/>
      <c r="BB402" s="509"/>
      <c r="BC402" s="509"/>
      <c r="BD402" s="509"/>
      <c r="BE402" s="509"/>
      <c r="BF402" s="509"/>
      <c r="BG402" s="509"/>
      <c r="BH402" s="163" t="s">
        <v>21688</v>
      </c>
      <c r="BI402" s="509"/>
      <c r="BJ402" s="509"/>
      <c r="BK402" s="509"/>
      <c r="BL402" s="509"/>
      <c r="BM402" s="509"/>
      <c r="BN402" s="509"/>
      <c r="BO402" s="509"/>
      <c r="BP402" s="509"/>
      <c r="BQ402" s="509"/>
      <c r="BR402" s="509"/>
      <c r="BS402" s="509"/>
      <c r="BT402" s="163" t="s">
        <v>21730</v>
      </c>
      <c r="BU402" s="509"/>
      <c r="BV402" s="509"/>
      <c r="BW402" s="509"/>
      <c r="BX402" s="509"/>
      <c r="BY402" s="507">
        <v>31644.0</v>
      </c>
      <c r="BZ402" s="507">
        <v>29600.0</v>
      </c>
      <c r="CA402" s="509"/>
      <c r="CB402" s="509"/>
      <c r="CC402" s="603">
        <v>45774.0</v>
      </c>
      <c r="CD402" s="507">
        <v>27.0</v>
      </c>
      <c r="CE402" s="507">
        <v>1067644.0</v>
      </c>
      <c r="CF402" s="507">
        <v>269644.0</v>
      </c>
      <c r="CG402" s="509"/>
      <c r="CH402" s="509"/>
      <c r="CI402" s="509"/>
      <c r="CJ402" s="509"/>
      <c r="CK402" s="509"/>
      <c r="CL402" s="509"/>
      <c r="CM402" s="509"/>
      <c r="CN402" s="509"/>
      <c r="CO402" s="509"/>
      <c r="CP402" s="509"/>
      <c r="CQ402" s="509"/>
      <c r="CR402" s="509"/>
      <c r="CS402" s="509"/>
      <c r="CT402" s="509"/>
      <c r="CU402" s="509"/>
      <c r="CV402" s="509"/>
      <c r="CW402" s="509"/>
      <c r="CX402" s="509"/>
      <c r="CY402" s="509"/>
      <c r="CZ402" s="509"/>
      <c r="DA402" s="509"/>
      <c r="DB402" s="509"/>
      <c r="DC402" s="509"/>
      <c r="DD402" s="509"/>
      <c r="DE402" s="509"/>
      <c r="DF402" s="509"/>
      <c r="DG402" s="509"/>
      <c r="DH402" s="509"/>
      <c r="DI402" s="509"/>
      <c r="DJ402" s="509"/>
      <c r="DK402" s="509"/>
      <c r="DL402" s="509"/>
      <c r="DM402" s="509"/>
      <c r="DN402" s="509"/>
      <c r="DO402" s="509"/>
      <c r="DP402" s="509"/>
      <c r="DQ402" s="509"/>
      <c r="DR402" s="163" t="s">
        <v>1993</v>
      </c>
      <c r="DS402" s="509"/>
      <c r="DT402" s="509"/>
      <c r="DU402" s="509"/>
      <c r="DV402" s="509"/>
      <c r="DW402" s="509"/>
      <c r="DX402" s="509"/>
      <c r="DY402" s="509"/>
      <c r="DZ402" s="509"/>
      <c r="EA402" s="509"/>
      <c r="EB402" s="509"/>
      <c r="EC402" s="509"/>
      <c r="ED402" s="509"/>
      <c r="EE402" s="509"/>
      <c r="EF402" s="509"/>
      <c r="EG402" s="509"/>
      <c r="EH402" s="509"/>
      <c r="EI402" s="509"/>
      <c r="EJ402" s="509"/>
      <c r="EK402" s="509"/>
      <c r="EL402" s="509"/>
      <c r="EM402" s="509"/>
      <c r="EN402" s="509"/>
      <c r="EO402" s="509"/>
      <c r="EP402" s="509"/>
      <c r="EQ402" s="509"/>
      <c r="ER402" s="509"/>
      <c r="ES402" s="509"/>
      <c r="ET402" s="509"/>
      <c r="EU402" s="509"/>
      <c r="EV402" s="509"/>
      <c r="EW402" s="509"/>
      <c r="EX402" s="509"/>
      <c r="EY402" s="509"/>
      <c r="EZ402" s="509"/>
      <c r="FA402" s="509"/>
      <c r="FB402" s="509"/>
      <c r="FC402" s="509"/>
      <c r="FD402" s="509"/>
      <c r="FE402" s="509"/>
      <c r="FF402" s="509"/>
      <c r="FG402" s="509"/>
      <c r="FH402" s="509"/>
      <c r="FI402" s="509"/>
      <c r="FJ402" s="509"/>
      <c r="FK402" s="509"/>
      <c r="FL402" s="509"/>
      <c r="FM402" s="509"/>
      <c r="FN402" s="509"/>
      <c r="FO402" s="509"/>
      <c r="FP402" s="509"/>
      <c r="FQ402" s="509"/>
      <c r="FR402" s="509"/>
      <c r="FS402" s="509"/>
      <c r="FT402" s="509"/>
      <c r="FU402" s="509"/>
      <c r="FV402" s="509"/>
      <c r="FW402" s="509"/>
      <c r="FX402" s="509"/>
      <c r="FY402" s="509"/>
      <c r="FZ402" s="509"/>
      <c r="GA402" s="509"/>
      <c r="GB402" s="509"/>
      <c r="GC402" s="509"/>
      <c r="GD402" s="509"/>
      <c r="GE402" s="509"/>
      <c r="GF402" s="509"/>
      <c r="GG402" s="509"/>
    </row>
    <row r="403">
      <c r="A403" s="507">
        <v>6828314.0</v>
      </c>
      <c r="B403" s="163" t="s">
        <v>22796</v>
      </c>
      <c r="C403" s="163" t="s">
        <v>22717</v>
      </c>
      <c r="D403" s="509"/>
      <c r="E403" s="509"/>
      <c r="F403" s="509"/>
      <c r="G403" s="509"/>
      <c r="H403" s="163" t="s">
        <v>21685</v>
      </c>
      <c r="I403" s="509"/>
      <c r="J403" s="509"/>
      <c r="K403" s="509"/>
      <c r="L403" s="509"/>
      <c r="M403" s="509"/>
      <c r="N403" s="509"/>
      <c r="O403" s="509"/>
      <c r="P403" s="509"/>
      <c r="Q403" s="509"/>
      <c r="R403" s="509"/>
      <c r="S403" s="509"/>
      <c r="T403" s="509"/>
      <c r="U403" s="509"/>
      <c r="V403" s="163" t="s">
        <v>1993</v>
      </c>
      <c r="W403" s="605" t="s">
        <v>22549</v>
      </c>
      <c r="X403" s="509"/>
      <c r="Y403" s="509"/>
      <c r="Z403" s="509"/>
      <c r="AA403" s="509"/>
      <c r="AB403" s="509"/>
      <c r="AC403" s="509"/>
      <c r="AD403" s="509"/>
      <c r="AE403" s="509"/>
      <c r="AF403" s="509"/>
      <c r="AG403" s="509"/>
      <c r="AH403" s="509"/>
      <c r="AI403" s="509"/>
      <c r="AJ403" s="509"/>
      <c r="AK403" s="509"/>
      <c r="AL403" s="509"/>
      <c r="AM403" s="509"/>
      <c r="AN403" s="509"/>
      <c r="AO403" s="509"/>
      <c r="AP403" s="509"/>
      <c r="AQ403" s="509"/>
      <c r="AR403" s="607"/>
      <c r="AS403" s="509"/>
      <c r="AT403" s="509"/>
      <c r="AU403" s="509"/>
      <c r="AV403" s="509"/>
      <c r="AW403" s="509"/>
      <c r="AX403" s="509"/>
      <c r="AY403" s="509"/>
      <c r="AZ403" s="509"/>
      <c r="BA403" s="509"/>
      <c r="BB403" s="509"/>
      <c r="BC403" s="509"/>
      <c r="BD403" s="509"/>
      <c r="BE403" s="509"/>
      <c r="BF403" s="509"/>
      <c r="BG403" s="509"/>
      <c r="BH403" s="163" t="s">
        <v>21688</v>
      </c>
      <c r="BI403" s="509"/>
      <c r="BJ403" s="509"/>
      <c r="BK403" s="509"/>
      <c r="BL403" s="509"/>
      <c r="BM403" s="509"/>
      <c r="BN403" s="509"/>
      <c r="BO403" s="509"/>
      <c r="BP403" s="509"/>
      <c r="BQ403" s="509"/>
      <c r="BR403" s="509"/>
      <c r="BS403" s="509"/>
      <c r="BT403" s="509"/>
      <c r="BU403" s="509"/>
      <c r="BV403" s="509"/>
      <c r="BW403" s="509"/>
      <c r="BX403" s="509"/>
      <c r="BY403" s="509"/>
      <c r="BZ403" s="509"/>
      <c r="CA403" s="509"/>
      <c r="CB403" s="509"/>
      <c r="CC403" s="509"/>
      <c r="CD403" s="509"/>
      <c r="CE403" s="509"/>
      <c r="CF403" s="509"/>
      <c r="CG403" s="509"/>
      <c r="CH403" s="509"/>
      <c r="CI403" s="509"/>
      <c r="CJ403" s="509"/>
      <c r="CK403" s="509"/>
      <c r="CL403" s="509"/>
      <c r="CM403" s="509"/>
      <c r="CN403" s="509"/>
      <c r="CO403" s="509"/>
      <c r="CP403" s="509"/>
      <c r="CQ403" s="509"/>
      <c r="CR403" s="509"/>
      <c r="CS403" s="509"/>
      <c r="CT403" s="509"/>
      <c r="CU403" s="509"/>
      <c r="CV403" s="509"/>
      <c r="CW403" s="509"/>
      <c r="CX403" s="509"/>
      <c r="CY403" s="509"/>
      <c r="CZ403" s="509"/>
      <c r="DA403" s="509"/>
      <c r="DB403" s="509"/>
      <c r="DC403" s="509"/>
      <c r="DD403" s="509"/>
      <c r="DE403" s="509"/>
      <c r="DF403" s="509"/>
      <c r="DG403" s="509"/>
      <c r="DH403" s="509"/>
      <c r="DI403" s="509"/>
      <c r="DJ403" s="509"/>
      <c r="DK403" s="509"/>
      <c r="DL403" s="509"/>
      <c r="DM403" s="509"/>
      <c r="DN403" s="509"/>
      <c r="DO403" s="509"/>
      <c r="DP403" s="509"/>
      <c r="DQ403" s="509"/>
      <c r="DR403" s="163" t="s">
        <v>1993</v>
      </c>
      <c r="DS403" s="509"/>
      <c r="DT403" s="509"/>
      <c r="DU403" s="509"/>
      <c r="DV403" s="509"/>
      <c r="DW403" s="509"/>
      <c r="DX403" s="509"/>
      <c r="DY403" s="509"/>
      <c r="DZ403" s="509"/>
      <c r="EA403" s="509"/>
      <c r="EB403" s="509"/>
      <c r="EC403" s="509"/>
      <c r="ED403" s="509"/>
      <c r="EE403" s="509"/>
      <c r="EF403" s="509"/>
      <c r="EG403" s="509"/>
      <c r="EH403" s="509"/>
      <c r="EI403" s="509"/>
      <c r="EJ403" s="509"/>
      <c r="EK403" s="509"/>
      <c r="EL403" s="509"/>
      <c r="EM403" s="509"/>
      <c r="EN403" s="509"/>
      <c r="EO403" s="509"/>
      <c r="EP403" s="509"/>
      <c r="EQ403" s="509"/>
      <c r="ER403" s="509"/>
      <c r="ES403" s="509"/>
      <c r="ET403" s="509"/>
      <c r="EU403" s="509"/>
      <c r="EV403" s="509"/>
      <c r="EW403" s="509"/>
      <c r="EX403" s="509"/>
      <c r="EY403" s="509"/>
      <c r="EZ403" s="509"/>
      <c r="FA403" s="509"/>
      <c r="FB403" s="509"/>
      <c r="FC403" s="509"/>
      <c r="FD403" s="509"/>
      <c r="FE403" s="509"/>
      <c r="FF403" s="509"/>
      <c r="FG403" s="509"/>
      <c r="FH403" s="509"/>
      <c r="FI403" s="509"/>
      <c r="FJ403" s="509"/>
      <c r="FK403" s="509"/>
      <c r="FL403" s="509"/>
      <c r="FM403" s="509"/>
      <c r="FN403" s="509"/>
      <c r="FO403" s="509"/>
      <c r="FP403" s="509"/>
      <c r="FQ403" s="509"/>
      <c r="FR403" s="509"/>
      <c r="FS403" s="509"/>
      <c r="FT403" s="509"/>
      <c r="FU403" s="509"/>
      <c r="FV403" s="509"/>
      <c r="FW403" s="509"/>
      <c r="FX403" s="509"/>
      <c r="FY403" s="509"/>
      <c r="FZ403" s="509"/>
      <c r="GA403" s="509"/>
      <c r="GB403" s="509"/>
      <c r="GC403" s="509"/>
      <c r="GD403" s="509"/>
      <c r="GE403" s="509"/>
      <c r="GF403" s="509"/>
      <c r="GG403" s="509"/>
    </row>
    <row r="404">
      <c r="A404" s="507">
        <v>6828372.0</v>
      </c>
      <c r="B404" s="163" t="s">
        <v>22548</v>
      </c>
      <c r="C404" s="163" t="s">
        <v>22754</v>
      </c>
      <c r="D404" s="606">
        <v>45769.830416666664</v>
      </c>
      <c r="E404" s="606">
        <v>45769.83936342593</v>
      </c>
      <c r="F404" s="509"/>
      <c r="G404" s="606">
        <v>45773.633472222224</v>
      </c>
      <c r="H404" s="163" t="s">
        <v>21685</v>
      </c>
      <c r="I404" s="509"/>
      <c r="J404" s="509"/>
      <c r="K404" s="509"/>
      <c r="L404" s="509"/>
      <c r="M404" s="509"/>
      <c r="N404" s="509"/>
      <c r="O404" s="509"/>
      <c r="P404" s="509"/>
      <c r="Q404" s="509"/>
      <c r="R404" s="509"/>
      <c r="S404" s="509"/>
      <c r="T404" s="509"/>
      <c r="U404" s="509"/>
      <c r="V404" s="163" t="s">
        <v>1993</v>
      </c>
      <c r="W404" s="605" t="s">
        <v>22549</v>
      </c>
      <c r="X404" s="509"/>
      <c r="Y404" s="509"/>
      <c r="Z404" s="509"/>
      <c r="AA404" s="509"/>
      <c r="AB404" s="509"/>
      <c r="AC404" s="509"/>
      <c r="AD404" s="509"/>
      <c r="AE404" s="509"/>
      <c r="AF404" s="509"/>
      <c r="AG404" s="509"/>
      <c r="AH404" s="509"/>
      <c r="AI404" s="509"/>
      <c r="AJ404" s="509"/>
      <c r="AK404" s="509"/>
      <c r="AL404" s="509"/>
      <c r="AM404" s="509"/>
      <c r="AN404" s="509"/>
      <c r="AO404" s="509"/>
      <c r="AP404" s="509"/>
      <c r="AQ404" s="509"/>
      <c r="AR404" s="607"/>
      <c r="AS404" s="509"/>
      <c r="AT404" s="509"/>
      <c r="AU404" s="509"/>
      <c r="AV404" s="509"/>
      <c r="AW404" s="509"/>
      <c r="AX404" s="509"/>
      <c r="AY404" s="509"/>
      <c r="AZ404" s="509"/>
      <c r="BA404" s="509"/>
      <c r="BB404" s="509"/>
      <c r="BC404" s="509"/>
      <c r="BD404" s="509"/>
      <c r="BE404" s="509"/>
      <c r="BF404" s="509"/>
      <c r="BG404" s="509"/>
      <c r="BH404" s="163" t="s">
        <v>21688</v>
      </c>
      <c r="BI404" s="509"/>
      <c r="BJ404" s="509"/>
      <c r="BK404" s="509"/>
      <c r="BL404" s="509"/>
      <c r="BM404" s="509"/>
      <c r="BN404" s="509"/>
      <c r="BO404" s="509"/>
      <c r="BP404" s="509"/>
      <c r="BQ404" s="509"/>
      <c r="BR404" s="509"/>
      <c r="BS404" s="509"/>
      <c r="BT404" s="509"/>
      <c r="BU404" s="509"/>
      <c r="BV404" s="509"/>
      <c r="BW404" s="509"/>
      <c r="BX404" s="509"/>
      <c r="BY404" s="509"/>
      <c r="BZ404" s="509"/>
      <c r="CA404" s="509"/>
      <c r="CB404" s="509"/>
      <c r="CC404" s="509"/>
      <c r="CD404" s="509"/>
      <c r="CE404" s="509"/>
      <c r="CF404" s="509"/>
      <c r="CG404" s="509"/>
      <c r="CH404" s="509"/>
      <c r="CI404" s="509"/>
      <c r="CJ404" s="509"/>
      <c r="CK404" s="509"/>
      <c r="CL404" s="509"/>
      <c r="CM404" s="509"/>
      <c r="CN404" s="509"/>
      <c r="CO404" s="509"/>
      <c r="CP404" s="509"/>
      <c r="CQ404" s="509"/>
      <c r="CR404" s="509"/>
      <c r="CS404" s="509"/>
      <c r="CT404" s="509"/>
      <c r="CU404" s="509"/>
      <c r="CV404" s="509"/>
      <c r="CW404" s="509"/>
      <c r="CX404" s="509"/>
      <c r="CY404" s="509"/>
      <c r="CZ404" s="509"/>
      <c r="DA404" s="509"/>
      <c r="DB404" s="509"/>
      <c r="DC404" s="509"/>
      <c r="DD404" s="509"/>
      <c r="DE404" s="509"/>
      <c r="DF404" s="509"/>
      <c r="DG404" s="509"/>
      <c r="DH404" s="509"/>
      <c r="DI404" s="509"/>
      <c r="DJ404" s="509"/>
      <c r="DK404" s="509"/>
      <c r="DL404" s="509"/>
      <c r="DM404" s="509"/>
      <c r="DN404" s="509"/>
      <c r="DO404" s="509"/>
      <c r="DP404" s="509"/>
      <c r="DQ404" s="509"/>
      <c r="DR404" s="163" t="s">
        <v>1993</v>
      </c>
      <c r="DS404" s="509"/>
      <c r="DT404" s="509"/>
      <c r="DU404" s="509"/>
      <c r="DV404" s="509"/>
      <c r="DW404" s="509"/>
      <c r="DX404" s="509"/>
      <c r="DY404" s="509"/>
      <c r="DZ404" s="509"/>
      <c r="EA404" s="509"/>
      <c r="EB404" s="509"/>
      <c r="EC404" s="509"/>
      <c r="ED404" s="509"/>
      <c r="EE404" s="509"/>
      <c r="EF404" s="509"/>
      <c r="EG404" s="509"/>
      <c r="EH404" s="509"/>
      <c r="EI404" s="509"/>
      <c r="EJ404" s="509"/>
      <c r="EK404" s="509"/>
      <c r="EL404" s="509"/>
      <c r="EM404" s="509"/>
      <c r="EN404" s="509"/>
      <c r="EO404" s="509"/>
      <c r="EP404" s="509"/>
      <c r="EQ404" s="509"/>
      <c r="ER404" s="509"/>
      <c r="ES404" s="509"/>
      <c r="ET404" s="509"/>
      <c r="EU404" s="509"/>
      <c r="EV404" s="509"/>
      <c r="EW404" s="509"/>
      <c r="EX404" s="509"/>
      <c r="EY404" s="509"/>
      <c r="EZ404" s="509"/>
      <c r="FA404" s="509"/>
      <c r="FB404" s="509"/>
      <c r="FC404" s="509"/>
      <c r="FD404" s="509"/>
      <c r="FE404" s="509"/>
      <c r="FF404" s="509"/>
      <c r="FG404" s="509"/>
      <c r="FH404" s="509"/>
      <c r="FI404" s="509"/>
      <c r="FJ404" s="509"/>
      <c r="FK404" s="509"/>
      <c r="FL404" s="509"/>
      <c r="FM404" s="509"/>
      <c r="FN404" s="509"/>
      <c r="FO404" s="509"/>
      <c r="FP404" s="509"/>
      <c r="FQ404" s="509"/>
      <c r="FR404" s="509"/>
      <c r="FS404" s="509"/>
      <c r="FT404" s="509"/>
      <c r="FU404" s="509"/>
      <c r="FV404" s="509"/>
      <c r="FW404" s="509"/>
      <c r="FX404" s="509"/>
      <c r="FY404" s="509"/>
      <c r="FZ404" s="509"/>
      <c r="GA404" s="509"/>
      <c r="GB404" s="509"/>
      <c r="GC404" s="509"/>
      <c r="GD404" s="509"/>
      <c r="GE404" s="509"/>
      <c r="GF404" s="509"/>
      <c r="GG404" s="509"/>
    </row>
    <row r="405">
      <c r="A405" s="507">
        <v>6828375.0</v>
      </c>
      <c r="B405" s="163" t="s">
        <v>22556</v>
      </c>
      <c r="C405" s="163" t="s">
        <v>22719</v>
      </c>
      <c r="D405" s="606">
        <v>45769.83038194444</v>
      </c>
      <c r="E405" s="509"/>
      <c r="F405" s="509"/>
      <c r="G405" s="509"/>
      <c r="H405" s="163" t="s">
        <v>21685</v>
      </c>
      <c r="I405" s="509"/>
      <c r="J405" s="509"/>
      <c r="K405" s="509"/>
      <c r="L405" s="509"/>
      <c r="M405" s="509"/>
      <c r="N405" s="509"/>
      <c r="O405" s="509"/>
      <c r="P405" s="509"/>
      <c r="Q405" s="509"/>
      <c r="R405" s="509"/>
      <c r="S405" s="509"/>
      <c r="T405" s="163" t="s">
        <v>2639</v>
      </c>
      <c r="U405" s="509"/>
      <c r="V405" s="163" t="s">
        <v>1993</v>
      </c>
      <c r="W405" s="605" t="s">
        <v>22549</v>
      </c>
      <c r="X405" s="509"/>
      <c r="Y405" s="509"/>
      <c r="Z405" s="509"/>
      <c r="AA405" s="509"/>
      <c r="AB405" s="509"/>
      <c r="AC405" s="509"/>
      <c r="AD405" s="509"/>
      <c r="AE405" s="509"/>
      <c r="AF405" s="509"/>
      <c r="AG405" s="509"/>
      <c r="AH405" s="509"/>
      <c r="AI405" s="509"/>
      <c r="AJ405" s="509"/>
      <c r="AK405" s="509"/>
      <c r="AL405" s="509"/>
      <c r="AM405" s="509"/>
      <c r="AN405" s="509"/>
      <c r="AO405" s="509"/>
      <c r="AP405" s="509"/>
      <c r="AQ405" s="507">
        <v>36.0</v>
      </c>
      <c r="AR405" s="608">
        <v>45769.0</v>
      </c>
      <c r="AS405" s="507">
        <v>798000.0</v>
      </c>
      <c r="AT405" s="509"/>
      <c r="AU405" s="509"/>
      <c r="AV405" s="509"/>
      <c r="AW405" s="509"/>
      <c r="AX405" s="509"/>
      <c r="AY405" s="509"/>
      <c r="AZ405" s="509"/>
      <c r="BA405" s="509"/>
      <c r="BB405" s="509"/>
      <c r="BC405" s="509"/>
      <c r="BD405" s="509"/>
      <c r="BE405" s="509"/>
      <c r="BF405" s="509"/>
      <c r="BG405" s="509"/>
      <c r="BH405" s="163" t="s">
        <v>21688</v>
      </c>
      <c r="BI405" s="509"/>
      <c r="BJ405" s="509"/>
      <c r="BK405" s="509"/>
      <c r="BL405" s="509"/>
      <c r="BM405" s="509"/>
      <c r="BN405" s="509"/>
      <c r="BO405" s="509"/>
      <c r="BP405" s="509"/>
      <c r="BQ405" s="509"/>
      <c r="BR405" s="509"/>
      <c r="BS405" s="509"/>
      <c r="BT405" s="163" t="s">
        <v>21730</v>
      </c>
      <c r="BU405" s="509"/>
      <c r="BV405" s="509"/>
      <c r="BW405" s="509"/>
      <c r="BX405" s="509"/>
      <c r="BY405" s="507">
        <v>31644.0</v>
      </c>
      <c r="BZ405" s="507">
        <v>29600.0</v>
      </c>
      <c r="CA405" s="509"/>
      <c r="CB405" s="509"/>
      <c r="CC405" s="609">
        <v>45804.0</v>
      </c>
      <c r="CD405" s="507">
        <v>27.0</v>
      </c>
      <c r="CE405" s="507">
        <v>1067644.0</v>
      </c>
      <c r="CF405" s="507">
        <v>269644.0</v>
      </c>
      <c r="CG405" s="509"/>
      <c r="CH405" s="509"/>
      <c r="CI405" s="509"/>
      <c r="CJ405" s="509"/>
      <c r="CK405" s="509"/>
      <c r="CL405" s="509"/>
      <c r="CM405" s="509"/>
      <c r="CN405" s="509"/>
      <c r="CO405" s="509"/>
      <c r="CP405" s="509"/>
      <c r="CQ405" s="509"/>
      <c r="CR405" s="509"/>
      <c r="CS405" s="509"/>
      <c r="CT405" s="509"/>
      <c r="CU405" s="509"/>
      <c r="CV405" s="509"/>
      <c r="CW405" s="509"/>
      <c r="CX405" s="509"/>
      <c r="CY405" s="509"/>
      <c r="CZ405" s="509"/>
      <c r="DA405" s="509"/>
      <c r="DB405" s="509"/>
      <c r="DC405" s="509"/>
      <c r="DD405" s="509"/>
      <c r="DE405" s="509"/>
      <c r="DF405" s="509"/>
      <c r="DG405" s="509"/>
      <c r="DH405" s="509"/>
      <c r="DI405" s="509"/>
      <c r="DJ405" s="509"/>
      <c r="DK405" s="509"/>
      <c r="DL405" s="509"/>
      <c r="DM405" s="509"/>
      <c r="DN405" s="509"/>
      <c r="DO405" s="509"/>
      <c r="DP405" s="509"/>
      <c r="DQ405" s="509"/>
      <c r="DR405" s="163" t="s">
        <v>1993</v>
      </c>
      <c r="DS405" s="509"/>
      <c r="DT405" s="509"/>
      <c r="DU405" s="509"/>
      <c r="DV405" s="509"/>
      <c r="DW405" s="509"/>
      <c r="DX405" s="509"/>
      <c r="DY405" s="509"/>
      <c r="DZ405" s="509"/>
      <c r="EA405" s="509"/>
      <c r="EB405" s="509"/>
      <c r="EC405" s="509"/>
      <c r="ED405" s="509"/>
      <c r="EE405" s="509"/>
      <c r="EF405" s="509"/>
      <c r="EG405" s="509"/>
      <c r="EH405" s="509"/>
      <c r="EI405" s="509"/>
      <c r="EJ405" s="509"/>
      <c r="EK405" s="509"/>
      <c r="EL405" s="509"/>
      <c r="EM405" s="509"/>
      <c r="EN405" s="509"/>
      <c r="EO405" s="509"/>
      <c r="EP405" s="509"/>
      <c r="EQ405" s="509"/>
      <c r="ER405" s="509"/>
      <c r="ES405" s="509"/>
      <c r="ET405" s="509"/>
      <c r="EU405" s="509"/>
      <c r="EV405" s="509"/>
      <c r="EW405" s="509"/>
      <c r="EX405" s="509"/>
      <c r="EY405" s="509"/>
      <c r="EZ405" s="509"/>
      <c r="FA405" s="509"/>
      <c r="FB405" s="509"/>
      <c r="FC405" s="509"/>
      <c r="FD405" s="509"/>
      <c r="FE405" s="509"/>
      <c r="FF405" s="509"/>
      <c r="FG405" s="509"/>
      <c r="FH405" s="509"/>
      <c r="FI405" s="509"/>
      <c r="FJ405" s="509"/>
      <c r="FK405" s="509"/>
      <c r="FL405" s="509"/>
      <c r="FM405" s="509"/>
      <c r="FN405" s="509"/>
      <c r="FO405" s="509"/>
      <c r="FP405" s="509"/>
      <c r="FQ405" s="509"/>
      <c r="FR405" s="509"/>
      <c r="FS405" s="509"/>
      <c r="FT405" s="509"/>
      <c r="FU405" s="509"/>
      <c r="FV405" s="509"/>
      <c r="FW405" s="509"/>
      <c r="FX405" s="509"/>
      <c r="FY405" s="509"/>
      <c r="FZ405" s="509"/>
      <c r="GA405" s="509"/>
      <c r="GB405" s="509"/>
      <c r="GC405" s="509"/>
      <c r="GD405" s="509"/>
      <c r="GE405" s="509"/>
      <c r="GF405" s="509"/>
      <c r="GG405" s="509"/>
    </row>
    <row r="406">
      <c r="A406" s="507">
        <v>6828379.0</v>
      </c>
      <c r="B406" s="163" t="s">
        <v>22553</v>
      </c>
      <c r="C406" s="163" t="s">
        <v>22719</v>
      </c>
      <c r="D406" s="606">
        <v>45769.830300925925</v>
      </c>
      <c r="E406" s="509"/>
      <c r="F406" s="509"/>
      <c r="G406" s="509"/>
      <c r="H406" s="163" t="s">
        <v>21685</v>
      </c>
      <c r="I406" s="509"/>
      <c r="J406" s="509"/>
      <c r="K406" s="509"/>
      <c r="L406" s="509"/>
      <c r="M406" s="509"/>
      <c r="N406" s="509"/>
      <c r="O406" s="509"/>
      <c r="P406" s="509"/>
      <c r="Q406" s="509"/>
      <c r="R406" s="509"/>
      <c r="S406" s="509"/>
      <c r="T406" s="163" t="s">
        <v>2639</v>
      </c>
      <c r="U406" s="509"/>
      <c r="V406" s="163" t="s">
        <v>1993</v>
      </c>
      <c r="W406" s="605" t="s">
        <v>22549</v>
      </c>
      <c r="X406" s="509"/>
      <c r="Y406" s="509"/>
      <c r="Z406" s="509"/>
      <c r="AA406" s="509"/>
      <c r="AB406" s="509"/>
      <c r="AC406" s="509"/>
      <c r="AD406" s="509"/>
      <c r="AE406" s="509"/>
      <c r="AF406" s="509"/>
      <c r="AG406" s="509"/>
      <c r="AH406" s="509"/>
      <c r="AI406" s="509"/>
      <c r="AJ406" s="509"/>
      <c r="AK406" s="509"/>
      <c r="AL406" s="509"/>
      <c r="AM406" s="509"/>
      <c r="AN406" s="509"/>
      <c r="AO406" s="509"/>
      <c r="AP406" s="509"/>
      <c r="AQ406" s="507">
        <v>36.0</v>
      </c>
      <c r="AR406" s="608">
        <v>45769.0</v>
      </c>
      <c r="AS406" s="507">
        <v>798000.0</v>
      </c>
      <c r="AT406" s="509"/>
      <c r="AU406" s="509"/>
      <c r="AV406" s="509"/>
      <c r="AW406" s="509"/>
      <c r="AX406" s="509"/>
      <c r="AY406" s="509"/>
      <c r="AZ406" s="509"/>
      <c r="BA406" s="509"/>
      <c r="BB406" s="509"/>
      <c r="BC406" s="509"/>
      <c r="BD406" s="509"/>
      <c r="BE406" s="509"/>
      <c r="BF406" s="509"/>
      <c r="BG406" s="509"/>
      <c r="BH406" s="163" t="s">
        <v>21688</v>
      </c>
      <c r="BI406" s="509"/>
      <c r="BJ406" s="509"/>
      <c r="BK406" s="509"/>
      <c r="BL406" s="509"/>
      <c r="BM406" s="509"/>
      <c r="BN406" s="509"/>
      <c r="BO406" s="509"/>
      <c r="BP406" s="509"/>
      <c r="BQ406" s="509"/>
      <c r="BR406" s="509"/>
      <c r="BS406" s="509"/>
      <c r="BT406" s="163" t="s">
        <v>21730</v>
      </c>
      <c r="BU406" s="509"/>
      <c r="BV406" s="509"/>
      <c r="BW406" s="509"/>
      <c r="BX406" s="509"/>
      <c r="BY406" s="507">
        <v>31644.0</v>
      </c>
      <c r="BZ406" s="507">
        <v>29600.0</v>
      </c>
      <c r="CA406" s="509"/>
      <c r="CB406" s="509"/>
      <c r="CC406" s="603">
        <v>45804.0</v>
      </c>
      <c r="CD406" s="507">
        <v>27.0</v>
      </c>
      <c r="CE406" s="507">
        <v>1067644.0</v>
      </c>
      <c r="CF406" s="507">
        <v>269644.0</v>
      </c>
      <c r="CG406" s="509"/>
      <c r="CH406" s="509"/>
      <c r="CI406" s="509"/>
      <c r="CJ406" s="509"/>
      <c r="CK406" s="509"/>
      <c r="CL406" s="509"/>
      <c r="CM406" s="509"/>
      <c r="CN406" s="509"/>
      <c r="CO406" s="509"/>
      <c r="CP406" s="509"/>
      <c r="CQ406" s="509"/>
      <c r="CR406" s="509"/>
      <c r="CS406" s="509"/>
      <c r="CT406" s="509"/>
      <c r="CU406" s="509"/>
      <c r="CV406" s="509"/>
      <c r="CW406" s="509"/>
      <c r="CX406" s="509"/>
      <c r="CY406" s="509"/>
      <c r="CZ406" s="509"/>
      <c r="DA406" s="509"/>
      <c r="DB406" s="509"/>
      <c r="DC406" s="509"/>
      <c r="DD406" s="509"/>
      <c r="DE406" s="509"/>
      <c r="DF406" s="509"/>
      <c r="DG406" s="509"/>
      <c r="DH406" s="509"/>
      <c r="DI406" s="509"/>
      <c r="DJ406" s="509"/>
      <c r="DK406" s="509"/>
      <c r="DL406" s="509"/>
      <c r="DM406" s="509"/>
      <c r="DN406" s="509"/>
      <c r="DO406" s="509"/>
      <c r="DP406" s="509"/>
      <c r="DQ406" s="509"/>
      <c r="DR406" s="163" t="s">
        <v>1993</v>
      </c>
      <c r="DS406" s="509"/>
      <c r="DT406" s="509"/>
      <c r="DU406" s="509"/>
      <c r="DV406" s="509"/>
      <c r="DW406" s="509"/>
      <c r="DX406" s="509"/>
      <c r="DY406" s="509"/>
      <c r="DZ406" s="509"/>
      <c r="EA406" s="509"/>
      <c r="EB406" s="509"/>
      <c r="EC406" s="509"/>
      <c r="ED406" s="509"/>
      <c r="EE406" s="509"/>
      <c r="EF406" s="509"/>
      <c r="EG406" s="509"/>
      <c r="EH406" s="509"/>
      <c r="EI406" s="509"/>
      <c r="EJ406" s="509"/>
      <c r="EK406" s="509"/>
      <c r="EL406" s="509"/>
      <c r="EM406" s="509"/>
      <c r="EN406" s="509"/>
      <c r="EO406" s="509"/>
      <c r="EP406" s="509"/>
      <c r="EQ406" s="509"/>
      <c r="ER406" s="509"/>
      <c r="ES406" s="509"/>
      <c r="ET406" s="509"/>
      <c r="EU406" s="509"/>
      <c r="EV406" s="509"/>
      <c r="EW406" s="509"/>
      <c r="EX406" s="509"/>
      <c r="EY406" s="509"/>
      <c r="EZ406" s="509"/>
      <c r="FA406" s="509"/>
      <c r="FB406" s="509"/>
      <c r="FC406" s="509"/>
      <c r="FD406" s="509"/>
      <c r="FE406" s="509"/>
      <c r="FF406" s="509"/>
      <c r="FG406" s="509"/>
      <c r="FH406" s="509"/>
      <c r="FI406" s="509"/>
      <c r="FJ406" s="509"/>
      <c r="FK406" s="509"/>
      <c r="FL406" s="509"/>
      <c r="FM406" s="509"/>
      <c r="FN406" s="509"/>
      <c r="FO406" s="509"/>
      <c r="FP406" s="509"/>
      <c r="FQ406" s="509"/>
      <c r="FR406" s="509"/>
      <c r="FS406" s="509"/>
      <c r="FT406" s="509"/>
      <c r="FU406" s="509"/>
      <c r="FV406" s="509"/>
      <c r="FW406" s="509"/>
      <c r="FX406" s="509"/>
      <c r="FY406" s="509"/>
      <c r="FZ406" s="509"/>
      <c r="GA406" s="509"/>
      <c r="GB406" s="509"/>
      <c r="GC406" s="509"/>
      <c r="GD406" s="509"/>
      <c r="GE406" s="509"/>
      <c r="GF406" s="509"/>
      <c r="GG406" s="509"/>
    </row>
    <row r="407">
      <c r="A407" s="507">
        <v>6831753.0</v>
      </c>
      <c r="B407" s="163" t="s">
        <v>22797</v>
      </c>
      <c r="C407" s="163" t="s">
        <v>212</v>
      </c>
      <c r="D407" s="606">
        <v>45770.50699074074</v>
      </c>
      <c r="E407" s="606">
        <v>45770.515694444446</v>
      </c>
      <c r="F407" s="606">
        <v>45770.51975694444</v>
      </c>
      <c r="G407" s="509"/>
      <c r="H407" s="163" t="s">
        <v>21685</v>
      </c>
      <c r="I407" s="509"/>
      <c r="J407" s="509"/>
      <c r="K407" s="509"/>
      <c r="L407" s="509"/>
      <c r="M407" s="509"/>
      <c r="N407" s="509"/>
      <c r="O407" s="509"/>
      <c r="P407" s="509"/>
      <c r="Q407" s="509"/>
      <c r="R407" s="509"/>
      <c r="S407" s="509"/>
      <c r="T407" s="509"/>
      <c r="U407" s="509"/>
      <c r="V407" s="163" t="s">
        <v>60</v>
      </c>
      <c r="W407" s="605" t="s">
        <v>134</v>
      </c>
      <c r="X407" s="509"/>
      <c r="Y407" s="509"/>
      <c r="Z407" s="509"/>
      <c r="AA407" s="509"/>
      <c r="AB407" s="509"/>
      <c r="AC407" s="509"/>
      <c r="AD407" s="509"/>
      <c r="AE407" s="509"/>
      <c r="AF407" s="509"/>
      <c r="AG407" s="509"/>
      <c r="AH407" s="509"/>
      <c r="AI407" s="509"/>
      <c r="AJ407" s="509"/>
      <c r="AK407" s="509"/>
      <c r="AL407" s="509"/>
      <c r="AM407" s="509"/>
      <c r="AN407" s="509"/>
      <c r="AO407" s="509"/>
      <c r="AP407" s="509"/>
      <c r="AQ407" s="509"/>
      <c r="AR407" s="607"/>
      <c r="AS407" s="509"/>
      <c r="AT407" s="509"/>
      <c r="AU407" s="509"/>
      <c r="AV407" s="509"/>
      <c r="AW407" s="509"/>
      <c r="AX407" s="509"/>
      <c r="AY407" s="509"/>
      <c r="AZ407" s="509"/>
      <c r="BA407" s="509"/>
      <c r="BB407" s="509"/>
      <c r="BC407" s="509"/>
      <c r="BD407" s="509"/>
      <c r="BE407" s="509"/>
      <c r="BF407" s="509"/>
      <c r="BG407" s="509"/>
      <c r="BH407" s="163" t="s">
        <v>21688</v>
      </c>
      <c r="BI407" s="509"/>
      <c r="BJ407" s="509"/>
      <c r="BK407" s="509"/>
      <c r="BL407" s="509"/>
      <c r="BM407" s="509"/>
      <c r="BN407" s="509"/>
      <c r="BO407" s="509"/>
      <c r="BP407" s="509"/>
      <c r="BQ407" s="509"/>
      <c r="BR407" s="509"/>
      <c r="BS407" s="509"/>
      <c r="BT407" s="509"/>
      <c r="BU407" s="509"/>
      <c r="BV407" s="509"/>
      <c r="BW407" s="509"/>
      <c r="BX407" s="509"/>
      <c r="BY407" s="509"/>
      <c r="BZ407" s="509"/>
      <c r="CA407" s="509"/>
      <c r="CB407" s="509"/>
      <c r="CC407" s="509"/>
      <c r="CD407" s="509"/>
      <c r="CE407" s="509"/>
      <c r="CF407" s="509"/>
      <c r="CG407" s="509"/>
      <c r="CH407" s="509"/>
      <c r="CI407" s="509"/>
      <c r="CJ407" s="509"/>
      <c r="CK407" s="509"/>
      <c r="CL407" s="509"/>
      <c r="CM407" s="509"/>
      <c r="CN407" s="509"/>
      <c r="CO407" s="509"/>
      <c r="CP407" s="509"/>
      <c r="CQ407" s="509"/>
      <c r="CR407" s="509"/>
      <c r="CS407" s="509"/>
      <c r="CT407" s="509"/>
      <c r="CU407" s="163" t="s">
        <v>22798</v>
      </c>
      <c r="CV407" s="509"/>
      <c r="CW407" s="509"/>
      <c r="CX407" s="509"/>
      <c r="CY407" s="509"/>
      <c r="CZ407" s="509"/>
      <c r="DA407" s="509"/>
      <c r="DB407" s="509"/>
      <c r="DC407" s="509"/>
      <c r="DD407" s="509"/>
      <c r="DE407" s="509"/>
      <c r="DF407" s="509"/>
      <c r="DG407" s="509"/>
      <c r="DH407" s="509"/>
      <c r="DI407" s="509"/>
      <c r="DJ407" s="509"/>
      <c r="DK407" s="509"/>
      <c r="DL407" s="163" t="s">
        <v>22798</v>
      </c>
      <c r="DM407" s="509"/>
      <c r="DN407" s="509"/>
      <c r="DO407" s="509"/>
      <c r="DP407" s="509"/>
      <c r="DQ407" s="163" t="s">
        <v>22799</v>
      </c>
      <c r="DR407" s="163" t="s">
        <v>60</v>
      </c>
      <c r="DS407" s="509"/>
      <c r="DT407" s="509"/>
      <c r="DU407" s="509"/>
      <c r="DV407" s="509"/>
      <c r="DW407" s="509"/>
      <c r="DX407" s="509"/>
      <c r="DY407" s="509"/>
      <c r="DZ407" s="509"/>
      <c r="EA407" s="509"/>
      <c r="EB407" s="509"/>
      <c r="EC407" s="509"/>
      <c r="ED407" s="509"/>
      <c r="EE407" s="602">
        <v>45770.0</v>
      </c>
      <c r="EF407" s="509"/>
      <c r="EG407" s="509"/>
      <c r="EH407" s="509"/>
      <c r="EI407" s="509"/>
      <c r="EJ407" s="509"/>
      <c r="EK407" s="509"/>
      <c r="EL407" s="509"/>
      <c r="EM407" s="509"/>
      <c r="EN407" s="509"/>
      <c r="EO407" s="509"/>
      <c r="EP407" s="509"/>
      <c r="EQ407" s="509"/>
      <c r="ER407" s="509"/>
      <c r="ES407" s="509"/>
      <c r="ET407" s="509"/>
      <c r="EU407" s="509"/>
      <c r="EV407" s="509"/>
      <c r="EW407" s="509"/>
      <c r="EX407" s="509"/>
      <c r="EY407" s="509"/>
      <c r="EZ407" s="509"/>
      <c r="FA407" s="509"/>
      <c r="FB407" s="509"/>
      <c r="FC407" s="509"/>
      <c r="FD407" s="509"/>
      <c r="FE407" s="509"/>
      <c r="FF407" s="509"/>
      <c r="FG407" s="509"/>
      <c r="FH407" s="163" t="s">
        <v>22800</v>
      </c>
      <c r="FI407" s="509"/>
      <c r="FJ407" s="509"/>
      <c r="FK407" s="509"/>
      <c r="FL407" s="509"/>
      <c r="FM407" s="509"/>
      <c r="FN407" s="509"/>
      <c r="FO407" s="509"/>
      <c r="FP407" s="509"/>
      <c r="FQ407" s="509"/>
      <c r="FR407" s="509"/>
      <c r="FS407" s="509"/>
      <c r="FT407" s="509"/>
      <c r="FU407" s="509"/>
      <c r="FV407" s="509"/>
      <c r="FW407" s="509"/>
      <c r="FX407" s="509"/>
      <c r="FY407" s="509"/>
      <c r="FZ407" s="509"/>
      <c r="GA407" s="509"/>
      <c r="GB407" s="509"/>
      <c r="GC407" s="509"/>
      <c r="GD407" s="509"/>
      <c r="GE407" s="509"/>
      <c r="GF407" s="509"/>
      <c r="GG407" s="509"/>
    </row>
    <row r="408">
      <c r="A408" s="507">
        <v>6831762.0</v>
      </c>
      <c r="B408" s="163" t="s">
        <v>22801</v>
      </c>
      <c r="C408" s="163" t="s">
        <v>212</v>
      </c>
      <c r="D408" s="606">
        <v>45770.50848379629</v>
      </c>
      <c r="E408" s="606">
        <v>45770.51778935185</v>
      </c>
      <c r="F408" s="606">
        <v>45770.520162037035</v>
      </c>
      <c r="G408" s="509"/>
      <c r="H408" s="163" t="s">
        <v>21685</v>
      </c>
      <c r="I408" s="509"/>
      <c r="J408" s="509"/>
      <c r="K408" s="509"/>
      <c r="L408" s="509"/>
      <c r="M408" s="509"/>
      <c r="N408" s="509"/>
      <c r="O408" s="509"/>
      <c r="P408" s="509"/>
      <c r="Q408" s="509"/>
      <c r="R408" s="509"/>
      <c r="S408" s="509"/>
      <c r="T408" s="163" t="s">
        <v>2639</v>
      </c>
      <c r="U408" s="509"/>
      <c r="V408" s="163" t="s">
        <v>60</v>
      </c>
      <c r="W408" s="605" t="s">
        <v>134</v>
      </c>
      <c r="X408" s="509"/>
      <c r="Y408" s="509"/>
      <c r="Z408" s="509"/>
      <c r="AA408" s="509"/>
      <c r="AB408" s="509"/>
      <c r="AC408" s="509"/>
      <c r="AD408" s="509"/>
      <c r="AE408" s="509"/>
      <c r="AF408" s="509"/>
      <c r="AG408" s="509"/>
      <c r="AH408" s="509"/>
      <c r="AI408" s="509"/>
      <c r="AJ408" s="509"/>
      <c r="AK408" s="509"/>
      <c r="AL408" s="509"/>
      <c r="AM408" s="509"/>
      <c r="AN408" s="509"/>
      <c r="AO408" s="509"/>
      <c r="AP408" s="509"/>
      <c r="AQ408" s="509"/>
      <c r="AR408" s="608">
        <v>45770.0</v>
      </c>
      <c r="AS408" s="507">
        <v>798000.0</v>
      </c>
      <c r="AT408" s="509"/>
      <c r="AU408" s="509"/>
      <c r="AV408" s="509"/>
      <c r="AW408" s="509"/>
      <c r="AX408" s="509"/>
      <c r="AY408" s="509"/>
      <c r="AZ408" s="509"/>
      <c r="BA408" s="509"/>
      <c r="BB408" s="509"/>
      <c r="BC408" s="509"/>
      <c r="BD408" s="509"/>
      <c r="BE408" s="509"/>
      <c r="BF408" s="509"/>
      <c r="BG408" s="509"/>
      <c r="BH408" s="163" t="s">
        <v>21688</v>
      </c>
      <c r="BI408" s="509"/>
      <c r="BJ408" s="509"/>
      <c r="BK408" s="509"/>
      <c r="BL408" s="509"/>
      <c r="BM408" s="509"/>
      <c r="BN408" s="509"/>
      <c r="BO408" s="509"/>
      <c r="BP408" s="507">
        <v>700000.0</v>
      </c>
      <c r="BQ408" s="509"/>
      <c r="BR408" s="509"/>
      <c r="BS408" s="509"/>
      <c r="BT408" s="509"/>
      <c r="BU408" s="509"/>
      <c r="BV408" s="509"/>
      <c r="BW408" s="509"/>
      <c r="BX408" s="507">
        <v>98000.0</v>
      </c>
      <c r="BY408" s="509"/>
      <c r="BZ408" s="509"/>
      <c r="CA408" s="603">
        <v>45770.0</v>
      </c>
      <c r="CB408" s="603">
        <v>45770.0</v>
      </c>
      <c r="CC408" s="509"/>
      <c r="CD408" s="509"/>
      <c r="CE408" s="507">
        <v>798000.0</v>
      </c>
      <c r="CF408" s="507">
        <v>0.0</v>
      </c>
      <c r="CG408" s="509"/>
      <c r="CH408" s="509"/>
      <c r="CI408" s="509"/>
      <c r="CJ408" s="509"/>
      <c r="CK408" s="509"/>
      <c r="CL408" s="509"/>
      <c r="CM408" s="509"/>
      <c r="CN408" s="509"/>
      <c r="CO408" s="509"/>
      <c r="CP408" s="509"/>
      <c r="CQ408" s="509"/>
      <c r="CR408" s="509"/>
      <c r="CS408" s="509"/>
      <c r="CT408" s="509"/>
      <c r="CU408" s="163" t="s">
        <v>22798</v>
      </c>
      <c r="CV408" s="509"/>
      <c r="CW408" s="509"/>
      <c r="CX408" s="509"/>
      <c r="CY408" s="509"/>
      <c r="CZ408" s="509"/>
      <c r="DA408" s="509"/>
      <c r="DB408" s="509"/>
      <c r="DC408" s="509"/>
      <c r="DD408" s="509"/>
      <c r="DE408" s="509"/>
      <c r="DF408" s="509"/>
      <c r="DG408" s="163" t="s">
        <v>22802</v>
      </c>
      <c r="DH408" s="509"/>
      <c r="DI408" s="509"/>
      <c r="DJ408" s="509"/>
      <c r="DK408" s="509"/>
      <c r="DL408" s="509"/>
      <c r="DM408" s="509"/>
      <c r="DN408" s="509"/>
      <c r="DO408" s="509"/>
      <c r="DP408" s="509"/>
      <c r="DQ408" s="163" t="s">
        <v>22799</v>
      </c>
      <c r="DR408" s="163" t="s">
        <v>60</v>
      </c>
      <c r="DS408" s="509"/>
      <c r="DT408" s="509"/>
      <c r="DU408" s="509"/>
      <c r="DV408" s="509"/>
      <c r="DW408" s="509"/>
      <c r="DX408" s="509"/>
      <c r="DY408" s="163" t="s">
        <v>22803</v>
      </c>
      <c r="DZ408" s="509"/>
      <c r="EA408" s="509"/>
      <c r="EB408" s="509"/>
      <c r="EC408" s="509"/>
      <c r="ED408" s="509"/>
      <c r="EE408" s="509"/>
      <c r="EF408" s="509"/>
      <c r="EG408" s="509"/>
      <c r="EH408" s="509"/>
      <c r="EI408" s="509"/>
      <c r="EJ408" s="509"/>
      <c r="EK408" s="509"/>
      <c r="EL408" s="509"/>
      <c r="EM408" s="509"/>
      <c r="EN408" s="509"/>
      <c r="EO408" s="509"/>
      <c r="EP408" s="509"/>
      <c r="EQ408" s="509"/>
      <c r="ER408" s="509"/>
      <c r="ES408" s="509"/>
      <c r="ET408" s="509"/>
      <c r="EU408" s="509"/>
      <c r="EV408" s="509"/>
      <c r="EW408" s="509"/>
      <c r="EX408" s="509"/>
      <c r="EY408" s="509"/>
      <c r="EZ408" s="509"/>
      <c r="FA408" s="509"/>
      <c r="FB408" s="509"/>
      <c r="FC408" s="509"/>
      <c r="FD408" s="509"/>
      <c r="FE408" s="509"/>
      <c r="FF408" s="509"/>
      <c r="FG408" s="509"/>
      <c r="FH408" s="163" t="s">
        <v>22800</v>
      </c>
      <c r="FI408" s="509"/>
      <c r="FJ408" s="509"/>
      <c r="FK408" s="509"/>
      <c r="FL408" s="509"/>
      <c r="FM408" s="509"/>
      <c r="FN408" s="509"/>
      <c r="FO408" s="509"/>
      <c r="FP408" s="509"/>
      <c r="FQ408" s="509"/>
      <c r="FR408" s="509"/>
      <c r="FS408" s="509"/>
      <c r="FT408" s="509"/>
      <c r="FU408" s="509"/>
      <c r="FV408" s="509"/>
      <c r="FW408" s="509"/>
      <c r="FX408" s="509"/>
      <c r="FY408" s="509"/>
      <c r="FZ408" s="509"/>
      <c r="GA408" s="509"/>
      <c r="GB408" s="509"/>
      <c r="GC408" s="509"/>
      <c r="GD408" s="509"/>
      <c r="GE408" s="509"/>
      <c r="GF408" s="509"/>
      <c r="GG408" s="509"/>
    </row>
    <row r="409">
      <c r="A409" s="507">
        <v>6831786.0</v>
      </c>
      <c r="B409" s="163" t="s">
        <v>22804</v>
      </c>
      <c r="C409" s="163" t="s">
        <v>212</v>
      </c>
      <c r="D409" s="606">
        <v>45770.50951388889</v>
      </c>
      <c r="E409" s="606">
        <v>45770.516805555555</v>
      </c>
      <c r="F409" s="606">
        <v>45770.52049768518</v>
      </c>
      <c r="G409" s="509"/>
      <c r="H409" s="163" t="s">
        <v>21685</v>
      </c>
      <c r="I409" s="509"/>
      <c r="J409" s="509"/>
      <c r="K409" s="509"/>
      <c r="L409" s="509"/>
      <c r="M409" s="509"/>
      <c r="N409" s="509"/>
      <c r="O409" s="509"/>
      <c r="P409" s="509"/>
      <c r="Q409" s="509"/>
      <c r="R409" s="509"/>
      <c r="S409" s="509"/>
      <c r="T409" s="163" t="s">
        <v>2639</v>
      </c>
      <c r="U409" s="509"/>
      <c r="V409" s="163" t="s">
        <v>60</v>
      </c>
      <c r="W409" s="605" t="s">
        <v>134</v>
      </c>
      <c r="X409" s="509"/>
      <c r="Y409" s="509"/>
      <c r="Z409" s="509"/>
      <c r="AA409" s="509"/>
      <c r="AB409" s="509"/>
      <c r="AC409" s="509"/>
      <c r="AD409" s="509"/>
      <c r="AE409" s="509"/>
      <c r="AF409" s="509"/>
      <c r="AG409" s="509"/>
      <c r="AH409" s="509"/>
      <c r="AI409" s="509"/>
      <c r="AJ409" s="509"/>
      <c r="AK409" s="509"/>
      <c r="AL409" s="509"/>
      <c r="AM409" s="509"/>
      <c r="AN409" s="509"/>
      <c r="AO409" s="509"/>
      <c r="AP409" s="509"/>
      <c r="AQ409" s="509"/>
      <c r="AR409" s="608">
        <v>45770.0</v>
      </c>
      <c r="AS409" s="507">
        <v>798000.0</v>
      </c>
      <c r="AT409" s="509"/>
      <c r="AU409" s="509"/>
      <c r="AV409" s="509"/>
      <c r="AW409" s="509"/>
      <c r="AX409" s="509"/>
      <c r="AY409" s="509"/>
      <c r="AZ409" s="509"/>
      <c r="BA409" s="509"/>
      <c r="BB409" s="509"/>
      <c r="BC409" s="509"/>
      <c r="BD409" s="509"/>
      <c r="BE409" s="509"/>
      <c r="BF409" s="509"/>
      <c r="BG409" s="509"/>
      <c r="BH409" s="163" t="s">
        <v>21688</v>
      </c>
      <c r="BI409" s="509"/>
      <c r="BJ409" s="509"/>
      <c r="BK409" s="509"/>
      <c r="BL409" s="509"/>
      <c r="BM409" s="509"/>
      <c r="BN409" s="509"/>
      <c r="BO409" s="509"/>
      <c r="BP409" s="507">
        <v>700000.0</v>
      </c>
      <c r="BQ409" s="509"/>
      <c r="BR409" s="509"/>
      <c r="BS409" s="509"/>
      <c r="BT409" s="509"/>
      <c r="BU409" s="509"/>
      <c r="BV409" s="509"/>
      <c r="BW409" s="509"/>
      <c r="BX409" s="507">
        <v>98000.0</v>
      </c>
      <c r="BY409" s="509"/>
      <c r="BZ409" s="509"/>
      <c r="CA409" s="603">
        <v>45770.0</v>
      </c>
      <c r="CB409" s="603">
        <v>45770.0</v>
      </c>
      <c r="CC409" s="509"/>
      <c r="CD409" s="509"/>
      <c r="CE409" s="507">
        <v>798000.0</v>
      </c>
      <c r="CF409" s="507">
        <v>0.0</v>
      </c>
      <c r="CG409" s="509"/>
      <c r="CH409" s="509"/>
      <c r="CI409" s="509"/>
      <c r="CJ409" s="509"/>
      <c r="CK409" s="509"/>
      <c r="CL409" s="509"/>
      <c r="CM409" s="509"/>
      <c r="CN409" s="509"/>
      <c r="CO409" s="509"/>
      <c r="CP409" s="509"/>
      <c r="CQ409" s="509"/>
      <c r="CR409" s="509"/>
      <c r="CS409" s="509"/>
      <c r="CT409" s="509"/>
      <c r="CU409" s="163" t="s">
        <v>22798</v>
      </c>
      <c r="CV409" s="509"/>
      <c r="CW409" s="509"/>
      <c r="CX409" s="509"/>
      <c r="CY409" s="509"/>
      <c r="CZ409" s="509"/>
      <c r="DA409" s="509"/>
      <c r="DB409" s="509"/>
      <c r="DC409" s="509"/>
      <c r="DD409" s="509"/>
      <c r="DE409" s="509"/>
      <c r="DF409" s="509"/>
      <c r="DG409" s="163" t="s">
        <v>22802</v>
      </c>
      <c r="DH409" s="509"/>
      <c r="DI409" s="509"/>
      <c r="DJ409" s="509"/>
      <c r="DK409" s="509"/>
      <c r="DL409" s="509"/>
      <c r="DM409" s="509"/>
      <c r="DN409" s="509"/>
      <c r="DO409" s="509"/>
      <c r="DP409" s="163" t="s">
        <v>22805</v>
      </c>
      <c r="DQ409" s="163" t="s">
        <v>22799</v>
      </c>
      <c r="DR409" s="163" t="s">
        <v>60</v>
      </c>
      <c r="DS409" s="509"/>
      <c r="DT409" s="509"/>
      <c r="DU409" s="509"/>
      <c r="DV409" s="509"/>
      <c r="DW409" s="509"/>
      <c r="DX409" s="509"/>
      <c r="DY409" s="163" t="s">
        <v>22803</v>
      </c>
      <c r="DZ409" s="509"/>
      <c r="EA409" s="509"/>
      <c r="EB409" s="509"/>
      <c r="EC409" s="509"/>
      <c r="ED409" s="509"/>
      <c r="EE409" s="509"/>
      <c r="EF409" s="509"/>
      <c r="EG409" s="509"/>
      <c r="EH409" s="509"/>
      <c r="EI409" s="509"/>
      <c r="EJ409" s="509"/>
      <c r="EK409" s="509"/>
      <c r="EL409" s="509"/>
      <c r="EM409" s="509"/>
      <c r="EN409" s="509"/>
      <c r="EO409" s="509"/>
      <c r="EP409" s="509"/>
      <c r="EQ409" s="509"/>
      <c r="ER409" s="509"/>
      <c r="ES409" s="509"/>
      <c r="ET409" s="509"/>
      <c r="EU409" s="509"/>
      <c r="EV409" s="509"/>
      <c r="EW409" s="509"/>
      <c r="EX409" s="509"/>
      <c r="EY409" s="509"/>
      <c r="EZ409" s="509"/>
      <c r="FA409" s="509"/>
      <c r="FB409" s="509"/>
      <c r="FC409" s="509"/>
      <c r="FD409" s="509"/>
      <c r="FE409" s="509"/>
      <c r="FF409" s="509"/>
      <c r="FG409" s="509"/>
      <c r="FH409" s="163" t="s">
        <v>22800</v>
      </c>
      <c r="FI409" s="509"/>
      <c r="FJ409" s="509"/>
      <c r="FK409" s="509"/>
      <c r="FL409" s="509"/>
      <c r="FM409" s="509"/>
      <c r="FN409" s="509"/>
      <c r="FO409" s="509"/>
      <c r="FP409" s="509"/>
      <c r="FQ409" s="509"/>
      <c r="FR409" s="509"/>
      <c r="FS409" s="509"/>
      <c r="FT409" s="509"/>
      <c r="FU409" s="509"/>
      <c r="FV409" s="509"/>
      <c r="FW409" s="509"/>
      <c r="FX409" s="509"/>
      <c r="FY409" s="509"/>
      <c r="FZ409" s="509"/>
      <c r="GA409" s="509"/>
      <c r="GB409" s="509"/>
      <c r="GC409" s="509"/>
      <c r="GD409" s="509"/>
      <c r="GE409" s="509"/>
      <c r="GF409" s="509"/>
      <c r="GG409" s="509"/>
    </row>
    <row r="410">
      <c r="A410" s="507">
        <v>6833870.0</v>
      </c>
      <c r="B410" s="163" t="s">
        <v>22806</v>
      </c>
      <c r="C410" s="163" t="s">
        <v>212</v>
      </c>
      <c r="D410" s="606">
        <v>45770.6259375</v>
      </c>
      <c r="E410" s="606">
        <v>45770.6278125</v>
      </c>
      <c r="F410" s="606">
        <v>45770.63717592593</v>
      </c>
      <c r="G410" s="509"/>
      <c r="H410" s="163" t="s">
        <v>21685</v>
      </c>
      <c r="I410" s="509"/>
      <c r="J410" s="509"/>
      <c r="K410" s="509"/>
      <c r="L410" s="509"/>
      <c r="M410" s="509"/>
      <c r="N410" s="509"/>
      <c r="O410" s="509"/>
      <c r="P410" s="509"/>
      <c r="Q410" s="509"/>
      <c r="R410" s="509"/>
      <c r="S410" s="509"/>
      <c r="T410" s="509"/>
      <c r="U410" s="509"/>
      <c r="V410" s="163" t="s">
        <v>60</v>
      </c>
      <c r="W410" s="605" t="s">
        <v>136</v>
      </c>
      <c r="X410" s="509"/>
      <c r="Y410" s="509"/>
      <c r="Z410" s="509"/>
      <c r="AA410" s="509"/>
      <c r="AB410" s="509"/>
      <c r="AC410" s="509"/>
      <c r="AD410" s="509"/>
      <c r="AE410" s="509"/>
      <c r="AF410" s="509"/>
      <c r="AG410" s="509"/>
      <c r="AH410" s="509"/>
      <c r="AI410" s="509"/>
      <c r="AJ410" s="509"/>
      <c r="AK410" s="509"/>
      <c r="AL410" s="509"/>
      <c r="AM410" s="509"/>
      <c r="AN410" s="509"/>
      <c r="AO410" s="509"/>
      <c r="AP410" s="509"/>
      <c r="AQ410" s="509"/>
      <c r="AR410" s="607"/>
      <c r="AS410" s="509"/>
      <c r="AT410" s="509"/>
      <c r="AU410" s="509"/>
      <c r="AV410" s="509"/>
      <c r="AW410" s="509"/>
      <c r="AX410" s="509"/>
      <c r="AY410" s="509"/>
      <c r="AZ410" s="509"/>
      <c r="BA410" s="509"/>
      <c r="BB410" s="509"/>
      <c r="BC410" s="509"/>
      <c r="BD410" s="509"/>
      <c r="BE410" s="509"/>
      <c r="BF410" s="509"/>
      <c r="BG410" s="509"/>
      <c r="BH410" s="163" t="s">
        <v>21688</v>
      </c>
      <c r="BI410" s="509"/>
      <c r="BJ410" s="509"/>
      <c r="BK410" s="509"/>
      <c r="BL410" s="509"/>
      <c r="BM410" s="509"/>
      <c r="BN410" s="509"/>
      <c r="BO410" s="509"/>
      <c r="BP410" s="509"/>
      <c r="BQ410" s="509"/>
      <c r="BR410" s="509"/>
      <c r="BS410" s="509"/>
      <c r="BT410" s="509"/>
      <c r="BU410" s="509"/>
      <c r="BV410" s="509"/>
      <c r="BW410" s="509"/>
      <c r="BX410" s="509"/>
      <c r="BY410" s="509"/>
      <c r="BZ410" s="509"/>
      <c r="CA410" s="509"/>
      <c r="CB410" s="509"/>
      <c r="CC410" s="509"/>
      <c r="CD410" s="509"/>
      <c r="CE410" s="509"/>
      <c r="CF410" s="509"/>
      <c r="CG410" s="509"/>
      <c r="CH410" s="509"/>
      <c r="CI410" s="509"/>
      <c r="CJ410" s="509"/>
      <c r="CK410" s="509"/>
      <c r="CL410" s="509"/>
      <c r="CM410" s="509"/>
      <c r="CN410" s="509"/>
      <c r="CO410" s="509"/>
      <c r="CP410" s="509"/>
      <c r="CQ410" s="509"/>
      <c r="CR410" s="509"/>
      <c r="CS410" s="509"/>
      <c r="CT410" s="509"/>
      <c r="CU410" s="163" t="s">
        <v>22807</v>
      </c>
      <c r="CV410" s="509"/>
      <c r="CW410" s="509"/>
      <c r="CX410" s="509"/>
      <c r="CY410" s="509"/>
      <c r="CZ410" s="509"/>
      <c r="DA410" s="509"/>
      <c r="DB410" s="509"/>
      <c r="DC410" s="509"/>
      <c r="DD410" s="509"/>
      <c r="DE410" s="509"/>
      <c r="DF410" s="509"/>
      <c r="DG410" s="509"/>
      <c r="DH410" s="509"/>
      <c r="DI410" s="509"/>
      <c r="DJ410" s="509"/>
      <c r="DK410" s="509"/>
      <c r="DL410" s="163" t="s">
        <v>22807</v>
      </c>
      <c r="DM410" s="509"/>
      <c r="DN410" s="509"/>
      <c r="DO410" s="509"/>
      <c r="DP410" s="509"/>
      <c r="DQ410" s="163" t="s">
        <v>22808</v>
      </c>
      <c r="DR410" s="163" t="s">
        <v>60</v>
      </c>
      <c r="DS410" s="509"/>
      <c r="DT410" s="509"/>
      <c r="DU410" s="509"/>
      <c r="DV410" s="509"/>
      <c r="DW410" s="509"/>
      <c r="DX410" s="509"/>
      <c r="DY410" s="509"/>
      <c r="DZ410" s="509"/>
      <c r="EA410" s="509"/>
      <c r="EB410" s="509"/>
      <c r="EC410" s="509"/>
      <c r="ED410" s="509"/>
      <c r="EE410" s="602">
        <v>45770.0</v>
      </c>
      <c r="EF410" s="509"/>
      <c r="EG410" s="509"/>
      <c r="EH410" s="509"/>
      <c r="EI410" s="509"/>
      <c r="EJ410" s="509"/>
      <c r="EK410" s="509"/>
      <c r="EL410" s="509"/>
      <c r="EM410" s="509"/>
      <c r="EN410" s="509"/>
      <c r="EO410" s="509"/>
      <c r="EP410" s="509"/>
      <c r="EQ410" s="509"/>
      <c r="ER410" s="509"/>
      <c r="ES410" s="509"/>
      <c r="ET410" s="509"/>
      <c r="EU410" s="509"/>
      <c r="EV410" s="509"/>
      <c r="EW410" s="509"/>
      <c r="EX410" s="509"/>
      <c r="EY410" s="509"/>
      <c r="EZ410" s="509"/>
      <c r="FA410" s="509"/>
      <c r="FB410" s="509"/>
      <c r="FC410" s="509"/>
      <c r="FD410" s="509"/>
      <c r="FE410" s="509"/>
      <c r="FF410" s="509"/>
      <c r="FG410" s="509"/>
      <c r="FH410" s="163" t="s">
        <v>22809</v>
      </c>
      <c r="FI410" s="509"/>
      <c r="FJ410" s="509"/>
      <c r="FK410" s="509"/>
      <c r="FL410" s="509"/>
      <c r="FM410" s="509"/>
      <c r="FN410" s="509"/>
      <c r="FO410" s="509"/>
      <c r="FP410" s="509"/>
      <c r="FQ410" s="509"/>
      <c r="FR410" s="509"/>
      <c r="FS410" s="509"/>
      <c r="FT410" s="509"/>
      <c r="FU410" s="509"/>
      <c r="FV410" s="509"/>
      <c r="FW410" s="509"/>
      <c r="FX410" s="509"/>
      <c r="FY410" s="509"/>
      <c r="FZ410" s="509"/>
      <c r="GA410" s="509"/>
      <c r="GB410" s="509"/>
      <c r="GC410" s="509"/>
      <c r="GD410" s="509"/>
      <c r="GE410" s="509"/>
      <c r="GF410" s="509"/>
      <c r="GG410" s="509"/>
    </row>
    <row r="411">
      <c r="A411" s="507">
        <v>6833888.0</v>
      </c>
      <c r="B411" s="163" t="s">
        <v>22810</v>
      </c>
      <c r="C411" s="163" t="s">
        <v>212</v>
      </c>
      <c r="D411" s="606">
        <v>45770.62800925926</v>
      </c>
      <c r="E411" s="606">
        <v>45770.62950231481</v>
      </c>
      <c r="F411" s="606">
        <v>45770.637337962966</v>
      </c>
      <c r="G411" s="509"/>
      <c r="H411" s="163" t="s">
        <v>21685</v>
      </c>
      <c r="I411" s="509"/>
      <c r="J411" s="509"/>
      <c r="K411" s="509"/>
      <c r="L411" s="509"/>
      <c r="M411" s="509"/>
      <c r="N411" s="509"/>
      <c r="O411" s="509"/>
      <c r="P411" s="509"/>
      <c r="Q411" s="509"/>
      <c r="R411" s="509"/>
      <c r="S411" s="509"/>
      <c r="T411" s="163" t="s">
        <v>2639</v>
      </c>
      <c r="U411" s="509"/>
      <c r="V411" s="163" t="s">
        <v>60</v>
      </c>
      <c r="W411" s="605" t="s">
        <v>22811</v>
      </c>
      <c r="X411" s="509"/>
      <c r="Y411" s="509"/>
      <c r="Z411" s="509"/>
      <c r="AA411" s="509"/>
      <c r="AB411" s="509"/>
      <c r="AC411" s="509"/>
      <c r="AD411" s="509"/>
      <c r="AE411" s="509"/>
      <c r="AF411" s="509"/>
      <c r="AG411" s="509"/>
      <c r="AH411" s="509"/>
      <c r="AI411" s="509"/>
      <c r="AJ411" s="509"/>
      <c r="AK411" s="509"/>
      <c r="AL411" s="509"/>
      <c r="AM411" s="509"/>
      <c r="AN411" s="509"/>
      <c r="AO411" s="509"/>
      <c r="AP411" s="509"/>
      <c r="AQ411" s="163" t="s">
        <v>21722</v>
      </c>
      <c r="AR411" s="608">
        <v>45770.0</v>
      </c>
      <c r="AS411" s="507">
        <v>798000.0</v>
      </c>
      <c r="AT411" s="509"/>
      <c r="AU411" s="509"/>
      <c r="AV411" s="509"/>
      <c r="AW411" s="509"/>
      <c r="AX411" s="509"/>
      <c r="AY411" s="509"/>
      <c r="AZ411" s="509"/>
      <c r="BA411" s="509"/>
      <c r="BB411" s="509"/>
      <c r="BC411" s="509"/>
      <c r="BD411" s="509"/>
      <c r="BE411" s="509"/>
      <c r="BF411" s="509"/>
      <c r="BG411" s="509"/>
      <c r="BH411" s="163" t="s">
        <v>21688</v>
      </c>
      <c r="BI411" s="509"/>
      <c r="BJ411" s="509"/>
      <c r="BK411" s="509"/>
      <c r="BL411" s="509"/>
      <c r="BM411" s="509"/>
      <c r="BN411" s="509"/>
      <c r="BO411" s="509"/>
      <c r="BP411" s="509"/>
      <c r="BQ411" s="509"/>
      <c r="BR411" s="509"/>
      <c r="BS411" s="509"/>
      <c r="BT411" s="163" t="s">
        <v>21693</v>
      </c>
      <c r="BU411" s="509"/>
      <c r="BV411" s="509"/>
      <c r="BW411" s="509"/>
      <c r="BX411" s="509"/>
      <c r="BY411" s="507">
        <v>30324.0</v>
      </c>
      <c r="BZ411" s="507">
        <v>28500.0</v>
      </c>
      <c r="CA411" s="509"/>
      <c r="CB411" s="509"/>
      <c r="CC411" s="603">
        <v>45835.0</v>
      </c>
      <c r="CD411" s="163" t="s">
        <v>21723</v>
      </c>
      <c r="CE411" s="507">
        <v>1027824.0</v>
      </c>
      <c r="CF411" s="507">
        <v>229824.0</v>
      </c>
      <c r="CG411" s="509"/>
      <c r="CH411" s="509"/>
      <c r="CI411" s="509"/>
      <c r="CJ411" s="509"/>
      <c r="CK411" s="509"/>
      <c r="CL411" s="509"/>
      <c r="CM411" s="509"/>
      <c r="CN411" s="509"/>
      <c r="CO411" s="509"/>
      <c r="CP411" s="509"/>
      <c r="CQ411" s="509"/>
      <c r="CR411" s="509"/>
      <c r="CS411" s="509"/>
      <c r="CT411" s="509"/>
      <c r="CU411" s="163" t="s">
        <v>22807</v>
      </c>
      <c r="CV411" s="509"/>
      <c r="CW411" s="509"/>
      <c r="CX411" s="509"/>
      <c r="CY411" s="509"/>
      <c r="CZ411" s="509"/>
      <c r="DA411" s="509"/>
      <c r="DB411" s="509"/>
      <c r="DC411" s="509"/>
      <c r="DD411" s="509"/>
      <c r="DE411" s="509"/>
      <c r="DF411" s="509"/>
      <c r="DG411" s="163" t="s">
        <v>22812</v>
      </c>
      <c r="DH411" s="509"/>
      <c r="DI411" s="509"/>
      <c r="DJ411" s="509"/>
      <c r="DK411" s="509"/>
      <c r="DL411" s="509"/>
      <c r="DM411" s="509"/>
      <c r="DN411" s="509"/>
      <c r="DO411" s="509"/>
      <c r="DP411" s="509"/>
      <c r="DQ411" s="163" t="s">
        <v>22808</v>
      </c>
      <c r="DR411" s="163" t="s">
        <v>60</v>
      </c>
      <c r="DS411" s="509"/>
      <c r="DT411" s="509"/>
      <c r="DU411" s="509"/>
      <c r="DV411" s="509"/>
      <c r="DW411" s="509"/>
      <c r="DX411" s="509"/>
      <c r="DY411" s="163" t="s">
        <v>22813</v>
      </c>
      <c r="DZ411" s="509"/>
      <c r="EA411" s="509"/>
      <c r="EB411" s="509"/>
      <c r="EC411" s="509"/>
      <c r="ED411" s="509"/>
      <c r="EE411" s="509"/>
      <c r="EF411" s="509"/>
      <c r="EG411" s="509"/>
      <c r="EH411" s="509"/>
      <c r="EI411" s="509"/>
      <c r="EJ411" s="509"/>
      <c r="EK411" s="509"/>
      <c r="EL411" s="509"/>
      <c r="EM411" s="509"/>
      <c r="EN411" s="509"/>
      <c r="EO411" s="509"/>
      <c r="EP411" s="509"/>
      <c r="EQ411" s="509"/>
      <c r="ER411" s="509"/>
      <c r="ES411" s="509"/>
      <c r="ET411" s="509"/>
      <c r="EU411" s="509"/>
      <c r="EV411" s="509"/>
      <c r="EW411" s="509"/>
      <c r="EX411" s="509"/>
      <c r="EY411" s="509"/>
      <c r="EZ411" s="509"/>
      <c r="FA411" s="509"/>
      <c r="FB411" s="509"/>
      <c r="FC411" s="509"/>
      <c r="FD411" s="509"/>
      <c r="FE411" s="509"/>
      <c r="FF411" s="509"/>
      <c r="FG411" s="509"/>
      <c r="FH411" s="163" t="s">
        <v>22809</v>
      </c>
      <c r="FI411" s="509"/>
      <c r="FJ411" s="509"/>
      <c r="FK411" s="509"/>
      <c r="FL411" s="509"/>
      <c r="FM411" s="509"/>
      <c r="FN411" s="509"/>
      <c r="FO411" s="509"/>
      <c r="FP411" s="509"/>
      <c r="FQ411" s="509"/>
      <c r="FR411" s="509"/>
      <c r="FS411" s="509"/>
      <c r="FT411" s="509"/>
      <c r="FU411" s="509"/>
      <c r="FV411" s="509"/>
      <c r="FW411" s="509"/>
      <c r="FX411" s="509"/>
      <c r="FY411" s="509"/>
      <c r="FZ411" s="509"/>
      <c r="GA411" s="509"/>
      <c r="GB411" s="509"/>
      <c r="GC411" s="509"/>
      <c r="GD411" s="509"/>
      <c r="GE411" s="509"/>
      <c r="GF411" s="509"/>
      <c r="GG411" s="509"/>
    </row>
    <row r="412">
      <c r="A412" s="507">
        <v>6833915.0</v>
      </c>
      <c r="B412" s="163" t="s">
        <v>22814</v>
      </c>
      <c r="C412" s="163" t="s">
        <v>212</v>
      </c>
      <c r="D412" s="606">
        <v>45770.62950231481</v>
      </c>
      <c r="E412" s="606">
        <v>45770.63030092593</v>
      </c>
      <c r="F412" s="606">
        <v>45770.63752314815</v>
      </c>
      <c r="G412" s="509"/>
      <c r="H412" s="163" t="s">
        <v>21685</v>
      </c>
      <c r="I412" s="509"/>
      <c r="J412" s="509"/>
      <c r="K412" s="509"/>
      <c r="L412" s="509"/>
      <c r="M412" s="509"/>
      <c r="N412" s="509"/>
      <c r="O412" s="509"/>
      <c r="P412" s="509"/>
      <c r="Q412" s="509"/>
      <c r="R412" s="509"/>
      <c r="S412" s="509"/>
      <c r="T412" s="163" t="s">
        <v>2639</v>
      </c>
      <c r="U412" s="509"/>
      <c r="V412" s="163" t="s">
        <v>60</v>
      </c>
      <c r="W412" s="605" t="s">
        <v>136</v>
      </c>
      <c r="X412" s="509"/>
      <c r="Y412" s="509"/>
      <c r="Z412" s="509"/>
      <c r="AA412" s="509"/>
      <c r="AB412" s="509"/>
      <c r="AC412" s="509"/>
      <c r="AD412" s="509"/>
      <c r="AE412" s="509"/>
      <c r="AF412" s="509"/>
      <c r="AG412" s="509"/>
      <c r="AH412" s="509"/>
      <c r="AI412" s="509"/>
      <c r="AJ412" s="509"/>
      <c r="AK412" s="509"/>
      <c r="AL412" s="509"/>
      <c r="AM412" s="509"/>
      <c r="AN412" s="509"/>
      <c r="AO412" s="509"/>
      <c r="AP412" s="509"/>
      <c r="AQ412" s="163" t="s">
        <v>21722</v>
      </c>
      <c r="AR412" s="608">
        <v>45770.0</v>
      </c>
      <c r="AS412" s="507">
        <v>798000.0</v>
      </c>
      <c r="AT412" s="509"/>
      <c r="AU412" s="509"/>
      <c r="AV412" s="509"/>
      <c r="AW412" s="509"/>
      <c r="AX412" s="509"/>
      <c r="AY412" s="509"/>
      <c r="AZ412" s="509"/>
      <c r="BA412" s="509"/>
      <c r="BB412" s="509"/>
      <c r="BC412" s="509"/>
      <c r="BD412" s="509"/>
      <c r="BE412" s="509"/>
      <c r="BF412" s="509"/>
      <c r="BG412" s="509"/>
      <c r="BH412" s="163" t="s">
        <v>21688</v>
      </c>
      <c r="BI412" s="509"/>
      <c r="BJ412" s="509"/>
      <c r="BK412" s="509"/>
      <c r="BL412" s="509"/>
      <c r="BM412" s="509"/>
      <c r="BN412" s="509"/>
      <c r="BO412" s="509"/>
      <c r="BP412" s="509"/>
      <c r="BQ412" s="509"/>
      <c r="BR412" s="509"/>
      <c r="BS412" s="509"/>
      <c r="BT412" s="163" t="s">
        <v>21693</v>
      </c>
      <c r="BU412" s="509"/>
      <c r="BV412" s="509"/>
      <c r="BW412" s="509"/>
      <c r="BX412" s="509"/>
      <c r="BY412" s="507">
        <v>30324.0</v>
      </c>
      <c r="BZ412" s="507">
        <v>28500.0</v>
      </c>
      <c r="CA412" s="509"/>
      <c r="CB412" s="509"/>
      <c r="CC412" s="603">
        <v>45835.0</v>
      </c>
      <c r="CD412" s="163" t="s">
        <v>21723</v>
      </c>
      <c r="CE412" s="507">
        <v>1027824.0</v>
      </c>
      <c r="CF412" s="507">
        <v>229824.0</v>
      </c>
      <c r="CG412" s="509"/>
      <c r="CH412" s="509"/>
      <c r="CI412" s="509"/>
      <c r="CJ412" s="509"/>
      <c r="CK412" s="509"/>
      <c r="CL412" s="509"/>
      <c r="CM412" s="509"/>
      <c r="CN412" s="509"/>
      <c r="CO412" s="509"/>
      <c r="CP412" s="509"/>
      <c r="CQ412" s="509"/>
      <c r="CR412" s="509"/>
      <c r="CS412" s="509"/>
      <c r="CT412" s="509"/>
      <c r="CU412" s="163" t="s">
        <v>22807</v>
      </c>
      <c r="CV412" s="509"/>
      <c r="CW412" s="509"/>
      <c r="CX412" s="509"/>
      <c r="CY412" s="509"/>
      <c r="CZ412" s="509"/>
      <c r="DA412" s="509"/>
      <c r="DB412" s="509"/>
      <c r="DC412" s="509"/>
      <c r="DD412" s="509"/>
      <c r="DE412" s="509"/>
      <c r="DF412" s="509"/>
      <c r="DG412" s="163" t="s">
        <v>22812</v>
      </c>
      <c r="DH412" s="509"/>
      <c r="DI412" s="509"/>
      <c r="DJ412" s="509"/>
      <c r="DK412" s="509"/>
      <c r="DL412" s="509"/>
      <c r="DM412" s="509"/>
      <c r="DN412" s="509"/>
      <c r="DO412" s="509"/>
      <c r="DP412" s="163" t="s">
        <v>22815</v>
      </c>
      <c r="DQ412" s="163" t="s">
        <v>22808</v>
      </c>
      <c r="DR412" s="163" t="s">
        <v>60</v>
      </c>
      <c r="DS412" s="509"/>
      <c r="DT412" s="509"/>
      <c r="DU412" s="509"/>
      <c r="DV412" s="509"/>
      <c r="DW412" s="509"/>
      <c r="DX412" s="509"/>
      <c r="DY412" s="163" t="s">
        <v>22813</v>
      </c>
      <c r="DZ412" s="509"/>
      <c r="EA412" s="509"/>
      <c r="EB412" s="509"/>
      <c r="EC412" s="509"/>
      <c r="ED412" s="509"/>
      <c r="EE412" s="509"/>
      <c r="EF412" s="509"/>
      <c r="EG412" s="509"/>
      <c r="EH412" s="509"/>
      <c r="EI412" s="509"/>
      <c r="EJ412" s="509"/>
      <c r="EK412" s="509"/>
      <c r="EL412" s="509"/>
      <c r="EM412" s="509"/>
      <c r="EN412" s="509"/>
      <c r="EO412" s="509"/>
      <c r="EP412" s="509"/>
      <c r="EQ412" s="509"/>
      <c r="ER412" s="509"/>
      <c r="ES412" s="509"/>
      <c r="ET412" s="509"/>
      <c r="EU412" s="509"/>
      <c r="EV412" s="509"/>
      <c r="EW412" s="509"/>
      <c r="EX412" s="509"/>
      <c r="EY412" s="509"/>
      <c r="EZ412" s="509"/>
      <c r="FA412" s="509"/>
      <c r="FB412" s="509"/>
      <c r="FC412" s="509"/>
      <c r="FD412" s="509"/>
      <c r="FE412" s="509"/>
      <c r="FF412" s="509"/>
      <c r="FG412" s="509"/>
      <c r="FH412" s="163" t="s">
        <v>22809</v>
      </c>
      <c r="FI412" s="509"/>
      <c r="FJ412" s="509"/>
      <c r="FK412" s="509"/>
      <c r="FL412" s="509"/>
      <c r="FM412" s="509"/>
      <c r="FN412" s="509"/>
      <c r="FO412" s="509"/>
      <c r="FP412" s="509"/>
      <c r="FQ412" s="509"/>
      <c r="FR412" s="509"/>
      <c r="FS412" s="509"/>
      <c r="FT412" s="509"/>
      <c r="FU412" s="509"/>
      <c r="FV412" s="509"/>
      <c r="FW412" s="509"/>
      <c r="FX412" s="509"/>
      <c r="FY412" s="509"/>
      <c r="FZ412" s="509"/>
      <c r="GA412" s="509"/>
      <c r="GB412" s="509"/>
      <c r="GC412" s="509"/>
      <c r="GD412" s="509"/>
      <c r="GE412" s="509"/>
      <c r="GF412" s="509"/>
      <c r="GG412" s="509"/>
    </row>
    <row r="413">
      <c r="A413" s="507">
        <v>6834352.0</v>
      </c>
      <c r="B413" s="163" t="s">
        <v>22816</v>
      </c>
      <c r="C413" s="163" t="s">
        <v>212</v>
      </c>
      <c r="D413" s="606">
        <v>45770.65131944444</v>
      </c>
      <c r="E413" s="606">
        <v>45770.65451388889</v>
      </c>
      <c r="F413" s="606">
        <v>45770.66034722222</v>
      </c>
      <c r="G413" s="509"/>
      <c r="H413" s="163" t="s">
        <v>21685</v>
      </c>
      <c r="I413" s="509"/>
      <c r="J413" s="509"/>
      <c r="K413" s="509"/>
      <c r="L413" s="509"/>
      <c r="M413" s="509"/>
      <c r="N413" s="509"/>
      <c r="O413" s="509"/>
      <c r="P413" s="509"/>
      <c r="Q413" s="509"/>
      <c r="R413" s="509"/>
      <c r="S413" s="509"/>
      <c r="T413" s="509"/>
      <c r="U413" s="509"/>
      <c r="V413" s="163" t="s">
        <v>151</v>
      </c>
      <c r="W413" s="605" t="s">
        <v>138</v>
      </c>
      <c r="X413" s="509"/>
      <c r="Y413" s="509"/>
      <c r="Z413" s="509"/>
      <c r="AA413" s="509"/>
      <c r="AB413" s="509"/>
      <c r="AC413" s="509"/>
      <c r="AD413" s="509"/>
      <c r="AE413" s="509"/>
      <c r="AF413" s="509"/>
      <c r="AG413" s="509"/>
      <c r="AH413" s="509"/>
      <c r="AI413" s="509"/>
      <c r="AJ413" s="509"/>
      <c r="AK413" s="509"/>
      <c r="AL413" s="509"/>
      <c r="AM413" s="509"/>
      <c r="AN413" s="509"/>
      <c r="AO413" s="509"/>
      <c r="AP413" s="509"/>
      <c r="AQ413" s="509"/>
      <c r="AR413" s="607"/>
      <c r="AS413" s="509"/>
      <c r="AT413" s="509"/>
      <c r="AU413" s="509"/>
      <c r="AV413" s="509"/>
      <c r="AW413" s="509"/>
      <c r="AX413" s="509"/>
      <c r="AY413" s="509"/>
      <c r="AZ413" s="509"/>
      <c r="BA413" s="509"/>
      <c r="BB413" s="509"/>
      <c r="BC413" s="509"/>
      <c r="BD413" s="509"/>
      <c r="BE413" s="509"/>
      <c r="BF413" s="509"/>
      <c r="BG413" s="509"/>
      <c r="BH413" s="163" t="s">
        <v>21688</v>
      </c>
      <c r="BI413" s="509"/>
      <c r="BJ413" s="509"/>
      <c r="BK413" s="509"/>
      <c r="BL413" s="509"/>
      <c r="BM413" s="509"/>
      <c r="BN413" s="509"/>
      <c r="BO413" s="509"/>
      <c r="BP413" s="509"/>
      <c r="BQ413" s="509"/>
      <c r="BR413" s="509"/>
      <c r="BS413" s="509"/>
      <c r="BT413" s="509"/>
      <c r="BU413" s="509"/>
      <c r="BV413" s="509"/>
      <c r="BW413" s="509"/>
      <c r="BX413" s="509"/>
      <c r="BY413" s="509"/>
      <c r="BZ413" s="509"/>
      <c r="CA413" s="509"/>
      <c r="CB413" s="509"/>
      <c r="CC413" s="509"/>
      <c r="CD413" s="509"/>
      <c r="CE413" s="509"/>
      <c r="CF413" s="509"/>
      <c r="CG413" s="509"/>
      <c r="CH413" s="509"/>
      <c r="CI413" s="509"/>
      <c r="CJ413" s="509"/>
      <c r="CK413" s="509"/>
      <c r="CL413" s="509"/>
      <c r="CM413" s="509"/>
      <c r="CN413" s="509"/>
      <c r="CO413" s="509"/>
      <c r="CP413" s="509"/>
      <c r="CQ413" s="509"/>
      <c r="CR413" s="509"/>
      <c r="CS413" s="509"/>
      <c r="CT413" s="509"/>
      <c r="CU413" s="163" t="s">
        <v>22817</v>
      </c>
      <c r="CV413" s="509"/>
      <c r="CW413" s="509"/>
      <c r="CX413" s="509"/>
      <c r="CY413" s="509"/>
      <c r="CZ413" s="509"/>
      <c r="DA413" s="509"/>
      <c r="DB413" s="509"/>
      <c r="DC413" s="509"/>
      <c r="DD413" s="509"/>
      <c r="DE413" s="509"/>
      <c r="DF413" s="509"/>
      <c r="DG413" s="509"/>
      <c r="DH413" s="509"/>
      <c r="DI413" s="509"/>
      <c r="DJ413" s="509"/>
      <c r="DK413" s="509"/>
      <c r="DL413" s="163" t="s">
        <v>22817</v>
      </c>
      <c r="DM413" s="509"/>
      <c r="DN413" s="509"/>
      <c r="DO413" s="509"/>
      <c r="DP413" s="509"/>
      <c r="DQ413" s="163" t="s">
        <v>137</v>
      </c>
      <c r="DR413" s="163" t="s">
        <v>151</v>
      </c>
      <c r="DS413" s="509"/>
      <c r="DT413" s="509"/>
      <c r="DU413" s="509"/>
      <c r="DV413" s="509"/>
      <c r="DW413" s="509"/>
      <c r="DX413" s="509"/>
      <c r="DY413" s="509"/>
      <c r="DZ413" s="509"/>
      <c r="EA413" s="509"/>
      <c r="EB413" s="509"/>
      <c r="EC413" s="509"/>
      <c r="ED413" s="509"/>
      <c r="EE413" s="602">
        <v>45770.0</v>
      </c>
      <c r="EF413" s="509"/>
      <c r="EG413" s="509"/>
      <c r="EH413" s="509"/>
      <c r="EI413" s="509"/>
      <c r="EJ413" s="509"/>
      <c r="EK413" s="509"/>
      <c r="EL413" s="509"/>
      <c r="EM413" s="509"/>
      <c r="EN413" s="509"/>
      <c r="EO413" s="509"/>
      <c r="EP413" s="509"/>
      <c r="EQ413" s="509"/>
      <c r="ER413" s="509"/>
      <c r="ES413" s="509"/>
      <c r="ET413" s="509"/>
      <c r="EU413" s="509"/>
      <c r="EV413" s="509"/>
      <c r="EW413" s="509"/>
      <c r="EX413" s="509"/>
      <c r="EY413" s="509"/>
      <c r="EZ413" s="509"/>
      <c r="FA413" s="509"/>
      <c r="FB413" s="509"/>
      <c r="FC413" s="509"/>
      <c r="FD413" s="509"/>
      <c r="FE413" s="509"/>
      <c r="FF413" s="509"/>
      <c r="FG413" s="509"/>
      <c r="FH413" s="163" t="s">
        <v>22818</v>
      </c>
      <c r="FI413" s="509"/>
      <c r="FJ413" s="509"/>
      <c r="FK413" s="509"/>
      <c r="FL413" s="509"/>
      <c r="FM413" s="509"/>
      <c r="FN413" s="509"/>
      <c r="FO413" s="509"/>
      <c r="FP413" s="509"/>
      <c r="FQ413" s="509"/>
      <c r="FR413" s="509"/>
      <c r="FS413" s="509"/>
      <c r="FT413" s="509"/>
      <c r="FU413" s="509"/>
      <c r="FV413" s="509"/>
      <c r="FW413" s="509"/>
      <c r="FX413" s="509"/>
      <c r="FY413" s="509"/>
      <c r="FZ413" s="509"/>
      <c r="GA413" s="509"/>
      <c r="GB413" s="509"/>
      <c r="GC413" s="509"/>
      <c r="GD413" s="509"/>
      <c r="GE413" s="509"/>
      <c r="GF413" s="509"/>
      <c r="GG413" s="509"/>
    </row>
    <row r="414">
      <c r="A414" s="507">
        <v>6834391.0</v>
      </c>
      <c r="B414" s="163" t="s">
        <v>22819</v>
      </c>
      <c r="C414" s="163" t="s">
        <v>212</v>
      </c>
      <c r="D414" s="606">
        <v>45770.65378472222</v>
      </c>
      <c r="E414" s="606">
        <v>45770.6596875</v>
      </c>
      <c r="F414" s="606">
        <v>45770.66457175926</v>
      </c>
      <c r="G414" s="509"/>
      <c r="H414" s="163" t="s">
        <v>21685</v>
      </c>
      <c r="I414" s="509"/>
      <c r="J414" s="509"/>
      <c r="K414" s="509"/>
      <c r="L414" s="509"/>
      <c r="M414" s="509"/>
      <c r="N414" s="509"/>
      <c r="O414" s="509"/>
      <c r="P414" s="509"/>
      <c r="Q414" s="509"/>
      <c r="R414" s="509"/>
      <c r="S414" s="509"/>
      <c r="T414" s="163" t="s">
        <v>2639</v>
      </c>
      <c r="U414" s="509"/>
      <c r="V414" s="163" t="s">
        <v>151</v>
      </c>
      <c r="W414" s="605" t="s">
        <v>138</v>
      </c>
      <c r="X414" s="509"/>
      <c r="Y414" s="509"/>
      <c r="Z414" s="509"/>
      <c r="AA414" s="509"/>
      <c r="AB414" s="509"/>
      <c r="AC414" s="509"/>
      <c r="AD414" s="509"/>
      <c r="AE414" s="509"/>
      <c r="AF414" s="509"/>
      <c r="AG414" s="509"/>
      <c r="AH414" s="509"/>
      <c r="AI414" s="509"/>
      <c r="AJ414" s="509"/>
      <c r="AK414" s="509"/>
      <c r="AL414" s="509"/>
      <c r="AM414" s="509"/>
      <c r="AN414" s="509"/>
      <c r="AO414" s="509"/>
      <c r="AP414" s="509"/>
      <c r="AQ414" s="509"/>
      <c r="AR414" s="608">
        <v>45770.0</v>
      </c>
      <c r="AS414" s="604">
        <v>798000.0</v>
      </c>
      <c r="AT414" s="509"/>
      <c r="AU414" s="509"/>
      <c r="AV414" s="509"/>
      <c r="AW414" s="509"/>
      <c r="AX414" s="509"/>
      <c r="AY414" s="509"/>
      <c r="AZ414" s="509"/>
      <c r="BA414" s="509"/>
      <c r="BB414" s="509"/>
      <c r="BC414" s="509"/>
      <c r="BD414" s="509"/>
      <c r="BE414" s="509"/>
      <c r="BF414" s="509"/>
      <c r="BG414" s="509"/>
      <c r="BH414" s="163" t="s">
        <v>21688</v>
      </c>
      <c r="BI414" s="509"/>
      <c r="BJ414" s="509"/>
      <c r="BK414" s="509"/>
      <c r="BL414" s="509"/>
      <c r="BM414" s="509"/>
      <c r="BN414" s="509"/>
      <c r="BO414" s="509"/>
      <c r="BP414" s="604">
        <v>798000.0</v>
      </c>
      <c r="BQ414" s="509"/>
      <c r="BR414" s="509"/>
      <c r="BS414" s="509"/>
      <c r="BT414" s="509"/>
      <c r="BU414" s="509"/>
      <c r="BV414" s="509"/>
      <c r="BW414" s="509"/>
      <c r="BX414" s="509"/>
      <c r="BY414" s="509"/>
      <c r="BZ414" s="509"/>
      <c r="CA414" s="509"/>
      <c r="CB414" s="514">
        <v>45770.0</v>
      </c>
      <c r="CC414" s="509"/>
      <c r="CD414" s="509"/>
      <c r="CE414" s="604">
        <v>798000.0</v>
      </c>
      <c r="CF414" s="507">
        <v>0.0</v>
      </c>
      <c r="CG414" s="509"/>
      <c r="CH414" s="509"/>
      <c r="CI414" s="509"/>
      <c r="CJ414" s="509"/>
      <c r="CK414" s="509"/>
      <c r="CL414" s="509"/>
      <c r="CM414" s="509"/>
      <c r="CN414" s="509"/>
      <c r="CO414" s="509"/>
      <c r="CP414" s="509"/>
      <c r="CQ414" s="509"/>
      <c r="CR414" s="509"/>
      <c r="CS414" s="509"/>
      <c r="CT414" s="509"/>
      <c r="CU414" s="163" t="s">
        <v>22817</v>
      </c>
      <c r="CV414" s="509"/>
      <c r="CW414" s="509"/>
      <c r="CX414" s="509"/>
      <c r="CY414" s="509"/>
      <c r="CZ414" s="509"/>
      <c r="DA414" s="509"/>
      <c r="DB414" s="509"/>
      <c r="DC414" s="509"/>
      <c r="DD414" s="509"/>
      <c r="DE414" s="509"/>
      <c r="DF414" s="509"/>
      <c r="DG414" s="163" t="s">
        <v>22451</v>
      </c>
      <c r="DH414" s="509"/>
      <c r="DI414" s="509"/>
      <c r="DJ414" s="509"/>
      <c r="DK414" s="509"/>
      <c r="DL414" s="509"/>
      <c r="DM414" s="509"/>
      <c r="DN414" s="509"/>
      <c r="DO414" s="509"/>
      <c r="DP414" s="507">
        <v>4760011.0</v>
      </c>
      <c r="DQ414" s="163" t="s">
        <v>137</v>
      </c>
      <c r="DR414" s="163" t="s">
        <v>151</v>
      </c>
      <c r="DS414" s="509"/>
      <c r="DT414" s="509"/>
      <c r="DU414" s="509"/>
      <c r="DV414" s="509"/>
      <c r="DW414" s="509"/>
      <c r="DX414" s="509"/>
      <c r="DY414" s="163" t="s">
        <v>22820</v>
      </c>
      <c r="DZ414" s="509"/>
      <c r="EA414" s="509"/>
      <c r="EB414" s="509"/>
      <c r="EC414" s="509"/>
      <c r="ED414" s="509"/>
      <c r="EE414" s="509"/>
      <c r="EF414" s="509"/>
      <c r="EG414" s="509"/>
      <c r="EH414" s="509"/>
      <c r="EI414" s="509"/>
      <c r="EJ414" s="509"/>
      <c r="EK414" s="509"/>
      <c r="EL414" s="509"/>
      <c r="EM414" s="509"/>
      <c r="EN414" s="509"/>
      <c r="EO414" s="509"/>
      <c r="EP414" s="509"/>
      <c r="EQ414" s="509"/>
      <c r="ER414" s="509"/>
      <c r="ES414" s="509"/>
      <c r="ET414" s="509"/>
      <c r="EU414" s="509"/>
      <c r="EV414" s="509"/>
      <c r="EW414" s="509"/>
      <c r="EX414" s="509"/>
      <c r="EY414" s="509"/>
      <c r="EZ414" s="509"/>
      <c r="FA414" s="509"/>
      <c r="FB414" s="509"/>
      <c r="FC414" s="509"/>
      <c r="FD414" s="509"/>
      <c r="FE414" s="509"/>
      <c r="FF414" s="509"/>
      <c r="FG414" s="509"/>
      <c r="FH414" s="163" t="s">
        <v>22818</v>
      </c>
      <c r="FI414" s="509"/>
      <c r="FJ414" s="509"/>
      <c r="FK414" s="509"/>
      <c r="FL414" s="509"/>
      <c r="FM414" s="509"/>
      <c r="FN414" s="509"/>
      <c r="FO414" s="509"/>
      <c r="FP414" s="509"/>
      <c r="FQ414" s="509"/>
      <c r="FR414" s="509"/>
      <c r="FS414" s="509"/>
      <c r="FT414" s="509"/>
      <c r="FU414" s="509"/>
      <c r="FV414" s="509"/>
      <c r="FW414" s="509"/>
      <c r="FX414" s="509"/>
      <c r="FY414" s="509"/>
      <c r="FZ414" s="509"/>
      <c r="GA414" s="509"/>
      <c r="GB414" s="509"/>
      <c r="GC414" s="509"/>
      <c r="GD414" s="509"/>
      <c r="GE414" s="509"/>
      <c r="GF414" s="509"/>
      <c r="GG414" s="509"/>
    </row>
    <row r="415">
      <c r="A415" s="507">
        <v>6834437.0</v>
      </c>
      <c r="B415" s="163" t="s">
        <v>22821</v>
      </c>
      <c r="C415" s="163" t="s">
        <v>212</v>
      </c>
      <c r="D415" s="606">
        <v>45770.65509259259</v>
      </c>
      <c r="E415" s="606">
        <v>45770.65712962963</v>
      </c>
      <c r="F415" s="606">
        <v>45770.66324074074</v>
      </c>
      <c r="G415" s="509"/>
      <c r="H415" s="163" t="s">
        <v>21685</v>
      </c>
      <c r="I415" s="509"/>
      <c r="J415" s="509"/>
      <c r="K415" s="509"/>
      <c r="L415" s="509"/>
      <c r="M415" s="509"/>
      <c r="N415" s="509"/>
      <c r="O415" s="509"/>
      <c r="P415" s="509"/>
      <c r="Q415" s="509"/>
      <c r="R415" s="509"/>
      <c r="S415" s="509"/>
      <c r="T415" s="163" t="s">
        <v>2639</v>
      </c>
      <c r="U415" s="509"/>
      <c r="V415" s="163" t="s">
        <v>151</v>
      </c>
      <c r="W415" s="605" t="s">
        <v>138</v>
      </c>
      <c r="X415" s="509"/>
      <c r="Y415" s="509"/>
      <c r="Z415" s="509"/>
      <c r="AA415" s="509"/>
      <c r="AB415" s="509"/>
      <c r="AC415" s="509"/>
      <c r="AD415" s="509"/>
      <c r="AE415" s="509"/>
      <c r="AF415" s="509"/>
      <c r="AG415" s="509"/>
      <c r="AH415" s="509"/>
      <c r="AI415" s="509"/>
      <c r="AJ415" s="509"/>
      <c r="AK415" s="509"/>
      <c r="AL415" s="509"/>
      <c r="AM415" s="509"/>
      <c r="AN415" s="509"/>
      <c r="AO415" s="509"/>
      <c r="AP415" s="509"/>
      <c r="AQ415" s="509"/>
      <c r="AR415" s="608">
        <v>45770.0</v>
      </c>
      <c r="AS415" s="604">
        <v>798000.0</v>
      </c>
      <c r="AT415" s="509"/>
      <c r="AU415" s="509"/>
      <c r="AV415" s="509"/>
      <c r="AW415" s="509"/>
      <c r="AX415" s="509"/>
      <c r="AY415" s="509"/>
      <c r="AZ415" s="509"/>
      <c r="BA415" s="509"/>
      <c r="BB415" s="509"/>
      <c r="BC415" s="509"/>
      <c r="BD415" s="509"/>
      <c r="BE415" s="509"/>
      <c r="BF415" s="509"/>
      <c r="BG415" s="509"/>
      <c r="BH415" s="163" t="s">
        <v>21688</v>
      </c>
      <c r="BI415" s="509"/>
      <c r="BJ415" s="509"/>
      <c r="BK415" s="509"/>
      <c r="BL415" s="509"/>
      <c r="BM415" s="509"/>
      <c r="BN415" s="509"/>
      <c r="BO415" s="509"/>
      <c r="BP415" s="604">
        <v>798000.0</v>
      </c>
      <c r="BQ415" s="509"/>
      <c r="BR415" s="509"/>
      <c r="BS415" s="509"/>
      <c r="BT415" s="509"/>
      <c r="BU415" s="509"/>
      <c r="BV415" s="509"/>
      <c r="BW415" s="509"/>
      <c r="BX415" s="509"/>
      <c r="BY415" s="509"/>
      <c r="BZ415" s="509"/>
      <c r="CA415" s="509"/>
      <c r="CB415" s="514">
        <v>45770.0</v>
      </c>
      <c r="CC415" s="509"/>
      <c r="CD415" s="509"/>
      <c r="CE415" s="604">
        <v>798000.0</v>
      </c>
      <c r="CF415" s="507">
        <v>0.0</v>
      </c>
      <c r="CG415" s="509"/>
      <c r="CH415" s="509"/>
      <c r="CI415" s="509"/>
      <c r="CJ415" s="509"/>
      <c r="CK415" s="509"/>
      <c r="CL415" s="509"/>
      <c r="CM415" s="509"/>
      <c r="CN415" s="509"/>
      <c r="CO415" s="509"/>
      <c r="CP415" s="509"/>
      <c r="CQ415" s="509"/>
      <c r="CR415" s="509"/>
      <c r="CS415" s="509"/>
      <c r="CT415" s="509"/>
      <c r="CU415" s="163" t="s">
        <v>22817</v>
      </c>
      <c r="CV415" s="509"/>
      <c r="CW415" s="509"/>
      <c r="CX415" s="509"/>
      <c r="CY415" s="509"/>
      <c r="CZ415" s="509"/>
      <c r="DA415" s="509"/>
      <c r="DB415" s="509"/>
      <c r="DC415" s="509"/>
      <c r="DD415" s="509"/>
      <c r="DE415" s="509"/>
      <c r="DF415" s="509"/>
      <c r="DG415" s="163" t="s">
        <v>22451</v>
      </c>
      <c r="DH415" s="509"/>
      <c r="DI415" s="509"/>
      <c r="DJ415" s="509"/>
      <c r="DK415" s="509"/>
      <c r="DL415" s="509"/>
      <c r="DM415" s="509"/>
      <c r="DN415" s="509"/>
      <c r="DO415" s="509"/>
      <c r="DP415" s="509"/>
      <c r="DQ415" s="163" t="s">
        <v>137</v>
      </c>
      <c r="DR415" s="163" t="s">
        <v>151</v>
      </c>
      <c r="DS415" s="509"/>
      <c r="DT415" s="509"/>
      <c r="DU415" s="509"/>
      <c r="DV415" s="509"/>
      <c r="DW415" s="509"/>
      <c r="DX415" s="509"/>
      <c r="DY415" s="163" t="s">
        <v>22820</v>
      </c>
      <c r="DZ415" s="509"/>
      <c r="EA415" s="509"/>
      <c r="EB415" s="509"/>
      <c r="EC415" s="509"/>
      <c r="ED415" s="509"/>
      <c r="EE415" s="509"/>
      <c r="EF415" s="509"/>
      <c r="EG415" s="509"/>
      <c r="EH415" s="509"/>
      <c r="EI415" s="509"/>
      <c r="EJ415" s="509"/>
      <c r="EK415" s="509"/>
      <c r="EL415" s="509"/>
      <c r="EM415" s="509"/>
      <c r="EN415" s="509"/>
      <c r="EO415" s="509"/>
      <c r="EP415" s="509"/>
      <c r="EQ415" s="509"/>
      <c r="ER415" s="509"/>
      <c r="ES415" s="509"/>
      <c r="ET415" s="509"/>
      <c r="EU415" s="509"/>
      <c r="EV415" s="509"/>
      <c r="EW415" s="509"/>
      <c r="EX415" s="509"/>
      <c r="EY415" s="509"/>
      <c r="EZ415" s="509"/>
      <c r="FA415" s="509"/>
      <c r="FB415" s="509"/>
      <c r="FC415" s="509"/>
      <c r="FD415" s="509"/>
      <c r="FE415" s="509"/>
      <c r="FF415" s="509"/>
      <c r="FG415" s="509"/>
      <c r="FH415" s="163" t="s">
        <v>22818</v>
      </c>
      <c r="FI415" s="509"/>
      <c r="FJ415" s="509"/>
      <c r="FK415" s="509"/>
      <c r="FL415" s="509"/>
      <c r="FM415" s="509"/>
      <c r="FN415" s="509"/>
      <c r="FO415" s="509"/>
      <c r="FP415" s="509"/>
      <c r="FQ415" s="509"/>
      <c r="FR415" s="509"/>
      <c r="FS415" s="509"/>
      <c r="FT415" s="509"/>
      <c r="FU415" s="509"/>
      <c r="FV415" s="509"/>
      <c r="FW415" s="509"/>
      <c r="FX415" s="509"/>
      <c r="FY415" s="509"/>
      <c r="FZ415" s="509"/>
      <c r="GA415" s="509"/>
      <c r="GB415" s="509"/>
      <c r="GC415" s="509"/>
      <c r="GD415" s="509"/>
      <c r="GE415" s="509"/>
      <c r="GF415" s="509"/>
      <c r="GG415" s="509"/>
    </row>
    <row r="416">
      <c r="A416" s="507">
        <v>6843735.0</v>
      </c>
      <c r="B416" s="163" t="s">
        <v>22822</v>
      </c>
      <c r="C416" s="163" t="s">
        <v>212</v>
      </c>
      <c r="D416" s="606">
        <v>45771.49052083334</v>
      </c>
      <c r="E416" s="606">
        <v>45771.500543981485</v>
      </c>
      <c r="F416" s="606">
        <v>45771.502222222225</v>
      </c>
      <c r="G416" s="509"/>
      <c r="H416" s="163" t="s">
        <v>21685</v>
      </c>
      <c r="I416" s="509"/>
      <c r="J416" s="509"/>
      <c r="K416" s="509"/>
      <c r="L416" s="509"/>
      <c r="M416" s="509"/>
      <c r="N416" s="509"/>
      <c r="O416" s="509"/>
      <c r="P416" s="509"/>
      <c r="Q416" s="509"/>
      <c r="R416" s="509"/>
      <c r="S416" s="509"/>
      <c r="T416" s="509"/>
      <c r="U416" s="509"/>
      <c r="V416" s="163" t="s">
        <v>60</v>
      </c>
      <c r="W416" s="605" t="s">
        <v>140</v>
      </c>
      <c r="X416" s="509"/>
      <c r="Y416" s="509"/>
      <c r="Z416" s="509"/>
      <c r="AA416" s="509"/>
      <c r="AB416" s="509"/>
      <c r="AC416" s="509"/>
      <c r="AD416" s="509"/>
      <c r="AE416" s="509"/>
      <c r="AF416" s="509"/>
      <c r="AG416" s="509"/>
      <c r="AH416" s="509"/>
      <c r="AI416" s="509"/>
      <c r="AJ416" s="509"/>
      <c r="AK416" s="509"/>
      <c r="AL416" s="509"/>
      <c r="AM416" s="509"/>
      <c r="AN416" s="509"/>
      <c r="AO416" s="509"/>
      <c r="AP416" s="509"/>
      <c r="AQ416" s="509"/>
      <c r="AR416" s="607"/>
      <c r="AS416" s="509"/>
      <c r="AT416" s="509"/>
      <c r="AU416" s="509"/>
      <c r="AV416" s="509"/>
      <c r="AW416" s="509"/>
      <c r="AX416" s="509"/>
      <c r="AY416" s="509"/>
      <c r="AZ416" s="509"/>
      <c r="BA416" s="509"/>
      <c r="BB416" s="509"/>
      <c r="BC416" s="509"/>
      <c r="BD416" s="509"/>
      <c r="BE416" s="509"/>
      <c r="BF416" s="509"/>
      <c r="BG416" s="509"/>
      <c r="BH416" s="163" t="s">
        <v>21688</v>
      </c>
      <c r="BI416" s="509"/>
      <c r="BJ416" s="509"/>
      <c r="BK416" s="509"/>
      <c r="BL416" s="509"/>
      <c r="BM416" s="509"/>
      <c r="BN416" s="509"/>
      <c r="BO416" s="509"/>
      <c r="BP416" s="509"/>
      <c r="BQ416" s="509"/>
      <c r="BR416" s="509"/>
      <c r="BS416" s="509"/>
      <c r="BT416" s="509"/>
      <c r="BU416" s="509"/>
      <c r="BV416" s="509"/>
      <c r="BW416" s="509"/>
      <c r="BX416" s="509"/>
      <c r="BY416" s="509"/>
      <c r="BZ416" s="509"/>
      <c r="CA416" s="509"/>
      <c r="CB416" s="509"/>
      <c r="CC416" s="509"/>
      <c r="CD416" s="509"/>
      <c r="CE416" s="509"/>
      <c r="CF416" s="509"/>
      <c r="CG416" s="509"/>
      <c r="CH416" s="509"/>
      <c r="CI416" s="509"/>
      <c r="CJ416" s="509"/>
      <c r="CK416" s="509"/>
      <c r="CL416" s="509"/>
      <c r="CM416" s="509"/>
      <c r="CN416" s="509"/>
      <c r="CO416" s="509"/>
      <c r="CP416" s="509"/>
      <c r="CQ416" s="509"/>
      <c r="CR416" s="509"/>
      <c r="CS416" s="509"/>
      <c r="CT416" s="509"/>
      <c r="CU416" s="163" t="s">
        <v>22823</v>
      </c>
      <c r="CV416" s="509"/>
      <c r="CW416" s="509"/>
      <c r="CX416" s="509"/>
      <c r="CY416" s="509"/>
      <c r="CZ416" s="509"/>
      <c r="DA416" s="509"/>
      <c r="DB416" s="509"/>
      <c r="DC416" s="509"/>
      <c r="DD416" s="509"/>
      <c r="DE416" s="509"/>
      <c r="DF416" s="509"/>
      <c r="DG416" s="509"/>
      <c r="DH416" s="509"/>
      <c r="DI416" s="509"/>
      <c r="DJ416" s="509"/>
      <c r="DK416" s="509"/>
      <c r="DL416" s="163" t="s">
        <v>22823</v>
      </c>
      <c r="DM416" s="509"/>
      <c r="DN416" s="509"/>
      <c r="DO416" s="509"/>
      <c r="DP416" s="509"/>
      <c r="DQ416" s="163" t="s">
        <v>22824</v>
      </c>
      <c r="DR416" s="163" t="s">
        <v>60</v>
      </c>
      <c r="DS416" s="509"/>
      <c r="DT416" s="509"/>
      <c r="DU416" s="509"/>
      <c r="DV416" s="509"/>
      <c r="DW416" s="509"/>
      <c r="DX416" s="509"/>
      <c r="DY416" s="509"/>
      <c r="DZ416" s="509"/>
      <c r="EA416" s="509"/>
      <c r="EB416" s="509"/>
      <c r="EC416" s="509"/>
      <c r="ED416" s="509"/>
      <c r="EE416" s="602">
        <v>45771.0</v>
      </c>
      <c r="EF416" s="509"/>
      <c r="EG416" s="509"/>
      <c r="EH416" s="509"/>
      <c r="EI416" s="509"/>
      <c r="EJ416" s="509"/>
      <c r="EK416" s="509"/>
      <c r="EL416" s="509"/>
      <c r="EM416" s="509"/>
      <c r="EN416" s="509"/>
      <c r="EO416" s="509"/>
      <c r="EP416" s="509"/>
      <c r="EQ416" s="509"/>
      <c r="ER416" s="509"/>
      <c r="ES416" s="509"/>
      <c r="ET416" s="509"/>
      <c r="EU416" s="509"/>
      <c r="EV416" s="509"/>
      <c r="EW416" s="509"/>
      <c r="EX416" s="509"/>
      <c r="EY416" s="509"/>
      <c r="EZ416" s="509"/>
      <c r="FA416" s="509"/>
      <c r="FB416" s="509"/>
      <c r="FC416" s="509"/>
      <c r="FD416" s="509"/>
      <c r="FE416" s="509"/>
      <c r="FF416" s="509"/>
      <c r="FG416" s="509"/>
      <c r="FH416" s="163" t="s">
        <v>22825</v>
      </c>
      <c r="FI416" s="509"/>
      <c r="FJ416" s="509"/>
      <c r="FK416" s="509"/>
      <c r="FL416" s="509"/>
      <c r="FM416" s="509"/>
      <c r="FN416" s="509"/>
      <c r="FO416" s="509"/>
      <c r="FP416" s="509"/>
      <c r="FQ416" s="509"/>
      <c r="FR416" s="509"/>
      <c r="FS416" s="509"/>
      <c r="FT416" s="509"/>
      <c r="FU416" s="509"/>
      <c r="FV416" s="509"/>
      <c r="FW416" s="509"/>
      <c r="FX416" s="509"/>
      <c r="FY416" s="509"/>
      <c r="FZ416" s="509"/>
      <c r="GA416" s="509"/>
      <c r="GB416" s="509"/>
      <c r="GC416" s="509"/>
      <c r="GD416" s="509"/>
      <c r="GE416" s="509"/>
      <c r="GF416" s="509"/>
      <c r="GG416" s="509"/>
    </row>
    <row r="417">
      <c r="A417" s="507">
        <v>6843745.0</v>
      </c>
      <c r="B417" s="163" t="s">
        <v>22826</v>
      </c>
      <c r="C417" s="163" t="s">
        <v>212</v>
      </c>
      <c r="D417" s="606">
        <v>45771.491423611114</v>
      </c>
      <c r="E417" s="606">
        <v>45771.50168981482</v>
      </c>
      <c r="F417" s="606">
        <v>45771.50266203703</v>
      </c>
      <c r="G417" s="509"/>
      <c r="H417" s="163" t="s">
        <v>21685</v>
      </c>
      <c r="I417" s="509"/>
      <c r="J417" s="509"/>
      <c r="K417" s="509"/>
      <c r="L417" s="509"/>
      <c r="M417" s="509"/>
      <c r="N417" s="509"/>
      <c r="O417" s="509"/>
      <c r="P417" s="509"/>
      <c r="Q417" s="509"/>
      <c r="R417" s="509"/>
      <c r="S417" s="509"/>
      <c r="T417" s="163" t="s">
        <v>2639</v>
      </c>
      <c r="U417" s="509"/>
      <c r="V417" s="163" t="s">
        <v>60</v>
      </c>
      <c r="W417" s="605" t="s">
        <v>140</v>
      </c>
      <c r="X417" s="509"/>
      <c r="Y417" s="509"/>
      <c r="Z417" s="509"/>
      <c r="AA417" s="509"/>
      <c r="AB417" s="509"/>
      <c r="AC417" s="509"/>
      <c r="AD417" s="509"/>
      <c r="AE417" s="509"/>
      <c r="AF417" s="509"/>
      <c r="AG417" s="509"/>
      <c r="AH417" s="509"/>
      <c r="AI417" s="509"/>
      <c r="AJ417" s="509"/>
      <c r="AK417" s="509"/>
      <c r="AL417" s="509"/>
      <c r="AM417" s="509"/>
      <c r="AN417" s="509"/>
      <c r="AO417" s="509"/>
      <c r="AP417" s="509"/>
      <c r="AQ417" s="509"/>
      <c r="AR417" s="608">
        <v>45771.0</v>
      </c>
      <c r="AS417" s="507">
        <v>798000.0</v>
      </c>
      <c r="AT417" s="509"/>
      <c r="AU417" s="509"/>
      <c r="AV417" s="509"/>
      <c r="AW417" s="509"/>
      <c r="AX417" s="509"/>
      <c r="AY417" s="509"/>
      <c r="AZ417" s="509"/>
      <c r="BA417" s="509"/>
      <c r="BB417" s="509"/>
      <c r="BC417" s="509"/>
      <c r="BD417" s="509"/>
      <c r="BE417" s="509"/>
      <c r="BF417" s="509"/>
      <c r="BG417" s="509"/>
      <c r="BH417" s="163" t="s">
        <v>21688</v>
      </c>
      <c r="BI417" s="509"/>
      <c r="BJ417" s="509"/>
      <c r="BK417" s="509"/>
      <c r="BL417" s="509"/>
      <c r="BM417" s="509"/>
      <c r="BN417" s="509"/>
      <c r="BO417" s="509"/>
      <c r="BP417" s="507">
        <v>798000.0</v>
      </c>
      <c r="BQ417" s="509"/>
      <c r="BR417" s="509"/>
      <c r="BS417" s="509"/>
      <c r="BT417" s="509"/>
      <c r="BU417" s="509"/>
      <c r="BV417" s="509"/>
      <c r="BW417" s="509"/>
      <c r="BX417" s="509"/>
      <c r="BY417" s="509"/>
      <c r="BZ417" s="509"/>
      <c r="CA417" s="509"/>
      <c r="CB417" s="603">
        <v>45771.0</v>
      </c>
      <c r="CC417" s="509"/>
      <c r="CD417" s="509"/>
      <c r="CE417" s="507">
        <v>798000.0</v>
      </c>
      <c r="CF417" s="507">
        <v>0.0</v>
      </c>
      <c r="CG417" s="509"/>
      <c r="CH417" s="509"/>
      <c r="CI417" s="509"/>
      <c r="CJ417" s="509"/>
      <c r="CK417" s="509"/>
      <c r="CL417" s="509"/>
      <c r="CM417" s="509"/>
      <c r="CN417" s="509"/>
      <c r="CO417" s="509"/>
      <c r="CP417" s="509"/>
      <c r="CQ417" s="509"/>
      <c r="CR417" s="509"/>
      <c r="CS417" s="509"/>
      <c r="CT417" s="509"/>
      <c r="CU417" s="163" t="s">
        <v>22823</v>
      </c>
      <c r="CV417" s="509"/>
      <c r="CW417" s="509"/>
      <c r="CX417" s="509"/>
      <c r="CY417" s="509"/>
      <c r="CZ417" s="509"/>
      <c r="DA417" s="509"/>
      <c r="DB417" s="509"/>
      <c r="DC417" s="509"/>
      <c r="DD417" s="509"/>
      <c r="DE417" s="509"/>
      <c r="DF417" s="509"/>
      <c r="DG417" s="163" t="s">
        <v>22827</v>
      </c>
      <c r="DH417" s="509"/>
      <c r="DI417" s="509"/>
      <c r="DJ417" s="509"/>
      <c r="DK417" s="509"/>
      <c r="DL417" s="509"/>
      <c r="DM417" s="509"/>
      <c r="DN417" s="509"/>
      <c r="DO417" s="509"/>
      <c r="DP417" s="509"/>
      <c r="DQ417" s="163" t="s">
        <v>22824</v>
      </c>
      <c r="DR417" s="163" t="s">
        <v>60</v>
      </c>
      <c r="DS417" s="509"/>
      <c r="DT417" s="509"/>
      <c r="DU417" s="509"/>
      <c r="DV417" s="509"/>
      <c r="DW417" s="509"/>
      <c r="DX417" s="509"/>
      <c r="DY417" s="163" t="s">
        <v>22828</v>
      </c>
      <c r="DZ417" s="509"/>
      <c r="EA417" s="509"/>
      <c r="EB417" s="509"/>
      <c r="EC417" s="509"/>
      <c r="ED417" s="509"/>
      <c r="EE417" s="509"/>
      <c r="EF417" s="509"/>
      <c r="EG417" s="509"/>
      <c r="EH417" s="509"/>
      <c r="EI417" s="509"/>
      <c r="EJ417" s="509"/>
      <c r="EK417" s="509"/>
      <c r="EL417" s="509"/>
      <c r="EM417" s="509"/>
      <c r="EN417" s="509"/>
      <c r="EO417" s="509"/>
      <c r="EP417" s="509"/>
      <c r="EQ417" s="509"/>
      <c r="ER417" s="509"/>
      <c r="ES417" s="509"/>
      <c r="ET417" s="509"/>
      <c r="EU417" s="509"/>
      <c r="EV417" s="509"/>
      <c r="EW417" s="509"/>
      <c r="EX417" s="509"/>
      <c r="EY417" s="509"/>
      <c r="EZ417" s="509"/>
      <c r="FA417" s="509"/>
      <c r="FB417" s="509"/>
      <c r="FC417" s="509"/>
      <c r="FD417" s="509"/>
      <c r="FE417" s="509"/>
      <c r="FF417" s="509"/>
      <c r="FG417" s="509"/>
      <c r="FH417" s="163" t="s">
        <v>22825</v>
      </c>
      <c r="FI417" s="509"/>
      <c r="FJ417" s="509"/>
      <c r="FK417" s="509"/>
      <c r="FL417" s="509"/>
      <c r="FM417" s="509"/>
      <c r="FN417" s="509"/>
      <c r="FO417" s="509"/>
      <c r="FP417" s="509"/>
      <c r="FQ417" s="509"/>
      <c r="FR417" s="509"/>
      <c r="FS417" s="509"/>
      <c r="FT417" s="509"/>
      <c r="FU417" s="509"/>
      <c r="FV417" s="509"/>
      <c r="FW417" s="509"/>
      <c r="FX417" s="509"/>
      <c r="FY417" s="509"/>
      <c r="FZ417" s="509"/>
      <c r="GA417" s="509"/>
      <c r="GB417" s="509"/>
      <c r="GC417" s="509"/>
      <c r="GD417" s="509"/>
      <c r="GE417" s="509"/>
      <c r="GF417" s="509"/>
      <c r="GG417" s="509"/>
    </row>
    <row r="418">
      <c r="A418" s="507">
        <v>6843758.0</v>
      </c>
      <c r="B418" s="163" t="s">
        <v>22829</v>
      </c>
      <c r="C418" s="163" t="s">
        <v>212</v>
      </c>
      <c r="D418" s="606">
        <v>45771.49238425926</v>
      </c>
      <c r="E418" s="606">
        <v>45771.503969907404</v>
      </c>
      <c r="F418" s="606">
        <v>45771.50451388889</v>
      </c>
      <c r="G418" s="509"/>
      <c r="H418" s="163" t="s">
        <v>21685</v>
      </c>
      <c r="I418" s="509"/>
      <c r="J418" s="509"/>
      <c r="K418" s="509"/>
      <c r="L418" s="509"/>
      <c r="M418" s="509"/>
      <c r="N418" s="509"/>
      <c r="O418" s="509"/>
      <c r="P418" s="509"/>
      <c r="Q418" s="509"/>
      <c r="R418" s="509"/>
      <c r="S418" s="509"/>
      <c r="T418" s="163" t="s">
        <v>2639</v>
      </c>
      <c r="U418" s="509"/>
      <c r="V418" s="163" t="s">
        <v>60</v>
      </c>
      <c r="W418" s="605" t="s">
        <v>140</v>
      </c>
      <c r="X418" s="509"/>
      <c r="Y418" s="509"/>
      <c r="Z418" s="509"/>
      <c r="AA418" s="509"/>
      <c r="AB418" s="509"/>
      <c r="AC418" s="509"/>
      <c r="AD418" s="509"/>
      <c r="AE418" s="509"/>
      <c r="AF418" s="509"/>
      <c r="AG418" s="509"/>
      <c r="AH418" s="509"/>
      <c r="AI418" s="509"/>
      <c r="AJ418" s="509"/>
      <c r="AK418" s="509"/>
      <c r="AL418" s="509"/>
      <c r="AM418" s="509"/>
      <c r="AN418" s="509"/>
      <c r="AO418" s="509"/>
      <c r="AP418" s="509"/>
      <c r="AQ418" s="509"/>
      <c r="AR418" s="608">
        <v>45771.0</v>
      </c>
      <c r="AS418" s="507">
        <v>798000.0</v>
      </c>
      <c r="AT418" s="509"/>
      <c r="AU418" s="509"/>
      <c r="AV418" s="509"/>
      <c r="AW418" s="509"/>
      <c r="AX418" s="509"/>
      <c r="AY418" s="509"/>
      <c r="AZ418" s="509"/>
      <c r="BA418" s="509"/>
      <c r="BB418" s="509"/>
      <c r="BC418" s="509"/>
      <c r="BD418" s="509"/>
      <c r="BE418" s="509"/>
      <c r="BF418" s="509"/>
      <c r="BG418" s="509"/>
      <c r="BH418" s="163" t="s">
        <v>21688</v>
      </c>
      <c r="BI418" s="509"/>
      <c r="BJ418" s="509"/>
      <c r="BK418" s="509"/>
      <c r="BL418" s="509"/>
      <c r="BM418" s="509"/>
      <c r="BN418" s="509"/>
      <c r="BO418" s="509"/>
      <c r="BP418" s="507">
        <v>798000.0</v>
      </c>
      <c r="BQ418" s="509"/>
      <c r="BR418" s="509"/>
      <c r="BS418" s="509"/>
      <c r="BT418" s="509"/>
      <c r="BU418" s="509"/>
      <c r="BV418" s="509"/>
      <c r="BW418" s="509"/>
      <c r="BX418" s="509"/>
      <c r="BY418" s="509"/>
      <c r="BZ418" s="509"/>
      <c r="CA418" s="509"/>
      <c r="CB418" s="603">
        <v>45771.0</v>
      </c>
      <c r="CC418" s="509"/>
      <c r="CD418" s="509"/>
      <c r="CE418" s="507">
        <v>798000.0</v>
      </c>
      <c r="CF418" s="507">
        <v>0.0</v>
      </c>
      <c r="CG418" s="509"/>
      <c r="CH418" s="509"/>
      <c r="CI418" s="509"/>
      <c r="CJ418" s="509"/>
      <c r="CK418" s="509"/>
      <c r="CL418" s="509"/>
      <c r="CM418" s="509"/>
      <c r="CN418" s="509"/>
      <c r="CO418" s="509"/>
      <c r="CP418" s="509"/>
      <c r="CQ418" s="509"/>
      <c r="CR418" s="509"/>
      <c r="CS418" s="509"/>
      <c r="CT418" s="509"/>
      <c r="CU418" s="163" t="s">
        <v>22823</v>
      </c>
      <c r="CV418" s="509"/>
      <c r="CW418" s="509"/>
      <c r="CX418" s="509"/>
      <c r="CY418" s="509"/>
      <c r="CZ418" s="509"/>
      <c r="DA418" s="509"/>
      <c r="DB418" s="509"/>
      <c r="DC418" s="509"/>
      <c r="DD418" s="509"/>
      <c r="DE418" s="509"/>
      <c r="DF418" s="509"/>
      <c r="DG418" s="163" t="s">
        <v>22827</v>
      </c>
      <c r="DH418" s="509"/>
      <c r="DI418" s="509"/>
      <c r="DJ418" s="509"/>
      <c r="DK418" s="509"/>
      <c r="DL418" s="509"/>
      <c r="DM418" s="509"/>
      <c r="DN418" s="509"/>
      <c r="DO418" s="509"/>
      <c r="DP418" s="163" t="s">
        <v>22830</v>
      </c>
      <c r="DQ418" s="163" t="s">
        <v>22824</v>
      </c>
      <c r="DR418" s="163" t="s">
        <v>60</v>
      </c>
      <c r="DS418" s="509"/>
      <c r="DT418" s="509"/>
      <c r="DU418" s="509"/>
      <c r="DV418" s="509"/>
      <c r="DW418" s="509"/>
      <c r="DX418" s="509"/>
      <c r="DY418" s="163" t="s">
        <v>22828</v>
      </c>
      <c r="DZ418" s="509"/>
      <c r="EA418" s="509"/>
      <c r="EB418" s="509"/>
      <c r="EC418" s="509"/>
      <c r="ED418" s="509"/>
      <c r="EE418" s="509"/>
      <c r="EF418" s="509"/>
      <c r="EG418" s="509"/>
      <c r="EH418" s="509"/>
      <c r="EI418" s="509"/>
      <c r="EJ418" s="509"/>
      <c r="EK418" s="509"/>
      <c r="EL418" s="509"/>
      <c r="EM418" s="509"/>
      <c r="EN418" s="509"/>
      <c r="EO418" s="509"/>
      <c r="EP418" s="509"/>
      <c r="EQ418" s="509"/>
      <c r="ER418" s="509"/>
      <c r="ES418" s="509"/>
      <c r="ET418" s="509"/>
      <c r="EU418" s="509"/>
      <c r="EV418" s="509"/>
      <c r="EW418" s="509"/>
      <c r="EX418" s="509"/>
      <c r="EY418" s="509"/>
      <c r="EZ418" s="509"/>
      <c r="FA418" s="509"/>
      <c r="FB418" s="509"/>
      <c r="FC418" s="509"/>
      <c r="FD418" s="509"/>
      <c r="FE418" s="509"/>
      <c r="FF418" s="509"/>
      <c r="FG418" s="509"/>
      <c r="FH418" s="163" t="s">
        <v>22825</v>
      </c>
      <c r="FI418" s="509"/>
      <c r="FJ418" s="509"/>
      <c r="FK418" s="509"/>
      <c r="FL418" s="509"/>
      <c r="FM418" s="509"/>
      <c r="FN418" s="509"/>
      <c r="FO418" s="509"/>
      <c r="FP418" s="509"/>
      <c r="FQ418" s="509"/>
      <c r="FR418" s="509"/>
      <c r="FS418" s="509"/>
      <c r="FT418" s="509"/>
      <c r="FU418" s="509"/>
      <c r="FV418" s="509"/>
      <c r="FW418" s="509"/>
      <c r="FX418" s="509"/>
      <c r="FY418" s="509"/>
      <c r="FZ418" s="509"/>
      <c r="GA418" s="509"/>
      <c r="GB418" s="509"/>
      <c r="GC418" s="509"/>
      <c r="GD418" s="509"/>
      <c r="GE418" s="509"/>
      <c r="GF418" s="509"/>
      <c r="GG418" s="509"/>
    </row>
    <row r="419">
      <c r="A419" s="507">
        <v>6845920.0</v>
      </c>
      <c r="B419" s="163" t="s">
        <v>22831</v>
      </c>
      <c r="C419" s="163" t="s">
        <v>212</v>
      </c>
      <c r="D419" s="606">
        <v>45771.53921296296</v>
      </c>
      <c r="E419" s="606">
        <v>45771.554918981485</v>
      </c>
      <c r="F419" s="606">
        <v>45771.55527777778</v>
      </c>
      <c r="G419" s="509"/>
      <c r="H419" s="163" t="s">
        <v>21685</v>
      </c>
      <c r="I419" s="509"/>
      <c r="J419" s="509"/>
      <c r="K419" s="509"/>
      <c r="L419" s="509"/>
      <c r="M419" s="509"/>
      <c r="N419" s="509"/>
      <c r="O419" s="509"/>
      <c r="P419" s="509"/>
      <c r="Q419" s="509"/>
      <c r="R419" s="509"/>
      <c r="S419" s="509"/>
      <c r="T419" s="509"/>
      <c r="U419" s="509"/>
      <c r="V419" s="163" t="s">
        <v>1993</v>
      </c>
      <c r="W419" s="605" t="s">
        <v>142</v>
      </c>
      <c r="X419" s="509"/>
      <c r="Y419" s="509"/>
      <c r="Z419" s="509"/>
      <c r="AA419" s="509"/>
      <c r="AB419" s="509"/>
      <c r="AC419" s="509"/>
      <c r="AD419" s="509"/>
      <c r="AE419" s="509"/>
      <c r="AF419" s="509"/>
      <c r="AG419" s="509"/>
      <c r="AH419" s="509"/>
      <c r="AI419" s="509"/>
      <c r="AJ419" s="509"/>
      <c r="AK419" s="509"/>
      <c r="AL419" s="509"/>
      <c r="AM419" s="509"/>
      <c r="AN419" s="509"/>
      <c r="AO419" s="509"/>
      <c r="AP419" s="509"/>
      <c r="AQ419" s="509"/>
      <c r="AR419" s="607"/>
      <c r="AS419" s="509"/>
      <c r="AT419" s="509"/>
      <c r="AU419" s="509"/>
      <c r="AV419" s="509"/>
      <c r="AW419" s="509"/>
      <c r="AX419" s="509"/>
      <c r="AY419" s="509"/>
      <c r="AZ419" s="509"/>
      <c r="BA419" s="509"/>
      <c r="BB419" s="509"/>
      <c r="BC419" s="509"/>
      <c r="BD419" s="509"/>
      <c r="BE419" s="509"/>
      <c r="BF419" s="509"/>
      <c r="BG419" s="509"/>
      <c r="BH419" s="163" t="s">
        <v>21688</v>
      </c>
      <c r="BI419" s="509"/>
      <c r="BJ419" s="509"/>
      <c r="BK419" s="509"/>
      <c r="BL419" s="509"/>
      <c r="BM419" s="509"/>
      <c r="BN419" s="509"/>
      <c r="BO419" s="509"/>
      <c r="BP419" s="509"/>
      <c r="BQ419" s="509"/>
      <c r="BR419" s="509"/>
      <c r="BS419" s="509"/>
      <c r="BT419" s="509"/>
      <c r="BU419" s="509"/>
      <c r="BV419" s="509"/>
      <c r="BW419" s="509"/>
      <c r="BX419" s="509"/>
      <c r="BY419" s="509"/>
      <c r="BZ419" s="509"/>
      <c r="CA419" s="509"/>
      <c r="CB419" s="509"/>
      <c r="CC419" s="509"/>
      <c r="CD419" s="509"/>
      <c r="CE419" s="509"/>
      <c r="CF419" s="509"/>
      <c r="CG419" s="509"/>
      <c r="CH419" s="509"/>
      <c r="CI419" s="509"/>
      <c r="CJ419" s="509"/>
      <c r="CK419" s="509"/>
      <c r="CL419" s="509"/>
      <c r="CM419" s="509"/>
      <c r="CN419" s="509"/>
      <c r="CO419" s="509"/>
      <c r="CP419" s="509"/>
      <c r="CQ419" s="509"/>
      <c r="CR419" s="509"/>
      <c r="CS419" s="509"/>
      <c r="CT419" s="509"/>
      <c r="CU419" s="163" t="s">
        <v>22832</v>
      </c>
      <c r="CV419" s="509"/>
      <c r="CW419" s="509"/>
      <c r="CX419" s="509"/>
      <c r="CY419" s="509"/>
      <c r="CZ419" s="509"/>
      <c r="DA419" s="509"/>
      <c r="DB419" s="509"/>
      <c r="DC419" s="509"/>
      <c r="DD419" s="509"/>
      <c r="DE419" s="509"/>
      <c r="DF419" s="509"/>
      <c r="DG419" s="509"/>
      <c r="DH419" s="509"/>
      <c r="DI419" s="509"/>
      <c r="DJ419" s="509"/>
      <c r="DK419" s="509"/>
      <c r="DL419" s="163" t="s">
        <v>22832</v>
      </c>
      <c r="DM419" s="509"/>
      <c r="DN419" s="509"/>
      <c r="DO419" s="509"/>
      <c r="DP419" s="509"/>
      <c r="DQ419" s="163" t="s">
        <v>22833</v>
      </c>
      <c r="DR419" s="163" t="s">
        <v>1993</v>
      </c>
      <c r="DS419" s="509"/>
      <c r="DT419" s="509"/>
      <c r="DU419" s="509"/>
      <c r="DV419" s="509"/>
      <c r="DW419" s="509"/>
      <c r="DX419" s="509"/>
      <c r="DY419" s="509"/>
      <c r="DZ419" s="509"/>
      <c r="EA419" s="509"/>
      <c r="EB419" s="509"/>
      <c r="EC419" s="509"/>
      <c r="ED419" s="509"/>
      <c r="EE419" s="602">
        <v>45771.0</v>
      </c>
      <c r="EF419" s="509"/>
      <c r="EG419" s="509"/>
      <c r="EH419" s="509"/>
      <c r="EI419" s="509"/>
      <c r="EJ419" s="509"/>
      <c r="EK419" s="509"/>
      <c r="EL419" s="509"/>
      <c r="EM419" s="509"/>
      <c r="EN419" s="509"/>
      <c r="EO419" s="509"/>
      <c r="EP419" s="509"/>
      <c r="EQ419" s="509"/>
      <c r="ER419" s="509"/>
      <c r="ES419" s="509"/>
      <c r="ET419" s="509"/>
      <c r="EU419" s="509"/>
      <c r="EV419" s="509"/>
      <c r="EW419" s="509"/>
      <c r="EX419" s="509"/>
      <c r="EY419" s="509"/>
      <c r="EZ419" s="509"/>
      <c r="FA419" s="509"/>
      <c r="FB419" s="509"/>
      <c r="FC419" s="509"/>
      <c r="FD419" s="509"/>
      <c r="FE419" s="509"/>
      <c r="FF419" s="509"/>
      <c r="FG419" s="509"/>
      <c r="FH419" s="163" t="s">
        <v>22834</v>
      </c>
      <c r="FI419" s="509"/>
      <c r="FJ419" s="509"/>
      <c r="FK419" s="509"/>
      <c r="FL419" s="509"/>
      <c r="FM419" s="509"/>
      <c r="FN419" s="509"/>
      <c r="FO419" s="509"/>
      <c r="FP419" s="509"/>
      <c r="FQ419" s="509"/>
      <c r="FR419" s="509"/>
      <c r="FS419" s="509"/>
      <c r="FT419" s="509"/>
      <c r="FU419" s="509"/>
      <c r="FV419" s="509"/>
      <c r="FW419" s="509"/>
      <c r="FX419" s="509"/>
      <c r="FY419" s="509"/>
      <c r="FZ419" s="509"/>
      <c r="GA419" s="509"/>
      <c r="GB419" s="509"/>
      <c r="GC419" s="509"/>
      <c r="GD419" s="509"/>
      <c r="GE419" s="509"/>
      <c r="GF419" s="509"/>
      <c r="GG419" s="509"/>
    </row>
    <row r="420">
      <c r="A420" s="507">
        <v>6845922.0</v>
      </c>
      <c r="B420" s="163" t="s">
        <v>22835</v>
      </c>
      <c r="C420" s="163" t="s">
        <v>212</v>
      </c>
      <c r="D420" s="606">
        <v>45771.540497685186</v>
      </c>
      <c r="E420" s="606">
        <v>45771.55605324074</v>
      </c>
      <c r="F420" s="606">
        <v>45771.556655092594</v>
      </c>
      <c r="G420" s="509"/>
      <c r="H420" s="163" t="s">
        <v>21685</v>
      </c>
      <c r="I420" s="509"/>
      <c r="J420" s="509"/>
      <c r="K420" s="509"/>
      <c r="L420" s="509"/>
      <c r="M420" s="509"/>
      <c r="N420" s="509"/>
      <c r="O420" s="509"/>
      <c r="P420" s="509"/>
      <c r="Q420" s="509"/>
      <c r="R420" s="509"/>
      <c r="S420" s="509"/>
      <c r="T420" s="163" t="s">
        <v>2639</v>
      </c>
      <c r="U420" s="509"/>
      <c r="V420" s="163" t="s">
        <v>1993</v>
      </c>
      <c r="W420" s="605" t="s">
        <v>142</v>
      </c>
      <c r="X420" s="509"/>
      <c r="Y420" s="509"/>
      <c r="Z420" s="509"/>
      <c r="AA420" s="509"/>
      <c r="AB420" s="509"/>
      <c r="AC420" s="509"/>
      <c r="AD420" s="509"/>
      <c r="AE420" s="509"/>
      <c r="AF420" s="509"/>
      <c r="AG420" s="509"/>
      <c r="AH420" s="509"/>
      <c r="AI420" s="509"/>
      <c r="AJ420" s="509"/>
      <c r="AK420" s="509"/>
      <c r="AL420" s="509"/>
      <c r="AM420" s="509"/>
      <c r="AN420" s="509"/>
      <c r="AO420" s="509"/>
      <c r="AP420" s="509"/>
      <c r="AQ420" s="507">
        <v>36.0</v>
      </c>
      <c r="AR420" s="608">
        <v>45771.0</v>
      </c>
      <c r="AS420" s="507">
        <v>798000.0</v>
      </c>
      <c r="AT420" s="509"/>
      <c r="AU420" s="509"/>
      <c r="AV420" s="509"/>
      <c r="AW420" s="509"/>
      <c r="AX420" s="509"/>
      <c r="AY420" s="509"/>
      <c r="AZ420" s="509"/>
      <c r="BA420" s="509"/>
      <c r="BB420" s="509"/>
      <c r="BC420" s="509"/>
      <c r="BD420" s="509"/>
      <c r="BE420" s="509"/>
      <c r="BF420" s="509"/>
      <c r="BG420" s="509"/>
      <c r="BH420" s="163" t="s">
        <v>21688</v>
      </c>
      <c r="BI420" s="509"/>
      <c r="BJ420" s="509"/>
      <c r="BK420" s="509"/>
      <c r="BL420" s="509"/>
      <c r="BM420" s="509"/>
      <c r="BN420" s="509"/>
      <c r="BO420" s="509"/>
      <c r="BP420" s="509"/>
      <c r="BQ420" s="509"/>
      <c r="BR420" s="509"/>
      <c r="BS420" s="509"/>
      <c r="BT420" s="163" t="s">
        <v>21693</v>
      </c>
      <c r="BU420" s="509"/>
      <c r="BV420" s="509"/>
      <c r="BW420" s="509"/>
      <c r="BX420" s="509"/>
      <c r="BY420" s="507">
        <v>30324.0</v>
      </c>
      <c r="BZ420" s="507">
        <v>28500.0</v>
      </c>
      <c r="CA420" s="509"/>
      <c r="CB420" s="509"/>
      <c r="CC420" s="603">
        <v>45835.0</v>
      </c>
      <c r="CD420" s="507">
        <v>27.0</v>
      </c>
      <c r="CE420" s="507">
        <v>1027824.0</v>
      </c>
      <c r="CF420" s="507">
        <v>229824.0</v>
      </c>
      <c r="CG420" s="509"/>
      <c r="CH420" s="509"/>
      <c r="CI420" s="509"/>
      <c r="CJ420" s="509"/>
      <c r="CK420" s="509"/>
      <c r="CL420" s="509"/>
      <c r="CM420" s="509"/>
      <c r="CN420" s="509"/>
      <c r="CO420" s="509"/>
      <c r="CP420" s="509"/>
      <c r="CQ420" s="509"/>
      <c r="CR420" s="509"/>
      <c r="CS420" s="509"/>
      <c r="CT420" s="509"/>
      <c r="CU420" s="163" t="s">
        <v>22832</v>
      </c>
      <c r="CV420" s="509"/>
      <c r="CW420" s="509"/>
      <c r="CX420" s="509"/>
      <c r="CY420" s="509"/>
      <c r="CZ420" s="509"/>
      <c r="DA420" s="509"/>
      <c r="DB420" s="509"/>
      <c r="DC420" s="509"/>
      <c r="DD420" s="509"/>
      <c r="DE420" s="509"/>
      <c r="DF420" s="509"/>
      <c r="DG420" s="163" t="s">
        <v>22833</v>
      </c>
      <c r="DH420" s="509"/>
      <c r="DI420" s="509"/>
      <c r="DJ420" s="509"/>
      <c r="DK420" s="509"/>
      <c r="DL420" s="509"/>
      <c r="DM420" s="509"/>
      <c r="DN420" s="509"/>
      <c r="DO420" s="509"/>
      <c r="DP420" s="163" t="s">
        <v>22836</v>
      </c>
      <c r="DQ420" s="163" t="s">
        <v>22833</v>
      </c>
      <c r="DR420" s="163" t="s">
        <v>1993</v>
      </c>
      <c r="DS420" s="509"/>
      <c r="DT420" s="509"/>
      <c r="DU420" s="509"/>
      <c r="DV420" s="509"/>
      <c r="DW420" s="509"/>
      <c r="DX420" s="509"/>
      <c r="DY420" s="163" t="s">
        <v>22837</v>
      </c>
      <c r="DZ420" s="509"/>
      <c r="EA420" s="509"/>
      <c r="EB420" s="509"/>
      <c r="EC420" s="509"/>
      <c r="ED420" s="509"/>
      <c r="EE420" s="509"/>
      <c r="EF420" s="509"/>
      <c r="EG420" s="509"/>
      <c r="EH420" s="509"/>
      <c r="EI420" s="509"/>
      <c r="EJ420" s="509"/>
      <c r="EK420" s="509"/>
      <c r="EL420" s="509"/>
      <c r="EM420" s="509"/>
      <c r="EN420" s="509"/>
      <c r="EO420" s="509"/>
      <c r="EP420" s="509"/>
      <c r="EQ420" s="509"/>
      <c r="ER420" s="509"/>
      <c r="ES420" s="509"/>
      <c r="ET420" s="509"/>
      <c r="EU420" s="509"/>
      <c r="EV420" s="509"/>
      <c r="EW420" s="509"/>
      <c r="EX420" s="509"/>
      <c r="EY420" s="509"/>
      <c r="EZ420" s="509"/>
      <c r="FA420" s="509"/>
      <c r="FB420" s="509"/>
      <c r="FC420" s="509"/>
      <c r="FD420" s="509"/>
      <c r="FE420" s="509"/>
      <c r="FF420" s="509"/>
      <c r="FG420" s="509"/>
      <c r="FH420" s="163" t="s">
        <v>22838</v>
      </c>
      <c r="FI420" s="509"/>
      <c r="FJ420" s="509"/>
      <c r="FK420" s="509"/>
      <c r="FL420" s="509"/>
      <c r="FM420" s="509"/>
      <c r="FN420" s="509"/>
      <c r="FO420" s="509"/>
      <c r="FP420" s="509"/>
      <c r="FQ420" s="509"/>
      <c r="FR420" s="509"/>
      <c r="FS420" s="509"/>
      <c r="FT420" s="509"/>
      <c r="FU420" s="509"/>
      <c r="FV420" s="509"/>
      <c r="FW420" s="509"/>
      <c r="FX420" s="509"/>
      <c r="FY420" s="509"/>
      <c r="FZ420" s="509"/>
      <c r="GA420" s="509"/>
      <c r="GB420" s="509"/>
      <c r="GC420" s="509"/>
      <c r="GD420" s="509"/>
      <c r="GE420" s="509"/>
      <c r="GF420" s="509"/>
      <c r="GG420" s="509"/>
    </row>
    <row r="421">
      <c r="A421" s="507">
        <v>6845923.0</v>
      </c>
      <c r="B421" s="163" t="s">
        <v>22839</v>
      </c>
      <c r="C421" s="163" t="s">
        <v>212</v>
      </c>
      <c r="D421" s="606">
        <v>45771.54070601852</v>
      </c>
      <c r="E421" s="606">
        <v>45771.55689814815</v>
      </c>
      <c r="F421" s="606">
        <v>45771.58237268519</v>
      </c>
      <c r="G421" s="509"/>
      <c r="H421" s="163" t="s">
        <v>21685</v>
      </c>
      <c r="I421" s="509"/>
      <c r="J421" s="509"/>
      <c r="K421" s="509"/>
      <c r="L421" s="509"/>
      <c r="M421" s="509"/>
      <c r="N421" s="509"/>
      <c r="O421" s="509"/>
      <c r="P421" s="509"/>
      <c r="Q421" s="509"/>
      <c r="R421" s="509"/>
      <c r="S421" s="509"/>
      <c r="T421" s="163" t="s">
        <v>2639</v>
      </c>
      <c r="U421" s="509"/>
      <c r="V421" s="163" t="s">
        <v>1993</v>
      </c>
      <c r="W421" s="605" t="s">
        <v>142</v>
      </c>
      <c r="X421" s="509"/>
      <c r="Y421" s="509"/>
      <c r="Z421" s="509"/>
      <c r="AA421" s="509"/>
      <c r="AB421" s="509"/>
      <c r="AC421" s="509"/>
      <c r="AD421" s="509"/>
      <c r="AE421" s="509"/>
      <c r="AF421" s="509"/>
      <c r="AG421" s="509"/>
      <c r="AH421" s="509"/>
      <c r="AI421" s="509"/>
      <c r="AJ421" s="509"/>
      <c r="AK421" s="509"/>
      <c r="AL421" s="509"/>
      <c r="AM421" s="509"/>
      <c r="AN421" s="509"/>
      <c r="AO421" s="509"/>
      <c r="AP421" s="509"/>
      <c r="AQ421" s="507">
        <v>36.0</v>
      </c>
      <c r="AR421" s="608">
        <v>45771.0</v>
      </c>
      <c r="AS421" s="507">
        <v>798000.0</v>
      </c>
      <c r="AT421" s="509"/>
      <c r="AU421" s="509"/>
      <c r="AV421" s="509"/>
      <c r="AW421" s="509"/>
      <c r="AX421" s="509"/>
      <c r="AY421" s="509"/>
      <c r="AZ421" s="509"/>
      <c r="BA421" s="509"/>
      <c r="BB421" s="509"/>
      <c r="BC421" s="509"/>
      <c r="BD421" s="509"/>
      <c r="BE421" s="509"/>
      <c r="BF421" s="509"/>
      <c r="BG421" s="509"/>
      <c r="BH421" s="163" t="s">
        <v>21688</v>
      </c>
      <c r="BI421" s="509"/>
      <c r="BJ421" s="509"/>
      <c r="BK421" s="509"/>
      <c r="BL421" s="509"/>
      <c r="BM421" s="509"/>
      <c r="BN421" s="509"/>
      <c r="BO421" s="509"/>
      <c r="BP421" s="509"/>
      <c r="BQ421" s="509"/>
      <c r="BR421" s="509"/>
      <c r="BS421" s="509"/>
      <c r="BT421" s="163" t="s">
        <v>21693</v>
      </c>
      <c r="BU421" s="509"/>
      <c r="BV421" s="509"/>
      <c r="BW421" s="509"/>
      <c r="BX421" s="509"/>
      <c r="BY421" s="507">
        <v>30324.0</v>
      </c>
      <c r="BZ421" s="507">
        <v>28500.0</v>
      </c>
      <c r="CA421" s="509"/>
      <c r="CB421" s="509"/>
      <c r="CC421" s="603">
        <v>45835.0</v>
      </c>
      <c r="CD421" s="507">
        <v>27.0</v>
      </c>
      <c r="CE421" s="507">
        <v>1027824.0</v>
      </c>
      <c r="CF421" s="507">
        <v>229824.0</v>
      </c>
      <c r="CG421" s="509"/>
      <c r="CH421" s="509"/>
      <c r="CI421" s="509"/>
      <c r="CJ421" s="509"/>
      <c r="CK421" s="509"/>
      <c r="CL421" s="509"/>
      <c r="CM421" s="509"/>
      <c r="CN421" s="509"/>
      <c r="CO421" s="509"/>
      <c r="CP421" s="509"/>
      <c r="CQ421" s="509"/>
      <c r="CR421" s="509"/>
      <c r="CS421" s="509"/>
      <c r="CT421" s="509"/>
      <c r="CU421" s="163" t="s">
        <v>22832</v>
      </c>
      <c r="CV421" s="509"/>
      <c r="CW421" s="509"/>
      <c r="CX421" s="509"/>
      <c r="CY421" s="509"/>
      <c r="CZ421" s="509"/>
      <c r="DA421" s="509"/>
      <c r="DB421" s="509"/>
      <c r="DC421" s="509"/>
      <c r="DD421" s="509"/>
      <c r="DE421" s="509"/>
      <c r="DF421" s="509"/>
      <c r="DG421" s="163" t="s">
        <v>22833</v>
      </c>
      <c r="DH421" s="509"/>
      <c r="DI421" s="509"/>
      <c r="DJ421" s="509"/>
      <c r="DK421" s="509"/>
      <c r="DL421" s="509"/>
      <c r="DM421" s="509"/>
      <c r="DN421" s="509"/>
      <c r="DO421" s="509"/>
      <c r="DP421" s="509"/>
      <c r="DQ421" s="163" t="s">
        <v>22833</v>
      </c>
      <c r="DR421" s="163" t="s">
        <v>1993</v>
      </c>
      <c r="DS421" s="509"/>
      <c r="DT421" s="509"/>
      <c r="DU421" s="509"/>
      <c r="DV421" s="509"/>
      <c r="DW421" s="509"/>
      <c r="DX421" s="509"/>
      <c r="DY421" s="163" t="s">
        <v>22840</v>
      </c>
      <c r="DZ421" s="509"/>
      <c r="EA421" s="509"/>
      <c r="EB421" s="509"/>
      <c r="EC421" s="509"/>
      <c r="ED421" s="509"/>
      <c r="EE421" s="509"/>
      <c r="EF421" s="509"/>
      <c r="EG421" s="509"/>
      <c r="EH421" s="509"/>
      <c r="EI421" s="509"/>
      <c r="EJ421" s="509"/>
      <c r="EK421" s="509"/>
      <c r="EL421" s="509"/>
      <c r="EM421" s="509"/>
      <c r="EN421" s="509"/>
      <c r="EO421" s="509"/>
      <c r="EP421" s="509"/>
      <c r="EQ421" s="509"/>
      <c r="ER421" s="509"/>
      <c r="ES421" s="509"/>
      <c r="ET421" s="509"/>
      <c r="EU421" s="509"/>
      <c r="EV421" s="509"/>
      <c r="EW421" s="509"/>
      <c r="EX421" s="509"/>
      <c r="EY421" s="509"/>
      <c r="EZ421" s="509"/>
      <c r="FA421" s="509"/>
      <c r="FB421" s="509"/>
      <c r="FC421" s="509"/>
      <c r="FD421" s="509"/>
      <c r="FE421" s="509"/>
      <c r="FF421" s="509"/>
      <c r="FG421" s="509"/>
      <c r="FH421" s="163" t="s">
        <v>22838</v>
      </c>
      <c r="FI421" s="509"/>
      <c r="FJ421" s="509"/>
      <c r="FK421" s="509"/>
      <c r="FL421" s="509"/>
      <c r="FM421" s="509"/>
      <c r="FN421" s="509"/>
      <c r="FO421" s="509"/>
      <c r="FP421" s="509"/>
      <c r="FQ421" s="509"/>
      <c r="FR421" s="509"/>
      <c r="FS421" s="509"/>
      <c r="FT421" s="509"/>
      <c r="FU421" s="509"/>
      <c r="FV421" s="509"/>
      <c r="FW421" s="509"/>
      <c r="FX421" s="509"/>
      <c r="FY421" s="509"/>
      <c r="FZ421" s="509"/>
      <c r="GA421" s="509"/>
      <c r="GB421" s="509"/>
      <c r="GC421" s="509"/>
      <c r="GD421" s="509"/>
      <c r="GE421" s="509"/>
      <c r="GF421" s="509"/>
      <c r="GG421" s="509"/>
    </row>
    <row r="422">
      <c r="A422" s="507">
        <v>6847888.0</v>
      </c>
      <c r="B422" s="163" t="s">
        <v>22841</v>
      </c>
      <c r="C422" s="163" t="s">
        <v>212</v>
      </c>
      <c r="D422" s="606">
        <v>45771.59943287037</v>
      </c>
      <c r="E422" s="606">
        <v>45771.60649305556</v>
      </c>
      <c r="F422" s="606">
        <v>45771.60707175926</v>
      </c>
      <c r="G422" s="509"/>
      <c r="H422" s="163" t="s">
        <v>21685</v>
      </c>
      <c r="I422" s="509"/>
      <c r="J422" s="509"/>
      <c r="K422" s="509"/>
      <c r="L422" s="509"/>
      <c r="M422" s="509"/>
      <c r="N422" s="509"/>
      <c r="O422" s="509"/>
      <c r="P422" s="509"/>
      <c r="Q422" s="509"/>
      <c r="R422" s="509"/>
      <c r="S422" s="509"/>
      <c r="T422" s="509"/>
      <c r="U422" s="509"/>
      <c r="V422" s="163" t="s">
        <v>1497</v>
      </c>
      <c r="W422" s="605" t="s">
        <v>145</v>
      </c>
      <c r="X422" s="509"/>
      <c r="Y422" s="509"/>
      <c r="Z422" s="509"/>
      <c r="AA422" s="509"/>
      <c r="AB422" s="509"/>
      <c r="AC422" s="509"/>
      <c r="AD422" s="509"/>
      <c r="AE422" s="509"/>
      <c r="AF422" s="509"/>
      <c r="AG422" s="509"/>
      <c r="AH422" s="509"/>
      <c r="AI422" s="509"/>
      <c r="AJ422" s="509"/>
      <c r="AK422" s="509"/>
      <c r="AL422" s="509"/>
      <c r="AM422" s="509"/>
      <c r="AN422" s="509"/>
      <c r="AO422" s="509"/>
      <c r="AP422" s="509"/>
      <c r="AQ422" s="509"/>
      <c r="AR422" s="607"/>
      <c r="AS422" s="509"/>
      <c r="AT422" s="509"/>
      <c r="AU422" s="509"/>
      <c r="AV422" s="509"/>
      <c r="AW422" s="509"/>
      <c r="AX422" s="509"/>
      <c r="AY422" s="509"/>
      <c r="AZ422" s="509"/>
      <c r="BA422" s="509"/>
      <c r="BB422" s="509"/>
      <c r="BC422" s="509"/>
      <c r="BD422" s="509"/>
      <c r="BE422" s="509"/>
      <c r="BF422" s="509"/>
      <c r="BG422" s="509"/>
      <c r="BH422" s="163" t="s">
        <v>21688</v>
      </c>
      <c r="BI422" s="509"/>
      <c r="BJ422" s="509"/>
      <c r="BK422" s="509"/>
      <c r="BL422" s="509"/>
      <c r="BM422" s="509"/>
      <c r="BN422" s="509"/>
      <c r="BO422" s="509"/>
      <c r="BP422" s="509"/>
      <c r="BQ422" s="509"/>
      <c r="BR422" s="509"/>
      <c r="BS422" s="509"/>
      <c r="BT422" s="509"/>
      <c r="BU422" s="509"/>
      <c r="BV422" s="509"/>
      <c r="BW422" s="509"/>
      <c r="BX422" s="509"/>
      <c r="BY422" s="509"/>
      <c r="BZ422" s="509"/>
      <c r="CA422" s="509"/>
      <c r="CB422" s="509"/>
      <c r="CC422" s="509"/>
      <c r="CD422" s="509"/>
      <c r="CE422" s="509"/>
      <c r="CF422" s="509"/>
      <c r="CG422" s="509"/>
      <c r="CH422" s="509"/>
      <c r="CI422" s="509"/>
      <c r="CJ422" s="509"/>
      <c r="CK422" s="509"/>
      <c r="CL422" s="509"/>
      <c r="CM422" s="509"/>
      <c r="CN422" s="509"/>
      <c r="CO422" s="509"/>
      <c r="CP422" s="509"/>
      <c r="CQ422" s="509"/>
      <c r="CR422" s="509"/>
      <c r="CS422" s="509"/>
      <c r="CT422" s="509"/>
      <c r="CU422" s="163" t="s">
        <v>13043</v>
      </c>
      <c r="CV422" s="509"/>
      <c r="CW422" s="509"/>
      <c r="CX422" s="509"/>
      <c r="CY422" s="509"/>
      <c r="CZ422" s="509"/>
      <c r="DA422" s="509"/>
      <c r="DB422" s="509"/>
      <c r="DC422" s="509"/>
      <c r="DD422" s="509"/>
      <c r="DE422" s="509"/>
      <c r="DF422" s="509"/>
      <c r="DG422" s="509"/>
      <c r="DH422" s="509"/>
      <c r="DI422" s="509"/>
      <c r="DJ422" s="509"/>
      <c r="DK422" s="509"/>
      <c r="DL422" s="163" t="s">
        <v>13043</v>
      </c>
      <c r="DM422" s="509"/>
      <c r="DN422" s="509"/>
      <c r="DO422" s="509"/>
      <c r="DP422" s="509"/>
      <c r="DQ422" s="163" t="s">
        <v>144</v>
      </c>
      <c r="DR422" s="163" t="s">
        <v>1497</v>
      </c>
      <c r="DS422" s="509"/>
      <c r="DT422" s="509"/>
      <c r="DU422" s="509"/>
      <c r="DV422" s="509"/>
      <c r="DW422" s="509"/>
      <c r="DX422" s="509"/>
      <c r="DY422" s="509"/>
      <c r="DZ422" s="509"/>
      <c r="EA422" s="509"/>
      <c r="EB422" s="509"/>
      <c r="EC422" s="509"/>
      <c r="ED422" s="509"/>
      <c r="EE422" s="602">
        <v>45771.0</v>
      </c>
      <c r="EF422" s="509"/>
      <c r="EG422" s="509"/>
      <c r="EH422" s="509"/>
      <c r="EI422" s="509"/>
      <c r="EJ422" s="509"/>
      <c r="EK422" s="509"/>
      <c r="EL422" s="509"/>
      <c r="EM422" s="509"/>
      <c r="EN422" s="509"/>
      <c r="EO422" s="509"/>
      <c r="EP422" s="509"/>
      <c r="EQ422" s="509"/>
      <c r="ER422" s="509"/>
      <c r="ES422" s="509"/>
      <c r="ET422" s="509"/>
      <c r="EU422" s="509"/>
      <c r="EV422" s="509"/>
      <c r="EW422" s="509"/>
      <c r="EX422" s="509"/>
      <c r="EY422" s="509"/>
      <c r="EZ422" s="509"/>
      <c r="FA422" s="509"/>
      <c r="FB422" s="509"/>
      <c r="FC422" s="509"/>
      <c r="FD422" s="509"/>
      <c r="FE422" s="509"/>
      <c r="FF422" s="509"/>
      <c r="FG422" s="509"/>
      <c r="FH422" s="163" t="s">
        <v>22842</v>
      </c>
      <c r="FI422" s="509"/>
      <c r="FJ422" s="509"/>
      <c r="FK422" s="509"/>
      <c r="FL422" s="509"/>
      <c r="FM422" s="509"/>
      <c r="FN422" s="509"/>
      <c r="FO422" s="509"/>
      <c r="FP422" s="509"/>
      <c r="FQ422" s="509"/>
      <c r="FR422" s="509"/>
      <c r="FS422" s="509"/>
      <c r="FT422" s="509"/>
      <c r="FU422" s="509"/>
      <c r="FV422" s="509"/>
      <c r="FW422" s="509"/>
      <c r="FX422" s="509"/>
      <c r="FY422" s="509"/>
      <c r="FZ422" s="509"/>
      <c r="GA422" s="509"/>
      <c r="GB422" s="509"/>
      <c r="GC422" s="509"/>
      <c r="GD422" s="509"/>
      <c r="GE422" s="509"/>
      <c r="GF422" s="509"/>
      <c r="GG422" s="509"/>
    </row>
    <row r="423">
      <c r="A423" s="507">
        <v>6847903.0</v>
      </c>
      <c r="B423" s="163" t="s">
        <v>22843</v>
      </c>
      <c r="C423" s="163" t="s">
        <v>212</v>
      </c>
      <c r="D423" s="606">
        <v>45771.6009375</v>
      </c>
      <c r="E423" s="606">
        <v>45771.61604166667</v>
      </c>
      <c r="F423" s="606">
        <v>45771.616736111115</v>
      </c>
      <c r="G423" s="509"/>
      <c r="H423" s="163" t="s">
        <v>21685</v>
      </c>
      <c r="I423" s="509"/>
      <c r="J423" s="509"/>
      <c r="K423" s="509"/>
      <c r="L423" s="509"/>
      <c r="M423" s="509"/>
      <c r="N423" s="509"/>
      <c r="O423" s="509"/>
      <c r="P423" s="509"/>
      <c r="Q423" s="509"/>
      <c r="R423" s="509"/>
      <c r="S423" s="509"/>
      <c r="T423" s="163" t="s">
        <v>2639</v>
      </c>
      <c r="U423" s="509"/>
      <c r="V423" s="163" t="s">
        <v>1497</v>
      </c>
      <c r="W423" s="605" t="s">
        <v>145</v>
      </c>
      <c r="X423" s="509"/>
      <c r="Y423" s="509"/>
      <c r="Z423" s="509"/>
      <c r="AA423" s="509"/>
      <c r="AB423" s="509"/>
      <c r="AC423" s="509"/>
      <c r="AD423" s="509"/>
      <c r="AE423" s="509"/>
      <c r="AF423" s="509"/>
      <c r="AG423" s="509"/>
      <c r="AH423" s="509"/>
      <c r="AI423" s="509"/>
      <c r="AJ423" s="509"/>
      <c r="AK423" s="509"/>
      <c r="AL423" s="509"/>
      <c r="AM423" s="509"/>
      <c r="AN423" s="509"/>
      <c r="AO423" s="509"/>
      <c r="AP423" s="509"/>
      <c r="AQ423" s="509"/>
      <c r="AR423" s="608">
        <v>45771.0</v>
      </c>
      <c r="AS423" s="507">
        <v>798000.0</v>
      </c>
      <c r="AT423" s="509"/>
      <c r="AU423" s="509"/>
      <c r="AV423" s="509"/>
      <c r="AW423" s="509"/>
      <c r="AX423" s="509"/>
      <c r="AY423" s="509"/>
      <c r="AZ423" s="509"/>
      <c r="BA423" s="509"/>
      <c r="BB423" s="509"/>
      <c r="BC423" s="509"/>
      <c r="BD423" s="509"/>
      <c r="BE423" s="509"/>
      <c r="BF423" s="509"/>
      <c r="BG423" s="509"/>
      <c r="BH423" s="163" t="s">
        <v>21688</v>
      </c>
      <c r="BI423" s="509"/>
      <c r="BJ423" s="509"/>
      <c r="BK423" s="509"/>
      <c r="BL423" s="509"/>
      <c r="BM423" s="509"/>
      <c r="BN423" s="509"/>
      <c r="BO423" s="509"/>
      <c r="BP423" s="507">
        <v>798000.0</v>
      </c>
      <c r="BQ423" s="509"/>
      <c r="BR423" s="509"/>
      <c r="BS423" s="509"/>
      <c r="BT423" s="509"/>
      <c r="BU423" s="509"/>
      <c r="BV423" s="509"/>
      <c r="BW423" s="509"/>
      <c r="BX423" s="509"/>
      <c r="BY423" s="509"/>
      <c r="BZ423" s="509"/>
      <c r="CA423" s="509"/>
      <c r="CB423" s="514">
        <v>45771.0</v>
      </c>
      <c r="CC423" s="509"/>
      <c r="CD423" s="509"/>
      <c r="CE423" s="507">
        <v>798000.0</v>
      </c>
      <c r="CF423" s="507">
        <v>0.0</v>
      </c>
      <c r="CG423" s="509"/>
      <c r="CH423" s="509"/>
      <c r="CI423" s="509"/>
      <c r="CJ423" s="509"/>
      <c r="CK423" s="509"/>
      <c r="CL423" s="509"/>
      <c r="CM423" s="509"/>
      <c r="CN423" s="509"/>
      <c r="CO423" s="509"/>
      <c r="CP423" s="509"/>
      <c r="CQ423" s="509"/>
      <c r="CR423" s="509"/>
      <c r="CS423" s="509"/>
      <c r="CT423" s="509"/>
      <c r="CU423" s="163" t="s">
        <v>13043</v>
      </c>
      <c r="CV423" s="509"/>
      <c r="CW423" s="509"/>
      <c r="CX423" s="509"/>
      <c r="CY423" s="509"/>
      <c r="CZ423" s="509"/>
      <c r="DA423" s="509"/>
      <c r="DB423" s="509"/>
      <c r="DC423" s="509"/>
      <c r="DD423" s="509"/>
      <c r="DE423" s="509"/>
      <c r="DF423" s="509"/>
      <c r="DG423" s="163" t="s">
        <v>22844</v>
      </c>
      <c r="DH423" s="509"/>
      <c r="DI423" s="509"/>
      <c r="DJ423" s="509"/>
      <c r="DK423" s="509"/>
      <c r="DL423" s="509"/>
      <c r="DM423" s="509"/>
      <c r="DN423" s="509"/>
      <c r="DO423" s="509"/>
      <c r="DP423" s="509"/>
      <c r="DQ423" s="163" t="s">
        <v>144</v>
      </c>
      <c r="DR423" s="163" t="s">
        <v>1497</v>
      </c>
      <c r="DS423" s="509"/>
      <c r="DT423" s="509"/>
      <c r="DU423" s="509"/>
      <c r="DV423" s="509"/>
      <c r="DW423" s="509"/>
      <c r="DX423" s="509"/>
      <c r="DY423" s="163" t="s">
        <v>22845</v>
      </c>
      <c r="DZ423" s="509"/>
      <c r="EA423" s="509"/>
      <c r="EB423" s="509"/>
      <c r="EC423" s="509"/>
      <c r="ED423" s="509"/>
      <c r="EE423" s="509"/>
      <c r="EF423" s="509"/>
      <c r="EG423" s="509"/>
      <c r="EH423" s="509"/>
      <c r="EI423" s="509"/>
      <c r="EJ423" s="509"/>
      <c r="EK423" s="509"/>
      <c r="EL423" s="509"/>
      <c r="EM423" s="509"/>
      <c r="EN423" s="509"/>
      <c r="EO423" s="509"/>
      <c r="EP423" s="509"/>
      <c r="EQ423" s="509"/>
      <c r="ER423" s="509"/>
      <c r="ES423" s="509"/>
      <c r="ET423" s="509"/>
      <c r="EU423" s="509"/>
      <c r="EV423" s="509"/>
      <c r="EW423" s="509"/>
      <c r="EX423" s="509"/>
      <c r="EY423" s="509"/>
      <c r="EZ423" s="509"/>
      <c r="FA423" s="509"/>
      <c r="FB423" s="509"/>
      <c r="FC423" s="509"/>
      <c r="FD423" s="509"/>
      <c r="FE423" s="509"/>
      <c r="FF423" s="509"/>
      <c r="FG423" s="509"/>
      <c r="FH423" s="163" t="s">
        <v>22842</v>
      </c>
      <c r="FI423" s="509"/>
      <c r="FJ423" s="509"/>
      <c r="FK423" s="509"/>
      <c r="FL423" s="509"/>
      <c r="FM423" s="509"/>
      <c r="FN423" s="509"/>
      <c r="FO423" s="509"/>
      <c r="FP423" s="509"/>
      <c r="FQ423" s="509"/>
      <c r="FR423" s="509"/>
      <c r="FS423" s="509"/>
      <c r="FT423" s="509"/>
      <c r="FU423" s="509"/>
      <c r="FV423" s="509"/>
      <c r="FW423" s="509"/>
      <c r="FX423" s="509"/>
      <c r="FY423" s="509"/>
      <c r="FZ423" s="509"/>
      <c r="GA423" s="509"/>
      <c r="GB423" s="509"/>
      <c r="GC423" s="509"/>
      <c r="GD423" s="509"/>
      <c r="GE423" s="509"/>
      <c r="GF423" s="509"/>
      <c r="GG423" s="509"/>
    </row>
    <row r="424">
      <c r="A424" s="507">
        <v>6847926.0</v>
      </c>
      <c r="B424" s="163" t="s">
        <v>22846</v>
      </c>
      <c r="C424" s="163" t="s">
        <v>212</v>
      </c>
      <c r="D424" s="606">
        <v>45771.602268518516</v>
      </c>
      <c r="E424" s="606">
        <v>45771.620833333334</v>
      </c>
      <c r="F424" s="606">
        <v>45771.62136574074</v>
      </c>
      <c r="G424" s="509"/>
      <c r="H424" s="163" t="s">
        <v>21685</v>
      </c>
      <c r="I424" s="509"/>
      <c r="J424" s="509"/>
      <c r="K424" s="509"/>
      <c r="L424" s="509"/>
      <c r="M424" s="509"/>
      <c r="N424" s="509"/>
      <c r="O424" s="509"/>
      <c r="P424" s="509"/>
      <c r="Q424" s="509"/>
      <c r="R424" s="509"/>
      <c r="S424" s="509"/>
      <c r="T424" s="163" t="s">
        <v>2639</v>
      </c>
      <c r="U424" s="509"/>
      <c r="V424" s="163" t="s">
        <v>1497</v>
      </c>
      <c r="W424" s="605" t="s">
        <v>145</v>
      </c>
      <c r="X424" s="509"/>
      <c r="Y424" s="509"/>
      <c r="Z424" s="509"/>
      <c r="AA424" s="509"/>
      <c r="AB424" s="509"/>
      <c r="AC424" s="509"/>
      <c r="AD424" s="509"/>
      <c r="AE424" s="509"/>
      <c r="AF424" s="509"/>
      <c r="AG424" s="509"/>
      <c r="AH424" s="509"/>
      <c r="AI424" s="509"/>
      <c r="AJ424" s="509"/>
      <c r="AK424" s="509"/>
      <c r="AL424" s="509"/>
      <c r="AM424" s="509"/>
      <c r="AN424" s="509"/>
      <c r="AO424" s="509"/>
      <c r="AP424" s="509"/>
      <c r="AQ424" s="509"/>
      <c r="AR424" s="608">
        <v>45771.0</v>
      </c>
      <c r="AS424" s="507">
        <v>798000.0</v>
      </c>
      <c r="AT424" s="509"/>
      <c r="AU424" s="509"/>
      <c r="AV424" s="509"/>
      <c r="AW424" s="509"/>
      <c r="AX424" s="509"/>
      <c r="AY424" s="509"/>
      <c r="AZ424" s="509"/>
      <c r="BA424" s="509"/>
      <c r="BB424" s="509"/>
      <c r="BC424" s="509"/>
      <c r="BD424" s="509"/>
      <c r="BE424" s="509"/>
      <c r="BF424" s="509"/>
      <c r="BG424" s="509"/>
      <c r="BH424" s="163" t="s">
        <v>21688</v>
      </c>
      <c r="BI424" s="509"/>
      <c r="BJ424" s="509"/>
      <c r="BK424" s="509"/>
      <c r="BL424" s="509"/>
      <c r="BM424" s="509"/>
      <c r="BN424" s="509"/>
      <c r="BO424" s="509"/>
      <c r="BP424" s="507">
        <v>798000.0</v>
      </c>
      <c r="BQ424" s="509"/>
      <c r="BR424" s="509"/>
      <c r="BS424" s="509"/>
      <c r="BT424" s="509"/>
      <c r="BU424" s="509"/>
      <c r="BV424" s="509"/>
      <c r="BW424" s="509"/>
      <c r="BX424" s="509"/>
      <c r="BY424" s="509"/>
      <c r="BZ424" s="509"/>
      <c r="CA424" s="509"/>
      <c r="CB424" s="514">
        <v>45771.0</v>
      </c>
      <c r="CC424" s="509"/>
      <c r="CD424" s="509"/>
      <c r="CE424" s="507">
        <v>798000.0</v>
      </c>
      <c r="CF424" s="507">
        <v>0.0</v>
      </c>
      <c r="CG424" s="509"/>
      <c r="CH424" s="509"/>
      <c r="CI424" s="509"/>
      <c r="CJ424" s="509"/>
      <c r="CK424" s="509"/>
      <c r="CL424" s="509"/>
      <c r="CM424" s="509"/>
      <c r="CN424" s="509"/>
      <c r="CO424" s="509"/>
      <c r="CP424" s="509"/>
      <c r="CQ424" s="509"/>
      <c r="CR424" s="509"/>
      <c r="CS424" s="509"/>
      <c r="CT424" s="509"/>
      <c r="CU424" s="163" t="s">
        <v>13043</v>
      </c>
      <c r="CV424" s="509"/>
      <c r="CW424" s="509"/>
      <c r="CX424" s="509"/>
      <c r="CY424" s="509"/>
      <c r="CZ424" s="509"/>
      <c r="DA424" s="509"/>
      <c r="DB424" s="509"/>
      <c r="DC424" s="509"/>
      <c r="DD424" s="509"/>
      <c r="DE424" s="509"/>
      <c r="DF424" s="509"/>
      <c r="DG424" s="163" t="s">
        <v>22844</v>
      </c>
      <c r="DH424" s="509"/>
      <c r="DI424" s="509"/>
      <c r="DJ424" s="509"/>
      <c r="DK424" s="509"/>
      <c r="DL424" s="509"/>
      <c r="DM424" s="509"/>
      <c r="DN424" s="509"/>
      <c r="DO424" s="509"/>
      <c r="DP424" s="507">
        <v>9810111.0</v>
      </c>
      <c r="DQ424" s="163" t="s">
        <v>144</v>
      </c>
      <c r="DR424" s="163" t="s">
        <v>1497</v>
      </c>
      <c r="DS424" s="509"/>
      <c r="DT424" s="509"/>
      <c r="DU424" s="509"/>
      <c r="DV424" s="509"/>
      <c r="DW424" s="509"/>
      <c r="DX424" s="509"/>
      <c r="DY424" s="163" t="s">
        <v>22845</v>
      </c>
      <c r="DZ424" s="509"/>
      <c r="EA424" s="509"/>
      <c r="EB424" s="509"/>
      <c r="EC424" s="509"/>
      <c r="ED424" s="509"/>
      <c r="EE424" s="509"/>
      <c r="EF424" s="509"/>
      <c r="EG424" s="509"/>
      <c r="EH424" s="509"/>
      <c r="EI424" s="509"/>
      <c r="EJ424" s="509"/>
      <c r="EK424" s="509"/>
      <c r="EL424" s="509"/>
      <c r="EM424" s="509"/>
      <c r="EN424" s="509"/>
      <c r="EO424" s="509"/>
      <c r="EP424" s="509"/>
      <c r="EQ424" s="509"/>
      <c r="ER424" s="509"/>
      <c r="ES424" s="509"/>
      <c r="ET424" s="509"/>
      <c r="EU424" s="509"/>
      <c r="EV424" s="509"/>
      <c r="EW424" s="509"/>
      <c r="EX424" s="509"/>
      <c r="EY424" s="509"/>
      <c r="EZ424" s="509"/>
      <c r="FA424" s="509"/>
      <c r="FB424" s="509"/>
      <c r="FC424" s="509"/>
      <c r="FD424" s="509"/>
      <c r="FE424" s="509"/>
      <c r="FF424" s="163" t="s">
        <v>22847</v>
      </c>
      <c r="FG424" s="509"/>
      <c r="FH424" s="163" t="s">
        <v>22842</v>
      </c>
      <c r="FI424" s="509"/>
      <c r="FJ424" s="509"/>
      <c r="FK424" s="509"/>
      <c r="FL424" s="509"/>
      <c r="FM424" s="509"/>
      <c r="FN424" s="509"/>
      <c r="FO424" s="509"/>
      <c r="FP424" s="509"/>
      <c r="FQ424" s="509"/>
      <c r="FR424" s="509"/>
      <c r="FS424" s="509"/>
      <c r="FT424" s="509"/>
      <c r="FU424" s="509"/>
      <c r="FV424" s="509"/>
      <c r="FW424" s="509"/>
      <c r="FX424" s="509"/>
      <c r="FY424" s="509"/>
      <c r="FZ424" s="509"/>
      <c r="GA424" s="509"/>
      <c r="GB424" s="509"/>
      <c r="GC424" s="509"/>
      <c r="GD424" s="509"/>
      <c r="GE424" s="509"/>
      <c r="GF424" s="509"/>
      <c r="GG424" s="509"/>
    </row>
    <row r="425">
      <c r="A425" s="507">
        <v>6848715.0</v>
      </c>
      <c r="B425" s="163" t="s">
        <v>22846</v>
      </c>
      <c r="C425" s="163" t="s">
        <v>212</v>
      </c>
      <c r="D425" s="606">
        <v>45771.62988425926</v>
      </c>
      <c r="E425" s="606">
        <v>45771.63309027778</v>
      </c>
      <c r="F425" s="606">
        <v>45771.63376157408</v>
      </c>
      <c r="G425" s="509"/>
      <c r="H425" s="163" t="s">
        <v>21685</v>
      </c>
      <c r="I425" s="509"/>
      <c r="J425" s="509"/>
      <c r="K425" s="509"/>
      <c r="L425" s="509"/>
      <c r="M425" s="509"/>
      <c r="N425" s="509"/>
      <c r="O425" s="509"/>
      <c r="P425" s="509"/>
      <c r="Q425" s="509"/>
      <c r="R425" s="509"/>
      <c r="S425" s="509"/>
      <c r="T425" s="163" t="s">
        <v>2639</v>
      </c>
      <c r="U425" s="509"/>
      <c r="V425" s="163" t="s">
        <v>1497</v>
      </c>
      <c r="W425" s="605" t="s">
        <v>145</v>
      </c>
      <c r="X425" s="509"/>
      <c r="Y425" s="509"/>
      <c r="Z425" s="509"/>
      <c r="AA425" s="509"/>
      <c r="AB425" s="509"/>
      <c r="AC425" s="509"/>
      <c r="AD425" s="509"/>
      <c r="AE425" s="509"/>
      <c r="AF425" s="509"/>
      <c r="AG425" s="509"/>
      <c r="AH425" s="509"/>
      <c r="AI425" s="509"/>
      <c r="AJ425" s="509"/>
      <c r="AK425" s="509"/>
      <c r="AL425" s="509"/>
      <c r="AM425" s="509"/>
      <c r="AN425" s="509"/>
      <c r="AO425" s="509"/>
      <c r="AP425" s="509"/>
      <c r="AQ425" s="507">
        <v>36.0</v>
      </c>
      <c r="AR425" s="608">
        <v>45771.0</v>
      </c>
      <c r="AS425" s="507">
        <v>798000.0</v>
      </c>
      <c r="AT425" s="509"/>
      <c r="AU425" s="509"/>
      <c r="AV425" s="509"/>
      <c r="AW425" s="509"/>
      <c r="AX425" s="509"/>
      <c r="AY425" s="509"/>
      <c r="AZ425" s="509"/>
      <c r="BA425" s="509"/>
      <c r="BB425" s="509"/>
      <c r="BC425" s="509"/>
      <c r="BD425" s="509"/>
      <c r="BE425" s="509"/>
      <c r="BF425" s="509"/>
      <c r="BG425" s="509"/>
      <c r="BH425" s="163" t="s">
        <v>21688</v>
      </c>
      <c r="BI425" s="509"/>
      <c r="BJ425" s="509"/>
      <c r="BK425" s="509"/>
      <c r="BL425" s="509"/>
      <c r="BM425" s="509"/>
      <c r="BN425" s="509"/>
      <c r="BO425" s="509"/>
      <c r="BP425" s="509"/>
      <c r="BQ425" s="509"/>
      <c r="BR425" s="509"/>
      <c r="BS425" s="509"/>
      <c r="BT425" s="163" t="s">
        <v>21693</v>
      </c>
      <c r="BU425" s="509"/>
      <c r="BV425" s="509"/>
      <c r="BW425" s="509"/>
      <c r="BX425" s="509"/>
      <c r="BY425" s="507">
        <v>30324.0</v>
      </c>
      <c r="BZ425" s="507">
        <v>28500.0</v>
      </c>
      <c r="CA425" s="509"/>
      <c r="CB425" s="509"/>
      <c r="CC425" s="603">
        <v>45835.0</v>
      </c>
      <c r="CD425" s="507">
        <v>27.0</v>
      </c>
      <c r="CE425" s="507">
        <v>1027824.0</v>
      </c>
      <c r="CF425" s="507">
        <v>229824.0</v>
      </c>
      <c r="CG425" s="509"/>
      <c r="CH425" s="509"/>
      <c r="CI425" s="509"/>
      <c r="CJ425" s="509"/>
      <c r="CK425" s="509"/>
      <c r="CL425" s="509"/>
      <c r="CM425" s="509"/>
      <c r="CN425" s="509"/>
      <c r="CO425" s="509"/>
      <c r="CP425" s="509"/>
      <c r="CQ425" s="509"/>
      <c r="CR425" s="509"/>
      <c r="CS425" s="509"/>
      <c r="CT425" s="509"/>
      <c r="CU425" s="163" t="s">
        <v>13043</v>
      </c>
      <c r="CV425" s="509"/>
      <c r="CW425" s="509"/>
      <c r="CX425" s="509"/>
      <c r="CY425" s="509"/>
      <c r="CZ425" s="509"/>
      <c r="DA425" s="509"/>
      <c r="DB425" s="509"/>
      <c r="DC425" s="509"/>
      <c r="DD425" s="509"/>
      <c r="DE425" s="509"/>
      <c r="DF425" s="509"/>
      <c r="DG425" s="163" t="s">
        <v>22844</v>
      </c>
      <c r="DH425" s="509"/>
      <c r="DI425" s="509"/>
      <c r="DJ425" s="509"/>
      <c r="DK425" s="509"/>
      <c r="DL425" s="509"/>
      <c r="DM425" s="509"/>
      <c r="DN425" s="509"/>
      <c r="DO425" s="509"/>
      <c r="DP425" s="507">
        <v>9810111.0</v>
      </c>
      <c r="DQ425" s="163" t="s">
        <v>144</v>
      </c>
      <c r="DR425" s="163" t="s">
        <v>1497</v>
      </c>
      <c r="DS425" s="509"/>
      <c r="DT425" s="509"/>
      <c r="DU425" s="509"/>
      <c r="DV425" s="509"/>
      <c r="DW425" s="509"/>
      <c r="DX425" s="509"/>
      <c r="DY425" s="163" t="s">
        <v>22845</v>
      </c>
      <c r="DZ425" s="509"/>
      <c r="EA425" s="509"/>
      <c r="EB425" s="509"/>
      <c r="EC425" s="509"/>
      <c r="ED425" s="509"/>
      <c r="EE425" s="509"/>
      <c r="EF425" s="509"/>
      <c r="EG425" s="509"/>
      <c r="EH425" s="509"/>
      <c r="EI425" s="509"/>
      <c r="EJ425" s="509"/>
      <c r="EK425" s="509"/>
      <c r="EL425" s="509"/>
      <c r="EM425" s="509"/>
      <c r="EN425" s="509"/>
      <c r="EO425" s="509"/>
      <c r="EP425" s="509"/>
      <c r="EQ425" s="509"/>
      <c r="ER425" s="509"/>
      <c r="ES425" s="509"/>
      <c r="ET425" s="509"/>
      <c r="EU425" s="509"/>
      <c r="EV425" s="509"/>
      <c r="EW425" s="509"/>
      <c r="EX425" s="509"/>
      <c r="EY425" s="509"/>
      <c r="EZ425" s="509"/>
      <c r="FA425" s="509"/>
      <c r="FB425" s="509"/>
      <c r="FC425" s="509"/>
      <c r="FD425" s="509"/>
      <c r="FE425" s="509"/>
      <c r="FF425" s="163" t="s">
        <v>22848</v>
      </c>
      <c r="FG425" s="509"/>
      <c r="FH425" s="163" t="s">
        <v>22842</v>
      </c>
      <c r="FI425" s="509"/>
      <c r="FJ425" s="509"/>
      <c r="FK425" s="509"/>
      <c r="FL425" s="509"/>
      <c r="FM425" s="509"/>
      <c r="FN425" s="509"/>
      <c r="FO425" s="509"/>
      <c r="FP425" s="509"/>
      <c r="FQ425" s="509"/>
      <c r="FR425" s="509"/>
      <c r="FS425" s="509"/>
      <c r="FT425" s="509"/>
      <c r="FU425" s="509"/>
      <c r="FV425" s="509"/>
      <c r="FW425" s="509"/>
      <c r="FX425" s="509"/>
      <c r="FY425" s="509"/>
      <c r="FZ425" s="509"/>
      <c r="GA425" s="509"/>
      <c r="GB425" s="509"/>
      <c r="GC425" s="509"/>
      <c r="GD425" s="509"/>
      <c r="GE425" s="509"/>
      <c r="GF425" s="509"/>
      <c r="GG425" s="509"/>
    </row>
    <row r="426">
      <c r="A426" s="507">
        <v>6862563.0</v>
      </c>
      <c r="B426" s="163" t="s">
        <v>22849</v>
      </c>
      <c r="C426" s="163" t="s">
        <v>212</v>
      </c>
      <c r="D426" s="606">
        <v>45772.94667824074</v>
      </c>
      <c r="E426" s="606">
        <v>45772.95444444445</v>
      </c>
      <c r="F426" s="606">
        <v>45772.955046296294</v>
      </c>
      <c r="G426" s="509"/>
      <c r="H426" s="163" t="s">
        <v>21685</v>
      </c>
      <c r="I426" s="509"/>
      <c r="J426" s="509"/>
      <c r="K426" s="509"/>
      <c r="L426" s="509"/>
      <c r="M426" s="509"/>
      <c r="N426" s="509"/>
      <c r="O426" s="509"/>
      <c r="P426" s="509"/>
      <c r="Q426" s="509"/>
      <c r="R426" s="509"/>
      <c r="S426" s="509"/>
      <c r="T426" s="509"/>
      <c r="U426" s="509"/>
      <c r="V426" s="163" t="s">
        <v>1497</v>
      </c>
      <c r="W426" s="605" t="s">
        <v>146</v>
      </c>
      <c r="X426" s="509"/>
      <c r="Y426" s="509"/>
      <c r="Z426" s="509"/>
      <c r="AA426" s="509"/>
      <c r="AB426" s="509"/>
      <c r="AC426" s="509"/>
      <c r="AD426" s="509"/>
      <c r="AE426" s="509"/>
      <c r="AF426" s="509"/>
      <c r="AG426" s="509"/>
      <c r="AH426" s="509"/>
      <c r="AI426" s="509"/>
      <c r="AJ426" s="509"/>
      <c r="AK426" s="509"/>
      <c r="AL426" s="509"/>
      <c r="AM426" s="509"/>
      <c r="AN426" s="509"/>
      <c r="AO426" s="509"/>
      <c r="AP426" s="509"/>
      <c r="AQ426" s="509"/>
      <c r="AR426" s="607"/>
      <c r="AS426" s="509"/>
      <c r="AT426" s="509"/>
      <c r="AU426" s="509"/>
      <c r="AV426" s="509"/>
      <c r="AW426" s="509"/>
      <c r="AX426" s="509"/>
      <c r="AY426" s="509"/>
      <c r="AZ426" s="509"/>
      <c r="BA426" s="509"/>
      <c r="BB426" s="509"/>
      <c r="BC426" s="509"/>
      <c r="BD426" s="509"/>
      <c r="BE426" s="509"/>
      <c r="BF426" s="509"/>
      <c r="BG426" s="509"/>
      <c r="BH426" s="163" t="s">
        <v>21688</v>
      </c>
      <c r="BI426" s="509"/>
      <c r="BJ426" s="509"/>
      <c r="BK426" s="509"/>
      <c r="BL426" s="509"/>
      <c r="BM426" s="509"/>
      <c r="BN426" s="509"/>
      <c r="BO426" s="509"/>
      <c r="BP426" s="509"/>
      <c r="BQ426" s="509"/>
      <c r="BR426" s="509"/>
      <c r="BS426" s="509"/>
      <c r="BT426" s="509"/>
      <c r="BU426" s="509"/>
      <c r="BV426" s="509"/>
      <c r="BW426" s="509"/>
      <c r="BX426" s="509"/>
      <c r="BY426" s="509"/>
      <c r="BZ426" s="509"/>
      <c r="CA426" s="509"/>
      <c r="CB426" s="509"/>
      <c r="CC426" s="509"/>
      <c r="CD426" s="509"/>
      <c r="CE426" s="509"/>
      <c r="CF426" s="509"/>
      <c r="CG426" s="509"/>
      <c r="CH426" s="509"/>
      <c r="CI426" s="509"/>
      <c r="CJ426" s="509"/>
      <c r="CK426" s="509"/>
      <c r="CL426" s="509"/>
      <c r="CM426" s="509"/>
      <c r="CN426" s="509"/>
      <c r="CO426" s="509"/>
      <c r="CP426" s="509"/>
      <c r="CQ426" s="509"/>
      <c r="CR426" s="509"/>
      <c r="CS426" s="509"/>
      <c r="CT426" s="509"/>
      <c r="CU426" s="163" t="s">
        <v>22850</v>
      </c>
      <c r="CV426" s="509"/>
      <c r="CW426" s="509"/>
      <c r="CX426" s="509"/>
      <c r="CY426" s="509"/>
      <c r="CZ426" s="509"/>
      <c r="DA426" s="509"/>
      <c r="DB426" s="509"/>
      <c r="DC426" s="509"/>
      <c r="DD426" s="509"/>
      <c r="DE426" s="509"/>
      <c r="DF426" s="509"/>
      <c r="DG426" s="509"/>
      <c r="DH426" s="509"/>
      <c r="DI426" s="509"/>
      <c r="DJ426" s="509"/>
      <c r="DK426" s="509"/>
      <c r="DL426" s="163" t="s">
        <v>22850</v>
      </c>
      <c r="DM426" s="509"/>
      <c r="DN426" s="509"/>
      <c r="DO426" s="509"/>
      <c r="DP426" s="509"/>
      <c r="DQ426" s="163" t="s">
        <v>146</v>
      </c>
      <c r="DR426" s="163" t="s">
        <v>1497</v>
      </c>
      <c r="DS426" s="509"/>
      <c r="DT426" s="509"/>
      <c r="DU426" s="509"/>
      <c r="DV426" s="509"/>
      <c r="DW426" s="509"/>
      <c r="DX426" s="509"/>
      <c r="DY426" s="509"/>
      <c r="DZ426" s="509"/>
      <c r="EA426" s="509"/>
      <c r="EB426" s="509"/>
      <c r="EC426" s="509"/>
      <c r="ED426" s="509"/>
      <c r="EE426" s="602">
        <v>45772.0</v>
      </c>
      <c r="EF426" s="509"/>
      <c r="EG426" s="509"/>
      <c r="EH426" s="509"/>
      <c r="EI426" s="509"/>
      <c r="EJ426" s="509"/>
      <c r="EK426" s="509"/>
      <c r="EL426" s="509"/>
      <c r="EM426" s="509"/>
      <c r="EN426" s="509"/>
      <c r="EO426" s="509"/>
      <c r="EP426" s="509"/>
      <c r="EQ426" s="509"/>
      <c r="ER426" s="509"/>
      <c r="ES426" s="509"/>
      <c r="ET426" s="509"/>
      <c r="EU426" s="509"/>
      <c r="EV426" s="509"/>
      <c r="EW426" s="509"/>
      <c r="EX426" s="509"/>
      <c r="EY426" s="509"/>
      <c r="EZ426" s="509"/>
      <c r="FA426" s="509"/>
      <c r="FB426" s="509"/>
      <c r="FC426" s="509"/>
      <c r="FD426" s="509"/>
      <c r="FE426" s="509"/>
      <c r="FF426" s="509"/>
      <c r="FG426" s="509"/>
      <c r="FH426" s="163" t="s">
        <v>22851</v>
      </c>
      <c r="FI426" s="509"/>
      <c r="FJ426" s="509"/>
      <c r="FK426" s="509"/>
      <c r="FL426" s="509"/>
      <c r="FM426" s="509"/>
      <c r="FN426" s="509"/>
      <c r="FO426" s="509"/>
      <c r="FP426" s="509"/>
      <c r="FQ426" s="509"/>
      <c r="FR426" s="509"/>
      <c r="FS426" s="509"/>
      <c r="FT426" s="509"/>
      <c r="FU426" s="509"/>
      <c r="FV426" s="509"/>
      <c r="FW426" s="509"/>
      <c r="FX426" s="509"/>
      <c r="FY426" s="509"/>
      <c r="FZ426" s="509"/>
      <c r="GA426" s="509"/>
      <c r="GB426" s="509"/>
      <c r="GC426" s="509"/>
      <c r="GD426" s="509"/>
      <c r="GE426" s="509"/>
      <c r="GF426" s="509"/>
      <c r="GG426" s="509"/>
    </row>
    <row r="427">
      <c r="A427" s="507">
        <v>6862565.0</v>
      </c>
      <c r="B427" s="163" t="s">
        <v>22852</v>
      </c>
      <c r="C427" s="163" t="s">
        <v>212</v>
      </c>
      <c r="D427" s="606">
        <v>45772.94881944444</v>
      </c>
      <c r="E427" s="606">
        <v>45772.95887731481</v>
      </c>
      <c r="F427" s="606">
        <v>45772.95953703704</v>
      </c>
      <c r="G427" s="509"/>
      <c r="H427" s="163" t="s">
        <v>21685</v>
      </c>
      <c r="I427" s="509"/>
      <c r="J427" s="509"/>
      <c r="K427" s="509"/>
      <c r="L427" s="509"/>
      <c r="M427" s="509"/>
      <c r="N427" s="509"/>
      <c r="O427" s="509"/>
      <c r="P427" s="509"/>
      <c r="Q427" s="509"/>
      <c r="R427" s="509"/>
      <c r="S427" s="509"/>
      <c r="T427" s="163" t="s">
        <v>2639</v>
      </c>
      <c r="U427" s="509"/>
      <c r="V427" s="163" t="s">
        <v>1497</v>
      </c>
      <c r="W427" s="605" t="s">
        <v>146</v>
      </c>
      <c r="X427" s="509"/>
      <c r="Y427" s="509"/>
      <c r="Z427" s="509"/>
      <c r="AA427" s="509"/>
      <c r="AB427" s="509"/>
      <c r="AC427" s="509"/>
      <c r="AD427" s="509"/>
      <c r="AE427" s="509"/>
      <c r="AF427" s="509"/>
      <c r="AG427" s="509"/>
      <c r="AH427" s="509"/>
      <c r="AI427" s="509"/>
      <c r="AJ427" s="509"/>
      <c r="AK427" s="509"/>
      <c r="AL427" s="509"/>
      <c r="AM427" s="509"/>
      <c r="AN427" s="509"/>
      <c r="AO427" s="509"/>
      <c r="AP427" s="509"/>
      <c r="AQ427" s="507">
        <v>36.0</v>
      </c>
      <c r="AR427" s="608">
        <v>45772.0</v>
      </c>
      <c r="AS427" s="507">
        <v>798000.0</v>
      </c>
      <c r="AT427" s="509"/>
      <c r="AU427" s="509"/>
      <c r="AV427" s="509"/>
      <c r="AW427" s="509"/>
      <c r="AX427" s="509"/>
      <c r="AY427" s="509"/>
      <c r="AZ427" s="509"/>
      <c r="BA427" s="509"/>
      <c r="BB427" s="509"/>
      <c r="BC427" s="509"/>
      <c r="BD427" s="509"/>
      <c r="BE427" s="509"/>
      <c r="BF427" s="509"/>
      <c r="BG427" s="509"/>
      <c r="BH427" s="163" t="s">
        <v>21688</v>
      </c>
      <c r="BI427" s="509"/>
      <c r="BJ427" s="509"/>
      <c r="BK427" s="509"/>
      <c r="BL427" s="509"/>
      <c r="BM427" s="509"/>
      <c r="BN427" s="509"/>
      <c r="BO427" s="509"/>
      <c r="BP427" s="509"/>
      <c r="BQ427" s="509"/>
      <c r="BR427" s="509"/>
      <c r="BS427" s="509"/>
      <c r="BT427" s="163" t="s">
        <v>21693</v>
      </c>
      <c r="BU427" s="509"/>
      <c r="BV427" s="509"/>
      <c r="BW427" s="509"/>
      <c r="BX427" s="509"/>
      <c r="BY427" s="507">
        <v>30324.0</v>
      </c>
      <c r="BZ427" s="507">
        <v>28500.0</v>
      </c>
      <c r="CA427" s="509"/>
      <c r="CB427" s="509"/>
      <c r="CC427" s="603">
        <v>45835.0</v>
      </c>
      <c r="CD427" s="507">
        <v>27.0</v>
      </c>
      <c r="CE427" s="507">
        <v>1027824.0</v>
      </c>
      <c r="CF427" s="507">
        <v>229824.0</v>
      </c>
      <c r="CG427" s="509"/>
      <c r="CH427" s="509"/>
      <c r="CI427" s="509"/>
      <c r="CJ427" s="509"/>
      <c r="CK427" s="509"/>
      <c r="CL427" s="509"/>
      <c r="CM427" s="509"/>
      <c r="CN427" s="509"/>
      <c r="CO427" s="509"/>
      <c r="CP427" s="509"/>
      <c r="CQ427" s="509"/>
      <c r="CR427" s="509"/>
      <c r="CS427" s="509"/>
      <c r="CT427" s="509"/>
      <c r="CU427" s="163" t="s">
        <v>22850</v>
      </c>
      <c r="CV427" s="509"/>
      <c r="CW427" s="509"/>
      <c r="CX427" s="509"/>
      <c r="CY427" s="509"/>
      <c r="CZ427" s="509"/>
      <c r="DA427" s="509"/>
      <c r="DB427" s="509"/>
      <c r="DC427" s="509"/>
      <c r="DD427" s="509"/>
      <c r="DE427" s="509"/>
      <c r="DF427" s="509"/>
      <c r="DG427" s="163" t="s">
        <v>21826</v>
      </c>
      <c r="DH427" s="509"/>
      <c r="DI427" s="509"/>
      <c r="DJ427" s="509"/>
      <c r="DK427" s="509"/>
      <c r="DL427" s="509"/>
      <c r="DM427" s="509"/>
      <c r="DN427" s="509"/>
      <c r="DO427" s="509"/>
      <c r="DP427" s="509"/>
      <c r="DQ427" s="163" t="s">
        <v>146</v>
      </c>
      <c r="DR427" s="163" t="s">
        <v>1497</v>
      </c>
      <c r="DS427" s="509"/>
      <c r="DT427" s="509"/>
      <c r="DU427" s="509"/>
      <c r="DV427" s="509"/>
      <c r="DW427" s="509"/>
      <c r="DX427" s="509"/>
      <c r="DY427" s="163" t="s">
        <v>22853</v>
      </c>
      <c r="DZ427" s="509"/>
      <c r="EA427" s="509"/>
      <c r="EB427" s="509"/>
      <c r="EC427" s="509"/>
      <c r="ED427" s="509"/>
      <c r="EE427" s="509"/>
      <c r="EF427" s="509"/>
      <c r="EG427" s="509"/>
      <c r="EH427" s="509"/>
      <c r="EI427" s="509"/>
      <c r="EJ427" s="509"/>
      <c r="EK427" s="509"/>
      <c r="EL427" s="509"/>
      <c r="EM427" s="509"/>
      <c r="EN427" s="509"/>
      <c r="EO427" s="509"/>
      <c r="EP427" s="509"/>
      <c r="EQ427" s="509"/>
      <c r="ER427" s="509"/>
      <c r="ES427" s="509"/>
      <c r="ET427" s="509"/>
      <c r="EU427" s="509"/>
      <c r="EV427" s="509"/>
      <c r="EW427" s="509"/>
      <c r="EX427" s="509"/>
      <c r="EY427" s="509"/>
      <c r="EZ427" s="509"/>
      <c r="FA427" s="509"/>
      <c r="FB427" s="509"/>
      <c r="FC427" s="509"/>
      <c r="FD427" s="509"/>
      <c r="FE427" s="509"/>
      <c r="FF427" s="509"/>
      <c r="FG427" s="509"/>
      <c r="FH427" s="163" t="s">
        <v>22851</v>
      </c>
      <c r="FI427" s="509"/>
      <c r="FJ427" s="509"/>
      <c r="FK427" s="509"/>
      <c r="FL427" s="509"/>
      <c r="FM427" s="509"/>
      <c r="FN427" s="509"/>
      <c r="FO427" s="509"/>
      <c r="FP427" s="509"/>
      <c r="FQ427" s="509"/>
      <c r="FR427" s="509"/>
      <c r="FS427" s="509"/>
      <c r="FT427" s="509"/>
      <c r="FU427" s="509"/>
      <c r="FV427" s="509"/>
      <c r="FW427" s="509"/>
      <c r="FX427" s="509"/>
      <c r="FY427" s="509"/>
      <c r="FZ427" s="509"/>
      <c r="GA427" s="509"/>
      <c r="GB427" s="509"/>
      <c r="GC427" s="509"/>
      <c r="GD427" s="509"/>
      <c r="GE427" s="509"/>
      <c r="GF427" s="509"/>
      <c r="GG427" s="509"/>
    </row>
    <row r="428">
      <c r="A428" s="507">
        <v>6862567.0</v>
      </c>
      <c r="B428" s="163" t="s">
        <v>22854</v>
      </c>
      <c r="C428" s="163" t="s">
        <v>212</v>
      </c>
      <c r="D428" s="606">
        <v>45772.950150462966</v>
      </c>
      <c r="E428" s="606">
        <v>45772.96267361111</v>
      </c>
      <c r="F428" s="606">
        <v>45772.963275462964</v>
      </c>
      <c r="G428" s="509"/>
      <c r="H428" s="163" t="s">
        <v>21685</v>
      </c>
      <c r="I428" s="509"/>
      <c r="J428" s="509"/>
      <c r="K428" s="509"/>
      <c r="L428" s="509"/>
      <c r="M428" s="509"/>
      <c r="N428" s="509"/>
      <c r="O428" s="509"/>
      <c r="P428" s="509"/>
      <c r="Q428" s="509"/>
      <c r="R428" s="509"/>
      <c r="S428" s="509"/>
      <c r="T428" s="163" t="s">
        <v>2639</v>
      </c>
      <c r="U428" s="509"/>
      <c r="V428" s="163" t="s">
        <v>1497</v>
      </c>
      <c r="W428" s="605" t="s">
        <v>146</v>
      </c>
      <c r="X428" s="509"/>
      <c r="Y428" s="509"/>
      <c r="Z428" s="509"/>
      <c r="AA428" s="509"/>
      <c r="AB428" s="509"/>
      <c r="AC428" s="509"/>
      <c r="AD428" s="509"/>
      <c r="AE428" s="509"/>
      <c r="AF428" s="509"/>
      <c r="AG428" s="509"/>
      <c r="AH428" s="509"/>
      <c r="AI428" s="509"/>
      <c r="AJ428" s="509"/>
      <c r="AK428" s="509"/>
      <c r="AL428" s="509"/>
      <c r="AM428" s="509"/>
      <c r="AN428" s="509"/>
      <c r="AO428" s="509"/>
      <c r="AP428" s="509"/>
      <c r="AQ428" s="507">
        <v>36.0</v>
      </c>
      <c r="AR428" s="608">
        <v>45772.0</v>
      </c>
      <c r="AS428" s="507">
        <v>798000.0</v>
      </c>
      <c r="AT428" s="509"/>
      <c r="AU428" s="509"/>
      <c r="AV428" s="509"/>
      <c r="AW428" s="509"/>
      <c r="AX428" s="509"/>
      <c r="AY428" s="509"/>
      <c r="AZ428" s="509"/>
      <c r="BA428" s="509"/>
      <c r="BB428" s="509"/>
      <c r="BC428" s="509"/>
      <c r="BD428" s="509"/>
      <c r="BE428" s="509"/>
      <c r="BF428" s="509"/>
      <c r="BG428" s="509"/>
      <c r="BH428" s="163" t="s">
        <v>21688</v>
      </c>
      <c r="BI428" s="509"/>
      <c r="BJ428" s="509"/>
      <c r="BK428" s="509"/>
      <c r="BL428" s="509"/>
      <c r="BM428" s="509"/>
      <c r="BN428" s="509"/>
      <c r="BO428" s="509"/>
      <c r="BP428" s="509"/>
      <c r="BQ428" s="509"/>
      <c r="BR428" s="509"/>
      <c r="BS428" s="509"/>
      <c r="BT428" s="163" t="s">
        <v>21693</v>
      </c>
      <c r="BU428" s="509"/>
      <c r="BV428" s="509"/>
      <c r="BW428" s="509"/>
      <c r="BX428" s="509"/>
      <c r="BY428" s="507">
        <v>30324.0</v>
      </c>
      <c r="BZ428" s="507">
        <v>28500.0</v>
      </c>
      <c r="CA428" s="509"/>
      <c r="CB428" s="509"/>
      <c r="CC428" s="603">
        <v>45835.0</v>
      </c>
      <c r="CD428" s="507">
        <v>27.0</v>
      </c>
      <c r="CE428" s="507">
        <v>1027824.0</v>
      </c>
      <c r="CF428" s="507">
        <v>229824.0</v>
      </c>
      <c r="CG428" s="509"/>
      <c r="CH428" s="509"/>
      <c r="CI428" s="509"/>
      <c r="CJ428" s="509"/>
      <c r="CK428" s="509"/>
      <c r="CL428" s="509"/>
      <c r="CM428" s="509"/>
      <c r="CN428" s="509"/>
      <c r="CO428" s="509"/>
      <c r="CP428" s="509"/>
      <c r="CQ428" s="509"/>
      <c r="CR428" s="509"/>
      <c r="CS428" s="509"/>
      <c r="CT428" s="509"/>
      <c r="CU428" s="163" t="s">
        <v>22850</v>
      </c>
      <c r="CV428" s="509"/>
      <c r="CW428" s="509"/>
      <c r="CX428" s="509"/>
      <c r="CY428" s="509"/>
      <c r="CZ428" s="509"/>
      <c r="DA428" s="509"/>
      <c r="DB428" s="509"/>
      <c r="DC428" s="509"/>
      <c r="DD428" s="509"/>
      <c r="DE428" s="509"/>
      <c r="DF428" s="509"/>
      <c r="DG428" s="163" t="s">
        <v>21826</v>
      </c>
      <c r="DH428" s="509"/>
      <c r="DI428" s="509"/>
      <c r="DJ428" s="509"/>
      <c r="DK428" s="509"/>
      <c r="DL428" s="509"/>
      <c r="DM428" s="509"/>
      <c r="DN428" s="509"/>
      <c r="DO428" s="509"/>
      <c r="DP428" s="507">
        <v>2060001.0</v>
      </c>
      <c r="DQ428" s="163" t="s">
        <v>146</v>
      </c>
      <c r="DR428" s="163" t="s">
        <v>1497</v>
      </c>
      <c r="DS428" s="509"/>
      <c r="DT428" s="509"/>
      <c r="DU428" s="509"/>
      <c r="DV428" s="509"/>
      <c r="DW428" s="509"/>
      <c r="DX428" s="509"/>
      <c r="DY428" s="163" t="s">
        <v>22853</v>
      </c>
      <c r="DZ428" s="509"/>
      <c r="EA428" s="509"/>
      <c r="EB428" s="509"/>
      <c r="EC428" s="509"/>
      <c r="ED428" s="509"/>
      <c r="EE428" s="509"/>
      <c r="EF428" s="509"/>
      <c r="EG428" s="509"/>
      <c r="EH428" s="509"/>
      <c r="EI428" s="509"/>
      <c r="EJ428" s="509"/>
      <c r="EK428" s="509"/>
      <c r="EL428" s="509"/>
      <c r="EM428" s="509"/>
      <c r="EN428" s="509"/>
      <c r="EO428" s="509"/>
      <c r="EP428" s="509"/>
      <c r="EQ428" s="509"/>
      <c r="ER428" s="509"/>
      <c r="ES428" s="509"/>
      <c r="ET428" s="509"/>
      <c r="EU428" s="509"/>
      <c r="EV428" s="509"/>
      <c r="EW428" s="509"/>
      <c r="EX428" s="509"/>
      <c r="EY428" s="509"/>
      <c r="EZ428" s="509"/>
      <c r="FA428" s="509"/>
      <c r="FB428" s="509"/>
      <c r="FC428" s="509"/>
      <c r="FD428" s="509"/>
      <c r="FE428" s="509"/>
      <c r="FF428" s="163" t="s">
        <v>22855</v>
      </c>
      <c r="FG428" s="509"/>
      <c r="FH428" s="163" t="s">
        <v>22851</v>
      </c>
      <c r="FI428" s="509"/>
      <c r="FJ428" s="509"/>
      <c r="FK428" s="509"/>
      <c r="FL428" s="509"/>
      <c r="FM428" s="509"/>
      <c r="FN428" s="509"/>
      <c r="FO428" s="509"/>
      <c r="FP428" s="509"/>
      <c r="FQ428" s="509"/>
      <c r="FR428" s="509"/>
      <c r="FS428" s="509"/>
      <c r="FT428" s="509"/>
      <c r="FU428" s="509"/>
      <c r="FV428" s="509"/>
      <c r="FW428" s="509"/>
      <c r="FX428" s="509"/>
      <c r="FY428" s="509"/>
      <c r="FZ428" s="509"/>
      <c r="GA428" s="509"/>
      <c r="GB428" s="509"/>
      <c r="GC428" s="509"/>
      <c r="GD428" s="509"/>
      <c r="GE428" s="509"/>
      <c r="GF428" s="509"/>
      <c r="GG428" s="509"/>
    </row>
    <row r="429">
      <c r="A429" s="507">
        <v>6863539.0</v>
      </c>
      <c r="B429" s="163" t="s">
        <v>22856</v>
      </c>
      <c r="C429" s="163" t="s">
        <v>212</v>
      </c>
      <c r="D429" s="606">
        <v>45773.581967592596</v>
      </c>
      <c r="E429" s="606">
        <v>45773.59271990741</v>
      </c>
      <c r="F429" s="606">
        <v>45773.59332175926</v>
      </c>
      <c r="G429" s="509"/>
      <c r="H429" s="163" t="s">
        <v>21685</v>
      </c>
      <c r="I429" s="509"/>
      <c r="J429" s="509"/>
      <c r="K429" s="509"/>
      <c r="L429" s="509"/>
      <c r="M429" s="509"/>
      <c r="N429" s="509"/>
      <c r="O429" s="509"/>
      <c r="P429" s="509"/>
      <c r="Q429" s="509"/>
      <c r="R429" s="509"/>
      <c r="S429" s="509"/>
      <c r="T429" s="509"/>
      <c r="U429" s="509"/>
      <c r="V429" s="163" t="s">
        <v>1497</v>
      </c>
      <c r="W429" s="605" t="s">
        <v>148</v>
      </c>
      <c r="X429" s="509"/>
      <c r="Y429" s="509"/>
      <c r="Z429" s="509"/>
      <c r="AA429" s="509"/>
      <c r="AB429" s="509"/>
      <c r="AC429" s="509"/>
      <c r="AD429" s="509"/>
      <c r="AE429" s="509"/>
      <c r="AF429" s="509"/>
      <c r="AG429" s="509"/>
      <c r="AH429" s="509"/>
      <c r="AI429" s="509"/>
      <c r="AJ429" s="509"/>
      <c r="AK429" s="509"/>
      <c r="AL429" s="509"/>
      <c r="AM429" s="509"/>
      <c r="AN429" s="509"/>
      <c r="AO429" s="509"/>
      <c r="AP429" s="509"/>
      <c r="AQ429" s="509"/>
      <c r="AR429" s="607"/>
      <c r="AS429" s="509"/>
      <c r="AT429" s="509"/>
      <c r="AU429" s="509"/>
      <c r="AV429" s="509"/>
      <c r="AW429" s="509"/>
      <c r="AX429" s="509"/>
      <c r="AY429" s="509"/>
      <c r="AZ429" s="509"/>
      <c r="BA429" s="509"/>
      <c r="BB429" s="509"/>
      <c r="BC429" s="509"/>
      <c r="BD429" s="509"/>
      <c r="BE429" s="509"/>
      <c r="BF429" s="509"/>
      <c r="BG429" s="509"/>
      <c r="BH429" s="163" t="s">
        <v>21688</v>
      </c>
      <c r="BI429" s="509"/>
      <c r="BJ429" s="509"/>
      <c r="BK429" s="509"/>
      <c r="BL429" s="509"/>
      <c r="BM429" s="509"/>
      <c r="BN429" s="509"/>
      <c r="BO429" s="509"/>
      <c r="BP429" s="509"/>
      <c r="BQ429" s="509"/>
      <c r="BR429" s="509"/>
      <c r="BS429" s="509"/>
      <c r="BT429" s="509"/>
      <c r="BU429" s="509"/>
      <c r="BV429" s="509"/>
      <c r="BW429" s="509"/>
      <c r="BX429" s="509"/>
      <c r="BY429" s="509"/>
      <c r="BZ429" s="509"/>
      <c r="CA429" s="509"/>
      <c r="CB429" s="509"/>
      <c r="CC429" s="509"/>
      <c r="CD429" s="509"/>
      <c r="CE429" s="509"/>
      <c r="CF429" s="509"/>
      <c r="CG429" s="509"/>
      <c r="CH429" s="509"/>
      <c r="CI429" s="509"/>
      <c r="CJ429" s="509"/>
      <c r="CK429" s="509"/>
      <c r="CL429" s="509"/>
      <c r="CM429" s="509"/>
      <c r="CN429" s="509"/>
      <c r="CO429" s="509"/>
      <c r="CP429" s="509"/>
      <c r="CQ429" s="509"/>
      <c r="CR429" s="509"/>
      <c r="CS429" s="509"/>
      <c r="CT429" s="509"/>
      <c r="CU429" s="163" t="s">
        <v>10585</v>
      </c>
      <c r="CV429" s="509"/>
      <c r="CW429" s="509"/>
      <c r="CX429" s="509"/>
      <c r="CY429" s="509"/>
      <c r="CZ429" s="509"/>
      <c r="DA429" s="509"/>
      <c r="DB429" s="509"/>
      <c r="DC429" s="509"/>
      <c r="DD429" s="509"/>
      <c r="DE429" s="509"/>
      <c r="DF429" s="509"/>
      <c r="DG429" s="509"/>
      <c r="DH429" s="509"/>
      <c r="DI429" s="509"/>
      <c r="DJ429" s="509"/>
      <c r="DK429" s="509"/>
      <c r="DL429" s="163" t="s">
        <v>10585</v>
      </c>
      <c r="DM429" s="509"/>
      <c r="DN429" s="509"/>
      <c r="DO429" s="509"/>
      <c r="DP429" s="509"/>
      <c r="DQ429" s="163" t="s">
        <v>147</v>
      </c>
      <c r="DR429" s="163" t="s">
        <v>1497</v>
      </c>
      <c r="DS429" s="509"/>
      <c r="DT429" s="509"/>
      <c r="DU429" s="509"/>
      <c r="DV429" s="509"/>
      <c r="DW429" s="509"/>
      <c r="DX429" s="509"/>
      <c r="DY429" s="509"/>
      <c r="DZ429" s="509"/>
      <c r="EA429" s="509"/>
      <c r="EB429" s="509"/>
      <c r="EC429" s="509"/>
      <c r="ED429" s="509"/>
      <c r="EE429" s="602">
        <v>45773.0</v>
      </c>
      <c r="EF429" s="509"/>
      <c r="EG429" s="509"/>
      <c r="EH429" s="509"/>
      <c r="EI429" s="509"/>
      <c r="EJ429" s="509"/>
      <c r="EK429" s="509"/>
      <c r="EL429" s="509"/>
      <c r="EM429" s="509"/>
      <c r="EN429" s="509"/>
      <c r="EO429" s="509"/>
      <c r="EP429" s="509"/>
      <c r="EQ429" s="509"/>
      <c r="ER429" s="509"/>
      <c r="ES429" s="509"/>
      <c r="ET429" s="509"/>
      <c r="EU429" s="509"/>
      <c r="EV429" s="509"/>
      <c r="EW429" s="509"/>
      <c r="EX429" s="509"/>
      <c r="EY429" s="509"/>
      <c r="EZ429" s="509"/>
      <c r="FA429" s="509"/>
      <c r="FB429" s="509"/>
      <c r="FC429" s="509"/>
      <c r="FD429" s="509"/>
      <c r="FE429" s="509"/>
      <c r="FF429" s="509"/>
      <c r="FG429" s="509"/>
      <c r="FH429" s="163" t="s">
        <v>22857</v>
      </c>
      <c r="FI429" s="509"/>
      <c r="FJ429" s="509"/>
      <c r="FK429" s="509"/>
      <c r="FL429" s="509"/>
      <c r="FM429" s="509"/>
      <c r="FN429" s="509"/>
      <c r="FO429" s="509"/>
      <c r="FP429" s="509"/>
      <c r="FQ429" s="509"/>
      <c r="FR429" s="509"/>
      <c r="FS429" s="509"/>
      <c r="FT429" s="509"/>
      <c r="FU429" s="509"/>
      <c r="FV429" s="509"/>
      <c r="FW429" s="509"/>
      <c r="FX429" s="509"/>
      <c r="FY429" s="509"/>
      <c r="FZ429" s="509"/>
      <c r="GA429" s="509"/>
      <c r="GB429" s="509"/>
      <c r="GC429" s="509"/>
      <c r="GD429" s="509"/>
      <c r="GE429" s="509"/>
      <c r="GF429" s="509"/>
      <c r="GG429" s="509"/>
    </row>
    <row r="430">
      <c r="A430" s="507">
        <v>6863545.0</v>
      </c>
      <c r="B430" s="163" t="s">
        <v>22858</v>
      </c>
      <c r="C430" s="163" t="s">
        <v>212</v>
      </c>
      <c r="D430" s="606">
        <v>45773.584027777775</v>
      </c>
      <c r="E430" s="606">
        <v>45773.81978009259</v>
      </c>
      <c r="F430" s="606">
        <v>45773.82020833333</v>
      </c>
      <c r="G430" s="509"/>
      <c r="H430" s="163" t="s">
        <v>21685</v>
      </c>
      <c r="I430" s="509"/>
      <c r="J430" s="509"/>
      <c r="K430" s="509"/>
      <c r="L430" s="509"/>
      <c r="M430" s="509"/>
      <c r="N430" s="509"/>
      <c r="O430" s="509"/>
      <c r="P430" s="509"/>
      <c r="Q430" s="509"/>
      <c r="R430" s="509"/>
      <c r="S430" s="509"/>
      <c r="T430" s="163" t="s">
        <v>2639</v>
      </c>
      <c r="U430" s="509"/>
      <c r="V430" s="163" t="s">
        <v>1497</v>
      </c>
      <c r="W430" s="605" t="s">
        <v>148</v>
      </c>
      <c r="X430" s="509"/>
      <c r="Y430" s="509"/>
      <c r="Z430" s="509"/>
      <c r="AA430" s="509"/>
      <c r="AB430" s="509"/>
      <c r="AC430" s="509"/>
      <c r="AD430" s="509"/>
      <c r="AE430" s="509"/>
      <c r="AF430" s="509"/>
      <c r="AG430" s="509"/>
      <c r="AH430" s="509"/>
      <c r="AI430" s="509"/>
      <c r="AJ430" s="509"/>
      <c r="AK430" s="509"/>
      <c r="AL430" s="509"/>
      <c r="AM430" s="509"/>
      <c r="AN430" s="509"/>
      <c r="AO430" s="509"/>
      <c r="AP430" s="509"/>
      <c r="AQ430" s="507">
        <v>36.0</v>
      </c>
      <c r="AR430" s="608">
        <v>45773.0</v>
      </c>
      <c r="AS430" s="507">
        <v>798000.0</v>
      </c>
      <c r="AT430" s="509"/>
      <c r="AU430" s="509"/>
      <c r="AV430" s="509"/>
      <c r="AW430" s="509"/>
      <c r="AX430" s="509"/>
      <c r="AY430" s="509"/>
      <c r="AZ430" s="509"/>
      <c r="BA430" s="509"/>
      <c r="BB430" s="509"/>
      <c r="BC430" s="509"/>
      <c r="BD430" s="509"/>
      <c r="BE430" s="509"/>
      <c r="BF430" s="509"/>
      <c r="BG430" s="509"/>
      <c r="BH430" s="163" t="s">
        <v>21688</v>
      </c>
      <c r="BI430" s="509"/>
      <c r="BJ430" s="509"/>
      <c r="BK430" s="509"/>
      <c r="BL430" s="509"/>
      <c r="BM430" s="509"/>
      <c r="BN430" s="509"/>
      <c r="BO430" s="509"/>
      <c r="BP430" s="509"/>
      <c r="BQ430" s="509"/>
      <c r="BR430" s="509"/>
      <c r="BS430" s="509"/>
      <c r="BT430" s="163" t="s">
        <v>21693</v>
      </c>
      <c r="BU430" s="509"/>
      <c r="BV430" s="509"/>
      <c r="BW430" s="509"/>
      <c r="BX430" s="509"/>
      <c r="BY430" s="507">
        <v>30324.0</v>
      </c>
      <c r="BZ430" s="507">
        <v>28500.0</v>
      </c>
      <c r="CA430" s="509"/>
      <c r="CB430" s="509"/>
      <c r="CC430" s="603">
        <v>45835.0</v>
      </c>
      <c r="CD430" s="507">
        <v>27.0</v>
      </c>
      <c r="CE430" s="507">
        <v>1027824.0</v>
      </c>
      <c r="CF430" s="507">
        <v>229824.0</v>
      </c>
      <c r="CG430" s="509"/>
      <c r="CH430" s="509"/>
      <c r="CI430" s="509"/>
      <c r="CJ430" s="509"/>
      <c r="CK430" s="509"/>
      <c r="CL430" s="509"/>
      <c r="CM430" s="509"/>
      <c r="CN430" s="509"/>
      <c r="CO430" s="509"/>
      <c r="CP430" s="509"/>
      <c r="CQ430" s="509"/>
      <c r="CR430" s="509"/>
      <c r="CS430" s="509"/>
      <c r="CT430" s="509"/>
      <c r="CU430" s="163" t="s">
        <v>10585</v>
      </c>
      <c r="CV430" s="509"/>
      <c r="CW430" s="509"/>
      <c r="CX430" s="509"/>
      <c r="CY430" s="509"/>
      <c r="CZ430" s="509"/>
      <c r="DA430" s="509"/>
      <c r="DB430" s="509"/>
      <c r="DC430" s="509"/>
      <c r="DD430" s="509"/>
      <c r="DE430" s="509"/>
      <c r="DF430" s="509"/>
      <c r="DG430" s="163" t="s">
        <v>22859</v>
      </c>
      <c r="DH430" s="509"/>
      <c r="DI430" s="509"/>
      <c r="DJ430" s="509"/>
      <c r="DK430" s="509"/>
      <c r="DL430" s="509"/>
      <c r="DM430" s="509"/>
      <c r="DN430" s="509"/>
      <c r="DO430" s="509"/>
      <c r="DP430" s="509"/>
      <c r="DQ430" s="163" t="s">
        <v>147</v>
      </c>
      <c r="DR430" s="163" t="s">
        <v>1497</v>
      </c>
      <c r="DS430" s="509"/>
      <c r="DT430" s="509"/>
      <c r="DU430" s="509"/>
      <c r="DV430" s="509"/>
      <c r="DW430" s="509"/>
      <c r="DX430" s="509"/>
      <c r="DY430" s="163" t="s">
        <v>22860</v>
      </c>
      <c r="DZ430" s="509"/>
      <c r="EA430" s="509"/>
      <c r="EB430" s="509"/>
      <c r="EC430" s="509"/>
      <c r="ED430" s="509"/>
      <c r="EE430" s="509"/>
      <c r="EF430" s="509"/>
      <c r="EG430" s="509"/>
      <c r="EH430" s="509"/>
      <c r="EI430" s="509"/>
      <c r="EJ430" s="509"/>
      <c r="EK430" s="509"/>
      <c r="EL430" s="509"/>
      <c r="EM430" s="509"/>
      <c r="EN430" s="509"/>
      <c r="EO430" s="509"/>
      <c r="EP430" s="509"/>
      <c r="EQ430" s="509"/>
      <c r="ER430" s="509"/>
      <c r="ES430" s="509"/>
      <c r="ET430" s="509"/>
      <c r="EU430" s="509"/>
      <c r="EV430" s="509"/>
      <c r="EW430" s="509"/>
      <c r="EX430" s="509"/>
      <c r="EY430" s="509"/>
      <c r="EZ430" s="509"/>
      <c r="FA430" s="509"/>
      <c r="FB430" s="509"/>
      <c r="FC430" s="509"/>
      <c r="FD430" s="509"/>
      <c r="FE430" s="509"/>
      <c r="FF430" s="509"/>
      <c r="FG430" s="509"/>
      <c r="FH430" s="163" t="s">
        <v>22861</v>
      </c>
      <c r="FI430" s="509"/>
      <c r="FJ430" s="509"/>
      <c r="FK430" s="509"/>
      <c r="FL430" s="509"/>
      <c r="FM430" s="509"/>
      <c r="FN430" s="509"/>
      <c r="FO430" s="509"/>
      <c r="FP430" s="509"/>
      <c r="FQ430" s="509"/>
      <c r="FR430" s="509"/>
      <c r="FS430" s="509"/>
      <c r="FT430" s="509"/>
      <c r="FU430" s="509"/>
      <c r="FV430" s="509"/>
      <c r="FW430" s="509"/>
      <c r="FX430" s="509"/>
      <c r="FY430" s="509"/>
      <c r="FZ430" s="509"/>
      <c r="GA430" s="509"/>
      <c r="GB430" s="509"/>
      <c r="GC430" s="509"/>
      <c r="GD430" s="509"/>
      <c r="GE430" s="509"/>
      <c r="GF430" s="509"/>
      <c r="GG430" s="509"/>
    </row>
    <row r="431">
      <c r="A431" s="507">
        <v>6863569.0</v>
      </c>
      <c r="B431" s="163" t="s">
        <v>22862</v>
      </c>
      <c r="C431" s="163" t="s">
        <v>212</v>
      </c>
      <c r="D431" s="606">
        <v>45773.58611111111</v>
      </c>
      <c r="E431" s="606">
        <v>45773.82710648148</v>
      </c>
      <c r="F431" s="606">
        <v>45773.82763888889</v>
      </c>
      <c r="G431" s="509"/>
      <c r="H431" s="163" t="s">
        <v>21685</v>
      </c>
      <c r="I431" s="509"/>
      <c r="J431" s="509"/>
      <c r="K431" s="509"/>
      <c r="L431" s="509"/>
      <c r="M431" s="509"/>
      <c r="N431" s="509"/>
      <c r="O431" s="509"/>
      <c r="P431" s="509"/>
      <c r="Q431" s="509"/>
      <c r="R431" s="509"/>
      <c r="S431" s="509"/>
      <c r="T431" s="163" t="s">
        <v>2639</v>
      </c>
      <c r="U431" s="509"/>
      <c r="V431" s="163" t="s">
        <v>1497</v>
      </c>
      <c r="W431" s="605" t="s">
        <v>148</v>
      </c>
      <c r="X431" s="509"/>
      <c r="Y431" s="509"/>
      <c r="Z431" s="509"/>
      <c r="AA431" s="509"/>
      <c r="AB431" s="509"/>
      <c r="AC431" s="509"/>
      <c r="AD431" s="509"/>
      <c r="AE431" s="509"/>
      <c r="AF431" s="509"/>
      <c r="AG431" s="509"/>
      <c r="AH431" s="509"/>
      <c r="AI431" s="509"/>
      <c r="AJ431" s="509"/>
      <c r="AK431" s="509"/>
      <c r="AL431" s="509"/>
      <c r="AM431" s="509"/>
      <c r="AN431" s="509"/>
      <c r="AO431" s="509"/>
      <c r="AP431" s="509"/>
      <c r="AQ431" s="507">
        <v>36.0</v>
      </c>
      <c r="AR431" s="608">
        <v>45773.0</v>
      </c>
      <c r="AS431" s="507">
        <v>798000.0</v>
      </c>
      <c r="AT431" s="509"/>
      <c r="AU431" s="509"/>
      <c r="AV431" s="509"/>
      <c r="AW431" s="509"/>
      <c r="AX431" s="509"/>
      <c r="AY431" s="509"/>
      <c r="AZ431" s="509"/>
      <c r="BA431" s="509"/>
      <c r="BB431" s="509"/>
      <c r="BC431" s="509"/>
      <c r="BD431" s="509"/>
      <c r="BE431" s="509"/>
      <c r="BF431" s="509"/>
      <c r="BG431" s="509"/>
      <c r="BH431" s="163" t="s">
        <v>21688</v>
      </c>
      <c r="BI431" s="509"/>
      <c r="BJ431" s="509"/>
      <c r="BK431" s="509"/>
      <c r="BL431" s="509"/>
      <c r="BM431" s="509"/>
      <c r="BN431" s="509"/>
      <c r="BO431" s="509"/>
      <c r="BP431" s="509"/>
      <c r="BQ431" s="509"/>
      <c r="BR431" s="509"/>
      <c r="BS431" s="509"/>
      <c r="BT431" s="163" t="s">
        <v>21693</v>
      </c>
      <c r="BU431" s="509"/>
      <c r="BV431" s="509"/>
      <c r="BW431" s="509"/>
      <c r="BX431" s="509"/>
      <c r="BY431" s="507">
        <v>30324.0</v>
      </c>
      <c r="BZ431" s="507">
        <v>28500.0</v>
      </c>
      <c r="CA431" s="509"/>
      <c r="CB431" s="509"/>
      <c r="CC431" s="603">
        <v>45835.0</v>
      </c>
      <c r="CD431" s="507">
        <v>27.0</v>
      </c>
      <c r="CE431" s="507">
        <v>1027824.0</v>
      </c>
      <c r="CF431" s="507">
        <v>229824.0</v>
      </c>
      <c r="CG431" s="509"/>
      <c r="CH431" s="509"/>
      <c r="CI431" s="509"/>
      <c r="CJ431" s="509"/>
      <c r="CK431" s="509"/>
      <c r="CL431" s="509"/>
      <c r="CM431" s="509"/>
      <c r="CN431" s="509"/>
      <c r="CO431" s="509"/>
      <c r="CP431" s="509"/>
      <c r="CQ431" s="509"/>
      <c r="CR431" s="509"/>
      <c r="CS431" s="509"/>
      <c r="CT431" s="509"/>
      <c r="CU431" s="163" t="s">
        <v>10585</v>
      </c>
      <c r="CV431" s="509"/>
      <c r="CW431" s="509"/>
      <c r="CX431" s="509"/>
      <c r="CY431" s="509"/>
      <c r="CZ431" s="509"/>
      <c r="DA431" s="509"/>
      <c r="DB431" s="509"/>
      <c r="DC431" s="509"/>
      <c r="DD431" s="509"/>
      <c r="DE431" s="509"/>
      <c r="DF431" s="509"/>
      <c r="DG431" s="163" t="s">
        <v>22859</v>
      </c>
      <c r="DH431" s="509"/>
      <c r="DI431" s="509"/>
      <c r="DJ431" s="509"/>
      <c r="DK431" s="509"/>
      <c r="DL431" s="509"/>
      <c r="DM431" s="509"/>
      <c r="DN431" s="509"/>
      <c r="DO431" s="509"/>
      <c r="DP431" s="507">
        <v>5380051.0</v>
      </c>
      <c r="DQ431" s="163" t="s">
        <v>147</v>
      </c>
      <c r="DR431" s="163" t="s">
        <v>1497</v>
      </c>
      <c r="DS431" s="509"/>
      <c r="DT431" s="509"/>
      <c r="DU431" s="509"/>
      <c r="DV431" s="509"/>
      <c r="DW431" s="509"/>
      <c r="DX431" s="509"/>
      <c r="DY431" s="163" t="s">
        <v>22860</v>
      </c>
      <c r="DZ431" s="509"/>
      <c r="EA431" s="509"/>
      <c r="EB431" s="509"/>
      <c r="EC431" s="509"/>
      <c r="ED431" s="509"/>
      <c r="EE431" s="509"/>
      <c r="EF431" s="509"/>
      <c r="EG431" s="509"/>
      <c r="EH431" s="509"/>
      <c r="EI431" s="509"/>
      <c r="EJ431" s="509"/>
      <c r="EK431" s="509"/>
      <c r="EL431" s="509"/>
      <c r="EM431" s="509"/>
      <c r="EN431" s="509"/>
      <c r="EO431" s="509"/>
      <c r="EP431" s="509"/>
      <c r="EQ431" s="509"/>
      <c r="ER431" s="509"/>
      <c r="ES431" s="509"/>
      <c r="ET431" s="509"/>
      <c r="EU431" s="509"/>
      <c r="EV431" s="509"/>
      <c r="EW431" s="509"/>
      <c r="EX431" s="509"/>
      <c r="EY431" s="509"/>
      <c r="EZ431" s="509"/>
      <c r="FA431" s="509"/>
      <c r="FB431" s="509"/>
      <c r="FC431" s="509"/>
      <c r="FD431" s="509"/>
      <c r="FE431" s="509"/>
      <c r="FF431" s="163" t="s">
        <v>22863</v>
      </c>
      <c r="FG431" s="509"/>
      <c r="FH431" s="163" t="s">
        <v>22861</v>
      </c>
      <c r="FI431" s="509"/>
      <c r="FJ431" s="509"/>
      <c r="FK431" s="509"/>
      <c r="FL431" s="509"/>
      <c r="FM431" s="509"/>
      <c r="FN431" s="509"/>
      <c r="FO431" s="509"/>
      <c r="FP431" s="509"/>
      <c r="FQ431" s="509"/>
      <c r="FR431" s="509"/>
      <c r="FS431" s="509"/>
      <c r="FT431" s="509"/>
      <c r="FU431" s="509"/>
      <c r="FV431" s="509"/>
      <c r="FW431" s="509"/>
      <c r="FX431" s="509"/>
      <c r="FY431" s="509"/>
      <c r="FZ431" s="509"/>
      <c r="GA431" s="509"/>
      <c r="GB431" s="509"/>
      <c r="GC431" s="509"/>
      <c r="GD431" s="509"/>
      <c r="GE431" s="509"/>
      <c r="GF431" s="509"/>
      <c r="GG431" s="509"/>
    </row>
    <row r="432">
      <c r="A432" s="507">
        <v>6865439.0</v>
      </c>
      <c r="B432" s="163" t="s">
        <v>22864</v>
      </c>
      <c r="C432" s="163" t="s">
        <v>212</v>
      </c>
      <c r="D432" s="606">
        <v>45774.355405092596</v>
      </c>
      <c r="E432" s="606">
        <v>45774.35696759259</v>
      </c>
      <c r="F432" s="606">
        <v>45774.35780092593</v>
      </c>
      <c r="G432" s="509"/>
      <c r="H432" s="163" t="s">
        <v>21685</v>
      </c>
      <c r="I432" s="509"/>
      <c r="J432" s="509"/>
      <c r="K432" s="509"/>
      <c r="L432" s="509"/>
      <c r="M432" s="509"/>
      <c r="N432" s="509"/>
      <c r="O432" s="509"/>
      <c r="P432" s="509"/>
      <c r="Q432" s="509"/>
      <c r="R432" s="509"/>
      <c r="S432" s="509"/>
      <c r="T432" s="509"/>
      <c r="U432" s="509"/>
      <c r="V432" s="163" t="s">
        <v>21928</v>
      </c>
      <c r="W432" s="605" t="s">
        <v>131</v>
      </c>
      <c r="X432" s="509"/>
      <c r="Y432" s="509"/>
      <c r="Z432" s="509"/>
      <c r="AA432" s="509"/>
      <c r="AB432" s="509"/>
      <c r="AC432" s="509"/>
      <c r="AD432" s="509"/>
      <c r="AE432" s="509"/>
      <c r="AF432" s="509"/>
      <c r="AG432" s="509"/>
      <c r="AH432" s="509"/>
      <c r="AI432" s="509"/>
      <c r="AJ432" s="509"/>
      <c r="AK432" s="509"/>
      <c r="AL432" s="509"/>
      <c r="AM432" s="509"/>
      <c r="AN432" s="509"/>
      <c r="AO432" s="509"/>
      <c r="AP432" s="509"/>
      <c r="AQ432" s="509"/>
      <c r="AR432" s="607"/>
      <c r="AS432" s="509"/>
      <c r="AT432" s="509"/>
      <c r="AU432" s="509"/>
      <c r="AV432" s="509"/>
      <c r="AW432" s="509"/>
      <c r="AX432" s="509"/>
      <c r="AY432" s="509"/>
      <c r="AZ432" s="509"/>
      <c r="BA432" s="509"/>
      <c r="BB432" s="509"/>
      <c r="BC432" s="509"/>
      <c r="BD432" s="509"/>
      <c r="BE432" s="509"/>
      <c r="BF432" s="509"/>
      <c r="BG432" s="509"/>
      <c r="BH432" s="163" t="s">
        <v>21688</v>
      </c>
      <c r="BI432" s="509"/>
      <c r="BJ432" s="509"/>
      <c r="BK432" s="509"/>
      <c r="BL432" s="509"/>
      <c r="BM432" s="509"/>
      <c r="BN432" s="509"/>
      <c r="BO432" s="509"/>
      <c r="BP432" s="509"/>
      <c r="BQ432" s="509"/>
      <c r="BR432" s="509"/>
      <c r="BS432" s="509"/>
      <c r="BT432" s="509"/>
      <c r="BU432" s="509"/>
      <c r="BV432" s="509"/>
      <c r="BW432" s="509"/>
      <c r="BX432" s="509"/>
      <c r="BY432" s="509"/>
      <c r="BZ432" s="509"/>
      <c r="CA432" s="509"/>
      <c r="CB432" s="509"/>
      <c r="CC432" s="509"/>
      <c r="CD432" s="509"/>
      <c r="CE432" s="509"/>
      <c r="CF432" s="509"/>
      <c r="CG432" s="509"/>
      <c r="CH432" s="509"/>
      <c r="CI432" s="509"/>
      <c r="CJ432" s="509"/>
      <c r="CK432" s="509"/>
      <c r="CL432" s="509"/>
      <c r="CM432" s="509"/>
      <c r="CN432" s="509"/>
      <c r="CO432" s="509"/>
      <c r="CP432" s="509"/>
      <c r="CQ432" s="509"/>
      <c r="CR432" s="509"/>
      <c r="CS432" s="509"/>
      <c r="CT432" s="509"/>
      <c r="CU432" s="163" t="s">
        <v>22766</v>
      </c>
      <c r="CV432" s="509"/>
      <c r="CW432" s="509"/>
      <c r="CX432" s="509"/>
      <c r="CY432" s="509"/>
      <c r="CZ432" s="509"/>
      <c r="DA432" s="509"/>
      <c r="DB432" s="509"/>
      <c r="DC432" s="509"/>
      <c r="DD432" s="509"/>
      <c r="DE432" s="509"/>
      <c r="DF432" s="509"/>
      <c r="DG432" s="509"/>
      <c r="DH432" s="509"/>
      <c r="DI432" s="509"/>
      <c r="DJ432" s="509"/>
      <c r="DK432" s="509"/>
      <c r="DL432" s="163" t="s">
        <v>22865</v>
      </c>
      <c r="DM432" s="509"/>
      <c r="DN432" s="509"/>
      <c r="DO432" s="509"/>
      <c r="DP432" s="509"/>
      <c r="DQ432" s="163" t="s">
        <v>22866</v>
      </c>
      <c r="DR432" s="163" t="s">
        <v>21928</v>
      </c>
      <c r="DS432" s="509"/>
      <c r="DT432" s="509"/>
      <c r="DU432" s="509"/>
      <c r="DV432" s="509"/>
      <c r="DW432" s="509"/>
      <c r="DX432" s="509"/>
      <c r="DY432" s="509"/>
      <c r="DZ432" s="509"/>
      <c r="EA432" s="509"/>
      <c r="EB432" s="509"/>
      <c r="EC432" s="509"/>
      <c r="ED432" s="509"/>
      <c r="EE432" s="602">
        <v>45404.0</v>
      </c>
      <c r="EF432" s="509"/>
      <c r="EG432" s="509"/>
      <c r="EH432" s="509"/>
      <c r="EI432" s="509"/>
      <c r="EJ432" s="509"/>
      <c r="EK432" s="509"/>
      <c r="EL432" s="509"/>
      <c r="EM432" s="509"/>
      <c r="EN432" s="509"/>
      <c r="EO432" s="509"/>
      <c r="EP432" s="509"/>
      <c r="EQ432" s="509"/>
      <c r="ER432" s="509"/>
      <c r="ES432" s="509"/>
      <c r="ET432" s="509"/>
      <c r="EU432" s="509"/>
      <c r="EV432" s="509"/>
      <c r="EW432" s="509"/>
      <c r="EX432" s="509"/>
      <c r="EY432" s="509"/>
      <c r="EZ432" s="509"/>
      <c r="FA432" s="509"/>
      <c r="FB432" s="509"/>
      <c r="FC432" s="509"/>
      <c r="FD432" s="509"/>
      <c r="FE432" s="509"/>
      <c r="FF432" s="509"/>
      <c r="FG432" s="509"/>
      <c r="FH432" s="163" t="s">
        <v>22769</v>
      </c>
      <c r="FI432" s="509"/>
      <c r="FJ432" s="509"/>
      <c r="FK432" s="509"/>
      <c r="FL432" s="509"/>
      <c r="FM432" s="509"/>
      <c r="FN432" s="509"/>
      <c r="FO432" s="509"/>
      <c r="FP432" s="509"/>
      <c r="FQ432" s="509"/>
      <c r="FR432" s="509"/>
      <c r="FS432" s="509"/>
      <c r="FT432" s="509"/>
      <c r="FU432" s="509"/>
      <c r="FV432" s="509"/>
      <c r="FW432" s="509"/>
      <c r="FX432" s="509"/>
      <c r="FY432" s="509"/>
      <c r="FZ432" s="509"/>
      <c r="GA432" s="509"/>
      <c r="GB432" s="509"/>
      <c r="GC432" s="509"/>
      <c r="GD432" s="509"/>
      <c r="GE432" s="509"/>
      <c r="GF432" s="509"/>
      <c r="GG432" s="509"/>
    </row>
    <row r="433">
      <c r="A433" s="507">
        <v>6865440.0</v>
      </c>
      <c r="B433" s="163" t="s">
        <v>22867</v>
      </c>
      <c r="C433" s="163" t="s">
        <v>212</v>
      </c>
      <c r="D433" s="606">
        <v>45774.35523148148</v>
      </c>
      <c r="E433" s="606">
        <v>45774.35894675926</v>
      </c>
      <c r="F433" s="606">
        <v>45774.359826388885</v>
      </c>
      <c r="G433" s="509"/>
      <c r="H433" s="163" t="s">
        <v>21685</v>
      </c>
      <c r="I433" s="509"/>
      <c r="J433" s="509"/>
      <c r="K433" s="509"/>
      <c r="L433" s="509"/>
      <c r="M433" s="509"/>
      <c r="N433" s="509"/>
      <c r="O433" s="509"/>
      <c r="P433" s="509"/>
      <c r="Q433" s="509"/>
      <c r="R433" s="509"/>
      <c r="S433" s="509"/>
      <c r="T433" s="163" t="s">
        <v>2639</v>
      </c>
      <c r="U433" s="509"/>
      <c r="V433" s="163" t="s">
        <v>22776</v>
      </c>
      <c r="W433" s="605" t="s">
        <v>131</v>
      </c>
      <c r="X433" s="509"/>
      <c r="Y433" s="509"/>
      <c r="Z433" s="509"/>
      <c r="AA433" s="509"/>
      <c r="AB433" s="509"/>
      <c r="AC433" s="509"/>
      <c r="AD433" s="509"/>
      <c r="AE433" s="509"/>
      <c r="AF433" s="509"/>
      <c r="AG433" s="509"/>
      <c r="AH433" s="509"/>
      <c r="AI433" s="509"/>
      <c r="AJ433" s="509"/>
      <c r="AK433" s="509"/>
      <c r="AL433" s="509"/>
      <c r="AM433" s="509"/>
      <c r="AN433" s="509"/>
      <c r="AO433" s="509"/>
      <c r="AP433" s="509"/>
      <c r="AQ433" s="507">
        <v>36.0</v>
      </c>
      <c r="AR433" s="608">
        <v>45769.0</v>
      </c>
      <c r="AS433" s="604">
        <v>798000.0</v>
      </c>
      <c r="AT433" s="509"/>
      <c r="AU433" s="509"/>
      <c r="AV433" s="509"/>
      <c r="AW433" s="509"/>
      <c r="AX433" s="509"/>
      <c r="AY433" s="509"/>
      <c r="AZ433" s="509"/>
      <c r="BA433" s="509"/>
      <c r="BB433" s="509"/>
      <c r="BC433" s="509"/>
      <c r="BD433" s="509"/>
      <c r="BE433" s="509"/>
      <c r="BF433" s="509"/>
      <c r="BG433" s="509"/>
      <c r="BH433" s="163" t="s">
        <v>21688</v>
      </c>
      <c r="BI433" s="509"/>
      <c r="BJ433" s="509"/>
      <c r="BK433" s="509"/>
      <c r="BL433" s="509"/>
      <c r="BM433" s="509"/>
      <c r="BN433" s="509"/>
      <c r="BO433" s="509"/>
      <c r="BP433" s="604">
        <v>30000.0</v>
      </c>
      <c r="BQ433" s="509"/>
      <c r="BR433" s="509"/>
      <c r="BS433" s="509"/>
      <c r="BT433" s="163" t="s">
        <v>21693</v>
      </c>
      <c r="BU433" s="509"/>
      <c r="BV433" s="509"/>
      <c r="BW433" s="509"/>
      <c r="BX433" s="509"/>
      <c r="BY433" s="604">
        <v>30184.0</v>
      </c>
      <c r="BZ433" s="604">
        <v>27400.0</v>
      </c>
      <c r="CA433" s="509"/>
      <c r="CB433" s="603">
        <v>45769.0</v>
      </c>
      <c r="CC433" s="603">
        <v>45835.0</v>
      </c>
      <c r="CD433" s="163" t="s">
        <v>21723</v>
      </c>
      <c r="CE433" s="604">
        <v>1019184.0</v>
      </c>
      <c r="CF433" s="604">
        <v>221184.0</v>
      </c>
      <c r="CG433" s="509"/>
      <c r="CH433" s="509"/>
      <c r="CI433" s="509"/>
      <c r="CJ433" s="509"/>
      <c r="CK433" s="509"/>
      <c r="CL433" s="509"/>
      <c r="CM433" s="509"/>
      <c r="CN433" s="509"/>
      <c r="CO433" s="509"/>
      <c r="CP433" s="509"/>
      <c r="CQ433" s="509"/>
      <c r="CR433" s="509"/>
      <c r="CS433" s="509"/>
      <c r="CT433" s="509"/>
      <c r="CU433" s="163" t="s">
        <v>22766</v>
      </c>
      <c r="CV433" s="509"/>
      <c r="CW433" s="509"/>
      <c r="CX433" s="509"/>
      <c r="CY433" s="509"/>
      <c r="CZ433" s="509"/>
      <c r="DA433" s="509"/>
      <c r="DB433" s="509"/>
      <c r="DC433" s="509"/>
      <c r="DD433" s="509"/>
      <c r="DE433" s="509"/>
      <c r="DF433" s="509"/>
      <c r="DG433" s="163" t="s">
        <v>22771</v>
      </c>
      <c r="DH433" s="509"/>
      <c r="DI433" s="509"/>
      <c r="DJ433" s="509"/>
      <c r="DK433" s="509"/>
      <c r="DL433" s="509"/>
      <c r="DM433" s="509"/>
      <c r="DN433" s="509"/>
      <c r="DO433" s="509"/>
      <c r="DP433" s="163" t="s">
        <v>22772</v>
      </c>
      <c r="DQ433" s="163" t="s">
        <v>22866</v>
      </c>
      <c r="DR433" s="163" t="s">
        <v>22776</v>
      </c>
      <c r="DS433" s="509"/>
      <c r="DT433" s="509"/>
      <c r="DU433" s="509"/>
      <c r="DV433" s="509"/>
      <c r="DW433" s="509"/>
      <c r="DX433" s="509"/>
      <c r="DY433" s="163" t="s">
        <v>22868</v>
      </c>
      <c r="DZ433" s="509"/>
      <c r="EA433" s="509"/>
      <c r="EB433" s="509"/>
      <c r="EC433" s="509"/>
      <c r="ED433" s="509"/>
      <c r="EE433" s="509"/>
      <c r="EF433" s="509"/>
      <c r="EG433" s="509"/>
      <c r="EH433" s="509"/>
      <c r="EI433" s="509"/>
      <c r="EJ433" s="509"/>
      <c r="EK433" s="509"/>
      <c r="EL433" s="509"/>
      <c r="EM433" s="509"/>
      <c r="EN433" s="509"/>
      <c r="EO433" s="509"/>
      <c r="EP433" s="509"/>
      <c r="EQ433" s="509"/>
      <c r="ER433" s="509"/>
      <c r="ES433" s="509"/>
      <c r="ET433" s="509"/>
      <c r="EU433" s="509"/>
      <c r="EV433" s="509"/>
      <c r="EW433" s="509"/>
      <c r="EX433" s="509"/>
      <c r="EY433" s="509"/>
      <c r="EZ433" s="509"/>
      <c r="FA433" s="509"/>
      <c r="FB433" s="509"/>
      <c r="FC433" s="509"/>
      <c r="FD433" s="509"/>
      <c r="FE433" s="509"/>
      <c r="FF433" s="509"/>
      <c r="FG433" s="509"/>
      <c r="FH433" s="163" t="s">
        <v>22769</v>
      </c>
      <c r="FI433" s="509"/>
      <c r="FJ433" s="509"/>
      <c r="FK433" s="509"/>
      <c r="FL433" s="509"/>
      <c r="FM433" s="509"/>
      <c r="FN433" s="509"/>
      <c r="FO433" s="509"/>
      <c r="FP433" s="509"/>
      <c r="FQ433" s="509"/>
      <c r="FR433" s="509"/>
      <c r="FS433" s="509"/>
      <c r="FT433" s="509"/>
      <c r="FU433" s="509"/>
      <c r="FV433" s="509"/>
      <c r="FW433" s="509"/>
      <c r="FX433" s="509"/>
      <c r="FY433" s="509"/>
      <c r="FZ433" s="509"/>
      <c r="GA433" s="509"/>
      <c r="GB433" s="509"/>
      <c r="GC433" s="509"/>
      <c r="GD433" s="509"/>
      <c r="GE433" s="509"/>
      <c r="GF433" s="509"/>
      <c r="GG433" s="509"/>
    </row>
    <row r="434">
      <c r="A434" s="507">
        <v>6865443.0</v>
      </c>
      <c r="B434" s="163" t="s">
        <v>22869</v>
      </c>
      <c r="C434" s="163" t="s">
        <v>212</v>
      </c>
      <c r="D434" s="606">
        <v>45774.355092592596</v>
      </c>
      <c r="E434" s="606">
        <v>45774.358090277776</v>
      </c>
      <c r="F434" s="606">
        <v>45774.358564814815</v>
      </c>
      <c r="G434" s="509"/>
      <c r="H434" s="163" t="s">
        <v>21685</v>
      </c>
      <c r="I434" s="509"/>
      <c r="J434" s="509"/>
      <c r="K434" s="509"/>
      <c r="L434" s="509"/>
      <c r="M434" s="509"/>
      <c r="N434" s="509"/>
      <c r="O434" s="509"/>
      <c r="P434" s="509"/>
      <c r="Q434" s="509"/>
      <c r="R434" s="509"/>
      <c r="S434" s="509"/>
      <c r="T434" s="163" t="s">
        <v>2639</v>
      </c>
      <c r="U434" s="509"/>
      <c r="V434" s="163" t="s">
        <v>22776</v>
      </c>
      <c r="W434" s="605" t="s">
        <v>131</v>
      </c>
      <c r="X434" s="509"/>
      <c r="Y434" s="509"/>
      <c r="Z434" s="509"/>
      <c r="AA434" s="509"/>
      <c r="AB434" s="509"/>
      <c r="AC434" s="509"/>
      <c r="AD434" s="509"/>
      <c r="AE434" s="509"/>
      <c r="AF434" s="509"/>
      <c r="AG434" s="509"/>
      <c r="AH434" s="509"/>
      <c r="AI434" s="509"/>
      <c r="AJ434" s="509"/>
      <c r="AK434" s="509"/>
      <c r="AL434" s="509"/>
      <c r="AM434" s="509"/>
      <c r="AN434" s="509"/>
      <c r="AO434" s="509"/>
      <c r="AP434" s="509"/>
      <c r="AQ434" s="163" t="s">
        <v>22870</v>
      </c>
      <c r="AR434" s="608">
        <v>45769.0</v>
      </c>
      <c r="AS434" s="604">
        <v>798000.0</v>
      </c>
      <c r="AT434" s="509"/>
      <c r="AU434" s="509"/>
      <c r="AV434" s="509"/>
      <c r="AW434" s="509"/>
      <c r="AX434" s="509"/>
      <c r="AY434" s="509"/>
      <c r="AZ434" s="509"/>
      <c r="BA434" s="509"/>
      <c r="BB434" s="509"/>
      <c r="BC434" s="509"/>
      <c r="BD434" s="509"/>
      <c r="BE434" s="509"/>
      <c r="BF434" s="509"/>
      <c r="BG434" s="509"/>
      <c r="BH434" s="163" t="s">
        <v>21688</v>
      </c>
      <c r="BI434" s="509"/>
      <c r="BJ434" s="509"/>
      <c r="BK434" s="509"/>
      <c r="BL434" s="509"/>
      <c r="BM434" s="509"/>
      <c r="BN434" s="509"/>
      <c r="BO434" s="509"/>
      <c r="BP434" s="604">
        <v>30000.0</v>
      </c>
      <c r="BQ434" s="509"/>
      <c r="BR434" s="509"/>
      <c r="BS434" s="509"/>
      <c r="BT434" s="163" t="s">
        <v>21693</v>
      </c>
      <c r="BU434" s="509"/>
      <c r="BV434" s="509"/>
      <c r="BW434" s="509"/>
      <c r="BX434" s="509"/>
      <c r="BY434" s="604">
        <v>30184.0</v>
      </c>
      <c r="BZ434" s="604">
        <v>27400.0</v>
      </c>
      <c r="CA434" s="509"/>
      <c r="CB434" s="603">
        <v>45769.0</v>
      </c>
      <c r="CC434" s="603">
        <v>45835.0</v>
      </c>
      <c r="CD434" s="163" t="s">
        <v>22871</v>
      </c>
      <c r="CE434" s="604">
        <v>1019184.0</v>
      </c>
      <c r="CF434" s="604">
        <v>221184.0</v>
      </c>
      <c r="CG434" s="509"/>
      <c r="CH434" s="509"/>
      <c r="CI434" s="509"/>
      <c r="CJ434" s="509"/>
      <c r="CK434" s="509"/>
      <c r="CL434" s="509"/>
      <c r="CM434" s="509"/>
      <c r="CN434" s="509"/>
      <c r="CO434" s="509"/>
      <c r="CP434" s="509"/>
      <c r="CQ434" s="509"/>
      <c r="CR434" s="509"/>
      <c r="CS434" s="509"/>
      <c r="CT434" s="509"/>
      <c r="CU434" s="163" t="s">
        <v>22766</v>
      </c>
      <c r="CV434" s="509"/>
      <c r="CW434" s="509"/>
      <c r="CX434" s="509"/>
      <c r="CY434" s="509"/>
      <c r="CZ434" s="509"/>
      <c r="DA434" s="509"/>
      <c r="DB434" s="509"/>
      <c r="DC434" s="509"/>
      <c r="DD434" s="509"/>
      <c r="DE434" s="509"/>
      <c r="DF434" s="509"/>
      <c r="DG434" s="163" t="s">
        <v>22771</v>
      </c>
      <c r="DH434" s="509"/>
      <c r="DI434" s="509"/>
      <c r="DJ434" s="509"/>
      <c r="DK434" s="509"/>
      <c r="DL434" s="509"/>
      <c r="DM434" s="509"/>
      <c r="DN434" s="509"/>
      <c r="DO434" s="509"/>
      <c r="DP434" s="509"/>
      <c r="DQ434" s="163" t="s">
        <v>22866</v>
      </c>
      <c r="DR434" s="163" t="s">
        <v>22776</v>
      </c>
      <c r="DS434" s="509"/>
      <c r="DT434" s="509"/>
      <c r="DU434" s="509"/>
      <c r="DV434" s="509"/>
      <c r="DW434" s="509"/>
      <c r="DX434" s="509"/>
      <c r="DY434" s="163" t="s">
        <v>22868</v>
      </c>
      <c r="DZ434" s="509"/>
      <c r="EA434" s="509"/>
      <c r="EB434" s="509"/>
      <c r="EC434" s="509"/>
      <c r="ED434" s="509"/>
      <c r="EE434" s="509"/>
      <c r="EF434" s="509"/>
      <c r="EG434" s="509"/>
      <c r="EH434" s="509"/>
      <c r="EI434" s="509"/>
      <c r="EJ434" s="509"/>
      <c r="EK434" s="509"/>
      <c r="EL434" s="509"/>
      <c r="EM434" s="509"/>
      <c r="EN434" s="509"/>
      <c r="EO434" s="509"/>
      <c r="EP434" s="509"/>
      <c r="EQ434" s="509"/>
      <c r="ER434" s="509"/>
      <c r="ES434" s="509"/>
      <c r="ET434" s="509"/>
      <c r="EU434" s="509"/>
      <c r="EV434" s="509"/>
      <c r="EW434" s="509"/>
      <c r="EX434" s="509"/>
      <c r="EY434" s="509"/>
      <c r="EZ434" s="509"/>
      <c r="FA434" s="509"/>
      <c r="FB434" s="509"/>
      <c r="FC434" s="509"/>
      <c r="FD434" s="509"/>
      <c r="FE434" s="509"/>
      <c r="FF434" s="509"/>
      <c r="FG434" s="509"/>
      <c r="FH434" s="163" t="s">
        <v>22769</v>
      </c>
      <c r="FI434" s="509"/>
      <c r="FJ434" s="509"/>
      <c r="FK434" s="509"/>
      <c r="FL434" s="509"/>
      <c r="FM434" s="509"/>
      <c r="FN434" s="509"/>
      <c r="FO434" s="509"/>
      <c r="FP434" s="509"/>
      <c r="FQ434" s="509"/>
      <c r="FR434" s="509"/>
      <c r="FS434" s="509"/>
      <c r="FT434" s="509"/>
      <c r="FU434" s="509"/>
      <c r="FV434" s="509"/>
      <c r="FW434" s="509"/>
      <c r="FX434" s="509"/>
      <c r="FY434" s="509"/>
      <c r="FZ434" s="509"/>
      <c r="GA434" s="509"/>
      <c r="GB434" s="509"/>
      <c r="GC434" s="509"/>
      <c r="GD434" s="509"/>
      <c r="GE434" s="509"/>
      <c r="GF434" s="509"/>
      <c r="GG434" s="509"/>
    </row>
    <row r="435">
      <c r="A435" s="507">
        <v>6866517.0</v>
      </c>
      <c r="B435" s="163" t="s">
        <v>22872</v>
      </c>
      <c r="C435" s="163" t="s">
        <v>22717</v>
      </c>
      <c r="D435" s="509"/>
      <c r="E435" s="509"/>
      <c r="F435" s="509"/>
      <c r="G435" s="509"/>
      <c r="H435" s="163" t="s">
        <v>21685</v>
      </c>
      <c r="I435" s="509"/>
      <c r="J435" s="509"/>
      <c r="K435" s="509"/>
      <c r="L435" s="509"/>
      <c r="M435" s="509"/>
      <c r="N435" s="509"/>
      <c r="O435" s="509"/>
      <c r="P435" s="509"/>
      <c r="Q435" s="509"/>
      <c r="R435" s="509"/>
      <c r="S435" s="509"/>
      <c r="T435" s="163" t="s">
        <v>2639</v>
      </c>
      <c r="U435" s="509"/>
      <c r="V435" s="163" t="s">
        <v>22603</v>
      </c>
      <c r="W435" s="605" t="s">
        <v>22549</v>
      </c>
      <c r="X435" s="509"/>
      <c r="Y435" s="509"/>
      <c r="Z435" s="509"/>
      <c r="AA435" s="509"/>
      <c r="AB435" s="509"/>
      <c r="AC435" s="509"/>
      <c r="AD435" s="509"/>
      <c r="AE435" s="509"/>
      <c r="AF435" s="509"/>
      <c r="AG435" s="509"/>
      <c r="AH435" s="509"/>
      <c r="AI435" s="509"/>
      <c r="AJ435" s="509"/>
      <c r="AK435" s="509"/>
      <c r="AL435" s="509"/>
      <c r="AM435" s="509"/>
      <c r="AN435" s="509"/>
      <c r="AO435" s="509"/>
      <c r="AP435" s="509"/>
      <c r="AQ435" s="507">
        <v>60.0</v>
      </c>
      <c r="AR435" s="608">
        <v>45775.0</v>
      </c>
      <c r="AS435" s="507">
        <v>798000.0</v>
      </c>
      <c r="AT435" s="509"/>
      <c r="AU435" s="509"/>
      <c r="AV435" s="509"/>
      <c r="AW435" s="509"/>
      <c r="AX435" s="509"/>
      <c r="AY435" s="509"/>
      <c r="AZ435" s="509"/>
      <c r="BA435" s="509"/>
      <c r="BB435" s="509"/>
      <c r="BC435" s="509"/>
      <c r="BD435" s="509"/>
      <c r="BE435" s="509"/>
      <c r="BF435" s="509"/>
      <c r="BG435" s="509"/>
      <c r="BH435" s="163" t="s">
        <v>21688</v>
      </c>
      <c r="BI435" s="509"/>
      <c r="BJ435" s="509"/>
      <c r="BK435" s="509"/>
      <c r="BL435" s="509"/>
      <c r="BM435" s="509"/>
      <c r="BN435" s="509"/>
      <c r="BO435" s="509"/>
      <c r="BP435" s="509"/>
      <c r="BQ435" s="509"/>
      <c r="BR435" s="509"/>
      <c r="BS435" s="509"/>
      <c r="BT435" s="163" t="s">
        <v>21730</v>
      </c>
      <c r="BU435" s="509"/>
      <c r="BV435" s="509"/>
      <c r="BW435" s="509"/>
      <c r="BX435" s="509"/>
      <c r="BY435" s="604">
        <v>23600.0</v>
      </c>
      <c r="BZ435" s="604">
        <v>21100.0</v>
      </c>
      <c r="CA435" s="509"/>
      <c r="CB435" s="509"/>
      <c r="CC435" s="603">
        <v>45804.0</v>
      </c>
      <c r="CD435" s="507">
        <v>27.0</v>
      </c>
      <c r="CE435" s="604">
        <v>1268500.0</v>
      </c>
      <c r="CF435" s="604">
        <v>470500.0</v>
      </c>
      <c r="CG435" s="509"/>
      <c r="CH435" s="509"/>
      <c r="CI435" s="509"/>
      <c r="CJ435" s="509"/>
      <c r="CK435" s="509"/>
      <c r="CL435" s="509"/>
      <c r="CM435" s="509"/>
      <c r="CN435" s="509"/>
      <c r="CO435" s="509"/>
      <c r="CP435" s="509"/>
      <c r="CQ435" s="509"/>
      <c r="CR435" s="509"/>
      <c r="CS435" s="509"/>
      <c r="CT435" s="509"/>
      <c r="CU435" s="509"/>
      <c r="CV435" s="509"/>
      <c r="CW435" s="509"/>
      <c r="CX435" s="509"/>
      <c r="CY435" s="509"/>
      <c r="CZ435" s="509"/>
      <c r="DA435" s="509"/>
      <c r="DB435" s="509"/>
      <c r="DC435" s="509"/>
      <c r="DD435" s="509"/>
      <c r="DE435" s="509"/>
      <c r="DF435" s="509"/>
      <c r="DG435" s="509"/>
      <c r="DH435" s="509"/>
      <c r="DI435" s="509"/>
      <c r="DJ435" s="509"/>
      <c r="DK435" s="509"/>
      <c r="DL435" s="509"/>
      <c r="DM435" s="509"/>
      <c r="DN435" s="509"/>
      <c r="DO435" s="509"/>
      <c r="DP435" s="509"/>
      <c r="DQ435" s="509"/>
      <c r="DR435" s="163" t="s">
        <v>22603</v>
      </c>
      <c r="DS435" s="509"/>
      <c r="DT435" s="509"/>
      <c r="DU435" s="509"/>
      <c r="DV435" s="509"/>
      <c r="DW435" s="509"/>
      <c r="DX435" s="509"/>
      <c r="DY435" s="509"/>
      <c r="DZ435" s="509"/>
      <c r="EA435" s="509"/>
      <c r="EB435" s="509"/>
      <c r="EC435" s="509"/>
      <c r="ED435" s="509"/>
      <c r="EE435" s="509"/>
      <c r="EF435" s="509"/>
      <c r="EG435" s="509"/>
      <c r="EH435" s="509"/>
      <c r="EI435" s="509"/>
      <c r="EJ435" s="509"/>
      <c r="EK435" s="509"/>
      <c r="EL435" s="509"/>
      <c r="EM435" s="509"/>
      <c r="EN435" s="509"/>
      <c r="EO435" s="509"/>
      <c r="EP435" s="509"/>
      <c r="EQ435" s="509"/>
      <c r="ER435" s="509"/>
      <c r="ES435" s="509"/>
      <c r="ET435" s="509"/>
      <c r="EU435" s="509"/>
      <c r="EV435" s="509"/>
      <c r="EW435" s="509"/>
      <c r="EX435" s="509"/>
      <c r="EY435" s="509"/>
      <c r="EZ435" s="509"/>
      <c r="FA435" s="509"/>
      <c r="FB435" s="509"/>
      <c r="FC435" s="509"/>
      <c r="FD435" s="509"/>
      <c r="FE435" s="509"/>
      <c r="FF435" s="509"/>
      <c r="FG435" s="509"/>
      <c r="FH435" s="509"/>
      <c r="FI435" s="509"/>
      <c r="FJ435" s="509"/>
      <c r="FK435" s="509"/>
      <c r="FL435" s="509"/>
      <c r="FM435" s="509"/>
      <c r="FN435" s="509"/>
      <c r="FO435" s="509"/>
      <c r="FP435" s="509"/>
      <c r="FQ435" s="509"/>
      <c r="FR435" s="509"/>
      <c r="FS435" s="509"/>
      <c r="FT435" s="509"/>
      <c r="FU435" s="509"/>
      <c r="FV435" s="509"/>
      <c r="FW435" s="509"/>
      <c r="FX435" s="509"/>
      <c r="FY435" s="509"/>
      <c r="FZ435" s="509"/>
      <c r="GA435" s="509"/>
      <c r="GB435" s="509"/>
      <c r="GC435" s="509"/>
      <c r="GD435" s="509"/>
      <c r="GE435" s="509"/>
      <c r="GF435" s="509"/>
      <c r="GG435" s="509"/>
    </row>
    <row r="436">
      <c r="A436" s="507">
        <v>6866518.0</v>
      </c>
      <c r="B436" s="163" t="s">
        <v>22873</v>
      </c>
      <c r="C436" s="163" t="s">
        <v>22717</v>
      </c>
      <c r="D436" s="509"/>
      <c r="E436" s="509"/>
      <c r="F436" s="509"/>
      <c r="G436" s="509"/>
      <c r="H436" s="163" t="s">
        <v>21685</v>
      </c>
      <c r="I436" s="509"/>
      <c r="J436" s="509"/>
      <c r="K436" s="509"/>
      <c r="L436" s="509"/>
      <c r="M436" s="509"/>
      <c r="N436" s="509"/>
      <c r="O436" s="509"/>
      <c r="P436" s="509"/>
      <c r="Q436" s="509"/>
      <c r="R436" s="509"/>
      <c r="S436" s="509"/>
      <c r="T436" s="163" t="s">
        <v>2639</v>
      </c>
      <c r="U436" s="509"/>
      <c r="V436" s="163" t="s">
        <v>22603</v>
      </c>
      <c r="W436" s="605" t="s">
        <v>22549</v>
      </c>
      <c r="X436" s="509"/>
      <c r="Y436" s="509"/>
      <c r="Z436" s="509"/>
      <c r="AA436" s="509"/>
      <c r="AB436" s="509"/>
      <c r="AC436" s="509"/>
      <c r="AD436" s="509"/>
      <c r="AE436" s="509"/>
      <c r="AF436" s="509"/>
      <c r="AG436" s="509"/>
      <c r="AH436" s="509"/>
      <c r="AI436" s="509"/>
      <c r="AJ436" s="509"/>
      <c r="AK436" s="509"/>
      <c r="AL436" s="509"/>
      <c r="AM436" s="509"/>
      <c r="AN436" s="509"/>
      <c r="AO436" s="509"/>
      <c r="AP436" s="509"/>
      <c r="AQ436" s="507">
        <v>36.0</v>
      </c>
      <c r="AR436" s="608">
        <v>45754.0</v>
      </c>
      <c r="AS436" s="507">
        <v>798000.0</v>
      </c>
      <c r="AT436" s="509"/>
      <c r="AU436" s="509"/>
      <c r="AV436" s="509"/>
      <c r="AW436" s="509"/>
      <c r="AX436" s="509"/>
      <c r="AY436" s="509"/>
      <c r="AZ436" s="509"/>
      <c r="BA436" s="509"/>
      <c r="BB436" s="509"/>
      <c r="BC436" s="509"/>
      <c r="BD436" s="509"/>
      <c r="BE436" s="509"/>
      <c r="BF436" s="509"/>
      <c r="BG436" s="509"/>
      <c r="BH436" s="163" t="s">
        <v>21688</v>
      </c>
      <c r="BI436" s="509"/>
      <c r="BJ436" s="509"/>
      <c r="BK436" s="509"/>
      <c r="BL436" s="509"/>
      <c r="BM436" s="509"/>
      <c r="BN436" s="509"/>
      <c r="BO436" s="509"/>
      <c r="BP436" s="509"/>
      <c r="BQ436" s="509"/>
      <c r="BR436" s="509"/>
      <c r="BS436" s="509"/>
      <c r="BT436" s="163" t="s">
        <v>21693</v>
      </c>
      <c r="BU436" s="509"/>
      <c r="BV436" s="509"/>
      <c r="BW436" s="509"/>
      <c r="BX436" s="509"/>
      <c r="BY436" s="507">
        <v>30324.0</v>
      </c>
      <c r="BZ436" s="507">
        <v>28500.0</v>
      </c>
      <c r="CA436" s="509"/>
      <c r="CB436" s="509"/>
      <c r="CC436" s="603">
        <v>45835.0</v>
      </c>
      <c r="CD436" s="507">
        <v>27.0</v>
      </c>
      <c r="CE436" s="507">
        <v>1027824.0</v>
      </c>
      <c r="CF436" s="507">
        <v>229824.0</v>
      </c>
      <c r="CG436" s="509"/>
      <c r="CH436" s="509"/>
      <c r="CI436" s="509"/>
      <c r="CJ436" s="509"/>
      <c r="CK436" s="509"/>
      <c r="CL436" s="509"/>
      <c r="CM436" s="509"/>
      <c r="CN436" s="509"/>
      <c r="CO436" s="509"/>
      <c r="CP436" s="509"/>
      <c r="CQ436" s="509"/>
      <c r="CR436" s="509"/>
      <c r="CS436" s="509"/>
      <c r="CT436" s="509"/>
      <c r="CU436" s="509"/>
      <c r="CV436" s="509"/>
      <c r="CW436" s="509"/>
      <c r="CX436" s="509"/>
      <c r="CY436" s="509"/>
      <c r="CZ436" s="509"/>
      <c r="DA436" s="509"/>
      <c r="DB436" s="509"/>
      <c r="DC436" s="509"/>
      <c r="DD436" s="509"/>
      <c r="DE436" s="509"/>
      <c r="DF436" s="509"/>
      <c r="DG436" s="509"/>
      <c r="DH436" s="509"/>
      <c r="DI436" s="509"/>
      <c r="DJ436" s="509"/>
      <c r="DK436" s="509"/>
      <c r="DL436" s="509"/>
      <c r="DM436" s="509"/>
      <c r="DN436" s="509"/>
      <c r="DO436" s="509"/>
      <c r="DP436" s="509"/>
      <c r="DQ436" s="509"/>
      <c r="DR436" s="163" t="s">
        <v>22603</v>
      </c>
      <c r="DS436" s="509"/>
      <c r="DT436" s="509"/>
      <c r="DU436" s="509"/>
      <c r="DV436" s="509"/>
      <c r="DW436" s="509"/>
      <c r="DX436" s="509"/>
      <c r="DY436" s="509"/>
      <c r="DZ436" s="509"/>
      <c r="EA436" s="509"/>
      <c r="EB436" s="509"/>
      <c r="EC436" s="509"/>
      <c r="ED436" s="509"/>
      <c r="EE436" s="509"/>
      <c r="EF436" s="509"/>
      <c r="EG436" s="509"/>
      <c r="EH436" s="509"/>
      <c r="EI436" s="509"/>
      <c r="EJ436" s="509"/>
      <c r="EK436" s="509"/>
      <c r="EL436" s="509"/>
      <c r="EM436" s="509"/>
      <c r="EN436" s="509"/>
      <c r="EO436" s="509"/>
      <c r="EP436" s="509"/>
      <c r="EQ436" s="509"/>
      <c r="ER436" s="509"/>
      <c r="ES436" s="509"/>
      <c r="ET436" s="509"/>
      <c r="EU436" s="509"/>
      <c r="EV436" s="509"/>
      <c r="EW436" s="509"/>
      <c r="EX436" s="509"/>
      <c r="EY436" s="509"/>
      <c r="EZ436" s="509"/>
      <c r="FA436" s="509"/>
      <c r="FB436" s="509"/>
      <c r="FC436" s="509"/>
      <c r="FD436" s="509"/>
      <c r="FE436" s="509"/>
      <c r="FF436" s="509"/>
      <c r="FG436" s="509"/>
      <c r="FH436" s="509"/>
      <c r="FI436" s="509"/>
      <c r="FJ436" s="509"/>
      <c r="FK436" s="509"/>
      <c r="FL436" s="509"/>
      <c r="FM436" s="509"/>
      <c r="FN436" s="509"/>
      <c r="FO436" s="509"/>
      <c r="FP436" s="509"/>
      <c r="FQ436" s="509"/>
      <c r="FR436" s="509"/>
      <c r="FS436" s="509"/>
      <c r="FT436" s="509"/>
      <c r="FU436" s="509"/>
      <c r="FV436" s="509"/>
      <c r="FW436" s="509"/>
      <c r="FX436" s="509"/>
      <c r="FY436" s="509"/>
      <c r="FZ436" s="509"/>
      <c r="GA436" s="509"/>
      <c r="GB436" s="509"/>
      <c r="GC436" s="509"/>
      <c r="GD436" s="509"/>
      <c r="GE436" s="509"/>
      <c r="GF436" s="509"/>
      <c r="GG436" s="509"/>
    </row>
    <row r="437">
      <c r="A437" s="507">
        <v>6874474.0</v>
      </c>
      <c r="B437" s="163" t="s">
        <v>22874</v>
      </c>
      <c r="C437" s="163" t="s">
        <v>212</v>
      </c>
      <c r="D437" s="606">
        <v>45775.73407407408</v>
      </c>
      <c r="E437" s="606">
        <v>45775.74097222222</v>
      </c>
      <c r="F437" s="606">
        <v>45775.74835648148</v>
      </c>
      <c r="G437" s="509"/>
      <c r="H437" s="163" t="s">
        <v>21685</v>
      </c>
      <c r="I437" s="509"/>
      <c r="J437" s="509"/>
      <c r="K437" s="509"/>
      <c r="L437" s="509"/>
      <c r="M437" s="509"/>
      <c r="N437" s="509"/>
      <c r="O437" s="509"/>
      <c r="P437" s="509"/>
      <c r="Q437" s="509"/>
      <c r="R437" s="509"/>
      <c r="S437" s="509"/>
      <c r="T437" s="163" t="s">
        <v>21757</v>
      </c>
      <c r="U437" s="509"/>
      <c r="V437" s="163" t="s">
        <v>21820</v>
      </c>
      <c r="W437" s="605" t="s">
        <v>22875</v>
      </c>
      <c r="X437" s="509"/>
      <c r="Y437" s="509"/>
      <c r="Z437" s="509"/>
      <c r="AA437" s="509"/>
      <c r="AB437" s="509"/>
      <c r="AC437" s="509"/>
      <c r="AD437" s="509"/>
      <c r="AE437" s="509"/>
      <c r="AF437" s="509"/>
      <c r="AG437" s="509"/>
      <c r="AH437" s="509"/>
      <c r="AI437" s="509"/>
      <c r="AJ437" s="509"/>
      <c r="AK437" s="509"/>
      <c r="AL437" s="509"/>
      <c r="AM437" s="509"/>
      <c r="AN437" s="509"/>
      <c r="AO437" s="509"/>
      <c r="AP437" s="509"/>
      <c r="AQ437" s="509"/>
      <c r="AR437" s="608">
        <v>45775.0</v>
      </c>
      <c r="AS437" s="507">
        <v>798000.0</v>
      </c>
      <c r="AT437" s="509"/>
      <c r="AU437" s="509"/>
      <c r="AV437" s="509"/>
      <c r="AW437" s="509"/>
      <c r="AX437" s="509"/>
      <c r="AY437" s="509"/>
      <c r="AZ437" s="509"/>
      <c r="BA437" s="509"/>
      <c r="BB437" s="509"/>
      <c r="BC437" s="509"/>
      <c r="BD437" s="509"/>
      <c r="BE437" s="509"/>
      <c r="BF437" s="509"/>
      <c r="BG437" s="509"/>
      <c r="BH437" s="163" t="s">
        <v>21688</v>
      </c>
      <c r="BI437" s="509"/>
      <c r="BJ437" s="509"/>
      <c r="BK437" s="509"/>
      <c r="BL437" s="509"/>
      <c r="BM437" s="509"/>
      <c r="BN437" s="509"/>
      <c r="BO437" s="509"/>
      <c r="BP437" s="507">
        <v>798000.0</v>
      </c>
      <c r="BQ437" s="509"/>
      <c r="BR437" s="509"/>
      <c r="BS437" s="509"/>
      <c r="BT437" s="509"/>
      <c r="BU437" s="509"/>
      <c r="BV437" s="509"/>
      <c r="BW437" s="509"/>
      <c r="BX437" s="509"/>
      <c r="BY437" s="509"/>
      <c r="BZ437" s="509"/>
      <c r="CA437" s="509"/>
      <c r="CB437" s="603">
        <v>45775.0</v>
      </c>
      <c r="CC437" s="509"/>
      <c r="CD437" s="509"/>
      <c r="CE437" s="507">
        <v>798000.0</v>
      </c>
      <c r="CF437" s="507">
        <v>0.0</v>
      </c>
      <c r="CG437" s="509"/>
      <c r="CH437" s="509"/>
      <c r="CI437" s="509"/>
      <c r="CJ437" s="509"/>
      <c r="CK437" s="509"/>
      <c r="CL437" s="509"/>
      <c r="CM437" s="509"/>
      <c r="CN437" s="509"/>
      <c r="CO437" s="509"/>
      <c r="CP437" s="509"/>
      <c r="CQ437" s="509"/>
      <c r="CR437" s="509"/>
      <c r="CS437" s="509"/>
      <c r="CT437" s="509"/>
      <c r="CU437" s="163" t="s">
        <v>4302</v>
      </c>
      <c r="CV437" s="509"/>
      <c r="CW437" s="509"/>
      <c r="CX437" s="509"/>
      <c r="CY437" s="509"/>
      <c r="CZ437" s="509"/>
      <c r="DA437" s="509"/>
      <c r="DB437" s="509"/>
      <c r="DC437" s="509"/>
      <c r="DD437" s="509"/>
      <c r="DE437" s="509"/>
      <c r="DF437" s="509"/>
      <c r="DG437" s="163" t="s">
        <v>22876</v>
      </c>
      <c r="DH437" s="509"/>
      <c r="DI437" s="509"/>
      <c r="DJ437" s="509"/>
      <c r="DK437" s="509"/>
      <c r="DL437" s="509"/>
      <c r="DM437" s="509"/>
      <c r="DN437" s="509"/>
      <c r="DO437" s="509"/>
      <c r="DP437" s="509"/>
      <c r="DQ437" s="163" t="s">
        <v>22877</v>
      </c>
      <c r="DR437" s="163" t="s">
        <v>21820</v>
      </c>
      <c r="DS437" s="509"/>
      <c r="DT437" s="509"/>
      <c r="DU437" s="509"/>
      <c r="DV437" s="509"/>
      <c r="DW437" s="509"/>
      <c r="DX437" s="509"/>
      <c r="DY437" s="163" t="s">
        <v>22878</v>
      </c>
      <c r="DZ437" s="509"/>
      <c r="EA437" s="509"/>
      <c r="EB437" s="509"/>
      <c r="EC437" s="509"/>
      <c r="ED437" s="509"/>
      <c r="EE437" s="509"/>
      <c r="EF437" s="509"/>
      <c r="EG437" s="509"/>
      <c r="EH437" s="509"/>
      <c r="EI437" s="509"/>
      <c r="EJ437" s="509"/>
      <c r="EK437" s="509"/>
      <c r="EL437" s="509"/>
      <c r="EM437" s="509"/>
      <c r="EN437" s="509"/>
      <c r="EO437" s="509"/>
      <c r="EP437" s="509"/>
      <c r="EQ437" s="509"/>
      <c r="ER437" s="509"/>
      <c r="ES437" s="509"/>
      <c r="ET437" s="509"/>
      <c r="EU437" s="509"/>
      <c r="EV437" s="509"/>
      <c r="EW437" s="509"/>
      <c r="EX437" s="509"/>
      <c r="EY437" s="509"/>
      <c r="EZ437" s="509"/>
      <c r="FA437" s="509"/>
      <c r="FB437" s="509"/>
      <c r="FC437" s="509"/>
      <c r="FD437" s="509"/>
      <c r="FE437" s="509"/>
      <c r="FF437" s="509"/>
      <c r="FG437" s="509"/>
      <c r="FH437" s="163" t="s">
        <v>22879</v>
      </c>
      <c r="FI437" s="509"/>
      <c r="FJ437" s="509"/>
      <c r="FK437" s="509"/>
      <c r="FL437" s="509"/>
      <c r="FM437" s="509"/>
      <c r="FN437" s="509"/>
      <c r="FO437" s="509"/>
      <c r="FP437" s="509"/>
      <c r="FQ437" s="509"/>
      <c r="FR437" s="509"/>
      <c r="FS437" s="509"/>
      <c r="FT437" s="509"/>
      <c r="FU437" s="509"/>
      <c r="FV437" s="509"/>
      <c r="FW437" s="509"/>
      <c r="FX437" s="509"/>
      <c r="FY437" s="509"/>
      <c r="FZ437" s="509"/>
      <c r="GA437" s="509"/>
      <c r="GB437" s="509"/>
      <c r="GC437" s="509"/>
      <c r="GD437" s="509"/>
      <c r="GE437" s="509"/>
      <c r="GF437" s="509"/>
      <c r="GG437" s="509"/>
    </row>
    <row r="438">
      <c r="A438" s="507">
        <v>6874477.0</v>
      </c>
      <c r="B438" s="163" t="s">
        <v>22880</v>
      </c>
      <c r="C438" s="163" t="s">
        <v>212</v>
      </c>
      <c r="D438" s="606">
        <v>45775.733923611115</v>
      </c>
      <c r="E438" s="606">
        <v>45775.742314814815</v>
      </c>
      <c r="F438" s="606">
        <v>45775.748032407406</v>
      </c>
      <c r="G438" s="509"/>
      <c r="H438" s="163" t="s">
        <v>21685</v>
      </c>
      <c r="I438" s="509"/>
      <c r="J438" s="509"/>
      <c r="K438" s="509"/>
      <c r="L438" s="509"/>
      <c r="M438" s="509"/>
      <c r="N438" s="509"/>
      <c r="O438" s="509"/>
      <c r="P438" s="509"/>
      <c r="Q438" s="509"/>
      <c r="R438" s="509"/>
      <c r="S438" s="509"/>
      <c r="T438" s="163" t="s">
        <v>21757</v>
      </c>
      <c r="U438" s="509"/>
      <c r="V438" s="163" t="s">
        <v>21820</v>
      </c>
      <c r="W438" s="605" t="s">
        <v>22875</v>
      </c>
      <c r="X438" s="509"/>
      <c r="Y438" s="509"/>
      <c r="Z438" s="509"/>
      <c r="AA438" s="509"/>
      <c r="AB438" s="509"/>
      <c r="AC438" s="509"/>
      <c r="AD438" s="509"/>
      <c r="AE438" s="509"/>
      <c r="AF438" s="509"/>
      <c r="AG438" s="509"/>
      <c r="AH438" s="509"/>
      <c r="AI438" s="509"/>
      <c r="AJ438" s="509"/>
      <c r="AK438" s="509"/>
      <c r="AL438" s="509"/>
      <c r="AM438" s="509"/>
      <c r="AN438" s="509"/>
      <c r="AO438" s="509"/>
      <c r="AP438" s="509"/>
      <c r="AQ438" s="509"/>
      <c r="AR438" s="608">
        <v>45775.0</v>
      </c>
      <c r="AS438" s="507">
        <v>798000.0</v>
      </c>
      <c r="AT438" s="509"/>
      <c r="AU438" s="509"/>
      <c r="AV438" s="509"/>
      <c r="AW438" s="509"/>
      <c r="AX438" s="509"/>
      <c r="AY438" s="509"/>
      <c r="AZ438" s="509"/>
      <c r="BA438" s="509"/>
      <c r="BB438" s="509"/>
      <c r="BC438" s="509"/>
      <c r="BD438" s="509"/>
      <c r="BE438" s="509"/>
      <c r="BF438" s="509"/>
      <c r="BG438" s="509"/>
      <c r="BH438" s="163" t="s">
        <v>21688</v>
      </c>
      <c r="BI438" s="509"/>
      <c r="BJ438" s="509"/>
      <c r="BK438" s="509"/>
      <c r="BL438" s="509"/>
      <c r="BM438" s="509"/>
      <c r="BN438" s="509"/>
      <c r="BO438" s="509"/>
      <c r="BP438" s="507">
        <v>798000.0</v>
      </c>
      <c r="BQ438" s="509"/>
      <c r="BR438" s="509"/>
      <c r="BS438" s="509"/>
      <c r="BT438" s="509"/>
      <c r="BU438" s="509"/>
      <c r="BV438" s="509"/>
      <c r="BW438" s="509"/>
      <c r="BX438" s="509"/>
      <c r="BY438" s="509"/>
      <c r="BZ438" s="509"/>
      <c r="CA438" s="509"/>
      <c r="CB438" s="603">
        <v>45775.0</v>
      </c>
      <c r="CC438" s="509"/>
      <c r="CD438" s="509"/>
      <c r="CE438" s="507">
        <v>798000.0</v>
      </c>
      <c r="CF438" s="507">
        <v>0.0</v>
      </c>
      <c r="CG438" s="509"/>
      <c r="CH438" s="509"/>
      <c r="CI438" s="509"/>
      <c r="CJ438" s="509"/>
      <c r="CK438" s="509"/>
      <c r="CL438" s="509"/>
      <c r="CM438" s="509"/>
      <c r="CN438" s="509"/>
      <c r="CO438" s="509"/>
      <c r="CP438" s="509"/>
      <c r="CQ438" s="509"/>
      <c r="CR438" s="509"/>
      <c r="CS438" s="509"/>
      <c r="CT438" s="509"/>
      <c r="CU438" s="163" t="s">
        <v>4302</v>
      </c>
      <c r="CV438" s="509"/>
      <c r="CW438" s="509"/>
      <c r="CX438" s="509"/>
      <c r="CY438" s="509"/>
      <c r="CZ438" s="509"/>
      <c r="DA438" s="509"/>
      <c r="DB438" s="509"/>
      <c r="DC438" s="509"/>
      <c r="DD438" s="509"/>
      <c r="DE438" s="509"/>
      <c r="DF438" s="509"/>
      <c r="DG438" s="163" t="s">
        <v>22876</v>
      </c>
      <c r="DH438" s="509"/>
      <c r="DI438" s="509"/>
      <c r="DJ438" s="509"/>
      <c r="DK438" s="509"/>
      <c r="DL438" s="509"/>
      <c r="DM438" s="509"/>
      <c r="DN438" s="509"/>
      <c r="DO438" s="509"/>
      <c r="DP438" s="507">
        <v>6300241.0</v>
      </c>
      <c r="DQ438" s="163" t="s">
        <v>22877</v>
      </c>
      <c r="DR438" s="163" t="s">
        <v>21820</v>
      </c>
      <c r="DS438" s="509"/>
      <c r="DT438" s="509"/>
      <c r="DU438" s="509"/>
      <c r="DV438" s="509"/>
      <c r="DW438" s="509"/>
      <c r="DX438" s="509"/>
      <c r="DY438" s="163" t="s">
        <v>22878</v>
      </c>
      <c r="DZ438" s="509"/>
      <c r="EA438" s="509"/>
      <c r="EB438" s="509"/>
      <c r="EC438" s="509"/>
      <c r="ED438" s="509"/>
      <c r="EE438" s="509"/>
      <c r="EF438" s="509"/>
      <c r="EG438" s="509"/>
      <c r="EH438" s="509"/>
      <c r="EI438" s="509"/>
      <c r="EJ438" s="509"/>
      <c r="EK438" s="509"/>
      <c r="EL438" s="509"/>
      <c r="EM438" s="509"/>
      <c r="EN438" s="509"/>
      <c r="EO438" s="509"/>
      <c r="EP438" s="509"/>
      <c r="EQ438" s="509"/>
      <c r="ER438" s="509"/>
      <c r="ES438" s="509"/>
      <c r="ET438" s="509"/>
      <c r="EU438" s="509"/>
      <c r="EV438" s="509"/>
      <c r="EW438" s="509"/>
      <c r="EX438" s="509"/>
      <c r="EY438" s="509"/>
      <c r="EZ438" s="509"/>
      <c r="FA438" s="509"/>
      <c r="FB438" s="509"/>
      <c r="FC438" s="509"/>
      <c r="FD438" s="509"/>
      <c r="FE438" s="509"/>
      <c r="FF438" s="509"/>
      <c r="FG438" s="509"/>
      <c r="FH438" s="163" t="s">
        <v>22879</v>
      </c>
      <c r="FI438" s="509"/>
      <c r="FJ438" s="509"/>
      <c r="FK438" s="509"/>
      <c r="FL438" s="509"/>
      <c r="FM438" s="509"/>
      <c r="FN438" s="509"/>
      <c r="FO438" s="509"/>
      <c r="FP438" s="509"/>
      <c r="FQ438" s="509"/>
      <c r="FR438" s="509"/>
      <c r="FS438" s="509"/>
      <c r="FT438" s="509"/>
      <c r="FU438" s="509"/>
      <c r="FV438" s="509"/>
      <c r="FW438" s="509"/>
      <c r="FX438" s="509"/>
      <c r="FY438" s="509"/>
      <c r="FZ438" s="509"/>
      <c r="GA438" s="509"/>
      <c r="GB438" s="509"/>
      <c r="GC438" s="509"/>
      <c r="GD438" s="509"/>
      <c r="GE438" s="509"/>
      <c r="GF438" s="509"/>
      <c r="GG438" s="509"/>
    </row>
    <row r="439">
      <c r="A439" s="507">
        <v>6874479.0</v>
      </c>
      <c r="B439" s="163" t="s">
        <v>22881</v>
      </c>
      <c r="C439" s="163" t="s">
        <v>212</v>
      </c>
      <c r="D439" s="606">
        <v>45775.733622685184</v>
      </c>
      <c r="E439" s="606">
        <v>45775.73872685185</v>
      </c>
      <c r="F439" s="606">
        <v>45775.7484375</v>
      </c>
      <c r="G439" s="509"/>
      <c r="H439" s="163" t="s">
        <v>21685</v>
      </c>
      <c r="I439" s="509"/>
      <c r="J439" s="509"/>
      <c r="K439" s="509"/>
      <c r="L439" s="509"/>
      <c r="M439" s="509"/>
      <c r="N439" s="509"/>
      <c r="O439" s="509"/>
      <c r="P439" s="509"/>
      <c r="Q439" s="509"/>
      <c r="R439" s="509"/>
      <c r="S439" s="509"/>
      <c r="T439" s="509"/>
      <c r="U439" s="509"/>
      <c r="V439" s="163" t="s">
        <v>21820</v>
      </c>
      <c r="W439" s="605" t="s">
        <v>22875</v>
      </c>
      <c r="X439" s="509"/>
      <c r="Y439" s="509"/>
      <c r="Z439" s="509"/>
      <c r="AA439" s="509"/>
      <c r="AB439" s="509"/>
      <c r="AC439" s="509"/>
      <c r="AD439" s="509"/>
      <c r="AE439" s="509"/>
      <c r="AF439" s="509"/>
      <c r="AG439" s="509"/>
      <c r="AH439" s="509"/>
      <c r="AI439" s="509"/>
      <c r="AJ439" s="509"/>
      <c r="AK439" s="509"/>
      <c r="AL439" s="509"/>
      <c r="AM439" s="509"/>
      <c r="AN439" s="509"/>
      <c r="AO439" s="509"/>
      <c r="AP439" s="509"/>
      <c r="AQ439" s="509"/>
      <c r="AR439" s="607"/>
      <c r="AS439" s="509"/>
      <c r="AT439" s="509"/>
      <c r="AU439" s="509"/>
      <c r="AV439" s="509"/>
      <c r="AW439" s="509"/>
      <c r="AX439" s="509"/>
      <c r="AY439" s="509"/>
      <c r="AZ439" s="509"/>
      <c r="BA439" s="509"/>
      <c r="BB439" s="509"/>
      <c r="BC439" s="509"/>
      <c r="BD439" s="509"/>
      <c r="BE439" s="509"/>
      <c r="BF439" s="509"/>
      <c r="BG439" s="509"/>
      <c r="BH439" s="163" t="s">
        <v>21688</v>
      </c>
      <c r="BI439" s="509"/>
      <c r="BJ439" s="509"/>
      <c r="BK439" s="509"/>
      <c r="BL439" s="509"/>
      <c r="BM439" s="509"/>
      <c r="BN439" s="509"/>
      <c r="BO439" s="509"/>
      <c r="BP439" s="509"/>
      <c r="BQ439" s="509"/>
      <c r="BR439" s="509"/>
      <c r="BS439" s="509"/>
      <c r="BT439" s="509"/>
      <c r="BU439" s="509"/>
      <c r="BV439" s="509"/>
      <c r="BW439" s="509"/>
      <c r="BX439" s="509"/>
      <c r="BY439" s="509"/>
      <c r="BZ439" s="509"/>
      <c r="CA439" s="509"/>
      <c r="CB439" s="509"/>
      <c r="CC439" s="509"/>
      <c r="CD439" s="509"/>
      <c r="CE439" s="509"/>
      <c r="CF439" s="509"/>
      <c r="CG439" s="509"/>
      <c r="CH439" s="509"/>
      <c r="CI439" s="509"/>
      <c r="CJ439" s="509"/>
      <c r="CK439" s="509"/>
      <c r="CL439" s="509"/>
      <c r="CM439" s="509"/>
      <c r="CN439" s="509"/>
      <c r="CO439" s="509"/>
      <c r="CP439" s="509"/>
      <c r="CQ439" s="509"/>
      <c r="CR439" s="509"/>
      <c r="CS439" s="509"/>
      <c r="CT439" s="509"/>
      <c r="CU439" s="163" t="s">
        <v>4302</v>
      </c>
      <c r="CV439" s="509"/>
      <c r="CW439" s="509"/>
      <c r="CX439" s="509"/>
      <c r="CY439" s="509"/>
      <c r="CZ439" s="509"/>
      <c r="DA439" s="509"/>
      <c r="DB439" s="509"/>
      <c r="DC439" s="509"/>
      <c r="DD439" s="509"/>
      <c r="DE439" s="509"/>
      <c r="DF439" s="509"/>
      <c r="DG439" s="509"/>
      <c r="DH439" s="509"/>
      <c r="DI439" s="509"/>
      <c r="DJ439" s="509"/>
      <c r="DK439" s="509"/>
      <c r="DL439" s="163" t="s">
        <v>4302</v>
      </c>
      <c r="DM439" s="509"/>
      <c r="DN439" s="509"/>
      <c r="DO439" s="509"/>
      <c r="DP439" s="509"/>
      <c r="DQ439" s="163" t="s">
        <v>22877</v>
      </c>
      <c r="DR439" s="163" t="s">
        <v>21820</v>
      </c>
      <c r="DS439" s="509"/>
      <c r="DT439" s="509"/>
      <c r="DU439" s="509"/>
      <c r="DV439" s="509"/>
      <c r="DW439" s="509"/>
      <c r="DX439" s="509"/>
      <c r="DY439" s="509"/>
      <c r="DZ439" s="509"/>
      <c r="EA439" s="509"/>
      <c r="EB439" s="509"/>
      <c r="EC439" s="509"/>
      <c r="ED439" s="509"/>
      <c r="EE439" s="602">
        <v>45775.0</v>
      </c>
      <c r="EF439" s="509"/>
      <c r="EG439" s="509"/>
      <c r="EH439" s="509"/>
      <c r="EI439" s="509"/>
      <c r="EJ439" s="509"/>
      <c r="EK439" s="509"/>
      <c r="EL439" s="509"/>
      <c r="EM439" s="509"/>
      <c r="EN439" s="509"/>
      <c r="EO439" s="509"/>
      <c r="EP439" s="509"/>
      <c r="EQ439" s="509"/>
      <c r="ER439" s="509"/>
      <c r="ES439" s="509"/>
      <c r="ET439" s="509"/>
      <c r="EU439" s="509"/>
      <c r="EV439" s="509"/>
      <c r="EW439" s="509"/>
      <c r="EX439" s="509"/>
      <c r="EY439" s="509"/>
      <c r="EZ439" s="509"/>
      <c r="FA439" s="509"/>
      <c r="FB439" s="509"/>
      <c r="FC439" s="509"/>
      <c r="FD439" s="509"/>
      <c r="FE439" s="509"/>
      <c r="FF439" s="509"/>
      <c r="FG439" s="509"/>
      <c r="FH439" s="163" t="s">
        <v>22879</v>
      </c>
      <c r="FI439" s="509"/>
      <c r="FJ439" s="509"/>
      <c r="FK439" s="509"/>
      <c r="FL439" s="509"/>
      <c r="FM439" s="509"/>
      <c r="FN439" s="509"/>
      <c r="FO439" s="509"/>
      <c r="FP439" s="509"/>
      <c r="FQ439" s="509"/>
      <c r="FR439" s="509"/>
      <c r="FS439" s="509"/>
      <c r="FT439" s="509"/>
      <c r="FU439" s="509"/>
      <c r="FV439" s="509"/>
      <c r="FW439" s="509"/>
      <c r="FX439" s="509"/>
      <c r="FY439" s="509"/>
      <c r="FZ439" s="509"/>
      <c r="GA439" s="509"/>
      <c r="GB439" s="509"/>
      <c r="GC439" s="509"/>
      <c r="GD439" s="509"/>
      <c r="GE439" s="509"/>
      <c r="GF439" s="509"/>
      <c r="GG439" s="509"/>
    </row>
    <row r="440">
      <c r="A440" s="507">
        <v>6877611.0</v>
      </c>
      <c r="B440" s="163" t="s">
        <v>22880</v>
      </c>
      <c r="C440" s="163" t="s">
        <v>212</v>
      </c>
      <c r="D440" s="606">
        <v>45776.56600694444</v>
      </c>
      <c r="E440" s="606">
        <v>45776.567407407405</v>
      </c>
      <c r="F440" s="606">
        <v>45776.567708333336</v>
      </c>
      <c r="G440" s="509"/>
      <c r="H440" s="163" t="s">
        <v>21685</v>
      </c>
      <c r="I440" s="509"/>
      <c r="J440" s="509"/>
      <c r="K440" s="509"/>
      <c r="L440" s="509"/>
      <c r="M440" s="509"/>
      <c r="N440" s="509"/>
      <c r="O440" s="509"/>
      <c r="P440" s="509"/>
      <c r="Q440" s="509"/>
      <c r="R440" s="509"/>
      <c r="S440" s="509"/>
      <c r="T440" s="163" t="s">
        <v>21757</v>
      </c>
      <c r="U440" s="509"/>
      <c r="V440" s="163" t="s">
        <v>21820</v>
      </c>
      <c r="W440" s="605" t="s">
        <v>149</v>
      </c>
      <c r="X440" s="509"/>
      <c r="Y440" s="509"/>
      <c r="Z440" s="509"/>
      <c r="AA440" s="509"/>
      <c r="AB440" s="509"/>
      <c r="AC440" s="509"/>
      <c r="AD440" s="509"/>
      <c r="AE440" s="509"/>
      <c r="AF440" s="509"/>
      <c r="AG440" s="509"/>
      <c r="AH440" s="509"/>
      <c r="AI440" s="509"/>
      <c r="AJ440" s="509"/>
      <c r="AK440" s="509"/>
      <c r="AL440" s="509"/>
      <c r="AM440" s="509"/>
      <c r="AN440" s="509"/>
      <c r="AO440" s="509"/>
      <c r="AP440" s="509"/>
      <c r="AQ440" s="509"/>
      <c r="AR440" s="608">
        <v>45775.0</v>
      </c>
      <c r="AS440" s="507">
        <v>798000.0</v>
      </c>
      <c r="AT440" s="509"/>
      <c r="AU440" s="509"/>
      <c r="AV440" s="509"/>
      <c r="AW440" s="509"/>
      <c r="AX440" s="509"/>
      <c r="AY440" s="509"/>
      <c r="AZ440" s="509"/>
      <c r="BA440" s="509"/>
      <c r="BB440" s="509"/>
      <c r="BC440" s="509"/>
      <c r="BD440" s="509"/>
      <c r="BE440" s="509"/>
      <c r="BF440" s="509"/>
      <c r="BG440" s="509"/>
      <c r="BH440" s="163" t="s">
        <v>21688</v>
      </c>
      <c r="BI440" s="509"/>
      <c r="BJ440" s="509"/>
      <c r="BK440" s="509"/>
      <c r="BL440" s="509"/>
      <c r="BM440" s="509"/>
      <c r="BN440" s="509"/>
      <c r="BO440" s="509"/>
      <c r="BP440" s="507">
        <v>788000.0</v>
      </c>
      <c r="BQ440" s="509"/>
      <c r="BR440" s="509"/>
      <c r="BS440" s="509"/>
      <c r="BT440" s="509"/>
      <c r="BU440" s="509"/>
      <c r="BV440" s="509"/>
      <c r="BW440" s="509"/>
      <c r="BX440" s="507">
        <v>10000.0</v>
      </c>
      <c r="BY440" s="509"/>
      <c r="BZ440" s="509"/>
      <c r="CA440" s="603">
        <v>45775.0</v>
      </c>
      <c r="CB440" s="603">
        <v>45775.0</v>
      </c>
      <c r="CC440" s="509"/>
      <c r="CD440" s="509"/>
      <c r="CE440" s="507">
        <v>798000.0</v>
      </c>
      <c r="CF440" s="163" t="s">
        <v>22882</v>
      </c>
      <c r="CG440" s="509"/>
      <c r="CH440" s="509"/>
      <c r="CI440" s="509"/>
      <c r="CJ440" s="509"/>
      <c r="CK440" s="509"/>
      <c r="CL440" s="509"/>
      <c r="CM440" s="509"/>
      <c r="CN440" s="509"/>
      <c r="CO440" s="509"/>
      <c r="CP440" s="509"/>
      <c r="CQ440" s="509"/>
      <c r="CR440" s="509"/>
      <c r="CS440" s="509"/>
      <c r="CT440" s="509"/>
      <c r="CU440" s="163" t="s">
        <v>4302</v>
      </c>
      <c r="CV440" s="509"/>
      <c r="CW440" s="509"/>
      <c r="CX440" s="509"/>
      <c r="CY440" s="509"/>
      <c r="CZ440" s="509"/>
      <c r="DA440" s="509"/>
      <c r="DB440" s="509"/>
      <c r="DC440" s="509"/>
      <c r="DD440" s="509"/>
      <c r="DE440" s="509"/>
      <c r="DF440" s="509"/>
      <c r="DG440" s="163" t="s">
        <v>22876</v>
      </c>
      <c r="DH440" s="509"/>
      <c r="DI440" s="509"/>
      <c r="DJ440" s="509"/>
      <c r="DK440" s="509"/>
      <c r="DL440" s="509"/>
      <c r="DM440" s="509"/>
      <c r="DN440" s="509"/>
      <c r="DO440" s="509"/>
      <c r="DP440" s="507">
        <v>6300241.0</v>
      </c>
      <c r="DQ440" s="163" t="s">
        <v>22877</v>
      </c>
      <c r="DR440" s="163" t="s">
        <v>21820</v>
      </c>
      <c r="DS440" s="509"/>
      <c r="DT440" s="509"/>
      <c r="DU440" s="509"/>
      <c r="DV440" s="509"/>
      <c r="DW440" s="509"/>
      <c r="DX440" s="509"/>
      <c r="DY440" s="163" t="s">
        <v>22878</v>
      </c>
      <c r="DZ440" s="509"/>
      <c r="EA440" s="509"/>
      <c r="EB440" s="509"/>
      <c r="EC440" s="509"/>
      <c r="ED440" s="509"/>
      <c r="EE440" s="509"/>
      <c r="EF440" s="509"/>
      <c r="EG440" s="509"/>
      <c r="EH440" s="509"/>
      <c r="EI440" s="509"/>
      <c r="EJ440" s="509"/>
      <c r="EK440" s="509"/>
      <c r="EL440" s="509"/>
      <c r="EM440" s="509"/>
      <c r="EN440" s="509"/>
      <c r="EO440" s="509"/>
      <c r="EP440" s="509"/>
      <c r="EQ440" s="509"/>
      <c r="ER440" s="509"/>
      <c r="ES440" s="509"/>
      <c r="ET440" s="509"/>
      <c r="EU440" s="509"/>
      <c r="EV440" s="509"/>
      <c r="EW440" s="509"/>
      <c r="EX440" s="509"/>
      <c r="EY440" s="509"/>
      <c r="EZ440" s="509"/>
      <c r="FA440" s="509"/>
      <c r="FB440" s="509"/>
      <c r="FC440" s="509"/>
      <c r="FD440" s="509"/>
      <c r="FE440" s="509"/>
      <c r="FF440" s="509"/>
      <c r="FG440" s="509"/>
      <c r="FH440" s="163" t="s">
        <v>22879</v>
      </c>
      <c r="FI440" s="509"/>
      <c r="FJ440" s="509"/>
      <c r="FK440" s="509"/>
      <c r="FL440" s="509"/>
      <c r="FM440" s="509"/>
      <c r="FN440" s="509"/>
      <c r="FO440" s="509"/>
      <c r="FP440" s="509"/>
      <c r="FQ440" s="509"/>
      <c r="FR440" s="509"/>
      <c r="FS440" s="509"/>
      <c r="FT440" s="509"/>
      <c r="FU440" s="509"/>
      <c r="FV440" s="509"/>
      <c r="FW440" s="509"/>
      <c r="FX440" s="509"/>
      <c r="FY440" s="509"/>
      <c r="FZ440" s="509"/>
      <c r="GA440" s="509"/>
      <c r="GB440" s="509"/>
      <c r="GC440" s="509"/>
      <c r="GD440" s="509"/>
      <c r="GE440" s="509"/>
      <c r="GF440" s="509"/>
      <c r="GG440" s="509"/>
    </row>
    <row r="441">
      <c r="A441" s="507">
        <v>6880008.0</v>
      </c>
      <c r="B441" s="163" t="s">
        <v>22883</v>
      </c>
      <c r="C441" s="163" t="s">
        <v>212</v>
      </c>
      <c r="D441" s="606">
        <v>45776.71627314815</v>
      </c>
      <c r="E441" s="606">
        <v>45777.67488425926</v>
      </c>
      <c r="F441" s="606">
        <v>45777.675625</v>
      </c>
      <c r="G441" s="509"/>
      <c r="H441" s="163" t="s">
        <v>21685</v>
      </c>
      <c r="I441" s="509"/>
      <c r="J441" s="509"/>
      <c r="K441" s="509"/>
      <c r="L441" s="509"/>
      <c r="M441" s="509"/>
      <c r="N441" s="509"/>
      <c r="O441" s="509"/>
      <c r="P441" s="509"/>
      <c r="Q441" s="509"/>
      <c r="R441" s="509"/>
      <c r="S441" s="509"/>
      <c r="T441" s="509"/>
      <c r="U441" s="509"/>
      <c r="V441" s="163" t="s">
        <v>60</v>
      </c>
      <c r="W441" s="605" t="s">
        <v>152</v>
      </c>
      <c r="X441" s="509"/>
      <c r="Y441" s="509"/>
      <c r="Z441" s="509"/>
      <c r="AA441" s="509"/>
      <c r="AB441" s="509"/>
      <c r="AC441" s="509"/>
      <c r="AD441" s="509"/>
      <c r="AE441" s="509"/>
      <c r="AF441" s="509"/>
      <c r="AG441" s="509"/>
      <c r="AH441" s="509"/>
      <c r="AI441" s="509"/>
      <c r="AJ441" s="509"/>
      <c r="AK441" s="509"/>
      <c r="AL441" s="509"/>
      <c r="AM441" s="509"/>
      <c r="AN441" s="509"/>
      <c r="AO441" s="509"/>
      <c r="AP441" s="509"/>
      <c r="AQ441" s="509"/>
      <c r="AR441" s="607"/>
      <c r="AS441" s="509"/>
      <c r="AT441" s="509"/>
      <c r="AU441" s="509"/>
      <c r="AV441" s="509"/>
      <c r="AW441" s="509"/>
      <c r="AX441" s="509"/>
      <c r="AY441" s="509"/>
      <c r="AZ441" s="509"/>
      <c r="BA441" s="509"/>
      <c r="BB441" s="509"/>
      <c r="BC441" s="509"/>
      <c r="BD441" s="509"/>
      <c r="BE441" s="509"/>
      <c r="BF441" s="509"/>
      <c r="BG441" s="509"/>
      <c r="BH441" s="163" t="s">
        <v>21688</v>
      </c>
      <c r="BI441" s="509"/>
      <c r="BJ441" s="509"/>
      <c r="BK441" s="509"/>
      <c r="BL441" s="509"/>
      <c r="BM441" s="509"/>
      <c r="BN441" s="509"/>
      <c r="BO441" s="509"/>
      <c r="BP441" s="509"/>
      <c r="BQ441" s="509"/>
      <c r="BR441" s="509"/>
      <c r="BS441" s="509"/>
      <c r="BT441" s="509"/>
      <c r="BU441" s="509"/>
      <c r="BV441" s="509"/>
      <c r="BW441" s="509"/>
      <c r="BX441" s="509"/>
      <c r="BY441" s="509"/>
      <c r="BZ441" s="509"/>
      <c r="CA441" s="509"/>
      <c r="CB441" s="509"/>
      <c r="CC441" s="509"/>
      <c r="CD441" s="509"/>
      <c r="CE441" s="509"/>
      <c r="CF441" s="509"/>
      <c r="CG441" s="509"/>
      <c r="CH441" s="509"/>
      <c r="CI441" s="509"/>
      <c r="CJ441" s="509"/>
      <c r="CK441" s="509"/>
      <c r="CL441" s="509"/>
      <c r="CM441" s="509"/>
      <c r="CN441" s="509"/>
      <c r="CO441" s="509"/>
      <c r="CP441" s="509"/>
      <c r="CQ441" s="509"/>
      <c r="CR441" s="509"/>
      <c r="CS441" s="509"/>
      <c r="CT441" s="509"/>
      <c r="CU441" s="163" t="s">
        <v>22884</v>
      </c>
      <c r="CV441" s="509"/>
      <c r="CW441" s="509"/>
      <c r="CX441" s="509"/>
      <c r="CY441" s="509"/>
      <c r="CZ441" s="509"/>
      <c r="DA441" s="509"/>
      <c r="DB441" s="509"/>
      <c r="DC441" s="509"/>
      <c r="DD441" s="509"/>
      <c r="DE441" s="509"/>
      <c r="DF441" s="509"/>
      <c r="DG441" s="509"/>
      <c r="DH441" s="509"/>
      <c r="DI441" s="509"/>
      <c r="DJ441" s="509"/>
      <c r="DK441" s="509"/>
      <c r="DL441" s="163" t="s">
        <v>22884</v>
      </c>
      <c r="DM441" s="509"/>
      <c r="DN441" s="509"/>
      <c r="DO441" s="509"/>
      <c r="DP441" s="509"/>
      <c r="DQ441" s="163" t="s">
        <v>22885</v>
      </c>
      <c r="DR441" s="163" t="s">
        <v>60</v>
      </c>
      <c r="DS441" s="509"/>
      <c r="DT441" s="509"/>
      <c r="DU441" s="509"/>
      <c r="DV441" s="509"/>
      <c r="DW441" s="509"/>
      <c r="DX441" s="509"/>
      <c r="DY441" s="509"/>
      <c r="DZ441" s="509"/>
      <c r="EA441" s="509"/>
      <c r="EB441" s="509"/>
      <c r="EC441" s="509"/>
      <c r="ED441" s="509"/>
      <c r="EE441" s="602">
        <v>45776.0</v>
      </c>
      <c r="EF441" s="509"/>
      <c r="EG441" s="509"/>
      <c r="EH441" s="509"/>
      <c r="EI441" s="509"/>
      <c r="EJ441" s="509"/>
      <c r="EK441" s="509"/>
      <c r="EL441" s="509"/>
      <c r="EM441" s="509"/>
      <c r="EN441" s="509"/>
      <c r="EO441" s="509"/>
      <c r="EP441" s="509"/>
      <c r="EQ441" s="509"/>
      <c r="ER441" s="509"/>
      <c r="ES441" s="509"/>
      <c r="ET441" s="509"/>
      <c r="EU441" s="509"/>
      <c r="EV441" s="509"/>
      <c r="EW441" s="509"/>
      <c r="EX441" s="509"/>
      <c r="EY441" s="509"/>
      <c r="EZ441" s="509"/>
      <c r="FA441" s="509"/>
      <c r="FB441" s="509"/>
      <c r="FC441" s="509"/>
      <c r="FD441" s="509"/>
      <c r="FE441" s="509"/>
      <c r="FF441" s="509"/>
      <c r="FG441" s="509"/>
      <c r="FH441" s="163" t="s">
        <v>22886</v>
      </c>
      <c r="FI441" s="509"/>
      <c r="FJ441" s="509"/>
      <c r="FK441" s="509"/>
      <c r="FL441" s="509"/>
      <c r="FM441" s="509"/>
      <c r="FN441" s="509"/>
      <c r="FO441" s="509"/>
      <c r="FP441" s="509"/>
      <c r="FQ441" s="509"/>
      <c r="FR441" s="509"/>
      <c r="FS441" s="509"/>
      <c r="FT441" s="509"/>
      <c r="FU441" s="509"/>
      <c r="FV441" s="509"/>
      <c r="FW441" s="509"/>
      <c r="FX441" s="509"/>
      <c r="FY441" s="509"/>
      <c r="FZ441" s="509"/>
      <c r="GA441" s="509"/>
      <c r="GB441" s="509"/>
      <c r="GC441" s="509"/>
      <c r="GD441" s="509"/>
      <c r="GE441" s="509"/>
      <c r="GF441" s="509"/>
      <c r="GG441" s="509"/>
    </row>
    <row r="442">
      <c r="A442" s="507">
        <v>6880013.0</v>
      </c>
      <c r="B442" s="163" t="s">
        <v>22887</v>
      </c>
      <c r="C442" s="163" t="s">
        <v>212</v>
      </c>
      <c r="D442" s="606">
        <v>45776.7175</v>
      </c>
      <c r="E442" s="606">
        <v>45777.67628472222</v>
      </c>
      <c r="F442" s="606">
        <v>45777.67681712963</v>
      </c>
      <c r="G442" s="509"/>
      <c r="H442" s="163" t="s">
        <v>21685</v>
      </c>
      <c r="I442" s="509"/>
      <c r="J442" s="509"/>
      <c r="K442" s="509"/>
      <c r="L442" s="509"/>
      <c r="M442" s="509"/>
      <c r="N442" s="509"/>
      <c r="O442" s="509"/>
      <c r="P442" s="509"/>
      <c r="Q442" s="509"/>
      <c r="R442" s="509"/>
      <c r="S442" s="509"/>
      <c r="T442" s="163" t="s">
        <v>2639</v>
      </c>
      <c r="U442" s="509"/>
      <c r="V442" s="163" t="s">
        <v>60</v>
      </c>
      <c r="W442" s="605" t="s">
        <v>152</v>
      </c>
      <c r="X442" s="509"/>
      <c r="Y442" s="509"/>
      <c r="Z442" s="509"/>
      <c r="AA442" s="509"/>
      <c r="AB442" s="509"/>
      <c r="AC442" s="509"/>
      <c r="AD442" s="509"/>
      <c r="AE442" s="509"/>
      <c r="AF442" s="509"/>
      <c r="AG442" s="509"/>
      <c r="AH442" s="509"/>
      <c r="AI442" s="509"/>
      <c r="AJ442" s="509"/>
      <c r="AK442" s="509"/>
      <c r="AL442" s="509"/>
      <c r="AM442" s="509"/>
      <c r="AN442" s="509"/>
      <c r="AO442" s="509"/>
      <c r="AP442" s="509"/>
      <c r="AQ442" s="163" t="s">
        <v>21722</v>
      </c>
      <c r="AR442" s="608">
        <v>45776.0</v>
      </c>
      <c r="AS442" s="507">
        <v>798000.0</v>
      </c>
      <c r="AT442" s="509"/>
      <c r="AU442" s="509"/>
      <c r="AV442" s="509"/>
      <c r="AW442" s="509"/>
      <c r="AX442" s="509"/>
      <c r="AY442" s="509"/>
      <c r="AZ442" s="509"/>
      <c r="BA442" s="509"/>
      <c r="BB442" s="509"/>
      <c r="BC442" s="509"/>
      <c r="BD442" s="509"/>
      <c r="BE442" s="509"/>
      <c r="BF442" s="509"/>
      <c r="BG442" s="509"/>
      <c r="BH442" s="163" t="s">
        <v>21688</v>
      </c>
      <c r="BI442" s="509"/>
      <c r="BJ442" s="509"/>
      <c r="BK442" s="509"/>
      <c r="BL442" s="509"/>
      <c r="BM442" s="509"/>
      <c r="BN442" s="509"/>
      <c r="BO442" s="509"/>
      <c r="BP442" s="509"/>
      <c r="BQ442" s="509"/>
      <c r="BR442" s="509"/>
      <c r="BS442" s="509"/>
      <c r="BT442" s="163" t="s">
        <v>21693</v>
      </c>
      <c r="BU442" s="509"/>
      <c r="BV442" s="509"/>
      <c r="BW442" s="509"/>
      <c r="BX442" s="509"/>
      <c r="BY442" s="507">
        <v>30324.0</v>
      </c>
      <c r="BZ442" s="507">
        <v>28500.0</v>
      </c>
      <c r="CA442" s="509"/>
      <c r="CB442" s="509"/>
      <c r="CC442" s="603">
        <v>45835.0</v>
      </c>
      <c r="CD442" s="163" t="s">
        <v>21723</v>
      </c>
      <c r="CE442" s="507">
        <v>1027824.0</v>
      </c>
      <c r="CF442" s="507">
        <v>229824.0</v>
      </c>
      <c r="CG442" s="509"/>
      <c r="CH442" s="509"/>
      <c r="CI442" s="509"/>
      <c r="CJ442" s="509"/>
      <c r="CK442" s="509"/>
      <c r="CL442" s="509"/>
      <c r="CM442" s="509"/>
      <c r="CN442" s="509"/>
      <c r="CO442" s="509"/>
      <c r="CP442" s="509"/>
      <c r="CQ442" s="509"/>
      <c r="CR442" s="509"/>
      <c r="CS442" s="509"/>
      <c r="CT442" s="509"/>
      <c r="CU442" s="163" t="s">
        <v>22884</v>
      </c>
      <c r="CV442" s="509"/>
      <c r="CW442" s="509"/>
      <c r="CX442" s="509"/>
      <c r="CY442" s="509"/>
      <c r="CZ442" s="509"/>
      <c r="DA442" s="509"/>
      <c r="DB442" s="509"/>
      <c r="DC442" s="509"/>
      <c r="DD442" s="509"/>
      <c r="DE442" s="509"/>
      <c r="DF442" s="509"/>
      <c r="DG442" s="163" t="s">
        <v>22888</v>
      </c>
      <c r="DH442" s="509"/>
      <c r="DI442" s="509"/>
      <c r="DJ442" s="509"/>
      <c r="DK442" s="509"/>
      <c r="DL442" s="509"/>
      <c r="DM442" s="509"/>
      <c r="DN442" s="509"/>
      <c r="DO442" s="509"/>
      <c r="DP442" s="509"/>
      <c r="DQ442" s="163" t="s">
        <v>22885</v>
      </c>
      <c r="DR442" s="163" t="s">
        <v>60</v>
      </c>
      <c r="DS442" s="509"/>
      <c r="DT442" s="509"/>
      <c r="DU442" s="509"/>
      <c r="DV442" s="509"/>
      <c r="DW442" s="509"/>
      <c r="DX442" s="509"/>
      <c r="DY442" s="163" t="s">
        <v>22889</v>
      </c>
      <c r="DZ442" s="509"/>
      <c r="EA442" s="509"/>
      <c r="EB442" s="509"/>
      <c r="EC442" s="509"/>
      <c r="ED442" s="509"/>
      <c r="EE442" s="509"/>
      <c r="EF442" s="509"/>
      <c r="EG442" s="509"/>
      <c r="EH442" s="509"/>
      <c r="EI442" s="509"/>
      <c r="EJ442" s="509"/>
      <c r="EK442" s="509"/>
      <c r="EL442" s="509"/>
      <c r="EM442" s="509"/>
      <c r="EN442" s="509"/>
      <c r="EO442" s="509"/>
      <c r="EP442" s="509"/>
      <c r="EQ442" s="509"/>
      <c r="ER442" s="509"/>
      <c r="ES442" s="509"/>
      <c r="ET442" s="509"/>
      <c r="EU442" s="509"/>
      <c r="EV442" s="509"/>
      <c r="EW442" s="509"/>
      <c r="EX442" s="509"/>
      <c r="EY442" s="509"/>
      <c r="EZ442" s="509"/>
      <c r="FA442" s="509"/>
      <c r="FB442" s="509"/>
      <c r="FC442" s="509"/>
      <c r="FD442" s="509"/>
      <c r="FE442" s="509"/>
      <c r="FF442" s="509"/>
      <c r="FG442" s="509"/>
      <c r="FH442" s="163" t="s">
        <v>22886</v>
      </c>
      <c r="FI442" s="509"/>
      <c r="FJ442" s="509"/>
      <c r="FK442" s="509"/>
      <c r="FL442" s="509"/>
      <c r="FM442" s="509"/>
      <c r="FN442" s="509"/>
      <c r="FO442" s="509"/>
      <c r="FP442" s="509"/>
      <c r="FQ442" s="509"/>
      <c r="FR442" s="509"/>
      <c r="FS442" s="509"/>
      <c r="FT442" s="509"/>
      <c r="FU442" s="509"/>
      <c r="FV442" s="509"/>
      <c r="FW442" s="509"/>
      <c r="FX442" s="509"/>
      <c r="FY442" s="509"/>
      <c r="FZ442" s="509"/>
      <c r="GA442" s="509"/>
      <c r="GB442" s="509"/>
      <c r="GC442" s="509"/>
      <c r="GD442" s="509"/>
      <c r="GE442" s="509"/>
      <c r="GF442" s="509"/>
      <c r="GG442" s="509"/>
    </row>
    <row r="443">
      <c r="A443" s="507">
        <v>6880022.0</v>
      </c>
      <c r="B443" s="163" t="s">
        <v>22890</v>
      </c>
      <c r="C443" s="163" t="s">
        <v>212</v>
      </c>
      <c r="D443" s="606">
        <v>45776.71858796296</v>
      </c>
      <c r="E443" s="606">
        <v>45777.68021990741</v>
      </c>
      <c r="F443" s="606">
        <v>45777.68216435185</v>
      </c>
      <c r="G443" s="509"/>
      <c r="H443" s="163" t="s">
        <v>21685</v>
      </c>
      <c r="I443" s="509"/>
      <c r="J443" s="509"/>
      <c r="K443" s="509"/>
      <c r="L443" s="509"/>
      <c r="M443" s="509"/>
      <c r="N443" s="509"/>
      <c r="O443" s="509"/>
      <c r="P443" s="509"/>
      <c r="Q443" s="509"/>
      <c r="R443" s="509"/>
      <c r="S443" s="509"/>
      <c r="T443" s="163" t="s">
        <v>2639</v>
      </c>
      <c r="U443" s="509"/>
      <c r="V443" s="163" t="s">
        <v>60</v>
      </c>
      <c r="W443" s="605" t="s">
        <v>152</v>
      </c>
      <c r="X443" s="509"/>
      <c r="Y443" s="509"/>
      <c r="Z443" s="509"/>
      <c r="AA443" s="509"/>
      <c r="AB443" s="509"/>
      <c r="AC443" s="509"/>
      <c r="AD443" s="509"/>
      <c r="AE443" s="509"/>
      <c r="AF443" s="509"/>
      <c r="AG443" s="509"/>
      <c r="AH443" s="509"/>
      <c r="AI443" s="509"/>
      <c r="AJ443" s="509"/>
      <c r="AK443" s="509"/>
      <c r="AL443" s="509"/>
      <c r="AM443" s="509"/>
      <c r="AN443" s="509"/>
      <c r="AO443" s="509"/>
      <c r="AP443" s="509"/>
      <c r="AQ443" s="163" t="s">
        <v>21722</v>
      </c>
      <c r="AR443" s="608">
        <v>45776.0</v>
      </c>
      <c r="AS443" s="507">
        <v>798000.0</v>
      </c>
      <c r="AT443" s="509"/>
      <c r="AU443" s="509"/>
      <c r="AV443" s="509"/>
      <c r="AW443" s="509"/>
      <c r="AX443" s="509"/>
      <c r="AY443" s="509"/>
      <c r="AZ443" s="509"/>
      <c r="BA443" s="509"/>
      <c r="BB443" s="509"/>
      <c r="BC443" s="509"/>
      <c r="BD443" s="509"/>
      <c r="BE443" s="509"/>
      <c r="BF443" s="509"/>
      <c r="BG443" s="509"/>
      <c r="BH443" s="163" t="s">
        <v>21688</v>
      </c>
      <c r="BI443" s="509"/>
      <c r="BJ443" s="509"/>
      <c r="BK443" s="509"/>
      <c r="BL443" s="509"/>
      <c r="BM443" s="509"/>
      <c r="BN443" s="509"/>
      <c r="BO443" s="509"/>
      <c r="BP443" s="509"/>
      <c r="BQ443" s="509"/>
      <c r="BR443" s="509"/>
      <c r="BS443" s="509"/>
      <c r="BT443" s="163" t="s">
        <v>21693</v>
      </c>
      <c r="BU443" s="509"/>
      <c r="BV443" s="509"/>
      <c r="BW443" s="509"/>
      <c r="BX443" s="509"/>
      <c r="BY443" s="507">
        <v>30324.0</v>
      </c>
      <c r="BZ443" s="507">
        <v>28500.0</v>
      </c>
      <c r="CA443" s="509"/>
      <c r="CB443" s="509"/>
      <c r="CC443" s="603">
        <v>45835.0</v>
      </c>
      <c r="CD443" s="163" t="s">
        <v>21723</v>
      </c>
      <c r="CE443" s="507">
        <v>1027824.0</v>
      </c>
      <c r="CF443" s="507">
        <v>229824.0</v>
      </c>
      <c r="CG443" s="509"/>
      <c r="CH443" s="509"/>
      <c r="CI443" s="509"/>
      <c r="CJ443" s="509"/>
      <c r="CK443" s="509"/>
      <c r="CL443" s="509"/>
      <c r="CM443" s="509"/>
      <c r="CN443" s="509"/>
      <c r="CO443" s="509"/>
      <c r="CP443" s="509"/>
      <c r="CQ443" s="509"/>
      <c r="CR443" s="509"/>
      <c r="CS443" s="509"/>
      <c r="CT443" s="509"/>
      <c r="CU443" s="163" t="s">
        <v>22884</v>
      </c>
      <c r="CV443" s="509"/>
      <c r="CW443" s="509"/>
      <c r="CX443" s="509"/>
      <c r="CY443" s="509"/>
      <c r="CZ443" s="509"/>
      <c r="DA443" s="509"/>
      <c r="DB443" s="509"/>
      <c r="DC443" s="509"/>
      <c r="DD443" s="509"/>
      <c r="DE443" s="509"/>
      <c r="DF443" s="509"/>
      <c r="DG443" s="163" t="s">
        <v>22888</v>
      </c>
      <c r="DH443" s="509"/>
      <c r="DI443" s="509"/>
      <c r="DJ443" s="509"/>
      <c r="DK443" s="509"/>
      <c r="DL443" s="509"/>
      <c r="DM443" s="509"/>
      <c r="DN443" s="509"/>
      <c r="DO443" s="509"/>
      <c r="DP443" s="163" t="s">
        <v>22891</v>
      </c>
      <c r="DQ443" s="163" t="s">
        <v>22885</v>
      </c>
      <c r="DR443" s="163" t="s">
        <v>60</v>
      </c>
      <c r="DS443" s="509"/>
      <c r="DT443" s="509"/>
      <c r="DU443" s="509"/>
      <c r="DV443" s="509"/>
      <c r="DW443" s="509"/>
      <c r="DX443" s="509"/>
      <c r="DY443" s="163" t="s">
        <v>22889</v>
      </c>
      <c r="DZ443" s="509"/>
      <c r="EA443" s="509"/>
      <c r="EB443" s="509"/>
      <c r="EC443" s="509"/>
      <c r="ED443" s="509"/>
      <c r="EE443" s="509"/>
      <c r="EF443" s="509"/>
      <c r="EG443" s="509"/>
      <c r="EH443" s="509"/>
      <c r="EI443" s="509"/>
      <c r="EJ443" s="509"/>
      <c r="EK443" s="509"/>
      <c r="EL443" s="509"/>
      <c r="EM443" s="509"/>
      <c r="EN443" s="509"/>
      <c r="EO443" s="509"/>
      <c r="EP443" s="509"/>
      <c r="EQ443" s="509"/>
      <c r="ER443" s="509"/>
      <c r="ES443" s="509"/>
      <c r="ET443" s="509"/>
      <c r="EU443" s="509"/>
      <c r="EV443" s="509"/>
      <c r="EW443" s="509"/>
      <c r="EX443" s="509"/>
      <c r="EY443" s="509"/>
      <c r="EZ443" s="509"/>
      <c r="FA443" s="509"/>
      <c r="FB443" s="509"/>
      <c r="FC443" s="509"/>
      <c r="FD443" s="509"/>
      <c r="FE443" s="509"/>
      <c r="FF443" s="163" t="s">
        <v>22892</v>
      </c>
      <c r="FG443" s="509"/>
      <c r="FH443" s="163" t="s">
        <v>22893</v>
      </c>
      <c r="FI443" s="509"/>
      <c r="FJ443" s="509"/>
      <c r="FK443" s="509"/>
      <c r="FL443" s="509"/>
      <c r="FM443" s="509"/>
      <c r="FN443" s="509"/>
      <c r="FO443" s="509"/>
      <c r="FP443" s="509"/>
      <c r="FQ443" s="509"/>
      <c r="FR443" s="509"/>
      <c r="FS443" s="509"/>
      <c r="FT443" s="509"/>
      <c r="FU443" s="509"/>
      <c r="FV443" s="509"/>
      <c r="FW443" s="509"/>
      <c r="FX443" s="509"/>
      <c r="FY443" s="509"/>
      <c r="FZ443" s="509"/>
      <c r="GA443" s="509"/>
      <c r="GB443" s="509"/>
      <c r="GC443" s="509"/>
      <c r="GD443" s="509"/>
      <c r="GE443" s="509"/>
      <c r="GF443" s="509"/>
      <c r="GG443" s="509"/>
    </row>
    <row r="444">
      <c r="A444" s="507">
        <v>6881159.0</v>
      </c>
      <c r="B444" s="163" t="s">
        <v>22894</v>
      </c>
      <c r="C444" s="163" t="s">
        <v>212</v>
      </c>
      <c r="D444" s="606">
        <v>45776.80027777778</v>
      </c>
      <c r="E444" s="606">
        <v>45776.801886574074</v>
      </c>
      <c r="F444" s="606">
        <v>45776.80912037037</v>
      </c>
      <c r="G444" s="509"/>
      <c r="H444" s="163" t="s">
        <v>21685</v>
      </c>
      <c r="I444" s="509"/>
      <c r="J444" s="509"/>
      <c r="K444" s="509"/>
      <c r="L444" s="509"/>
      <c r="M444" s="509"/>
      <c r="N444" s="509"/>
      <c r="O444" s="509"/>
      <c r="P444" s="509"/>
      <c r="Q444" s="509"/>
      <c r="R444" s="509"/>
      <c r="S444" s="509"/>
      <c r="T444" s="509"/>
      <c r="U444" s="509"/>
      <c r="V444" s="163" t="s">
        <v>1578</v>
      </c>
      <c r="W444" s="605" t="s">
        <v>154</v>
      </c>
      <c r="X444" s="509"/>
      <c r="Y444" s="509"/>
      <c r="Z444" s="509"/>
      <c r="AA444" s="509"/>
      <c r="AB444" s="509"/>
      <c r="AC444" s="509"/>
      <c r="AD444" s="509"/>
      <c r="AE444" s="509"/>
      <c r="AF444" s="509"/>
      <c r="AG444" s="509"/>
      <c r="AH444" s="509"/>
      <c r="AI444" s="509"/>
      <c r="AJ444" s="509"/>
      <c r="AK444" s="509"/>
      <c r="AL444" s="509"/>
      <c r="AM444" s="509"/>
      <c r="AN444" s="509"/>
      <c r="AO444" s="509"/>
      <c r="AP444" s="509"/>
      <c r="AQ444" s="509"/>
      <c r="AR444" s="607"/>
      <c r="AS444" s="509"/>
      <c r="AT444" s="509"/>
      <c r="AU444" s="509"/>
      <c r="AV444" s="509"/>
      <c r="AW444" s="509"/>
      <c r="AX444" s="509"/>
      <c r="AY444" s="509"/>
      <c r="AZ444" s="509"/>
      <c r="BA444" s="509"/>
      <c r="BB444" s="509"/>
      <c r="BC444" s="509"/>
      <c r="BD444" s="509"/>
      <c r="BE444" s="509"/>
      <c r="BF444" s="509"/>
      <c r="BG444" s="509"/>
      <c r="BH444" s="163" t="s">
        <v>21688</v>
      </c>
      <c r="BI444" s="509"/>
      <c r="BJ444" s="509"/>
      <c r="BK444" s="509"/>
      <c r="BL444" s="509"/>
      <c r="BM444" s="509"/>
      <c r="BN444" s="509"/>
      <c r="BO444" s="509"/>
      <c r="BP444" s="509"/>
      <c r="BQ444" s="509"/>
      <c r="BR444" s="509"/>
      <c r="BS444" s="509"/>
      <c r="BT444" s="509"/>
      <c r="BU444" s="509"/>
      <c r="BV444" s="509"/>
      <c r="BW444" s="509"/>
      <c r="BX444" s="509"/>
      <c r="BY444" s="509"/>
      <c r="BZ444" s="509"/>
      <c r="CA444" s="509"/>
      <c r="CB444" s="509"/>
      <c r="CC444" s="509"/>
      <c r="CD444" s="509"/>
      <c r="CE444" s="509"/>
      <c r="CF444" s="509"/>
      <c r="CG444" s="509"/>
      <c r="CH444" s="509"/>
      <c r="CI444" s="509"/>
      <c r="CJ444" s="509"/>
      <c r="CK444" s="509"/>
      <c r="CL444" s="509"/>
      <c r="CM444" s="509"/>
      <c r="CN444" s="509"/>
      <c r="CO444" s="509"/>
      <c r="CP444" s="509"/>
      <c r="CQ444" s="509"/>
      <c r="CR444" s="509"/>
      <c r="CS444" s="509"/>
      <c r="CT444" s="509"/>
      <c r="CU444" s="163" t="s">
        <v>5488</v>
      </c>
      <c r="CV444" s="509"/>
      <c r="CW444" s="509"/>
      <c r="CX444" s="509"/>
      <c r="CY444" s="509"/>
      <c r="CZ444" s="509"/>
      <c r="DA444" s="509"/>
      <c r="DB444" s="509"/>
      <c r="DC444" s="509"/>
      <c r="DD444" s="509"/>
      <c r="DE444" s="509"/>
      <c r="DF444" s="509"/>
      <c r="DG444" s="509"/>
      <c r="DH444" s="509"/>
      <c r="DI444" s="509"/>
      <c r="DJ444" s="509"/>
      <c r="DK444" s="509"/>
      <c r="DL444" s="163" t="s">
        <v>5488</v>
      </c>
      <c r="DM444" s="509"/>
      <c r="DN444" s="509"/>
      <c r="DO444" s="509"/>
      <c r="DP444" s="509"/>
      <c r="DQ444" s="163" t="s">
        <v>153</v>
      </c>
      <c r="DR444" s="163" t="s">
        <v>1578</v>
      </c>
      <c r="DS444" s="509"/>
      <c r="DT444" s="509"/>
      <c r="DU444" s="509"/>
      <c r="DV444" s="509"/>
      <c r="DW444" s="509"/>
      <c r="DX444" s="509"/>
      <c r="DY444" s="509"/>
      <c r="DZ444" s="509"/>
      <c r="EA444" s="509"/>
      <c r="EB444" s="509"/>
      <c r="EC444" s="509"/>
      <c r="ED444" s="509"/>
      <c r="EE444" s="602">
        <v>45776.0</v>
      </c>
      <c r="EF444" s="509"/>
      <c r="EG444" s="509"/>
      <c r="EH444" s="509"/>
      <c r="EI444" s="509"/>
      <c r="EJ444" s="509"/>
      <c r="EK444" s="509"/>
      <c r="EL444" s="509"/>
      <c r="EM444" s="509"/>
      <c r="EN444" s="509"/>
      <c r="EO444" s="509"/>
      <c r="EP444" s="509"/>
      <c r="EQ444" s="509"/>
      <c r="ER444" s="509"/>
      <c r="ES444" s="509"/>
      <c r="ET444" s="509"/>
      <c r="EU444" s="509"/>
      <c r="EV444" s="509"/>
      <c r="EW444" s="509"/>
      <c r="EX444" s="509"/>
      <c r="EY444" s="509"/>
      <c r="EZ444" s="509"/>
      <c r="FA444" s="509"/>
      <c r="FB444" s="509"/>
      <c r="FC444" s="509"/>
      <c r="FD444" s="509"/>
      <c r="FE444" s="509"/>
      <c r="FF444" s="509"/>
      <c r="FG444" s="509"/>
      <c r="FH444" s="163" t="s">
        <v>22895</v>
      </c>
      <c r="FI444" s="509"/>
      <c r="FJ444" s="509"/>
      <c r="FK444" s="509"/>
      <c r="FL444" s="509"/>
      <c r="FM444" s="509"/>
      <c r="FN444" s="509"/>
      <c r="FO444" s="509"/>
      <c r="FP444" s="509"/>
      <c r="FQ444" s="509"/>
      <c r="FR444" s="509"/>
      <c r="FS444" s="509"/>
      <c r="FT444" s="509"/>
      <c r="FU444" s="509"/>
      <c r="FV444" s="509"/>
      <c r="FW444" s="509"/>
      <c r="FX444" s="509"/>
      <c r="FY444" s="509"/>
      <c r="FZ444" s="509"/>
      <c r="GA444" s="509"/>
      <c r="GB444" s="509"/>
      <c r="GC444" s="509"/>
      <c r="GD444" s="509"/>
      <c r="GE444" s="509"/>
      <c r="GF444" s="509"/>
      <c r="GG444" s="509"/>
    </row>
    <row r="445">
      <c r="A445" s="507">
        <v>6881186.0</v>
      </c>
      <c r="B445" s="163" t="s">
        <v>22896</v>
      </c>
      <c r="C445" s="163" t="s">
        <v>212</v>
      </c>
      <c r="D445" s="606">
        <v>45776.804456018515</v>
      </c>
      <c r="E445" s="606">
        <v>45776.80630787037</v>
      </c>
      <c r="F445" s="606">
        <v>45776.80892361111</v>
      </c>
      <c r="G445" s="509"/>
      <c r="H445" s="163" t="s">
        <v>21685</v>
      </c>
      <c r="I445" s="509"/>
      <c r="J445" s="509"/>
      <c r="K445" s="509"/>
      <c r="L445" s="509"/>
      <c r="M445" s="509"/>
      <c r="N445" s="509"/>
      <c r="O445" s="509"/>
      <c r="P445" s="509"/>
      <c r="Q445" s="509"/>
      <c r="R445" s="509"/>
      <c r="S445" s="509"/>
      <c r="T445" s="163" t="s">
        <v>2639</v>
      </c>
      <c r="U445" s="509"/>
      <c r="V445" s="163" t="s">
        <v>1578</v>
      </c>
      <c r="W445" s="605" t="s">
        <v>154</v>
      </c>
      <c r="X445" s="509"/>
      <c r="Y445" s="509"/>
      <c r="Z445" s="509"/>
      <c r="AA445" s="509"/>
      <c r="AB445" s="509"/>
      <c r="AC445" s="509"/>
      <c r="AD445" s="509"/>
      <c r="AE445" s="509"/>
      <c r="AF445" s="509"/>
      <c r="AG445" s="509"/>
      <c r="AH445" s="509"/>
      <c r="AI445" s="509"/>
      <c r="AJ445" s="509"/>
      <c r="AK445" s="509"/>
      <c r="AL445" s="509"/>
      <c r="AM445" s="509"/>
      <c r="AN445" s="509"/>
      <c r="AO445" s="509"/>
      <c r="AP445" s="509"/>
      <c r="AQ445" s="507">
        <v>36.0</v>
      </c>
      <c r="AR445" s="608">
        <v>45776.0</v>
      </c>
      <c r="AS445" s="507">
        <v>798000.0</v>
      </c>
      <c r="AT445" s="509"/>
      <c r="AU445" s="509"/>
      <c r="AV445" s="509"/>
      <c r="AW445" s="509"/>
      <c r="AX445" s="509"/>
      <c r="AY445" s="509"/>
      <c r="AZ445" s="509"/>
      <c r="BA445" s="509"/>
      <c r="BB445" s="509"/>
      <c r="BC445" s="509"/>
      <c r="BD445" s="509"/>
      <c r="BE445" s="509"/>
      <c r="BF445" s="509"/>
      <c r="BG445" s="509"/>
      <c r="BH445" s="163" t="s">
        <v>21688</v>
      </c>
      <c r="BI445" s="509"/>
      <c r="BJ445" s="509"/>
      <c r="BK445" s="509"/>
      <c r="BL445" s="509"/>
      <c r="BM445" s="509"/>
      <c r="BN445" s="509"/>
      <c r="BO445" s="509"/>
      <c r="BP445" s="509"/>
      <c r="BQ445" s="509"/>
      <c r="BR445" s="509"/>
      <c r="BS445" s="509"/>
      <c r="BT445" s="163" t="s">
        <v>21693</v>
      </c>
      <c r="BU445" s="509"/>
      <c r="BV445" s="509"/>
      <c r="BW445" s="509"/>
      <c r="BX445" s="509"/>
      <c r="BY445" s="507">
        <v>30324.0</v>
      </c>
      <c r="BZ445" s="507">
        <v>28500.0</v>
      </c>
      <c r="CA445" s="509"/>
      <c r="CB445" s="509"/>
      <c r="CC445" s="514">
        <v>45835.0</v>
      </c>
      <c r="CD445" s="507">
        <v>27.0</v>
      </c>
      <c r="CE445" s="507">
        <v>1027824.0</v>
      </c>
      <c r="CF445" s="507">
        <v>229824.0</v>
      </c>
      <c r="CG445" s="509"/>
      <c r="CH445" s="509"/>
      <c r="CI445" s="509"/>
      <c r="CJ445" s="509"/>
      <c r="CK445" s="509"/>
      <c r="CL445" s="509"/>
      <c r="CM445" s="509"/>
      <c r="CN445" s="509"/>
      <c r="CO445" s="509"/>
      <c r="CP445" s="509"/>
      <c r="CQ445" s="509"/>
      <c r="CR445" s="509"/>
      <c r="CS445" s="509"/>
      <c r="CT445" s="509"/>
      <c r="CU445" s="163" t="s">
        <v>5488</v>
      </c>
      <c r="CV445" s="509"/>
      <c r="CW445" s="509"/>
      <c r="CX445" s="509"/>
      <c r="CY445" s="509"/>
      <c r="CZ445" s="509"/>
      <c r="DA445" s="509"/>
      <c r="DB445" s="509"/>
      <c r="DC445" s="509"/>
      <c r="DD445" s="509"/>
      <c r="DE445" s="509"/>
      <c r="DF445" s="509"/>
      <c r="DG445" s="163" t="s">
        <v>1785</v>
      </c>
      <c r="DH445" s="509"/>
      <c r="DI445" s="509"/>
      <c r="DJ445" s="509"/>
      <c r="DK445" s="509"/>
      <c r="DL445" s="509"/>
      <c r="DM445" s="509"/>
      <c r="DN445" s="509"/>
      <c r="DO445" s="509"/>
      <c r="DP445" s="509"/>
      <c r="DQ445" s="163" t="s">
        <v>153</v>
      </c>
      <c r="DR445" s="163" t="s">
        <v>1578</v>
      </c>
      <c r="DS445" s="509"/>
      <c r="DT445" s="509"/>
      <c r="DU445" s="509"/>
      <c r="DV445" s="509"/>
      <c r="DW445" s="509"/>
      <c r="DX445" s="509"/>
      <c r="DY445" s="163" t="s">
        <v>22897</v>
      </c>
      <c r="DZ445" s="509"/>
      <c r="EA445" s="509"/>
      <c r="EB445" s="509"/>
      <c r="EC445" s="509"/>
      <c r="ED445" s="509"/>
      <c r="EE445" s="509"/>
      <c r="EF445" s="509"/>
      <c r="EG445" s="509"/>
      <c r="EH445" s="509"/>
      <c r="EI445" s="509"/>
      <c r="EJ445" s="509"/>
      <c r="EK445" s="509"/>
      <c r="EL445" s="509"/>
      <c r="EM445" s="509"/>
      <c r="EN445" s="509"/>
      <c r="EO445" s="509"/>
      <c r="EP445" s="509"/>
      <c r="EQ445" s="509"/>
      <c r="ER445" s="509"/>
      <c r="ES445" s="509"/>
      <c r="ET445" s="509"/>
      <c r="EU445" s="509"/>
      <c r="EV445" s="509"/>
      <c r="EW445" s="509"/>
      <c r="EX445" s="509"/>
      <c r="EY445" s="509"/>
      <c r="EZ445" s="509"/>
      <c r="FA445" s="509"/>
      <c r="FB445" s="509"/>
      <c r="FC445" s="509"/>
      <c r="FD445" s="509"/>
      <c r="FE445" s="509"/>
      <c r="FF445" s="509"/>
      <c r="FG445" s="509"/>
      <c r="FH445" s="163" t="s">
        <v>22895</v>
      </c>
      <c r="FI445" s="509"/>
      <c r="FJ445" s="509"/>
      <c r="FK445" s="509"/>
      <c r="FL445" s="509"/>
      <c r="FM445" s="509"/>
      <c r="FN445" s="509"/>
      <c r="FO445" s="509"/>
      <c r="FP445" s="509"/>
      <c r="FQ445" s="509"/>
      <c r="FR445" s="509"/>
      <c r="FS445" s="509"/>
      <c r="FT445" s="509"/>
      <c r="FU445" s="509"/>
      <c r="FV445" s="509"/>
      <c r="FW445" s="509"/>
      <c r="FX445" s="509"/>
      <c r="FY445" s="509"/>
      <c r="FZ445" s="509"/>
      <c r="GA445" s="509"/>
      <c r="GB445" s="509"/>
      <c r="GC445" s="509"/>
      <c r="GD445" s="509"/>
      <c r="GE445" s="509"/>
      <c r="GF445" s="509"/>
      <c r="GG445" s="509"/>
    </row>
    <row r="446">
      <c r="A446" s="507">
        <v>6881238.0</v>
      </c>
      <c r="B446" s="163" t="s">
        <v>22898</v>
      </c>
      <c r="C446" s="163" t="s">
        <v>212</v>
      </c>
      <c r="D446" s="606">
        <v>45776.80652777778</v>
      </c>
      <c r="E446" s="606">
        <v>45776.80809027778</v>
      </c>
      <c r="F446" s="606">
        <v>45776.808796296296</v>
      </c>
      <c r="G446" s="509"/>
      <c r="H446" s="163" t="s">
        <v>21685</v>
      </c>
      <c r="I446" s="509"/>
      <c r="J446" s="509"/>
      <c r="K446" s="509"/>
      <c r="L446" s="509"/>
      <c r="M446" s="509"/>
      <c r="N446" s="509"/>
      <c r="O446" s="509"/>
      <c r="P446" s="509"/>
      <c r="Q446" s="509"/>
      <c r="R446" s="509"/>
      <c r="S446" s="509"/>
      <c r="T446" s="163" t="s">
        <v>2639</v>
      </c>
      <c r="U446" s="509"/>
      <c r="V446" s="163" t="s">
        <v>1578</v>
      </c>
      <c r="W446" s="605" t="s">
        <v>154</v>
      </c>
      <c r="X446" s="509"/>
      <c r="Y446" s="509"/>
      <c r="Z446" s="509"/>
      <c r="AA446" s="509"/>
      <c r="AB446" s="509"/>
      <c r="AC446" s="509"/>
      <c r="AD446" s="509"/>
      <c r="AE446" s="509"/>
      <c r="AF446" s="509"/>
      <c r="AG446" s="509"/>
      <c r="AH446" s="509"/>
      <c r="AI446" s="509"/>
      <c r="AJ446" s="509"/>
      <c r="AK446" s="509"/>
      <c r="AL446" s="509"/>
      <c r="AM446" s="509"/>
      <c r="AN446" s="509"/>
      <c r="AO446" s="509"/>
      <c r="AP446" s="509"/>
      <c r="AQ446" s="507">
        <v>36.0</v>
      </c>
      <c r="AR446" s="608">
        <v>45776.0</v>
      </c>
      <c r="AS446" s="507">
        <v>798000.0</v>
      </c>
      <c r="AT446" s="509"/>
      <c r="AU446" s="509"/>
      <c r="AV446" s="509"/>
      <c r="AW446" s="509"/>
      <c r="AX446" s="509"/>
      <c r="AY446" s="509"/>
      <c r="AZ446" s="509"/>
      <c r="BA446" s="509"/>
      <c r="BB446" s="509"/>
      <c r="BC446" s="509"/>
      <c r="BD446" s="509"/>
      <c r="BE446" s="509"/>
      <c r="BF446" s="509"/>
      <c r="BG446" s="509"/>
      <c r="BH446" s="163" t="s">
        <v>21688</v>
      </c>
      <c r="BI446" s="509"/>
      <c r="BJ446" s="509"/>
      <c r="BK446" s="509"/>
      <c r="BL446" s="509"/>
      <c r="BM446" s="509"/>
      <c r="BN446" s="509"/>
      <c r="BO446" s="509"/>
      <c r="BP446" s="509"/>
      <c r="BQ446" s="509"/>
      <c r="BR446" s="509"/>
      <c r="BS446" s="509"/>
      <c r="BT446" s="509"/>
      <c r="BU446" s="509"/>
      <c r="BV446" s="509"/>
      <c r="BW446" s="509"/>
      <c r="BX446" s="509"/>
      <c r="BY446" s="507">
        <v>30324.0</v>
      </c>
      <c r="BZ446" s="507">
        <v>28500.0</v>
      </c>
      <c r="CA446" s="509"/>
      <c r="CB446" s="509"/>
      <c r="CC446" s="514">
        <v>45835.0</v>
      </c>
      <c r="CD446" s="507">
        <v>27.0</v>
      </c>
      <c r="CE446" s="507">
        <v>1027824.0</v>
      </c>
      <c r="CF446" s="507">
        <v>229824.0</v>
      </c>
      <c r="CG446" s="509"/>
      <c r="CH446" s="509"/>
      <c r="CI446" s="509"/>
      <c r="CJ446" s="509"/>
      <c r="CK446" s="509"/>
      <c r="CL446" s="509"/>
      <c r="CM446" s="509"/>
      <c r="CN446" s="509"/>
      <c r="CO446" s="509"/>
      <c r="CP446" s="509"/>
      <c r="CQ446" s="509"/>
      <c r="CR446" s="509"/>
      <c r="CS446" s="509"/>
      <c r="CT446" s="509"/>
      <c r="CU446" s="163" t="s">
        <v>5488</v>
      </c>
      <c r="CV446" s="509"/>
      <c r="CW446" s="509"/>
      <c r="CX446" s="509"/>
      <c r="CY446" s="509"/>
      <c r="CZ446" s="509"/>
      <c r="DA446" s="509"/>
      <c r="DB446" s="509"/>
      <c r="DC446" s="509"/>
      <c r="DD446" s="509"/>
      <c r="DE446" s="509"/>
      <c r="DF446" s="509"/>
      <c r="DG446" s="163" t="s">
        <v>22899</v>
      </c>
      <c r="DH446" s="509"/>
      <c r="DI446" s="509"/>
      <c r="DJ446" s="509"/>
      <c r="DK446" s="509"/>
      <c r="DL446" s="509"/>
      <c r="DM446" s="509"/>
      <c r="DN446" s="509"/>
      <c r="DO446" s="509"/>
      <c r="DP446" s="507">
        <v>8495131.0</v>
      </c>
      <c r="DQ446" s="163" t="s">
        <v>153</v>
      </c>
      <c r="DR446" s="163" t="s">
        <v>1578</v>
      </c>
      <c r="DS446" s="509"/>
      <c r="DT446" s="509"/>
      <c r="DU446" s="509"/>
      <c r="DV446" s="509"/>
      <c r="DW446" s="509"/>
      <c r="DX446" s="509"/>
      <c r="DY446" s="163" t="s">
        <v>22897</v>
      </c>
      <c r="DZ446" s="509"/>
      <c r="EA446" s="509"/>
      <c r="EB446" s="509"/>
      <c r="EC446" s="509"/>
      <c r="ED446" s="509"/>
      <c r="EE446" s="509"/>
      <c r="EF446" s="509"/>
      <c r="EG446" s="509"/>
      <c r="EH446" s="509"/>
      <c r="EI446" s="509"/>
      <c r="EJ446" s="509"/>
      <c r="EK446" s="509"/>
      <c r="EL446" s="509"/>
      <c r="EM446" s="509"/>
      <c r="EN446" s="509"/>
      <c r="EO446" s="509"/>
      <c r="EP446" s="509"/>
      <c r="EQ446" s="509"/>
      <c r="ER446" s="509"/>
      <c r="ES446" s="509"/>
      <c r="ET446" s="509"/>
      <c r="EU446" s="509"/>
      <c r="EV446" s="509"/>
      <c r="EW446" s="509"/>
      <c r="EX446" s="509"/>
      <c r="EY446" s="509"/>
      <c r="EZ446" s="509"/>
      <c r="FA446" s="509"/>
      <c r="FB446" s="509"/>
      <c r="FC446" s="509"/>
      <c r="FD446" s="509"/>
      <c r="FE446" s="509"/>
      <c r="FF446" s="509"/>
      <c r="FG446" s="509"/>
      <c r="FH446" s="163" t="s">
        <v>22895</v>
      </c>
      <c r="FI446" s="509"/>
      <c r="FJ446" s="509"/>
      <c r="FK446" s="509"/>
      <c r="FL446" s="509"/>
      <c r="FM446" s="509"/>
      <c r="FN446" s="509"/>
      <c r="FO446" s="509"/>
      <c r="FP446" s="509"/>
      <c r="FQ446" s="509"/>
      <c r="FR446" s="509"/>
      <c r="FS446" s="509"/>
      <c r="FT446" s="509"/>
      <c r="FU446" s="509"/>
      <c r="FV446" s="509"/>
      <c r="FW446" s="509"/>
      <c r="FX446" s="509"/>
      <c r="FY446" s="509"/>
      <c r="FZ446" s="509"/>
      <c r="GA446" s="509"/>
      <c r="GB446" s="509"/>
      <c r="GC446" s="509"/>
      <c r="GD446" s="509"/>
      <c r="GE446" s="509"/>
      <c r="GF446" s="509"/>
      <c r="GG446" s="509"/>
    </row>
    <row r="447">
      <c r="A447" s="507">
        <v>6881377.0</v>
      </c>
      <c r="B447" s="163" t="s">
        <v>22900</v>
      </c>
      <c r="C447" s="163" t="s">
        <v>212</v>
      </c>
      <c r="D447" s="606">
        <v>45776.81898148148</v>
      </c>
      <c r="E447" s="606">
        <v>45776.82699074074</v>
      </c>
      <c r="F447" s="606">
        <v>45781.87342592593</v>
      </c>
      <c r="G447" s="509"/>
      <c r="H447" s="163" t="s">
        <v>21685</v>
      </c>
      <c r="I447" s="509"/>
      <c r="J447" s="509"/>
      <c r="K447" s="509"/>
      <c r="L447" s="509"/>
      <c r="M447" s="509"/>
      <c r="N447" s="509"/>
      <c r="O447" s="509"/>
      <c r="P447" s="509"/>
      <c r="Q447" s="509"/>
      <c r="R447" s="509"/>
      <c r="S447" s="509"/>
      <c r="T447" s="509"/>
      <c r="U447" s="509"/>
      <c r="V447" s="163" t="s">
        <v>21820</v>
      </c>
      <c r="W447" s="605" t="s">
        <v>156</v>
      </c>
      <c r="X447" s="509"/>
      <c r="Y447" s="509"/>
      <c r="Z447" s="509"/>
      <c r="AA447" s="509"/>
      <c r="AB447" s="509"/>
      <c r="AC447" s="509"/>
      <c r="AD447" s="509"/>
      <c r="AE447" s="509"/>
      <c r="AF447" s="509"/>
      <c r="AG447" s="509"/>
      <c r="AH447" s="509"/>
      <c r="AI447" s="509"/>
      <c r="AJ447" s="509"/>
      <c r="AK447" s="509"/>
      <c r="AL447" s="509"/>
      <c r="AM447" s="509"/>
      <c r="AN447" s="509"/>
      <c r="AO447" s="509"/>
      <c r="AP447" s="509"/>
      <c r="AQ447" s="509"/>
      <c r="AR447" s="607"/>
      <c r="AS447" s="509"/>
      <c r="AT447" s="509"/>
      <c r="AU447" s="509"/>
      <c r="AV447" s="509"/>
      <c r="AW447" s="509"/>
      <c r="AX447" s="509"/>
      <c r="AY447" s="509"/>
      <c r="AZ447" s="509"/>
      <c r="BA447" s="509"/>
      <c r="BB447" s="509"/>
      <c r="BC447" s="509"/>
      <c r="BD447" s="509"/>
      <c r="BE447" s="509"/>
      <c r="BF447" s="509"/>
      <c r="BG447" s="509"/>
      <c r="BH447" s="163" t="s">
        <v>21688</v>
      </c>
      <c r="BI447" s="509"/>
      <c r="BJ447" s="509"/>
      <c r="BK447" s="509"/>
      <c r="BL447" s="509"/>
      <c r="BM447" s="509"/>
      <c r="BN447" s="509"/>
      <c r="BO447" s="509"/>
      <c r="BP447" s="509"/>
      <c r="BQ447" s="509"/>
      <c r="BR447" s="509"/>
      <c r="BS447" s="509"/>
      <c r="BT447" s="509"/>
      <c r="BU447" s="509"/>
      <c r="BV447" s="509"/>
      <c r="BW447" s="509"/>
      <c r="BX447" s="509"/>
      <c r="BY447" s="509"/>
      <c r="BZ447" s="509"/>
      <c r="CA447" s="509"/>
      <c r="CB447" s="509"/>
      <c r="CC447" s="509"/>
      <c r="CD447" s="509"/>
      <c r="CE447" s="509"/>
      <c r="CF447" s="509"/>
      <c r="CG447" s="509"/>
      <c r="CH447" s="509"/>
      <c r="CI447" s="509"/>
      <c r="CJ447" s="509"/>
      <c r="CK447" s="509"/>
      <c r="CL447" s="509"/>
      <c r="CM447" s="509"/>
      <c r="CN447" s="509"/>
      <c r="CO447" s="509"/>
      <c r="CP447" s="509"/>
      <c r="CQ447" s="509"/>
      <c r="CR447" s="509"/>
      <c r="CS447" s="509"/>
      <c r="CT447" s="509"/>
      <c r="CU447" s="163" t="s">
        <v>22901</v>
      </c>
      <c r="CV447" s="509"/>
      <c r="CW447" s="509"/>
      <c r="CX447" s="509"/>
      <c r="CY447" s="509"/>
      <c r="CZ447" s="509"/>
      <c r="DA447" s="509"/>
      <c r="DB447" s="509"/>
      <c r="DC447" s="509"/>
      <c r="DD447" s="509"/>
      <c r="DE447" s="509"/>
      <c r="DF447" s="509"/>
      <c r="DG447" s="509"/>
      <c r="DH447" s="509"/>
      <c r="DI447" s="509"/>
      <c r="DJ447" s="509"/>
      <c r="DK447" s="509"/>
      <c r="DL447" s="163" t="s">
        <v>22901</v>
      </c>
      <c r="DM447" s="509"/>
      <c r="DN447" s="509"/>
      <c r="DO447" s="509"/>
      <c r="DP447" s="509"/>
      <c r="DQ447" s="163" t="s">
        <v>22902</v>
      </c>
      <c r="DR447" s="163" t="s">
        <v>21820</v>
      </c>
      <c r="DS447" s="509"/>
      <c r="DT447" s="509"/>
      <c r="DU447" s="509"/>
      <c r="DV447" s="509"/>
      <c r="DW447" s="509"/>
      <c r="DX447" s="509"/>
      <c r="DY447" s="509"/>
      <c r="DZ447" s="509"/>
      <c r="EA447" s="509"/>
      <c r="EB447" s="509"/>
      <c r="EC447" s="509"/>
      <c r="ED447" s="509"/>
      <c r="EE447" s="602">
        <v>45776.0</v>
      </c>
      <c r="EF447" s="509"/>
      <c r="EG447" s="509"/>
      <c r="EH447" s="509"/>
      <c r="EI447" s="509"/>
      <c r="EJ447" s="509"/>
      <c r="EK447" s="509"/>
      <c r="EL447" s="509"/>
      <c r="EM447" s="509"/>
      <c r="EN447" s="509"/>
      <c r="EO447" s="509"/>
      <c r="EP447" s="509"/>
      <c r="EQ447" s="509"/>
      <c r="ER447" s="509"/>
      <c r="ES447" s="509"/>
      <c r="ET447" s="509"/>
      <c r="EU447" s="509"/>
      <c r="EV447" s="509"/>
      <c r="EW447" s="509"/>
      <c r="EX447" s="509"/>
      <c r="EY447" s="509"/>
      <c r="EZ447" s="509"/>
      <c r="FA447" s="509"/>
      <c r="FB447" s="509"/>
      <c r="FC447" s="509"/>
      <c r="FD447" s="509"/>
      <c r="FE447" s="509"/>
      <c r="FF447" s="509"/>
      <c r="FG447" s="509"/>
      <c r="FH447" s="163" t="s">
        <v>22903</v>
      </c>
      <c r="FI447" s="509"/>
      <c r="FJ447" s="509"/>
      <c r="FK447" s="509"/>
      <c r="FL447" s="509"/>
      <c r="FM447" s="509"/>
      <c r="FN447" s="509"/>
      <c r="FO447" s="509"/>
      <c r="FP447" s="509"/>
      <c r="FQ447" s="509"/>
      <c r="FR447" s="509"/>
      <c r="FS447" s="509"/>
      <c r="FT447" s="509"/>
      <c r="FU447" s="509"/>
      <c r="FV447" s="509"/>
      <c r="FW447" s="509"/>
      <c r="FX447" s="509"/>
      <c r="FY447" s="509"/>
      <c r="FZ447" s="509"/>
      <c r="GA447" s="509"/>
      <c r="GB447" s="509"/>
      <c r="GC447" s="509"/>
      <c r="GD447" s="509"/>
      <c r="GE447" s="509"/>
      <c r="GF447" s="509"/>
      <c r="GG447" s="509"/>
    </row>
    <row r="448">
      <c r="A448" s="507">
        <v>6881523.0</v>
      </c>
      <c r="B448" s="163" t="s">
        <v>22904</v>
      </c>
      <c r="C448" s="163" t="s">
        <v>212</v>
      </c>
      <c r="D448" s="606">
        <v>45776.83142361111</v>
      </c>
      <c r="E448" s="606">
        <v>45776.83582175926</v>
      </c>
      <c r="F448" s="606">
        <v>45776.84425925926</v>
      </c>
      <c r="G448" s="509"/>
      <c r="H448" s="163" t="s">
        <v>21685</v>
      </c>
      <c r="I448" s="509"/>
      <c r="J448" s="509"/>
      <c r="K448" s="509"/>
      <c r="L448" s="509"/>
      <c r="M448" s="509"/>
      <c r="N448" s="509"/>
      <c r="O448" s="509"/>
      <c r="P448" s="509"/>
      <c r="Q448" s="509"/>
      <c r="R448" s="509"/>
      <c r="S448" s="509"/>
      <c r="T448" s="163" t="s">
        <v>21757</v>
      </c>
      <c r="U448" s="509"/>
      <c r="V448" s="163" t="s">
        <v>21820</v>
      </c>
      <c r="W448" s="605" t="s">
        <v>156</v>
      </c>
      <c r="X448" s="509"/>
      <c r="Y448" s="509"/>
      <c r="Z448" s="509"/>
      <c r="AA448" s="509"/>
      <c r="AB448" s="509"/>
      <c r="AC448" s="509"/>
      <c r="AD448" s="509"/>
      <c r="AE448" s="509"/>
      <c r="AF448" s="509"/>
      <c r="AG448" s="509"/>
      <c r="AH448" s="509"/>
      <c r="AI448" s="509"/>
      <c r="AJ448" s="509"/>
      <c r="AK448" s="509"/>
      <c r="AL448" s="509"/>
      <c r="AM448" s="509"/>
      <c r="AN448" s="509"/>
      <c r="AO448" s="509"/>
      <c r="AP448" s="509"/>
      <c r="AQ448" s="509"/>
      <c r="AR448" s="608">
        <v>45776.0</v>
      </c>
      <c r="AS448" s="507">
        <v>798000.0</v>
      </c>
      <c r="AT448" s="509"/>
      <c r="AU448" s="509"/>
      <c r="AV448" s="509"/>
      <c r="AW448" s="509"/>
      <c r="AX448" s="509"/>
      <c r="AY448" s="509"/>
      <c r="AZ448" s="509"/>
      <c r="BA448" s="509"/>
      <c r="BB448" s="509"/>
      <c r="BC448" s="509"/>
      <c r="BD448" s="509"/>
      <c r="BE448" s="509"/>
      <c r="BF448" s="509"/>
      <c r="BG448" s="509"/>
      <c r="BH448" s="163" t="s">
        <v>21688</v>
      </c>
      <c r="BI448" s="509"/>
      <c r="BJ448" s="509"/>
      <c r="BK448" s="509"/>
      <c r="BL448" s="509"/>
      <c r="BM448" s="509"/>
      <c r="BN448" s="509"/>
      <c r="BO448" s="509"/>
      <c r="BP448" s="507">
        <v>498000.0</v>
      </c>
      <c r="BQ448" s="509"/>
      <c r="BR448" s="509"/>
      <c r="BS448" s="509"/>
      <c r="BT448" s="509"/>
      <c r="BU448" s="509"/>
      <c r="BV448" s="509"/>
      <c r="BW448" s="509"/>
      <c r="BX448" s="507">
        <v>300000.0</v>
      </c>
      <c r="BY448" s="509"/>
      <c r="BZ448" s="509"/>
      <c r="CA448" s="603">
        <v>45776.0</v>
      </c>
      <c r="CB448" s="603">
        <v>45776.0</v>
      </c>
      <c r="CC448" s="509"/>
      <c r="CD448" s="509"/>
      <c r="CE448" s="507">
        <v>798000.0</v>
      </c>
      <c r="CF448" s="507">
        <v>0.0</v>
      </c>
      <c r="CG448" s="509"/>
      <c r="CH448" s="509"/>
      <c r="CI448" s="509"/>
      <c r="CJ448" s="509"/>
      <c r="CK448" s="509"/>
      <c r="CL448" s="509"/>
      <c r="CM448" s="509"/>
      <c r="CN448" s="509"/>
      <c r="CO448" s="509"/>
      <c r="CP448" s="509"/>
      <c r="CQ448" s="509"/>
      <c r="CR448" s="509"/>
      <c r="CS448" s="509"/>
      <c r="CT448" s="509"/>
      <c r="CU448" s="163" t="s">
        <v>22901</v>
      </c>
      <c r="CV448" s="509"/>
      <c r="CW448" s="509"/>
      <c r="CX448" s="509"/>
      <c r="CY448" s="509"/>
      <c r="CZ448" s="509"/>
      <c r="DA448" s="509"/>
      <c r="DB448" s="509"/>
      <c r="DC448" s="509"/>
      <c r="DD448" s="509"/>
      <c r="DE448" s="509"/>
      <c r="DF448" s="509"/>
      <c r="DG448" s="163" t="s">
        <v>155</v>
      </c>
      <c r="DH448" s="509"/>
      <c r="DI448" s="509"/>
      <c r="DJ448" s="509"/>
      <c r="DK448" s="509"/>
      <c r="DL448" s="509"/>
      <c r="DM448" s="509"/>
      <c r="DN448" s="509"/>
      <c r="DO448" s="509"/>
      <c r="DP448" s="509"/>
      <c r="DQ448" s="163" t="s">
        <v>22902</v>
      </c>
      <c r="DR448" s="163" t="s">
        <v>21820</v>
      </c>
      <c r="DS448" s="509"/>
      <c r="DT448" s="509"/>
      <c r="DU448" s="509"/>
      <c r="DV448" s="509"/>
      <c r="DW448" s="509"/>
      <c r="DX448" s="509"/>
      <c r="DY448" s="163" t="s">
        <v>22905</v>
      </c>
      <c r="DZ448" s="509"/>
      <c r="EA448" s="509"/>
      <c r="EB448" s="509"/>
      <c r="EC448" s="509"/>
      <c r="ED448" s="509"/>
      <c r="EE448" s="509"/>
      <c r="EF448" s="509"/>
      <c r="EG448" s="509"/>
      <c r="EH448" s="509"/>
      <c r="EI448" s="509"/>
      <c r="EJ448" s="509"/>
      <c r="EK448" s="509"/>
      <c r="EL448" s="509"/>
      <c r="EM448" s="509"/>
      <c r="EN448" s="509"/>
      <c r="EO448" s="509"/>
      <c r="EP448" s="509"/>
      <c r="EQ448" s="509"/>
      <c r="ER448" s="509"/>
      <c r="ES448" s="509"/>
      <c r="ET448" s="509"/>
      <c r="EU448" s="509"/>
      <c r="EV448" s="509"/>
      <c r="EW448" s="509"/>
      <c r="EX448" s="509"/>
      <c r="EY448" s="509"/>
      <c r="EZ448" s="509"/>
      <c r="FA448" s="509"/>
      <c r="FB448" s="509"/>
      <c r="FC448" s="509"/>
      <c r="FD448" s="509"/>
      <c r="FE448" s="509"/>
      <c r="FF448" s="509"/>
      <c r="FG448" s="509"/>
      <c r="FH448" s="163" t="s">
        <v>22903</v>
      </c>
      <c r="FI448" s="509"/>
      <c r="FJ448" s="509"/>
      <c r="FK448" s="509"/>
      <c r="FL448" s="509"/>
      <c r="FM448" s="509"/>
      <c r="FN448" s="509"/>
      <c r="FO448" s="509"/>
      <c r="FP448" s="509"/>
      <c r="FQ448" s="509"/>
      <c r="FR448" s="509"/>
      <c r="FS448" s="509"/>
      <c r="FT448" s="509"/>
      <c r="FU448" s="509"/>
      <c r="FV448" s="509"/>
      <c r="FW448" s="509"/>
      <c r="FX448" s="509"/>
      <c r="FY448" s="509"/>
      <c r="FZ448" s="509"/>
      <c r="GA448" s="509"/>
      <c r="GB448" s="509"/>
      <c r="GC448" s="509"/>
      <c r="GD448" s="509"/>
      <c r="GE448" s="509"/>
      <c r="GF448" s="509"/>
      <c r="GG448" s="509"/>
    </row>
    <row r="449">
      <c r="A449" s="507">
        <v>6881524.0</v>
      </c>
      <c r="B449" s="163" t="s">
        <v>22906</v>
      </c>
      <c r="C449" s="163" t="s">
        <v>212</v>
      </c>
      <c r="D449" s="606">
        <v>45776.83053240741</v>
      </c>
      <c r="E449" s="606">
        <v>45776.844143518516</v>
      </c>
      <c r="F449" s="606">
        <v>45776.844722222224</v>
      </c>
      <c r="G449" s="509"/>
      <c r="H449" s="163" t="s">
        <v>21685</v>
      </c>
      <c r="I449" s="509"/>
      <c r="J449" s="509"/>
      <c r="K449" s="509"/>
      <c r="L449" s="509"/>
      <c r="M449" s="509"/>
      <c r="N449" s="509"/>
      <c r="O449" s="509"/>
      <c r="P449" s="509"/>
      <c r="Q449" s="509"/>
      <c r="R449" s="509"/>
      <c r="S449" s="509"/>
      <c r="T449" s="163" t="s">
        <v>21757</v>
      </c>
      <c r="U449" s="509"/>
      <c r="V449" s="163" t="s">
        <v>21820</v>
      </c>
      <c r="W449" s="605" t="s">
        <v>156</v>
      </c>
      <c r="X449" s="509"/>
      <c r="Y449" s="509"/>
      <c r="Z449" s="509"/>
      <c r="AA449" s="509"/>
      <c r="AB449" s="509"/>
      <c r="AC449" s="509"/>
      <c r="AD449" s="509"/>
      <c r="AE449" s="509"/>
      <c r="AF449" s="509"/>
      <c r="AG449" s="509"/>
      <c r="AH449" s="509"/>
      <c r="AI449" s="509"/>
      <c r="AJ449" s="509"/>
      <c r="AK449" s="509"/>
      <c r="AL449" s="509"/>
      <c r="AM449" s="509"/>
      <c r="AN449" s="509"/>
      <c r="AO449" s="509"/>
      <c r="AP449" s="509"/>
      <c r="AQ449" s="509"/>
      <c r="AR449" s="608">
        <v>45776.0</v>
      </c>
      <c r="AS449" s="507">
        <v>798000.0</v>
      </c>
      <c r="AT449" s="509"/>
      <c r="AU449" s="509"/>
      <c r="AV449" s="509"/>
      <c r="AW449" s="509"/>
      <c r="AX449" s="509"/>
      <c r="AY449" s="509"/>
      <c r="AZ449" s="509"/>
      <c r="BA449" s="509"/>
      <c r="BB449" s="509"/>
      <c r="BC449" s="509"/>
      <c r="BD449" s="509"/>
      <c r="BE449" s="509"/>
      <c r="BF449" s="509"/>
      <c r="BG449" s="509"/>
      <c r="BH449" s="163" t="s">
        <v>21688</v>
      </c>
      <c r="BI449" s="509"/>
      <c r="BJ449" s="509"/>
      <c r="BK449" s="509"/>
      <c r="BL449" s="509"/>
      <c r="BM449" s="509"/>
      <c r="BN449" s="509"/>
      <c r="BO449" s="509"/>
      <c r="BP449" s="507">
        <v>498000.0</v>
      </c>
      <c r="BQ449" s="509"/>
      <c r="BR449" s="509"/>
      <c r="BS449" s="509"/>
      <c r="BT449" s="509"/>
      <c r="BU449" s="509"/>
      <c r="BV449" s="509"/>
      <c r="BW449" s="509"/>
      <c r="BX449" s="507">
        <v>300000.0</v>
      </c>
      <c r="BY449" s="509"/>
      <c r="BZ449" s="509"/>
      <c r="CA449" s="603">
        <v>45776.0</v>
      </c>
      <c r="CB449" s="603">
        <v>45776.0</v>
      </c>
      <c r="CC449" s="509"/>
      <c r="CD449" s="509"/>
      <c r="CE449" s="507">
        <v>798000.0</v>
      </c>
      <c r="CF449" s="507">
        <v>0.0</v>
      </c>
      <c r="CG449" s="509"/>
      <c r="CH449" s="509"/>
      <c r="CI449" s="509"/>
      <c r="CJ449" s="509"/>
      <c r="CK449" s="509"/>
      <c r="CL449" s="509"/>
      <c r="CM449" s="509"/>
      <c r="CN449" s="509"/>
      <c r="CO449" s="509"/>
      <c r="CP449" s="509"/>
      <c r="CQ449" s="509"/>
      <c r="CR449" s="509"/>
      <c r="CS449" s="509"/>
      <c r="CT449" s="509"/>
      <c r="CU449" s="163" t="s">
        <v>22901</v>
      </c>
      <c r="CV449" s="509"/>
      <c r="CW449" s="509"/>
      <c r="CX449" s="509"/>
      <c r="CY449" s="509"/>
      <c r="CZ449" s="509"/>
      <c r="DA449" s="509"/>
      <c r="DB449" s="509"/>
      <c r="DC449" s="509"/>
      <c r="DD449" s="509"/>
      <c r="DE449" s="509"/>
      <c r="DF449" s="509"/>
      <c r="DG449" s="163" t="s">
        <v>155</v>
      </c>
      <c r="DH449" s="509"/>
      <c r="DI449" s="509"/>
      <c r="DJ449" s="509"/>
      <c r="DK449" s="509"/>
      <c r="DL449" s="509"/>
      <c r="DM449" s="509"/>
      <c r="DN449" s="509"/>
      <c r="DO449" s="509"/>
      <c r="DP449" s="163" t="s">
        <v>22907</v>
      </c>
      <c r="DQ449" s="163" t="s">
        <v>22902</v>
      </c>
      <c r="DR449" s="163" t="s">
        <v>21820</v>
      </c>
      <c r="DS449" s="509"/>
      <c r="DT449" s="509"/>
      <c r="DU449" s="509"/>
      <c r="DV449" s="509"/>
      <c r="DW449" s="509"/>
      <c r="DX449" s="509"/>
      <c r="DY449" s="163" t="s">
        <v>22905</v>
      </c>
      <c r="DZ449" s="509"/>
      <c r="EA449" s="509"/>
      <c r="EB449" s="509"/>
      <c r="EC449" s="509"/>
      <c r="ED449" s="509"/>
      <c r="EE449" s="509"/>
      <c r="EF449" s="509"/>
      <c r="EG449" s="509"/>
      <c r="EH449" s="509"/>
      <c r="EI449" s="509"/>
      <c r="EJ449" s="509"/>
      <c r="EK449" s="509"/>
      <c r="EL449" s="509"/>
      <c r="EM449" s="509"/>
      <c r="EN449" s="509"/>
      <c r="EO449" s="509"/>
      <c r="EP449" s="509"/>
      <c r="EQ449" s="509"/>
      <c r="ER449" s="509"/>
      <c r="ES449" s="509"/>
      <c r="ET449" s="509"/>
      <c r="EU449" s="509"/>
      <c r="EV449" s="509"/>
      <c r="EW449" s="509"/>
      <c r="EX449" s="509"/>
      <c r="EY449" s="509"/>
      <c r="EZ449" s="509"/>
      <c r="FA449" s="509"/>
      <c r="FB449" s="509"/>
      <c r="FC449" s="509"/>
      <c r="FD449" s="509"/>
      <c r="FE449" s="509"/>
      <c r="FF449" s="509"/>
      <c r="FG449" s="509"/>
      <c r="FH449" s="163" t="s">
        <v>22903</v>
      </c>
      <c r="FI449" s="509"/>
      <c r="FJ449" s="509"/>
      <c r="FK449" s="509"/>
      <c r="FL449" s="509"/>
      <c r="FM449" s="509"/>
      <c r="FN449" s="509"/>
      <c r="FO449" s="509"/>
      <c r="FP449" s="509"/>
      <c r="FQ449" s="509"/>
      <c r="FR449" s="509"/>
      <c r="FS449" s="509"/>
      <c r="FT449" s="509"/>
      <c r="FU449" s="509"/>
      <c r="FV449" s="509"/>
      <c r="FW449" s="509"/>
      <c r="FX449" s="509"/>
      <c r="FY449" s="509"/>
      <c r="FZ449" s="509"/>
      <c r="GA449" s="509"/>
      <c r="GB449" s="509"/>
      <c r="GC449" s="509"/>
      <c r="GD449" s="509"/>
      <c r="GE449" s="509"/>
      <c r="GF449" s="509"/>
      <c r="GG449" s="509"/>
    </row>
    <row r="450">
      <c r="A450" s="507">
        <v>6881525.0</v>
      </c>
      <c r="B450" s="163" t="s">
        <v>22900</v>
      </c>
      <c r="C450" s="163" t="s">
        <v>212</v>
      </c>
      <c r="D450" s="606">
        <v>45776.829201388886</v>
      </c>
      <c r="E450" s="606">
        <v>45776.83070601852</v>
      </c>
      <c r="F450" s="606">
        <v>45776.83603009259</v>
      </c>
      <c r="G450" s="509"/>
      <c r="H450" s="163" t="s">
        <v>21685</v>
      </c>
      <c r="I450" s="509"/>
      <c r="J450" s="509"/>
      <c r="K450" s="509"/>
      <c r="L450" s="509"/>
      <c r="M450" s="509"/>
      <c r="N450" s="509"/>
      <c r="O450" s="509"/>
      <c r="P450" s="509"/>
      <c r="Q450" s="509"/>
      <c r="R450" s="509"/>
      <c r="S450" s="509"/>
      <c r="T450" s="509"/>
      <c r="U450" s="509"/>
      <c r="V450" s="163" t="s">
        <v>21820</v>
      </c>
      <c r="W450" s="605" t="s">
        <v>156</v>
      </c>
      <c r="X450" s="509"/>
      <c r="Y450" s="509"/>
      <c r="Z450" s="509"/>
      <c r="AA450" s="509"/>
      <c r="AB450" s="509"/>
      <c r="AC450" s="509"/>
      <c r="AD450" s="509"/>
      <c r="AE450" s="509"/>
      <c r="AF450" s="509"/>
      <c r="AG450" s="509"/>
      <c r="AH450" s="509"/>
      <c r="AI450" s="509"/>
      <c r="AJ450" s="509"/>
      <c r="AK450" s="509"/>
      <c r="AL450" s="509"/>
      <c r="AM450" s="509"/>
      <c r="AN450" s="509"/>
      <c r="AO450" s="509"/>
      <c r="AP450" s="509"/>
      <c r="AQ450" s="509"/>
      <c r="AR450" s="607"/>
      <c r="AS450" s="509"/>
      <c r="AT450" s="509"/>
      <c r="AU450" s="509"/>
      <c r="AV450" s="509"/>
      <c r="AW450" s="509"/>
      <c r="AX450" s="509"/>
      <c r="AY450" s="509"/>
      <c r="AZ450" s="509"/>
      <c r="BA450" s="509"/>
      <c r="BB450" s="509"/>
      <c r="BC450" s="509"/>
      <c r="BD450" s="509"/>
      <c r="BE450" s="509"/>
      <c r="BF450" s="509"/>
      <c r="BG450" s="509"/>
      <c r="BH450" s="163" t="s">
        <v>21688</v>
      </c>
      <c r="BI450" s="509"/>
      <c r="BJ450" s="509"/>
      <c r="BK450" s="509"/>
      <c r="BL450" s="509"/>
      <c r="BM450" s="509"/>
      <c r="BN450" s="509"/>
      <c r="BO450" s="509"/>
      <c r="BP450" s="509"/>
      <c r="BQ450" s="509"/>
      <c r="BR450" s="509"/>
      <c r="BS450" s="509"/>
      <c r="BT450" s="509"/>
      <c r="BU450" s="509"/>
      <c r="BV450" s="509"/>
      <c r="BW450" s="509"/>
      <c r="BX450" s="509"/>
      <c r="BY450" s="509"/>
      <c r="BZ450" s="509"/>
      <c r="CA450" s="509"/>
      <c r="CB450" s="509"/>
      <c r="CC450" s="509"/>
      <c r="CD450" s="509"/>
      <c r="CE450" s="509"/>
      <c r="CF450" s="509"/>
      <c r="CG450" s="509"/>
      <c r="CH450" s="509"/>
      <c r="CI450" s="509"/>
      <c r="CJ450" s="509"/>
      <c r="CK450" s="509"/>
      <c r="CL450" s="509"/>
      <c r="CM450" s="509"/>
      <c r="CN450" s="509"/>
      <c r="CO450" s="509"/>
      <c r="CP450" s="509"/>
      <c r="CQ450" s="509"/>
      <c r="CR450" s="509"/>
      <c r="CS450" s="509"/>
      <c r="CT450" s="509"/>
      <c r="CU450" s="163" t="s">
        <v>22901</v>
      </c>
      <c r="CV450" s="509"/>
      <c r="CW450" s="509"/>
      <c r="CX450" s="509"/>
      <c r="CY450" s="509"/>
      <c r="CZ450" s="509"/>
      <c r="DA450" s="509"/>
      <c r="DB450" s="509"/>
      <c r="DC450" s="509"/>
      <c r="DD450" s="509"/>
      <c r="DE450" s="509"/>
      <c r="DF450" s="509"/>
      <c r="DG450" s="509"/>
      <c r="DH450" s="509"/>
      <c r="DI450" s="509"/>
      <c r="DJ450" s="509"/>
      <c r="DK450" s="509"/>
      <c r="DL450" s="163" t="s">
        <v>22901</v>
      </c>
      <c r="DM450" s="509"/>
      <c r="DN450" s="509"/>
      <c r="DO450" s="509"/>
      <c r="DP450" s="509"/>
      <c r="DQ450" s="163" t="s">
        <v>22902</v>
      </c>
      <c r="DR450" s="163" t="s">
        <v>21820</v>
      </c>
      <c r="DS450" s="509"/>
      <c r="DT450" s="509"/>
      <c r="DU450" s="509"/>
      <c r="DV450" s="509"/>
      <c r="DW450" s="509"/>
      <c r="DX450" s="509"/>
      <c r="DY450" s="509"/>
      <c r="DZ450" s="509"/>
      <c r="EA450" s="509"/>
      <c r="EB450" s="509"/>
      <c r="EC450" s="509"/>
      <c r="ED450" s="509"/>
      <c r="EE450" s="602">
        <v>45776.0</v>
      </c>
      <c r="EF450" s="509"/>
      <c r="EG450" s="509"/>
      <c r="EH450" s="509"/>
      <c r="EI450" s="509"/>
      <c r="EJ450" s="509"/>
      <c r="EK450" s="509"/>
      <c r="EL450" s="509"/>
      <c r="EM450" s="509"/>
      <c r="EN450" s="509"/>
      <c r="EO450" s="509"/>
      <c r="EP450" s="509"/>
      <c r="EQ450" s="509"/>
      <c r="ER450" s="509"/>
      <c r="ES450" s="509"/>
      <c r="ET450" s="509"/>
      <c r="EU450" s="509"/>
      <c r="EV450" s="509"/>
      <c r="EW450" s="509"/>
      <c r="EX450" s="509"/>
      <c r="EY450" s="509"/>
      <c r="EZ450" s="509"/>
      <c r="FA450" s="509"/>
      <c r="FB450" s="509"/>
      <c r="FC450" s="509"/>
      <c r="FD450" s="509"/>
      <c r="FE450" s="509"/>
      <c r="FF450" s="509"/>
      <c r="FG450" s="509"/>
      <c r="FH450" s="163" t="s">
        <v>22903</v>
      </c>
      <c r="FI450" s="509"/>
      <c r="FJ450" s="509"/>
      <c r="FK450" s="509"/>
      <c r="FL450" s="509"/>
      <c r="FM450" s="509"/>
      <c r="FN450" s="509"/>
      <c r="FO450" s="509"/>
      <c r="FP450" s="509"/>
      <c r="FQ450" s="509"/>
      <c r="FR450" s="509"/>
      <c r="FS450" s="509"/>
      <c r="FT450" s="509"/>
      <c r="FU450" s="509"/>
      <c r="FV450" s="509"/>
      <c r="FW450" s="509"/>
      <c r="FX450" s="509"/>
      <c r="FY450" s="509"/>
      <c r="FZ450" s="509"/>
      <c r="GA450" s="509"/>
      <c r="GB450" s="509"/>
      <c r="GC450" s="509"/>
      <c r="GD450" s="509"/>
      <c r="GE450" s="509"/>
      <c r="GF450" s="509"/>
      <c r="GG450" s="509"/>
    </row>
    <row r="451">
      <c r="A451" s="507">
        <v>6887189.0</v>
      </c>
      <c r="B451" s="163" t="s">
        <v>22908</v>
      </c>
      <c r="C451" s="163" t="s">
        <v>212</v>
      </c>
      <c r="D451" s="606">
        <v>45777.541550925926</v>
      </c>
      <c r="E451" s="606">
        <v>45777.54767361111</v>
      </c>
      <c r="F451" s="606">
        <v>45777.54806712963</v>
      </c>
      <c r="G451" s="509"/>
      <c r="H451" s="163" t="s">
        <v>21685</v>
      </c>
      <c r="I451" s="509"/>
      <c r="J451" s="509"/>
      <c r="K451" s="509"/>
      <c r="L451" s="509"/>
      <c r="M451" s="509"/>
      <c r="N451" s="509"/>
      <c r="O451" s="509"/>
      <c r="P451" s="509"/>
      <c r="Q451" s="509"/>
      <c r="R451" s="509"/>
      <c r="S451" s="509"/>
      <c r="T451" s="509"/>
      <c r="U451" s="509"/>
      <c r="V451" s="163" t="s">
        <v>1497</v>
      </c>
      <c r="W451" s="605" t="s">
        <v>157</v>
      </c>
      <c r="X451" s="509"/>
      <c r="Y451" s="509"/>
      <c r="Z451" s="509"/>
      <c r="AA451" s="509"/>
      <c r="AB451" s="509"/>
      <c r="AC451" s="509"/>
      <c r="AD451" s="509"/>
      <c r="AE451" s="509"/>
      <c r="AF451" s="509"/>
      <c r="AG451" s="509"/>
      <c r="AH451" s="509"/>
      <c r="AI451" s="509"/>
      <c r="AJ451" s="509"/>
      <c r="AK451" s="509"/>
      <c r="AL451" s="509"/>
      <c r="AM451" s="509"/>
      <c r="AN451" s="509"/>
      <c r="AO451" s="509"/>
      <c r="AP451" s="509"/>
      <c r="AQ451" s="509"/>
      <c r="AR451" s="607"/>
      <c r="AS451" s="509"/>
      <c r="AT451" s="509"/>
      <c r="AU451" s="509"/>
      <c r="AV451" s="509"/>
      <c r="AW451" s="509"/>
      <c r="AX451" s="509"/>
      <c r="AY451" s="509"/>
      <c r="AZ451" s="509"/>
      <c r="BA451" s="509"/>
      <c r="BB451" s="509"/>
      <c r="BC451" s="509"/>
      <c r="BD451" s="509"/>
      <c r="BE451" s="509"/>
      <c r="BF451" s="509"/>
      <c r="BG451" s="509"/>
      <c r="BH451" s="163" t="s">
        <v>21688</v>
      </c>
      <c r="BI451" s="509"/>
      <c r="BJ451" s="509"/>
      <c r="BK451" s="509"/>
      <c r="BL451" s="509"/>
      <c r="BM451" s="509"/>
      <c r="BN451" s="509"/>
      <c r="BO451" s="509"/>
      <c r="BP451" s="509"/>
      <c r="BQ451" s="509"/>
      <c r="BR451" s="509"/>
      <c r="BS451" s="509"/>
      <c r="BT451" s="509"/>
      <c r="BU451" s="509"/>
      <c r="BV451" s="509"/>
      <c r="BW451" s="509"/>
      <c r="BX451" s="509"/>
      <c r="BY451" s="509"/>
      <c r="BZ451" s="509"/>
      <c r="CA451" s="509"/>
      <c r="CB451" s="509"/>
      <c r="CC451" s="509"/>
      <c r="CD451" s="509"/>
      <c r="CE451" s="509"/>
      <c r="CF451" s="509"/>
      <c r="CG451" s="509"/>
      <c r="CH451" s="509"/>
      <c r="CI451" s="509"/>
      <c r="CJ451" s="509"/>
      <c r="CK451" s="509"/>
      <c r="CL451" s="509"/>
      <c r="CM451" s="509"/>
      <c r="CN451" s="509"/>
      <c r="CO451" s="509"/>
      <c r="CP451" s="509"/>
      <c r="CQ451" s="509"/>
      <c r="CR451" s="509"/>
      <c r="CS451" s="509"/>
      <c r="CT451" s="509"/>
      <c r="CU451" s="163" t="s">
        <v>10997</v>
      </c>
      <c r="CV451" s="509"/>
      <c r="CW451" s="509"/>
      <c r="CX451" s="509"/>
      <c r="CY451" s="509"/>
      <c r="CZ451" s="509"/>
      <c r="DA451" s="509"/>
      <c r="DB451" s="509"/>
      <c r="DC451" s="509"/>
      <c r="DD451" s="509"/>
      <c r="DE451" s="509"/>
      <c r="DF451" s="509"/>
      <c r="DG451" s="509"/>
      <c r="DH451" s="509"/>
      <c r="DI451" s="509"/>
      <c r="DJ451" s="509"/>
      <c r="DK451" s="509"/>
      <c r="DL451" s="163" t="s">
        <v>10997</v>
      </c>
      <c r="DM451" s="509"/>
      <c r="DN451" s="509"/>
      <c r="DO451" s="509"/>
      <c r="DP451" s="509"/>
      <c r="DQ451" s="163" t="s">
        <v>157</v>
      </c>
      <c r="DR451" s="163" t="s">
        <v>1497</v>
      </c>
      <c r="DS451" s="509"/>
      <c r="DT451" s="509"/>
      <c r="DU451" s="509"/>
      <c r="DV451" s="509"/>
      <c r="DW451" s="509"/>
      <c r="DX451" s="509"/>
      <c r="DY451" s="509"/>
      <c r="DZ451" s="509"/>
      <c r="EA451" s="509"/>
      <c r="EB451" s="509"/>
      <c r="EC451" s="509"/>
      <c r="ED451" s="509"/>
      <c r="EE451" s="602">
        <v>45777.0</v>
      </c>
      <c r="EF451" s="509"/>
      <c r="EG451" s="509"/>
      <c r="EH451" s="509"/>
      <c r="EI451" s="509"/>
      <c r="EJ451" s="509"/>
      <c r="EK451" s="509"/>
      <c r="EL451" s="509"/>
      <c r="EM451" s="509"/>
      <c r="EN451" s="509"/>
      <c r="EO451" s="509"/>
      <c r="EP451" s="509"/>
      <c r="EQ451" s="509"/>
      <c r="ER451" s="509"/>
      <c r="ES451" s="509"/>
      <c r="ET451" s="509"/>
      <c r="EU451" s="509"/>
      <c r="EV451" s="509"/>
      <c r="EW451" s="509"/>
      <c r="EX451" s="509"/>
      <c r="EY451" s="509"/>
      <c r="EZ451" s="509"/>
      <c r="FA451" s="509"/>
      <c r="FB451" s="509"/>
      <c r="FC451" s="509"/>
      <c r="FD451" s="509"/>
      <c r="FE451" s="509"/>
      <c r="FF451" s="509"/>
      <c r="FG451" s="509"/>
      <c r="FH451" s="163" t="s">
        <v>22909</v>
      </c>
      <c r="FI451" s="509"/>
      <c r="FJ451" s="509"/>
      <c r="FK451" s="509"/>
      <c r="FL451" s="509"/>
      <c r="FM451" s="509"/>
      <c r="FN451" s="509"/>
      <c r="FO451" s="509"/>
      <c r="FP451" s="509"/>
      <c r="FQ451" s="509"/>
      <c r="FR451" s="509"/>
      <c r="FS451" s="509"/>
      <c r="FT451" s="509"/>
      <c r="FU451" s="509"/>
      <c r="FV451" s="509"/>
      <c r="FW451" s="509"/>
      <c r="FX451" s="509"/>
      <c r="FY451" s="509"/>
      <c r="FZ451" s="509"/>
      <c r="GA451" s="509"/>
      <c r="GB451" s="509"/>
      <c r="GC451" s="509"/>
      <c r="GD451" s="509"/>
      <c r="GE451" s="509"/>
      <c r="GF451" s="509"/>
      <c r="GG451" s="509"/>
    </row>
    <row r="452">
      <c r="A452" s="507">
        <v>6887206.0</v>
      </c>
      <c r="B452" s="163" t="s">
        <v>22910</v>
      </c>
      <c r="C452" s="163" t="s">
        <v>212</v>
      </c>
      <c r="D452" s="606">
        <v>45777.54304398148</v>
      </c>
      <c r="E452" s="606">
        <v>45777.5515625</v>
      </c>
      <c r="F452" s="606">
        <v>45777.552511574075</v>
      </c>
      <c r="G452" s="509"/>
      <c r="H452" s="163" t="s">
        <v>21685</v>
      </c>
      <c r="I452" s="509"/>
      <c r="J452" s="509"/>
      <c r="K452" s="509"/>
      <c r="L452" s="509"/>
      <c r="M452" s="509"/>
      <c r="N452" s="509"/>
      <c r="O452" s="509"/>
      <c r="P452" s="509"/>
      <c r="Q452" s="509"/>
      <c r="R452" s="509"/>
      <c r="S452" s="509"/>
      <c r="T452" s="163" t="s">
        <v>2639</v>
      </c>
      <c r="U452" s="509"/>
      <c r="V452" s="163" t="s">
        <v>1497</v>
      </c>
      <c r="W452" s="605" t="s">
        <v>157</v>
      </c>
      <c r="X452" s="509"/>
      <c r="Y452" s="509"/>
      <c r="Z452" s="509"/>
      <c r="AA452" s="509"/>
      <c r="AB452" s="509"/>
      <c r="AC452" s="509"/>
      <c r="AD452" s="509"/>
      <c r="AE452" s="509"/>
      <c r="AF452" s="509"/>
      <c r="AG452" s="509"/>
      <c r="AH452" s="509"/>
      <c r="AI452" s="509"/>
      <c r="AJ452" s="509"/>
      <c r="AK452" s="509"/>
      <c r="AL452" s="509"/>
      <c r="AM452" s="509"/>
      <c r="AN452" s="509"/>
      <c r="AO452" s="509"/>
      <c r="AP452" s="509"/>
      <c r="AQ452" s="507">
        <v>36.0</v>
      </c>
      <c r="AR452" s="608">
        <v>45777.0</v>
      </c>
      <c r="AS452" s="507">
        <v>798000.0</v>
      </c>
      <c r="AT452" s="509"/>
      <c r="AU452" s="509"/>
      <c r="AV452" s="509"/>
      <c r="AW452" s="509"/>
      <c r="AX452" s="509"/>
      <c r="AY452" s="509"/>
      <c r="AZ452" s="509"/>
      <c r="BA452" s="509"/>
      <c r="BB452" s="509"/>
      <c r="BC452" s="509"/>
      <c r="BD452" s="509"/>
      <c r="BE452" s="509"/>
      <c r="BF452" s="509"/>
      <c r="BG452" s="509"/>
      <c r="BH452" s="163" t="s">
        <v>21688</v>
      </c>
      <c r="BI452" s="509"/>
      <c r="BJ452" s="509"/>
      <c r="BK452" s="509"/>
      <c r="BL452" s="509"/>
      <c r="BM452" s="509"/>
      <c r="BN452" s="509"/>
      <c r="BO452" s="509"/>
      <c r="BP452" s="509"/>
      <c r="BQ452" s="509"/>
      <c r="BR452" s="509"/>
      <c r="BS452" s="509"/>
      <c r="BT452" s="163" t="s">
        <v>21693</v>
      </c>
      <c r="BU452" s="509"/>
      <c r="BV452" s="509"/>
      <c r="BW452" s="509"/>
      <c r="BX452" s="509"/>
      <c r="BY452" s="507">
        <v>30324.0</v>
      </c>
      <c r="BZ452" s="507">
        <v>28500.0</v>
      </c>
      <c r="CA452" s="509"/>
      <c r="CB452" s="509"/>
      <c r="CC452" s="603">
        <v>45835.0</v>
      </c>
      <c r="CD452" s="507">
        <v>27.0</v>
      </c>
      <c r="CE452" s="507">
        <v>1027824.0</v>
      </c>
      <c r="CF452" s="507">
        <v>229824.0</v>
      </c>
      <c r="CG452" s="509"/>
      <c r="CH452" s="509"/>
      <c r="CI452" s="509"/>
      <c r="CJ452" s="509"/>
      <c r="CK452" s="509"/>
      <c r="CL452" s="509"/>
      <c r="CM452" s="509"/>
      <c r="CN452" s="509"/>
      <c r="CO452" s="509"/>
      <c r="CP452" s="509"/>
      <c r="CQ452" s="509"/>
      <c r="CR452" s="509"/>
      <c r="CS452" s="509"/>
      <c r="CT452" s="509"/>
      <c r="CU452" s="163" t="s">
        <v>10997</v>
      </c>
      <c r="CV452" s="509"/>
      <c r="CW452" s="509"/>
      <c r="CX452" s="509"/>
      <c r="CY452" s="509"/>
      <c r="CZ452" s="509"/>
      <c r="DA452" s="509"/>
      <c r="DB452" s="509"/>
      <c r="DC452" s="509"/>
      <c r="DD452" s="509"/>
      <c r="DE452" s="509"/>
      <c r="DF452" s="509"/>
      <c r="DG452" s="163" t="s">
        <v>22911</v>
      </c>
      <c r="DH452" s="509"/>
      <c r="DI452" s="509"/>
      <c r="DJ452" s="509"/>
      <c r="DK452" s="509"/>
      <c r="DL452" s="509"/>
      <c r="DM452" s="509"/>
      <c r="DN452" s="509"/>
      <c r="DO452" s="509"/>
      <c r="DP452" s="509"/>
      <c r="DQ452" s="163" t="s">
        <v>157</v>
      </c>
      <c r="DR452" s="163" t="s">
        <v>1497</v>
      </c>
      <c r="DS452" s="509"/>
      <c r="DT452" s="509"/>
      <c r="DU452" s="509"/>
      <c r="DV452" s="509"/>
      <c r="DW452" s="509"/>
      <c r="DX452" s="509"/>
      <c r="DY452" s="163" t="s">
        <v>22912</v>
      </c>
      <c r="DZ452" s="509"/>
      <c r="EA452" s="509"/>
      <c r="EB452" s="509"/>
      <c r="EC452" s="509"/>
      <c r="ED452" s="509"/>
      <c r="EE452" s="509"/>
      <c r="EF452" s="509"/>
      <c r="EG452" s="509"/>
      <c r="EH452" s="509"/>
      <c r="EI452" s="509"/>
      <c r="EJ452" s="509"/>
      <c r="EK452" s="509"/>
      <c r="EL452" s="509"/>
      <c r="EM452" s="509"/>
      <c r="EN452" s="509"/>
      <c r="EO452" s="509"/>
      <c r="EP452" s="509"/>
      <c r="EQ452" s="509"/>
      <c r="ER452" s="509"/>
      <c r="ES452" s="509"/>
      <c r="ET452" s="509"/>
      <c r="EU452" s="509"/>
      <c r="EV452" s="509"/>
      <c r="EW452" s="509"/>
      <c r="EX452" s="509"/>
      <c r="EY452" s="509"/>
      <c r="EZ452" s="509"/>
      <c r="FA452" s="509"/>
      <c r="FB452" s="509"/>
      <c r="FC452" s="509"/>
      <c r="FD452" s="509"/>
      <c r="FE452" s="509"/>
      <c r="FF452" s="509"/>
      <c r="FG452" s="509"/>
      <c r="FH452" s="163" t="s">
        <v>22909</v>
      </c>
      <c r="FI452" s="509"/>
      <c r="FJ452" s="509"/>
      <c r="FK452" s="509"/>
      <c r="FL452" s="509"/>
      <c r="FM452" s="509"/>
      <c r="FN452" s="509"/>
      <c r="FO452" s="509"/>
      <c r="FP452" s="509"/>
      <c r="FQ452" s="509"/>
      <c r="FR452" s="509"/>
      <c r="FS452" s="509"/>
      <c r="FT452" s="509"/>
      <c r="FU452" s="509"/>
      <c r="FV452" s="509"/>
      <c r="FW452" s="509"/>
      <c r="FX452" s="509"/>
      <c r="FY452" s="509"/>
      <c r="FZ452" s="509"/>
      <c r="GA452" s="509"/>
      <c r="GB452" s="509"/>
      <c r="GC452" s="509"/>
      <c r="GD452" s="509"/>
      <c r="GE452" s="509"/>
      <c r="GF452" s="509"/>
      <c r="GG452" s="509"/>
    </row>
    <row r="453">
      <c r="A453" s="507">
        <v>6887233.0</v>
      </c>
      <c r="B453" s="163" t="s">
        <v>22913</v>
      </c>
      <c r="C453" s="163" t="s">
        <v>212</v>
      </c>
      <c r="D453" s="606">
        <v>45777.54452546296</v>
      </c>
      <c r="E453" s="606">
        <v>45777.555613425924</v>
      </c>
      <c r="F453" s="606">
        <v>45777.55606481482</v>
      </c>
      <c r="G453" s="509"/>
      <c r="H453" s="163" t="s">
        <v>21685</v>
      </c>
      <c r="I453" s="509"/>
      <c r="J453" s="509"/>
      <c r="K453" s="509"/>
      <c r="L453" s="509"/>
      <c r="M453" s="509"/>
      <c r="N453" s="509"/>
      <c r="O453" s="509"/>
      <c r="P453" s="509"/>
      <c r="Q453" s="509"/>
      <c r="R453" s="509"/>
      <c r="S453" s="509"/>
      <c r="T453" s="163" t="s">
        <v>2639</v>
      </c>
      <c r="U453" s="509"/>
      <c r="V453" s="163" t="s">
        <v>1497</v>
      </c>
      <c r="W453" s="605" t="s">
        <v>157</v>
      </c>
      <c r="X453" s="509"/>
      <c r="Y453" s="509"/>
      <c r="Z453" s="509"/>
      <c r="AA453" s="509"/>
      <c r="AB453" s="509"/>
      <c r="AC453" s="509"/>
      <c r="AD453" s="509"/>
      <c r="AE453" s="509"/>
      <c r="AF453" s="509"/>
      <c r="AG453" s="509"/>
      <c r="AH453" s="509"/>
      <c r="AI453" s="509"/>
      <c r="AJ453" s="509"/>
      <c r="AK453" s="509"/>
      <c r="AL453" s="509"/>
      <c r="AM453" s="509"/>
      <c r="AN453" s="509"/>
      <c r="AO453" s="509"/>
      <c r="AP453" s="509"/>
      <c r="AQ453" s="507">
        <v>36.0</v>
      </c>
      <c r="AR453" s="608">
        <v>45777.0</v>
      </c>
      <c r="AS453" s="507">
        <v>798000.0</v>
      </c>
      <c r="AT453" s="509"/>
      <c r="AU453" s="509"/>
      <c r="AV453" s="509"/>
      <c r="AW453" s="509"/>
      <c r="AX453" s="509"/>
      <c r="AY453" s="509"/>
      <c r="AZ453" s="509"/>
      <c r="BA453" s="509"/>
      <c r="BB453" s="509"/>
      <c r="BC453" s="509"/>
      <c r="BD453" s="509"/>
      <c r="BE453" s="509"/>
      <c r="BF453" s="509"/>
      <c r="BG453" s="509"/>
      <c r="BH453" s="163" t="s">
        <v>21688</v>
      </c>
      <c r="BI453" s="509"/>
      <c r="BJ453" s="509"/>
      <c r="BK453" s="509"/>
      <c r="BL453" s="509"/>
      <c r="BM453" s="509"/>
      <c r="BN453" s="509"/>
      <c r="BO453" s="509"/>
      <c r="BP453" s="509"/>
      <c r="BQ453" s="509"/>
      <c r="BR453" s="509"/>
      <c r="BS453" s="509"/>
      <c r="BT453" s="163" t="s">
        <v>21693</v>
      </c>
      <c r="BU453" s="509"/>
      <c r="BV453" s="509"/>
      <c r="BW453" s="509"/>
      <c r="BX453" s="509"/>
      <c r="BY453" s="507">
        <v>30324.0</v>
      </c>
      <c r="BZ453" s="507">
        <v>28500.0</v>
      </c>
      <c r="CA453" s="509"/>
      <c r="CB453" s="509"/>
      <c r="CC453" s="603">
        <v>45835.0</v>
      </c>
      <c r="CD453" s="507">
        <v>27.0</v>
      </c>
      <c r="CE453" s="507">
        <v>1027824.0</v>
      </c>
      <c r="CF453" s="507">
        <v>229824.0</v>
      </c>
      <c r="CG453" s="509"/>
      <c r="CH453" s="509"/>
      <c r="CI453" s="509"/>
      <c r="CJ453" s="509"/>
      <c r="CK453" s="509"/>
      <c r="CL453" s="509"/>
      <c r="CM453" s="509"/>
      <c r="CN453" s="509"/>
      <c r="CO453" s="509"/>
      <c r="CP453" s="509"/>
      <c r="CQ453" s="509"/>
      <c r="CR453" s="509"/>
      <c r="CS453" s="509"/>
      <c r="CT453" s="509"/>
      <c r="CU453" s="163" t="s">
        <v>10997</v>
      </c>
      <c r="CV453" s="509"/>
      <c r="CW453" s="509"/>
      <c r="CX453" s="509"/>
      <c r="CY453" s="509"/>
      <c r="CZ453" s="509"/>
      <c r="DA453" s="509"/>
      <c r="DB453" s="509"/>
      <c r="DC453" s="509"/>
      <c r="DD453" s="509"/>
      <c r="DE453" s="509"/>
      <c r="DF453" s="509"/>
      <c r="DG453" s="163" t="s">
        <v>22911</v>
      </c>
      <c r="DH453" s="509"/>
      <c r="DI453" s="509"/>
      <c r="DJ453" s="509"/>
      <c r="DK453" s="509"/>
      <c r="DL453" s="509"/>
      <c r="DM453" s="509"/>
      <c r="DN453" s="509"/>
      <c r="DO453" s="509"/>
      <c r="DP453" s="507">
        <v>1450064.0</v>
      </c>
      <c r="DQ453" s="163" t="s">
        <v>157</v>
      </c>
      <c r="DR453" s="163" t="s">
        <v>1497</v>
      </c>
      <c r="DS453" s="509"/>
      <c r="DT453" s="509"/>
      <c r="DU453" s="509"/>
      <c r="DV453" s="509"/>
      <c r="DW453" s="509"/>
      <c r="DX453" s="509"/>
      <c r="DY453" s="163" t="s">
        <v>22912</v>
      </c>
      <c r="DZ453" s="509"/>
      <c r="EA453" s="509"/>
      <c r="EB453" s="509"/>
      <c r="EC453" s="509"/>
      <c r="ED453" s="509"/>
      <c r="EE453" s="509"/>
      <c r="EF453" s="509"/>
      <c r="EG453" s="509"/>
      <c r="EH453" s="509"/>
      <c r="EI453" s="509"/>
      <c r="EJ453" s="509"/>
      <c r="EK453" s="509"/>
      <c r="EL453" s="509"/>
      <c r="EM453" s="509"/>
      <c r="EN453" s="509"/>
      <c r="EO453" s="509"/>
      <c r="EP453" s="509"/>
      <c r="EQ453" s="509"/>
      <c r="ER453" s="509"/>
      <c r="ES453" s="509"/>
      <c r="ET453" s="509"/>
      <c r="EU453" s="509"/>
      <c r="EV453" s="509"/>
      <c r="EW453" s="509"/>
      <c r="EX453" s="509"/>
      <c r="EY453" s="509"/>
      <c r="EZ453" s="509"/>
      <c r="FA453" s="509"/>
      <c r="FB453" s="509"/>
      <c r="FC453" s="509"/>
      <c r="FD453" s="509"/>
      <c r="FE453" s="509"/>
      <c r="FF453" s="163" t="s">
        <v>22914</v>
      </c>
      <c r="FG453" s="509"/>
      <c r="FH453" s="163" t="s">
        <v>22909</v>
      </c>
      <c r="FI453" s="509"/>
      <c r="FJ453" s="509"/>
      <c r="FK453" s="509"/>
      <c r="FL453" s="509"/>
      <c r="FM453" s="509"/>
      <c r="FN453" s="509"/>
      <c r="FO453" s="509"/>
      <c r="FP453" s="509"/>
      <c r="FQ453" s="509"/>
      <c r="FR453" s="509"/>
      <c r="FS453" s="509"/>
      <c r="FT453" s="509"/>
      <c r="FU453" s="509"/>
      <c r="FV453" s="509"/>
      <c r="FW453" s="509"/>
      <c r="FX453" s="509"/>
      <c r="FY453" s="509"/>
      <c r="FZ453" s="509"/>
      <c r="GA453" s="509"/>
      <c r="GB453" s="509"/>
      <c r="GC453" s="509"/>
      <c r="GD453" s="509"/>
      <c r="GE453" s="509"/>
      <c r="GF453" s="509"/>
      <c r="GG453" s="509"/>
    </row>
    <row r="454">
      <c r="A454" s="507">
        <v>6888824.0</v>
      </c>
      <c r="B454" s="163" t="s">
        <v>22915</v>
      </c>
      <c r="C454" s="163" t="s">
        <v>212</v>
      </c>
      <c r="D454" s="606">
        <v>45777.6205787037</v>
      </c>
      <c r="E454" s="606">
        <v>45777.6303587963</v>
      </c>
      <c r="F454" s="606">
        <v>45777.63171296296</v>
      </c>
      <c r="G454" s="509"/>
      <c r="H454" s="163" t="s">
        <v>21685</v>
      </c>
      <c r="I454" s="509"/>
      <c r="J454" s="509"/>
      <c r="K454" s="509"/>
      <c r="L454" s="509"/>
      <c r="M454" s="509"/>
      <c r="N454" s="509"/>
      <c r="O454" s="509"/>
      <c r="P454" s="509"/>
      <c r="Q454" s="509"/>
      <c r="R454" s="509"/>
      <c r="S454" s="509"/>
      <c r="T454" s="509"/>
      <c r="U454" s="509"/>
      <c r="V454" s="163" t="s">
        <v>60</v>
      </c>
      <c r="W454" s="605" t="s">
        <v>158</v>
      </c>
      <c r="X454" s="509"/>
      <c r="Y454" s="509"/>
      <c r="Z454" s="509"/>
      <c r="AA454" s="509"/>
      <c r="AB454" s="509"/>
      <c r="AC454" s="509"/>
      <c r="AD454" s="509"/>
      <c r="AE454" s="509"/>
      <c r="AF454" s="509"/>
      <c r="AG454" s="509"/>
      <c r="AH454" s="509"/>
      <c r="AI454" s="509"/>
      <c r="AJ454" s="509"/>
      <c r="AK454" s="509"/>
      <c r="AL454" s="509"/>
      <c r="AM454" s="509"/>
      <c r="AN454" s="509"/>
      <c r="AO454" s="509"/>
      <c r="AP454" s="509"/>
      <c r="AQ454" s="509"/>
      <c r="AR454" s="607"/>
      <c r="AS454" s="509"/>
      <c r="AT454" s="509"/>
      <c r="AU454" s="509"/>
      <c r="AV454" s="509"/>
      <c r="AW454" s="509"/>
      <c r="AX454" s="509"/>
      <c r="AY454" s="509"/>
      <c r="AZ454" s="509"/>
      <c r="BA454" s="509"/>
      <c r="BB454" s="509"/>
      <c r="BC454" s="509"/>
      <c r="BD454" s="509"/>
      <c r="BE454" s="509"/>
      <c r="BF454" s="509"/>
      <c r="BG454" s="509"/>
      <c r="BH454" s="163" t="s">
        <v>21688</v>
      </c>
      <c r="BI454" s="509"/>
      <c r="BJ454" s="509"/>
      <c r="BK454" s="509"/>
      <c r="BL454" s="509"/>
      <c r="BM454" s="509"/>
      <c r="BN454" s="509"/>
      <c r="BO454" s="509"/>
      <c r="BP454" s="509"/>
      <c r="BQ454" s="509"/>
      <c r="BR454" s="509"/>
      <c r="BS454" s="509"/>
      <c r="BT454" s="509"/>
      <c r="BU454" s="509"/>
      <c r="BV454" s="509"/>
      <c r="BW454" s="509"/>
      <c r="BX454" s="509"/>
      <c r="BY454" s="509"/>
      <c r="BZ454" s="509"/>
      <c r="CA454" s="509"/>
      <c r="CB454" s="509"/>
      <c r="CC454" s="509"/>
      <c r="CD454" s="509"/>
      <c r="CE454" s="509"/>
      <c r="CF454" s="509"/>
      <c r="CG454" s="509"/>
      <c r="CH454" s="509"/>
      <c r="CI454" s="509"/>
      <c r="CJ454" s="509"/>
      <c r="CK454" s="509"/>
      <c r="CL454" s="509"/>
      <c r="CM454" s="509"/>
      <c r="CN454" s="509"/>
      <c r="CO454" s="509"/>
      <c r="CP454" s="509"/>
      <c r="CQ454" s="509"/>
      <c r="CR454" s="509"/>
      <c r="CS454" s="509"/>
      <c r="CT454" s="509"/>
      <c r="CU454" s="163" t="s">
        <v>22916</v>
      </c>
      <c r="CV454" s="509"/>
      <c r="CW454" s="509"/>
      <c r="CX454" s="509"/>
      <c r="CY454" s="509"/>
      <c r="CZ454" s="509"/>
      <c r="DA454" s="509"/>
      <c r="DB454" s="509"/>
      <c r="DC454" s="509"/>
      <c r="DD454" s="509"/>
      <c r="DE454" s="509"/>
      <c r="DF454" s="509"/>
      <c r="DG454" s="509"/>
      <c r="DH454" s="509"/>
      <c r="DI454" s="509"/>
      <c r="DJ454" s="509"/>
      <c r="DK454" s="509"/>
      <c r="DL454" s="163" t="s">
        <v>22916</v>
      </c>
      <c r="DM454" s="509"/>
      <c r="DN454" s="509"/>
      <c r="DO454" s="509"/>
      <c r="DP454" s="509"/>
      <c r="DQ454" s="163" t="s">
        <v>22917</v>
      </c>
      <c r="DR454" s="163" t="s">
        <v>60</v>
      </c>
      <c r="DS454" s="509"/>
      <c r="DT454" s="509"/>
      <c r="DU454" s="509"/>
      <c r="DV454" s="509"/>
      <c r="DW454" s="509"/>
      <c r="DX454" s="509"/>
      <c r="DY454" s="509"/>
      <c r="DZ454" s="509"/>
      <c r="EA454" s="509"/>
      <c r="EB454" s="509"/>
      <c r="EC454" s="509"/>
      <c r="ED454" s="509"/>
      <c r="EE454" s="602">
        <v>45777.0</v>
      </c>
      <c r="EF454" s="509"/>
      <c r="EG454" s="509"/>
      <c r="EH454" s="509"/>
      <c r="EI454" s="509"/>
      <c r="EJ454" s="509"/>
      <c r="EK454" s="509"/>
      <c r="EL454" s="509"/>
      <c r="EM454" s="509"/>
      <c r="EN454" s="509"/>
      <c r="EO454" s="509"/>
      <c r="EP454" s="509"/>
      <c r="EQ454" s="509"/>
      <c r="ER454" s="509"/>
      <c r="ES454" s="509"/>
      <c r="ET454" s="509"/>
      <c r="EU454" s="509"/>
      <c r="EV454" s="509"/>
      <c r="EW454" s="509"/>
      <c r="EX454" s="509"/>
      <c r="EY454" s="509"/>
      <c r="EZ454" s="509"/>
      <c r="FA454" s="509"/>
      <c r="FB454" s="509"/>
      <c r="FC454" s="509"/>
      <c r="FD454" s="509"/>
      <c r="FE454" s="509"/>
      <c r="FF454" s="509"/>
      <c r="FG454" s="509"/>
      <c r="FH454" s="163" t="s">
        <v>22918</v>
      </c>
      <c r="FI454" s="509"/>
      <c r="FJ454" s="509"/>
      <c r="FK454" s="509"/>
      <c r="FL454" s="509"/>
      <c r="FM454" s="509"/>
      <c r="FN454" s="509"/>
      <c r="FO454" s="509"/>
      <c r="FP454" s="509"/>
      <c r="FQ454" s="509"/>
      <c r="FR454" s="509"/>
      <c r="FS454" s="509"/>
      <c r="FT454" s="509"/>
      <c r="FU454" s="509"/>
      <c r="FV454" s="509"/>
      <c r="FW454" s="509"/>
      <c r="FX454" s="509"/>
      <c r="FY454" s="509"/>
      <c r="FZ454" s="509"/>
      <c r="GA454" s="509"/>
      <c r="GB454" s="509"/>
      <c r="GC454" s="509"/>
      <c r="GD454" s="509"/>
      <c r="GE454" s="509"/>
      <c r="GF454" s="509"/>
      <c r="GG454" s="509"/>
    </row>
    <row r="455">
      <c r="A455" s="507">
        <v>6888846.0</v>
      </c>
      <c r="B455" s="163" t="s">
        <v>22919</v>
      </c>
      <c r="C455" s="163" t="s">
        <v>212</v>
      </c>
      <c r="D455" s="606">
        <v>45777.62157407407</v>
      </c>
      <c r="E455" s="606">
        <v>45777.63136574074</v>
      </c>
      <c r="F455" s="606">
        <v>45777.632152777776</v>
      </c>
      <c r="G455" s="509"/>
      <c r="H455" s="163" t="s">
        <v>21685</v>
      </c>
      <c r="I455" s="509"/>
      <c r="J455" s="509"/>
      <c r="K455" s="509"/>
      <c r="L455" s="509"/>
      <c r="M455" s="509"/>
      <c r="N455" s="509"/>
      <c r="O455" s="509"/>
      <c r="P455" s="509"/>
      <c r="Q455" s="509"/>
      <c r="R455" s="509"/>
      <c r="S455" s="509"/>
      <c r="T455" s="163" t="s">
        <v>2639</v>
      </c>
      <c r="U455" s="509"/>
      <c r="V455" s="163" t="s">
        <v>60</v>
      </c>
      <c r="W455" s="605" t="s">
        <v>158</v>
      </c>
      <c r="X455" s="509"/>
      <c r="Y455" s="509"/>
      <c r="Z455" s="509"/>
      <c r="AA455" s="509"/>
      <c r="AB455" s="509"/>
      <c r="AC455" s="509"/>
      <c r="AD455" s="509"/>
      <c r="AE455" s="509"/>
      <c r="AF455" s="509"/>
      <c r="AG455" s="509"/>
      <c r="AH455" s="509"/>
      <c r="AI455" s="509"/>
      <c r="AJ455" s="509"/>
      <c r="AK455" s="509"/>
      <c r="AL455" s="509"/>
      <c r="AM455" s="509"/>
      <c r="AN455" s="509"/>
      <c r="AO455" s="509"/>
      <c r="AP455" s="509"/>
      <c r="AQ455" s="509"/>
      <c r="AR455" s="608">
        <v>45777.0</v>
      </c>
      <c r="AS455" s="507">
        <v>798000.0</v>
      </c>
      <c r="AT455" s="509"/>
      <c r="AU455" s="509"/>
      <c r="AV455" s="509"/>
      <c r="AW455" s="509"/>
      <c r="AX455" s="509"/>
      <c r="AY455" s="509"/>
      <c r="AZ455" s="509"/>
      <c r="BA455" s="509"/>
      <c r="BB455" s="509"/>
      <c r="BC455" s="509"/>
      <c r="BD455" s="509"/>
      <c r="BE455" s="509"/>
      <c r="BF455" s="509"/>
      <c r="BG455" s="509"/>
      <c r="BH455" s="163" t="s">
        <v>21688</v>
      </c>
      <c r="BI455" s="509"/>
      <c r="BJ455" s="509"/>
      <c r="BK455" s="509"/>
      <c r="BL455" s="509"/>
      <c r="BM455" s="509"/>
      <c r="BN455" s="509"/>
      <c r="BO455" s="509"/>
      <c r="BP455" s="507">
        <v>798000.0</v>
      </c>
      <c r="BQ455" s="509"/>
      <c r="BR455" s="509"/>
      <c r="BS455" s="509"/>
      <c r="BT455" s="509"/>
      <c r="BU455" s="509"/>
      <c r="BV455" s="509"/>
      <c r="BW455" s="509"/>
      <c r="BX455" s="509"/>
      <c r="BY455" s="509"/>
      <c r="BZ455" s="509"/>
      <c r="CA455" s="509"/>
      <c r="CB455" s="603">
        <v>45777.0</v>
      </c>
      <c r="CC455" s="509"/>
      <c r="CD455" s="509"/>
      <c r="CE455" s="507">
        <v>798000.0</v>
      </c>
      <c r="CF455" s="507">
        <v>0.0</v>
      </c>
      <c r="CG455" s="509"/>
      <c r="CH455" s="509"/>
      <c r="CI455" s="509"/>
      <c r="CJ455" s="509"/>
      <c r="CK455" s="509"/>
      <c r="CL455" s="509"/>
      <c r="CM455" s="509"/>
      <c r="CN455" s="509"/>
      <c r="CO455" s="509"/>
      <c r="CP455" s="509"/>
      <c r="CQ455" s="509"/>
      <c r="CR455" s="509"/>
      <c r="CS455" s="509"/>
      <c r="CT455" s="509"/>
      <c r="CU455" s="163" t="s">
        <v>22916</v>
      </c>
      <c r="CV455" s="509"/>
      <c r="CW455" s="509"/>
      <c r="CX455" s="509"/>
      <c r="CY455" s="509"/>
      <c r="CZ455" s="509"/>
      <c r="DA455" s="509"/>
      <c r="DB455" s="509"/>
      <c r="DC455" s="509"/>
      <c r="DD455" s="509"/>
      <c r="DE455" s="509"/>
      <c r="DF455" s="509"/>
      <c r="DG455" s="163" t="s">
        <v>22920</v>
      </c>
      <c r="DH455" s="509"/>
      <c r="DI455" s="509"/>
      <c r="DJ455" s="509"/>
      <c r="DK455" s="509"/>
      <c r="DL455" s="509"/>
      <c r="DM455" s="509"/>
      <c r="DN455" s="509"/>
      <c r="DO455" s="509"/>
      <c r="DP455" s="509"/>
      <c r="DQ455" s="163" t="s">
        <v>22917</v>
      </c>
      <c r="DR455" s="163" t="s">
        <v>60</v>
      </c>
      <c r="DS455" s="509"/>
      <c r="DT455" s="509"/>
      <c r="DU455" s="509"/>
      <c r="DV455" s="509"/>
      <c r="DW455" s="509"/>
      <c r="DX455" s="509"/>
      <c r="DY455" s="163" t="s">
        <v>22921</v>
      </c>
      <c r="DZ455" s="509"/>
      <c r="EA455" s="509"/>
      <c r="EB455" s="509"/>
      <c r="EC455" s="509"/>
      <c r="ED455" s="509"/>
      <c r="EE455" s="509"/>
      <c r="EF455" s="509"/>
      <c r="EG455" s="509"/>
      <c r="EH455" s="509"/>
      <c r="EI455" s="509"/>
      <c r="EJ455" s="509"/>
      <c r="EK455" s="509"/>
      <c r="EL455" s="509"/>
      <c r="EM455" s="509"/>
      <c r="EN455" s="509"/>
      <c r="EO455" s="509"/>
      <c r="EP455" s="509"/>
      <c r="EQ455" s="509"/>
      <c r="ER455" s="509"/>
      <c r="ES455" s="509"/>
      <c r="ET455" s="509"/>
      <c r="EU455" s="509"/>
      <c r="EV455" s="509"/>
      <c r="EW455" s="509"/>
      <c r="EX455" s="509"/>
      <c r="EY455" s="509"/>
      <c r="EZ455" s="509"/>
      <c r="FA455" s="509"/>
      <c r="FB455" s="509"/>
      <c r="FC455" s="509"/>
      <c r="FD455" s="509"/>
      <c r="FE455" s="509"/>
      <c r="FF455" s="509"/>
      <c r="FG455" s="509"/>
      <c r="FH455" s="163" t="s">
        <v>22918</v>
      </c>
      <c r="FI455" s="509"/>
      <c r="FJ455" s="509"/>
      <c r="FK455" s="509"/>
      <c r="FL455" s="509"/>
      <c r="FM455" s="509"/>
      <c r="FN455" s="509"/>
      <c r="FO455" s="509"/>
      <c r="FP455" s="509"/>
      <c r="FQ455" s="509"/>
      <c r="FR455" s="509"/>
      <c r="FS455" s="509"/>
      <c r="FT455" s="509"/>
      <c r="FU455" s="509"/>
      <c r="FV455" s="509"/>
      <c r="FW455" s="509"/>
      <c r="FX455" s="509"/>
      <c r="FY455" s="509"/>
      <c r="FZ455" s="509"/>
      <c r="GA455" s="509"/>
      <c r="GB455" s="509"/>
      <c r="GC455" s="509"/>
      <c r="GD455" s="509"/>
      <c r="GE455" s="509"/>
      <c r="GF455" s="509"/>
      <c r="GG455" s="509"/>
    </row>
    <row r="456">
      <c r="A456" s="507">
        <v>6888898.0</v>
      </c>
      <c r="B456" s="163" t="s">
        <v>22922</v>
      </c>
      <c r="C456" s="163" t="s">
        <v>212</v>
      </c>
      <c r="D456" s="606">
        <v>45777.62263888889</v>
      </c>
      <c r="E456" s="606">
        <v>45777.63271990741</v>
      </c>
      <c r="F456" s="606">
        <v>45777.63322916667</v>
      </c>
      <c r="G456" s="509"/>
      <c r="H456" s="163" t="s">
        <v>21685</v>
      </c>
      <c r="I456" s="509"/>
      <c r="J456" s="509"/>
      <c r="K456" s="509"/>
      <c r="L456" s="509"/>
      <c r="M456" s="509"/>
      <c r="N456" s="509"/>
      <c r="O456" s="509"/>
      <c r="P456" s="509"/>
      <c r="Q456" s="509"/>
      <c r="R456" s="509"/>
      <c r="S456" s="509"/>
      <c r="T456" s="163" t="s">
        <v>2639</v>
      </c>
      <c r="U456" s="509"/>
      <c r="V456" s="163" t="s">
        <v>60</v>
      </c>
      <c r="W456" s="605" t="s">
        <v>158</v>
      </c>
      <c r="X456" s="509"/>
      <c r="Y456" s="509"/>
      <c r="Z456" s="509"/>
      <c r="AA456" s="509"/>
      <c r="AB456" s="509"/>
      <c r="AC456" s="509"/>
      <c r="AD456" s="509"/>
      <c r="AE456" s="509"/>
      <c r="AF456" s="509"/>
      <c r="AG456" s="509"/>
      <c r="AH456" s="509"/>
      <c r="AI456" s="509"/>
      <c r="AJ456" s="509"/>
      <c r="AK456" s="509"/>
      <c r="AL456" s="509"/>
      <c r="AM456" s="509"/>
      <c r="AN456" s="509"/>
      <c r="AO456" s="509"/>
      <c r="AP456" s="509"/>
      <c r="AQ456" s="509"/>
      <c r="AR456" s="608">
        <v>45777.0</v>
      </c>
      <c r="AS456" s="507">
        <v>798000.0</v>
      </c>
      <c r="AT456" s="509"/>
      <c r="AU456" s="509"/>
      <c r="AV456" s="509"/>
      <c r="AW456" s="509"/>
      <c r="AX456" s="509"/>
      <c r="AY456" s="509"/>
      <c r="AZ456" s="509"/>
      <c r="BA456" s="509"/>
      <c r="BB456" s="509"/>
      <c r="BC456" s="509"/>
      <c r="BD456" s="509"/>
      <c r="BE456" s="509"/>
      <c r="BF456" s="509"/>
      <c r="BG456" s="509"/>
      <c r="BH456" s="163" t="s">
        <v>21688</v>
      </c>
      <c r="BI456" s="509"/>
      <c r="BJ456" s="509"/>
      <c r="BK456" s="509"/>
      <c r="BL456" s="509"/>
      <c r="BM456" s="509"/>
      <c r="BN456" s="509"/>
      <c r="BO456" s="509"/>
      <c r="BP456" s="507">
        <v>798000.0</v>
      </c>
      <c r="BQ456" s="509"/>
      <c r="BR456" s="509"/>
      <c r="BS456" s="509"/>
      <c r="BT456" s="509"/>
      <c r="BU456" s="509"/>
      <c r="BV456" s="509"/>
      <c r="BW456" s="509"/>
      <c r="BX456" s="509"/>
      <c r="BY456" s="509"/>
      <c r="BZ456" s="509"/>
      <c r="CA456" s="509"/>
      <c r="CB456" s="603">
        <v>45777.0</v>
      </c>
      <c r="CC456" s="509"/>
      <c r="CD456" s="509"/>
      <c r="CE456" s="507">
        <v>798000.0</v>
      </c>
      <c r="CF456" s="507">
        <v>0.0</v>
      </c>
      <c r="CG456" s="509"/>
      <c r="CH456" s="509"/>
      <c r="CI456" s="509"/>
      <c r="CJ456" s="509"/>
      <c r="CK456" s="509"/>
      <c r="CL456" s="509"/>
      <c r="CM456" s="509"/>
      <c r="CN456" s="509"/>
      <c r="CO456" s="509"/>
      <c r="CP456" s="509"/>
      <c r="CQ456" s="509"/>
      <c r="CR456" s="509"/>
      <c r="CS456" s="509"/>
      <c r="CT456" s="509"/>
      <c r="CU456" s="163" t="s">
        <v>22916</v>
      </c>
      <c r="CV456" s="509"/>
      <c r="CW456" s="509"/>
      <c r="CX456" s="509"/>
      <c r="CY456" s="509"/>
      <c r="CZ456" s="509"/>
      <c r="DA456" s="509"/>
      <c r="DB456" s="509"/>
      <c r="DC456" s="509"/>
      <c r="DD456" s="509"/>
      <c r="DE456" s="509"/>
      <c r="DF456" s="509"/>
      <c r="DG456" s="163" t="s">
        <v>22920</v>
      </c>
      <c r="DH456" s="509"/>
      <c r="DI456" s="509"/>
      <c r="DJ456" s="509"/>
      <c r="DK456" s="509"/>
      <c r="DL456" s="509"/>
      <c r="DM456" s="509"/>
      <c r="DN456" s="509"/>
      <c r="DO456" s="509"/>
      <c r="DP456" s="163" t="s">
        <v>22923</v>
      </c>
      <c r="DQ456" s="163" t="s">
        <v>22917</v>
      </c>
      <c r="DR456" s="163" t="s">
        <v>60</v>
      </c>
      <c r="DS456" s="509"/>
      <c r="DT456" s="509"/>
      <c r="DU456" s="509"/>
      <c r="DV456" s="509"/>
      <c r="DW456" s="509"/>
      <c r="DX456" s="509"/>
      <c r="DY456" s="163" t="s">
        <v>22921</v>
      </c>
      <c r="DZ456" s="509"/>
      <c r="EA456" s="509"/>
      <c r="EB456" s="509"/>
      <c r="EC456" s="509"/>
      <c r="ED456" s="509"/>
      <c r="EE456" s="509"/>
      <c r="EF456" s="509"/>
      <c r="EG456" s="509"/>
      <c r="EH456" s="509"/>
      <c r="EI456" s="509"/>
      <c r="EJ456" s="509"/>
      <c r="EK456" s="509"/>
      <c r="EL456" s="509"/>
      <c r="EM456" s="509"/>
      <c r="EN456" s="509"/>
      <c r="EO456" s="509"/>
      <c r="EP456" s="509"/>
      <c r="EQ456" s="509"/>
      <c r="ER456" s="509"/>
      <c r="ES456" s="509"/>
      <c r="ET456" s="509"/>
      <c r="EU456" s="509"/>
      <c r="EV456" s="509"/>
      <c r="EW456" s="509"/>
      <c r="EX456" s="509"/>
      <c r="EY456" s="509"/>
      <c r="EZ456" s="509"/>
      <c r="FA456" s="509"/>
      <c r="FB456" s="509"/>
      <c r="FC456" s="509"/>
      <c r="FD456" s="509"/>
      <c r="FE456" s="509"/>
      <c r="FF456" s="509"/>
      <c r="FG456" s="509"/>
      <c r="FH456" s="163" t="s">
        <v>22918</v>
      </c>
      <c r="FI456" s="509"/>
      <c r="FJ456" s="509"/>
      <c r="FK456" s="509"/>
      <c r="FL456" s="509"/>
      <c r="FM456" s="509"/>
      <c r="FN456" s="509"/>
      <c r="FO456" s="509"/>
      <c r="FP456" s="509"/>
      <c r="FQ456" s="509"/>
      <c r="FR456" s="509"/>
      <c r="FS456" s="509"/>
      <c r="FT456" s="509"/>
      <c r="FU456" s="509"/>
      <c r="FV456" s="509"/>
      <c r="FW456" s="509"/>
      <c r="FX456" s="509"/>
      <c r="FY456" s="509"/>
      <c r="FZ456" s="509"/>
      <c r="GA456" s="509"/>
      <c r="GB456" s="509"/>
      <c r="GC456" s="509"/>
      <c r="GD456" s="509"/>
      <c r="GE456" s="509"/>
      <c r="GF456" s="509"/>
      <c r="GG456" s="509"/>
    </row>
    <row r="457">
      <c r="A457" s="507">
        <v>6893350.0</v>
      </c>
      <c r="B457" s="163" t="s">
        <v>22924</v>
      </c>
      <c r="C457" s="163" t="s">
        <v>212</v>
      </c>
      <c r="D457" s="606">
        <v>45777.824791666666</v>
      </c>
      <c r="E457" s="606">
        <v>45777.83393518518</v>
      </c>
      <c r="F457" s="606">
        <v>45777.83443287037</v>
      </c>
      <c r="G457" s="509"/>
      <c r="H457" s="163" t="s">
        <v>21685</v>
      </c>
      <c r="I457" s="509"/>
      <c r="J457" s="509"/>
      <c r="K457" s="509"/>
      <c r="L457" s="509"/>
      <c r="M457" s="509"/>
      <c r="N457" s="509"/>
      <c r="O457" s="509"/>
      <c r="P457" s="509"/>
      <c r="Q457" s="509"/>
      <c r="R457" s="509"/>
      <c r="S457" s="509"/>
      <c r="T457" s="509"/>
      <c r="U457" s="509"/>
      <c r="V457" s="163" t="s">
        <v>1497</v>
      </c>
      <c r="W457" s="605" t="s">
        <v>159</v>
      </c>
      <c r="X457" s="509"/>
      <c r="Y457" s="509"/>
      <c r="Z457" s="509"/>
      <c r="AA457" s="509"/>
      <c r="AB457" s="509"/>
      <c r="AC457" s="509"/>
      <c r="AD457" s="509"/>
      <c r="AE457" s="509"/>
      <c r="AF457" s="509"/>
      <c r="AG457" s="509"/>
      <c r="AH457" s="509"/>
      <c r="AI457" s="509"/>
      <c r="AJ457" s="509"/>
      <c r="AK457" s="509"/>
      <c r="AL457" s="509"/>
      <c r="AM457" s="509"/>
      <c r="AN457" s="509"/>
      <c r="AO457" s="509"/>
      <c r="AP457" s="509"/>
      <c r="AQ457" s="509"/>
      <c r="AR457" s="607"/>
      <c r="AS457" s="509"/>
      <c r="AT457" s="509"/>
      <c r="AU457" s="509"/>
      <c r="AV457" s="509"/>
      <c r="AW457" s="509"/>
      <c r="AX457" s="509"/>
      <c r="AY457" s="509"/>
      <c r="AZ457" s="509"/>
      <c r="BA457" s="509"/>
      <c r="BB457" s="509"/>
      <c r="BC457" s="509"/>
      <c r="BD457" s="509"/>
      <c r="BE457" s="509"/>
      <c r="BF457" s="509"/>
      <c r="BG457" s="509"/>
      <c r="BH457" s="163" t="s">
        <v>21688</v>
      </c>
      <c r="BI457" s="509"/>
      <c r="BJ457" s="509"/>
      <c r="BK457" s="509"/>
      <c r="BL457" s="509"/>
      <c r="BM457" s="509"/>
      <c r="BN457" s="509"/>
      <c r="BO457" s="509"/>
      <c r="BP457" s="509"/>
      <c r="BQ457" s="509"/>
      <c r="BR457" s="509"/>
      <c r="BS457" s="509"/>
      <c r="BT457" s="509"/>
      <c r="BU457" s="509"/>
      <c r="BV457" s="509"/>
      <c r="BW457" s="509"/>
      <c r="BX457" s="509"/>
      <c r="BY457" s="509"/>
      <c r="BZ457" s="509"/>
      <c r="CA457" s="509"/>
      <c r="CB457" s="509"/>
      <c r="CC457" s="509"/>
      <c r="CD457" s="509"/>
      <c r="CE457" s="509"/>
      <c r="CF457" s="509"/>
      <c r="CG457" s="509"/>
      <c r="CH457" s="509"/>
      <c r="CI457" s="509"/>
      <c r="CJ457" s="509"/>
      <c r="CK457" s="509"/>
      <c r="CL457" s="509"/>
      <c r="CM457" s="509"/>
      <c r="CN457" s="509"/>
      <c r="CO457" s="509"/>
      <c r="CP457" s="509"/>
      <c r="CQ457" s="509"/>
      <c r="CR457" s="509"/>
      <c r="CS457" s="509"/>
      <c r="CT457" s="509"/>
      <c r="CU457" s="163" t="s">
        <v>22925</v>
      </c>
      <c r="CV457" s="509"/>
      <c r="CW457" s="509"/>
      <c r="CX457" s="509"/>
      <c r="CY457" s="509"/>
      <c r="CZ457" s="509"/>
      <c r="DA457" s="509"/>
      <c r="DB457" s="509"/>
      <c r="DC457" s="509"/>
      <c r="DD457" s="509"/>
      <c r="DE457" s="509"/>
      <c r="DF457" s="509"/>
      <c r="DG457" s="509"/>
      <c r="DH457" s="509"/>
      <c r="DI457" s="509"/>
      <c r="DJ457" s="509"/>
      <c r="DK457" s="509"/>
      <c r="DL457" s="163" t="s">
        <v>22925</v>
      </c>
      <c r="DM457" s="509"/>
      <c r="DN457" s="509"/>
      <c r="DO457" s="509"/>
      <c r="DP457" s="509"/>
      <c r="DQ457" s="163" t="s">
        <v>159</v>
      </c>
      <c r="DR457" s="163" t="s">
        <v>1497</v>
      </c>
      <c r="DS457" s="509"/>
      <c r="DT457" s="509"/>
      <c r="DU457" s="509"/>
      <c r="DV457" s="509"/>
      <c r="DW457" s="509"/>
      <c r="DX457" s="509"/>
      <c r="DY457" s="509"/>
      <c r="DZ457" s="509"/>
      <c r="EA457" s="509"/>
      <c r="EB457" s="509"/>
      <c r="EC457" s="509"/>
      <c r="ED457" s="509"/>
      <c r="EE457" s="602">
        <v>45777.0</v>
      </c>
      <c r="EF457" s="509"/>
      <c r="EG457" s="509"/>
      <c r="EH457" s="509"/>
      <c r="EI457" s="509"/>
      <c r="EJ457" s="509"/>
      <c r="EK457" s="509"/>
      <c r="EL457" s="509"/>
      <c r="EM457" s="509"/>
      <c r="EN457" s="509"/>
      <c r="EO457" s="509"/>
      <c r="EP457" s="509"/>
      <c r="EQ457" s="509"/>
      <c r="ER457" s="509"/>
      <c r="ES457" s="509"/>
      <c r="ET457" s="509"/>
      <c r="EU457" s="509"/>
      <c r="EV457" s="509"/>
      <c r="EW457" s="509"/>
      <c r="EX457" s="509"/>
      <c r="EY457" s="509"/>
      <c r="EZ457" s="509"/>
      <c r="FA457" s="509"/>
      <c r="FB457" s="509"/>
      <c r="FC457" s="509"/>
      <c r="FD457" s="509"/>
      <c r="FE457" s="509"/>
      <c r="FF457" s="509"/>
      <c r="FG457" s="509"/>
      <c r="FH457" s="163" t="s">
        <v>22926</v>
      </c>
      <c r="FI457" s="509"/>
      <c r="FJ457" s="509"/>
      <c r="FK457" s="509"/>
      <c r="FL457" s="509"/>
      <c r="FM457" s="509"/>
      <c r="FN457" s="509"/>
      <c r="FO457" s="509"/>
      <c r="FP457" s="509"/>
      <c r="FQ457" s="509"/>
      <c r="FR457" s="509"/>
      <c r="FS457" s="509"/>
      <c r="FT457" s="509"/>
      <c r="FU457" s="509"/>
      <c r="FV457" s="509"/>
      <c r="FW457" s="509"/>
      <c r="FX457" s="509"/>
      <c r="FY457" s="509"/>
      <c r="FZ457" s="509"/>
      <c r="GA457" s="509"/>
      <c r="GB457" s="509"/>
      <c r="GC457" s="509"/>
      <c r="GD457" s="509"/>
      <c r="GE457" s="509"/>
      <c r="GF457" s="509"/>
      <c r="GG457" s="509"/>
    </row>
    <row r="458">
      <c r="A458" s="507">
        <v>6893367.0</v>
      </c>
      <c r="B458" s="163" t="s">
        <v>22927</v>
      </c>
      <c r="C458" s="163" t="s">
        <v>22719</v>
      </c>
      <c r="D458" s="606">
        <v>45777.82949074074</v>
      </c>
      <c r="E458" s="509"/>
      <c r="F458" s="509"/>
      <c r="G458" s="509"/>
      <c r="H458" s="163" t="s">
        <v>21685</v>
      </c>
      <c r="I458" s="509"/>
      <c r="J458" s="509"/>
      <c r="K458" s="509"/>
      <c r="L458" s="509"/>
      <c r="M458" s="509"/>
      <c r="N458" s="509"/>
      <c r="O458" s="509"/>
      <c r="P458" s="509"/>
      <c r="Q458" s="509"/>
      <c r="R458" s="509"/>
      <c r="S458" s="509"/>
      <c r="T458" s="163" t="s">
        <v>2639</v>
      </c>
      <c r="U458" s="509"/>
      <c r="V458" s="163" t="s">
        <v>1497</v>
      </c>
      <c r="W458" s="605" t="s">
        <v>159</v>
      </c>
      <c r="X458" s="509"/>
      <c r="Y458" s="509"/>
      <c r="Z458" s="509"/>
      <c r="AA458" s="509"/>
      <c r="AB458" s="509"/>
      <c r="AC458" s="509"/>
      <c r="AD458" s="509"/>
      <c r="AE458" s="509"/>
      <c r="AF458" s="509"/>
      <c r="AG458" s="509"/>
      <c r="AH458" s="509"/>
      <c r="AI458" s="509"/>
      <c r="AJ458" s="509"/>
      <c r="AK458" s="509"/>
      <c r="AL458" s="509"/>
      <c r="AM458" s="509"/>
      <c r="AN458" s="509"/>
      <c r="AO458" s="509"/>
      <c r="AP458" s="509"/>
      <c r="AQ458" s="509"/>
      <c r="AR458" s="608">
        <v>45777.0</v>
      </c>
      <c r="AS458" s="507">
        <v>798000.0</v>
      </c>
      <c r="AT458" s="509"/>
      <c r="AU458" s="509"/>
      <c r="AV458" s="509"/>
      <c r="AW458" s="509"/>
      <c r="AX458" s="509"/>
      <c r="AY458" s="509"/>
      <c r="AZ458" s="509"/>
      <c r="BA458" s="509"/>
      <c r="BB458" s="509"/>
      <c r="BC458" s="509"/>
      <c r="BD458" s="509"/>
      <c r="BE458" s="509"/>
      <c r="BF458" s="509"/>
      <c r="BG458" s="509"/>
      <c r="BH458" s="163" t="s">
        <v>21688</v>
      </c>
      <c r="BI458" s="509"/>
      <c r="BJ458" s="509"/>
      <c r="BK458" s="509"/>
      <c r="BL458" s="509"/>
      <c r="BM458" s="509"/>
      <c r="BN458" s="509"/>
      <c r="BO458" s="509"/>
      <c r="BP458" s="509"/>
      <c r="BQ458" s="509"/>
      <c r="BR458" s="509"/>
      <c r="BS458" s="509"/>
      <c r="BT458" s="509"/>
      <c r="BU458" s="509"/>
      <c r="BV458" s="509"/>
      <c r="BW458" s="509"/>
      <c r="BX458" s="507">
        <v>788000.0</v>
      </c>
      <c r="BY458" s="509"/>
      <c r="BZ458" s="509"/>
      <c r="CA458" s="514">
        <v>46052.0</v>
      </c>
      <c r="CB458" s="509"/>
      <c r="CC458" s="509"/>
      <c r="CD458" s="509"/>
      <c r="CE458" s="507">
        <v>788000.0</v>
      </c>
      <c r="CF458" s="507">
        <v>0.0</v>
      </c>
      <c r="CG458" s="509"/>
      <c r="CH458" s="509"/>
      <c r="CI458" s="509"/>
      <c r="CJ458" s="509"/>
      <c r="CK458" s="509"/>
      <c r="CL458" s="509"/>
      <c r="CM458" s="509"/>
      <c r="CN458" s="509"/>
      <c r="CO458" s="509"/>
      <c r="CP458" s="509"/>
      <c r="CQ458" s="509"/>
      <c r="CR458" s="509"/>
      <c r="CS458" s="509"/>
      <c r="CT458" s="509"/>
      <c r="CU458" s="509"/>
      <c r="CV458" s="509"/>
      <c r="CW458" s="509"/>
      <c r="CX458" s="509"/>
      <c r="CY458" s="509"/>
      <c r="CZ458" s="509"/>
      <c r="DA458" s="509"/>
      <c r="DB458" s="509"/>
      <c r="DC458" s="509"/>
      <c r="DD458" s="509"/>
      <c r="DE458" s="509"/>
      <c r="DF458" s="509"/>
      <c r="DG458" s="509"/>
      <c r="DH458" s="509"/>
      <c r="DI458" s="509"/>
      <c r="DJ458" s="509"/>
      <c r="DK458" s="509"/>
      <c r="DL458" s="509"/>
      <c r="DM458" s="509"/>
      <c r="DN458" s="509"/>
      <c r="DO458" s="509"/>
      <c r="DP458" s="509"/>
      <c r="DQ458" s="509"/>
      <c r="DR458" s="163" t="s">
        <v>1497</v>
      </c>
      <c r="DS458" s="509"/>
      <c r="DT458" s="509"/>
      <c r="DU458" s="509"/>
      <c r="DV458" s="509"/>
      <c r="DW458" s="509"/>
      <c r="DX458" s="509"/>
      <c r="DY458" s="509"/>
      <c r="DZ458" s="509"/>
      <c r="EA458" s="509"/>
      <c r="EB458" s="509"/>
      <c r="EC458" s="509"/>
      <c r="ED458" s="509"/>
      <c r="EE458" s="509"/>
      <c r="EF458" s="509"/>
      <c r="EG458" s="509"/>
      <c r="EH458" s="509"/>
      <c r="EI458" s="509"/>
      <c r="EJ458" s="509"/>
      <c r="EK458" s="509"/>
      <c r="EL458" s="509"/>
      <c r="EM458" s="509"/>
      <c r="EN458" s="509"/>
      <c r="EO458" s="509"/>
      <c r="EP458" s="509"/>
      <c r="EQ458" s="509"/>
      <c r="ER458" s="509"/>
      <c r="ES458" s="509"/>
      <c r="ET458" s="509"/>
      <c r="EU458" s="509"/>
      <c r="EV458" s="509"/>
      <c r="EW458" s="509"/>
      <c r="EX458" s="509"/>
      <c r="EY458" s="509"/>
      <c r="EZ458" s="509"/>
      <c r="FA458" s="509"/>
      <c r="FB458" s="509"/>
      <c r="FC458" s="509"/>
      <c r="FD458" s="509"/>
      <c r="FE458" s="509"/>
      <c r="FF458" s="509"/>
      <c r="FG458" s="509"/>
      <c r="FH458" s="509"/>
      <c r="FI458" s="509"/>
      <c r="FJ458" s="509"/>
      <c r="FK458" s="509"/>
      <c r="FL458" s="509"/>
      <c r="FM458" s="509"/>
      <c r="FN458" s="509"/>
      <c r="FO458" s="509"/>
      <c r="FP458" s="509"/>
      <c r="FQ458" s="509"/>
      <c r="FR458" s="509"/>
      <c r="FS458" s="509"/>
      <c r="FT458" s="509"/>
      <c r="FU458" s="509"/>
      <c r="FV458" s="509"/>
      <c r="FW458" s="509"/>
      <c r="FX458" s="509"/>
      <c r="FY458" s="509"/>
      <c r="FZ458" s="509"/>
      <c r="GA458" s="509"/>
      <c r="GB458" s="509"/>
      <c r="GC458" s="509"/>
      <c r="GD458" s="509"/>
      <c r="GE458" s="509"/>
      <c r="GF458" s="509"/>
      <c r="GG458" s="509"/>
    </row>
    <row r="459">
      <c r="A459" s="507">
        <v>6893425.0</v>
      </c>
      <c r="B459" s="163" t="s">
        <v>22928</v>
      </c>
      <c r="C459" s="163" t="s">
        <v>212</v>
      </c>
      <c r="D459" s="606">
        <v>45777.83101851852</v>
      </c>
      <c r="E459" s="606">
        <v>45777.84355324074</v>
      </c>
      <c r="F459" s="606">
        <v>45777.84428240741</v>
      </c>
      <c r="G459" s="509"/>
      <c r="H459" s="163" t="s">
        <v>21685</v>
      </c>
      <c r="I459" s="509"/>
      <c r="J459" s="509"/>
      <c r="K459" s="509"/>
      <c r="L459" s="509"/>
      <c r="M459" s="509"/>
      <c r="N459" s="509"/>
      <c r="O459" s="509"/>
      <c r="P459" s="509"/>
      <c r="Q459" s="509"/>
      <c r="R459" s="509"/>
      <c r="S459" s="509"/>
      <c r="T459" s="163" t="s">
        <v>2639</v>
      </c>
      <c r="U459" s="509"/>
      <c r="V459" s="163" t="s">
        <v>1497</v>
      </c>
      <c r="W459" s="605" t="s">
        <v>159</v>
      </c>
      <c r="X459" s="509"/>
      <c r="Y459" s="509"/>
      <c r="Z459" s="509"/>
      <c r="AA459" s="509"/>
      <c r="AB459" s="509"/>
      <c r="AC459" s="509"/>
      <c r="AD459" s="509"/>
      <c r="AE459" s="509"/>
      <c r="AF459" s="509"/>
      <c r="AG459" s="509"/>
      <c r="AH459" s="509"/>
      <c r="AI459" s="509"/>
      <c r="AJ459" s="509"/>
      <c r="AK459" s="509"/>
      <c r="AL459" s="509"/>
      <c r="AM459" s="509"/>
      <c r="AN459" s="509"/>
      <c r="AO459" s="509"/>
      <c r="AP459" s="509"/>
      <c r="AQ459" s="509"/>
      <c r="AR459" s="608">
        <v>45777.0</v>
      </c>
      <c r="AS459" s="507">
        <v>788000.0</v>
      </c>
      <c r="AT459" s="509"/>
      <c r="AU459" s="509"/>
      <c r="AV459" s="509"/>
      <c r="AW459" s="509"/>
      <c r="AX459" s="509"/>
      <c r="AY459" s="509"/>
      <c r="AZ459" s="509"/>
      <c r="BA459" s="509"/>
      <c r="BB459" s="509"/>
      <c r="BC459" s="509"/>
      <c r="BD459" s="509"/>
      <c r="BE459" s="509"/>
      <c r="BF459" s="509"/>
      <c r="BG459" s="509"/>
      <c r="BH459" s="163" t="s">
        <v>21688</v>
      </c>
      <c r="BI459" s="509"/>
      <c r="BJ459" s="509"/>
      <c r="BK459" s="509"/>
      <c r="BL459" s="509"/>
      <c r="BM459" s="509"/>
      <c r="BN459" s="509"/>
      <c r="BO459" s="509"/>
      <c r="BP459" s="509"/>
      <c r="BQ459" s="509"/>
      <c r="BR459" s="509"/>
      <c r="BS459" s="509"/>
      <c r="BT459" s="509"/>
      <c r="BU459" s="509"/>
      <c r="BV459" s="509"/>
      <c r="BW459" s="509"/>
      <c r="BX459" s="507">
        <v>788000.0</v>
      </c>
      <c r="BY459" s="509"/>
      <c r="BZ459" s="509"/>
      <c r="CA459" s="514">
        <v>46052.0</v>
      </c>
      <c r="CB459" s="509"/>
      <c r="CC459" s="509"/>
      <c r="CD459" s="509"/>
      <c r="CE459" s="507">
        <v>788000.0</v>
      </c>
      <c r="CF459" s="507">
        <v>0.0</v>
      </c>
      <c r="CG459" s="509"/>
      <c r="CH459" s="509"/>
      <c r="CI459" s="509"/>
      <c r="CJ459" s="509"/>
      <c r="CK459" s="509"/>
      <c r="CL459" s="509"/>
      <c r="CM459" s="509"/>
      <c r="CN459" s="509"/>
      <c r="CO459" s="509"/>
      <c r="CP459" s="509"/>
      <c r="CQ459" s="509"/>
      <c r="CR459" s="509"/>
      <c r="CS459" s="509"/>
      <c r="CT459" s="509"/>
      <c r="CU459" s="163" t="s">
        <v>22925</v>
      </c>
      <c r="CV459" s="509"/>
      <c r="CW459" s="509"/>
      <c r="CX459" s="509"/>
      <c r="CY459" s="509"/>
      <c r="CZ459" s="509"/>
      <c r="DA459" s="509"/>
      <c r="DB459" s="509"/>
      <c r="DC459" s="509"/>
      <c r="DD459" s="509"/>
      <c r="DE459" s="509"/>
      <c r="DF459" s="509"/>
      <c r="DG459" s="163" t="s">
        <v>22929</v>
      </c>
      <c r="DH459" s="509"/>
      <c r="DI459" s="509"/>
      <c r="DJ459" s="509"/>
      <c r="DK459" s="509"/>
      <c r="DL459" s="509"/>
      <c r="DM459" s="509"/>
      <c r="DN459" s="509"/>
      <c r="DO459" s="509"/>
      <c r="DP459" s="163" t="s">
        <v>22930</v>
      </c>
      <c r="DQ459" s="163" t="s">
        <v>159</v>
      </c>
      <c r="DR459" s="163" t="s">
        <v>1497</v>
      </c>
      <c r="DS459" s="509"/>
      <c r="DT459" s="509"/>
      <c r="DU459" s="509"/>
      <c r="DV459" s="509"/>
      <c r="DW459" s="509"/>
      <c r="DX459" s="509"/>
      <c r="DY459" s="163" t="s">
        <v>22931</v>
      </c>
      <c r="DZ459" s="509"/>
      <c r="EA459" s="509"/>
      <c r="EB459" s="509"/>
      <c r="EC459" s="509"/>
      <c r="ED459" s="509"/>
      <c r="EE459" s="509"/>
      <c r="EF459" s="509"/>
      <c r="EG459" s="509"/>
      <c r="EH459" s="509"/>
      <c r="EI459" s="509"/>
      <c r="EJ459" s="509"/>
      <c r="EK459" s="509"/>
      <c r="EL459" s="509"/>
      <c r="EM459" s="509"/>
      <c r="EN459" s="509"/>
      <c r="EO459" s="509"/>
      <c r="EP459" s="509"/>
      <c r="EQ459" s="509"/>
      <c r="ER459" s="509"/>
      <c r="ES459" s="509"/>
      <c r="ET459" s="509"/>
      <c r="EU459" s="509"/>
      <c r="EV459" s="509"/>
      <c r="EW459" s="509"/>
      <c r="EX459" s="509"/>
      <c r="EY459" s="509"/>
      <c r="EZ459" s="509"/>
      <c r="FA459" s="509"/>
      <c r="FB459" s="509"/>
      <c r="FC459" s="509"/>
      <c r="FD459" s="509"/>
      <c r="FE459" s="509"/>
      <c r="FF459" s="509"/>
      <c r="FG459" s="509"/>
      <c r="FH459" s="163" t="s">
        <v>22926</v>
      </c>
      <c r="FI459" s="509"/>
      <c r="FJ459" s="509"/>
      <c r="FK459" s="509"/>
      <c r="FL459" s="509"/>
      <c r="FM459" s="509"/>
      <c r="FN459" s="509"/>
      <c r="FO459" s="509"/>
      <c r="FP459" s="509"/>
      <c r="FQ459" s="509"/>
      <c r="FR459" s="509"/>
      <c r="FS459" s="509"/>
      <c r="FT459" s="509"/>
      <c r="FU459" s="509"/>
      <c r="FV459" s="509"/>
      <c r="FW459" s="509"/>
      <c r="FX459" s="509"/>
      <c r="FY459" s="509"/>
      <c r="FZ459" s="509"/>
      <c r="GA459" s="509"/>
      <c r="GB459" s="509"/>
      <c r="GC459" s="509"/>
      <c r="GD459" s="509"/>
      <c r="GE459" s="509"/>
      <c r="GF459" s="509"/>
      <c r="GG459" s="509"/>
    </row>
    <row r="460">
      <c r="A460" s="507">
        <v>6893513.0</v>
      </c>
      <c r="B460" s="163" t="s">
        <v>22927</v>
      </c>
      <c r="C460" s="163" t="s">
        <v>212</v>
      </c>
      <c r="D460" s="606">
        <v>45777.83710648148</v>
      </c>
      <c r="E460" s="606">
        <v>45777.839421296296</v>
      </c>
      <c r="F460" s="606">
        <v>45777.84006944444</v>
      </c>
      <c r="G460" s="509"/>
      <c r="H460" s="163" t="s">
        <v>21685</v>
      </c>
      <c r="I460" s="509"/>
      <c r="J460" s="509"/>
      <c r="K460" s="509"/>
      <c r="L460" s="509"/>
      <c r="M460" s="509"/>
      <c r="N460" s="509"/>
      <c r="O460" s="509"/>
      <c r="P460" s="509"/>
      <c r="Q460" s="509"/>
      <c r="R460" s="509"/>
      <c r="S460" s="509"/>
      <c r="T460" s="163" t="s">
        <v>2639</v>
      </c>
      <c r="U460" s="509"/>
      <c r="V460" s="163" t="s">
        <v>1497</v>
      </c>
      <c r="W460" s="605" t="s">
        <v>159</v>
      </c>
      <c r="X460" s="509"/>
      <c r="Y460" s="509"/>
      <c r="Z460" s="509"/>
      <c r="AA460" s="509"/>
      <c r="AB460" s="509"/>
      <c r="AC460" s="509"/>
      <c r="AD460" s="509"/>
      <c r="AE460" s="509"/>
      <c r="AF460" s="509"/>
      <c r="AG460" s="509"/>
      <c r="AH460" s="509"/>
      <c r="AI460" s="509"/>
      <c r="AJ460" s="509"/>
      <c r="AK460" s="509"/>
      <c r="AL460" s="509"/>
      <c r="AM460" s="509"/>
      <c r="AN460" s="509"/>
      <c r="AO460" s="509"/>
      <c r="AP460" s="509"/>
      <c r="AQ460" s="509"/>
      <c r="AR460" s="608">
        <v>45777.0</v>
      </c>
      <c r="AS460" s="507">
        <v>788000.0</v>
      </c>
      <c r="AT460" s="509"/>
      <c r="AU460" s="509"/>
      <c r="AV460" s="509"/>
      <c r="AW460" s="509"/>
      <c r="AX460" s="509"/>
      <c r="AY460" s="509"/>
      <c r="AZ460" s="509"/>
      <c r="BA460" s="509"/>
      <c r="BB460" s="509"/>
      <c r="BC460" s="509"/>
      <c r="BD460" s="509"/>
      <c r="BE460" s="509"/>
      <c r="BF460" s="509"/>
      <c r="BG460" s="509"/>
      <c r="BH460" s="163" t="s">
        <v>21688</v>
      </c>
      <c r="BI460" s="509"/>
      <c r="BJ460" s="509"/>
      <c r="BK460" s="509"/>
      <c r="BL460" s="509"/>
      <c r="BM460" s="509"/>
      <c r="BN460" s="509"/>
      <c r="BO460" s="509"/>
      <c r="BP460" s="509"/>
      <c r="BQ460" s="509"/>
      <c r="BR460" s="509"/>
      <c r="BS460" s="509"/>
      <c r="BT460" s="509"/>
      <c r="BU460" s="509"/>
      <c r="BV460" s="509"/>
      <c r="BW460" s="509"/>
      <c r="BX460" s="507">
        <v>788000.0</v>
      </c>
      <c r="BY460" s="509"/>
      <c r="BZ460" s="509"/>
      <c r="CA460" s="514">
        <v>46052.0</v>
      </c>
      <c r="CB460" s="509"/>
      <c r="CC460" s="509"/>
      <c r="CD460" s="509"/>
      <c r="CE460" s="507">
        <v>788000.0</v>
      </c>
      <c r="CF460" s="507">
        <v>0.0</v>
      </c>
      <c r="CG460" s="509"/>
      <c r="CH460" s="509"/>
      <c r="CI460" s="509"/>
      <c r="CJ460" s="509"/>
      <c r="CK460" s="509"/>
      <c r="CL460" s="509"/>
      <c r="CM460" s="509"/>
      <c r="CN460" s="509"/>
      <c r="CO460" s="509"/>
      <c r="CP460" s="509"/>
      <c r="CQ460" s="509"/>
      <c r="CR460" s="509"/>
      <c r="CS460" s="509"/>
      <c r="CT460" s="509"/>
      <c r="CU460" s="163" t="s">
        <v>22925</v>
      </c>
      <c r="CV460" s="509"/>
      <c r="CW460" s="509"/>
      <c r="CX460" s="509"/>
      <c r="CY460" s="509"/>
      <c r="CZ460" s="509"/>
      <c r="DA460" s="509"/>
      <c r="DB460" s="509"/>
      <c r="DC460" s="509"/>
      <c r="DD460" s="509"/>
      <c r="DE460" s="509"/>
      <c r="DF460" s="509"/>
      <c r="DG460" s="163" t="s">
        <v>22929</v>
      </c>
      <c r="DH460" s="509"/>
      <c r="DI460" s="509"/>
      <c r="DJ460" s="509"/>
      <c r="DK460" s="509"/>
      <c r="DL460" s="509"/>
      <c r="DM460" s="509"/>
      <c r="DN460" s="509"/>
      <c r="DO460" s="509"/>
      <c r="DP460" s="509"/>
      <c r="DQ460" s="163" t="s">
        <v>159</v>
      </c>
      <c r="DR460" s="163" t="s">
        <v>1497</v>
      </c>
      <c r="DS460" s="509"/>
      <c r="DT460" s="509"/>
      <c r="DU460" s="509"/>
      <c r="DV460" s="509"/>
      <c r="DW460" s="509"/>
      <c r="DX460" s="509"/>
      <c r="DY460" s="163" t="s">
        <v>22931</v>
      </c>
      <c r="DZ460" s="509"/>
      <c r="EA460" s="509"/>
      <c r="EB460" s="509"/>
      <c r="EC460" s="509"/>
      <c r="ED460" s="509"/>
      <c r="EE460" s="509"/>
      <c r="EF460" s="509"/>
      <c r="EG460" s="509"/>
      <c r="EH460" s="509"/>
      <c r="EI460" s="509"/>
      <c r="EJ460" s="509"/>
      <c r="EK460" s="509"/>
      <c r="EL460" s="509"/>
      <c r="EM460" s="509"/>
      <c r="EN460" s="509"/>
      <c r="EO460" s="509"/>
      <c r="EP460" s="509"/>
      <c r="EQ460" s="509"/>
      <c r="ER460" s="509"/>
      <c r="ES460" s="509"/>
      <c r="ET460" s="509"/>
      <c r="EU460" s="509"/>
      <c r="EV460" s="509"/>
      <c r="EW460" s="509"/>
      <c r="EX460" s="509"/>
      <c r="EY460" s="509"/>
      <c r="EZ460" s="509"/>
      <c r="FA460" s="509"/>
      <c r="FB460" s="509"/>
      <c r="FC460" s="509"/>
      <c r="FD460" s="509"/>
      <c r="FE460" s="509"/>
      <c r="FF460" s="509"/>
      <c r="FG460" s="509"/>
      <c r="FH460" s="163" t="s">
        <v>22926</v>
      </c>
      <c r="FI460" s="509"/>
      <c r="FJ460" s="509"/>
      <c r="FK460" s="509"/>
      <c r="FL460" s="509"/>
      <c r="FM460" s="509"/>
      <c r="FN460" s="509"/>
      <c r="FO460" s="509"/>
      <c r="FP460" s="509"/>
      <c r="FQ460" s="509"/>
      <c r="FR460" s="509"/>
      <c r="FS460" s="509"/>
      <c r="FT460" s="509"/>
      <c r="FU460" s="509"/>
      <c r="FV460" s="509"/>
      <c r="FW460" s="509"/>
      <c r="FX460" s="509"/>
      <c r="FY460" s="509"/>
      <c r="FZ460" s="509"/>
      <c r="GA460" s="509"/>
      <c r="GB460" s="509"/>
      <c r="GC460" s="509"/>
      <c r="GD460" s="509"/>
      <c r="GE460" s="509"/>
      <c r="GF460" s="509"/>
      <c r="GG460" s="509"/>
    </row>
    <row r="461">
      <c r="W461" s="530"/>
    </row>
    <row r="462">
      <c r="W462" s="530"/>
    </row>
    <row r="463">
      <c r="W463" s="530"/>
    </row>
    <row r="464">
      <c r="W464" s="530"/>
    </row>
    <row r="465">
      <c r="W465" s="530"/>
    </row>
    <row r="466">
      <c r="W466" s="530"/>
    </row>
    <row r="467">
      <c r="W467" s="530"/>
    </row>
    <row r="468">
      <c r="W468" s="530"/>
    </row>
    <row r="469">
      <c r="W469" s="530"/>
    </row>
    <row r="470">
      <c r="W470" s="530"/>
    </row>
    <row r="471">
      <c r="W471" s="530"/>
    </row>
    <row r="472">
      <c r="W472" s="530"/>
    </row>
    <row r="473">
      <c r="W473" s="530"/>
    </row>
    <row r="474">
      <c r="W474" s="530"/>
    </row>
    <row r="475">
      <c r="W475" s="530"/>
    </row>
    <row r="476">
      <c r="W476" s="530"/>
    </row>
    <row r="477">
      <c r="W477" s="530"/>
    </row>
    <row r="478">
      <c r="W478" s="530"/>
    </row>
    <row r="479">
      <c r="W479" s="530"/>
    </row>
    <row r="480">
      <c r="W480" s="530"/>
    </row>
    <row r="481">
      <c r="W481" s="530"/>
    </row>
    <row r="482">
      <c r="W482" s="530"/>
    </row>
    <row r="483">
      <c r="W483" s="530"/>
    </row>
    <row r="484">
      <c r="W484" s="530"/>
    </row>
    <row r="485">
      <c r="W485" s="530"/>
    </row>
    <row r="486">
      <c r="W486" s="530"/>
    </row>
    <row r="487">
      <c r="W487" s="530"/>
    </row>
    <row r="488">
      <c r="W488" s="530"/>
    </row>
    <row r="489">
      <c r="W489" s="530"/>
    </row>
    <row r="490">
      <c r="W490" s="530"/>
    </row>
    <row r="491">
      <c r="W491" s="530"/>
    </row>
    <row r="492">
      <c r="W492" s="530"/>
    </row>
    <row r="493">
      <c r="W493" s="530"/>
    </row>
    <row r="494">
      <c r="W494" s="530"/>
    </row>
    <row r="495">
      <c r="W495" s="530"/>
    </row>
    <row r="496">
      <c r="W496" s="530"/>
    </row>
    <row r="497">
      <c r="W497" s="530"/>
    </row>
    <row r="498">
      <c r="W498" s="530"/>
    </row>
    <row r="499">
      <c r="W499" s="530"/>
    </row>
    <row r="500">
      <c r="W500" s="530"/>
    </row>
    <row r="501">
      <c r="W501" s="530"/>
    </row>
    <row r="502">
      <c r="W502" s="530"/>
    </row>
    <row r="503">
      <c r="W503" s="530"/>
    </row>
    <row r="504">
      <c r="W504" s="530"/>
    </row>
    <row r="505">
      <c r="W505" s="530"/>
    </row>
    <row r="506">
      <c r="W506" s="530"/>
    </row>
    <row r="507">
      <c r="W507" s="530"/>
    </row>
    <row r="508">
      <c r="W508" s="530"/>
    </row>
    <row r="509">
      <c r="W509" s="530"/>
    </row>
    <row r="510">
      <c r="W510" s="530"/>
    </row>
    <row r="511">
      <c r="W511" s="530"/>
    </row>
    <row r="512">
      <c r="W512" s="530"/>
    </row>
    <row r="513">
      <c r="W513" s="530"/>
    </row>
    <row r="514">
      <c r="W514" s="530"/>
    </row>
    <row r="515">
      <c r="W515" s="530"/>
    </row>
    <row r="516">
      <c r="W516" s="530"/>
    </row>
    <row r="517">
      <c r="W517" s="530"/>
    </row>
    <row r="518">
      <c r="W518" s="530"/>
    </row>
    <row r="519">
      <c r="W519" s="530"/>
    </row>
    <row r="520">
      <c r="W520" s="530"/>
    </row>
    <row r="521">
      <c r="W521" s="530"/>
    </row>
    <row r="522">
      <c r="W522" s="530"/>
    </row>
    <row r="523">
      <c r="W523" s="530"/>
    </row>
    <row r="524">
      <c r="W524" s="530"/>
    </row>
    <row r="525">
      <c r="W525" s="530"/>
    </row>
    <row r="526">
      <c r="W526" s="530"/>
    </row>
    <row r="527">
      <c r="W527" s="530"/>
    </row>
    <row r="528">
      <c r="W528" s="530"/>
    </row>
    <row r="529">
      <c r="W529" s="530"/>
    </row>
    <row r="530">
      <c r="W530" s="530"/>
    </row>
    <row r="531">
      <c r="W531" s="530"/>
    </row>
    <row r="532">
      <c r="W532" s="530"/>
    </row>
    <row r="533">
      <c r="W533" s="530"/>
    </row>
    <row r="534">
      <c r="W534" s="530"/>
    </row>
    <row r="535">
      <c r="W535" s="530"/>
    </row>
    <row r="536">
      <c r="W536" s="530"/>
    </row>
    <row r="537">
      <c r="W537" s="530"/>
    </row>
    <row r="538">
      <c r="W538" s="530"/>
    </row>
    <row r="539">
      <c r="W539" s="530"/>
    </row>
    <row r="540">
      <c r="W540" s="530"/>
    </row>
    <row r="541">
      <c r="W541" s="530"/>
    </row>
    <row r="542">
      <c r="W542" s="530"/>
    </row>
    <row r="543">
      <c r="W543" s="530"/>
    </row>
    <row r="544">
      <c r="W544" s="530"/>
    </row>
    <row r="545">
      <c r="W545" s="530"/>
    </row>
    <row r="546">
      <c r="W546" s="530"/>
    </row>
    <row r="547">
      <c r="W547" s="530"/>
    </row>
    <row r="548">
      <c r="W548" s="530"/>
    </row>
    <row r="549">
      <c r="W549" s="530"/>
    </row>
    <row r="550">
      <c r="W550" s="530"/>
    </row>
    <row r="551">
      <c r="W551" s="530"/>
    </row>
    <row r="552">
      <c r="W552" s="530"/>
    </row>
    <row r="553">
      <c r="W553" s="530"/>
    </row>
    <row r="554">
      <c r="W554" s="530"/>
    </row>
    <row r="555">
      <c r="W555" s="530"/>
    </row>
    <row r="556">
      <c r="W556" s="530"/>
    </row>
    <row r="557">
      <c r="W557" s="530"/>
    </row>
    <row r="558">
      <c r="W558" s="530"/>
    </row>
    <row r="559">
      <c r="W559" s="530"/>
    </row>
    <row r="560">
      <c r="W560" s="530"/>
    </row>
    <row r="561">
      <c r="W561" s="530"/>
    </row>
    <row r="562">
      <c r="W562" s="530"/>
    </row>
    <row r="563">
      <c r="W563" s="530"/>
    </row>
    <row r="564">
      <c r="W564" s="530"/>
    </row>
    <row r="565">
      <c r="W565" s="530"/>
    </row>
    <row r="566">
      <c r="W566" s="530"/>
    </row>
    <row r="567">
      <c r="W567" s="530"/>
    </row>
    <row r="568">
      <c r="W568" s="530"/>
    </row>
    <row r="569">
      <c r="W569" s="530"/>
    </row>
    <row r="570">
      <c r="W570" s="530"/>
    </row>
    <row r="571">
      <c r="W571" s="530"/>
    </row>
    <row r="572">
      <c r="W572" s="530"/>
    </row>
    <row r="573">
      <c r="W573" s="530"/>
    </row>
    <row r="574">
      <c r="W574" s="530"/>
    </row>
    <row r="575">
      <c r="W575" s="530"/>
    </row>
    <row r="576">
      <c r="W576" s="530"/>
    </row>
    <row r="577">
      <c r="W577" s="530"/>
    </row>
    <row r="578">
      <c r="W578" s="530"/>
    </row>
    <row r="579">
      <c r="W579" s="530"/>
    </row>
    <row r="580">
      <c r="W580" s="530"/>
    </row>
    <row r="581">
      <c r="W581" s="530"/>
    </row>
    <row r="582">
      <c r="W582" s="530"/>
    </row>
    <row r="583">
      <c r="W583" s="530"/>
    </row>
    <row r="584">
      <c r="W584" s="530"/>
    </row>
    <row r="585">
      <c r="W585" s="530"/>
    </row>
    <row r="586">
      <c r="W586" s="530"/>
    </row>
    <row r="587">
      <c r="W587" s="530"/>
    </row>
    <row r="588">
      <c r="W588" s="530"/>
    </row>
    <row r="589">
      <c r="W589" s="530"/>
    </row>
    <row r="590">
      <c r="W590" s="530"/>
    </row>
    <row r="591">
      <c r="W591" s="530"/>
    </row>
    <row r="592">
      <c r="W592" s="530"/>
    </row>
    <row r="593">
      <c r="W593" s="530"/>
    </row>
    <row r="594">
      <c r="W594" s="530"/>
    </row>
    <row r="595">
      <c r="W595" s="530"/>
    </row>
    <row r="596">
      <c r="W596" s="530"/>
    </row>
    <row r="597">
      <c r="W597" s="530"/>
    </row>
    <row r="598">
      <c r="W598" s="530"/>
    </row>
    <row r="599">
      <c r="W599" s="530"/>
    </row>
    <row r="600">
      <c r="W600" s="530"/>
    </row>
    <row r="601">
      <c r="W601" s="530"/>
    </row>
    <row r="602">
      <c r="W602" s="530"/>
    </row>
    <row r="603">
      <c r="W603" s="530"/>
    </row>
    <row r="604">
      <c r="W604" s="530"/>
    </row>
    <row r="605">
      <c r="W605" s="530"/>
    </row>
    <row r="606">
      <c r="W606" s="530"/>
    </row>
    <row r="607">
      <c r="W607" s="530"/>
    </row>
    <row r="608">
      <c r="W608" s="530"/>
    </row>
    <row r="609">
      <c r="W609" s="530"/>
    </row>
    <row r="610">
      <c r="W610" s="530"/>
    </row>
    <row r="611">
      <c r="W611" s="530"/>
    </row>
    <row r="612">
      <c r="W612" s="530"/>
    </row>
    <row r="613">
      <c r="W613" s="530"/>
    </row>
    <row r="614">
      <c r="W614" s="530"/>
    </row>
    <row r="615">
      <c r="W615" s="530"/>
    </row>
    <row r="616">
      <c r="W616" s="530"/>
    </row>
    <row r="617">
      <c r="W617" s="530"/>
    </row>
    <row r="618">
      <c r="W618" s="530"/>
    </row>
    <row r="619">
      <c r="W619" s="530"/>
    </row>
    <row r="620">
      <c r="W620" s="530"/>
    </row>
    <row r="621">
      <c r="W621" s="530"/>
    </row>
    <row r="622">
      <c r="W622" s="530"/>
    </row>
    <row r="623">
      <c r="W623" s="530"/>
    </row>
    <row r="624">
      <c r="W624" s="530"/>
    </row>
    <row r="625">
      <c r="W625" s="530"/>
    </row>
    <row r="626">
      <c r="W626" s="530"/>
    </row>
    <row r="627">
      <c r="W627" s="530"/>
    </row>
    <row r="628">
      <c r="W628" s="530"/>
    </row>
    <row r="629">
      <c r="W629" s="530"/>
    </row>
    <row r="630">
      <c r="W630" s="530"/>
    </row>
    <row r="631">
      <c r="W631" s="530"/>
    </row>
    <row r="632">
      <c r="W632" s="530"/>
    </row>
    <row r="633">
      <c r="W633" s="530"/>
    </row>
    <row r="634">
      <c r="W634" s="530"/>
    </row>
    <row r="635">
      <c r="W635" s="530"/>
    </row>
    <row r="636">
      <c r="W636" s="530"/>
    </row>
    <row r="637">
      <c r="W637" s="530"/>
    </row>
    <row r="638">
      <c r="W638" s="530"/>
    </row>
    <row r="639">
      <c r="W639" s="530"/>
    </row>
    <row r="640">
      <c r="W640" s="530"/>
    </row>
    <row r="641">
      <c r="W641" s="530"/>
    </row>
    <row r="642">
      <c r="W642" s="530"/>
    </row>
    <row r="643">
      <c r="W643" s="530"/>
    </row>
    <row r="644">
      <c r="W644" s="530"/>
    </row>
    <row r="645">
      <c r="W645" s="530"/>
    </row>
    <row r="646">
      <c r="W646" s="530"/>
    </row>
    <row r="647">
      <c r="W647" s="530"/>
    </row>
    <row r="648">
      <c r="W648" s="530"/>
    </row>
    <row r="649">
      <c r="W649" s="530"/>
    </row>
    <row r="650">
      <c r="W650" s="530"/>
    </row>
    <row r="651">
      <c r="W651" s="530"/>
    </row>
    <row r="652">
      <c r="W652" s="530"/>
    </row>
    <row r="653">
      <c r="W653" s="530"/>
    </row>
    <row r="654">
      <c r="W654" s="530"/>
    </row>
    <row r="655">
      <c r="W655" s="530"/>
    </row>
    <row r="656">
      <c r="W656" s="530"/>
    </row>
    <row r="657">
      <c r="W657" s="530"/>
    </row>
    <row r="658">
      <c r="W658" s="530"/>
    </row>
    <row r="659">
      <c r="W659" s="530"/>
    </row>
    <row r="660">
      <c r="W660" s="530"/>
    </row>
    <row r="661">
      <c r="W661" s="530"/>
    </row>
    <row r="662">
      <c r="W662" s="530"/>
    </row>
    <row r="663">
      <c r="W663" s="530"/>
    </row>
    <row r="664">
      <c r="W664" s="530"/>
    </row>
    <row r="665">
      <c r="W665" s="530"/>
    </row>
    <row r="666">
      <c r="W666" s="530"/>
    </row>
    <row r="667">
      <c r="W667" s="530"/>
    </row>
    <row r="668">
      <c r="W668" s="530"/>
    </row>
    <row r="669">
      <c r="W669" s="530"/>
    </row>
    <row r="670">
      <c r="W670" s="530"/>
    </row>
    <row r="671">
      <c r="W671" s="530"/>
    </row>
    <row r="672">
      <c r="W672" s="530"/>
    </row>
    <row r="673">
      <c r="W673" s="530"/>
    </row>
    <row r="674">
      <c r="W674" s="530"/>
    </row>
    <row r="675">
      <c r="W675" s="530"/>
    </row>
    <row r="676">
      <c r="W676" s="530"/>
    </row>
    <row r="677">
      <c r="W677" s="530"/>
    </row>
    <row r="678">
      <c r="W678" s="530"/>
    </row>
    <row r="679">
      <c r="W679" s="530"/>
    </row>
    <row r="680">
      <c r="W680" s="530"/>
    </row>
    <row r="681">
      <c r="W681" s="530"/>
    </row>
    <row r="682">
      <c r="W682" s="530"/>
    </row>
    <row r="683">
      <c r="W683" s="530"/>
    </row>
    <row r="684">
      <c r="W684" s="530"/>
    </row>
    <row r="685">
      <c r="W685" s="530"/>
    </row>
    <row r="686">
      <c r="W686" s="530"/>
    </row>
    <row r="687">
      <c r="W687" s="530"/>
    </row>
    <row r="688">
      <c r="W688" s="530"/>
    </row>
    <row r="689">
      <c r="W689" s="530"/>
    </row>
    <row r="690">
      <c r="W690" s="530"/>
    </row>
    <row r="691">
      <c r="W691" s="530"/>
    </row>
    <row r="692">
      <c r="W692" s="530"/>
    </row>
    <row r="693">
      <c r="W693" s="530"/>
    </row>
    <row r="694">
      <c r="W694" s="530"/>
    </row>
    <row r="695">
      <c r="W695" s="530"/>
    </row>
    <row r="696">
      <c r="W696" s="530"/>
    </row>
    <row r="697">
      <c r="W697" s="530"/>
    </row>
    <row r="698">
      <c r="W698" s="530"/>
    </row>
    <row r="699">
      <c r="W699" s="530"/>
    </row>
    <row r="700">
      <c r="W700" s="530"/>
    </row>
    <row r="701">
      <c r="W701" s="530"/>
    </row>
    <row r="702">
      <c r="W702" s="530"/>
    </row>
    <row r="703">
      <c r="W703" s="530"/>
    </row>
    <row r="704">
      <c r="W704" s="530"/>
    </row>
    <row r="705">
      <c r="W705" s="530"/>
    </row>
    <row r="706">
      <c r="W706" s="530"/>
    </row>
    <row r="707">
      <c r="W707" s="530"/>
    </row>
    <row r="708">
      <c r="W708" s="530"/>
    </row>
    <row r="709">
      <c r="W709" s="530"/>
    </row>
    <row r="710">
      <c r="W710" s="530"/>
    </row>
    <row r="711">
      <c r="W711" s="530"/>
    </row>
    <row r="712">
      <c r="W712" s="530"/>
    </row>
    <row r="713">
      <c r="W713" s="530"/>
    </row>
    <row r="714">
      <c r="W714" s="530"/>
    </row>
    <row r="715">
      <c r="W715" s="530"/>
    </row>
    <row r="716">
      <c r="W716" s="530"/>
    </row>
    <row r="717">
      <c r="W717" s="530"/>
    </row>
    <row r="718">
      <c r="W718" s="530"/>
    </row>
    <row r="719">
      <c r="W719" s="530"/>
    </row>
    <row r="720">
      <c r="W720" s="530"/>
    </row>
    <row r="721">
      <c r="W721" s="530"/>
    </row>
    <row r="722">
      <c r="W722" s="530"/>
    </row>
    <row r="723">
      <c r="W723" s="530"/>
    </row>
    <row r="724">
      <c r="W724" s="530"/>
    </row>
    <row r="725">
      <c r="W725" s="530"/>
    </row>
    <row r="726">
      <c r="W726" s="530"/>
    </row>
    <row r="727">
      <c r="W727" s="530"/>
    </row>
    <row r="728">
      <c r="W728" s="530"/>
    </row>
    <row r="729">
      <c r="W729" s="530"/>
    </row>
    <row r="730">
      <c r="W730" s="530"/>
    </row>
    <row r="731">
      <c r="W731" s="530"/>
    </row>
    <row r="732">
      <c r="W732" s="530"/>
    </row>
    <row r="733">
      <c r="W733" s="530"/>
    </row>
    <row r="734">
      <c r="W734" s="530"/>
    </row>
    <row r="735">
      <c r="W735" s="530"/>
    </row>
    <row r="736">
      <c r="W736" s="530"/>
    </row>
    <row r="737">
      <c r="W737" s="530"/>
    </row>
    <row r="738">
      <c r="W738" s="530"/>
    </row>
    <row r="739">
      <c r="W739" s="530"/>
    </row>
    <row r="740">
      <c r="W740" s="530"/>
    </row>
    <row r="741">
      <c r="W741" s="530"/>
    </row>
    <row r="742">
      <c r="W742" s="530"/>
    </row>
    <row r="743">
      <c r="W743" s="530"/>
    </row>
    <row r="744">
      <c r="W744" s="530"/>
    </row>
    <row r="745">
      <c r="W745" s="530"/>
    </row>
    <row r="746">
      <c r="W746" s="530"/>
    </row>
    <row r="747">
      <c r="W747" s="530"/>
    </row>
    <row r="748">
      <c r="W748" s="530"/>
    </row>
    <row r="749">
      <c r="W749" s="530"/>
    </row>
    <row r="750">
      <c r="W750" s="530"/>
    </row>
    <row r="751">
      <c r="W751" s="530"/>
    </row>
    <row r="752">
      <c r="W752" s="530"/>
    </row>
    <row r="753">
      <c r="W753" s="530"/>
    </row>
    <row r="754">
      <c r="W754" s="530"/>
    </row>
    <row r="755">
      <c r="W755" s="530"/>
    </row>
    <row r="756">
      <c r="W756" s="530"/>
    </row>
    <row r="757">
      <c r="W757" s="530"/>
    </row>
    <row r="758">
      <c r="W758" s="530"/>
    </row>
    <row r="759">
      <c r="W759" s="530"/>
    </row>
    <row r="760">
      <c r="W760" s="530"/>
    </row>
    <row r="761">
      <c r="W761" s="530"/>
    </row>
    <row r="762">
      <c r="W762" s="530"/>
    </row>
    <row r="763">
      <c r="W763" s="530"/>
    </row>
    <row r="764">
      <c r="W764" s="530"/>
    </row>
    <row r="765">
      <c r="W765" s="530"/>
    </row>
    <row r="766">
      <c r="W766" s="530"/>
    </row>
    <row r="767">
      <c r="W767" s="530"/>
    </row>
    <row r="768">
      <c r="W768" s="530"/>
    </row>
    <row r="769">
      <c r="W769" s="530"/>
    </row>
    <row r="770">
      <c r="W770" s="530"/>
    </row>
    <row r="771">
      <c r="W771" s="530"/>
    </row>
    <row r="772">
      <c r="W772" s="530"/>
    </row>
    <row r="773">
      <c r="W773" s="530"/>
    </row>
    <row r="774">
      <c r="W774" s="530"/>
    </row>
    <row r="775">
      <c r="W775" s="530"/>
    </row>
    <row r="776">
      <c r="W776" s="530"/>
    </row>
    <row r="777">
      <c r="W777" s="530"/>
    </row>
    <row r="778">
      <c r="W778" s="530"/>
    </row>
    <row r="779">
      <c r="W779" s="530"/>
    </row>
    <row r="780">
      <c r="W780" s="530"/>
    </row>
    <row r="781">
      <c r="W781" s="530"/>
    </row>
    <row r="782">
      <c r="W782" s="530"/>
    </row>
    <row r="783">
      <c r="W783" s="530"/>
    </row>
    <row r="784">
      <c r="W784" s="530"/>
    </row>
    <row r="785">
      <c r="W785" s="530"/>
    </row>
    <row r="786">
      <c r="W786" s="530"/>
    </row>
    <row r="787">
      <c r="W787" s="530"/>
    </row>
    <row r="788">
      <c r="W788" s="530"/>
    </row>
    <row r="789">
      <c r="W789" s="530"/>
    </row>
    <row r="790">
      <c r="W790" s="530"/>
    </row>
    <row r="791">
      <c r="W791" s="530"/>
    </row>
    <row r="792">
      <c r="W792" s="530"/>
    </row>
    <row r="793">
      <c r="W793" s="530"/>
    </row>
    <row r="794">
      <c r="W794" s="530"/>
    </row>
    <row r="795">
      <c r="W795" s="530"/>
    </row>
    <row r="796">
      <c r="W796" s="530"/>
    </row>
    <row r="797">
      <c r="W797" s="530"/>
    </row>
    <row r="798">
      <c r="W798" s="530"/>
    </row>
    <row r="799">
      <c r="W799" s="530"/>
    </row>
    <row r="800">
      <c r="W800" s="530"/>
    </row>
    <row r="801">
      <c r="W801" s="530"/>
    </row>
    <row r="802">
      <c r="W802" s="530"/>
    </row>
    <row r="803">
      <c r="W803" s="530"/>
    </row>
    <row r="804">
      <c r="W804" s="530"/>
    </row>
    <row r="805">
      <c r="W805" s="530"/>
    </row>
    <row r="806">
      <c r="W806" s="530"/>
    </row>
    <row r="807">
      <c r="W807" s="530"/>
    </row>
    <row r="808">
      <c r="W808" s="530"/>
    </row>
    <row r="809">
      <c r="W809" s="530"/>
    </row>
    <row r="810">
      <c r="W810" s="530"/>
    </row>
    <row r="811">
      <c r="W811" s="530"/>
    </row>
    <row r="812">
      <c r="W812" s="530"/>
    </row>
    <row r="813">
      <c r="W813" s="530"/>
    </row>
    <row r="814">
      <c r="W814" s="530"/>
    </row>
    <row r="815">
      <c r="W815" s="530"/>
    </row>
    <row r="816">
      <c r="W816" s="530"/>
    </row>
    <row r="817">
      <c r="W817" s="530"/>
    </row>
    <row r="818">
      <c r="W818" s="530"/>
    </row>
    <row r="819">
      <c r="W819" s="530"/>
    </row>
    <row r="820">
      <c r="W820" s="530"/>
    </row>
    <row r="821">
      <c r="W821" s="530"/>
    </row>
    <row r="822">
      <c r="W822" s="530"/>
    </row>
    <row r="823">
      <c r="W823" s="530"/>
    </row>
    <row r="824">
      <c r="W824" s="530"/>
    </row>
    <row r="825">
      <c r="W825" s="530"/>
    </row>
    <row r="826">
      <c r="W826" s="530"/>
    </row>
    <row r="827">
      <c r="W827" s="530"/>
    </row>
    <row r="828">
      <c r="W828" s="530"/>
    </row>
    <row r="829">
      <c r="W829" s="530"/>
    </row>
    <row r="830">
      <c r="W830" s="530"/>
    </row>
    <row r="831">
      <c r="W831" s="530"/>
    </row>
    <row r="832">
      <c r="W832" s="530"/>
    </row>
    <row r="833">
      <c r="W833" s="530"/>
    </row>
    <row r="834">
      <c r="W834" s="530"/>
    </row>
    <row r="835">
      <c r="W835" s="530"/>
    </row>
    <row r="836">
      <c r="W836" s="530"/>
    </row>
    <row r="837">
      <c r="W837" s="530"/>
    </row>
    <row r="838">
      <c r="W838" s="530"/>
    </row>
    <row r="839">
      <c r="W839" s="530"/>
    </row>
    <row r="840">
      <c r="W840" s="530"/>
    </row>
    <row r="841">
      <c r="W841" s="530"/>
    </row>
    <row r="842">
      <c r="W842" s="530"/>
    </row>
    <row r="843">
      <c r="W843" s="530"/>
    </row>
    <row r="844">
      <c r="W844" s="530"/>
    </row>
    <row r="845">
      <c r="W845" s="530"/>
    </row>
    <row r="846">
      <c r="W846" s="530"/>
    </row>
    <row r="847">
      <c r="W847" s="530"/>
    </row>
    <row r="848">
      <c r="W848" s="530"/>
    </row>
    <row r="849">
      <c r="W849" s="530"/>
    </row>
    <row r="850">
      <c r="W850" s="530"/>
    </row>
    <row r="851">
      <c r="W851" s="530"/>
    </row>
    <row r="852">
      <c r="W852" s="530"/>
    </row>
    <row r="853">
      <c r="W853" s="530"/>
    </row>
    <row r="854">
      <c r="W854" s="530"/>
    </row>
    <row r="855">
      <c r="W855" s="530"/>
    </row>
    <row r="856">
      <c r="W856" s="530"/>
    </row>
    <row r="857">
      <c r="W857" s="530"/>
    </row>
    <row r="858">
      <c r="W858" s="530"/>
    </row>
    <row r="859">
      <c r="W859" s="530"/>
    </row>
    <row r="860">
      <c r="W860" s="530"/>
    </row>
    <row r="861">
      <c r="W861" s="530"/>
    </row>
    <row r="862">
      <c r="W862" s="530"/>
    </row>
    <row r="863">
      <c r="W863" s="530"/>
    </row>
    <row r="864">
      <c r="W864" s="530"/>
    </row>
    <row r="865">
      <c r="W865" s="530"/>
    </row>
    <row r="866">
      <c r="W866" s="530"/>
    </row>
    <row r="867">
      <c r="W867" s="530"/>
    </row>
    <row r="868">
      <c r="W868" s="530"/>
    </row>
    <row r="869">
      <c r="W869" s="530"/>
    </row>
    <row r="870">
      <c r="W870" s="530"/>
    </row>
    <row r="871">
      <c r="W871" s="530"/>
    </row>
    <row r="872">
      <c r="W872" s="530"/>
    </row>
    <row r="873">
      <c r="W873" s="530"/>
    </row>
    <row r="874">
      <c r="W874" s="530"/>
    </row>
    <row r="875">
      <c r="W875" s="530"/>
    </row>
    <row r="876">
      <c r="W876" s="530"/>
    </row>
    <row r="877">
      <c r="W877" s="530"/>
    </row>
    <row r="878">
      <c r="W878" s="530"/>
    </row>
    <row r="879">
      <c r="W879" s="530"/>
    </row>
    <row r="880">
      <c r="W880" s="530"/>
    </row>
    <row r="881">
      <c r="W881" s="530"/>
    </row>
    <row r="882">
      <c r="W882" s="530"/>
    </row>
    <row r="883">
      <c r="W883" s="530"/>
    </row>
    <row r="884">
      <c r="W884" s="530"/>
    </row>
    <row r="885">
      <c r="W885" s="530"/>
    </row>
    <row r="886">
      <c r="W886" s="530"/>
    </row>
    <row r="887">
      <c r="W887" s="530"/>
    </row>
    <row r="888">
      <c r="W888" s="530"/>
    </row>
    <row r="889">
      <c r="W889" s="530"/>
    </row>
    <row r="890">
      <c r="W890" s="530"/>
    </row>
    <row r="891">
      <c r="W891" s="530"/>
    </row>
    <row r="892">
      <c r="W892" s="530"/>
    </row>
    <row r="893">
      <c r="W893" s="530"/>
    </row>
    <row r="894">
      <c r="W894" s="530"/>
    </row>
    <row r="895">
      <c r="W895" s="530"/>
    </row>
    <row r="896">
      <c r="W896" s="530"/>
    </row>
    <row r="897">
      <c r="W897" s="530"/>
    </row>
    <row r="898">
      <c r="W898" s="530"/>
    </row>
    <row r="899">
      <c r="W899" s="530"/>
    </row>
    <row r="900">
      <c r="W900" s="530"/>
    </row>
    <row r="901">
      <c r="W901" s="530"/>
    </row>
    <row r="902">
      <c r="W902" s="530"/>
    </row>
    <row r="903">
      <c r="W903" s="530"/>
    </row>
    <row r="904">
      <c r="W904" s="530"/>
    </row>
    <row r="905">
      <c r="W905" s="530"/>
    </row>
    <row r="906">
      <c r="W906" s="530"/>
    </row>
    <row r="907">
      <c r="W907" s="530"/>
    </row>
    <row r="908">
      <c r="W908" s="530"/>
    </row>
    <row r="909">
      <c r="W909" s="530"/>
    </row>
    <row r="910">
      <c r="W910" s="530"/>
    </row>
    <row r="911">
      <c r="W911" s="530"/>
    </row>
    <row r="912">
      <c r="W912" s="530"/>
    </row>
    <row r="913">
      <c r="W913" s="530"/>
    </row>
    <row r="914">
      <c r="W914" s="530"/>
    </row>
    <row r="915">
      <c r="W915" s="530"/>
    </row>
    <row r="916">
      <c r="W916" s="530"/>
    </row>
    <row r="917">
      <c r="W917" s="530"/>
    </row>
    <row r="918">
      <c r="W918" s="530"/>
    </row>
    <row r="919">
      <c r="W919" s="530"/>
    </row>
    <row r="920">
      <c r="W920" s="530"/>
    </row>
    <row r="921">
      <c r="W921" s="530"/>
    </row>
    <row r="922">
      <c r="W922" s="530"/>
    </row>
    <row r="923">
      <c r="W923" s="530"/>
    </row>
    <row r="924">
      <c r="W924" s="530"/>
    </row>
    <row r="925">
      <c r="W925" s="530"/>
    </row>
    <row r="926">
      <c r="W926" s="530"/>
    </row>
    <row r="927">
      <c r="W927" s="530"/>
    </row>
    <row r="928">
      <c r="W928" s="530"/>
    </row>
    <row r="929">
      <c r="W929" s="530"/>
    </row>
    <row r="930">
      <c r="W930" s="530"/>
    </row>
    <row r="931">
      <c r="W931" s="530"/>
    </row>
    <row r="932">
      <c r="W932" s="530"/>
    </row>
    <row r="933">
      <c r="W933" s="530"/>
    </row>
    <row r="934">
      <c r="W934" s="530"/>
    </row>
    <row r="935">
      <c r="W935" s="530"/>
    </row>
    <row r="936">
      <c r="W936" s="530"/>
    </row>
    <row r="937">
      <c r="W937" s="530"/>
    </row>
    <row r="938">
      <c r="W938" s="530"/>
    </row>
    <row r="939">
      <c r="W939" s="530"/>
    </row>
    <row r="940">
      <c r="W940" s="530"/>
    </row>
    <row r="941">
      <c r="W941" s="530"/>
    </row>
    <row r="942">
      <c r="W942" s="530"/>
    </row>
    <row r="943">
      <c r="W943" s="530"/>
    </row>
    <row r="944">
      <c r="W944" s="530"/>
    </row>
    <row r="945">
      <c r="W945" s="530"/>
    </row>
    <row r="946">
      <c r="W946" s="530"/>
    </row>
    <row r="947">
      <c r="W947" s="530"/>
    </row>
    <row r="948">
      <c r="W948" s="530"/>
    </row>
    <row r="949">
      <c r="W949" s="530"/>
    </row>
    <row r="950">
      <c r="W950" s="530"/>
    </row>
    <row r="951">
      <c r="W951" s="530"/>
    </row>
    <row r="952">
      <c r="W952" s="530"/>
    </row>
    <row r="953">
      <c r="W953" s="530"/>
    </row>
    <row r="954">
      <c r="W954" s="530"/>
    </row>
    <row r="955">
      <c r="W955" s="530"/>
    </row>
    <row r="956">
      <c r="W956" s="530"/>
    </row>
    <row r="957">
      <c r="W957" s="530"/>
    </row>
    <row r="958">
      <c r="W958" s="530"/>
    </row>
    <row r="959">
      <c r="W959" s="530"/>
    </row>
    <row r="960">
      <c r="W960" s="530"/>
    </row>
    <row r="961">
      <c r="W961" s="530"/>
    </row>
    <row r="962">
      <c r="W962" s="530"/>
    </row>
    <row r="963">
      <c r="W963" s="530"/>
    </row>
    <row r="964">
      <c r="W964" s="530"/>
    </row>
    <row r="965">
      <c r="W965" s="530"/>
    </row>
    <row r="966">
      <c r="W966" s="530"/>
    </row>
    <row r="967">
      <c r="W967" s="530"/>
    </row>
    <row r="968">
      <c r="W968" s="530"/>
    </row>
    <row r="969">
      <c r="W969" s="530"/>
    </row>
    <row r="970">
      <c r="W970" s="530"/>
    </row>
    <row r="971">
      <c r="W971" s="530"/>
    </row>
    <row r="972">
      <c r="W972" s="530"/>
    </row>
    <row r="973">
      <c r="W973" s="530"/>
    </row>
    <row r="974">
      <c r="W974" s="530"/>
    </row>
    <row r="975">
      <c r="W975" s="530"/>
    </row>
    <row r="976">
      <c r="W976" s="530"/>
    </row>
    <row r="977">
      <c r="W977" s="530"/>
    </row>
    <row r="978">
      <c r="W978" s="530"/>
    </row>
    <row r="979">
      <c r="W979" s="530"/>
    </row>
    <row r="980">
      <c r="W980" s="530"/>
    </row>
    <row r="981">
      <c r="W981" s="530"/>
    </row>
    <row r="982">
      <c r="W982" s="530"/>
    </row>
    <row r="983">
      <c r="W983" s="530"/>
    </row>
    <row r="984">
      <c r="W984" s="530"/>
    </row>
    <row r="985">
      <c r="W985" s="530"/>
    </row>
    <row r="986">
      <c r="W986" s="530"/>
    </row>
    <row r="987">
      <c r="W987" s="530"/>
    </row>
  </sheetData>
  <autoFilter ref="$A$1:$GA$254"/>
  <mergeCells count="1644">
    <mergeCell ref="CR2:CT2"/>
    <mergeCell ref="BT3:BW3"/>
    <mergeCell ref="CR3:CT3"/>
    <mergeCell ref="BT4:BW4"/>
    <mergeCell ref="CR4:CT4"/>
    <mergeCell ref="DV4:DZ4"/>
    <mergeCell ref="DV5:DZ5"/>
    <mergeCell ref="DV6:DZ6"/>
    <mergeCell ref="CR5:CT5"/>
    <mergeCell ref="CR6:CT6"/>
    <mergeCell ref="CR7:CU7"/>
    <mergeCell ref="DI7:DL7"/>
    <mergeCell ref="BT8:BW8"/>
    <mergeCell ref="DV8:DX8"/>
    <mergeCell ref="DV9:DX9"/>
    <mergeCell ref="CR11:CT11"/>
    <mergeCell ref="CR12:CT12"/>
    <mergeCell ref="DV11:EB11"/>
    <mergeCell ref="DV12:EB12"/>
    <mergeCell ref="CR8:CU8"/>
    <mergeCell ref="CR9:CU9"/>
    <mergeCell ref="CR10:CT10"/>
    <mergeCell ref="DI10:DK10"/>
    <mergeCell ref="DN10:DO10"/>
    <mergeCell ref="DN11:DO11"/>
    <mergeCell ref="DN12:DO12"/>
    <mergeCell ref="F2:G2"/>
    <mergeCell ref="H2:J2"/>
    <mergeCell ref="DI2:DK2"/>
    <mergeCell ref="F3:G3"/>
    <mergeCell ref="H3:J3"/>
    <mergeCell ref="T3:U3"/>
    <mergeCell ref="DV3:DZ3"/>
    <mergeCell ref="F4:G4"/>
    <mergeCell ref="H4:J4"/>
    <mergeCell ref="T4:U4"/>
    <mergeCell ref="F5:G5"/>
    <mergeCell ref="H5:J5"/>
    <mergeCell ref="F6:G6"/>
    <mergeCell ref="H6:J6"/>
    <mergeCell ref="H11:J11"/>
    <mergeCell ref="H12:J12"/>
    <mergeCell ref="H13:J13"/>
    <mergeCell ref="H14:J14"/>
    <mergeCell ref="H15:J15"/>
    <mergeCell ref="H16:J16"/>
    <mergeCell ref="H17:J17"/>
    <mergeCell ref="F7:G7"/>
    <mergeCell ref="H7:J7"/>
    <mergeCell ref="F8:G8"/>
    <mergeCell ref="H8:J8"/>
    <mergeCell ref="F9:G9"/>
    <mergeCell ref="H9:J9"/>
    <mergeCell ref="H10:J10"/>
    <mergeCell ref="BT9:BW9"/>
    <mergeCell ref="BT11:BW11"/>
    <mergeCell ref="BT12:BW12"/>
    <mergeCell ref="BT13:BU13"/>
    <mergeCell ref="CR13:CT13"/>
    <mergeCell ref="DV13:EB13"/>
    <mergeCell ref="CR14:CU14"/>
    <mergeCell ref="DN13:DO13"/>
    <mergeCell ref="DI14:DL14"/>
    <mergeCell ref="CR15:CU15"/>
    <mergeCell ref="DV15:DX15"/>
    <mergeCell ref="CR16:CU16"/>
    <mergeCell ref="DV16:DX16"/>
    <mergeCell ref="CR17:CT17"/>
    <mergeCell ref="CR19:CT19"/>
    <mergeCell ref="CR20:CT20"/>
    <mergeCell ref="DI20:DK20"/>
    <mergeCell ref="DN20:DO20"/>
    <mergeCell ref="H32:J32"/>
    <mergeCell ref="H33:J33"/>
    <mergeCell ref="H34:J34"/>
    <mergeCell ref="H35:J35"/>
    <mergeCell ref="H36:J36"/>
    <mergeCell ref="H37:J37"/>
    <mergeCell ref="H38:J38"/>
    <mergeCell ref="H39:J39"/>
    <mergeCell ref="H40:J40"/>
    <mergeCell ref="BT40:BW40"/>
    <mergeCell ref="CR40:CT40"/>
    <mergeCell ref="CR41:CT41"/>
    <mergeCell ref="DI41:DK41"/>
    <mergeCell ref="CR42:CT42"/>
    <mergeCell ref="CR43:CT43"/>
    <mergeCell ref="CR44:CT44"/>
    <mergeCell ref="DI44:DK44"/>
    <mergeCell ref="CR45:CT45"/>
    <mergeCell ref="CR46:CT46"/>
    <mergeCell ref="DI47:DK47"/>
    <mergeCell ref="DN47:DO47"/>
    <mergeCell ref="CR50:CT50"/>
    <mergeCell ref="CR51:CT51"/>
    <mergeCell ref="BT57:BW57"/>
    <mergeCell ref="CR57:CT57"/>
    <mergeCell ref="BT58:BW58"/>
    <mergeCell ref="CR58:CT58"/>
    <mergeCell ref="CR47:CT47"/>
    <mergeCell ref="BT48:BW48"/>
    <mergeCell ref="CR48:CT48"/>
    <mergeCell ref="BT49:BW49"/>
    <mergeCell ref="DI50:DK50"/>
    <mergeCell ref="BT51:BW51"/>
    <mergeCell ref="BT52:BW52"/>
    <mergeCell ref="DD57:DE57"/>
    <mergeCell ref="DD58:DE58"/>
    <mergeCell ref="DN60:DO60"/>
    <mergeCell ref="DN61:DO61"/>
    <mergeCell ref="DN62:DO62"/>
    <mergeCell ref="DI63:DK63"/>
    <mergeCell ref="CR49:CT49"/>
    <mergeCell ref="CR52:CT52"/>
    <mergeCell ref="CR53:CT53"/>
    <mergeCell ref="CR54:CT54"/>
    <mergeCell ref="CR55:CT55"/>
    <mergeCell ref="CR56:CT56"/>
    <mergeCell ref="CR59:CT59"/>
    <mergeCell ref="CR103:CU103"/>
    <mergeCell ref="CR104:CU104"/>
    <mergeCell ref="CR105:CT105"/>
    <mergeCell ref="CR96:CT96"/>
    <mergeCell ref="CR97:CT97"/>
    <mergeCell ref="CR98:CT98"/>
    <mergeCell ref="CR99:CT99"/>
    <mergeCell ref="CR100:CT100"/>
    <mergeCell ref="CR101:CT101"/>
    <mergeCell ref="CR102:CU102"/>
    <mergeCell ref="DV97:DX97"/>
    <mergeCell ref="DV100:EA100"/>
    <mergeCell ref="DV101:EA101"/>
    <mergeCell ref="DV102:DY102"/>
    <mergeCell ref="DV103:DY103"/>
    <mergeCell ref="DV106:DX106"/>
    <mergeCell ref="DV107:DX107"/>
    <mergeCell ref="DV108:DZ108"/>
    <mergeCell ref="DV109:EA109"/>
    <mergeCell ref="DV111:DZ111"/>
    <mergeCell ref="DV112:DZ112"/>
    <mergeCell ref="DV115:DY115"/>
    <mergeCell ref="DV116:DY116"/>
    <mergeCell ref="DV118:DX118"/>
    <mergeCell ref="DV119:DW119"/>
    <mergeCell ref="DV120:DX120"/>
    <mergeCell ref="DV122:DY122"/>
    <mergeCell ref="DV123:DY123"/>
    <mergeCell ref="DV125:DZ125"/>
    <mergeCell ref="DV126:DZ126"/>
    <mergeCell ref="DV128:DZ128"/>
    <mergeCell ref="DV140:DX140"/>
    <mergeCell ref="DV141:DX141"/>
    <mergeCell ref="DV143:DX143"/>
    <mergeCell ref="DV144:DX144"/>
    <mergeCell ref="DV129:DZ129"/>
    <mergeCell ref="DV131:DX131"/>
    <mergeCell ref="DV132:DX132"/>
    <mergeCell ref="DV135:DY135"/>
    <mergeCell ref="DV136:DY136"/>
    <mergeCell ref="DV138:DY138"/>
    <mergeCell ref="DV139:DY139"/>
    <mergeCell ref="DV21:EA21"/>
    <mergeCell ref="DV23:EA23"/>
    <mergeCell ref="DV24:EA24"/>
    <mergeCell ref="DV25:EA25"/>
    <mergeCell ref="DV27:DY27"/>
    <mergeCell ref="DV28:DY28"/>
    <mergeCell ref="DV30:DX30"/>
    <mergeCell ref="DV31:DX31"/>
    <mergeCell ref="DV33:DX33"/>
    <mergeCell ref="DV40:DZ40"/>
    <mergeCell ref="DV42:DX42"/>
    <mergeCell ref="DV43:DX43"/>
    <mergeCell ref="DV45:DX45"/>
    <mergeCell ref="DV46:DX46"/>
    <mergeCell ref="DV48:DX48"/>
    <mergeCell ref="DV49:DX49"/>
    <mergeCell ref="DV51:DY51"/>
    <mergeCell ref="DV52:DY52"/>
    <mergeCell ref="DV54:DX54"/>
    <mergeCell ref="DV55:DX55"/>
    <mergeCell ref="DV57:DY57"/>
    <mergeCell ref="DV58:DY58"/>
    <mergeCell ref="DV60:DZ60"/>
    <mergeCell ref="DV61:DZ61"/>
    <mergeCell ref="DV62:DZ62"/>
    <mergeCell ref="DV64:DX64"/>
    <mergeCell ref="DV65:DX65"/>
    <mergeCell ref="DV67:DY67"/>
    <mergeCell ref="DV68:DY68"/>
    <mergeCell ref="DV70:DY70"/>
    <mergeCell ref="DV71:DY71"/>
    <mergeCell ref="DV73:DZ73"/>
    <mergeCell ref="DV74:DZ74"/>
    <mergeCell ref="DV75:EA75"/>
    <mergeCell ref="DV76:DY76"/>
    <mergeCell ref="DV77:DY77"/>
    <mergeCell ref="DV78:DX78"/>
    <mergeCell ref="DV79:DX79"/>
    <mergeCell ref="DV82:DZ82"/>
    <mergeCell ref="DV83:EA83"/>
    <mergeCell ref="DV84:DX84"/>
    <mergeCell ref="DV85:DX85"/>
    <mergeCell ref="DV88:DY88"/>
    <mergeCell ref="DV89:DY89"/>
    <mergeCell ref="DV90:DY90"/>
    <mergeCell ref="DV91:DY91"/>
    <mergeCell ref="DV94:DY94"/>
    <mergeCell ref="DV95:DY95"/>
    <mergeCell ref="DV96:DX96"/>
    <mergeCell ref="F95:G95"/>
    <mergeCell ref="F96:G96"/>
    <mergeCell ref="H96:J96"/>
    <mergeCell ref="F97:G97"/>
    <mergeCell ref="H97:J97"/>
    <mergeCell ref="F98:G98"/>
    <mergeCell ref="H98:J98"/>
    <mergeCell ref="F99:G99"/>
    <mergeCell ref="H99:J99"/>
    <mergeCell ref="F100:G100"/>
    <mergeCell ref="H100:J100"/>
    <mergeCell ref="F101:G101"/>
    <mergeCell ref="H101:J101"/>
    <mergeCell ref="H102:J102"/>
    <mergeCell ref="F102:G102"/>
    <mergeCell ref="F103:G103"/>
    <mergeCell ref="H103:J103"/>
    <mergeCell ref="F104:G104"/>
    <mergeCell ref="H104:J104"/>
    <mergeCell ref="F105:G105"/>
    <mergeCell ref="H105:J105"/>
    <mergeCell ref="F106:G106"/>
    <mergeCell ref="H106:J106"/>
    <mergeCell ref="F107:G107"/>
    <mergeCell ref="H107:J107"/>
    <mergeCell ref="F108:G108"/>
    <mergeCell ref="H108:J108"/>
    <mergeCell ref="H109:J109"/>
    <mergeCell ref="F109:G109"/>
    <mergeCell ref="F110:G110"/>
    <mergeCell ref="H110:J110"/>
    <mergeCell ref="F111:G111"/>
    <mergeCell ref="H111:J111"/>
    <mergeCell ref="F112:G112"/>
    <mergeCell ref="H112:J112"/>
    <mergeCell ref="F113:G113"/>
    <mergeCell ref="H113:J113"/>
    <mergeCell ref="F114:G114"/>
    <mergeCell ref="H114:J114"/>
    <mergeCell ref="F115:G115"/>
    <mergeCell ref="H115:J115"/>
    <mergeCell ref="H116:J116"/>
    <mergeCell ref="F116:G116"/>
    <mergeCell ref="F117:G117"/>
    <mergeCell ref="H117:J117"/>
    <mergeCell ref="F118:G118"/>
    <mergeCell ref="H118:J118"/>
    <mergeCell ref="F119:G119"/>
    <mergeCell ref="H119:J119"/>
    <mergeCell ref="F120:G120"/>
    <mergeCell ref="H120:J120"/>
    <mergeCell ref="F121:G121"/>
    <mergeCell ref="H121:J121"/>
    <mergeCell ref="F122:G122"/>
    <mergeCell ref="H122:J122"/>
    <mergeCell ref="H123:J123"/>
    <mergeCell ref="F123:G123"/>
    <mergeCell ref="F124:G124"/>
    <mergeCell ref="H124:J124"/>
    <mergeCell ref="F125:G125"/>
    <mergeCell ref="H125:J125"/>
    <mergeCell ref="F126:G126"/>
    <mergeCell ref="H126:J126"/>
    <mergeCell ref="F127:G127"/>
    <mergeCell ref="H127:J127"/>
    <mergeCell ref="F128:G128"/>
    <mergeCell ref="H128:J128"/>
    <mergeCell ref="F129:G129"/>
    <mergeCell ref="H129:J129"/>
    <mergeCell ref="H130:J130"/>
    <mergeCell ref="F130:G130"/>
    <mergeCell ref="F131:G131"/>
    <mergeCell ref="H131:J131"/>
    <mergeCell ref="F132:G132"/>
    <mergeCell ref="H132:J132"/>
    <mergeCell ref="F133:G133"/>
    <mergeCell ref="H133:J133"/>
    <mergeCell ref="F134:G134"/>
    <mergeCell ref="H134:J134"/>
    <mergeCell ref="F135:G135"/>
    <mergeCell ref="H135:J135"/>
    <mergeCell ref="F136:G136"/>
    <mergeCell ref="H136:J136"/>
    <mergeCell ref="H137:J137"/>
    <mergeCell ref="F137:G137"/>
    <mergeCell ref="F138:G138"/>
    <mergeCell ref="H138:J138"/>
    <mergeCell ref="F139:G139"/>
    <mergeCell ref="H139:J139"/>
    <mergeCell ref="F140:G140"/>
    <mergeCell ref="H140:J140"/>
    <mergeCell ref="F141:G141"/>
    <mergeCell ref="H141:J141"/>
    <mergeCell ref="F142:G142"/>
    <mergeCell ref="H142:J142"/>
    <mergeCell ref="F143:G143"/>
    <mergeCell ref="H143:J143"/>
    <mergeCell ref="H144:J144"/>
    <mergeCell ref="F38:G38"/>
    <mergeCell ref="F39:G39"/>
    <mergeCell ref="F40:G40"/>
    <mergeCell ref="F41:G41"/>
    <mergeCell ref="H41:J41"/>
    <mergeCell ref="F42:G42"/>
    <mergeCell ref="H42:J42"/>
    <mergeCell ref="F43:G43"/>
    <mergeCell ref="H43:J43"/>
    <mergeCell ref="F44:G44"/>
    <mergeCell ref="H44:J44"/>
    <mergeCell ref="F45:G45"/>
    <mergeCell ref="H45:J45"/>
    <mergeCell ref="H46:J46"/>
    <mergeCell ref="F242:G242"/>
    <mergeCell ref="F243:G243"/>
    <mergeCell ref="H243:J243"/>
    <mergeCell ref="F244:G244"/>
    <mergeCell ref="H244:J244"/>
    <mergeCell ref="F245:G245"/>
    <mergeCell ref="H245:J245"/>
    <mergeCell ref="F246:G246"/>
    <mergeCell ref="H246:J246"/>
    <mergeCell ref="F247:G247"/>
    <mergeCell ref="H247:J247"/>
    <mergeCell ref="F248:G248"/>
    <mergeCell ref="H248:J248"/>
    <mergeCell ref="H249:J249"/>
    <mergeCell ref="F10:G10"/>
    <mergeCell ref="F11:G11"/>
    <mergeCell ref="F12:G12"/>
    <mergeCell ref="F13:G13"/>
    <mergeCell ref="F14:G14"/>
    <mergeCell ref="F15:G15"/>
    <mergeCell ref="F16:G16"/>
    <mergeCell ref="F17:G17"/>
    <mergeCell ref="F18:G18"/>
    <mergeCell ref="H18:J18"/>
    <mergeCell ref="F19:G19"/>
    <mergeCell ref="H19:J19"/>
    <mergeCell ref="F20:G20"/>
    <mergeCell ref="H20:J20"/>
    <mergeCell ref="F21:G21"/>
    <mergeCell ref="H21:J21"/>
    <mergeCell ref="F22:G22"/>
    <mergeCell ref="H22:J22"/>
    <mergeCell ref="F23:G23"/>
    <mergeCell ref="H23:J23"/>
    <mergeCell ref="H24:J24"/>
    <mergeCell ref="F24:G24"/>
    <mergeCell ref="F25:G25"/>
    <mergeCell ref="F26:G26"/>
    <mergeCell ref="F27:G27"/>
    <mergeCell ref="F28:G28"/>
    <mergeCell ref="F29:G29"/>
    <mergeCell ref="F30:G30"/>
    <mergeCell ref="H25:J25"/>
    <mergeCell ref="H26:J26"/>
    <mergeCell ref="H27:J27"/>
    <mergeCell ref="H28:J28"/>
    <mergeCell ref="H29:J29"/>
    <mergeCell ref="H30:J30"/>
    <mergeCell ref="H31:J31"/>
    <mergeCell ref="F31:G31"/>
    <mergeCell ref="F32:G32"/>
    <mergeCell ref="F33:G33"/>
    <mergeCell ref="F34:G34"/>
    <mergeCell ref="F35:G35"/>
    <mergeCell ref="F36:G36"/>
    <mergeCell ref="F37:G37"/>
    <mergeCell ref="F253:G253"/>
    <mergeCell ref="H253:J253"/>
    <mergeCell ref="F254:G254"/>
    <mergeCell ref="H254:J254"/>
    <mergeCell ref="F249:G249"/>
    <mergeCell ref="F250:G250"/>
    <mergeCell ref="H250:J250"/>
    <mergeCell ref="F251:G251"/>
    <mergeCell ref="H251:J251"/>
    <mergeCell ref="F252:G252"/>
    <mergeCell ref="H252:J252"/>
    <mergeCell ref="F193:G193"/>
    <mergeCell ref="F194:G194"/>
    <mergeCell ref="H194:J194"/>
    <mergeCell ref="F195:G195"/>
    <mergeCell ref="H195:J195"/>
    <mergeCell ref="F196:G196"/>
    <mergeCell ref="H196:J196"/>
    <mergeCell ref="F197:G197"/>
    <mergeCell ref="H197:J197"/>
    <mergeCell ref="F198:G198"/>
    <mergeCell ref="H198:J198"/>
    <mergeCell ref="F199:G199"/>
    <mergeCell ref="H199:J199"/>
    <mergeCell ref="H200:J200"/>
    <mergeCell ref="F200:G200"/>
    <mergeCell ref="F201:G201"/>
    <mergeCell ref="H201:J201"/>
    <mergeCell ref="F202:G202"/>
    <mergeCell ref="H202:J202"/>
    <mergeCell ref="F203:G203"/>
    <mergeCell ref="H203:J203"/>
    <mergeCell ref="F204:G204"/>
    <mergeCell ref="H204:J204"/>
    <mergeCell ref="F205:G205"/>
    <mergeCell ref="H205:J205"/>
    <mergeCell ref="F206:G206"/>
    <mergeCell ref="H206:J206"/>
    <mergeCell ref="H207:J207"/>
    <mergeCell ref="F207:G207"/>
    <mergeCell ref="F208:G208"/>
    <mergeCell ref="H208:J208"/>
    <mergeCell ref="F209:G209"/>
    <mergeCell ref="H209:J209"/>
    <mergeCell ref="F210:G210"/>
    <mergeCell ref="H210:J210"/>
    <mergeCell ref="F211:G211"/>
    <mergeCell ref="H211:J211"/>
    <mergeCell ref="F212:G212"/>
    <mergeCell ref="H212:J212"/>
    <mergeCell ref="F213:G213"/>
    <mergeCell ref="H213:J213"/>
    <mergeCell ref="H214:J214"/>
    <mergeCell ref="F214:G214"/>
    <mergeCell ref="F215:G215"/>
    <mergeCell ref="H215:J215"/>
    <mergeCell ref="F216:G216"/>
    <mergeCell ref="H216:J216"/>
    <mergeCell ref="F217:G217"/>
    <mergeCell ref="H217:J217"/>
    <mergeCell ref="F218:G218"/>
    <mergeCell ref="H218:J218"/>
    <mergeCell ref="F219:G219"/>
    <mergeCell ref="H219:J219"/>
    <mergeCell ref="F220:G220"/>
    <mergeCell ref="H220:J220"/>
    <mergeCell ref="H221:J221"/>
    <mergeCell ref="F221:G221"/>
    <mergeCell ref="F222:G222"/>
    <mergeCell ref="H222:J222"/>
    <mergeCell ref="F223:G223"/>
    <mergeCell ref="H223:J223"/>
    <mergeCell ref="F224:G224"/>
    <mergeCell ref="H224:J224"/>
    <mergeCell ref="F225:G225"/>
    <mergeCell ref="H225:J225"/>
    <mergeCell ref="F226:G226"/>
    <mergeCell ref="H226:J226"/>
    <mergeCell ref="F227:G227"/>
    <mergeCell ref="H227:J227"/>
    <mergeCell ref="H228:J228"/>
    <mergeCell ref="F228:G228"/>
    <mergeCell ref="F229:G229"/>
    <mergeCell ref="H229:J229"/>
    <mergeCell ref="F230:G230"/>
    <mergeCell ref="H230:J230"/>
    <mergeCell ref="F231:G231"/>
    <mergeCell ref="H231:J231"/>
    <mergeCell ref="F232:G232"/>
    <mergeCell ref="H232:J232"/>
    <mergeCell ref="F233:G233"/>
    <mergeCell ref="H233:J233"/>
    <mergeCell ref="F234:G234"/>
    <mergeCell ref="H234:J234"/>
    <mergeCell ref="H235:J235"/>
    <mergeCell ref="F235:G235"/>
    <mergeCell ref="F236:G236"/>
    <mergeCell ref="H236:J236"/>
    <mergeCell ref="F237:G237"/>
    <mergeCell ref="H237:J237"/>
    <mergeCell ref="F238:G238"/>
    <mergeCell ref="H238:J238"/>
    <mergeCell ref="F239:G239"/>
    <mergeCell ref="H239:J239"/>
    <mergeCell ref="F240:G240"/>
    <mergeCell ref="H240:J240"/>
    <mergeCell ref="F241:G241"/>
    <mergeCell ref="H241:J241"/>
    <mergeCell ref="H242:J242"/>
    <mergeCell ref="DV37:DY37"/>
    <mergeCell ref="DV39:DZ39"/>
    <mergeCell ref="DI26:DK26"/>
    <mergeCell ref="DI29:DK29"/>
    <mergeCell ref="DI32:DK32"/>
    <mergeCell ref="DI34:DK34"/>
    <mergeCell ref="DV35:DX35"/>
    <mergeCell ref="DV36:DY36"/>
    <mergeCell ref="DI38:DK38"/>
    <mergeCell ref="DI17:DK17"/>
    <mergeCell ref="DN17:DO17"/>
    <mergeCell ref="BT18:BW18"/>
    <mergeCell ref="CR18:CT18"/>
    <mergeCell ref="DV18:DY18"/>
    <mergeCell ref="BT19:BW19"/>
    <mergeCell ref="DV19:DY19"/>
    <mergeCell ref="DN21:DO21"/>
    <mergeCell ref="DN24:DO24"/>
    <mergeCell ref="DN26:DO26"/>
    <mergeCell ref="DN27:DO27"/>
    <mergeCell ref="DN28:DO28"/>
    <mergeCell ref="DN32:DO32"/>
    <mergeCell ref="DN33:DO33"/>
    <mergeCell ref="DN35:DO35"/>
    <mergeCell ref="DN18:DO18"/>
    <mergeCell ref="DN19:DO19"/>
    <mergeCell ref="CR21:CT21"/>
    <mergeCell ref="CR22:CT22"/>
    <mergeCell ref="DI22:DK22"/>
    <mergeCell ref="CR23:CT23"/>
    <mergeCell ref="CR24:CT24"/>
    <mergeCell ref="CR29:CT29"/>
    <mergeCell ref="CR30:CT30"/>
    <mergeCell ref="CR25:CT25"/>
    <mergeCell ref="CR26:CT26"/>
    <mergeCell ref="BT27:BW27"/>
    <mergeCell ref="CR27:CT27"/>
    <mergeCell ref="BT28:BW28"/>
    <mergeCell ref="BT30:BW30"/>
    <mergeCell ref="BT31:BW31"/>
    <mergeCell ref="CR37:CT37"/>
    <mergeCell ref="CR38:CT38"/>
    <mergeCell ref="BT39:BW39"/>
    <mergeCell ref="CR39:CT39"/>
    <mergeCell ref="CR28:CT28"/>
    <mergeCell ref="CR31:CT31"/>
    <mergeCell ref="CR32:CT32"/>
    <mergeCell ref="CR33:CT33"/>
    <mergeCell ref="CR34:CT34"/>
    <mergeCell ref="CR35:CT35"/>
    <mergeCell ref="CR36:CT36"/>
    <mergeCell ref="FE2:FF2"/>
    <mergeCell ref="FE3:FF3"/>
    <mergeCell ref="FE4:FF4"/>
    <mergeCell ref="FE5:FF5"/>
    <mergeCell ref="FE6:FF6"/>
    <mergeCell ref="FE7:FF7"/>
    <mergeCell ref="FE8:FF8"/>
    <mergeCell ref="FE9:FF9"/>
    <mergeCell ref="FE10:FF10"/>
    <mergeCell ref="FE11:FF11"/>
    <mergeCell ref="FE12:FF12"/>
    <mergeCell ref="FE13:FF13"/>
    <mergeCell ref="FE14:FF14"/>
    <mergeCell ref="FE15:FF15"/>
    <mergeCell ref="FE16:FF16"/>
    <mergeCell ref="FE17:FF17"/>
    <mergeCell ref="FE18:FF18"/>
    <mergeCell ref="FC19:FD19"/>
    <mergeCell ref="FE19:FF19"/>
    <mergeCell ref="FE20:FF20"/>
    <mergeCell ref="FE21:FF21"/>
    <mergeCell ref="FE22:FF22"/>
    <mergeCell ref="FE23:FF23"/>
    <mergeCell ref="FC24:FD24"/>
    <mergeCell ref="FE24:FF24"/>
    <mergeCell ref="FE25:FF25"/>
    <mergeCell ref="FE26:FF26"/>
    <mergeCell ref="FE27:FF27"/>
    <mergeCell ref="FE28:FF28"/>
    <mergeCell ref="FE29:FF29"/>
    <mergeCell ref="FE30:FF30"/>
    <mergeCell ref="FE31:FF31"/>
    <mergeCell ref="FE32:FF32"/>
    <mergeCell ref="FE33:FF33"/>
    <mergeCell ref="FE34:FF34"/>
    <mergeCell ref="FE35:FF35"/>
    <mergeCell ref="FE37:FF37"/>
    <mergeCell ref="FE38:FF38"/>
    <mergeCell ref="FE39:FF39"/>
    <mergeCell ref="FE40:FF40"/>
    <mergeCell ref="FE41:FF41"/>
    <mergeCell ref="FE42:FF42"/>
    <mergeCell ref="FE43:FF43"/>
    <mergeCell ref="FE44:FF44"/>
    <mergeCell ref="FE45:FF45"/>
    <mergeCell ref="FE46:FF46"/>
    <mergeCell ref="FE47:FF47"/>
    <mergeCell ref="FE48:FF48"/>
    <mergeCell ref="FE49:FF49"/>
    <mergeCell ref="FE50:FF50"/>
    <mergeCell ref="FE52:FF52"/>
    <mergeCell ref="FE53:FF53"/>
    <mergeCell ref="FE54:FF54"/>
    <mergeCell ref="FE55:FF55"/>
    <mergeCell ref="FE56:FF56"/>
    <mergeCell ref="FE57:FF57"/>
    <mergeCell ref="FE58:FF58"/>
    <mergeCell ref="FE59:FF59"/>
    <mergeCell ref="FE60:FF60"/>
    <mergeCell ref="FE61:FF61"/>
    <mergeCell ref="FE62:FF62"/>
    <mergeCell ref="FE63:FF63"/>
    <mergeCell ref="FE64:FF64"/>
    <mergeCell ref="FE65:FF65"/>
    <mergeCell ref="FE66:FF66"/>
    <mergeCell ref="FE67:FF67"/>
    <mergeCell ref="FE68:FF68"/>
    <mergeCell ref="FE69:FF69"/>
    <mergeCell ref="FE70:FF70"/>
    <mergeCell ref="FE71:FF71"/>
    <mergeCell ref="FE72:FF72"/>
    <mergeCell ref="FC73:FD73"/>
    <mergeCell ref="FE73:FF73"/>
    <mergeCell ref="FE74:FF74"/>
    <mergeCell ref="FC75:FD75"/>
    <mergeCell ref="FE75:FF75"/>
    <mergeCell ref="FE76:FF76"/>
    <mergeCell ref="FE77:FF77"/>
    <mergeCell ref="FE78:FF78"/>
    <mergeCell ref="FC79:FD79"/>
    <mergeCell ref="FE79:FF79"/>
    <mergeCell ref="FE80:FF80"/>
    <mergeCell ref="FE81:FF81"/>
    <mergeCell ref="FE82:FF82"/>
    <mergeCell ref="FC83:FD83"/>
    <mergeCell ref="FE83:FF83"/>
    <mergeCell ref="FE84:FF84"/>
    <mergeCell ref="FE85:FF85"/>
    <mergeCell ref="FE86:FF86"/>
    <mergeCell ref="FE87:FF87"/>
    <mergeCell ref="FE88:FF88"/>
    <mergeCell ref="FE89:FF89"/>
    <mergeCell ref="FE90:FF90"/>
    <mergeCell ref="FE91:FF91"/>
    <mergeCell ref="FE92:FF92"/>
    <mergeCell ref="FE93:FF93"/>
    <mergeCell ref="FE94:FF94"/>
    <mergeCell ref="FE95:FF95"/>
    <mergeCell ref="FE135:FF135"/>
    <mergeCell ref="FE136:FF136"/>
    <mergeCell ref="FE137:FF137"/>
    <mergeCell ref="FE138:FF138"/>
    <mergeCell ref="FE139:FF139"/>
    <mergeCell ref="FE140:FF140"/>
    <mergeCell ref="FE141:FF141"/>
    <mergeCell ref="FE142:FF142"/>
    <mergeCell ref="FE143:FF143"/>
    <mergeCell ref="FE144:FF144"/>
    <mergeCell ref="FE145:FF145"/>
    <mergeCell ref="FE146:FF146"/>
    <mergeCell ref="FE147:FF147"/>
    <mergeCell ref="FE148:FF148"/>
    <mergeCell ref="FE149:FF149"/>
    <mergeCell ref="FC150:FD150"/>
    <mergeCell ref="FE150:FF150"/>
    <mergeCell ref="FE151:FF151"/>
    <mergeCell ref="FE152:FF152"/>
    <mergeCell ref="FE153:FF153"/>
    <mergeCell ref="FE154:FF154"/>
    <mergeCell ref="FE155:FF155"/>
    <mergeCell ref="FE156:FF156"/>
    <mergeCell ref="FE157:FF157"/>
    <mergeCell ref="FE158:FF158"/>
    <mergeCell ref="FC159:FD159"/>
    <mergeCell ref="FE160:FF160"/>
    <mergeCell ref="FE161:FF161"/>
    <mergeCell ref="FE96:FF96"/>
    <mergeCell ref="FE97:FF97"/>
    <mergeCell ref="FE98:FF98"/>
    <mergeCell ref="FE99:FF99"/>
    <mergeCell ref="FE101:FF101"/>
    <mergeCell ref="FE102:FF102"/>
    <mergeCell ref="FC103:FD103"/>
    <mergeCell ref="FE103:FF103"/>
    <mergeCell ref="FE104:FF104"/>
    <mergeCell ref="FE105:FF105"/>
    <mergeCell ref="FE106:FF106"/>
    <mergeCell ref="FE107:FF107"/>
    <mergeCell ref="FE108:FF108"/>
    <mergeCell ref="FE109:FF109"/>
    <mergeCell ref="FE110:FF110"/>
    <mergeCell ref="FE111:FF111"/>
    <mergeCell ref="FC112:FD112"/>
    <mergeCell ref="FE112:FF112"/>
    <mergeCell ref="FE113:FF113"/>
    <mergeCell ref="FE114:FF114"/>
    <mergeCell ref="FE115:FF115"/>
    <mergeCell ref="FC116:FD116"/>
    <mergeCell ref="FE116:FF116"/>
    <mergeCell ref="FE117:FF117"/>
    <mergeCell ref="FE118:FF118"/>
    <mergeCell ref="FC119:FD119"/>
    <mergeCell ref="FE119:FF119"/>
    <mergeCell ref="FC120:FD120"/>
    <mergeCell ref="FE120:FF120"/>
    <mergeCell ref="FE121:FF121"/>
    <mergeCell ref="FE122:FF122"/>
    <mergeCell ref="FE123:FF123"/>
    <mergeCell ref="FE124:FF124"/>
    <mergeCell ref="FE125:FF125"/>
    <mergeCell ref="FE126:FF126"/>
    <mergeCell ref="FE127:FF127"/>
    <mergeCell ref="FE128:FF128"/>
    <mergeCell ref="FE129:FF129"/>
    <mergeCell ref="FE130:FF130"/>
    <mergeCell ref="FE131:FF131"/>
    <mergeCell ref="FE132:FF132"/>
    <mergeCell ref="FE134:FF134"/>
    <mergeCell ref="FE162:FF162"/>
    <mergeCell ref="FE163:FF163"/>
    <mergeCell ref="FE164:FF164"/>
    <mergeCell ref="FE165:FF165"/>
    <mergeCell ref="FE166:FF166"/>
    <mergeCell ref="FE167:FF167"/>
    <mergeCell ref="FE168:FF168"/>
    <mergeCell ref="FE220:FF220"/>
    <mergeCell ref="FE221:FF221"/>
    <mergeCell ref="FE222:FF222"/>
    <mergeCell ref="FE223:FF223"/>
    <mergeCell ref="FE224:FF224"/>
    <mergeCell ref="FE225:FF225"/>
    <mergeCell ref="FE226:FF226"/>
    <mergeCell ref="FE227:FF227"/>
    <mergeCell ref="FE228:FF228"/>
    <mergeCell ref="FE229:FF229"/>
    <mergeCell ref="FE230:FF230"/>
    <mergeCell ref="FE231:FF231"/>
    <mergeCell ref="FE232:FF232"/>
    <mergeCell ref="FC233:FD233"/>
    <mergeCell ref="FE233:FF233"/>
    <mergeCell ref="FE234:FF234"/>
    <mergeCell ref="FE235:FF235"/>
    <mergeCell ref="FC236:FD236"/>
    <mergeCell ref="FE236:FF236"/>
    <mergeCell ref="FE237:FF237"/>
    <mergeCell ref="FE238:FF238"/>
    <mergeCell ref="FE239:FF239"/>
    <mergeCell ref="FE240:FF240"/>
    <mergeCell ref="FE241:FF241"/>
    <mergeCell ref="FE242:FF242"/>
    <mergeCell ref="FE243:FF243"/>
    <mergeCell ref="FE244:FF244"/>
    <mergeCell ref="FE245:FF245"/>
    <mergeCell ref="FE252:FF252"/>
    <mergeCell ref="FE253:FF253"/>
    <mergeCell ref="FC254:FD254"/>
    <mergeCell ref="FE254:FF254"/>
    <mergeCell ref="FE246:FF246"/>
    <mergeCell ref="FE247:FF247"/>
    <mergeCell ref="FE248:FF248"/>
    <mergeCell ref="FC249:FD249"/>
    <mergeCell ref="FE249:FF249"/>
    <mergeCell ref="FE250:FF250"/>
    <mergeCell ref="FE251:FF251"/>
    <mergeCell ref="FE169:FF169"/>
    <mergeCell ref="FE170:FF170"/>
    <mergeCell ref="FE171:FF171"/>
    <mergeCell ref="FE172:FF172"/>
    <mergeCell ref="FE173:FF173"/>
    <mergeCell ref="FE174:FF174"/>
    <mergeCell ref="FE175:FF175"/>
    <mergeCell ref="FE176:FF176"/>
    <mergeCell ref="FE177:FF177"/>
    <mergeCell ref="FE178:FF178"/>
    <mergeCell ref="FE179:FF179"/>
    <mergeCell ref="FE180:FF180"/>
    <mergeCell ref="FE181:FF181"/>
    <mergeCell ref="FE182:FF182"/>
    <mergeCell ref="FE184:FF184"/>
    <mergeCell ref="FE185:FF185"/>
    <mergeCell ref="FE186:FF186"/>
    <mergeCell ref="FE189:FG189"/>
    <mergeCell ref="FE190:FG190"/>
    <mergeCell ref="FE191:FG191"/>
    <mergeCell ref="FE192:FF192"/>
    <mergeCell ref="FE194:FF194"/>
    <mergeCell ref="FE195:FF195"/>
    <mergeCell ref="FE196:FF196"/>
    <mergeCell ref="FE197:FF197"/>
    <mergeCell ref="FE198:FF198"/>
    <mergeCell ref="FE199:FF199"/>
    <mergeCell ref="FC200:FD200"/>
    <mergeCell ref="FE200:FF200"/>
    <mergeCell ref="FE201:FF201"/>
    <mergeCell ref="FE202:FF202"/>
    <mergeCell ref="FE203:FF203"/>
    <mergeCell ref="FE204:FF204"/>
    <mergeCell ref="FE205:FF205"/>
    <mergeCell ref="FE206:FF206"/>
    <mergeCell ref="FE207:FF207"/>
    <mergeCell ref="FE208:FF208"/>
    <mergeCell ref="FE209:FF209"/>
    <mergeCell ref="FE210:FF210"/>
    <mergeCell ref="FE211:FF211"/>
    <mergeCell ref="FC212:FD212"/>
    <mergeCell ref="FE212:FF212"/>
    <mergeCell ref="FE213:FF213"/>
    <mergeCell ref="FE214:FF214"/>
    <mergeCell ref="FE215:FF215"/>
    <mergeCell ref="FE216:FF216"/>
    <mergeCell ref="FE217:FF217"/>
    <mergeCell ref="FE218:FF218"/>
    <mergeCell ref="FE219:FF219"/>
    <mergeCell ref="T5:U5"/>
    <mergeCell ref="T6:U6"/>
    <mergeCell ref="T8:U8"/>
    <mergeCell ref="T9:U9"/>
    <mergeCell ref="T11:U11"/>
    <mergeCell ref="T12:U12"/>
    <mergeCell ref="T13:U13"/>
    <mergeCell ref="T15:U15"/>
    <mergeCell ref="T16:U16"/>
    <mergeCell ref="T18:U18"/>
    <mergeCell ref="T19:U19"/>
    <mergeCell ref="T21:U21"/>
    <mergeCell ref="T23:U23"/>
    <mergeCell ref="T24:U24"/>
    <mergeCell ref="T25:U25"/>
    <mergeCell ref="T27:U27"/>
    <mergeCell ref="T28:U28"/>
    <mergeCell ref="T30:U30"/>
    <mergeCell ref="T31:U31"/>
    <mergeCell ref="T33:U33"/>
    <mergeCell ref="T35:U35"/>
    <mergeCell ref="T36:U36"/>
    <mergeCell ref="T37:U37"/>
    <mergeCell ref="T39:U39"/>
    <mergeCell ref="T40:U40"/>
    <mergeCell ref="T42:U42"/>
    <mergeCell ref="T43:U43"/>
    <mergeCell ref="T45:U45"/>
    <mergeCell ref="T46:U46"/>
    <mergeCell ref="T48:U48"/>
    <mergeCell ref="T49:U49"/>
    <mergeCell ref="T51:U51"/>
    <mergeCell ref="T52:U52"/>
    <mergeCell ref="T54:U54"/>
    <mergeCell ref="T55:U55"/>
    <mergeCell ref="T57:U57"/>
    <mergeCell ref="T58:U58"/>
    <mergeCell ref="T60:U60"/>
    <mergeCell ref="T61:U61"/>
    <mergeCell ref="T62:U62"/>
    <mergeCell ref="T64:U64"/>
    <mergeCell ref="T65:U65"/>
    <mergeCell ref="T67:U67"/>
    <mergeCell ref="T68:U68"/>
    <mergeCell ref="T70:U70"/>
    <mergeCell ref="T71:U71"/>
    <mergeCell ref="T73:U73"/>
    <mergeCell ref="T74:U74"/>
    <mergeCell ref="T75:U75"/>
    <mergeCell ref="T76:U76"/>
    <mergeCell ref="T77:U77"/>
    <mergeCell ref="T78:U78"/>
    <mergeCell ref="T79:U79"/>
    <mergeCell ref="T82:U82"/>
    <mergeCell ref="T83:U83"/>
    <mergeCell ref="T84:U84"/>
    <mergeCell ref="T85:U85"/>
    <mergeCell ref="T88:U88"/>
    <mergeCell ref="T89:U89"/>
    <mergeCell ref="T90:U90"/>
    <mergeCell ref="T91:U91"/>
    <mergeCell ref="T94:U94"/>
    <mergeCell ref="T95:U95"/>
    <mergeCell ref="T96:U96"/>
    <mergeCell ref="T97:U97"/>
    <mergeCell ref="T100:U100"/>
    <mergeCell ref="T101:U101"/>
    <mergeCell ref="T102:U102"/>
    <mergeCell ref="T103:U103"/>
    <mergeCell ref="T106:U106"/>
    <mergeCell ref="T107:U107"/>
    <mergeCell ref="T108:U108"/>
    <mergeCell ref="T109:U109"/>
    <mergeCell ref="T111:U111"/>
    <mergeCell ref="T112:U112"/>
    <mergeCell ref="T115:U115"/>
    <mergeCell ref="T116:U116"/>
    <mergeCell ref="T118:U118"/>
    <mergeCell ref="T119:U119"/>
    <mergeCell ref="T120:U120"/>
    <mergeCell ref="T122:U122"/>
    <mergeCell ref="T123:U123"/>
    <mergeCell ref="T125:U125"/>
    <mergeCell ref="T126:U126"/>
    <mergeCell ref="T128:U128"/>
    <mergeCell ref="T129:U129"/>
    <mergeCell ref="T131:U131"/>
    <mergeCell ref="T132:U132"/>
    <mergeCell ref="T135:U135"/>
    <mergeCell ref="T136:U136"/>
    <mergeCell ref="T138:U138"/>
    <mergeCell ref="T139:U139"/>
    <mergeCell ref="T140:U140"/>
    <mergeCell ref="T141:U141"/>
    <mergeCell ref="T143:U143"/>
    <mergeCell ref="T144:U144"/>
    <mergeCell ref="T146:U146"/>
    <mergeCell ref="T148:U148"/>
    <mergeCell ref="T220:U220"/>
    <mergeCell ref="T221:U221"/>
    <mergeCell ref="T223:U223"/>
    <mergeCell ref="T224:U224"/>
    <mergeCell ref="T226:U226"/>
    <mergeCell ref="T227:U227"/>
    <mergeCell ref="T229:U229"/>
    <mergeCell ref="T230:U230"/>
    <mergeCell ref="T232:U232"/>
    <mergeCell ref="T233:U233"/>
    <mergeCell ref="T235:U235"/>
    <mergeCell ref="T236:U236"/>
    <mergeCell ref="T239:U239"/>
    <mergeCell ref="T240:U240"/>
    <mergeCell ref="T249:U249"/>
    <mergeCell ref="T251:U251"/>
    <mergeCell ref="T253:U253"/>
    <mergeCell ref="T254:U254"/>
    <mergeCell ref="T241:U241"/>
    <mergeCell ref="T242:U242"/>
    <mergeCell ref="T244:U244"/>
    <mergeCell ref="T245:U245"/>
    <mergeCell ref="T246:U246"/>
    <mergeCell ref="T247:U247"/>
    <mergeCell ref="T248:U248"/>
    <mergeCell ref="T149:U149"/>
    <mergeCell ref="T150:U150"/>
    <mergeCell ref="T152:U152"/>
    <mergeCell ref="T153:U153"/>
    <mergeCell ref="T155:U155"/>
    <mergeCell ref="T156:U156"/>
    <mergeCell ref="T157:U157"/>
    <mergeCell ref="T158:U158"/>
    <mergeCell ref="T159:U159"/>
    <mergeCell ref="T162:U162"/>
    <mergeCell ref="T163:U163"/>
    <mergeCell ref="T164:U164"/>
    <mergeCell ref="T166:U166"/>
    <mergeCell ref="T167:U167"/>
    <mergeCell ref="T169:U169"/>
    <mergeCell ref="T170:U170"/>
    <mergeCell ref="T172:U172"/>
    <mergeCell ref="T173:U173"/>
    <mergeCell ref="T175:U175"/>
    <mergeCell ref="T177:U177"/>
    <mergeCell ref="T178:U178"/>
    <mergeCell ref="T179:U179"/>
    <mergeCell ref="T180:U180"/>
    <mergeCell ref="T181:U181"/>
    <mergeCell ref="T185:U185"/>
    <mergeCell ref="T186:U186"/>
    <mergeCell ref="T187:U187"/>
    <mergeCell ref="T188:U188"/>
    <mergeCell ref="T190:U190"/>
    <mergeCell ref="T191:U191"/>
    <mergeCell ref="T193:U193"/>
    <mergeCell ref="T194:U194"/>
    <mergeCell ref="T196:U196"/>
    <mergeCell ref="T197:U197"/>
    <mergeCell ref="T199:U199"/>
    <mergeCell ref="T200:U200"/>
    <mergeCell ref="T202:U202"/>
    <mergeCell ref="T203:U203"/>
    <mergeCell ref="T205:U205"/>
    <mergeCell ref="T206:U206"/>
    <mergeCell ref="T207:U207"/>
    <mergeCell ref="T209:U209"/>
    <mergeCell ref="T210:U210"/>
    <mergeCell ref="T211:U211"/>
    <mergeCell ref="T212:U212"/>
    <mergeCell ref="T214:U214"/>
    <mergeCell ref="T215:U215"/>
    <mergeCell ref="T217:U217"/>
    <mergeCell ref="T218:U218"/>
    <mergeCell ref="F46:G46"/>
    <mergeCell ref="F47:G47"/>
    <mergeCell ref="H47:J47"/>
    <mergeCell ref="F48:G48"/>
    <mergeCell ref="H48:J48"/>
    <mergeCell ref="F49:G49"/>
    <mergeCell ref="H49:J49"/>
    <mergeCell ref="F50:G50"/>
    <mergeCell ref="H50:J50"/>
    <mergeCell ref="F51:G51"/>
    <mergeCell ref="H51:J51"/>
    <mergeCell ref="F52:G52"/>
    <mergeCell ref="H52:J52"/>
    <mergeCell ref="H53:J53"/>
    <mergeCell ref="F53:G53"/>
    <mergeCell ref="F54:G54"/>
    <mergeCell ref="H54:J54"/>
    <mergeCell ref="F55:G55"/>
    <mergeCell ref="H55:J55"/>
    <mergeCell ref="F56:G56"/>
    <mergeCell ref="H56:J56"/>
    <mergeCell ref="F57:G57"/>
    <mergeCell ref="H57:J57"/>
    <mergeCell ref="F58:G58"/>
    <mergeCell ref="H58:J58"/>
    <mergeCell ref="F59:G59"/>
    <mergeCell ref="H59:J59"/>
    <mergeCell ref="H60:J60"/>
    <mergeCell ref="F60:G60"/>
    <mergeCell ref="F61:G61"/>
    <mergeCell ref="H61:J61"/>
    <mergeCell ref="F62:G62"/>
    <mergeCell ref="H62:J62"/>
    <mergeCell ref="F63:G63"/>
    <mergeCell ref="H63:J63"/>
    <mergeCell ref="F64:G64"/>
    <mergeCell ref="H64:J64"/>
    <mergeCell ref="F65:G65"/>
    <mergeCell ref="H65:J65"/>
    <mergeCell ref="F66:G66"/>
    <mergeCell ref="H66:J66"/>
    <mergeCell ref="H67:J67"/>
    <mergeCell ref="F67:G67"/>
    <mergeCell ref="F68:G68"/>
    <mergeCell ref="H68:J68"/>
    <mergeCell ref="F69:G69"/>
    <mergeCell ref="H69:J69"/>
    <mergeCell ref="F70:G70"/>
    <mergeCell ref="H70:J70"/>
    <mergeCell ref="F71:G71"/>
    <mergeCell ref="H71:J71"/>
    <mergeCell ref="F72:G72"/>
    <mergeCell ref="H72:J72"/>
    <mergeCell ref="F73:G73"/>
    <mergeCell ref="H73:J73"/>
    <mergeCell ref="H74:J74"/>
    <mergeCell ref="F74:G74"/>
    <mergeCell ref="F75:G75"/>
    <mergeCell ref="H75:J75"/>
    <mergeCell ref="F76:G76"/>
    <mergeCell ref="H76:J76"/>
    <mergeCell ref="F77:G77"/>
    <mergeCell ref="H77:J77"/>
    <mergeCell ref="F78:G78"/>
    <mergeCell ref="H78:J78"/>
    <mergeCell ref="F79:G79"/>
    <mergeCell ref="H79:J79"/>
    <mergeCell ref="F80:G80"/>
    <mergeCell ref="H80:J80"/>
    <mergeCell ref="H81:J81"/>
    <mergeCell ref="F81:G81"/>
    <mergeCell ref="F82:G82"/>
    <mergeCell ref="H82:J82"/>
    <mergeCell ref="F83:G83"/>
    <mergeCell ref="H83:J83"/>
    <mergeCell ref="F84:G84"/>
    <mergeCell ref="H84:J84"/>
    <mergeCell ref="F85:G85"/>
    <mergeCell ref="H85:J85"/>
    <mergeCell ref="F86:G86"/>
    <mergeCell ref="H86:J86"/>
    <mergeCell ref="F87:G87"/>
    <mergeCell ref="H87:J87"/>
    <mergeCell ref="H88:J88"/>
    <mergeCell ref="F88:G88"/>
    <mergeCell ref="F89:G89"/>
    <mergeCell ref="H89:J89"/>
    <mergeCell ref="F90:G90"/>
    <mergeCell ref="H90:J90"/>
    <mergeCell ref="F91:G91"/>
    <mergeCell ref="H91:J91"/>
    <mergeCell ref="F92:G92"/>
    <mergeCell ref="H92:J92"/>
    <mergeCell ref="F93:G93"/>
    <mergeCell ref="H93:J93"/>
    <mergeCell ref="F94:G94"/>
    <mergeCell ref="H94:J94"/>
    <mergeCell ref="H95:J95"/>
    <mergeCell ref="CR82:CT82"/>
    <mergeCell ref="CR83:CT83"/>
    <mergeCell ref="CR84:CT84"/>
    <mergeCell ref="CR85:CT85"/>
    <mergeCell ref="CR86:CT86"/>
    <mergeCell ref="CR87:CT87"/>
    <mergeCell ref="CR88:CT88"/>
    <mergeCell ref="CR89:CT89"/>
    <mergeCell ref="CR90:CT90"/>
    <mergeCell ref="CR91:CT91"/>
    <mergeCell ref="CR92:CT92"/>
    <mergeCell ref="CR93:CS93"/>
    <mergeCell ref="CR94:CS94"/>
    <mergeCell ref="CR95:CS95"/>
    <mergeCell ref="BT106:BW106"/>
    <mergeCell ref="BT107:BW107"/>
    <mergeCell ref="BT108:BW108"/>
    <mergeCell ref="BT109:BW109"/>
    <mergeCell ref="BT111:BW111"/>
    <mergeCell ref="BT112:BW112"/>
    <mergeCell ref="BT118:BW118"/>
    <mergeCell ref="BT119:BW119"/>
    <mergeCell ref="BT120:BW120"/>
    <mergeCell ref="BT122:BW122"/>
    <mergeCell ref="BT123:BW123"/>
    <mergeCell ref="BT131:BW131"/>
    <mergeCell ref="BT132:BW132"/>
    <mergeCell ref="BT135:BW135"/>
    <mergeCell ref="BT136:BW136"/>
    <mergeCell ref="BT140:BW140"/>
    <mergeCell ref="BT141:BW141"/>
    <mergeCell ref="BT143:BW143"/>
    <mergeCell ref="BT144:BW144"/>
    <mergeCell ref="BT152:BW152"/>
    <mergeCell ref="BT153:BW153"/>
    <mergeCell ref="BT157:BW157"/>
    <mergeCell ref="BT162:BW162"/>
    <mergeCell ref="BT163:BW163"/>
    <mergeCell ref="BT166:BW166"/>
    <mergeCell ref="BT167:BW167"/>
    <mergeCell ref="BT172:BW172"/>
    <mergeCell ref="BT173:BW173"/>
    <mergeCell ref="BT175:BW175"/>
    <mergeCell ref="BT178:BW178"/>
    <mergeCell ref="BT180:BW180"/>
    <mergeCell ref="BT181:BW181"/>
    <mergeCell ref="BT190:BW190"/>
    <mergeCell ref="BT191:BW191"/>
    <mergeCell ref="BT196:BW196"/>
    <mergeCell ref="BT197:BW197"/>
    <mergeCell ref="BT202:BW202"/>
    <mergeCell ref="BT203:BW203"/>
    <mergeCell ref="BX217:BY217"/>
    <mergeCell ref="CA217:CB217"/>
    <mergeCell ref="BX218:BY218"/>
    <mergeCell ref="CA218:CB218"/>
    <mergeCell ref="BT244:BW244"/>
    <mergeCell ref="BT245:BW245"/>
    <mergeCell ref="BT246:BW246"/>
    <mergeCell ref="BT247:BW247"/>
    <mergeCell ref="BT249:BW249"/>
    <mergeCell ref="BT251:BW251"/>
    <mergeCell ref="BT253:BU253"/>
    <mergeCell ref="BT254:BU254"/>
    <mergeCell ref="BT212:BW212"/>
    <mergeCell ref="BT232:BW232"/>
    <mergeCell ref="BT233:BW233"/>
    <mergeCell ref="BT239:BW239"/>
    <mergeCell ref="BT240:BW240"/>
    <mergeCell ref="BT241:BW241"/>
    <mergeCell ref="BT242:BW242"/>
    <mergeCell ref="CR60:CT60"/>
    <mergeCell ref="CR61:CT61"/>
    <mergeCell ref="CR62:CT62"/>
    <mergeCell ref="CR63:CT63"/>
    <mergeCell ref="BT64:BW64"/>
    <mergeCell ref="CR64:CT64"/>
    <mergeCell ref="BT65:BW65"/>
    <mergeCell ref="CR72:CU72"/>
    <mergeCell ref="CR73:CU73"/>
    <mergeCell ref="CR74:CU74"/>
    <mergeCell ref="BT75:BW75"/>
    <mergeCell ref="CR75:CT75"/>
    <mergeCell ref="CR65:CT65"/>
    <mergeCell ref="CR66:CU66"/>
    <mergeCell ref="CR67:CU67"/>
    <mergeCell ref="CR68:CU68"/>
    <mergeCell ref="CR69:CT69"/>
    <mergeCell ref="CR70:CT70"/>
    <mergeCell ref="CR71:CT71"/>
    <mergeCell ref="CR76:CT76"/>
    <mergeCell ref="CR77:CT77"/>
    <mergeCell ref="BT78:BW78"/>
    <mergeCell ref="CR78:CT78"/>
    <mergeCell ref="CR79:CT79"/>
    <mergeCell ref="CR80:CT80"/>
    <mergeCell ref="CR81:CT81"/>
    <mergeCell ref="BT79:BW79"/>
    <mergeCell ref="BT82:BU82"/>
    <mergeCell ref="BT83:BU83"/>
    <mergeCell ref="BT94:BW94"/>
    <mergeCell ref="BT95:BW95"/>
    <mergeCell ref="BT96:BW96"/>
    <mergeCell ref="BT97:BW97"/>
    <mergeCell ref="CR106:CT106"/>
    <mergeCell ref="CR107:CT107"/>
    <mergeCell ref="CR108:CT108"/>
    <mergeCell ref="CR109:CT109"/>
    <mergeCell ref="CR110:CT110"/>
    <mergeCell ref="CR111:CT111"/>
    <mergeCell ref="CR112:CT112"/>
    <mergeCell ref="CR113:CT113"/>
    <mergeCell ref="CR114:CT114"/>
    <mergeCell ref="CR115:CT115"/>
    <mergeCell ref="CR116:CT116"/>
    <mergeCell ref="CR117:CT117"/>
    <mergeCell ref="CR118:CT118"/>
    <mergeCell ref="CR119:CT119"/>
    <mergeCell ref="CR162:CS162"/>
    <mergeCell ref="CR163:CS163"/>
    <mergeCell ref="CR164:CU164"/>
    <mergeCell ref="CR165:CS165"/>
    <mergeCell ref="CR166:CS166"/>
    <mergeCell ref="CR167:CS167"/>
    <mergeCell ref="CR168:CT168"/>
    <mergeCell ref="CR169:CT169"/>
    <mergeCell ref="CR170:CT170"/>
    <mergeCell ref="CR171:CU171"/>
    <mergeCell ref="CR172:CU172"/>
    <mergeCell ref="CR173:CU173"/>
    <mergeCell ref="CR174:CT174"/>
    <mergeCell ref="CR175:CT175"/>
    <mergeCell ref="CR120:CT120"/>
    <mergeCell ref="CR121:CT121"/>
    <mergeCell ref="CR122:CT122"/>
    <mergeCell ref="CR123:CT123"/>
    <mergeCell ref="CR124:CT124"/>
    <mergeCell ref="CR125:CT125"/>
    <mergeCell ref="CR126:CT126"/>
    <mergeCell ref="CR127:CT127"/>
    <mergeCell ref="CR128:CT128"/>
    <mergeCell ref="CR129:CT129"/>
    <mergeCell ref="CR130:CT130"/>
    <mergeCell ref="CR131:CT131"/>
    <mergeCell ref="CR132:CT132"/>
    <mergeCell ref="CR133:CT133"/>
    <mergeCell ref="CR134:CU134"/>
    <mergeCell ref="CR135:CT135"/>
    <mergeCell ref="CR136:CT136"/>
    <mergeCell ref="CR137:CT137"/>
    <mergeCell ref="CR138:CT138"/>
    <mergeCell ref="CR139:CT139"/>
    <mergeCell ref="CR140:CT140"/>
    <mergeCell ref="CR141:CT141"/>
    <mergeCell ref="CR142:CT142"/>
    <mergeCell ref="CR143:CU143"/>
    <mergeCell ref="CR144:CU144"/>
    <mergeCell ref="CR145:CT145"/>
    <mergeCell ref="CR146:CT146"/>
    <mergeCell ref="CR147:CT147"/>
    <mergeCell ref="CR148:CT148"/>
    <mergeCell ref="CR149:CT149"/>
    <mergeCell ref="CR150:CT150"/>
    <mergeCell ref="CR151:CT151"/>
    <mergeCell ref="CR152:CT152"/>
    <mergeCell ref="CR153:CT153"/>
    <mergeCell ref="CR154:CT154"/>
    <mergeCell ref="CR155:CT155"/>
    <mergeCell ref="CR156:CT156"/>
    <mergeCell ref="CR157:CT157"/>
    <mergeCell ref="CR158:CT158"/>
    <mergeCell ref="CR159:CT159"/>
    <mergeCell ref="CR160:CT160"/>
    <mergeCell ref="CR161:CS161"/>
    <mergeCell ref="CR176:CT176"/>
    <mergeCell ref="CR177:CT177"/>
    <mergeCell ref="CR178:CT178"/>
    <mergeCell ref="CR179:CT179"/>
    <mergeCell ref="CR180:CT180"/>
    <mergeCell ref="CR181:CT181"/>
    <mergeCell ref="CR182:CT182"/>
    <mergeCell ref="CR225:CT225"/>
    <mergeCell ref="CR226:CT226"/>
    <mergeCell ref="CR227:CT227"/>
    <mergeCell ref="CR228:CS228"/>
    <mergeCell ref="CR229:CS229"/>
    <mergeCell ref="CR230:CS230"/>
    <mergeCell ref="CR231:CU231"/>
    <mergeCell ref="CR232:CU232"/>
    <mergeCell ref="CR233:CU233"/>
    <mergeCell ref="CR234:CT234"/>
    <mergeCell ref="CR235:CT235"/>
    <mergeCell ref="CR236:CT236"/>
    <mergeCell ref="CR237:CT237"/>
    <mergeCell ref="CR238:CT238"/>
    <mergeCell ref="CR253:CT253"/>
    <mergeCell ref="CR254:CT254"/>
    <mergeCell ref="CR246:CT246"/>
    <mergeCell ref="CR247:CT247"/>
    <mergeCell ref="CR248:CT248"/>
    <mergeCell ref="CR249:CT249"/>
    <mergeCell ref="CR250:CT250"/>
    <mergeCell ref="CR251:CT251"/>
    <mergeCell ref="CR252:CT252"/>
    <mergeCell ref="CR183:CT183"/>
    <mergeCell ref="CR184:CS184"/>
    <mergeCell ref="CR185:CS185"/>
    <mergeCell ref="CR186:CS186"/>
    <mergeCell ref="CR187:CT187"/>
    <mergeCell ref="CR188:CT188"/>
    <mergeCell ref="CR189:CT189"/>
    <mergeCell ref="CR190:CT190"/>
    <mergeCell ref="CR191:CT191"/>
    <mergeCell ref="CR192:CT192"/>
    <mergeCell ref="CR193:CT193"/>
    <mergeCell ref="CR194:CT194"/>
    <mergeCell ref="CR195:CU195"/>
    <mergeCell ref="CR196:CU196"/>
    <mergeCell ref="CR197:CU197"/>
    <mergeCell ref="CR198:CT198"/>
    <mergeCell ref="CR199:CT199"/>
    <mergeCell ref="CR200:CT200"/>
    <mergeCell ref="CR201:CT201"/>
    <mergeCell ref="CR202:CT202"/>
    <mergeCell ref="CR203:CT203"/>
    <mergeCell ref="CR204:CT204"/>
    <mergeCell ref="CR205:CT205"/>
    <mergeCell ref="CR206:CT206"/>
    <mergeCell ref="CR207:CT207"/>
    <mergeCell ref="CR208:CT208"/>
    <mergeCell ref="CR209:CT209"/>
    <mergeCell ref="CR210:CT210"/>
    <mergeCell ref="CR211:CT211"/>
    <mergeCell ref="CR212:CT212"/>
    <mergeCell ref="CR213:CV213"/>
    <mergeCell ref="CR214:CV214"/>
    <mergeCell ref="CR215:CV215"/>
    <mergeCell ref="CR216:CU216"/>
    <mergeCell ref="CR217:CU217"/>
    <mergeCell ref="CR218:CU218"/>
    <mergeCell ref="CR219:CU219"/>
    <mergeCell ref="CR220:CU220"/>
    <mergeCell ref="CR221:CU221"/>
    <mergeCell ref="CR222:CT222"/>
    <mergeCell ref="CR223:CT223"/>
    <mergeCell ref="CR224:CT224"/>
    <mergeCell ref="CR239:CT239"/>
    <mergeCell ref="CR240:CT240"/>
    <mergeCell ref="CR241:CT241"/>
    <mergeCell ref="CR242:CT242"/>
    <mergeCell ref="CR243:CS243"/>
    <mergeCell ref="CR244:CS244"/>
    <mergeCell ref="CR245:CS245"/>
    <mergeCell ref="DI53:DK53"/>
    <mergeCell ref="DN53:DO53"/>
    <mergeCell ref="DN54:DO54"/>
    <mergeCell ref="DN55:DO55"/>
    <mergeCell ref="DN56:DO56"/>
    <mergeCell ref="DN57:DO57"/>
    <mergeCell ref="DN58:DO58"/>
    <mergeCell ref="DN59:DO59"/>
    <mergeCell ref="DI56:DK56"/>
    <mergeCell ref="DI59:DK59"/>
    <mergeCell ref="DI66:DL66"/>
    <mergeCell ref="DI69:DK69"/>
    <mergeCell ref="DN69:DO69"/>
    <mergeCell ref="DN70:DO70"/>
    <mergeCell ref="DI72:DL72"/>
    <mergeCell ref="DN71:DO71"/>
    <mergeCell ref="DN76:DO76"/>
    <mergeCell ref="DN77:DO77"/>
    <mergeCell ref="DN84:DO84"/>
    <mergeCell ref="DN85:DO85"/>
    <mergeCell ref="DN86:DO86"/>
    <mergeCell ref="DN87:DO87"/>
    <mergeCell ref="DD91:DE91"/>
    <mergeCell ref="DJ92:DL92"/>
    <mergeCell ref="DI93:DJ93"/>
    <mergeCell ref="DI80:DK80"/>
    <mergeCell ref="DI81:DK81"/>
    <mergeCell ref="DJ86:DL86"/>
    <mergeCell ref="DI87:DK87"/>
    <mergeCell ref="DD88:DE88"/>
    <mergeCell ref="DD89:DE89"/>
    <mergeCell ref="DD90:DE90"/>
    <mergeCell ref="DN88:DO88"/>
    <mergeCell ref="DN89:DO89"/>
    <mergeCell ref="DN90:DO90"/>
    <mergeCell ref="DN91:DO91"/>
    <mergeCell ref="DN92:DO92"/>
    <mergeCell ref="DN93:DO93"/>
    <mergeCell ref="DN94:DO94"/>
    <mergeCell ref="DN95:DO95"/>
    <mergeCell ref="DN96:DO96"/>
    <mergeCell ref="DN97:DO97"/>
    <mergeCell ref="DI98:DK98"/>
    <mergeCell ref="DN98:DO98"/>
    <mergeCell ref="DJ99:DL99"/>
    <mergeCell ref="DI104:DL104"/>
    <mergeCell ref="DI133:DK133"/>
    <mergeCell ref="DI134:DL134"/>
    <mergeCell ref="DN134:DO134"/>
    <mergeCell ref="DI137:DK137"/>
    <mergeCell ref="DN137:DO137"/>
    <mergeCell ref="DN138:DO138"/>
    <mergeCell ref="DI142:DK142"/>
    <mergeCell ref="DJ145:DL145"/>
    <mergeCell ref="DI147:DK147"/>
    <mergeCell ref="DI151:DK151"/>
    <mergeCell ref="DI154:DK154"/>
    <mergeCell ref="DN157:DO157"/>
    <mergeCell ref="DI160:DK160"/>
    <mergeCell ref="DI161:DJ161"/>
    <mergeCell ref="DI105:DK105"/>
    <mergeCell ref="DD108:DE108"/>
    <mergeCell ref="DN108:DO108"/>
    <mergeCell ref="DD109:DE109"/>
    <mergeCell ref="DN109:DO109"/>
    <mergeCell ref="DI110:DK110"/>
    <mergeCell ref="DN110:DO110"/>
    <mergeCell ref="DJ113:DL113"/>
    <mergeCell ref="DJ114:DL114"/>
    <mergeCell ref="DN114:DO114"/>
    <mergeCell ref="DI117:DK117"/>
    <mergeCell ref="DJ121:DL121"/>
    <mergeCell ref="DN121:DO121"/>
    <mergeCell ref="DI124:DK124"/>
    <mergeCell ref="DI127:DK127"/>
    <mergeCell ref="DI130:DK130"/>
    <mergeCell ref="DN130:DO130"/>
    <mergeCell ref="DD131:DE131"/>
    <mergeCell ref="DN131:DO131"/>
    <mergeCell ref="DD132:DE132"/>
    <mergeCell ref="DN132:DO132"/>
    <mergeCell ref="DN139:DO139"/>
    <mergeCell ref="DN143:DO143"/>
    <mergeCell ref="DN144:DO144"/>
    <mergeCell ref="DV146:DZ146"/>
    <mergeCell ref="DV148:DX148"/>
    <mergeCell ref="DV149:DZ149"/>
    <mergeCell ref="DV150:DX150"/>
    <mergeCell ref="DV152:DX152"/>
    <mergeCell ref="DV153:DX153"/>
    <mergeCell ref="DV155:DY155"/>
    <mergeCell ref="DV156:DY156"/>
    <mergeCell ref="DV157:DX157"/>
    <mergeCell ref="DV158:DX158"/>
    <mergeCell ref="DV159:DX159"/>
    <mergeCell ref="DV162:DY162"/>
    <mergeCell ref="DV163:DY163"/>
    <mergeCell ref="DV164:DX164"/>
    <mergeCell ref="DV166:EA166"/>
    <mergeCell ref="DV167:EA167"/>
    <mergeCell ref="DV169:DY169"/>
    <mergeCell ref="DV170:DY170"/>
    <mergeCell ref="DV172:DZ172"/>
    <mergeCell ref="DV173:DZ173"/>
    <mergeCell ref="DV175:DX175"/>
    <mergeCell ref="DV177:DX177"/>
    <mergeCell ref="DV178:DX178"/>
    <mergeCell ref="DV179:DX179"/>
    <mergeCell ref="DV180:DX180"/>
    <mergeCell ref="DN247:DO247"/>
    <mergeCell ref="DN248:DO248"/>
    <mergeCell ref="DI250:DK250"/>
    <mergeCell ref="DI252:DK252"/>
    <mergeCell ref="DI234:DK234"/>
    <mergeCell ref="DI237:DK237"/>
    <mergeCell ref="DI238:DK238"/>
    <mergeCell ref="DI243:DJ243"/>
    <mergeCell ref="DD246:DE246"/>
    <mergeCell ref="DN246:DO246"/>
    <mergeCell ref="DD247:DE247"/>
    <mergeCell ref="DI165:DK165"/>
    <mergeCell ref="DJ168:DL168"/>
    <mergeCell ref="DI171:DL171"/>
    <mergeCell ref="DI174:DK174"/>
    <mergeCell ref="DI176:DK176"/>
    <mergeCell ref="DN179:DO179"/>
    <mergeCell ref="DI182:DK182"/>
    <mergeCell ref="DI183:DK183"/>
    <mergeCell ref="DI184:DJ184"/>
    <mergeCell ref="DN184:DO184"/>
    <mergeCell ref="DN185:DO185"/>
    <mergeCell ref="DN186:DO186"/>
    <mergeCell ref="DI189:DK189"/>
    <mergeCell ref="DI192:DK192"/>
    <mergeCell ref="DN200:DO200"/>
    <mergeCell ref="DN201:DO201"/>
    <mergeCell ref="DN202:DO202"/>
    <mergeCell ref="DN203:DO203"/>
    <mergeCell ref="DN205:DO205"/>
    <mergeCell ref="DN206:DO206"/>
    <mergeCell ref="DI195:DL195"/>
    <mergeCell ref="DN196:DO196"/>
    <mergeCell ref="DN197:DO197"/>
    <mergeCell ref="DJ198:DL198"/>
    <mergeCell ref="DN198:DO198"/>
    <mergeCell ref="DN199:DO199"/>
    <mergeCell ref="DI201:DK201"/>
    <mergeCell ref="DI204:DK204"/>
    <mergeCell ref="DN204:DO204"/>
    <mergeCell ref="DD207:DE207"/>
    <mergeCell ref="DN207:DO207"/>
    <mergeCell ref="DI208:DK208"/>
    <mergeCell ref="DJ213:DL213"/>
    <mergeCell ref="DI216:DL216"/>
    <mergeCell ref="DN216:DO216"/>
    <mergeCell ref="DN217:DO217"/>
    <mergeCell ref="DN218:DO218"/>
    <mergeCell ref="DJ219:DM219"/>
    <mergeCell ref="DI222:DK222"/>
    <mergeCell ref="DI225:DK225"/>
    <mergeCell ref="DN225:DO225"/>
    <mergeCell ref="DN226:DO226"/>
    <mergeCell ref="DN227:DO227"/>
    <mergeCell ref="DI228:DJ228"/>
    <mergeCell ref="DN228:DO228"/>
    <mergeCell ref="DN229:DO229"/>
    <mergeCell ref="DN230:DO230"/>
    <mergeCell ref="DJ231:DL231"/>
    <mergeCell ref="DV251:EA251"/>
    <mergeCell ref="DV253:EB253"/>
    <mergeCell ref="DV254:EB254"/>
    <mergeCell ref="DV242:DX242"/>
    <mergeCell ref="DV244:DY244"/>
    <mergeCell ref="DV245:DY245"/>
    <mergeCell ref="DV246:EB246"/>
    <mergeCell ref="DV247:EB247"/>
    <mergeCell ref="DV248:DZ248"/>
    <mergeCell ref="DV249:EA249"/>
    <mergeCell ref="DN190:DP190"/>
    <mergeCell ref="DN191:DP191"/>
    <mergeCell ref="DV181:DX181"/>
    <mergeCell ref="DV185:DY185"/>
    <mergeCell ref="DV186:DY186"/>
    <mergeCell ref="DV187:DY187"/>
    <mergeCell ref="DV188:DY188"/>
    <mergeCell ref="DN189:DP189"/>
    <mergeCell ref="DV190:DX190"/>
    <mergeCell ref="DV191:DX191"/>
    <mergeCell ref="DV193:DY193"/>
    <mergeCell ref="DV194:DY194"/>
    <mergeCell ref="DV196:EB196"/>
    <mergeCell ref="DV197:EB197"/>
    <mergeCell ref="DV199:DX199"/>
    <mergeCell ref="DV200:EB200"/>
    <mergeCell ref="DV202:DZ202"/>
    <mergeCell ref="DV203:DZ203"/>
    <mergeCell ref="DV205:DZ205"/>
    <mergeCell ref="DV206:DZ206"/>
    <mergeCell ref="DV207:DX207"/>
    <mergeCell ref="DV209:DY209"/>
    <mergeCell ref="DV210:DY210"/>
    <mergeCell ref="DV211:DY211"/>
    <mergeCell ref="DV212:EA212"/>
    <mergeCell ref="DV214:EA214"/>
    <mergeCell ref="DV215:EA215"/>
    <mergeCell ref="DV217:DY217"/>
    <mergeCell ref="DV218:DY218"/>
    <mergeCell ref="DV220:EA220"/>
    <mergeCell ref="DV221:EA221"/>
    <mergeCell ref="DV223:DZ223"/>
    <mergeCell ref="DV224:DZ224"/>
    <mergeCell ref="DV226:DY226"/>
    <mergeCell ref="DV227:DY227"/>
    <mergeCell ref="DV229:DX229"/>
    <mergeCell ref="DV230:DX230"/>
    <mergeCell ref="DV232:DY232"/>
    <mergeCell ref="DV233:DZ233"/>
    <mergeCell ref="DV235:DX235"/>
    <mergeCell ref="DV236:DX236"/>
    <mergeCell ref="DV239:DY239"/>
    <mergeCell ref="DV240:DY240"/>
    <mergeCell ref="DV241:DX241"/>
    <mergeCell ref="F144:G144"/>
    <mergeCell ref="F145:G145"/>
    <mergeCell ref="H145:J145"/>
    <mergeCell ref="F146:G146"/>
    <mergeCell ref="H146:J146"/>
    <mergeCell ref="F147:G147"/>
    <mergeCell ref="H147:J147"/>
    <mergeCell ref="F148:G148"/>
    <mergeCell ref="H148:J148"/>
    <mergeCell ref="F149:G149"/>
    <mergeCell ref="H149:J149"/>
    <mergeCell ref="F150:G150"/>
    <mergeCell ref="H150:J150"/>
    <mergeCell ref="H151:J151"/>
    <mergeCell ref="F151:G151"/>
    <mergeCell ref="F152:G152"/>
    <mergeCell ref="H152:J152"/>
    <mergeCell ref="F153:G153"/>
    <mergeCell ref="H153:J153"/>
    <mergeCell ref="F154:G154"/>
    <mergeCell ref="H154:J154"/>
    <mergeCell ref="F155:G155"/>
    <mergeCell ref="H155:J155"/>
    <mergeCell ref="F156:G156"/>
    <mergeCell ref="H156:J156"/>
    <mergeCell ref="F157:G157"/>
    <mergeCell ref="H157:J157"/>
    <mergeCell ref="H158:J158"/>
    <mergeCell ref="F158:G158"/>
    <mergeCell ref="F159:G159"/>
    <mergeCell ref="H159:J159"/>
    <mergeCell ref="F160:G160"/>
    <mergeCell ref="H160:J160"/>
    <mergeCell ref="F161:G161"/>
    <mergeCell ref="H161:J161"/>
    <mergeCell ref="F162:G162"/>
    <mergeCell ref="H162:J162"/>
    <mergeCell ref="F163:G163"/>
    <mergeCell ref="H163:J163"/>
    <mergeCell ref="F164:G164"/>
    <mergeCell ref="H164:J164"/>
    <mergeCell ref="H165:J165"/>
    <mergeCell ref="F165:G165"/>
    <mergeCell ref="F166:G166"/>
    <mergeCell ref="H166:J166"/>
    <mergeCell ref="F167:G167"/>
    <mergeCell ref="H167:J167"/>
    <mergeCell ref="F168:G168"/>
    <mergeCell ref="H168:J168"/>
    <mergeCell ref="F169:G169"/>
    <mergeCell ref="H169:J169"/>
    <mergeCell ref="F170:G170"/>
    <mergeCell ref="H170:J170"/>
    <mergeCell ref="F171:G171"/>
    <mergeCell ref="H171:J171"/>
    <mergeCell ref="H172:J172"/>
    <mergeCell ref="F172:G172"/>
    <mergeCell ref="F173:G173"/>
    <mergeCell ref="H173:J173"/>
    <mergeCell ref="F174:G174"/>
    <mergeCell ref="H174:J174"/>
    <mergeCell ref="F175:G175"/>
    <mergeCell ref="H175:J175"/>
    <mergeCell ref="F176:G176"/>
    <mergeCell ref="H176:J176"/>
    <mergeCell ref="F177:G177"/>
    <mergeCell ref="H177:J177"/>
    <mergeCell ref="F178:G178"/>
    <mergeCell ref="H178:J178"/>
    <mergeCell ref="H179:J179"/>
    <mergeCell ref="F179:G179"/>
    <mergeCell ref="F180:G180"/>
    <mergeCell ref="H180:J180"/>
    <mergeCell ref="F181:G181"/>
    <mergeCell ref="H181:J181"/>
    <mergeCell ref="F182:G182"/>
    <mergeCell ref="H182:J182"/>
    <mergeCell ref="F183:G183"/>
    <mergeCell ref="H183:J183"/>
    <mergeCell ref="F184:G184"/>
    <mergeCell ref="H184:J184"/>
    <mergeCell ref="F185:G185"/>
    <mergeCell ref="H185:J185"/>
    <mergeCell ref="H186:J186"/>
    <mergeCell ref="F186:G186"/>
    <mergeCell ref="F187:G187"/>
    <mergeCell ref="H187:J187"/>
    <mergeCell ref="F188:G188"/>
    <mergeCell ref="H188:J188"/>
    <mergeCell ref="F189:G189"/>
    <mergeCell ref="H189:J189"/>
    <mergeCell ref="F190:G190"/>
    <mergeCell ref="H190:J190"/>
    <mergeCell ref="F191:G191"/>
    <mergeCell ref="H191:J191"/>
    <mergeCell ref="F192:G192"/>
    <mergeCell ref="H192:J192"/>
    <mergeCell ref="H193:J19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39.75"/>
    <col customWidth="1" min="4" max="4" width="22.25"/>
  </cols>
  <sheetData>
    <row r="1">
      <c r="A1" s="517" t="s">
        <v>21526</v>
      </c>
      <c r="B1" s="517" t="s">
        <v>21598</v>
      </c>
      <c r="C1" s="517" t="s">
        <v>21619</v>
      </c>
      <c r="D1" s="610" t="s">
        <v>21507</v>
      </c>
    </row>
    <row r="2">
      <c r="A2" s="517" t="s">
        <v>21687</v>
      </c>
      <c r="B2" s="517" t="s">
        <v>21689</v>
      </c>
      <c r="C2" s="517" t="s">
        <v>21690</v>
      </c>
      <c r="D2" s="601">
        <v>45717.431296296294</v>
      </c>
    </row>
    <row r="3">
      <c r="A3" s="517" t="s">
        <v>21470</v>
      </c>
      <c r="B3" s="517" t="s">
        <v>21471</v>
      </c>
      <c r="C3" s="517" t="s">
        <v>21470</v>
      </c>
      <c r="D3" s="601">
        <v>45717.70613425926</v>
      </c>
    </row>
    <row r="4">
      <c r="A4" s="517" t="s">
        <v>21709</v>
      </c>
      <c r="B4" s="517" t="s">
        <v>21710</v>
      </c>
      <c r="C4" s="517" t="s">
        <v>21711</v>
      </c>
      <c r="D4" s="601">
        <v>45718.73815972222</v>
      </c>
    </row>
    <row r="5">
      <c r="A5" s="517" t="s">
        <v>21718</v>
      </c>
      <c r="B5" s="517" t="s">
        <v>21719</v>
      </c>
      <c r="C5" s="517" t="s">
        <v>21718</v>
      </c>
      <c r="D5" s="601">
        <v>45719.78707175926</v>
      </c>
    </row>
    <row r="6">
      <c r="A6" s="517" t="s">
        <v>2507</v>
      </c>
      <c r="B6" s="517" t="s">
        <v>2508</v>
      </c>
      <c r="C6" s="517" t="s">
        <v>2507</v>
      </c>
      <c r="D6" s="601">
        <v>45721.54761574074</v>
      </c>
    </row>
    <row r="7">
      <c r="A7" s="517" t="s">
        <v>21741</v>
      </c>
      <c r="B7" s="517" t="s">
        <v>21742</v>
      </c>
      <c r="C7" s="517" t="s">
        <v>21743</v>
      </c>
      <c r="D7" s="601">
        <v>45721.86368055556</v>
      </c>
    </row>
    <row r="8">
      <c r="A8" s="517" t="s">
        <v>21752</v>
      </c>
      <c r="B8" s="517" t="s">
        <v>21753</v>
      </c>
      <c r="C8" s="517" t="s">
        <v>21754</v>
      </c>
      <c r="D8" s="601">
        <v>45722.53210648148</v>
      </c>
    </row>
    <row r="9">
      <c r="A9" s="517" t="s">
        <v>21761</v>
      </c>
      <c r="B9" s="517" t="s">
        <v>21762</v>
      </c>
      <c r="C9" s="517" t="s">
        <v>21763</v>
      </c>
      <c r="D9" s="601">
        <v>45722.53302083333</v>
      </c>
    </row>
    <row r="10">
      <c r="A10" s="517" t="s">
        <v>21772</v>
      </c>
      <c r="B10" s="517" t="s">
        <v>21773</v>
      </c>
      <c r="C10" s="517" t="s">
        <v>21774</v>
      </c>
      <c r="D10" s="601">
        <v>45722.64224537037</v>
      </c>
    </row>
    <row r="11">
      <c r="A11" s="517" t="s">
        <v>21782</v>
      </c>
      <c r="B11" s="517" t="s">
        <v>21783</v>
      </c>
      <c r="C11" s="517" t="s">
        <v>21784</v>
      </c>
      <c r="D11" s="601">
        <v>45722.67167824074</v>
      </c>
    </row>
    <row r="12">
      <c r="A12" s="517" t="s">
        <v>21791</v>
      </c>
      <c r="B12" s="517" t="s">
        <v>21792</v>
      </c>
      <c r="C12" s="517" t="s">
        <v>21793</v>
      </c>
      <c r="D12" s="601">
        <v>45723.57130787037</v>
      </c>
    </row>
    <row r="13">
      <c r="A13" s="517" t="s">
        <v>21799</v>
      </c>
      <c r="B13" s="517" t="s">
        <v>21800</v>
      </c>
      <c r="C13" s="517" t="s">
        <v>21801</v>
      </c>
      <c r="D13" s="601">
        <v>45723.579201388886</v>
      </c>
    </row>
    <row r="14">
      <c r="A14" s="517" t="s">
        <v>21811</v>
      </c>
      <c r="B14" s="517" t="s">
        <v>21812</v>
      </c>
      <c r="C14" s="517" t="s">
        <v>21813</v>
      </c>
      <c r="D14" s="601">
        <v>45723.59060185185</v>
      </c>
    </row>
    <row r="15">
      <c r="A15" s="517" t="s">
        <v>21821</v>
      </c>
      <c r="B15" s="517" t="s">
        <v>21822</v>
      </c>
      <c r="C15" s="517" t="s">
        <v>21823</v>
      </c>
      <c r="D15" s="601">
        <v>45723.654282407406</v>
      </c>
    </row>
    <row r="16">
      <c r="A16" s="517" t="s">
        <v>21832</v>
      </c>
      <c r="B16" s="517" t="s">
        <v>21833</v>
      </c>
      <c r="C16" s="517" t="s">
        <v>21834</v>
      </c>
      <c r="D16" s="601">
        <v>45723.70278935185</v>
      </c>
    </row>
    <row r="17">
      <c r="A17" s="517" t="s">
        <v>21842</v>
      </c>
      <c r="B17" s="517" t="s">
        <v>21843</v>
      </c>
      <c r="C17" s="517" t="s">
        <v>21844</v>
      </c>
      <c r="D17" s="601">
        <v>45723.77810185185</v>
      </c>
    </row>
    <row r="18">
      <c r="A18" s="517" t="s">
        <v>21851</v>
      </c>
      <c r="B18" s="517" t="s">
        <v>21852</v>
      </c>
      <c r="C18" s="517" t="s">
        <v>21853</v>
      </c>
      <c r="D18" s="601">
        <v>45723.798530092594</v>
      </c>
    </row>
    <row r="19">
      <c r="A19" s="517" t="s">
        <v>21860</v>
      </c>
      <c r="B19" s="517" t="s">
        <v>21861</v>
      </c>
      <c r="C19" s="517" t="s">
        <v>21862</v>
      </c>
      <c r="D19" s="601">
        <v>45724.51719907407</v>
      </c>
    </row>
    <row r="20">
      <c r="A20" s="517" t="s">
        <v>21871</v>
      </c>
      <c r="B20" s="517" t="s">
        <v>21872</v>
      </c>
      <c r="C20" s="517" t="s">
        <v>21873</v>
      </c>
      <c r="D20" s="601">
        <v>45724.612650462965</v>
      </c>
    </row>
    <row r="21">
      <c r="A21" s="517" t="s">
        <v>21881</v>
      </c>
      <c r="B21" s="517" t="s">
        <v>21882</v>
      </c>
      <c r="C21" s="517" t="s">
        <v>21883</v>
      </c>
      <c r="D21" s="601">
        <v>45724.75357638889</v>
      </c>
    </row>
    <row r="22">
      <c r="A22" s="517" t="s">
        <v>21891</v>
      </c>
      <c r="B22" s="517" t="s">
        <v>21892</v>
      </c>
      <c r="C22" s="517" t="s">
        <v>21893</v>
      </c>
      <c r="D22" s="601">
        <v>45725.57288194444</v>
      </c>
    </row>
    <row r="23">
      <c r="A23" s="517" t="s">
        <v>21899</v>
      </c>
      <c r="B23" s="517" t="s">
        <v>21900</v>
      </c>
      <c r="C23" s="517" t="s">
        <v>21901</v>
      </c>
      <c r="D23" s="601">
        <v>45725.749606481484</v>
      </c>
    </row>
    <row r="24">
      <c r="A24" s="517" t="s">
        <v>21909</v>
      </c>
      <c r="B24" s="517" t="s">
        <v>21910</v>
      </c>
      <c r="C24" s="517" t="s">
        <v>21911</v>
      </c>
      <c r="D24" s="601">
        <v>45725.78601851852</v>
      </c>
    </row>
    <row r="25">
      <c r="A25" s="517" t="s">
        <v>21918</v>
      </c>
      <c r="B25" s="517" t="s">
        <v>21919</v>
      </c>
      <c r="C25" s="517" t="s">
        <v>21918</v>
      </c>
      <c r="D25" s="601">
        <v>45725.81454861111</v>
      </c>
    </row>
    <row r="26">
      <c r="A26" s="517" t="s">
        <v>21929</v>
      </c>
      <c r="B26" s="517" t="s">
        <v>21930</v>
      </c>
      <c r="C26" s="517" t="s">
        <v>21931</v>
      </c>
      <c r="D26" s="601">
        <v>45726.77693287037</v>
      </c>
    </row>
    <row r="27">
      <c r="A27" s="517" t="s">
        <v>21941</v>
      </c>
      <c r="B27" s="517" t="s">
        <v>21942</v>
      </c>
      <c r="C27" s="517" t="s">
        <v>87</v>
      </c>
      <c r="D27" s="601">
        <v>45726.87732638889</v>
      </c>
    </row>
    <row r="28">
      <c r="A28" s="517" t="s">
        <v>21950</v>
      </c>
      <c r="B28" s="517" t="s">
        <v>21951</v>
      </c>
      <c r="C28" s="517" t="s">
        <v>21953</v>
      </c>
      <c r="D28" s="601">
        <v>45727.70410879629</v>
      </c>
    </row>
    <row r="29">
      <c r="A29" s="517" t="s">
        <v>21959</v>
      </c>
      <c r="B29" s="517" t="s">
        <v>21960</v>
      </c>
      <c r="C29" s="517" t="s">
        <v>21962</v>
      </c>
      <c r="D29" s="601">
        <v>45727.97284722222</v>
      </c>
    </row>
    <row r="30">
      <c r="A30" s="517" t="s">
        <v>21969</v>
      </c>
      <c r="B30" s="517" t="s">
        <v>21970</v>
      </c>
      <c r="C30" s="517" t="s">
        <v>21971</v>
      </c>
      <c r="D30" s="601">
        <v>45728.70943287037</v>
      </c>
    </row>
    <row r="31">
      <c r="A31" s="517" t="s">
        <v>21978</v>
      </c>
      <c r="B31" s="517" t="s">
        <v>21979</v>
      </c>
      <c r="C31" s="517" t="s">
        <v>21980</v>
      </c>
      <c r="D31" s="601">
        <v>45728.62943287037</v>
      </c>
    </row>
    <row r="32">
      <c r="A32" s="517" t="s">
        <v>21988</v>
      </c>
      <c r="B32" s="517" t="s">
        <v>21989</v>
      </c>
      <c r="C32" s="517" t="s">
        <v>21991</v>
      </c>
      <c r="D32" s="601">
        <v>45729.48351851852</v>
      </c>
    </row>
    <row r="33">
      <c r="A33" s="517" t="s">
        <v>21998</v>
      </c>
      <c r="B33" s="517" t="s">
        <v>21999</v>
      </c>
      <c r="C33" s="517" t="s">
        <v>22002</v>
      </c>
      <c r="D33" s="601">
        <v>45729.523356481484</v>
      </c>
    </row>
    <row r="34">
      <c r="A34" s="517" t="s">
        <v>22009</v>
      </c>
      <c r="B34" s="517" t="s">
        <v>22010</v>
      </c>
      <c r="C34" s="517" t="s">
        <v>22012</v>
      </c>
      <c r="D34" s="601">
        <v>45729.58247685185</v>
      </c>
    </row>
    <row r="35">
      <c r="A35" s="517" t="s">
        <v>22020</v>
      </c>
      <c r="B35" s="517" t="s">
        <v>22021</v>
      </c>
      <c r="C35" s="517" t="s">
        <v>22022</v>
      </c>
      <c r="D35" s="601">
        <v>45729.69210648148</v>
      </c>
    </row>
    <row r="36">
      <c r="A36" s="517" t="s">
        <v>22029</v>
      </c>
      <c r="B36" s="517" t="s">
        <v>22030</v>
      </c>
      <c r="C36" s="517" t="s">
        <v>22031</v>
      </c>
      <c r="D36" s="601">
        <v>45730.65195601852</v>
      </c>
    </row>
    <row r="37">
      <c r="A37" s="517" t="s">
        <v>22038</v>
      </c>
      <c r="B37" s="517" t="s">
        <v>22039</v>
      </c>
      <c r="C37" s="517" t="s">
        <v>22040</v>
      </c>
      <c r="D37" s="601">
        <v>45731.595289351855</v>
      </c>
    </row>
    <row r="38">
      <c r="A38" s="517" t="s">
        <v>22046</v>
      </c>
      <c r="B38" s="517" t="s">
        <v>22047</v>
      </c>
      <c r="C38" s="517" t="s">
        <v>22050</v>
      </c>
      <c r="D38" s="601">
        <v>45731.597280092596</v>
      </c>
    </row>
    <row r="39">
      <c r="A39" s="517" t="s">
        <v>22056</v>
      </c>
      <c r="B39" s="517" t="s">
        <v>22057</v>
      </c>
      <c r="C39" s="517" t="s">
        <v>22058</v>
      </c>
      <c r="D39" s="601">
        <v>45731.757152777776</v>
      </c>
    </row>
    <row r="40">
      <c r="A40" s="517" t="s">
        <v>22069</v>
      </c>
      <c r="B40" s="517" t="s">
        <v>22070</v>
      </c>
      <c r="C40" s="517" t="s">
        <v>22072</v>
      </c>
      <c r="D40" s="601">
        <v>45731.805185185185</v>
      </c>
    </row>
    <row r="41">
      <c r="A41" s="517" t="s">
        <v>22069</v>
      </c>
      <c r="B41" s="517" t="s">
        <v>22070</v>
      </c>
      <c r="C41" s="517" t="s">
        <v>22076</v>
      </c>
      <c r="D41" s="601">
        <v>45732.45667824074</v>
      </c>
    </row>
    <row r="42">
      <c r="A42" s="517" t="s">
        <v>22082</v>
      </c>
      <c r="B42" s="517" t="s">
        <v>22083</v>
      </c>
      <c r="C42" s="517" t="s">
        <v>22084</v>
      </c>
      <c r="D42" s="601">
        <v>45732.50633101852</v>
      </c>
    </row>
    <row r="43">
      <c r="A43" s="517" t="s">
        <v>22092</v>
      </c>
      <c r="B43" s="517" t="s">
        <v>22093</v>
      </c>
      <c r="C43" s="517" t="s">
        <v>22094</v>
      </c>
      <c r="D43" s="601">
        <v>45732.54025462963</v>
      </c>
    </row>
    <row r="44">
      <c r="A44" s="517" t="s">
        <v>22100</v>
      </c>
      <c r="B44" s="517" t="s">
        <v>22101</v>
      </c>
      <c r="C44" s="517" t="s">
        <v>22103</v>
      </c>
      <c r="D44" s="601">
        <v>45732.828576388885</v>
      </c>
    </row>
    <row r="45">
      <c r="A45" s="517" t="s">
        <v>22109</v>
      </c>
      <c r="B45" s="517" t="s">
        <v>22110</v>
      </c>
      <c r="C45" s="517" t="s">
        <v>22111</v>
      </c>
      <c r="D45" s="601">
        <v>45732.64886574074</v>
      </c>
    </row>
    <row r="46">
      <c r="A46" s="517" t="s">
        <v>22113</v>
      </c>
      <c r="B46" s="517" t="s">
        <v>22114</v>
      </c>
      <c r="C46" s="517" t="s">
        <v>22113</v>
      </c>
      <c r="D46" s="601">
        <v>45732.85974537037</v>
      </c>
    </row>
    <row r="47">
      <c r="A47" s="517" t="s">
        <v>22121</v>
      </c>
      <c r="B47" s="517" t="s">
        <v>22122</v>
      </c>
      <c r="C47" s="517" t="s">
        <v>22121</v>
      </c>
      <c r="D47" s="601">
        <v>45732.91074074074</v>
      </c>
    </row>
    <row r="48">
      <c r="A48" s="517" t="s">
        <v>22129</v>
      </c>
      <c r="B48" s="517" t="s">
        <v>1999</v>
      </c>
      <c r="C48" s="517" t="s">
        <v>1997</v>
      </c>
      <c r="D48" s="601">
        <v>45733.65076388889</v>
      </c>
    </row>
    <row r="49">
      <c r="A49" s="517" t="s">
        <v>22140</v>
      </c>
      <c r="B49" s="517" t="s">
        <v>22141</v>
      </c>
      <c r="C49" s="517" t="s">
        <v>22142</v>
      </c>
      <c r="D49" s="601">
        <v>45733.66211805555</v>
      </c>
    </row>
    <row r="50">
      <c r="A50" s="517" t="s">
        <v>22148</v>
      </c>
      <c r="B50" s="517" t="s">
        <v>22149</v>
      </c>
      <c r="C50" s="517" t="s">
        <v>22150</v>
      </c>
      <c r="D50" s="601">
        <v>45733.68414351852</v>
      </c>
    </row>
    <row r="51">
      <c r="A51" s="517" t="s">
        <v>22161</v>
      </c>
      <c r="B51" s="517" t="s">
        <v>22162</v>
      </c>
      <c r="C51" s="517" t="s">
        <v>22163</v>
      </c>
      <c r="D51" s="601">
        <v>45733.865208333336</v>
      </c>
    </row>
    <row r="52">
      <c r="A52" s="517" t="s">
        <v>22171</v>
      </c>
      <c r="B52" s="517" t="s">
        <v>22172</v>
      </c>
      <c r="C52" s="517" t="s">
        <v>22173</v>
      </c>
      <c r="D52" s="601">
        <v>45734.588530092595</v>
      </c>
    </row>
    <row r="53">
      <c r="A53" s="517" t="s">
        <v>22180</v>
      </c>
      <c r="B53" s="517" t="s">
        <v>22181</v>
      </c>
      <c r="C53" s="517" t="s">
        <v>22182</v>
      </c>
      <c r="D53" s="601">
        <v>45734.68068287037</v>
      </c>
    </row>
    <row r="54">
      <c r="A54" s="517" t="s">
        <v>22191</v>
      </c>
      <c r="B54" s="517" t="s">
        <v>22192</v>
      </c>
      <c r="C54" s="517" t="s">
        <v>22193</v>
      </c>
      <c r="D54" s="601">
        <v>45734.91986111111</v>
      </c>
    </row>
    <row r="55">
      <c r="A55" s="517" t="s">
        <v>22202</v>
      </c>
      <c r="B55" s="517" t="s">
        <v>22203</v>
      </c>
      <c r="C55" s="517" t="s">
        <v>22205</v>
      </c>
      <c r="D55" s="601">
        <v>45735.50454861111</v>
      </c>
    </row>
    <row r="56">
      <c r="A56" s="517" t="s">
        <v>22212</v>
      </c>
      <c r="B56" s="517" t="s">
        <v>22213</v>
      </c>
      <c r="C56" s="517" t="s">
        <v>22214</v>
      </c>
      <c r="D56" s="601">
        <v>45735.56496527778</v>
      </c>
    </row>
    <row r="57">
      <c r="A57" s="517" t="s">
        <v>22222</v>
      </c>
      <c r="B57" s="517" t="s">
        <v>22223</v>
      </c>
      <c r="C57" s="517" t="s">
        <v>22224</v>
      </c>
      <c r="D57" s="601">
        <v>45735.89612268518</v>
      </c>
    </row>
    <row r="58">
      <c r="A58" s="517" t="s">
        <v>22231</v>
      </c>
      <c r="B58" s="517" t="s">
        <v>22232</v>
      </c>
      <c r="C58" s="517" t="s">
        <v>22233</v>
      </c>
      <c r="D58" s="601">
        <v>45735.89923611111</v>
      </c>
    </row>
    <row r="59">
      <c r="A59" s="517" t="s">
        <v>56</v>
      </c>
      <c r="B59" s="517" t="s">
        <v>22241</v>
      </c>
      <c r="C59" s="517" t="s">
        <v>55</v>
      </c>
      <c r="D59" s="601">
        <v>45735.897465277776</v>
      </c>
    </row>
    <row r="60">
      <c r="A60" s="517" t="s">
        <v>22252</v>
      </c>
      <c r="B60" s="517" t="s">
        <v>22253</v>
      </c>
      <c r="C60" s="517" t="s">
        <v>22255</v>
      </c>
      <c r="D60" s="601">
        <v>45736.51908564815</v>
      </c>
    </row>
    <row r="61">
      <c r="A61" s="517" t="s">
        <v>80</v>
      </c>
      <c r="B61" s="517" t="s">
        <v>22261</v>
      </c>
      <c r="C61" s="517" t="s">
        <v>22262</v>
      </c>
      <c r="D61" s="601">
        <v>45736.59421296296</v>
      </c>
    </row>
    <row r="62">
      <c r="A62" s="517" t="s">
        <v>22265</v>
      </c>
      <c r="B62" s="517" t="s">
        <v>22266</v>
      </c>
      <c r="C62" s="517" t="s">
        <v>22267</v>
      </c>
      <c r="D62" s="601">
        <v>45736.5771875</v>
      </c>
    </row>
    <row r="63">
      <c r="A63" s="517" t="s">
        <v>22279</v>
      </c>
      <c r="B63" s="517" t="s">
        <v>22280</v>
      </c>
      <c r="C63" s="517" t="s">
        <v>22286</v>
      </c>
      <c r="D63" s="601">
        <v>45736.702511574076</v>
      </c>
    </row>
    <row r="64">
      <c r="A64" s="517" t="s">
        <v>1851</v>
      </c>
      <c r="B64" s="517" t="s">
        <v>1852</v>
      </c>
      <c r="C64" s="517" t="s">
        <v>1851</v>
      </c>
      <c r="D64" s="601">
        <v>45736.724270833336</v>
      </c>
    </row>
    <row r="65">
      <c r="A65" s="517" t="s">
        <v>22294</v>
      </c>
      <c r="B65" s="517" t="s">
        <v>22295</v>
      </c>
      <c r="C65" s="517" t="s">
        <v>22299</v>
      </c>
      <c r="D65" s="601">
        <v>45737.69335648148</v>
      </c>
    </row>
    <row r="66">
      <c r="A66" s="517" t="s">
        <v>22305</v>
      </c>
      <c r="B66" s="517" t="s">
        <v>22306</v>
      </c>
      <c r="C66" s="517" t="s">
        <v>22305</v>
      </c>
      <c r="D66" s="601">
        <v>45738.56497685185</v>
      </c>
    </row>
    <row r="67">
      <c r="A67" s="517" t="s">
        <v>22315</v>
      </c>
      <c r="B67" s="517" t="s">
        <v>22316</v>
      </c>
      <c r="C67" s="517" t="s">
        <v>22317</v>
      </c>
      <c r="D67" s="601">
        <v>45739.47755787037</v>
      </c>
    </row>
    <row r="68">
      <c r="A68" s="517" t="s">
        <v>22326</v>
      </c>
      <c r="B68" s="517" t="s">
        <v>22327</v>
      </c>
      <c r="C68" s="517" t="s">
        <v>22329</v>
      </c>
      <c r="D68" s="601">
        <v>45739.503287037034</v>
      </c>
    </row>
    <row r="69">
      <c r="A69" s="517" t="s">
        <v>22340</v>
      </c>
      <c r="B69" s="517" t="s">
        <v>22341</v>
      </c>
      <c r="C69" s="517" t="s">
        <v>22342</v>
      </c>
      <c r="D69" s="601">
        <v>45739.81460648148</v>
      </c>
    </row>
    <row r="70">
      <c r="A70" s="517" t="s">
        <v>22350</v>
      </c>
      <c r="B70" s="517" t="s">
        <v>22351</v>
      </c>
      <c r="C70" s="517" t="s">
        <v>22352</v>
      </c>
      <c r="D70" s="601">
        <v>45741.544282407405</v>
      </c>
    </row>
    <row r="71">
      <c r="A71" s="517" t="s">
        <v>22357</v>
      </c>
      <c r="B71" s="517" t="s">
        <v>22358</v>
      </c>
      <c r="C71" s="517" t="s">
        <v>22360</v>
      </c>
      <c r="D71" s="601">
        <v>45741.91945601852</v>
      </c>
    </row>
    <row r="72">
      <c r="A72" s="517" t="s">
        <v>65</v>
      </c>
      <c r="B72" s="517" t="s">
        <v>22366</v>
      </c>
      <c r="C72" s="517" t="s">
        <v>22367</v>
      </c>
      <c r="D72" s="601">
        <v>45742.53449074074</v>
      </c>
    </row>
    <row r="73">
      <c r="A73" s="517" t="s">
        <v>22376</v>
      </c>
      <c r="B73" s="517" t="s">
        <v>22377</v>
      </c>
      <c r="C73" s="517" t="s">
        <v>22378</v>
      </c>
      <c r="D73" s="601">
        <v>45742.625555555554</v>
      </c>
    </row>
    <row r="74">
      <c r="A74" s="517" t="s">
        <v>22386</v>
      </c>
      <c r="B74" s="517" t="s">
        <v>22387</v>
      </c>
      <c r="C74" s="517" t="s">
        <v>22388</v>
      </c>
      <c r="D74" s="601">
        <v>45742.656689814816</v>
      </c>
    </row>
    <row r="75">
      <c r="A75" s="517" t="s">
        <v>1297</v>
      </c>
      <c r="B75" s="517" t="s">
        <v>22396</v>
      </c>
      <c r="C75" s="517" t="s">
        <v>22397</v>
      </c>
      <c r="D75" s="601">
        <v>45742.786875</v>
      </c>
    </row>
    <row r="76">
      <c r="A76" s="517" t="s">
        <v>22405</v>
      </c>
      <c r="B76" s="517" t="s">
        <v>22406</v>
      </c>
      <c r="C76" s="517" t="s">
        <v>22407</v>
      </c>
      <c r="D76" s="601">
        <v>45743.968981481485</v>
      </c>
    </row>
    <row r="77">
      <c r="A77" s="517" t="s">
        <v>71</v>
      </c>
      <c r="B77" s="517" t="s">
        <v>22415</v>
      </c>
      <c r="C77" s="517" t="s">
        <v>70</v>
      </c>
      <c r="D77" s="601">
        <v>45744.84175925926</v>
      </c>
    </row>
    <row r="78">
      <c r="A78" s="517" t="s">
        <v>22426</v>
      </c>
      <c r="B78" s="517" t="s">
        <v>22427</v>
      </c>
      <c r="C78" s="517" t="s">
        <v>22428</v>
      </c>
      <c r="D78" s="601">
        <v>45744.90851851852</v>
      </c>
    </row>
    <row r="79">
      <c r="A79" s="517" t="s">
        <v>22437</v>
      </c>
      <c r="B79" s="517" t="s">
        <v>22438</v>
      </c>
      <c r="C79" s="517" t="s">
        <v>22439</v>
      </c>
      <c r="D79" s="601">
        <v>45744.945023148146</v>
      </c>
    </row>
    <row r="80">
      <c r="A80" s="517" t="s">
        <v>68</v>
      </c>
      <c r="B80" s="517" t="s">
        <v>22443</v>
      </c>
      <c r="C80" s="517" t="s">
        <v>67</v>
      </c>
      <c r="D80" s="601">
        <v>45744.95590277778</v>
      </c>
    </row>
    <row r="81">
      <c r="A81" s="517" t="s">
        <v>74</v>
      </c>
      <c r="B81" s="517" t="s">
        <v>22455</v>
      </c>
      <c r="C81" s="517" t="s">
        <v>73</v>
      </c>
      <c r="D81" s="601">
        <v>45745.46971064815</v>
      </c>
    </row>
    <row r="82">
      <c r="A82" s="517" t="s">
        <v>22462</v>
      </c>
      <c r="B82" s="517" t="s">
        <v>22463</v>
      </c>
      <c r="C82" s="517" t="s">
        <v>22464</v>
      </c>
      <c r="D82" s="601">
        <v>45745.77753472222</v>
      </c>
    </row>
    <row r="83">
      <c r="A83" s="517" t="s">
        <v>22470</v>
      </c>
      <c r="B83" s="517" t="s">
        <v>22471</v>
      </c>
      <c r="C83" s="517" t="s">
        <v>22474</v>
      </c>
      <c r="D83" s="601">
        <v>45746.502847222226</v>
      </c>
    </row>
    <row r="84">
      <c r="A84" s="517" t="s">
        <v>22481</v>
      </c>
      <c r="B84" s="517" t="s">
        <v>21461</v>
      </c>
      <c r="C84" s="517" t="s">
        <v>21460</v>
      </c>
      <c r="D84" s="601">
        <v>45747.07496527778</v>
      </c>
    </row>
    <row r="85">
      <c r="A85" s="518"/>
    </row>
    <row r="86">
      <c r="A86" s="518" t="s">
        <v>22489</v>
      </c>
      <c r="B86" s="611" t="s">
        <v>22490</v>
      </c>
      <c r="D86" s="211">
        <v>45748.642222222225</v>
      </c>
      <c r="E86" s="26"/>
    </row>
    <row r="87">
      <c r="A87" s="518" t="s">
        <v>80</v>
      </c>
      <c r="B87" s="611" t="s">
        <v>22261</v>
      </c>
      <c r="D87" s="211">
        <v>45748.88545138889</v>
      </c>
      <c r="E87" s="612"/>
    </row>
    <row r="88">
      <c r="A88" s="518" t="s">
        <v>81</v>
      </c>
      <c r="B88" s="611" t="s">
        <v>22505</v>
      </c>
      <c r="D88" s="211">
        <v>45750.524039351854</v>
      </c>
      <c r="E88" s="612"/>
    </row>
    <row r="89">
      <c r="A89" s="518" t="s">
        <v>84</v>
      </c>
      <c r="B89" s="611" t="s">
        <v>22514</v>
      </c>
      <c r="D89" s="211">
        <v>45751.676412037035</v>
      </c>
      <c r="E89" s="26"/>
    </row>
    <row r="90">
      <c r="A90" s="518" t="s">
        <v>86</v>
      </c>
      <c r="B90" s="611" t="s">
        <v>22522</v>
      </c>
      <c r="D90" s="211">
        <v>45752.95104166667</v>
      </c>
      <c r="E90" s="612"/>
    </row>
    <row r="91">
      <c r="A91" s="518" t="s">
        <v>90</v>
      </c>
      <c r="B91" s="611" t="s">
        <v>22532</v>
      </c>
      <c r="D91" s="211">
        <v>45753.521574074075</v>
      </c>
      <c r="E91" s="612"/>
    </row>
    <row r="92">
      <c r="A92" s="518" t="s">
        <v>22540</v>
      </c>
      <c r="B92" s="611" t="s">
        <v>22541</v>
      </c>
      <c r="D92" s="211">
        <v>45753.940671296295</v>
      </c>
      <c r="E92" s="26"/>
    </row>
    <row r="93">
      <c r="A93" s="518" t="s">
        <v>22549</v>
      </c>
      <c r="B93" s="611" t="s">
        <v>22550</v>
      </c>
      <c r="D93" s="211">
        <v>45754.032372685186</v>
      </c>
      <c r="E93" s="612"/>
    </row>
    <row r="94">
      <c r="A94" s="518" t="s">
        <v>95</v>
      </c>
      <c r="B94" s="611" t="s">
        <v>22559</v>
      </c>
      <c r="D94" s="211">
        <v>45754.63811342593</v>
      </c>
      <c r="E94" s="612"/>
    </row>
    <row r="95">
      <c r="A95" s="518" t="s">
        <v>22932</v>
      </c>
      <c r="B95" s="26"/>
      <c r="D95" s="211">
        <v>45755.49283564815</v>
      </c>
      <c r="E95" s="26"/>
    </row>
    <row r="96">
      <c r="A96" s="518" t="s">
        <v>22933</v>
      </c>
      <c r="B96" s="26"/>
      <c r="D96" s="211">
        <v>45755.959386574075</v>
      </c>
      <c r="E96" s="612"/>
    </row>
    <row r="97">
      <c r="A97" s="518" t="s">
        <v>98</v>
      </c>
      <c r="B97" s="611" t="s">
        <v>1988</v>
      </c>
      <c r="D97" s="211">
        <v>45757.528912037036</v>
      </c>
      <c r="E97" s="612"/>
    </row>
    <row r="98">
      <c r="A98" s="518" t="s">
        <v>100</v>
      </c>
      <c r="B98" s="611" t="s">
        <v>19112</v>
      </c>
      <c r="D98" s="211">
        <v>45757.599016203705</v>
      </c>
      <c r="E98" s="26"/>
    </row>
    <row r="99">
      <c r="A99" s="518" t="s">
        <v>101</v>
      </c>
      <c r="B99" s="611" t="s">
        <v>22580</v>
      </c>
      <c r="D99" s="211">
        <v>45757.704976851855</v>
      </c>
      <c r="E99" s="612"/>
    </row>
    <row r="100">
      <c r="A100" s="518" t="s">
        <v>102</v>
      </c>
      <c r="B100" s="611" t="s">
        <v>22588</v>
      </c>
      <c r="D100" s="211">
        <v>45757.71712962963</v>
      </c>
      <c r="E100" s="612"/>
    </row>
    <row r="101">
      <c r="A101" s="518" t="s">
        <v>22934</v>
      </c>
      <c r="B101" s="26"/>
      <c r="D101" s="613"/>
      <c r="E101" s="26"/>
    </row>
    <row r="102">
      <c r="A102" s="518" t="s">
        <v>22935</v>
      </c>
      <c r="B102" s="26"/>
      <c r="D102" s="613"/>
      <c r="E102" s="612"/>
    </row>
    <row r="103">
      <c r="A103" s="518" t="s">
        <v>22604</v>
      </c>
      <c r="B103" s="611" t="s">
        <v>22605</v>
      </c>
      <c r="D103" s="211">
        <v>45758.86931712963</v>
      </c>
      <c r="E103" s="612"/>
    </row>
    <row r="104">
      <c r="A104" s="518" t="s">
        <v>105</v>
      </c>
      <c r="B104" s="611" t="s">
        <v>22618</v>
      </c>
      <c r="D104" s="211">
        <v>45759.58173611111</v>
      </c>
      <c r="E104" s="612"/>
    </row>
    <row r="105">
      <c r="A105" s="518" t="s">
        <v>107</v>
      </c>
      <c r="B105" s="611" t="s">
        <v>18391</v>
      </c>
      <c r="D105" s="211">
        <v>45759.83262731481</v>
      </c>
      <c r="E105" s="612"/>
    </row>
    <row r="106">
      <c r="A106" s="518" t="s">
        <v>108</v>
      </c>
      <c r="B106" s="611" t="s">
        <v>18264</v>
      </c>
      <c r="D106" s="211">
        <v>45759.94594907408</v>
      </c>
      <c r="E106" s="26"/>
    </row>
    <row r="107">
      <c r="A107" s="518" t="s">
        <v>109</v>
      </c>
      <c r="B107" s="611" t="s">
        <v>22645</v>
      </c>
      <c r="D107" s="211">
        <v>45760.598495370374</v>
      </c>
      <c r="E107" s="26"/>
    </row>
    <row r="108">
      <c r="A108" s="518" t="s">
        <v>111</v>
      </c>
      <c r="B108" s="26"/>
      <c r="D108" s="211">
        <v>45760.67668981481</v>
      </c>
      <c r="E108" s="612"/>
    </row>
    <row r="109">
      <c r="A109" s="518" t="s">
        <v>113</v>
      </c>
      <c r="B109" s="611" t="s">
        <v>22663</v>
      </c>
      <c r="D109" s="211">
        <v>45760.74251157408</v>
      </c>
      <c r="E109" s="612"/>
    </row>
    <row r="110">
      <c r="A110" s="518" t="s">
        <v>115</v>
      </c>
      <c r="B110" s="611" t="s">
        <v>18295</v>
      </c>
      <c r="D110" s="211">
        <v>45760.91929398148</v>
      </c>
      <c r="E110" s="26"/>
    </row>
    <row r="111">
      <c r="A111" s="518" t="s">
        <v>117</v>
      </c>
      <c r="B111" s="611" t="s">
        <v>118</v>
      </c>
      <c r="D111" s="211">
        <v>45760.9272337963</v>
      </c>
      <c r="E111" s="612"/>
    </row>
    <row r="112">
      <c r="A112" s="518" t="s">
        <v>22687</v>
      </c>
      <c r="B112" s="611" t="s">
        <v>21475</v>
      </c>
      <c r="D112" s="211">
        <v>45761.76788194444</v>
      </c>
      <c r="E112" s="612"/>
    </row>
    <row r="113">
      <c r="A113" s="518" t="s">
        <v>119</v>
      </c>
      <c r="B113" s="611" t="s">
        <v>22696</v>
      </c>
      <c r="D113" s="211">
        <v>45762.474340277775</v>
      </c>
      <c r="E113" s="26"/>
    </row>
    <row r="114">
      <c r="A114" s="518" t="s">
        <v>120</v>
      </c>
      <c r="B114" s="611" t="s">
        <v>22705</v>
      </c>
      <c r="D114" s="211">
        <v>45762.50564814815</v>
      </c>
      <c r="E114" s="612"/>
    </row>
    <row r="115">
      <c r="A115" s="518" t="s">
        <v>121</v>
      </c>
      <c r="B115" s="26"/>
      <c r="D115" s="211">
        <v>45763.55804398148</v>
      </c>
      <c r="E115" s="612"/>
    </row>
    <row r="116">
      <c r="A116" s="518" t="s">
        <v>122</v>
      </c>
      <c r="B116" s="611" t="s">
        <v>13772</v>
      </c>
      <c r="D116" s="211">
        <v>45764.706041666665</v>
      </c>
      <c r="E116" s="612"/>
    </row>
    <row r="117">
      <c r="A117" s="518" t="s">
        <v>123</v>
      </c>
      <c r="B117" s="611" t="s">
        <v>18224</v>
      </c>
      <c r="D117" s="211">
        <v>45764.80106481481</v>
      </c>
      <c r="E117" s="612"/>
    </row>
    <row r="118">
      <c r="A118" s="518" t="s">
        <v>125</v>
      </c>
      <c r="B118" s="611" t="s">
        <v>22745</v>
      </c>
      <c r="D118" s="211">
        <v>45765.65857638889</v>
      </c>
      <c r="E118" s="26"/>
    </row>
    <row r="119">
      <c r="A119" s="518" t="s">
        <v>22745</v>
      </c>
      <c r="B119" s="611" t="s">
        <v>22745</v>
      </c>
      <c r="D119" s="211">
        <v>45765.67721064815</v>
      </c>
      <c r="E119" s="26"/>
    </row>
    <row r="120">
      <c r="A120" s="518" t="s">
        <v>127</v>
      </c>
      <c r="B120" s="26"/>
      <c r="D120" s="211">
        <v>45766.56626157407</v>
      </c>
      <c r="E120" s="612"/>
    </row>
    <row r="121">
      <c r="A121" s="518" t="s">
        <v>128</v>
      </c>
      <c r="B121" s="26"/>
      <c r="D121" s="211">
        <v>45766.73454861111</v>
      </c>
      <c r="E121" s="612"/>
    </row>
    <row r="122">
      <c r="A122" s="518" t="s">
        <v>130</v>
      </c>
      <c r="B122" s="611" t="s">
        <v>22756</v>
      </c>
      <c r="D122" s="211">
        <v>45768.54377314815</v>
      </c>
      <c r="E122" s="26"/>
    </row>
    <row r="123">
      <c r="A123" s="518" t="s">
        <v>131</v>
      </c>
      <c r="B123" s="611" t="s">
        <v>22766</v>
      </c>
      <c r="D123" s="211">
        <v>45769.45732638889</v>
      </c>
      <c r="E123" s="26"/>
    </row>
    <row r="124">
      <c r="A124" s="518" t="s">
        <v>132</v>
      </c>
      <c r="B124" s="611" t="s">
        <v>22778</v>
      </c>
      <c r="D124" s="211">
        <v>45769.50394675926</v>
      </c>
      <c r="E124" s="612"/>
    </row>
    <row r="125">
      <c r="A125" s="518" t="s">
        <v>133</v>
      </c>
      <c r="B125" s="611" t="s">
        <v>11164</v>
      </c>
      <c r="D125" s="211">
        <v>45769.59875</v>
      </c>
      <c r="E125" s="612"/>
    </row>
    <row r="126">
      <c r="A126" s="518" t="s">
        <v>134</v>
      </c>
      <c r="B126" s="611" t="s">
        <v>22798</v>
      </c>
      <c r="D126" s="211">
        <v>45770.50699074074</v>
      </c>
      <c r="E126" s="612"/>
    </row>
    <row r="127">
      <c r="A127" s="518" t="s">
        <v>136</v>
      </c>
      <c r="B127" s="611" t="s">
        <v>22807</v>
      </c>
      <c r="D127" s="211">
        <v>45770.6259375</v>
      </c>
      <c r="E127" s="26"/>
    </row>
    <row r="128">
      <c r="A128" s="518" t="s">
        <v>22811</v>
      </c>
      <c r="B128" s="611" t="s">
        <v>22807</v>
      </c>
      <c r="D128" s="211">
        <v>45770.62800925926</v>
      </c>
      <c r="E128" s="26"/>
    </row>
    <row r="129">
      <c r="A129" s="518" t="s">
        <v>138</v>
      </c>
      <c r="B129" s="611" t="s">
        <v>22817</v>
      </c>
      <c r="D129" s="211">
        <v>45770.65131944444</v>
      </c>
      <c r="E129" s="612"/>
    </row>
    <row r="130">
      <c r="A130" s="518" t="s">
        <v>140</v>
      </c>
      <c r="B130" s="611" t="s">
        <v>22823</v>
      </c>
      <c r="D130" s="211">
        <v>45771.49052083334</v>
      </c>
      <c r="E130" s="612"/>
    </row>
    <row r="131">
      <c r="A131" s="518" t="s">
        <v>142</v>
      </c>
      <c r="B131" s="611" t="s">
        <v>22832</v>
      </c>
      <c r="D131" s="211">
        <v>45771.53921296296</v>
      </c>
      <c r="E131" s="26"/>
    </row>
    <row r="132">
      <c r="A132" s="518" t="s">
        <v>145</v>
      </c>
      <c r="B132" s="611" t="s">
        <v>13043</v>
      </c>
      <c r="D132" s="211">
        <v>45771.59943287037</v>
      </c>
      <c r="E132" s="612"/>
    </row>
    <row r="133">
      <c r="A133" s="518" t="s">
        <v>146</v>
      </c>
      <c r="B133" s="611" t="s">
        <v>22850</v>
      </c>
      <c r="D133" s="211">
        <v>45772.94667824074</v>
      </c>
      <c r="E133" s="612"/>
    </row>
    <row r="134">
      <c r="A134" s="518" t="s">
        <v>148</v>
      </c>
      <c r="B134" s="611" t="s">
        <v>10585</v>
      </c>
      <c r="D134" s="211">
        <v>45773.581967592596</v>
      </c>
      <c r="E134" s="26"/>
    </row>
    <row r="135">
      <c r="A135" s="518" t="s">
        <v>22875</v>
      </c>
      <c r="B135" s="611" t="s">
        <v>4302</v>
      </c>
      <c r="D135" s="211">
        <v>45775.73407407408</v>
      </c>
      <c r="E135" s="612"/>
    </row>
    <row r="136">
      <c r="A136" s="518" t="s">
        <v>149</v>
      </c>
      <c r="B136" s="611" t="s">
        <v>4302</v>
      </c>
      <c r="D136" s="211">
        <v>45776.56600694444</v>
      </c>
      <c r="E136" s="612"/>
    </row>
    <row r="137">
      <c r="A137" s="518" t="s">
        <v>152</v>
      </c>
      <c r="B137" s="611" t="s">
        <v>22884</v>
      </c>
      <c r="D137" s="211">
        <v>45776.71627314815</v>
      </c>
      <c r="E137" s="26"/>
    </row>
    <row r="138">
      <c r="A138" s="518" t="s">
        <v>154</v>
      </c>
      <c r="B138" s="611" t="s">
        <v>5488</v>
      </c>
      <c r="D138" s="211">
        <v>45776.80027777778</v>
      </c>
      <c r="E138" s="612"/>
    </row>
    <row r="139">
      <c r="A139" s="518" t="s">
        <v>156</v>
      </c>
      <c r="B139" s="26"/>
      <c r="D139" s="211">
        <v>45776.819710648146</v>
      </c>
      <c r="E139" s="612"/>
    </row>
    <row r="140">
      <c r="A140" s="518" t="s">
        <v>157</v>
      </c>
      <c r="B140" s="611" t="s">
        <v>10997</v>
      </c>
      <c r="D140" s="211">
        <v>45777.541550925926</v>
      </c>
      <c r="E140" s="612"/>
    </row>
    <row r="141">
      <c r="A141" s="518" t="s">
        <v>158</v>
      </c>
      <c r="B141" s="611" t="s">
        <v>22916</v>
      </c>
      <c r="D141" s="211">
        <v>45777.6205787037</v>
      </c>
      <c r="E141" s="26"/>
    </row>
    <row r="142">
      <c r="A142" s="518" t="s">
        <v>159</v>
      </c>
      <c r="B142" s="611" t="s">
        <v>22925</v>
      </c>
      <c r="D142" s="211">
        <v>45777.824791666666</v>
      </c>
      <c r="E142" s="612"/>
    </row>
    <row r="143">
      <c r="E143" s="612"/>
    </row>
    <row r="144">
      <c r="E144" s="612"/>
    </row>
    <row r="145">
      <c r="E145" s="612"/>
    </row>
    <row r="146">
      <c r="E146" s="26"/>
    </row>
    <row r="147">
      <c r="E147" s="612"/>
    </row>
    <row r="148">
      <c r="E148" s="612"/>
    </row>
    <row r="149">
      <c r="E149" s="26"/>
    </row>
    <row r="150">
      <c r="E150" s="612"/>
    </row>
    <row r="151">
      <c r="E151" s="612"/>
    </row>
    <row r="152">
      <c r="E152" s="26"/>
    </row>
    <row r="153">
      <c r="E153" s="612"/>
    </row>
    <row r="154">
      <c r="E154" s="612"/>
    </row>
    <row r="155">
      <c r="E155" s="26"/>
    </row>
    <row r="156">
      <c r="E156" s="612"/>
    </row>
    <row r="157">
      <c r="E157" s="612"/>
    </row>
    <row r="158">
      <c r="E158" s="26"/>
    </row>
    <row r="159">
      <c r="E159" s="612"/>
    </row>
    <row r="160">
      <c r="E160" s="612"/>
    </row>
    <row r="161">
      <c r="E161" s="26"/>
    </row>
    <row r="162">
      <c r="E162" s="612"/>
    </row>
    <row r="163">
      <c r="E163" s="612"/>
    </row>
    <row r="164">
      <c r="E164" s="612"/>
    </row>
    <row r="165">
      <c r="E165" s="612"/>
    </row>
    <row r="166">
      <c r="E166" s="26"/>
    </row>
    <row r="167">
      <c r="E167" s="26"/>
    </row>
    <row r="168">
      <c r="E168" s="612"/>
    </row>
    <row r="169">
      <c r="E169" s="612"/>
    </row>
    <row r="170">
      <c r="E170" s="26"/>
    </row>
    <row r="171">
      <c r="E171" s="612"/>
    </row>
    <row r="172">
      <c r="E172" s="612"/>
    </row>
    <row r="173">
      <c r="E173" s="26"/>
    </row>
    <row r="174">
      <c r="E174" s="612"/>
    </row>
    <row r="175">
      <c r="E175" s="612"/>
    </row>
    <row r="176">
      <c r="E176" s="26"/>
    </row>
    <row r="177">
      <c r="E177" s="612"/>
    </row>
    <row r="178">
      <c r="E178" s="612"/>
    </row>
    <row r="179">
      <c r="E179" s="26"/>
    </row>
    <row r="180">
      <c r="E180" s="612"/>
    </row>
    <row r="181">
      <c r="E181" s="612"/>
    </row>
    <row r="182">
      <c r="E182" s="26"/>
    </row>
    <row r="183">
      <c r="E183" s="612"/>
    </row>
    <row r="184">
      <c r="E184" s="612"/>
    </row>
    <row r="185">
      <c r="E185" s="26"/>
    </row>
    <row r="186">
      <c r="E186" s="612"/>
    </row>
    <row r="187">
      <c r="E187" s="612"/>
    </row>
    <row r="188">
      <c r="E188" s="612"/>
    </row>
    <row r="189">
      <c r="E189" s="612"/>
    </row>
    <row r="190">
      <c r="E190" s="612"/>
    </row>
    <row r="191">
      <c r="E191" s="612"/>
    </row>
    <row r="192">
      <c r="E192" s="612"/>
    </row>
    <row r="193">
      <c r="E193" s="612"/>
    </row>
    <row r="194">
      <c r="E194" s="26"/>
    </row>
    <row r="195">
      <c r="E195" s="612"/>
    </row>
    <row r="196">
      <c r="E196" s="612"/>
    </row>
    <row r="197">
      <c r="E197" s="612"/>
    </row>
    <row r="198">
      <c r="E198" s="612"/>
    </row>
    <row r="199">
      <c r="E199" s="612"/>
    </row>
    <row r="200">
      <c r="E200" s="612"/>
    </row>
    <row r="201">
      <c r="E201" s="26"/>
    </row>
    <row r="202">
      <c r="E202" s="612"/>
    </row>
    <row r="203">
      <c r="E203" s="612"/>
    </row>
    <row r="204">
      <c r="E204" s="26"/>
    </row>
    <row r="205">
      <c r="E205" s="612"/>
    </row>
    <row r="206">
      <c r="E206" s="612"/>
    </row>
    <row r="207">
      <c r="E207" s="26"/>
    </row>
    <row r="208">
      <c r="E208" s="612"/>
    </row>
    <row r="209">
      <c r="E209" s="612"/>
    </row>
    <row r="210">
      <c r="E210" s="612"/>
    </row>
    <row r="211">
      <c r="E211" s="612"/>
    </row>
    <row r="212">
      <c r="E212" s="612"/>
    </row>
    <row r="213">
      <c r="E213" s="612"/>
    </row>
    <row r="214">
      <c r="E214" s="612"/>
    </row>
    <row r="215">
      <c r="E215" s="612"/>
    </row>
    <row r="216">
      <c r="E216" s="612"/>
    </row>
    <row r="217">
      <c r="E217" s="612"/>
    </row>
    <row r="218">
      <c r="E218" s="26"/>
    </row>
    <row r="219">
      <c r="E219" s="612"/>
    </row>
    <row r="220">
      <c r="E220" s="612"/>
    </row>
    <row r="221">
      <c r="E221" s="26"/>
    </row>
    <row r="222">
      <c r="E222" s="612"/>
    </row>
    <row r="223">
      <c r="E223" s="612"/>
    </row>
    <row r="224">
      <c r="E224" s="26"/>
    </row>
    <row r="225">
      <c r="E225" s="612"/>
    </row>
    <row r="226">
      <c r="E226" s="612"/>
    </row>
    <row r="227">
      <c r="E227" s="612"/>
    </row>
    <row r="228">
      <c r="E228" s="612"/>
    </row>
    <row r="229">
      <c r="E229" s="26"/>
    </row>
    <row r="230">
      <c r="E230" s="612"/>
    </row>
    <row r="231">
      <c r="E231" s="612"/>
    </row>
    <row r="232">
      <c r="E232" s="26"/>
    </row>
    <row r="233">
      <c r="E233" s="612"/>
    </row>
    <row r="234">
      <c r="E234" s="612"/>
    </row>
    <row r="235">
      <c r="E235" s="612"/>
    </row>
    <row r="236">
      <c r="E236" s="612"/>
    </row>
    <row r="237">
      <c r="E237" s="26"/>
    </row>
    <row r="238">
      <c r="E238" s="26"/>
    </row>
    <row r="239">
      <c r="E239" s="612"/>
    </row>
    <row r="240">
      <c r="E240" s="612"/>
    </row>
    <row r="241">
      <c r="E241" s="26"/>
    </row>
    <row r="242">
      <c r="E242" s="612"/>
    </row>
    <row r="243">
      <c r="E243" s="612"/>
    </row>
    <row r="244">
      <c r="E244" s="26"/>
    </row>
    <row r="245">
      <c r="E245" s="612"/>
    </row>
    <row r="246">
      <c r="E246" s="612"/>
    </row>
    <row r="247">
      <c r="E247" s="26"/>
    </row>
    <row r="248">
      <c r="E248" s="612"/>
    </row>
    <row r="249">
      <c r="E249" s="612"/>
    </row>
    <row r="250">
      <c r="E250" s="26"/>
    </row>
    <row r="251">
      <c r="E251" s="612"/>
    </row>
    <row r="252">
      <c r="E252" s="612"/>
    </row>
    <row r="253">
      <c r="E253" s="26"/>
    </row>
    <row r="254">
      <c r="E254" s="612"/>
    </row>
    <row r="255">
      <c r="E255" s="612"/>
    </row>
    <row r="256">
      <c r="E256" s="26"/>
    </row>
    <row r="257">
      <c r="E257" s="612"/>
    </row>
    <row r="258">
      <c r="E258" s="612"/>
    </row>
    <row r="259">
      <c r="E259" s="612"/>
    </row>
    <row r="260">
      <c r="E260" s="26"/>
    </row>
    <row r="261">
      <c r="E261" s="612"/>
    </row>
    <row r="262">
      <c r="E262" s="612"/>
    </row>
    <row r="263">
      <c r="E263" s="26"/>
    </row>
    <row r="264">
      <c r="E264" s="612"/>
    </row>
    <row r="265">
      <c r="E265" s="612"/>
    </row>
    <row r="266">
      <c r="E266" s="26"/>
    </row>
    <row r="267">
      <c r="E267" s="612"/>
    </row>
    <row r="268">
      <c r="E268" s="612"/>
    </row>
    <row r="269">
      <c r="E269" s="612"/>
    </row>
    <row r="270">
      <c r="E270" s="612"/>
    </row>
    <row r="271">
      <c r="E271" s="612"/>
    </row>
    <row r="272">
      <c r="E272" s="612"/>
    </row>
    <row r="273">
      <c r="E273" s="26"/>
    </row>
    <row r="274">
      <c r="E274" s="612"/>
    </row>
    <row r="275">
      <c r="E275" s="26"/>
    </row>
    <row r="276">
      <c r="E276" s="612"/>
    </row>
    <row r="277">
      <c r="E277" s="612"/>
    </row>
    <row r="278">
      <c r="E278" s="26"/>
    </row>
    <row r="279">
      <c r="E279" s="612"/>
    </row>
    <row r="280">
      <c r="E280" s="612"/>
    </row>
    <row r="281">
      <c r="E281" s="612"/>
    </row>
    <row r="282">
      <c r="E282" s="612"/>
    </row>
    <row r="283">
      <c r="E283" s="26"/>
    </row>
    <row r="284">
      <c r="E284" s="612"/>
    </row>
    <row r="285">
      <c r="E285" s="612"/>
    </row>
    <row r="286">
      <c r="E286" s="26"/>
    </row>
    <row r="287">
      <c r="E287" s="26"/>
    </row>
    <row r="288">
      <c r="E288" s="612"/>
    </row>
    <row r="289">
      <c r="E289" s="612"/>
    </row>
    <row r="290">
      <c r="E290" s="26"/>
    </row>
    <row r="291">
      <c r="E291" s="612"/>
    </row>
    <row r="292">
      <c r="E292" s="612"/>
    </row>
    <row r="293">
      <c r="E293" s="26"/>
    </row>
    <row r="294">
      <c r="E294" s="612"/>
    </row>
    <row r="295">
      <c r="E295" s="612"/>
    </row>
    <row r="296">
      <c r="E296" s="612"/>
    </row>
  </sheetData>
  <autoFilter ref="$A$1:$W$998"/>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sheetData>
    <row r="1">
      <c r="A1" s="614" t="s">
        <v>22936</v>
      </c>
      <c r="B1" s="615"/>
      <c r="C1" s="509"/>
      <c r="D1" s="513"/>
      <c r="E1" s="163" t="s">
        <v>22937</v>
      </c>
      <c r="F1" s="163" t="s">
        <v>22938</v>
      </c>
      <c r="G1" s="163" t="s">
        <v>22939</v>
      </c>
      <c r="H1" s="509"/>
      <c r="I1" s="616"/>
      <c r="J1" s="616"/>
      <c r="K1" s="616"/>
      <c r="L1" s="616"/>
      <c r="M1" s="616"/>
      <c r="N1" s="616"/>
      <c r="O1" s="616"/>
      <c r="P1" s="616"/>
      <c r="Q1" s="616"/>
      <c r="R1" s="616"/>
      <c r="S1" s="616"/>
      <c r="T1" s="616"/>
      <c r="U1" s="616"/>
      <c r="V1" s="616"/>
      <c r="W1" s="616"/>
      <c r="X1" s="616"/>
      <c r="Y1" s="616"/>
      <c r="Z1" s="616"/>
    </row>
    <row r="2">
      <c r="A2" s="614" t="s">
        <v>21505</v>
      </c>
      <c r="B2" s="163" t="s">
        <v>22940</v>
      </c>
      <c r="C2" s="163" t="s">
        <v>22941</v>
      </c>
      <c r="D2" s="163" t="s">
        <v>22942</v>
      </c>
      <c r="E2" s="163" t="s">
        <v>53</v>
      </c>
      <c r="F2" s="163" t="s">
        <v>22943</v>
      </c>
      <c r="G2" s="163" t="s">
        <v>22944</v>
      </c>
      <c r="H2" s="509"/>
      <c r="I2" s="616"/>
      <c r="J2" s="616"/>
      <c r="K2" s="616"/>
      <c r="L2" s="616"/>
      <c r="M2" s="616"/>
      <c r="N2" s="616"/>
      <c r="O2" s="616"/>
      <c r="P2" s="616"/>
      <c r="Q2" s="616"/>
      <c r="R2" s="616"/>
      <c r="S2" s="616"/>
      <c r="T2" s="616"/>
      <c r="U2" s="616"/>
      <c r="V2" s="616"/>
      <c r="W2" s="616"/>
      <c r="X2" s="616"/>
      <c r="Y2" s="616"/>
      <c r="Z2" s="616"/>
    </row>
    <row r="3">
      <c r="A3" s="511">
        <v>1.35483935E8</v>
      </c>
      <c r="B3" s="163" t="s">
        <v>22945</v>
      </c>
      <c r="C3" s="163" t="s">
        <v>22945</v>
      </c>
      <c r="D3" s="506">
        <v>45296.47083333333</v>
      </c>
      <c r="E3" s="512"/>
      <c r="F3" s="509"/>
      <c r="G3" s="509"/>
      <c r="H3" s="509"/>
      <c r="I3" s="194" t="str">
        <f>H3&amp;G3</f>
        <v/>
      </c>
    </row>
    <row r="4">
      <c r="A4" s="511">
        <v>1.36004915E8</v>
      </c>
      <c r="B4" s="163" t="s">
        <v>22946</v>
      </c>
      <c r="C4" s="163" t="s">
        <v>22946</v>
      </c>
      <c r="D4" s="506">
        <v>45301.44861111111</v>
      </c>
      <c r="E4" s="512"/>
      <c r="F4" s="509"/>
      <c r="G4" s="509"/>
      <c r="H4" s="509"/>
      <c r="I4" s="194"/>
    </row>
    <row r="5">
      <c r="A5" s="511">
        <v>1.36016023E8</v>
      </c>
      <c r="B5" s="163" t="s">
        <v>22947</v>
      </c>
      <c r="C5" s="163" t="s">
        <v>22947</v>
      </c>
      <c r="D5" s="506">
        <v>45301.53055555555</v>
      </c>
      <c r="E5" s="512"/>
      <c r="F5" s="509"/>
      <c r="G5" s="509"/>
      <c r="H5" s="509"/>
      <c r="I5" s="194"/>
    </row>
    <row r="6">
      <c r="A6" s="511">
        <v>1.3655593E8</v>
      </c>
      <c r="B6" s="163" t="s">
        <v>22948</v>
      </c>
      <c r="C6" s="163" t="s">
        <v>22948</v>
      </c>
      <c r="D6" s="506">
        <v>45306.64722222222</v>
      </c>
      <c r="E6" s="163" t="s">
        <v>22949</v>
      </c>
      <c r="F6" s="163" t="s">
        <v>22950</v>
      </c>
      <c r="G6" s="163" t="s">
        <v>22951</v>
      </c>
      <c r="H6" s="163" t="s">
        <v>22952</v>
      </c>
      <c r="I6" s="194"/>
    </row>
    <row r="7">
      <c r="A7" s="511">
        <v>1.36555935E8</v>
      </c>
      <c r="B7" s="163" t="s">
        <v>22953</v>
      </c>
      <c r="C7" s="163" t="s">
        <v>22953</v>
      </c>
      <c r="D7" s="506">
        <v>45306.64722222222</v>
      </c>
      <c r="E7" s="163" t="s">
        <v>22954</v>
      </c>
      <c r="F7" s="163" t="s">
        <v>22953</v>
      </c>
      <c r="G7" s="163" t="s">
        <v>22955</v>
      </c>
      <c r="H7" s="163" t="s">
        <v>22956</v>
      </c>
      <c r="I7" s="194"/>
    </row>
    <row r="8">
      <c r="A8" s="511">
        <v>1.36555942E8</v>
      </c>
      <c r="B8" s="163" t="s">
        <v>22957</v>
      </c>
      <c r="C8" s="163" t="s">
        <v>22957</v>
      </c>
      <c r="D8" s="506">
        <v>45306.64722222222</v>
      </c>
      <c r="E8" s="163" t="s">
        <v>22958</v>
      </c>
      <c r="F8" s="163" t="s">
        <v>22957</v>
      </c>
      <c r="G8" s="163" t="s">
        <v>22959</v>
      </c>
      <c r="H8" s="163" t="s">
        <v>22960</v>
      </c>
      <c r="I8" s="194"/>
    </row>
    <row r="9">
      <c r="A9" s="511">
        <v>1.36555953E8</v>
      </c>
      <c r="B9" s="163" t="s">
        <v>20925</v>
      </c>
      <c r="C9" s="163" t="s">
        <v>20925</v>
      </c>
      <c r="D9" s="506">
        <v>45306.64722222222</v>
      </c>
      <c r="E9" s="163" t="s">
        <v>14332</v>
      </c>
      <c r="F9" s="163" t="s">
        <v>22961</v>
      </c>
      <c r="G9" s="163" t="s">
        <v>22962</v>
      </c>
      <c r="H9" s="163" t="s">
        <v>20925</v>
      </c>
      <c r="I9" s="194"/>
    </row>
    <row r="10">
      <c r="A10" s="511">
        <v>1.36555966E8</v>
      </c>
      <c r="B10" s="163" t="s">
        <v>22963</v>
      </c>
      <c r="C10" s="163" t="s">
        <v>22963</v>
      </c>
      <c r="D10" s="506">
        <v>45306.64722222222</v>
      </c>
      <c r="E10" s="163" t="s">
        <v>9521</v>
      </c>
      <c r="F10" s="163" t="s">
        <v>22964</v>
      </c>
      <c r="G10" s="163" t="s">
        <v>22963</v>
      </c>
      <c r="H10" s="163" t="s">
        <v>22965</v>
      </c>
      <c r="I10" s="194"/>
    </row>
    <row r="11">
      <c r="A11" s="511">
        <v>1.36555973E8</v>
      </c>
      <c r="B11" s="163" t="s">
        <v>22966</v>
      </c>
      <c r="C11" s="163" t="s">
        <v>22966</v>
      </c>
      <c r="D11" s="506">
        <v>45306.64722222222</v>
      </c>
      <c r="E11" s="163" t="s">
        <v>22967</v>
      </c>
      <c r="F11" s="163" t="s">
        <v>22968</v>
      </c>
      <c r="G11" s="163" t="s">
        <v>22969</v>
      </c>
      <c r="H11" s="163" t="s">
        <v>22970</v>
      </c>
      <c r="I11" s="194"/>
    </row>
    <row r="12">
      <c r="A12" s="511">
        <v>1.36555984E8</v>
      </c>
      <c r="B12" s="163" t="s">
        <v>22971</v>
      </c>
      <c r="C12" s="163" t="s">
        <v>22971</v>
      </c>
      <c r="D12" s="506">
        <v>45306.64722222222</v>
      </c>
      <c r="E12" s="163" t="s">
        <v>22972</v>
      </c>
      <c r="F12" s="163" t="s">
        <v>22973</v>
      </c>
      <c r="G12" s="163" t="s">
        <v>22974</v>
      </c>
      <c r="H12" s="163" t="s">
        <v>22975</v>
      </c>
      <c r="I12" s="194"/>
    </row>
    <row r="13">
      <c r="A13" s="511">
        <v>1.36555998E8</v>
      </c>
      <c r="B13" s="163" t="s">
        <v>22976</v>
      </c>
      <c r="C13" s="163" t="s">
        <v>22976</v>
      </c>
      <c r="D13" s="506">
        <v>45306.64722222222</v>
      </c>
      <c r="E13" s="163" t="s">
        <v>22977</v>
      </c>
      <c r="F13" s="163" t="s">
        <v>22978</v>
      </c>
      <c r="G13" s="163" t="s">
        <v>22411</v>
      </c>
      <c r="H13" s="163" t="s">
        <v>22979</v>
      </c>
      <c r="I13" s="194"/>
    </row>
    <row r="14">
      <c r="A14" s="511">
        <v>1.36556055E8</v>
      </c>
      <c r="B14" s="163" t="s">
        <v>22980</v>
      </c>
      <c r="C14" s="163" t="s">
        <v>22980</v>
      </c>
      <c r="D14" s="506">
        <v>45306.64791666667</v>
      </c>
      <c r="E14" s="512"/>
      <c r="F14" s="509"/>
      <c r="G14" s="509"/>
      <c r="H14" s="509"/>
      <c r="I14" s="194"/>
    </row>
    <row r="15">
      <c r="A15" s="511">
        <v>1.3655614E8</v>
      </c>
      <c r="B15" s="163" t="s">
        <v>22981</v>
      </c>
      <c r="C15" s="163" t="s">
        <v>22981</v>
      </c>
      <c r="D15" s="506">
        <v>45306.64861111111</v>
      </c>
      <c r="E15" s="163" t="s">
        <v>22982</v>
      </c>
      <c r="F15" s="163" t="s">
        <v>22983</v>
      </c>
      <c r="G15" s="163" t="s">
        <v>22682</v>
      </c>
      <c r="H15" s="163" t="s">
        <v>20884</v>
      </c>
      <c r="I15" s="194"/>
    </row>
    <row r="16">
      <c r="A16" s="511">
        <v>1.36556174E8</v>
      </c>
      <c r="B16" s="163" t="s">
        <v>22984</v>
      </c>
      <c r="C16" s="163" t="s">
        <v>22984</v>
      </c>
      <c r="D16" s="506">
        <v>45306.649305555555</v>
      </c>
      <c r="E16" s="163" t="s">
        <v>20985</v>
      </c>
      <c r="F16" s="163" t="s">
        <v>22985</v>
      </c>
      <c r="G16" s="163" t="s">
        <v>22986</v>
      </c>
      <c r="H16" s="163" t="s">
        <v>20984</v>
      </c>
      <c r="I16" s="194"/>
    </row>
    <row r="17">
      <c r="A17" s="511">
        <v>1.36556283E8</v>
      </c>
      <c r="B17" s="163" t="s">
        <v>22987</v>
      </c>
      <c r="C17" s="163" t="s">
        <v>22987</v>
      </c>
      <c r="D17" s="506">
        <v>45306.65</v>
      </c>
      <c r="E17" s="163" t="s">
        <v>22988</v>
      </c>
      <c r="F17" s="163" t="s">
        <v>22989</v>
      </c>
      <c r="G17" s="163" t="s">
        <v>22990</v>
      </c>
      <c r="H17" s="163" t="s">
        <v>22987</v>
      </c>
      <c r="I17" s="194"/>
    </row>
    <row r="18">
      <c r="A18" s="511">
        <v>1.36556317E8</v>
      </c>
      <c r="B18" s="163" t="s">
        <v>22991</v>
      </c>
      <c r="C18" s="163" t="s">
        <v>22991</v>
      </c>
      <c r="D18" s="506">
        <v>45306.65</v>
      </c>
      <c r="E18" s="163" t="s">
        <v>20935</v>
      </c>
      <c r="F18" s="163" t="s">
        <v>22992</v>
      </c>
      <c r="G18" s="163" t="s">
        <v>22993</v>
      </c>
      <c r="H18" s="163" t="s">
        <v>20934</v>
      </c>
      <c r="I18" s="194"/>
    </row>
    <row r="19">
      <c r="A19" s="511">
        <v>1.36556321E8</v>
      </c>
      <c r="B19" s="163" t="s">
        <v>22994</v>
      </c>
      <c r="C19" s="163" t="s">
        <v>22994</v>
      </c>
      <c r="D19" s="506">
        <v>45306.65</v>
      </c>
      <c r="E19" s="163" t="s">
        <v>4564</v>
      </c>
      <c r="F19" s="163" t="s">
        <v>22995</v>
      </c>
      <c r="G19" s="163" t="s">
        <v>20976</v>
      </c>
      <c r="H19" s="163" t="s">
        <v>22996</v>
      </c>
      <c r="I19" s="194"/>
    </row>
    <row r="20">
      <c r="A20" s="511">
        <v>1.36556381E8</v>
      </c>
      <c r="B20" s="163" t="s">
        <v>22997</v>
      </c>
      <c r="C20" s="163" t="s">
        <v>22997</v>
      </c>
      <c r="D20" s="506">
        <v>45306.65069444444</v>
      </c>
      <c r="E20" s="512"/>
      <c r="F20" s="509"/>
      <c r="G20" s="509"/>
      <c r="H20" s="509"/>
      <c r="I20" s="194"/>
    </row>
    <row r="21">
      <c r="A21" s="511">
        <v>1.36556432E8</v>
      </c>
      <c r="B21" s="163" t="s">
        <v>22998</v>
      </c>
      <c r="C21" s="163" t="s">
        <v>22998</v>
      </c>
      <c r="D21" s="506">
        <v>45306.65138888889</v>
      </c>
      <c r="E21" s="512"/>
      <c r="F21" s="509"/>
      <c r="G21" s="509"/>
      <c r="H21" s="509"/>
      <c r="I21" s="194"/>
    </row>
    <row r="22">
      <c r="A22" s="511">
        <v>1.36556506E8</v>
      </c>
      <c r="B22" s="163" t="s">
        <v>20881</v>
      </c>
      <c r="C22" s="163" t="s">
        <v>20881</v>
      </c>
      <c r="D22" s="506">
        <v>45306.65138888889</v>
      </c>
      <c r="E22" s="163" t="s">
        <v>20882</v>
      </c>
      <c r="F22" s="163" t="s">
        <v>22999</v>
      </c>
      <c r="G22" s="163" t="s">
        <v>23000</v>
      </c>
      <c r="H22" s="163" t="s">
        <v>23001</v>
      </c>
      <c r="I22" s="194"/>
    </row>
    <row r="23">
      <c r="A23" s="511">
        <v>1.36556719E8</v>
      </c>
      <c r="B23" s="163" t="s">
        <v>23002</v>
      </c>
      <c r="C23" s="163" t="s">
        <v>23002</v>
      </c>
      <c r="D23" s="506">
        <v>45306.65347222222</v>
      </c>
      <c r="E23" s="512"/>
      <c r="F23" s="509"/>
      <c r="G23" s="509"/>
      <c r="H23" s="509"/>
      <c r="I23" s="194"/>
    </row>
    <row r="24">
      <c r="A24" s="511">
        <v>1.36556729E8</v>
      </c>
      <c r="B24" s="163" t="s">
        <v>23003</v>
      </c>
      <c r="C24" s="163" t="s">
        <v>23003</v>
      </c>
      <c r="D24" s="506">
        <v>45306.65347222222</v>
      </c>
      <c r="E24" s="512"/>
      <c r="F24" s="509"/>
      <c r="G24" s="509"/>
      <c r="H24" s="509"/>
      <c r="I24" s="194"/>
    </row>
    <row r="25">
      <c r="A25" s="511">
        <v>1.36556731E8</v>
      </c>
      <c r="B25" s="163" t="s">
        <v>23004</v>
      </c>
      <c r="C25" s="163" t="s">
        <v>23004</v>
      </c>
      <c r="D25" s="506">
        <v>45306.65347222222</v>
      </c>
      <c r="E25" s="163" t="s">
        <v>23005</v>
      </c>
      <c r="F25" s="163" t="s">
        <v>23006</v>
      </c>
      <c r="G25" s="163" t="s">
        <v>23007</v>
      </c>
      <c r="H25" s="163" t="s">
        <v>23008</v>
      </c>
      <c r="I25" s="194"/>
    </row>
    <row r="26">
      <c r="A26" s="511">
        <v>1.36556756E8</v>
      </c>
      <c r="B26" s="163" t="s">
        <v>23009</v>
      </c>
      <c r="C26" s="163" t="s">
        <v>23009</v>
      </c>
      <c r="D26" s="506">
        <v>45306.65416666667</v>
      </c>
      <c r="E26" s="163" t="s">
        <v>5744</v>
      </c>
      <c r="F26" s="163" t="s">
        <v>23010</v>
      </c>
      <c r="G26" s="163" t="s">
        <v>23011</v>
      </c>
      <c r="H26" s="163" t="s">
        <v>23012</v>
      </c>
      <c r="I26" s="194"/>
    </row>
    <row r="27">
      <c r="A27" s="511">
        <v>1.3655677E8</v>
      </c>
      <c r="B27" s="163" t="s">
        <v>23013</v>
      </c>
      <c r="C27" s="163" t="s">
        <v>23013</v>
      </c>
      <c r="D27" s="506">
        <v>45306.65416666667</v>
      </c>
      <c r="E27" s="512"/>
      <c r="F27" s="509"/>
      <c r="G27" s="509"/>
      <c r="H27" s="509"/>
      <c r="I27" s="194"/>
    </row>
    <row r="28">
      <c r="A28" s="511">
        <v>1.36556876E8</v>
      </c>
      <c r="B28" s="163" t="s">
        <v>23014</v>
      </c>
      <c r="C28" s="163" t="s">
        <v>23014</v>
      </c>
      <c r="D28" s="506">
        <v>45306.654861111114</v>
      </c>
      <c r="E28" s="163" t="s">
        <v>20825</v>
      </c>
      <c r="F28" s="163" t="s">
        <v>23015</v>
      </c>
      <c r="G28" s="163" t="s">
        <v>22741</v>
      </c>
      <c r="H28" s="163" t="s">
        <v>23016</v>
      </c>
      <c r="I28" s="194"/>
    </row>
    <row r="29">
      <c r="A29" s="511">
        <v>1.36556946E8</v>
      </c>
      <c r="B29" s="163" t="s">
        <v>1402</v>
      </c>
      <c r="C29" s="163" t="s">
        <v>1402</v>
      </c>
      <c r="D29" s="506">
        <v>45306.65555555555</v>
      </c>
      <c r="E29" s="512"/>
      <c r="F29" s="509"/>
      <c r="G29" s="509"/>
      <c r="H29" s="509"/>
      <c r="I29" s="194"/>
    </row>
    <row r="30">
      <c r="A30" s="511">
        <v>1.36556957E8</v>
      </c>
      <c r="B30" s="163" t="s">
        <v>20895</v>
      </c>
      <c r="C30" s="163" t="s">
        <v>20895</v>
      </c>
      <c r="D30" s="506">
        <v>45306.65555555555</v>
      </c>
      <c r="E30" s="163" t="s">
        <v>20896</v>
      </c>
      <c r="F30" s="163" t="s">
        <v>23017</v>
      </c>
      <c r="G30" s="163" t="s">
        <v>23018</v>
      </c>
      <c r="H30" s="163" t="s">
        <v>23019</v>
      </c>
      <c r="I30" s="194"/>
    </row>
    <row r="31">
      <c r="A31" s="511">
        <v>1.36557125E8</v>
      </c>
      <c r="B31" s="163" t="s">
        <v>23020</v>
      </c>
      <c r="C31" s="163" t="s">
        <v>23020</v>
      </c>
      <c r="D31" s="506">
        <v>45306.65625</v>
      </c>
      <c r="E31" s="163" t="s">
        <v>5541</v>
      </c>
      <c r="F31" s="163" t="s">
        <v>23021</v>
      </c>
      <c r="G31" s="163" t="s">
        <v>23022</v>
      </c>
      <c r="H31" s="163" t="s">
        <v>23023</v>
      </c>
      <c r="I31" s="194"/>
    </row>
    <row r="32">
      <c r="A32" s="511">
        <v>1.36557163E8</v>
      </c>
      <c r="B32" s="163" t="s">
        <v>23024</v>
      </c>
      <c r="C32" s="163" t="s">
        <v>23024</v>
      </c>
      <c r="D32" s="506">
        <v>45306.65694444445</v>
      </c>
      <c r="E32" s="163" t="s">
        <v>6518</v>
      </c>
      <c r="F32" s="163" t="s">
        <v>23025</v>
      </c>
      <c r="G32" s="163" t="s">
        <v>23026</v>
      </c>
      <c r="H32" s="163" t="s">
        <v>23024</v>
      </c>
      <c r="I32" s="194"/>
    </row>
    <row r="33">
      <c r="A33" s="511">
        <v>1.36557203E8</v>
      </c>
      <c r="B33" s="163" t="s">
        <v>20938</v>
      </c>
      <c r="C33" s="163" t="s">
        <v>20938</v>
      </c>
      <c r="D33" s="506">
        <v>45306.65694444445</v>
      </c>
      <c r="E33" s="512"/>
      <c r="F33" s="509"/>
      <c r="G33" s="509"/>
      <c r="H33" s="509"/>
      <c r="I33" s="194"/>
    </row>
    <row r="34">
      <c r="A34" s="511">
        <v>1.36557238E8</v>
      </c>
      <c r="B34" s="163" t="s">
        <v>23027</v>
      </c>
      <c r="C34" s="163" t="s">
        <v>23027</v>
      </c>
      <c r="D34" s="506">
        <v>45306.65694444445</v>
      </c>
      <c r="E34" s="512"/>
      <c r="F34" s="509"/>
      <c r="G34" s="509"/>
      <c r="H34" s="509"/>
      <c r="I34" s="194"/>
    </row>
    <row r="35">
      <c r="A35" s="511">
        <v>1.36557294E8</v>
      </c>
      <c r="B35" s="163" t="s">
        <v>23028</v>
      </c>
      <c r="C35" s="163" t="s">
        <v>23028</v>
      </c>
      <c r="D35" s="506">
        <v>45306.657638888886</v>
      </c>
      <c r="E35" s="163" t="s">
        <v>23029</v>
      </c>
      <c r="F35" s="163" t="s">
        <v>23030</v>
      </c>
      <c r="G35" s="163" t="s">
        <v>23031</v>
      </c>
      <c r="H35" s="163" t="s">
        <v>23032</v>
      </c>
      <c r="I35" s="194"/>
    </row>
    <row r="36">
      <c r="A36" s="511">
        <v>1.36557401E8</v>
      </c>
      <c r="B36" s="163" t="s">
        <v>20952</v>
      </c>
      <c r="C36" s="163" t="s">
        <v>20952</v>
      </c>
      <c r="D36" s="506">
        <v>45306.65833333333</v>
      </c>
      <c r="E36" s="512"/>
      <c r="F36" s="509"/>
      <c r="G36" s="509"/>
      <c r="H36" s="509"/>
      <c r="I36" s="194"/>
    </row>
    <row r="37">
      <c r="A37" s="511">
        <v>1.36557485E8</v>
      </c>
      <c r="B37" s="163" t="s">
        <v>23033</v>
      </c>
      <c r="C37" s="163" t="s">
        <v>23033</v>
      </c>
      <c r="D37" s="506">
        <v>45306.65902777778</v>
      </c>
      <c r="E37" s="512"/>
      <c r="F37" s="509"/>
      <c r="G37" s="509"/>
      <c r="H37" s="509"/>
      <c r="I37" s="194"/>
    </row>
    <row r="38">
      <c r="A38" s="511">
        <v>1.36557764E8</v>
      </c>
      <c r="B38" s="163" t="s">
        <v>23034</v>
      </c>
      <c r="C38" s="163" t="s">
        <v>23034</v>
      </c>
      <c r="D38" s="506">
        <v>45306.66180555556</v>
      </c>
      <c r="E38" s="163" t="s">
        <v>20995</v>
      </c>
      <c r="F38" s="163" t="s">
        <v>23035</v>
      </c>
      <c r="G38" s="163" t="s">
        <v>23036</v>
      </c>
      <c r="H38" s="163" t="s">
        <v>23034</v>
      </c>
      <c r="I38" s="194"/>
    </row>
    <row r="39">
      <c r="A39" s="511">
        <v>1.36557787E8</v>
      </c>
      <c r="B39" s="163" t="s">
        <v>23037</v>
      </c>
      <c r="C39" s="163" t="s">
        <v>23037</v>
      </c>
      <c r="D39" s="506">
        <v>45306.66180555556</v>
      </c>
      <c r="E39" s="163" t="s">
        <v>23038</v>
      </c>
      <c r="F39" s="163" t="s">
        <v>23039</v>
      </c>
      <c r="G39" s="163" t="s">
        <v>23040</v>
      </c>
      <c r="H39" s="163" t="s">
        <v>20903</v>
      </c>
      <c r="I39" s="194"/>
    </row>
    <row r="40">
      <c r="A40" s="511">
        <v>1.36557911E8</v>
      </c>
      <c r="B40" s="163" t="s">
        <v>20852</v>
      </c>
      <c r="C40" s="163" t="s">
        <v>20852</v>
      </c>
      <c r="D40" s="506">
        <v>45306.663194444445</v>
      </c>
      <c r="E40" s="163" t="s">
        <v>8666</v>
      </c>
      <c r="F40" s="163" t="s">
        <v>23041</v>
      </c>
      <c r="G40" s="163" t="s">
        <v>23042</v>
      </c>
      <c r="H40" s="163" t="s">
        <v>23043</v>
      </c>
      <c r="I40" s="194"/>
    </row>
    <row r="41">
      <c r="A41" s="511">
        <v>1.36558174E8</v>
      </c>
      <c r="B41" s="163" t="s">
        <v>23044</v>
      </c>
      <c r="C41" s="163" t="s">
        <v>23044</v>
      </c>
      <c r="D41" s="506">
        <v>45306.66527777778</v>
      </c>
      <c r="E41" s="163" t="s">
        <v>23045</v>
      </c>
      <c r="F41" s="163" t="s">
        <v>23046</v>
      </c>
      <c r="G41" s="163" t="s">
        <v>23047</v>
      </c>
      <c r="H41" s="163" t="s">
        <v>23048</v>
      </c>
      <c r="I41" s="194"/>
    </row>
    <row r="42">
      <c r="A42" s="511">
        <v>1.36558351E8</v>
      </c>
      <c r="B42" s="163" t="s">
        <v>21115</v>
      </c>
      <c r="C42" s="163" t="s">
        <v>21115</v>
      </c>
      <c r="D42" s="506">
        <v>45306.666666666664</v>
      </c>
      <c r="E42" s="512"/>
      <c r="F42" s="509"/>
      <c r="G42" s="509"/>
      <c r="H42" s="509"/>
      <c r="I42" s="194"/>
    </row>
    <row r="43">
      <c r="A43" s="511">
        <v>1.3655858E8</v>
      </c>
      <c r="B43" s="163" t="s">
        <v>20890</v>
      </c>
      <c r="C43" s="163" t="s">
        <v>20890</v>
      </c>
      <c r="D43" s="506">
        <v>45306.66736111111</v>
      </c>
      <c r="E43" s="163" t="s">
        <v>20891</v>
      </c>
      <c r="F43" s="163" t="s">
        <v>23049</v>
      </c>
      <c r="G43" s="163" t="s">
        <v>23050</v>
      </c>
      <c r="H43" s="163" t="s">
        <v>23051</v>
      </c>
      <c r="I43" s="194"/>
    </row>
    <row r="44">
      <c r="A44" s="511">
        <v>1.36558756E8</v>
      </c>
      <c r="B44" s="163" t="s">
        <v>23052</v>
      </c>
      <c r="C44" s="163" t="s">
        <v>23052</v>
      </c>
      <c r="D44" s="506">
        <v>45306.66805555556</v>
      </c>
      <c r="E44" s="512"/>
      <c r="F44" s="509"/>
      <c r="G44" s="509"/>
      <c r="H44" s="509"/>
      <c r="I44" s="194"/>
    </row>
    <row r="45">
      <c r="A45" s="511">
        <v>1.36558854E8</v>
      </c>
      <c r="B45" s="163" t="s">
        <v>23053</v>
      </c>
      <c r="C45" s="163" t="s">
        <v>23053</v>
      </c>
      <c r="D45" s="506">
        <v>45306.66805555556</v>
      </c>
      <c r="E45" s="163" t="s">
        <v>4651</v>
      </c>
      <c r="F45" s="163" t="s">
        <v>23054</v>
      </c>
      <c r="G45" s="163" t="s">
        <v>23053</v>
      </c>
      <c r="H45" s="163" t="s">
        <v>20912</v>
      </c>
      <c r="I45" s="194"/>
    </row>
    <row r="46">
      <c r="A46" s="511">
        <v>1.36559128E8</v>
      </c>
      <c r="B46" s="163" t="s">
        <v>23055</v>
      </c>
      <c r="C46" s="163" t="s">
        <v>23055</v>
      </c>
      <c r="D46" s="506">
        <v>45306.66875</v>
      </c>
      <c r="E46" s="163" t="s">
        <v>13746</v>
      </c>
      <c r="F46" s="163" t="s">
        <v>23056</v>
      </c>
      <c r="G46" s="163" t="s">
        <v>23057</v>
      </c>
      <c r="H46" s="163" t="s">
        <v>20965</v>
      </c>
      <c r="I46" s="194"/>
    </row>
    <row r="47">
      <c r="A47" s="511">
        <v>1.36559188E8</v>
      </c>
      <c r="B47" s="163" t="s">
        <v>23058</v>
      </c>
      <c r="C47" s="163" t="s">
        <v>23058</v>
      </c>
      <c r="D47" s="506">
        <v>45306.669444444444</v>
      </c>
      <c r="E47" s="163" t="s">
        <v>23059</v>
      </c>
      <c r="F47" s="163" t="s">
        <v>23060</v>
      </c>
      <c r="G47" s="163" t="s">
        <v>23061</v>
      </c>
      <c r="H47" s="163" t="s">
        <v>23062</v>
      </c>
      <c r="I47" s="194"/>
    </row>
    <row r="48">
      <c r="A48" s="511">
        <v>1.3655935E8</v>
      </c>
      <c r="B48" s="163" t="s">
        <v>23063</v>
      </c>
      <c r="C48" s="163" t="s">
        <v>23063</v>
      </c>
      <c r="D48" s="506">
        <v>45306.67013888889</v>
      </c>
      <c r="E48" s="509"/>
      <c r="F48" s="509"/>
      <c r="G48" s="509"/>
      <c r="H48" s="509"/>
      <c r="I48" s="194"/>
    </row>
    <row r="49">
      <c r="A49" s="511">
        <v>1.36559915E8</v>
      </c>
      <c r="B49" s="163" t="s">
        <v>23064</v>
      </c>
      <c r="C49" s="163" t="s">
        <v>23064</v>
      </c>
      <c r="D49" s="506">
        <v>45306.675</v>
      </c>
      <c r="E49" s="163" t="s">
        <v>23065</v>
      </c>
      <c r="F49" s="163" t="s">
        <v>23066</v>
      </c>
      <c r="G49" s="163" t="s">
        <v>23067</v>
      </c>
      <c r="H49" s="163" t="s">
        <v>23068</v>
      </c>
      <c r="I49" s="194"/>
    </row>
    <row r="50">
      <c r="A50" s="511">
        <v>1.36560322E8</v>
      </c>
      <c r="B50" s="163" t="s">
        <v>21106</v>
      </c>
      <c r="C50" s="163" t="s">
        <v>21106</v>
      </c>
      <c r="D50" s="506">
        <v>45306.677777777775</v>
      </c>
      <c r="E50" s="163" t="s">
        <v>23069</v>
      </c>
      <c r="F50" s="163" t="s">
        <v>23070</v>
      </c>
      <c r="G50" s="163" t="s">
        <v>23071</v>
      </c>
      <c r="H50" s="163" t="s">
        <v>20923</v>
      </c>
      <c r="I50" s="194"/>
    </row>
    <row r="51">
      <c r="A51" s="511">
        <v>1.36560344E8</v>
      </c>
      <c r="B51" s="163" t="s">
        <v>23072</v>
      </c>
      <c r="C51" s="163" t="s">
        <v>23072</v>
      </c>
      <c r="D51" s="506">
        <v>45306.67847222222</v>
      </c>
      <c r="E51" s="163" t="s">
        <v>20980</v>
      </c>
      <c r="F51" s="163" t="s">
        <v>23073</v>
      </c>
      <c r="G51" s="163" t="s">
        <v>23074</v>
      </c>
      <c r="H51" s="163" t="s">
        <v>23072</v>
      </c>
      <c r="I51" s="194"/>
    </row>
    <row r="52">
      <c r="A52" s="511">
        <v>1.36560373E8</v>
      </c>
      <c r="B52" s="163" t="s">
        <v>23075</v>
      </c>
      <c r="C52" s="163" t="s">
        <v>23075</v>
      </c>
      <c r="D52" s="506">
        <v>45306.67847222222</v>
      </c>
      <c r="E52" s="163" t="s">
        <v>23076</v>
      </c>
      <c r="F52" s="163" t="s">
        <v>23077</v>
      </c>
      <c r="G52" s="163" t="s">
        <v>23078</v>
      </c>
      <c r="H52" s="163" t="s">
        <v>20963</v>
      </c>
      <c r="I52" s="194"/>
    </row>
    <row r="53">
      <c r="A53" s="511">
        <v>1.36560665E8</v>
      </c>
      <c r="B53" s="163" t="s">
        <v>23079</v>
      </c>
      <c r="C53" s="163" t="s">
        <v>23079</v>
      </c>
      <c r="D53" s="506">
        <v>45306.680555555555</v>
      </c>
      <c r="E53" s="163" t="s">
        <v>23080</v>
      </c>
      <c r="F53" s="163" t="s">
        <v>23081</v>
      </c>
      <c r="G53" s="163" t="s">
        <v>21826</v>
      </c>
      <c r="H53" s="163" t="s">
        <v>23079</v>
      </c>
      <c r="I53" s="194"/>
    </row>
    <row r="54">
      <c r="A54" s="511">
        <v>1.36560694E8</v>
      </c>
      <c r="B54" s="163" t="s">
        <v>23082</v>
      </c>
      <c r="C54" s="163" t="s">
        <v>23082</v>
      </c>
      <c r="D54" s="506">
        <v>45306.68125</v>
      </c>
      <c r="E54" s="163" t="s">
        <v>5619</v>
      </c>
      <c r="F54" s="163" t="s">
        <v>23083</v>
      </c>
      <c r="G54" s="163" t="s">
        <v>23084</v>
      </c>
      <c r="H54" s="163" t="s">
        <v>23085</v>
      </c>
      <c r="I54" s="194"/>
    </row>
    <row r="55">
      <c r="A55" s="511">
        <v>1.36560771E8</v>
      </c>
      <c r="B55" s="163" t="s">
        <v>23086</v>
      </c>
      <c r="C55" s="163" t="s">
        <v>23086</v>
      </c>
      <c r="D55" s="506">
        <v>45306.68194444444</v>
      </c>
      <c r="E55" s="163" t="s">
        <v>23087</v>
      </c>
      <c r="F55" s="163" t="s">
        <v>23088</v>
      </c>
      <c r="G55" s="163" t="s">
        <v>23089</v>
      </c>
      <c r="H55" s="163" t="s">
        <v>23090</v>
      </c>
      <c r="I55" s="194"/>
    </row>
    <row r="56">
      <c r="A56" s="507">
        <v>1.36560804E8</v>
      </c>
      <c r="B56" s="163" t="s">
        <v>20996</v>
      </c>
      <c r="C56" s="163" t="s">
        <v>20996</v>
      </c>
      <c r="D56" s="506">
        <v>45306.68194444444</v>
      </c>
      <c r="E56" s="163" t="s">
        <v>20997</v>
      </c>
      <c r="F56" s="163" t="s">
        <v>23091</v>
      </c>
      <c r="G56" s="163" t="s">
        <v>23092</v>
      </c>
      <c r="H56" s="163" t="s">
        <v>20996</v>
      </c>
    </row>
    <row r="57">
      <c r="A57" s="507">
        <v>1.36561174E8</v>
      </c>
      <c r="B57" s="163" t="s">
        <v>20949</v>
      </c>
      <c r="C57" s="163" t="s">
        <v>20949</v>
      </c>
      <c r="D57" s="506">
        <v>45306.68472222222</v>
      </c>
      <c r="E57" s="163" t="s">
        <v>12307</v>
      </c>
      <c r="F57" s="163" t="s">
        <v>23093</v>
      </c>
      <c r="G57" s="163" t="s">
        <v>23094</v>
      </c>
      <c r="H57" s="163" t="s">
        <v>20949</v>
      </c>
    </row>
    <row r="58">
      <c r="A58" s="507">
        <v>1.36561309E8</v>
      </c>
      <c r="B58" s="163" t="s">
        <v>23095</v>
      </c>
      <c r="C58" s="163" t="s">
        <v>23095</v>
      </c>
      <c r="D58" s="506">
        <v>45306.686111111114</v>
      </c>
      <c r="E58" s="163" t="s">
        <v>6640</v>
      </c>
      <c r="F58" s="163" t="s">
        <v>23096</v>
      </c>
      <c r="G58" s="163" t="s">
        <v>23097</v>
      </c>
      <c r="H58" s="163" t="s">
        <v>23098</v>
      </c>
    </row>
    <row r="59">
      <c r="A59" s="507">
        <v>1.36561483E8</v>
      </c>
      <c r="B59" s="163" t="s">
        <v>23099</v>
      </c>
      <c r="C59" s="163" t="s">
        <v>23099</v>
      </c>
      <c r="D59" s="506">
        <v>45306.6875</v>
      </c>
      <c r="E59" s="509"/>
      <c r="F59" s="509"/>
      <c r="G59" s="509"/>
      <c r="H59" s="509"/>
    </row>
    <row r="60">
      <c r="A60" s="507">
        <v>1.3656176E8</v>
      </c>
      <c r="B60" s="163" t="s">
        <v>23100</v>
      </c>
      <c r="C60" s="163" t="s">
        <v>23100</v>
      </c>
      <c r="D60" s="506">
        <v>45306.68958333333</v>
      </c>
      <c r="E60" s="509"/>
      <c r="F60" s="509"/>
      <c r="G60" s="509"/>
      <c r="H60" s="509"/>
    </row>
    <row r="61">
      <c r="A61" s="507">
        <v>1.36562199E8</v>
      </c>
      <c r="B61" s="163" t="s">
        <v>23101</v>
      </c>
      <c r="C61" s="163" t="s">
        <v>23101</v>
      </c>
      <c r="D61" s="506">
        <v>45306.69305555556</v>
      </c>
      <c r="E61" s="509"/>
      <c r="F61" s="509"/>
      <c r="G61" s="509"/>
      <c r="H61" s="509"/>
    </row>
    <row r="62">
      <c r="A62" s="507">
        <v>1.36562211E8</v>
      </c>
      <c r="B62" s="163" t="s">
        <v>1546</v>
      </c>
      <c r="C62" s="163" t="s">
        <v>1546</v>
      </c>
      <c r="D62" s="506">
        <v>45306.69305555556</v>
      </c>
      <c r="E62" s="163" t="s">
        <v>20009</v>
      </c>
      <c r="F62" s="163" t="s">
        <v>23102</v>
      </c>
      <c r="G62" s="163" t="s">
        <v>23103</v>
      </c>
      <c r="H62" s="163" t="s">
        <v>23104</v>
      </c>
    </row>
    <row r="63">
      <c r="A63" s="507">
        <v>1.36562492E8</v>
      </c>
      <c r="B63" s="163" t="s">
        <v>23105</v>
      </c>
      <c r="C63" s="163" t="s">
        <v>23105</v>
      </c>
      <c r="D63" s="506">
        <v>45306.69513888889</v>
      </c>
      <c r="E63" s="163" t="s">
        <v>23106</v>
      </c>
      <c r="F63" s="163" t="s">
        <v>23107</v>
      </c>
      <c r="G63" s="163" t="s">
        <v>23108</v>
      </c>
      <c r="H63" s="163" t="s">
        <v>23109</v>
      </c>
    </row>
    <row r="64">
      <c r="A64" s="507">
        <v>1.36563123E8</v>
      </c>
      <c r="B64" s="163" t="s">
        <v>23110</v>
      </c>
      <c r="C64" s="163" t="s">
        <v>23110</v>
      </c>
      <c r="D64" s="506">
        <v>45306.700694444444</v>
      </c>
      <c r="E64" s="163" t="s">
        <v>23111</v>
      </c>
      <c r="F64" s="163" t="s">
        <v>23112</v>
      </c>
      <c r="G64" s="163" t="s">
        <v>23113</v>
      </c>
      <c r="H64" s="163" t="s">
        <v>23114</v>
      </c>
    </row>
    <row r="65">
      <c r="A65" s="507">
        <v>1.3656323E8</v>
      </c>
      <c r="B65" s="163" t="s">
        <v>23115</v>
      </c>
      <c r="C65" s="163" t="s">
        <v>23115</v>
      </c>
      <c r="D65" s="506">
        <v>45306.70138888889</v>
      </c>
      <c r="E65" s="163" t="s">
        <v>20987</v>
      </c>
      <c r="F65" s="163" t="s">
        <v>23116</v>
      </c>
      <c r="G65" s="163" t="s">
        <v>22993</v>
      </c>
      <c r="H65" s="163" t="s">
        <v>20986</v>
      </c>
    </row>
    <row r="66">
      <c r="A66" s="507">
        <v>1.3656351E8</v>
      </c>
      <c r="B66" s="163" t="s">
        <v>23117</v>
      </c>
      <c r="C66" s="163" t="s">
        <v>23117</v>
      </c>
      <c r="D66" s="506">
        <v>45306.70347222222</v>
      </c>
      <c r="E66" s="163" t="s">
        <v>20909</v>
      </c>
      <c r="F66" s="163" t="s">
        <v>22973</v>
      </c>
      <c r="G66" s="163" t="s">
        <v>23118</v>
      </c>
      <c r="H66" s="163" t="s">
        <v>20908</v>
      </c>
    </row>
    <row r="67">
      <c r="A67" s="507">
        <v>1.36563512E8</v>
      </c>
      <c r="B67" s="163" t="s">
        <v>23119</v>
      </c>
      <c r="C67" s="163" t="s">
        <v>23119</v>
      </c>
      <c r="D67" s="506">
        <v>45306.70347222222</v>
      </c>
      <c r="E67" s="509"/>
      <c r="F67" s="509"/>
      <c r="G67" s="509"/>
      <c r="H67" s="509"/>
    </row>
    <row r="68">
      <c r="A68" s="507">
        <v>1.36563783E8</v>
      </c>
      <c r="B68" s="163" t="s">
        <v>23120</v>
      </c>
      <c r="C68" s="163" t="s">
        <v>23120</v>
      </c>
      <c r="D68" s="506">
        <v>45306.705555555556</v>
      </c>
      <c r="E68" s="163" t="s">
        <v>23121</v>
      </c>
      <c r="F68" s="163" t="s">
        <v>23122</v>
      </c>
      <c r="G68" s="163" t="s">
        <v>23123</v>
      </c>
      <c r="H68" s="163" t="s">
        <v>23124</v>
      </c>
    </row>
    <row r="69">
      <c r="A69" s="507">
        <v>1.36563796E8</v>
      </c>
      <c r="B69" s="163" t="s">
        <v>20990</v>
      </c>
      <c r="C69" s="163" t="s">
        <v>20990</v>
      </c>
      <c r="D69" s="506">
        <v>45306.70625</v>
      </c>
      <c r="E69" s="163" t="s">
        <v>3146</v>
      </c>
      <c r="F69" s="163" t="s">
        <v>23125</v>
      </c>
      <c r="G69" s="163" t="s">
        <v>23126</v>
      </c>
      <c r="H69" s="163" t="s">
        <v>20990</v>
      </c>
    </row>
    <row r="70">
      <c r="A70" s="507">
        <v>1.36563866E8</v>
      </c>
      <c r="B70" s="163" t="s">
        <v>23127</v>
      </c>
      <c r="C70" s="163" t="s">
        <v>23127</v>
      </c>
      <c r="D70" s="506">
        <v>45306.70694444444</v>
      </c>
      <c r="E70" s="509"/>
      <c r="F70" s="509"/>
      <c r="G70" s="509"/>
      <c r="H70" s="509"/>
    </row>
    <row r="71">
      <c r="A71" s="507">
        <v>1.36564116E8</v>
      </c>
      <c r="B71" s="163" t="s">
        <v>23128</v>
      </c>
      <c r="C71" s="163" t="s">
        <v>23128</v>
      </c>
      <c r="D71" s="506">
        <v>45306.708333333336</v>
      </c>
      <c r="E71" s="163" t="s">
        <v>20948</v>
      </c>
      <c r="F71" s="163" t="s">
        <v>23129</v>
      </c>
      <c r="G71" s="163" t="s">
        <v>23130</v>
      </c>
      <c r="H71" s="163" t="s">
        <v>20947</v>
      </c>
    </row>
    <row r="72">
      <c r="A72" s="507">
        <v>1.36565071E8</v>
      </c>
      <c r="B72" s="163" t="s">
        <v>20868</v>
      </c>
      <c r="C72" s="163" t="s">
        <v>20868</v>
      </c>
      <c r="D72" s="506">
        <v>45306.7125</v>
      </c>
      <c r="E72" s="163" t="s">
        <v>20869</v>
      </c>
      <c r="F72" s="163" t="s">
        <v>23131</v>
      </c>
      <c r="G72" s="163" t="s">
        <v>23132</v>
      </c>
      <c r="H72" s="163" t="s">
        <v>20868</v>
      </c>
    </row>
    <row r="73">
      <c r="A73" s="507">
        <v>1.36566348E8</v>
      </c>
      <c r="B73" s="163" t="s">
        <v>20828</v>
      </c>
      <c r="C73" s="163" t="s">
        <v>20828</v>
      </c>
      <c r="D73" s="506">
        <v>45306.72152777778</v>
      </c>
      <c r="E73" s="509"/>
      <c r="F73" s="509"/>
      <c r="G73" s="509"/>
      <c r="H73" s="509"/>
    </row>
    <row r="74">
      <c r="A74" s="507">
        <v>1.36567426E8</v>
      </c>
      <c r="B74" s="163" t="s">
        <v>20889</v>
      </c>
      <c r="C74" s="163" t="s">
        <v>20889</v>
      </c>
      <c r="D74" s="506">
        <v>45306.729166666664</v>
      </c>
      <c r="E74" s="509"/>
      <c r="F74" s="509"/>
      <c r="G74" s="509"/>
      <c r="H74" s="509"/>
    </row>
    <row r="75">
      <c r="A75" s="507">
        <v>1.36567778E8</v>
      </c>
      <c r="B75" s="163" t="s">
        <v>720</v>
      </c>
      <c r="C75" s="163" t="s">
        <v>720</v>
      </c>
      <c r="D75" s="506">
        <v>45306.73125</v>
      </c>
      <c r="E75" s="163" t="s">
        <v>4825</v>
      </c>
      <c r="F75" s="163" t="s">
        <v>23133</v>
      </c>
      <c r="G75" s="163" t="s">
        <v>23134</v>
      </c>
      <c r="H75" s="163" t="s">
        <v>20898</v>
      </c>
    </row>
    <row r="76">
      <c r="A76" s="507">
        <v>1.36568491E8</v>
      </c>
      <c r="B76" s="163" t="s">
        <v>23135</v>
      </c>
      <c r="C76" s="163" t="s">
        <v>23135</v>
      </c>
      <c r="D76" s="506">
        <v>45306.736805555556</v>
      </c>
      <c r="E76" s="163" t="s">
        <v>23136</v>
      </c>
      <c r="F76" s="163" t="s">
        <v>23137</v>
      </c>
      <c r="G76" s="163" t="s">
        <v>23138</v>
      </c>
      <c r="H76" s="163" t="s">
        <v>23139</v>
      </c>
    </row>
    <row r="77">
      <c r="A77" s="507">
        <v>1.36568509E8</v>
      </c>
      <c r="B77" s="163" t="s">
        <v>23140</v>
      </c>
      <c r="C77" s="163" t="s">
        <v>23140</v>
      </c>
      <c r="D77" s="506">
        <v>45306.736805555556</v>
      </c>
      <c r="E77" s="163" t="s">
        <v>23141</v>
      </c>
      <c r="F77" s="163" t="s">
        <v>23142</v>
      </c>
      <c r="G77" s="163" t="s">
        <v>23143</v>
      </c>
      <c r="H77" s="163" t="s">
        <v>23144</v>
      </c>
    </row>
    <row r="78">
      <c r="A78" s="507">
        <v>1.36568658E8</v>
      </c>
      <c r="B78" s="163" t="s">
        <v>20850</v>
      </c>
      <c r="C78" s="163" t="s">
        <v>20850</v>
      </c>
      <c r="D78" s="506">
        <v>45306.73819444444</v>
      </c>
      <c r="E78" s="163" t="s">
        <v>20851</v>
      </c>
      <c r="F78" s="163" t="s">
        <v>23145</v>
      </c>
      <c r="G78" s="163" t="s">
        <v>23092</v>
      </c>
      <c r="H78" s="163" t="s">
        <v>23146</v>
      </c>
    </row>
    <row r="79">
      <c r="A79" s="507">
        <v>1.36570229E8</v>
      </c>
      <c r="B79" s="163" t="s">
        <v>23147</v>
      </c>
      <c r="C79" s="163" t="s">
        <v>23147</v>
      </c>
      <c r="D79" s="506">
        <v>45306.74930555555</v>
      </c>
      <c r="E79" s="163" t="s">
        <v>23148</v>
      </c>
      <c r="F79" s="163" t="s">
        <v>23149</v>
      </c>
      <c r="G79" s="163" t="s">
        <v>22283</v>
      </c>
      <c r="H79" s="163" t="s">
        <v>23150</v>
      </c>
    </row>
    <row r="80">
      <c r="A80" s="507">
        <v>1.36572198E8</v>
      </c>
      <c r="B80" s="163" t="s">
        <v>23151</v>
      </c>
      <c r="C80" s="163" t="s">
        <v>23151</v>
      </c>
      <c r="D80" s="506">
        <v>45306.759722222225</v>
      </c>
      <c r="E80" s="163" t="s">
        <v>20064</v>
      </c>
      <c r="F80" s="163" t="s">
        <v>23151</v>
      </c>
      <c r="G80" s="163" t="s">
        <v>23152</v>
      </c>
      <c r="H80" s="163" t="s">
        <v>20928</v>
      </c>
    </row>
    <row r="81">
      <c r="A81" s="507">
        <v>1.36572559E8</v>
      </c>
      <c r="B81" s="163" t="s">
        <v>20874</v>
      </c>
      <c r="C81" s="163" t="s">
        <v>20874</v>
      </c>
      <c r="D81" s="506">
        <v>45306.7625</v>
      </c>
      <c r="E81" s="509"/>
      <c r="F81" s="509"/>
      <c r="G81" s="509"/>
      <c r="H81" s="509"/>
    </row>
    <row r="82">
      <c r="A82" s="507">
        <v>1.36573202E8</v>
      </c>
      <c r="B82" s="163" t="s">
        <v>23153</v>
      </c>
      <c r="C82" s="163" t="s">
        <v>23153</v>
      </c>
      <c r="D82" s="506">
        <v>45306.76597222222</v>
      </c>
      <c r="E82" s="163" t="s">
        <v>7919</v>
      </c>
      <c r="F82" s="163" t="s">
        <v>23153</v>
      </c>
      <c r="G82" s="163" t="s">
        <v>23154</v>
      </c>
      <c r="H82" s="163" t="s">
        <v>20913</v>
      </c>
    </row>
    <row r="83">
      <c r="A83" s="507">
        <v>1.36573819E8</v>
      </c>
      <c r="B83" s="163" t="s">
        <v>20886</v>
      </c>
      <c r="C83" s="163" t="s">
        <v>20886</v>
      </c>
      <c r="D83" s="506">
        <v>45306.77013888889</v>
      </c>
      <c r="E83" s="163" t="s">
        <v>17298</v>
      </c>
      <c r="F83" s="163" t="s">
        <v>20886</v>
      </c>
      <c r="G83" s="163" t="s">
        <v>23155</v>
      </c>
      <c r="H83" s="163" t="s">
        <v>23156</v>
      </c>
    </row>
    <row r="84">
      <c r="A84" s="507">
        <v>1.36573912E8</v>
      </c>
      <c r="B84" s="163" t="s">
        <v>23157</v>
      </c>
      <c r="C84" s="163" t="s">
        <v>23157</v>
      </c>
      <c r="D84" s="506">
        <v>45306.77013888889</v>
      </c>
      <c r="E84" s="509"/>
      <c r="F84" s="509"/>
      <c r="G84" s="509"/>
      <c r="H84" s="509"/>
    </row>
    <row r="85">
      <c r="A85" s="507">
        <v>1.36574108E8</v>
      </c>
      <c r="B85" s="163" t="s">
        <v>23158</v>
      </c>
      <c r="C85" s="163" t="s">
        <v>23158</v>
      </c>
      <c r="D85" s="506">
        <v>45306.771527777775</v>
      </c>
      <c r="E85" s="509"/>
      <c r="F85" s="509"/>
      <c r="G85" s="509"/>
      <c r="H85" s="509"/>
    </row>
    <row r="86">
      <c r="A86" s="507">
        <v>1.36575157E8</v>
      </c>
      <c r="B86" s="163" t="s">
        <v>23159</v>
      </c>
      <c r="C86" s="163" t="s">
        <v>23159</v>
      </c>
      <c r="D86" s="506">
        <v>45306.77777777778</v>
      </c>
      <c r="E86" s="163" t="s">
        <v>20922</v>
      </c>
      <c r="F86" s="163" t="s">
        <v>23160</v>
      </c>
      <c r="G86" s="163" t="s">
        <v>23161</v>
      </c>
      <c r="H86" s="163" t="s">
        <v>23162</v>
      </c>
    </row>
    <row r="87">
      <c r="A87" s="507">
        <v>1.36577914E8</v>
      </c>
      <c r="B87" s="163" t="s">
        <v>23163</v>
      </c>
      <c r="C87" s="163" t="s">
        <v>23163</v>
      </c>
      <c r="D87" s="506">
        <v>45306.79583333333</v>
      </c>
      <c r="E87" s="163" t="s">
        <v>23164</v>
      </c>
      <c r="F87" s="163" t="s">
        <v>23165</v>
      </c>
      <c r="G87" s="163" t="s">
        <v>22876</v>
      </c>
      <c r="H87" s="163" t="s">
        <v>23166</v>
      </c>
    </row>
    <row r="88">
      <c r="A88" s="507">
        <v>1.36579053E8</v>
      </c>
      <c r="B88" s="163" t="s">
        <v>21112</v>
      </c>
      <c r="C88" s="163" t="s">
        <v>21112</v>
      </c>
      <c r="D88" s="506">
        <v>45306.80347222222</v>
      </c>
      <c r="E88" s="163" t="s">
        <v>23167</v>
      </c>
      <c r="F88" s="163" t="s">
        <v>23168</v>
      </c>
      <c r="G88" s="163" t="s">
        <v>23169</v>
      </c>
      <c r="H88" s="163" t="s">
        <v>23170</v>
      </c>
    </row>
    <row r="89">
      <c r="A89" s="507">
        <v>1.36579183E8</v>
      </c>
      <c r="B89" s="163" t="s">
        <v>23171</v>
      </c>
      <c r="C89" s="163" t="s">
        <v>23171</v>
      </c>
      <c r="D89" s="506">
        <v>45306.80416666667</v>
      </c>
      <c r="E89" s="163" t="s">
        <v>23172</v>
      </c>
      <c r="F89" s="163" t="s">
        <v>23173</v>
      </c>
      <c r="G89" s="163" t="s">
        <v>23174</v>
      </c>
      <c r="H89" s="163" t="s">
        <v>23171</v>
      </c>
    </row>
    <row r="90">
      <c r="A90" s="507">
        <v>1.3657921E8</v>
      </c>
      <c r="B90" s="163" t="s">
        <v>23175</v>
      </c>
      <c r="C90" s="163" t="s">
        <v>23175</v>
      </c>
      <c r="D90" s="506">
        <v>45306.80486111111</v>
      </c>
      <c r="E90" s="163" t="s">
        <v>4593</v>
      </c>
      <c r="F90" s="163" t="s">
        <v>23176</v>
      </c>
      <c r="G90" s="163" t="s">
        <v>23177</v>
      </c>
      <c r="H90" s="163" t="s">
        <v>23178</v>
      </c>
    </row>
    <row r="91">
      <c r="A91" s="507">
        <v>1.36579639E8</v>
      </c>
      <c r="B91" s="163" t="s">
        <v>1434</v>
      </c>
      <c r="C91" s="163" t="s">
        <v>1434</v>
      </c>
      <c r="D91" s="506">
        <v>45306.80763888889</v>
      </c>
      <c r="E91" s="163" t="s">
        <v>23179</v>
      </c>
      <c r="F91" s="163" t="s">
        <v>1434</v>
      </c>
      <c r="G91" s="163" t="s">
        <v>23180</v>
      </c>
      <c r="H91" s="163" t="s">
        <v>20931</v>
      </c>
    </row>
    <row r="92">
      <c r="A92" s="507">
        <v>1.36579994E8</v>
      </c>
      <c r="B92" s="163" t="s">
        <v>23181</v>
      </c>
      <c r="C92" s="163" t="s">
        <v>23181</v>
      </c>
      <c r="D92" s="506">
        <v>45306.80972222222</v>
      </c>
      <c r="E92" s="163" t="s">
        <v>23182</v>
      </c>
      <c r="F92" s="163" t="s">
        <v>23181</v>
      </c>
      <c r="G92" s="163" t="s">
        <v>23183</v>
      </c>
      <c r="H92" s="163" t="s">
        <v>23184</v>
      </c>
    </row>
    <row r="93">
      <c r="A93" s="507">
        <v>1.36580556E8</v>
      </c>
      <c r="B93" s="163" t="s">
        <v>23185</v>
      </c>
      <c r="C93" s="163" t="s">
        <v>23185</v>
      </c>
      <c r="D93" s="506">
        <v>45306.813888888886</v>
      </c>
      <c r="E93" s="163" t="s">
        <v>23186</v>
      </c>
      <c r="F93" s="163" t="s">
        <v>23187</v>
      </c>
      <c r="G93" s="163" t="s">
        <v>23188</v>
      </c>
      <c r="H93" s="163" t="s">
        <v>23189</v>
      </c>
    </row>
    <row r="94">
      <c r="A94" s="507">
        <v>1.36580947E8</v>
      </c>
      <c r="B94" s="163" t="s">
        <v>23190</v>
      </c>
      <c r="C94" s="163" t="s">
        <v>23190</v>
      </c>
      <c r="D94" s="506">
        <v>45306.81597222222</v>
      </c>
      <c r="E94" s="163" t="s">
        <v>6447</v>
      </c>
      <c r="F94" s="163" t="s">
        <v>23191</v>
      </c>
      <c r="G94" s="163" t="s">
        <v>22526</v>
      </c>
      <c r="H94" s="163" t="s">
        <v>23192</v>
      </c>
    </row>
    <row r="95">
      <c r="A95" s="507">
        <v>1.36583516E8</v>
      </c>
      <c r="B95" s="163" t="s">
        <v>23193</v>
      </c>
      <c r="C95" s="163" t="s">
        <v>23193</v>
      </c>
      <c r="D95" s="506">
        <v>45306.83263888889</v>
      </c>
      <c r="E95" s="509"/>
      <c r="F95" s="163" t="s">
        <v>23194</v>
      </c>
      <c r="G95" s="163" t="s">
        <v>23195</v>
      </c>
      <c r="H95" s="163" t="s">
        <v>23196</v>
      </c>
    </row>
    <row r="96">
      <c r="A96" s="507">
        <v>1.36584372E8</v>
      </c>
      <c r="B96" s="163" t="s">
        <v>23197</v>
      </c>
      <c r="C96" s="163" t="s">
        <v>23197</v>
      </c>
      <c r="D96" s="506">
        <v>45306.836805555555</v>
      </c>
      <c r="E96" s="163" t="s">
        <v>20993</v>
      </c>
      <c r="F96" s="163" t="s">
        <v>23197</v>
      </c>
      <c r="G96" s="163" t="s">
        <v>23198</v>
      </c>
      <c r="H96" s="163" t="s">
        <v>20992</v>
      </c>
    </row>
    <row r="97">
      <c r="A97" s="507">
        <v>1.36584949E8</v>
      </c>
      <c r="B97" s="163" t="s">
        <v>23199</v>
      </c>
      <c r="C97" s="163" t="s">
        <v>23199</v>
      </c>
      <c r="D97" s="506">
        <v>45306.84027777778</v>
      </c>
      <c r="E97" s="163" t="s">
        <v>20871</v>
      </c>
      <c r="F97" s="163" t="s">
        <v>23200</v>
      </c>
      <c r="G97" s="163" t="s">
        <v>23201</v>
      </c>
      <c r="H97" s="163" t="s">
        <v>23202</v>
      </c>
    </row>
    <row r="98">
      <c r="A98" s="507">
        <v>1.36586363E8</v>
      </c>
      <c r="B98" s="163" t="s">
        <v>23203</v>
      </c>
      <c r="C98" s="163" t="s">
        <v>23203</v>
      </c>
      <c r="D98" s="506">
        <v>45306.84861111111</v>
      </c>
      <c r="E98" s="163" t="s">
        <v>4644</v>
      </c>
      <c r="F98" s="163" t="s">
        <v>20892</v>
      </c>
      <c r="G98" s="163" t="s">
        <v>23204</v>
      </c>
      <c r="H98" s="163" t="s">
        <v>23205</v>
      </c>
    </row>
    <row r="99">
      <c r="A99" s="507">
        <v>1.36587069E8</v>
      </c>
      <c r="B99" s="163" t="s">
        <v>23206</v>
      </c>
      <c r="C99" s="163" t="s">
        <v>23206</v>
      </c>
      <c r="D99" s="506">
        <v>45306.853472222225</v>
      </c>
      <c r="E99" s="163" t="s">
        <v>20840</v>
      </c>
      <c r="F99" s="163" t="s">
        <v>23207</v>
      </c>
      <c r="G99" s="163" t="s">
        <v>23208</v>
      </c>
      <c r="H99" s="163" t="s">
        <v>23209</v>
      </c>
    </row>
    <row r="100">
      <c r="A100" s="507">
        <v>1.36588119E8</v>
      </c>
      <c r="B100" s="163" t="s">
        <v>20872</v>
      </c>
      <c r="C100" s="163" t="s">
        <v>20872</v>
      </c>
      <c r="D100" s="506">
        <v>45306.85902777778</v>
      </c>
      <c r="E100" s="163" t="s">
        <v>20873</v>
      </c>
      <c r="F100" s="163" t="s">
        <v>1434</v>
      </c>
      <c r="G100" s="163" t="s">
        <v>23210</v>
      </c>
      <c r="H100" s="163" t="s">
        <v>23211</v>
      </c>
    </row>
    <row r="101">
      <c r="A101" s="507">
        <v>1.36588886E8</v>
      </c>
      <c r="B101" s="163" t="s">
        <v>20843</v>
      </c>
      <c r="C101" s="163" t="s">
        <v>20843</v>
      </c>
      <c r="D101" s="506">
        <v>45306.86388888889</v>
      </c>
      <c r="E101" s="509"/>
      <c r="F101" s="509"/>
      <c r="G101" s="509"/>
      <c r="H101" s="509"/>
    </row>
    <row r="102">
      <c r="A102" s="507">
        <v>1.36591113E8</v>
      </c>
      <c r="B102" s="163" t="s">
        <v>21000</v>
      </c>
      <c r="C102" s="163" t="s">
        <v>21000</v>
      </c>
      <c r="D102" s="506">
        <v>45306.876388888886</v>
      </c>
      <c r="E102" s="163" t="s">
        <v>21001</v>
      </c>
      <c r="F102" s="163" t="s">
        <v>23212</v>
      </c>
      <c r="G102" s="163" t="s">
        <v>23213</v>
      </c>
      <c r="H102" s="163" t="s">
        <v>23214</v>
      </c>
    </row>
    <row r="103">
      <c r="A103" s="507">
        <v>1.36591609E8</v>
      </c>
      <c r="B103" s="163" t="s">
        <v>23215</v>
      </c>
      <c r="C103" s="163" t="s">
        <v>23215</v>
      </c>
      <c r="D103" s="506">
        <v>45306.879166666666</v>
      </c>
      <c r="E103" s="163" t="s">
        <v>5634</v>
      </c>
      <c r="F103" s="163" t="s">
        <v>23215</v>
      </c>
      <c r="G103" s="163" t="s">
        <v>23216</v>
      </c>
      <c r="H103" s="163" t="s">
        <v>20954</v>
      </c>
    </row>
    <row r="104">
      <c r="A104" s="507">
        <v>1.36594583E8</v>
      </c>
      <c r="B104" s="163" t="s">
        <v>23217</v>
      </c>
      <c r="C104" s="163" t="s">
        <v>23217</v>
      </c>
      <c r="D104" s="506">
        <v>45306.896527777775</v>
      </c>
      <c r="E104" s="509"/>
      <c r="F104" s="509"/>
      <c r="G104" s="509"/>
      <c r="H104" s="509"/>
    </row>
    <row r="105">
      <c r="A105" s="507">
        <v>1.36595101E8</v>
      </c>
      <c r="B105" s="163" t="s">
        <v>23218</v>
      </c>
      <c r="C105" s="163" t="s">
        <v>23218</v>
      </c>
      <c r="D105" s="506">
        <v>45306.899305555555</v>
      </c>
      <c r="E105" s="163" t="s">
        <v>20937</v>
      </c>
      <c r="F105" s="163" t="s">
        <v>23219</v>
      </c>
      <c r="G105" s="163" t="s">
        <v>23220</v>
      </c>
      <c r="H105" s="163" t="s">
        <v>23221</v>
      </c>
    </row>
    <row r="106">
      <c r="A106" s="507">
        <v>1.36599096E8</v>
      </c>
      <c r="B106" s="163" t="s">
        <v>23222</v>
      </c>
      <c r="C106" s="163" t="s">
        <v>23222</v>
      </c>
      <c r="D106" s="506">
        <v>45306.92291666667</v>
      </c>
      <c r="E106" s="163" t="s">
        <v>23223</v>
      </c>
      <c r="F106" s="163" t="s">
        <v>1248</v>
      </c>
      <c r="G106" s="163" t="s">
        <v>23224</v>
      </c>
      <c r="H106" s="163" t="s">
        <v>23225</v>
      </c>
    </row>
    <row r="107">
      <c r="A107" s="507">
        <v>1.36602983E8</v>
      </c>
      <c r="B107" s="163" t="s">
        <v>23226</v>
      </c>
      <c r="C107" s="163" t="s">
        <v>23226</v>
      </c>
      <c r="D107" s="506">
        <v>45306.94930555556</v>
      </c>
      <c r="E107" s="509"/>
      <c r="F107" s="509"/>
      <c r="G107" s="509"/>
      <c r="H107" s="509"/>
    </row>
    <row r="108">
      <c r="A108" s="507">
        <v>1.36603603E8</v>
      </c>
      <c r="B108" s="163" t="s">
        <v>23227</v>
      </c>
      <c r="C108" s="163" t="s">
        <v>23227</v>
      </c>
      <c r="D108" s="506">
        <v>45306.95416666667</v>
      </c>
      <c r="E108" s="163" t="s">
        <v>14869</v>
      </c>
      <c r="F108" s="163" t="s">
        <v>23228</v>
      </c>
      <c r="G108" s="163" t="s">
        <v>23229</v>
      </c>
      <c r="H108" s="163" t="s">
        <v>21004</v>
      </c>
    </row>
    <row r="109">
      <c r="A109" s="507">
        <v>1.36604392E8</v>
      </c>
      <c r="B109" s="163" t="s">
        <v>23230</v>
      </c>
      <c r="C109" s="163" t="s">
        <v>23230</v>
      </c>
      <c r="D109" s="506">
        <v>45306.95972222222</v>
      </c>
      <c r="E109" s="163" t="s">
        <v>20702</v>
      </c>
      <c r="F109" s="163" t="s">
        <v>23231</v>
      </c>
      <c r="G109" s="163" t="s">
        <v>23232</v>
      </c>
      <c r="H109" s="163" t="s">
        <v>20978</v>
      </c>
    </row>
    <row r="110">
      <c r="A110" s="507">
        <v>1.36604908E8</v>
      </c>
      <c r="B110" s="163" t="s">
        <v>23233</v>
      </c>
      <c r="C110" s="163" t="s">
        <v>23233</v>
      </c>
      <c r="D110" s="506">
        <v>45306.96388888889</v>
      </c>
      <c r="E110" s="163" t="s">
        <v>20951</v>
      </c>
      <c r="F110" s="163" t="s">
        <v>23234</v>
      </c>
      <c r="G110" s="163" t="s">
        <v>23235</v>
      </c>
      <c r="H110" s="163" t="s">
        <v>23236</v>
      </c>
    </row>
    <row r="111">
      <c r="A111" s="507">
        <v>1.36606118E8</v>
      </c>
      <c r="B111" s="163" t="s">
        <v>23237</v>
      </c>
      <c r="C111" s="163" t="s">
        <v>23237</v>
      </c>
      <c r="D111" s="506">
        <v>45306.97222222222</v>
      </c>
      <c r="E111" s="163" t="s">
        <v>23238</v>
      </c>
      <c r="F111" s="163" t="s">
        <v>23239</v>
      </c>
      <c r="G111" s="163" t="s">
        <v>22526</v>
      </c>
      <c r="H111" s="163" t="s">
        <v>20943</v>
      </c>
    </row>
    <row r="112">
      <c r="A112" s="507">
        <v>1.36606782E8</v>
      </c>
      <c r="B112" s="163" t="s">
        <v>23240</v>
      </c>
      <c r="C112" s="163" t="s">
        <v>23240</v>
      </c>
      <c r="D112" s="506">
        <v>45306.97777777778</v>
      </c>
      <c r="E112" s="163" t="s">
        <v>23241</v>
      </c>
      <c r="F112" s="163" t="s">
        <v>23242</v>
      </c>
      <c r="G112" s="163" t="s">
        <v>23243</v>
      </c>
      <c r="H112" s="163" t="s">
        <v>23240</v>
      </c>
    </row>
    <row r="113">
      <c r="A113" s="507">
        <v>1.36606799E8</v>
      </c>
      <c r="B113" s="163" t="s">
        <v>23244</v>
      </c>
      <c r="C113" s="163" t="s">
        <v>23244</v>
      </c>
      <c r="D113" s="506">
        <v>45306.97777777778</v>
      </c>
      <c r="E113" s="163" t="s">
        <v>23245</v>
      </c>
      <c r="F113" s="163" t="s">
        <v>23246</v>
      </c>
      <c r="G113" s="163" t="s">
        <v>23247</v>
      </c>
      <c r="H113" s="163" t="s">
        <v>23248</v>
      </c>
    </row>
    <row r="114">
      <c r="A114" s="507">
        <v>1.36607699E8</v>
      </c>
      <c r="B114" s="163" t="s">
        <v>688</v>
      </c>
      <c r="C114" s="163" t="s">
        <v>688</v>
      </c>
      <c r="D114" s="506">
        <v>45306.986805555556</v>
      </c>
      <c r="E114" s="163" t="s">
        <v>20849</v>
      </c>
      <c r="F114" s="163" t="s">
        <v>23249</v>
      </c>
      <c r="G114" s="163" t="s">
        <v>23250</v>
      </c>
      <c r="H114" s="163" t="s">
        <v>23251</v>
      </c>
    </row>
    <row r="115">
      <c r="A115" s="507">
        <v>1.36608585E8</v>
      </c>
      <c r="B115" s="163" t="s">
        <v>20883</v>
      </c>
      <c r="C115" s="163" t="s">
        <v>20883</v>
      </c>
      <c r="D115" s="506">
        <v>45306.99513888889</v>
      </c>
      <c r="E115" s="163" t="s">
        <v>23252</v>
      </c>
      <c r="F115" s="163" t="s">
        <v>23253</v>
      </c>
      <c r="G115" s="163" t="s">
        <v>21714</v>
      </c>
      <c r="H115" s="163" t="s">
        <v>23254</v>
      </c>
    </row>
    <row r="116">
      <c r="A116" s="507">
        <v>1.36609549E8</v>
      </c>
      <c r="B116" s="163" t="s">
        <v>20864</v>
      </c>
      <c r="C116" s="163" t="s">
        <v>20864</v>
      </c>
      <c r="D116" s="506">
        <v>45307.00555555556</v>
      </c>
      <c r="E116" s="509"/>
      <c r="F116" s="509"/>
      <c r="G116" s="509"/>
      <c r="H116" s="509"/>
    </row>
    <row r="117">
      <c r="A117" s="507">
        <v>1.36615858E8</v>
      </c>
      <c r="B117" s="163" t="s">
        <v>23255</v>
      </c>
      <c r="C117" s="163" t="s">
        <v>23255</v>
      </c>
      <c r="D117" s="506">
        <v>45307.12986111111</v>
      </c>
      <c r="E117" s="163" t="s">
        <v>23256</v>
      </c>
      <c r="F117" s="163" t="s">
        <v>23257</v>
      </c>
      <c r="G117" s="163" t="s">
        <v>23258</v>
      </c>
      <c r="H117" s="163" t="s">
        <v>23259</v>
      </c>
    </row>
    <row r="118">
      <c r="A118" s="507">
        <v>1.36616076E8</v>
      </c>
      <c r="B118" s="163" t="s">
        <v>20837</v>
      </c>
      <c r="C118" s="163" t="s">
        <v>20837</v>
      </c>
      <c r="D118" s="506">
        <v>45307.138194444444</v>
      </c>
      <c r="E118" s="509"/>
      <c r="F118" s="509"/>
      <c r="G118" s="509"/>
      <c r="H118" s="509"/>
    </row>
    <row r="119">
      <c r="A119" s="507">
        <v>1.3661702E8</v>
      </c>
      <c r="B119" s="163" t="s">
        <v>23260</v>
      </c>
      <c r="C119" s="163" t="s">
        <v>23260</v>
      </c>
      <c r="D119" s="506">
        <v>45307.18402777778</v>
      </c>
      <c r="E119" s="163" t="s">
        <v>7196</v>
      </c>
      <c r="F119" s="163" t="s">
        <v>23261</v>
      </c>
      <c r="G119" s="163" t="s">
        <v>23262</v>
      </c>
      <c r="H119" s="163" t="s">
        <v>23263</v>
      </c>
    </row>
    <row r="120">
      <c r="A120" s="507">
        <v>1.36617712E8</v>
      </c>
      <c r="B120" s="163" t="s">
        <v>23264</v>
      </c>
      <c r="C120" s="163" t="s">
        <v>23264</v>
      </c>
      <c r="D120" s="506">
        <v>45307.21944444445</v>
      </c>
      <c r="E120" s="163" t="s">
        <v>17370</v>
      </c>
      <c r="F120" s="163" t="s">
        <v>23265</v>
      </c>
      <c r="G120" s="163" t="s">
        <v>23266</v>
      </c>
      <c r="H120" s="163" t="s">
        <v>23267</v>
      </c>
    </row>
    <row r="121">
      <c r="A121" s="507">
        <v>1.36619281E8</v>
      </c>
      <c r="B121" s="163" t="s">
        <v>23268</v>
      </c>
      <c r="C121" s="163" t="s">
        <v>23268</v>
      </c>
      <c r="D121" s="506">
        <v>45307.27361111111</v>
      </c>
      <c r="E121" s="163" t="s">
        <v>4665</v>
      </c>
      <c r="F121" s="163" t="s">
        <v>23269</v>
      </c>
      <c r="G121" s="163" t="s">
        <v>23270</v>
      </c>
      <c r="H121" s="163" t="s">
        <v>20975</v>
      </c>
    </row>
    <row r="122">
      <c r="A122" s="507">
        <v>1.36622688E8</v>
      </c>
      <c r="B122" s="163" t="s">
        <v>23271</v>
      </c>
      <c r="C122" s="163" t="s">
        <v>23271</v>
      </c>
      <c r="D122" s="506">
        <v>45307.32986111111</v>
      </c>
      <c r="E122" s="163" t="s">
        <v>23272</v>
      </c>
      <c r="F122" s="163" t="s">
        <v>145</v>
      </c>
      <c r="G122" s="163" t="s">
        <v>23266</v>
      </c>
      <c r="H122" s="163" t="s">
        <v>23273</v>
      </c>
    </row>
    <row r="123">
      <c r="A123" s="507">
        <v>1.3662699E8</v>
      </c>
      <c r="B123" s="163" t="s">
        <v>23274</v>
      </c>
      <c r="C123" s="163" t="s">
        <v>23274</v>
      </c>
      <c r="D123" s="506">
        <v>45307.38611111111</v>
      </c>
      <c r="E123" s="509"/>
      <c r="F123" s="509"/>
      <c r="G123" s="509"/>
      <c r="H123" s="509"/>
    </row>
    <row r="124">
      <c r="A124" s="507">
        <v>1.36639696E8</v>
      </c>
      <c r="B124" s="163" t="s">
        <v>23275</v>
      </c>
      <c r="C124" s="163" t="s">
        <v>23275</v>
      </c>
      <c r="D124" s="506">
        <v>45307.50486111111</v>
      </c>
      <c r="E124" s="163" t="s">
        <v>20958</v>
      </c>
      <c r="F124" s="163" t="s">
        <v>23276</v>
      </c>
      <c r="G124" s="163" t="s">
        <v>219</v>
      </c>
      <c r="H124" s="163" t="s">
        <v>20957</v>
      </c>
    </row>
    <row r="125">
      <c r="A125" s="507">
        <v>1.36640885E8</v>
      </c>
      <c r="B125" s="163" t="s">
        <v>23277</v>
      </c>
      <c r="C125" s="163" t="s">
        <v>23277</v>
      </c>
      <c r="D125" s="506">
        <v>45307.513194444444</v>
      </c>
      <c r="E125" s="509"/>
      <c r="F125" s="509"/>
      <c r="G125" s="509"/>
      <c r="H125" s="509"/>
    </row>
    <row r="126">
      <c r="A126" s="507">
        <v>1.36642255E8</v>
      </c>
      <c r="B126" s="163" t="s">
        <v>688</v>
      </c>
      <c r="C126" s="163" t="s">
        <v>688</v>
      </c>
      <c r="D126" s="506">
        <v>45307.52222222222</v>
      </c>
      <c r="E126" s="509"/>
      <c r="F126" s="509"/>
      <c r="G126" s="509"/>
      <c r="H126" s="509"/>
    </row>
    <row r="127">
      <c r="A127" s="507">
        <v>1.36643134E8</v>
      </c>
      <c r="B127" s="163" t="s">
        <v>23278</v>
      </c>
      <c r="C127" s="163" t="s">
        <v>23278</v>
      </c>
      <c r="D127" s="506">
        <v>45307.52777777778</v>
      </c>
      <c r="E127" s="509"/>
      <c r="F127" s="509"/>
      <c r="G127" s="509"/>
      <c r="H127" s="509"/>
    </row>
    <row r="128">
      <c r="A128" s="507">
        <v>1.36647851E8</v>
      </c>
      <c r="B128" s="163" t="s">
        <v>23279</v>
      </c>
      <c r="C128" s="163" t="s">
        <v>23279</v>
      </c>
      <c r="D128" s="506">
        <v>45307.56458333333</v>
      </c>
      <c r="E128" s="509"/>
      <c r="F128" s="509"/>
      <c r="G128" s="509"/>
      <c r="H128" s="509"/>
    </row>
    <row r="129">
      <c r="A129" s="507">
        <v>1.36654536E8</v>
      </c>
      <c r="B129" s="163" t="s">
        <v>23280</v>
      </c>
      <c r="C129" s="163" t="s">
        <v>23280</v>
      </c>
      <c r="D129" s="506">
        <v>45307.62152777778</v>
      </c>
      <c r="E129" s="509"/>
      <c r="F129" s="509"/>
      <c r="G129" s="509"/>
      <c r="H129" s="509"/>
    </row>
    <row r="130">
      <c r="A130" s="507">
        <v>1.36659502E8</v>
      </c>
      <c r="B130" s="163" t="s">
        <v>23281</v>
      </c>
      <c r="C130" s="163" t="s">
        <v>23281</v>
      </c>
      <c r="D130" s="506">
        <v>45307.66111111111</v>
      </c>
      <c r="E130" s="163" t="s">
        <v>23282</v>
      </c>
      <c r="F130" s="163" t="s">
        <v>23283</v>
      </c>
      <c r="G130" s="163" t="s">
        <v>23284</v>
      </c>
      <c r="H130" s="163" t="s">
        <v>20962</v>
      </c>
    </row>
    <row r="131">
      <c r="A131" s="507">
        <v>1.3665969E8</v>
      </c>
      <c r="B131" s="163" t="s">
        <v>23285</v>
      </c>
      <c r="C131" s="163" t="s">
        <v>23285</v>
      </c>
      <c r="D131" s="506">
        <v>45307.6625</v>
      </c>
      <c r="E131" s="509"/>
      <c r="F131" s="509"/>
      <c r="G131" s="509"/>
      <c r="H131" s="509"/>
    </row>
    <row r="132">
      <c r="A132" s="507">
        <v>1.36659794E8</v>
      </c>
      <c r="B132" s="163" t="s">
        <v>20826</v>
      </c>
      <c r="C132" s="163" t="s">
        <v>20826</v>
      </c>
      <c r="D132" s="506">
        <v>45307.663194444445</v>
      </c>
      <c r="E132" s="163" t="s">
        <v>20827</v>
      </c>
      <c r="F132" s="163" t="s">
        <v>23286</v>
      </c>
      <c r="G132" s="163" t="s">
        <v>219</v>
      </c>
      <c r="H132" s="163" t="s">
        <v>23287</v>
      </c>
    </row>
    <row r="133">
      <c r="A133" s="507">
        <v>1.36660047E8</v>
      </c>
      <c r="B133" s="163" t="s">
        <v>23288</v>
      </c>
      <c r="C133" s="163" t="s">
        <v>23288</v>
      </c>
      <c r="D133" s="506">
        <v>45307.66527777778</v>
      </c>
      <c r="E133" s="509"/>
      <c r="F133" s="509"/>
      <c r="G133" s="509"/>
      <c r="H133" s="509"/>
    </row>
    <row r="134">
      <c r="A134" s="507">
        <v>1.36660095E8</v>
      </c>
      <c r="B134" s="163" t="s">
        <v>23289</v>
      </c>
      <c r="C134" s="163" t="s">
        <v>23289</v>
      </c>
      <c r="D134" s="506">
        <v>45307.66527777778</v>
      </c>
      <c r="E134" s="509"/>
      <c r="F134" s="509"/>
      <c r="G134" s="509"/>
      <c r="H134" s="509"/>
    </row>
    <row r="135">
      <c r="A135" s="507">
        <v>1.36660969E8</v>
      </c>
      <c r="B135" s="163" t="s">
        <v>23290</v>
      </c>
      <c r="C135" s="163" t="s">
        <v>23290</v>
      </c>
      <c r="D135" s="506">
        <v>45307.67013888889</v>
      </c>
      <c r="E135" s="163" t="s">
        <v>23291</v>
      </c>
      <c r="F135" s="163" t="s">
        <v>23292</v>
      </c>
      <c r="G135" s="163" t="s">
        <v>23293</v>
      </c>
      <c r="H135" s="163" t="s">
        <v>23290</v>
      </c>
    </row>
    <row r="136">
      <c r="A136" s="507">
        <v>1.36661362E8</v>
      </c>
      <c r="B136" s="163" t="s">
        <v>23294</v>
      </c>
      <c r="C136" s="163" t="s">
        <v>23294</v>
      </c>
      <c r="D136" s="506">
        <v>45307.67291666667</v>
      </c>
      <c r="E136" s="509"/>
      <c r="F136" s="509"/>
      <c r="G136" s="509"/>
      <c r="H136" s="509"/>
    </row>
    <row r="137">
      <c r="A137" s="507">
        <v>1.36661814E8</v>
      </c>
      <c r="B137" s="163" t="s">
        <v>20834</v>
      </c>
      <c r="C137" s="163" t="s">
        <v>20834</v>
      </c>
      <c r="D137" s="506">
        <v>45307.67638888889</v>
      </c>
      <c r="E137" s="163" t="s">
        <v>20836</v>
      </c>
      <c r="F137" s="163" t="s">
        <v>23295</v>
      </c>
      <c r="G137" s="163" t="s">
        <v>22554</v>
      </c>
      <c r="H137" s="163" t="s">
        <v>23296</v>
      </c>
    </row>
    <row r="138">
      <c r="A138" s="507">
        <v>1.36662039E8</v>
      </c>
      <c r="B138" s="163" t="s">
        <v>23297</v>
      </c>
      <c r="C138" s="163" t="s">
        <v>23297</v>
      </c>
      <c r="D138" s="506">
        <v>45307.677777777775</v>
      </c>
      <c r="E138" s="509"/>
      <c r="F138" s="509"/>
      <c r="G138" s="509"/>
      <c r="H138" s="509"/>
    </row>
    <row r="139">
      <c r="A139" s="507">
        <v>1.36662716E8</v>
      </c>
      <c r="B139" s="163" t="s">
        <v>23298</v>
      </c>
      <c r="C139" s="163" t="s">
        <v>23298</v>
      </c>
      <c r="D139" s="506">
        <v>45307.683333333334</v>
      </c>
      <c r="E139" s="163" t="s">
        <v>23299</v>
      </c>
      <c r="F139" s="163" t="s">
        <v>23300</v>
      </c>
      <c r="G139" s="163" t="s">
        <v>23092</v>
      </c>
      <c r="H139" s="163" t="s">
        <v>23301</v>
      </c>
    </row>
    <row r="140">
      <c r="A140" s="507">
        <v>1.36663187E8</v>
      </c>
      <c r="B140" s="163" t="s">
        <v>20847</v>
      </c>
      <c r="C140" s="163" t="s">
        <v>20847</v>
      </c>
      <c r="D140" s="506">
        <v>45307.68680555555</v>
      </c>
      <c r="E140" s="509"/>
      <c r="F140" s="509"/>
      <c r="G140" s="509"/>
      <c r="H140" s="509"/>
    </row>
    <row r="141">
      <c r="A141" s="507">
        <v>1.36664018E8</v>
      </c>
      <c r="B141" s="163" t="s">
        <v>23302</v>
      </c>
      <c r="C141" s="163" t="s">
        <v>23302</v>
      </c>
      <c r="D141" s="506">
        <v>45307.69305555556</v>
      </c>
      <c r="E141" s="163" t="s">
        <v>23303</v>
      </c>
      <c r="F141" s="163" t="s">
        <v>23304</v>
      </c>
      <c r="G141" s="163" t="s">
        <v>23154</v>
      </c>
      <c r="H141" s="163" t="s">
        <v>23305</v>
      </c>
    </row>
    <row r="142">
      <c r="A142" s="507">
        <v>1.3666474E8</v>
      </c>
      <c r="B142" s="163" t="s">
        <v>20830</v>
      </c>
      <c r="C142" s="163" t="s">
        <v>20830</v>
      </c>
      <c r="D142" s="506">
        <v>45307.69930555556</v>
      </c>
      <c r="E142" s="509"/>
      <c r="F142" s="509"/>
      <c r="G142" s="509"/>
      <c r="H142" s="509"/>
    </row>
    <row r="143">
      <c r="A143" s="507">
        <v>1.36665251E8</v>
      </c>
      <c r="B143" s="163" t="s">
        <v>23306</v>
      </c>
      <c r="C143" s="163" t="s">
        <v>23306</v>
      </c>
      <c r="D143" s="506">
        <v>45307.70347222222</v>
      </c>
      <c r="E143" s="509"/>
      <c r="F143" s="509"/>
      <c r="G143" s="509"/>
      <c r="H143" s="509"/>
    </row>
    <row r="144">
      <c r="A144" s="507">
        <v>1.36665806E8</v>
      </c>
      <c r="B144" s="163" t="s">
        <v>23307</v>
      </c>
      <c r="C144" s="163" t="s">
        <v>23307</v>
      </c>
      <c r="D144" s="506">
        <v>45307.70763888889</v>
      </c>
      <c r="E144" s="163" t="s">
        <v>20969</v>
      </c>
      <c r="F144" s="509"/>
      <c r="G144" s="509"/>
      <c r="H144" s="509"/>
    </row>
    <row r="145">
      <c r="A145" s="507">
        <v>1.36667588E8</v>
      </c>
      <c r="B145" s="163" t="s">
        <v>23308</v>
      </c>
      <c r="C145" s="163" t="s">
        <v>23308</v>
      </c>
      <c r="D145" s="506">
        <v>45307.720138888886</v>
      </c>
      <c r="E145" s="509"/>
      <c r="F145" s="509"/>
      <c r="G145" s="509"/>
      <c r="H145" s="509"/>
    </row>
    <row r="146">
      <c r="A146" s="507">
        <v>1.36668432E8</v>
      </c>
      <c r="B146" s="163" t="s">
        <v>23309</v>
      </c>
      <c r="C146" s="163" t="s">
        <v>23309</v>
      </c>
      <c r="D146" s="506">
        <v>45307.72708333333</v>
      </c>
      <c r="E146" s="163" t="s">
        <v>23310</v>
      </c>
      <c r="F146" s="163" t="s">
        <v>23309</v>
      </c>
      <c r="G146" s="163" t="s">
        <v>22526</v>
      </c>
      <c r="H146" s="163" t="s">
        <v>23311</v>
      </c>
    </row>
    <row r="147">
      <c r="A147" s="507">
        <v>1.36669409E8</v>
      </c>
      <c r="B147" s="163" t="s">
        <v>23312</v>
      </c>
      <c r="C147" s="163" t="s">
        <v>23312</v>
      </c>
      <c r="D147" s="506">
        <v>45307.73472222222</v>
      </c>
      <c r="E147" s="509"/>
      <c r="F147" s="509"/>
      <c r="G147" s="509"/>
      <c r="H147" s="509"/>
    </row>
    <row r="148">
      <c r="A148" s="507">
        <v>1.3667007E8</v>
      </c>
      <c r="B148" s="163" t="s">
        <v>23313</v>
      </c>
      <c r="C148" s="163" t="s">
        <v>23313</v>
      </c>
      <c r="D148" s="506">
        <v>45307.739583333336</v>
      </c>
      <c r="E148" s="163" t="s">
        <v>21007</v>
      </c>
      <c r="F148" s="163" t="s">
        <v>23070</v>
      </c>
      <c r="G148" s="163" t="s">
        <v>23314</v>
      </c>
      <c r="H148" s="163" t="s">
        <v>21006</v>
      </c>
    </row>
    <row r="149">
      <c r="A149" s="507">
        <v>1.36670163E8</v>
      </c>
      <c r="B149" s="163" t="s">
        <v>23315</v>
      </c>
      <c r="C149" s="163" t="s">
        <v>23315</v>
      </c>
      <c r="D149" s="506">
        <v>45307.74097222222</v>
      </c>
      <c r="E149" s="163" t="s">
        <v>20989</v>
      </c>
      <c r="F149" s="163" t="s">
        <v>23316</v>
      </c>
      <c r="G149" s="163" t="s">
        <v>23317</v>
      </c>
      <c r="H149" s="163" t="s">
        <v>23318</v>
      </c>
    </row>
    <row r="150">
      <c r="A150" s="507">
        <v>1.36677848E8</v>
      </c>
      <c r="B150" s="163" t="s">
        <v>23319</v>
      </c>
      <c r="C150" s="163" t="s">
        <v>23319</v>
      </c>
      <c r="D150" s="506">
        <v>45307.79652777778</v>
      </c>
      <c r="E150" s="509"/>
      <c r="F150" s="509"/>
      <c r="G150" s="509"/>
      <c r="H150" s="509"/>
    </row>
    <row r="151">
      <c r="A151" s="507">
        <v>1.36679107E8</v>
      </c>
      <c r="B151" s="163" t="s">
        <v>23320</v>
      </c>
      <c r="C151" s="163" t="s">
        <v>23320</v>
      </c>
      <c r="D151" s="506">
        <v>45307.80625</v>
      </c>
      <c r="E151" s="509"/>
      <c r="F151" s="509"/>
      <c r="G151" s="509"/>
      <c r="H151" s="509"/>
    </row>
    <row r="152">
      <c r="A152" s="507">
        <v>1.36680811E8</v>
      </c>
      <c r="B152" s="163" t="s">
        <v>23131</v>
      </c>
      <c r="C152" s="163" t="s">
        <v>23131</v>
      </c>
      <c r="D152" s="506">
        <v>45307.81875</v>
      </c>
      <c r="E152" s="509"/>
      <c r="F152" s="509"/>
      <c r="G152" s="509"/>
      <c r="H152" s="509"/>
    </row>
    <row r="153">
      <c r="A153" s="507">
        <v>1.3669559E8</v>
      </c>
      <c r="B153" s="163" t="s">
        <v>23321</v>
      </c>
      <c r="C153" s="163" t="s">
        <v>23321</v>
      </c>
      <c r="D153" s="506">
        <v>45307.919444444444</v>
      </c>
      <c r="E153" s="163" t="s">
        <v>20894</v>
      </c>
      <c r="F153" s="163" t="s">
        <v>23322</v>
      </c>
      <c r="G153" s="163" t="s">
        <v>23323</v>
      </c>
      <c r="H153" s="163" t="s">
        <v>23324</v>
      </c>
    </row>
    <row r="154">
      <c r="A154" s="507">
        <v>1.3669563E8</v>
      </c>
      <c r="B154" s="163" t="s">
        <v>23325</v>
      </c>
      <c r="C154" s="163" t="s">
        <v>23325</v>
      </c>
      <c r="D154" s="506">
        <v>45307.919444444444</v>
      </c>
      <c r="E154" s="509"/>
      <c r="F154" s="509"/>
      <c r="G154" s="509"/>
      <c r="H154" s="509"/>
    </row>
    <row r="155">
      <c r="A155" s="507">
        <v>1.36697302E8</v>
      </c>
      <c r="B155" s="163" t="s">
        <v>23326</v>
      </c>
      <c r="C155" s="163" t="s">
        <v>23326</v>
      </c>
      <c r="D155" s="506">
        <v>45307.93125</v>
      </c>
      <c r="E155" s="163" t="s">
        <v>23327</v>
      </c>
      <c r="F155" s="163" t="s">
        <v>23328</v>
      </c>
      <c r="G155" s="163" t="s">
        <v>23329</v>
      </c>
      <c r="H155" s="163" t="s">
        <v>23330</v>
      </c>
    </row>
    <row r="156">
      <c r="A156" s="507">
        <v>1.36700821E8</v>
      </c>
      <c r="B156" s="163" t="s">
        <v>23331</v>
      </c>
      <c r="C156" s="163" t="s">
        <v>23331</v>
      </c>
      <c r="D156" s="506">
        <v>45307.958333333336</v>
      </c>
      <c r="E156" s="163" t="s">
        <v>23332</v>
      </c>
      <c r="F156" s="163" t="s">
        <v>23333</v>
      </c>
      <c r="G156" s="163" t="s">
        <v>23334</v>
      </c>
      <c r="H156" s="163" t="s">
        <v>23335</v>
      </c>
    </row>
    <row r="157">
      <c r="A157" s="507">
        <v>1.36709371E8</v>
      </c>
      <c r="B157" s="163" t="s">
        <v>23336</v>
      </c>
      <c r="C157" s="163" t="s">
        <v>23336</v>
      </c>
      <c r="D157" s="506">
        <v>45308.05763888889</v>
      </c>
      <c r="E157" s="509"/>
      <c r="F157" s="509"/>
      <c r="G157" s="509"/>
      <c r="H157" s="509"/>
    </row>
    <row r="158">
      <c r="A158" s="507">
        <v>1.36709687E8</v>
      </c>
      <c r="B158" s="163" t="s">
        <v>23337</v>
      </c>
      <c r="C158" s="163" t="s">
        <v>23337</v>
      </c>
      <c r="D158" s="506">
        <v>45308.06458333333</v>
      </c>
      <c r="E158" s="163" t="s">
        <v>21010</v>
      </c>
      <c r="F158" s="163" t="s">
        <v>23338</v>
      </c>
      <c r="G158" s="163" t="s">
        <v>22254</v>
      </c>
      <c r="H158" s="163" t="s">
        <v>23339</v>
      </c>
    </row>
    <row r="159">
      <c r="A159" s="507">
        <v>1.36728457E8</v>
      </c>
      <c r="B159" s="163" t="s">
        <v>23340</v>
      </c>
      <c r="C159" s="163" t="s">
        <v>23340</v>
      </c>
      <c r="D159" s="506">
        <v>45308.44583333333</v>
      </c>
      <c r="E159" s="509"/>
      <c r="F159" s="509"/>
      <c r="G159" s="509"/>
      <c r="H159" s="509"/>
    </row>
    <row r="160">
      <c r="A160" s="507">
        <v>1.36821915E8</v>
      </c>
      <c r="B160" s="163" t="s">
        <v>23341</v>
      </c>
      <c r="C160" s="163" t="s">
        <v>23341</v>
      </c>
      <c r="D160" s="506">
        <v>45309.38680555556</v>
      </c>
      <c r="E160" s="509"/>
      <c r="F160" s="509"/>
      <c r="G160" s="509"/>
      <c r="H160" s="509"/>
    </row>
    <row r="161">
      <c r="A161" s="507">
        <v>1.36822238E8</v>
      </c>
      <c r="B161" s="163" t="s">
        <v>23342</v>
      </c>
      <c r="C161" s="163" t="s">
        <v>23342</v>
      </c>
      <c r="D161" s="506">
        <v>45309.39097222222</v>
      </c>
      <c r="E161" s="509"/>
      <c r="F161" s="509"/>
      <c r="G161" s="509"/>
      <c r="H161" s="509"/>
    </row>
    <row r="162">
      <c r="A162" s="507">
        <v>1.36839135E8</v>
      </c>
      <c r="B162" s="163" t="s">
        <v>23343</v>
      </c>
      <c r="C162" s="163" t="s">
        <v>23343</v>
      </c>
      <c r="D162" s="506">
        <v>45309.535416666666</v>
      </c>
      <c r="E162" s="509"/>
      <c r="F162" s="509"/>
      <c r="G162" s="509"/>
      <c r="H162" s="509"/>
    </row>
    <row r="163">
      <c r="A163" s="507">
        <v>1.36910851E8</v>
      </c>
      <c r="B163" s="163" t="s">
        <v>23344</v>
      </c>
      <c r="C163" s="163" t="s">
        <v>23344</v>
      </c>
      <c r="D163" s="506">
        <v>45310.259722222225</v>
      </c>
      <c r="E163" s="509"/>
      <c r="F163" s="509"/>
      <c r="G163" s="509"/>
      <c r="H163" s="509"/>
    </row>
    <row r="164">
      <c r="A164" s="507">
        <v>1.36947188E8</v>
      </c>
      <c r="B164" s="163" t="s">
        <v>23345</v>
      </c>
      <c r="C164" s="163" t="s">
        <v>23345</v>
      </c>
      <c r="D164" s="506">
        <v>45310.60486111111</v>
      </c>
      <c r="E164" s="163" t="s">
        <v>23346</v>
      </c>
      <c r="F164" s="163" t="s">
        <v>23347</v>
      </c>
      <c r="G164" s="163" t="s">
        <v>645</v>
      </c>
      <c r="H164" s="163" t="s">
        <v>23348</v>
      </c>
    </row>
    <row r="165">
      <c r="A165" s="507">
        <v>1.36955463E8</v>
      </c>
      <c r="B165" s="163" t="s">
        <v>23349</v>
      </c>
      <c r="C165" s="163" t="s">
        <v>23349</v>
      </c>
      <c r="D165" s="506">
        <v>45310.67013888889</v>
      </c>
      <c r="E165" s="509"/>
      <c r="F165" s="509"/>
      <c r="G165" s="509"/>
      <c r="H165" s="509"/>
    </row>
    <row r="166">
      <c r="A166" s="507">
        <v>1.36991154E8</v>
      </c>
      <c r="B166" s="163" t="s">
        <v>23350</v>
      </c>
      <c r="C166" s="163" t="s">
        <v>23350</v>
      </c>
      <c r="D166" s="506">
        <v>45310.90694444445</v>
      </c>
      <c r="E166" s="163" t="s">
        <v>15354</v>
      </c>
      <c r="F166" s="163" t="s">
        <v>23351</v>
      </c>
      <c r="G166" s="163" t="s">
        <v>23220</v>
      </c>
      <c r="H166" s="163" t="s">
        <v>21005</v>
      </c>
    </row>
    <row r="167">
      <c r="A167" s="507">
        <v>1.37001975E8</v>
      </c>
      <c r="B167" s="163" t="s">
        <v>23352</v>
      </c>
      <c r="C167" s="163" t="s">
        <v>23352</v>
      </c>
      <c r="D167" s="506">
        <v>45310.99652777778</v>
      </c>
      <c r="E167" s="509"/>
      <c r="F167" s="509"/>
      <c r="G167" s="509"/>
      <c r="H167" s="509"/>
    </row>
    <row r="168">
      <c r="A168" s="507">
        <v>1.37096576E8</v>
      </c>
      <c r="B168" s="163" t="s">
        <v>23353</v>
      </c>
      <c r="C168" s="163" t="s">
        <v>23353</v>
      </c>
      <c r="D168" s="506">
        <v>45311.919444444444</v>
      </c>
      <c r="E168" s="163" t="s">
        <v>4702</v>
      </c>
      <c r="F168" s="163" t="s">
        <v>1385</v>
      </c>
      <c r="G168" s="163" t="s">
        <v>23354</v>
      </c>
      <c r="H168" s="163" t="s">
        <v>23353</v>
      </c>
    </row>
    <row r="169">
      <c r="A169" s="507">
        <v>1.37146131E8</v>
      </c>
      <c r="B169" s="163" t="s">
        <v>23355</v>
      </c>
      <c r="C169" s="163" t="s">
        <v>23355</v>
      </c>
      <c r="D169" s="506">
        <v>45312.513194444444</v>
      </c>
      <c r="E169" s="163" t="s">
        <v>6525</v>
      </c>
      <c r="F169" s="163" t="s">
        <v>23356</v>
      </c>
      <c r="G169" s="163" t="s">
        <v>23357</v>
      </c>
      <c r="H169" s="163" t="s">
        <v>23358</v>
      </c>
    </row>
    <row r="170">
      <c r="A170" s="507">
        <v>1.37172547E8</v>
      </c>
      <c r="B170" s="163" t="s">
        <v>23359</v>
      </c>
      <c r="C170" s="163" t="s">
        <v>23359</v>
      </c>
      <c r="D170" s="506">
        <v>45312.68263888889</v>
      </c>
      <c r="E170" s="509"/>
      <c r="F170" s="509"/>
      <c r="G170" s="509"/>
      <c r="H170" s="509"/>
    </row>
    <row r="171">
      <c r="A171" s="507">
        <v>1.37178992E8</v>
      </c>
      <c r="B171" s="163" t="s">
        <v>23360</v>
      </c>
      <c r="C171" s="163" t="s">
        <v>23360</v>
      </c>
      <c r="D171" s="506">
        <v>45312.72638888889</v>
      </c>
      <c r="E171" s="163" t="s">
        <v>21014</v>
      </c>
      <c r="F171" s="163" t="s">
        <v>23361</v>
      </c>
      <c r="G171" s="163" t="s">
        <v>23362</v>
      </c>
      <c r="H171" s="163" t="s">
        <v>21013</v>
      </c>
    </row>
    <row r="172">
      <c r="A172" s="507">
        <v>1.37710187E8</v>
      </c>
      <c r="B172" s="163" t="s">
        <v>23363</v>
      </c>
      <c r="C172" s="163" t="s">
        <v>23363</v>
      </c>
      <c r="D172" s="506">
        <v>45314.93680555555</v>
      </c>
      <c r="E172" s="163" t="s">
        <v>19963</v>
      </c>
      <c r="F172" s="163" t="s">
        <v>23364</v>
      </c>
      <c r="G172" s="163" t="s">
        <v>23365</v>
      </c>
      <c r="H172" s="163" t="s">
        <v>21016</v>
      </c>
    </row>
    <row r="173">
      <c r="A173" s="507">
        <v>1.37711448E8</v>
      </c>
      <c r="B173" s="163" t="s">
        <v>20834</v>
      </c>
      <c r="C173" s="163" t="s">
        <v>20834</v>
      </c>
      <c r="D173" s="506">
        <v>45314.938888888886</v>
      </c>
      <c r="E173" s="509"/>
      <c r="F173" s="509"/>
      <c r="G173" s="509"/>
      <c r="H173" s="509"/>
    </row>
    <row r="174">
      <c r="A174" s="507">
        <v>1.37797688E8</v>
      </c>
      <c r="B174" s="163" t="s">
        <v>23366</v>
      </c>
      <c r="C174" s="163" t="s">
        <v>23366</v>
      </c>
      <c r="D174" s="506">
        <v>45315.42847222222</v>
      </c>
      <c r="E174" s="509"/>
      <c r="F174" s="509"/>
      <c r="G174" s="509"/>
      <c r="H174" s="509"/>
    </row>
    <row r="175">
      <c r="A175" s="507">
        <v>1.37871381E8</v>
      </c>
      <c r="B175" s="163" t="s">
        <v>23367</v>
      </c>
      <c r="C175" s="163" t="s">
        <v>23367</v>
      </c>
      <c r="D175" s="506">
        <v>45315.754166666666</v>
      </c>
      <c r="E175" s="163" t="s">
        <v>23368</v>
      </c>
      <c r="F175" s="163" t="s">
        <v>23369</v>
      </c>
      <c r="G175" s="163" t="s">
        <v>23367</v>
      </c>
      <c r="H175" s="163" t="s">
        <v>23370</v>
      </c>
    </row>
    <row r="176">
      <c r="A176" s="507">
        <v>1.37980191E8</v>
      </c>
      <c r="B176" s="163" t="s">
        <v>20862</v>
      </c>
      <c r="C176" s="163" t="s">
        <v>20862</v>
      </c>
      <c r="D176" s="506">
        <v>45316.2875</v>
      </c>
      <c r="E176" s="509"/>
      <c r="F176" s="509"/>
      <c r="G176" s="509"/>
      <c r="H176" s="509"/>
    </row>
    <row r="177">
      <c r="A177" s="507">
        <v>1.38014783E8</v>
      </c>
      <c r="B177" s="163" t="s">
        <v>23371</v>
      </c>
      <c r="C177" s="163" t="s">
        <v>23371</v>
      </c>
      <c r="D177" s="506">
        <v>45316.50763888889</v>
      </c>
      <c r="E177" s="509"/>
      <c r="F177" s="509"/>
      <c r="G177" s="509"/>
      <c r="H177" s="509"/>
    </row>
    <row r="178">
      <c r="A178" s="507">
        <v>1.38116612E8</v>
      </c>
      <c r="B178" s="163" t="s">
        <v>23372</v>
      </c>
      <c r="C178" s="163" t="s">
        <v>23372</v>
      </c>
      <c r="D178" s="506">
        <v>45316.84166666667</v>
      </c>
      <c r="E178" s="163" t="s">
        <v>23373</v>
      </c>
      <c r="F178" s="163" t="s">
        <v>23168</v>
      </c>
      <c r="G178" s="163" t="s">
        <v>22959</v>
      </c>
      <c r="H178" s="163" t="s">
        <v>23374</v>
      </c>
    </row>
    <row r="179">
      <c r="A179" s="507">
        <v>1.38476979E8</v>
      </c>
      <c r="B179" s="163" t="s">
        <v>23375</v>
      </c>
      <c r="C179" s="163" t="s">
        <v>23375</v>
      </c>
      <c r="D179" s="506">
        <v>45318.93472222222</v>
      </c>
      <c r="E179" s="509"/>
      <c r="F179" s="509"/>
      <c r="G179" s="509"/>
      <c r="H179" s="509"/>
    </row>
    <row r="180">
      <c r="A180" s="507">
        <v>1.38609527E8</v>
      </c>
      <c r="B180" s="163" t="s">
        <v>23376</v>
      </c>
      <c r="C180" s="163" t="s">
        <v>23376</v>
      </c>
      <c r="D180" s="506">
        <v>45319.868055555555</v>
      </c>
      <c r="E180" s="163" t="s">
        <v>21020</v>
      </c>
      <c r="F180" s="163" t="s">
        <v>23046</v>
      </c>
      <c r="G180" s="163" t="s">
        <v>23377</v>
      </c>
      <c r="H180" s="163" t="s">
        <v>21019</v>
      </c>
    </row>
    <row r="181">
      <c r="A181" s="507">
        <v>1.38680781E8</v>
      </c>
      <c r="B181" s="163" t="s">
        <v>23378</v>
      </c>
      <c r="C181" s="163" t="s">
        <v>23378</v>
      </c>
      <c r="D181" s="506">
        <v>45320.52847222222</v>
      </c>
      <c r="E181" s="163" t="s">
        <v>21022</v>
      </c>
      <c r="F181" s="163" t="s">
        <v>23379</v>
      </c>
      <c r="G181" s="163" t="s">
        <v>23380</v>
      </c>
      <c r="H181" s="163" t="s">
        <v>23381</v>
      </c>
    </row>
    <row r="182">
      <c r="A182" s="507">
        <v>1.38904926E8</v>
      </c>
      <c r="B182" s="163" t="s">
        <v>23382</v>
      </c>
      <c r="C182" s="163" t="s">
        <v>23382</v>
      </c>
      <c r="D182" s="506">
        <v>45321.94027777778</v>
      </c>
      <c r="E182" s="163" t="s">
        <v>21024</v>
      </c>
      <c r="F182" s="163" t="s">
        <v>23383</v>
      </c>
      <c r="G182" s="163" t="s">
        <v>23384</v>
      </c>
      <c r="H182" s="163" t="s">
        <v>23385</v>
      </c>
    </row>
    <row r="183">
      <c r="A183" s="507">
        <v>1.39101466E8</v>
      </c>
      <c r="B183" s="163" t="s">
        <v>23386</v>
      </c>
      <c r="C183" s="163" t="s">
        <v>23386</v>
      </c>
      <c r="D183" s="506">
        <v>45323.57777777778</v>
      </c>
      <c r="E183" s="163" t="s">
        <v>23387</v>
      </c>
      <c r="F183" s="163" t="s">
        <v>23388</v>
      </c>
      <c r="G183" s="163" t="s">
        <v>23389</v>
      </c>
      <c r="H183" s="163" t="s">
        <v>21027</v>
      </c>
    </row>
    <row r="184">
      <c r="A184" s="507">
        <v>1.3927335E8</v>
      </c>
      <c r="B184" s="163" t="s">
        <v>23390</v>
      </c>
      <c r="C184" s="163" t="s">
        <v>23390</v>
      </c>
      <c r="D184" s="506">
        <v>45324.6875</v>
      </c>
      <c r="E184" s="163" t="s">
        <v>23391</v>
      </c>
      <c r="F184" s="163" t="s">
        <v>23392</v>
      </c>
      <c r="G184" s="163" t="s">
        <v>23393</v>
      </c>
      <c r="H184" s="163" t="s">
        <v>23394</v>
      </c>
    </row>
    <row r="185">
      <c r="A185" s="507">
        <v>1.39408798E8</v>
      </c>
      <c r="B185" s="163" t="s">
        <v>23395</v>
      </c>
      <c r="C185" s="163" t="s">
        <v>23395</v>
      </c>
      <c r="D185" s="506">
        <v>45325.64861111111</v>
      </c>
      <c r="E185" s="163" t="s">
        <v>23396</v>
      </c>
      <c r="F185" s="163" t="s">
        <v>23397</v>
      </c>
      <c r="G185" s="163" t="s">
        <v>23398</v>
      </c>
      <c r="H185" s="163" t="s">
        <v>23399</v>
      </c>
    </row>
    <row r="186">
      <c r="A186" s="507">
        <v>1.39451283E8</v>
      </c>
      <c r="B186" s="163" t="s">
        <v>21028</v>
      </c>
      <c r="C186" s="163" t="s">
        <v>21028</v>
      </c>
      <c r="D186" s="506">
        <v>45325.86388888889</v>
      </c>
      <c r="E186" s="163" t="s">
        <v>21029</v>
      </c>
      <c r="F186" s="163" t="s">
        <v>23400</v>
      </c>
      <c r="G186" s="163" t="s">
        <v>23401</v>
      </c>
      <c r="H186" s="163" t="s">
        <v>23402</v>
      </c>
    </row>
    <row r="187">
      <c r="A187" s="507">
        <v>1.3954731E8</v>
      </c>
      <c r="B187" s="163" t="s">
        <v>23403</v>
      </c>
      <c r="C187" s="163" t="s">
        <v>23403</v>
      </c>
      <c r="D187" s="506">
        <v>45326.62986111111</v>
      </c>
      <c r="E187" s="163" t="s">
        <v>23404</v>
      </c>
      <c r="F187" s="163" t="s">
        <v>21355</v>
      </c>
      <c r="G187" s="163" t="s">
        <v>23405</v>
      </c>
      <c r="H187" s="163" t="s">
        <v>23406</v>
      </c>
    </row>
    <row r="188">
      <c r="A188" s="507">
        <v>1.3970555E8</v>
      </c>
      <c r="B188" s="163" t="s">
        <v>23407</v>
      </c>
      <c r="C188" s="163" t="s">
        <v>23407</v>
      </c>
      <c r="D188" s="506">
        <v>45327.756944444445</v>
      </c>
      <c r="E188" s="163" t="s">
        <v>23408</v>
      </c>
      <c r="F188" s="163" t="s">
        <v>23409</v>
      </c>
      <c r="G188" s="163" t="s">
        <v>23410</v>
      </c>
      <c r="H188" s="163" t="s">
        <v>23411</v>
      </c>
    </row>
    <row r="189">
      <c r="A189" s="507">
        <v>1.39732093E8</v>
      </c>
      <c r="B189" s="163" t="s">
        <v>23412</v>
      </c>
      <c r="C189" s="163" t="s">
        <v>23412</v>
      </c>
      <c r="D189" s="506">
        <v>45327.881944444445</v>
      </c>
      <c r="E189" s="163" t="s">
        <v>23413</v>
      </c>
      <c r="F189" s="163" t="s">
        <v>23414</v>
      </c>
      <c r="G189" s="163" t="s">
        <v>23415</v>
      </c>
      <c r="H189" s="163" t="s">
        <v>23416</v>
      </c>
    </row>
    <row r="190">
      <c r="A190" s="507">
        <v>1.39778278E8</v>
      </c>
      <c r="B190" s="163" t="s">
        <v>23417</v>
      </c>
      <c r="C190" s="163" t="s">
        <v>23417</v>
      </c>
      <c r="D190" s="506">
        <v>45328.413194444445</v>
      </c>
      <c r="E190" s="163" t="s">
        <v>23418</v>
      </c>
      <c r="F190" s="163" t="s">
        <v>23419</v>
      </c>
      <c r="G190" s="163" t="s">
        <v>23420</v>
      </c>
      <c r="H190" s="163" t="s">
        <v>23421</v>
      </c>
    </row>
    <row r="191">
      <c r="A191" s="507">
        <v>1.39800009E8</v>
      </c>
      <c r="B191" s="163" t="s">
        <v>23422</v>
      </c>
      <c r="C191" s="163" t="s">
        <v>23422</v>
      </c>
      <c r="D191" s="506">
        <v>45328.5625</v>
      </c>
      <c r="E191" s="163" t="s">
        <v>23423</v>
      </c>
      <c r="F191" s="163" t="s">
        <v>23424</v>
      </c>
      <c r="G191" s="163" t="s">
        <v>23425</v>
      </c>
      <c r="H191" s="163" t="s">
        <v>23426</v>
      </c>
    </row>
    <row r="192">
      <c r="A192" s="507">
        <v>1.39946691E8</v>
      </c>
      <c r="B192" s="163" t="s">
        <v>23427</v>
      </c>
      <c r="C192" s="163" t="s">
        <v>23427</v>
      </c>
      <c r="D192" s="506">
        <v>45329.720138888886</v>
      </c>
      <c r="E192" s="163" t="s">
        <v>23428</v>
      </c>
      <c r="F192" s="163" t="s">
        <v>23429</v>
      </c>
      <c r="G192" s="163" t="s">
        <v>23430</v>
      </c>
      <c r="H192" s="163" t="s">
        <v>23431</v>
      </c>
    </row>
    <row r="193">
      <c r="A193" s="507">
        <v>1.39956504E8</v>
      </c>
      <c r="B193" s="163" t="s">
        <v>23432</v>
      </c>
      <c r="C193" s="163" t="s">
        <v>23432</v>
      </c>
      <c r="D193" s="506">
        <v>45329.777083333334</v>
      </c>
      <c r="E193" s="163" t="s">
        <v>21034</v>
      </c>
      <c r="F193" s="163" t="s">
        <v>23433</v>
      </c>
      <c r="G193" s="163" t="s">
        <v>23434</v>
      </c>
      <c r="H193" s="163" t="s">
        <v>23435</v>
      </c>
    </row>
    <row r="194">
      <c r="A194" s="507">
        <v>1.40120125E8</v>
      </c>
      <c r="B194" s="163" t="s">
        <v>23436</v>
      </c>
      <c r="C194" s="163" t="s">
        <v>23436</v>
      </c>
      <c r="D194" s="506">
        <v>45330.92986111111</v>
      </c>
      <c r="E194" s="509"/>
      <c r="F194" s="509"/>
      <c r="G194" s="509"/>
      <c r="H194" s="509"/>
    </row>
    <row r="195">
      <c r="A195" s="507">
        <v>1.40187876E8</v>
      </c>
      <c r="B195" s="163" t="s">
        <v>23437</v>
      </c>
      <c r="C195" s="163" t="s">
        <v>23437</v>
      </c>
      <c r="D195" s="506">
        <v>45331.592361111114</v>
      </c>
      <c r="E195" s="163" t="s">
        <v>17291</v>
      </c>
      <c r="F195" s="163" t="s">
        <v>23438</v>
      </c>
      <c r="G195" s="163" t="s">
        <v>23439</v>
      </c>
      <c r="H195" s="163" t="s">
        <v>23440</v>
      </c>
    </row>
    <row r="196">
      <c r="A196" s="507">
        <v>1.40433919E8</v>
      </c>
      <c r="B196" s="163" t="s">
        <v>21031</v>
      </c>
      <c r="C196" s="163" t="s">
        <v>21031</v>
      </c>
      <c r="D196" s="506">
        <v>45333.48472222222</v>
      </c>
      <c r="E196" s="163" t="s">
        <v>21032</v>
      </c>
      <c r="F196" s="163" t="s">
        <v>23441</v>
      </c>
      <c r="G196" s="163" t="s">
        <v>23442</v>
      </c>
      <c r="H196" s="163" t="s">
        <v>21031</v>
      </c>
    </row>
    <row r="197">
      <c r="A197" s="507">
        <v>1.40602853E8</v>
      </c>
      <c r="B197" s="163" t="s">
        <v>23443</v>
      </c>
      <c r="C197" s="163" t="s">
        <v>23443</v>
      </c>
      <c r="D197" s="506">
        <v>45334.76180555556</v>
      </c>
      <c r="E197" s="163" t="s">
        <v>23444</v>
      </c>
      <c r="F197" s="163" t="s">
        <v>23224</v>
      </c>
      <c r="G197" s="163" t="s">
        <v>23445</v>
      </c>
      <c r="H197" s="163" t="s">
        <v>23446</v>
      </c>
    </row>
    <row r="198">
      <c r="A198" s="507">
        <v>1.40768201E8</v>
      </c>
      <c r="B198" s="163" t="s">
        <v>23447</v>
      </c>
      <c r="C198" s="163" t="s">
        <v>23447</v>
      </c>
      <c r="D198" s="506">
        <v>45336.114583333336</v>
      </c>
      <c r="E198" s="163" t="s">
        <v>23448</v>
      </c>
      <c r="F198" s="163" t="s">
        <v>23449</v>
      </c>
      <c r="G198" s="163" t="s">
        <v>23450</v>
      </c>
      <c r="H198" s="163" t="s">
        <v>23451</v>
      </c>
    </row>
    <row r="199">
      <c r="A199" s="507">
        <v>1.40908693E8</v>
      </c>
      <c r="B199" s="163" t="s">
        <v>23452</v>
      </c>
      <c r="C199" s="163" t="s">
        <v>23452</v>
      </c>
      <c r="D199" s="506">
        <v>45337.493055555555</v>
      </c>
      <c r="E199" s="163" t="s">
        <v>23453</v>
      </c>
      <c r="F199" s="163" t="s">
        <v>145</v>
      </c>
      <c r="G199" s="163" t="s">
        <v>23454</v>
      </c>
      <c r="H199" s="163" t="s">
        <v>23455</v>
      </c>
    </row>
    <row r="200">
      <c r="A200" s="507">
        <v>1.40936474E8</v>
      </c>
      <c r="B200" s="163" t="s">
        <v>23456</v>
      </c>
      <c r="C200" s="163" t="s">
        <v>23456</v>
      </c>
      <c r="D200" s="506">
        <v>45337.67083333333</v>
      </c>
      <c r="E200" s="163" t="s">
        <v>23457</v>
      </c>
      <c r="F200" s="163" t="s">
        <v>23458</v>
      </c>
      <c r="G200" s="163" t="s">
        <v>23459</v>
      </c>
      <c r="H200" s="163" t="s">
        <v>23456</v>
      </c>
    </row>
    <row r="201">
      <c r="A201" s="507">
        <v>1.40944647E8</v>
      </c>
      <c r="B201" s="163" t="s">
        <v>21035</v>
      </c>
      <c r="C201" s="163" t="s">
        <v>21035</v>
      </c>
      <c r="D201" s="506">
        <v>45337.72083333333</v>
      </c>
      <c r="E201" s="163" t="s">
        <v>21036</v>
      </c>
      <c r="F201" s="163" t="s">
        <v>23460</v>
      </c>
      <c r="G201" s="163" t="s">
        <v>23461</v>
      </c>
      <c r="H201" s="163" t="s">
        <v>23462</v>
      </c>
    </row>
    <row r="202">
      <c r="A202" s="507">
        <v>1.40965702E8</v>
      </c>
      <c r="B202" s="163" t="s">
        <v>23463</v>
      </c>
      <c r="C202" s="163" t="s">
        <v>23463</v>
      </c>
      <c r="D202" s="506">
        <v>45337.82847222222</v>
      </c>
      <c r="E202" s="163" t="s">
        <v>23464</v>
      </c>
      <c r="F202" s="163" t="s">
        <v>23465</v>
      </c>
      <c r="G202" s="163" t="s">
        <v>23466</v>
      </c>
      <c r="H202" s="163" t="s">
        <v>23467</v>
      </c>
    </row>
    <row r="203">
      <c r="A203" s="507">
        <v>1.411909E8</v>
      </c>
      <c r="B203" s="163" t="s">
        <v>21037</v>
      </c>
      <c r="C203" s="163" t="s">
        <v>21037</v>
      </c>
      <c r="D203" s="506">
        <v>45339.55486111111</v>
      </c>
      <c r="E203" s="163" t="s">
        <v>21038</v>
      </c>
      <c r="F203" s="163" t="s">
        <v>21037</v>
      </c>
      <c r="G203" s="163" t="s">
        <v>23468</v>
      </c>
      <c r="H203" s="163" t="s">
        <v>23469</v>
      </c>
    </row>
    <row r="204">
      <c r="A204" s="507">
        <v>1.41333327E8</v>
      </c>
      <c r="B204" s="163" t="s">
        <v>21025</v>
      </c>
      <c r="C204" s="163" t="s">
        <v>21025</v>
      </c>
      <c r="D204" s="506">
        <v>45340.58125</v>
      </c>
      <c r="E204" s="163" t="s">
        <v>21026</v>
      </c>
      <c r="F204" s="163" t="s">
        <v>23470</v>
      </c>
      <c r="G204" s="163" t="s">
        <v>23232</v>
      </c>
      <c r="H204" s="163" t="s">
        <v>23471</v>
      </c>
    </row>
    <row r="205">
      <c r="A205" s="507">
        <v>1.41350968E8</v>
      </c>
      <c r="B205" s="163" t="s">
        <v>23472</v>
      </c>
      <c r="C205" s="163" t="s">
        <v>23472</v>
      </c>
      <c r="D205" s="506">
        <v>45340.67916666667</v>
      </c>
      <c r="E205" s="163" t="s">
        <v>23473</v>
      </c>
      <c r="F205" s="163" t="s">
        <v>23474</v>
      </c>
      <c r="G205" s="163" t="s">
        <v>23475</v>
      </c>
      <c r="H205" s="163" t="s">
        <v>23472</v>
      </c>
    </row>
    <row r="206">
      <c r="A206" s="507">
        <v>1.41355664E8</v>
      </c>
      <c r="B206" s="163" t="s">
        <v>23476</v>
      </c>
      <c r="C206" s="163" t="s">
        <v>23476</v>
      </c>
      <c r="D206" s="506">
        <v>45340.70416666667</v>
      </c>
      <c r="E206" s="163" t="s">
        <v>23477</v>
      </c>
      <c r="F206" s="163" t="s">
        <v>23478</v>
      </c>
      <c r="G206" s="163" t="s">
        <v>23479</v>
      </c>
      <c r="H206" s="163" t="s">
        <v>23480</v>
      </c>
    </row>
    <row r="207">
      <c r="A207" s="507">
        <v>1.41480996E8</v>
      </c>
      <c r="B207" s="163" t="s">
        <v>23481</v>
      </c>
      <c r="C207" s="163" t="s">
        <v>23481</v>
      </c>
      <c r="D207" s="506">
        <v>45341.666666666664</v>
      </c>
      <c r="E207" s="163" t="s">
        <v>21040</v>
      </c>
      <c r="F207" s="163" t="s">
        <v>23482</v>
      </c>
      <c r="G207" s="163" t="s">
        <v>23483</v>
      </c>
      <c r="H207" s="163" t="s">
        <v>23484</v>
      </c>
    </row>
    <row r="208">
      <c r="A208" s="507">
        <v>1.41482133E8</v>
      </c>
      <c r="B208" s="163" t="s">
        <v>825</v>
      </c>
      <c r="C208" s="163" t="s">
        <v>825</v>
      </c>
      <c r="D208" s="506">
        <v>45341.67361111111</v>
      </c>
      <c r="E208" s="163" t="s">
        <v>21042</v>
      </c>
      <c r="F208" s="163" t="s">
        <v>23485</v>
      </c>
      <c r="G208" s="163" t="s">
        <v>22451</v>
      </c>
      <c r="H208" s="163" t="s">
        <v>23486</v>
      </c>
    </row>
    <row r="209">
      <c r="A209" s="507">
        <v>1.42575787E8</v>
      </c>
      <c r="B209" s="163" t="s">
        <v>23487</v>
      </c>
      <c r="C209" s="163" t="s">
        <v>23487</v>
      </c>
      <c r="D209" s="506">
        <v>45344.777083333334</v>
      </c>
      <c r="E209" s="509"/>
      <c r="F209" s="509"/>
      <c r="G209" s="509"/>
      <c r="H209" s="509"/>
    </row>
    <row r="210">
      <c r="A210" s="507">
        <v>1.43015057E8</v>
      </c>
      <c r="B210" s="163" t="s">
        <v>23488</v>
      </c>
      <c r="C210" s="163" t="s">
        <v>23488</v>
      </c>
      <c r="D210" s="506">
        <v>45346.69583333333</v>
      </c>
      <c r="E210" s="163" t="s">
        <v>23489</v>
      </c>
      <c r="F210" s="163" t="s">
        <v>23490</v>
      </c>
      <c r="G210" s="163" t="s">
        <v>23491</v>
      </c>
      <c r="H210" s="163" t="s">
        <v>23492</v>
      </c>
    </row>
    <row r="211">
      <c r="A211" s="507">
        <v>1.4328816E8</v>
      </c>
      <c r="B211" s="163" t="s">
        <v>21043</v>
      </c>
      <c r="C211" s="163" t="s">
        <v>21043</v>
      </c>
      <c r="D211" s="506">
        <v>45348.413194444445</v>
      </c>
      <c r="E211" s="163" t="s">
        <v>20642</v>
      </c>
      <c r="F211" s="163" t="s">
        <v>23493</v>
      </c>
      <c r="G211" s="163" t="s">
        <v>23494</v>
      </c>
      <c r="H211" s="163" t="s">
        <v>23495</v>
      </c>
    </row>
    <row r="212">
      <c r="A212" s="507">
        <v>1.43349615E8</v>
      </c>
      <c r="B212" s="163" t="s">
        <v>23274</v>
      </c>
      <c r="C212" s="163" t="s">
        <v>23274</v>
      </c>
      <c r="D212" s="506">
        <v>45348.71805555555</v>
      </c>
      <c r="E212" s="163" t="s">
        <v>23496</v>
      </c>
      <c r="F212" s="163" t="s">
        <v>23497</v>
      </c>
      <c r="G212" s="163" t="s">
        <v>23498</v>
      </c>
      <c r="H212" s="163" t="s">
        <v>23499</v>
      </c>
    </row>
    <row r="213">
      <c r="A213" s="507">
        <v>1.43786247E8</v>
      </c>
      <c r="B213" s="163" t="s">
        <v>21044</v>
      </c>
      <c r="C213" s="163" t="s">
        <v>21044</v>
      </c>
      <c r="D213" s="506">
        <v>45351.57152777778</v>
      </c>
      <c r="E213" s="163" t="s">
        <v>21045</v>
      </c>
      <c r="F213" s="163" t="s">
        <v>23500</v>
      </c>
      <c r="G213" s="163" t="s">
        <v>22959</v>
      </c>
      <c r="H213" s="163" t="s">
        <v>23501</v>
      </c>
    </row>
    <row r="214">
      <c r="A214" s="507">
        <v>1.44026182E8</v>
      </c>
      <c r="B214" s="163" t="s">
        <v>20860</v>
      </c>
      <c r="C214" s="163" t="s">
        <v>20860</v>
      </c>
      <c r="D214" s="506">
        <v>45352.98819444444</v>
      </c>
      <c r="E214" s="163" t="s">
        <v>23502</v>
      </c>
      <c r="F214" s="163" t="s">
        <v>23503</v>
      </c>
      <c r="G214" s="163" t="s">
        <v>23504</v>
      </c>
      <c r="H214" s="163" t="s">
        <v>23505</v>
      </c>
    </row>
    <row r="215">
      <c r="A215" s="507">
        <v>1.44331209E8</v>
      </c>
      <c r="B215" s="163" t="s">
        <v>23506</v>
      </c>
      <c r="C215" s="163" t="s">
        <v>23506</v>
      </c>
      <c r="D215" s="506">
        <v>45355.0125</v>
      </c>
      <c r="E215" s="163" t="s">
        <v>5693</v>
      </c>
      <c r="F215" s="163" t="s">
        <v>23507</v>
      </c>
      <c r="G215" s="163" t="s">
        <v>23507</v>
      </c>
      <c r="H215" s="163" t="s">
        <v>23508</v>
      </c>
    </row>
    <row r="216">
      <c r="A216" s="507">
        <v>1.44378754E8</v>
      </c>
      <c r="B216" s="163" t="s">
        <v>21046</v>
      </c>
      <c r="C216" s="163" t="s">
        <v>21046</v>
      </c>
      <c r="D216" s="506">
        <v>45355.540972222225</v>
      </c>
      <c r="E216" s="163" t="s">
        <v>19001</v>
      </c>
      <c r="F216" s="163" t="s">
        <v>23509</v>
      </c>
      <c r="G216" s="163" t="s">
        <v>23510</v>
      </c>
      <c r="H216" s="163" t="s">
        <v>23511</v>
      </c>
    </row>
    <row r="217">
      <c r="A217" s="507">
        <v>1.44654469E8</v>
      </c>
      <c r="B217" s="163" t="s">
        <v>23512</v>
      </c>
      <c r="C217" s="163" t="s">
        <v>23512</v>
      </c>
      <c r="D217" s="506">
        <v>45356.657638888886</v>
      </c>
      <c r="E217" s="509"/>
      <c r="F217" s="509"/>
      <c r="G217" s="509"/>
      <c r="H217" s="509"/>
    </row>
    <row r="218">
      <c r="A218" s="507">
        <v>1.45140181E8</v>
      </c>
      <c r="B218" s="163" t="s">
        <v>23513</v>
      </c>
      <c r="C218" s="163" t="s">
        <v>23513</v>
      </c>
      <c r="D218" s="506">
        <v>45357.73402777778</v>
      </c>
      <c r="E218" s="163" t="s">
        <v>17943</v>
      </c>
      <c r="F218" s="163" t="s">
        <v>23514</v>
      </c>
      <c r="G218" s="163" t="s">
        <v>23515</v>
      </c>
      <c r="H218" s="163" t="s">
        <v>23516</v>
      </c>
    </row>
    <row r="219">
      <c r="A219" s="507">
        <v>1.45183977E8</v>
      </c>
      <c r="B219" s="163" t="s">
        <v>21048</v>
      </c>
      <c r="C219" s="163" t="s">
        <v>21048</v>
      </c>
      <c r="D219" s="506">
        <v>45357.850694444445</v>
      </c>
      <c r="E219" s="163" t="s">
        <v>21049</v>
      </c>
      <c r="F219" s="163" t="s">
        <v>23517</v>
      </c>
      <c r="G219" s="163" t="s">
        <v>23518</v>
      </c>
      <c r="H219" s="163" t="s">
        <v>23519</v>
      </c>
    </row>
    <row r="220">
      <c r="A220" s="507">
        <v>1.46204593E8</v>
      </c>
      <c r="B220" s="163" t="s">
        <v>23520</v>
      </c>
      <c r="C220" s="163" t="s">
        <v>23520</v>
      </c>
      <c r="D220" s="506">
        <v>45362.583333333336</v>
      </c>
      <c r="E220" s="163" t="s">
        <v>21051</v>
      </c>
      <c r="F220" s="163" t="s">
        <v>23521</v>
      </c>
      <c r="G220" s="163" t="s">
        <v>23071</v>
      </c>
      <c r="H220" s="163" t="s">
        <v>21050</v>
      </c>
    </row>
    <row r="221">
      <c r="A221" s="507">
        <v>1.4640633E8</v>
      </c>
      <c r="B221" s="163" t="s">
        <v>23522</v>
      </c>
      <c r="C221" s="163" t="s">
        <v>23522</v>
      </c>
      <c r="D221" s="506">
        <v>45363.70138888889</v>
      </c>
      <c r="E221" s="163" t="s">
        <v>21053</v>
      </c>
      <c r="F221" s="163" t="s">
        <v>23523</v>
      </c>
      <c r="G221" s="163" t="s">
        <v>23524</v>
      </c>
      <c r="H221" s="163" t="s">
        <v>23525</v>
      </c>
    </row>
    <row r="222">
      <c r="A222" s="507">
        <v>1.46700553E8</v>
      </c>
      <c r="B222" s="163" t="s">
        <v>23526</v>
      </c>
      <c r="C222" s="163" t="s">
        <v>23526</v>
      </c>
      <c r="D222" s="506">
        <v>45365.40625</v>
      </c>
      <c r="E222" s="163" t="s">
        <v>23527</v>
      </c>
      <c r="F222" s="163" t="s">
        <v>23528</v>
      </c>
      <c r="G222" s="163" t="s">
        <v>23529</v>
      </c>
      <c r="H222" s="163" t="s">
        <v>21054</v>
      </c>
    </row>
    <row r="223">
      <c r="A223" s="507">
        <v>1.46889525E8</v>
      </c>
      <c r="B223" s="163" t="s">
        <v>23530</v>
      </c>
      <c r="C223" s="163" t="s">
        <v>23530</v>
      </c>
      <c r="D223" s="506">
        <v>45366.52777777778</v>
      </c>
      <c r="E223" s="163" t="s">
        <v>21058</v>
      </c>
      <c r="F223" s="163" t="s">
        <v>23531</v>
      </c>
      <c r="G223" s="163" t="s">
        <v>23532</v>
      </c>
      <c r="H223" s="163" t="s">
        <v>23533</v>
      </c>
    </row>
    <row r="224">
      <c r="A224" s="507">
        <v>1.47313908E8</v>
      </c>
      <c r="B224" s="163" t="s">
        <v>23534</v>
      </c>
      <c r="C224" s="163" t="s">
        <v>23534</v>
      </c>
      <c r="D224" s="506">
        <v>45368.95</v>
      </c>
      <c r="E224" s="163" t="s">
        <v>21060</v>
      </c>
      <c r="F224" s="163" t="s">
        <v>23535</v>
      </c>
      <c r="G224" s="163" t="s">
        <v>23536</v>
      </c>
      <c r="H224" s="163" t="s">
        <v>21059</v>
      </c>
    </row>
    <row r="225">
      <c r="A225" s="507">
        <v>1.47400435E8</v>
      </c>
      <c r="B225" s="163" t="s">
        <v>23537</v>
      </c>
      <c r="C225" s="163" t="s">
        <v>23537</v>
      </c>
      <c r="D225" s="506">
        <v>45369.683333333334</v>
      </c>
      <c r="E225" s="163" t="s">
        <v>21062</v>
      </c>
      <c r="F225" s="163" t="s">
        <v>21061</v>
      </c>
      <c r="G225" s="163" t="s">
        <v>23538</v>
      </c>
      <c r="H225" s="163" t="s">
        <v>23539</v>
      </c>
    </row>
    <row r="226">
      <c r="A226" s="507">
        <v>1.47617994E8</v>
      </c>
      <c r="B226" s="163" t="s">
        <v>23540</v>
      </c>
      <c r="C226" s="163" t="s">
        <v>23540</v>
      </c>
      <c r="D226" s="506">
        <v>45371.03958333333</v>
      </c>
      <c r="E226" s="509"/>
      <c r="F226" s="509"/>
      <c r="G226" s="509"/>
      <c r="H226" s="509"/>
    </row>
    <row r="227">
      <c r="A227" s="507">
        <v>1.47828515E8</v>
      </c>
      <c r="B227" s="163" t="s">
        <v>21063</v>
      </c>
      <c r="C227" s="163" t="s">
        <v>21063</v>
      </c>
      <c r="D227" s="506">
        <v>45372.66736111111</v>
      </c>
      <c r="E227" s="163" t="s">
        <v>21064</v>
      </c>
      <c r="F227" s="163" t="s">
        <v>21063</v>
      </c>
      <c r="G227" s="163" t="s">
        <v>23541</v>
      </c>
      <c r="H227" s="163" t="s">
        <v>23542</v>
      </c>
    </row>
    <row r="228">
      <c r="A228" s="507">
        <v>1.4796374E8</v>
      </c>
      <c r="B228" s="163" t="s">
        <v>21065</v>
      </c>
      <c r="C228" s="163" t="s">
        <v>21065</v>
      </c>
      <c r="D228" s="506">
        <v>45373.70694444444</v>
      </c>
      <c r="E228" s="163" t="s">
        <v>21066</v>
      </c>
      <c r="F228" s="163" t="s">
        <v>23543</v>
      </c>
      <c r="G228" s="163" t="s">
        <v>23204</v>
      </c>
      <c r="H228" s="163" t="s">
        <v>23544</v>
      </c>
    </row>
    <row r="229">
      <c r="A229" s="507">
        <v>1.48069001E8</v>
      </c>
      <c r="B229" s="163" t="s">
        <v>23545</v>
      </c>
      <c r="C229" s="163" t="s">
        <v>23545</v>
      </c>
      <c r="D229" s="506">
        <v>45374.549305555556</v>
      </c>
      <c r="E229" s="163" t="s">
        <v>23546</v>
      </c>
      <c r="F229" s="163" t="s">
        <v>23547</v>
      </c>
      <c r="G229" s="163" t="s">
        <v>23548</v>
      </c>
      <c r="H229" s="163" t="s">
        <v>23549</v>
      </c>
    </row>
    <row r="230">
      <c r="A230" s="507">
        <v>1.49212825E8</v>
      </c>
      <c r="B230" s="163" t="s">
        <v>21067</v>
      </c>
      <c r="C230" s="163" t="s">
        <v>21067</v>
      </c>
      <c r="D230" s="506">
        <v>45378.72083333333</v>
      </c>
      <c r="E230" s="163" t="s">
        <v>21068</v>
      </c>
      <c r="F230" s="163" t="s">
        <v>23550</v>
      </c>
      <c r="G230" s="163" t="s">
        <v>23551</v>
      </c>
      <c r="H230" s="163" t="s">
        <v>23552</v>
      </c>
    </row>
    <row r="231">
      <c r="A231" s="507">
        <v>1.49562447E8</v>
      </c>
      <c r="B231" s="163" t="s">
        <v>23553</v>
      </c>
      <c r="C231" s="163" t="s">
        <v>23553</v>
      </c>
      <c r="D231" s="506">
        <v>45379.88611111111</v>
      </c>
      <c r="E231" s="163" t="s">
        <v>4679</v>
      </c>
      <c r="F231" s="163" t="s">
        <v>21069</v>
      </c>
      <c r="G231" s="163" t="s">
        <v>23554</v>
      </c>
      <c r="H231" s="163" t="s">
        <v>23555</v>
      </c>
    </row>
    <row r="232">
      <c r="A232" s="507">
        <v>1.49630274E8</v>
      </c>
      <c r="B232" s="163" t="s">
        <v>21070</v>
      </c>
      <c r="C232" s="163" t="s">
        <v>21070</v>
      </c>
      <c r="D232" s="506">
        <v>45380.18819444445</v>
      </c>
      <c r="E232" s="163" t="s">
        <v>23556</v>
      </c>
      <c r="F232" s="163" t="s">
        <v>23557</v>
      </c>
      <c r="G232" s="163" t="s">
        <v>23558</v>
      </c>
      <c r="H232" s="163" t="s">
        <v>23559</v>
      </c>
    </row>
    <row r="233">
      <c r="A233" s="507">
        <v>1.49770427E8</v>
      </c>
      <c r="B233" s="163" t="s">
        <v>21072</v>
      </c>
      <c r="C233" s="163" t="s">
        <v>21072</v>
      </c>
      <c r="D233" s="506">
        <v>45380.75</v>
      </c>
      <c r="E233" s="163" t="s">
        <v>8004</v>
      </c>
      <c r="F233" s="163" t="s">
        <v>23560</v>
      </c>
      <c r="G233" s="163" t="s">
        <v>23561</v>
      </c>
      <c r="H233" s="163" t="s">
        <v>23562</v>
      </c>
    </row>
    <row r="234">
      <c r="A234" s="507">
        <v>1.50134455E8</v>
      </c>
      <c r="B234" s="163" t="s">
        <v>21074</v>
      </c>
      <c r="C234" s="163" t="s">
        <v>21074</v>
      </c>
      <c r="D234" s="506">
        <v>45382.48541666667</v>
      </c>
      <c r="E234" s="163" t="s">
        <v>21075</v>
      </c>
      <c r="F234" s="163" t="s">
        <v>23563</v>
      </c>
      <c r="G234" s="163" t="s">
        <v>23564</v>
      </c>
      <c r="H234" s="163" t="s">
        <v>21074</v>
      </c>
    </row>
    <row r="235">
      <c r="A235" s="507">
        <v>1.5017988E8</v>
      </c>
      <c r="B235" s="163" t="s">
        <v>21076</v>
      </c>
      <c r="C235" s="163" t="s">
        <v>21076</v>
      </c>
      <c r="D235" s="506">
        <v>45382.63055555556</v>
      </c>
      <c r="E235" s="163" t="s">
        <v>23565</v>
      </c>
      <c r="F235" s="163" t="s">
        <v>23566</v>
      </c>
      <c r="G235" s="163" t="s">
        <v>23201</v>
      </c>
      <c r="H235" s="163" t="s">
        <v>23567</v>
      </c>
    </row>
    <row r="236">
      <c r="A236" s="507">
        <v>1.50240184E8</v>
      </c>
      <c r="B236" s="163" t="s">
        <v>23568</v>
      </c>
      <c r="C236" s="163" t="s">
        <v>23568</v>
      </c>
      <c r="D236" s="506">
        <v>45382.83472222222</v>
      </c>
      <c r="E236" s="509"/>
      <c r="F236" s="509"/>
      <c r="G236" s="509"/>
      <c r="H236" s="509"/>
    </row>
    <row r="237">
      <c r="A237" s="507">
        <v>1.50262352E8</v>
      </c>
      <c r="B237" s="163" t="s">
        <v>23569</v>
      </c>
      <c r="C237" s="163" t="s">
        <v>23569</v>
      </c>
      <c r="D237" s="506">
        <v>45382.89513888889</v>
      </c>
      <c r="E237" s="509"/>
      <c r="F237" s="509"/>
      <c r="G237" s="509"/>
      <c r="H237" s="509"/>
    </row>
    <row r="238">
      <c r="A238" s="507">
        <v>1.50358546E8</v>
      </c>
      <c r="B238" s="163" t="s">
        <v>23570</v>
      </c>
      <c r="C238" s="163" t="s">
        <v>23570</v>
      </c>
      <c r="D238" s="506">
        <v>45383.52222222222</v>
      </c>
      <c r="E238" s="163" t="s">
        <v>6594</v>
      </c>
      <c r="F238" s="163" t="s">
        <v>23571</v>
      </c>
      <c r="G238" s="163" t="s">
        <v>23572</v>
      </c>
      <c r="H238" s="163" t="s">
        <v>23573</v>
      </c>
    </row>
    <row r="239">
      <c r="A239" s="507">
        <v>1.50633097E8</v>
      </c>
      <c r="B239" s="163" t="s">
        <v>21081</v>
      </c>
      <c r="C239" s="163" t="s">
        <v>21081</v>
      </c>
      <c r="D239" s="506">
        <v>45384.7625</v>
      </c>
      <c r="E239" s="163" t="s">
        <v>21083</v>
      </c>
      <c r="F239" s="163" t="s">
        <v>23574</v>
      </c>
      <c r="G239" s="163" t="s">
        <v>23575</v>
      </c>
      <c r="H239" s="163" t="s">
        <v>23576</v>
      </c>
    </row>
    <row r="240">
      <c r="A240" s="507">
        <v>1.51409281E8</v>
      </c>
      <c r="B240" s="163" t="s">
        <v>21086</v>
      </c>
      <c r="C240" s="163" t="s">
        <v>21086</v>
      </c>
      <c r="D240" s="506">
        <v>45389.63333333333</v>
      </c>
      <c r="E240" s="163" t="s">
        <v>21087</v>
      </c>
      <c r="F240" s="163" t="s">
        <v>23577</v>
      </c>
      <c r="G240" s="163" t="s">
        <v>23578</v>
      </c>
      <c r="H240" s="163" t="s">
        <v>23579</v>
      </c>
    </row>
    <row r="241">
      <c r="A241" s="507">
        <v>1.51585868E8</v>
      </c>
      <c r="B241" s="163" t="s">
        <v>23580</v>
      </c>
      <c r="C241" s="163" t="s">
        <v>23580</v>
      </c>
      <c r="D241" s="506">
        <v>45390.80972222222</v>
      </c>
      <c r="E241" s="163" t="s">
        <v>21085</v>
      </c>
      <c r="F241" s="163" t="s">
        <v>21084</v>
      </c>
      <c r="G241" s="163" t="s">
        <v>23581</v>
      </c>
      <c r="H241" s="163" t="s">
        <v>23582</v>
      </c>
    </row>
    <row r="242">
      <c r="A242" s="507">
        <v>1.5171704E8</v>
      </c>
      <c r="B242" s="163" t="s">
        <v>21088</v>
      </c>
      <c r="C242" s="163" t="s">
        <v>21088</v>
      </c>
      <c r="D242" s="506">
        <v>45391.78958333333</v>
      </c>
      <c r="E242" s="163" t="s">
        <v>21089</v>
      </c>
      <c r="F242" s="163" t="s">
        <v>23583</v>
      </c>
      <c r="G242" s="163" t="s">
        <v>23584</v>
      </c>
      <c r="H242" s="163" t="s">
        <v>23585</v>
      </c>
    </row>
    <row r="243">
      <c r="A243" s="507">
        <v>1.52203287E8</v>
      </c>
      <c r="B243" s="163" t="s">
        <v>23586</v>
      </c>
      <c r="C243" s="163" t="s">
        <v>23586</v>
      </c>
      <c r="D243" s="506">
        <v>45395.498611111114</v>
      </c>
      <c r="E243" s="163" t="s">
        <v>21091</v>
      </c>
      <c r="F243" s="163" t="s">
        <v>23587</v>
      </c>
      <c r="G243" s="163" t="s">
        <v>23588</v>
      </c>
      <c r="H243" s="163" t="s">
        <v>23589</v>
      </c>
    </row>
    <row r="244">
      <c r="A244" s="507">
        <v>1.52915939E8</v>
      </c>
      <c r="B244" s="163" t="s">
        <v>21092</v>
      </c>
      <c r="C244" s="163" t="s">
        <v>21092</v>
      </c>
      <c r="D244" s="506">
        <v>45400.71666666667</v>
      </c>
      <c r="E244" s="163" t="s">
        <v>23590</v>
      </c>
      <c r="F244" s="163" t="s">
        <v>23591</v>
      </c>
      <c r="G244" s="163" t="s">
        <v>23592</v>
      </c>
      <c r="H244" s="163" t="s">
        <v>23593</v>
      </c>
    </row>
    <row r="245">
      <c r="A245" s="507">
        <v>1.53067938E8</v>
      </c>
      <c r="B245" s="163" t="s">
        <v>23594</v>
      </c>
      <c r="C245" s="163" t="s">
        <v>23594</v>
      </c>
      <c r="D245" s="506">
        <v>45401.779861111114</v>
      </c>
      <c r="E245" s="163" t="s">
        <v>23595</v>
      </c>
      <c r="F245" s="163" t="s">
        <v>23207</v>
      </c>
      <c r="G245" s="163" t="s">
        <v>23130</v>
      </c>
      <c r="H245" s="163" t="s">
        <v>23596</v>
      </c>
    </row>
    <row r="246">
      <c r="A246" s="507">
        <v>1.53350047E8</v>
      </c>
      <c r="B246" s="163" t="s">
        <v>21134</v>
      </c>
      <c r="C246" s="163" t="s">
        <v>21134</v>
      </c>
      <c r="D246" s="506">
        <v>45403.73055555556</v>
      </c>
      <c r="E246" s="163" t="s">
        <v>20635</v>
      </c>
      <c r="F246" s="163" t="s">
        <v>23597</v>
      </c>
      <c r="G246" s="163" t="s">
        <v>23354</v>
      </c>
      <c r="H246" s="163" t="s">
        <v>21134</v>
      </c>
    </row>
    <row r="247">
      <c r="A247" s="507">
        <v>1.53488636E8</v>
      </c>
      <c r="B247" s="163" t="s">
        <v>21094</v>
      </c>
      <c r="C247" s="163" t="s">
        <v>21094</v>
      </c>
      <c r="D247" s="506">
        <v>45404.791666666664</v>
      </c>
      <c r="E247" s="163" t="s">
        <v>21095</v>
      </c>
      <c r="F247" s="163" t="s">
        <v>23598</v>
      </c>
      <c r="G247" s="163" t="s">
        <v>23599</v>
      </c>
      <c r="H247" s="163" t="s">
        <v>23600</v>
      </c>
    </row>
    <row r="248">
      <c r="A248" s="507">
        <v>1.53581329E8</v>
      </c>
      <c r="B248" s="163" t="s">
        <v>23601</v>
      </c>
      <c r="C248" s="163" t="s">
        <v>23601</v>
      </c>
      <c r="D248" s="506">
        <v>45405.620833333334</v>
      </c>
      <c r="E248" s="163" t="s">
        <v>21103</v>
      </c>
      <c r="F248" s="163" t="s">
        <v>23602</v>
      </c>
      <c r="G248" s="163" t="s">
        <v>23603</v>
      </c>
      <c r="H248" s="163" t="s">
        <v>23604</v>
      </c>
    </row>
    <row r="249">
      <c r="A249" s="507">
        <v>1.53665838E8</v>
      </c>
      <c r="B249" s="163" t="s">
        <v>23605</v>
      </c>
      <c r="C249" s="163" t="s">
        <v>23605</v>
      </c>
      <c r="D249" s="506">
        <v>45406.41388888889</v>
      </c>
      <c r="E249" s="163" t="s">
        <v>21097</v>
      </c>
      <c r="F249" s="163" t="s">
        <v>23606</v>
      </c>
      <c r="G249" s="163" t="s">
        <v>23607</v>
      </c>
      <c r="H249" s="163" t="s">
        <v>21096</v>
      </c>
    </row>
    <row r="250">
      <c r="A250" s="507">
        <v>1.53681488E8</v>
      </c>
      <c r="B250" s="163" t="s">
        <v>21098</v>
      </c>
      <c r="C250" s="163" t="s">
        <v>21098</v>
      </c>
      <c r="D250" s="506">
        <v>45406.53402777778</v>
      </c>
      <c r="E250" s="163" t="s">
        <v>21099</v>
      </c>
      <c r="F250" s="163" t="s">
        <v>23608</v>
      </c>
      <c r="G250" s="163" t="s">
        <v>23609</v>
      </c>
      <c r="H250" s="163" t="s">
        <v>23610</v>
      </c>
    </row>
    <row r="251">
      <c r="A251" s="507">
        <v>1.53720133E8</v>
      </c>
      <c r="B251" s="163" t="s">
        <v>21106</v>
      </c>
      <c r="C251" s="163" t="s">
        <v>21106</v>
      </c>
      <c r="D251" s="506">
        <v>45406.799305555556</v>
      </c>
      <c r="E251" s="163" t="s">
        <v>21107</v>
      </c>
      <c r="F251" s="163" t="s">
        <v>23611</v>
      </c>
      <c r="G251" s="163" t="s">
        <v>753</v>
      </c>
      <c r="H251" s="163" t="s">
        <v>23612</v>
      </c>
    </row>
    <row r="252">
      <c r="A252" s="507">
        <v>1.53740659E8</v>
      </c>
      <c r="B252" s="163" t="s">
        <v>21100</v>
      </c>
      <c r="C252" s="163" t="s">
        <v>21100</v>
      </c>
      <c r="D252" s="506">
        <v>45406.90902777778</v>
      </c>
      <c r="E252" s="163" t="s">
        <v>21101</v>
      </c>
      <c r="F252" s="163" t="s">
        <v>23613</v>
      </c>
      <c r="G252" s="163" t="s">
        <v>23614</v>
      </c>
      <c r="H252" s="163" t="s">
        <v>21100</v>
      </c>
    </row>
    <row r="253">
      <c r="A253" s="507">
        <v>1.5381477E8</v>
      </c>
      <c r="B253" s="163" t="s">
        <v>21104</v>
      </c>
      <c r="C253" s="163" t="s">
        <v>21104</v>
      </c>
      <c r="D253" s="506">
        <v>45407.68125</v>
      </c>
      <c r="E253" s="163" t="s">
        <v>21105</v>
      </c>
      <c r="F253" s="163" t="s">
        <v>23615</v>
      </c>
      <c r="G253" s="163" t="s">
        <v>23616</v>
      </c>
      <c r="H253" s="163" t="s">
        <v>23617</v>
      </c>
    </row>
    <row r="254">
      <c r="A254" s="507">
        <v>1.53960921E8</v>
      </c>
      <c r="B254" s="163" t="s">
        <v>21108</v>
      </c>
      <c r="C254" s="163" t="s">
        <v>21108</v>
      </c>
      <c r="D254" s="506">
        <v>45408.90972222222</v>
      </c>
      <c r="E254" s="163" t="s">
        <v>21109</v>
      </c>
      <c r="F254" s="163" t="s">
        <v>23618</v>
      </c>
      <c r="G254" s="163" t="s">
        <v>23293</v>
      </c>
      <c r="H254" s="163" t="s">
        <v>21108</v>
      </c>
    </row>
    <row r="255">
      <c r="A255" s="507">
        <v>1.54074416E8</v>
      </c>
      <c r="B255" s="163" t="s">
        <v>23619</v>
      </c>
      <c r="C255" s="163" t="s">
        <v>23619</v>
      </c>
      <c r="D255" s="506">
        <v>45409.93402777778</v>
      </c>
      <c r="E255" s="163" t="s">
        <v>21111</v>
      </c>
      <c r="F255" s="163" t="s">
        <v>21110</v>
      </c>
      <c r="G255" s="163" t="s">
        <v>23620</v>
      </c>
      <c r="H255" s="163" t="s">
        <v>23621</v>
      </c>
    </row>
    <row r="256">
      <c r="A256" s="507">
        <v>1.5411776E8</v>
      </c>
      <c r="B256" s="163" t="s">
        <v>21112</v>
      </c>
      <c r="C256" s="163" t="s">
        <v>21112</v>
      </c>
      <c r="D256" s="506">
        <v>45410.46319444444</v>
      </c>
      <c r="E256" s="163" t="s">
        <v>21114</v>
      </c>
      <c r="F256" s="163" t="s">
        <v>23622</v>
      </c>
      <c r="G256" s="163" t="s">
        <v>22827</v>
      </c>
      <c r="H256" s="163" t="s">
        <v>23623</v>
      </c>
    </row>
    <row r="257">
      <c r="A257" s="507">
        <v>1.54169172E8</v>
      </c>
      <c r="B257" s="163" t="s">
        <v>23624</v>
      </c>
      <c r="C257" s="163" t="s">
        <v>23624</v>
      </c>
      <c r="D257" s="506">
        <v>45410.80347222222</v>
      </c>
      <c r="E257" s="163" t="s">
        <v>21080</v>
      </c>
      <c r="F257" s="163" t="s">
        <v>23397</v>
      </c>
      <c r="G257" s="163" t="s">
        <v>23625</v>
      </c>
      <c r="H257" s="163" t="s">
        <v>23626</v>
      </c>
    </row>
    <row r="258">
      <c r="A258" s="507">
        <v>1.54237895E8</v>
      </c>
      <c r="B258" s="163" t="s">
        <v>21115</v>
      </c>
      <c r="C258" s="163" t="s">
        <v>21115</v>
      </c>
      <c r="D258" s="506">
        <v>45411.53333333333</v>
      </c>
      <c r="E258" s="163" t="s">
        <v>21116</v>
      </c>
      <c r="F258" s="163" t="s">
        <v>23627</v>
      </c>
      <c r="G258" s="163" t="s">
        <v>23628</v>
      </c>
      <c r="H258" s="163" t="s">
        <v>23629</v>
      </c>
    </row>
    <row r="259">
      <c r="A259" s="507">
        <v>1.54249816E8</v>
      </c>
      <c r="B259" s="163" t="s">
        <v>23630</v>
      </c>
      <c r="C259" s="163" t="s">
        <v>23630</v>
      </c>
      <c r="D259" s="506">
        <v>45411.61597222222</v>
      </c>
      <c r="E259" s="163" t="s">
        <v>21118</v>
      </c>
      <c r="F259" s="163" t="s">
        <v>23630</v>
      </c>
      <c r="G259" s="163" t="s">
        <v>23089</v>
      </c>
      <c r="H259" s="163" t="s">
        <v>21117</v>
      </c>
    </row>
    <row r="260">
      <c r="A260" s="507">
        <v>1.54269261E8</v>
      </c>
      <c r="B260" s="163" t="s">
        <v>23631</v>
      </c>
      <c r="C260" s="163" t="s">
        <v>23631</v>
      </c>
      <c r="D260" s="506">
        <v>45411.74722222222</v>
      </c>
      <c r="E260" s="163" t="s">
        <v>21120</v>
      </c>
      <c r="F260" s="163" t="s">
        <v>23632</v>
      </c>
      <c r="G260" s="163" t="s">
        <v>23554</v>
      </c>
      <c r="H260" s="163" t="s">
        <v>23633</v>
      </c>
    </row>
    <row r="261">
      <c r="A261" s="507">
        <v>1.54269432E8</v>
      </c>
      <c r="B261" s="163" t="s">
        <v>21121</v>
      </c>
      <c r="C261" s="163" t="s">
        <v>21121</v>
      </c>
      <c r="D261" s="506">
        <v>45411.748611111114</v>
      </c>
      <c r="E261" s="163" t="s">
        <v>21122</v>
      </c>
      <c r="F261" s="163" t="s">
        <v>23634</v>
      </c>
      <c r="G261" s="163" t="s">
        <v>22876</v>
      </c>
      <c r="H261" s="163" t="s">
        <v>23635</v>
      </c>
    </row>
    <row r="262">
      <c r="A262" s="507">
        <v>1.54359387E8</v>
      </c>
      <c r="B262" s="163" t="s">
        <v>23636</v>
      </c>
      <c r="C262" s="163" t="s">
        <v>23636</v>
      </c>
      <c r="D262" s="506">
        <v>45412.61875</v>
      </c>
      <c r="E262" s="163" t="s">
        <v>21124</v>
      </c>
      <c r="F262" s="163" t="s">
        <v>23637</v>
      </c>
      <c r="G262" s="163" t="s">
        <v>23638</v>
      </c>
      <c r="H262" s="163" t="s">
        <v>23636</v>
      </c>
    </row>
    <row r="263">
      <c r="A263" s="507">
        <v>1.54443674E8</v>
      </c>
      <c r="B263" s="163" t="s">
        <v>23639</v>
      </c>
      <c r="C263" s="163" t="s">
        <v>23639</v>
      </c>
      <c r="D263" s="506">
        <v>45413.4375</v>
      </c>
      <c r="E263" s="163" t="s">
        <v>16189</v>
      </c>
      <c r="F263" s="163" t="s">
        <v>23640</v>
      </c>
      <c r="G263" s="163" t="s">
        <v>22959</v>
      </c>
      <c r="H263" s="163" t="s">
        <v>23641</v>
      </c>
    </row>
    <row r="264">
      <c r="A264" s="507">
        <v>1.54538965E8</v>
      </c>
      <c r="B264" s="163" t="s">
        <v>23642</v>
      </c>
      <c r="C264" s="163" t="s">
        <v>23642</v>
      </c>
      <c r="D264" s="506">
        <v>45414.00208333333</v>
      </c>
      <c r="E264" s="163" t="s">
        <v>21127</v>
      </c>
      <c r="F264" s="163" t="s">
        <v>23643</v>
      </c>
      <c r="G264" s="163" t="s">
        <v>753</v>
      </c>
      <c r="H264" s="163" t="s">
        <v>23644</v>
      </c>
    </row>
    <row r="265">
      <c r="A265" s="507">
        <v>1.54727342E8</v>
      </c>
      <c r="B265" s="163" t="s">
        <v>21128</v>
      </c>
      <c r="C265" s="163" t="s">
        <v>21128</v>
      </c>
      <c r="D265" s="506">
        <v>45415.770833333336</v>
      </c>
      <c r="E265" s="163" t="s">
        <v>21129</v>
      </c>
      <c r="F265" s="163" t="s">
        <v>23645</v>
      </c>
      <c r="G265" s="163" t="s">
        <v>23646</v>
      </c>
      <c r="H265" s="163" t="s">
        <v>23647</v>
      </c>
    </row>
    <row r="266">
      <c r="A266" s="507">
        <v>1.54824991E8</v>
      </c>
      <c r="B266" s="163" t="s">
        <v>21130</v>
      </c>
      <c r="C266" s="163" t="s">
        <v>21130</v>
      </c>
      <c r="D266" s="506">
        <v>45416.72986111111</v>
      </c>
      <c r="E266" s="163" t="s">
        <v>21131</v>
      </c>
      <c r="F266" s="163" t="s">
        <v>23648</v>
      </c>
      <c r="G266" s="163" t="s">
        <v>912</v>
      </c>
      <c r="H266" s="163" t="s">
        <v>23649</v>
      </c>
    </row>
    <row r="267">
      <c r="A267" s="507">
        <v>1.54959558E8</v>
      </c>
      <c r="B267" s="163" t="s">
        <v>23650</v>
      </c>
      <c r="C267" s="163" t="s">
        <v>23650</v>
      </c>
      <c r="D267" s="506">
        <v>45417.99236111111</v>
      </c>
      <c r="E267" s="507">
        <v>3.0</v>
      </c>
      <c r="F267" s="163" t="s">
        <v>23651</v>
      </c>
      <c r="G267" s="163" t="s">
        <v>23293</v>
      </c>
      <c r="H267" s="163" t="s">
        <v>23652</v>
      </c>
    </row>
    <row r="268">
      <c r="A268" s="507">
        <v>1.55018741E8</v>
      </c>
      <c r="B268" s="163" t="s">
        <v>23653</v>
      </c>
      <c r="C268" s="163" t="s">
        <v>23653</v>
      </c>
      <c r="D268" s="506">
        <v>45418.63055555556</v>
      </c>
      <c r="E268" s="163" t="s">
        <v>21133</v>
      </c>
      <c r="F268" s="163" t="s">
        <v>23654</v>
      </c>
      <c r="G268" s="163" t="s">
        <v>23655</v>
      </c>
      <c r="H268" s="163" t="s">
        <v>23656</v>
      </c>
    </row>
    <row r="269">
      <c r="A269" s="507">
        <v>1.55437529E8</v>
      </c>
      <c r="B269" s="163" t="s">
        <v>23657</v>
      </c>
      <c r="C269" s="163" t="s">
        <v>23657</v>
      </c>
      <c r="D269" s="506">
        <v>45422.6125</v>
      </c>
      <c r="E269" s="509"/>
      <c r="F269" s="509"/>
      <c r="G269" s="509"/>
      <c r="H269" s="509"/>
    </row>
    <row r="270">
      <c r="A270" s="507">
        <v>1.55464136E8</v>
      </c>
      <c r="B270" s="163" t="s">
        <v>21135</v>
      </c>
      <c r="C270" s="163" t="s">
        <v>21135</v>
      </c>
      <c r="D270" s="506">
        <v>45422.808333333334</v>
      </c>
      <c r="E270" s="163" t="s">
        <v>21136</v>
      </c>
      <c r="F270" s="163" t="s">
        <v>23658</v>
      </c>
      <c r="G270" s="163" t="s">
        <v>22700</v>
      </c>
      <c r="H270" s="163" t="s">
        <v>21135</v>
      </c>
    </row>
    <row r="271">
      <c r="A271" s="507">
        <v>1.55533132E8</v>
      </c>
      <c r="B271" s="163" t="s">
        <v>21137</v>
      </c>
      <c r="C271" s="163" t="s">
        <v>21137</v>
      </c>
      <c r="D271" s="506">
        <v>45423.53055555555</v>
      </c>
      <c r="E271" s="163" t="s">
        <v>21138</v>
      </c>
      <c r="F271" s="163" t="s">
        <v>23659</v>
      </c>
      <c r="G271" s="163" t="s">
        <v>23660</v>
      </c>
      <c r="H271" s="163" t="s">
        <v>23661</v>
      </c>
    </row>
    <row r="272">
      <c r="A272" s="507">
        <v>1.55582861E8</v>
      </c>
      <c r="B272" s="163" t="s">
        <v>23662</v>
      </c>
      <c r="C272" s="163" t="s">
        <v>23662</v>
      </c>
      <c r="D272" s="506">
        <v>45423.87291666667</v>
      </c>
      <c r="E272" s="163" t="s">
        <v>21140</v>
      </c>
      <c r="F272" s="163" t="s">
        <v>23663</v>
      </c>
      <c r="G272" s="163" t="s">
        <v>23616</v>
      </c>
      <c r="H272" s="163" t="s">
        <v>23664</v>
      </c>
    </row>
    <row r="273">
      <c r="A273" s="507">
        <v>1.55799371E8</v>
      </c>
      <c r="B273" s="163" t="s">
        <v>23665</v>
      </c>
      <c r="C273" s="163" t="s">
        <v>23665</v>
      </c>
      <c r="D273" s="506">
        <v>45425.79583333333</v>
      </c>
      <c r="E273" s="509"/>
      <c r="F273" s="509"/>
      <c r="G273" s="509"/>
      <c r="H273" s="509"/>
    </row>
    <row r="274">
      <c r="A274" s="507">
        <v>1.56557904E8</v>
      </c>
      <c r="B274" s="163" t="s">
        <v>21141</v>
      </c>
      <c r="C274" s="163" t="s">
        <v>21141</v>
      </c>
      <c r="D274" s="506">
        <v>45430.99097222222</v>
      </c>
      <c r="E274" s="163" t="s">
        <v>21142</v>
      </c>
      <c r="F274" s="163" t="s">
        <v>23666</v>
      </c>
      <c r="G274" s="163" t="s">
        <v>23575</v>
      </c>
      <c r="H274" s="163" t="s">
        <v>23667</v>
      </c>
    </row>
    <row r="275">
      <c r="A275" s="507">
        <v>1.56645196E8</v>
      </c>
      <c r="B275" s="163" t="s">
        <v>21143</v>
      </c>
      <c r="C275" s="163" t="s">
        <v>21143</v>
      </c>
      <c r="D275" s="506">
        <v>45431.69305555556</v>
      </c>
      <c r="E275" s="163" t="s">
        <v>11127</v>
      </c>
      <c r="F275" s="163" t="s">
        <v>21143</v>
      </c>
      <c r="G275" s="163" t="s">
        <v>23668</v>
      </c>
      <c r="H275" s="163" t="s">
        <v>23669</v>
      </c>
    </row>
    <row r="276">
      <c r="A276" s="507">
        <v>1.56758202E8</v>
      </c>
      <c r="B276" s="163" t="s">
        <v>23670</v>
      </c>
      <c r="C276" s="163" t="s">
        <v>23670</v>
      </c>
      <c r="D276" s="506">
        <v>45432.6125</v>
      </c>
      <c r="E276" s="163" t="s">
        <v>21148</v>
      </c>
      <c r="F276" s="163" t="s">
        <v>23671</v>
      </c>
      <c r="G276" s="163" t="s">
        <v>23672</v>
      </c>
      <c r="H276" s="163" t="s">
        <v>23670</v>
      </c>
    </row>
    <row r="277">
      <c r="A277" s="507">
        <v>1.57130221E8</v>
      </c>
      <c r="B277" s="163" t="s">
        <v>23673</v>
      </c>
      <c r="C277" s="163" t="s">
        <v>23673</v>
      </c>
      <c r="D277" s="506">
        <v>45435.71111111111</v>
      </c>
      <c r="E277" s="163" t="s">
        <v>21146</v>
      </c>
      <c r="F277" s="163" t="s">
        <v>23674</v>
      </c>
      <c r="G277" s="163" t="s">
        <v>775</v>
      </c>
      <c r="H277" s="163" t="s">
        <v>23675</v>
      </c>
    </row>
    <row r="278">
      <c r="A278" s="507">
        <v>1.57281968E8</v>
      </c>
      <c r="B278" s="163" t="s">
        <v>23676</v>
      </c>
      <c r="C278" s="163" t="s">
        <v>23676</v>
      </c>
      <c r="D278" s="506">
        <v>45436.95277777778</v>
      </c>
      <c r="E278" s="163" t="s">
        <v>23677</v>
      </c>
      <c r="F278" s="163" t="s">
        <v>23678</v>
      </c>
      <c r="G278" s="163" t="s">
        <v>23679</v>
      </c>
      <c r="H278" s="163" t="s">
        <v>23680</v>
      </c>
    </row>
    <row r="279">
      <c r="A279" s="507">
        <v>1.57445624E8</v>
      </c>
      <c r="B279" s="163" t="s">
        <v>21149</v>
      </c>
      <c r="C279" s="163" t="s">
        <v>21149</v>
      </c>
      <c r="D279" s="506">
        <v>45438.52638888889</v>
      </c>
      <c r="E279" s="163" t="s">
        <v>21150</v>
      </c>
      <c r="F279" s="163" t="s">
        <v>23681</v>
      </c>
      <c r="G279" s="163" t="s">
        <v>23682</v>
      </c>
      <c r="H279" s="163" t="s">
        <v>23683</v>
      </c>
    </row>
    <row r="280">
      <c r="A280" s="507">
        <v>1.57650498E8</v>
      </c>
      <c r="B280" s="163" t="s">
        <v>23684</v>
      </c>
      <c r="C280" s="163" t="s">
        <v>23684</v>
      </c>
      <c r="D280" s="506">
        <v>45440.447916666664</v>
      </c>
      <c r="E280" s="163" t="s">
        <v>21152</v>
      </c>
      <c r="F280" s="163" t="s">
        <v>23685</v>
      </c>
      <c r="G280" s="163" t="s">
        <v>23686</v>
      </c>
      <c r="H280" s="163" t="s">
        <v>21151</v>
      </c>
    </row>
    <row r="281">
      <c r="A281" s="507">
        <v>1.57716207E8</v>
      </c>
      <c r="B281" s="163" t="s">
        <v>21153</v>
      </c>
      <c r="C281" s="163" t="s">
        <v>21153</v>
      </c>
      <c r="D281" s="506">
        <v>45440.87222222222</v>
      </c>
      <c r="E281" s="163" t="s">
        <v>21154</v>
      </c>
      <c r="F281" s="163" t="s">
        <v>23246</v>
      </c>
      <c r="G281" s="163" t="s">
        <v>23687</v>
      </c>
      <c r="H281" s="163" t="s">
        <v>23688</v>
      </c>
    </row>
    <row r="282">
      <c r="A282" s="507">
        <v>1.5773337E8</v>
      </c>
      <c r="B282" s="163" t="s">
        <v>23689</v>
      </c>
      <c r="C282" s="163" t="s">
        <v>23689</v>
      </c>
      <c r="D282" s="506">
        <v>45440.986805555556</v>
      </c>
      <c r="E282" s="163" t="s">
        <v>21156</v>
      </c>
      <c r="F282" s="163" t="s">
        <v>23690</v>
      </c>
      <c r="G282" s="163" t="s">
        <v>22700</v>
      </c>
      <c r="H282" s="163" t="s">
        <v>23691</v>
      </c>
    </row>
    <row r="283">
      <c r="A283" s="507">
        <v>1.57803778E8</v>
      </c>
      <c r="B283" s="163" t="s">
        <v>21157</v>
      </c>
      <c r="C283" s="163" t="s">
        <v>21157</v>
      </c>
      <c r="D283" s="506">
        <v>45441.763194444444</v>
      </c>
      <c r="E283" s="163" t="s">
        <v>21158</v>
      </c>
      <c r="F283" s="163" t="s">
        <v>23692</v>
      </c>
      <c r="G283" s="163" t="s">
        <v>23693</v>
      </c>
      <c r="H283" s="163" t="s">
        <v>23694</v>
      </c>
    </row>
    <row r="284">
      <c r="A284" s="507">
        <v>1.57830015E8</v>
      </c>
      <c r="B284" s="163" t="s">
        <v>21159</v>
      </c>
      <c r="C284" s="163" t="s">
        <v>21159</v>
      </c>
      <c r="D284" s="506">
        <v>45441.925</v>
      </c>
      <c r="E284" s="163" t="s">
        <v>21160</v>
      </c>
      <c r="F284" s="163" t="s">
        <v>23194</v>
      </c>
      <c r="G284" s="163" t="s">
        <v>23695</v>
      </c>
      <c r="H284" s="163" t="s">
        <v>23696</v>
      </c>
    </row>
    <row r="285">
      <c r="A285" s="507">
        <v>1.57832584E8</v>
      </c>
      <c r="B285" s="163" t="s">
        <v>23697</v>
      </c>
      <c r="C285" s="163" t="s">
        <v>23697</v>
      </c>
      <c r="D285" s="506">
        <v>45441.941666666666</v>
      </c>
      <c r="E285" s="163" t="s">
        <v>21162</v>
      </c>
      <c r="F285" s="163" t="s">
        <v>23698</v>
      </c>
      <c r="G285" s="163" t="s">
        <v>23442</v>
      </c>
      <c r="H285" s="163" t="s">
        <v>23699</v>
      </c>
    </row>
    <row r="286">
      <c r="A286" s="507">
        <v>1.58448967E8</v>
      </c>
      <c r="B286" s="163" t="s">
        <v>23700</v>
      </c>
      <c r="C286" s="163" t="s">
        <v>23700</v>
      </c>
      <c r="D286" s="506">
        <v>45445.84861111111</v>
      </c>
      <c r="E286" s="163" t="s">
        <v>20016</v>
      </c>
      <c r="F286" s="163" t="s">
        <v>23701</v>
      </c>
      <c r="G286" s="163" t="s">
        <v>21886</v>
      </c>
      <c r="H286" s="163" t="s">
        <v>21164</v>
      </c>
    </row>
    <row r="287">
      <c r="A287" s="507">
        <v>1.59087328E8</v>
      </c>
      <c r="B287" s="163" t="s">
        <v>23702</v>
      </c>
      <c r="C287" s="163" t="s">
        <v>23702</v>
      </c>
      <c r="D287" s="506">
        <v>45451.72777777778</v>
      </c>
      <c r="E287" s="163" t="s">
        <v>21167</v>
      </c>
      <c r="F287" s="163" t="s">
        <v>23703</v>
      </c>
      <c r="G287" s="163" t="s">
        <v>21777</v>
      </c>
      <c r="H287" s="163" t="s">
        <v>21166</v>
      </c>
    </row>
    <row r="288">
      <c r="A288" s="507">
        <v>1.59328053E8</v>
      </c>
      <c r="B288" s="163" t="s">
        <v>23704</v>
      </c>
      <c r="C288" s="163" t="s">
        <v>23704</v>
      </c>
      <c r="D288" s="506">
        <v>45453.85486111111</v>
      </c>
      <c r="E288" s="163" t="s">
        <v>21169</v>
      </c>
      <c r="F288" s="163" t="s">
        <v>23705</v>
      </c>
      <c r="G288" s="163" t="s">
        <v>23706</v>
      </c>
      <c r="H288" s="163" t="s">
        <v>21168</v>
      </c>
    </row>
    <row r="289">
      <c r="A289" s="507">
        <v>1.59754429E8</v>
      </c>
      <c r="B289" s="163" t="s">
        <v>23707</v>
      </c>
      <c r="C289" s="163" t="s">
        <v>23707</v>
      </c>
      <c r="D289" s="506">
        <v>45458.39722222222</v>
      </c>
      <c r="E289" s="163" t="s">
        <v>21171</v>
      </c>
      <c r="F289" s="163" t="s">
        <v>23708</v>
      </c>
      <c r="G289" s="163" t="s">
        <v>23709</v>
      </c>
      <c r="H289" s="163" t="s">
        <v>21170</v>
      </c>
    </row>
    <row r="290">
      <c r="A290" s="507">
        <v>1.59949412E8</v>
      </c>
      <c r="B290" s="163" t="s">
        <v>23710</v>
      </c>
      <c r="C290" s="163" t="s">
        <v>23710</v>
      </c>
      <c r="D290" s="506">
        <v>45460.052777777775</v>
      </c>
      <c r="E290" s="163" t="s">
        <v>21173</v>
      </c>
      <c r="F290" s="163" t="s">
        <v>23711</v>
      </c>
      <c r="G290" s="163" t="s">
        <v>23712</v>
      </c>
      <c r="H290" s="163" t="s">
        <v>23713</v>
      </c>
    </row>
    <row r="291">
      <c r="A291" s="507">
        <v>1.59974123E8</v>
      </c>
      <c r="B291" s="163" t="s">
        <v>23714</v>
      </c>
      <c r="C291" s="163" t="s">
        <v>23714</v>
      </c>
      <c r="D291" s="506">
        <v>45460.478472222225</v>
      </c>
      <c r="E291" s="163" t="s">
        <v>21175</v>
      </c>
      <c r="F291" s="163" t="s">
        <v>21355</v>
      </c>
      <c r="G291" s="163" t="s">
        <v>23715</v>
      </c>
      <c r="H291" s="163" t="s">
        <v>21174</v>
      </c>
    </row>
    <row r="292">
      <c r="A292" s="507">
        <v>1.60043276E8</v>
      </c>
      <c r="B292" s="163" t="s">
        <v>23716</v>
      </c>
      <c r="C292" s="163" t="s">
        <v>23716</v>
      </c>
      <c r="D292" s="506">
        <v>45461.03958333333</v>
      </c>
      <c r="E292" s="163" t="s">
        <v>21185</v>
      </c>
      <c r="F292" s="163" t="s">
        <v>23717</v>
      </c>
      <c r="G292" s="163" t="s">
        <v>22208</v>
      </c>
      <c r="H292" s="163" t="s">
        <v>21184</v>
      </c>
    </row>
    <row r="293">
      <c r="A293" s="507">
        <v>1.60054735E8</v>
      </c>
      <c r="B293" s="163" t="s">
        <v>23718</v>
      </c>
      <c r="C293" s="163" t="s">
        <v>23718</v>
      </c>
      <c r="D293" s="506">
        <v>45461.34722222222</v>
      </c>
      <c r="E293" s="163" t="s">
        <v>21177</v>
      </c>
      <c r="F293" s="163" t="s">
        <v>23719</v>
      </c>
      <c r="G293" s="163" t="s">
        <v>23720</v>
      </c>
      <c r="H293" s="163" t="s">
        <v>23721</v>
      </c>
    </row>
    <row r="294">
      <c r="A294" s="507">
        <v>1.60063002E8</v>
      </c>
      <c r="B294" s="163" t="s">
        <v>23722</v>
      </c>
      <c r="C294" s="163" t="s">
        <v>23722</v>
      </c>
      <c r="D294" s="506">
        <v>45461.44097222222</v>
      </c>
      <c r="E294" s="163" t="s">
        <v>23723</v>
      </c>
      <c r="F294" s="163" t="s">
        <v>23724</v>
      </c>
      <c r="G294" s="163" t="s">
        <v>23725</v>
      </c>
      <c r="H294" s="163" t="s">
        <v>21831</v>
      </c>
    </row>
    <row r="295">
      <c r="A295" s="507">
        <v>1.60084006E8</v>
      </c>
      <c r="B295" s="163" t="s">
        <v>23371</v>
      </c>
      <c r="C295" s="163" t="s">
        <v>23371</v>
      </c>
      <c r="D295" s="506">
        <v>45461.61875</v>
      </c>
      <c r="E295" s="163" t="s">
        <v>21179</v>
      </c>
      <c r="F295" s="163" t="s">
        <v>23726</v>
      </c>
      <c r="G295" s="163" t="s">
        <v>23727</v>
      </c>
      <c r="H295" s="163" t="s">
        <v>21178</v>
      </c>
    </row>
    <row r="296">
      <c r="A296" s="507">
        <v>1.60241292E8</v>
      </c>
      <c r="B296" s="163" t="s">
        <v>23728</v>
      </c>
      <c r="C296" s="163" t="s">
        <v>23728</v>
      </c>
      <c r="D296" s="506">
        <v>45462.649305555555</v>
      </c>
      <c r="E296" s="509"/>
      <c r="F296" s="509"/>
      <c r="G296" s="509"/>
      <c r="H296" s="509"/>
    </row>
    <row r="297">
      <c r="A297" s="507">
        <v>1.60274515E8</v>
      </c>
      <c r="B297" s="163" t="s">
        <v>23729</v>
      </c>
      <c r="C297" s="163" t="s">
        <v>23729</v>
      </c>
      <c r="D297" s="506">
        <v>45462.879166666666</v>
      </c>
      <c r="E297" s="163" t="s">
        <v>21181</v>
      </c>
      <c r="F297" s="163" t="s">
        <v>23730</v>
      </c>
      <c r="G297" s="163" t="s">
        <v>23731</v>
      </c>
      <c r="H297" s="163" t="s">
        <v>21180</v>
      </c>
    </row>
    <row r="298">
      <c r="A298" s="507">
        <v>1.60436352E8</v>
      </c>
      <c r="B298" s="163" t="s">
        <v>22426</v>
      </c>
      <c r="C298" s="163" t="s">
        <v>22426</v>
      </c>
      <c r="D298" s="506">
        <v>45464.64027777778</v>
      </c>
      <c r="E298" s="163" t="s">
        <v>23732</v>
      </c>
      <c r="F298" s="163" t="s">
        <v>23733</v>
      </c>
      <c r="G298" s="163" t="s">
        <v>23734</v>
      </c>
      <c r="H298" s="163" t="s">
        <v>23735</v>
      </c>
    </row>
    <row r="299">
      <c r="A299" s="507">
        <v>1.60597924E8</v>
      </c>
      <c r="B299" s="163" t="s">
        <v>21182</v>
      </c>
      <c r="C299" s="163" t="s">
        <v>21182</v>
      </c>
      <c r="D299" s="506">
        <v>45465.99097222222</v>
      </c>
      <c r="E299" s="163" t="s">
        <v>21183</v>
      </c>
      <c r="F299" s="163" t="s">
        <v>23736</v>
      </c>
      <c r="G299" s="163" t="s">
        <v>23420</v>
      </c>
      <c r="H299" s="163" t="s">
        <v>23737</v>
      </c>
    </row>
    <row r="300">
      <c r="A300" s="507">
        <v>1.61060046E8</v>
      </c>
      <c r="B300" s="163" t="s">
        <v>23738</v>
      </c>
      <c r="C300" s="163" t="s">
        <v>23738</v>
      </c>
      <c r="D300" s="506">
        <v>45470.532638888886</v>
      </c>
      <c r="E300" s="163" t="s">
        <v>5502</v>
      </c>
      <c r="F300" s="163" t="s">
        <v>23207</v>
      </c>
      <c r="G300" s="163" t="s">
        <v>22876</v>
      </c>
      <c r="H300" s="163" t="s">
        <v>21186</v>
      </c>
    </row>
    <row r="301">
      <c r="A301" s="507">
        <v>1.61173179E8</v>
      </c>
      <c r="B301" s="163" t="s">
        <v>23739</v>
      </c>
      <c r="C301" s="163" t="s">
        <v>23739</v>
      </c>
      <c r="D301" s="506">
        <v>45471.623611111114</v>
      </c>
      <c r="E301" s="163" t="s">
        <v>4571</v>
      </c>
      <c r="F301" s="163" t="s">
        <v>23740</v>
      </c>
      <c r="G301" s="163" t="s">
        <v>23741</v>
      </c>
      <c r="H301" s="163" t="s">
        <v>23742</v>
      </c>
    </row>
    <row r="302">
      <c r="A302" s="507">
        <v>1.61273035E8</v>
      </c>
      <c r="B302" s="163" t="s">
        <v>23743</v>
      </c>
      <c r="C302" s="163" t="s">
        <v>23743</v>
      </c>
      <c r="D302" s="506">
        <v>45472.59652777778</v>
      </c>
      <c r="E302" s="163" t="s">
        <v>21188</v>
      </c>
      <c r="F302" s="163" t="s">
        <v>23744</v>
      </c>
      <c r="G302" s="163" t="s">
        <v>23745</v>
      </c>
      <c r="H302" s="163" t="s">
        <v>21187</v>
      </c>
    </row>
    <row r="303">
      <c r="A303" s="507">
        <v>1.61866935E8</v>
      </c>
      <c r="B303" s="163" t="s">
        <v>23746</v>
      </c>
      <c r="C303" s="163" t="s">
        <v>23746</v>
      </c>
      <c r="D303" s="506">
        <v>45477.950694444444</v>
      </c>
      <c r="E303" s="163" t="s">
        <v>21190</v>
      </c>
      <c r="F303" s="163" t="s">
        <v>23747</v>
      </c>
      <c r="G303" s="163" t="s">
        <v>23748</v>
      </c>
      <c r="H303" s="163" t="s">
        <v>23749</v>
      </c>
    </row>
    <row r="304">
      <c r="A304" s="507">
        <v>1.62110616E8</v>
      </c>
      <c r="B304" s="163" t="s">
        <v>23750</v>
      </c>
      <c r="C304" s="163" t="s">
        <v>23750</v>
      </c>
      <c r="D304" s="506">
        <v>45478.96875</v>
      </c>
      <c r="E304" s="163" t="s">
        <v>21192</v>
      </c>
      <c r="F304" s="163" t="s">
        <v>23751</v>
      </c>
      <c r="G304" s="163" t="s">
        <v>23752</v>
      </c>
      <c r="H304" s="163" t="s">
        <v>21191</v>
      </c>
    </row>
    <row r="305">
      <c r="A305" s="507">
        <v>1.62212474E8</v>
      </c>
      <c r="B305" s="163" t="s">
        <v>21193</v>
      </c>
      <c r="C305" s="163" t="s">
        <v>21193</v>
      </c>
      <c r="D305" s="506">
        <v>45479.59027777778</v>
      </c>
      <c r="E305" s="163" t="s">
        <v>21194</v>
      </c>
      <c r="F305" s="163" t="s">
        <v>23753</v>
      </c>
      <c r="G305" s="163" t="s">
        <v>645</v>
      </c>
      <c r="H305" s="163" t="s">
        <v>23754</v>
      </c>
    </row>
    <row r="306">
      <c r="A306" s="507">
        <v>1.62302894E8</v>
      </c>
      <c r="B306" s="163" t="s">
        <v>21195</v>
      </c>
      <c r="C306" s="163" t="s">
        <v>21195</v>
      </c>
      <c r="D306" s="506">
        <v>45479.975694444445</v>
      </c>
      <c r="E306" s="163" t="s">
        <v>21196</v>
      </c>
      <c r="F306" s="163" t="s">
        <v>23755</v>
      </c>
      <c r="G306" s="163" t="s">
        <v>23756</v>
      </c>
      <c r="H306" s="163" t="s">
        <v>21195</v>
      </c>
    </row>
    <row r="307">
      <c r="A307" s="507">
        <v>1.6260365E8</v>
      </c>
      <c r="B307" s="163" t="s">
        <v>21197</v>
      </c>
      <c r="C307" s="163" t="s">
        <v>21197</v>
      </c>
      <c r="D307" s="506">
        <v>45481.90833333333</v>
      </c>
      <c r="E307" s="163" t="s">
        <v>7136</v>
      </c>
      <c r="F307" s="163" t="s">
        <v>21125</v>
      </c>
      <c r="G307" s="163" t="s">
        <v>23757</v>
      </c>
      <c r="H307" s="163" t="s">
        <v>21197</v>
      </c>
    </row>
    <row r="308">
      <c r="A308" s="507">
        <v>1.62619424E8</v>
      </c>
      <c r="B308" s="163" t="s">
        <v>21198</v>
      </c>
      <c r="C308" s="163" t="s">
        <v>21198</v>
      </c>
      <c r="D308" s="506">
        <v>45482.069444444445</v>
      </c>
      <c r="E308" s="163" t="s">
        <v>21199</v>
      </c>
      <c r="F308" s="163" t="s">
        <v>21198</v>
      </c>
      <c r="G308" s="163" t="s">
        <v>23758</v>
      </c>
      <c r="H308" s="163" t="s">
        <v>23759</v>
      </c>
    </row>
    <row r="309">
      <c r="A309" s="507">
        <v>1.62643021E8</v>
      </c>
      <c r="B309" s="163" t="s">
        <v>23760</v>
      </c>
      <c r="C309" s="163" t="s">
        <v>23760</v>
      </c>
      <c r="D309" s="506">
        <v>45482.45347222222</v>
      </c>
      <c r="E309" s="163" t="s">
        <v>21211</v>
      </c>
      <c r="F309" s="163" t="s">
        <v>23131</v>
      </c>
      <c r="G309" s="163" t="s">
        <v>23761</v>
      </c>
      <c r="H309" s="163" t="s">
        <v>21210</v>
      </c>
    </row>
    <row r="310">
      <c r="A310" s="507">
        <v>1.6266663E8</v>
      </c>
      <c r="B310" s="163" t="s">
        <v>23762</v>
      </c>
      <c r="C310" s="163" t="s">
        <v>23762</v>
      </c>
      <c r="D310" s="506">
        <v>45482.62569444445</v>
      </c>
      <c r="E310" s="163" t="s">
        <v>21201</v>
      </c>
      <c r="F310" s="163" t="s">
        <v>23763</v>
      </c>
      <c r="G310" s="163" t="s">
        <v>23764</v>
      </c>
      <c r="H310" s="163" t="s">
        <v>21200</v>
      </c>
    </row>
    <row r="311">
      <c r="A311" s="507">
        <v>1.62673103E8</v>
      </c>
      <c r="B311" s="163" t="s">
        <v>23765</v>
      </c>
      <c r="C311" s="163" t="s">
        <v>23765</v>
      </c>
      <c r="D311" s="506">
        <v>45482.67291666667</v>
      </c>
      <c r="E311" s="163" t="s">
        <v>23766</v>
      </c>
      <c r="F311" s="163" t="s">
        <v>23767</v>
      </c>
      <c r="G311" s="163" t="s">
        <v>23768</v>
      </c>
      <c r="H311" s="163" t="s">
        <v>2130</v>
      </c>
    </row>
    <row r="312">
      <c r="A312" s="507">
        <v>1.62788293E8</v>
      </c>
      <c r="B312" s="163" t="s">
        <v>23769</v>
      </c>
      <c r="C312" s="163" t="s">
        <v>23769</v>
      </c>
      <c r="D312" s="506">
        <v>45483.708333333336</v>
      </c>
      <c r="E312" s="163" t="s">
        <v>23770</v>
      </c>
      <c r="F312" s="163" t="s">
        <v>23771</v>
      </c>
      <c r="G312" s="163" t="s">
        <v>23772</v>
      </c>
      <c r="H312" s="163" t="s">
        <v>23773</v>
      </c>
    </row>
    <row r="313">
      <c r="A313" s="507">
        <v>1.62912074E8</v>
      </c>
      <c r="B313" s="163" t="s">
        <v>23774</v>
      </c>
      <c r="C313" s="163" t="s">
        <v>23774</v>
      </c>
      <c r="D313" s="506">
        <v>45484.83819444444</v>
      </c>
      <c r="E313" s="163" t="s">
        <v>21205</v>
      </c>
      <c r="F313" s="163" t="s">
        <v>23775</v>
      </c>
      <c r="G313" s="163" t="s">
        <v>23776</v>
      </c>
      <c r="H313" s="163" t="s">
        <v>21204</v>
      </c>
    </row>
    <row r="314">
      <c r="A314" s="507">
        <v>1.62933458E8</v>
      </c>
      <c r="B314" s="163" t="s">
        <v>23777</v>
      </c>
      <c r="C314" s="163" t="s">
        <v>23777</v>
      </c>
      <c r="D314" s="506">
        <v>45484.98333333333</v>
      </c>
      <c r="E314" s="509"/>
      <c r="F314" s="509"/>
      <c r="G314" s="509"/>
      <c r="H314" s="509"/>
    </row>
    <row r="315">
      <c r="A315" s="507">
        <v>1.62982023E8</v>
      </c>
      <c r="B315" s="163" t="s">
        <v>23778</v>
      </c>
      <c r="C315" s="163" t="s">
        <v>23778</v>
      </c>
      <c r="D315" s="506">
        <v>45485.569444444445</v>
      </c>
      <c r="E315" s="509"/>
      <c r="F315" s="509"/>
      <c r="G315" s="509"/>
      <c r="H315" s="509"/>
    </row>
    <row r="316">
      <c r="A316" s="507">
        <v>1.63085687E8</v>
      </c>
      <c r="B316" s="163" t="s">
        <v>23779</v>
      </c>
      <c r="C316" s="163" t="s">
        <v>23779</v>
      </c>
      <c r="D316" s="506">
        <v>45486.53888888889</v>
      </c>
      <c r="E316" s="163" t="s">
        <v>21207</v>
      </c>
      <c r="F316" s="163" t="s">
        <v>23780</v>
      </c>
      <c r="G316" s="163" t="s">
        <v>23781</v>
      </c>
      <c r="H316" s="163" t="s">
        <v>21206</v>
      </c>
    </row>
    <row r="317">
      <c r="A317" s="507">
        <v>1.63242406E8</v>
      </c>
      <c r="B317" s="163" t="s">
        <v>21208</v>
      </c>
      <c r="C317" s="163" t="s">
        <v>21208</v>
      </c>
      <c r="D317" s="506">
        <v>45487.84652777778</v>
      </c>
      <c r="E317" s="163" t="s">
        <v>21209</v>
      </c>
      <c r="F317" s="163" t="s">
        <v>23531</v>
      </c>
      <c r="G317" s="163" t="s">
        <v>23782</v>
      </c>
      <c r="H317" s="163" t="s">
        <v>21208</v>
      </c>
    </row>
    <row r="318">
      <c r="A318" s="507">
        <v>1.63469334E8</v>
      </c>
      <c r="B318" s="163" t="s">
        <v>23783</v>
      </c>
      <c r="C318" s="163" t="s">
        <v>23783</v>
      </c>
      <c r="D318" s="506">
        <v>45489.90902777778</v>
      </c>
      <c r="E318" s="163" t="s">
        <v>12693</v>
      </c>
      <c r="F318" s="163" t="s">
        <v>23784</v>
      </c>
      <c r="G318" s="163" t="s">
        <v>23785</v>
      </c>
      <c r="H318" s="163" t="s">
        <v>21212</v>
      </c>
    </row>
    <row r="319">
      <c r="A319" s="507">
        <v>1.63845563E8</v>
      </c>
      <c r="B319" s="163" t="s">
        <v>23786</v>
      </c>
      <c r="C319" s="163" t="s">
        <v>23786</v>
      </c>
      <c r="D319" s="506">
        <v>45493.59583333333</v>
      </c>
      <c r="E319" s="509"/>
      <c r="F319" s="509"/>
      <c r="G319" s="509"/>
      <c r="H319" s="509"/>
    </row>
    <row r="320">
      <c r="A320" s="507">
        <v>1.6401874E8</v>
      </c>
      <c r="B320" s="163" t="s">
        <v>23787</v>
      </c>
      <c r="C320" s="163" t="s">
        <v>23787</v>
      </c>
      <c r="D320" s="506">
        <v>45494.92986111111</v>
      </c>
      <c r="E320" s="163" t="s">
        <v>21215</v>
      </c>
      <c r="F320" s="163" t="s">
        <v>23788</v>
      </c>
      <c r="G320" s="163" t="s">
        <v>23789</v>
      </c>
      <c r="H320" s="163" t="s">
        <v>21214</v>
      </c>
    </row>
    <row r="321">
      <c r="A321" s="507">
        <v>1.64113978E8</v>
      </c>
      <c r="B321" s="163" t="s">
        <v>23790</v>
      </c>
      <c r="C321" s="163" t="s">
        <v>23790</v>
      </c>
      <c r="D321" s="506">
        <v>45495.845138888886</v>
      </c>
      <c r="E321" s="163" t="s">
        <v>21217</v>
      </c>
      <c r="F321" s="163" t="s">
        <v>23791</v>
      </c>
      <c r="G321" s="163" t="s">
        <v>23792</v>
      </c>
      <c r="H321" s="163" t="s">
        <v>21216</v>
      </c>
    </row>
    <row r="322">
      <c r="A322" s="507">
        <v>1.6429864E8</v>
      </c>
      <c r="B322" s="163" t="s">
        <v>23793</v>
      </c>
      <c r="C322" s="163" t="s">
        <v>23793</v>
      </c>
      <c r="D322" s="506">
        <v>45497.70625</v>
      </c>
      <c r="E322" s="163" t="s">
        <v>23794</v>
      </c>
      <c r="F322" s="163" t="s">
        <v>23795</v>
      </c>
      <c r="G322" s="163" t="s">
        <v>23796</v>
      </c>
      <c r="H322" s="163" t="s">
        <v>23797</v>
      </c>
    </row>
    <row r="323">
      <c r="A323" s="507">
        <v>1.64617121E8</v>
      </c>
      <c r="B323" s="163" t="s">
        <v>21219</v>
      </c>
      <c r="C323" s="163" t="s">
        <v>21219</v>
      </c>
      <c r="D323" s="506">
        <v>45500.694444444445</v>
      </c>
      <c r="E323" s="163" t="s">
        <v>21220</v>
      </c>
      <c r="F323" s="163" t="s">
        <v>23798</v>
      </c>
      <c r="G323" s="163" t="s">
        <v>107</v>
      </c>
      <c r="H323" s="163" t="s">
        <v>21219</v>
      </c>
    </row>
    <row r="324">
      <c r="A324" s="507">
        <v>1.64665129E8</v>
      </c>
      <c r="B324" s="163" t="s">
        <v>23799</v>
      </c>
      <c r="C324" s="163" t="s">
        <v>23799</v>
      </c>
      <c r="D324" s="506">
        <v>45501.24375</v>
      </c>
      <c r="E324" s="163" t="s">
        <v>21222</v>
      </c>
      <c r="F324" s="163" t="s">
        <v>23800</v>
      </c>
      <c r="G324" s="163" t="s">
        <v>23799</v>
      </c>
      <c r="H324" s="163" t="s">
        <v>21221</v>
      </c>
    </row>
    <row r="325">
      <c r="A325" s="507">
        <v>1.6472196E8</v>
      </c>
      <c r="B325" s="163" t="s">
        <v>23801</v>
      </c>
      <c r="C325" s="163" t="s">
        <v>23801</v>
      </c>
      <c r="D325" s="506">
        <v>45501.683333333334</v>
      </c>
      <c r="E325" s="163" t="s">
        <v>23802</v>
      </c>
      <c r="F325" s="163" t="s">
        <v>23803</v>
      </c>
      <c r="G325" s="163" t="s">
        <v>23804</v>
      </c>
      <c r="H325" s="163" t="s">
        <v>21223</v>
      </c>
    </row>
    <row r="326">
      <c r="A326" s="507">
        <v>1.64926208E8</v>
      </c>
      <c r="B326" s="163" t="s">
        <v>23805</v>
      </c>
      <c r="C326" s="163" t="s">
        <v>23805</v>
      </c>
      <c r="D326" s="506">
        <v>45503.7375</v>
      </c>
      <c r="E326" s="163" t="s">
        <v>21227</v>
      </c>
      <c r="F326" s="163" t="s">
        <v>23805</v>
      </c>
      <c r="G326" s="163" t="s">
        <v>22554</v>
      </c>
      <c r="H326" s="163" t="s">
        <v>23806</v>
      </c>
    </row>
    <row r="327">
      <c r="A327" s="507">
        <v>1.64954502E8</v>
      </c>
      <c r="B327" s="163" t="s">
        <v>23807</v>
      </c>
      <c r="C327" s="163" t="s">
        <v>23807</v>
      </c>
      <c r="D327" s="506">
        <v>45503.94027777778</v>
      </c>
      <c r="E327" s="509"/>
      <c r="F327" s="509"/>
      <c r="G327" s="509"/>
      <c r="H327" s="509"/>
    </row>
    <row r="328">
      <c r="A328" s="507">
        <v>1.65263316E8</v>
      </c>
      <c r="B328" s="163" t="s">
        <v>23808</v>
      </c>
      <c r="C328" s="163" t="s">
        <v>23808</v>
      </c>
      <c r="D328" s="506">
        <v>45506.58472222222</v>
      </c>
      <c r="E328" s="163" t="s">
        <v>21253</v>
      </c>
      <c r="F328" s="163" t="s">
        <v>23809</v>
      </c>
      <c r="G328" s="163" t="s">
        <v>23810</v>
      </c>
      <c r="H328" s="163" t="s">
        <v>23811</v>
      </c>
    </row>
    <row r="329">
      <c r="A329" s="507">
        <v>1.65284757E8</v>
      </c>
      <c r="B329" s="163" t="s">
        <v>23812</v>
      </c>
      <c r="C329" s="163" t="s">
        <v>23812</v>
      </c>
      <c r="D329" s="506">
        <v>45506.71319444444</v>
      </c>
      <c r="E329" s="163" t="s">
        <v>21229</v>
      </c>
      <c r="F329" s="163" t="s">
        <v>23813</v>
      </c>
      <c r="G329" s="163" t="s">
        <v>23814</v>
      </c>
      <c r="H329" s="163" t="s">
        <v>21228</v>
      </c>
    </row>
    <row r="330">
      <c r="A330" s="507">
        <v>1.65352456E8</v>
      </c>
      <c r="B330" s="163" t="s">
        <v>23815</v>
      </c>
      <c r="C330" s="163" t="s">
        <v>23815</v>
      </c>
      <c r="D330" s="506">
        <v>45507.436111111114</v>
      </c>
      <c r="E330" s="163" t="s">
        <v>21231</v>
      </c>
      <c r="F330" s="163" t="s">
        <v>23816</v>
      </c>
      <c r="G330" s="163" t="s">
        <v>23817</v>
      </c>
      <c r="H330" s="163" t="s">
        <v>21230</v>
      </c>
    </row>
    <row r="331">
      <c r="A331" s="507">
        <v>1.65437635E8</v>
      </c>
      <c r="B331" s="163" t="s">
        <v>23818</v>
      </c>
      <c r="C331" s="163" t="s">
        <v>23818</v>
      </c>
      <c r="D331" s="506">
        <v>45507.99097222222</v>
      </c>
      <c r="E331" s="163" t="s">
        <v>21233</v>
      </c>
      <c r="F331" s="163" t="s">
        <v>23388</v>
      </c>
      <c r="G331" s="163" t="s">
        <v>23510</v>
      </c>
      <c r="H331" s="163" t="s">
        <v>21232</v>
      </c>
    </row>
    <row r="332">
      <c r="A332" s="507">
        <v>1.65502844E8</v>
      </c>
      <c r="B332" s="163" t="s">
        <v>23819</v>
      </c>
      <c r="C332" s="163" t="s">
        <v>23819</v>
      </c>
      <c r="D332" s="506">
        <v>45508.66388888889</v>
      </c>
      <c r="E332" s="163" t="s">
        <v>21235</v>
      </c>
      <c r="F332" s="163" t="s">
        <v>23820</v>
      </c>
      <c r="G332" s="163" t="s">
        <v>23821</v>
      </c>
      <c r="H332" s="163" t="s">
        <v>21234</v>
      </c>
    </row>
    <row r="333">
      <c r="A333" s="507">
        <v>1.65719269E8</v>
      </c>
      <c r="B333" s="163" t="s">
        <v>23822</v>
      </c>
      <c r="C333" s="163" t="s">
        <v>23822</v>
      </c>
      <c r="D333" s="506">
        <v>45510.646527777775</v>
      </c>
      <c r="E333" s="163" t="s">
        <v>21237</v>
      </c>
      <c r="F333" s="163" t="s">
        <v>23823</v>
      </c>
      <c r="G333" s="163" t="s">
        <v>23204</v>
      </c>
      <c r="H333" s="163" t="s">
        <v>23822</v>
      </c>
    </row>
    <row r="334">
      <c r="A334" s="507">
        <v>1.65744337E8</v>
      </c>
      <c r="B334" s="163" t="s">
        <v>23824</v>
      </c>
      <c r="C334" s="163" t="s">
        <v>23824</v>
      </c>
      <c r="D334" s="506">
        <v>45510.81527777778</v>
      </c>
      <c r="E334" s="509"/>
      <c r="F334" s="509"/>
      <c r="G334" s="509"/>
      <c r="H334" s="509"/>
    </row>
    <row r="335">
      <c r="A335" s="507">
        <v>1.65871816E8</v>
      </c>
      <c r="B335" s="163" t="s">
        <v>23825</v>
      </c>
      <c r="C335" s="163" t="s">
        <v>23825</v>
      </c>
      <c r="D335" s="506">
        <v>45512.03402777778</v>
      </c>
      <c r="E335" s="163" t="s">
        <v>21239</v>
      </c>
      <c r="F335" s="163" t="s">
        <v>23826</v>
      </c>
      <c r="G335" s="163" t="s">
        <v>23132</v>
      </c>
      <c r="H335" s="163" t="s">
        <v>21238</v>
      </c>
    </row>
    <row r="336">
      <c r="A336" s="507">
        <v>1.66064549E8</v>
      </c>
      <c r="B336" s="163" t="s">
        <v>23827</v>
      </c>
      <c r="C336" s="163" t="s">
        <v>23827</v>
      </c>
      <c r="D336" s="506">
        <v>45513.95694444444</v>
      </c>
      <c r="E336" s="163" t="s">
        <v>21241</v>
      </c>
      <c r="F336" s="163" t="s">
        <v>23828</v>
      </c>
      <c r="G336" s="163" t="s">
        <v>23829</v>
      </c>
      <c r="H336" s="163" t="s">
        <v>21240</v>
      </c>
    </row>
    <row r="337">
      <c r="A337" s="507">
        <v>1.66186069E8</v>
      </c>
      <c r="B337" s="163" t="s">
        <v>23830</v>
      </c>
      <c r="C337" s="163" t="s">
        <v>23830</v>
      </c>
      <c r="D337" s="506">
        <v>45515.384722222225</v>
      </c>
      <c r="E337" s="163" t="s">
        <v>23831</v>
      </c>
      <c r="F337" s="163" t="s">
        <v>23832</v>
      </c>
      <c r="G337" s="163" t="s">
        <v>23833</v>
      </c>
      <c r="H337" s="163" t="s">
        <v>23834</v>
      </c>
    </row>
    <row r="338">
      <c r="A338" s="507">
        <v>1.66378641E8</v>
      </c>
      <c r="B338" s="163" t="s">
        <v>23835</v>
      </c>
      <c r="C338" s="163" t="s">
        <v>23835</v>
      </c>
      <c r="D338" s="506">
        <v>45517.05625</v>
      </c>
      <c r="E338" s="163" t="s">
        <v>21243</v>
      </c>
      <c r="F338" s="163" t="s">
        <v>23836</v>
      </c>
      <c r="G338" s="163" t="s">
        <v>23536</v>
      </c>
      <c r="H338" s="163" t="s">
        <v>21242</v>
      </c>
    </row>
    <row r="339">
      <c r="A339" s="507">
        <v>1.66414758E8</v>
      </c>
      <c r="B339" s="163" t="s">
        <v>23837</v>
      </c>
      <c r="C339" s="163" t="s">
        <v>23837</v>
      </c>
      <c r="D339" s="506">
        <v>45517.555555555555</v>
      </c>
      <c r="E339" s="163" t="s">
        <v>21245</v>
      </c>
      <c r="F339" s="163" t="s">
        <v>23838</v>
      </c>
      <c r="G339" s="163" t="s">
        <v>23839</v>
      </c>
      <c r="H339" s="163" t="s">
        <v>21244</v>
      </c>
    </row>
    <row r="340">
      <c r="A340" s="507">
        <v>1.66427958E8</v>
      </c>
      <c r="B340" s="163" t="s">
        <v>23840</v>
      </c>
      <c r="C340" s="163" t="s">
        <v>23840</v>
      </c>
      <c r="D340" s="506">
        <v>45517.65555555555</v>
      </c>
      <c r="E340" s="163" t="s">
        <v>21251</v>
      </c>
      <c r="F340" s="163" t="s">
        <v>23717</v>
      </c>
      <c r="G340" s="163" t="s">
        <v>23841</v>
      </c>
      <c r="H340" s="163" t="s">
        <v>21250</v>
      </c>
    </row>
    <row r="341">
      <c r="A341" s="507">
        <v>1.66766599E8</v>
      </c>
      <c r="B341" s="163" t="s">
        <v>23842</v>
      </c>
      <c r="C341" s="163" t="s">
        <v>23842</v>
      </c>
      <c r="D341" s="506">
        <v>45520.97430555556</v>
      </c>
      <c r="E341" s="163" t="s">
        <v>21247</v>
      </c>
      <c r="F341" s="163" t="s">
        <v>23842</v>
      </c>
      <c r="G341" s="163" t="s">
        <v>23843</v>
      </c>
      <c r="H341" s="163" t="s">
        <v>21246</v>
      </c>
    </row>
    <row r="342">
      <c r="A342" s="507">
        <v>1.66769117E8</v>
      </c>
      <c r="B342" s="163" t="s">
        <v>23844</v>
      </c>
      <c r="C342" s="163" t="s">
        <v>23844</v>
      </c>
      <c r="D342" s="506">
        <v>45521.0</v>
      </c>
      <c r="E342" s="163" t="s">
        <v>21249</v>
      </c>
      <c r="F342" s="163" t="s">
        <v>23844</v>
      </c>
      <c r="G342" s="163" t="s">
        <v>23845</v>
      </c>
      <c r="H342" s="163" t="s">
        <v>21248</v>
      </c>
    </row>
    <row r="343">
      <c r="A343" s="507">
        <v>1.67260933E8</v>
      </c>
      <c r="B343" s="163" t="s">
        <v>23846</v>
      </c>
      <c r="C343" s="163" t="s">
        <v>23846</v>
      </c>
      <c r="D343" s="506">
        <v>45525.763194444444</v>
      </c>
      <c r="E343" s="163" t="s">
        <v>21255</v>
      </c>
      <c r="F343" s="163" t="s">
        <v>23847</v>
      </c>
      <c r="G343" s="163" t="s">
        <v>23284</v>
      </c>
      <c r="H343" s="163" t="s">
        <v>21254</v>
      </c>
    </row>
    <row r="344">
      <c r="A344" s="507">
        <v>1.67438079E8</v>
      </c>
      <c r="B344" s="163" t="s">
        <v>23848</v>
      </c>
      <c r="C344" s="163" t="s">
        <v>23848</v>
      </c>
      <c r="D344" s="506">
        <v>45527.521527777775</v>
      </c>
      <c r="E344" s="163" t="s">
        <v>21257</v>
      </c>
      <c r="F344" s="163" t="s">
        <v>145</v>
      </c>
      <c r="G344" s="163" t="s">
        <v>645</v>
      </c>
      <c r="H344" s="163" t="s">
        <v>21256</v>
      </c>
    </row>
    <row r="345">
      <c r="A345" s="507">
        <v>1.67443794E8</v>
      </c>
      <c r="B345" s="163" t="s">
        <v>23849</v>
      </c>
      <c r="C345" s="163" t="s">
        <v>23849</v>
      </c>
      <c r="D345" s="506">
        <v>45527.56041666667</v>
      </c>
      <c r="E345" s="163" t="s">
        <v>21259</v>
      </c>
      <c r="F345" s="163" t="s">
        <v>23850</v>
      </c>
      <c r="G345" s="163" t="s">
        <v>23851</v>
      </c>
      <c r="H345" s="163" t="s">
        <v>21258</v>
      </c>
    </row>
    <row r="346">
      <c r="A346" s="507">
        <v>1.6745058E8</v>
      </c>
      <c r="B346" s="163" t="s">
        <v>23852</v>
      </c>
      <c r="C346" s="163" t="s">
        <v>23852</v>
      </c>
      <c r="D346" s="506">
        <v>45527.60763888889</v>
      </c>
      <c r="E346" s="163" t="s">
        <v>21261</v>
      </c>
      <c r="F346" s="163" t="s">
        <v>23852</v>
      </c>
      <c r="G346" s="163" t="s">
        <v>23853</v>
      </c>
      <c r="H346" s="163" t="s">
        <v>21260</v>
      </c>
    </row>
    <row r="347">
      <c r="A347" s="507">
        <v>1.67577705E8</v>
      </c>
      <c r="B347" s="163" t="s">
        <v>23854</v>
      </c>
      <c r="C347" s="163" t="s">
        <v>23854</v>
      </c>
      <c r="D347" s="506">
        <v>45528.69583333333</v>
      </c>
      <c r="E347" s="163" t="s">
        <v>21263</v>
      </c>
      <c r="F347" s="163" t="s">
        <v>23855</v>
      </c>
      <c r="G347" s="163" t="s">
        <v>23856</v>
      </c>
      <c r="H347" s="163" t="s">
        <v>21262</v>
      </c>
    </row>
    <row r="348">
      <c r="A348" s="507">
        <v>1.67763394E8</v>
      </c>
      <c r="B348" s="163" t="s">
        <v>23857</v>
      </c>
      <c r="C348" s="163" t="s">
        <v>23857</v>
      </c>
      <c r="D348" s="506">
        <v>45530.433333333334</v>
      </c>
      <c r="E348" s="163" t="s">
        <v>21265</v>
      </c>
      <c r="F348" s="163" t="s">
        <v>23858</v>
      </c>
      <c r="G348" s="163" t="s">
        <v>23859</v>
      </c>
      <c r="H348" s="163" t="s">
        <v>21264</v>
      </c>
    </row>
    <row r="349">
      <c r="A349" s="507">
        <v>1.67827181E8</v>
      </c>
      <c r="B349" s="163" t="s">
        <v>23860</v>
      </c>
      <c r="C349" s="163" t="s">
        <v>23860</v>
      </c>
      <c r="D349" s="506">
        <v>45530.87708333333</v>
      </c>
      <c r="E349" s="163" t="s">
        <v>21267</v>
      </c>
      <c r="F349" s="163" t="s">
        <v>23861</v>
      </c>
      <c r="G349" s="163" t="s">
        <v>22674</v>
      </c>
      <c r="H349" s="163" t="s">
        <v>21266</v>
      </c>
    </row>
    <row r="350">
      <c r="A350" s="507">
        <v>1.67833996E8</v>
      </c>
      <c r="B350" s="163" t="s">
        <v>23862</v>
      </c>
      <c r="C350" s="163" t="s">
        <v>23862</v>
      </c>
      <c r="D350" s="506">
        <v>45530.92222222222</v>
      </c>
      <c r="E350" s="163" t="s">
        <v>23863</v>
      </c>
      <c r="F350" s="163" t="s">
        <v>23864</v>
      </c>
      <c r="G350" s="163" t="s">
        <v>23865</v>
      </c>
      <c r="H350" s="163" t="s">
        <v>23866</v>
      </c>
    </row>
    <row r="351">
      <c r="A351" s="507">
        <v>1.680068E8</v>
      </c>
      <c r="B351" s="163" t="s">
        <v>23867</v>
      </c>
      <c r="C351" s="163" t="s">
        <v>23867</v>
      </c>
      <c r="D351" s="506">
        <v>45532.64722222222</v>
      </c>
      <c r="E351" s="163" t="s">
        <v>21269</v>
      </c>
      <c r="F351" s="163" t="s">
        <v>23173</v>
      </c>
      <c r="G351" s="163" t="s">
        <v>22391</v>
      </c>
      <c r="H351" s="163" t="s">
        <v>21268</v>
      </c>
    </row>
    <row r="352">
      <c r="A352" s="507">
        <v>1.68016716E8</v>
      </c>
      <c r="B352" s="163" t="s">
        <v>23868</v>
      </c>
      <c r="C352" s="163" t="s">
        <v>23868</v>
      </c>
      <c r="D352" s="506">
        <v>45532.71041666667</v>
      </c>
      <c r="E352" s="163" t="s">
        <v>21273</v>
      </c>
      <c r="F352" s="163" t="s">
        <v>23869</v>
      </c>
      <c r="G352" s="163" t="s">
        <v>23870</v>
      </c>
      <c r="H352" s="163" t="s">
        <v>21272</v>
      </c>
    </row>
    <row r="353">
      <c r="A353" s="507">
        <v>1.68038351E8</v>
      </c>
      <c r="B353" s="163" t="s">
        <v>23871</v>
      </c>
      <c r="C353" s="163" t="s">
        <v>23871</v>
      </c>
      <c r="D353" s="506">
        <v>45532.845138888886</v>
      </c>
      <c r="E353" s="163" t="s">
        <v>21271</v>
      </c>
      <c r="F353" s="163" t="s">
        <v>23627</v>
      </c>
      <c r="G353" s="163" t="s">
        <v>23872</v>
      </c>
      <c r="H353" s="163" t="s">
        <v>21270</v>
      </c>
    </row>
    <row r="354">
      <c r="A354" s="507">
        <v>1.68063672E8</v>
      </c>
      <c r="B354" s="163" t="s">
        <v>21274</v>
      </c>
      <c r="C354" s="163" t="s">
        <v>21274</v>
      </c>
      <c r="D354" s="506">
        <v>45533.05763888889</v>
      </c>
      <c r="E354" s="163" t="s">
        <v>21275</v>
      </c>
      <c r="F354" s="163" t="s">
        <v>23873</v>
      </c>
      <c r="G354" s="163" t="s">
        <v>23874</v>
      </c>
      <c r="H354" s="163" t="s">
        <v>21274</v>
      </c>
    </row>
    <row r="355">
      <c r="A355" s="507">
        <v>1.6813425E8</v>
      </c>
      <c r="B355" s="163" t="s">
        <v>23875</v>
      </c>
      <c r="C355" s="163" t="s">
        <v>23875</v>
      </c>
      <c r="D355" s="506">
        <v>45533.78125</v>
      </c>
      <c r="E355" s="163" t="s">
        <v>21277</v>
      </c>
      <c r="F355" s="163" t="s">
        <v>23876</v>
      </c>
      <c r="G355" s="163" t="s">
        <v>23877</v>
      </c>
      <c r="H355" s="163" t="s">
        <v>21276</v>
      </c>
    </row>
    <row r="356">
      <c r="A356" s="507">
        <v>1.68233894E8</v>
      </c>
      <c r="B356" s="163" t="s">
        <v>23878</v>
      </c>
      <c r="C356" s="163" t="s">
        <v>23878</v>
      </c>
      <c r="D356" s="506">
        <v>45534.71597222222</v>
      </c>
      <c r="E356" s="163" t="s">
        <v>23879</v>
      </c>
      <c r="F356" s="163" t="s">
        <v>23878</v>
      </c>
      <c r="G356" s="163" t="s">
        <v>508</v>
      </c>
      <c r="H356" s="163" t="s">
        <v>23880</v>
      </c>
    </row>
    <row r="357">
      <c r="A357" s="507">
        <v>1.68374883E8</v>
      </c>
      <c r="B357" s="163" t="s">
        <v>23881</v>
      </c>
      <c r="C357" s="163" t="s">
        <v>23881</v>
      </c>
      <c r="D357" s="506">
        <v>45535.86666666667</v>
      </c>
      <c r="E357" s="163" t="s">
        <v>21279</v>
      </c>
      <c r="F357" s="163" t="s">
        <v>23882</v>
      </c>
      <c r="G357" s="163" t="s">
        <v>23883</v>
      </c>
      <c r="H357" s="163" t="s">
        <v>21278</v>
      </c>
    </row>
    <row r="358">
      <c r="A358" s="507">
        <v>1.68596992E8</v>
      </c>
      <c r="B358" s="163" t="s">
        <v>23884</v>
      </c>
      <c r="C358" s="163" t="s">
        <v>23884</v>
      </c>
      <c r="D358" s="506">
        <v>45537.75833333333</v>
      </c>
      <c r="E358" s="163" t="s">
        <v>21281</v>
      </c>
      <c r="F358" s="163" t="s">
        <v>23885</v>
      </c>
      <c r="G358" s="163" t="s">
        <v>23886</v>
      </c>
      <c r="H358" s="163" t="s">
        <v>23887</v>
      </c>
    </row>
    <row r="359">
      <c r="A359" s="507">
        <v>1.68979156E8</v>
      </c>
      <c r="B359" s="163" t="s">
        <v>23888</v>
      </c>
      <c r="C359" s="163" t="s">
        <v>23888</v>
      </c>
      <c r="D359" s="506">
        <v>45541.370833333334</v>
      </c>
      <c r="E359" s="163" t="s">
        <v>21283</v>
      </c>
      <c r="F359" s="163" t="s">
        <v>23889</v>
      </c>
      <c r="G359" s="163" t="s">
        <v>23682</v>
      </c>
      <c r="H359" s="163" t="s">
        <v>21282</v>
      </c>
    </row>
    <row r="360">
      <c r="A360" s="507">
        <v>1.69023622E8</v>
      </c>
      <c r="B360" s="163" t="s">
        <v>23890</v>
      </c>
      <c r="C360" s="163" t="s">
        <v>23890</v>
      </c>
      <c r="D360" s="506">
        <v>45541.680555555555</v>
      </c>
      <c r="E360" s="163" t="s">
        <v>21285</v>
      </c>
      <c r="F360" s="163" t="s">
        <v>23891</v>
      </c>
      <c r="G360" s="163" t="s">
        <v>23892</v>
      </c>
      <c r="H360" s="163" t="s">
        <v>21284</v>
      </c>
    </row>
    <row r="361">
      <c r="A361" s="507">
        <v>1.69278284E8</v>
      </c>
      <c r="B361" s="163" t="s">
        <v>23893</v>
      </c>
      <c r="C361" s="163" t="s">
        <v>23893</v>
      </c>
      <c r="D361" s="506">
        <v>45543.72777777778</v>
      </c>
      <c r="E361" s="163" t="s">
        <v>21287</v>
      </c>
      <c r="F361" s="163" t="s">
        <v>23894</v>
      </c>
      <c r="G361" s="163" t="s">
        <v>23895</v>
      </c>
      <c r="H361" s="163" t="s">
        <v>21286</v>
      </c>
    </row>
    <row r="362">
      <c r="A362" s="507">
        <v>1.69296798E8</v>
      </c>
      <c r="B362" s="163" t="s">
        <v>23896</v>
      </c>
      <c r="C362" s="163" t="s">
        <v>23896</v>
      </c>
      <c r="D362" s="506">
        <v>45543.84305555555</v>
      </c>
      <c r="E362" s="163" t="s">
        <v>21289</v>
      </c>
      <c r="F362" s="163" t="s">
        <v>23897</v>
      </c>
      <c r="G362" s="163" t="s">
        <v>21288</v>
      </c>
      <c r="H362" s="163" t="s">
        <v>23898</v>
      </c>
    </row>
    <row r="363">
      <c r="A363" s="507">
        <v>1.69545224E8</v>
      </c>
      <c r="B363" s="163" t="s">
        <v>23899</v>
      </c>
      <c r="C363" s="163" t="s">
        <v>23899</v>
      </c>
      <c r="D363" s="506">
        <v>45545.902083333334</v>
      </c>
      <c r="E363" s="509"/>
      <c r="F363" s="509"/>
      <c r="G363" s="509"/>
      <c r="H363" s="509"/>
    </row>
    <row r="364">
      <c r="A364" s="507">
        <v>1.69576518E8</v>
      </c>
      <c r="B364" s="163" t="s">
        <v>23854</v>
      </c>
      <c r="C364" s="163" t="s">
        <v>23854</v>
      </c>
      <c r="D364" s="506">
        <v>45546.32361111111</v>
      </c>
      <c r="E364" s="163" t="s">
        <v>21263</v>
      </c>
      <c r="F364" s="163" t="s">
        <v>23855</v>
      </c>
      <c r="G364" s="163" t="s">
        <v>23856</v>
      </c>
      <c r="H364" s="163" t="s">
        <v>21262</v>
      </c>
    </row>
    <row r="365">
      <c r="A365" s="507">
        <v>1.69655517E8</v>
      </c>
      <c r="B365" s="163" t="s">
        <v>23900</v>
      </c>
      <c r="C365" s="163" t="s">
        <v>23900</v>
      </c>
      <c r="D365" s="506">
        <v>45546.87291666667</v>
      </c>
      <c r="E365" s="163" t="s">
        <v>23901</v>
      </c>
      <c r="F365" s="163" t="s">
        <v>23902</v>
      </c>
      <c r="G365" s="163" t="s">
        <v>23903</v>
      </c>
      <c r="H365" s="163" t="s">
        <v>23900</v>
      </c>
    </row>
    <row r="366">
      <c r="A366" s="507">
        <v>1.70110565E8</v>
      </c>
      <c r="B366" s="163" t="s">
        <v>23904</v>
      </c>
      <c r="C366" s="163" t="s">
        <v>23904</v>
      </c>
      <c r="D366" s="506">
        <v>45550.81458333333</v>
      </c>
      <c r="E366" s="509"/>
      <c r="F366" s="509"/>
      <c r="G366" s="509"/>
      <c r="H366" s="509"/>
    </row>
    <row r="367">
      <c r="A367" s="507">
        <v>1.7011088E8</v>
      </c>
      <c r="B367" s="163" t="s">
        <v>23905</v>
      </c>
      <c r="C367" s="163" t="s">
        <v>23905</v>
      </c>
      <c r="D367" s="506">
        <v>45550.816666666666</v>
      </c>
      <c r="E367" s="163" t="s">
        <v>21291</v>
      </c>
      <c r="F367" s="163" t="s">
        <v>23906</v>
      </c>
      <c r="G367" s="163" t="s">
        <v>23907</v>
      </c>
      <c r="H367" s="163" t="s">
        <v>21290</v>
      </c>
    </row>
    <row r="368">
      <c r="A368" s="507">
        <v>1.70474758E8</v>
      </c>
      <c r="B368" s="163" t="s">
        <v>21304</v>
      </c>
      <c r="C368" s="163" t="s">
        <v>21304</v>
      </c>
      <c r="D368" s="506">
        <v>45554.03125</v>
      </c>
      <c r="E368" s="163" t="s">
        <v>21305</v>
      </c>
      <c r="F368" s="163" t="s">
        <v>23908</v>
      </c>
      <c r="G368" s="163" t="s">
        <v>22244</v>
      </c>
      <c r="H368" s="163" t="s">
        <v>23909</v>
      </c>
    </row>
    <row r="369">
      <c r="A369" s="507">
        <v>1.70745467E8</v>
      </c>
      <c r="B369" s="163" t="s">
        <v>23910</v>
      </c>
      <c r="C369" s="163" t="s">
        <v>23910</v>
      </c>
      <c r="D369" s="506">
        <v>45556.4625</v>
      </c>
      <c r="E369" s="163" t="s">
        <v>21293</v>
      </c>
      <c r="F369" s="163" t="s">
        <v>23911</v>
      </c>
      <c r="G369" s="163" t="s">
        <v>22876</v>
      </c>
      <c r="H369" s="163" t="s">
        <v>21292</v>
      </c>
    </row>
    <row r="370">
      <c r="A370" s="507">
        <v>1.70835107E8</v>
      </c>
      <c r="B370" s="163" t="s">
        <v>23912</v>
      </c>
      <c r="C370" s="163" t="s">
        <v>23912</v>
      </c>
      <c r="D370" s="506">
        <v>45557.06736111111</v>
      </c>
      <c r="E370" s="163" t="s">
        <v>21295</v>
      </c>
      <c r="F370" s="163" t="s">
        <v>23913</v>
      </c>
      <c r="G370" s="163" t="s">
        <v>23220</v>
      </c>
      <c r="H370" s="163" t="s">
        <v>21294</v>
      </c>
    </row>
    <row r="371">
      <c r="A371" s="507">
        <v>1.70899881E8</v>
      </c>
      <c r="B371" s="163" t="s">
        <v>23914</v>
      </c>
      <c r="C371" s="163" t="s">
        <v>23914</v>
      </c>
      <c r="D371" s="506">
        <v>45557.62986111111</v>
      </c>
      <c r="E371" s="163" t="s">
        <v>21297</v>
      </c>
      <c r="F371" s="163" t="s">
        <v>23915</v>
      </c>
      <c r="G371" s="163" t="s">
        <v>23916</v>
      </c>
      <c r="H371" s="163" t="s">
        <v>23917</v>
      </c>
    </row>
    <row r="372">
      <c r="A372" s="507">
        <v>1.70954402E8</v>
      </c>
      <c r="B372" s="163" t="s">
        <v>23918</v>
      </c>
      <c r="C372" s="163" t="s">
        <v>23918</v>
      </c>
      <c r="D372" s="506">
        <v>45557.98472222222</v>
      </c>
      <c r="E372" s="163" t="s">
        <v>21299</v>
      </c>
      <c r="F372" s="163" t="s">
        <v>23919</v>
      </c>
      <c r="G372" s="163" t="s">
        <v>23092</v>
      </c>
      <c r="H372" s="163" t="s">
        <v>21298</v>
      </c>
    </row>
    <row r="373">
      <c r="A373" s="507">
        <v>1.71347544E8</v>
      </c>
      <c r="B373" s="163" t="s">
        <v>23920</v>
      </c>
      <c r="C373" s="163" t="s">
        <v>23920</v>
      </c>
      <c r="D373" s="506">
        <v>45561.697222222225</v>
      </c>
      <c r="E373" s="163" t="s">
        <v>21301</v>
      </c>
      <c r="F373" s="163" t="s">
        <v>23921</v>
      </c>
      <c r="G373" s="163" t="s">
        <v>23922</v>
      </c>
      <c r="H373" s="163" t="s">
        <v>23923</v>
      </c>
    </row>
    <row r="374">
      <c r="A374" s="507">
        <v>1.71350271E8</v>
      </c>
      <c r="B374" s="163" t="s">
        <v>21302</v>
      </c>
      <c r="C374" s="163" t="s">
        <v>21302</v>
      </c>
      <c r="D374" s="506">
        <v>45561.717361111114</v>
      </c>
      <c r="E374" s="163" t="s">
        <v>21303</v>
      </c>
      <c r="F374" s="163" t="s">
        <v>23924</v>
      </c>
      <c r="G374" s="163" t="s">
        <v>21714</v>
      </c>
      <c r="H374" s="163" t="s">
        <v>23925</v>
      </c>
    </row>
    <row r="375">
      <c r="A375" s="507">
        <v>1.71382969E8</v>
      </c>
      <c r="B375" s="163" t="s">
        <v>23926</v>
      </c>
      <c r="C375" s="163" t="s">
        <v>23926</v>
      </c>
      <c r="D375" s="506">
        <v>45561.92847222222</v>
      </c>
      <c r="E375" s="163" t="s">
        <v>21311</v>
      </c>
      <c r="F375" s="163" t="s">
        <v>23927</v>
      </c>
      <c r="G375" s="163" t="s">
        <v>22526</v>
      </c>
      <c r="H375" s="163" t="s">
        <v>21310</v>
      </c>
    </row>
    <row r="376">
      <c r="A376" s="507">
        <v>1.71384632E8</v>
      </c>
      <c r="B376" s="163" t="s">
        <v>21306</v>
      </c>
      <c r="C376" s="163" t="s">
        <v>21306</v>
      </c>
      <c r="D376" s="506">
        <v>45561.93958333333</v>
      </c>
      <c r="E376" s="163" t="s">
        <v>21307</v>
      </c>
      <c r="F376" s="163" t="s">
        <v>23928</v>
      </c>
      <c r="G376" s="163" t="s">
        <v>23929</v>
      </c>
      <c r="H376" s="163" t="s">
        <v>23930</v>
      </c>
    </row>
    <row r="377">
      <c r="A377" s="507">
        <v>1.7138642E8</v>
      </c>
      <c r="B377" s="163" t="s">
        <v>2017</v>
      </c>
      <c r="C377" s="163" t="s">
        <v>2017</v>
      </c>
      <c r="D377" s="506">
        <v>45561.95277777778</v>
      </c>
      <c r="E377" s="163" t="s">
        <v>21309</v>
      </c>
      <c r="F377" s="163" t="s">
        <v>23931</v>
      </c>
      <c r="G377" s="163" t="s">
        <v>23932</v>
      </c>
      <c r="H377" s="163" t="s">
        <v>21308</v>
      </c>
    </row>
    <row r="378">
      <c r="A378" s="507">
        <v>1.71452593E8</v>
      </c>
      <c r="B378" s="163" t="s">
        <v>23933</v>
      </c>
      <c r="C378" s="163" t="s">
        <v>23933</v>
      </c>
      <c r="D378" s="506">
        <v>45562.66180555556</v>
      </c>
      <c r="E378" s="163" t="s">
        <v>21313</v>
      </c>
      <c r="F378" s="163" t="s">
        <v>23934</v>
      </c>
      <c r="G378" s="163" t="s">
        <v>23935</v>
      </c>
      <c r="H378" s="163" t="s">
        <v>21312</v>
      </c>
    </row>
    <row r="379">
      <c r="A379" s="507">
        <v>1.71474334E8</v>
      </c>
      <c r="B379" s="163" t="s">
        <v>23936</v>
      </c>
      <c r="C379" s="163" t="s">
        <v>23936</v>
      </c>
      <c r="D379" s="506">
        <v>45562.80625</v>
      </c>
      <c r="E379" s="163" t="s">
        <v>21316</v>
      </c>
      <c r="F379" s="163" t="s">
        <v>23937</v>
      </c>
      <c r="G379" s="163" t="s">
        <v>23938</v>
      </c>
      <c r="H379" s="163" t="s">
        <v>21314</v>
      </c>
    </row>
    <row r="380">
      <c r="A380" s="507">
        <v>1.72192792E8</v>
      </c>
      <c r="B380" s="163" t="s">
        <v>21317</v>
      </c>
      <c r="C380" s="163" t="s">
        <v>21317</v>
      </c>
      <c r="D380" s="506">
        <v>45568.77291666667</v>
      </c>
      <c r="E380" s="163" t="s">
        <v>21318</v>
      </c>
      <c r="F380" s="163" t="s">
        <v>23939</v>
      </c>
      <c r="G380" s="163" t="s">
        <v>23940</v>
      </c>
      <c r="H380" s="163" t="s">
        <v>21317</v>
      </c>
    </row>
    <row r="381">
      <c r="A381" s="507">
        <v>1.72392961E8</v>
      </c>
      <c r="B381" s="163" t="s">
        <v>23941</v>
      </c>
      <c r="C381" s="163" t="s">
        <v>23941</v>
      </c>
      <c r="D381" s="506">
        <v>45570.57916666667</v>
      </c>
      <c r="E381" s="163" t="s">
        <v>21320</v>
      </c>
      <c r="F381" s="163" t="s">
        <v>23941</v>
      </c>
      <c r="G381" s="163" t="s">
        <v>23942</v>
      </c>
      <c r="H381" s="163" t="s">
        <v>23943</v>
      </c>
    </row>
    <row r="382">
      <c r="A382" s="507">
        <v>1.72442025E8</v>
      </c>
      <c r="B382" s="163" t="s">
        <v>23944</v>
      </c>
      <c r="C382" s="163" t="s">
        <v>23944</v>
      </c>
      <c r="D382" s="506">
        <v>45570.86736111111</v>
      </c>
      <c r="E382" s="163" t="s">
        <v>21322</v>
      </c>
      <c r="F382" s="163" t="s">
        <v>23945</v>
      </c>
      <c r="G382" s="163" t="s">
        <v>23946</v>
      </c>
      <c r="H382" s="163" t="s">
        <v>21321</v>
      </c>
    </row>
    <row r="383">
      <c r="A383" s="507">
        <v>1.72556468E8</v>
      </c>
      <c r="B383" s="163" t="s">
        <v>23947</v>
      </c>
      <c r="C383" s="163" t="s">
        <v>23947</v>
      </c>
      <c r="D383" s="506">
        <v>45571.830555555556</v>
      </c>
      <c r="E383" s="163" t="s">
        <v>21330</v>
      </c>
      <c r="F383" s="163" t="s">
        <v>23948</v>
      </c>
      <c r="G383" s="163" t="s">
        <v>23949</v>
      </c>
      <c r="H383" s="163" t="s">
        <v>21329</v>
      </c>
    </row>
    <row r="384">
      <c r="A384" s="507">
        <v>1.72585949E8</v>
      </c>
      <c r="B384" s="163" t="s">
        <v>23950</v>
      </c>
      <c r="C384" s="163" t="s">
        <v>23950</v>
      </c>
      <c r="D384" s="506">
        <v>45572.03055555555</v>
      </c>
      <c r="E384" s="163" t="s">
        <v>21324</v>
      </c>
      <c r="F384" s="163" t="s">
        <v>23951</v>
      </c>
      <c r="G384" s="163" t="s">
        <v>23952</v>
      </c>
      <c r="H384" s="163" t="s">
        <v>21323</v>
      </c>
    </row>
    <row r="385">
      <c r="A385" s="507">
        <v>1.72884533E8</v>
      </c>
      <c r="B385" s="163" t="s">
        <v>23953</v>
      </c>
      <c r="C385" s="163" t="s">
        <v>23953</v>
      </c>
      <c r="D385" s="506">
        <v>45574.78472222222</v>
      </c>
      <c r="E385" s="163" t="s">
        <v>21326</v>
      </c>
      <c r="F385" s="163" t="s">
        <v>23954</v>
      </c>
      <c r="G385" s="163" t="s">
        <v>23955</v>
      </c>
      <c r="H385" s="163" t="s">
        <v>21325</v>
      </c>
    </row>
    <row r="386">
      <c r="A386" s="507">
        <v>1.73228799E8</v>
      </c>
      <c r="B386" s="163" t="s">
        <v>23956</v>
      </c>
      <c r="C386" s="163" t="s">
        <v>23956</v>
      </c>
      <c r="D386" s="506">
        <v>45577.9</v>
      </c>
      <c r="E386" s="163" t="s">
        <v>21328</v>
      </c>
      <c r="F386" s="163" t="s">
        <v>23292</v>
      </c>
      <c r="G386" s="163" t="s">
        <v>23957</v>
      </c>
      <c r="H386" s="163" t="s">
        <v>21327</v>
      </c>
    </row>
    <row r="387">
      <c r="A387" s="507">
        <v>1.73576691E8</v>
      </c>
      <c r="B387" s="163" t="s">
        <v>23958</v>
      </c>
      <c r="C387" s="163" t="s">
        <v>23958</v>
      </c>
      <c r="D387" s="506">
        <v>45580.850694444445</v>
      </c>
      <c r="E387" s="163" t="s">
        <v>21332</v>
      </c>
      <c r="F387" s="163" t="s">
        <v>23959</v>
      </c>
      <c r="G387" s="163" t="s">
        <v>23420</v>
      </c>
      <c r="H387" s="163" t="s">
        <v>21331</v>
      </c>
    </row>
    <row r="388">
      <c r="A388" s="507">
        <v>1.73802233E8</v>
      </c>
      <c r="B388" s="163" t="s">
        <v>23960</v>
      </c>
      <c r="C388" s="163" t="s">
        <v>23960</v>
      </c>
      <c r="D388" s="506">
        <v>45582.77569444444</v>
      </c>
      <c r="E388" s="163" t="s">
        <v>21334</v>
      </c>
      <c r="F388" s="163" t="s">
        <v>23666</v>
      </c>
      <c r="G388" s="163" t="s">
        <v>23761</v>
      </c>
      <c r="H388" s="163" t="s">
        <v>21333</v>
      </c>
    </row>
    <row r="389">
      <c r="A389" s="507">
        <v>1.73830774E8</v>
      </c>
      <c r="B389" s="163" t="s">
        <v>23961</v>
      </c>
      <c r="C389" s="163" t="s">
        <v>23961</v>
      </c>
      <c r="D389" s="506">
        <v>45582.933333333334</v>
      </c>
      <c r="E389" s="163" t="s">
        <v>21342</v>
      </c>
      <c r="F389" s="163" t="s">
        <v>23962</v>
      </c>
      <c r="G389" s="163" t="s">
        <v>23963</v>
      </c>
      <c r="H389" s="163" t="s">
        <v>21341</v>
      </c>
    </row>
    <row r="390">
      <c r="A390" s="507">
        <v>1.738405E8</v>
      </c>
      <c r="B390" s="163" t="s">
        <v>21335</v>
      </c>
      <c r="C390" s="163" t="s">
        <v>21335</v>
      </c>
      <c r="D390" s="506">
        <v>45583.02361111111</v>
      </c>
      <c r="E390" s="163" t="s">
        <v>21336</v>
      </c>
      <c r="F390" s="163" t="s">
        <v>23964</v>
      </c>
      <c r="G390" s="163" t="s">
        <v>23475</v>
      </c>
      <c r="H390" s="163" t="s">
        <v>21335</v>
      </c>
    </row>
    <row r="391">
      <c r="A391" s="507">
        <v>1.73890166E8</v>
      </c>
      <c r="B391" s="163" t="s">
        <v>23965</v>
      </c>
      <c r="C391" s="163" t="s">
        <v>23965</v>
      </c>
      <c r="D391" s="506">
        <v>45583.62777777778</v>
      </c>
      <c r="E391" s="163" t="s">
        <v>21338</v>
      </c>
      <c r="F391" s="163" t="s">
        <v>23966</v>
      </c>
      <c r="G391" s="163" t="s">
        <v>22244</v>
      </c>
      <c r="H391" s="163" t="s">
        <v>21337</v>
      </c>
    </row>
    <row r="392">
      <c r="A392" s="507">
        <v>1.73898318E8</v>
      </c>
      <c r="B392" s="163" t="s">
        <v>23967</v>
      </c>
      <c r="C392" s="163" t="s">
        <v>23967</v>
      </c>
      <c r="D392" s="506">
        <v>45583.69027777778</v>
      </c>
      <c r="E392" s="163" t="s">
        <v>21340</v>
      </c>
      <c r="F392" s="163" t="s">
        <v>23968</v>
      </c>
      <c r="G392" s="163" t="s">
        <v>23969</v>
      </c>
      <c r="H392" s="163" t="s">
        <v>21339</v>
      </c>
    </row>
    <row r="393">
      <c r="A393" s="507">
        <v>1.74345804E8</v>
      </c>
      <c r="B393" s="163" t="s">
        <v>23970</v>
      </c>
      <c r="C393" s="163" t="s">
        <v>23970</v>
      </c>
      <c r="D393" s="506">
        <v>45587.82777777778</v>
      </c>
      <c r="E393" s="163" t="s">
        <v>21344</v>
      </c>
      <c r="F393" s="163" t="s">
        <v>23971</v>
      </c>
      <c r="G393" s="163" t="s">
        <v>23972</v>
      </c>
      <c r="H393" s="163" t="s">
        <v>21343</v>
      </c>
    </row>
    <row r="394">
      <c r="A394" s="507">
        <v>1.74383993E8</v>
      </c>
      <c r="B394" s="163" t="s">
        <v>23973</v>
      </c>
      <c r="C394" s="163" t="s">
        <v>23973</v>
      </c>
      <c r="D394" s="506">
        <v>45588.31041666667</v>
      </c>
      <c r="E394" s="163" t="s">
        <v>23974</v>
      </c>
      <c r="F394" s="163" t="s">
        <v>23975</v>
      </c>
      <c r="G394" s="163" t="s">
        <v>23976</v>
      </c>
      <c r="H394" s="163" t="s">
        <v>21345</v>
      </c>
    </row>
    <row r="395">
      <c r="A395" s="507">
        <v>1.74521173E8</v>
      </c>
      <c r="B395" s="163" t="s">
        <v>23977</v>
      </c>
      <c r="C395" s="163" t="s">
        <v>23977</v>
      </c>
      <c r="D395" s="506">
        <v>45589.63888888889</v>
      </c>
      <c r="E395" s="163" t="s">
        <v>21348</v>
      </c>
      <c r="F395" s="163" t="s">
        <v>23954</v>
      </c>
      <c r="G395" s="163" t="s">
        <v>23978</v>
      </c>
      <c r="H395" s="163" t="s">
        <v>21347</v>
      </c>
    </row>
    <row r="396">
      <c r="A396" s="507">
        <v>1.74613156E8</v>
      </c>
      <c r="B396" s="163" t="s">
        <v>23979</v>
      </c>
      <c r="C396" s="163" t="s">
        <v>23979</v>
      </c>
      <c r="D396" s="506">
        <v>45590.58888888889</v>
      </c>
      <c r="E396" s="163" t="s">
        <v>21350</v>
      </c>
      <c r="F396" s="163" t="s">
        <v>23980</v>
      </c>
      <c r="G396" s="163" t="s">
        <v>23981</v>
      </c>
      <c r="H396" s="163" t="s">
        <v>21349</v>
      </c>
    </row>
    <row r="397">
      <c r="A397" s="507">
        <v>1.74650161E8</v>
      </c>
      <c r="B397" s="163" t="s">
        <v>23982</v>
      </c>
      <c r="C397" s="163" t="s">
        <v>23982</v>
      </c>
      <c r="D397" s="506">
        <v>45590.876388888886</v>
      </c>
      <c r="E397" s="163" t="s">
        <v>21352</v>
      </c>
      <c r="F397" s="163" t="s">
        <v>23983</v>
      </c>
      <c r="G397" s="163" t="s">
        <v>23575</v>
      </c>
      <c r="H397" s="163" t="s">
        <v>23984</v>
      </c>
    </row>
    <row r="398">
      <c r="A398" s="507">
        <v>1.75767493E8</v>
      </c>
      <c r="B398" s="163" t="s">
        <v>23985</v>
      </c>
      <c r="C398" s="163" t="s">
        <v>23985</v>
      </c>
      <c r="D398" s="506">
        <v>45601.58819444444</v>
      </c>
      <c r="E398" s="163" t="s">
        <v>23986</v>
      </c>
      <c r="F398" s="163" t="s">
        <v>23987</v>
      </c>
      <c r="G398" s="163" t="s">
        <v>21990</v>
      </c>
      <c r="H398" s="163" t="s">
        <v>21353</v>
      </c>
    </row>
    <row r="399">
      <c r="A399" s="507">
        <v>1.75858756E8</v>
      </c>
      <c r="B399" s="163" t="s">
        <v>23325</v>
      </c>
      <c r="C399" s="163" t="s">
        <v>23325</v>
      </c>
      <c r="D399" s="506">
        <v>45602.527083333334</v>
      </c>
      <c r="E399" s="163" t="s">
        <v>21356</v>
      </c>
      <c r="F399" s="163" t="s">
        <v>21355</v>
      </c>
      <c r="G399" s="163" t="s">
        <v>23988</v>
      </c>
      <c r="H399" s="163" t="s">
        <v>23989</v>
      </c>
    </row>
    <row r="400">
      <c r="A400" s="507">
        <v>1.7590367E8</v>
      </c>
      <c r="B400" s="163" t="s">
        <v>23990</v>
      </c>
      <c r="C400" s="163" t="s">
        <v>23990</v>
      </c>
      <c r="D400" s="506">
        <v>45602.85555555556</v>
      </c>
      <c r="E400" s="163" t="s">
        <v>21360</v>
      </c>
      <c r="F400" s="163" t="s">
        <v>23991</v>
      </c>
      <c r="G400" s="163" t="s">
        <v>23992</v>
      </c>
      <c r="H400" s="163" t="s">
        <v>21359</v>
      </c>
    </row>
    <row r="401">
      <c r="A401" s="507">
        <v>1.75953411E8</v>
      </c>
      <c r="B401" s="163" t="s">
        <v>21363</v>
      </c>
      <c r="C401" s="163" t="s">
        <v>21363</v>
      </c>
      <c r="D401" s="506">
        <v>45603.48263888889</v>
      </c>
      <c r="E401" s="163" t="s">
        <v>21364</v>
      </c>
      <c r="F401" s="163" t="s">
        <v>23046</v>
      </c>
      <c r="G401" s="163" t="s">
        <v>23993</v>
      </c>
      <c r="H401" s="163" t="s">
        <v>21363</v>
      </c>
    </row>
    <row r="402">
      <c r="A402" s="507">
        <v>1.75992011E8</v>
      </c>
      <c r="B402" s="163" t="s">
        <v>23994</v>
      </c>
      <c r="C402" s="163" t="s">
        <v>23994</v>
      </c>
      <c r="D402" s="506">
        <v>45603.791666666664</v>
      </c>
      <c r="E402" s="163" t="s">
        <v>21358</v>
      </c>
      <c r="F402" s="163" t="s">
        <v>23995</v>
      </c>
      <c r="G402" s="163" t="s">
        <v>23994</v>
      </c>
      <c r="H402" s="163" t="s">
        <v>21357</v>
      </c>
    </row>
    <row r="403">
      <c r="A403" s="507">
        <v>1.75998051E8</v>
      </c>
      <c r="B403" s="163" t="s">
        <v>23996</v>
      </c>
      <c r="C403" s="163" t="s">
        <v>23996</v>
      </c>
      <c r="D403" s="506">
        <v>45603.83541666667</v>
      </c>
      <c r="E403" s="163" t="s">
        <v>23997</v>
      </c>
      <c r="F403" s="163" t="s">
        <v>23998</v>
      </c>
      <c r="G403" s="163" t="s">
        <v>23999</v>
      </c>
      <c r="H403" s="163" t="s">
        <v>21391</v>
      </c>
    </row>
    <row r="404">
      <c r="A404" s="507">
        <v>1.76060403E8</v>
      </c>
      <c r="B404" s="163" t="s">
        <v>24000</v>
      </c>
      <c r="C404" s="163" t="s">
        <v>24000</v>
      </c>
      <c r="D404" s="506">
        <v>45604.5625</v>
      </c>
      <c r="E404" s="163" t="s">
        <v>21362</v>
      </c>
      <c r="F404" s="163" t="s">
        <v>24001</v>
      </c>
      <c r="G404" s="163" t="s">
        <v>24002</v>
      </c>
      <c r="H404" s="163" t="s">
        <v>21361</v>
      </c>
    </row>
    <row r="405">
      <c r="A405" s="507">
        <v>1.76118571E8</v>
      </c>
      <c r="B405" s="163" t="s">
        <v>24003</v>
      </c>
      <c r="C405" s="163" t="s">
        <v>24003</v>
      </c>
      <c r="D405" s="506">
        <v>45604.92916666667</v>
      </c>
      <c r="E405" s="163" t="s">
        <v>21390</v>
      </c>
      <c r="F405" s="163" t="s">
        <v>24004</v>
      </c>
      <c r="G405" s="163" t="s">
        <v>24005</v>
      </c>
      <c r="H405" s="163" t="s">
        <v>21389</v>
      </c>
    </row>
    <row r="406">
      <c r="A406" s="507">
        <v>1.76157284E8</v>
      </c>
      <c r="B406" s="163" t="s">
        <v>24006</v>
      </c>
      <c r="C406" s="163" t="s">
        <v>24006</v>
      </c>
      <c r="D406" s="506">
        <v>45605.45972222222</v>
      </c>
      <c r="E406" s="163" t="s">
        <v>21366</v>
      </c>
      <c r="F406" s="163" t="s">
        <v>24007</v>
      </c>
      <c r="G406" s="163" t="s">
        <v>24008</v>
      </c>
      <c r="H406" s="163" t="s">
        <v>21365</v>
      </c>
    </row>
    <row r="407">
      <c r="A407" s="507">
        <v>1.76237347E8</v>
      </c>
      <c r="B407" s="163" t="s">
        <v>24009</v>
      </c>
      <c r="C407" s="163" t="s">
        <v>24009</v>
      </c>
      <c r="D407" s="506">
        <v>45605.99791666667</v>
      </c>
      <c r="E407" s="163" t="s">
        <v>21370</v>
      </c>
      <c r="F407" s="163" t="s">
        <v>24010</v>
      </c>
      <c r="G407" s="163" t="s">
        <v>22963</v>
      </c>
      <c r="H407" s="163" t="s">
        <v>21369</v>
      </c>
    </row>
    <row r="408">
      <c r="A408" s="507">
        <v>1.76751277E8</v>
      </c>
      <c r="B408" s="163" t="s">
        <v>24011</v>
      </c>
      <c r="C408" s="163" t="s">
        <v>24011</v>
      </c>
      <c r="D408" s="506">
        <v>45609.88958333333</v>
      </c>
      <c r="E408" s="163" t="s">
        <v>21378</v>
      </c>
      <c r="F408" s="163" t="s">
        <v>24012</v>
      </c>
      <c r="G408" s="163" t="s">
        <v>24013</v>
      </c>
      <c r="H408" s="163" t="s">
        <v>21377</v>
      </c>
    </row>
    <row r="409">
      <c r="A409" s="507">
        <v>1.77012717E8</v>
      </c>
      <c r="B409" s="163" t="s">
        <v>24014</v>
      </c>
      <c r="C409" s="163" t="s">
        <v>24014</v>
      </c>
      <c r="D409" s="506">
        <v>45612.513194444444</v>
      </c>
      <c r="E409" s="163" t="s">
        <v>21368</v>
      </c>
      <c r="F409" s="163" t="s">
        <v>24015</v>
      </c>
      <c r="G409" s="163" t="s">
        <v>24016</v>
      </c>
      <c r="H409" s="163" t="s">
        <v>21367</v>
      </c>
    </row>
    <row r="410">
      <c r="A410" s="507">
        <v>1.7705713E8</v>
      </c>
      <c r="B410" s="163" t="s">
        <v>24017</v>
      </c>
      <c r="C410" s="163" t="s">
        <v>24017</v>
      </c>
      <c r="D410" s="506">
        <v>45612.78472222222</v>
      </c>
      <c r="E410" s="163" t="s">
        <v>21372</v>
      </c>
      <c r="F410" s="163" t="s">
        <v>24018</v>
      </c>
      <c r="G410" s="163" t="s">
        <v>24019</v>
      </c>
      <c r="H410" s="163" t="s">
        <v>21371</v>
      </c>
    </row>
    <row r="411">
      <c r="A411" s="507">
        <v>1.77083579E8</v>
      </c>
      <c r="B411" s="163" t="s">
        <v>24020</v>
      </c>
      <c r="C411" s="163" t="s">
        <v>24020</v>
      </c>
      <c r="D411" s="506">
        <v>45612.975694444445</v>
      </c>
      <c r="E411" s="163" t="s">
        <v>21394</v>
      </c>
      <c r="F411" s="163" t="s">
        <v>23041</v>
      </c>
      <c r="G411" s="163" t="s">
        <v>24021</v>
      </c>
      <c r="H411" s="163" t="s">
        <v>21393</v>
      </c>
    </row>
    <row r="412">
      <c r="A412" s="507">
        <v>1.77271866E8</v>
      </c>
      <c r="B412" s="163" t="s">
        <v>24022</v>
      </c>
      <c r="C412" s="163" t="s">
        <v>24022</v>
      </c>
      <c r="D412" s="506">
        <v>45614.592361111114</v>
      </c>
      <c r="E412" s="163" t="s">
        <v>21376</v>
      </c>
      <c r="F412" s="163" t="s">
        <v>24023</v>
      </c>
      <c r="G412" s="163" t="s">
        <v>22962</v>
      </c>
      <c r="H412" s="163" t="s">
        <v>21375</v>
      </c>
    </row>
    <row r="413">
      <c r="A413" s="507">
        <v>1.7730615E8</v>
      </c>
      <c r="B413" s="163" t="s">
        <v>23854</v>
      </c>
      <c r="C413" s="163" t="s">
        <v>23854</v>
      </c>
      <c r="D413" s="506">
        <v>45614.65416666667</v>
      </c>
      <c r="E413" s="509"/>
      <c r="F413" s="509"/>
      <c r="G413" s="509"/>
      <c r="H413" s="509"/>
    </row>
    <row r="414">
      <c r="A414" s="507">
        <v>1.77512605E8</v>
      </c>
      <c r="B414" s="163" t="s">
        <v>21381</v>
      </c>
      <c r="C414" s="163" t="s">
        <v>21381</v>
      </c>
      <c r="D414" s="506">
        <v>45616.381944444445</v>
      </c>
      <c r="E414" s="163" t="s">
        <v>21382</v>
      </c>
      <c r="F414" s="163" t="s">
        <v>23197</v>
      </c>
      <c r="G414" s="163" t="s">
        <v>24024</v>
      </c>
      <c r="H414" s="163" t="s">
        <v>21381</v>
      </c>
    </row>
    <row r="415">
      <c r="A415" s="507">
        <v>1.7754721E8</v>
      </c>
      <c r="B415" s="163" t="s">
        <v>24025</v>
      </c>
      <c r="C415" s="163" t="s">
        <v>24025</v>
      </c>
      <c r="D415" s="506">
        <v>45616.665972222225</v>
      </c>
      <c r="E415" s="163" t="s">
        <v>21396</v>
      </c>
      <c r="F415" s="163" t="s">
        <v>24025</v>
      </c>
      <c r="G415" s="163" t="s">
        <v>24026</v>
      </c>
      <c r="H415" s="163" t="s">
        <v>21395</v>
      </c>
    </row>
    <row r="416">
      <c r="A416" s="507">
        <v>1.77559848E8</v>
      </c>
      <c r="B416" s="163" t="s">
        <v>21373</v>
      </c>
      <c r="C416" s="163" t="s">
        <v>21373</v>
      </c>
      <c r="D416" s="506">
        <v>45616.76111111111</v>
      </c>
      <c r="E416" s="163" t="s">
        <v>21374</v>
      </c>
      <c r="F416" s="163" t="s">
        <v>24027</v>
      </c>
      <c r="G416" s="163" t="s">
        <v>23554</v>
      </c>
      <c r="H416" s="163" t="s">
        <v>24028</v>
      </c>
    </row>
    <row r="417">
      <c r="A417" s="507">
        <v>1.77916247E8</v>
      </c>
      <c r="B417" s="163" t="s">
        <v>24029</v>
      </c>
      <c r="C417" s="163" t="s">
        <v>24029</v>
      </c>
      <c r="D417" s="506">
        <v>45620.461805555555</v>
      </c>
      <c r="E417" s="163" t="s">
        <v>21388</v>
      </c>
      <c r="F417" s="163" t="s">
        <v>24030</v>
      </c>
      <c r="G417" s="163" t="s">
        <v>24031</v>
      </c>
      <c r="H417" s="163" t="s">
        <v>21387</v>
      </c>
    </row>
    <row r="418">
      <c r="A418" s="507">
        <v>1.7796575E8</v>
      </c>
      <c r="B418" s="163" t="s">
        <v>24032</v>
      </c>
      <c r="C418" s="163" t="s">
        <v>24032</v>
      </c>
      <c r="D418" s="506">
        <v>45620.79305555556</v>
      </c>
      <c r="E418" s="163" t="s">
        <v>21384</v>
      </c>
      <c r="F418" s="163" t="s">
        <v>24032</v>
      </c>
      <c r="G418" s="163" t="s">
        <v>24033</v>
      </c>
      <c r="H418" s="163" t="s">
        <v>21383</v>
      </c>
    </row>
    <row r="419">
      <c r="A419" s="507">
        <v>1.78136886E8</v>
      </c>
      <c r="B419" s="163" t="s">
        <v>21385</v>
      </c>
      <c r="C419" s="163" t="s">
        <v>21385</v>
      </c>
      <c r="D419" s="506">
        <v>45622.69375</v>
      </c>
      <c r="E419" s="163" t="s">
        <v>21386</v>
      </c>
      <c r="F419" s="163" t="s">
        <v>24034</v>
      </c>
      <c r="G419" s="163" t="s">
        <v>24035</v>
      </c>
      <c r="H419" s="163" t="s">
        <v>21385</v>
      </c>
    </row>
    <row r="420">
      <c r="A420" s="507">
        <v>1.78162495E8</v>
      </c>
      <c r="B420" s="163" t="s">
        <v>24036</v>
      </c>
      <c r="C420" s="163" t="s">
        <v>24036</v>
      </c>
      <c r="D420" s="506">
        <v>45622.87708333333</v>
      </c>
      <c r="E420" s="163" t="s">
        <v>21380</v>
      </c>
      <c r="F420" s="163" t="s">
        <v>24037</v>
      </c>
      <c r="G420" s="163" t="s">
        <v>24038</v>
      </c>
      <c r="H420" s="163" t="s">
        <v>21379</v>
      </c>
    </row>
    <row r="421">
      <c r="A421" s="507">
        <v>1.78266621E8</v>
      </c>
      <c r="B421" s="163" t="s">
        <v>24039</v>
      </c>
      <c r="C421" s="163" t="s">
        <v>24039</v>
      </c>
      <c r="D421" s="506">
        <v>45623.94375</v>
      </c>
      <c r="E421" s="163" t="s">
        <v>21398</v>
      </c>
      <c r="F421" s="163" t="s">
        <v>23671</v>
      </c>
      <c r="G421" s="163" t="s">
        <v>24040</v>
      </c>
      <c r="H421" s="163" t="s">
        <v>21397</v>
      </c>
    </row>
    <row r="422">
      <c r="A422" s="507">
        <v>1.78484175E8</v>
      </c>
      <c r="B422" s="163" t="s">
        <v>24041</v>
      </c>
      <c r="C422" s="163" t="s">
        <v>24041</v>
      </c>
      <c r="D422" s="506">
        <v>45626.00069444445</v>
      </c>
      <c r="E422" s="163" t="s">
        <v>24042</v>
      </c>
      <c r="F422" s="163" t="s">
        <v>24043</v>
      </c>
      <c r="G422" s="163" t="s">
        <v>24044</v>
      </c>
      <c r="H422" s="163" t="s">
        <v>21407</v>
      </c>
    </row>
    <row r="423">
      <c r="A423" s="507">
        <v>1.78567164E8</v>
      </c>
      <c r="B423" s="163" t="s">
        <v>21399</v>
      </c>
      <c r="C423" s="163" t="s">
        <v>21399</v>
      </c>
      <c r="D423" s="506">
        <v>45626.83819444444</v>
      </c>
      <c r="E423" s="163" t="s">
        <v>21400</v>
      </c>
      <c r="F423" s="163" t="s">
        <v>24045</v>
      </c>
      <c r="G423" s="163" t="s">
        <v>22554</v>
      </c>
      <c r="H423" s="163" t="s">
        <v>21399</v>
      </c>
    </row>
    <row r="424">
      <c r="A424" s="507">
        <v>1.78643382E8</v>
      </c>
      <c r="B424" s="163" t="s">
        <v>24046</v>
      </c>
      <c r="C424" s="163" t="s">
        <v>24046</v>
      </c>
      <c r="D424" s="506">
        <v>45627.618055555555</v>
      </c>
      <c r="E424" s="163" t="s">
        <v>21402</v>
      </c>
      <c r="F424" s="163" t="s">
        <v>24047</v>
      </c>
      <c r="G424" s="163" t="s">
        <v>24048</v>
      </c>
      <c r="H424" s="163" t="s">
        <v>21401</v>
      </c>
    </row>
    <row r="425">
      <c r="A425" s="507">
        <v>1.78652478E8</v>
      </c>
      <c r="B425" s="163" t="s">
        <v>24049</v>
      </c>
      <c r="C425" s="163" t="s">
        <v>24049</v>
      </c>
      <c r="D425" s="506">
        <v>45627.67152777778</v>
      </c>
      <c r="E425" s="163" t="s">
        <v>21404</v>
      </c>
      <c r="F425" s="163" t="s">
        <v>24034</v>
      </c>
      <c r="G425" s="163" t="s">
        <v>24050</v>
      </c>
      <c r="H425" s="163" t="s">
        <v>21403</v>
      </c>
    </row>
    <row r="426">
      <c r="A426" s="507">
        <v>1.78746569E8</v>
      </c>
      <c r="B426" s="163" t="s">
        <v>24051</v>
      </c>
      <c r="C426" s="163" t="s">
        <v>24051</v>
      </c>
      <c r="D426" s="506">
        <v>45628.59722222222</v>
      </c>
      <c r="E426" s="163" t="s">
        <v>21406</v>
      </c>
      <c r="F426" s="163" t="s">
        <v>24052</v>
      </c>
      <c r="G426" s="163" t="s">
        <v>23155</v>
      </c>
      <c r="H426" s="163" t="s">
        <v>21405</v>
      </c>
    </row>
    <row r="427">
      <c r="A427" s="507">
        <v>1.79320868E8</v>
      </c>
      <c r="B427" s="163" t="s">
        <v>24053</v>
      </c>
      <c r="C427" s="163" t="s">
        <v>24053</v>
      </c>
      <c r="D427" s="506">
        <v>45634.39722222222</v>
      </c>
      <c r="E427" s="163" t="s">
        <v>21410</v>
      </c>
      <c r="F427" s="163" t="s">
        <v>24054</v>
      </c>
      <c r="G427" s="163" t="s">
        <v>24055</v>
      </c>
      <c r="H427" s="163" t="s">
        <v>21409</v>
      </c>
    </row>
    <row r="428">
      <c r="A428" s="507">
        <v>1.7955225E8</v>
      </c>
      <c r="B428" s="163" t="s">
        <v>21451</v>
      </c>
      <c r="C428" s="163" t="s">
        <v>21451</v>
      </c>
      <c r="D428" s="506">
        <v>45636.60833333333</v>
      </c>
      <c r="E428" s="163" t="s">
        <v>21452</v>
      </c>
      <c r="F428" s="163" t="s">
        <v>24056</v>
      </c>
      <c r="G428" s="163" t="s">
        <v>24057</v>
      </c>
      <c r="H428" s="163" t="s">
        <v>21451</v>
      </c>
    </row>
    <row r="429">
      <c r="A429" s="507">
        <v>1.7968924E8</v>
      </c>
      <c r="B429" s="163" t="s">
        <v>24058</v>
      </c>
      <c r="C429" s="163" t="s">
        <v>24058</v>
      </c>
      <c r="D429" s="506">
        <v>45637.86666666667</v>
      </c>
      <c r="E429" s="163" t="s">
        <v>21412</v>
      </c>
      <c r="F429" s="163" t="s">
        <v>23021</v>
      </c>
      <c r="G429" s="163" t="s">
        <v>22283</v>
      </c>
      <c r="H429" s="163" t="s">
        <v>21411</v>
      </c>
    </row>
    <row r="430">
      <c r="A430" s="507">
        <v>1.79960156E8</v>
      </c>
      <c r="B430" s="163" t="s">
        <v>24059</v>
      </c>
      <c r="C430" s="163" t="s">
        <v>24059</v>
      </c>
      <c r="D430" s="506">
        <v>45640.62152777778</v>
      </c>
      <c r="E430" s="163" t="s">
        <v>21414</v>
      </c>
      <c r="F430" s="163" t="s">
        <v>24060</v>
      </c>
      <c r="G430" s="163" t="s">
        <v>22827</v>
      </c>
      <c r="H430" s="163" t="s">
        <v>21413</v>
      </c>
    </row>
    <row r="431">
      <c r="A431" s="507">
        <v>1.80152523E8</v>
      </c>
      <c r="B431" s="163" t="s">
        <v>24061</v>
      </c>
      <c r="C431" s="163" t="s">
        <v>24061</v>
      </c>
      <c r="D431" s="506">
        <v>45642.46041666667</v>
      </c>
      <c r="E431" s="163" t="s">
        <v>21416</v>
      </c>
      <c r="F431" s="163" t="s">
        <v>24061</v>
      </c>
      <c r="G431" s="163" t="s">
        <v>24062</v>
      </c>
      <c r="H431" s="163" t="s">
        <v>24063</v>
      </c>
    </row>
    <row r="432">
      <c r="A432" s="507">
        <v>1.80173272E8</v>
      </c>
      <c r="B432" s="163" t="s">
        <v>24064</v>
      </c>
      <c r="C432" s="163" t="s">
        <v>24064</v>
      </c>
      <c r="D432" s="506">
        <v>45642.62708333333</v>
      </c>
      <c r="E432" s="163" t="s">
        <v>21418</v>
      </c>
      <c r="F432" s="163" t="s">
        <v>24065</v>
      </c>
      <c r="G432" s="163" t="s">
        <v>24066</v>
      </c>
      <c r="H432" s="163" t="s">
        <v>21417</v>
      </c>
    </row>
    <row r="433">
      <c r="A433" s="507">
        <v>1.80364945E8</v>
      </c>
      <c r="B433" s="163" t="s">
        <v>24067</v>
      </c>
      <c r="C433" s="163" t="s">
        <v>24067</v>
      </c>
      <c r="D433" s="506">
        <v>45643.774305555555</v>
      </c>
      <c r="E433" s="163" t="s">
        <v>21420</v>
      </c>
      <c r="F433" s="163" t="s">
        <v>24068</v>
      </c>
      <c r="G433" s="163" t="s">
        <v>23845</v>
      </c>
      <c r="H433" s="163" t="s">
        <v>21419</v>
      </c>
    </row>
    <row r="434">
      <c r="A434" s="507">
        <v>1.80586627E8</v>
      </c>
      <c r="B434" s="163" t="s">
        <v>21421</v>
      </c>
      <c r="C434" s="163" t="s">
        <v>21421</v>
      </c>
      <c r="D434" s="506">
        <v>45644.88125</v>
      </c>
      <c r="E434" s="163" t="s">
        <v>21422</v>
      </c>
      <c r="F434" s="163" t="s">
        <v>24069</v>
      </c>
      <c r="G434" s="163" t="s">
        <v>24070</v>
      </c>
      <c r="H434" s="163" t="s">
        <v>21421</v>
      </c>
    </row>
    <row r="435">
      <c r="A435" s="507">
        <v>1.8104239E8</v>
      </c>
      <c r="B435" s="163" t="s">
        <v>21423</v>
      </c>
      <c r="C435" s="163" t="s">
        <v>21423</v>
      </c>
      <c r="D435" s="506">
        <v>45648.44375</v>
      </c>
      <c r="E435" s="163" t="s">
        <v>21424</v>
      </c>
      <c r="F435" s="163" t="s">
        <v>24071</v>
      </c>
      <c r="G435" s="163" t="s">
        <v>24072</v>
      </c>
      <c r="H435" s="163" t="s">
        <v>21423</v>
      </c>
    </row>
    <row r="436">
      <c r="A436" s="507">
        <v>1.81306085E8</v>
      </c>
      <c r="B436" s="163" t="s">
        <v>24073</v>
      </c>
      <c r="C436" s="163" t="s">
        <v>24073</v>
      </c>
      <c r="D436" s="506">
        <v>45650.74236111111</v>
      </c>
      <c r="E436" s="163" t="s">
        <v>21426</v>
      </c>
      <c r="F436" s="163" t="s">
        <v>24074</v>
      </c>
      <c r="G436" s="163" t="s">
        <v>24075</v>
      </c>
      <c r="H436" s="163" t="s">
        <v>21425</v>
      </c>
    </row>
    <row r="437">
      <c r="A437" s="507">
        <v>1.81572932E8</v>
      </c>
      <c r="B437" s="163" t="s">
        <v>23208</v>
      </c>
      <c r="C437" s="163" t="s">
        <v>23208</v>
      </c>
      <c r="D437" s="506">
        <v>45653.59166666667</v>
      </c>
      <c r="E437" s="163" t="s">
        <v>21428</v>
      </c>
      <c r="F437" s="163" t="s">
        <v>24076</v>
      </c>
      <c r="G437" s="163" t="s">
        <v>23208</v>
      </c>
      <c r="H437" s="163" t="s">
        <v>21427</v>
      </c>
    </row>
    <row r="438">
      <c r="A438" s="507">
        <v>1.817095E8</v>
      </c>
      <c r="B438" s="163" t="s">
        <v>24077</v>
      </c>
      <c r="C438" s="163" t="s">
        <v>24077</v>
      </c>
      <c r="D438" s="506">
        <v>45654.95208333333</v>
      </c>
      <c r="E438" s="509"/>
      <c r="F438" s="509"/>
      <c r="G438" s="509"/>
      <c r="H438" s="509"/>
    </row>
    <row r="439">
      <c r="A439" s="507">
        <v>1.81803571E8</v>
      </c>
      <c r="B439" s="163" t="s">
        <v>24078</v>
      </c>
      <c r="C439" s="163" t="s">
        <v>24078</v>
      </c>
      <c r="D439" s="506">
        <v>45656.01180555556</v>
      </c>
      <c r="E439" s="163" t="s">
        <v>21430</v>
      </c>
      <c r="F439" s="163" t="s">
        <v>24078</v>
      </c>
      <c r="G439" s="163" t="s">
        <v>23575</v>
      </c>
      <c r="H439" s="163" t="s">
        <v>24079</v>
      </c>
    </row>
    <row r="440">
      <c r="A440" s="507">
        <v>1.8182377E8</v>
      </c>
      <c r="B440" s="163" t="s">
        <v>24080</v>
      </c>
      <c r="C440" s="163" t="s">
        <v>24080</v>
      </c>
      <c r="D440" s="506">
        <v>45656.44861111111</v>
      </c>
      <c r="E440" s="163" t="s">
        <v>24081</v>
      </c>
      <c r="F440" s="163" t="s">
        <v>24082</v>
      </c>
      <c r="G440" s="163" t="s">
        <v>24083</v>
      </c>
      <c r="H440" s="163" t="s">
        <v>24084</v>
      </c>
    </row>
    <row r="441">
      <c r="A441" s="507">
        <v>1.81861674E8</v>
      </c>
      <c r="B441" s="163" t="s">
        <v>21431</v>
      </c>
      <c r="C441" s="163" t="s">
        <v>21431</v>
      </c>
      <c r="D441" s="506">
        <v>45656.74444444444</v>
      </c>
      <c r="E441" s="163" t="s">
        <v>21432</v>
      </c>
      <c r="F441" s="163" t="s">
        <v>21431</v>
      </c>
      <c r="G441" s="163" t="s">
        <v>23220</v>
      </c>
      <c r="H441" s="163" t="s">
        <v>24085</v>
      </c>
    </row>
    <row r="442">
      <c r="A442" s="507">
        <v>1.82204474E8</v>
      </c>
      <c r="B442" s="163" t="s">
        <v>22191</v>
      </c>
      <c r="C442" s="163" t="s">
        <v>22191</v>
      </c>
      <c r="D442" s="506">
        <v>45660.76458333333</v>
      </c>
      <c r="E442" s="163" t="s">
        <v>21434</v>
      </c>
      <c r="F442" s="163" t="s">
        <v>22191</v>
      </c>
      <c r="G442" s="163" t="s">
        <v>24086</v>
      </c>
      <c r="H442" s="163" t="s">
        <v>21433</v>
      </c>
    </row>
    <row r="443">
      <c r="A443" s="507">
        <v>1.82218381E8</v>
      </c>
      <c r="B443" s="163" t="s">
        <v>24087</v>
      </c>
      <c r="C443" s="163" t="s">
        <v>24087</v>
      </c>
      <c r="D443" s="506">
        <v>45660.88125</v>
      </c>
      <c r="E443" s="163" t="s">
        <v>4557</v>
      </c>
      <c r="F443" s="163" t="s">
        <v>24088</v>
      </c>
      <c r="G443" s="163" t="s">
        <v>24089</v>
      </c>
      <c r="H443" s="163" t="s">
        <v>24090</v>
      </c>
    </row>
    <row r="444">
      <c r="A444" s="507">
        <v>1.82258715E8</v>
      </c>
      <c r="B444" s="163" t="s">
        <v>24091</v>
      </c>
      <c r="C444" s="163" t="s">
        <v>24091</v>
      </c>
      <c r="D444" s="506">
        <v>45661.45972222222</v>
      </c>
      <c r="E444" s="163" t="s">
        <v>24092</v>
      </c>
      <c r="F444" s="163" t="s">
        <v>24093</v>
      </c>
      <c r="G444" s="163" t="s">
        <v>24094</v>
      </c>
      <c r="H444" s="163" t="s">
        <v>24095</v>
      </c>
    </row>
    <row r="445">
      <c r="A445" s="507">
        <v>1.82544237E8</v>
      </c>
      <c r="B445" s="163" t="s">
        <v>244</v>
      </c>
      <c r="C445" s="163" t="s">
        <v>244</v>
      </c>
      <c r="D445" s="506">
        <v>45663.91805555556</v>
      </c>
      <c r="E445" s="163" t="s">
        <v>24096</v>
      </c>
      <c r="F445" s="163" t="s">
        <v>24097</v>
      </c>
      <c r="G445" s="163" t="s">
        <v>24098</v>
      </c>
      <c r="H445" s="163" t="s">
        <v>24099</v>
      </c>
    </row>
    <row r="446">
      <c r="A446" s="507">
        <v>1.82594714E8</v>
      </c>
      <c r="B446" s="163" t="s">
        <v>24100</v>
      </c>
      <c r="C446" s="163" t="s">
        <v>24100</v>
      </c>
      <c r="D446" s="506">
        <v>45664.552777777775</v>
      </c>
      <c r="E446" s="509"/>
      <c r="F446" s="509"/>
      <c r="G446" s="509"/>
      <c r="H446" s="509"/>
    </row>
    <row r="447">
      <c r="A447" s="507">
        <v>1.82594765E8</v>
      </c>
      <c r="B447" s="163" t="s">
        <v>24101</v>
      </c>
      <c r="C447" s="163" t="s">
        <v>24101</v>
      </c>
      <c r="D447" s="506">
        <v>45664.55347222222</v>
      </c>
      <c r="E447" s="509"/>
      <c r="F447" s="509"/>
      <c r="G447" s="509"/>
      <c r="H447" s="509"/>
    </row>
    <row r="448">
      <c r="A448" s="507">
        <v>1.82803506E8</v>
      </c>
      <c r="B448" s="163" t="s">
        <v>21435</v>
      </c>
      <c r="C448" s="163" t="s">
        <v>21435</v>
      </c>
      <c r="D448" s="506">
        <v>45666.504166666666</v>
      </c>
      <c r="E448" s="163" t="s">
        <v>21436</v>
      </c>
      <c r="F448" s="163" t="s">
        <v>24102</v>
      </c>
      <c r="G448" s="163" t="s">
        <v>22876</v>
      </c>
      <c r="H448" s="163" t="s">
        <v>21435</v>
      </c>
    </row>
    <row r="449">
      <c r="A449" s="507">
        <v>1.82925983E8</v>
      </c>
      <c r="B449" s="163" t="s">
        <v>24103</v>
      </c>
      <c r="C449" s="163" t="s">
        <v>24103</v>
      </c>
      <c r="D449" s="506">
        <v>45667.600694444445</v>
      </c>
      <c r="E449" s="163" t="s">
        <v>21438</v>
      </c>
      <c r="F449" s="163" t="s">
        <v>23744</v>
      </c>
      <c r="G449" s="163" t="s">
        <v>23293</v>
      </c>
      <c r="H449" s="163" t="s">
        <v>21437</v>
      </c>
    </row>
    <row r="450">
      <c r="A450" s="507">
        <v>1.83345547E8</v>
      </c>
      <c r="B450" s="163" t="s">
        <v>21445</v>
      </c>
      <c r="C450" s="163" t="s">
        <v>21445</v>
      </c>
      <c r="D450" s="506">
        <v>45671.04722222222</v>
      </c>
      <c r="E450" s="163" t="s">
        <v>21446</v>
      </c>
      <c r="F450" s="163" t="s">
        <v>24104</v>
      </c>
      <c r="G450" s="163" t="s">
        <v>24105</v>
      </c>
      <c r="H450" s="163" t="s">
        <v>21445</v>
      </c>
    </row>
    <row r="451">
      <c r="A451" s="507">
        <v>1.83878023E8</v>
      </c>
      <c r="B451" s="163" t="s">
        <v>24106</v>
      </c>
      <c r="C451" s="163" t="s">
        <v>24106</v>
      </c>
      <c r="D451" s="506">
        <v>45674.43194444444</v>
      </c>
      <c r="E451" s="163" t="s">
        <v>21440</v>
      </c>
      <c r="F451" s="163" t="s">
        <v>24107</v>
      </c>
      <c r="G451" s="163" t="s">
        <v>24108</v>
      </c>
      <c r="H451" s="163" t="s">
        <v>21439</v>
      </c>
    </row>
    <row r="452">
      <c r="A452" s="507">
        <v>1.83897666E8</v>
      </c>
      <c r="B452" s="163" t="s">
        <v>24109</v>
      </c>
      <c r="C452" s="163" t="s">
        <v>24109</v>
      </c>
      <c r="D452" s="506">
        <v>45674.510416666664</v>
      </c>
      <c r="E452" s="163" t="s">
        <v>21442</v>
      </c>
      <c r="F452" s="163" t="s">
        <v>23292</v>
      </c>
      <c r="G452" s="163" t="s">
        <v>24110</v>
      </c>
      <c r="H452" s="163" t="s">
        <v>21441</v>
      </c>
    </row>
    <row r="453">
      <c r="A453" s="507">
        <v>1.83909045E8</v>
      </c>
      <c r="B453" s="163" t="s">
        <v>24111</v>
      </c>
      <c r="C453" s="163" t="s">
        <v>24111</v>
      </c>
      <c r="D453" s="506">
        <v>45674.552083333336</v>
      </c>
      <c r="E453" s="163" t="s">
        <v>21444</v>
      </c>
      <c r="F453" s="163" t="s">
        <v>24111</v>
      </c>
      <c r="G453" s="163" t="s">
        <v>23293</v>
      </c>
      <c r="H453" s="163" t="s">
        <v>21443</v>
      </c>
    </row>
    <row r="454">
      <c r="A454" s="507">
        <v>1.84206131E8</v>
      </c>
      <c r="B454" s="163" t="s">
        <v>24112</v>
      </c>
      <c r="C454" s="163" t="s">
        <v>24112</v>
      </c>
      <c r="D454" s="506">
        <v>45676.540972222225</v>
      </c>
      <c r="E454" s="163" t="s">
        <v>21448</v>
      </c>
      <c r="F454" s="163" t="s">
        <v>24113</v>
      </c>
      <c r="G454" s="163" t="s">
        <v>645</v>
      </c>
      <c r="H454" s="163" t="s">
        <v>21447</v>
      </c>
    </row>
    <row r="455">
      <c r="A455" s="507">
        <v>1.84712696E8</v>
      </c>
      <c r="B455" s="163" t="s">
        <v>24114</v>
      </c>
      <c r="C455" s="163" t="s">
        <v>24114</v>
      </c>
      <c r="D455" s="506">
        <v>45680.740277777775</v>
      </c>
      <c r="E455" s="163" t="s">
        <v>21450</v>
      </c>
      <c r="F455" s="163" t="s">
        <v>24115</v>
      </c>
      <c r="G455" s="163" t="s">
        <v>24116</v>
      </c>
      <c r="H455" s="163" t="s">
        <v>21449</v>
      </c>
    </row>
    <row r="456">
      <c r="A456" s="507">
        <v>1.85470058E8</v>
      </c>
      <c r="B456" s="163" t="s">
        <v>24117</v>
      </c>
      <c r="C456" s="163" t="s">
        <v>24117</v>
      </c>
      <c r="D456" s="506">
        <v>45687.75486111111</v>
      </c>
      <c r="E456" s="163" t="s">
        <v>21454</v>
      </c>
      <c r="F456" s="163" t="s">
        <v>24118</v>
      </c>
      <c r="G456" s="163" t="s">
        <v>23952</v>
      </c>
      <c r="H456" s="163" t="s">
        <v>21453</v>
      </c>
    </row>
    <row r="457">
      <c r="A457" s="507">
        <v>1.85570684E8</v>
      </c>
      <c r="B457" s="163" t="s">
        <v>2124</v>
      </c>
      <c r="C457" s="163" t="s">
        <v>2124</v>
      </c>
      <c r="D457" s="506">
        <v>45688.75555555556</v>
      </c>
      <c r="E457" s="163" t="s">
        <v>2125</v>
      </c>
      <c r="F457" s="163" t="s">
        <v>24119</v>
      </c>
      <c r="G457" s="163" t="s">
        <v>24120</v>
      </c>
      <c r="H457" s="163" t="s">
        <v>21455</v>
      </c>
    </row>
    <row r="458">
      <c r="A458" s="507">
        <v>1.85800338E8</v>
      </c>
      <c r="B458" s="163" t="s">
        <v>24121</v>
      </c>
      <c r="C458" s="163" t="s">
        <v>24121</v>
      </c>
      <c r="D458" s="506">
        <v>45690.708333333336</v>
      </c>
      <c r="E458" s="163" t="s">
        <v>24122</v>
      </c>
      <c r="F458" s="163" t="s">
        <v>23703</v>
      </c>
      <c r="G458" s="163" t="s">
        <v>23817</v>
      </c>
      <c r="H458" s="163" t="s">
        <v>24123</v>
      </c>
    </row>
    <row r="459">
      <c r="A459" s="507">
        <v>1.86168343E8</v>
      </c>
      <c r="B459" s="163" t="s">
        <v>1664</v>
      </c>
      <c r="C459" s="163" t="s">
        <v>1664</v>
      </c>
      <c r="D459" s="506">
        <v>45693.86944444444</v>
      </c>
      <c r="E459" s="163" t="s">
        <v>21495</v>
      </c>
      <c r="F459" s="163" t="s">
        <v>24124</v>
      </c>
      <c r="G459" s="163" t="s">
        <v>24125</v>
      </c>
      <c r="H459" s="163" t="s">
        <v>24126</v>
      </c>
    </row>
    <row r="460">
      <c r="A460" s="507">
        <v>1.86235218E8</v>
      </c>
      <c r="B460" s="163" t="s">
        <v>21458</v>
      </c>
      <c r="C460" s="163" t="s">
        <v>21458</v>
      </c>
      <c r="D460" s="506">
        <v>45694.59861111111</v>
      </c>
      <c r="E460" s="163" t="s">
        <v>21459</v>
      </c>
      <c r="F460" s="163" t="s">
        <v>24127</v>
      </c>
      <c r="G460" s="163" t="s">
        <v>24128</v>
      </c>
      <c r="H460" s="163" t="s">
        <v>24129</v>
      </c>
    </row>
    <row r="461">
      <c r="A461" s="507">
        <v>1.86503443E8</v>
      </c>
      <c r="B461" s="163" t="s">
        <v>21490</v>
      </c>
      <c r="C461" s="163" t="s">
        <v>21490</v>
      </c>
      <c r="D461" s="506">
        <v>45696.95347222222</v>
      </c>
      <c r="E461" s="163" t="s">
        <v>21491</v>
      </c>
      <c r="F461" s="163" t="s">
        <v>24130</v>
      </c>
      <c r="G461" s="163" t="s">
        <v>23415</v>
      </c>
      <c r="H461" s="163" t="s">
        <v>21490</v>
      </c>
    </row>
    <row r="462">
      <c r="A462" s="507">
        <v>1.86697549E8</v>
      </c>
      <c r="B462" s="163" t="s">
        <v>24131</v>
      </c>
      <c r="C462" s="163" t="s">
        <v>24131</v>
      </c>
      <c r="D462" s="506">
        <v>45698.79722222222</v>
      </c>
      <c r="E462" s="163" t="s">
        <v>21497</v>
      </c>
      <c r="F462" s="163" t="s">
        <v>24132</v>
      </c>
      <c r="G462" s="163" t="s">
        <v>24133</v>
      </c>
      <c r="H462" s="163" t="s">
        <v>24131</v>
      </c>
    </row>
    <row r="463">
      <c r="A463" s="507">
        <v>1.8679316E8</v>
      </c>
      <c r="B463" s="163" t="s">
        <v>24134</v>
      </c>
      <c r="C463" s="163" t="s">
        <v>24134</v>
      </c>
      <c r="D463" s="506">
        <v>45699.686111111114</v>
      </c>
      <c r="E463" s="163" t="s">
        <v>21489</v>
      </c>
      <c r="F463" s="163" t="s">
        <v>24135</v>
      </c>
      <c r="G463" s="163" t="s">
        <v>24134</v>
      </c>
      <c r="H463" s="163" t="s">
        <v>21488</v>
      </c>
    </row>
    <row r="464">
      <c r="A464" s="507">
        <v>1.87046712E8</v>
      </c>
      <c r="B464" s="163" t="s">
        <v>24136</v>
      </c>
      <c r="C464" s="163" t="s">
        <v>24136</v>
      </c>
      <c r="D464" s="506">
        <v>45702.00277777778</v>
      </c>
      <c r="E464" s="163" t="s">
        <v>24137</v>
      </c>
      <c r="F464" s="163" t="s">
        <v>24138</v>
      </c>
      <c r="G464" s="163" t="s">
        <v>23232</v>
      </c>
      <c r="H464" s="163" t="s">
        <v>24139</v>
      </c>
    </row>
    <row r="465">
      <c r="A465" s="507">
        <v>1.87128195E8</v>
      </c>
      <c r="B465" s="163" t="s">
        <v>24140</v>
      </c>
      <c r="C465" s="163" t="s">
        <v>24140</v>
      </c>
      <c r="D465" s="506">
        <v>45702.84444444445</v>
      </c>
      <c r="E465" s="163" t="s">
        <v>24141</v>
      </c>
      <c r="F465" s="163" t="s">
        <v>24142</v>
      </c>
      <c r="G465" s="163" t="s">
        <v>24143</v>
      </c>
      <c r="H465" s="163" t="s">
        <v>24144</v>
      </c>
    </row>
    <row r="466">
      <c r="A466" s="507">
        <v>1.87316422E8</v>
      </c>
      <c r="B466" s="163" t="s">
        <v>21456</v>
      </c>
      <c r="C466" s="163" t="s">
        <v>21456</v>
      </c>
      <c r="D466" s="506">
        <v>45704.60208333333</v>
      </c>
      <c r="E466" s="163" t="s">
        <v>21457</v>
      </c>
      <c r="F466" s="163" t="s">
        <v>24145</v>
      </c>
      <c r="G466" s="163" t="s">
        <v>23293</v>
      </c>
      <c r="H466" s="163" t="s">
        <v>21456</v>
      </c>
    </row>
    <row r="467">
      <c r="A467" s="507">
        <v>1.87456277E8</v>
      </c>
      <c r="B467" s="163" t="s">
        <v>24146</v>
      </c>
      <c r="C467" s="163" t="s">
        <v>24146</v>
      </c>
      <c r="D467" s="506">
        <v>45705.775</v>
      </c>
      <c r="E467" s="163" t="s">
        <v>21483</v>
      </c>
      <c r="F467" s="163" t="s">
        <v>24147</v>
      </c>
      <c r="G467" s="163" t="s">
        <v>24148</v>
      </c>
      <c r="H467" s="163" t="s">
        <v>21482</v>
      </c>
    </row>
    <row r="468">
      <c r="A468" s="507">
        <v>1.87473462E8</v>
      </c>
      <c r="B468" s="163" t="s">
        <v>24149</v>
      </c>
      <c r="C468" s="163" t="s">
        <v>24149</v>
      </c>
      <c r="D468" s="506">
        <v>45705.87777777778</v>
      </c>
      <c r="E468" s="163" t="s">
        <v>21500</v>
      </c>
      <c r="F468" s="163" t="s">
        <v>322</v>
      </c>
      <c r="G468" s="163" t="s">
        <v>24150</v>
      </c>
      <c r="H468" s="163" t="s">
        <v>22603</v>
      </c>
    </row>
    <row r="469">
      <c r="A469" s="507">
        <v>1.87523617E8</v>
      </c>
      <c r="B469" s="163" t="s">
        <v>21486</v>
      </c>
      <c r="C469" s="163" t="s">
        <v>21486</v>
      </c>
      <c r="D469" s="506">
        <v>45706.48541666667</v>
      </c>
      <c r="E469" s="163" t="s">
        <v>24151</v>
      </c>
      <c r="F469" s="163" t="s">
        <v>24152</v>
      </c>
      <c r="G469" s="163" t="s">
        <v>24153</v>
      </c>
      <c r="H469" s="163" t="s">
        <v>21486</v>
      </c>
    </row>
    <row r="470">
      <c r="A470" s="507">
        <v>1.87723143E8</v>
      </c>
      <c r="B470" s="163" t="s">
        <v>21476</v>
      </c>
      <c r="C470" s="163" t="s">
        <v>21476</v>
      </c>
      <c r="D470" s="506">
        <v>45707.70972222222</v>
      </c>
      <c r="E470" s="163" t="s">
        <v>21477</v>
      </c>
      <c r="F470" s="163" t="s">
        <v>24154</v>
      </c>
      <c r="G470" s="163" t="s">
        <v>24155</v>
      </c>
      <c r="H470" s="163" t="s">
        <v>21476</v>
      </c>
    </row>
    <row r="471">
      <c r="A471" s="507">
        <v>1.87735507E8</v>
      </c>
      <c r="B471" s="163" t="s">
        <v>24156</v>
      </c>
      <c r="C471" s="163" t="s">
        <v>24156</v>
      </c>
      <c r="D471" s="506">
        <v>45707.77916666667</v>
      </c>
      <c r="E471" s="163" t="s">
        <v>21502</v>
      </c>
      <c r="F471" s="163" t="s">
        <v>24156</v>
      </c>
      <c r="G471" s="163" t="s">
        <v>23994</v>
      </c>
      <c r="H471" s="163" t="s">
        <v>21501</v>
      </c>
    </row>
    <row r="472">
      <c r="A472" s="507">
        <v>1.88130872E8</v>
      </c>
      <c r="B472" s="163" t="s">
        <v>21470</v>
      </c>
      <c r="C472" s="163" t="s">
        <v>21470</v>
      </c>
      <c r="D472" s="506">
        <v>45710.80763888889</v>
      </c>
      <c r="E472" s="163" t="s">
        <v>21471</v>
      </c>
      <c r="F472" s="163" t="s">
        <v>24157</v>
      </c>
      <c r="G472" s="163" t="s">
        <v>2371</v>
      </c>
      <c r="H472" s="163" t="s">
        <v>21470</v>
      </c>
    </row>
    <row r="473">
      <c r="A473" s="507">
        <v>1.88139671E8</v>
      </c>
      <c r="B473" s="163" t="s">
        <v>24158</v>
      </c>
      <c r="C473" s="163" t="s">
        <v>24158</v>
      </c>
      <c r="D473" s="506">
        <v>45710.85972222222</v>
      </c>
      <c r="E473" s="163" t="s">
        <v>21469</v>
      </c>
      <c r="F473" s="163" t="s">
        <v>24159</v>
      </c>
      <c r="G473" s="163" t="s">
        <v>23071</v>
      </c>
      <c r="H473" s="163" t="s">
        <v>24160</v>
      </c>
    </row>
    <row r="474">
      <c r="A474" s="507">
        <v>1.88213514E8</v>
      </c>
      <c r="B474" s="163" t="s">
        <v>24161</v>
      </c>
      <c r="C474" s="163" t="s">
        <v>24161</v>
      </c>
      <c r="D474" s="506">
        <v>45711.54513888889</v>
      </c>
      <c r="E474" s="163" t="s">
        <v>24162</v>
      </c>
      <c r="F474" s="163" t="s">
        <v>24163</v>
      </c>
      <c r="G474" s="163" t="s">
        <v>24164</v>
      </c>
      <c r="H474" s="163" t="s">
        <v>24165</v>
      </c>
    </row>
    <row r="475">
      <c r="A475" s="507">
        <v>1.88450338E8</v>
      </c>
      <c r="B475" s="163" t="s">
        <v>21472</v>
      </c>
      <c r="C475" s="163" t="s">
        <v>21472</v>
      </c>
      <c r="D475" s="506">
        <v>45713.55347222222</v>
      </c>
      <c r="E475" s="163" t="s">
        <v>24166</v>
      </c>
      <c r="F475" s="163" t="s">
        <v>24167</v>
      </c>
      <c r="G475" s="163" t="s">
        <v>23874</v>
      </c>
      <c r="H475" s="163" t="s">
        <v>21472</v>
      </c>
    </row>
    <row r="476">
      <c r="A476" s="507">
        <v>1.8860144E8</v>
      </c>
      <c r="B476" s="163" t="s">
        <v>21480</v>
      </c>
      <c r="C476" s="163" t="s">
        <v>21480</v>
      </c>
      <c r="D476" s="506">
        <v>45714.78611111111</v>
      </c>
      <c r="E476" s="163" t="s">
        <v>21481</v>
      </c>
      <c r="F476" s="163" t="s">
        <v>24167</v>
      </c>
      <c r="G476" s="163" t="s">
        <v>22283</v>
      </c>
      <c r="H476" s="163" t="s">
        <v>21480</v>
      </c>
    </row>
    <row r="477">
      <c r="A477" s="507">
        <v>1.89011692E8</v>
      </c>
      <c r="B477" s="163" t="s">
        <v>24168</v>
      </c>
      <c r="C477" s="163" t="s">
        <v>24168</v>
      </c>
      <c r="D477" s="506">
        <v>45718.42013888889</v>
      </c>
      <c r="E477" s="163" t="s">
        <v>21467</v>
      </c>
      <c r="F477" s="163" t="s">
        <v>24169</v>
      </c>
      <c r="G477" s="163" t="s">
        <v>24170</v>
      </c>
      <c r="H477" s="163" t="s">
        <v>21466</v>
      </c>
    </row>
    <row r="478">
      <c r="A478" s="507">
        <v>1.89171929E8</v>
      </c>
      <c r="B478" s="163" t="s">
        <v>24171</v>
      </c>
      <c r="C478" s="163" t="s">
        <v>24171</v>
      </c>
      <c r="D478" s="506">
        <v>45719.69097222222</v>
      </c>
      <c r="E478" s="509"/>
      <c r="F478" s="509"/>
      <c r="G478" s="509"/>
      <c r="H478" s="509"/>
    </row>
    <row r="479">
      <c r="A479" s="507">
        <v>1.89269538E8</v>
      </c>
      <c r="B479" s="163" t="s">
        <v>24172</v>
      </c>
      <c r="C479" s="163" t="s">
        <v>24172</v>
      </c>
      <c r="D479" s="506">
        <v>45720.606944444444</v>
      </c>
      <c r="E479" s="163" t="s">
        <v>24173</v>
      </c>
      <c r="F479" s="163" t="s">
        <v>24172</v>
      </c>
      <c r="G479" s="163" t="s">
        <v>24174</v>
      </c>
      <c r="H479" s="163" t="s">
        <v>21464</v>
      </c>
    </row>
    <row r="480">
      <c r="A480" s="507">
        <v>1.89405349E8</v>
      </c>
      <c r="B480" s="163" t="s">
        <v>24175</v>
      </c>
      <c r="C480" s="163" t="s">
        <v>24175</v>
      </c>
      <c r="D480" s="506">
        <v>45721.71527777778</v>
      </c>
      <c r="E480" s="509"/>
      <c r="F480" s="509"/>
      <c r="G480" s="509"/>
      <c r="H480" s="509"/>
    </row>
    <row r="481">
      <c r="A481" s="507">
        <v>1.89465378E8</v>
      </c>
      <c r="B481" s="163" t="s">
        <v>2507</v>
      </c>
      <c r="C481" s="163" t="s">
        <v>2507</v>
      </c>
      <c r="D481" s="506">
        <v>45722.29861111111</v>
      </c>
      <c r="E481" s="163" t="s">
        <v>2508</v>
      </c>
      <c r="F481" s="163" t="s">
        <v>24176</v>
      </c>
      <c r="G481" s="163" t="s">
        <v>21735</v>
      </c>
      <c r="H481" s="163" t="s">
        <v>2507</v>
      </c>
    </row>
    <row r="482">
      <c r="A482" s="507">
        <v>1.89494796E8</v>
      </c>
      <c r="B482" s="163" t="s">
        <v>21752</v>
      </c>
      <c r="C482" s="163" t="s">
        <v>21752</v>
      </c>
      <c r="D482" s="506">
        <v>45722.552083333336</v>
      </c>
      <c r="E482" s="163" t="s">
        <v>21753</v>
      </c>
      <c r="F482" s="163" t="s">
        <v>24177</v>
      </c>
      <c r="G482" s="163" t="s">
        <v>21758</v>
      </c>
      <c r="H482" s="163" t="s">
        <v>21754</v>
      </c>
    </row>
    <row r="483">
      <c r="A483" s="507">
        <v>1.89496533E8</v>
      </c>
      <c r="B483" s="163" t="s">
        <v>24178</v>
      </c>
      <c r="C483" s="163" t="s">
        <v>24178</v>
      </c>
      <c r="D483" s="506">
        <v>45722.56458333333</v>
      </c>
      <c r="E483" s="163" t="s">
        <v>21762</v>
      </c>
      <c r="F483" s="163" t="s">
        <v>21761</v>
      </c>
      <c r="G483" s="163" t="s">
        <v>21766</v>
      </c>
      <c r="H483" s="163" t="s">
        <v>21763</v>
      </c>
    </row>
    <row r="484">
      <c r="A484" s="507">
        <v>1.8963488E8</v>
      </c>
      <c r="B484" s="163" t="s">
        <v>24179</v>
      </c>
      <c r="C484" s="163" t="s">
        <v>24179</v>
      </c>
      <c r="D484" s="506">
        <v>45723.71597222222</v>
      </c>
      <c r="E484" s="163" t="s">
        <v>21833</v>
      </c>
      <c r="F484" s="163" t="s">
        <v>24180</v>
      </c>
      <c r="G484" s="163" t="s">
        <v>24181</v>
      </c>
      <c r="H484" s="163" t="s">
        <v>21834</v>
      </c>
    </row>
    <row r="485">
      <c r="A485" s="507">
        <v>1.89649655E8</v>
      </c>
      <c r="B485" s="163" t="s">
        <v>24182</v>
      </c>
      <c r="C485" s="163" t="s">
        <v>24182</v>
      </c>
      <c r="D485" s="506">
        <v>45723.80486111111</v>
      </c>
      <c r="E485" s="163" t="s">
        <v>21463</v>
      </c>
      <c r="F485" s="163" t="s">
        <v>24183</v>
      </c>
      <c r="G485" s="163" t="s">
        <v>24184</v>
      </c>
      <c r="H485" s="163" t="s">
        <v>21462</v>
      </c>
    </row>
    <row r="486">
      <c r="A486" s="507">
        <v>1.89715502E8</v>
      </c>
      <c r="B486" s="163" t="s">
        <v>21821</v>
      </c>
      <c r="C486" s="163" t="s">
        <v>21821</v>
      </c>
      <c r="D486" s="506">
        <v>45724.479166666664</v>
      </c>
      <c r="E486" s="163" t="s">
        <v>21822</v>
      </c>
      <c r="F486" s="163" t="s">
        <v>24185</v>
      </c>
      <c r="G486" s="163" t="s">
        <v>21826</v>
      </c>
      <c r="H486" s="163" t="s">
        <v>21823</v>
      </c>
    </row>
    <row r="487">
      <c r="A487" s="507">
        <v>1.89725916E8</v>
      </c>
      <c r="B487" s="163" t="s">
        <v>21860</v>
      </c>
      <c r="C487" s="163" t="s">
        <v>21860</v>
      </c>
      <c r="D487" s="506">
        <v>45724.53402777778</v>
      </c>
      <c r="E487" s="163" t="s">
        <v>21861</v>
      </c>
      <c r="F487" s="163" t="s">
        <v>21860</v>
      </c>
      <c r="G487" s="163" t="s">
        <v>21865</v>
      </c>
      <c r="H487" s="163" t="s">
        <v>21862</v>
      </c>
    </row>
    <row r="488">
      <c r="A488" s="507">
        <v>1.89757414E8</v>
      </c>
      <c r="B488" s="163" t="s">
        <v>24186</v>
      </c>
      <c r="C488" s="163" t="s">
        <v>24186</v>
      </c>
      <c r="D488" s="506">
        <v>45724.71111111111</v>
      </c>
      <c r="E488" s="163" t="s">
        <v>24187</v>
      </c>
      <c r="F488" s="163" t="s">
        <v>24188</v>
      </c>
      <c r="G488" s="163" t="s">
        <v>21796</v>
      </c>
      <c r="H488" s="163" t="s">
        <v>21793</v>
      </c>
    </row>
    <row r="489">
      <c r="A489" s="507">
        <v>1.89769548E8</v>
      </c>
      <c r="B489" s="163" t="s">
        <v>24189</v>
      </c>
      <c r="C489" s="163" t="s">
        <v>24189</v>
      </c>
      <c r="D489" s="506">
        <v>45724.785416666666</v>
      </c>
      <c r="E489" s="163" t="s">
        <v>21882</v>
      </c>
      <c r="F489" s="163" t="s">
        <v>23678</v>
      </c>
      <c r="G489" s="163" t="s">
        <v>21886</v>
      </c>
      <c r="H489" s="163" t="s">
        <v>21883</v>
      </c>
    </row>
    <row r="490">
      <c r="A490" s="507">
        <v>1.89893021E8</v>
      </c>
      <c r="B490" s="163" t="s">
        <v>24190</v>
      </c>
      <c r="C490" s="163" t="s">
        <v>24190</v>
      </c>
      <c r="D490" s="506">
        <v>45725.763194444444</v>
      </c>
      <c r="E490" s="163" t="s">
        <v>21900</v>
      </c>
      <c r="F490" s="163" t="s">
        <v>24191</v>
      </c>
      <c r="G490" s="163" t="s">
        <v>24192</v>
      </c>
      <c r="H490" s="163" t="s">
        <v>21901</v>
      </c>
    </row>
    <row r="491">
      <c r="A491" s="507">
        <v>1.89900291E8</v>
      </c>
      <c r="B491" s="163" t="s">
        <v>21909</v>
      </c>
      <c r="C491" s="163" t="s">
        <v>21909</v>
      </c>
      <c r="D491" s="506">
        <v>45725.808333333334</v>
      </c>
      <c r="E491" s="163" t="s">
        <v>21910</v>
      </c>
      <c r="F491" s="163" t="s">
        <v>24193</v>
      </c>
      <c r="G491" s="163" t="s">
        <v>23761</v>
      </c>
      <c r="H491" s="163" t="s">
        <v>24194</v>
      </c>
    </row>
    <row r="492">
      <c r="A492" s="507">
        <v>1.89905267E8</v>
      </c>
      <c r="B492" s="163" t="s">
        <v>21918</v>
      </c>
      <c r="C492" s="163" t="s">
        <v>21918</v>
      </c>
      <c r="D492" s="506">
        <v>45725.836805555555</v>
      </c>
      <c r="E492" s="163" t="s">
        <v>21919</v>
      </c>
      <c r="F492" s="163" t="s">
        <v>24023</v>
      </c>
      <c r="G492" s="163" t="s">
        <v>24195</v>
      </c>
      <c r="H492" s="163" t="s">
        <v>21918</v>
      </c>
    </row>
    <row r="493">
      <c r="A493" s="507">
        <v>1.89974011E8</v>
      </c>
      <c r="B493" s="163" t="s">
        <v>21777</v>
      </c>
      <c r="C493" s="163" t="s">
        <v>21777</v>
      </c>
      <c r="D493" s="506">
        <v>45726.55069444444</v>
      </c>
      <c r="E493" s="163" t="s">
        <v>24196</v>
      </c>
      <c r="F493" s="163" t="s">
        <v>24197</v>
      </c>
      <c r="G493" s="163" t="s">
        <v>21777</v>
      </c>
      <c r="H493" s="163" t="s">
        <v>24198</v>
      </c>
    </row>
    <row r="494">
      <c r="A494" s="507">
        <v>1.89996233E8</v>
      </c>
      <c r="B494" s="163" t="s">
        <v>21799</v>
      </c>
      <c r="C494" s="163" t="s">
        <v>21799</v>
      </c>
      <c r="D494" s="506">
        <v>45726.70694444444</v>
      </c>
      <c r="E494" s="163" t="s">
        <v>21800</v>
      </c>
      <c r="F494" s="163" t="s">
        <v>24199</v>
      </c>
      <c r="G494" s="163" t="s">
        <v>24200</v>
      </c>
      <c r="H494" s="163" t="s">
        <v>21801</v>
      </c>
    </row>
    <row r="495">
      <c r="A495" s="507">
        <v>1.90109087E8</v>
      </c>
      <c r="B495" s="163" t="s">
        <v>21950</v>
      </c>
      <c r="C495" s="163" t="s">
        <v>21950</v>
      </c>
      <c r="D495" s="506">
        <v>45727.71041666667</v>
      </c>
      <c r="E495" s="163" t="s">
        <v>21951</v>
      </c>
      <c r="F495" s="163" t="s">
        <v>24201</v>
      </c>
      <c r="G495" s="163" t="s">
        <v>21952</v>
      </c>
      <c r="H495" s="163" t="s">
        <v>24202</v>
      </c>
    </row>
    <row r="496">
      <c r="A496" s="507">
        <v>1.90138804E8</v>
      </c>
      <c r="B496" s="163" t="s">
        <v>21811</v>
      </c>
      <c r="C496" s="163" t="s">
        <v>21811</v>
      </c>
      <c r="D496" s="506">
        <v>45727.89027777778</v>
      </c>
      <c r="E496" s="163" t="s">
        <v>21812</v>
      </c>
      <c r="F496" s="163" t="s">
        <v>24203</v>
      </c>
      <c r="G496" s="163" t="s">
        <v>21816</v>
      </c>
      <c r="H496" s="163" t="s">
        <v>21813</v>
      </c>
    </row>
    <row r="497">
      <c r="A497" s="507">
        <v>1.90153632E8</v>
      </c>
      <c r="B497" s="163" t="s">
        <v>21959</v>
      </c>
      <c r="C497" s="163" t="s">
        <v>21959</v>
      </c>
      <c r="D497" s="506">
        <v>45727.981944444444</v>
      </c>
      <c r="E497" s="509"/>
      <c r="F497" s="509"/>
      <c r="G497" s="509"/>
      <c r="H497" s="509"/>
    </row>
    <row r="498">
      <c r="A498" s="507">
        <v>1.9020208E8</v>
      </c>
      <c r="B498" s="163" t="s">
        <v>24204</v>
      </c>
      <c r="C498" s="163" t="s">
        <v>21851</v>
      </c>
      <c r="D498" s="506">
        <v>45728.583333333336</v>
      </c>
      <c r="E498" s="163" t="s">
        <v>21852</v>
      </c>
      <c r="F498" s="163" t="s">
        <v>23234</v>
      </c>
      <c r="G498" s="163" t="s">
        <v>21826</v>
      </c>
      <c r="H498" s="163" t="s">
        <v>21853</v>
      </c>
    </row>
    <row r="499">
      <c r="A499" s="507">
        <v>1.90222478E8</v>
      </c>
      <c r="B499" s="163" t="s">
        <v>21969</v>
      </c>
      <c r="C499" s="163" t="s">
        <v>21969</v>
      </c>
      <c r="D499" s="506">
        <v>45728.725</v>
      </c>
      <c r="E499" s="163" t="s">
        <v>21970</v>
      </c>
      <c r="F499" s="163" t="s">
        <v>24205</v>
      </c>
      <c r="G499" s="163" t="s">
        <v>24206</v>
      </c>
      <c r="H499" s="163" t="s">
        <v>21971</v>
      </c>
    </row>
    <row r="500">
      <c r="A500" s="507">
        <v>1.90307641E8</v>
      </c>
      <c r="B500" s="163" t="s">
        <v>24207</v>
      </c>
      <c r="C500" s="163" t="s">
        <v>24207</v>
      </c>
      <c r="D500" s="506">
        <v>45729.52847222222</v>
      </c>
      <c r="E500" s="163" t="s">
        <v>21939</v>
      </c>
      <c r="F500" s="163" t="s">
        <v>24208</v>
      </c>
      <c r="G500" s="163" t="s">
        <v>22332</v>
      </c>
      <c r="H500" s="163" t="s">
        <v>21931</v>
      </c>
    </row>
    <row r="501">
      <c r="A501" s="507">
        <v>1.90316845E8</v>
      </c>
      <c r="B501" s="163" t="s">
        <v>21998</v>
      </c>
      <c r="C501" s="163" t="s">
        <v>21998</v>
      </c>
      <c r="D501" s="506">
        <v>45729.59305555555</v>
      </c>
      <c r="E501" s="163" t="s">
        <v>21999</v>
      </c>
      <c r="F501" s="163" t="s">
        <v>21998</v>
      </c>
      <c r="G501" s="163" t="s">
        <v>24209</v>
      </c>
      <c r="H501" s="163" t="s">
        <v>22002</v>
      </c>
    </row>
    <row r="502">
      <c r="A502" s="507">
        <v>1.90427947E8</v>
      </c>
      <c r="B502" s="163" t="s">
        <v>22009</v>
      </c>
      <c r="C502" s="163" t="s">
        <v>22009</v>
      </c>
      <c r="D502" s="506">
        <v>45730.61736111111</v>
      </c>
      <c r="E502" s="163" t="s">
        <v>22010</v>
      </c>
      <c r="F502" s="163" t="s">
        <v>24210</v>
      </c>
      <c r="G502" s="163" t="s">
        <v>22011</v>
      </c>
      <c r="H502" s="163" t="s">
        <v>22012</v>
      </c>
    </row>
    <row r="503">
      <c r="A503" s="507">
        <v>1.90538036E8</v>
      </c>
      <c r="B503" s="163" t="s">
        <v>21741</v>
      </c>
      <c r="C503" s="163" t="s">
        <v>21741</v>
      </c>
      <c r="D503" s="506">
        <v>45731.58472222222</v>
      </c>
      <c r="E503" s="163" t="s">
        <v>21742</v>
      </c>
      <c r="F503" s="163" t="s">
        <v>24211</v>
      </c>
      <c r="G503" s="163" t="s">
        <v>21746</v>
      </c>
      <c r="H503" s="163" t="s">
        <v>24212</v>
      </c>
    </row>
    <row r="504">
      <c r="A504" s="507">
        <v>1.9063973E8</v>
      </c>
      <c r="B504" s="163" t="s">
        <v>24213</v>
      </c>
      <c r="C504" s="163" t="s">
        <v>24213</v>
      </c>
      <c r="D504" s="506">
        <v>45732.47638888889</v>
      </c>
      <c r="E504" s="163" t="s">
        <v>22083</v>
      </c>
      <c r="F504" s="163" t="s">
        <v>23659</v>
      </c>
      <c r="G504" s="163" t="s">
        <v>912</v>
      </c>
      <c r="H504" s="163" t="s">
        <v>24214</v>
      </c>
    </row>
    <row r="505">
      <c r="A505" s="507">
        <v>1.90712449E8</v>
      </c>
      <c r="B505" s="163" t="s">
        <v>22123</v>
      </c>
      <c r="C505" s="163" t="s">
        <v>22123</v>
      </c>
      <c r="D505" s="506">
        <v>45732.89444444444</v>
      </c>
      <c r="E505" s="163" t="s">
        <v>22122</v>
      </c>
      <c r="F505" s="163" t="s">
        <v>24215</v>
      </c>
      <c r="G505" s="163" t="s">
        <v>22125</v>
      </c>
      <c r="H505" s="163" t="s">
        <v>22121</v>
      </c>
    </row>
    <row r="506">
      <c r="A506" s="507">
        <v>1.90776953E8</v>
      </c>
      <c r="B506" s="163" t="s">
        <v>21978</v>
      </c>
      <c r="C506" s="163" t="s">
        <v>21978</v>
      </c>
      <c r="D506" s="506">
        <v>45733.606944444444</v>
      </c>
      <c r="E506" s="163" t="s">
        <v>21979</v>
      </c>
      <c r="F506" s="163" t="s">
        <v>24216</v>
      </c>
      <c r="G506" s="163" t="s">
        <v>24217</v>
      </c>
      <c r="H506" s="163" t="s">
        <v>21983</v>
      </c>
    </row>
    <row r="507">
      <c r="A507" s="507">
        <v>1.90788284E8</v>
      </c>
      <c r="B507" s="163" t="s">
        <v>22148</v>
      </c>
      <c r="C507" s="163" t="s">
        <v>22148</v>
      </c>
      <c r="D507" s="506">
        <v>45733.686111111114</v>
      </c>
      <c r="E507" s="163" t="s">
        <v>22149</v>
      </c>
      <c r="F507" s="163" t="s">
        <v>23056</v>
      </c>
      <c r="G507" s="163" t="s">
        <v>22153</v>
      </c>
      <c r="H507" s="163" t="s">
        <v>22150</v>
      </c>
    </row>
    <row r="508">
      <c r="A508" s="507">
        <v>1.9079683E8</v>
      </c>
      <c r="B508" s="163" t="s">
        <v>22029</v>
      </c>
      <c r="C508" s="163" t="s">
        <v>22029</v>
      </c>
      <c r="D508" s="506">
        <v>45733.74513888889</v>
      </c>
      <c r="E508" s="163" t="s">
        <v>22030</v>
      </c>
      <c r="F508" s="163" t="s">
        <v>23583</v>
      </c>
      <c r="G508" s="163" t="s">
        <v>24218</v>
      </c>
      <c r="H508" s="163" t="s">
        <v>22029</v>
      </c>
    </row>
    <row r="509">
      <c r="A509" s="507">
        <v>1.90819209E8</v>
      </c>
      <c r="B509" s="163" t="s">
        <v>24219</v>
      </c>
      <c r="C509" s="163" t="s">
        <v>24219</v>
      </c>
      <c r="D509" s="506">
        <v>45733.88263888889</v>
      </c>
      <c r="E509" s="163" t="s">
        <v>22172</v>
      </c>
      <c r="F509" s="163" t="s">
        <v>24220</v>
      </c>
      <c r="G509" s="163" t="s">
        <v>22176</v>
      </c>
      <c r="H509" s="163" t="s">
        <v>22173</v>
      </c>
    </row>
    <row r="510">
      <c r="A510" s="507">
        <v>1.90873724E8</v>
      </c>
      <c r="B510" s="163" t="s">
        <v>24221</v>
      </c>
      <c r="C510" s="163" t="s">
        <v>24221</v>
      </c>
      <c r="D510" s="506">
        <v>45734.54375</v>
      </c>
      <c r="E510" s="163" t="s">
        <v>24222</v>
      </c>
      <c r="F510" s="163" t="s">
        <v>24221</v>
      </c>
      <c r="G510" s="163" t="s">
        <v>23949</v>
      </c>
      <c r="H510" s="163" t="s">
        <v>24223</v>
      </c>
    </row>
    <row r="511">
      <c r="A511" s="507">
        <v>1.90901455E8</v>
      </c>
      <c r="B511" s="163" t="s">
        <v>22140</v>
      </c>
      <c r="C511" s="163" t="s">
        <v>22140</v>
      </c>
      <c r="D511" s="506">
        <v>45734.75</v>
      </c>
      <c r="E511" s="163" t="s">
        <v>22141</v>
      </c>
      <c r="F511" s="163" t="s">
        <v>24224</v>
      </c>
      <c r="G511" s="163" t="s">
        <v>22145</v>
      </c>
      <c r="H511" s="163" t="s">
        <v>22142</v>
      </c>
    </row>
    <row r="512">
      <c r="A512" s="507">
        <v>1.90916781E8</v>
      </c>
      <c r="B512" s="163" t="s">
        <v>22100</v>
      </c>
      <c r="C512" s="163" t="s">
        <v>22100</v>
      </c>
      <c r="D512" s="506">
        <v>45734.85972222222</v>
      </c>
      <c r="E512" s="163" t="s">
        <v>24225</v>
      </c>
      <c r="F512" s="163" t="s">
        <v>24226</v>
      </c>
      <c r="G512" s="163" t="s">
        <v>24227</v>
      </c>
      <c r="H512" s="163" t="s">
        <v>22103</v>
      </c>
    </row>
    <row r="513">
      <c r="A513" s="507">
        <v>1.90937786E8</v>
      </c>
      <c r="B513" s="163" t="s">
        <v>22092</v>
      </c>
      <c r="C513" s="163" t="s">
        <v>22092</v>
      </c>
      <c r="D513" s="506">
        <v>45735.03125</v>
      </c>
      <c r="E513" s="163" t="s">
        <v>22093</v>
      </c>
      <c r="F513" s="163" t="s">
        <v>24228</v>
      </c>
      <c r="G513" s="163" t="s">
        <v>24229</v>
      </c>
      <c r="H513" s="163" t="s">
        <v>22094</v>
      </c>
    </row>
    <row r="514">
      <c r="A514" s="507">
        <v>1.90938019E8</v>
      </c>
      <c r="B514" s="163" t="s">
        <v>24230</v>
      </c>
      <c r="C514" s="163" t="s">
        <v>24230</v>
      </c>
      <c r="D514" s="506">
        <v>45735.03472222222</v>
      </c>
      <c r="E514" s="163" t="s">
        <v>22057</v>
      </c>
      <c r="F514" s="163" t="s">
        <v>24231</v>
      </c>
      <c r="G514" s="163" t="s">
        <v>22061</v>
      </c>
      <c r="H514" s="163" t="s">
        <v>22058</v>
      </c>
    </row>
    <row r="515">
      <c r="A515" s="507">
        <v>1.90971967E8</v>
      </c>
      <c r="B515" s="163" t="s">
        <v>22212</v>
      </c>
      <c r="C515" s="163" t="s">
        <v>22212</v>
      </c>
      <c r="D515" s="506">
        <v>45735.54236111111</v>
      </c>
      <c r="E515" s="163" t="s">
        <v>24232</v>
      </c>
      <c r="F515" s="163" t="s">
        <v>23701</v>
      </c>
      <c r="G515" s="163" t="s">
        <v>22217</v>
      </c>
      <c r="H515" s="163" t="s">
        <v>22214</v>
      </c>
    </row>
    <row r="516">
      <c r="A516" s="507">
        <v>1.91009919E8</v>
      </c>
      <c r="B516" s="163" t="s">
        <v>22113</v>
      </c>
      <c r="C516" s="163" t="s">
        <v>22113</v>
      </c>
      <c r="D516" s="506">
        <v>45735.825</v>
      </c>
      <c r="E516" s="163" t="s">
        <v>22114</v>
      </c>
      <c r="F516" s="163" t="s">
        <v>24233</v>
      </c>
      <c r="G516" s="163" t="s">
        <v>22136</v>
      </c>
      <c r="H516" s="163" t="s">
        <v>22113</v>
      </c>
    </row>
    <row r="517">
      <c r="A517" s="507">
        <v>1.91110034E8</v>
      </c>
      <c r="B517" s="163" t="s">
        <v>1851</v>
      </c>
      <c r="C517" s="163" t="s">
        <v>1851</v>
      </c>
      <c r="D517" s="506">
        <v>45736.73611111111</v>
      </c>
      <c r="E517" s="163" t="s">
        <v>1852</v>
      </c>
      <c r="F517" s="163" t="s">
        <v>24234</v>
      </c>
      <c r="G517" s="163" t="s">
        <v>22963</v>
      </c>
      <c r="H517" s="163" t="s">
        <v>1851</v>
      </c>
    </row>
    <row r="518">
      <c r="A518" s="507">
        <v>1.91112621E8</v>
      </c>
      <c r="B518" s="163" t="s">
        <v>24235</v>
      </c>
      <c r="C518" s="163" t="s">
        <v>24235</v>
      </c>
      <c r="D518" s="506">
        <v>45736.75277777778</v>
      </c>
      <c r="E518" s="163" t="s">
        <v>21461</v>
      </c>
      <c r="F518" s="163" t="s">
        <v>24236</v>
      </c>
      <c r="G518" s="163" t="s">
        <v>22484</v>
      </c>
      <c r="H518" s="163" t="s">
        <v>21460</v>
      </c>
    </row>
    <row r="519">
      <c r="A519" s="507">
        <v>1.9111934E8</v>
      </c>
      <c r="B519" s="163" t="s">
        <v>22069</v>
      </c>
      <c r="C519" s="163" t="s">
        <v>22069</v>
      </c>
      <c r="D519" s="506">
        <v>45736.79791666667</v>
      </c>
      <c r="E519" s="163" t="s">
        <v>22071</v>
      </c>
      <c r="F519" s="163" t="s">
        <v>24237</v>
      </c>
      <c r="G519" s="163" t="s">
        <v>22075</v>
      </c>
      <c r="H519" s="163" t="s">
        <v>22076</v>
      </c>
    </row>
    <row r="520">
      <c r="A520" s="507">
        <v>1.91146624E8</v>
      </c>
      <c r="B520" s="163" t="s">
        <v>22191</v>
      </c>
      <c r="C520" s="163" t="s">
        <v>22191</v>
      </c>
      <c r="D520" s="506">
        <v>45736.978472222225</v>
      </c>
      <c r="E520" s="163" t="s">
        <v>22192</v>
      </c>
      <c r="F520" s="163" t="s">
        <v>22191</v>
      </c>
      <c r="G520" s="163" t="s">
        <v>22196</v>
      </c>
      <c r="H520" s="163" t="s">
        <v>22193</v>
      </c>
    </row>
    <row r="521">
      <c r="A521" s="507">
        <v>1.91228495E8</v>
      </c>
      <c r="B521" s="163" t="s">
        <v>1998</v>
      </c>
      <c r="C521" s="163" t="s">
        <v>1998</v>
      </c>
      <c r="D521" s="506">
        <v>45737.80763888889</v>
      </c>
      <c r="E521" s="163" t="s">
        <v>1999</v>
      </c>
      <c r="F521" s="163" t="s">
        <v>24238</v>
      </c>
      <c r="G521" s="163" t="s">
        <v>22130</v>
      </c>
      <c r="H521" s="163" t="s">
        <v>1997</v>
      </c>
    </row>
    <row r="522">
      <c r="A522" s="507">
        <v>1.91285185E8</v>
      </c>
      <c r="B522" s="163" t="s">
        <v>22202</v>
      </c>
      <c r="C522" s="163" t="s">
        <v>22202</v>
      </c>
      <c r="D522" s="506">
        <v>45738.44583333333</v>
      </c>
      <c r="E522" s="163" t="s">
        <v>22204</v>
      </c>
      <c r="F522" s="163" t="s">
        <v>24239</v>
      </c>
      <c r="G522" s="163" t="s">
        <v>22208</v>
      </c>
      <c r="H522" s="163" t="s">
        <v>24240</v>
      </c>
    </row>
    <row r="523">
      <c r="A523" s="507">
        <v>1.91307515E8</v>
      </c>
      <c r="B523" s="163" t="s">
        <v>21988</v>
      </c>
      <c r="C523" s="163" t="s">
        <v>21988</v>
      </c>
      <c r="D523" s="506">
        <v>45738.57638888889</v>
      </c>
      <c r="E523" s="163" t="s">
        <v>21989</v>
      </c>
      <c r="F523" s="163" t="s">
        <v>21988</v>
      </c>
      <c r="G523" s="163" t="s">
        <v>21990</v>
      </c>
      <c r="H523" s="163" t="s">
        <v>24241</v>
      </c>
    </row>
    <row r="524">
      <c r="A524" s="507">
        <v>1.91309131E8</v>
      </c>
      <c r="B524" s="163" t="s">
        <v>22305</v>
      </c>
      <c r="C524" s="163" t="s">
        <v>22305</v>
      </c>
      <c r="D524" s="506">
        <v>45738.58472222222</v>
      </c>
      <c r="E524" s="163" t="s">
        <v>22306</v>
      </c>
      <c r="F524" s="163" t="s">
        <v>24242</v>
      </c>
      <c r="G524" s="163" t="s">
        <v>22309</v>
      </c>
      <c r="H524" s="163" t="s">
        <v>24243</v>
      </c>
    </row>
    <row r="525">
      <c r="A525" s="507">
        <v>1.91321125E8</v>
      </c>
      <c r="B525" s="163" t="s">
        <v>24244</v>
      </c>
      <c r="C525" s="163" t="s">
        <v>24244</v>
      </c>
      <c r="D525" s="506">
        <v>45738.65416666667</v>
      </c>
      <c r="E525" s="163" t="s">
        <v>22110</v>
      </c>
      <c r="F525" s="163" t="s">
        <v>24245</v>
      </c>
      <c r="G525" s="163" t="s">
        <v>24246</v>
      </c>
      <c r="H525" s="163" t="s">
        <v>22111</v>
      </c>
    </row>
    <row r="526">
      <c r="A526" s="507">
        <v>1.91325151E8</v>
      </c>
      <c r="B526" s="163" t="s">
        <v>21871</v>
      </c>
      <c r="C526" s="163" t="s">
        <v>21871</v>
      </c>
      <c r="D526" s="506">
        <v>45738.67916666667</v>
      </c>
      <c r="E526" s="163" t="s">
        <v>21872</v>
      </c>
      <c r="F526" s="163" t="s">
        <v>24247</v>
      </c>
      <c r="G526" s="163" t="s">
        <v>21876</v>
      </c>
      <c r="H526" s="163" t="s">
        <v>21873</v>
      </c>
    </row>
    <row r="527">
      <c r="A527" s="507">
        <v>1.91343033E8</v>
      </c>
      <c r="B527" s="163" t="s">
        <v>22265</v>
      </c>
      <c r="C527" s="163" t="s">
        <v>22265</v>
      </c>
      <c r="D527" s="506">
        <v>45738.79583333333</v>
      </c>
      <c r="E527" s="163" t="s">
        <v>22266</v>
      </c>
      <c r="F527" s="163" t="s">
        <v>2439</v>
      </c>
      <c r="G527" s="163" t="s">
        <v>22270</v>
      </c>
      <c r="H527" s="163" t="s">
        <v>22267</v>
      </c>
    </row>
    <row r="528">
      <c r="A528" s="507">
        <v>1.91382507E8</v>
      </c>
      <c r="B528" s="163" t="s">
        <v>22252</v>
      </c>
      <c r="C528" s="163" t="s">
        <v>22252</v>
      </c>
      <c r="D528" s="506">
        <v>45739.26736111111</v>
      </c>
      <c r="E528" s="163" t="s">
        <v>22253</v>
      </c>
      <c r="F528" s="163" t="s">
        <v>23234</v>
      </c>
      <c r="G528" s="163" t="s">
        <v>22254</v>
      </c>
      <c r="H528" s="163" t="s">
        <v>22255</v>
      </c>
    </row>
    <row r="529">
      <c r="A529" s="507">
        <v>1.91414691E8</v>
      </c>
      <c r="B529" s="163" t="s">
        <v>22326</v>
      </c>
      <c r="C529" s="163" t="s">
        <v>22326</v>
      </c>
      <c r="D529" s="506">
        <v>45739.521527777775</v>
      </c>
      <c r="E529" s="163" t="s">
        <v>22328</v>
      </c>
      <c r="F529" s="163" t="s">
        <v>24248</v>
      </c>
      <c r="G529" s="163" t="s">
        <v>22332</v>
      </c>
      <c r="H529" s="163" t="s">
        <v>22326</v>
      </c>
    </row>
    <row r="530">
      <c r="A530" s="507">
        <v>1.91479826E8</v>
      </c>
      <c r="B530" s="163" t="s">
        <v>22038</v>
      </c>
      <c r="C530" s="163" t="s">
        <v>22038</v>
      </c>
      <c r="D530" s="506">
        <v>45739.916666666664</v>
      </c>
      <c r="E530" s="163" t="s">
        <v>24249</v>
      </c>
      <c r="F530" s="163" t="s">
        <v>24250</v>
      </c>
      <c r="G530" s="163" t="s">
        <v>22040</v>
      </c>
      <c r="H530" s="163" t="s">
        <v>24251</v>
      </c>
    </row>
    <row r="531">
      <c r="A531" s="507">
        <v>1.91494935E8</v>
      </c>
      <c r="B531" s="163" t="s">
        <v>22340</v>
      </c>
      <c r="C531" s="163" t="s">
        <v>22340</v>
      </c>
      <c r="D531" s="506">
        <v>45740.05486111111</v>
      </c>
      <c r="E531" s="163" t="s">
        <v>22341</v>
      </c>
      <c r="F531" s="163" t="s">
        <v>24252</v>
      </c>
      <c r="G531" s="163" t="s">
        <v>22345</v>
      </c>
      <c r="H531" s="163" t="s">
        <v>22342</v>
      </c>
    </row>
    <row r="532">
      <c r="A532" s="507">
        <v>1.91589041E8</v>
      </c>
      <c r="B532" s="163" t="s">
        <v>22180</v>
      </c>
      <c r="C532" s="163" t="s">
        <v>22180</v>
      </c>
      <c r="D532" s="506">
        <v>45740.92083333333</v>
      </c>
      <c r="E532" s="163" t="s">
        <v>22181</v>
      </c>
      <c r="F532" s="163" t="s">
        <v>24253</v>
      </c>
      <c r="G532" s="163" t="s">
        <v>24254</v>
      </c>
      <c r="H532" s="163" t="s">
        <v>22182</v>
      </c>
    </row>
    <row r="533">
      <c r="A533" s="507">
        <v>1.91619044E8</v>
      </c>
      <c r="B533" s="163" t="s">
        <v>21891</v>
      </c>
      <c r="C533" s="163" t="s">
        <v>21891</v>
      </c>
      <c r="D533" s="506">
        <v>45741.37291666667</v>
      </c>
      <c r="E533" s="163" t="s">
        <v>21892</v>
      </c>
      <c r="F533" s="163" t="s">
        <v>24255</v>
      </c>
      <c r="G533" s="163" t="s">
        <v>21893</v>
      </c>
      <c r="H533" s="163" t="s">
        <v>24256</v>
      </c>
    </row>
    <row r="534">
      <c r="A534" s="507">
        <v>1.92009228E8</v>
      </c>
      <c r="B534" s="163" t="s">
        <v>24257</v>
      </c>
      <c r="C534" s="163" t="s">
        <v>24257</v>
      </c>
      <c r="D534" s="506">
        <v>45741.93125</v>
      </c>
      <c r="E534" s="163" t="s">
        <v>22358</v>
      </c>
      <c r="F534" s="163" t="s">
        <v>145</v>
      </c>
      <c r="G534" s="163" t="s">
        <v>24258</v>
      </c>
      <c r="H534" s="163" t="s">
        <v>22360</v>
      </c>
    </row>
    <row r="535">
      <c r="A535" s="507">
        <v>1.92165116E8</v>
      </c>
      <c r="B535" s="163" t="s">
        <v>22376</v>
      </c>
      <c r="C535" s="163" t="s">
        <v>22376</v>
      </c>
      <c r="D535" s="506">
        <v>45742.64861111111</v>
      </c>
      <c r="E535" s="163" t="s">
        <v>22377</v>
      </c>
      <c r="F535" s="163" t="s">
        <v>24259</v>
      </c>
      <c r="G535" s="163" t="s">
        <v>21886</v>
      </c>
      <c r="H535" s="163" t="s">
        <v>22378</v>
      </c>
    </row>
    <row r="536">
      <c r="A536" s="507">
        <v>1.92172283E8</v>
      </c>
      <c r="B536" s="163" t="s">
        <v>22386</v>
      </c>
      <c r="C536" s="163" t="s">
        <v>22386</v>
      </c>
      <c r="D536" s="506">
        <v>45742.67986111111</v>
      </c>
      <c r="E536" s="163" t="s">
        <v>22387</v>
      </c>
      <c r="F536" s="163" t="s">
        <v>24260</v>
      </c>
      <c r="G536" s="163" t="s">
        <v>22391</v>
      </c>
      <c r="H536" s="163" t="s">
        <v>22388</v>
      </c>
    </row>
    <row r="537">
      <c r="A537" s="507">
        <v>1.92208989E8</v>
      </c>
      <c r="B537" s="163" t="s">
        <v>1297</v>
      </c>
      <c r="C537" s="163" t="s">
        <v>1297</v>
      </c>
      <c r="D537" s="506">
        <v>45742.8125</v>
      </c>
      <c r="E537" s="163" t="s">
        <v>22396</v>
      </c>
      <c r="F537" s="163" t="s">
        <v>24261</v>
      </c>
      <c r="G537" s="163" t="s">
        <v>22400</v>
      </c>
      <c r="H537" s="163" t="s">
        <v>24262</v>
      </c>
    </row>
    <row r="538">
      <c r="A538" s="507">
        <v>1.92493211E8</v>
      </c>
      <c r="B538" s="163" t="s">
        <v>22405</v>
      </c>
      <c r="C538" s="163" t="s">
        <v>22405</v>
      </c>
      <c r="D538" s="506">
        <v>45743.99791666667</v>
      </c>
      <c r="E538" s="163" t="s">
        <v>22406</v>
      </c>
      <c r="F538" s="163" t="s">
        <v>24263</v>
      </c>
      <c r="G538" s="163" t="s">
        <v>22411</v>
      </c>
      <c r="H538" s="163" t="s">
        <v>22407</v>
      </c>
    </row>
    <row r="539">
      <c r="A539" s="507">
        <v>1.92594588E8</v>
      </c>
      <c r="B539" s="163" t="s">
        <v>24264</v>
      </c>
      <c r="C539" s="163" t="s">
        <v>24264</v>
      </c>
      <c r="D539" s="506">
        <v>45744.68263888889</v>
      </c>
      <c r="E539" s="163" t="s">
        <v>24265</v>
      </c>
      <c r="F539" s="163" t="s">
        <v>24266</v>
      </c>
      <c r="G539" s="163" t="s">
        <v>24267</v>
      </c>
      <c r="H539" s="163" t="s">
        <v>24268</v>
      </c>
    </row>
    <row r="540">
      <c r="A540" s="507">
        <v>1.93102729E8</v>
      </c>
      <c r="B540" s="163" t="s">
        <v>22315</v>
      </c>
      <c r="C540" s="163" t="s">
        <v>22315</v>
      </c>
      <c r="D540" s="506">
        <v>45747.84722222222</v>
      </c>
      <c r="E540" s="163" t="s">
        <v>22316</v>
      </c>
      <c r="F540" s="163" t="s">
        <v>24269</v>
      </c>
      <c r="G540" s="163" t="s">
        <v>22320</v>
      </c>
      <c r="H540" s="163" t="s">
        <v>22317</v>
      </c>
    </row>
    <row r="541">
      <c r="A541" s="507">
        <v>1.93236176E8</v>
      </c>
      <c r="B541" s="163" t="s">
        <v>20988</v>
      </c>
      <c r="C541" s="163" t="s">
        <v>20988</v>
      </c>
      <c r="D541" s="506">
        <v>45748.70416666667</v>
      </c>
      <c r="E541" s="163" t="s">
        <v>22443</v>
      </c>
      <c r="F541" s="163" t="s">
        <v>24270</v>
      </c>
      <c r="G541" s="163" t="s">
        <v>21826</v>
      </c>
      <c r="H541" s="163" t="s">
        <v>67</v>
      </c>
    </row>
    <row r="542">
      <c r="A542" s="507">
        <v>1.93244762E8</v>
      </c>
      <c r="B542" s="163" t="s">
        <v>24271</v>
      </c>
      <c r="C542" s="163" t="s">
        <v>24271</v>
      </c>
      <c r="D542" s="506">
        <v>45748.740277777775</v>
      </c>
      <c r="E542" s="163" t="s">
        <v>22415</v>
      </c>
      <c r="F542" s="163" t="s">
        <v>24272</v>
      </c>
      <c r="G542" s="163" t="s">
        <v>22419</v>
      </c>
      <c r="H542" s="163" t="s">
        <v>70</v>
      </c>
    </row>
    <row r="543">
      <c r="A543" s="507">
        <v>1.93306775E8</v>
      </c>
      <c r="B543" s="163" t="s">
        <v>56</v>
      </c>
      <c r="C543" s="163" t="s">
        <v>56</v>
      </c>
      <c r="D543" s="506">
        <v>45748.955555555556</v>
      </c>
      <c r="E543" s="163" t="s">
        <v>22241</v>
      </c>
      <c r="F543" s="163" t="s">
        <v>56</v>
      </c>
      <c r="G543" s="163" t="s">
        <v>22244</v>
      </c>
      <c r="H543" s="163" t="s">
        <v>55</v>
      </c>
    </row>
    <row r="544">
      <c r="A544" s="507">
        <v>1.93439648E8</v>
      </c>
      <c r="B544" s="163" t="s">
        <v>22437</v>
      </c>
      <c r="C544" s="163" t="s">
        <v>22437</v>
      </c>
      <c r="D544" s="506">
        <v>45749.87708333333</v>
      </c>
      <c r="E544" s="163" t="s">
        <v>22438</v>
      </c>
      <c r="F544" s="163" t="s">
        <v>24273</v>
      </c>
      <c r="G544" s="163" t="s">
        <v>22451</v>
      </c>
      <c r="H544" s="163" t="s">
        <v>22439</v>
      </c>
    </row>
    <row r="545">
      <c r="A545" s="507">
        <v>1.93517207E8</v>
      </c>
      <c r="B545" s="163" t="s">
        <v>81</v>
      </c>
      <c r="C545" s="163" t="s">
        <v>81</v>
      </c>
      <c r="D545" s="506">
        <v>45750.540972222225</v>
      </c>
      <c r="E545" s="163" t="s">
        <v>22505</v>
      </c>
      <c r="F545" s="163" t="s">
        <v>24274</v>
      </c>
      <c r="G545" s="163" t="s">
        <v>22509</v>
      </c>
      <c r="H545" s="163" t="s">
        <v>22506</v>
      </c>
    </row>
    <row r="546">
      <c r="A546" s="507">
        <v>1.93568523E8</v>
      </c>
      <c r="B546" s="163" t="s">
        <v>22161</v>
      </c>
      <c r="C546" s="163" t="s">
        <v>22161</v>
      </c>
      <c r="D546" s="506">
        <v>45750.79305555556</v>
      </c>
      <c r="E546" s="163" t="s">
        <v>22162</v>
      </c>
      <c r="F546" s="163" t="s">
        <v>24275</v>
      </c>
      <c r="G546" s="163" t="s">
        <v>22166</v>
      </c>
      <c r="H546" s="163" t="s">
        <v>22163</v>
      </c>
    </row>
    <row r="547">
      <c r="A547" s="507">
        <v>1.9401482E8</v>
      </c>
      <c r="B547" s="163" t="s">
        <v>24276</v>
      </c>
      <c r="C547" s="163" t="s">
        <v>24276</v>
      </c>
      <c r="D547" s="506">
        <v>45753.775</v>
      </c>
      <c r="E547" s="163" t="s">
        <v>22490</v>
      </c>
      <c r="F547" s="163" t="s">
        <v>24277</v>
      </c>
      <c r="G547" s="163" t="s">
        <v>22495</v>
      </c>
      <c r="H547" s="163" t="s">
        <v>24278</v>
      </c>
    </row>
    <row r="548">
      <c r="A548" s="507">
        <v>1.94171542E8</v>
      </c>
      <c r="B548" s="163" t="s">
        <v>92</v>
      </c>
      <c r="C548" s="163" t="s">
        <v>92</v>
      </c>
      <c r="D548" s="506">
        <v>45754.87430555555</v>
      </c>
      <c r="E548" s="163" t="s">
        <v>22541</v>
      </c>
      <c r="F548" s="163" t="s">
        <v>24279</v>
      </c>
      <c r="G548" s="163" t="s">
        <v>24280</v>
      </c>
      <c r="H548" s="163" t="s">
        <v>92</v>
      </c>
    </row>
    <row r="549">
      <c r="A549" s="617">
        <v>1.94214769E8</v>
      </c>
      <c r="B549" s="605" t="s">
        <v>24281</v>
      </c>
      <c r="C549" s="605" t="s">
        <v>24281</v>
      </c>
      <c r="D549" s="618">
        <v>45755.325</v>
      </c>
      <c r="E549" s="605" t="s">
        <v>24282</v>
      </c>
      <c r="F549" s="605" t="s">
        <v>24283</v>
      </c>
      <c r="G549" s="605" t="s">
        <v>24284</v>
      </c>
      <c r="H549" s="605" t="s">
        <v>22776</v>
      </c>
      <c r="I549" s="530"/>
      <c r="J549" s="530"/>
      <c r="K549" s="530"/>
      <c r="L549" s="530"/>
      <c r="M549" s="530"/>
      <c r="N549" s="530"/>
      <c r="O549" s="530"/>
      <c r="P549" s="530"/>
      <c r="Q549" s="530"/>
      <c r="R549" s="530"/>
      <c r="S549" s="530"/>
      <c r="T549" s="530"/>
      <c r="U549" s="530"/>
      <c r="V549" s="530"/>
      <c r="W549" s="530"/>
      <c r="X549" s="530"/>
      <c r="Y549" s="530"/>
      <c r="Z549" s="530"/>
    </row>
    <row r="550">
      <c r="A550" s="507">
        <v>1.94383395E8</v>
      </c>
      <c r="B550" s="163" t="s">
        <v>80</v>
      </c>
      <c r="C550" s="163" t="s">
        <v>80</v>
      </c>
      <c r="D550" s="506">
        <v>45756.5</v>
      </c>
      <c r="E550" s="163" t="s">
        <v>24285</v>
      </c>
      <c r="F550" s="163" t="s">
        <v>24103</v>
      </c>
      <c r="G550" s="163" t="s">
        <v>23074</v>
      </c>
      <c r="H550" s="163" t="s">
        <v>22500</v>
      </c>
    </row>
    <row r="551">
      <c r="A551" s="507">
        <v>1.94607312E8</v>
      </c>
      <c r="B551" s="163" t="s">
        <v>102</v>
      </c>
      <c r="C551" s="163" t="s">
        <v>102</v>
      </c>
      <c r="D551" s="506">
        <v>45757.74097222222</v>
      </c>
      <c r="E551" s="163" t="s">
        <v>22588</v>
      </c>
      <c r="F551" s="163" t="s">
        <v>24286</v>
      </c>
      <c r="G551" s="163" t="s">
        <v>22593</v>
      </c>
      <c r="H551" s="163" t="s">
        <v>22589</v>
      </c>
    </row>
    <row r="552">
      <c r="A552" s="507">
        <v>1.94854313E8</v>
      </c>
      <c r="B552" s="163" t="s">
        <v>90</v>
      </c>
      <c r="C552" s="163" t="s">
        <v>90</v>
      </c>
      <c r="D552" s="506">
        <v>45759.58888888889</v>
      </c>
      <c r="E552" s="163" t="s">
        <v>24287</v>
      </c>
      <c r="F552" s="163" t="s">
        <v>24288</v>
      </c>
      <c r="G552" s="163" t="s">
        <v>24289</v>
      </c>
      <c r="H552" s="163" t="s">
        <v>22533</v>
      </c>
    </row>
    <row r="553">
      <c r="A553" s="619">
        <v>1.95020993E8</v>
      </c>
      <c r="B553" s="508" t="s">
        <v>111</v>
      </c>
      <c r="C553" s="508" t="s">
        <v>111</v>
      </c>
      <c r="D553" s="620">
        <v>45760.720138888886</v>
      </c>
      <c r="E553" s="508" t="s">
        <v>22655</v>
      </c>
      <c r="F553" s="508" t="s">
        <v>24290</v>
      </c>
      <c r="G553" s="508" t="s">
        <v>24291</v>
      </c>
      <c r="H553" s="508" t="s">
        <v>22656</v>
      </c>
      <c r="I553" s="621"/>
      <c r="J553" s="621"/>
      <c r="K553" s="621"/>
      <c r="L553" s="621"/>
      <c r="M553" s="621"/>
      <c r="N553" s="621"/>
      <c r="O553" s="621"/>
      <c r="P553" s="621"/>
      <c r="Q553" s="621"/>
      <c r="R553" s="621"/>
      <c r="S553" s="621"/>
      <c r="T553" s="621"/>
      <c r="U553" s="621"/>
      <c r="V553" s="621"/>
      <c r="W553" s="621"/>
      <c r="X553" s="621"/>
      <c r="Y553" s="621"/>
      <c r="Z553" s="621"/>
    </row>
    <row r="554">
      <c r="A554" s="507">
        <v>1.95076438E8</v>
      </c>
      <c r="B554" s="163" t="s">
        <v>100</v>
      </c>
      <c r="C554" s="163" t="s">
        <v>100</v>
      </c>
      <c r="D554" s="506">
        <v>45761.010416666664</v>
      </c>
      <c r="E554" s="163" t="s">
        <v>19112</v>
      </c>
      <c r="F554" s="163" t="s">
        <v>24292</v>
      </c>
      <c r="G554" s="163" t="s">
        <v>100</v>
      </c>
      <c r="H554" s="163" t="s">
        <v>22574</v>
      </c>
    </row>
    <row r="555">
      <c r="A555" s="507">
        <v>1.95142234E8</v>
      </c>
      <c r="B555" s="163" t="s">
        <v>110</v>
      </c>
      <c r="C555" s="163" t="s">
        <v>110</v>
      </c>
      <c r="D555" s="506">
        <v>45761.680555555555</v>
      </c>
      <c r="E555" s="163" t="s">
        <v>22646</v>
      </c>
      <c r="F555" s="163" t="s">
        <v>24293</v>
      </c>
      <c r="G555" s="163" t="s">
        <v>22649</v>
      </c>
      <c r="H555" s="163" t="s">
        <v>109</v>
      </c>
    </row>
    <row r="556">
      <c r="A556" s="507">
        <v>1.95318898E8</v>
      </c>
      <c r="B556" s="163" t="s">
        <v>107</v>
      </c>
      <c r="C556" s="163" t="s">
        <v>107</v>
      </c>
      <c r="D556" s="506">
        <v>45762.95138888889</v>
      </c>
      <c r="E556" s="163" t="s">
        <v>18391</v>
      </c>
      <c r="F556" s="163" t="s">
        <v>24294</v>
      </c>
      <c r="G556" s="163" t="s">
        <v>107</v>
      </c>
      <c r="H556" s="163" t="s">
        <v>22626</v>
      </c>
    </row>
    <row r="557">
      <c r="A557" s="507">
        <v>1.95494749E8</v>
      </c>
      <c r="B557" s="163" t="s">
        <v>24295</v>
      </c>
      <c r="C557" s="163" t="s">
        <v>24295</v>
      </c>
      <c r="D557" s="506">
        <v>45764.47708333333</v>
      </c>
      <c r="E557" s="163" t="s">
        <v>24296</v>
      </c>
      <c r="F557" s="163" t="s">
        <v>24297</v>
      </c>
      <c r="G557" s="163" t="s">
        <v>24298</v>
      </c>
      <c r="H557" s="163" t="s">
        <v>24299</v>
      </c>
    </row>
    <row r="558">
      <c r="A558" s="507">
        <v>1.95506685E8</v>
      </c>
      <c r="B558" s="163" t="s">
        <v>98</v>
      </c>
      <c r="C558" s="163" t="s">
        <v>98</v>
      </c>
      <c r="D558" s="506">
        <v>45764.549305555556</v>
      </c>
      <c r="E558" s="163" t="s">
        <v>1988</v>
      </c>
      <c r="F558" s="163" t="s">
        <v>23482</v>
      </c>
      <c r="G558" s="163" t="s">
        <v>24300</v>
      </c>
      <c r="H558" s="163" t="s">
        <v>1987</v>
      </c>
    </row>
    <row r="559">
      <c r="A559" s="507">
        <v>1.95525346E8</v>
      </c>
      <c r="B559" s="163" t="s">
        <v>121</v>
      </c>
      <c r="C559" s="163" t="s">
        <v>121</v>
      </c>
      <c r="D559" s="506">
        <v>45764.675</v>
      </c>
      <c r="E559" s="163" t="s">
        <v>24301</v>
      </c>
      <c r="F559" s="163" t="s">
        <v>22212</v>
      </c>
      <c r="G559" s="163" t="s">
        <v>24302</v>
      </c>
      <c r="H559" s="163" t="s">
        <v>22714</v>
      </c>
    </row>
    <row r="560">
      <c r="A560" s="507">
        <v>1.95629847E8</v>
      </c>
      <c r="B560" s="163" t="s">
        <v>24303</v>
      </c>
      <c r="C560" s="163" t="s">
        <v>24303</v>
      </c>
      <c r="D560" s="506">
        <v>45765.48819444444</v>
      </c>
      <c r="E560" s="509"/>
      <c r="F560" s="509"/>
      <c r="G560" s="509"/>
      <c r="H560" s="509"/>
    </row>
    <row r="561">
      <c r="A561" s="507">
        <v>1.956393E8</v>
      </c>
      <c r="B561" s="163" t="s">
        <v>119</v>
      </c>
      <c r="C561" s="163" t="s">
        <v>119</v>
      </c>
      <c r="D561" s="506">
        <v>45765.544444444444</v>
      </c>
      <c r="E561" s="163" t="s">
        <v>22696</v>
      </c>
      <c r="F561" s="163" t="s">
        <v>24304</v>
      </c>
      <c r="G561" s="163" t="s">
        <v>22700</v>
      </c>
      <c r="H561" s="163" t="s">
        <v>22697</v>
      </c>
    </row>
    <row r="562">
      <c r="A562" s="507">
        <v>1.95687712E8</v>
      </c>
      <c r="B562" s="163" t="s">
        <v>60</v>
      </c>
      <c r="C562" s="163" t="s">
        <v>60</v>
      </c>
      <c r="D562" s="506">
        <v>45765.83819444444</v>
      </c>
      <c r="E562" s="509"/>
      <c r="F562" s="509"/>
      <c r="G562" s="509"/>
      <c r="H562" s="509"/>
    </row>
    <row r="563">
      <c r="A563" s="507">
        <v>1.95692815E8</v>
      </c>
      <c r="B563" s="163" t="s">
        <v>1497</v>
      </c>
      <c r="C563" s="163" t="s">
        <v>1497</v>
      </c>
      <c r="D563" s="506">
        <v>45765.86388888889</v>
      </c>
      <c r="E563" s="163" t="s">
        <v>24305</v>
      </c>
      <c r="F563" s="163" t="s">
        <v>24306</v>
      </c>
      <c r="G563" s="163" t="s">
        <v>23554</v>
      </c>
      <c r="H563" s="163" t="s">
        <v>1497</v>
      </c>
    </row>
    <row r="564">
      <c r="A564" s="507">
        <v>1.95697131E8</v>
      </c>
      <c r="B564" s="163" t="s">
        <v>101</v>
      </c>
      <c r="C564" s="163" t="s">
        <v>101</v>
      </c>
      <c r="D564" s="506">
        <v>45765.88680555556</v>
      </c>
      <c r="E564" s="163" t="s">
        <v>22580</v>
      </c>
      <c r="F564" s="163" t="s">
        <v>24307</v>
      </c>
      <c r="G564" s="163" t="s">
        <v>22584</v>
      </c>
      <c r="H564" s="163" t="s">
        <v>22581</v>
      </c>
    </row>
    <row r="565">
      <c r="A565" s="507">
        <v>1.95702758E8</v>
      </c>
      <c r="B565" s="163" t="s">
        <v>24308</v>
      </c>
      <c r="C565" s="163" t="s">
        <v>86</v>
      </c>
      <c r="D565" s="506">
        <v>45765.91736111111</v>
      </c>
      <c r="E565" s="163" t="s">
        <v>24309</v>
      </c>
      <c r="F565" s="163" t="s">
        <v>24310</v>
      </c>
      <c r="G565" s="163" t="s">
        <v>22526</v>
      </c>
      <c r="H565" s="163" t="s">
        <v>22523</v>
      </c>
    </row>
    <row r="566">
      <c r="A566" s="507">
        <v>1.9571623E8</v>
      </c>
      <c r="B566" s="163" t="s">
        <v>24311</v>
      </c>
      <c r="C566" s="163" t="s">
        <v>24311</v>
      </c>
      <c r="D566" s="506">
        <v>45766.00763888889</v>
      </c>
      <c r="E566" s="509"/>
      <c r="F566" s="509"/>
      <c r="G566" s="509"/>
      <c r="H566" s="509"/>
    </row>
    <row r="567">
      <c r="A567" s="617">
        <v>1.95769105E8</v>
      </c>
      <c r="B567" s="605" t="s">
        <v>88</v>
      </c>
      <c r="C567" s="605" t="s">
        <v>88</v>
      </c>
      <c r="D567" s="618">
        <v>45766.544444444444</v>
      </c>
      <c r="E567" s="605" t="s">
        <v>21942</v>
      </c>
      <c r="F567" s="605" t="s">
        <v>24312</v>
      </c>
      <c r="G567" s="605" t="s">
        <v>21945</v>
      </c>
      <c r="H567" s="605" t="s">
        <v>87</v>
      </c>
      <c r="I567" s="530"/>
      <c r="J567" s="530"/>
      <c r="K567" s="530"/>
      <c r="L567" s="530"/>
      <c r="M567" s="530"/>
      <c r="N567" s="530"/>
      <c r="O567" s="530"/>
      <c r="P567" s="530"/>
      <c r="Q567" s="530"/>
      <c r="R567" s="530"/>
      <c r="S567" s="530"/>
      <c r="T567" s="530"/>
      <c r="U567" s="530"/>
      <c r="V567" s="530"/>
      <c r="W567" s="530"/>
      <c r="X567" s="530"/>
      <c r="Y567" s="530"/>
      <c r="Z567" s="530"/>
    </row>
    <row r="568">
      <c r="A568" s="507">
        <v>1.95773612E8</v>
      </c>
      <c r="B568" s="163" t="s">
        <v>108</v>
      </c>
      <c r="C568" s="163" t="s">
        <v>108</v>
      </c>
      <c r="D568" s="506">
        <v>45766.56736111111</v>
      </c>
      <c r="E568" s="163" t="s">
        <v>18264</v>
      </c>
      <c r="F568" s="163" t="s">
        <v>24313</v>
      </c>
      <c r="G568" s="163" t="s">
        <v>22638</v>
      </c>
      <c r="H568" s="163" t="s">
        <v>22635</v>
      </c>
    </row>
    <row r="569">
      <c r="A569" s="507">
        <v>1.95787323E8</v>
      </c>
      <c r="B569" s="163" t="s">
        <v>127</v>
      </c>
      <c r="C569" s="163" t="s">
        <v>127</v>
      </c>
      <c r="D569" s="506">
        <v>45766.63888888889</v>
      </c>
      <c r="E569" s="163" t="s">
        <v>24314</v>
      </c>
      <c r="F569" s="163" t="s">
        <v>24315</v>
      </c>
      <c r="G569" s="163" t="s">
        <v>704</v>
      </c>
      <c r="H569" s="163" t="s">
        <v>24316</v>
      </c>
    </row>
    <row r="570">
      <c r="A570" s="507">
        <v>1.95850851E8</v>
      </c>
      <c r="B570" s="163" t="s">
        <v>122</v>
      </c>
      <c r="C570" s="163" t="s">
        <v>122</v>
      </c>
      <c r="D570" s="506">
        <v>45766.97430555556</v>
      </c>
      <c r="E570" s="163" t="s">
        <v>22729</v>
      </c>
      <c r="F570" s="163" t="s">
        <v>122</v>
      </c>
      <c r="G570" s="163" t="s">
        <v>22733</v>
      </c>
      <c r="H570" s="163" t="s">
        <v>22730</v>
      </c>
    </row>
    <row r="571">
      <c r="A571" s="507">
        <v>1.96044232E8</v>
      </c>
      <c r="B571" s="163" t="s">
        <v>130</v>
      </c>
      <c r="C571" s="163" t="s">
        <v>130</v>
      </c>
      <c r="D571" s="506">
        <v>45768.57013888889</v>
      </c>
      <c r="E571" s="163" t="s">
        <v>22756</v>
      </c>
      <c r="F571" s="163" t="s">
        <v>23397</v>
      </c>
      <c r="G571" s="163" t="s">
        <v>22760</v>
      </c>
      <c r="H571" s="163" t="s">
        <v>22757</v>
      </c>
    </row>
    <row r="572">
      <c r="A572" s="507">
        <v>1.96078741E8</v>
      </c>
      <c r="B572" s="163" t="s">
        <v>97</v>
      </c>
      <c r="C572" s="163" t="s">
        <v>97</v>
      </c>
      <c r="D572" s="506">
        <v>45768.78333333333</v>
      </c>
      <c r="E572" s="163" t="s">
        <v>22605</v>
      </c>
      <c r="F572" s="163" t="s">
        <v>24317</v>
      </c>
      <c r="G572" s="163" t="s">
        <v>24318</v>
      </c>
      <c r="H572" s="163" t="s">
        <v>22606</v>
      </c>
    </row>
    <row r="573">
      <c r="A573" s="507">
        <v>1.9609823E8</v>
      </c>
      <c r="B573" s="163" t="s">
        <v>115</v>
      </c>
      <c r="C573" s="163" t="s">
        <v>115</v>
      </c>
      <c r="D573" s="506">
        <v>45768.88333333333</v>
      </c>
      <c r="E573" s="163" t="s">
        <v>18295</v>
      </c>
      <c r="F573" s="163" t="s">
        <v>24319</v>
      </c>
      <c r="G573" s="163" t="s">
        <v>22674</v>
      </c>
      <c r="H573" s="163" t="s">
        <v>22671</v>
      </c>
    </row>
    <row r="574">
      <c r="A574" s="507">
        <v>1.96157811E8</v>
      </c>
      <c r="B574" s="163" t="s">
        <v>132</v>
      </c>
      <c r="C574" s="163" t="s">
        <v>132</v>
      </c>
      <c r="D574" s="506">
        <v>45769.521527777775</v>
      </c>
      <c r="E574" s="163" t="s">
        <v>12538</v>
      </c>
      <c r="F574" s="163" t="s">
        <v>24320</v>
      </c>
      <c r="G574" s="163" t="s">
        <v>22782</v>
      </c>
      <c r="H574" s="163" t="s">
        <v>22779</v>
      </c>
    </row>
    <row r="575">
      <c r="A575" s="507">
        <v>1.96229763E8</v>
      </c>
      <c r="B575" s="163" t="s">
        <v>24321</v>
      </c>
      <c r="C575" s="163" t="s">
        <v>24321</v>
      </c>
      <c r="D575" s="506">
        <v>45770.010416666664</v>
      </c>
      <c r="E575" s="163" t="s">
        <v>22756</v>
      </c>
      <c r="F575" s="163" t="s">
        <v>23397</v>
      </c>
      <c r="G575" s="163" t="s">
        <v>22760</v>
      </c>
      <c r="H575" s="163" t="s">
        <v>22757</v>
      </c>
    </row>
    <row r="576">
      <c r="A576" s="507">
        <v>1.96270296E8</v>
      </c>
      <c r="B576" s="163" t="s">
        <v>134</v>
      </c>
      <c r="C576" s="163" t="s">
        <v>134</v>
      </c>
      <c r="D576" s="506">
        <v>45770.52638888889</v>
      </c>
      <c r="E576" s="163" t="s">
        <v>22798</v>
      </c>
      <c r="F576" s="163" t="s">
        <v>24322</v>
      </c>
      <c r="G576" s="163" t="s">
        <v>22802</v>
      </c>
      <c r="H576" s="163" t="s">
        <v>22799</v>
      </c>
    </row>
    <row r="577">
      <c r="A577" s="617">
        <v>1.96325994E8</v>
      </c>
      <c r="B577" s="605" t="s">
        <v>24323</v>
      </c>
      <c r="C577" s="605" t="s">
        <v>24323</v>
      </c>
      <c r="D577" s="618">
        <v>45770.89236111111</v>
      </c>
      <c r="E577" s="605" t="s">
        <v>24324</v>
      </c>
      <c r="F577" s="605" t="s">
        <v>24325</v>
      </c>
      <c r="G577" s="605" t="s">
        <v>24325</v>
      </c>
      <c r="H577" s="605" t="s">
        <v>24326</v>
      </c>
      <c r="I577" s="530"/>
      <c r="J577" s="530"/>
      <c r="K577" s="530"/>
      <c r="L577" s="530"/>
      <c r="M577" s="530"/>
      <c r="N577" s="530"/>
      <c r="O577" s="530"/>
      <c r="P577" s="530"/>
      <c r="Q577" s="530"/>
      <c r="R577" s="530"/>
      <c r="S577" s="530"/>
      <c r="T577" s="530"/>
      <c r="U577" s="530"/>
      <c r="V577" s="530"/>
      <c r="W577" s="530"/>
      <c r="X577" s="530"/>
      <c r="Y577" s="530"/>
      <c r="Z577" s="530"/>
    </row>
    <row r="578">
      <c r="A578" s="507">
        <v>1.96385359E8</v>
      </c>
      <c r="B578" s="163" t="s">
        <v>141</v>
      </c>
      <c r="C578" s="163" t="s">
        <v>141</v>
      </c>
      <c r="D578" s="506">
        <v>45771.53125</v>
      </c>
      <c r="E578" s="163" t="s">
        <v>22823</v>
      </c>
      <c r="F578" s="163" t="s">
        <v>24327</v>
      </c>
      <c r="G578" s="163" t="s">
        <v>22827</v>
      </c>
      <c r="H578" s="163" t="s">
        <v>22824</v>
      </c>
    </row>
    <row r="579">
      <c r="A579" s="507">
        <v>1.96424458E8</v>
      </c>
      <c r="B579" s="163" t="s">
        <v>123</v>
      </c>
      <c r="C579" s="163" t="s">
        <v>123</v>
      </c>
      <c r="D579" s="506">
        <v>45771.79027777778</v>
      </c>
      <c r="E579" s="163" t="s">
        <v>18224</v>
      </c>
      <c r="F579" s="163" t="s">
        <v>22983</v>
      </c>
      <c r="G579" s="163" t="s">
        <v>22741</v>
      </c>
      <c r="H579" s="163" t="s">
        <v>22738</v>
      </c>
    </row>
    <row r="580">
      <c r="A580" s="507">
        <v>1.96520212E8</v>
      </c>
      <c r="B580" s="163" t="s">
        <v>133</v>
      </c>
      <c r="C580" s="163" t="s">
        <v>133</v>
      </c>
      <c r="D580" s="506">
        <v>45772.68402777778</v>
      </c>
      <c r="E580" s="163" t="s">
        <v>11164</v>
      </c>
      <c r="F580" s="163" t="s">
        <v>24328</v>
      </c>
      <c r="G580" s="163" t="s">
        <v>22196</v>
      </c>
      <c r="H580" s="163" t="s">
        <v>22787</v>
      </c>
    </row>
    <row r="581">
      <c r="A581" s="507">
        <v>1.96551824E8</v>
      </c>
      <c r="B581" s="163" t="s">
        <v>138</v>
      </c>
      <c r="C581" s="163" t="s">
        <v>138</v>
      </c>
      <c r="D581" s="506">
        <v>45772.90069444444</v>
      </c>
      <c r="E581" s="163" t="s">
        <v>22817</v>
      </c>
      <c r="F581" s="163" t="s">
        <v>24329</v>
      </c>
      <c r="G581" s="163" t="s">
        <v>22451</v>
      </c>
      <c r="H581" s="163" t="s">
        <v>137</v>
      </c>
    </row>
    <row r="582">
      <c r="A582" s="507">
        <v>1.96597554E8</v>
      </c>
      <c r="B582" s="163" t="s">
        <v>131</v>
      </c>
      <c r="C582" s="163" t="s">
        <v>131</v>
      </c>
      <c r="D582" s="506">
        <v>45773.46111111111</v>
      </c>
      <c r="E582" s="163" t="s">
        <v>22766</v>
      </c>
      <c r="F582" s="163" t="s">
        <v>688</v>
      </c>
      <c r="G582" s="163" t="s">
        <v>22771</v>
      </c>
      <c r="H582" s="163" t="s">
        <v>22768</v>
      </c>
    </row>
    <row r="583">
      <c r="A583" s="507">
        <v>1.96638655E8</v>
      </c>
      <c r="B583" s="163" t="s">
        <v>120</v>
      </c>
      <c r="C583" s="163" t="s">
        <v>120</v>
      </c>
      <c r="D583" s="506">
        <v>45773.70972222222</v>
      </c>
      <c r="E583" s="163" t="s">
        <v>22705</v>
      </c>
      <c r="F583" s="163" t="s">
        <v>24242</v>
      </c>
      <c r="G583" s="163" t="s">
        <v>24330</v>
      </c>
      <c r="H583" s="163" t="s">
        <v>22706</v>
      </c>
    </row>
    <row r="584">
      <c r="A584" s="507">
        <v>1.96876032E8</v>
      </c>
      <c r="B584" s="163" t="s">
        <v>149</v>
      </c>
      <c r="C584" s="163" t="s">
        <v>149</v>
      </c>
      <c r="D584" s="506">
        <v>45775.774305555555</v>
      </c>
      <c r="E584" s="163" t="s">
        <v>4302</v>
      </c>
      <c r="F584" s="163" t="s">
        <v>24331</v>
      </c>
      <c r="G584" s="163" t="s">
        <v>22876</v>
      </c>
      <c r="H584" s="163" t="s">
        <v>22877</v>
      </c>
    </row>
    <row r="585">
      <c r="A585" s="507">
        <v>1.9688673E8</v>
      </c>
      <c r="B585" s="163" t="s">
        <v>142</v>
      </c>
      <c r="C585" s="163" t="s">
        <v>142</v>
      </c>
      <c r="D585" s="506">
        <v>45775.84583333333</v>
      </c>
      <c r="E585" s="163" t="s">
        <v>22832</v>
      </c>
      <c r="F585" s="163" t="s">
        <v>24332</v>
      </c>
      <c r="G585" s="163" t="s">
        <v>24333</v>
      </c>
      <c r="H585" s="163" t="s">
        <v>22833</v>
      </c>
    </row>
    <row r="586">
      <c r="A586" s="507">
        <v>1.96996509E8</v>
      </c>
      <c r="B586" s="163" t="s">
        <v>136</v>
      </c>
      <c r="C586" s="163" t="s">
        <v>136</v>
      </c>
      <c r="D586" s="506">
        <v>45776.75</v>
      </c>
      <c r="E586" s="163" t="s">
        <v>22807</v>
      </c>
      <c r="F586" s="163" t="s">
        <v>23035</v>
      </c>
      <c r="G586" s="163" t="s">
        <v>22812</v>
      </c>
      <c r="H586" s="163" t="s">
        <v>22808</v>
      </c>
    </row>
    <row r="587">
      <c r="A587" s="507">
        <v>1.97091975E8</v>
      </c>
      <c r="B587" s="163" t="s">
        <v>158</v>
      </c>
      <c r="C587" s="163" t="s">
        <v>158</v>
      </c>
      <c r="D587" s="506">
        <v>45777.63888888889</v>
      </c>
      <c r="E587" s="163" t="s">
        <v>22916</v>
      </c>
      <c r="F587" s="163" t="s">
        <v>24023</v>
      </c>
      <c r="G587" s="163" t="s">
        <v>22920</v>
      </c>
      <c r="H587" s="163" t="s">
        <v>22917</v>
      </c>
    </row>
    <row r="588">
      <c r="A588" s="507">
        <v>1.97173852E8</v>
      </c>
      <c r="B588" s="163" t="s">
        <v>146</v>
      </c>
      <c r="C588" s="163" t="s">
        <v>146</v>
      </c>
      <c r="D588" s="506">
        <v>45778.43680555555</v>
      </c>
      <c r="E588" s="163" t="s">
        <v>22850</v>
      </c>
      <c r="F588" s="163" t="s">
        <v>24334</v>
      </c>
      <c r="G588" s="163" t="s">
        <v>21826</v>
      </c>
      <c r="H588" s="163" t="s">
        <v>146</v>
      </c>
    </row>
    <row r="589">
      <c r="A589" s="507">
        <v>1.97202713E8</v>
      </c>
      <c r="B589" s="163" t="s">
        <v>150</v>
      </c>
      <c r="C589" s="163" t="s">
        <v>150</v>
      </c>
      <c r="D589" s="506">
        <v>45778.63125</v>
      </c>
      <c r="E589" s="163" t="s">
        <v>24335</v>
      </c>
      <c r="F589" s="163" t="s">
        <v>24336</v>
      </c>
      <c r="G589" s="163" t="s">
        <v>23130</v>
      </c>
      <c r="H589" s="163" t="s">
        <v>24337</v>
      </c>
    </row>
    <row r="590">
      <c r="A590" s="507">
        <v>1.97257533E8</v>
      </c>
      <c r="B590" s="163" t="s">
        <v>22367</v>
      </c>
      <c r="C590" s="163" t="s">
        <v>22367</v>
      </c>
      <c r="D590" s="506">
        <v>45779.021527777775</v>
      </c>
      <c r="E590" s="163" t="s">
        <v>22366</v>
      </c>
      <c r="F590" s="163" t="s">
        <v>23784</v>
      </c>
      <c r="G590" s="163" t="s">
        <v>22372</v>
      </c>
      <c r="H590" s="163" t="s">
        <v>65</v>
      </c>
    </row>
    <row r="591">
      <c r="A591" s="507">
        <v>1.9749805E8</v>
      </c>
      <c r="B591" s="163" t="s">
        <v>157</v>
      </c>
      <c r="C591" s="163" t="s">
        <v>157</v>
      </c>
      <c r="D591" s="506">
        <v>45781.38263888889</v>
      </c>
      <c r="E591" s="163" t="s">
        <v>10997</v>
      </c>
      <c r="F591" s="163" t="s">
        <v>24338</v>
      </c>
      <c r="G591" s="163" t="s">
        <v>22911</v>
      </c>
      <c r="H591" s="163" t="s">
        <v>157</v>
      </c>
    </row>
    <row r="592">
      <c r="A592" s="507">
        <v>1.97532294E8</v>
      </c>
      <c r="B592" s="163" t="s">
        <v>2302</v>
      </c>
      <c r="C592" s="163" t="s">
        <v>2302</v>
      </c>
      <c r="D592" s="506">
        <v>45781.60902777778</v>
      </c>
      <c r="E592" s="509"/>
      <c r="F592" s="509"/>
      <c r="G592" s="509"/>
      <c r="H592" s="509"/>
    </row>
    <row r="593">
      <c r="A593" s="507">
        <v>1.97537752E8</v>
      </c>
      <c r="B593" s="163" t="s">
        <v>24339</v>
      </c>
      <c r="C593" s="163" t="s">
        <v>24339</v>
      </c>
      <c r="D593" s="506">
        <v>45781.64236111111</v>
      </c>
      <c r="E593" s="163" t="s">
        <v>11976</v>
      </c>
      <c r="F593" s="163" t="s">
        <v>90</v>
      </c>
      <c r="G593" s="163" t="s">
        <v>24340</v>
      </c>
      <c r="H593" s="163" t="s">
        <v>24341</v>
      </c>
    </row>
    <row r="594">
      <c r="A594" s="507">
        <v>1.97567259E8</v>
      </c>
      <c r="B594" s="163" t="s">
        <v>24342</v>
      </c>
      <c r="C594" s="163" t="s">
        <v>24342</v>
      </c>
      <c r="D594" s="506">
        <v>45781.845138888886</v>
      </c>
      <c r="E594" s="163" t="s">
        <v>5368</v>
      </c>
      <c r="F594" s="163" t="s">
        <v>24343</v>
      </c>
      <c r="G594" s="163" t="s">
        <v>23946</v>
      </c>
      <c r="H594" s="163" t="s">
        <v>24344</v>
      </c>
    </row>
    <row r="595">
      <c r="A595" s="507">
        <v>1.97628576E8</v>
      </c>
      <c r="B595" s="163" t="s">
        <v>24345</v>
      </c>
      <c r="C595" s="163" t="s">
        <v>24345</v>
      </c>
      <c r="D595" s="506">
        <v>45782.5125</v>
      </c>
      <c r="E595" s="163" t="s">
        <v>24346</v>
      </c>
      <c r="F595" s="163" t="s">
        <v>24347</v>
      </c>
      <c r="G595" s="163" t="s">
        <v>24348</v>
      </c>
      <c r="H595" s="163" t="s">
        <v>24349</v>
      </c>
    </row>
    <row r="596">
      <c r="A596" s="507">
        <v>1.97682906E8</v>
      </c>
      <c r="B596" s="163" t="s">
        <v>24350</v>
      </c>
      <c r="C596" s="163" t="s">
        <v>24350</v>
      </c>
      <c r="D596" s="506">
        <v>45782.876388888886</v>
      </c>
      <c r="E596" s="163" t="s">
        <v>5306</v>
      </c>
      <c r="F596" s="163" t="s">
        <v>24351</v>
      </c>
      <c r="G596" s="163" t="s">
        <v>24352</v>
      </c>
      <c r="H596" s="163" t="s">
        <v>24353</v>
      </c>
    </row>
    <row r="597">
      <c r="A597" s="507">
        <v>1.97811474E8</v>
      </c>
      <c r="B597" s="163" t="s">
        <v>22968</v>
      </c>
      <c r="C597" s="163" t="s">
        <v>22968</v>
      </c>
      <c r="D597" s="506">
        <v>45783.961805555555</v>
      </c>
      <c r="E597" s="163" t="s">
        <v>4216</v>
      </c>
      <c r="F597" s="163" t="s">
        <v>22968</v>
      </c>
      <c r="G597" s="163" t="s">
        <v>22674</v>
      </c>
      <c r="H597" s="163" t="s">
        <v>24354</v>
      </c>
    </row>
    <row r="598">
      <c r="A598" s="507">
        <v>1.97882882E8</v>
      </c>
      <c r="B598" s="163" t="s">
        <v>152</v>
      </c>
      <c r="C598" s="163" t="s">
        <v>152</v>
      </c>
      <c r="D598" s="506">
        <v>45784.72708333333</v>
      </c>
      <c r="E598" s="163" t="s">
        <v>22884</v>
      </c>
      <c r="F598" s="163" t="s">
        <v>22953</v>
      </c>
      <c r="G598" s="163" t="s">
        <v>22888</v>
      </c>
      <c r="H598" s="163" t="s">
        <v>22885</v>
      </c>
    </row>
    <row r="599">
      <c r="A599" s="507">
        <v>1.97967131E8</v>
      </c>
      <c r="B599" s="163" t="s">
        <v>24355</v>
      </c>
      <c r="C599" s="163" t="s">
        <v>24355</v>
      </c>
      <c r="D599" s="506">
        <v>45785.53611111111</v>
      </c>
      <c r="E599" s="163" t="s">
        <v>24356</v>
      </c>
      <c r="F599" s="163" t="s">
        <v>24357</v>
      </c>
      <c r="G599" s="163" t="s">
        <v>24358</v>
      </c>
      <c r="H599" s="163" t="s">
        <v>24359</v>
      </c>
    </row>
    <row r="600">
      <c r="A600" s="507">
        <v>1.9797281E8</v>
      </c>
      <c r="B600" s="163" t="s">
        <v>24360</v>
      </c>
      <c r="C600" s="163" t="s">
        <v>24360</v>
      </c>
      <c r="D600" s="506">
        <v>45785.57430555556</v>
      </c>
      <c r="E600" s="509"/>
      <c r="F600" s="509"/>
      <c r="G600" s="509"/>
      <c r="H600" s="509"/>
    </row>
    <row r="601">
      <c r="A601" s="507">
        <v>1.98088794E8</v>
      </c>
      <c r="B601" s="163" t="s">
        <v>125</v>
      </c>
      <c r="C601" s="163" t="s">
        <v>125</v>
      </c>
      <c r="D601" s="506">
        <v>45786.61388888889</v>
      </c>
      <c r="E601" s="163" t="s">
        <v>22745</v>
      </c>
      <c r="F601" s="163" t="s">
        <v>24361</v>
      </c>
      <c r="G601" s="163" t="s">
        <v>22963</v>
      </c>
      <c r="H601" s="163" t="s">
        <v>124</v>
      </c>
    </row>
    <row r="602">
      <c r="A602" s="507">
        <v>1.98444846E8</v>
      </c>
      <c r="B602" s="163" t="s">
        <v>24362</v>
      </c>
      <c r="C602" s="163" t="s">
        <v>24362</v>
      </c>
      <c r="D602" s="506">
        <v>45789.51388888889</v>
      </c>
      <c r="E602" s="163" t="s">
        <v>24363</v>
      </c>
      <c r="F602" s="163" t="s">
        <v>24364</v>
      </c>
      <c r="G602" s="163" t="s">
        <v>24365</v>
      </c>
      <c r="H602" s="163" t="s">
        <v>24362</v>
      </c>
    </row>
    <row r="603">
      <c r="A603" s="507">
        <v>1.98903238E8</v>
      </c>
      <c r="B603" s="163" t="s">
        <v>24366</v>
      </c>
      <c r="C603" s="163" t="s">
        <v>24366</v>
      </c>
      <c r="D603" s="506">
        <v>45793.510416666664</v>
      </c>
      <c r="E603" s="163" t="s">
        <v>24367</v>
      </c>
      <c r="F603" s="163" t="s">
        <v>24368</v>
      </c>
      <c r="G603" s="163" t="s">
        <v>1785</v>
      </c>
      <c r="H603" s="163" t="s">
        <v>24369</v>
      </c>
    </row>
    <row r="604">
      <c r="A604" s="507">
        <v>1.98929442E8</v>
      </c>
      <c r="B604" s="163" t="s">
        <v>24370</v>
      </c>
      <c r="C604" s="163" t="s">
        <v>24370</v>
      </c>
      <c r="D604" s="506">
        <v>45793.68541666667</v>
      </c>
      <c r="E604" s="163" t="s">
        <v>24371</v>
      </c>
      <c r="F604" s="163" t="s">
        <v>24372</v>
      </c>
      <c r="G604" s="163" t="s">
        <v>24373</v>
      </c>
      <c r="H604" s="163" t="s">
        <v>24374</v>
      </c>
    </row>
    <row r="605">
      <c r="A605" s="507">
        <v>1.989601E8</v>
      </c>
      <c r="B605" s="163" t="s">
        <v>24375</v>
      </c>
      <c r="C605" s="163" t="s">
        <v>24375</v>
      </c>
      <c r="D605" s="506">
        <v>45793.87569444445</v>
      </c>
      <c r="E605" s="163" t="s">
        <v>24376</v>
      </c>
      <c r="F605" s="163" t="s">
        <v>24377</v>
      </c>
      <c r="G605" s="163" t="s">
        <v>24378</v>
      </c>
      <c r="H605" s="163" t="s">
        <v>24379</v>
      </c>
    </row>
    <row r="606">
      <c r="A606" s="507">
        <v>1.9897756E8</v>
      </c>
      <c r="B606" s="163" t="s">
        <v>24380</v>
      </c>
      <c r="C606" s="163" t="s">
        <v>24380</v>
      </c>
      <c r="D606" s="506">
        <v>45793.99097222222</v>
      </c>
      <c r="E606" s="163" t="s">
        <v>24381</v>
      </c>
      <c r="F606" s="163" t="s">
        <v>24382</v>
      </c>
      <c r="G606" s="163" t="s">
        <v>24383</v>
      </c>
      <c r="H606" s="163" t="s">
        <v>24384</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9.0" ySplit="1.0" topLeftCell="J2" activePane="bottomRight" state="frozen"/>
      <selection activeCell="J1" sqref="J1" pane="topRight"/>
      <selection activeCell="A2" sqref="A2" pane="bottomLeft"/>
      <selection activeCell="J2" sqref="J2" pane="bottomRight"/>
    </sheetView>
  </sheetViews>
  <sheetFormatPr customHeight="1" defaultColWidth="12.63" defaultRowHeight="15.75"/>
  <sheetData>
    <row r="1">
      <c r="A1" s="622" t="s">
        <v>21505</v>
      </c>
      <c r="B1" s="623" t="s">
        <v>21506</v>
      </c>
      <c r="C1" s="623" t="s">
        <v>173</v>
      </c>
      <c r="D1" s="623" t="s">
        <v>21507</v>
      </c>
      <c r="E1" s="623" t="s">
        <v>21508</v>
      </c>
      <c r="F1" s="623" t="s">
        <v>21509</v>
      </c>
      <c r="G1" s="623" t="s">
        <v>21510</v>
      </c>
      <c r="H1" s="623" t="s">
        <v>21525</v>
      </c>
      <c r="I1" s="623" t="s">
        <v>21526</v>
      </c>
      <c r="J1" s="623" t="s">
        <v>21545</v>
      </c>
      <c r="K1" s="623" t="s">
        <v>21547</v>
      </c>
      <c r="L1" s="623" t="s">
        <v>21562</v>
      </c>
      <c r="M1" s="623" t="s">
        <v>21598</v>
      </c>
      <c r="N1" s="623" t="s">
        <v>21610</v>
      </c>
      <c r="O1" s="623" t="s">
        <v>21619</v>
      </c>
      <c r="P1" s="623" t="s">
        <v>21626</v>
      </c>
      <c r="Q1" s="623" t="s">
        <v>21661</v>
      </c>
      <c r="R1" s="194"/>
      <c r="S1" s="624" t="s">
        <v>24385</v>
      </c>
      <c r="T1" s="624" t="s">
        <v>31</v>
      </c>
      <c r="U1" s="624" t="s">
        <v>24386</v>
      </c>
      <c r="V1" s="624" t="s">
        <v>24387</v>
      </c>
      <c r="W1" s="194"/>
      <c r="X1" s="624" t="s">
        <v>24385</v>
      </c>
      <c r="Y1" s="624" t="s">
        <v>31</v>
      </c>
      <c r="Z1" s="624" t="s">
        <v>24386</v>
      </c>
      <c r="AA1" s="624" t="s">
        <v>24387</v>
      </c>
      <c r="AB1" s="194"/>
      <c r="AC1" s="624" t="s">
        <v>24385</v>
      </c>
      <c r="AD1" s="624" t="s">
        <v>31</v>
      </c>
      <c r="AE1" s="624" t="s">
        <v>24386</v>
      </c>
      <c r="AF1" s="624" t="s">
        <v>24387</v>
      </c>
      <c r="AG1" s="194"/>
      <c r="AH1" s="624" t="s">
        <v>24385</v>
      </c>
      <c r="AI1" s="624" t="s">
        <v>31</v>
      </c>
      <c r="AJ1" s="624" t="s">
        <v>24386</v>
      </c>
      <c r="AK1" s="624" t="s">
        <v>24387</v>
      </c>
      <c r="AL1" s="194"/>
      <c r="AM1" s="624" t="s">
        <v>24385</v>
      </c>
      <c r="AN1" s="624" t="s">
        <v>31</v>
      </c>
      <c r="AO1" s="624" t="s">
        <v>24386</v>
      </c>
      <c r="AP1" s="624" t="s">
        <v>24387</v>
      </c>
      <c r="AQ1" s="194"/>
      <c r="AR1" s="624" t="s">
        <v>24385</v>
      </c>
      <c r="AS1" s="624" t="s">
        <v>31</v>
      </c>
      <c r="AT1" s="624" t="s">
        <v>24386</v>
      </c>
      <c r="AU1" s="624" t="s">
        <v>24387</v>
      </c>
      <c r="AV1" s="194"/>
      <c r="AW1" s="624" t="s">
        <v>24385</v>
      </c>
      <c r="AX1" s="624" t="s">
        <v>31</v>
      </c>
      <c r="AY1" s="624" t="s">
        <v>24386</v>
      </c>
      <c r="AZ1" s="624" t="s">
        <v>24387</v>
      </c>
      <c r="BA1" s="194"/>
      <c r="BB1" s="624" t="s">
        <v>24385</v>
      </c>
      <c r="BC1" s="624" t="s">
        <v>31</v>
      </c>
      <c r="BD1" s="624" t="s">
        <v>24386</v>
      </c>
      <c r="BE1" s="624" t="s">
        <v>24387</v>
      </c>
      <c r="BF1" s="194"/>
      <c r="BG1" s="624" t="s">
        <v>24385</v>
      </c>
      <c r="BH1" s="624" t="s">
        <v>31</v>
      </c>
      <c r="BI1" s="624" t="s">
        <v>24386</v>
      </c>
      <c r="BJ1" s="624" t="s">
        <v>24387</v>
      </c>
      <c r="BK1" s="194"/>
      <c r="BL1" s="624" t="s">
        <v>24388</v>
      </c>
      <c r="BM1" s="194"/>
      <c r="BN1" s="624" t="s">
        <v>82</v>
      </c>
      <c r="BO1" s="625" t="s">
        <v>114</v>
      </c>
      <c r="BP1" s="624" t="s">
        <v>24389</v>
      </c>
      <c r="BQ1" s="625" t="s">
        <v>24390</v>
      </c>
      <c r="BR1" s="624" t="s">
        <v>16</v>
      </c>
      <c r="BS1" s="626"/>
      <c r="BT1" s="623" t="s">
        <v>21547</v>
      </c>
      <c r="BU1" s="194"/>
      <c r="BV1" s="627" t="s">
        <v>24391</v>
      </c>
      <c r="BW1" s="627" t="s">
        <v>24392</v>
      </c>
      <c r="BX1" s="627" t="s">
        <v>24393</v>
      </c>
      <c r="BY1" s="627" t="s">
        <v>24394</v>
      </c>
      <c r="BZ1" s="627" t="s">
        <v>24395</v>
      </c>
      <c r="CA1" s="627" t="s">
        <v>24396</v>
      </c>
      <c r="CB1" s="627" t="s">
        <v>24397</v>
      </c>
      <c r="CC1" s="627" t="s">
        <v>24398</v>
      </c>
      <c r="CD1" s="627" t="s">
        <v>24399</v>
      </c>
      <c r="CE1" s="627" t="s">
        <v>24400</v>
      </c>
      <c r="CF1" s="627" t="s">
        <v>24401</v>
      </c>
      <c r="CG1" s="627" t="s">
        <v>24402</v>
      </c>
      <c r="CH1" s="627" t="s">
        <v>24403</v>
      </c>
      <c r="CI1" s="627" t="s">
        <v>24404</v>
      </c>
      <c r="CJ1" s="627" t="s">
        <v>24405</v>
      </c>
      <c r="CK1" s="627" t="s">
        <v>24403</v>
      </c>
      <c r="CL1" s="627" t="s">
        <v>24406</v>
      </c>
      <c r="CM1" s="627" t="s">
        <v>24407</v>
      </c>
      <c r="CN1" s="627" t="s">
        <v>24408</v>
      </c>
      <c r="CO1" s="627" t="s">
        <v>24409</v>
      </c>
      <c r="CP1" s="627" t="s">
        <v>24410</v>
      </c>
      <c r="CQ1" s="627" t="s">
        <v>24411</v>
      </c>
      <c r="CR1" s="627" t="s">
        <v>24412</v>
      </c>
      <c r="CS1" s="627" t="s">
        <v>24413</v>
      </c>
      <c r="CT1" s="627" t="s">
        <v>24414</v>
      </c>
      <c r="CU1" s="627" t="s">
        <v>24415</v>
      </c>
      <c r="CV1" s="627" t="s">
        <v>24416</v>
      </c>
      <c r="CW1" s="627" t="s">
        <v>24417</v>
      </c>
      <c r="CX1" s="627" t="s">
        <v>24418</v>
      </c>
      <c r="CY1" s="627" t="s">
        <v>24419</v>
      </c>
      <c r="CZ1" s="627" t="s">
        <v>24420</v>
      </c>
      <c r="DA1" s="627" t="s">
        <v>24421</v>
      </c>
      <c r="DB1" s="627" t="s">
        <v>24422</v>
      </c>
      <c r="DC1" s="627" t="s">
        <v>24423</v>
      </c>
      <c r="DD1" s="627" t="s">
        <v>24424</v>
      </c>
      <c r="DE1" s="627" t="s">
        <v>24425</v>
      </c>
      <c r="DF1" s="627" t="s">
        <v>24426</v>
      </c>
    </row>
    <row r="2" hidden="1">
      <c r="A2" s="628">
        <v>6663770.0</v>
      </c>
      <c r="B2" s="629" t="s">
        <v>24427</v>
      </c>
      <c r="C2" s="630" t="s">
        <v>212</v>
      </c>
      <c r="D2" s="631">
        <v>45748.038518518515</v>
      </c>
      <c r="E2" s="631">
        <v>45748.04054398148</v>
      </c>
      <c r="F2" s="631">
        <v>45748.0412037037</v>
      </c>
      <c r="G2" s="630"/>
      <c r="H2" s="632" t="s">
        <v>351</v>
      </c>
      <c r="I2" s="630" t="s">
        <v>24428</v>
      </c>
      <c r="J2" s="630"/>
      <c r="K2" s="633">
        <v>788000.0</v>
      </c>
      <c r="L2" s="630" t="s">
        <v>24429</v>
      </c>
      <c r="M2" s="634" t="s">
        <v>24430</v>
      </c>
      <c r="N2" s="630" t="s">
        <v>24431</v>
      </c>
      <c r="O2" s="630" t="s">
        <v>24432</v>
      </c>
      <c r="P2" s="630" t="s">
        <v>24433</v>
      </c>
      <c r="Q2" s="630" t="s">
        <v>24434</v>
      </c>
      <c r="R2" s="194"/>
      <c r="S2" s="635"/>
      <c r="T2" s="194"/>
      <c r="U2" s="636"/>
      <c r="V2" s="194"/>
      <c r="W2" s="637"/>
      <c r="X2" s="194"/>
      <c r="Y2" s="194"/>
      <c r="Z2" s="194"/>
      <c r="AA2" s="194"/>
      <c r="AB2" s="194"/>
      <c r="AC2" s="194"/>
      <c r="AD2" s="194"/>
      <c r="AE2" s="194"/>
      <c r="AF2" s="194"/>
      <c r="AG2" s="194"/>
      <c r="AH2" s="194"/>
      <c r="AI2" s="194"/>
      <c r="AJ2" s="194"/>
      <c r="AK2" s="194"/>
      <c r="AL2" s="194"/>
      <c r="AM2" s="194"/>
      <c r="AN2" s="194"/>
      <c r="AO2" s="194"/>
      <c r="AP2" s="194"/>
      <c r="AQ2" s="194"/>
      <c r="AR2" s="194"/>
      <c r="AS2" s="194"/>
      <c r="AT2" s="194"/>
      <c r="AU2" s="194"/>
      <c r="AV2" s="194"/>
      <c r="AW2" s="194"/>
      <c r="AX2" s="194"/>
      <c r="AY2" s="194"/>
      <c r="AZ2" s="194"/>
      <c r="BA2" s="194"/>
      <c r="BB2" s="194"/>
      <c r="BC2" s="194"/>
      <c r="BD2" s="194"/>
      <c r="BE2" s="194"/>
      <c r="BF2" s="194"/>
      <c r="BG2" s="194"/>
      <c r="BH2" s="194"/>
      <c r="BI2" s="194"/>
      <c r="BJ2" s="194"/>
      <c r="BK2" s="194"/>
      <c r="BL2" s="638">
        <f t="shared" ref="BL2:BL489" si="1">sum(U2,Z2,AE2,AJ2,AO2,AT2,AY2,BD2,BI2)</f>
        <v>0</v>
      </c>
      <c r="BM2" s="194"/>
      <c r="BN2" s="639" t="s">
        <v>82</v>
      </c>
      <c r="BP2" s="194"/>
      <c r="BQ2" s="194"/>
      <c r="BR2" s="194"/>
      <c r="BS2" s="194"/>
      <c r="BT2" s="633">
        <v>788000.0</v>
      </c>
      <c r="BU2" s="194"/>
      <c r="BV2" s="640">
        <f t="shared" ref="BV2:BV489" si="2">BT2</f>
        <v>788000</v>
      </c>
      <c r="BW2" s="640">
        <f>BV2</f>
        <v>788000</v>
      </c>
      <c r="BX2" s="641">
        <f t="shared" ref="BX2:BX489" si="3">(BV2-BW2)/12</f>
        <v>0</v>
      </c>
      <c r="BY2" s="640">
        <f t="shared" ref="BY2:BY489" si="4">BV2-BW2-BX2</f>
        <v>0</v>
      </c>
      <c r="BZ2" s="641">
        <v>0.0</v>
      </c>
      <c r="CA2" s="641">
        <f t="shared" ref="CA2:CA489" si="5">(BY2-BZ2)/11</f>
        <v>0</v>
      </c>
      <c r="CB2" s="640">
        <f t="shared" ref="CB2:CB489" si="6">BY2-BZ2-CA2</f>
        <v>0</v>
      </c>
      <c r="CC2" s="641">
        <v>0.0</v>
      </c>
      <c r="CD2" s="641">
        <f t="shared" ref="CD2:CD489" si="7">(CB2-CC2)/10</f>
        <v>0</v>
      </c>
      <c r="CE2" s="640">
        <f t="shared" ref="CE2:CE489" si="8">CB2-CC2-CD2</f>
        <v>0</v>
      </c>
      <c r="CF2" s="641">
        <v>0.0</v>
      </c>
      <c r="CG2" s="641">
        <f t="shared" ref="CG2:CG489" si="9">(CE2-CF2)/9</f>
        <v>0</v>
      </c>
      <c r="CH2" s="640">
        <f t="shared" ref="CH2:CH489" si="10">CE2-CF2-CG2</f>
        <v>0</v>
      </c>
      <c r="CI2" s="641">
        <v>0.0</v>
      </c>
      <c r="CJ2" s="641">
        <f t="shared" ref="CJ2:CJ489" si="11">(CH2-CI2)/8</f>
        <v>0</v>
      </c>
      <c r="CK2" s="640">
        <f t="shared" ref="CK2:CK489" si="12">CH2-CI2-CJ2</f>
        <v>0</v>
      </c>
      <c r="CL2" s="641">
        <v>0.0</v>
      </c>
      <c r="CM2" s="641">
        <f t="shared" ref="CM2:CM489" si="13">(CK2-CL2)/7</f>
        <v>0</v>
      </c>
      <c r="CN2" s="640">
        <f t="shared" ref="CN2:CN489" si="14">CK2-CL2-CM2</f>
        <v>0</v>
      </c>
      <c r="CO2" s="641">
        <v>0.0</v>
      </c>
      <c r="CP2" s="641">
        <f t="shared" ref="CP2:CP489" si="15">(CN2-CO2)/6</f>
        <v>0</v>
      </c>
      <c r="CQ2" s="640">
        <f t="shared" ref="CQ2:CQ489" si="16">CN2-CO2-CP2</f>
        <v>0</v>
      </c>
      <c r="CR2" s="641">
        <v>0.0</v>
      </c>
      <c r="CS2" s="641">
        <f t="shared" ref="CS2:CS489" si="17">(CQ2-CR2)/5</f>
        <v>0</v>
      </c>
      <c r="CT2" s="640">
        <f t="shared" ref="CT2:CT489" si="18">CQ2-CR2-CS2</f>
        <v>0</v>
      </c>
      <c r="CU2" s="641">
        <v>0.0</v>
      </c>
      <c r="CV2" s="641">
        <f t="shared" ref="CV2:CV489" si="19">(CT2-CU2)/4</f>
        <v>0</v>
      </c>
      <c r="CW2" s="640">
        <f t="shared" ref="CW2:CW489" si="20">CT2-CU2-CV2</f>
        <v>0</v>
      </c>
      <c r="CX2" s="641">
        <v>0.0</v>
      </c>
      <c r="CY2" s="641">
        <f t="shared" ref="CY2:CY489" si="21">(CW2-CX2)/3</f>
        <v>0</v>
      </c>
      <c r="CZ2" s="640">
        <f t="shared" ref="CZ2:CZ489" si="22">CW2-CX2-CY2</f>
        <v>0</v>
      </c>
      <c r="DA2" s="641">
        <v>0.0</v>
      </c>
      <c r="DB2" s="641">
        <f t="shared" ref="DB2:DB489" si="23">(CZ2-DA2)/2</f>
        <v>0</v>
      </c>
      <c r="DC2" s="640">
        <f t="shared" ref="DC2:DC489" si="24">CZ2-DA2-DB2</f>
        <v>0</v>
      </c>
      <c r="DD2" s="641">
        <v>0.0</v>
      </c>
      <c r="DE2" s="640">
        <f t="shared" ref="DE2:DE489" si="25">DC2-DD2</f>
        <v>0</v>
      </c>
      <c r="DF2" s="640">
        <f t="shared" ref="DF2:DF489" si="26">DC2-DD2-DE2</f>
        <v>0</v>
      </c>
    </row>
    <row r="3" hidden="1">
      <c r="A3" s="642">
        <v>6663897.0</v>
      </c>
      <c r="B3" s="643" t="s">
        <v>24435</v>
      </c>
      <c r="C3" s="644" t="s">
        <v>212</v>
      </c>
      <c r="D3" s="645">
        <v>45748.01528935185</v>
      </c>
      <c r="E3" s="645">
        <v>45748.01876157407</v>
      </c>
      <c r="F3" s="645">
        <v>45748.019421296296</v>
      </c>
      <c r="G3" s="644"/>
      <c r="H3" s="646" t="s">
        <v>262</v>
      </c>
      <c r="I3" s="644" t="s">
        <v>24436</v>
      </c>
      <c r="J3" s="644">
        <v>60.0</v>
      </c>
      <c r="K3" s="647">
        <v>1980000.0</v>
      </c>
      <c r="L3" s="644" t="s">
        <v>24437</v>
      </c>
      <c r="M3" s="648" t="s">
        <v>24438</v>
      </c>
      <c r="N3" s="644" t="s">
        <v>24098</v>
      </c>
      <c r="O3" s="644" t="s">
        <v>24439</v>
      </c>
      <c r="P3" s="644" t="s">
        <v>24440</v>
      </c>
      <c r="Q3" s="644" t="s">
        <v>24441</v>
      </c>
      <c r="R3" s="194"/>
      <c r="S3" s="193">
        <v>45748.0</v>
      </c>
      <c r="T3" s="639" t="s">
        <v>24442</v>
      </c>
      <c r="U3" s="649">
        <v>750000.0</v>
      </c>
      <c r="V3" s="641">
        <v>716251.0</v>
      </c>
      <c r="W3" s="637"/>
      <c r="X3" s="194"/>
      <c r="Y3" s="194"/>
      <c r="Z3" s="194"/>
      <c r="AA3" s="194"/>
      <c r="AB3" s="194"/>
      <c r="AC3" s="194"/>
      <c r="AD3" s="194"/>
      <c r="AE3" s="194"/>
      <c r="AF3" s="194"/>
      <c r="AG3" s="194"/>
      <c r="AH3" s="194"/>
      <c r="AI3" s="194"/>
      <c r="AJ3" s="194"/>
      <c r="AK3" s="194"/>
      <c r="AL3" s="194"/>
      <c r="AM3" s="194"/>
      <c r="AN3" s="194"/>
      <c r="AO3" s="194"/>
      <c r="AP3" s="194"/>
      <c r="AQ3" s="194"/>
      <c r="AR3" s="194"/>
      <c r="AS3" s="194"/>
      <c r="AT3" s="194"/>
      <c r="AU3" s="194"/>
      <c r="AV3" s="194"/>
      <c r="AW3" s="194"/>
      <c r="AX3" s="194"/>
      <c r="AY3" s="194"/>
      <c r="AZ3" s="194"/>
      <c r="BA3" s="194"/>
      <c r="BB3" s="194"/>
      <c r="BC3" s="194"/>
      <c r="BD3" s="194"/>
      <c r="BE3" s="194"/>
      <c r="BF3" s="194"/>
      <c r="BG3" s="194"/>
      <c r="BH3" s="194"/>
      <c r="BI3" s="194"/>
      <c r="BJ3" s="194"/>
      <c r="BK3" s="194"/>
      <c r="BL3" s="638">
        <f t="shared" si="1"/>
        <v>750000</v>
      </c>
      <c r="BM3" s="194"/>
      <c r="BN3" s="194"/>
      <c r="BO3" s="194"/>
      <c r="BP3" s="194"/>
      <c r="BQ3" s="194"/>
      <c r="BR3" s="194"/>
      <c r="BS3" s="194"/>
      <c r="BT3" s="647">
        <v>1980000.0</v>
      </c>
      <c r="BU3" s="194"/>
      <c r="BV3" s="640">
        <f t="shared" si="2"/>
        <v>1980000</v>
      </c>
      <c r="BW3" s="640">
        <v>0.0</v>
      </c>
      <c r="BX3" s="641">
        <f t="shared" si="3"/>
        <v>165000</v>
      </c>
      <c r="BY3" s="640">
        <f t="shared" si="4"/>
        <v>1815000</v>
      </c>
      <c r="BZ3" s="641">
        <v>0.0</v>
      </c>
      <c r="CA3" s="641">
        <f t="shared" si="5"/>
        <v>165000</v>
      </c>
      <c r="CB3" s="640">
        <f t="shared" si="6"/>
        <v>1650000</v>
      </c>
      <c r="CC3" s="641">
        <v>0.0</v>
      </c>
      <c r="CD3" s="641">
        <f t="shared" si="7"/>
        <v>165000</v>
      </c>
      <c r="CE3" s="640">
        <f t="shared" si="8"/>
        <v>1485000</v>
      </c>
      <c r="CF3" s="641">
        <v>0.0</v>
      </c>
      <c r="CG3" s="641">
        <f t="shared" si="9"/>
        <v>165000</v>
      </c>
      <c r="CH3" s="640">
        <f t="shared" si="10"/>
        <v>1320000</v>
      </c>
      <c r="CI3" s="641">
        <v>0.0</v>
      </c>
      <c r="CJ3" s="641">
        <f t="shared" si="11"/>
        <v>165000</v>
      </c>
      <c r="CK3" s="640">
        <f t="shared" si="12"/>
        <v>1155000</v>
      </c>
      <c r="CL3" s="641">
        <v>0.0</v>
      </c>
      <c r="CM3" s="641">
        <f t="shared" si="13"/>
        <v>165000</v>
      </c>
      <c r="CN3" s="640">
        <f t="shared" si="14"/>
        <v>990000</v>
      </c>
      <c r="CO3" s="641">
        <v>0.0</v>
      </c>
      <c r="CP3" s="641">
        <f t="shared" si="15"/>
        <v>165000</v>
      </c>
      <c r="CQ3" s="640">
        <f t="shared" si="16"/>
        <v>825000</v>
      </c>
      <c r="CR3" s="641">
        <v>0.0</v>
      </c>
      <c r="CS3" s="641">
        <f t="shared" si="17"/>
        <v>165000</v>
      </c>
      <c r="CT3" s="640">
        <f t="shared" si="18"/>
        <v>660000</v>
      </c>
      <c r="CU3" s="641">
        <v>0.0</v>
      </c>
      <c r="CV3" s="641">
        <f t="shared" si="19"/>
        <v>165000</v>
      </c>
      <c r="CW3" s="640">
        <f t="shared" si="20"/>
        <v>495000</v>
      </c>
      <c r="CX3" s="641">
        <v>0.0</v>
      </c>
      <c r="CY3" s="641">
        <f t="shared" si="21"/>
        <v>165000</v>
      </c>
      <c r="CZ3" s="640">
        <f t="shared" si="22"/>
        <v>330000</v>
      </c>
      <c r="DA3" s="641">
        <v>0.0</v>
      </c>
      <c r="DB3" s="641">
        <f t="shared" si="23"/>
        <v>165000</v>
      </c>
      <c r="DC3" s="640">
        <f t="shared" si="24"/>
        <v>165000</v>
      </c>
      <c r="DD3" s="641">
        <v>0.0</v>
      </c>
      <c r="DE3" s="640">
        <f t="shared" si="25"/>
        <v>165000</v>
      </c>
      <c r="DF3" s="640">
        <f t="shared" si="26"/>
        <v>0</v>
      </c>
    </row>
    <row r="4" hidden="1">
      <c r="A4" s="642">
        <v>6663900.0</v>
      </c>
      <c r="B4" s="643" t="s">
        <v>24443</v>
      </c>
      <c r="C4" s="644" t="s">
        <v>212</v>
      </c>
      <c r="D4" s="645">
        <v>45748.02166666667</v>
      </c>
      <c r="E4" s="645">
        <v>45748.02381944445</v>
      </c>
      <c r="F4" s="645">
        <v>45748.024039351854</v>
      </c>
      <c r="G4" s="644"/>
      <c r="H4" s="646" t="s">
        <v>440</v>
      </c>
      <c r="I4" s="644" t="s">
        <v>24444</v>
      </c>
      <c r="J4" s="644"/>
      <c r="K4" s="647">
        <v>798000.0</v>
      </c>
      <c r="L4" s="644" t="s">
        <v>24429</v>
      </c>
      <c r="M4" s="648" t="s">
        <v>24445</v>
      </c>
      <c r="N4" s="644" t="s">
        <v>23084</v>
      </c>
      <c r="O4" s="644" t="s">
        <v>24446</v>
      </c>
      <c r="P4" s="644" t="s">
        <v>24447</v>
      </c>
      <c r="Q4" s="644" t="s">
        <v>24448</v>
      </c>
      <c r="R4" s="194"/>
      <c r="S4" s="193">
        <v>45748.0</v>
      </c>
      <c r="T4" s="639" t="s">
        <v>24442</v>
      </c>
      <c r="U4" s="649">
        <v>798000.0</v>
      </c>
      <c r="V4" s="641">
        <v>762091.0</v>
      </c>
      <c r="W4" s="637"/>
      <c r="X4" s="194"/>
      <c r="Y4" s="194"/>
      <c r="Z4" s="194"/>
      <c r="AA4" s="194"/>
      <c r="AB4" s="194"/>
      <c r="AC4" s="194"/>
      <c r="AD4" s="194"/>
      <c r="AE4" s="194"/>
      <c r="AF4" s="194"/>
      <c r="AG4" s="194"/>
      <c r="AH4" s="194"/>
      <c r="AI4" s="194"/>
      <c r="AJ4" s="194"/>
      <c r="AK4" s="194"/>
      <c r="AL4" s="194"/>
      <c r="AM4" s="194"/>
      <c r="AN4" s="194"/>
      <c r="AO4" s="194"/>
      <c r="AP4" s="194"/>
      <c r="AQ4" s="194"/>
      <c r="AR4" s="194"/>
      <c r="AS4" s="194"/>
      <c r="AT4" s="194"/>
      <c r="AU4" s="194"/>
      <c r="AV4" s="194"/>
      <c r="AW4" s="194"/>
      <c r="AX4" s="194"/>
      <c r="AY4" s="194"/>
      <c r="AZ4" s="194"/>
      <c r="BA4" s="194"/>
      <c r="BB4" s="194"/>
      <c r="BC4" s="194"/>
      <c r="BD4" s="194"/>
      <c r="BE4" s="194"/>
      <c r="BF4" s="194"/>
      <c r="BG4" s="194"/>
      <c r="BH4" s="194"/>
      <c r="BI4" s="194"/>
      <c r="BJ4" s="194"/>
      <c r="BK4" s="194"/>
      <c r="BL4" s="638">
        <f t="shared" si="1"/>
        <v>798000</v>
      </c>
      <c r="BM4" s="194"/>
      <c r="BN4" s="194"/>
      <c r="BO4" s="194"/>
      <c r="BP4" s="194"/>
      <c r="BQ4" s="194"/>
      <c r="BR4" s="194"/>
      <c r="BS4" s="194"/>
      <c r="BT4" s="647">
        <v>798000.0</v>
      </c>
      <c r="BU4" s="194"/>
      <c r="BV4" s="640">
        <f t="shared" si="2"/>
        <v>798000</v>
      </c>
      <c r="BW4" s="641">
        <v>0.0</v>
      </c>
      <c r="BX4" s="641">
        <f t="shared" si="3"/>
        <v>66500</v>
      </c>
      <c r="BY4" s="640">
        <f t="shared" si="4"/>
        <v>731500</v>
      </c>
      <c r="BZ4" s="641">
        <v>0.0</v>
      </c>
      <c r="CA4" s="641">
        <f t="shared" si="5"/>
        <v>66500</v>
      </c>
      <c r="CB4" s="640">
        <f t="shared" si="6"/>
        <v>665000</v>
      </c>
      <c r="CC4" s="641">
        <v>0.0</v>
      </c>
      <c r="CD4" s="641">
        <f t="shared" si="7"/>
        <v>66500</v>
      </c>
      <c r="CE4" s="640">
        <f t="shared" si="8"/>
        <v>598500</v>
      </c>
      <c r="CF4" s="641">
        <v>0.0</v>
      </c>
      <c r="CG4" s="641">
        <f t="shared" si="9"/>
        <v>66500</v>
      </c>
      <c r="CH4" s="640">
        <f t="shared" si="10"/>
        <v>532000</v>
      </c>
      <c r="CI4" s="641">
        <v>0.0</v>
      </c>
      <c r="CJ4" s="641">
        <f t="shared" si="11"/>
        <v>66500</v>
      </c>
      <c r="CK4" s="640">
        <f t="shared" si="12"/>
        <v>465500</v>
      </c>
      <c r="CL4" s="641">
        <v>0.0</v>
      </c>
      <c r="CM4" s="641">
        <f t="shared" si="13"/>
        <v>66500</v>
      </c>
      <c r="CN4" s="640">
        <f t="shared" si="14"/>
        <v>399000</v>
      </c>
      <c r="CO4" s="641">
        <v>0.0</v>
      </c>
      <c r="CP4" s="641">
        <f t="shared" si="15"/>
        <v>66500</v>
      </c>
      <c r="CQ4" s="640">
        <f t="shared" si="16"/>
        <v>332500</v>
      </c>
      <c r="CR4" s="641">
        <v>0.0</v>
      </c>
      <c r="CS4" s="641">
        <f t="shared" si="17"/>
        <v>66500</v>
      </c>
      <c r="CT4" s="640">
        <f t="shared" si="18"/>
        <v>266000</v>
      </c>
      <c r="CU4" s="641">
        <v>0.0</v>
      </c>
      <c r="CV4" s="641">
        <f t="shared" si="19"/>
        <v>66500</v>
      </c>
      <c r="CW4" s="640">
        <f t="shared" si="20"/>
        <v>199500</v>
      </c>
      <c r="CX4" s="641">
        <v>0.0</v>
      </c>
      <c r="CY4" s="641">
        <f t="shared" si="21"/>
        <v>66500</v>
      </c>
      <c r="CZ4" s="640">
        <f t="shared" si="22"/>
        <v>133000</v>
      </c>
      <c r="DA4" s="641">
        <v>0.0</v>
      </c>
      <c r="DB4" s="641">
        <f t="shared" si="23"/>
        <v>66500</v>
      </c>
      <c r="DC4" s="640">
        <f t="shared" si="24"/>
        <v>66500</v>
      </c>
      <c r="DD4" s="641">
        <v>0.0</v>
      </c>
      <c r="DE4" s="640">
        <f t="shared" si="25"/>
        <v>66500</v>
      </c>
      <c r="DF4" s="640">
        <f t="shared" si="26"/>
        <v>0</v>
      </c>
    </row>
    <row r="5" hidden="1">
      <c r="A5" s="642">
        <v>6663930.0</v>
      </c>
      <c r="B5" s="643" t="s">
        <v>24449</v>
      </c>
      <c r="C5" s="644" t="s">
        <v>212</v>
      </c>
      <c r="D5" s="645">
        <v>45748.04574074074</v>
      </c>
      <c r="E5" s="645">
        <v>45748.046793981484</v>
      </c>
      <c r="F5" s="645">
        <v>45748.047060185185</v>
      </c>
      <c r="G5" s="644"/>
      <c r="H5" s="646" t="s">
        <v>656</v>
      </c>
      <c r="I5" s="644" t="s">
        <v>24450</v>
      </c>
      <c r="J5" s="644"/>
      <c r="K5" s="647">
        <v>798000.0</v>
      </c>
      <c r="L5" s="644" t="s">
        <v>24429</v>
      </c>
      <c r="M5" s="648" t="s">
        <v>24451</v>
      </c>
      <c r="N5" s="644" t="s">
        <v>219</v>
      </c>
      <c r="O5" s="644" t="s">
        <v>24452</v>
      </c>
      <c r="P5" s="644" t="s">
        <v>24453</v>
      </c>
      <c r="Q5" s="644" t="s">
        <v>24454</v>
      </c>
      <c r="R5" s="194"/>
      <c r="S5" s="193">
        <v>45753.0</v>
      </c>
      <c r="T5" s="639" t="s">
        <v>24442</v>
      </c>
      <c r="U5" s="641">
        <v>798000.0</v>
      </c>
      <c r="V5" s="641">
        <v>762091.0</v>
      </c>
      <c r="W5" s="637"/>
      <c r="X5" s="193">
        <v>45753.0</v>
      </c>
      <c r="Y5" s="639" t="s">
        <v>24442</v>
      </c>
      <c r="Z5" s="641">
        <v>-798000.0</v>
      </c>
      <c r="AA5" s="641">
        <v>-762091.0</v>
      </c>
      <c r="AB5" s="194"/>
      <c r="AC5" s="194"/>
      <c r="AD5" s="194"/>
      <c r="AE5" s="194"/>
      <c r="AF5" s="194"/>
      <c r="AG5" s="194"/>
      <c r="AH5" s="194"/>
      <c r="AI5" s="194"/>
      <c r="AJ5" s="194"/>
      <c r="AK5" s="194"/>
      <c r="AL5" s="194"/>
      <c r="AM5" s="194"/>
      <c r="AN5" s="194"/>
      <c r="AO5" s="194"/>
      <c r="AP5" s="194"/>
      <c r="AQ5" s="194"/>
      <c r="AR5" s="194"/>
      <c r="AS5" s="194"/>
      <c r="AT5" s="194"/>
      <c r="AU5" s="194"/>
      <c r="AV5" s="194"/>
      <c r="AW5" s="194"/>
      <c r="AX5" s="194"/>
      <c r="AY5" s="194"/>
      <c r="AZ5" s="194"/>
      <c r="BA5" s="194"/>
      <c r="BB5" s="194"/>
      <c r="BC5" s="194"/>
      <c r="BD5" s="194"/>
      <c r="BE5" s="194"/>
      <c r="BF5" s="194"/>
      <c r="BG5" s="194"/>
      <c r="BH5" s="194"/>
      <c r="BI5" s="194"/>
      <c r="BJ5" s="194"/>
      <c r="BK5" s="194"/>
      <c r="BL5" s="638">
        <f t="shared" si="1"/>
        <v>0</v>
      </c>
      <c r="BM5" s="194"/>
      <c r="BN5" s="639" t="s">
        <v>82</v>
      </c>
      <c r="BP5" s="194"/>
      <c r="BQ5" s="194"/>
      <c r="BR5" s="194"/>
      <c r="BS5" s="194"/>
      <c r="BT5" s="647">
        <v>798000.0</v>
      </c>
      <c r="BU5" s="194"/>
      <c r="BV5" s="640">
        <f t="shared" si="2"/>
        <v>798000</v>
      </c>
      <c r="BW5" s="640">
        <f>BV5</f>
        <v>798000</v>
      </c>
      <c r="BX5" s="641">
        <f t="shared" si="3"/>
        <v>0</v>
      </c>
      <c r="BY5" s="640">
        <f t="shared" si="4"/>
        <v>0</v>
      </c>
      <c r="BZ5" s="641">
        <v>0.0</v>
      </c>
      <c r="CA5" s="641">
        <f t="shared" si="5"/>
        <v>0</v>
      </c>
      <c r="CB5" s="640">
        <f t="shared" si="6"/>
        <v>0</v>
      </c>
      <c r="CC5" s="641">
        <v>0.0</v>
      </c>
      <c r="CD5" s="641">
        <f t="shared" si="7"/>
        <v>0</v>
      </c>
      <c r="CE5" s="640">
        <f t="shared" si="8"/>
        <v>0</v>
      </c>
      <c r="CF5" s="641">
        <v>0.0</v>
      </c>
      <c r="CG5" s="641">
        <f t="shared" si="9"/>
        <v>0</v>
      </c>
      <c r="CH5" s="640">
        <f t="shared" si="10"/>
        <v>0</v>
      </c>
      <c r="CI5" s="641">
        <v>0.0</v>
      </c>
      <c r="CJ5" s="641">
        <f t="shared" si="11"/>
        <v>0</v>
      </c>
      <c r="CK5" s="640">
        <f t="shared" si="12"/>
        <v>0</v>
      </c>
      <c r="CL5" s="641">
        <v>0.0</v>
      </c>
      <c r="CM5" s="641">
        <f t="shared" si="13"/>
        <v>0</v>
      </c>
      <c r="CN5" s="640">
        <f t="shared" si="14"/>
        <v>0</v>
      </c>
      <c r="CO5" s="641">
        <v>0.0</v>
      </c>
      <c r="CP5" s="641">
        <f t="shared" si="15"/>
        <v>0</v>
      </c>
      <c r="CQ5" s="640">
        <f t="shared" si="16"/>
        <v>0</v>
      </c>
      <c r="CR5" s="641">
        <v>0.0</v>
      </c>
      <c r="CS5" s="641">
        <f t="shared" si="17"/>
        <v>0</v>
      </c>
      <c r="CT5" s="640">
        <f t="shared" si="18"/>
        <v>0</v>
      </c>
      <c r="CU5" s="641">
        <v>0.0</v>
      </c>
      <c r="CV5" s="641">
        <f t="shared" si="19"/>
        <v>0</v>
      </c>
      <c r="CW5" s="640">
        <f t="shared" si="20"/>
        <v>0</v>
      </c>
      <c r="CX5" s="641">
        <v>0.0</v>
      </c>
      <c r="CY5" s="641">
        <f t="shared" si="21"/>
        <v>0</v>
      </c>
      <c r="CZ5" s="640">
        <f t="shared" si="22"/>
        <v>0</v>
      </c>
      <c r="DA5" s="641">
        <v>0.0</v>
      </c>
      <c r="DB5" s="641">
        <f t="shared" si="23"/>
        <v>0</v>
      </c>
      <c r="DC5" s="640">
        <f t="shared" si="24"/>
        <v>0</v>
      </c>
      <c r="DD5" s="641">
        <v>0.0</v>
      </c>
      <c r="DE5" s="640">
        <f t="shared" si="25"/>
        <v>0</v>
      </c>
      <c r="DF5" s="640">
        <f t="shared" si="26"/>
        <v>0</v>
      </c>
    </row>
    <row r="6" hidden="1">
      <c r="A6" s="642">
        <v>6664112.0</v>
      </c>
      <c r="B6" s="643" t="s">
        <v>24455</v>
      </c>
      <c r="C6" s="644" t="s">
        <v>212</v>
      </c>
      <c r="D6" s="645">
        <v>45748.14231481482</v>
      </c>
      <c r="E6" s="645">
        <v>45748.14396990741</v>
      </c>
      <c r="F6" s="645">
        <v>45748.14417824074</v>
      </c>
      <c r="G6" s="644"/>
      <c r="H6" s="646" t="s">
        <v>1578</v>
      </c>
      <c r="I6" s="644" t="s">
        <v>24456</v>
      </c>
      <c r="J6" s="644">
        <v>36.0</v>
      </c>
      <c r="K6" s="647">
        <v>798000.0</v>
      </c>
      <c r="L6" s="644" t="s">
        <v>24429</v>
      </c>
      <c r="M6" s="648" t="s">
        <v>24457</v>
      </c>
      <c r="N6" s="644" t="s">
        <v>24458</v>
      </c>
      <c r="O6" s="644" t="s">
        <v>24459</v>
      </c>
      <c r="P6" s="644" t="s">
        <v>24460</v>
      </c>
      <c r="Q6" s="644" t="s">
        <v>24461</v>
      </c>
      <c r="R6" s="194"/>
      <c r="S6" s="193">
        <v>45777.0</v>
      </c>
      <c r="T6" s="639" t="s">
        <v>24462</v>
      </c>
      <c r="U6" s="641">
        <v>798000.0</v>
      </c>
      <c r="V6" s="641">
        <v>774060.0</v>
      </c>
      <c r="W6" s="637"/>
      <c r="X6" s="635"/>
      <c r="Y6" s="194"/>
      <c r="Z6" s="194"/>
      <c r="AA6" s="194"/>
      <c r="AB6" s="194"/>
      <c r="AC6" s="194"/>
      <c r="AD6" s="194"/>
      <c r="AE6" s="194"/>
      <c r="AF6" s="194"/>
      <c r="AG6" s="194"/>
      <c r="AH6" s="194"/>
      <c r="AI6" s="194"/>
      <c r="AJ6" s="194"/>
      <c r="AK6" s="194"/>
      <c r="AL6" s="194"/>
      <c r="AM6" s="194"/>
      <c r="AN6" s="194"/>
      <c r="AO6" s="194"/>
      <c r="AP6" s="194"/>
      <c r="AQ6" s="194"/>
      <c r="AR6" s="194"/>
      <c r="AS6" s="194"/>
      <c r="AT6" s="194"/>
      <c r="AU6" s="194"/>
      <c r="AV6" s="194"/>
      <c r="AW6" s="194"/>
      <c r="AX6" s="194"/>
      <c r="AY6" s="194"/>
      <c r="AZ6" s="194"/>
      <c r="BA6" s="194"/>
      <c r="BB6" s="194"/>
      <c r="BC6" s="194"/>
      <c r="BD6" s="194"/>
      <c r="BE6" s="194"/>
      <c r="BF6" s="194"/>
      <c r="BG6" s="194"/>
      <c r="BH6" s="194"/>
      <c r="BI6" s="194"/>
      <c r="BJ6" s="194"/>
      <c r="BK6" s="194"/>
      <c r="BL6" s="638">
        <f t="shared" si="1"/>
        <v>798000</v>
      </c>
      <c r="BM6" s="194"/>
      <c r="BN6" s="194"/>
      <c r="BO6" s="194"/>
      <c r="BP6" s="194"/>
      <c r="BQ6" s="194"/>
      <c r="BR6" s="194"/>
      <c r="BS6" s="194"/>
      <c r="BT6" s="647">
        <v>798000.0</v>
      </c>
      <c r="BU6" s="194"/>
      <c r="BV6" s="640">
        <f t="shared" si="2"/>
        <v>798000</v>
      </c>
      <c r="BW6" s="641">
        <v>0.0</v>
      </c>
      <c r="BX6" s="641">
        <f t="shared" si="3"/>
        <v>66500</v>
      </c>
      <c r="BY6" s="640">
        <f t="shared" si="4"/>
        <v>731500</v>
      </c>
      <c r="BZ6" s="641">
        <v>0.0</v>
      </c>
      <c r="CA6" s="641">
        <f t="shared" si="5"/>
        <v>66500</v>
      </c>
      <c r="CB6" s="640">
        <f t="shared" si="6"/>
        <v>665000</v>
      </c>
      <c r="CC6" s="641">
        <v>0.0</v>
      </c>
      <c r="CD6" s="641">
        <f t="shared" si="7"/>
        <v>66500</v>
      </c>
      <c r="CE6" s="640">
        <f t="shared" si="8"/>
        <v>598500</v>
      </c>
      <c r="CF6" s="641">
        <v>0.0</v>
      </c>
      <c r="CG6" s="641">
        <f t="shared" si="9"/>
        <v>66500</v>
      </c>
      <c r="CH6" s="640">
        <f t="shared" si="10"/>
        <v>532000</v>
      </c>
      <c r="CI6" s="641">
        <v>0.0</v>
      </c>
      <c r="CJ6" s="641">
        <f t="shared" si="11"/>
        <v>66500</v>
      </c>
      <c r="CK6" s="640">
        <f t="shared" si="12"/>
        <v>465500</v>
      </c>
      <c r="CL6" s="641">
        <v>0.0</v>
      </c>
      <c r="CM6" s="641">
        <f t="shared" si="13"/>
        <v>66500</v>
      </c>
      <c r="CN6" s="640">
        <f t="shared" si="14"/>
        <v>399000</v>
      </c>
      <c r="CO6" s="641">
        <v>0.0</v>
      </c>
      <c r="CP6" s="641">
        <f t="shared" si="15"/>
        <v>66500</v>
      </c>
      <c r="CQ6" s="640">
        <f t="shared" si="16"/>
        <v>332500</v>
      </c>
      <c r="CR6" s="641">
        <v>0.0</v>
      </c>
      <c r="CS6" s="641">
        <f t="shared" si="17"/>
        <v>66500</v>
      </c>
      <c r="CT6" s="640">
        <f t="shared" si="18"/>
        <v>266000</v>
      </c>
      <c r="CU6" s="641">
        <v>0.0</v>
      </c>
      <c r="CV6" s="641">
        <f t="shared" si="19"/>
        <v>66500</v>
      </c>
      <c r="CW6" s="640">
        <f t="shared" si="20"/>
        <v>199500</v>
      </c>
      <c r="CX6" s="641">
        <v>0.0</v>
      </c>
      <c r="CY6" s="641">
        <f t="shared" si="21"/>
        <v>66500</v>
      </c>
      <c r="CZ6" s="640">
        <f t="shared" si="22"/>
        <v>133000</v>
      </c>
      <c r="DA6" s="641">
        <v>0.0</v>
      </c>
      <c r="DB6" s="641">
        <f t="shared" si="23"/>
        <v>66500</v>
      </c>
      <c r="DC6" s="640">
        <f t="shared" si="24"/>
        <v>66500</v>
      </c>
      <c r="DD6" s="641">
        <v>0.0</v>
      </c>
      <c r="DE6" s="640">
        <f t="shared" si="25"/>
        <v>66500</v>
      </c>
      <c r="DF6" s="640">
        <f t="shared" si="26"/>
        <v>0</v>
      </c>
    </row>
    <row r="7" hidden="1">
      <c r="A7" s="642">
        <v>6668103.0</v>
      </c>
      <c r="B7" s="643" t="s">
        <v>24463</v>
      </c>
      <c r="C7" s="644" t="s">
        <v>212</v>
      </c>
      <c r="D7" s="645">
        <v>45748.54560185185</v>
      </c>
      <c r="E7" s="645">
        <v>45748.54707175926</v>
      </c>
      <c r="F7" s="645">
        <v>45748.54928240741</v>
      </c>
      <c r="G7" s="644"/>
      <c r="H7" s="646" t="s">
        <v>1136</v>
      </c>
      <c r="I7" s="644" t="s">
        <v>1655</v>
      </c>
      <c r="J7" s="644">
        <v>36.0</v>
      </c>
      <c r="K7" s="647">
        <v>798000.0</v>
      </c>
      <c r="L7" s="644" t="s">
        <v>24429</v>
      </c>
      <c r="M7" s="648" t="s">
        <v>24464</v>
      </c>
      <c r="N7" s="644" t="s">
        <v>24465</v>
      </c>
      <c r="O7" s="644" t="s">
        <v>24465</v>
      </c>
      <c r="P7" s="644" t="s">
        <v>24466</v>
      </c>
      <c r="Q7" s="644" t="s">
        <v>24467</v>
      </c>
      <c r="R7" s="194"/>
      <c r="S7" s="193">
        <v>45765.0</v>
      </c>
      <c r="T7" s="639" t="s">
        <v>24462</v>
      </c>
      <c r="U7" s="649">
        <v>798000.0</v>
      </c>
      <c r="V7" s="641">
        <v>774060.0</v>
      </c>
      <c r="W7" s="637"/>
      <c r="X7" s="194"/>
      <c r="Y7" s="194"/>
      <c r="Z7" s="194"/>
      <c r="AA7" s="194"/>
      <c r="AB7" s="194"/>
      <c r="AC7" s="194"/>
      <c r="AD7" s="194"/>
      <c r="AE7" s="194"/>
      <c r="AF7" s="194"/>
      <c r="AG7" s="194"/>
      <c r="AH7" s="194"/>
      <c r="AI7" s="194"/>
      <c r="AJ7" s="194"/>
      <c r="AK7" s="194"/>
      <c r="AL7" s="194"/>
      <c r="AM7" s="194"/>
      <c r="AN7" s="194"/>
      <c r="AO7" s="194"/>
      <c r="AP7" s="194"/>
      <c r="AQ7" s="194"/>
      <c r="AR7" s="194"/>
      <c r="AS7" s="194"/>
      <c r="AT7" s="194"/>
      <c r="AU7" s="194"/>
      <c r="AV7" s="194"/>
      <c r="AW7" s="194"/>
      <c r="AX7" s="194"/>
      <c r="AY7" s="194"/>
      <c r="AZ7" s="194"/>
      <c r="BA7" s="194"/>
      <c r="BB7" s="194"/>
      <c r="BC7" s="194"/>
      <c r="BD7" s="194"/>
      <c r="BE7" s="194"/>
      <c r="BF7" s="194"/>
      <c r="BG7" s="194"/>
      <c r="BH7" s="194"/>
      <c r="BI7" s="194"/>
      <c r="BJ7" s="194"/>
      <c r="BK7" s="194"/>
      <c r="BL7" s="638">
        <f t="shared" si="1"/>
        <v>798000</v>
      </c>
      <c r="BM7" s="194"/>
      <c r="BN7" s="194"/>
      <c r="BO7" s="194"/>
      <c r="BP7" s="194"/>
      <c r="BQ7" s="194"/>
      <c r="BR7" s="194"/>
      <c r="BS7" s="194"/>
      <c r="BT7" s="647">
        <v>798000.0</v>
      </c>
      <c r="BU7" s="194"/>
      <c r="BV7" s="640">
        <f t="shared" si="2"/>
        <v>798000</v>
      </c>
      <c r="BW7" s="640">
        <v>0.0</v>
      </c>
      <c r="BX7" s="641">
        <f t="shared" si="3"/>
        <v>66500</v>
      </c>
      <c r="BY7" s="640">
        <f t="shared" si="4"/>
        <v>731500</v>
      </c>
      <c r="BZ7" s="641">
        <v>0.0</v>
      </c>
      <c r="CA7" s="641">
        <f t="shared" si="5"/>
        <v>66500</v>
      </c>
      <c r="CB7" s="640">
        <f t="shared" si="6"/>
        <v>665000</v>
      </c>
      <c r="CC7" s="641">
        <v>0.0</v>
      </c>
      <c r="CD7" s="641">
        <f t="shared" si="7"/>
        <v>66500</v>
      </c>
      <c r="CE7" s="640">
        <f t="shared" si="8"/>
        <v>598500</v>
      </c>
      <c r="CF7" s="641">
        <v>0.0</v>
      </c>
      <c r="CG7" s="641">
        <f t="shared" si="9"/>
        <v>66500</v>
      </c>
      <c r="CH7" s="640">
        <f t="shared" si="10"/>
        <v>532000</v>
      </c>
      <c r="CI7" s="641">
        <v>0.0</v>
      </c>
      <c r="CJ7" s="641">
        <f t="shared" si="11"/>
        <v>66500</v>
      </c>
      <c r="CK7" s="640">
        <f t="shared" si="12"/>
        <v>465500</v>
      </c>
      <c r="CL7" s="641">
        <v>0.0</v>
      </c>
      <c r="CM7" s="641">
        <f t="shared" si="13"/>
        <v>66500</v>
      </c>
      <c r="CN7" s="640">
        <f t="shared" si="14"/>
        <v>399000</v>
      </c>
      <c r="CO7" s="641">
        <v>0.0</v>
      </c>
      <c r="CP7" s="641">
        <f t="shared" si="15"/>
        <v>66500</v>
      </c>
      <c r="CQ7" s="640">
        <f t="shared" si="16"/>
        <v>332500</v>
      </c>
      <c r="CR7" s="641">
        <v>0.0</v>
      </c>
      <c r="CS7" s="641">
        <f t="shared" si="17"/>
        <v>66500</v>
      </c>
      <c r="CT7" s="640">
        <f t="shared" si="18"/>
        <v>266000</v>
      </c>
      <c r="CU7" s="641">
        <v>0.0</v>
      </c>
      <c r="CV7" s="641">
        <f t="shared" si="19"/>
        <v>66500</v>
      </c>
      <c r="CW7" s="640">
        <f t="shared" si="20"/>
        <v>199500</v>
      </c>
      <c r="CX7" s="641">
        <v>0.0</v>
      </c>
      <c r="CY7" s="641">
        <f t="shared" si="21"/>
        <v>66500</v>
      </c>
      <c r="CZ7" s="640">
        <f t="shared" si="22"/>
        <v>133000</v>
      </c>
      <c r="DA7" s="641">
        <v>0.0</v>
      </c>
      <c r="DB7" s="641">
        <f t="shared" si="23"/>
        <v>66500</v>
      </c>
      <c r="DC7" s="640">
        <f t="shared" si="24"/>
        <v>66500</v>
      </c>
      <c r="DD7" s="641">
        <v>0.0</v>
      </c>
      <c r="DE7" s="640">
        <f t="shared" si="25"/>
        <v>66500</v>
      </c>
      <c r="DF7" s="640">
        <f t="shared" si="26"/>
        <v>0</v>
      </c>
    </row>
    <row r="8" hidden="1">
      <c r="A8" s="642">
        <v>6668380.0</v>
      </c>
      <c r="B8" s="643" t="s">
        <v>24468</v>
      </c>
      <c r="C8" s="644" t="s">
        <v>212</v>
      </c>
      <c r="D8" s="645">
        <v>45748.56145833333</v>
      </c>
      <c r="E8" s="645">
        <v>45748.564930555556</v>
      </c>
      <c r="F8" s="645">
        <v>45748.56594907407</v>
      </c>
      <c r="G8" s="644"/>
      <c r="H8" s="646" t="s">
        <v>2041</v>
      </c>
      <c r="I8" s="644" t="s">
        <v>24469</v>
      </c>
      <c r="J8" s="644">
        <v>36.0</v>
      </c>
      <c r="K8" s="647">
        <v>798000.0</v>
      </c>
      <c r="L8" s="644" t="s">
        <v>24429</v>
      </c>
      <c r="M8" s="648" t="s">
        <v>24470</v>
      </c>
      <c r="N8" s="644" t="s">
        <v>24471</v>
      </c>
      <c r="O8" s="644" t="s">
        <v>24472</v>
      </c>
      <c r="P8" s="644" t="s">
        <v>24473</v>
      </c>
      <c r="Q8" s="644" t="s">
        <v>24474</v>
      </c>
      <c r="R8" s="194"/>
      <c r="S8" s="635"/>
      <c r="T8" s="194"/>
      <c r="U8" s="636"/>
      <c r="V8" s="194"/>
      <c r="W8" s="637"/>
      <c r="X8" s="635"/>
      <c r="Y8" s="194"/>
      <c r="Z8" s="194"/>
      <c r="AA8" s="194"/>
      <c r="AB8" s="194"/>
      <c r="AC8" s="194"/>
      <c r="AD8" s="194"/>
      <c r="AE8" s="194"/>
      <c r="AF8" s="194"/>
      <c r="AG8" s="194"/>
      <c r="AH8" s="194"/>
      <c r="AI8" s="194"/>
      <c r="AJ8" s="194"/>
      <c r="AK8" s="194"/>
      <c r="AL8" s="194"/>
      <c r="AM8" s="194"/>
      <c r="AN8" s="194"/>
      <c r="AO8" s="194"/>
      <c r="AP8" s="194"/>
      <c r="AQ8" s="194"/>
      <c r="AR8" s="194"/>
      <c r="AS8" s="194"/>
      <c r="AT8" s="194"/>
      <c r="AU8" s="194"/>
      <c r="AV8" s="194"/>
      <c r="AW8" s="194"/>
      <c r="AX8" s="194"/>
      <c r="AY8" s="194"/>
      <c r="AZ8" s="194"/>
      <c r="BA8" s="194"/>
      <c r="BB8" s="194"/>
      <c r="BC8" s="194"/>
      <c r="BD8" s="194"/>
      <c r="BE8" s="194"/>
      <c r="BF8" s="194"/>
      <c r="BG8" s="194"/>
      <c r="BH8" s="194"/>
      <c r="BI8" s="194"/>
      <c r="BJ8" s="194"/>
      <c r="BK8" s="194"/>
      <c r="BL8" s="638">
        <f t="shared" si="1"/>
        <v>0</v>
      </c>
      <c r="BM8" s="194"/>
      <c r="BN8" s="639" t="s">
        <v>82</v>
      </c>
      <c r="BP8" s="194"/>
      <c r="BQ8" s="194"/>
      <c r="BR8" s="194"/>
      <c r="BS8" s="194"/>
      <c r="BT8" s="647">
        <v>798000.0</v>
      </c>
      <c r="BU8" s="194"/>
      <c r="BV8" s="640">
        <f t="shared" si="2"/>
        <v>798000</v>
      </c>
      <c r="BW8" s="640">
        <f t="shared" ref="BW8:BW10" si="27">BV8</f>
        <v>798000</v>
      </c>
      <c r="BX8" s="641">
        <f t="shared" si="3"/>
        <v>0</v>
      </c>
      <c r="BY8" s="640">
        <f t="shared" si="4"/>
        <v>0</v>
      </c>
      <c r="BZ8" s="641">
        <v>0.0</v>
      </c>
      <c r="CA8" s="641">
        <f t="shared" si="5"/>
        <v>0</v>
      </c>
      <c r="CB8" s="640">
        <f t="shared" si="6"/>
        <v>0</v>
      </c>
      <c r="CC8" s="641">
        <v>0.0</v>
      </c>
      <c r="CD8" s="641">
        <f t="shared" si="7"/>
        <v>0</v>
      </c>
      <c r="CE8" s="640">
        <f t="shared" si="8"/>
        <v>0</v>
      </c>
      <c r="CF8" s="641">
        <v>0.0</v>
      </c>
      <c r="CG8" s="641">
        <f t="shared" si="9"/>
        <v>0</v>
      </c>
      <c r="CH8" s="640">
        <f t="shared" si="10"/>
        <v>0</v>
      </c>
      <c r="CI8" s="641">
        <v>0.0</v>
      </c>
      <c r="CJ8" s="641">
        <f t="shared" si="11"/>
        <v>0</v>
      </c>
      <c r="CK8" s="640">
        <f t="shared" si="12"/>
        <v>0</v>
      </c>
      <c r="CL8" s="641">
        <v>0.0</v>
      </c>
      <c r="CM8" s="641">
        <f t="shared" si="13"/>
        <v>0</v>
      </c>
      <c r="CN8" s="640">
        <f t="shared" si="14"/>
        <v>0</v>
      </c>
      <c r="CO8" s="641">
        <v>0.0</v>
      </c>
      <c r="CP8" s="641">
        <f t="shared" si="15"/>
        <v>0</v>
      </c>
      <c r="CQ8" s="640">
        <f t="shared" si="16"/>
        <v>0</v>
      </c>
      <c r="CR8" s="641">
        <v>0.0</v>
      </c>
      <c r="CS8" s="641">
        <f t="shared" si="17"/>
        <v>0</v>
      </c>
      <c r="CT8" s="640">
        <f t="shared" si="18"/>
        <v>0</v>
      </c>
      <c r="CU8" s="641">
        <v>0.0</v>
      </c>
      <c r="CV8" s="641">
        <f t="shared" si="19"/>
        <v>0</v>
      </c>
      <c r="CW8" s="640">
        <f t="shared" si="20"/>
        <v>0</v>
      </c>
      <c r="CX8" s="641">
        <v>0.0</v>
      </c>
      <c r="CY8" s="641">
        <f t="shared" si="21"/>
        <v>0</v>
      </c>
      <c r="CZ8" s="640">
        <f t="shared" si="22"/>
        <v>0</v>
      </c>
      <c r="DA8" s="641">
        <v>0.0</v>
      </c>
      <c r="DB8" s="641">
        <f t="shared" si="23"/>
        <v>0</v>
      </c>
      <c r="DC8" s="640">
        <f t="shared" si="24"/>
        <v>0</v>
      </c>
      <c r="DD8" s="641">
        <v>0.0</v>
      </c>
      <c r="DE8" s="640">
        <f t="shared" si="25"/>
        <v>0</v>
      </c>
      <c r="DF8" s="640">
        <f t="shared" si="26"/>
        <v>0</v>
      </c>
    </row>
    <row r="9" hidden="1">
      <c r="A9" s="642">
        <v>6670287.0</v>
      </c>
      <c r="B9" s="643" t="s">
        <v>24475</v>
      </c>
      <c r="C9" s="644" t="s">
        <v>212</v>
      </c>
      <c r="D9" s="645">
        <v>45748.6315625</v>
      </c>
      <c r="E9" s="645">
        <v>45748.63964120371</v>
      </c>
      <c r="F9" s="645">
        <v>45748.64019675926</v>
      </c>
      <c r="G9" s="644"/>
      <c r="H9" s="646" t="s">
        <v>1450</v>
      </c>
      <c r="I9" s="644" t="s">
        <v>24476</v>
      </c>
      <c r="J9" s="644">
        <v>36.0</v>
      </c>
      <c r="K9" s="647">
        <v>798000.0</v>
      </c>
      <c r="L9" s="644" t="s">
        <v>24429</v>
      </c>
      <c r="M9" s="648" t="s">
        <v>24477</v>
      </c>
      <c r="N9" s="644" t="s">
        <v>24478</v>
      </c>
      <c r="O9" s="644" t="s">
        <v>24479</v>
      </c>
      <c r="P9" s="644" t="s">
        <v>24480</v>
      </c>
      <c r="Q9" s="644" t="s">
        <v>24481</v>
      </c>
      <c r="R9" s="194"/>
      <c r="S9" s="635"/>
      <c r="T9" s="194"/>
      <c r="U9" s="636"/>
      <c r="V9" s="194"/>
      <c r="W9" s="637"/>
      <c r="X9" s="194"/>
      <c r="Y9" s="194"/>
      <c r="Z9" s="194"/>
      <c r="AA9" s="194"/>
      <c r="AB9" s="194"/>
      <c r="AC9" s="194"/>
      <c r="AD9" s="194"/>
      <c r="AE9" s="194"/>
      <c r="AF9" s="194"/>
      <c r="AG9" s="194"/>
      <c r="AH9" s="194"/>
      <c r="AI9" s="194"/>
      <c r="AJ9" s="194"/>
      <c r="AK9" s="194"/>
      <c r="AL9" s="194"/>
      <c r="AM9" s="194"/>
      <c r="AN9" s="194"/>
      <c r="AO9" s="194"/>
      <c r="AP9" s="194"/>
      <c r="AQ9" s="194"/>
      <c r="AR9" s="194"/>
      <c r="AS9" s="194"/>
      <c r="AT9" s="194"/>
      <c r="AU9" s="194"/>
      <c r="AV9" s="194"/>
      <c r="AW9" s="194"/>
      <c r="AX9" s="194"/>
      <c r="AY9" s="194"/>
      <c r="AZ9" s="194"/>
      <c r="BA9" s="194"/>
      <c r="BB9" s="194"/>
      <c r="BC9" s="194"/>
      <c r="BD9" s="194"/>
      <c r="BE9" s="194"/>
      <c r="BF9" s="194"/>
      <c r="BG9" s="194"/>
      <c r="BH9" s="194"/>
      <c r="BI9" s="194"/>
      <c r="BJ9" s="194"/>
      <c r="BK9" s="194"/>
      <c r="BL9" s="638">
        <f t="shared" si="1"/>
        <v>0</v>
      </c>
      <c r="BM9" s="194"/>
      <c r="BN9" s="639" t="s">
        <v>82</v>
      </c>
      <c r="BP9" s="194"/>
      <c r="BQ9" s="194"/>
      <c r="BR9" s="194"/>
      <c r="BS9" s="194"/>
      <c r="BT9" s="647">
        <v>798000.0</v>
      </c>
      <c r="BU9" s="194"/>
      <c r="BV9" s="640">
        <f t="shared" si="2"/>
        <v>798000</v>
      </c>
      <c r="BW9" s="640">
        <f t="shared" si="27"/>
        <v>798000</v>
      </c>
      <c r="BX9" s="641">
        <f t="shared" si="3"/>
        <v>0</v>
      </c>
      <c r="BY9" s="640">
        <f t="shared" si="4"/>
        <v>0</v>
      </c>
      <c r="BZ9" s="641">
        <v>0.0</v>
      </c>
      <c r="CA9" s="641">
        <f t="shared" si="5"/>
        <v>0</v>
      </c>
      <c r="CB9" s="640">
        <f t="shared" si="6"/>
        <v>0</v>
      </c>
      <c r="CC9" s="641">
        <v>0.0</v>
      </c>
      <c r="CD9" s="641">
        <f t="shared" si="7"/>
        <v>0</v>
      </c>
      <c r="CE9" s="640">
        <f t="shared" si="8"/>
        <v>0</v>
      </c>
      <c r="CF9" s="641">
        <v>0.0</v>
      </c>
      <c r="CG9" s="641">
        <f t="shared" si="9"/>
        <v>0</v>
      </c>
      <c r="CH9" s="640">
        <f t="shared" si="10"/>
        <v>0</v>
      </c>
      <c r="CI9" s="641">
        <v>0.0</v>
      </c>
      <c r="CJ9" s="641">
        <f t="shared" si="11"/>
        <v>0</v>
      </c>
      <c r="CK9" s="640">
        <f t="shared" si="12"/>
        <v>0</v>
      </c>
      <c r="CL9" s="641">
        <v>0.0</v>
      </c>
      <c r="CM9" s="641">
        <f t="shared" si="13"/>
        <v>0</v>
      </c>
      <c r="CN9" s="640">
        <f t="shared" si="14"/>
        <v>0</v>
      </c>
      <c r="CO9" s="641">
        <v>0.0</v>
      </c>
      <c r="CP9" s="641">
        <f t="shared" si="15"/>
        <v>0</v>
      </c>
      <c r="CQ9" s="640">
        <f t="shared" si="16"/>
        <v>0</v>
      </c>
      <c r="CR9" s="641">
        <v>0.0</v>
      </c>
      <c r="CS9" s="641">
        <f t="shared" si="17"/>
        <v>0</v>
      </c>
      <c r="CT9" s="640">
        <f t="shared" si="18"/>
        <v>0</v>
      </c>
      <c r="CU9" s="641">
        <v>0.0</v>
      </c>
      <c r="CV9" s="641">
        <f t="shared" si="19"/>
        <v>0</v>
      </c>
      <c r="CW9" s="640">
        <f t="shared" si="20"/>
        <v>0</v>
      </c>
      <c r="CX9" s="641">
        <v>0.0</v>
      </c>
      <c r="CY9" s="641">
        <f t="shared" si="21"/>
        <v>0</v>
      </c>
      <c r="CZ9" s="640">
        <f t="shared" si="22"/>
        <v>0</v>
      </c>
      <c r="DA9" s="641">
        <v>0.0</v>
      </c>
      <c r="DB9" s="641">
        <f t="shared" si="23"/>
        <v>0</v>
      </c>
      <c r="DC9" s="640">
        <f t="shared" si="24"/>
        <v>0</v>
      </c>
      <c r="DD9" s="641">
        <v>0.0</v>
      </c>
      <c r="DE9" s="640">
        <f t="shared" si="25"/>
        <v>0</v>
      </c>
      <c r="DF9" s="640">
        <f t="shared" si="26"/>
        <v>0</v>
      </c>
    </row>
    <row r="10" hidden="1">
      <c r="A10" s="642">
        <v>6670486.0</v>
      </c>
      <c r="B10" s="643" t="s">
        <v>24482</v>
      </c>
      <c r="C10" s="644" t="s">
        <v>212</v>
      </c>
      <c r="D10" s="645">
        <v>45748.63810185185</v>
      </c>
      <c r="E10" s="645">
        <v>45748.63917824074</v>
      </c>
      <c r="F10" s="645">
        <v>45748.64028935185</v>
      </c>
      <c r="G10" s="644"/>
      <c r="H10" s="646" t="s">
        <v>24483</v>
      </c>
      <c r="I10" s="644" t="s">
        <v>24484</v>
      </c>
      <c r="J10" s="644"/>
      <c r="K10" s="647">
        <v>798000.0</v>
      </c>
      <c r="L10" s="644" t="s">
        <v>24429</v>
      </c>
      <c r="M10" s="648" t="s">
        <v>24485</v>
      </c>
      <c r="N10" s="644" t="s">
        <v>23776</v>
      </c>
      <c r="O10" s="644" t="s">
        <v>24486</v>
      </c>
      <c r="P10" s="644" t="s">
        <v>24487</v>
      </c>
      <c r="Q10" s="644" t="s">
        <v>24488</v>
      </c>
      <c r="R10" s="194"/>
      <c r="S10" s="635"/>
      <c r="T10" s="194"/>
      <c r="U10" s="194"/>
      <c r="V10" s="194"/>
      <c r="W10" s="637"/>
      <c r="X10" s="635"/>
      <c r="Y10" s="194"/>
      <c r="Z10" s="194"/>
      <c r="AA10" s="194"/>
      <c r="AB10" s="194"/>
      <c r="AC10" s="194"/>
      <c r="AD10" s="194"/>
      <c r="AE10" s="194"/>
      <c r="AF10" s="194"/>
      <c r="AG10" s="194"/>
      <c r="AH10" s="194"/>
      <c r="AI10" s="194"/>
      <c r="AJ10" s="194"/>
      <c r="AK10" s="194"/>
      <c r="AL10" s="194"/>
      <c r="AM10" s="194"/>
      <c r="AN10" s="194"/>
      <c r="AO10" s="194"/>
      <c r="AP10" s="194"/>
      <c r="AQ10" s="194"/>
      <c r="AR10" s="194"/>
      <c r="AS10" s="194"/>
      <c r="AT10" s="194"/>
      <c r="AU10" s="194"/>
      <c r="AV10" s="194"/>
      <c r="AW10" s="194"/>
      <c r="AX10" s="194"/>
      <c r="AY10" s="194"/>
      <c r="AZ10" s="194"/>
      <c r="BA10" s="194"/>
      <c r="BB10" s="194"/>
      <c r="BC10" s="194"/>
      <c r="BD10" s="194"/>
      <c r="BE10" s="194"/>
      <c r="BF10" s="194"/>
      <c r="BG10" s="194"/>
      <c r="BH10" s="194"/>
      <c r="BI10" s="194"/>
      <c r="BJ10" s="194"/>
      <c r="BK10" s="194"/>
      <c r="BL10" s="638">
        <f t="shared" si="1"/>
        <v>0</v>
      </c>
      <c r="BM10" s="194"/>
      <c r="BN10" s="194"/>
      <c r="BO10" s="639" t="s">
        <v>114</v>
      </c>
      <c r="BQ10" s="194"/>
      <c r="BR10" s="194"/>
      <c r="BS10" s="194"/>
      <c r="BT10" s="647">
        <v>798000.0</v>
      </c>
      <c r="BU10" s="194"/>
      <c r="BV10" s="640">
        <f t="shared" si="2"/>
        <v>798000</v>
      </c>
      <c r="BW10" s="640">
        <f t="shared" si="27"/>
        <v>798000</v>
      </c>
      <c r="BX10" s="641">
        <f t="shared" si="3"/>
        <v>0</v>
      </c>
      <c r="BY10" s="640">
        <f t="shared" si="4"/>
        <v>0</v>
      </c>
      <c r="BZ10" s="641">
        <v>0.0</v>
      </c>
      <c r="CA10" s="641">
        <f t="shared" si="5"/>
        <v>0</v>
      </c>
      <c r="CB10" s="640">
        <f t="shared" si="6"/>
        <v>0</v>
      </c>
      <c r="CC10" s="641">
        <v>0.0</v>
      </c>
      <c r="CD10" s="641">
        <f t="shared" si="7"/>
        <v>0</v>
      </c>
      <c r="CE10" s="640">
        <f t="shared" si="8"/>
        <v>0</v>
      </c>
      <c r="CF10" s="641">
        <v>0.0</v>
      </c>
      <c r="CG10" s="641">
        <f t="shared" si="9"/>
        <v>0</v>
      </c>
      <c r="CH10" s="640">
        <f t="shared" si="10"/>
        <v>0</v>
      </c>
      <c r="CI10" s="641">
        <v>0.0</v>
      </c>
      <c r="CJ10" s="641">
        <f t="shared" si="11"/>
        <v>0</v>
      </c>
      <c r="CK10" s="640">
        <f t="shared" si="12"/>
        <v>0</v>
      </c>
      <c r="CL10" s="641">
        <v>0.0</v>
      </c>
      <c r="CM10" s="641">
        <f t="shared" si="13"/>
        <v>0</v>
      </c>
      <c r="CN10" s="640">
        <f t="shared" si="14"/>
        <v>0</v>
      </c>
      <c r="CO10" s="641">
        <v>0.0</v>
      </c>
      <c r="CP10" s="641">
        <f t="shared" si="15"/>
        <v>0</v>
      </c>
      <c r="CQ10" s="640">
        <f t="shared" si="16"/>
        <v>0</v>
      </c>
      <c r="CR10" s="641">
        <v>0.0</v>
      </c>
      <c r="CS10" s="641">
        <f t="shared" si="17"/>
        <v>0</v>
      </c>
      <c r="CT10" s="640">
        <f t="shared" si="18"/>
        <v>0</v>
      </c>
      <c r="CU10" s="641">
        <v>0.0</v>
      </c>
      <c r="CV10" s="641">
        <f t="shared" si="19"/>
        <v>0</v>
      </c>
      <c r="CW10" s="640">
        <f t="shared" si="20"/>
        <v>0</v>
      </c>
      <c r="CX10" s="641">
        <v>0.0</v>
      </c>
      <c r="CY10" s="641">
        <f t="shared" si="21"/>
        <v>0</v>
      </c>
      <c r="CZ10" s="640">
        <f t="shared" si="22"/>
        <v>0</v>
      </c>
      <c r="DA10" s="641">
        <v>0.0</v>
      </c>
      <c r="DB10" s="641">
        <f t="shared" si="23"/>
        <v>0</v>
      </c>
      <c r="DC10" s="640">
        <f t="shared" si="24"/>
        <v>0</v>
      </c>
      <c r="DD10" s="641">
        <v>0.0</v>
      </c>
      <c r="DE10" s="640">
        <f t="shared" si="25"/>
        <v>0</v>
      </c>
      <c r="DF10" s="640">
        <f t="shared" si="26"/>
        <v>0</v>
      </c>
    </row>
    <row r="11">
      <c r="A11" s="642">
        <v>6670716.0</v>
      </c>
      <c r="B11" s="643" t="s">
        <v>22497</v>
      </c>
      <c r="C11" s="644" t="s">
        <v>212</v>
      </c>
      <c r="D11" s="645">
        <v>45748.646574074075</v>
      </c>
      <c r="E11" s="645">
        <v>45748.67631944444</v>
      </c>
      <c r="F11" s="645">
        <v>45748.67668981481</v>
      </c>
      <c r="G11" s="644"/>
      <c r="H11" s="646" t="s">
        <v>60</v>
      </c>
      <c r="I11" s="644" t="s">
        <v>22489</v>
      </c>
      <c r="J11" s="644" t="s">
        <v>21722</v>
      </c>
      <c r="K11" s="647">
        <v>798000.0</v>
      </c>
      <c r="L11" s="644" t="s">
        <v>21688</v>
      </c>
      <c r="M11" s="648" t="s">
        <v>24489</v>
      </c>
      <c r="N11" s="644" t="s">
        <v>22495</v>
      </c>
      <c r="O11" s="644" t="s">
        <v>22492</v>
      </c>
      <c r="P11" s="644" t="s">
        <v>22496</v>
      </c>
      <c r="Q11" s="644" t="s">
        <v>24490</v>
      </c>
      <c r="R11" s="194"/>
      <c r="S11" s="193">
        <v>45765.0</v>
      </c>
      <c r="T11" s="639" t="s">
        <v>24462</v>
      </c>
      <c r="U11" s="641">
        <v>598000.0</v>
      </c>
      <c r="V11" s="641">
        <v>580060.0</v>
      </c>
      <c r="W11" s="637"/>
      <c r="X11" s="194"/>
      <c r="Y11" s="194"/>
      <c r="Z11" s="194"/>
      <c r="AA11" s="194"/>
      <c r="AB11" s="194"/>
      <c r="AC11" s="194"/>
      <c r="AD11" s="194"/>
      <c r="AE11" s="194"/>
      <c r="AF11" s="194"/>
      <c r="AG11" s="194"/>
      <c r="AH11" s="194"/>
      <c r="AI11" s="194"/>
      <c r="AJ11" s="194"/>
      <c r="AK11" s="194"/>
      <c r="AL11" s="194"/>
      <c r="AM11" s="194"/>
      <c r="AN11" s="194"/>
      <c r="AO11" s="194"/>
      <c r="AP11" s="194"/>
      <c r="AQ11" s="194"/>
      <c r="AR11" s="194"/>
      <c r="AS11" s="194"/>
      <c r="AT11" s="194"/>
      <c r="AU11" s="194"/>
      <c r="AV11" s="194"/>
      <c r="AW11" s="194"/>
      <c r="AX11" s="194"/>
      <c r="AY11" s="194"/>
      <c r="AZ11" s="194"/>
      <c r="BA11" s="194"/>
      <c r="BB11" s="194"/>
      <c r="BC11" s="194"/>
      <c r="BD11" s="194"/>
      <c r="BE11" s="194"/>
      <c r="BF11" s="194"/>
      <c r="BG11" s="194"/>
      <c r="BH11" s="194"/>
      <c r="BI11" s="194"/>
      <c r="BJ11" s="194"/>
      <c r="BK11" s="194"/>
      <c r="BL11" s="638">
        <f t="shared" si="1"/>
        <v>598000</v>
      </c>
      <c r="BM11" s="194"/>
      <c r="BN11" s="194"/>
      <c r="BO11" s="194"/>
      <c r="BP11" s="194"/>
      <c r="BQ11" s="194"/>
      <c r="BR11" s="194"/>
      <c r="BS11" s="194"/>
      <c r="BT11" s="647">
        <v>798000.0</v>
      </c>
      <c r="BU11" s="194"/>
      <c r="BV11" s="640">
        <f t="shared" si="2"/>
        <v>798000</v>
      </c>
      <c r="BW11" s="641">
        <v>0.0</v>
      </c>
      <c r="BX11" s="641">
        <f t="shared" si="3"/>
        <v>66500</v>
      </c>
      <c r="BY11" s="640">
        <f t="shared" si="4"/>
        <v>731500</v>
      </c>
      <c r="BZ11" s="641">
        <v>0.0</v>
      </c>
      <c r="CA11" s="641">
        <f t="shared" si="5"/>
        <v>66500</v>
      </c>
      <c r="CB11" s="640">
        <f t="shared" si="6"/>
        <v>665000</v>
      </c>
      <c r="CC11" s="641">
        <v>0.0</v>
      </c>
      <c r="CD11" s="641">
        <f t="shared" si="7"/>
        <v>66500</v>
      </c>
      <c r="CE11" s="640">
        <f t="shared" si="8"/>
        <v>598500</v>
      </c>
      <c r="CF11" s="641">
        <v>0.0</v>
      </c>
      <c r="CG11" s="641">
        <f t="shared" si="9"/>
        <v>66500</v>
      </c>
      <c r="CH11" s="640">
        <f t="shared" si="10"/>
        <v>532000</v>
      </c>
      <c r="CI11" s="641">
        <v>0.0</v>
      </c>
      <c r="CJ11" s="641">
        <f t="shared" si="11"/>
        <v>66500</v>
      </c>
      <c r="CK11" s="640">
        <f t="shared" si="12"/>
        <v>465500</v>
      </c>
      <c r="CL11" s="641">
        <v>0.0</v>
      </c>
      <c r="CM11" s="641">
        <f t="shared" si="13"/>
        <v>66500</v>
      </c>
      <c r="CN11" s="640">
        <f t="shared" si="14"/>
        <v>399000</v>
      </c>
      <c r="CO11" s="641">
        <v>0.0</v>
      </c>
      <c r="CP11" s="641">
        <f t="shared" si="15"/>
        <v>66500</v>
      </c>
      <c r="CQ11" s="640">
        <f t="shared" si="16"/>
        <v>332500</v>
      </c>
      <c r="CR11" s="641">
        <v>0.0</v>
      </c>
      <c r="CS11" s="641">
        <f t="shared" si="17"/>
        <v>66500</v>
      </c>
      <c r="CT11" s="640">
        <f t="shared" si="18"/>
        <v>266000</v>
      </c>
      <c r="CU11" s="641">
        <v>0.0</v>
      </c>
      <c r="CV11" s="641">
        <f t="shared" si="19"/>
        <v>66500</v>
      </c>
      <c r="CW11" s="640">
        <f t="shared" si="20"/>
        <v>199500</v>
      </c>
      <c r="CX11" s="641">
        <v>0.0</v>
      </c>
      <c r="CY11" s="641">
        <f t="shared" si="21"/>
        <v>66500</v>
      </c>
      <c r="CZ11" s="640">
        <f t="shared" si="22"/>
        <v>133000</v>
      </c>
      <c r="DA11" s="641">
        <v>0.0</v>
      </c>
      <c r="DB11" s="641">
        <f t="shared" si="23"/>
        <v>66500</v>
      </c>
      <c r="DC11" s="640">
        <f t="shared" si="24"/>
        <v>66500</v>
      </c>
      <c r="DD11" s="641">
        <v>0.0</v>
      </c>
      <c r="DE11" s="640">
        <f t="shared" si="25"/>
        <v>66500</v>
      </c>
      <c r="DF11" s="640">
        <f t="shared" si="26"/>
        <v>0</v>
      </c>
    </row>
    <row r="12" hidden="1">
      <c r="A12" s="642">
        <v>6671969.0</v>
      </c>
      <c r="B12" s="643" t="s">
        <v>24491</v>
      </c>
      <c r="C12" s="644" t="s">
        <v>212</v>
      </c>
      <c r="D12" s="645">
        <v>45748.696122685185</v>
      </c>
      <c r="E12" s="645">
        <v>45748.70061342593</v>
      </c>
      <c r="F12" s="645">
        <v>45748.70079861111</v>
      </c>
      <c r="G12" s="644"/>
      <c r="H12" s="646" t="s">
        <v>1578</v>
      </c>
      <c r="I12" s="644" t="s">
        <v>24492</v>
      </c>
      <c r="J12" s="644">
        <v>36.0</v>
      </c>
      <c r="K12" s="647">
        <v>798000.0</v>
      </c>
      <c r="L12" s="644" t="s">
        <v>24429</v>
      </c>
      <c r="M12" s="648" t="s">
        <v>24493</v>
      </c>
      <c r="N12" s="644" t="s">
        <v>24494</v>
      </c>
      <c r="O12" s="644" t="s">
        <v>24495</v>
      </c>
      <c r="P12" s="644" t="s">
        <v>24496</v>
      </c>
      <c r="Q12" s="644" t="s">
        <v>24497</v>
      </c>
      <c r="R12" s="194"/>
      <c r="S12" s="635"/>
      <c r="T12" s="194"/>
      <c r="U12" s="636"/>
      <c r="V12" s="194"/>
      <c r="W12" s="637"/>
      <c r="X12" s="194"/>
      <c r="Y12" s="194"/>
      <c r="Z12" s="194"/>
      <c r="AA12" s="194"/>
      <c r="AB12" s="194"/>
      <c r="AC12" s="194"/>
      <c r="AD12" s="194"/>
      <c r="AE12" s="194"/>
      <c r="AF12" s="194"/>
      <c r="AG12" s="194"/>
      <c r="AH12" s="194"/>
      <c r="AI12" s="194"/>
      <c r="AJ12" s="194"/>
      <c r="AK12" s="194"/>
      <c r="AL12" s="194"/>
      <c r="AM12" s="194"/>
      <c r="AN12" s="194"/>
      <c r="AO12" s="194"/>
      <c r="AP12" s="194"/>
      <c r="AQ12" s="194"/>
      <c r="AR12" s="194"/>
      <c r="AS12" s="194"/>
      <c r="AT12" s="194"/>
      <c r="AU12" s="194"/>
      <c r="AV12" s="194"/>
      <c r="AW12" s="194"/>
      <c r="AX12" s="194"/>
      <c r="AY12" s="194"/>
      <c r="AZ12" s="194"/>
      <c r="BA12" s="194"/>
      <c r="BB12" s="194"/>
      <c r="BC12" s="194"/>
      <c r="BD12" s="194"/>
      <c r="BE12" s="194"/>
      <c r="BF12" s="194"/>
      <c r="BG12" s="194"/>
      <c r="BH12" s="194"/>
      <c r="BI12" s="194"/>
      <c r="BJ12" s="194"/>
      <c r="BK12" s="194"/>
      <c r="BL12" s="638">
        <f t="shared" si="1"/>
        <v>0</v>
      </c>
      <c r="BM12" s="194"/>
      <c r="BN12" s="639" t="s">
        <v>82</v>
      </c>
      <c r="BP12" s="194"/>
      <c r="BQ12" s="194"/>
      <c r="BR12" s="194"/>
      <c r="BS12" s="194"/>
      <c r="BT12" s="647">
        <v>798000.0</v>
      </c>
      <c r="BU12" s="194"/>
      <c r="BV12" s="640">
        <f t="shared" si="2"/>
        <v>798000</v>
      </c>
      <c r="BW12" s="640">
        <f>BV12</f>
        <v>798000</v>
      </c>
      <c r="BX12" s="641">
        <f t="shared" si="3"/>
        <v>0</v>
      </c>
      <c r="BY12" s="640">
        <f t="shared" si="4"/>
        <v>0</v>
      </c>
      <c r="BZ12" s="641">
        <v>0.0</v>
      </c>
      <c r="CA12" s="641">
        <f t="shared" si="5"/>
        <v>0</v>
      </c>
      <c r="CB12" s="640">
        <f t="shared" si="6"/>
        <v>0</v>
      </c>
      <c r="CC12" s="641">
        <v>0.0</v>
      </c>
      <c r="CD12" s="641">
        <f t="shared" si="7"/>
        <v>0</v>
      </c>
      <c r="CE12" s="640">
        <f t="shared" si="8"/>
        <v>0</v>
      </c>
      <c r="CF12" s="641">
        <v>0.0</v>
      </c>
      <c r="CG12" s="641">
        <f t="shared" si="9"/>
        <v>0</v>
      </c>
      <c r="CH12" s="640">
        <f t="shared" si="10"/>
        <v>0</v>
      </c>
      <c r="CI12" s="641">
        <v>0.0</v>
      </c>
      <c r="CJ12" s="641">
        <f t="shared" si="11"/>
        <v>0</v>
      </c>
      <c r="CK12" s="640">
        <f t="shared" si="12"/>
        <v>0</v>
      </c>
      <c r="CL12" s="641">
        <v>0.0</v>
      </c>
      <c r="CM12" s="641">
        <f t="shared" si="13"/>
        <v>0</v>
      </c>
      <c r="CN12" s="640">
        <f t="shared" si="14"/>
        <v>0</v>
      </c>
      <c r="CO12" s="641">
        <v>0.0</v>
      </c>
      <c r="CP12" s="641">
        <f t="shared" si="15"/>
        <v>0</v>
      </c>
      <c r="CQ12" s="640">
        <f t="shared" si="16"/>
        <v>0</v>
      </c>
      <c r="CR12" s="641">
        <v>0.0</v>
      </c>
      <c r="CS12" s="641">
        <f t="shared" si="17"/>
        <v>0</v>
      </c>
      <c r="CT12" s="640">
        <f t="shared" si="18"/>
        <v>0</v>
      </c>
      <c r="CU12" s="641">
        <v>0.0</v>
      </c>
      <c r="CV12" s="641">
        <f t="shared" si="19"/>
        <v>0</v>
      </c>
      <c r="CW12" s="640">
        <f t="shared" si="20"/>
        <v>0</v>
      </c>
      <c r="CX12" s="641">
        <v>0.0</v>
      </c>
      <c r="CY12" s="641">
        <f t="shared" si="21"/>
        <v>0</v>
      </c>
      <c r="CZ12" s="640">
        <f t="shared" si="22"/>
        <v>0</v>
      </c>
      <c r="DA12" s="641">
        <v>0.0</v>
      </c>
      <c r="DB12" s="641">
        <f t="shared" si="23"/>
        <v>0</v>
      </c>
      <c r="DC12" s="640">
        <f t="shared" si="24"/>
        <v>0</v>
      </c>
      <c r="DD12" s="641">
        <v>0.0</v>
      </c>
      <c r="DE12" s="640">
        <f t="shared" si="25"/>
        <v>0</v>
      </c>
      <c r="DF12" s="640">
        <f t="shared" si="26"/>
        <v>0</v>
      </c>
    </row>
    <row r="13" hidden="1">
      <c r="A13" s="642">
        <v>6672286.0</v>
      </c>
      <c r="B13" s="643" t="s">
        <v>24498</v>
      </c>
      <c r="C13" s="644" t="s">
        <v>212</v>
      </c>
      <c r="D13" s="645">
        <v>45748.710185185184</v>
      </c>
      <c r="E13" s="645">
        <v>45748.71177083333</v>
      </c>
      <c r="F13" s="645">
        <v>45748.71394675926</v>
      </c>
      <c r="G13" s="644"/>
      <c r="H13" s="646" t="s">
        <v>24499</v>
      </c>
      <c r="I13" s="644" t="s">
        <v>24500</v>
      </c>
      <c r="J13" s="644" t="s">
        <v>21722</v>
      </c>
      <c r="K13" s="647">
        <v>798000.0</v>
      </c>
      <c r="L13" s="644" t="s">
        <v>24429</v>
      </c>
      <c r="M13" s="648" t="s">
        <v>24501</v>
      </c>
      <c r="N13" s="644" t="s">
        <v>24502</v>
      </c>
      <c r="O13" s="644" t="s">
        <v>24503</v>
      </c>
      <c r="P13" s="644" t="s">
        <v>24504</v>
      </c>
      <c r="Q13" s="644" t="s">
        <v>24505</v>
      </c>
      <c r="R13" s="194"/>
      <c r="S13" s="193">
        <v>45765.0</v>
      </c>
      <c r="T13" s="639" t="s">
        <v>24462</v>
      </c>
      <c r="U13" s="641">
        <v>798000.0</v>
      </c>
      <c r="V13" s="641">
        <v>774060.0</v>
      </c>
      <c r="W13" s="637"/>
      <c r="X13" s="635"/>
      <c r="Y13" s="194"/>
      <c r="Z13" s="194"/>
      <c r="AA13" s="194"/>
      <c r="AB13" s="194"/>
      <c r="AC13" s="635"/>
      <c r="AD13" s="194"/>
      <c r="AE13" s="194"/>
      <c r="AF13" s="194"/>
      <c r="AG13" s="194"/>
      <c r="AH13" s="194"/>
      <c r="AI13" s="194"/>
      <c r="AJ13" s="194"/>
      <c r="AK13" s="194"/>
      <c r="AL13" s="194"/>
      <c r="AM13" s="194"/>
      <c r="AN13" s="194"/>
      <c r="AO13" s="194"/>
      <c r="AP13" s="194"/>
      <c r="AQ13" s="194"/>
      <c r="AR13" s="194"/>
      <c r="AS13" s="194"/>
      <c r="AT13" s="194"/>
      <c r="AU13" s="194"/>
      <c r="AV13" s="194"/>
      <c r="AW13" s="194"/>
      <c r="AX13" s="194"/>
      <c r="AY13" s="194"/>
      <c r="AZ13" s="194"/>
      <c r="BA13" s="194"/>
      <c r="BB13" s="194"/>
      <c r="BC13" s="194"/>
      <c r="BD13" s="194"/>
      <c r="BE13" s="194"/>
      <c r="BF13" s="194"/>
      <c r="BG13" s="194"/>
      <c r="BH13" s="194"/>
      <c r="BI13" s="194"/>
      <c r="BJ13" s="194"/>
      <c r="BK13" s="194"/>
      <c r="BL13" s="638">
        <f t="shared" si="1"/>
        <v>798000</v>
      </c>
      <c r="BM13" s="194"/>
      <c r="BN13" s="194"/>
      <c r="BO13" s="194"/>
      <c r="BP13" s="194"/>
      <c r="BQ13" s="194"/>
      <c r="BR13" s="194"/>
      <c r="BS13" s="194"/>
      <c r="BT13" s="647">
        <v>798000.0</v>
      </c>
      <c r="BU13" s="194"/>
      <c r="BV13" s="640">
        <f t="shared" si="2"/>
        <v>798000</v>
      </c>
      <c r="BW13" s="641">
        <v>0.0</v>
      </c>
      <c r="BX13" s="641">
        <f t="shared" si="3"/>
        <v>66500</v>
      </c>
      <c r="BY13" s="640">
        <f t="shared" si="4"/>
        <v>731500</v>
      </c>
      <c r="BZ13" s="641">
        <v>0.0</v>
      </c>
      <c r="CA13" s="641">
        <f t="shared" si="5"/>
        <v>66500</v>
      </c>
      <c r="CB13" s="640">
        <f t="shared" si="6"/>
        <v>665000</v>
      </c>
      <c r="CC13" s="641">
        <v>0.0</v>
      </c>
      <c r="CD13" s="641">
        <f t="shared" si="7"/>
        <v>66500</v>
      </c>
      <c r="CE13" s="640">
        <f t="shared" si="8"/>
        <v>598500</v>
      </c>
      <c r="CF13" s="641">
        <v>0.0</v>
      </c>
      <c r="CG13" s="641">
        <f t="shared" si="9"/>
        <v>66500</v>
      </c>
      <c r="CH13" s="640">
        <f t="shared" si="10"/>
        <v>532000</v>
      </c>
      <c r="CI13" s="641">
        <v>0.0</v>
      </c>
      <c r="CJ13" s="641">
        <f t="shared" si="11"/>
        <v>66500</v>
      </c>
      <c r="CK13" s="640">
        <f t="shared" si="12"/>
        <v>465500</v>
      </c>
      <c r="CL13" s="641">
        <v>0.0</v>
      </c>
      <c r="CM13" s="641">
        <f t="shared" si="13"/>
        <v>66500</v>
      </c>
      <c r="CN13" s="640">
        <f t="shared" si="14"/>
        <v>399000</v>
      </c>
      <c r="CO13" s="641">
        <v>0.0</v>
      </c>
      <c r="CP13" s="641">
        <f t="shared" si="15"/>
        <v>66500</v>
      </c>
      <c r="CQ13" s="640">
        <f t="shared" si="16"/>
        <v>332500</v>
      </c>
      <c r="CR13" s="641">
        <v>0.0</v>
      </c>
      <c r="CS13" s="641">
        <f t="shared" si="17"/>
        <v>66500</v>
      </c>
      <c r="CT13" s="640">
        <f t="shared" si="18"/>
        <v>266000</v>
      </c>
      <c r="CU13" s="641">
        <v>0.0</v>
      </c>
      <c r="CV13" s="641">
        <f t="shared" si="19"/>
        <v>66500</v>
      </c>
      <c r="CW13" s="640">
        <f t="shared" si="20"/>
        <v>199500</v>
      </c>
      <c r="CX13" s="641">
        <v>0.0</v>
      </c>
      <c r="CY13" s="641">
        <f t="shared" si="21"/>
        <v>66500</v>
      </c>
      <c r="CZ13" s="640">
        <f t="shared" si="22"/>
        <v>133000</v>
      </c>
      <c r="DA13" s="641">
        <v>0.0</v>
      </c>
      <c r="DB13" s="641">
        <f t="shared" si="23"/>
        <v>66500</v>
      </c>
      <c r="DC13" s="640">
        <f t="shared" si="24"/>
        <v>66500</v>
      </c>
      <c r="DD13" s="641">
        <v>0.0</v>
      </c>
      <c r="DE13" s="640">
        <f t="shared" si="25"/>
        <v>66500</v>
      </c>
      <c r="DF13" s="640">
        <f t="shared" si="26"/>
        <v>0</v>
      </c>
    </row>
    <row r="14" hidden="1">
      <c r="A14" s="642">
        <v>6672491.0</v>
      </c>
      <c r="B14" s="643" t="s">
        <v>24506</v>
      </c>
      <c r="C14" s="644" t="s">
        <v>212</v>
      </c>
      <c r="D14" s="645">
        <v>45748.714641203704</v>
      </c>
      <c r="E14" s="645">
        <v>45748.73741898148</v>
      </c>
      <c r="F14" s="645">
        <v>45748.73811342593</v>
      </c>
      <c r="G14" s="644"/>
      <c r="H14" s="646" t="s">
        <v>1497</v>
      </c>
      <c r="I14" s="644" t="s">
        <v>24507</v>
      </c>
      <c r="J14" s="644">
        <v>36.0</v>
      </c>
      <c r="K14" s="647">
        <v>798000.0</v>
      </c>
      <c r="L14" s="644" t="s">
        <v>24429</v>
      </c>
      <c r="M14" s="648" t="s">
        <v>24508</v>
      </c>
      <c r="N14" s="644" t="s">
        <v>23420</v>
      </c>
      <c r="O14" s="644" t="s">
        <v>24507</v>
      </c>
      <c r="P14" s="644" t="s">
        <v>24509</v>
      </c>
      <c r="Q14" s="644" t="s">
        <v>24510</v>
      </c>
      <c r="R14" s="194"/>
      <c r="S14" s="193">
        <v>45765.0</v>
      </c>
      <c r="T14" s="639" t="s">
        <v>24462</v>
      </c>
      <c r="U14" s="641">
        <v>798000.0</v>
      </c>
      <c r="V14" s="641">
        <v>774060.0</v>
      </c>
      <c r="W14" s="637"/>
      <c r="X14" s="635"/>
      <c r="Y14" s="194"/>
      <c r="Z14" s="194"/>
      <c r="AA14" s="194"/>
      <c r="AB14" s="194"/>
      <c r="AC14" s="194"/>
      <c r="AD14" s="194"/>
      <c r="AE14" s="194"/>
      <c r="AF14" s="194"/>
      <c r="AG14" s="194"/>
      <c r="AH14" s="194"/>
      <c r="AI14" s="194"/>
      <c r="AJ14" s="194"/>
      <c r="AK14" s="194"/>
      <c r="AL14" s="194"/>
      <c r="AM14" s="194"/>
      <c r="AN14" s="194"/>
      <c r="AO14" s="194"/>
      <c r="AP14" s="194"/>
      <c r="AQ14" s="194"/>
      <c r="AR14" s="194"/>
      <c r="AS14" s="194"/>
      <c r="AT14" s="194"/>
      <c r="AU14" s="194"/>
      <c r="AV14" s="194"/>
      <c r="AW14" s="194"/>
      <c r="AX14" s="194"/>
      <c r="AY14" s="194"/>
      <c r="AZ14" s="194"/>
      <c r="BA14" s="194"/>
      <c r="BB14" s="194"/>
      <c r="BC14" s="194"/>
      <c r="BD14" s="194"/>
      <c r="BE14" s="194"/>
      <c r="BF14" s="194"/>
      <c r="BG14" s="194"/>
      <c r="BH14" s="194"/>
      <c r="BI14" s="194"/>
      <c r="BJ14" s="194"/>
      <c r="BK14" s="194"/>
      <c r="BL14" s="638">
        <f t="shared" si="1"/>
        <v>798000</v>
      </c>
      <c r="BM14" s="194"/>
      <c r="BN14" s="194"/>
      <c r="BO14" s="194"/>
      <c r="BP14" s="194"/>
      <c r="BQ14" s="194"/>
      <c r="BR14" s="194"/>
      <c r="BS14" s="194"/>
      <c r="BT14" s="647">
        <v>798000.0</v>
      </c>
      <c r="BU14" s="194"/>
      <c r="BV14" s="640">
        <f t="shared" si="2"/>
        <v>798000</v>
      </c>
      <c r="BW14" s="641">
        <v>0.0</v>
      </c>
      <c r="BX14" s="641">
        <f t="shared" si="3"/>
        <v>66500</v>
      </c>
      <c r="BY14" s="640">
        <f t="shared" si="4"/>
        <v>731500</v>
      </c>
      <c r="BZ14" s="641">
        <v>0.0</v>
      </c>
      <c r="CA14" s="641">
        <f t="shared" si="5"/>
        <v>66500</v>
      </c>
      <c r="CB14" s="640">
        <f t="shared" si="6"/>
        <v>665000</v>
      </c>
      <c r="CC14" s="641">
        <v>0.0</v>
      </c>
      <c r="CD14" s="641">
        <f t="shared" si="7"/>
        <v>66500</v>
      </c>
      <c r="CE14" s="640">
        <f t="shared" si="8"/>
        <v>598500</v>
      </c>
      <c r="CF14" s="641">
        <v>0.0</v>
      </c>
      <c r="CG14" s="641">
        <f t="shared" si="9"/>
        <v>66500</v>
      </c>
      <c r="CH14" s="640">
        <f t="shared" si="10"/>
        <v>532000</v>
      </c>
      <c r="CI14" s="641">
        <v>0.0</v>
      </c>
      <c r="CJ14" s="641">
        <f t="shared" si="11"/>
        <v>66500</v>
      </c>
      <c r="CK14" s="640">
        <f t="shared" si="12"/>
        <v>465500</v>
      </c>
      <c r="CL14" s="641">
        <v>0.0</v>
      </c>
      <c r="CM14" s="641">
        <f t="shared" si="13"/>
        <v>66500</v>
      </c>
      <c r="CN14" s="640">
        <f t="shared" si="14"/>
        <v>399000</v>
      </c>
      <c r="CO14" s="641">
        <v>0.0</v>
      </c>
      <c r="CP14" s="641">
        <f t="shared" si="15"/>
        <v>66500</v>
      </c>
      <c r="CQ14" s="640">
        <f t="shared" si="16"/>
        <v>332500</v>
      </c>
      <c r="CR14" s="641">
        <v>0.0</v>
      </c>
      <c r="CS14" s="641">
        <f t="shared" si="17"/>
        <v>66500</v>
      </c>
      <c r="CT14" s="640">
        <f t="shared" si="18"/>
        <v>266000</v>
      </c>
      <c r="CU14" s="641">
        <v>0.0</v>
      </c>
      <c r="CV14" s="641">
        <f t="shared" si="19"/>
        <v>66500</v>
      </c>
      <c r="CW14" s="640">
        <f t="shared" si="20"/>
        <v>199500</v>
      </c>
      <c r="CX14" s="641">
        <v>0.0</v>
      </c>
      <c r="CY14" s="641">
        <f t="shared" si="21"/>
        <v>66500</v>
      </c>
      <c r="CZ14" s="640">
        <f t="shared" si="22"/>
        <v>133000</v>
      </c>
      <c r="DA14" s="641">
        <v>0.0</v>
      </c>
      <c r="DB14" s="641">
        <f t="shared" si="23"/>
        <v>66500</v>
      </c>
      <c r="DC14" s="640">
        <f t="shared" si="24"/>
        <v>66500</v>
      </c>
      <c r="DD14" s="641">
        <v>0.0</v>
      </c>
      <c r="DE14" s="640">
        <f t="shared" si="25"/>
        <v>66500</v>
      </c>
      <c r="DF14" s="640">
        <f t="shared" si="26"/>
        <v>0</v>
      </c>
    </row>
    <row r="15" hidden="1">
      <c r="A15" s="642">
        <v>6674919.0</v>
      </c>
      <c r="B15" s="643" t="s">
        <v>24511</v>
      </c>
      <c r="C15" s="644" t="s">
        <v>212</v>
      </c>
      <c r="D15" s="645">
        <v>45748.85865740741</v>
      </c>
      <c r="E15" s="645">
        <v>45748.85996527778</v>
      </c>
      <c r="F15" s="645">
        <v>45748.86040509259</v>
      </c>
      <c r="G15" s="644"/>
      <c r="H15" s="646" t="s">
        <v>430</v>
      </c>
      <c r="I15" s="644" t="s">
        <v>24512</v>
      </c>
      <c r="J15" s="644"/>
      <c r="K15" s="647">
        <v>1950000.0</v>
      </c>
      <c r="L15" s="644" t="s">
        <v>24437</v>
      </c>
      <c r="M15" s="648" t="s">
        <v>24513</v>
      </c>
      <c r="N15" s="644" t="s">
        <v>24514</v>
      </c>
      <c r="O15" s="644" t="s">
        <v>24515</v>
      </c>
      <c r="P15" s="644" t="s">
        <v>24516</v>
      </c>
      <c r="Q15" s="644" t="s">
        <v>24517</v>
      </c>
      <c r="R15" s="194"/>
      <c r="S15" s="193">
        <v>45758.0</v>
      </c>
      <c r="T15" s="639" t="s">
        <v>24518</v>
      </c>
      <c r="U15" s="641">
        <v>1950000.0</v>
      </c>
      <c r="V15" s="641">
        <v>1950000.0</v>
      </c>
      <c r="W15" s="637"/>
      <c r="X15" s="635"/>
      <c r="Y15" s="194"/>
      <c r="Z15" s="194"/>
      <c r="AA15" s="194"/>
      <c r="AB15" s="194"/>
      <c r="AC15" s="194"/>
      <c r="AD15" s="194"/>
      <c r="AE15" s="194"/>
      <c r="AF15" s="194"/>
      <c r="AG15" s="194"/>
      <c r="AH15" s="194"/>
      <c r="AI15" s="194"/>
      <c r="AJ15" s="194"/>
      <c r="AK15" s="194"/>
      <c r="AL15" s="194"/>
      <c r="AM15" s="194"/>
      <c r="AN15" s="194"/>
      <c r="AO15" s="194"/>
      <c r="AP15" s="194"/>
      <c r="AQ15" s="194"/>
      <c r="AR15" s="194"/>
      <c r="AS15" s="194"/>
      <c r="AT15" s="194"/>
      <c r="AU15" s="194"/>
      <c r="AV15" s="194"/>
      <c r="AW15" s="194"/>
      <c r="AX15" s="194"/>
      <c r="AY15" s="194"/>
      <c r="AZ15" s="194"/>
      <c r="BA15" s="194"/>
      <c r="BB15" s="194"/>
      <c r="BC15" s="194"/>
      <c r="BD15" s="194"/>
      <c r="BE15" s="194"/>
      <c r="BF15" s="194"/>
      <c r="BG15" s="194"/>
      <c r="BH15" s="194"/>
      <c r="BI15" s="194"/>
      <c r="BJ15" s="194"/>
      <c r="BK15" s="194"/>
      <c r="BL15" s="638">
        <f t="shared" si="1"/>
        <v>1950000</v>
      </c>
      <c r="BM15" s="194"/>
      <c r="BN15" s="194"/>
      <c r="BO15" s="194"/>
      <c r="BP15" s="194"/>
      <c r="BQ15" s="194"/>
      <c r="BR15" s="194"/>
      <c r="BS15" s="194"/>
      <c r="BT15" s="647">
        <v>1950000.0</v>
      </c>
      <c r="BU15" s="194"/>
      <c r="BV15" s="640">
        <f t="shared" si="2"/>
        <v>1950000</v>
      </c>
      <c r="BW15" s="641">
        <v>0.0</v>
      </c>
      <c r="BX15" s="641">
        <f t="shared" si="3"/>
        <v>162500</v>
      </c>
      <c r="BY15" s="640">
        <f t="shared" si="4"/>
        <v>1787500</v>
      </c>
      <c r="BZ15" s="641">
        <v>0.0</v>
      </c>
      <c r="CA15" s="641">
        <f t="shared" si="5"/>
        <v>162500</v>
      </c>
      <c r="CB15" s="640">
        <f t="shared" si="6"/>
        <v>1625000</v>
      </c>
      <c r="CC15" s="641">
        <v>0.0</v>
      </c>
      <c r="CD15" s="641">
        <f t="shared" si="7"/>
        <v>162500</v>
      </c>
      <c r="CE15" s="640">
        <f t="shared" si="8"/>
        <v>1462500</v>
      </c>
      <c r="CF15" s="641">
        <v>0.0</v>
      </c>
      <c r="CG15" s="641">
        <f t="shared" si="9"/>
        <v>162500</v>
      </c>
      <c r="CH15" s="640">
        <f t="shared" si="10"/>
        <v>1300000</v>
      </c>
      <c r="CI15" s="641">
        <v>0.0</v>
      </c>
      <c r="CJ15" s="641">
        <f t="shared" si="11"/>
        <v>162500</v>
      </c>
      <c r="CK15" s="640">
        <f t="shared" si="12"/>
        <v>1137500</v>
      </c>
      <c r="CL15" s="641">
        <v>0.0</v>
      </c>
      <c r="CM15" s="641">
        <f t="shared" si="13"/>
        <v>162500</v>
      </c>
      <c r="CN15" s="640">
        <f t="shared" si="14"/>
        <v>975000</v>
      </c>
      <c r="CO15" s="641">
        <v>0.0</v>
      </c>
      <c r="CP15" s="641">
        <f t="shared" si="15"/>
        <v>162500</v>
      </c>
      <c r="CQ15" s="640">
        <f t="shared" si="16"/>
        <v>812500</v>
      </c>
      <c r="CR15" s="641">
        <v>0.0</v>
      </c>
      <c r="CS15" s="641">
        <f t="shared" si="17"/>
        <v>162500</v>
      </c>
      <c r="CT15" s="640">
        <f t="shared" si="18"/>
        <v>650000</v>
      </c>
      <c r="CU15" s="641">
        <v>0.0</v>
      </c>
      <c r="CV15" s="641">
        <f t="shared" si="19"/>
        <v>162500</v>
      </c>
      <c r="CW15" s="640">
        <f t="shared" si="20"/>
        <v>487500</v>
      </c>
      <c r="CX15" s="641">
        <v>0.0</v>
      </c>
      <c r="CY15" s="641">
        <f t="shared" si="21"/>
        <v>162500</v>
      </c>
      <c r="CZ15" s="640">
        <f t="shared" si="22"/>
        <v>325000</v>
      </c>
      <c r="DA15" s="641">
        <v>0.0</v>
      </c>
      <c r="DB15" s="641">
        <f t="shared" si="23"/>
        <v>162500</v>
      </c>
      <c r="DC15" s="640">
        <f t="shared" si="24"/>
        <v>162500</v>
      </c>
      <c r="DD15" s="641">
        <v>0.0</v>
      </c>
      <c r="DE15" s="640">
        <f t="shared" si="25"/>
        <v>162500</v>
      </c>
      <c r="DF15" s="640">
        <f t="shared" si="26"/>
        <v>0</v>
      </c>
    </row>
    <row r="16" hidden="1">
      <c r="A16" s="642">
        <v>6675975.0</v>
      </c>
      <c r="B16" s="643" t="s">
        <v>24519</v>
      </c>
      <c r="C16" s="644" t="s">
        <v>212</v>
      </c>
      <c r="D16" s="645">
        <v>45748.925104166665</v>
      </c>
      <c r="E16" s="645">
        <v>45748.94158564815</v>
      </c>
      <c r="F16" s="645">
        <v>45748.94260416667</v>
      </c>
      <c r="G16" s="644"/>
      <c r="H16" s="646" t="s">
        <v>1497</v>
      </c>
      <c r="I16" s="644" t="s">
        <v>24520</v>
      </c>
      <c r="J16" s="644">
        <v>36.0</v>
      </c>
      <c r="K16" s="647">
        <v>798000.0</v>
      </c>
      <c r="L16" s="644" t="s">
        <v>24429</v>
      </c>
      <c r="M16" s="648" t="s">
        <v>24521</v>
      </c>
      <c r="N16" s="644" t="s">
        <v>24522</v>
      </c>
      <c r="O16" s="644" t="s">
        <v>24523</v>
      </c>
      <c r="P16" s="644" t="s">
        <v>24524</v>
      </c>
      <c r="Q16" s="644" t="s">
        <v>24525</v>
      </c>
      <c r="R16" s="194"/>
      <c r="S16" s="635"/>
      <c r="T16" s="194"/>
      <c r="U16" s="636"/>
      <c r="V16" s="194"/>
      <c r="W16" s="637"/>
      <c r="X16" s="194"/>
      <c r="Y16" s="194"/>
      <c r="Z16" s="194"/>
      <c r="AA16" s="194"/>
      <c r="AB16" s="194"/>
      <c r="AC16" s="194"/>
      <c r="AD16" s="194"/>
      <c r="AE16" s="194"/>
      <c r="AF16" s="194"/>
      <c r="AG16" s="194"/>
      <c r="AH16" s="194"/>
      <c r="AI16" s="194"/>
      <c r="AJ16" s="194"/>
      <c r="AK16" s="194"/>
      <c r="AL16" s="194"/>
      <c r="AM16" s="194"/>
      <c r="AN16" s="194"/>
      <c r="AO16" s="194"/>
      <c r="AP16" s="194"/>
      <c r="AQ16" s="194"/>
      <c r="AR16" s="194"/>
      <c r="AS16" s="194"/>
      <c r="AT16" s="194"/>
      <c r="AU16" s="194"/>
      <c r="AV16" s="194"/>
      <c r="AW16" s="194"/>
      <c r="AX16" s="194"/>
      <c r="AY16" s="194"/>
      <c r="AZ16" s="194"/>
      <c r="BA16" s="194"/>
      <c r="BB16" s="194"/>
      <c r="BC16" s="194"/>
      <c r="BD16" s="194"/>
      <c r="BE16" s="194"/>
      <c r="BF16" s="194"/>
      <c r="BG16" s="194"/>
      <c r="BH16" s="194"/>
      <c r="BI16" s="194"/>
      <c r="BJ16" s="194"/>
      <c r="BK16" s="194"/>
      <c r="BL16" s="638">
        <f t="shared" si="1"/>
        <v>0</v>
      </c>
      <c r="BM16" s="194"/>
      <c r="BN16" s="194"/>
      <c r="BO16" s="194"/>
      <c r="BP16" s="194"/>
      <c r="BQ16" s="194"/>
      <c r="BR16" s="194" t="s">
        <v>16</v>
      </c>
      <c r="BS16" s="194"/>
      <c r="BT16" s="647">
        <v>798000.0</v>
      </c>
      <c r="BU16" s="194"/>
      <c r="BV16" s="640">
        <f t="shared" si="2"/>
        <v>798000</v>
      </c>
      <c r="BW16" s="641">
        <v>0.0</v>
      </c>
      <c r="BX16" s="641">
        <f t="shared" si="3"/>
        <v>66500</v>
      </c>
      <c r="BY16" s="640">
        <f t="shared" si="4"/>
        <v>731500</v>
      </c>
      <c r="BZ16" s="641">
        <v>0.0</v>
      </c>
      <c r="CA16" s="641">
        <f t="shared" si="5"/>
        <v>66500</v>
      </c>
      <c r="CB16" s="640">
        <f t="shared" si="6"/>
        <v>665000</v>
      </c>
      <c r="CC16" s="641">
        <v>0.0</v>
      </c>
      <c r="CD16" s="641">
        <f t="shared" si="7"/>
        <v>66500</v>
      </c>
      <c r="CE16" s="640">
        <f t="shared" si="8"/>
        <v>598500</v>
      </c>
      <c r="CF16" s="641">
        <v>0.0</v>
      </c>
      <c r="CG16" s="641">
        <f t="shared" si="9"/>
        <v>66500</v>
      </c>
      <c r="CH16" s="640">
        <f t="shared" si="10"/>
        <v>532000</v>
      </c>
      <c r="CI16" s="641">
        <v>0.0</v>
      </c>
      <c r="CJ16" s="641">
        <f t="shared" si="11"/>
        <v>66500</v>
      </c>
      <c r="CK16" s="640">
        <f t="shared" si="12"/>
        <v>465500</v>
      </c>
      <c r="CL16" s="641">
        <v>0.0</v>
      </c>
      <c r="CM16" s="641">
        <f t="shared" si="13"/>
        <v>66500</v>
      </c>
      <c r="CN16" s="640">
        <f t="shared" si="14"/>
        <v>399000</v>
      </c>
      <c r="CO16" s="641">
        <v>0.0</v>
      </c>
      <c r="CP16" s="641">
        <f t="shared" si="15"/>
        <v>66500</v>
      </c>
      <c r="CQ16" s="640">
        <f t="shared" si="16"/>
        <v>332500</v>
      </c>
      <c r="CR16" s="641">
        <v>0.0</v>
      </c>
      <c r="CS16" s="641">
        <f t="shared" si="17"/>
        <v>66500</v>
      </c>
      <c r="CT16" s="640">
        <f t="shared" si="18"/>
        <v>266000</v>
      </c>
      <c r="CU16" s="641">
        <v>0.0</v>
      </c>
      <c r="CV16" s="641">
        <f t="shared" si="19"/>
        <v>66500</v>
      </c>
      <c r="CW16" s="640">
        <f t="shared" si="20"/>
        <v>199500</v>
      </c>
      <c r="CX16" s="641">
        <v>0.0</v>
      </c>
      <c r="CY16" s="641">
        <f t="shared" si="21"/>
        <v>66500</v>
      </c>
      <c r="CZ16" s="640">
        <f t="shared" si="22"/>
        <v>133000</v>
      </c>
      <c r="DA16" s="641">
        <v>0.0</v>
      </c>
      <c r="DB16" s="641">
        <f t="shared" si="23"/>
        <v>66500</v>
      </c>
      <c r="DC16" s="640">
        <f t="shared" si="24"/>
        <v>66500</v>
      </c>
      <c r="DD16" s="641">
        <v>0.0</v>
      </c>
      <c r="DE16" s="640">
        <f t="shared" si="25"/>
        <v>66500</v>
      </c>
      <c r="DF16" s="640">
        <f t="shared" si="26"/>
        <v>0</v>
      </c>
    </row>
    <row r="17" hidden="1">
      <c r="A17" s="642">
        <v>6676015.0</v>
      </c>
      <c r="B17" s="643" t="s">
        <v>24526</v>
      </c>
      <c r="C17" s="644" t="s">
        <v>212</v>
      </c>
      <c r="D17" s="645">
        <v>45748.93004629629</v>
      </c>
      <c r="E17" s="645">
        <v>45748.93174768519</v>
      </c>
      <c r="F17" s="645">
        <v>45748.93561342593</v>
      </c>
      <c r="G17" s="644"/>
      <c r="H17" s="646" t="s">
        <v>151</v>
      </c>
      <c r="I17" s="644" t="s">
        <v>24527</v>
      </c>
      <c r="J17" s="644" t="s">
        <v>21722</v>
      </c>
      <c r="K17" s="647">
        <v>798000.0</v>
      </c>
      <c r="L17" s="644" t="s">
        <v>24429</v>
      </c>
      <c r="M17" s="648" t="s">
        <v>24528</v>
      </c>
      <c r="N17" s="644" t="s">
        <v>24529</v>
      </c>
      <c r="O17" s="644" t="s">
        <v>24529</v>
      </c>
      <c r="P17" s="644" t="s">
        <v>24530</v>
      </c>
      <c r="Q17" s="644" t="s">
        <v>24531</v>
      </c>
      <c r="R17" s="194"/>
      <c r="S17" s="193">
        <v>45765.0</v>
      </c>
      <c r="T17" s="639" t="s">
        <v>24462</v>
      </c>
      <c r="U17" s="641">
        <v>798000.0</v>
      </c>
      <c r="V17" s="641">
        <v>774060.0</v>
      </c>
      <c r="W17" s="637"/>
      <c r="X17" s="194"/>
      <c r="Y17" s="194"/>
      <c r="Z17" s="194"/>
      <c r="AA17" s="194"/>
      <c r="AB17" s="194"/>
      <c r="AC17" s="194"/>
      <c r="AD17" s="194"/>
      <c r="AE17" s="194"/>
      <c r="AF17" s="194"/>
      <c r="AG17" s="194"/>
      <c r="AH17" s="194"/>
      <c r="AI17" s="194"/>
      <c r="AJ17" s="194"/>
      <c r="AK17" s="194"/>
      <c r="AL17" s="194"/>
      <c r="AM17" s="194"/>
      <c r="AN17" s="194"/>
      <c r="AO17" s="194"/>
      <c r="AP17" s="194"/>
      <c r="AQ17" s="194"/>
      <c r="AR17" s="194"/>
      <c r="AS17" s="194"/>
      <c r="AT17" s="194"/>
      <c r="AU17" s="194"/>
      <c r="AV17" s="194"/>
      <c r="AW17" s="194"/>
      <c r="AX17" s="194"/>
      <c r="AY17" s="194"/>
      <c r="AZ17" s="194"/>
      <c r="BA17" s="194"/>
      <c r="BB17" s="194"/>
      <c r="BC17" s="194"/>
      <c r="BD17" s="194"/>
      <c r="BE17" s="194"/>
      <c r="BF17" s="194"/>
      <c r="BG17" s="194"/>
      <c r="BH17" s="194"/>
      <c r="BI17" s="194"/>
      <c r="BJ17" s="194"/>
      <c r="BK17" s="194"/>
      <c r="BL17" s="638">
        <f t="shared" si="1"/>
        <v>798000</v>
      </c>
      <c r="BM17" s="194"/>
      <c r="BN17" s="194"/>
      <c r="BO17" s="194"/>
      <c r="BP17" s="194"/>
      <c r="BQ17" s="194"/>
      <c r="BR17" s="194"/>
      <c r="BS17" s="194"/>
      <c r="BT17" s="647">
        <v>798000.0</v>
      </c>
      <c r="BU17" s="194"/>
      <c r="BV17" s="640">
        <f t="shared" si="2"/>
        <v>798000</v>
      </c>
      <c r="BW17" s="641">
        <v>0.0</v>
      </c>
      <c r="BX17" s="641">
        <f t="shared" si="3"/>
        <v>66500</v>
      </c>
      <c r="BY17" s="640">
        <f t="shared" si="4"/>
        <v>731500</v>
      </c>
      <c r="BZ17" s="641">
        <v>0.0</v>
      </c>
      <c r="CA17" s="641">
        <f t="shared" si="5"/>
        <v>66500</v>
      </c>
      <c r="CB17" s="640">
        <f t="shared" si="6"/>
        <v>665000</v>
      </c>
      <c r="CC17" s="641">
        <v>0.0</v>
      </c>
      <c r="CD17" s="641">
        <f t="shared" si="7"/>
        <v>66500</v>
      </c>
      <c r="CE17" s="640">
        <f t="shared" si="8"/>
        <v>598500</v>
      </c>
      <c r="CF17" s="641">
        <v>0.0</v>
      </c>
      <c r="CG17" s="641">
        <f t="shared" si="9"/>
        <v>66500</v>
      </c>
      <c r="CH17" s="640">
        <f t="shared" si="10"/>
        <v>532000</v>
      </c>
      <c r="CI17" s="641">
        <v>0.0</v>
      </c>
      <c r="CJ17" s="641">
        <f t="shared" si="11"/>
        <v>66500</v>
      </c>
      <c r="CK17" s="640">
        <f t="shared" si="12"/>
        <v>465500</v>
      </c>
      <c r="CL17" s="641">
        <v>0.0</v>
      </c>
      <c r="CM17" s="641">
        <f t="shared" si="13"/>
        <v>66500</v>
      </c>
      <c r="CN17" s="640">
        <f t="shared" si="14"/>
        <v>399000</v>
      </c>
      <c r="CO17" s="641">
        <v>0.0</v>
      </c>
      <c r="CP17" s="641">
        <f t="shared" si="15"/>
        <v>66500</v>
      </c>
      <c r="CQ17" s="640">
        <f t="shared" si="16"/>
        <v>332500</v>
      </c>
      <c r="CR17" s="641">
        <v>0.0</v>
      </c>
      <c r="CS17" s="641">
        <f t="shared" si="17"/>
        <v>66500</v>
      </c>
      <c r="CT17" s="640">
        <f t="shared" si="18"/>
        <v>266000</v>
      </c>
      <c r="CU17" s="641">
        <v>0.0</v>
      </c>
      <c r="CV17" s="641">
        <f t="shared" si="19"/>
        <v>66500</v>
      </c>
      <c r="CW17" s="640">
        <f t="shared" si="20"/>
        <v>199500</v>
      </c>
      <c r="CX17" s="641">
        <v>0.0</v>
      </c>
      <c r="CY17" s="641">
        <f t="shared" si="21"/>
        <v>66500</v>
      </c>
      <c r="CZ17" s="640">
        <f t="shared" si="22"/>
        <v>133000</v>
      </c>
      <c r="DA17" s="641">
        <v>0.0</v>
      </c>
      <c r="DB17" s="641">
        <f t="shared" si="23"/>
        <v>66500</v>
      </c>
      <c r="DC17" s="640">
        <f t="shared" si="24"/>
        <v>66500</v>
      </c>
      <c r="DD17" s="641">
        <v>0.0</v>
      </c>
      <c r="DE17" s="640">
        <f t="shared" si="25"/>
        <v>66500</v>
      </c>
      <c r="DF17" s="640">
        <f t="shared" si="26"/>
        <v>0</v>
      </c>
    </row>
    <row r="18" hidden="1">
      <c r="A18" s="642">
        <v>6680358.0</v>
      </c>
      <c r="B18" s="643" t="s">
        <v>24532</v>
      </c>
      <c r="C18" s="644" t="s">
        <v>212</v>
      </c>
      <c r="D18" s="645">
        <v>45749.521469907406</v>
      </c>
      <c r="E18" s="645">
        <v>45749.524189814816</v>
      </c>
      <c r="F18" s="645">
        <v>45749.52443287037</v>
      </c>
      <c r="G18" s="644"/>
      <c r="H18" s="646" t="s">
        <v>1439</v>
      </c>
      <c r="I18" s="644" t="s">
        <v>24533</v>
      </c>
      <c r="J18" s="644">
        <v>60.0</v>
      </c>
      <c r="K18" s="647">
        <v>798000.0</v>
      </c>
      <c r="L18" s="644" t="s">
        <v>24429</v>
      </c>
      <c r="M18" s="648" t="s">
        <v>24534</v>
      </c>
      <c r="N18" s="644" t="s">
        <v>23536</v>
      </c>
      <c r="O18" s="644" t="s">
        <v>24535</v>
      </c>
      <c r="P18" s="644" t="s">
        <v>24536</v>
      </c>
      <c r="Q18" s="644" t="s">
        <v>24537</v>
      </c>
      <c r="R18" s="194"/>
      <c r="S18" s="635"/>
      <c r="T18" s="194"/>
      <c r="U18" s="636"/>
      <c r="V18" s="194"/>
      <c r="W18" s="637"/>
      <c r="X18" s="194"/>
      <c r="Y18" s="194"/>
      <c r="Z18" s="194"/>
      <c r="AA18" s="194"/>
      <c r="AB18" s="194"/>
      <c r="AC18" s="194"/>
      <c r="AD18" s="194"/>
      <c r="AE18" s="194"/>
      <c r="AF18" s="194"/>
      <c r="AG18" s="194"/>
      <c r="AH18" s="194"/>
      <c r="AI18" s="194"/>
      <c r="AJ18" s="194"/>
      <c r="AK18" s="194"/>
      <c r="AL18" s="194"/>
      <c r="AM18" s="194"/>
      <c r="AN18" s="194"/>
      <c r="AO18" s="194"/>
      <c r="AP18" s="194"/>
      <c r="AQ18" s="194"/>
      <c r="AR18" s="194"/>
      <c r="AS18" s="194"/>
      <c r="AT18" s="194"/>
      <c r="AU18" s="194"/>
      <c r="AV18" s="194"/>
      <c r="AW18" s="194"/>
      <c r="AX18" s="194"/>
      <c r="AY18" s="194"/>
      <c r="AZ18" s="194"/>
      <c r="BA18" s="194"/>
      <c r="BB18" s="194"/>
      <c r="BC18" s="194"/>
      <c r="BD18" s="194"/>
      <c r="BE18" s="194"/>
      <c r="BF18" s="194"/>
      <c r="BG18" s="194"/>
      <c r="BH18" s="194"/>
      <c r="BI18" s="194"/>
      <c r="BJ18" s="194"/>
      <c r="BK18" s="194"/>
      <c r="BL18" s="638">
        <f t="shared" si="1"/>
        <v>0</v>
      </c>
      <c r="BM18" s="194"/>
      <c r="BN18" s="194"/>
      <c r="BO18" s="194"/>
      <c r="BP18" s="194"/>
      <c r="BQ18" s="194"/>
      <c r="BR18" s="194"/>
      <c r="BS18" s="194"/>
      <c r="BT18" s="647">
        <v>798000.0</v>
      </c>
      <c r="BU18" s="194"/>
      <c r="BV18" s="640">
        <f t="shared" si="2"/>
        <v>798000</v>
      </c>
      <c r="BW18" s="641">
        <v>0.0</v>
      </c>
      <c r="BX18" s="641">
        <f t="shared" si="3"/>
        <v>66500</v>
      </c>
      <c r="BY18" s="640">
        <f t="shared" si="4"/>
        <v>731500</v>
      </c>
      <c r="BZ18" s="641">
        <v>0.0</v>
      </c>
      <c r="CA18" s="641">
        <f t="shared" si="5"/>
        <v>66500</v>
      </c>
      <c r="CB18" s="640">
        <f t="shared" si="6"/>
        <v>665000</v>
      </c>
      <c r="CC18" s="641">
        <v>0.0</v>
      </c>
      <c r="CD18" s="641">
        <f t="shared" si="7"/>
        <v>66500</v>
      </c>
      <c r="CE18" s="640">
        <f t="shared" si="8"/>
        <v>598500</v>
      </c>
      <c r="CF18" s="641">
        <v>0.0</v>
      </c>
      <c r="CG18" s="641">
        <f t="shared" si="9"/>
        <v>66500</v>
      </c>
      <c r="CH18" s="640">
        <f t="shared" si="10"/>
        <v>532000</v>
      </c>
      <c r="CI18" s="641">
        <v>0.0</v>
      </c>
      <c r="CJ18" s="641">
        <f t="shared" si="11"/>
        <v>66500</v>
      </c>
      <c r="CK18" s="640">
        <f t="shared" si="12"/>
        <v>465500</v>
      </c>
      <c r="CL18" s="641">
        <v>0.0</v>
      </c>
      <c r="CM18" s="641">
        <f t="shared" si="13"/>
        <v>66500</v>
      </c>
      <c r="CN18" s="640">
        <f t="shared" si="14"/>
        <v>399000</v>
      </c>
      <c r="CO18" s="641">
        <v>0.0</v>
      </c>
      <c r="CP18" s="641">
        <f t="shared" si="15"/>
        <v>66500</v>
      </c>
      <c r="CQ18" s="640">
        <f t="shared" si="16"/>
        <v>332500</v>
      </c>
      <c r="CR18" s="641">
        <v>0.0</v>
      </c>
      <c r="CS18" s="641">
        <f t="shared" si="17"/>
        <v>66500</v>
      </c>
      <c r="CT18" s="640">
        <f t="shared" si="18"/>
        <v>266000</v>
      </c>
      <c r="CU18" s="641">
        <v>0.0</v>
      </c>
      <c r="CV18" s="641">
        <f t="shared" si="19"/>
        <v>66500</v>
      </c>
      <c r="CW18" s="640">
        <f t="shared" si="20"/>
        <v>199500</v>
      </c>
      <c r="CX18" s="641">
        <v>0.0</v>
      </c>
      <c r="CY18" s="641">
        <f t="shared" si="21"/>
        <v>66500</v>
      </c>
      <c r="CZ18" s="640">
        <f t="shared" si="22"/>
        <v>133000</v>
      </c>
      <c r="DA18" s="641">
        <v>0.0</v>
      </c>
      <c r="DB18" s="641">
        <f t="shared" si="23"/>
        <v>66500</v>
      </c>
      <c r="DC18" s="640">
        <f t="shared" si="24"/>
        <v>66500</v>
      </c>
      <c r="DD18" s="641">
        <v>0.0</v>
      </c>
      <c r="DE18" s="640">
        <f t="shared" si="25"/>
        <v>66500</v>
      </c>
      <c r="DF18" s="640">
        <f t="shared" si="26"/>
        <v>0</v>
      </c>
    </row>
    <row r="19" hidden="1">
      <c r="A19" s="642">
        <v>6681394.0</v>
      </c>
      <c r="B19" s="643" t="s">
        <v>24538</v>
      </c>
      <c r="C19" s="644" t="s">
        <v>212</v>
      </c>
      <c r="D19" s="645">
        <v>45749.585335648146</v>
      </c>
      <c r="E19" s="645">
        <v>45749.58837962963</v>
      </c>
      <c r="F19" s="645">
        <v>45749.5893287037</v>
      </c>
      <c r="G19" s="644"/>
      <c r="H19" s="646" t="s">
        <v>1153</v>
      </c>
      <c r="I19" s="644" t="s">
        <v>2059</v>
      </c>
      <c r="J19" s="644"/>
      <c r="K19" s="647">
        <v>788000.0</v>
      </c>
      <c r="L19" s="644" t="s">
        <v>24429</v>
      </c>
      <c r="M19" s="648" t="s">
        <v>24539</v>
      </c>
      <c r="N19" s="644" t="s">
        <v>24540</v>
      </c>
      <c r="O19" s="644" t="s">
        <v>2058</v>
      </c>
      <c r="P19" s="644" t="s">
        <v>24541</v>
      </c>
      <c r="Q19" s="644" t="s">
        <v>24542</v>
      </c>
      <c r="R19" s="194"/>
      <c r="S19" s="193">
        <v>45755.0</v>
      </c>
      <c r="T19" s="639" t="s">
        <v>24518</v>
      </c>
      <c r="U19" s="641">
        <v>788000.0</v>
      </c>
      <c r="V19" s="641">
        <v>788000.0</v>
      </c>
      <c r="W19" s="637"/>
      <c r="X19" s="194"/>
      <c r="Y19" s="194"/>
      <c r="Z19" s="194"/>
      <c r="AA19" s="194"/>
      <c r="AB19" s="194"/>
      <c r="AC19" s="194"/>
      <c r="AD19" s="194"/>
      <c r="AE19" s="194"/>
      <c r="AF19" s="194"/>
      <c r="AG19" s="194"/>
      <c r="AH19" s="194"/>
      <c r="AI19" s="194"/>
      <c r="AJ19" s="194"/>
      <c r="AK19" s="194"/>
      <c r="AL19" s="194"/>
      <c r="AM19" s="194"/>
      <c r="AN19" s="194"/>
      <c r="AO19" s="194"/>
      <c r="AP19" s="194"/>
      <c r="AQ19" s="194"/>
      <c r="AR19" s="194"/>
      <c r="AS19" s="194"/>
      <c r="AT19" s="194"/>
      <c r="AU19" s="194"/>
      <c r="AV19" s="194"/>
      <c r="AW19" s="194"/>
      <c r="AX19" s="194"/>
      <c r="AY19" s="194"/>
      <c r="AZ19" s="194"/>
      <c r="BA19" s="194"/>
      <c r="BB19" s="194"/>
      <c r="BC19" s="194"/>
      <c r="BD19" s="194"/>
      <c r="BE19" s="194"/>
      <c r="BF19" s="194"/>
      <c r="BG19" s="194"/>
      <c r="BH19" s="194"/>
      <c r="BI19" s="194"/>
      <c r="BJ19" s="194"/>
      <c r="BK19" s="194"/>
      <c r="BL19" s="638">
        <f t="shared" si="1"/>
        <v>788000</v>
      </c>
      <c r="BM19" s="194"/>
      <c r="BN19" s="194"/>
      <c r="BO19" s="194"/>
      <c r="BP19" s="194"/>
      <c r="BQ19" s="639" t="s">
        <v>24390</v>
      </c>
      <c r="BR19" s="194"/>
      <c r="BS19" s="194"/>
      <c r="BT19" s="647">
        <v>788000.0</v>
      </c>
      <c r="BU19" s="194"/>
      <c r="BV19" s="640">
        <f t="shared" si="2"/>
        <v>788000</v>
      </c>
      <c r="BW19" s="640">
        <f>BV19</f>
        <v>788000</v>
      </c>
      <c r="BX19" s="641">
        <f t="shared" si="3"/>
        <v>0</v>
      </c>
      <c r="BY19" s="640">
        <f t="shared" si="4"/>
        <v>0</v>
      </c>
      <c r="BZ19" s="641">
        <v>0.0</v>
      </c>
      <c r="CA19" s="641">
        <f t="shared" si="5"/>
        <v>0</v>
      </c>
      <c r="CB19" s="640">
        <f t="shared" si="6"/>
        <v>0</v>
      </c>
      <c r="CC19" s="641">
        <v>0.0</v>
      </c>
      <c r="CD19" s="641">
        <f t="shared" si="7"/>
        <v>0</v>
      </c>
      <c r="CE19" s="640">
        <f t="shared" si="8"/>
        <v>0</v>
      </c>
      <c r="CF19" s="641">
        <v>0.0</v>
      </c>
      <c r="CG19" s="641">
        <f t="shared" si="9"/>
        <v>0</v>
      </c>
      <c r="CH19" s="640">
        <f t="shared" si="10"/>
        <v>0</v>
      </c>
      <c r="CI19" s="641">
        <v>0.0</v>
      </c>
      <c r="CJ19" s="641">
        <f t="shared" si="11"/>
        <v>0</v>
      </c>
      <c r="CK19" s="640">
        <f t="shared" si="12"/>
        <v>0</v>
      </c>
      <c r="CL19" s="641">
        <v>0.0</v>
      </c>
      <c r="CM19" s="641">
        <f t="shared" si="13"/>
        <v>0</v>
      </c>
      <c r="CN19" s="640">
        <f t="shared" si="14"/>
        <v>0</v>
      </c>
      <c r="CO19" s="641">
        <v>0.0</v>
      </c>
      <c r="CP19" s="641">
        <f t="shared" si="15"/>
        <v>0</v>
      </c>
      <c r="CQ19" s="640">
        <f t="shared" si="16"/>
        <v>0</v>
      </c>
      <c r="CR19" s="641">
        <v>0.0</v>
      </c>
      <c r="CS19" s="641">
        <f t="shared" si="17"/>
        <v>0</v>
      </c>
      <c r="CT19" s="640">
        <f t="shared" si="18"/>
        <v>0</v>
      </c>
      <c r="CU19" s="641">
        <v>0.0</v>
      </c>
      <c r="CV19" s="641">
        <f t="shared" si="19"/>
        <v>0</v>
      </c>
      <c r="CW19" s="640">
        <f t="shared" si="20"/>
        <v>0</v>
      </c>
      <c r="CX19" s="641">
        <v>0.0</v>
      </c>
      <c r="CY19" s="641">
        <f t="shared" si="21"/>
        <v>0</v>
      </c>
      <c r="CZ19" s="640">
        <f t="shared" si="22"/>
        <v>0</v>
      </c>
      <c r="DA19" s="641">
        <v>0.0</v>
      </c>
      <c r="DB19" s="641">
        <f t="shared" si="23"/>
        <v>0</v>
      </c>
      <c r="DC19" s="640">
        <f t="shared" si="24"/>
        <v>0</v>
      </c>
      <c r="DD19" s="641">
        <v>0.0</v>
      </c>
      <c r="DE19" s="640">
        <f t="shared" si="25"/>
        <v>0</v>
      </c>
      <c r="DF19" s="640">
        <f t="shared" si="26"/>
        <v>0</v>
      </c>
    </row>
    <row r="20" hidden="1">
      <c r="A20" s="642">
        <v>6684186.0</v>
      </c>
      <c r="B20" s="643" t="s">
        <v>24543</v>
      </c>
      <c r="C20" s="644" t="s">
        <v>212</v>
      </c>
      <c r="D20" s="645">
        <v>45749.69069444444</v>
      </c>
      <c r="E20" s="645">
        <v>45749.693819444445</v>
      </c>
      <c r="F20" s="645">
        <v>45749.77017361111</v>
      </c>
      <c r="G20" s="644"/>
      <c r="H20" s="646" t="s">
        <v>1578</v>
      </c>
      <c r="I20" s="644" t="s">
        <v>24544</v>
      </c>
      <c r="J20" s="644"/>
      <c r="K20" s="647">
        <v>798000.0</v>
      </c>
      <c r="L20" s="644" t="s">
        <v>24429</v>
      </c>
      <c r="M20" s="648" t="s">
        <v>24545</v>
      </c>
      <c r="N20" s="644" t="s">
        <v>24546</v>
      </c>
      <c r="O20" s="644" t="s">
        <v>24547</v>
      </c>
      <c r="P20" s="644" t="s">
        <v>24548</v>
      </c>
      <c r="Q20" s="644" t="s">
        <v>24549</v>
      </c>
      <c r="R20" s="194"/>
      <c r="S20" s="193">
        <v>45749.0</v>
      </c>
      <c r="T20" s="639" t="s">
        <v>24442</v>
      </c>
      <c r="U20" s="649">
        <v>798000.0</v>
      </c>
      <c r="V20" s="641">
        <v>762091.0</v>
      </c>
      <c r="W20" s="637"/>
      <c r="X20" s="194"/>
      <c r="Y20" s="194"/>
      <c r="Z20" s="194"/>
      <c r="AA20" s="194"/>
      <c r="AB20" s="194"/>
      <c r="AC20" s="194"/>
      <c r="AD20" s="194"/>
      <c r="AE20" s="194"/>
      <c r="AF20" s="194"/>
      <c r="AG20" s="194"/>
      <c r="AH20" s="194"/>
      <c r="AI20" s="194"/>
      <c r="AJ20" s="194"/>
      <c r="AK20" s="194"/>
      <c r="AL20" s="194"/>
      <c r="AM20" s="194"/>
      <c r="AN20" s="194"/>
      <c r="AO20" s="194"/>
      <c r="AP20" s="194"/>
      <c r="AQ20" s="194"/>
      <c r="AR20" s="194"/>
      <c r="AS20" s="194"/>
      <c r="AT20" s="194"/>
      <c r="AU20" s="194"/>
      <c r="AV20" s="194"/>
      <c r="AW20" s="194"/>
      <c r="AX20" s="194"/>
      <c r="AY20" s="194"/>
      <c r="AZ20" s="194"/>
      <c r="BA20" s="194"/>
      <c r="BB20" s="194"/>
      <c r="BC20" s="194"/>
      <c r="BD20" s="194"/>
      <c r="BE20" s="194"/>
      <c r="BF20" s="194"/>
      <c r="BG20" s="194"/>
      <c r="BH20" s="194"/>
      <c r="BI20" s="194"/>
      <c r="BJ20" s="194"/>
      <c r="BK20" s="194"/>
      <c r="BL20" s="638">
        <f t="shared" si="1"/>
        <v>798000</v>
      </c>
      <c r="BM20" s="194"/>
      <c r="BN20" s="194"/>
      <c r="BO20" s="194"/>
      <c r="BP20" s="194"/>
      <c r="BQ20" s="194"/>
      <c r="BR20" s="194"/>
      <c r="BS20" s="194"/>
      <c r="BT20" s="647">
        <v>798000.0</v>
      </c>
      <c r="BU20" s="194"/>
      <c r="BV20" s="640">
        <f t="shared" si="2"/>
        <v>798000</v>
      </c>
      <c r="BW20" s="641">
        <v>0.0</v>
      </c>
      <c r="BX20" s="641">
        <f t="shared" si="3"/>
        <v>66500</v>
      </c>
      <c r="BY20" s="640">
        <f t="shared" si="4"/>
        <v>731500</v>
      </c>
      <c r="BZ20" s="641">
        <v>0.0</v>
      </c>
      <c r="CA20" s="641">
        <f t="shared" si="5"/>
        <v>66500</v>
      </c>
      <c r="CB20" s="640">
        <f t="shared" si="6"/>
        <v>665000</v>
      </c>
      <c r="CC20" s="641">
        <v>0.0</v>
      </c>
      <c r="CD20" s="641">
        <f t="shared" si="7"/>
        <v>66500</v>
      </c>
      <c r="CE20" s="640">
        <f t="shared" si="8"/>
        <v>598500</v>
      </c>
      <c r="CF20" s="641">
        <v>0.0</v>
      </c>
      <c r="CG20" s="641">
        <f t="shared" si="9"/>
        <v>66500</v>
      </c>
      <c r="CH20" s="640">
        <f t="shared" si="10"/>
        <v>532000</v>
      </c>
      <c r="CI20" s="641">
        <v>0.0</v>
      </c>
      <c r="CJ20" s="641">
        <f t="shared" si="11"/>
        <v>66500</v>
      </c>
      <c r="CK20" s="640">
        <f t="shared" si="12"/>
        <v>465500</v>
      </c>
      <c r="CL20" s="641">
        <v>0.0</v>
      </c>
      <c r="CM20" s="641">
        <f t="shared" si="13"/>
        <v>66500</v>
      </c>
      <c r="CN20" s="640">
        <f t="shared" si="14"/>
        <v>399000</v>
      </c>
      <c r="CO20" s="641">
        <v>0.0</v>
      </c>
      <c r="CP20" s="641">
        <f t="shared" si="15"/>
        <v>66500</v>
      </c>
      <c r="CQ20" s="640">
        <f t="shared" si="16"/>
        <v>332500</v>
      </c>
      <c r="CR20" s="641">
        <v>0.0</v>
      </c>
      <c r="CS20" s="641">
        <f t="shared" si="17"/>
        <v>66500</v>
      </c>
      <c r="CT20" s="640">
        <f t="shared" si="18"/>
        <v>266000</v>
      </c>
      <c r="CU20" s="641">
        <v>0.0</v>
      </c>
      <c r="CV20" s="641">
        <f t="shared" si="19"/>
        <v>66500</v>
      </c>
      <c r="CW20" s="640">
        <f t="shared" si="20"/>
        <v>199500</v>
      </c>
      <c r="CX20" s="641">
        <v>0.0</v>
      </c>
      <c r="CY20" s="641">
        <f t="shared" si="21"/>
        <v>66500</v>
      </c>
      <c r="CZ20" s="640">
        <f t="shared" si="22"/>
        <v>133000</v>
      </c>
      <c r="DA20" s="641">
        <v>0.0</v>
      </c>
      <c r="DB20" s="641">
        <f t="shared" si="23"/>
        <v>66500</v>
      </c>
      <c r="DC20" s="640">
        <f t="shared" si="24"/>
        <v>66500</v>
      </c>
      <c r="DD20" s="641">
        <v>0.0</v>
      </c>
      <c r="DE20" s="640">
        <f t="shared" si="25"/>
        <v>66500</v>
      </c>
      <c r="DF20" s="640">
        <f t="shared" si="26"/>
        <v>0</v>
      </c>
    </row>
    <row r="21" hidden="1">
      <c r="A21" s="642">
        <v>6685975.0</v>
      </c>
      <c r="B21" s="643" t="s">
        <v>24550</v>
      </c>
      <c r="C21" s="644" t="s">
        <v>212</v>
      </c>
      <c r="D21" s="645">
        <v>45749.76149305556</v>
      </c>
      <c r="E21" s="645">
        <v>45749.76304398148</v>
      </c>
      <c r="F21" s="645">
        <v>45749.76679398148</v>
      </c>
      <c r="G21" s="644"/>
      <c r="H21" s="646" t="s">
        <v>1810</v>
      </c>
      <c r="I21" s="644" t="s">
        <v>24551</v>
      </c>
      <c r="J21" s="644"/>
      <c r="K21" s="647">
        <v>798000.0</v>
      </c>
      <c r="L21" s="644" t="s">
        <v>24429</v>
      </c>
      <c r="M21" s="648" t="s">
        <v>24552</v>
      </c>
      <c r="N21" s="644" t="s">
        <v>23204</v>
      </c>
      <c r="O21" s="644" t="s">
        <v>24553</v>
      </c>
      <c r="P21" s="644" t="s">
        <v>24554</v>
      </c>
      <c r="Q21" s="644" t="s">
        <v>24555</v>
      </c>
      <c r="R21" s="194"/>
      <c r="S21" s="635"/>
      <c r="T21" s="194"/>
      <c r="U21" s="636"/>
      <c r="V21" s="194"/>
      <c r="W21" s="637"/>
      <c r="X21" s="194"/>
      <c r="Y21" s="194"/>
      <c r="Z21" s="194"/>
      <c r="AA21" s="194"/>
      <c r="AB21" s="194"/>
      <c r="AC21" s="194"/>
      <c r="AD21" s="194"/>
      <c r="AE21" s="194"/>
      <c r="AF21" s="194"/>
      <c r="AG21" s="194"/>
      <c r="AH21" s="194"/>
      <c r="AI21" s="194"/>
      <c r="AJ21" s="194"/>
      <c r="AK21" s="194"/>
      <c r="AL21" s="194"/>
      <c r="AM21" s="194"/>
      <c r="AN21" s="194"/>
      <c r="AO21" s="194"/>
      <c r="AP21" s="194"/>
      <c r="AQ21" s="194"/>
      <c r="AR21" s="194"/>
      <c r="AS21" s="194"/>
      <c r="AT21" s="194"/>
      <c r="AU21" s="194"/>
      <c r="AV21" s="194"/>
      <c r="AW21" s="194"/>
      <c r="AX21" s="194"/>
      <c r="AY21" s="194"/>
      <c r="AZ21" s="194"/>
      <c r="BA21" s="194"/>
      <c r="BB21" s="194"/>
      <c r="BC21" s="194"/>
      <c r="BD21" s="194"/>
      <c r="BE21" s="194"/>
      <c r="BF21" s="194"/>
      <c r="BG21" s="194"/>
      <c r="BH21" s="194"/>
      <c r="BI21" s="194"/>
      <c r="BJ21" s="194"/>
      <c r="BK21" s="194"/>
      <c r="BL21" s="638">
        <f t="shared" si="1"/>
        <v>0</v>
      </c>
      <c r="BM21" s="194"/>
      <c r="BN21" s="639" t="s">
        <v>82</v>
      </c>
      <c r="BP21" s="194"/>
      <c r="BQ21" s="194"/>
      <c r="BR21" s="194"/>
      <c r="BS21" s="194"/>
      <c r="BT21" s="647">
        <v>798000.0</v>
      </c>
      <c r="BU21" s="194"/>
      <c r="BV21" s="640">
        <f t="shared" si="2"/>
        <v>798000</v>
      </c>
      <c r="BW21" s="640">
        <f t="shared" ref="BW21:BW22" si="28">BV21</f>
        <v>798000</v>
      </c>
      <c r="BX21" s="641">
        <f t="shared" si="3"/>
        <v>0</v>
      </c>
      <c r="BY21" s="640">
        <f t="shared" si="4"/>
        <v>0</v>
      </c>
      <c r="BZ21" s="641">
        <v>0.0</v>
      </c>
      <c r="CA21" s="641">
        <f t="shared" si="5"/>
        <v>0</v>
      </c>
      <c r="CB21" s="640">
        <f t="shared" si="6"/>
        <v>0</v>
      </c>
      <c r="CC21" s="641">
        <v>0.0</v>
      </c>
      <c r="CD21" s="641">
        <f t="shared" si="7"/>
        <v>0</v>
      </c>
      <c r="CE21" s="640">
        <f t="shared" si="8"/>
        <v>0</v>
      </c>
      <c r="CF21" s="641">
        <v>0.0</v>
      </c>
      <c r="CG21" s="641">
        <f t="shared" si="9"/>
        <v>0</v>
      </c>
      <c r="CH21" s="640">
        <f t="shared" si="10"/>
        <v>0</v>
      </c>
      <c r="CI21" s="641">
        <v>0.0</v>
      </c>
      <c r="CJ21" s="641">
        <f t="shared" si="11"/>
        <v>0</v>
      </c>
      <c r="CK21" s="640">
        <f t="shared" si="12"/>
        <v>0</v>
      </c>
      <c r="CL21" s="641">
        <v>0.0</v>
      </c>
      <c r="CM21" s="641">
        <f t="shared" si="13"/>
        <v>0</v>
      </c>
      <c r="CN21" s="640">
        <f t="shared" si="14"/>
        <v>0</v>
      </c>
      <c r="CO21" s="641">
        <v>0.0</v>
      </c>
      <c r="CP21" s="641">
        <f t="shared" si="15"/>
        <v>0</v>
      </c>
      <c r="CQ21" s="640">
        <f t="shared" si="16"/>
        <v>0</v>
      </c>
      <c r="CR21" s="641">
        <v>0.0</v>
      </c>
      <c r="CS21" s="641">
        <f t="shared" si="17"/>
        <v>0</v>
      </c>
      <c r="CT21" s="640">
        <f t="shared" si="18"/>
        <v>0</v>
      </c>
      <c r="CU21" s="641">
        <v>0.0</v>
      </c>
      <c r="CV21" s="641">
        <f t="shared" si="19"/>
        <v>0</v>
      </c>
      <c r="CW21" s="640">
        <f t="shared" si="20"/>
        <v>0</v>
      </c>
      <c r="CX21" s="641">
        <v>0.0</v>
      </c>
      <c r="CY21" s="641">
        <f t="shared" si="21"/>
        <v>0</v>
      </c>
      <c r="CZ21" s="640">
        <f t="shared" si="22"/>
        <v>0</v>
      </c>
      <c r="DA21" s="641">
        <v>0.0</v>
      </c>
      <c r="DB21" s="641">
        <f t="shared" si="23"/>
        <v>0</v>
      </c>
      <c r="DC21" s="640">
        <f t="shared" si="24"/>
        <v>0</v>
      </c>
      <c r="DD21" s="641">
        <v>0.0</v>
      </c>
      <c r="DE21" s="640">
        <f t="shared" si="25"/>
        <v>0</v>
      </c>
      <c r="DF21" s="640">
        <f t="shared" si="26"/>
        <v>0</v>
      </c>
    </row>
    <row r="22" hidden="1">
      <c r="A22" s="650">
        <v>6687703.0</v>
      </c>
      <c r="B22" s="643" t="s">
        <v>24556</v>
      </c>
      <c r="C22" s="644" t="s">
        <v>212</v>
      </c>
      <c r="D22" s="645">
        <v>45749.97032407407</v>
      </c>
      <c r="E22" s="645">
        <v>45749.971354166664</v>
      </c>
      <c r="F22" s="645">
        <v>45749.97179398148</v>
      </c>
      <c r="G22" s="644"/>
      <c r="H22" s="646" t="s">
        <v>656</v>
      </c>
      <c r="I22" s="644" t="s">
        <v>1630</v>
      </c>
      <c r="J22" s="644"/>
      <c r="K22" s="647">
        <v>798000.0</v>
      </c>
      <c r="L22" s="644" t="s">
        <v>24429</v>
      </c>
      <c r="M22" s="648" t="s">
        <v>24557</v>
      </c>
      <c r="N22" s="644" t="s">
        <v>24558</v>
      </c>
      <c r="O22" s="644" t="s">
        <v>1629</v>
      </c>
      <c r="P22" s="644" t="s">
        <v>24559</v>
      </c>
      <c r="Q22" s="644" t="s">
        <v>24560</v>
      </c>
      <c r="R22" s="194"/>
      <c r="S22" s="193">
        <v>45749.0</v>
      </c>
      <c r="T22" s="639" t="s">
        <v>24442</v>
      </c>
      <c r="U22" s="649">
        <v>798000.0</v>
      </c>
      <c r="V22" s="641">
        <v>762091.0</v>
      </c>
      <c r="W22" s="637"/>
      <c r="X22" s="194"/>
      <c r="Y22" s="194"/>
      <c r="Z22" s="194"/>
      <c r="AA22" s="194"/>
      <c r="AB22" s="194"/>
      <c r="AC22" s="194"/>
      <c r="AD22" s="194"/>
      <c r="AE22" s="194"/>
      <c r="AF22" s="194"/>
      <c r="AG22" s="194"/>
      <c r="AH22" s="194"/>
      <c r="AI22" s="194"/>
      <c r="AJ22" s="194"/>
      <c r="AK22" s="194"/>
      <c r="AL22" s="194"/>
      <c r="AM22" s="194"/>
      <c r="AN22" s="194"/>
      <c r="AO22" s="194"/>
      <c r="AP22" s="194"/>
      <c r="AQ22" s="194"/>
      <c r="AR22" s="194"/>
      <c r="AS22" s="194"/>
      <c r="AT22" s="194"/>
      <c r="AU22" s="194"/>
      <c r="AV22" s="194"/>
      <c r="AW22" s="194"/>
      <c r="AX22" s="194"/>
      <c r="AY22" s="194"/>
      <c r="AZ22" s="194"/>
      <c r="BA22" s="194"/>
      <c r="BB22" s="194"/>
      <c r="BC22" s="194"/>
      <c r="BD22" s="194"/>
      <c r="BE22" s="194"/>
      <c r="BF22" s="194"/>
      <c r="BG22" s="194"/>
      <c r="BH22" s="194"/>
      <c r="BI22" s="194"/>
      <c r="BJ22" s="194"/>
      <c r="BK22" s="194"/>
      <c r="BL22" s="638">
        <f t="shared" si="1"/>
        <v>798000</v>
      </c>
      <c r="BM22" s="194"/>
      <c r="BN22" s="194"/>
      <c r="BO22" s="194"/>
      <c r="BP22" s="194"/>
      <c r="BQ22" s="639" t="s">
        <v>24390</v>
      </c>
      <c r="BR22" s="194"/>
      <c r="BS22" s="194"/>
      <c r="BT22" s="647">
        <v>798000.0</v>
      </c>
      <c r="BU22" s="194"/>
      <c r="BV22" s="640">
        <f t="shared" si="2"/>
        <v>798000</v>
      </c>
      <c r="BW22" s="640">
        <f t="shared" si="28"/>
        <v>798000</v>
      </c>
      <c r="BX22" s="641">
        <f t="shared" si="3"/>
        <v>0</v>
      </c>
      <c r="BY22" s="640">
        <f t="shared" si="4"/>
        <v>0</v>
      </c>
      <c r="BZ22" s="641">
        <v>0.0</v>
      </c>
      <c r="CA22" s="641">
        <f t="shared" si="5"/>
        <v>0</v>
      </c>
      <c r="CB22" s="640">
        <f t="shared" si="6"/>
        <v>0</v>
      </c>
      <c r="CC22" s="641">
        <v>0.0</v>
      </c>
      <c r="CD22" s="641">
        <f t="shared" si="7"/>
        <v>0</v>
      </c>
      <c r="CE22" s="640">
        <f t="shared" si="8"/>
        <v>0</v>
      </c>
      <c r="CF22" s="641">
        <v>0.0</v>
      </c>
      <c r="CG22" s="641">
        <f t="shared" si="9"/>
        <v>0</v>
      </c>
      <c r="CH22" s="640">
        <f t="shared" si="10"/>
        <v>0</v>
      </c>
      <c r="CI22" s="641">
        <v>0.0</v>
      </c>
      <c r="CJ22" s="641">
        <f t="shared" si="11"/>
        <v>0</v>
      </c>
      <c r="CK22" s="640">
        <f t="shared" si="12"/>
        <v>0</v>
      </c>
      <c r="CL22" s="641">
        <v>0.0</v>
      </c>
      <c r="CM22" s="641">
        <f t="shared" si="13"/>
        <v>0</v>
      </c>
      <c r="CN22" s="640">
        <f t="shared" si="14"/>
        <v>0</v>
      </c>
      <c r="CO22" s="641">
        <v>0.0</v>
      </c>
      <c r="CP22" s="641">
        <f t="shared" si="15"/>
        <v>0</v>
      </c>
      <c r="CQ22" s="640">
        <f t="shared" si="16"/>
        <v>0</v>
      </c>
      <c r="CR22" s="641">
        <v>0.0</v>
      </c>
      <c r="CS22" s="641">
        <f t="shared" si="17"/>
        <v>0</v>
      </c>
      <c r="CT22" s="640">
        <f t="shared" si="18"/>
        <v>0</v>
      </c>
      <c r="CU22" s="641">
        <v>0.0</v>
      </c>
      <c r="CV22" s="641">
        <f t="shared" si="19"/>
        <v>0</v>
      </c>
      <c r="CW22" s="640">
        <f t="shared" si="20"/>
        <v>0</v>
      </c>
      <c r="CX22" s="641">
        <v>0.0</v>
      </c>
      <c r="CY22" s="641">
        <f t="shared" si="21"/>
        <v>0</v>
      </c>
      <c r="CZ22" s="640">
        <f t="shared" si="22"/>
        <v>0</v>
      </c>
      <c r="DA22" s="641">
        <v>0.0</v>
      </c>
      <c r="DB22" s="641">
        <f t="shared" si="23"/>
        <v>0</v>
      </c>
      <c r="DC22" s="640">
        <f t="shared" si="24"/>
        <v>0</v>
      </c>
      <c r="DD22" s="641">
        <v>0.0</v>
      </c>
      <c r="DE22" s="640">
        <f t="shared" si="25"/>
        <v>0</v>
      </c>
      <c r="DF22" s="640">
        <f t="shared" si="26"/>
        <v>0</v>
      </c>
    </row>
    <row r="23" hidden="1">
      <c r="A23" s="642">
        <v>6687726.0</v>
      </c>
      <c r="B23" s="643" t="s">
        <v>24561</v>
      </c>
      <c r="C23" s="644" t="s">
        <v>212</v>
      </c>
      <c r="D23" s="645">
        <v>45750.48196759259</v>
      </c>
      <c r="E23" s="645">
        <v>45750.483078703706</v>
      </c>
      <c r="F23" s="645">
        <v>45750.48407407408</v>
      </c>
      <c r="G23" s="644"/>
      <c r="H23" s="646" t="s">
        <v>24562</v>
      </c>
      <c r="I23" s="644" t="s">
        <v>24563</v>
      </c>
      <c r="J23" s="644"/>
      <c r="K23" s="647">
        <v>1980000.0</v>
      </c>
      <c r="L23" s="644" t="s">
        <v>24437</v>
      </c>
      <c r="M23" s="648" t="s">
        <v>24564</v>
      </c>
      <c r="N23" s="644" t="s">
        <v>22963</v>
      </c>
      <c r="O23" s="644" t="s">
        <v>24565</v>
      </c>
      <c r="P23" s="644" t="s">
        <v>24566</v>
      </c>
      <c r="Q23" s="644" t="s">
        <v>24567</v>
      </c>
      <c r="R23" s="194"/>
      <c r="S23" s="193">
        <v>45750.0</v>
      </c>
      <c r="T23" s="639" t="s">
        <v>24442</v>
      </c>
      <c r="U23" s="641">
        <v>1980000.0</v>
      </c>
      <c r="V23" s="641">
        <v>1890902.0</v>
      </c>
      <c r="W23" s="637"/>
      <c r="X23" s="194"/>
      <c r="Y23" s="194"/>
      <c r="Z23" s="194"/>
      <c r="AA23" s="194"/>
      <c r="AB23" s="194"/>
      <c r="AC23" s="194"/>
      <c r="AD23" s="194"/>
      <c r="AE23" s="194"/>
      <c r="AF23" s="194"/>
      <c r="AG23" s="194"/>
      <c r="AH23" s="194"/>
      <c r="AI23" s="194"/>
      <c r="AJ23" s="194"/>
      <c r="AK23" s="194"/>
      <c r="AL23" s="194"/>
      <c r="AM23" s="194"/>
      <c r="AN23" s="194"/>
      <c r="AO23" s="194"/>
      <c r="AP23" s="194"/>
      <c r="AQ23" s="194"/>
      <c r="AR23" s="194"/>
      <c r="AS23" s="194"/>
      <c r="AT23" s="194"/>
      <c r="AU23" s="194"/>
      <c r="AV23" s="194"/>
      <c r="AW23" s="194"/>
      <c r="AX23" s="194"/>
      <c r="AY23" s="194"/>
      <c r="AZ23" s="194"/>
      <c r="BA23" s="194"/>
      <c r="BB23" s="194"/>
      <c r="BC23" s="194"/>
      <c r="BD23" s="194"/>
      <c r="BE23" s="194"/>
      <c r="BF23" s="194"/>
      <c r="BG23" s="194"/>
      <c r="BH23" s="194"/>
      <c r="BI23" s="194"/>
      <c r="BJ23" s="194"/>
      <c r="BK23" s="194"/>
      <c r="BL23" s="638">
        <f t="shared" si="1"/>
        <v>1980000</v>
      </c>
      <c r="BM23" s="194"/>
      <c r="BN23" s="194"/>
      <c r="BO23" s="194"/>
      <c r="BP23" s="194"/>
      <c r="BQ23" s="194"/>
      <c r="BR23" s="194"/>
      <c r="BS23" s="194"/>
      <c r="BT23" s="647">
        <v>1980000.0</v>
      </c>
      <c r="BU23" s="194"/>
      <c r="BV23" s="640">
        <f t="shared" si="2"/>
        <v>1980000</v>
      </c>
      <c r="BW23" s="641">
        <v>0.0</v>
      </c>
      <c r="BX23" s="641">
        <f t="shared" si="3"/>
        <v>165000</v>
      </c>
      <c r="BY23" s="640">
        <f t="shared" si="4"/>
        <v>1815000</v>
      </c>
      <c r="BZ23" s="641">
        <v>0.0</v>
      </c>
      <c r="CA23" s="641">
        <f t="shared" si="5"/>
        <v>165000</v>
      </c>
      <c r="CB23" s="640">
        <f t="shared" si="6"/>
        <v>1650000</v>
      </c>
      <c r="CC23" s="641">
        <v>0.0</v>
      </c>
      <c r="CD23" s="641">
        <f t="shared" si="7"/>
        <v>165000</v>
      </c>
      <c r="CE23" s="640">
        <f t="shared" si="8"/>
        <v>1485000</v>
      </c>
      <c r="CF23" s="641">
        <v>0.0</v>
      </c>
      <c r="CG23" s="641">
        <f t="shared" si="9"/>
        <v>165000</v>
      </c>
      <c r="CH23" s="640">
        <f t="shared" si="10"/>
        <v>1320000</v>
      </c>
      <c r="CI23" s="641">
        <v>0.0</v>
      </c>
      <c r="CJ23" s="641">
        <f t="shared" si="11"/>
        <v>165000</v>
      </c>
      <c r="CK23" s="640">
        <f t="shared" si="12"/>
        <v>1155000</v>
      </c>
      <c r="CL23" s="641">
        <v>0.0</v>
      </c>
      <c r="CM23" s="641">
        <f t="shared" si="13"/>
        <v>165000</v>
      </c>
      <c r="CN23" s="640">
        <f t="shared" si="14"/>
        <v>990000</v>
      </c>
      <c r="CO23" s="641">
        <v>0.0</v>
      </c>
      <c r="CP23" s="641">
        <f t="shared" si="15"/>
        <v>165000</v>
      </c>
      <c r="CQ23" s="640">
        <f t="shared" si="16"/>
        <v>825000</v>
      </c>
      <c r="CR23" s="641">
        <v>0.0</v>
      </c>
      <c r="CS23" s="641">
        <f t="shared" si="17"/>
        <v>165000</v>
      </c>
      <c r="CT23" s="640">
        <f t="shared" si="18"/>
        <v>660000</v>
      </c>
      <c r="CU23" s="641">
        <v>0.0</v>
      </c>
      <c r="CV23" s="641">
        <f t="shared" si="19"/>
        <v>165000</v>
      </c>
      <c r="CW23" s="640">
        <f t="shared" si="20"/>
        <v>495000</v>
      </c>
      <c r="CX23" s="641">
        <v>0.0</v>
      </c>
      <c r="CY23" s="641">
        <f t="shared" si="21"/>
        <v>165000</v>
      </c>
      <c r="CZ23" s="640">
        <f t="shared" si="22"/>
        <v>330000</v>
      </c>
      <c r="DA23" s="641">
        <v>0.0</v>
      </c>
      <c r="DB23" s="641">
        <f t="shared" si="23"/>
        <v>165000</v>
      </c>
      <c r="DC23" s="640">
        <f t="shared" si="24"/>
        <v>165000</v>
      </c>
      <c r="DD23" s="641">
        <v>0.0</v>
      </c>
      <c r="DE23" s="640">
        <f t="shared" si="25"/>
        <v>165000</v>
      </c>
      <c r="DF23" s="640">
        <f t="shared" si="26"/>
        <v>0</v>
      </c>
    </row>
    <row r="24" hidden="1">
      <c r="A24" s="642">
        <v>6688306.0</v>
      </c>
      <c r="B24" s="643" t="s">
        <v>24568</v>
      </c>
      <c r="C24" s="644" t="s">
        <v>212</v>
      </c>
      <c r="D24" s="645">
        <v>45750.38112268518</v>
      </c>
      <c r="E24" s="645">
        <v>45750.393599537034</v>
      </c>
      <c r="F24" s="645">
        <v>45750.39498842593</v>
      </c>
      <c r="G24" s="644"/>
      <c r="H24" s="646" t="s">
        <v>151</v>
      </c>
      <c r="I24" s="644" t="s">
        <v>24569</v>
      </c>
      <c r="J24" s="644" t="s">
        <v>21722</v>
      </c>
      <c r="K24" s="647">
        <v>798000.0</v>
      </c>
      <c r="L24" s="644" t="s">
        <v>24429</v>
      </c>
      <c r="M24" s="648" t="s">
        <v>24570</v>
      </c>
      <c r="N24" s="644" t="s">
        <v>24569</v>
      </c>
      <c r="O24" s="644" t="s">
        <v>24569</v>
      </c>
      <c r="P24" s="644" t="s">
        <v>24571</v>
      </c>
      <c r="Q24" s="644" t="s">
        <v>24572</v>
      </c>
      <c r="R24" s="194"/>
      <c r="S24" s="193">
        <v>45765.0</v>
      </c>
      <c r="T24" s="639" t="s">
        <v>24462</v>
      </c>
      <c r="U24" s="649">
        <v>798000.0</v>
      </c>
      <c r="V24" s="641">
        <v>774060.0</v>
      </c>
      <c r="W24" s="637"/>
      <c r="X24" s="194"/>
      <c r="Y24" s="194"/>
      <c r="Z24" s="194"/>
      <c r="AA24" s="194"/>
      <c r="AB24" s="194"/>
      <c r="AC24" s="194"/>
      <c r="AD24" s="194"/>
      <c r="AE24" s="194"/>
      <c r="AF24" s="194"/>
      <c r="AG24" s="194"/>
      <c r="AH24" s="194"/>
      <c r="AI24" s="194"/>
      <c r="AJ24" s="194"/>
      <c r="AK24" s="194"/>
      <c r="AL24" s="194"/>
      <c r="AM24" s="194"/>
      <c r="AN24" s="194"/>
      <c r="AO24" s="194"/>
      <c r="AP24" s="194"/>
      <c r="AQ24" s="194"/>
      <c r="AR24" s="194"/>
      <c r="AS24" s="194"/>
      <c r="AT24" s="194"/>
      <c r="AU24" s="194"/>
      <c r="AV24" s="194"/>
      <c r="AW24" s="194"/>
      <c r="AX24" s="194"/>
      <c r="AY24" s="194"/>
      <c r="AZ24" s="194"/>
      <c r="BA24" s="194"/>
      <c r="BB24" s="194"/>
      <c r="BC24" s="194"/>
      <c r="BD24" s="194"/>
      <c r="BE24" s="194"/>
      <c r="BF24" s="194"/>
      <c r="BG24" s="194"/>
      <c r="BH24" s="194"/>
      <c r="BI24" s="194"/>
      <c r="BJ24" s="194"/>
      <c r="BK24" s="194"/>
      <c r="BL24" s="638">
        <f t="shared" si="1"/>
        <v>798000</v>
      </c>
      <c r="BM24" s="194"/>
      <c r="BN24" s="194"/>
      <c r="BO24" s="194"/>
      <c r="BP24" s="194"/>
      <c r="BQ24" s="194"/>
      <c r="BR24" s="194"/>
      <c r="BS24" s="194"/>
      <c r="BT24" s="647">
        <v>798000.0</v>
      </c>
      <c r="BU24" s="194"/>
      <c r="BV24" s="640">
        <f t="shared" si="2"/>
        <v>798000</v>
      </c>
      <c r="BW24" s="641">
        <v>0.0</v>
      </c>
      <c r="BX24" s="641">
        <f t="shared" si="3"/>
        <v>66500</v>
      </c>
      <c r="BY24" s="640">
        <f t="shared" si="4"/>
        <v>731500</v>
      </c>
      <c r="BZ24" s="641">
        <v>0.0</v>
      </c>
      <c r="CA24" s="641">
        <f t="shared" si="5"/>
        <v>66500</v>
      </c>
      <c r="CB24" s="640">
        <f t="shared" si="6"/>
        <v>665000</v>
      </c>
      <c r="CC24" s="641">
        <v>0.0</v>
      </c>
      <c r="CD24" s="641">
        <f t="shared" si="7"/>
        <v>66500</v>
      </c>
      <c r="CE24" s="640">
        <f t="shared" si="8"/>
        <v>598500</v>
      </c>
      <c r="CF24" s="641">
        <v>0.0</v>
      </c>
      <c r="CG24" s="641">
        <f t="shared" si="9"/>
        <v>66500</v>
      </c>
      <c r="CH24" s="640">
        <f t="shared" si="10"/>
        <v>532000</v>
      </c>
      <c r="CI24" s="641">
        <v>0.0</v>
      </c>
      <c r="CJ24" s="641">
        <f t="shared" si="11"/>
        <v>66500</v>
      </c>
      <c r="CK24" s="640">
        <f t="shared" si="12"/>
        <v>465500</v>
      </c>
      <c r="CL24" s="641">
        <v>0.0</v>
      </c>
      <c r="CM24" s="641">
        <f t="shared" si="13"/>
        <v>66500</v>
      </c>
      <c r="CN24" s="640">
        <f t="shared" si="14"/>
        <v>399000</v>
      </c>
      <c r="CO24" s="641">
        <v>0.0</v>
      </c>
      <c r="CP24" s="641">
        <f t="shared" si="15"/>
        <v>66500</v>
      </c>
      <c r="CQ24" s="640">
        <f t="shared" si="16"/>
        <v>332500</v>
      </c>
      <c r="CR24" s="641">
        <v>0.0</v>
      </c>
      <c r="CS24" s="641">
        <f t="shared" si="17"/>
        <v>66500</v>
      </c>
      <c r="CT24" s="640">
        <f t="shared" si="18"/>
        <v>266000</v>
      </c>
      <c r="CU24" s="641">
        <v>0.0</v>
      </c>
      <c r="CV24" s="641">
        <f t="shared" si="19"/>
        <v>66500</v>
      </c>
      <c r="CW24" s="640">
        <f t="shared" si="20"/>
        <v>199500</v>
      </c>
      <c r="CX24" s="641">
        <v>0.0</v>
      </c>
      <c r="CY24" s="641">
        <f t="shared" si="21"/>
        <v>66500</v>
      </c>
      <c r="CZ24" s="640">
        <f t="shared" si="22"/>
        <v>133000</v>
      </c>
      <c r="DA24" s="641">
        <v>0.0</v>
      </c>
      <c r="DB24" s="641">
        <f t="shared" si="23"/>
        <v>66500</v>
      </c>
      <c r="DC24" s="640">
        <f t="shared" si="24"/>
        <v>66500</v>
      </c>
      <c r="DD24" s="641">
        <v>0.0</v>
      </c>
      <c r="DE24" s="640">
        <f t="shared" si="25"/>
        <v>66500</v>
      </c>
      <c r="DF24" s="640">
        <f t="shared" si="26"/>
        <v>0</v>
      </c>
    </row>
    <row r="25" hidden="1">
      <c r="A25" s="642">
        <v>6690408.0</v>
      </c>
      <c r="B25" s="643" t="s">
        <v>24573</v>
      </c>
      <c r="C25" s="644" t="s">
        <v>212</v>
      </c>
      <c r="D25" s="645">
        <v>45750.48646990741</v>
      </c>
      <c r="E25" s="645">
        <v>45750.48886574074</v>
      </c>
      <c r="F25" s="645">
        <v>45750.4890625</v>
      </c>
      <c r="G25" s="644"/>
      <c r="H25" s="646" t="s">
        <v>1136</v>
      </c>
      <c r="I25" s="644" t="s">
        <v>24574</v>
      </c>
      <c r="J25" s="644">
        <v>36.0</v>
      </c>
      <c r="K25" s="647">
        <v>798000.0</v>
      </c>
      <c r="L25" s="644" t="s">
        <v>24429</v>
      </c>
      <c r="M25" s="648" t="s">
        <v>24575</v>
      </c>
      <c r="N25" s="644" t="s">
        <v>24574</v>
      </c>
      <c r="O25" s="644" t="s">
        <v>24574</v>
      </c>
      <c r="P25" s="644" t="s">
        <v>24576</v>
      </c>
      <c r="Q25" s="644" t="s">
        <v>24577</v>
      </c>
      <c r="R25" s="194"/>
      <c r="S25" s="193">
        <v>45757.0</v>
      </c>
      <c r="T25" s="639" t="s">
        <v>24518</v>
      </c>
      <c r="U25" s="641">
        <v>499780.0</v>
      </c>
      <c r="V25" s="641">
        <v>499780.0</v>
      </c>
      <c r="W25" s="637"/>
      <c r="X25" s="193">
        <v>45757.0</v>
      </c>
      <c r="Y25" s="639" t="s">
        <v>24518</v>
      </c>
      <c r="Z25" s="641">
        <v>288220.0</v>
      </c>
      <c r="AA25" s="641">
        <v>288220.0</v>
      </c>
      <c r="AB25" s="194"/>
      <c r="AC25" s="194"/>
      <c r="AD25" s="194"/>
      <c r="AE25" s="194"/>
      <c r="AF25" s="194"/>
      <c r="AG25" s="194"/>
      <c r="AH25" s="194"/>
      <c r="AI25" s="194"/>
      <c r="AJ25" s="194"/>
      <c r="AK25" s="194"/>
      <c r="AL25" s="194"/>
      <c r="AM25" s="194"/>
      <c r="AN25" s="194"/>
      <c r="AO25" s="194"/>
      <c r="AP25" s="194"/>
      <c r="AQ25" s="194"/>
      <c r="AR25" s="194"/>
      <c r="AS25" s="194"/>
      <c r="AT25" s="194"/>
      <c r="AU25" s="194"/>
      <c r="AV25" s="194"/>
      <c r="AW25" s="194"/>
      <c r="AX25" s="194"/>
      <c r="AY25" s="194"/>
      <c r="AZ25" s="194"/>
      <c r="BA25" s="194"/>
      <c r="BB25" s="194"/>
      <c r="BC25" s="194"/>
      <c r="BD25" s="194"/>
      <c r="BE25" s="194"/>
      <c r="BF25" s="194"/>
      <c r="BG25" s="194"/>
      <c r="BH25" s="194"/>
      <c r="BI25" s="194"/>
      <c r="BJ25" s="194"/>
      <c r="BK25" s="194"/>
      <c r="BL25" s="638">
        <f t="shared" si="1"/>
        <v>788000</v>
      </c>
      <c r="BM25" s="194"/>
      <c r="BN25" s="639" t="s">
        <v>82</v>
      </c>
      <c r="BP25" s="194"/>
      <c r="BQ25" s="194"/>
      <c r="BR25" s="194"/>
      <c r="BS25" s="194"/>
      <c r="BT25" s="647">
        <v>798000.0</v>
      </c>
      <c r="BU25" s="194"/>
      <c r="BV25" s="640">
        <f t="shared" si="2"/>
        <v>798000</v>
      </c>
      <c r="BW25" s="640">
        <f>BV25</f>
        <v>798000</v>
      </c>
      <c r="BX25" s="641">
        <f t="shared" si="3"/>
        <v>0</v>
      </c>
      <c r="BY25" s="640">
        <f t="shared" si="4"/>
        <v>0</v>
      </c>
      <c r="BZ25" s="641">
        <v>0.0</v>
      </c>
      <c r="CA25" s="641">
        <f t="shared" si="5"/>
        <v>0</v>
      </c>
      <c r="CB25" s="640">
        <f t="shared" si="6"/>
        <v>0</v>
      </c>
      <c r="CC25" s="641">
        <v>0.0</v>
      </c>
      <c r="CD25" s="641">
        <f t="shared" si="7"/>
        <v>0</v>
      </c>
      <c r="CE25" s="640">
        <f t="shared" si="8"/>
        <v>0</v>
      </c>
      <c r="CF25" s="641">
        <v>0.0</v>
      </c>
      <c r="CG25" s="641">
        <f t="shared" si="9"/>
        <v>0</v>
      </c>
      <c r="CH25" s="640">
        <f t="shared" si="10"/>
        <v>0</v>
      </c>
      <c r="CI25" s="641">
        <v>0.0</v>
      </c>
      <c r="CJ25" s="641">
        <f t="shared" si="11"/>
        <v>0</v>
      </c>
      <c r="CK25" s="640">
        <f t="shared" si="12"/>
        <v>0</v>
      </c>
      <c r="CL25" s="641">
        <v>0.0</v>
      </c>
      <c r="CM25" s="641">
        <f t="shared" si="13"/>
        <v>0</v>
      </c>
      <c r="CN25" s="640">
        <f t="shared" si="14"/>
        <v>0</v>
      </c>
      <c r="CO25" s="641">
        <v>0.0</v>
      </c>
      <c r="CP25" s="641">
        <f t="shared" si="15"/>
        <v>0</v>
      </c>
      <c r="CQ25" s="640">
        <f t="shared" si="16"/>
        <v>0</v>
      </c>
      <c r="CR25" s="641">
        <v>0.0</v>
      </c>
      <c r="CS25" s="641">
        <f t="shared" si="17"/>
        <v>0</v>
      </c>
      <c r="CT25" s="640">
        <f t="shared" si="18"/>
        <v>0</v>
      </c>
      <c r="CU25" s="641">
        <v>0.0</v>
      </c>
      <c r="CV25" s="641">
        <f t="shared" si="19"/>
        <v>0</v>
      </c>
      <c r="CW25" s="640">
        <f t="shared" si="20"/>
        <v>0</v>
      </c>
      <c r="CX25" s="641">
        <v>0.0</v>
      </c>
      <c r="CY25" s="641">
        <f t="shared" si="21"/>
        <v>0</v>
      </c>
      <c r="CZ25" s="640">
        <f t="shared" si="22"/>
        <v>0</v>
      </c>
      <c r="DA25" s="641">
        <v>0.0</v>
      </c>
      <c r="DB25" s="641">
        <f t="shared" si="23"/>
        <v>0</v>
      </c>
      <c r="DC25" s="640">
        <f t="shared" si="24"/>
        <v>0</v>
      </c>
      <c r="DD25" s="641">
        <v>0.0</v>
      </c>
      <c r="DE25" s="640">
        <f t="shared" si="25"/>
        <v>0</v>
      </c>
      <c r="DF25" s="640">
        <f t="shared" si="26"/>
        <v>0</v>
      </c>
    </row>
    <row r="26" hidden="1">
      <c r="A26" s="642">
        <v>6690420.0</v>
      </c>
      <c r="B26" s="643" t="s">
        <v>24578</v>
      </c>
      <c r="C26" s="644" t="s">
        <v>212</v>
      </c>
      <c r="D26" s="645">
        <v>45750.49167824074</v>
      </c>
      <c r="E26" s="645">
        <v>45750.498402777775</v>
      </c>
      <c r="F26" s="645">
        <v>45750.50094907408</v>
      </c>
      <c r="G26" s="644"/>
      <c r="H26" s="646" t="s">
        <v>388</v>
      </c>
      <c r="I26" s="644" t="s">
        <v>24579</v>
      </c>
      <c r="J26" s="644">
        <v>36.0</v>
      </c>
      <c r="K26" s="647">
        <v>798000.0</v>
      </c>
      <c r="L26" s="644" t="s">
        <v>24429</v>
      </c>
      <c r="M26" s="648" t="s">
        <v>24580</v>
      </c>
      <c r="N26" s="644" t="s">
        <v>24581</v>
      </c>
      <c r="O26" s="644" t="s">
        <v>24582</v>
      </c>
      <c r="P26" s="644" t="s">
        <v>24583</v>
      </c>
      <c r="Q26" s="644" t="s">
        <v>24584</v>
      </c>
      <c r="R26" s="194"/>
      <c r="S26" s="651" t="s">
        <v>24585</v>
      </c>
      <c r="T26" s="639" t="s">
        <v>24586</v>
      </c>
      <c r="U26" s="641">
        <v>798000.0</v>
      </c>
      <c r="V26" s="641">
        <v>774060.0</v>
      </c>
      <c r="W26" s="637"/>
      <c r="X26" s="635"/>
      <c r="Y26" s="194"/>
      <c r="Z26" s="194"/>
      <c r="AA26" s="194"/>
      <c r="AB26" s="194"/>
      <c r="AC26" s="635"/>
      <c r="AD26" s="194"/>
      <c r="AE26" s="194"/>
      <c r="AF26" s="194"/>
      <c r="AG26" s="194"/>
      <c r="AH26" s="194"/>
      <c r="AI26" s="194"/>
      <c r="AJ26" s="194"/>
      <c r="AK26" s="194"/>
      <c r="AL26" s="194"/>
      <c r="AM26" s="194"/>
      <c r="AN26" s="194"/>
      <c r="AO26" s="194"/>
      <c r="AP26" s="194"/>
      <c r="AQ26" s="194"/>
      <c r="AR26" s="194"/>
      <c r="AS26" s="194"/>
      <c r="AT26" s="194"/>
      <c r="AU26" s="194"/>
      <c r="AV26" s="194"/>
      <c r="AW26" s="194"/>
      <c r="AX26" s="194"/>
      <c r="AY26" s="194"/>
      <c r="AZ26" s="194"/>
      <c r="BA26" s="194"/>
      <c r="BB26" s="194"/>
      <c r="BC26" s="194"/>
      <c r="BD26" s="194"/>
      <c r="BE26" s="194"/>
      <c r="BF26" s="194"/>
      <c r="BG26" s="194"/>
      <c r="BH26" s="194"/>
      <c r="BI26" s="194"/>
      <c r="BJ26" s="194"/>
      <c r="BK26" s="194"/>
      <c r="BL26" s="638">
        <f t="shared" si="1"/>
        <v>798000</v>
      </c>
      <c r="BM26" s="194"/>
      <c r="BN26" s="194"/>
      <c r="BO26" s="194"/>
      <c r="BP26" s="194"/>
      <c r="BQ26" s="194"/>
      <c r="BR26" s="194"/>
      <c r="BS26" s="194"/>
      <c r="BT26" s="647">
        <v>798000.0</v>
      </c>
      <c r="BU26" s="194"/>
      <c r="BV26" s="640">
        <f t="shared" si="2"/>
        <v>798000</v>
      </c>
      <c r="BW26" s="641">
        <v>0.0</v>
      </c>
      <c r="BX26" s="641">
        <f t="shared" si="3"/>
        <v>66500</v>
      </c>
      <c r="BY26" s="640">
        <f t="shared" si="4"/>
        <v>731500</v>
      </c>
      <c r="BZ26" s="641">
        <v>0.0</v>
      </c>
      <c r="CA26" s="641">
        <f t="shared" si="5"/>
        <v>66500</v>
      </c>
      <c r="CB26" s="640">
        <f t="shared" si="6"/>
        <v>665000</v>
      </c>
      <c r="CC26" s="641">
        <v>0.0</v>
      </c>
      <c r="CD26" s="641">
        <f t="shared" si="7"/>
        <v>66500</v>
      </c>
      <c r="CE26" s="640">
        <f t="shared" si="8"/>
        <v>598500</v>
      </c>
      <c r="CF26" s="641">
        <v>0.0</v>
      </c>
      <c r="CG26" s="641">
        <f t="shared" si="9"/>
        <v>66500</v>
      </c>
      <c r="CH26" s="640">
        <f t="shared" si="10"/>
        <v>532000</v>
      </c>
      <c r="CI26" s="641">
        <v>0.0</v>
      </c>
      <c r="CJ26" s="641">
        <f t="shared" si="11"/>
        <v>66500</v>
      </c>
      <c r="CK26" s="640">
        <f t="shared" si="12"/>
        <v>465500</v>
      </c>
      <c r="CL26" s="641">
        <v>0.0</v>
      </c>
      <c r="CM26" s="641">
        <f t="shared" si="13"/>
        <v>66500</v>
      </c>
      <c r="CN26" s="640">
        <f t="shared" si="14"/>
        <v>399000</v>
      </c>
      <c r="CO26" s="641">
        <v>0.0</v>
      </c>
      <c r="CP26" s="641">
        <f t="shared" si="15"/>
        <v>66500</v>
      </c>
      <c r="CQ26" s="640">
        <f t="shared" si="16"/>
        <v>332500</v>
      </c>
      <c r="CR26" s="641">
        <v>0.0</v>
      </c>
      <c r="CS26" s="641">
        <f t="shared" si="17"/>
        <v>66500</v>
      </c>
      <c r="CT26" s="640">
        <f t="shared" si="18"/>
        <v>266000</v>
      </c>
      <c r="CU26" s="641">
        <v>0.0</v>
      </c>
      <c r="CV26" s="641">
        <f t="shared" si="19"/>
        <v>66500</v>
      </c>
      <c r="CW26" s="640">
        <f t="shared" si="20"/>
        <v>199500</v>
      </c>
      <c r="CX26" s="641">
        <v>0.0</v>
      </c>
      <c r="CY26" s="641">
        <f t="shared" si="21"/>
        <v>66500</v>
      </c>
      <c r="CZ26" s="640">
        <f t="shared" si="22"/>
        <v>133000</v>
      </c>
      <c r="DA26" s="641">
        <v>0.0</v>
      </c>
      <c r="DB26" s="641">
        <f t="shared" si="23"/>
        <v>66500</v>
      </c>
      <c r="DC26" s="640">
        <f t="shared" si="24"/>
        <v>66500</v>
      </c>
      <c r="DD26" s="641">
        <v>0.0</v>
      </c>
      <c r="DE26" s="640">
        <f t="shared" si="25"/>
        <v>66500</v>
      </c>
      <c r="DF26" s="640">
        <f t="shared" si="26"/>
        <v>0</v>
      </c>
    </row>
    <row r="27" hidden="1">
      <c r="A27" s="642">
        <v>6690678.0</v>
      </c>
      <c r="B27" s="643" t="s">
        <v>24587</v>
      </c>
      <c r="C27" s="644" t="s">
        <v>212</v>
      </c>
      <c r="D27" s="645">
        <v>45750.507361111115</v>
      </c>
      <c r="E27" s="645">
        <v>45750.50952546296</v>
      </c>
      <c r="F27" s="645">
        <v>45750.50969907407</v>
      </c>
      <c r="G27" s="644"/>
      <c r="H27" s="646" t="s">
        <v>1439</v>
      </c>
      <c r="I27" s="644" t="s">
        <v>1908</v>
      </c>
      <c r="J27" s="644"/>
      <c r="K27" s="647">
        <v>788000.0</v>
      </c>
      <c r="L27" s="644" t="s">
        <v>24429</v>
      </c>
      <c r="M27" s="648" t="s">
        <v>24588</v>
      </c>
      <c r="N27" s="644" t="s">
        <v>23232</v>
      </c>
      <c r="O27" s="644" t="s">
        <v>1907</v>
      </c>
      <c r="P27" s="644" t="s">
        <v>24589</v>
      </c>
      <c r="Q27" s="644" t="s">
        <v>24590</v>
      </c>
      <c r="R27" s="194"/>
      <c r="S27" s="193">
        <v>45751.0</v>
      </c>
      <c r="T27" s="639" t="s">
        <v>24518</v>
      </c>
      <c r="U27" s="641">
        <v>500000.0</v>
      </c>
      <c r="V27" s="641">
        <v>500000.0</v>
      </c>
      <c r="W27" s="637"/>
      <c r="X27" s="193">
        <v>45752.0</v>
      </c>
      <c r="Y27" s="639" t="s">
        <v>24518</v>
      </c>
      <c r="Z27" s="641">
        <v>288000.0</v>
      </c>
      <c r="AA27" s="641">
        <v>288000.0</v>
      </c>
      <c r="AB27" s="194"/>
      <c r="AC27" s="194"/>
      <c r="AD27" s="194"/>
      <c r="AE27" s="194"/>
      <c r="AF27" s="194"/>
      <c r="AG27" s="194"/>
      <c r="AH27" s="194"/>
      <c r="AI27" s="194"/>
      <c r="AJ27" s="194"/>
      <c r="AK27" s="194"/>
      <c r="AL27" s="194"/>
      <c r="AM27" s="194"/>
      <c r="AN27" s="194"/>
      <c r="AO27" s="194"/>
      <c r="AP27" s="194"/>
      <c r="AQ27" s="194"/>
      <c r="AR27" s="194"/>
      <c r="AS27" s="194"/>
      <c r="AT27" s="194"/>
      <c r="AU27" s="194"/>
      <c r="AV27" s="194"/>
      <c r="AW27" s="194"/>
      <c r="AX27" s="194"/>
      <c r="AY27" s="194"/>
      <c r="AZ27" s="194"/>
      <c r="BA27" s="194"/>
      <c r="BB27" s="194"/>
      <c r="BC27" s="194"/>
      <c r="BD27" s="194"/>
      <c r="BE27" s="194"/>
      <c r="BF27" s="194"/>
      <c r="BG27" s="194"/>
      <c r="BH27" s="194"/>
      <c r="BI27" s="194"/>
      <c r="BJ27" s="194"/>
      <c r="BK27" s="194"/>
      <c r="BL27" s="638">
        <f t="shared" si="1"/>
        <v>788000</v>
      </c>
      <c r="BM27" s="194"/>
      <c r="BN27" s="194"/>
      <c r="BO27" s="194"/>
      <c r="BP27" s="194"/>
      <c r="BQ27" s="639" t="s">
        <v>24390</v>
      </c>
      <c r="BR27" s="194"/>
      <c r="BS27" s="194"/>
      <c r="BT27" s="647">
        <v>788000.0</v>
      </c>
      <c r="BU27" s="194"/>
      <c r="BV27" s="640">
        <f t="shared" si="2"/>
        <v>788000</v>
      </c>
      <c r="BW27" s="640">
        <f>BV27</f>
        <v>788000</v>
      </c>
      <c r="BX27" s="641">
        <f t="shared" si="3"/>
        <v>0</v>
      </c>
      <c r="BY27" s="640">
        <f t="shared" si="4"/>
        <v>0</v>
      </c>
      <c r="BZ27" s="641">
        <v>0.0</v>
      </c>
      <c r="CA27" s="641">
        <f t="shared" si="5"/>
        <v>0</v>
      </c>
      <c r="CB27" s="640">
        <f t="shared" si="6"/>
        <v>0</v>
      </c>
      <c r="CC27" s="641">
        <v>0.0</v>
      </c>
      <c r="CD27" s="641">
        <f t="shared" si="7"/>
        <v>0</v>
      </c>
      <c r="CE27" s="640">
        <f t="shared" si="8"/>
        <v>0</v>
      </c>
      <c r="CF27" s="641">
        <v>0.0</v>
      </c>
      <c r="CG27" s="641">
        <f t="shared" si="9"/>
        <v>0</v>
      </c>
      <c r="CH27" s="640">
        <f t="shared" si="10"/>
        <v>0</v>
      </c>
      <c r="CI27" s="641">
        <v>0.0</v>
      </c>
      <c r="CJ27" s="641">
        <f t="shared" si="11"/>
        <v>0</v>
      </c>
      <c r="CK27" s="640">
        <f t="shared" si="12"/>
        <v>0</v>
      </c>
      <c r="CL27" s="641">
        <v>0.0</v>
      </c>
      <c r="CM27" s="641">
        <f t="shared" si="13"/>
        <v>0</v>
      </c>
      <c r="CN27" s="640">
        <f t="shared" si="14"/>
        <v>0</v>
      </c>
      <c r="CO27" s="641">
        <v>0.0</v>
      </c>
      <c r="CP27" s="641">
        <f t="shared" si="15"/>
        <v>0</v>
      </c>
      <c r="CQ27" s="640">
        <f t="shared" si="16"/>
        <v>0</v>
      </c>
      <c r="CR27" s="641">
        <v>0.0</v>
      </c>
      <c r="CS27" s="641">
        <f t="shared" si="17"/>
        <v>0</v>
      </c>
      <c r="CT27" s="640">
        <f t="shared" si="18"/>
        <v>0</v>
      </c>
      <c r="CU27" s="641">
        <v>0.0</v>
      </c>
      <c r="CV27" s="641">
        <f t="shared" si="19"/>
        <v>0</v>
      </c>
      <c r="CW27" s="640">
        <f t="shared" si="20"/>
        <v>0</v>
      </c>
      <c r="CX27" s="641">
        <v>0.0</v>
      </c>
      <c r="CY27" s="641">
        <f t="shared" si="21"/>
        <v>0</v>
      </c>
      <c r="CZ27" s="640">
        <f t="shared" si="22"/>
        <v>0</v>
      </c>
      <c r="DA27" s="641">
        <v>0.0</v>
      </c>
      <c r="DB27" s="641">
        <f t="shared" si="23"/>
        <v>0</v>
      </c>
      <c r="DC27" s="640">
        <f t="shared" si="24"/>
        <v>0</v>
      </c>
      <c r="DD27" s="641">
        <v>0.0</v>
      </c>
      <c r="DE27" s="640">
        <f t="shared" si="25"/>
        <v>0</v>
      </c>
      <c r="DF27" s="640">
        <f t="shared" si="26"/>
        <v>0</v>
      </c>
    </row>
    <row r="28">
      <c r="A28" s="642">
        <v>6690915.0</v>
      </c>
      <c r="B28" s="643" t="s">
        <v>22511</v>
      </c>
      <c r="C28" s="644" t="s">
        <v>212</v>
      </c>
      <c r="D28" s="645">
        <v>45750.52607638889</v>
      </c>
      <c r="E28" s="645">
        <v>45750.534421296295</v>
      </c>
      <c r="F28" s="645">
        <v>45750.536412037036</v>
      </c>
      <c r="G28" s="644"/>
      <c r="H28" s="646" t="s">
        <v>60</v>
      </c>
      <c r="I28" s="644" t="s">
        <v>81</v>
      </c>
      <c r="J28" s="644"/>
      <c r="K28" s="647">
        <v>798000.0</v>
      </c>
      <c r="L28" s="644" t="s">
        <v>21688</v>
      </c>
      <c r="M28" s="648" t="s">
        <v>24591</v>
      </c>
      <c r="N28" s="644" t="s">
        <v>22509</v>
      </c>
      <c r="O28" s="644" t="s">
        <v>22506</v>
      </c>
      <c r="P28" s="644" t="s">
        <v>22510</v>
      </c>
      <c r="Q28" s="644" t="s">
        <v>24592</v>
      </c>
      <c r="R28" s="194"/>
      <c r="S28" s="652">
        <v>45750.0</v>
      </c>
      <c r="T28" s="639" t="s">
        <v>24161</v>
      </c>
      <c r="U28" s="653">
        <v>798000.0</v>
      </c>
      <c r="V28" s="194"/>
      <c r="W28" s="637"/>
      <c r="X28" s="194"/>
      <c r="Y28" s="194"/>
      <c r="Z28" s="194"/>
      <c r="AA28" s="194"/>
      <c r="AB28" s="194"/>
      <c r="AC28" s="194"/>
      <c r="AD28" s="194"/>
      <c r="AE28" s="194"/>
      <c r="AF28" s="194"/>
      <c r="AG28" s="194"/>
      <c r="AH28" s="194"/>
      <c r="AI28" s="194"/>
      <c r="AJ28" s="194"/>
      <c r="AK28" s="194"/>
      <c r="AL28" s="194"/>
      <c r="AM28" s="194"/>
      <c r="AN28" s="194"/>
      <c r="AO28" s="194"/>
      <c r="AP28" s="194"/>
      <c r="AQ28" s="194"/>
      <c r="AR28" s="194"/>
      <c r="AS28" s="194"/>
      <c r="AT28" s="194"/>
      <c r="AU28" s="194"/>
      <c r="AV28" s="194"/>
      <c r="AW28" s="194"/>
      <c r="AX28" s="194"/>
      <c r="AY28" s="194"/>
      <c r="AZ28" s="194"/>
      <c r="BA28" s="194"/>
      <c r="BB28" s="194"/>
      <c r="BC28" s="194"/>
      <c r="BD28" s="194"/>
      <c r="BE28" s="194"/>
      <c r="BF28" s="194"/>
      <c r="BG28" s="194"/>
      <c r="BH28" s="194"/>
      <c r="BI28" s="194"/>
      <c r="BJ28" s="194"/>
      <c r="BK28" s="194"/>
      <c r="BL28" s="638">
        <f t="shared" si="1"/>
        <v>798000</v>
      </c>
      <c r="BM28" s="194"/>
      <c r="BN28" s="194"/>
      <c r="BO28" s="194"/>
      <c r="BP28" s="194"/>
      <c r="BQ28" s="194"/>
      <c r="BR28" s="194"/>
      <c r="BS28" s="194"/>
      <c r="BT28" s="647">
        <v>798000.0</v>
      </c>
      <c r="BU28" s="194"/>
      <c r="BV28" s="640">
        <f t="shared" si="2"/>
        <v>798000</v>
      </c>
      <c r="BW28" s="640">
        <v>0.0</v>
      </c>
      <c r="BX28" s="641">
        <f t="shared" si="3"/>
        <v>66500</v>
      </c>
      <c r="BY28" s="640">
        <f t="shared" si="4"/>
        <v>731500</v>
      </c>
      <c r="BZ28" s="641">
        <v>0.0</v>
      </c>
      <c r="CA28" s="641">
        <f t="shared" si="5"/>
        <v>66500</v>
      </c>
      <c r="CB28" s="640">
        <f t="shared" si="6"/>
        <v>665000</v>
      </c>
      <c r="CC28" s="641">
        <v>0.0</v>
      </c>
      <c r="CD28" s="641">
        <f t="shared" si="7"/>
        <v>66500</v>
      </c>
      <c r="CE28" s="640">
        <f t="shared" si="8"/>
        <v>598500</v>
      </c>
      <c r="CF28" s="641">
        <v>0.0</v>
      </c>
      <c r="CG28" s="641">
        <f t="shared" si="9"/>
        <v>66500</v>
      </c>
      <c r="CH28" s="640">
        <f t="shared" si="10"/>
        <v>532000</v>
      </c>
      <c r="CI28" s="641">
        <v>0.0</v>
      </c>
      <c r="CJ28" s="641">
        <f t="shared" si="11"/>
        <v>66500</v>
      </c>
      <c r="CK28" s="640">
        <f t="shared" si="12"/>
        <v>465500</v>
      </c>
      <c r="CL28" s="641">
        <v>0.0</v>
      </c>
      <c r="CM28" s="641">
        <f t="shared" si="13"/>
        <v>66500</v>
      </c>
      <c r="CN28" s="640">
        <f t="shared" si="14"/>
        <v>399000</v>
      </c>
      <c r="CO28" s="641">
        <v>0.0</v>
      </c>
      <c r="CP28" s="641">
        <f t="shared" si="15"/>
        <v>66500</v>
      </c>
      <c r="CQ28" s="640">
        <f t="shared" si="16"/>
        <v>332500</v>
      </c>
      <c r="CR28" s="641">
        <v>0.0</v>
      </c>
      <c r="CS28" s="641">
        <f t="shared" si="17"/>
        <v>66500</v>
      </c>
      <c r="CT28" s="640">
        <f t="shared" si="18"/>
        <v>266000</v>
      </c>
      <c r="CU28" s="641">
        <v>0.0</v>
      </c>
      <c r="CV28" s="641">
        <f t="shared" si="19"/>
        <v>66500</v>
      </c>
      <c r="CW28" s="640">
        <f t="shared" si="20"/>
        <v>199500</v>
      </c>
      <c r="CX28" s="641">
        <v>0.0</v>
      </c>
      <c r="CY28" s="641">
        <f t="shared" si="21"/>
        <v>66500</v>
      </c>
      <c r="CZ28" s="640">
        <f t="shared" si="22"/>
        <v>133000</v>
      </c>
      <c r="DA28" s="641">
        <v>0.0</v>
      </c>
      <c r="DB28" s="641">
        <f t="shared" si="23"/>
        <v>66500</v>
      </c>
      <c r="DC28" s="640">
        <f t="shared" si="24"/>
        <v>66500</v>
      </c>
      <c r="DD28" s="641">
        <v>0.0</v>
      </c>
      <c r="DE28" s="640">
        <f t="shared" si="25"/>
        <v>66500</v>
      </c>
      <c r="DF28" s="640">
        <f t="shared" si="26"/>
        <v>0</v>
      </c>
    </row>
    <row r="29" hidden="1">
      <c r="A29" s="642">
        <v>6690971.0</v>
      </c>
      <c r="B29" s="643" t="s">
        <v>24593</v>
      </c>
      <c r="C29" s="644" t="s">
        <v>212</v>
      </c>
      <c r="D29" s="645">
        <v>45750.53784722222</v>
      </c>
      <c r="E29" s="645">
        <v>45750.53923611111</v>
      </c>
      <c r="F29" s="645">
        <v>45750.539664351854</v>
      </c>
      <c r="G29" s="644"/>
      <c r="H29" s="646" t="s">
        <v>262</v>
      </c>
      <c r="I29" s="644" t="s">
        <v>24594</v>
      </c>
      <c r="J29" s="644"/>
      <c r="K29" s="647">
        <v>798000.0</v>
      </c>
      <c r="L29" s="644" t="s">
        <v>24429</v>
      </c>
      <c r="M29" s="648" t="s">
        <v>24595</v>
      </c>
      <c r="N29" s="644" t="s">
        <v>24033</v>
      </c>
      <c r="O29" s="644" t="s">
        <v>24596</v>
      </c>
      <c r="P29" s="644" t="s">
        <v>24597</v>
      </c>
      <c r="Q29" s="644" t="s">
        <v>24598</v>
      </c>
      <c r="R29" s="194"/>
      <c r="S29" s="651" t="s">
        <v>24599</v>
      </c>
      <c r="T29" s="639" t="s">
        <v>24586</v>
      </c>
      <c r="U29" s="641">
        <v>798000.0</v>
      </c>
      <c r="V29" s="641">
        <v>774060.0</v>
      </c>
      <c r="W29" s="637"/>
      <c r="X29" s="194"/>
      <c r="Y29" s="194"/>
      <c r="Z29" s="194"/>
      <c r="AA29" s="194"/>
      <c r="AB29" s="194"/>
      <c r="AC29" s="194"/>
      <c r="AD29" s="194"/>
      <c r="AE29" s="194"/>
      <c r="AF29" s="194"/>
      <c r="AG29" s="194"/>
      <c r="AH29" s="194"/>
      <c r="AI29" s="194"/>
      <c r="AJ29" s="194"/>
      <c r="AK29" s="194"/>
      <c r="AL29" s="194"/>
      <c r="AM29" s="194"/>
      <c r="AN29" s="194"/>
      <c r="AO29" s="194"/>
      <c r="AP29" s="194"/>
      <c r="AQ29" s="194"/>
      <c r="AR29" s="194"/>
      <c r="AS29" s="194"/>
      <c r="AT29" s="194"/>
      <c r="AU29" s="194"/>
      <c r="AV29" s="194"/>
      <c r="AW29" s="194"/>
      <c r="AX29" s="194"/>
      <c r="AY29" s="194"/>
      <c r="AZ29" s="194"/>
      <c r="BA29" s="194"/>
      <c r="BB29" s="194"/>
      <c r="BC29" s="194"/>
      <c r="BD29" s="194"/>
      <c r="BE29" s="194"/>
      <c r="BF29" s="194"/>
      <c r="BG29" s="194"/>
      <c r="BH29" s="194"/>
      <c r="BI29" s="194"/>
      <c r="BJ29" s="194"/>
      <c r="BK29" s="194"/>
      <c r="BL29" s="638">
        <f t="shared" si="1"/>
        <v>798000</v>
      </c>
      <c r="BM29" s="194"/>
      <c r="BN29" s="194"/>
      <c r="BO29" s="194"/>
      <c r="BP29" s="194"/>
      <c r="BQ29" s="194"/>
      <c r="BR29" s="194"/>
      <c r="BS29" s="194"/>
      <c r="BT29" s="647">
        <v>798000.0</v>
      </c>
      <c r="BU29" s="194"/>
      <c r="BV29" s="640">
        <f t="shared" si="2"/>
        <v>798000</v>
      </c>
      <c r="BW29" s="641">
        <v>0.0</v>
      </c>
      <c r="BX29" s="641">
        <f t="shared" si="3"/>
        <v>66500</v>
      </c>
      <c r="BY29" s="640">
        <f t="shared" si="4"/>
        <v>731500</v>
      </c>
      <c r="BZ29" s="641">
        <v>0.0</v>
      </c>
      <c r="CA29" s="641">
        <f t="shared" si="5"/>
        <v>66500</v>
      </c>
      <c r="CB29" s="640">
        <f t="shared" si="6"/>
        <v>665000</v>
      </c>
      <c r="CC29" s="641">
        <v>0.0</v>
      </c>
      <c r="CD29" s="641">
        <f t="shared" si="7"/>
        <v>66500</v>
      </c>
      <c r="CE29" s="640">
        <f t="shared" si="8"/>
        <v>598500</v>
      </c>
      <c r="CF29" s="641">
        <v>0.0</v>
      </c>
      <c r="CG29" s="641">
        <f t="shared" si="9"/>
        <v>66500</v>
      </c>
      <c r="CH29" s="640">
        <f t="shared" si="10"/>
        <v>532000</v>
      </c>
      <c r="CI29" s="641">
        <v>0.0</v>
      </c>
      <c r="CJ29" s="641">
        <f t="shared" si="11"/>
        <v>66500</v>
      </c>
      <c r="CK29" s="640">
        <f t="shared" si="12"/>
        <v>465500</v>
      </c>
      <c r="CL29" s="641">
        <v>0.0</v>
      </c>
      <c r="CM29" s="641">
        <f t="shared" si="13"/>
        <v>66500</v>
      </c>
      <c r="CN29" s="640">
        <f t="shared" si="14"/>
        <v>399000</v>
      </c>
      <c r="CO29" s="641">
        <v>0.0</v>
      </c>
      <c r="CP29" s="641">
        <f t="shared" si="15"/>
        <v>66500</v>
      </c>
      <c r="CQ29" s="640">
        <f t="shared" si="16"/>
        <v>332500</v>
      </c>
      <c r="CR29" s="641">
        <v>0.0</v>
      </c>
      <c r="CS29" s="641">
        <f t="shared" si="17"/>
        <v>66500</v>
      </c>
      <c r="CT29" s="640">
        <f t="shared" si="18"/>
        <v>266000</v>
      </c>
      <c r="CU29" s="641">
        <v>0.0</v>
      </c>
      <c r="CV29" s="641">
        <f t="shared" si="19"/>
        <v>66500</v>
      </c>
      <c r="CW29" s="640">
        <f t="shared" si="20"/>
        <v>199500</v>
      </c>
      <c r="CX29" s="641">
        <v>0.0</v>
      </c>
      <c r="CY29" s="641">
        <f t="shared" si="21"/>
        <v>66500</v>
      </c>
      <c r="CZ29" s="640">
        <f t="shared" si="22"/>
        <v>133000</v>
      </c>
      <c r="DA29" s="641">
        <v>0.0</v>
      </c>
      <c r="DB29" s="641">
        <f t="shared" si="23"/>
        <v>66500</v>
      </c>
      <c r="DC29" s="640">
        <f t="shared" si="24"/>
        <v>66500</v>
      </c>
      <c r="DD29" s="641">
        <v>0.0</v>
      </c>
      <c r="DE29" s="640">
        <f t="shared" si="25"/>
        <v>66500</v>
      </c>
      <c r="DF29" s="640">
        <f t="shared" si="26"/>
        <v>0</v>
      </c>
    </row>
    <row r="30" hidden="1">
      <c r="A30" s="642">
        <v>6691091.0</v>
      </c>
      <c r="B30" s="643" t="s">
        <v>24600</v>
      </c>
      <c r="C30" s="644" t="s">
        <v>212</v>
      </c>
      <c r="D30" s="645">
        <v>45750.5428125</v>
      </c>
      <c r="E30" s="645">
        <v>45750.54570601852</v>
      </c>
      <c r="F30" s="645">
        <v>45750.54619212963</v>
      </c>
      <c r="G30" s="644"/>
      <c r="H30" s="646" t="s">
        <v>430</v>
      </c>
      <c r="I30" s="644" t="s">
        <v>24601</v>
      </c>
      <c r="J30" s="644"/>
      <c r="K30" s="647">
        <v>798000.0</v>
      </c>
      <c r="L30" s="644" t="s">
        <v>24429</v>
      </c>
      <c r="M30" s="648" t="s">
        <v>24602</v>
      </c>
      <c r="N30" s="644" t="s">
        <v>24603</v>
      </c>
      <c r="O30" s="644" t="s">
        <v>24604</v>
      </c>
      <c r="P30" s="644" t="s">
        <v>24605</v>
      </c>
      <c r="Q30" s="644" t="s">
        <v>24606</v>
      </c>
      <c r="R30" s="194"/>
      <c r="S30" s="635"/>
      <c r="T30" s="194"/>
      <c r="U30" s="636"/>
      <c r="V30" s="194"/>
      <c r="W30" s="637"/>
      <c r="X30" s="194"/>
      <c r="Y30" s="194"/>
      <c r="Z30" s="194"/>
      <c r="AA30" s="194"/>
      <c r="AB30" s="194"/>
      <c r="AC30" s="194"/>
      <c r="AD30" s="194"/>
      <c r="AE30" s="194"/>
      <c r="AF30" s="194"/>
      <c r="AG30" s="194"/>
      <c r="AH30" s="194"/>
      <c r="AI30" s="194"/>
      <c r="AJ30" s="194"/>
      <c r="AK30" s="194"/>
      <c r="AL30" s="194"/>
      <c r="AM30" s="194"/>
      <c r="AN30" s="194"/>
      <c r="AO30" s="194"/>
      <c r="AP30" s="194"/>
      <c r="AQ30" s="194"/>
      <c r="AR30" s="194"/>
      <c r="AS30" s="194"/>
      <c r="AT30" s="194"/>
      <c r="AU30" s="194"/>
      <c r="AV30" s="194"/>
      <c r="AW30" s="194"/>
      <c r="AX30" s="194"/>
      <c r="AY30" s="194"/>
      <c r="AZ30" s="194"/>
      <c r="BA30" s="194"/>
      <c r="BB30" s="194"/>
      <c r="BC30" s="194"/>
      <c r="BD30" s="194"/>
      <c r="BE30" s="194"/>
      <c r="BF30" s="194"/>
      <c r="BG30" s="194"/>
      <c r="BH30" s="194"/>
      <c r="BI30" s="194"/>
      <c r="BJ30" s="194"/>
      <c r="BK30" s="194"/>
      <c r="BL30" s="638">
        <f t="shared" si="1"/>
        <v>0</v>
      </c>
      <c r="BM30" s="194"/>
      <c r="BN30" s="194"/>
      <c r="BO30" s="639" t="s">
        <v>114</v>
      </c>
      <c r="BQ30" s="194"/>
      <c r="BR30" s="194"/>
      <c r="BS30" s="194"/>
      <c r="BT30" s="647">
        <v>798000.0</v>
      </c>
      <c r="BU30" s="194"/>
      <c r="BV30" s="640">
        <f t="shared" si="2"/>
        <v>798000</v>
      </c>
      <c r="BW30" s="640">
        <f t="shared" ref="BW30:BW31" si="29">BV30</f>
        <v>798000</v>
      </c>
      <c r="BX30" s="641">
        <f t="shared" si="3"/>
        <v>0</v>
      </c>
      <c r="BY30" s="640">
        <f t="shared" si="4"/>
        <v>0</v>
      </c>
      <c r="BZ30" s="641">
        <v>0.0</v>
      </c>
      <c r="CA30" s="641">
        <f t="shared" si="5"/>
        <v>0</v>
      </c>
      <c r="CB30" s="640">
        <f t="shared" si="6"/>
        <v>0</v>
      </c>
      <c r="CC30" s="641">
        <v>0.0</v>
      </c>
      <c r="CD30" s="641">
        <f t="shared" si="7"/>
        <v>0</v>
      </c>
      <c r="CE30" s="640">
        <f t="shared" si="8"/>
        <v>0</v>
      </c>
      <c r="CF30" s="641">
        <v>0.0</v>
      </c>
      <c r="CG30" s="641">
        <f t="shared" si="9"/>
        <v>0</v>
      </c>
      <c r="CH30" s="640">
        <f t="shared" si="10"/>
        <v>0</v>
      </c>
      <c r="CI30" s="641">
        <v>0.0</v>
      </c>
      <c r="CJ30" s="641">
        <f t="shared" si="11"/>
        <v>0</v>
      </c>
      <c r="CK30" s="640">
        <f t="shared" si="12"/>
        <v>0</v>
      </c>
      <c r="CL30" s="641">
        <v>0.0</v>
      </c>
      <c r="CM30" s="641">
        <f t="shared" si="13"/>
        <v>0</v>
      </c>
      <c r="CN30" s="640">
        <f t="shared" si="14"/>
        <v>0</v>
      </c>
      <c r="CO30" s="641">
        <v>0.0</v>
      </c>
      <c r="CP30" s="641">
        <f t="shared" si="15"/>
        <v>0</v>
      </c>
      <c r="CQ30" s="640">
        <f t="shared" si="16"/>
        <v>0</v>
      </c>
      <c r="CR30" s="641">
        <v>0.0</v>
      </c>
      <c r="CS30" s="641">
        <f t="shared" si="17"/>
        <v>0</v>
      </c>
      <c r="CT30" s="640">
        <f t="shared" si="18"/>
        <v>0</v>
      </c>
      <c r="CU30" s="641">
        <v>0.0</v>
      </c>
      <c r="CV30" s="641">
        <f t="shared" si="19"/>
        <v>0</v>
      </c>
      <c r="CW30" s="640">
        <f t="shared" si="20"/>
        <v>0</v>
      </c>
      <c r="CX30" s="641">
        <v>0.0</v>
      </c>
      <c r="CY30" s="641">
        <f t="shared" si="21"/>
        <v>0</v>
      </c>
      <c r="CZ30" s="640">
        <f t="shared" si="22"/>
        <v>0</v>
      </c>
      <c r="DA30" s="641">
        <v>0.0</v>
      </c>
      <c r="DB30" s="641">
        <f t="shared" si="23"/>
        <v>0</v>
      </c>
      <c r="DC30" s="640">
        <f t="shared" si="24"/>
        <v>0</v>
      </c>
      <c r="DD30" s="641">
        <v>0.0</v>
      </c>
      <c r="DE30" s="640">
        <f t="shared" si="25"/>
        <v>0</v>
      </c>
      <c r="DF30" s="640">
        <f t="shared" si="26"/>
        <v>0</v>
      </c>
    </row>
    <row r="31" hidden="1">
      <c r="A31" s="642">
        <v>6692181.0</v>
      </c>
      <c r="B31" s="643" t="s">
        <v>24607</v>
      </c>
      <c r="C31" s="644" t="s">
        <v>212</v>
      </c>
      <c r="D31" s="645">
        <v>45750.59489583333</v>
      </c>
      <c r="E31" s="645">
        <v>45750.60178240741</v>
      </c>
      <c r="F31" s="645">
        <v>45750.965104166666</v>
      </c>
      <c r="G31" s="644"/>
      <c r="H31" s="646" t="s">
        <v>388</v>
      </c>
      <c r="I31" s="644" t="s">
        <v>24608</v>
      </c>
      <c r="J31" s="644">
        <v>36.0</v>
      </c>
      <c r="K31" s="647">
        <v>798000.0</v>
      </c>
      <c r="L31" s="644" t="s">
        <v>24429</v>
      </c>
      <c r="M31" s="648" t="s">
        <v>24609</v>
      </c>
      <c r="N31" s="644" t="s">
        <v>22254</v>
      </c>
      <c r="O31" s="644" t="s">
        <v>24610</v>
      </c>
      <c r="P31" s="644" t="s">
        <v>24611</v>
      </c>
      <c r="Q31" s="644" t="s">
        <v>24612</v>
      </c>
      <c r="R31" s="194"/>
      <c r="S31" s="635"/>
      <c r="T31" s="194"/>
      <c r="U31" s="636"/>
      <c r="V31" s="194"/>
      <c r="W31" s="637"/>
      <c r="X31" s="194"/>
      <c r="Y31" s="194"/>
      <c r="Z31" s="194"/>
      <c r="AA31" s="194"/>
      <c r="AB31" s="194"/>
      <c r="AC31" s="194"/>
      <c r="AD31" s="194"/>
      <c r="AE31" s="194"/>
      <c r="AF31" s="194"/>
      <c r="AG31" s="194"/>
      <c r="AH31" s="194"/>
      <c r="AI31" s="194"/>
      <c r="AJ31" s="194"/>
      <c r="AK31" s="194"/>
      <c r="AL31" s="194"/>
      <c r="AM31" s="194"/>
      <c r="AN31" s="194"/>
      <c r="AO31" s="194"/>
      <c r="AP31" s="194"/>
      <c r="AQ31" s="194"/>
      <c r="AR31" s="194"/>
      <c r="AS31" s="194"/>
      <c r="AT31" s="194"/>
      <c r="AU31" s="194"/>
      <c r="AV31" s="194"/>
      <c r="AW31" s="194"/>
      <c r="AX31" s="194"/>
      <c r="AY31" s="194"/>
      <c r="AZ31" s="194"/>
      <c r="BA31" s="194"/>
      <c r="BB31" s="194"/>
      <c r="BC31" s="194"/>
      <c r="BD31" s="194"/>
      <c r="BE31" s="194"/>
      <c r="BF31" s="194"/>
      <c r="BG31" s="194"/>
      <c r="BH31" s="194"/>
      <c r="BI31" s="194"/>
      <c r="BJ31" s="194"/>
      <c r="BK31" s="194"/>
      <c r="BL31" s="638">
        <f t="shared" si="1"/>
        <v>0</v>
      </c>
      <c r="BM31" s="194"/>
      <c r="BN31" s="639" t="s">
        <v>82</v>
      </c>
      <c r="BP31" s="194"/>
      <c r="BQ31" s="194"/>
      <c r="BR31" s="194"/>
      <c r="BS31" s="194"/>
      <c r="BT31" s="647">
        <v>798000.0</v>
      </c>
      <c r="BU31" s="194"/>
      <c r="BV31" s="640">
        <f t="shared" si="2"/>
        <v>798000</v>
      </c>
      <c r="BW31" s="640">
        <f t="shared" si="29"/>
        <v>798000</v>
      </c>
      <c r="BX31" s="641">
        <f t="shared" si="3"/>
        <v>0</v>
      </c>
      <c r="BY31" s="640">
        <f t="shared" si="4"/>
        <v>0</v>
      </c>
      <c r="BZ31" s="641">
        <v>0.0</v>
      </c>
      <c r="CA31" s="641">
        <f t="shared" si="5"/>
        <v>0</v>
      </c>
      <c r="CB31" s="640">
        <f t="shared" si="6"/>
        <v>0</v>
      </c>
      <c r="CC31" s="641">
        <v>0.0</v>
      </c>
      <c r="CD31" s="641">
        <f t="shared" si="7"/>
        <v>0</v>
      </c>
      <c r="CE31" s="640">
        <f t="shared" si="8"/>
        <v>0</v>
      </c>
      <c r="CF31" s="641">
        <v>0.0</v>
      </c>
      <c r="CG31" s="641">
        <f t="shared" si="9"/>
        <v>0</v>
      </c>
      <c r="CH31" s="640">
        <f t="shared" si="10"/>
        <v>0</v>
      </c>
      <c r="CI31" s="641">
        <v>0.0</v>
      </c>
      <c r="CJ31" s="641">
        <f t="shared" si="11"/>
        <v>0</v>
      </c>
      <c r="CK31" s="640">
        <f t="shared" si="12"/>
        <v>0</v>
      </c>
      <c r="CL31" s="641">
        <v>0.0</v>
      </c>
      <c r="CM31" s="641">
        <f t="shared" si="13"/>
        <v>0</v>
      </c>
      <c r="CN31" s="640">
        <f t="shared" si="14"/>
        <v>0</v>
      </c>
      <c r="CO31" s="641">
        <v>0.0</v>
      </c>
      <c r="CP31" s="641">
        <f t="shared" si="15"/>
        <v>0</v>
      </c>
      <c r="CQ31" s="640">
        <f t="shared" si="16"/>
        <v>0</v>
      </c>
      <c r="CR31" s="641">
        <v>0.0</v>
      </c>
      <c r="CS31" s="641">
        <f t="shared" si="17"/>
        <v>0</v>
      </c>
      <c r="CT31" s="640">
        <f t="shared" si="18"/>
        <v>0</v>
      </c>
      <c r="CU31" s="641">
        <v>0.0</v>
      </c>
      <c r="CV31" s="641">
        <f t="shared" si="19"/>
        <v>0</v>
      </c>
      <c r="CW31" s="640">
        <f t="shared" si="20"/>
        <v>0</v>
      </c>
      <c r="CX31" s="641">
        <v>0.0</v>
      </c>
      <c r="CY31" s="641">
        <f t="shared" si="21"/>
        <v>0</v>
      </c>
      <c r="CZ31" s="640">
        <f t="shared" si="22"/>
        <v>0</v>
      </c>
      <c r="DA31" s="641">
        <v>0.0</v>
      </c>
      <c r="DB31" s="641">
        <f t="shared" si="23"/>
        <v>0</v>
      </c>
      <c r="DC31" s="640">
        <f t="shared" si="24"/>
        <v>0</v>
      </c>
      <c r="DD31" s="641">
        <v>0.0</v>
      </c>
      <c r="DE31" s="640">
        <f t="shared" si="25"/>
        <v>0</v>
      </c>
      <c r="DF31" s="640">
        <f t="shared" si="26"/>
        <v>0</v>
      </c>
    </row>
    <row r="32" hidden="1">
      <c r="A32" s="642">
        <v>6693872.0</v>
      </c>
      <c r="B32" s="643" t="s">
        <v>24613</v>
      </c>
      <c r="C32" s="644" t="s">
        <v>212</v>
      </c>
      <c r="D32" s="645">
        <v>45750.68064814815</v>
      </c>
      <c r="E32" s="645">
        <v>45750.68261574074</v>
      </c>
      <c r="F32" s="645">
        <v>45750.782685185186</v>
      </c>
      <c r="G32" s="644"/>
      <c r="H32" s="646" t="s">
        <v>1153</v>
      </c>
      <c r="I32" s="644" t="s">
        <v>23744</v>
      </c>
      <c r="J32" s="644"/>
      <c r="K32" s="647">
        <v>798000.0</v>
      </c>
      <c r="L32" s="644" t="s">
        <v>24429</v>
      </c>
      <c r="M32" s="648" t="s">
        <v>24614</v>
      </c>
      <c r="N32" s="644" t="s">
        <v>24615</v>
      </c>
      <c r="O32" s="644" t="s">
        <v>24616</v>
      </c>
      <c r="P32" s="644" t="s">
        <v>24617</v>
      </c>
      <c r="Q32" s="644" t="s">
        <v>24618</v>
      </c>
      <c r="R32" s="194"/>
      <c r="S32" s="193">
        <v>45750.0</v>
      </c>
      <c r="T32" s="639" t="s">
        <v>24442</v>
      </c>
      <c r="U32" s="641">
        <v>798000.0</v>
      </c>
      <c r="V32" s="641">
        <v>762091.0</v>
      </c>
      <c r="W32" s="637"/>
      <c r="X32" s="194"/>
      <c r="Y32" s="194"/>
      <c r="Z32" s="194"/>
      <c r="AA32" s="194"/>
      <c r="AB32" s="194"/>
      <c r="AC32" s="194"/>
      <c r="AD32" s="194"/>
      <c r="AE32" s="194"/>
      <c r="AF32" s="194"/>
      <c r="AG32" s="194"/>
      <c r="AH32" s="194"/>
      <c r="AI32" s="194"/>
      <c r="AJ32" s="194"/>
      <c r="AK32" s="194"/>
      <c r="AL32" s="194"/>
      <c r="AM32" s="194"/>
      <c r="AN32" s="194"/>
      <c r="AO32" s="194"/>
      <c r="AP32" s="194"/>
      <c r="AQ32" s="194"/>
      <c r="AR32" s="194"/>
      <c r="AS32" s="194"/>
      <c r="AT32" s="194"/>
      <c r="AU32" s="194"/>
      <c r="AV32" s="194"/>
      <c r="AW32" s="194"/>
      <c r="AX32" s="194"/>
      <c r="AY32" s="194"/>
      <c r="AZ32" s="194"/>
      <c r="BA32" s="194"/>
      <c r="BB32" s="194"/>
      <c r="BC32" s="194"/>
      <c r="BD32" s="194"/>
      <c r="BE32" s="194"/>
      <c r="BF32" s="194"/>
      <c r="BG32" s="194"/>
      <c r="BH32" s="194"/>
      <c r="BI32" s="194"/>
      <c r="BJ32" s="194"/>
      <c r="BK32" s="194"/>
      <c r="BL32" s="638">
        <f t="shared" si="1"/>
        <v>798000</v>
      </c>
      <c r="BM32" s="194"/>
      <c r="BN32" s="194"/>
      <c r="BO32" s="194"/>
      <c r="BP32" s="194"/>
      <c r="BQ32" s="194"/>
      <c r="BR32" s="194"/>
      <c r="BS32" s="194"/>
      <c r="BT32" s="647">
        <v>798000.0</v>
      </c>
      <c r="BU32" s="194"/>
      <c r="BV32" s="640">
        <f t="shared" si="2"/>
        <v>798000</v>
      </c>
      <c r="BW32" s="641">
        <v>0.0</v>
      </c>
      <c r="BX32" s="641">
        <f t="shared" si="3"/>
        <v>66500</v>
      </c>
      <c r="BY32" s="640">
        <f t="shared" si="4"/>
        <v>731500</v>
      </c>
      <c r="BZ32" s="641">
        <v>0.0</v>
      </c>
      <c r="CA32" s="641">
        <f t="shared" si="5"/>
        <v>66500</v>
      </c>
      <c r="CB32" s="640">
        <f t="shared" si="6"/>
        <v>665000</v>
      </c>
      <c r="CC32" s="641">
        <v>0.0</v>
      </c>
      <c r="CD32" s="641">
        <f t="shared" si="7"/>
        <v>66500</v>
      </c>
      <c r="CE32" s="640">
        <f t="shared" si="8"/>
        <v>598500</v>
      </c>
      <c r="CF32" s="641">
        <v>0.0</v>
      </c>
      <c r="CG32" s="641">
        <f t="shared" si="9"/>
        <v>66500</v>
      </c>
      <c r="CH32" s="640">
        <f t="shared" si="10"/>
        <v>532000</v>
      </c>
      <c r="CI32" s="641">
        <v>0.0</v>
      </c>
      <c r="CJ32" s="641">
        <f t="shared" si="11"/>
        <v>66500</v>
      </c>
      <c r="CK32" s="640">
        <f t="shared" si="12"/>
        <v>465500</v>
      </c>
      <c r="CL32" s="641">
        <v>0.0</v>
      </c>
      <c r="CM32" s="641">
        <f t="shared" si="13"/>
        <v>66500</v>
      </c>
      <c r="CN32" s="640">
        <f t="shared" si="14"/>
        <v>399000</v>
      </c>
      <c r="CO32" s="641">
        <v>0.0</v>
      </c>
      <c r="CP32" s="641">
        <f t="shared" si="15"/>
        <v>66500</v>
      </c>
      <c r="CQ32" s="640">
        <f t="shared" si="16"/>
        <v>332500</v>
      </c>
      <c r="CR32" s="641">
        <v>0.0</v>
      </c>
      <c r="CS32" s="641">
        <f t="shared" si="17"/>
        <v>66500</v>
      </c>
      <c r="CT32" s="640">
        <f t="shared" si="18"/>
        <v>266000</v>
      </c>
      <c r="CU32" s="641">
        <v>0.0</v>
      </c>
      <c r="CV32" s="641">
        <f t="shared" si="19"/>
        <v>66500</v>
      </c>
      <c r="CW32" s="640">
        <f t="shared" si="20"/>
        <v>199500</v>
      </c>
      <c r="CX32" s="641">
        <v>0.0</v>
      </c>
      <c r="CY32" s="641">
        <f t="shared" si="21"/>
        <v>66500</v>
      </c>
      <c r="CZ32" s="640">
        <f t="shared" si="22"/>
        <v>133000</v>
      </c>
      <c r="DA32" s="641">
        <v>0.0</v>
      </c>
      <c r="DB32" s="641">
        <f t="shared" si="23"/>
        <v>66500</v>
      </c>
      <c r="DC32" s="640">
        <f t="shared" si="24"/>
        <v>66500</v>
      </c>
      <c r="DD32" s="641">
        <v>0.0</v>
      </c>
      <c r="DE32" s="640">
        <f t="shared" si="25"/>
        <v>66500</v>
      </c>
      <c r="DF32" s="640">
        <f t="shared" si="26"/>
        <v>0</v>
      </c>
    </row>
    <row r="33" hidden="1">
      <c r="A33" s="642">
        <v>6694560.0</v>
      </c>
      <c r="B33" s="643" t="s">
        <v>24619</v>
      </c>
      <c r="C33" s="644" t="s">
        <v>212</v>
      </c>
      <c r="D33" s="645">
        <v>45750.70815972222</v>
      </c>
      <c r="E33" s="645">
        <v>45750.710381944446</v>
      </c>
      <c r="F33" s="645">
        <v>45750.710868055554</v>
      </c>
      <c r="G33" s="644"/>
      <c r="H33" s="646" t="s">
        <v>262</v>
      </c>
      <c r="I33" s="644" t="s">
        <v>2483</v>
      </c>
      <c r="J33" s="644"/>
      <c r="K33" s="647">
        <v>798000.0</v>
      </c>
      <c r="L33" s="644" t="s">
        <v>24429</v>
      </c>
      <c r="M33" s="648" t="s">
        <v>24620</v>
      </c>
      <c r="N33" s="644" t="s">
        <v>24621</v>
      </c>
      <c r="O33" s="644" t="s">
        <v>2483</v>
      </c>
      <c r="P33" s="644" t="s">
        <v>24622</v>
      </c>
      <c r="Q33" s="644" t="s">
        <v>24623</v>
      </c>
      <c r="R33" s="194"/>
      <c r="S33" s="639" t="s">
        <v>24599</v>
      </c>
      <c r="T33" s="639" t="s">
        <v>24586</v>
      </c>
      <c r="U33" s="649">
        <v>798000.0</v>
      </c>
      <c r="V33" s="641">
        <v>774060.0</v>
      </c>
      <c r="W33" s="637"/>
      <c r="X33" s="194"/>
      <c r="Y33" s="194"/>
      <c r="Z33" s="194"/>
      <c r="AA33" s="194"/>
      <c r="AB33" s="194"/>
      <c r="AC33" s="194"/>
      <c r="AD33" s="194"/>
      <c r="AE33" s="194"/>
      <c r="AF33" s="194"/>
      <c r="AG33" s="194"/>
      <c r="AH33" s="194"/>
      <c r="AI33" s="194"/>
      <c r="AJ33" s="194"/>
      <c r="AK33" s="194"/>
      <c r="AL33" s="194"/>
      <c r="AM33" s="194"/>
      <c r="AN33" s="194"/>
      <c r="AO33" s="194"/>
      <c r="AP33" s="194"/>
      <c r="AQ33" s="194"/>
      <c r="AR33" s="194"/>
      <c r="AS33" s="194"/>
      <c r="AT33" s="194"/>
      <c r="AU33" s="194"/>
      <c r="AV33" s="194"/>
      <c r="AW33" s="194"/>
      <c r="AX33" s="194"/>
      <c r="AY33" s="194"/>
      <c r="AZ33" s="194"/>
      <c r="BA33" s="194"/>
      <c r="BB33" s="194"/>
      <c r="BC33" s="194"/>
      <c r="BD33" s="194"/>
      <c r="BE33" s="194"/>
      <c r="BF33" s="194"/>
      <c r="BG33" s="194"/>
      <c r="BH33" s="194"/>
      <c r="BI33" s="194"/>
      <c r="BJ33" s="194"/>
      <c r="BK33" s="194"/>
      <c r="BL33" s="638">
        <f t="shared" si="1"/>
        <v>798000</v>
      </c>
      <c r="BM33" s="194"/>
      <c r="BN33" s="194"/>
      <c r="BO33" s="194"/>
      <c r="BP33" s="194"/>
      <c r="BQ33" s="194"/>
      <c r="BR33" s="194"/>
      <c r="BS33" s="194"/>
      <c r="BT33" s="647">
        <v>798000.0</v>
      </c>
      <c r="BU33" s="194"/>
      <c r="BV33" s="640">
        <f t="shared" si="2"/>
        <v>798000</v>
      </c>
      <c r="BW33" s="640">
        <v>0.0</v>
      </c>
      <c r="BX33" s="641">
        <f t="shared" si="3"/>
        <v>66500</v>
      </c>
      <c r="BY33" s="640">
        <f t="shared" si="4"/>
        <v>731500</v>
      </c>
      <c r="BZ33" s="641">
        <v>0.0</v>
      </c>
      <c r="CA33" s="641">
        <f t="shared" si="5"/>
        <v>66500</v>
      </c>
      <c r="CB33" s="640">
        <f t="shared" si="6"/>
        <v>665000</v>
      </c>
      <c r="CC33" s="641">
        <v>0.0</v>
      </c>
      <c r="CD33" s="641">
        <f t="shared" si="7"/>
        <v>66500</v>
      </c>
      <c r="CE33" s="640">
        <f t="shared" si="8"/>
        <v>598500</v>
      </c>
      <c r="CF33" s="641">
        <v>0.0</v>
      </c>
      <c r="CG33" s="641">
        <f t="shared" si="9"/>
        <v>66500</v>
      </c>
      <c r="CH33" s="640">
        <f t="shared" si="10"/>
        <v>532000</v>
      </c>
      <c r="CI33" s="641">
        <v>0.0</v>
      </c>
      <c r="CJ33" s="641">
        <f t="shared" si="11"/>
        <v>66500</v>
      </c>
      <c r="CK33" s="640">
        <f t="shared" si="12"/>
        <v>465500</v>
      </c>
      <c r="CL33" s="641">
        <v>0.0</v>
      </c>
      <c r="CM33" s="641">
        <f t="shared" si="13"/>
        <v>66500</v>
      </c>
      <c r="CN33" s="640">
        <f t="shared" si="14"/>
        <v>399000</v>
      </c>
      <c r="CO33" s="641">
        <v>0.0</v>
      </c>
      <c r="CP33" s="641">
        <f t="shared" si="15"/>
        <v>66500</v>
      </c>
      <c r="CQ33" s="640">
        <f t="shared" si="16"/>
        <v>332500</v>
      </c>
      <c r="CR33" s="641">
        <v>0.0</v>
      </c>
      <c r="CS33" s="641">
        <f t="shared" si="17"/>
        <v>66500</v>
      </c>
      <c r="CT33" s="640">
        <f t="shared" si="18"/>
        <v>266000</v>
      </c>
      <c r="CU33" s="641">
        <v>0.0</v>
      </c>
      <c r="CV33" s="641">
        <f t="shared" si="19"/>
        <v>66500</v>
      </c>
      <c r="CW33" s="640">
        <f t="shared" si="20"/>
        <v>199500</v>
      </c>
      <c r="CX33" s="641">
        <v>0.0</v>
      </c>
      <c r="CY33" s="641">
        <f t="shared" si="21"/>
        <v>66500</v>
      </c>
      <c r="CZ33" s="640">
        <f t="shared" si="22"/>
        <v>133000</v>
      </c>
      <c r="DA33" s="641">
        <v>0.0</v>
      </c>
      <c r="DB33" s="641">
        <f t="shared" si="23"/>
        <v>66500</v>
      </c>
      <c r="DC33" s="640">
        <f t="shared" si="24"/>
        <v>66500</v>
      </c>
      <c r="DD33" s="641">
        <v>0.0</v>
      </c>
      <c r="DE33" s="640">
        <f t="shared" si="25"/>
        <v>66500</v>
      </c>
      <c r="DF33" s="640">
        <f t="shared" si="26"/>
        <v>0</v>
      </c>
    </row>
    <row r="34" hidden="1">
      <c r="A34" s="642">
        <v>6694779.0</v>
      </c>
      <c r="B34" s="643" t="s">
        <v>24624</v>
      </c>
      <c r="C34" s="644" t="s">
        <v>212</v>
      </c>
      <c r="D34" s="645">
        <v>45750.71543981481</v>
      </c>
      <c r="E34" s="645">
        <v>45750.72487268518</v>
      </c>
      <c r="F34" s="645">
        <v>45750.72769675926</v>
      </c>
      <c r="G34" s="644"/>
      <c r="H34" s="646" t="s">
        <v>24499</v>
      </c>
      <c r="I34" s="644" t="s">
        <v>24625</v>
      </c>
      <c r="J34" s="644"/>
      <c r="K34" s="647">
        <v>798000.0</v>
      </c>
      <c r="L34" s="644" t="s">
        <v>24429</v>
      </c>
      <c r="M34" s="648" t="s">
        <v>24626</v>
      </c>
      <c r="N34" s="644" t="s">
        <v>23466</v>
      </c>
      <c r="O34" s="644" t="s">
        <v>24627</v>
      </c>
      <c r="P34" s="644" t="s">
        <v>24628</v>
      </c>
      <c r="Q34" s="644" t="s">
        <v>24629</v>
      </c>
      <c r="R34" s="194"/>
      <c r="S34" s="193">
        <v>45757.0</v>
      </c>
      <c r="T34" s="639" t="s">
        <v>24518</v>
      </c>
      <c r="U34" s="641">
        <v>788000.0</v>
      </c>
      <c r="V34" s="641">
        <v>788000.0</v>
      </c>
      <c r="W34" s="637"/>
      <c r="X34" s="635"/>
      <c r="Y34" s="194"/>
      <c r="Z34" s="194"/>
      <c r="AA34" s="194"/>
      <c r="AB34" s="194"/>
      <c r="AC34" s="194"/>
      <c r="AD34" s="194"/>
      <c r="AE34" s="194"/>
      <c r="AF34" s="194"/>
      <c r="AG34" s="194"/>
      <c r="AH34" s="194"/>
      <c r="AI34" s="194"/>
      <c r="AJ34" s="194"/>
      <c r="AK34" s="194"/>
      <c r="AL34" s="194"/>
      <c r="AM34" s="194"/>
      <c r="AN34" s="194"/>
      <c r="AO34" s="194"/>
      <c r="AP34" s="194"/>
      <c r="AQ34" s="194"/>
      <c r="AR34" s="194"/>
      <c r="AS34" s="194"/>
      <c r="AT34" s="194"/>
      <c r="AU34" s="194"/>
      <c r="AV34" s="194"/>
      <c r="AW34" s="194"/>
      <c r="AX34" s="194"/>
      <c r="AY34" s="194"/>
      <c r="AZ34" s="194"/>
      <c r="BA34" s="194"/>
      <c r="BB34" s="194"/>
      <c r="BC34" s="194"/>
      <c r="BD34" s="194"/>
      <c r="BE34" s="194"/>
      <c r="BF34" s="194"/>
      <c r="BG34" s="194"/>
      <c r="BH34" s="194"/>
      <c r="BI34" s="194"/>
      <c r="BJ34" s="194"/>
      <c r="BK34" s="194"/>
      <c r="BL34" s="638">
        <f t="shared" si="1"/>
        <v>788000</v>
      </c>
      <c r="BM34" s="194"/>
      <c r="BN34" s="194"/>
      <c r="BO34" s="194"/>
      <c r="BP34" s="194"/>
      <c r="BQ34" s="194"/>
      <c r="BR34" s="194"/>
      <c r="BS34" s="194"/>
      <c r="BT34" s="647">
        <v>798000.0</v>
      </c>
      <c r="BU34" s="194"/>
      <c r="BV34" s="640">
        <f t="shared" si="2"/>
        <v>798000</v>
      </c>
      <c r="BW34" s="641">
        <v>0.0</v>
      </c>
      <c r="BX34" s="641">
        <f t="shared" si="3"/>
        <v>66500</v>
      </c>
      <c r="BY34" s="640">
        <f t="shared" si="4"/>
        <v>731500</v>
      </c>
      <c r="BZ34" s="641">
        <v>0.0</v>
      </c>
      <c r="CA34" s="641">
        <f t="shared" si="5"/>
        <v>66500</v>
      </c>
      <c r="CB34" s="640">
        <f t="shared" si="6"/>
        <v>665000</v>
      </c>
      <c r="CC34" s="641">
        <v>0.0</v>
      </c>
      <c r="CD34" s="641">
        <f t="shared" si="7"/>
        <v>66500</v>
      </c>
      <c r="CE34" s="640">
        <f t="shared" si="8"/>
        <v>598500</v>
      </c>
      <c r="CF34" s="641">
        <v>0.0</v>
      </c>
      <c r="CG34" s="641">
        <f t="shared" si="9"/>
        <v>66500</v>
      </c>
      <c r="CH34" s="640">
        <f t="shared" si="10"/>
        <v>532000</v>
      </c>
      <c r="CI34" s="641">
        <v>0.0</v>
      </c>
      <c r="CJ34" s="641">
        <f t="shared" si="11"/>
        <v>66500</v>
      </c>
      <c r="CK34" s="640">
        <f t="shared" si="12"/>
        <v>465500</v>
      </c>
      <c r="CL34" s="641">
        <v>0.0</v>
      </c>
      <c r="CM34" s="641">
        <f t="shared" si="13"/>
        <v>66500</v>
      </c>
      <c r="CN34" s="640">
        <f t="shared" si="14"/>
        <v>399000</v>
      </c>
      <c r="CO34" s="641">
        <v>0.0</v>
      </c>
      <c r="CP34" s="641">
        <f t="shared" si="15"/>
        <v>66500</v>
      </c>
      <c r="CQ34" s="640">
        <f t="shared" si="16"/>
        <v>332500</v>
      </c>
      <c r="CR34" s="641">
        <v>0.0</v>
      </c>
      <c r="CS34" s="641">
        <f t="shared" si="17"/>
        <v>66500</v>
      </c>
      <c r="CT34" s="640">
        <f t="shared" si="18"/>
        <v>266000</v>
      </c>
      <c r="CU34" s="641">
        <v>0.0</v>
      </c>
      <c r="CV34" s="641">
        <f t="shared" si="19"/>
        <v>66500</v>
      </c>
      <c r="CW34" s="640">
        <f t="shared" si="20"/>
        <v>199500</v>
      </c>
      <c r="CX34" s="641">
        <v>0.0</v>
      </c>
      <c r="CY34" s="641">
        <f t="shared" si="21"/>
        <v>66500</v>
      </c>
      <c r="CZ34" s="640">
        <f t="shared" si="22"/>
        <v>133000</v>
      </c>
      <c r="DA34" s="641">
        <v>0.0</v>
      </c>
      <c r="DB34" s="641">
        <f t="shared" si="23"/>
        <v>66500</v>
      </c>
      <c r="DC34" s="640">
        <f t="shared" si="24"/>
        <v>66500</v>
      </c>
      <c r="DD34" s="641">
        <v>0.0</v>
      </c>
      <c r="DE34" s="640">
        <f t="shared" si="25"/>
        <v>66500</v>
      </c>
      <c r="DF34" s="640">
        <f t="shared" si="26"/>
        <v>0</v>
      </c>
    </row>
    <row r="35" hidden="1">
      <c r="A35" s="642">
        <v>6696279.0</v>
      </c>
      <c r="B35" s="643" t="s">
        <v>24630</v>
      </c>
      <c r="C35" s="644" t="s">
        <v>212</v>
      </c>
      <c r="D35" s="645">
        <v>45750.808842592596</v>
      </c>
      <c r="E35" s="645">
        <v>45750.810115740744</v>
      </c>
      <c r="F35" s="645">
        <v>45750.81054398148</v>
      </c>
      <c r="G35" s="644"/>
      <c r="H35" s="646" t="s">
        <v>1625</v>
      </c>
      <c r="I35" s="644" t="s">
        <v>24631</v>
      </c>
      <c r="J35" s="644">
        <v>36.0</v>
      </c>
      <c r="K35" s="647">
        <v>798000.0</v>
      </c>
      <c r="L35" s="644" t="s">
        <v>24429</v>
      </c>
      <c r="M35" s="648" t="s">
        <v>24632</v>
      </c>
      <c r="N35" s="644" t="s">
        <v>753</v>
      </c>
      <c r="O35" s="644" t="s">
        <v>24633</v>
      </c>
      <c r="P35" s="644" t="s">
        <v>24634</v>
      </c>
      <c r="Q35" s="644" t="s">
        <v>24635</v>
      </c>
      <c r="R35" s="194"/>
      <c r="S35" s="193">
        <v>45765.0</v>
      </c>
      <c r="T35" s="639" t="s">
        <v>24462</v>
      </c>
      <c r="U35" s="649">
        <v>798000.0</v>
      </c>
      <c r="V35" s="641">
        <v>774060.0</v>
      </c>
      <c r="W35" s="637"/>
      <c r="X35" s="194"/>
      <c r="Y35" s="194"/>
      <c r="Z35" s="194"/>
      <c r="AA35" s="194"/>
      <c r="AB35" s="194"/>
      <c r="AC35" s="194"/>
      <c r="AD35" s="194"/>
      <c r="AE35" s="194"/>
      <c r="AF35" s="194"/>
      <c r="AG35" s="194"/>
      <c r="AH35" s="194"/>
      <c r="AI35" s="194"/>
      <c r="AJ35" s="194"/>
      <c r="AK35" s="194"/>
      <c r="AL35" s="194"/>
      <c r="AM35" s="194"/>
      <c r="AN35" s="194"/>
      <c r="AO35" s="194"/>
      <c r="AP35" s="194"/>
      <c r="AQ35" s="194"/>
      <c r="AR35" s="194"/>
      <c r="AS35" s="194"/>
      <c r="AT35" s="194"/>
      <c r="AU35" s="194"/>
      <c r="AV35" s="194"/>
      <c r="AW35" s="194"/>
      <c r="AX35" s="194"/>
      <c r="AY35" s="194"/>
      <c r="AZ35" s="194"/>
      <c r="BA35" s="194"/>
      <c r="BB35" s="194"/>
      <c r="BC35" s="194"/>
      <c r="BD35" s="194"/>
      <c r="BE35" s="194"/>
      <c r="BF35" s="194"/>
      <c r="BG35" s="194"/>
      <c r="BH35" s="194"/>
      <c r="BI35" s="194"/>
      <c r="BJ35" s="194"/>
      <c r="BK35" s="194"/>
      <c r="BL35" s="638">
        <f t="shared" si="1"/>
        <v>798000</v>
      </c>
      <c r="BM35" s="194"/>
      <c r="BN35" s="194"/>
      <c r="BO35" s="194"/>
      <c r="BP35" s="194"/>
      <c r="BQ35" s="194"/>
      <c r="BR35" s="194"/>
      <c r="BS35" s="194"/>
      <c r="BT35" s="647">
        <v>798000.0</v>
      </c>
      <c r="BU35" s="194"/>
      <c r="BV35" s="640">
        <f t="shared" si="2"/>
        <v>798000</v>
      </c>
      <c r="BW35" s="640">
        <v>0.0</v>
      </c>
      <c r="BX35" s="641">
        <f t="shared" si="3"/>
        <v>66500</v>
      </c>
      <c r="BY35" s="640">
        <f t="shared" si="4"/>
        <v>731500</v>
      </c>
      <c r="BZ35" s="641">
        <v>0.0</v>
      </c>
      <c r="CA35" s="641">
        <f t="shared" si="5"/>
        <v>66500</v>
      </c>
      <c r="CB35" s="640">
        <f t="shared" si="6"/>
        <v>665000</v>
      </c>
      <c r="CC35" s="641">
        <v>0.0</v>
      </c>
      <c r="CD35" s="641">
        <f t="shared" si="7"/>
        <v>66500</v>
      </c>
      <c r="CE35" s="640">
        <f t="shared" si="8"/>
        <v>598500</v>
      </c>
      <c r="CF35" s="641">
        <v>0.0</v>
      </c>
      <c r="CG35" s="641">
        <f t="shared" si="9"/>
        <v>66500</v>
      </c>
      <c r="CH35" s="640">
        <f t="shared" si="10"/>
        <v>532000</v>
      </c>
      <c r="CI35" s="641">
        <v>0.0</v>
      </c>
      <c r="CJ35" s="641">
        <f t="shared" si="11"/>
        <v>66500</v>
      </c>
      <c r="CK35" s="640">
        <f t="shared" si="12"/>
        <v>465500</v>
      </c>
      <c r="CL35" s="641">
        <v>0.0</v>
      </c>
      <c r="CM35" s="641">
        <f t="shared" si="13"/>
        <v>66500</v>
      </c>
      <c r="CN35" s="640">
        <f t="shared" si="14"/>
        <v>399000</v>
      </c>
      <c r="CO35" s="641">
        <v>0.0</v>
      </c>
      <c r="CP35" s="641">
        <f t="shared" si="15"/>
        <v>66500</v>
      </c>
      <c r="CQ35" s="640">
        <f t="shared" si="16"/>
        <v>332500</v>
      </c>
      <c r="CR35" s="641">
        <v>0.0</v>
      </c>
      <c r="CS35" s="641">
        <f t="shared" si="17"/>
        <v>66500</v>
      </c>
      <c r="CT35" s="640">
        <f t="shared" si="18"/>
        <v>266000</v>
      </c>
      <c r="CU35" s="641">
        <v>0.0</v>
      </c>
      <c r="CV35" s="641">
        <f t="shared" si="19"/>
        <v>66500</v>
      </c>
      <c r="CW35" s="640">
        <f t="shared" si="20"/>
        <v>199500</v>
      </c>
      <c r="CX35" s="641">
        <v>0.0</v>
      </c>
      <c r="CY35" s="641">
        <f t="shared" si="21"/>
        <v>66500</v>
      </c>
      <c r="CZ35" s="640">
        <f t="shared" si="22"/>
        <v>133000</v>
      </c>
      <c r="DA35" s="641">
        <v>0.0</v>
      </c>
      <c r="DB35" s="641">
        <f t="shared" si="23"/>
        <v>66500</v>
      </c>
      <c r="DC35" s="640">
        <f t="shared" si="24"/>
        <v>66500</v>
      </c>
      <c r="DD35" s="641">
        <v>0.0</v>
      </c>
      <c r="DE35" s="640">
        <f t="shared" si="25"/>
        <v>66500</v>
      </c>
      <c r="DF35" s="640">
        <f t="shared" si="26"/>
        <v>0</v>
      </c>
    </row>
    <row r="36" hidden="1">
      <c r="A36" s="642">
        <v>6697028.0</v>
      </c>
      <c r="B36" s="643" t="s">
        <v>24636</v>
      </c>
      <c r="C36" s="644" t="s">
        <v>212</v>
      </c>
      <c r="D36" s="645">
        <v>45750.95415509259</v>
      </c>
      <c r="E36" s="645">
        <v>45750.96233796296</v>
      </c>
      <c r="F36" s="645">
        <v>45750.96265046296</v>
      </c>
      <c r="G36" s="644"/>
      <c r="H36" s="646" t="s">
        <v>656</v>
      </c>
      <c r="I36" s="644" t="s">
        <v>24637</v>
      </c>
      <c r="J36" s="644">
        <v>60.0</v>
      </c>
      <c r="K36" s="647">
        <v>1782000.0</v>
      </c>
      <c r="L36" s="644" t="s">
        <v>24437</v>
      </c>
      <c r="M36" s="648" t="s">
        <v>24638</v>
      </c>
      <c r="N36" s="644" t="s">
        <v>24603</v>
      </c>
      <c r="O36" s="644" t="s">
        <v>24637</v>
      </c>
      <c r="P36" s="644" t="s">
        <v>24639</v>
      </c>
      <c r="Q36" s="644" t="s">
        <v>24640</v>
      </c>
      <c r="R36" s="194"/>
      <c r="S36" s="654">
        <v>45796.0</v>
      </c>
      <c r="T36" s="655" t="s">
        <v>16</v>
      </c>
      <c r="U36" s="656">
        <v>406296.0</v>
      </c>
      <c r="V36" s="194"/>
      <c r="W36" s="637"/>
      <c r="X36" s="194"/>
      <c r="Y36" s="194"/>
      <c r="Z36" s="194"/>
      <c r="AA36" s="194"/>
      <c r="AB36" s="194"/>
      <c r="AC36" s="194"/>
      <c r="AD36" s="194"/>
      <c r="AE36" s="194"/>
      <c r="AF36" s="194"/>
      <c r="AG36" s="194"/>
      <c r="AH36" s="194"/>
      <c r="AI36" s="194"/>
      <c r="AJ36" s="194"/>
      <c r="AK36" s="194"/>
      <c r="AL36" s="194"/>
      <c r="AM36" s="194"/>
      <c r="AN36" s="194"/>
      <c r="AO36" s="194"/>
      <c r="AP36" s="194"/>
      <c r="AQ36" s="194"/>
      <c r="AR36" s="194"/>
      <c r="AS36" s="194"/>
      <c r="AT36" s="194"/>
      <c r="AU36" s="194"/>
      <c r="AV36" s="194"/>
      <c r="AW36" s="194"/>
      <c r="AX36" s="194"/>
      <c r="AY36" s="194"/>
      <c r="AZ36" s="194"/>
      <c r="BA36" s="194"/>
      <c r="BB36" s="194"/>
      <c r="BC36" s="194"/>
      <c r="BD36" s="194"/>
      <c r="BE36" s="194"/>
      <c r="BF36" s="194"/>
      <c r="BG36" s="194"/>
      <c r="BH36" s="194"/>
      <c r="BI36" s="194"/>
      <c r="BJ36" s="194"/>
      <c r="BK36" s="194"/>
      <c r="BL36" s="638">
        <f t="shared" si="1"/>
        <v>406296</v>
      </c>
      <c r="BM36" s="194"/>
      <c r="BN36" s="194"/>
      <c r="BO36" s="194"/>
      <c r="BP36" s="194"/>
      <c r="BQ36" s="194"/>
      <c r="BR36" s="639" t="s">
        <v>16</v>
      </c>
      <c r="BS36" s="194"/>
      <c r="BT36" s="647">
        <v>1782000.0</v>
      </c>
      <c r="BU36" s="194"/>
      <c r="BV36" s="640">
        <f t="shared" si="2"/>
        <v>1782000</v>
      </c>
      <c r="BW36" s="641">
        <v>0.0</v>
      </c>
      <c r="BX36" s="641">
        <f t="shared" si="3"/>
        <v>148500</v>
      </c>
      <c r="BY36" s="640">
        <f t="shared" si="4"/>
        <v>1633500</v>
      </c>
      <c r="BZ36" s="641">
        <v>0.0</v>
      </c>
      <c r="CA36" s="641">
        <f t="shared" si="5"/>
        <v>148500</v>
      </c>
      <c r="CB36" s="640">
        <f t="shared" si="6"/>
        <v>1485000</v>
      </c>
      <c r="CC36" s="641">
        <v>0.0</v>
      </c>
      <c r="CD36" s="641">
        <f t="shared" si="7"/>
        <v>148500</v>
      </c>
      <c r="CE36" s="640">
        <f t="shared" si="8"/>
        <v>1336500</v>
      </c>
      <c r="CF36" s="641">
        <v>0.0</v>
      </c>
      <c r="CG36" s="641">
        <f t="shared" si="9"/>
        <v>148500</v>
      </c>
      <c r="CH36" s="640">
        <f t="shared" si="10"/>
        <v>1188000</v>
      </c>
      <c r="CI36" s="641">
        <v>0.0</v>
      </c>
      <c r="CJ36" s="641">
        <f t="shared" si="11"/>
        <v>148500</v>
      </c>
      <c r="CK36" s="640">
        <f t="shared" si="12"/>
        <v>1039500</v>
      </c>
      <c r="CL36" s="641">
        <v>0.0</v>
      </c>
      <c r="CM36" s="641">
        <f t="shared" si="13"/>
        <v>148500</v>
      </c>
      <c r="CN36" s="640">
        <f t="shared" si="14"/>
        <v>891000</v>
      </c>
      <c r="CO36" s="641">
        <v>0.0</v>
      </c>
      <c r="CP36" s="641">
        <f t="shared" si="15"/>
        <v>148500</v>
      </c>
      <c r="CQ36" s="640">
        <f t="shared" si="16"/>
        <v>742500</v>
      </c>
      <c r="CR36" s="641">
        <v>0.0</v>
      </c>
      <c r="CS36" s="641">
        <f t="shared" si="17"/>
        <v>148500</v>
      </c>
      <c r="CT36" s="640">
        <f t="shared" si="18"/>
        <v>594000</v>
      </c>
      <c r="CU36" s="641">
        <v>0.0</v>
      </c>
      <c r="CV36" s="641">
        <f t="shared" si="19"/>
        <v>148500</v>
      </c>
      <c r="CW36" s="640">
        <f t="shared" si="20"/>
        <v>445500</v>
      </c>
      <c r="CX36" s="641">
        <v>0.0</v>
      </c>
      <c r="CY36" s="641">
        <f t="shared" si="21"/>
        <v>148500</v>
      </c>
      <c r="CZ36" s="640">
        <f t="shared" si="22"/>
        <v>297000</v>
      </c>
      <c r="DA36" s="641">
        <v>0.0</v>
      </c>
      <c r="DB36" s="641">
        <f t="shared" si="23"/>
        <v>148500</v>
      </c>
      <c r="DC36" s="640">
        <f t="shared" si="24"/>
        <v>148500</v>
      </c>
      <c r="DD36" s="641">
        <v>0.0</v>
      </c>
      <c r="DE36" s="640">
        <f t="shared" si="25"/>
        <v>148500</v>
      </c>
      <c r="DF36" s="640">
        <f t="shared" si="26"/>
        <v>0</v>
      </c>
    </row>
    <row r="37" hidden="1">
      <c r="A37" s="642">
        <v>6697048.0</v>
      </c>
      <c r="B37" s="643" t="s">
        <v>24641</v>
      </c>
      <c r="C37" s="644" t="s">
        <v>212</v>
      </c>
      <c r="D37" s="645">
        <v>45750.98847222222</v>
      </c>
      <c r="E37" s="645">
        <v>45750.98991898148</v>
      </c>
      <c r="F37" s="645">
        <v>45750.990277777775</v>
      </c>
      <c r="G37" s="644"/>
      <c r="H37" s="646" t="s">
        <v>360</v>
      </c>
      <c r="I37" s="644" t="s">
        <v>24642</v>
      </c>
      <c r="J37" s="644"/>
      <c r="K37" s="647">
        <v>798000.0</v>
      </c>
      <c r="L37" s="644" t="s">
        <v>24429</v>
      </c>
      <c r="M37" s="648" t="s">
        <v>24643</v>
      </c>
      <c r="N37" s="644" t="s">
        <v>23220</v>
      </c>
      <c r="O37" s="644" t="s">
        <v>24644</v>
      </c>
      <c r="P37" s="644" t="s">
        <v>24645</v>
      </c>
      <c r="Q37" s="644" t="s">
        <v>24646</v>
      </c>
      <c r="R37" s="194"/>
      <c r="S37" s="193">
        <v>45750.0</v>
      </c>
      <c r="T37" s="639" t="s">
        <v>24442</v>
      </c>
      <c r="U37" s="649">
        <v>798000.0</v>
      </c>
      <c r="V37" s="641">
        <v>762091.0</v>
      </c>
      <c r="W37" s="637"/>
      <c r="X37" s="194"/>
      <c r="Y37" s="194"/>
      <c r="Z37" s="194"/>
      <c r="AA37" s="194"/>
      <c r="AB37" s="194"/>
      <c r="AC37" s="194"/>
      <c r="AD37" s="194"/>
      <c r="AE37" s="194"/>
      <c r="AF37" s="194"/>
      <c r="AG37" s="194"/>
      <c r="AH37" s="194"/>
      <c r="AI37" s="194"/>
      <c r="AJ37" s="194"/>
      <c r="AK37" s="194"/>
      <c r="AL37" s="194"/>
      <c r="AM37" s="194"/>
      <c r="AN37" s="194"/>
      <c r="AO37" s="194"/>
      <c r="AP37" s="194"/>
      <c r="AQ37" s="194"/>
      <c r="AR37" s="194"/>
      <c r="AS37" s="194"/>
      <c r="AT37" s="194"/>
      <c r="AU37" s="194"/>
      <c r="AV37" s="194"/>
      <c r="AW37" s="194"/>
      <c r="AX37" s="194"/>
      <c r="AY37" s="194"/>
      <c r="AZ37" s="194"/>
      <c r="BA37" s="194"/>
      <c r="BB37" s="194"/>
      <c r="BC37" s="194"/>
      <c r="BD37" s="194"/>
      <c r="BE37" s="194"/>
      <c r="BF37" s="194"/>
      <c r="BG37" s="194"/>
      <c r="BH37" s="194"/>
      <c r="BI37" s="194"/>
      <c r="BJ37" s="194"/>
      <c r="BK37" s="194"/>
      <c r="BL37" s="638">
        <f t="shared" si="1"/>
        <v>798000</v>
      </c>
      <c r="BM37" s="194"/>
      <c r="BN37" s="194"/>
      <c r="BO37" s="194"/>
      <c r="BP37" s="194"/>
      <c r="BQ37" s="194"/>
      <c r="BR37" s="194"/>
      <c r="BS37" s="194"/>
      <c r="BT37" s="647">
        <v>798000.0</v>
      </c>
      <c r="BU37" s="194"/>
      <c r="BV37" s="640">
        <f t="shared" si="2"/>
        <v>798000</v>
      </c>
      <c r="BW37" s="641">
        <v>0.0</v>
      </c>
      <c r="BX37" s="641">
        <f t="shared" si="3"/>
        <v>66500</v>
      </c>
      <c r="BY37" s="640">
        <f t="shared" si="4"/>
        <v>731500</v>
      </c>
      <c r="BZ37" s="641">
        <v>0.0</v>
      </c>
      <c r="CA37" s="641">
        <f t="shared" si="5"/>
        <v>66500</v>
      </c>
      <c r="CB37" s="640">
        <f t="shared" si="6"/>
        <v>665000</v>
      </c>
      <c r="CC37" s="641">
        <v>0.0</v>
      </c>
      <c r="CD37" s="641">
        <f t="shared" si="7"/>
        <v>66500</v>
      </c>
      <c r="CE37" s="640">
        <f t="shared" si="8"/>
        <v>598500</v>
      </c>
      <c r="CF37" s="641">
        <v>0.0</v>
      </c>
      <c r="CG37" s="641">
        <f t="shared" si="9"/>
        <v>66500</v>
      </c>
      <c r="CH37" s="640">
        <f t="shared" si="10"/>
        <v>532000</v>
      </c>
      <c r="CI37" s="641">
        <v>0.0</v>
      </c>
      <c r="CJ37" s="641">
        <f t="shared" si="11"/>
        <v>66500</v>
      </c>
      <c r="CK37" s="640">
        <f t="shared" si="12"/>
        <v>465500</v>
      </c>
      <c r="CL37" s="641">
        <v>0.0</v>
      </c>
      <c r="CM37" s="641">
        <f t="shared" si="13"/>
        <v>66500</v>
      </c>
      <c r="CN37" s="640">
        <f t="shared" si="14"/>
        <v>399000</v>
      </c>
      <c r="CO37" s="641">
        <v>0.0</v>
      </c>
      <c r="CP37" s="641">
        <f t="shared" si="15"/>
        <v>66500</v>
      </c>
      <c r="CQ37" s="640">
        <f t="shared" si="16"/>
        <v>332500</v>
      </c>
      <c r="CR37" s="641">
        <v>0.0</v>
      </c>
      <c r="CS37" s="641">
        <f t="shared" si="17"/>
        <v>66500</v>
      </c>
      <c r="CT37" s="640">
        <f t="shared" si="18"/>
        <v>266000</v>
      </c>
      <c r="CU37" s="641">
        <v>0.0</v>
      </c>
      <c r="CV37" s="641">
        <f t="shared" si="19"/>
        <v>66500</v>
      </c>
      <c r="CW37" s="640">
        <f t="shared" si="20"/>
        <v>199500</v>
      </c>
      <c r="CX37" s="641">
        <v>0.0</v>
      </c>
      <c r="CY37" s="641">
        <f t="shared" si="21"/>
        <v>66500</v>
      </c>
      <c r="CZ37" s="640">
        <f t="shared" si="22"/>
        <v>133000</v>
      </c>
      <c r="DA37" s="641">
        <v>0.0</v>
      </c>
      <c r="DB37" s="641">
        <f t="shared" si="23"/>
        <v>66500</v>
      </c>
      <c r="DC37" s="640">
        <f t="shared" si="24"/>
        <v>66500</v>
      </c>
      <c r="DD37" s="641">
        <v>0.0</v>
      </c>
      <c r="DE37" s="640">
        <f t="shared" si="25"/>
        <v>66500</v>
      </c>
      <c r="DF37" s="640">
        <f t="shared" si="26"/>
        <v>0</v>
      </c>
    </row>
    <row r="38" hidden="1">
      <c r="A38" s="642">
        <v>6700852.0</v>
      </c>
      <c r="B38" s="643" t="s">
        <v>24647</v>
      </c>
      <c r="C38" s="644" t="s">
        <v>212</v>
      </c>
      <c r="D38" s="645">
        <v>45751.52347222222</v>
      </c>
      <c r="E38" s="645">
        <v>45751.524930555555</v>
      </c>
      <c r="F38" s="645">
        <v>45751.5265625</v>
      </c>
      <c r="G38" s="644"/>
      <c r="H38" s="646" t="s">
        <v>24499</v>
      </c>
      <c r="I38" s="644" t="s">
        <v>24648</v>
      </c>
      <c r="J38" s="644"/>
      <c r="K38" s="647">
        <v>798000.0</v>
      </c>
      <c r="L38" s="644" t="s">
        <v>24429</v>
      </c>
      <c r="M38" s="648" t="s">
        <v>24649</v>
      </c>
      <c r="N38" s="644" t="s">
        <v>24284</v>
      </c>
      <c r="O38" s="644" t="s">
        <v>24650</v>
      </c>
      <c r="P38" s="644" t="s">
        <v>24651</v>
      </c>
      <c r="Q38" s="644" t="s">
        <v>24652</v>
      </c>
      <c r="R38" s="194"/>
      <c r="S38" s="193">
        <v>45751.0</v>
      </c>
      <c r="T38" s="639" t="s">
        <v>24518</v>
      </c>
      <c r="U38" s="641">
        <v>300000.0</v>
      </c>
      <c r="V38" s="641">
        <v>300000.0</v>
      </c>
      <c r="W38" s="637"/>
      <c r="X38" s="193">
        <v>45751.0</v>
      </c>
      <c r="Y38" s="639" t="s">
        <v>24442</v>
      </c>
      <c r="Z38" s="641">
        <v>500000.0</v>
      </c>
      <c r="AA38" s="641">
        <v>477501.0</v>
      </c>
      <c r="AB38" s="194"/>
      <c r="AC38" s="194"/>
      <c r="AD38" s="194"/>
      <c r="AE38" s="194"/>
      <c r="AF38" s="194"/>
      <c r="AG38" s="194"/>
      <c r="AH38" s="194"/>
      <c r="AI38" s="194"/>
      <c r="AJ38" s="194"/>
      <c r="AK38" s="194"/>
      <c r="AL38" s="194"/>
      <c r="AM38" s="194"/>
      <c r="AN38" s="194"/>
      <c r="AO38" s="194"/>
      <c r="AP38" s="194"/>
      <c r="AQ38" s="194"/>
      <c r="AR38" s="194"/>
      <c r="AS38" s="194"/>
      <c r="AT38" s="194"/>
      <c r="AU38" s="194"/>
      <c r="AV38" s="194"/>
      <c r="AW38" s="194"/>
      <c r="AX38" s="194"/>
      <c r="AY38" s="194"/>
      <c r="AZ38" s="194"/>
      <c r="BA38" s="194"/>
      <c r="BB38" s="194"/>
      <c r="BC38" s="194"/>
      <c r="BD38" s="194"/>
      <c r="BE38" s="194"/>
      <c r="BF38" s="194"/>
      <c r="BG38" s="194"/>
      <c r="BH38" s="194"/>
      <c r="BI38" s="194"/>
      <c r="BJ38" s="194"/>
      <c r="BK38" s="194"/>
      <c r="BL38" s="638">
        <f t="shared" si="1"/>
        <v>800000</v>
      </c>
      <c r="BM38" s="194"/>
      <c r="BN38" s="194"/>
      <c r="BO38" s="194"/>
      <c r="BP38" s="194"/>
      <c r="BQ38" s="194"/>
      <c r="BR38" s="194"/>
      <c r="BS38" s="194"/>
      <c r="BT38" s="647">
        <v>798000.0</v>
      </c>
      <c r="BU38" s="194"/>
      <c r="BV38" s="640">
        <f t="shared" si="2"/>
        <v>798000</v>
      </c>
      <c r="BW38" s="641">
        <v>0.0</v>
      </c>
      <c r="BX38" s="641">
        <f t="shared" si="3"/>
        <v>66500</v>
      </c>
      <c r="BY38" s="640">
        <f t="shared" si="4"/>
        <v>731500</v>
      </c>
      <c r="BZ38" s="641">
        <v>0.0</v>
      </c>
      <c r="CA38" s="641">
        <f t="shared" si="5"/>
        <v>66500</v>
      </c>
      <c r="CB38" s="640">
        <f t="shared" si="6"/>
        <v>665000</v>
      </c>
      <c r="CC38" s="641">
        <v>0.0</v>
      </c>
      <c r="CD38" s="641">
        <f t="shared" si="7"/>
        <v>66500</v>
      </c>
      <c r="CE38" s="640">
        <f t="shared" si="8"/>
        <v>598500</v>
      </c>
      <c r="CF38" s="641">
        <v>0.0</v>
      </c>
      <c r="CG38" s="641">
        <f t="shared" si="9"/>
        <v>66500</v>
      </c>
      <c r="CH38" s="640">
        <f t="shared" si="10"/>
        <v>532000</v>
      </c>
      <c r="CI38" s="641">
        <v>0.0</v>
      </c>
      <c r="CJ38" s="641">
        <f t="shared" si="11"/>
        <v>66500</v>
      </c>
      <c r="CK38" s="640">
        <f t="shared" si="12"/>
        <v>465500</v>
      </c>
      <c r="CL38" s="641">
        <v>0.0</v>
      </c>
      <c r="CM38" s="641">
        <f t="shared" si="13"/>
        <v>66500</v>
      </c>
      <c r="CN38" s="640">
        <f t="shared" si="14"/>
        <v>399000</v>
      </c>
      <c r="CO38" s="641">
        <v>0.0</v>
      </c>
      <c r="CP38" s="641">
        <f t="shared" si="15"/>
        <v>66500</v>
      </c>
      <c r="CQ38" s="640">
        <f t="shared" si="16"/>
        <v>332500</v>
      </c>
      <c r="CR38" s="641">
        <v>0.0</v>
      </c>
      <c r="CS38" s="641">
        <f t="shared" si="17"/>
        <v>66500</v>
      </c>
      <c r="CT38" s="640">
        <f t="shared" si="18"/>
        <v>266000</v>
      </c>
      <c r="CU38" s="641">
        <v>0.0</v>
      </c>
      <c r="CV38" s="641">
        <f t="shared" si="19"/>
        <v>66500</v>
      </c>
      <c r="CW38" s="640">
        <f t="shared" si="20"/>
        <v>199500</v>
      </c>
      <c r="CX38" s="641">
        <v>0.0</v>
      </c>
      <c r="CY38" s="641">
        <f t="shared" si="21"/>
        <v>66500</v>
      </c>
      <c r="CZ38" s="640">
        <f t="shared" si="22"/>
        <v>133000</v>
      </c>
      <c r="DA38" s="641">
        <v>0.0</v>
      </c>
      <c r="DB38" s="641">
        <f t="shared" si="23"/>
        <v>66500</v>
      </c>
      <c r="DC38" s="640">
        <f t="shared" si="24"/>
        <v>66500</v>
      </c>
      <c r="DD38" s="641">
        <v>0.0</v>
      </c>
      <c r="DE38" s="640">
        <f t="shared" si="25"/>
        <v>66500</v>
      </c>
      <c r="DF38" s="640">
        <f t="shared" si="26"/>
        <v>0</v>
      </c>
    </row>
    <row r="39" hidden="1">
      <c r="A39" s="642">
        <v>6703146.0</v>
      </c>
      <c r="B39" s="643" t="s">
        <v>24653</v>
      </c>
      <c r="C39" s="644" t="s">
        <v>212</v>
      </c>
      <c r="D39" s="645">
        <v>45751.66688657407</v>
      </c>
      <c r="E39" s="645">
        <v>45751.66818287037</v>
      </c>
      <c r="F39" s="645">
        <v>45751.669641203705</v>
      </c>
      <c r="G39" s="644"/>
      <c r="H39" s="646" t="s">
        <v>24499</v>
      </c>
      <c r="I39" s="644" t="s">
        <v>24654</v>
      </c>
      <c r="J39" s="644"/>
      <c r="K39" s="647">
        <v>798000.0</v>
      </c>
      <c r="L39" s="644" t="s">
        <v>24429</v>
      </c>
      <c r="M39" s="648" t="s">
        <v>24655</v>
      </c>
      <c r="N39" s="644" t="s">
        <v>24656</v>
      </c>
      <c r="O39" s="644" t="s">
        <v>24657</v>
      </c>
      <c r="P39" s="644" t="s">
        <v>24658</v>
      </c>
      <c r="Q39" s="644" t="s">
        <v>24659</v>
      </c>
      <c r="R39" s="194"/>
      <c r="S39" s="193">
        <v>45751.0</v>
      </c>
      <c r="T39" s="639" t="s">
        <v>24442</v>
      </c>
      <c r="U39" s="649">
        <v>798000.0</v>
      </c>
      <c r="V39" s="641">
        <v>762091.0</v>
      </c>
      <c r="W39" s="637"/>
      <c r="X39" s="193">
        <v>45759.0</v>
      </c>
      <c r="Y39" s="639" t="s">
        <v>24442</v>
      </c>
      <c r="Z39" s="641">
        <v>-798000.0</v>
      </c>
      <c r="AA39" s="641">
        <v>-762091.0</v>
      </c>
      <c r="AB39" s="194"/>
      <c r="AC39" s="194"/>
      <c r="AD39" s="194"/>
      <c r="AE39" s="194"/>
      <c r="AF39" s="194"/>
      <c r="AG39" s="194"/>
      <c r="AH39" s="194"/>
      <c r="AI39" s="194"/>
      <c r="AJ39" s="194"/>
      <c r="AK39" s="194"/>
      <c r="AL39" s="194"/>
      <c r="AM39" s="194"/>
      <c r="AN39" s="194"/>
      <c r="AO39" s="194"/>
      <c r="AP39" s="194"/>
      <c r="AQ39" s="194"/>
      <c r="AR39" s="194"/>
      <c r="AS39" s="194"/>
      <c r="AT39" s="194"/>
      <c r="AU39" s="194"/>
      <c r="AV39" s="194"/>
      <c r="AW39" s="194"/>
      <c r="AX39" s="194"/>
      <c r="AY39" s="194"/>
      <c r="AZ39" s="194"/>
      <c r="BA39" s="194"/>
      <c r="BB39" s="194"/>
      <c r="BC39" s="194"/>
      <c r="BD39" s="194"/>
      <c r="BE39" s="194"/>
      <c r="BF39" s="194"/>
      <c r="BG39" s="194"/>
      <c r="BH39" s="194"/>
      <c r="BI39" s="194"/>
      <c r="BJ39" s="194"/>
      <c r="BK39" s="194"/>
      <c r="BL39" s="638">
        <f t="shared" si="1"/>
        <v>0</v>
      </c>
      <c r="BM39" s="194"/>
      <c r="BN39" s="639" t="s">
        <v>82</v>
      </c>
      <c r="BP39" s="194"/>
      <c r="BQ39" s="194"/>
      <c r="BR39" s="194"/>
      <c r="BS39" s="194"/>
      <c r="BT39" s="647">
        <v>798000.0</v>
      </c>
      <c r="BU39" s="194"/>
      <c r="BV39" s="640">
        <f t="shared" si="2"/>
        <v>798000</v>
      </c>
      <c r="BW39" s="640">
        <f t="shared" ref="BW39:BW40" si="30">BV39</f>
        <v>798000</v>
      </c>
      <c r="BX39" s="641">
        <f t="shared" si="3"/>
        <v>0</v>
      </c>
      <c r="BY39" s="640">
        <f t="shared" si="4"/>
        <v>0</v>
      </c>
      <c r="BZ39" s="641">
        <v>0.0</v>
      </c>
      <c r="CA39" s="641">
        <f t="shared" si="5"/>
        <v>0</v>
      </c>
      <c r="CB39" s="640">
        <f t="shared" si="6"/>
        <v>0</v>
      </c>
      <c r="CC39" s="641">
        <v>0.0</v>
      </c>
      <c r="CD39" s="641">
        <f t="shared" si="7"/>
        <v>0</v>
      </c>
      <c r="CE39" s="640">
        <f t="shared" si="8"/>
        <v>0</v>
      </c>
      <c r="CF39" s="641">
        <v>0.0</v>
      </c>
      <c r="CG39" s="641">
        <f t="shared" si="9"/>
        <v>0</v>
      </c>
      <c r="CH39" s="640">
        <f t="shared" si="10"/>
        <v>0</v>
      </c>
      <c r="CI39" s="641">
        <v>0.0</v>
      </c>
      <c r="CJ39" s="641">
        <f t="shared" si="11"/>
        <v>0</v>
      </c>
      <c r="CK39" s="640">
        <f t="shared" si="12"/>
        <v>0</v>
      </c>
      <c r="CL39" s="641">
        <v>0.0</v>
      </c>
      <c r="CM39" s="641">
        <f t="shared" si="13"/>
        <v>0</v>
      </c>
      <c r="CN39" s="640">
        <f t="shared" si="14"/>
        <v>0</v>
      </c>
      <c r="CO39" s="641">
        <v>0.0</v>
      </c>
      <c r="CP39" s="641">
        <f t="shared" si="15"/>
        <v>0</v>
      </c>
      <c r="CQ39" s="640">
        <f t="shared" si="16"/>
        <v>0</v>
      </c>
      <c r="CR39" s="641">
        <v>0.0</v>
      </c>
      <c r="CS39" s="641">
        <f t="shared" si="17"/>
        <v>0</v>
      </c>
      <c r="CT39" s="640">
        <f t="shared" si="18"/>
        <v>0</v>
      </c>
      <c r="CU39" s="641">
        <v>0.0</v>
      </c>
      <c r="CV39" s="641">
        <f t="shared" si="19"/>
        <v>0</v>
      </c>
      <c r="CW39" s="640">
        <f t="shared" si="20"/>
        <v>0</v>
      </c>
      <c r="CX39" s="641">
        <v>0.0</v>
      </c>
      <c r="CY39" s="641">
        <f t="shared" si="21"/>
        <v>0</v>
      </c>
      <c r="CZ39" s="640">
        <f t="shared" si="22"/>
        <v>0</v>
      </c>
      <c r="DA39" s="641">
        <v>0.0</v>
      </c>
      <c r="DB39" s="641">
        <f t="shared" si="23"/>
        <v>0</v>
      </c>
      <c r="DC39" s="640">
        <f t="shared" si="24"/>
        <v>0</v>
      </c>
      <c r="DD39" s="641">
        <v>0.0</v>
      </c>
      <c r="DE39" s="640">
        <f t="shared" si="25"/>
        <v>0</v>
      </c>
      <c r="DF39" s="640">
        <f t="shared" si="26"/>
        <v>0</v>
      </c>
    </row>
    <row r="40">
      <c r="A40" s="642">
        <v>6703250.0</v>
      </c>
      <c r="B40" s="643" t="s">
        <v>22519</v>
      </c>
      <c r="C40" s="644" t="s">
        <v>212</v>
      </c>
      <c r="D40" s="645">
        <v>45751.67878472222</v>
      </c>
      <c r="E40" s="645">
        <v>45751.69082175926</v>
      </c>
      <c r="F40" s="645">
        <v>45751.69142361111</v>
      </c>
      <c r="G40" s="644"/>
      <c r="H40" s="646" t="s">
        <v>1497</v>
      </c>
      <c r="I40" s="644" t="s">
        <v>84</v>
      </c>
      <c r="J40" s="644">
        <v>36.0</v>
      </c>
      <c r="K40" s="647">
        <v>798000.0</v>
      </c>
      <c r="L40" s="644" t="s">
        <v>21688</v>
      </c>
      <c r="M40" s="648" t="s">
        <v>24660</v>
      </c>
      <c r="N40" s="644" t="s">
        <v>22517</v>
      </c>
      <c r="O40" s="644" t="s">
        <v>83</v>
      </c>
      <c r="P40" s="644" t="s">
        <v>22518</v>
      </c>
      <c r="Q40" s="644" t="s">
        <v>22515</v>
      </c>
      <c r="R40" s="194"/>
      <c r="S40" s="635"/>
      <c r="T40" s="194"/>
      <c r="U40" s="636"/>
      <c r="V40" s="194"/>
      <c r="W40" s="637"/>
      <c r="X40" s="194"/>
      <c r="Y40" s="194"/>
      <c r="Z40" s="194"/>
      <c r="AA40" s="194"/>
      <c r="AB40" s="194"/>
      <c r="AC40" s="194"/>
      <c r="AD40" s="194"/>
      <c r="AE40" s="194"/>
      <c r="AF40" s="194"/>
      <c r="AG40" s="194"/>
      <c r="AH40" s="194"/>
      <c r="AI40" s="194"/>
      <c r="AJ40" s="194"/>
      <c r="AK40" s="194"/>
      <c r="AL40" s="194"/>
      <c r="AM40" s="194"/>
      <c r="AN40" s="194"/>
      <c r="AO40" s="194"/>
      <c r="AP40" s="194"/>
      <c r="AQ40" s="194"/>
      <c r="AR40" s="194"/>
      <c r="AS40" s="194"/>
      <c r="AT40" s="194"/>
      <c r="AU40" s="194"/>
      <c r="AV40" s="194"/>
      <c r="AW40" s="194"/>
      <c r="AX40" s="194"/>
      <c r="AY40" s="194"/>
      <c r="AZ40" s="194"/>
      <c r="BA40" s="194"/>
      <c r="BB40" s="194"/>
      <c r="BC40" s="194"/>
      <c r="BD40" s="194"/>
      <c r="BE40" s="194"/>
      <c r="BF40" s="194"/>
      <c r="BG40" s="194"/>
      <c r="BH40" s="194"/>
      <c r="BI40" s="194"/>
      <c r="BJ40" s="194"/>
      <c r="BK40" s="194"/>
      <c r="BL40" s="638">
        <f t="shared" si="1"/>
        <v>0</v>
      </c>
      <c r="BM40" s="194"/>
      <c r="BN40" s="194"/>
      <c r="BO40" s="194" t="s">
        <v>114</v>
      </c>
      <c r="BQ40" s="194"/>
      <c r="BR40" s="194"/>
      <c r="BS40" s="194"/>
      <c r="BT40" s="647">
        <v>798000.0</v>
      </c>
      <c r="BU40" s="194"/>
      <c r="BV40" s="640">
        <f t="shared" si="2"/>
        <v>798000</v>
      </c>
      <c r="BW40" s="640">
        <f t="shared" si="30"/>
        <v>798000</v>
      </c>
      <c r="BX40" s="641">
        <f t="shared" si="3"/>
        <v>0</v>
      </c>
      <c r="BY40" s="640">
        <f t="shared" si="4"/>
        <v>0</v>
      </c>
      <c r="BZ40" s="641">
        <v>0.0</v>
      </c>
      <c r="CA40" s="641">
        <f t="shared" si="5"/>
        <v>0</v>
      </c>
      <c r="CB40" s="640">
        <f t="shared" si="6"/>
        <v>0</v>
      </c>
      <c r="CC40" s="641">
        <v>0.0</v>
      </c>
      <c r="CD40" s="641">
        <f t="shared" si="7"/>
        <v>0</v>
      </c>
      <c r="CE40" s="640">
        <f t="shared" si="8"/>
        <v>0</v>
      </c>
      <c r="CF40" s="641">
        <v>0.0</v>
      </c>
      <c r="CG40" s="641">
        <f t="shared" si="9"/>
        <v>0</v>
      </c>
      <c r="CH40" s="640">
        <f t="shared" si="10"/>
        <v>0</v>
      </c>
      <c r="CI40" s="641">
        <v>0.0</v>
      </c>
      <c r="CJ40" s="641">
        <f t="shared" si="11"/>
        <v>0</v>
      </c>
      <c r="CK40" s="640">
        <f t="shared" si="12"/>
        <v>0</v>
      </c>
      <c r="CL40" s="641">
        <v>0.0</v>
      </c>
      <c r="CM40" s="641">
        <f t="shared" si="13"/>
        <v>0</v>
      </c>
      <c r="CN40" s="640">
        <f t="shared" si="14"/>
        <v>0</v>
      </c>
      <c r="CO40" s="641">
        <v>0.0</v>
      </c>
      <c r="CP40" s="641">
        <f t="shared" si="15"/>
        <v>0</v>
      </c>
      <c r="CQ40" s="640">
        <f t="shared" si="16"/>
        <v>0</v>
      </c>
      <c r="CR40" s="641">
        <v>0.0</v>
      </c>
      <c r="CS40" s="641">
        <f t="shared" si="17"/>
        <v>0</v>
      </c>
      <c r="CT40" s="640">
        <f t="shared" si="18"/>
        <v>0</v>
      </c>
      <c r="CU40" s="641">
        <v>0.0</v>
      </c>
      <c r="CV40" s="641">
        <f t="shared" si="19"/>
        <v>0</v>
      </c>
      <c r="CW40" s="640">
        <f t="shared" si="20"/>
        <v>0</v>
      </c>
      <c r="CX40" s="641">
        <v>0.0</v>
      </c>
      <c r="CY40" s="641">
        <f t="shared" si="21"/>
        <v>0</v>
      </c>
      <c r="CZ40" s="640">
        <f t="shared" si="22"/>
        <v>0</v>
      </c>
      <c r="DA40" s="641">
        <v>0.0</v>
      </c>
      <c r="DB40" s="641">
        <f t="shared" si="23"/>
        <v>0</v>
      </c>
      <c r="DC40" s="640">
        <f t="shared" si="24"/>
        <v>0</v>
      </c>
      <c r="DD40" s="641">
        <v>0.0</v>
      </c>
      <c r="DE40" s="640">
        <f t="shared" si="25"/>
        <v>0</v>
      </c>
      <c r="DF40" s="640">
        <f t="shared" si="26"/>
        <v>0</v>
      </c>
    </row>
    <row r="41" hidden="1">
      <c r="A41" s="642">
        <v>6703732.0</v>
      </c>
      <c r="B41" s="643" t="s">
        <v>24661</v>
      </c>
      <c r="C41" s="644" t="s">
        <v>212</v>
      </c>
      <c r="D41" s="645">
        <v>45751.71543981481</v>
      </c>
      <c r="E41" s="645">
        <v>45751.71784722222</v>
      </c>
      <c r="F41" s="645">
        <v>45751.71869212963</v>
      </c>
      <c r="G41" s="644"/>
      <c r="H41" s="646" t="s">
        <v>24483</v>
      </c>
      <c r="I41" s="644" t="s">
        <v>24662</v>
      </c>
      <c r="J41" s="644">
        <v>36.0</v>
      </c>
      <c r="K41" s="647">
        <v>798000.0</v>
      </c>
      <c r="L41" s="644" t="s">
        <v>24429</v>
      </c>
      <c r="M41" s="648" t="s">
        <v>24663</v>
      </c>
      <c r="N41" s="644" t="s">
        <v>23250</v>
      </c>
      <c r="O41" s="644" t="s">
        <v>24664</v>
      </c>
      <c r="P41" s="644" t="s">
        <v>24665</v>
      </c>
      <c r="Q41" s="644" t="s">
        <v>24666</v>
      </c>
      <c r="R41" s="194"/>
      <c r="S41" s="193">
        <v>45765.0</v>
      </c>
      <c r="T41" s="639" t="s">
        <v>24462</v>
      </c>
      <c r="U41" s="641">
        <v>798000.0</v>
      </c>
      <c r="V41" s="641">
        <v>774060.0</v>
      </c>
      <c r="W41" s="637"/>
      <c r="X41" s="194"/>
      <c r="Y41" s="194"/>
      <c r="Z41" s="194"/>
      <c r="AA41" s="194"/>
      <c r="AB41" s="194"/>
      <c r="AC41" s="194"/>
      <c r="AD41" s="194"/>
      <c r="AE41" s="194"/>
      <c r="AF41" s="194"/>
      <c r="AG41" s="194"/>
      <c r="AH41" s="194"/>
      <c r="AI41" s="194"/>
      <c r="AJ41" s="194"/>
      <c r="AK41" s="194"/>
      <c r="AL41" s="194"/>
      <c r="AM41" s="194"/>
      <c r="AN41" s="194"/>
      <c r="AO41" s="194"/>
      <c r="AP41" s="194"/>
      <c r="AQ41" s="194"/>
      <c r="AR41" s="194"/>
      <c r="AS41" s="194"/>
      <c r="AT41" s="194"/>
      <c r="AU41" s="194"/>
      <c r="AV41" s="194"/>
      <c r="AW41" s="194"/>
      <c r="AX41" s="194"/>
      <c r="AY41" s="194"/>
      <c r="AZ41" s="194"/>
      <c r="BA41" s="194"/>
      <c r="BB41" s="194"/>
      <c r="BC41" s="194"/>
      <c r="BD41" s="194"/>
      <c r="BE41" s="194"/>
      <c r="BF41" s="194"/>
      <c r="BG41" s="194"/>
      <c r="BH41" s="194"/>
      <c r="BI41" s="194"/>
      <c r="BJ41" s="194"/>
      <c r="BK41" s="194"/>
      <c r="BL41" s="638">
        <f t="shared" si="1"/>
        <v>798000</v>
      </c>
      <c r="BM41" s="194"/>
      <c r="BN41" s="194"/>
      <c r="BO41" s="194"/>
      <c r="BP41" s="194"/>
      <c r="BQ41" s="194"/>
      <c r="BR41" s="194"/>
      <c r="BS41" s="194"/>
      <c r="BT41" s="647">
        <v>798000.0</v>
      </c>
      <c r="BU41" s="194"/>
      <c r="BV41" s="640">
        <f t="shared" si="2"/>
        <v>798000</v>
      </c>
      <c r="BW41" s="641">
        <v>0.0</v>
      </c>
      <c r="BX41" s="641">
        <f t="shared" si="3"/>
        <v>66500</v>
      </c>
      <c r="BY41" s="640">
        <f t="shared" si="4"/>
        <v>731500</v>
      </c>
      <c r="BZ41" s="641">
        <v>0.0</v>
      </c>
      <c r="CA41" s="641">
        <f t="shared" si="5"/>
        <v>66500</v>
      </c>
      <c r="CB41" s="640">
        <f t="shared" si="6"/>
        <v>665000</v>
      </c>
      <c r="CC41" s="641">
        <v>0.0</v>
      </c>
      <c r="CD41" s="641">
        <f t="shared" si="7"/>
        <v>66500</v>
      </c>
      <c r="CE41" s="640">
        <f t="shared" si="8"/>
        <v>598500</v>
      </c>
      <c r="CF41" s="641">
        <v>0.0</v>
      </c>
      <c r="CG41" s="641">
        <f t="shared" si="9"/>
        <v>66500</v>
      </c>
      <c r="CH41" s="640">
        <f t="shared" si="10"/>
        <v>532000</v>
      </c>
      <c r="CI41" s="641">
        <v>0.0</v>
      </c>
      <c r="CJ41" s="641">
        <f t="shared" si="11"/>
        <v>66500</v>
      </c>
      <c r="CK41" s="640">
        <f t="shared" si="12"/>
        <v>465500</v>
      </c>
      <c r="CL41" s="641">
        <v>0.0</v>
      </c>
      <c r="CM41" s="641">
        <f t="shared" si="13"/>
        <v>66500</v>
      </c>
      <c r="CN41" s="640">
        <f t="shared" si="14"/>
        <v>399000</v>
      </c>
      <c r="CO41" s="641">
        <v>0.0</v>
      </c>
      <c r="CP41" s="641">
        <f t="shared" si="15"/>
        <v>66500</v>
      </c>
      <c r="CQ41" s="640">
        <f t="shared" si="16"/>
        <v>332500</v>
      </c>
      <c r="CR41" s="641">
        <v>0.0</v>
      </c>
      <c r="CS41" s="641">
        <f t="shared" si="17"/>
        <v>66500</v>
      </c>
      <c r="CT41" s="640">
        <f t="shared" si="18"/>
        <v>266000</v>
      </c>
      <c r="CU41" s="641">
        <v>0.0</v>
      </c>
      <c r="CV41" s="641">
        <f t="shared" si="19"/>
        <v>66500</v>
      </c>
      <c r="CW41" s="640">
        <f t="shared" si="20"/>
        <v>199500</v>
      </c>
      <c r="CX41" s="641">
        <v>0.0</v>
      </c>
      <c r="CY41" s="641">
        <f t="shared" si="21"/>
        <v>66500</v>
      </c>
      <c r="CZ41" s="640">
        <f t="shared" si="22"/>
        <v>133000</v>
      </c>
      <c r="DA41" s="641">
        <v>0.0</v>
      </c>
      <c r="DB41" s="641">
        <f t="shared" si="23"/>
        <v>66500</v>
      </c>
      <c r="DC41" s="640">
        <f t="shared" si="24"/>
        <v>66500</v>
      </c>
      <c r="DD41" s="641">
        <v>0.0</v>
      </c>
      <c r="DE41" s="640">
        <f t="shared" si="25"/>
        <v>66500</v>
      </c>
      <c r="DF41" s="640">
        <f t="shared" si="26"/>
        <v>0</v>
      </c>
    </row>
    <row r="42" hidden="1">
      <c r="A42" s="642">
        <v>6705077.0</v>
      </c>
      <c r="B42" s="643" t="s">
        <v>24667</v>
      </c>
      <c r="C42" s="644" t="s">
        <v>212</v>
      </c>
      <c r="D42" s="645">
        <v>45751.73863425926</v>
      </c>
      <c r="E42" s="645">
        <v>45751.740798611114</v>
      </c>
      <c r="F42" s="645">
        <v>45751.74105324074</v>
      </c>
      <c r="G42" s="644"/>
      <c r="H42" s="646" t="s">
        <v>1450</v>
      </c>
      <c r="I42" s="644" t="s">
        <v>24668</v>
      </c>
      <c r="J42" s="644">
        <v>60.0</v>
      </c>
      <c r="K42" s="647">
        <v>798000.0</v>
      </c>
      <c r="L42" s="644" t="s">
        <v>24429</v>
      </c>
      <c r="M42" s="648" t="s">
        <v>24669</v>
      </c>
      <c r="N42" s="644" t="s">
        <v>24670</v>
      </c>
      <c r="O42" s="644" t="s">
        <v>24671</v>
      </c>
      <c r="P42" s="644" t="s">
        <v>24672</v>
      </c>
      <c r="Q42" s="644" t="s">
        <v>24673</v>
      </c>
      <c r="R42" s="194"/>
      <c r="S42" s="635"/>
      <c r="T42" s="194"/>
      <c r="U42" s="657"/>
      <c r="V42" s="194"/>
      <c r="W42" s="637"/>
      <c r="X42" s="194"/>
      <c r="Y42" s="194"/>
      <c r="Z42" s="194"/>
      <c r="AA42" s="194"/>
      <c r="AB42" s="194"/>
      <c r="AC42" s="194"/>
      <c r="AD42" s="194"/>
      <c r="AE42" s="194"/>
      <c r="AF42" s="194"/>
      <c r="AG42" s="194"/>
      <c r="AH42" s="194"/>
      <c r="AI42" s="194"/>
      <c r="AJ42" s="194"/>
      <c r="AK42" s="194"/>
      <c r="AL42" s="194"/>
      <c r="AM42" s="194"/>
      <c r="AN42" s="194"/>
      <c r="AO42" s="194"/>
      <c r="AP42" s="194"/>
      <c r="AQ42" s="194"/>
      <c r="AR42" s="194"/>
      <c r="AS42" s="194"/>
      <c r="AT42" s="194"/>
      <c r="AU42" s="194"/>
      <c r="AV42" s="194"/>
      <c r="AW42" s="194"/>
      <c r="AX42" s="194"/>
      <c r="AY42" s="194"/>
      <c r="AZ42" s="194"/>
      <c r="BA42" s="194"/>
      <c r="BB42" s="194"/>
      <c r="BC42" s="194"/>
      <c r="BD42" s="194"/>
      <c r="BE42" s="194"/>
      <c r="BF42" s="194"/>
      <c r="BG42" s="194"/>
      <c r="BH42" s="194"/>
      <c r="BI42" s="194"/>
      <c r="BJ42" s="194"/>
      <c r="BK42" s="194"/>
      <c r="BL42" s="638">
        <f t="shared" si="1"/>
        <v>0</v>
      </c>
      <c r="BM42" s="194"/>
      <c r="BN42" s="194"/>
      <c r="BO42" s="639" t="s">
        <v>114</v>
      </c>
      <c r="BQ42" s="194"/>
      <c r="BR42" s="194"/>
      <c r="BS42" s="194"/>
      <c r="BT42" s="647">
        <v>798000.0</v>
      </c>
      <c r="BU42" s="194"/>
      <c r="BV42" s="640">
        <f t="shared" si="2"/>
        <v>798000</v>
      </c>
      <c r="BW42" s="640">
        <f t="shared" ref="BW42:BW44" si="31">BV42</f>
        <v>798000</v>
      </c>
      <c r="BX42" s="641">
        <f t="shared" si="3"/>
        <v>0</v>
      </c>
      <c r="BY42" s="640">
        <f t="shared" si="4"/>
        <v>0</v>
      </c>
      <c r="BZ42" s="641">
        <v>0.0</v>
      </c>
      <c r="CA42" s="641">
        <f t="shared" si="5"/>
        <v>0</v>
      </c>
      <c r="CB42" s="640">
        <f t="shared" si="6"/>
        <v>0</v>
      </c>
      <c r="CC42" s="641">
        <v>0.0</v>
      </c>
      <c r="CD42" s="641">
        <f t="shared" si="7"/>
        <v>0</v>
      </c>
      <c r="CE42" s="640">
        <f t="shared" si="8"/>
        <v>0</v>
      </c>
      <c r="CF42" s="641">
        <v>0.0</v>
      </c>
      <c r="CG42" s="641">
        <f t="shared" si="9"/>
        <v>0</v>
      </c>
      <c r="CH42" s="640">
        <f t="shared" si="10"/>
        <v>0</v>
      </c>
      <c r="CI42" s="641">
        <v>0.0</v>
      </c>
      <c r="CJ42" s="641">
        <f t="shared" si="11"/>
        <v>0</v>
      </c>
      <c r="CK42" s="640">
        <f t="shared" si="12"/>
        <v>0</v>
      </c>
      <c r="CL42" s="641">
        <v>0.0</v>
      </c>
      <c r="CM42" s="641">
        <f t="shared" si="13"/>
        <v>0</v>
      </c>
      <c r="CN42" s="640">
        <f t="shared" si="14"/>
        <v>0</v>
      </c>
      <c r="CO42" s="641">
        <v>0.0</v>
      </c>
      <c r="CP42" s="641">
        <f t="shared" si="15"/>
        <v>0</v>
      </c>
      <c r="CQ42" s="640">
        <f t="shared" si="16"/>
        <v>0</v>
      </c>
      <c r="CR42" s="641">
        <v>0.0</v>
      </c>
      <c r="CS42" s="641">
        <f t="shared" si="17"/>
        <v>0</v>
      </c>
      <c r="CT42" s="640">
        <f t="shared" si="18"/>
        <v>0</v>
      </c>
      <c r="CU42" s="641">
        <v>0.0</v>
      </c>
      <c r="CV42" s="641">
        <f t="shared" si="19"/>
        <v>0</v>
      </c>
      <c r="CW42" s="640">
        <f t="shared" si="20"/>
        <v>0</v>
      </c>
      <c r="CX42" s="641">
        <v>0.0</v>
      </c>
      <c r="CY42" s="641">
        <f t="shared" si="21"/>
        <v>0</v>
      </c>
      <c r="CZ42" s="640">
        <f t="shared" si="22"/>
        <v>0</v>
      </c>
      <c r="DA42" s="641">
        <v>0.0</v>
      </c>
      <c r="DB42" s="641">
        <f t="shared" si="23"/>
        <v>0</v>
      </c>
      <c r="DC42" s="640">
        <f t="shared" si="24"/>
        <v>0</v>
      </c>
      <c r="DD42" s="641">
        <v>0.0</v>
      </c>
      <c r="DE42" s="640">
        <f t="shared" si="25"/>
        <v>0</v>
      </c>
      <c r="DF42" s="640">
        <f t="shared" si="26"/>
        <v>0</v>
      </c>
    </row>
    <row r="43" hidden="1">
      <c r="A43" s="650">
        <v>6705808.0</v>
      </c>
      <c r="B43" s="643" t="s">
        <v>24674</v>
      </c>
      <c r="C43" s="644" t="s">
        <v>212</v>
      </c>
      <c r="D43" s="645">
        <v>45751.780486111114</v>
      </c>
      <c r="E43" s="645">
        <v>45751.78841435185</v>
      </c>
      <c r="F43" s="645">
        <v>45751.78896990741</v>
      </c>
      <c r="G43" s="644"/>
      <c r="H43" s="644" t="s">
        <v>262</v>
      </c>
      <c r="I43" s="644" t="s">
        <v>24675</v>
      </c>
      <c r="J43" s="644"/>
      <c r="K43" s="647">
        <v>798000.0</v>
      </c>
      <c r="L43" s="644" t="s">
        <v>24429</v>
      </c>
      <c r="M43" s="648" t="s">
        <v>24676</v>
      </c>
      <c r="N43" s="644" t="s">
        <v>24677</v>
      </c>
      <c r="O43" s="644" t="s">
        <v>24678</v>
      </c>
      <c r="P43" s="644" t="s">
        <v>24679</v>
      </c>
      <c r="Q43" s="644" t="s">
        <v>24680</v>
      </c>
      <c r="R43" s="194"/>
      <c r="S43" s="193">
        <v>45751.0</v>
      </c>
      <c r="T43" s="639" t="s">
        <v>24442</v>
      </c>
      <c r="U43" s="641">
        <v>798000.0</v>
      </c>
      <c r="V43" s="641">
        <v>762091.0</v>
      </c>
      <c r="W43" s="637"/>
      <c r="X43" s="193">
        <v>45751.0</v>
      </c>
      <c r="Y43" s="639" t="s">
        <v>24442</v>
      </c>
      <c r="Z43" s="641">
        <v>-798000.0</v>
      </c>
      <c r="AA43" s="641">
        <v>-762091.0</v>
      </c>
      <c r="AB43" s="194"/>
      <c r="AC43" s="194"/>
      <c r="AD43" s="194"/>
      <c r="AE43" s="194"/>
      <c r="AF43" s="194"/>
      <c r="AG43" s="194"/>
      <c r="AH43" s="194"/>
      <c r="AI43" s="194"/>
      <c r="AJ43" s="194"/>
      <c r="AK43" s="194"/>
      <c r="AL43" s="194"/>
      <c r="AM43" s="194"/>
      <c r="AN43" s="194"/>
      <c r="AO43" s="194"/>
      <c r="AP43" s="194"/>
      <c r="AQ43" s="194"/>
      <c r="AR43" s="194"/>
      <c r="AS43" s="194"/>
      <c r="AT43" s="194"/>
      <c r="AU43" s="194"/>
      <c r="AV43" s="194"/>
      <c r="AW43" s="194"/>
      <c r="AX43" s="194"/>
      <c r="AY43" s="194"/>
      <c r="AZ43" s="194"/>
      <c r="BA43" s="194"/>
      <c r="BB43" s="194"/>
      <c r="BC43" s="194"/>
      <c r="BD43" s="194"/>
      <c r="BE43" s="194"/>
      <c r="BF43" s="194"/>
      <c r="BG43" s="194"/>
      <c r="BH43" s="194"/>
      <c r="BI43" s="194"/>
      <c r="BJ43" s="194"/>
      <c r="BK43" s="194"/>
      <c r="BL43" s="638">
        <f t="shared" si="1"/>
        <v>0</v>
      </c>
      <c r="BM43" s="194"/>
      <c r="BN43" s="639" t="s">
        <v>82</v>
      </c>
      <c r="BP43" s="194"/>
      <c r="BQ43" s="194"/>
      <c r="BR43" s="194"/>
      <c r="BS43" s="194"/>
      <c r="BT43" s="647">
        <v>798000.0</v>
      </c>
      <c r="BU43" s="194"/>
      <c r="BV43" s="640">
        <f t="shared" si="2"/>
        <v>798000</v>
      </c>
      <c r="BW43" s="640">
        <f t="shared" si="31"/>
        <v>798000</v>
      </c>
      <c r="BX43" s="641">
        <f t="shared" si="3"/>
        <v>0</v>
      </c>
      <c r="BY43" s="640">
        <f t="shared" si="4"/>
        <v>0</v>
      </c>
      <c r="BZ43" s="641">
        <v>0.0</v>
      </c>
      <c r="CA43" s="641">
        <f t="shared" si="5"/>
        <v>0</v>
      </c>
      <c r="CB43" s="640">
        <f t="shared" si="6"/>
        <v>0</v>
      </c>
      <c r="CC43" s="641">
        <v>0.0</v>
      </c>
      <c r="CD43" s="641">
        <f t="shared" si="7"/>
        <v>0</v>
      </c>
      <c r="CE43" s="640">
        <f t="shared" si="8"/>
        <v>0</v>
      </c>
      <c r="CF43" s="641">
        <v>0.0</v>
      </c>
      <c r="CG43" s="641">
        <f t="shared" si="9"/>
        <v>0</v>
      </c>
      <c r="CH43" s="640">
        <f t="shared" si="10"/>
        <v>0</v>
      </c>
      <c r="CI43" s="641">
        <v>0.0</v>
      </c>
      <c r="CJ43" s="641">
        <f t="shared" si="11"/>
        <v>0</v>
      </c>
      <c r="CK43" s="640">
        <f t="shared" si="12"/>
        <v>0</v>
      </c>
      <c r="CL43" s="641">
        <v>0.0</v>
      </c>
      <c r="CM43" s="641">
        <f t="shared" si="13"/>
        <v>0</v>
      </c>
      <c r="CN43" s="640">
        <f t="shared" si="14"/>
        <v>0</v>
      </c>
      <c r="CO43" s="641">
        <v>0.0</v>
      </c>
      <c r="CP43" s="641">
        <f t="shared" si="15"/>
        <v>0</v>
      </c>
      <c r="CQ43" s="640">
        <f t="shared" si="16"/>
        <v>0</v>
      </c>
      <c r="CR43" s="641">
        <v>0.0</v>
      </c>
      <c r="CS43" s="641">
        <f t="shared" si="17"/>
        <v>0</v>
      </c>
      <c r="CT43" s="640">
        <f t="shared" si="18"/>
        <v>0</v>
      </c>
      <c r="CU43" s="641">
        <v>0.0</v>
      </c>
      <c r="CV43" s="641">
        <f t="shared" si="19"/>
        <v>0</v>
      </c>
      <c r="CW43" s="640">
        <f t="shared" si="20"/>
        <v>0</v>
      </c>
      <c r="CX43" s="641">
        <v>0.0</v>
      </c>
      <c r="CY43" s="641">
        <f t="shared" si="21"/>
        <v>0</v>
      </c>
      <c r="CZ43" s="640">
        <f t="shared" si="22"/>
        <v>0</v>
      </c>
      <c r="DA43" s="641">
        <v>0.0</v>
      </c>
      <c r="DB43" s="641">
        <f t="shared" si="23"/>
        <v>0</v>
      </c>
      <c r="DC43" s="640">
        <f t="shared" si="24"/>
        <v>0</v>
      </c>
      <c r="DD43" s="641">
        <v>0.0</v>
      </c>
      <c r="DE43" s="640">
        <f t="shared" si="25"/>
        <v>0</v>
      </c>
      <c r="DF43" s="640">
        <f t="shared" si="26"/>
        <v>0</v>
      </c>
    </row>
    <row r="44" hidden="1">
      <c r="A44" s="650">
        <v>6705941.0</v>
      </c>
      <c r="B44" s="643" t="s">
        <v>24681</v>
      </c>
      <c r="C44" s="644" t="s">
        <v>212</v>
      </c>
      <c r="D44" s="645">
        <v>45751.81002314815</v>
      </c>
      <c r="E44" s="645">
        <v>45751.81104166667</v>
      </c>
      <c r="F44" s="645">
        <v>45751.81197916667</v>
      </c>
      <c r="G44" s="644"/>
      <c r="H44" s="644" t="s">
        <v>1157</v>
      </c>
      <c r="I44" s="644" t="s">
        <v>24682</v>
      </c>
      <c r="J44" s="644"/>
      <c r="K44" s="647">
        <v>798000.0</v>
      </c>
      <c r="L44" s="644" t="s">
        <v>24429</v>
      </c>
      <c r="M44" s="648" t="s">
        <v>24683</v>
      </c>
      <c r="N44" s="644" t="s">
        <v>23491</v>
      </c>
      <c r="O44" s="644" t="s">
        <v>24684</v>
      </c>
      <c r="P44" s="644" t="s">
        <v>24685</v>
      </c>
      <c r="Q44" s="644" t="s">
        <v>24686</v>
      </c>
      <c r="R44" s="194"/>
      <c r="S44" s="194"/>
      <c r="T44" s="194"/>
      <c r="U44" s="636"/>
      <c r="V44" s="194"/>
      <c r="W44" s="637"/>
      <c r="X44" s="194"/>
      <c r="Y44" s="194"/>
      <c r="Z44" s="194"/>
      <c r="AA44" s="194"/>
      <c r="AB44" s="194"/>
      <c r="AC44" s="194"/>
      <c r="AD44" s="194"/>
      <c r="AE44" s="194"/>
      <c r="AF44" s="194"/>
      <c r="AG44" s="194"/>
      <c r="AH44" s="194"/>
      <c r="AI44" s="194"/>
      <c r="AJ44" s="194"/>
      <c r="AK44" s="194"/>
      <c r="AL44" s="194"/>
      <c r="AM44" s="194"/>
      <c r="AN44" s="194"/>
      <c r="AO44" s="194"/>
      <c r="AP44" s="194"/>
      <c r="AQ44" s="194"/>
      <c r="AR44" s="194"/>
      <c r="AS44" s="194"/>
      <c r="AT44" s="194"/>
      <c r="AU44" s="194"/>
      <c r="AV44" s="194"/>
      <c r="AW44" s="194"/>
      <c r="AX44" s="194"/>
      <c r="AY44" s="194"/>
      <c r="AZ44" s="194"/>
      <c r="BA44" s="194"/>
      <c r="BB44" s="194"/>
      <c r="BC44" s="194"/>
      <c r="BD44" s="194"/>
      <c r="BE44" s="194"/>
      <c r="BF44" s="194"/>
      <c r="BG44" s="194"/>
      <c r="BH44" s="194"/>
      <c r="BI44" s="194"/>
      <c r="BJ44" s="194"/>
      <c r="BK44" s="194"/>
      <c r="BL44" s="638">
        <f t="shared" si="1"/>
        <v>0</v>
      </c>
      <c r="BM44" s="194"/>
      <c r="BN44" s="194"/>
      <c r="BO44" s="639" t="s">
        <v>114</v>
      </c>
      <c r="BQ44" s="194"/>
      <c r="BR44" s="194"/>
      <c r="BS44" s="194"/>
      <c r="BT44" s="647">
        <v>798000.0</v>
      </c>
      <c r="BU44" s="194"/>
      <c r="BV44" s="640">
        <f t="shared" si="2"/>
        <v>798000</v>
      </c>
      <c r="BW44" s="640">
        <f t="shared" si="31"/>
        <v>798000</v>
      </c>
      <c r="BX44" s="641">
        <f t="shared" si="3"/>
        <v>0</v>
      </c>
      <c r="BY44" s="640">
        <f t="shared" si="4"/>
        <v>0</v>
      </c>
      <c r="BZ44" s="641">
        <v>0.0</v>
      </c>
      <c r="CA44" s="641">
        <f t="shared" si="5"/>
        <v>0</v>
      </c>
      <c r="CB44" s="640">
        <f t="shared" si="6"/>
        <v>0</v>
      </c>
      <c r="CC44" s="641">
        <v>0.0</v>
      </c>
      <c r="CD44" s="641">
        <f t="shared" si="7"/>
        <v>0</v>
      </c>
      <c r="CE44" s="640">
        <f t="shared" si="8"/>
        <v>0</v>
      </c>
      <c r="CF44" s="641">
        <v>0.0</v>
      </c>
      <c r="CG44" s="641">
        <f t="shared" si="9"/>
        <v>0</v>
      </c>
      <c r="CH44" s="640">
        <f t="shared" si="10"/>
        <v>0</v>
      </c>
      <c r="CI44" s="641">
        <v>0.0</v>
      </c>
      <c r="CJ44" s="641">
        <f t="shared" si="11"/>
        <v>0</v>
      </c>
      <c r="CK44" s="640">
        <f t="shared" si="12"/>
        <v>0</v>
      </c>
      <c r="CL44" s="641">
        <v>0.0</v>
      </c>
      <c r="CM44" s="641">
        <f t="shared" si="13"/>
        <v>0</v>
      </c>
      <c r="CN44" s="640">
        <f t="shared" si="14"/>
        <v>0</v>
      </c>
      <c r="CO44" s="641">
        <v>0.0</v>
      </c>
      <c r="CP44" s="641">
        <f t="shared" si="15"/>
        <v>0</v>
      </c>
      <c r="CQ44" s="640">
        <f t="shared" si="16"/>
        <v>0</v>
      </c>
      <c r="CR44" s="641">
        <v>0.0</v>
      </c>
      <c r="CS44" s="641">
        <f t="shared" si="17"/>
        <v>0</v>
      </c>
      <c r="CT44" s="640">
        <f t="shared" si="18"/>
        <v>0</v>
      </c>
      <c r="CU44" s="641">
        <v>0.0</v>
      </c>
      <c r="CV44" s="641">
        <f t="shared" si="19"/>
        <v>0</v>
      </c>
      <c r="CW44" s="640">
        <f t="shared" si="20"/>
        <v>0</v>
      </c>
      <c r="CX44" s="641">
        <v>0.0</v>
      </c>
      <c r="CY44" s="641">
        <f t="shared" si="21"/>
        <v>0</v>
      </c>
      <c r="CZ44" s="640">
        <f t="shared" si="22"/>
        <v>0</v>
      </c>
      <c r="DA44" s="641">
        <v>0.0</v>
      </c>
      <c r="DB44" s="641">
        <f t="shared" si="23"/>
        <v>0</v>
      </c>
      <c r="DC44" s="640">
        <f t="shared" si="24"/>
        <v>0</v>
      </c>
      <c r="DD44" s="641">
        <v>0.0</v>
      </c>
      <c r="DE44" s="640">
        <f t="shared" si="25"/>
        <v>0</v>
      </c>
      <c r="DF44" s="640">
        <f t="shared" si="26"/>
        <v>0</v>
      </c>
    </row>
    <row r="45" hidden="1">
      <c r="A45" s="650">
        <v>6706376.0</v>
      </c>
      <c r="B45" s="643" t="s">
        <v>24687</v>
      </c>
      <c r="C45" s="644" t="s">
        <v>212</v>
      </c>
      <c r="D45" s="645">
        <v>45751.86195601852</v>
      </c>
      <c r="E45" s="645">
        <v>45751.863854166666</v>
      </c>
      <c r="F45" s="645">
        <v>45751.864166666666</v>
      </c>
      <c r="G45" s="644"/>
      <c r="H45" s="644" t="s">
        <v>24688</v>
      </c>
      <c r="I45" s="644" t="s">
        <v>24689</v>
      </c>
      <c r="J45" s="644">
        <v>36.0</v>
      </c>
      <c r="K45" s="647">
        <v>798000.0</v>
      </c>
      <c r="L45" s="644" t="s">
        <v>24429</v>
      </c>
      <c r="M45" s="648" t="s">
        <v>24690</v>
      </c>
      <c r="N45" s="644" t="s">
        <v>24691</v>
      </c>
      <c r="O45" s="644" t="s">
        <v>24691</v>
      </c>
      <c r="P45" s="644" t="s">
        <v>24692</v>
      </c>
      <c r="Q45" s="644" t="s">
        <v>24693</v>
      </c>
      <c r="R45" s="194"/>
      <c r="S45" s="193">
        <v>45765.0</v>
      </c>
      <c r="T45" s="639" t="s">
        <v>24462</v>
      </c>
      <c r="U45" s="641">
        <v>798000.0</v>
      </c>
      <c r="V45" s="641">
        <v>774060.0</v>
      </c>
      <c r="W45" s="637"/>
      <c r="X45" s="194"/>
      <c r="Y45" s="194"/>
      <c r="Z45" s="194"/>
      <c r="AA45" s="194"/>
      <c r="AB45" s="194"/>
      <c r="AC45" s="194"/>
      <c r="AD45" s="194"/>
      <c r="AE45" s="194"/>
      <c r="AF45" s="194"/>
      <c r="AG45" s="194"/>
      <c r="AH45" s="194"/>
      <c r="AI45" s="194"/>
      <c r="AJ45" s="194"/>
      <c r="AK45" s="194"/>
      <c r="AL45" s="194"/>
      <c r="AM45" s="194"/>
      <c r="AN45" s="194"/>
      <c r="AO45" s="194"/>
      <c r="AP45" s="194"/>
      <c r="AQ45" s="194"/>
      <c r="AR45" s="194"/>
      <c r="AS45" s="194"/>
      <c r="AT45" s="194"/>
      <c r="AU45" s="194"/>
      <c r="AV45" s="194"/>
      <c r="AW45" s="194"/>
      <c r="AX45" s="194"/>
      <c r="AY45" s="194"/>
      <c r="AZ45" s="194"/>
      <c r="BA45" s="194"/>
      <c r="BB45" s="194"/>
      <c r="BC45" s="194"/>
      <c r="BD45" s="194"/>
      <c r="BE45" s="194"/>
      <c r="BF45" s="194"/>
      <c r="BG45" s="194"/>
      <c r="BH45" s="194"/>
      <c r="BI45" s="194"/>
      <c r="BJ45" s="194"/>
      <c r="BK45" s="194"/>
      <c r="BL45" s="638">
        <f t="shared" si="1"/>
        <v>798000</v>
      </c>
      <c r="BM45" s="194"/>
      <c r="BN45" s="194"/>
      <c r="BO45" s="194"/>
      <c r="BP45" s="194"/>
      <c r="BQ45" s="194"/>
      <c r="BR45" s="194"/>
      <c r="BS45" s="194"/>
      <c r="BT45" s="647">
        <v>798000.0</v>
      </c>
      <c r="BU45" s="194"/>
      <c r="BV45" s="640">
        <f t="shared" si="2"/>
        <v>798000</v>
      </c>
      <c r="BW45" s="641">
        <v>0.0</v>
      </c>
      <c r="BX45" s="641">
        <f t="shared" si="3"/>
        <v>66500</v>
      </c>
      <c r="BY45" s="640">
        <f t="shared" si="4"/>
        <v>731500</v>
      </c>
      <c r="BZ45" s="641">
        <v>0.0</v>
      </c>
      <c r="CA45" s="641">
        <f t="shared" si="5"/>
        <v>66500</v>
      </c>
      <c r="CB45" s="640">
        <f t="shared" si="6"/>
        <v>665000</v>
      </c>
      <c r="CC45" s="641">
        <v>0.0</v>
      </c>
      <c r="CD45" s="641">
        <f t="shared" si="7"/>
        <v>66500</v>
      </c>
      <c r="CE45" s="640">
        <f t="shared" si="8"/>
        <v>598500</v>
      </c>
      <c r="CF45" s="641">
        <v>0.0</v>
      </c>
      <c r="CG45" s="641">
        <f t="shared" si="9"/>
        <v>66500</v>
      </c>
      <c r="CH45" s="640">
        <f t="shared" si="10"/>
        <v>532000</v>
      </c>
      <c r="CI45" s="641">
        <v>0.0</v>
      </c>
      <c r="CJ45" s="641">
        <f t="shared" si="11"/>
        <v>66500</v>
      </c>
      <c r="CK45" s="640">
        <f t="shared" si="12"/>
        <v>465500</v>
      </c>
      <c r="CL45" s="641">
        <v>0.0</v>
      </c>
      <c r="CM45" s="641">
        <f t="shared" si="13"/>
        <v>66500</v>
      </c>
      <c r="CN45" s="640">
        <f t="shared" si="14"/>
        <v>399000</v>
      </c>
      <c r="CO45" s="641">
        <v>0.0</v>
      </c>
      <c r="CP45" s="641">
        <f t="shared" si="15"/>
        <v>66500</v>
      </c>
      <c r="CQ45" s="640">
        <f t="shared" si="16"/>
        <v>332500</v>
      </c>
      <c r="CR45" s="641">
        <v>0.0</v>
      </c>
      <c r="CS45" s="641">
        <f t="shared" si="17"/>
        <v>66500</v>
      </c>
      <c r="CT45" s="640">
        <f t="shared" si="18"/>
        <v>266000</v>
      </c>
      <c r="CU45" s="641">
        <v>0.0</v>
      </c>
      <c r="CV45" s="641">
        <f t="shared" si="19"/>
        <v>66500</v>
      </c>
      <c r="CW45" s="640">
        <f t="shared" si="20"/>
        <v>199500</v>
      </c>
      <c r="CX45" s="641">
        <v>0.0</v>
      </c>
      <c r="CY45" s="641">
        <f t="shared" si="21"/>
        <v>66500</v>
      </c>
      <c r="CZ45" s="640">
        <f t="shared" si="22"/>
        <v>133000</v>
      </c>
      <c r="DA45" s="641">
        <v>0.0</v>
      </c>
      <c r="DB45" s="641">
        <f t="shared" si="23"/>
        <v>66500</v>
      </c>
      <c r="DC45" s="640">
        <f t="shared" si="24"/>
        <v>66500</v>
      </c>
      <c r="DD45" s="641">
        <v>0.0</v>
      </c>
      <c r="DE45" s="640">
        <f t="shared" si="25"/>
        <v>66500</v>
      </c>
      <c r="DF45" s="640">
        <f t="shared" si="26"/>
        <v>0</v>
      </c>
    </row>
    <row r="46" hidden="1">
      <c r="A46" s="650">
        <v>6706412.0</v>
      </c>
      <c r="B46" s="643" t="s">
        <v>24694</v>
      </c>
      <c r="C46" s="644" t="s">
        <v>212</v>
      </c>
      <c r="D46" s="645">
        <v>45751.88076388889</v>
      </c>
      <c r="E46" s="645">
        <v>45751.883622685185</v>
      </c>
      <c r="F46" s="645">
        <v>45751.88460648148</v>
      </c>
      <c r="G46" s="644"/>
      <c r="H46" s="644" t="s">
        <v>1153</v>
      </c>
      <c r="I46" s="644" t="s">
        <v>122</v>
      </c>
      <c r="J46" s="644" t="s">
        <v>21729</v>
      </c>
      <c r="K46" s="647">
        <v>798000.0</v>
      </c>
      <c r="L46" s="644" t="s">
        <v>24429</v>
      </c>
      <c r="M46" s="648" t="s">
        <v>24695</v>
      </c>
      <c r="N46" s="644" t="s">
        <v>24696</v>
      </c>
      <c r="O46" s="644" t="s">
        <v>2464</v>
      </c>
      <c r="P46" s="644" t="s">
        <v>24697</v>
      </c>
      <c r="Q46" s="644" t="s">
        <v>24698</v>
      </c>
      <c r="R46" s="194"/>
      <c r="S46" s="654">
        <v>45784.0</v>
      </c>
      <c r="T46" s="639" t="s">
        <v>16</v>
      </c>
      <c r="U46" s="641">
        <v>181944.0</v>
      </c>
      <c r="V46" s="194"/>
      <c r="W46" s="637"/>
      <c r="X46" s="194"/>
      <c r="Y46" s="194"/>
      <c r="Z46" s="194"/>
      <c r="AA46" s="194"/>
      <c r="AB46" s="194"/>
      <c r="AC46" s="194"/>
      <c r="AD46" s="194"/>
      <c r="AE46" s="194"/>
      <c r="AF46" s="194"/>
      <c r="AG46" s="194"/>
      <c r="AH46" s="194"/>
      <c r="AI46" s="194"/>
      <c r="AJ46" s="194"/>
      <c r="AK46" s="194"/>
      <c r="AL46" s="194"/>
      <c r="AM46" s="194"/>
      <c r="AN46" s="194"/>
      <c r="AO46" s="194"/>
      <c r="AP46" s="194"/>
      <c r="AQ46" s="194"/>
      <c r="AR46" s="194"/>
      <c r="AS46" s="194"/>
      <c r="AT46" s="194"/>
      <c r="AU46" s="194"/>
      <c r="AV46" s="194"/>
      <c r="AW46" s="194"/>
      <c r="AX46" s="194"/>
      <c r="AY46" s="194"/>
      <c r="AZ46" s="194"/>
      <c r="BA46" s="194"/>
      <c r="BB46" s="194"/>
      <c r="BC46" s="194"/>
      <c r="BD46" s="194"/>
      <c r="BE46" s="194"/>
      <c r="BF46" s="194"/>
      <c r="BG46" s="194"/>
      <c r="BH46" s="194"/>
      <c r="BI46" s="194"/>
      <c r="BJ46" s="194"/>
      <c r="BK46" s="194"/>
      <c r="BL46" s="638">
        <f t="shared" si="1"/>
        <v>181944</v>
      </c>
      <c r="BM46" s="194"/>
      <c r="BN46" s="194"/>
      <c r="BO46" s="194"/>
      <c r="BP46" s="194"/>
      <c r="BQ46" s="194"/>
      <c r="BR46" s="639" t="s">
        <v>16</v>
      </c>
      <c r="BS46" s="194"/>
      <c r="BT46" s="647">
        <v>798000.0</v>
      </c>
      <c r="BU46" s="194"/>
      <c r="BV46" s="640">
        <f t="shared" si="2"/>
        <v>798000</v>
      </c>
      <c r="BW46" s="641">
        <v>0.0</v>
      </c>
      <c r="BX46" s="641">
        <f t="shared" si="3"/>
        <v>66500</v>
      </c>
      <c r="BY46" s="640">
        <f t="shared" si="4"/>
        <v>731500</v>
      </c>
      <c r="BZ46" s="641">
        <v>0.0</v>
      </c>
      <c r="CA46" s="641">
        <f t="shared" si="5"/>
        <v>66500</v>
      </c>
      <c r="CB46" s="640">
        <f t="shared" si="6"/>
        <v>665000</v>
      </c>
      <c r="CC46" s="641">
        <v>0.0</v>
      </c>
      <c r="CD46" s="641">
        <f t="shared" si="7"/>
        <v>66500</v>
      </c>
      <c r="CE46" s="640">
        <f t="shared" si="8"/>
        <v>598500</v>
      </c>
      <c r="CF46" s="641">
        <v>0.0</v>
      </c>
      <c r="CG46" s="641">
        <f t="shared" si="9"/>
        <v>66500</v>
      </c>
      <c r="CH46" s="640">
        <f t="shared" si="10"/>
        <v>532000</v>
      </c>
      <c r="CI46" s="641">
        <v>0.0</v>
      </c>
      <c r="CJ46" s="641">
        <f t="shared" si="11"/>
        <v>66500</v>
      </c>
      <c r="CK46" s="640">
        <f t="shared" si="12"/>
        <v>465500</v>
      </c>
      <c r="CL46" s="641">
        <v>0.0</v>
      </c>
      <c r="CM46" s="641">
        <f t="shared" si="13"/>
        <v>66500</v>
      </c>
      <c r="CN46" s="640">
        <f t="shared" si="14"/>
        <v>399000</v>
      </c>
      <c r="CO46" s="641">
        <v>0.0</v>
      </c>
      <c r="CP46" s="641">
        <f t="shared" si="15"/>
        <v>66500</v>
      </c>
      <c r="CQ46" s="640">
        <f t="shared" si="16"/>
        <v>332500</v>
      </c>
      <c r="CR46" s="641">
        <v>0.0</v>
      </c>
      <c r="CS46" s="641">
        <f t="shared" si="17"/>
        <v>66500</v>
      </c>
      <c r="CT46" s="640">
        <f t="shared" si="18"/>
        <v>266000</v>
      </c>
      <c r="CU46" s="641">
        <v>0.0</v>
      </c>
      <c r="CV46" s="641">
        <f t="shared" si="19"/>
        <v>66500</v>
      </c>
      <c r="CW46" s="640">
        <f t="shared" si="20"/>
        <v>199500</v>
      </c>
      <c r="CX46" s="641">
        <v>0.0</v>
      </c>
      <c r="CY46" s="641">
        <f t="shared" si="21"/>
        <v>66500</v>
      </c>
      <c r="CZ46" s="640">
        <f t="shared" si="22"/>
        <v>133000</v>
      </c>
      <c r="DA46" s="641">
        <v>0.0</v>
      </c>
      <c r="DB46" s="641">
        <f t="shared" si="23"/>
        <v>66500</v>
      </c>
      <c r="DC46" s="640">
        <f t="shared" si="24"/>
        <v>66500</v>
      </c>
      <c r="DD46" s="641">
        <v>0.0</v>
      </c>
      <c r="DE46" s="640">
        <f t="shared" si="25"/>
        <v>66500</v>
      </c>
      <c r="DF46" s="640">
        <f t="shared" si="26"/>
        <v>0</v>
      </c>
    </row>
    <row r="47" hidden="1">
      <c r="A47" s="650">
        <v>6706427.0</v>
      </c>
      <c r="B47" s="643" t="s">
        <v>24699</v>
      </c>
      <c r="C47" s="644" t="s">
        <v>212</v>
      </c>
      <c r="D47" s="645">
        <v>45751.87415509259</v>
      </c>
      <c r="E47" s="645">
        <v>45751.87552083333</v>
      </c>
      <c r="F47" s="645">
        <v>45751.87621527778</v>
      </c>
      <c r="G47" s="644"/>
      <c r="H47" s="644" t="s">
        <v>1675</v>
      </c>
      <c r="I47" s="644" t="s">
        <v>24700</v>
      </c>
      <c r="J47" s="644">
        <v>60.0</v>
      </c>
      <c r="K47" s="647">
        <v>798000.0</v>
      </c>
      <c r="L47" s="644" t="s">
        <v>24429</v>
      </c>
      <c r="M47" s="648" t="s">
        <v>24701</v>
      </c>
      <c r="N47" s="644" t="s">
        <v>24702</v>
      </c>
      <c r="O47" s="644" t="s">
        <v>24700</v>
      </c>
      <c r="P47" s="644" t="s">
        <v>24703</v>
      </c>
      <c r="Q47" s="644" t="s">
        <v>24700</v>
      </c>
      <c r="R47" s="194"/>
      <c r="S47" s="194"/>
      <c r="T47" s="194"/>
      <c r="U47" s="636"/>
      <c r="V47" s="194"/>
      <c r="W47" s="637"/>
      <c r="X47" s="194"/>
      <c r="Y47" s="194"/>
      <c r="Z47" s="194"/>
      <c r="AA47" s="194"/>
      <c r="AB47" s="194"/>
      <c r="AC47" s="194"/>
      <c r="AD47" s="194"/>
      <c r="AE47" s="194"/>
      <c r="AF47" s="194"/>
      <c r="AG47" s="194"/>
      <c r="AH47" s="194"/>
      <c r="AI47" s="194"/>
      <c r="AJ47" s="194"/>
      <c r="AK47" s="194"/>
      <c r="AL47" s="194"/>
      <c r="AM47" s="194"/>
      <c r="AN47" s="194"/>
      <c r="AO47" s="194"/>
      <c r="AP47" s="194"/>
      <c r="AQ47" s="194"/>
      <c r="AR47" s="194"/>
      <c r="AS47" s="194"/>
      <c r="AT47" s="194"/>
      <c r="AU47" s="194"/>
      <c r="AV47" s="194"/>
      <c r="AW47" s="194"/>
      <c r="AX47" s="194"/>
      <c r="AY47" s="194"/>
      <c r="AZ47" s="194"/>
      <c r="BA47" s="194"/>
      <c r="BB47" s="194"/>
      <c r="BC47" s="194"/>
      <c r="BD47" s="194"/>
      <c r="BE47" s="194"/>
      <c r="BF47" s="194"/>
      <c r="BG47" s="194"/>
      <c r="BH47" s="194"/>
      <c r="BI47" s="194"/>
      <c r="BJ47" s="194"/>
      <c r="BK47" s="194"/>
      <c r="BL47" s="638">
        <f t="shared" si="1"/>
        <v>0</v>
      </c>
      <c r="BM47" s="194"/>
      <c r="BN47" s="639" t="s">
        <v>82</v>
      </c>
      <c r="BP47" s="194"/>
      <c r="BQ47" s="194"/>
      <c r="BR47" s="194"/>
      <c r="BS47" s="194"/>
      <c r="BT47" s="647">
        <v>798000.0</v>
      </c>
      <c r="BU47" s="194"/>
      <c r="BV47" s="640">
        <f t="shared" si="2"/>
        <v>798000</v>
      </c>
      <c r="BW47" s="640">
        <f>BV47</f>
        <v>798000</v>
      </c>
      <c r="BX47" s="641">
        <f t="shared" si="3"/>
        <v>0</v>
      </c>
      <c r="BY47" s="640">
        <f t="shared" si="4"/>
        <v>0</v>
      </c>
      <c r="BZ47" s="641">
        <v>0.0</v>
      </c>
      <c r="CA47" s="641">
        <f t="shared" si="5"/>
        <v>0</v>
      </c>
      <c r="CB47" s="640">
        <f t="shared" si="6"/>
        <v>0</v>
      </c>
      <c r="CC47" s="641">
        <v>0.0</v>
      </c>
      <c r="CD47" s="641">
        <f t="shared" si="7"/>
        <v>0</v>
      </c>
      <c r="CE47" s="640">
        <f t="shared" si="8"/>
        <v>0</v>
      </c>
      <c r="CF47" s="641">
        <v>0.0</v>
      </c>
      <c r="CG47" s="641">
        <f t="shared" si="9"/>
        <v>0</v>
      </c>
      <c r="CH47" s="640">
        <f t="shared" si="10"/>
        <v>0</v>
      </c>
      <c r="CI47" s="641">
        <v>0.0</v>
      </c>
      <c r="CJ47" s="641">
        <f t="shared" si="11"/>
        <v>0</v>
      </c>
      <c r="CK47" s="640">
        <f t="shared" si="12"/>
        <v>0</v>
      </c>
      <c r="CL47" s="641">
        <v>0.0</v>
      </c>
      <c r="CM47" s="641">
        <f t="shared" si="13"/>
        <v>0</v>
      </c>
      <c r="CN47" s="640">
        <f t="shared" si="14"/>
        <v>0</v>
      </c>
      <c r="CO47" s="641">
        <v>0.0</v>
      </c>
      <c r="CP47" s="641">
        <f t="shared" si="15"/>
        <v>0</v>
      </c>
      <c r="CQ47" s="640">
        <f t="shared" si="16"/>
        <v>0</v>
      </c>
      <c r="CR47" s="641">
        <v>0.0</v>
      </c>
      <c r="CS47" s="641">
        <f t="shared" si="17"/>
        <v>0</v>
      </c>
      <c r="CT47" s="640">
        <f t="shared" si="18"/>
        <v>0</v>
      </c>
      <c r="CU47" s="641">
        <v>0.0</v>
      </c>
      <c r="CV47" s="641">
        <f t="shared" si="19"/>
        <v>0</v>
      </c>
      <c r="CW47" s="640">
        <f t="shared" si="20"/>
        <v>0</v>
      </c>
      <c r="CX47" s="641">
        <v>0.0</v>
      </c>
      <c r="CY47" s="641">
        <f t="shared" si="21"/>
        <v>0</v>
      </c>
      <c r="CZ47" s="640">
        <f t="shared" si="22"/>
        <v>0</v>
      </c>
      <c r="DA47" s="641">
        <v>0.0</v>
      </c>
      <c r="DB47" s="641">
        <f t="shared" si="23"/>
        <v>0</v>
      </c>
      <c r="DC47" s="640">
        <f t="shared" si="24"/>
        <v>0</v>
      </c>
      <c r="DD47" s="641">
        <v>0.0</v>
      </c>
      <c r="DE47" s="640">
        <f t="shared" si="25"/>
        <v>0</v>
      </c>
      <c r="DF47" s="640">
        <f t="shared" si="26"/>
        <v>0</v>
      </c>
    </row>
    <row r="48" hidden="1">
      <c r="A48" s="650">
        <v>6706603.0</v>
      </c>
      <c r="B48" s="643" t="s">
        <v>24704</v>
      </c>
      <c r="C48" s="644" t="s">
        <v>212</v>
      </c>
      <c r="D48" s="645">
        <v>45751.958657407406</v>
      </c>
      <c r="E48" s="645">
        <v>45751.959398148145</v>
      </c>
      <c r="F48" s="645">
        <v>45751.95990740741</v>
      </c>
      <c r="G48" s="644"/>
      <c r="H48" s="644" t="s">
        <v>1229</v>
      </c>
      <c r="I48" s="644" t="s">
        <v>24705</v>
      </c>
      <c r="J48" s="644">
        <v>36.0</v>
      </c>
      <c r="K48" s="647">
        <v>798000.0</v>
      </c>
      <c r="L48" s="644" t="s">
        <v>24429</v>
      </c>
      <c r="M48" s="648" t="s">
        <v>24706</v>
      </c>
      <c r="N48" s="644" t="s">
        <v>24707</v>
      </c>
      <c r="O48" s="644" t="s">
        <v>24708</v>
      </c>
      <c r="P48" s="644" t="s">
        <v>24709</v>
      </c>
      <c r="Q48" s="644" t="s">
        <v>24710</v>
      </c>
      <c r="R48" s="194"/>
      <c r="S48" s="193">
        <v>45757.0</v>
      </c>
      <c r="T48" s="639" t="s">
        <v>24518</v>
      </c>
      <c r="U48" s="641">
        <v>50000.0</v>
      </c>
      <c r="V48" s="641">
        <v>50000.0</v>
      </c>
      <c r="W48" s="637"/>
      <c r="X48" s="194"/>
      <c r="Y48" s="194"/>
      <c r="Z48" s="194"/>
      <c r="AA48" s="194"/>
      <c r="AB48" s="194"/>
      <c r="AC48" s="194"/>
      <c r="AD48" s="194"/>
      <c r="AE48" s="194"/>
      <c r="AF48" s="194"/>
      <c r="AG48" s="194"/>
      <c r="AH48" s="194"/>
      <c r="AI48" s="194"/>
      <c r="AJ48" s="194"/>
      <c r="AK48" s="194"/>
      <c r="AL48" s="194"/>
      <c r="AM48" s="194"/>
      <c r="AN48" s="194"/>
      <c r="AO48" s="194"/>
      <c r="AP48" s="194"/>
      <c r="AQ48" s="194"/>
      <c r="AR48" s="194"/>
      <c r="AS48" s="194"/>
      <c r="AT48" s="194"/>
      <c r="AU48" s="194"/>
      <c r="AV48" s="194"/>
      <c r="AW48" s="194"/>
      <c r="AX48" s="194"/>
      <c r="AY48" s="194"/>
      <c r="AZ48" s="194"/>
      <c r="BA48" s="194"/>
      <c r="BB48" s="194"/>
      <c r="BC48" s="194"/>
      <c r="BD48" s="194"/>
      <c r="BE48" s="194"/>
      <c r="BF48" s="194"/>
      <c r="BG48" s="194"/>
      <c r="BH48" s="194"/>
      <c r="BI48" s="194"/>
      <c r="BJ48" s="194"/>
      <c r="BK48" s="194"/>
      <c r="BL48" s="638">
        <f t="shared" si="1"/>
        <v>50000</v>
      </c>
      <c r="BM48" s="194"/>
      <c r="BN48" s="194"/>
      <c r="BO48" s="194"/>
      <c r="BP48" s="194"/>
      <c r="BQ48" s="194"/>
      <c r="BR48" s="194"/>
      <c r="BS48" s="194"/>
      <c r="BT48" s="647">
        <v>798000.0</v>
      </c>
      <c r="BU48" s="194"/>
      <c r="BV48" s="640">
        <f t="shared" si="2"/>
        <v>798000</v>
      </c>
      <c r="BW48" s="641">
        <v>0.0</v>
      </c>
      <c r="BX48" s="641">
        <f t="shared" si="3"/>
        <v>66500</v>
      </c>
      <c r="BY48" s="640">
        <f t="shared" si="4"/>
        <v>731500</v>
      </c>
      <c r="BZ48" s="641">
        <v>0.0</v>
      </c>
      <c r="CA48" s="641">
        <f t="shared" si="5"/>
        <v>66500</v>
      </c>
      <c r="CB48" s="640">
        <f t="shared" si="6"/>
        <v>665000</v>
      </c>
      <c r="CC48" s="641">
        <v>0.0</v>
      </c>
      <c r="CD48" s="641">
        <f t="shared" si="7"/>
        <v>66500</v>
      </c>
      <c r="CE48" s="640">
        <f t="shared" si="8"/>
        <v>598500</v>
      </c>
      <c r="CF48" s="641">
        <v>0.0</v>
      </c>
      <c r="CG48" s="641">
        <f t="shared" si="9"/>
        <v>66500</v>
      </c>
      <c r="CH48" s="640">
        <f t="shared" si="10"/>
        <v>532000</v>
      </c>
      <c r="CI48" s="641">
        <v>0.0</v>
      </c>
      <c r="CJ48" s="641">
        <f t="shared" si="11"/>
        <v>66500</v>
      </c>
      <c r="CK48" s="640">
        <f t="shared" si="12"/>
        <v>465500</v>
      </c>
      <c r="CL48" s="641">
        <v>0.0</v>
      </c>
      <c r="CM48" s="641">
        <f t="shared" si="13"/>
        <v>66500</v>
      </c>
      <c r="CN48" s="640">
        <f t="shared" si="14"/>
        <v>399000</v>
      </c>
      <c r="CO48" s="641">
        <v>0.0</v>
      </c>
      <c r="CP48" s="641">
        <f t="shared" si="15"/>
        <v>66500</v>
      </c>
      <c r="CQ48" s="640">
        <f t="shared" si="16"/>
        <v>332500</v>
      </c>
      <c r="CR48" s="641">
        <v>0.0</v>
      </c>
      <c r="CS48" s="641">
        <f t="shared" si="17"/>
        <v>66500</v>
      </c>
      <c r="CT48" s="640">
        <f t="shared" si="18"/>
        <v>266000</v>
      </c>
      <c r="CU48" s="641">
        <v>0.0</v>
      </c>
      <c r="CV48" s="641">
        <f t="shared" si="19"/>
        <v>66500</v>
      </c>
      <c r="CW48" s="640">
        <f t="shared" si="20"/>
        <v>199500</v>
      </c>
      <c r="CX48" s="641">
        <v>0.0</v>
      </c>
      <c r="CY48" s="641">
        <f t="shared" si="21"/>
        <v>66500</v>
      </c>
      <c r="CZ48" s="640">
        <f t="shared" si="22"/>
        <v>133000</v>
      </c>
      <c r="DA48" s="641">
        <v>0.0</v>
      </c>
      <c r="DB48" s="641">
        <f t="shared" si="23"/>
        <v>66500</v>
      </c>
      <c r="DC48" s="640">
        <f t="shared" si="24"/>
        <v>66500</v>
      </c>
      <c r="DD48" s="641">
        <v>0.0</v>
      </c>
      <c r="DE48" s="640">
        <f t="shared" si="25"/>
        <v>66500</v>
      </c>
      <c r="DF48" s="640">
        <f t="shared" si="26"/>
        <v>0</v>
      </c>
    </row>
    <row r="49" hidden="1">
      <c r="A49" s="650">
        <v>6706631.0</v>
      </c>
      <c r="B49" s="643" t="s">
        <v>24711</v>
      </c>
      <c r="C49" s="644" t="s">
        <v>212</v>
      </c>
      <c r="D49" s="645">
        <v>45752.006898148145</v>
      </c>
      <c r="E49" s="645">
        <v>45752.0080787037</v>
      </c>
      <c r="F49" s="645">
        <v>45752.01028935185</v>
      </c>
      <c r="G49" s="644"/>
      <c r="H49" s="644" t="s">
        <v>1578</v>
      </c>
      <c r="I49" s="644" t="s">
        <v>24712</v>
      </c>
      <c r="J49" s="644">
        <v>36.0</v>
      </c>
      <c r="K49" s="647">
        <v>798000.0</v>
      </c>
      <c r="L49" s="644" t="s">
        <v>24429</v>
      </c>
      <c r="M49" s="648" t="s">
        <v>24713</v>
      </c>
      <c r="N49" s="644" t="s">
        <v>24714</v>
      </c>
      <c r="O49" s="644" t="s">
        <v>24715</v>
      </c>
      <c r="P49" s="644" t="s">
        <v>24716</v>
      </c>
      <c r="Q49" s="644" t="s">
        <v>24715</v>
      </c>
      <c r="R49" s="194"/>
      <c r="S49" s="635"/>
      <c r="T49" s="194"/>
      <c r="U49" s="657"/>
      <c r="V49" s="194"/>
      <c r="W49" s="637"/>
      <c r="X49" s="194"/>
      <c r="Y49" s="194"/>
      <c r="Z49" s="194"/>
      <c r="AA49" s="194"/>
      <c r="AB49" s="194"/>
      <c r="AC49" s="194"/>
      <c r="AD49" s="194"/>
      <c r="AE49" s="194"/>
      <c r="AF49" s="194"/>
      <c r="AG49" s="194"/>
      <c r="AH49" s="194"/>
      <c r="AI49" s="194"/>
      <c r="AJ49" s="194"/>
      <c r="AK49" s="194"/>
      <c r="AL49" s="194"/>
      <c r="AM49" s="194"/>
      <c r="AN49" s="194"/>
      <c r="AO49" s="194"/>
      <c r="AP49" s="194"/>
      <c r="AQ49" s="194"/>
      <c r="AR49" s="194"/>
      <c r="AS49" s="194"/>
      <c r="AT49" s="194"/>
      <c r="AU49" s="194"/>
      <c r="AV49" s="194"/>
      <c r="AW49" s="194"/>
      <c r="AX49" s="194"/>
      <c r="AY49" s="194"/>
      <c r="AZ49" s="194"/>
      <c r="BA49" s="194"/>
      <c r="BB49" s="194"/>
      <c r="BC49" s="194"/>
      <c r="BD49" s="194"/>
      <c r="BE49" s="194"/>
      <c r="BF49" s="194"/>
      <c r="BG49" s="194"/>
      <c r="BH49" s="194"/>
      <c r="BI49" s="194"/>
      <c r="BJ49" s="194"/>
      <c r="BK49" s="194"/>
      <c r="BL49" s="638">
        <f t="shared" si="1"/>
        <v>0</v>
      </c>
      <c r="BM49" s="194"/>
      <c r="BN49" s="194"/>
      <c r="BO49" s="639" t="s">
        <v>114</v>
      </c>
      <c r="BQ49" s="194"/>
      <c r="BR49" s="194"/>
      <c r="BS49" s="194"/>
      <c r="BT49" s="647">
        <v>798000.0</v>
      </c>
      <c r="BU49" s="194"/>
      <c r="BV49" s="640">
        <f t="shared" si="2"/>
        <v>798000</v>
      </c>
      <c r="BW49" s="640">
        <f>BV49</f>
        <v>798000</v>
      </c>
      <c r="BX49" s="641">
        <f t="shared" si="3"/>
        <v>0</v>
      </c>
      <c r="BY49" s="640">
        <f t="shared" si="4"/>
        <v>0</v>
      </c>
      <c r="BZ49" s="641">
        <v>0.0</v>
      </c>
      <c r="CA49" s="641">
        <f t="shared" si="5"/>
        <v>0</v>
      </c>
      <c r="CB49" s="640">
        <f t="shared" si="6"/>
        <v>0</v>
      </c>
      <c r="CC49" s="641">
        <v>0.0</v>
      </c>
      <c r="CD49" s="641">
        <f t="shared" si="7"/>
        <v>0</v>
      </c>
      <c r="CE49" s="640">
        <f t="shared" si="8"/>
        <v>0</v>
      </c>
      <c r="CF49" s="641">
        <v>0.0</v>
      </c>
      <c r="CG49" s="641">
        <f t="shared" si="9"/>
        <v>0</v>
      </c>
      <c r="CH49" s="640">
        <f t="shared" si="10"/>
        <v>0</v>
      </c>
      <c r="CI49" s="641">
        <v>0.0</v>
      </c>
      <c r="CJ49" s="641">
        <f t="shared" si="11"/>
        <v>0</v>
      </c>
      <c r="CK49" s="640">
        <f t="shared" si="12"/>
        <v>0</v>
      </c>
      <c r="CL49" s="641">
        <v>0.0</v>
      </c>
      <c r="CM49" s="641">
        <f t="shared" si="13"/>
        <v>0</v>
      </c>
      <c r="CN49" s="640">
        <f t="shared" si="14"/>
        <v>0</v>
      </c>
      <c r="CO49" s="641">
        <v>0.0</v>
      </c>
      <c r="CP49" s="641">
        <f t="shared" si="15"/>
        <v>0</v>
      </c>
      <c r="CQ49" s="640">
        <f t="shared" si="16"/>
        <v>0</v>
      </c>
      <c r="CR49" s="641">
        <v>0.0</v>
      </c>
      <c r="CS49" s="641">
        <f t="shared" si="17"/>
        <v>0</v>
      </c>
      <c r="CT49" s="640">
        <f t="shared" si="18"/>
        <v>0</v>
      </c>
      <c r="CU49" s="641">
        <v>0.0</v>
      </c>
      <c r="CV49" s="641">
        <f t="shared" si="19"/>
        <v>0</v>
      </c>
      <c r="CW49" s="640">
        <f t="shared" si="20"/>
        <v>0</v>
      </c>
      <c r="CX49" s="641">
        <v>0.0</v>
      </c>
      <c r="CY49" s="641">
        <f t="shared" si="21"/>
        <v>0</v>
      </c>
      <c r="CZ49" s="640">
        <f t="shared" si="22"/>
        <v>0</v>
      </c>
      <c r="DA49" s="641">
        <v>0.0</v>
      </c>
      <c r="DB49" s="641">
        <f t="shared" si="23"/>
        <v>0</v>
      </c>
      <c r="DC49" s="640">
        <f t="shared" si="24"/>
        <v>0</v>
      </c>
      <c r="DD49" s="641">
        <v>0.0</v>
      </c>
      <c r="DE49" s="640">
        <f t="shared" si="25"/>
        <v>0</v>
      </c>
      <c r="DF49" s="640">
        <f t="shared" si="26"/>
        <v>0</v>
      </c>
    </row>
    <row r="50" hidden="1">
      <c r="A50" s="650">
        <v>6706785.0</v>
      </c>
      <c r="B50" s="643" t="s">
        <v>24717</v>
      </c>
      <c r="C50" s="644" t="s">
        <v>212</v>
      </c>
      <c r="D50" s="645">
        <v>45752.08320601852</v>
      </c>
      <c r="E50" s="645">
        <v>45752.08561342592</v>
      </c>
      <c r="F50" s="645">
        <v>45752.08626157408</v>
      </c>
      <c r="G50" s="644"/>
      <c r="H50" s="644" t="s">
        <v>24688</v>
      </c>
      <c r="I50" s="644" t="s">
        <v>24718</v>
      </c>
      <c r="J50" s="644"/>
      <c r="K50" s="647">
        <v>788000.0</v>
      </c>
      <c r="L50" s="644" t="s">
        <v>24429</v>
      </c>
      <c r="M50" s="648" t="s">
        <v>24719</v>
      </c>
      <c r="N50" s="644" t="s">
        <v>24720</v>
      </c>
      <c r="O50" s="644" t="s">
        <v>24721</v>
      </c>
      <c r="P50" s="644" t="s">
        <v>24722</v>
      </c>
      <c r="Q50" s="644" t="s">
        <v>24723</v>
      </c>
      <c r="R50" s="194"/>
      <c r="S50" s="193">
        <v>45752.0</v>
      </c>
      <c r="T50" s="639" t="s">
        <v>24518</v>
      </c>
      <c r="U50" s="641">
        <v>788000.0</v>
      </c>
      <c r="V50" s="641">
        <v>788000.0</v>
      </c>
      <c r="W50" s="637"/>
      <c r="X50" s="194"/>
      <c r="Y50" s="194"/>
      <c r="Z50" s="194"/>
      <c r="AA50" s="194"/>
      <c r="AB50" s="194"/>
      <c r="AC50" s="194"/>
      <c r="AD50" s="194"/>
      <c r="AE50" s="194"/>
      <c r="AF50" s="194"/>
      <c r="AG50" s="194"/>
      <c r="AH50" s="194"/>
      <c r="AI50" s="194"/>
      <c r="AJ50" s="194"/>
      <c r="AK50" s="194"/>
      <c r="AL50" s="194"/>
      <c r="AM50" s="194"/>
      <c r="AN50" s="194"/>
      <c r="AO50" s="194"/>
      <c r="AP50" s="194"/>
      <c r="AQ50" s="194"/>
      <c r="AR50" s="194"/>
      <c r="AS50" s="194"/>
      <c r="AT50" s="194"/>
      <c r="AU50" s="194"/>
      <c r="AV50" s="194"/>
      <c r="AW50" s="194"/>
      <c r="AX50" s="194"/>
      <c r="AY50" s="194"/>
      <c r="AZ50" s="194"/>
      <c r="BA50" s="194"/>
      <c r="BB50" s="194"/>
      <c r="BC50" s="194"/>
      <c r="BD50" s="194"/>
      <c r="BE50" s="194"/>
      <c r="BF50" s="194"/>
      <c r="BG50" s="194"/>
      <c r="BH50" s="194"/>
      <c r="BI50" s="194"/>
      <c r="BJ50" s="194"/>
      <c r="BK50" s="194"/>
      <c r="BL50" s="638">
        <f t="shared" si="1"/>
        <v>788000</v>
      </c>
      <c r="BM50" s="194"/>
      <c r="BN50" s="194"/>
      <c r="BO50" s="194"/>
      <c r="BP50" s="194"/>
      <c r="BQ50" s="194"/>
      <c r="BR50" s="194"/>
      <c r="BS50" s="194"/>
      <c r="BT50" s="647">
        <v>788000.0</v>
      </c>
      <c r="BU50" s="194"/>
      <c r="BV50" s="640">
        <f t="shared" si="2"/>
        <v>788000</v>
      </c>
      <c r="BW50" s="641">
        <v>0.0</v>
      </c>
      <c r="BX50" s="641">
        <f t="shared" si="3"/>
        <v>65666.66667</v>
      </c>
      <c r="BY50" s="640">
        <f t="shared" si="4"/>
        <v>722333.3333</v>
      </c>
      <c r="BZ50" s="641">
        <v>0.0</v>
      </c>
      <c r="CA50" s="641">
        <f t="shared" si="5"/>
        <v>65666.66667</v>
      </c>
      <c r="CB50" s="640">
        <f t="shared" si="6"/>
        <v>656666.6667</v>
      </c>
      <c r="CC50" s="641">
        <v>0.0</v>
      </c>
      <c r="CD50" s="641">
        <f t="shared" si="7"/>
        <v>65666.66667</v>
      </c>
      <c r="CE50" s="640">
        <f t="shared" si="8"/>
        <v>591000</v>
      </c>
      <c r="CF50" s="641">
        <v>0.0</v>
      </c>
      <c r="CG50" s="641">
        <f t="shared" si="9"/>
        <v>65666.66667</v>
      </c>
      <c r="CH50" s="640">
        <f t="shared" si="10"/>
        <v>525333.3333</v>
      </c>
      <c r="CI50" s="641">
        <v>0.0</v>
      </c>
      <c r="CJ50" s="641">
        <f t="shared" si="11"/>
        <v>65666.66667</v>
      </c>
      <c r="CK50" s="640">
        <f t="shared" si="12"/>
        <v>459666.6667</v>
      </c>
      <c r="CL50" s="641">
        <v>0.0</v>
      </c>
      <c r="CM50" s="641">
        <f t="shared" si="13"/>
        <v>65666.66667</v>
      </c>
      <c r="CN50" s="640">
        <f t="shared" si="14"/>
        <v>394000</v>
      </c>
      <c r="CO50" s="641">
        <v>0.0</v>
      </c>
      <c r="CP50" s="641">
        <f t="shared" si="15"/>
        <v>65666.66667</v>
      </c>
      <c r="CQ50" s="640">
        <f t="shared" si="16"/>
        <v>328333.3333</v>
      </c>
      <c r="CR50" s="641">
        <v>0.0</v>
      </c>
      <c r="CS50" s="641">
        <f t="shared" si="17"/>
        <v>65666.66667</v>
      </c>
      <c r="CT50" s="640">
        <f t="shared" si="18"/>
        <v>262666.6667</v>
      </c>
      <c r="CU50" s="641">
        <v>0.0</v>
      </c>
      <c r="CV50" s="641">
        <f t="shared" si="19"/>
        <v>65666.66667</v>
      </c>
      <c r="CW50" s="640">
        <f t="shared" si="20"/>
        <v>197000</v>
      </c>
      <c r="CX50" s="641">
        <v>0.0</v>
      </c>
      <c r="CY50" s="641">
        <f t="shared" si="21"/>
        <v>65666.66667</v>
      </c>
      <c r="CZ50" s="640">
        <f t="shared" si="22"/>
        <v>131333.3333</v>
      </c>
      <c r="DA50" s="641">
        <v>0.0</v>
      </c>
      <c r="DB50" s="641">
        <f t="shared" si="23"/>
        <v>65666.66667</v>
      </c>
      <c r="DC50" s="640">
        <f t="shared" si="24"/>
        <v>65666.66667</v>
      </c>
      <c r="DD50" s="641">
        <v>0.0</v>
      </c>
      <c r="DE50" s="640">
        <f t="shared" si="25"/>
        <v>65666.66667</v>
      </c>
      <c r="DF50" s="640">
        <f t="shared" si="26"/>
        <v>0</v>
      </c>
    </row>
    <row r="51" hidden="1">
      <c r="A51" s="650">
        <v>6707230.0</v>
      </c>
      <c r="B51" s="643" t="s">
        <v>24724</v>
      </c>
      <c r="C51" s="644" t="s">
        <v>212</v>
      </c>
      <c r="D51" s="645">
        <v>45752.496458333335</v>
      </c>
      <c r="E51" s="645">
        <v>45752.4981712963</v>
      </c>
      <c r="F51" s="645">
        <v>45752.50072916667</v>
      </c>
      <c r="G51" s="644"/>
      <c r="H51" s="644" t="s">
        <v>382</v>
      </c>
      <c r="I51" s="644" t="s">
        <v>24725</v>
      </c>
      <c r="J51" s="644"/>
      <c r="K51" s="647">
        <v>1182000.0</v>
      </c>
      <c r="L51" s="644" t="s">
        <v>24437</v>
      </c>
      <c r="M51" s="648" t="s">
        <v>24726</v>
      </c>
      <c r="N51" s="644" t="s">
        <v>1248</v>
      </c>
      <c r="O51" s="644" t="s">
        <v>24727</v>
      </c>
      <c r="P51" s="644" t="s">
        <v>24728</v>
      </c>
      <c r="Q51" s="644" t="s">
        <v>24729</v>
      </c>
      <c r="R51" s="194"/>
      <c r="S51" s="193">
        <v>45756.0</v>
      </c>
      <c r="T51" s="639" t="s">
        <v>24442</v>
      </c>
      <c r="U51" s="641">
        <v>200000.0</v>
      </c>
      <c r="V51" s="641">
        <v>191001.0</v>
      </c>
      <c r="W51" s="637"/>
      <c r="X51" s="193">
        <v>45756.0</v>
      </c>
      <c r="Y51" s="639" t="s">
        <v>24442</v>
      </c>
      <c r="Z51" s="641">
        <v>982000.0</v>
      </c>
      <c r="AA51" s="641">
        <v>937811.0</v>
      </c>
      <c r="AB51" s="194"/>
      <c r="AC51" s="193">
        <v>45752.0</v>
      </c>
      <c r="AD51" s="639" t="s">
        <v>24442</v>
      </c>
      <c r="AE51" s="641">
        <v>1182000.0</v>
      </c>
      <c r="AF51" s="641">
        <v>1128811.0</v>
      </c>
      <c r="AG51" s="194"/>
      <c r="AH51" s="193">
        <v>45756.0</v>
      </c>
      <c r="AI51" s="639" t="s">
        <v>24442</v>
      </c>
      <c r="AJ51" s="641">
        <v>-1182000.0</v>
      </c>
      <c r="AK51" s="641">
        <v>-1128811.0</v>
      </c>
      <c r="AL51" s="194"/>
      <c r="AM51" s="194"/>
      <c r="AN51" s="194"/>
      <c r="AO51" s="194"/>
      <c r="AP51" s="194"/>
      <c r="AQ51" s="194"/>
      <c r="AR51" s="194"/>
      <c r="AS51" s="194"/>
      <c r="AT51" s="194"/>
      <c r="AU51" s="194"/>
      <c r="AV51" s="194"/>
      <c r="AW51" s="194"/>
      <c r="AX51" s="194"/>
      <c r="AY51" s="194"/>
      <c r="AZ51" s="194"/>
      <c r="BA51" s="194"/>
      <c r="BB51" s="194"/>
      <c r="BC51" s="194"/>
      <c r="BD51" s="194"/>
      <c r="BE51" s="194"/>
      <c r="BF51" s="194"/>
      <c r="BG51" s="194"/>
      <c r="BH51" s="194"/>
      <c r="BI51" s="194"/>
      <c r="BJ51" s="194"/>
      <c r="BK51" s="194"/>
      <c r="BL51" s="638">
        <f t="shared" si="1"/>
        <v>1182000</v>
      </c>
      <c r="BM51" s="194"/>
      <c r="BN51" s="194"/>
      <c r="BO51" s="194"/>
      <c r="BP51" s="194"/>
      <c r="BQ51" s="194"/>
      <c r="BR51" s="194"/>
      <c r="BS51" s="194"/>
      <c r="BT51" s="647">
        <v>1182000.0</v>
      </c>
      <c r="BU51" s="194"/>
      <c r="BV51" s="640">
        <f t="shared" si="2"/>
        <v>1182000</v>
      </c>
      <c r="BW51" s="641">
        <v>0.0</v>
      </c>
      <c r="BX51" s="641">
        <f t="shared" si="3"/>
        <v>98500</v>
      </c>
      <c r="BY51" s="640">
        <f t="shared" si="4"/>
        <v>1083500</v>
      </c>
      <c r="BZ51" s="641">
        <v>0.0</v>
      </c>
      <c r="CA51" s="641">
        <f t="shared" si="5"/>
        <v>98500</v>
      </c>
      <c r="CB51" s="640">
        <f t="shared" si="6"/>
        <v>985000</v>
      </c>
      <c r="CC51" s="641">
        <v>0.0</v>
      </c>
      <c r="CD51" s="641">
        <f t="shared" si="7"/>
        <v>98500</v>
      </c>
      <c r="CE51" s="640">
        <f t="shared" si="8"/>
        <v>886500</v>
      </c>
      <c r="CF51" s="641">
        <v>0.0</v>
      </c>
      <c r="CG51" s="641">
        <f t="shared" si="9"/>
        <v>98500</v>
      </c>
      <c r="CH51" s="640">
        <f t="shared" si="10"/>
        <v>788000</v>
      </c>
      <c r="CI51" s="641">
        <v>0.0</v>
      </c>
      <c r="CJ51" s="641">
        <f t="shared" si="11"/>
        <v>98500</v>
      </c>
      <c r="CK51" s="640">
        <f t="shared" si="12"/>
        <v>689500</v>
      </c>
      <c r="CL51" s="641">
        <v>0.0</v>
      </c>
      <c r="CM51" s="641">
        <f t="shared" si="13"/>
        <v>98500</v>
      </c>
      <c r="CN51" s="640">
        <f t="shared" si="14"/>
        <v>591000</v>
      </c>
      <c r="CO51" s="641">
        <v>0.0</v>
      </c>
      <c r="CP51" s="641">
        <f t="shared" si="15"/>
        <v>98500</v>
      </c>
      <c r="CQ51" s="640">
        <f t="shared" si="16"/>
        <v>492500</v>
      </c>
      <c r="CR51" s="641">
        <v>0.0</v>
      </c>
      <c r="CS51" s="641">
        <f t="shared" si="17"/>
        <v>98500</v>
      </c>
      <c r="CT51" s="640">
        <f t="shared" si="18"/>
        <v>394000</v>
      </c>
      <c r="CU51" s="641">
        <v>0.0</v>
      </c>
      <c r="CV51" s="641">
        <f t="shared" si="19"/>
        <v>98500</v>
      </c>
      <c r="CW51" s="640">
        <f t="shared" si="20"/>
        <v>295500</v>
      </c>
      <c r="CX51" s="641">
        <v>0.0</v>
      </c>
      <c r="CY51" s="641">
        <f t="shared" si="21"/>
        <v>98500</v>
      </c>
      <c r="CZ51" s="640">
        <f t="shared" si="22"/>
        <v>197000</v>
      </c>
      <c r="DA51" s="641">
        <v>0.0</v>
      </c>
      <c r="DB51" s="641">
        <f t="shared" si="23"/>
        <v>98500</v>
      </c>
      <c r="DC51" s="640">
        <f t="shared" si="24"/>
        <v>98500</v>
      </c>
      <c r="DD51" s="641">
        <v>0.0</v>
      </c>
      <c r="DE51" s="640">
        <f t="shared" si="25"/>
        <v>98500</v>
      </c>
      <c r="DF51" s="640">
        <f t="shared" si="26"/>
        <v>0</v>
      </c>
    </row>
    <row r="52" hidden="1">
      <c r="A52" s="650">
        <v>6708120.0</v>
      </c>
      <c r="B52" s="643" t="s">
        <v>24730</v>
      </c>
      <c r="C52" s="644" t="s">
        <v>212</v>
      </c>
      <c r="D52" s="645">
        <v>45752.682905092595</v>
      </c>
      <c r="E52" s="645">
        <v>45752.68423611111</v>
      </c>
      <c r="F52" s="645">
        <v>45752.730833333335</v>
      </c>
      <c r="G52" s="644"/>
      <c r="H52" s="644" t="s">
        <v>399</v>
      </c>
      <c r="I52" s="644" t="s">
        <v>24731</v>
      </c>
      <c r="J52" s="644"/>
      <c r="K52" s="647">
        <v>798000.0</v>
      </c>
      <c r="L52" s="644" t="s">
        <v>24429</v>
      </c>
      <c r="M52" s="648" t="s">
        <v>24732</v>
      </c>
      <c r="N52" s="644" t="s">
        <v>22554</v>
      </c>
      <c r="O52" s="644" t="s">
        <v>24733</v>
      </c>
      <c r="P52" s="644" t="s">
        <v>24734</v>
      </c>
      <c r="Q52" s="644" t="s">
        <v>24735</v>
      </c>
      <c r="R52" s="194"/>
      <c r="S52" s="193">
        <v>45752.0</v>
      </c>
      <c r="T52" s="639" t="s">
        <v>24442</v>
      </c>
      <c r="U52" s="641">
        <v>798000.0</v>
      </c>
      <c r="V52" s="641">
        <v>762091.0</v>
      </c>
      <c r="W52" s="637"/>
      <c r="X52" s="194"/>
      <c r="Y52" s="194"/>
      <c r="Z52" s="194"/>
      <c r="AA52" s="194"/>
      <c r="AB52" s="194"/>
      <c r="AC52" s="194"/>
      <c r="AD52" s="194"/>
      <c r="AE52" s="194"/>
      <c r="AF52" s="194"/>
      <c r="AG52" s="194"/>
      <c r="AH52" s="194"/>
      <c r="AI52" s="194"/>
      <c r="AJ52" s="194"/>
      <c r="AK52" s="194"/>
      <c r="AL52" s="194"/>
      <c r="AM52" s="194"/>
      <c r="AN52" s="194"/>
      <c r="AO52" s="194"/>
      <c r="AP52" s="194"/>
      <c r="AQ52" s="194"/>
      <c r="AR52" s="194"/>
      <c r="AS52" s="194"/>
      <c r="AT52" s="194"/>
      <c r="AU52" s="194"/>
      <c r="AV52" s="194"/>
      <c r="AW52" s="194"/>
      <c r="AX52" s="194"/>
      <c r="AY52" s="194"/>
      <c r="AZ52" s="194"/>
      <c r="BA52" s="194"/>
      <c r="BB52" s="194"/>
      <c r="BC52" s="194"/>
      <c r="BD52" s="194"/>
      <c r="BE52" s="194"/>
      <c r="BF52" s="194"/>
      <c r="BG52" s="194"/>
      <c r="BH52" s="194"/>
      <c r="BI52" s="194"/>
      <c r="BJ52" s="194"/>
      <c r="BK52" s="194"/>
      <c r="BL52" s="638">
        <f t="shared" si="1"/>
        <v>798000</v>
      </c>
      <c r="BM52" s="194"/>
      <c r="BN52" s="194"/>
      <c r="BO52" s="194"/>
      <c r="BP52" s="194"/>
      <c r="BQ52" s="194"/>
      <c r="BR52" s="194"/>
      <c r="BS52" s="194"/>
      <c r="BT52" s="647">
        <v>798000.0</v>
      </c>
      <c r="BU52" s="194"/>
      <c r="BV52" s="640">
        <f t="shared" si="2"/>
        <v>798000</v>
      </c>
      <c r="BW52" s="641">
        <v>0.0</v>
      </c>
      <c r="BX52" s="641">
        <f t="shared" si="3"/>
        <v>66500</v>
      </c>
      <c r="BY52" s="640">
        <f t="shared" si="4"/>
        <v>731500</v>
      </c>
      <c r="BZ52" s="641">
        <v>0.0</v>
      </c>
      <c r="CA52" s="641">
        <f t="shared" si="5"/>
        <v>66500</v>
      </c>
      <c r="CB52" s="640">
        <f t="shared" si="6"/>
        <v>665000</v>
      </c>
      <c r="CC52" s="641">
        <v>0.0</v>
      </c>
      <c r="CD52" s="641">
        <f t="shared" si="7"/>
        <v>66500</v>
      </c>
      <c r="CE52" s="640">
        <f t="shared" si="8"/>
        <v>598500</v>
      </c>
      <c r="CF52" s="641">
        <v>0.0</v>
      </c>
      <c r="CG52" s="641">
        <f t="shared" si="9"/>
        <v>66500</v>
      </c>
      <c r="CH52" s="640">
        <f t="shared" si="10"/>
        <v>532000</v>
      </c>
      <c r="CI52" s="641">
        <v>0.0</v>
      </c>
      <c r="CJ52" s="641">
        <f t="shared" si="11"/>
        <v>66500</v>
      </c>
      <c r="CK52" s="640">
        <f t="shared" si="12"/>
        <v>465500</v>
      </c>
      <c r="CL52" s="641">
        <v>0.0</v>
      </c>
      <c r="CM52" s="641">
        <f t="shared" si="13"/>
        <v>66500</v>
      </c>
      <c r="CN52" s="640">
        <f t="shared" si="14"/>
        <v>399000</v>
      </c>
      <c r="CO52" s="641">
        <v>0.0</v>
      </c>
      <c r="CP52" s="641">
        <f t="shared" si="15"/>
        <v>66500</v>
      </c>
      <c r="CQ52" s="640">
        <f t="shared" si="16"/>
        <v>332500</v>
      </c>
      <c r="CR52" s="641">
        <v>0.0</v>
      </c>
      <c r="CS52" s="641">
        <f t="shared" si="17"/>
        <v>66500</v>
      </c>
      <c r="CT52" s="640">
        <f t="shared" si="18"/>
        <v>266000</v>
      </c>
      <c r="CU52" s="641">
        <v>0.0</v>
      </c>
      <c r="CV52" s="641">
        <f t="shared" si="19"/>
        <v>66500</v>
      </c>
      <c r="CW52" s="640">
        <f t="shared" si="20"/>
        <v>199500</v>
      </c>
      <c r="CX52" s="641">
        <v>0.0</v>
      </c>
      <c r="CY52" s="641">
        <f t="shared" si="21"/>
        <v>66500</v>
      </c>
      <c r="CZ52" s="640">
        <f t="shared" si="22"/>
        <v>133000</v>
      </c>
      <c r="DA52" s="641">
        <v>0.0</v>
      </c>
      <c r="DB52" s="641">
        <f t="shared" si="23"/>
        <v>66500</v>
      </c>
      <c r="DC52" s="640">
        <f t="shared" si="24"/>
        <v>66500</v>
      </c>
      <c r="DD52" s="641">
        <v>0.0</v>
      </c>
      <c r="DE52" s="640">
        <f t="shared" si="25"/>
        <v>66500</v>
      </c>
      <c r="DF52" s="640">
        <f t="shared" si="26"/>
        <v>0</v>
      </c>
    </row>
    <row r="53" hidden="1">
      <c r="A53" s="650">
        <v>6708146.0</v>
      </c>
      <c r="B53" s="643" t="s">
        <v>24736</v>
      </c>
      <c r="C53" s="644" t="s">
        <v>212</v>
      </c>
      <c r="D53" s="645">
        <v>45752.69613425926</v>
      </c>
      <c r="E53" s="645">
        <v>45752.69783564815</v>
      </c>
      <c r="F53" s="645">
        <v>45752.698287037034</v>
      </c>
      <c r="G53" s="644"/>
      <c r="H53" s="644" t="s">
        <v>1153</v>
      </c>
      <c r="I53" s="644" t="s">
        <v>22212</v>
      </c>
      <c r="J53" s="644"/>
      <c r="K53" s="647">
        <v>798000.0</v>
      </c>
      <c r="L53" s="644" t="s">
        <v>24429</v>
      </c>
      <c r="M53" s="648" t="s">
        <v>24737</v>
      </c>
      <c r="N53" s="644" t="s">
        <v>24066</v>
      </c>
      <c r="O53" s="644" t="s">
        <v>24738</v>
      </c>
      <c r="P53" s="644" t="s">
        <v>24739</v>
      </c>
      <c r="Q53" s="644" t="s">
        <v>24740</v>
      </c>
      <c r="R53" s="194"/>
      <c r="S53" s="639" t="s">
        <v>24741</v>
      </c>
      <c r="T53" s="639" t="s">
        <v>24586</v>
      </c>
      <c r="U53" s="641">
        <v>798000.0</v>
      </c>
      <c r="V53" s="641">
        <v>774060.0</v>
      </c>
      <c r="W53" s="637"/>
      <c r="X53" s="194"/>
      <c r="Y53" s="194"/>
      <c r="Z53" s="194"/>
      <c r="AA53" s="194"/>
      <c r="AB53" s="194"/>
      <c r="AC53" s="194"/>
      <c r="AD53" s="194"/>
      <c r="AE53" s="194"/>
      <c r="AF53" s="194"/>
      <c r="AG53" s="194"/>
      <c r="AH53" s="194"/>
      <c r="AI53" s="194"/>
      <c r="AJ53" s="194"/>
      <c r="AK53" s="194"/>
      <c r="AL53" s="194"/>
      <c r="AM53" s="194"/>
      <c r="AN53" s="194"/>
      <c r="AO53" s="194"/>
      <c r="AP53" s="194"/>
      <c r="AQ53" s="194"/>
      <c r="AR53" s="194"/>
      <c r="AS53" s="194"/>
      <c r="AT53" s="194"/>
      <c r="AU53" s="194"/>
      <c r="AV53" s="194"/>
      <c r="AW53" s="194"/>
      <c r="AX53" s="194"/>
      <c r="AY53" s="194"/>
      <c r="AZ53" s="194"/>
      <c r="BA53" s="194"/>
      <c r="BB53" s="194"/>
      <c r="BC53" s="194"/>
      <c r="BD53" s="194"/>
      <c r="BE53" s="194"/>
      <c r="BF53" s="194"/>
      <c r="BG53" s="194"/>
      <c r="BH53" s="194"/>
      <c r="BI53" s="194"/>
      <c r="BJ53" s="194"/>
      <c r="BK53" s="194"/>
      <c r="BL53" s="638">
        <f t="shared" si="1"/>
        <v>798000</v>
      </c>
      <c r="BM53" s="194"/>
      <c r="BN53" s="194"/>
      <c r="BO53" s="194"/>
      <c r="BP53" s="194"/>
      <c r="BQ53" s="194"/>
      <c r="BR53" s="194"/>
      <c r="BS53" s="194"/>
      <c r="BT53" s="647">
        <v>798000.0</v>
      </c>
      <c r="BU53" s="194"/>
      <c r="BV53" s="640">
        <f t="shared" si="2"/>
        <v>798000</v>
      </c>
      <c r="BW53" s="641">
        <v>0.0</v>
      </c>
      <c r="BX53" s="641">
        <f t="shared" si="3"/>
        <v>66500</v>
      </c>
      <c r="BY53" s="640">
        <f t="shared" si="4"/>
        <v>731500</v>
      </c>
      <c r="BZ53" s="641">
        <v>0.0</v>
      </c>
      <c r="CA53" s="641">
        <f t="shared" si="5"/>
        <v>66500</v>
      </c>
      <c r="CB53" s="640">
        <f t="shared" si="6"/>
        <v>665000</v>
      </c>
      <c r="CC53" s="641">
        <v>0.0</v>
      </c>
      <c r="CD53" s="641">
        <f t="shared" si="7"/>
        <v>66500</v>
      </c>
      <c r="CE53" s="640">
        <f t="shared" si="8"/>
        <v>598500</v>
      </c>
      <c r="CF53" s="641">
        <v>0.0</v>
      </c>
      <c r="CG53" s="641">
        <f t="shared" si="9"/>
        <v>66500</v>
      </c>
      <c r="CH53" s="640">
        <f t="shared" si="10"/>
        <v>532000</v>
      </c>
      <c r="CI53" s="641">
        <v>0.0</v>
      </c>
      <c r="CJ53" s="641">
        <f t="shared" si="11"/>
        <v>66500</v>
      </c>
      <c r="CK53" s="640">
        <f t="shared" si="12"/>
        <v>465500</v>
      </c>
      <c r="CL53" s="641">
        <v>0.0</v>
      </c>
      <c r="CM53" s="641">
        <f t="shared" si="13"/>
        <v>66500</v>
      </c>
      <c r="CN53" s="640">
        <f t="shared" si="14"/>
        <v>399000</v>
      </c>
      <c r="CO53" s="641">
        <v>0.0</v>
      </c>
      <c r="CP53" s="641">
        <f t="shared" si="15"/>
        <v>66500</v>
      </c>
      <c r="CQ53" s="640">
        <f t="shared" si="16"/>
        <v>332500</v>
      </c>
      <c r="CR53" s="641">
        <v>0.0</v>
      </c>
      <c r="CS53" s="641">
        <f t="shared" si="17"/>
        <v>66500</v>
      </c>
      <c r="CT53" s="640">
        <f t="shared" si="18"/>
        <v>266000</v>
      </c>
      <c r="CU53" s="641">
        <v>0.0</v>
      </c>
      <c r="CV53" s="641">
        <f t="shared" si="19"/>
        <v>66500</v>
      </c>
      <c r="CW53" s="640">
        <f t="shared" si="20"/>
        <v>199500</v>
      </c>
      <c r="CX53" s="641">
        <v>0.0</v>
      </c>
      <c r="CY53" s="641">
        <f t="shared" si="21"/>
        <v>66500</v>
      </c>
      <c r="CZ53" s="640">
        <f t="shared" si="22"/>
        <v>133000</v>
      </c>
      <c r="DA53" s="641">
        <v>0.0</v>
      </c>
      <c r="DB53" s="641">
        <f t="shared" si="23"/>
        <v>66500</v>
      </c>
      <c r="DC53" s="640">
        <f t="shared" si="24"/>
        <v>66500</v>
      </c>
      <c r="DD53" s="641">
        <v>0.0</v>
      </c>
      <c r="DE53" s="640">
        <f t="shared" si="25"/>
        <v>66500</v>
      </c>
      <c r="DF53" s="640">
        <f t="shared" si="26"/>
        <v>0</v>
      </c>
    </row>
    <row r="54" hidden="1">
      <c r="A54" s="650">
        <v>6708509.0</v>
      </c>
      <c r="B54" s="643" t="s">
        <v>24742</v>
      </c>
      <c r="C54" s="644" t="s">
        <v>212</v>
      </c>
      <c r="D54" s="645">
        <v>45752.76519675926</v>
      </c>
      <c r="E54" s="645">
        <v>45752.76733796296</v>
      </c>
      <c r="F54" s="645">
        <v>45752.768055555556</v>
      </c>
      <c r="G54" s="644"/>
      <c r="H54" s="644" t="s">
        <v>340</v>
      </c>
      <c r="I54" s="644" t="s">
        <v>24743</v>
      </c>
      <c r="J54" s="644"/>
      <c r="K54" s="647">
        <v>788000.0</v>
      </c>
      <c r="L54" s="644" t="s">
        <v>24429</v>
      </c>
      <c r="M54" s="648" t="s">
        <v>24744</v>
      </c>
      <c r="N54" s="644" t="s">
        <v>23829</v>
      </c>
      <c r="O54" s="644" t="s">
        <v>24745</v>
      </c>
      <c r="P54" s="644" t="s">
        <v>24746</v>
      </c>
      <c r="Q54" s="644" t="s">
        <v>24747</v>
      </c>
      <c r="R54" s="194"/>
      <c r="S54" s="193">
        <v>45756.0</v>
      </c>
      <c r="T54" s="639" t="s">
        <v>24518</v>
      </c>
      <c r="U54" s="641">
        <v>788000.0</v>
      </c>
      <c r="V54" s="641">
        <v>788000.0</v>
      </c>
      <c r="W54" s="637"/>
      <c r="X54" s="194"/>
      <c r="Y54" s="194"/>
      <c r="Z54" s="194"/>
      <c r="AA54" s="194"/>
      <c r="AB54" s="194"/>
      <c r="AC54" s="194"/>
      <c r="AD54" s="194"/>
      <c r="AE54" s="194"/>
      <c r="AF54" s="194"/>
      <c r="AG54" s="194"/>
      <c r="AH54" s="194"/>
      <c r="AI54" s="194"/>
      <c r="AJ54" s="194"/>
      <c r="AK54" s="194"/>
      <c r="AL54" s="194"/>
      <c r="AM54" s="194"/>
      <c r="AN54" s="194"/>
      <c r="AO54" s="194"/>
      <c r="AP54" s="194"/>
      <c r="AQ54" s="194"/>
      <c r="AR54" s="194"/>
      <c r="AS54" s="194"/>
      <c r="AT54" s="194"/>
      <c r="AU54" s="194"/>
      <c r="AV54" s="194"/>
      <c r="AW54" s="194"/>
      <c r="AX54" s="194"/>
      <c r="AY54" s="194"/>
      <c r="AZ54" s="194"/>
      <c r="BA54" s="194"/>
      <c r="BB54" s="194"/>
      <c r="BC54" s="194"/>
      <c r="BD54" s="194"/>
      <c r="BE54" s="194"/>
      <c r="BF54" s="194"/>
      <c r="BG54" s="194"/>
      <c r="BH54" s="194"/>
      <c r="BI54" s="194"/>
      <c r="BJ54" s="194"/>
      <c r="BK54" s="194"/>
      <c r="BL54" s="638">
        <f t="shared" si="1"/>
        <v>788000</v>
      </c>
      <c r="BM54" s="194"/>
      <c r="BN54" s="194"/>
      <c r="BO54" s="194"/>
      <c r="BP54" s="194"/>
      <c r="BQ54" s="194"/>
      <c r="BR54" s="194"/>
      <c r="BS54" s="194"/>
      <c r="BT54" s="647">
        <v>788000.0</v>
      </c>
      <c r="BU54" s="194"/>
      <c r="BV54" s="640">
        <f t="shared" si="2"/>
        <v>788000</v>
      </c>
      <c r="BW54" s="641">
        <v>0.0</v>
      </c>
      <c r="BX54" s="641">
        <f t="shared" si="3"/>
        <v>65666.66667</v>
      </c>
      <c r="BY54" s="640">
        <f t="shared" si="4"/>
        <v>722333.3333</v>
      </c>
      <c r="BZ54" s="641">
        <v>0.0</v>
      </c>
      <c r="CA54" s="641">
        <f t="shared" si="5"/>
        <v>65666.66667</v>
      </c>
      <c r="CB54" s="640">
        <f t="shared" si="6"/>
        <v>656666.6667</v>
      </c>
      <c r="CC54" s="641">
        <v>0.0</v>
      </c>
      <c r="CD54" s="641">
        <f t="shared" si="7"/>
        <v>65666.66667</v>
      </c>
      <c r="CE54" s="640">
        <f t="shared" si="8"/>
        <v>591000</v>
      </c>
      <c r="CF54" s="641">
        <v>0.0</v>
      </c>
      <c r="CG54" s="641">
        <f t="shared" si="9"/>
        <v>65666.66667</v>
      </c>
      <c r="CH54" s="640">
        <f t="shared" si="10"/>
        <v>525333.3333</v>
      </c>
      <c r="CI54" s="641">
        <v>0.0</v>
      </c>
      <c r="CJ54" s="641">
        <f t="shared" si="11"/>
        <v>65666.66667</v>
      </c>
      <c r="CK54" s="640">
        <f t="shared" si="12"/>
        <v>459666.6667</v>
      </c>
      <c r="CL54" s="641">
        <v>0.0</v>
      </c>
      <c r="CM54" s="641">
        <f t="shared" si="13"/>
        <v>65666.66667</v>
      </c>
      <c r="CN54" s="640">
        <f t="shared" si="14"/>
        <v>394000</v>
      </c>
      <c r="CO54" s="641">
        <v>0.0</v>
      </c>
      <c r="CP54" s="641">
        <f t="shared" si="15"/>
        <v>65666.66667</v>
      </c>
      <c r="CQ54" s="640">
        <f t="shared" si="16"/>
        <v>328333.3333</v>
      </c>
      <c r="CR54" s="641">
        <v>0.0</v>
      </c>
      <c r="CS54" s="641">
        <f t="shared" si="17"/>
        <v>65666.66667</v>
      </c>
      <c r="CT54" s="640">
        <f t="shared" si="18"/>
        <v>262666.6667</v>
      </c>
      <c r="CU54" s="641">
        <v>0.0</v>
      </c>
      <c r="CV54" s="641">
        <f t="shared" si="19"/>
        <v>65666.66667</v>
      </c>
      <c r="CW54" s="640">
        <f t="shared" si="20"/>
        <v>197000</v>
      </c>
      <c r="CX54" s="641">
        <v>0.0</v>
      </c>
      <c r="CY54" s="641">
        <f t="shared" si="21"/>
        <v>65666.66667</v>
      </c>
      <c r="CZ54" s="640">
        <f t="shared" si="22"/>
        <v>131333.3333</v>
      </c>
      <c r="DA54" s="641">
        <v>0.0</v>
      </c>
      <c r="DB54" s="641">
        <f t="shared" si="23"/>
        <v>65666.66667</v>
      </c>
      <c r="DC54" s="640">
        <f t="shared" si="24"/>
        <v>65666.66667</v>
      </c>
      <c r="DD54" s="641">
        <v>0.0</v>
      </c>
      <c r="DE54" s="640">
        <f t="shared" si="25"/>
        <v>65666.66667</v>
      </c>
      <c r="DF54" s="640">
        <f t="shared" si="26"/>
        <v>0</v>
      </c>
    </row>
    <row r="55" hidden="1">
      <c r="A55" s="650">
        <v>6708727.0</v>
      </c>
      <c r="B55" s="643" t="s">
        <v>24748</v>
      </c>
      <c r="C55" s="644" t="s">
        <v>212</v>
      </c>
      <c r="D55" s="645">
        <v>45752.80878472222</v>
      </c>
      <c r="E55" s="645">
        <v>45752.80988425926</v>
      </c>
      <c r="F55" s="645">
        <v>45752.810740740744</v>
      </c>
      <c r="G55" s="644"/>
      <c r="H55" s="644" t="s">
        <v>1153</v>
      </c>
      <c r="I55" s="644" t="s">
        <v>24749</v>
      </c>
      <c r="J55" s="644"/>
      <c r="K55" s="647">
        <v>798000.0</v>
      </c>
      <c r="L55" s="644" t="s">
        <v>24429</v>
      </c>
      <c r="M55" s="648" t="s">
        <v>24750</v>
      </c>
      <c r="N55" s="644" t="s">
        <v>24751</v>
      </c>
      <c r="O55" s="644" t="s">
        <v>24752</v>
      </c>
      <c r="P55" s="644" t="s">
        <v>24753</v>
      </c>
      <c r="Q55" s="644" t="s">
        <v>24754</v>
      </c>
      <c r="R55" s="194"/>
      <c r="S55" s="193">
        <v>45752.0</v>
      </c>
      <c r="T55" s="639" t="s">
        <v>24518</v>
      </c>
      <c r="U55" s="641">
        <v>100000.0</v>
      </c>
      <c r="V55" s="641">
        <v>100000.0</v>
      </c>
      <c r="W55" s="637"/>
      <c r="X55" s="193">
        <v>45754.0</v>
      </c>
      <c r="Y55" s="639" t="s">
        <v>24442</v>
      </c>
      <c r="Z55" s="641">
        <v>698000.0</v>
      </c>
      <c r="AA55" s="641">
        <v>666591.0</v>
      </c>
      <c r="AB55" s="194"/>
      <c r="AC55" s="193">
        <v>45760.0</v>
      </c>
      <c r="AD55" s="639" t="s">
        <v>24442</v>
      </c>
      <c r="AE55" s="641">
        <v>-698000.0</v>
      </c>
      <c r="AF55" s="641">
        <v>-666591.0</v>
      </c>
      <c r="AG55" s="194"/>
      <c r="AH55" s="194"/>
      <c r="AI55" s="194"/>
      <c r="AJ55" s="194"/>
      <c r="AK55" s="194"/>
      <c r="AL55" s="194"/>
      <c r="AM55" s="194"/>
      <c r="AN55" s="194"/>
      <c r="AO55" s="194"/>
      <c r="AP55" s="194"/>
      <c r="AQ55" s="194"/>
      <c r="AR55" s="194"/>
      <c r="AS55" s="194"/>
      <c r="AT55" s="194"/>
      <c r="AU55" s="194"/>
      <c r="AV55" s="194"/>
      <c r="AW55" s="194"/>
      <c r="AX55" s="194"/>
      <c r="AY55" s="194"/>
      <c r="AZ55" s="194"/>
      <c r="BA55" s="194"/>
      <c r="BB55" s="194"/>
      <c r="BC55" s="194"/>
      <c r="BD55" s="194"/>
      <c r="BE55" s="194"/>
      <c r="BF55" s="194"/>
      <c r="BG55" s="194"/>
      <c r="BH55" s="194"/>
      <c r="BI55" s="194"/>
      <c r="BJ55" s="194"/>
      <c r="BK55" s="194"/>
      <c r="BL55" s="638">
        <f t="shared" si="1"/>
        <v>100000</v>
      </c>
      <c r="BM55" s="194"/>
      <c r="BN55" s="639" t="s">
        <v>82</v>
      </c>
      <c r="BP55" s="194"/>
      <c r="BQ55" s="194"/>
      <c r="BR55" s="194"/>
      <c r="BS55" s="194"/>
      <c r="BT55" s="647">
        <v>798000.0</v>
      </c>
      <c r="BU55" s="194"/>
      <c r="BV55" s="640">
        <f t="shared" si="2"/>
        <v>798000</v>
      </c>
      <c r="BW55" s="640">
        <f>BV55</f>
        <v>798000</v>
      </c>
      <c r="BX55" s="641">
        <f t="shared" si="3"/>
        <v>0</v>
      </c>
      <c r="BY55" s="640">
        <f t="shared" si="4"/>
        <v>0</v>
      </c>
      <c r="BZ55" s="641">
        <v>0.0</v>
      </c>
      <c r="CA55" s="641">
        <f t="shared" si="5"/>
        <v>0</v>
      </c>
      <c r="CB55" s="640">
        <f t="shared" si="6"/>
        <v>0</v>
      </c>
      <c r="CC55" s="641">
        <v>0.0</v>
      </c>
      <c r="CD55" s="641">
        <f t="shared" si="7"/>
        <v>0</v>
      </c>
      <c r="CE55" s="640">
        <f t="shared" si="8"/>
        <v>0</v>
      </c>
      <c r="CF55" s="641">
        <v>0.0</v>
      </c>
      <c r="CG55" s="641">
        <f t="shared" si="9"/>
        <v>0</v>
      </c>
      <c r="CH55" s="640">
        <f t="shared" si="10"/>
        <v>0</v>
      </c>
      <c r="CI55" s="641">
        <v>0.0</v>
      </c>
      <c r="CJ55" s="641">
        <f t="shared" si="11"/>
        <v>0</v>
      </c>
      <c r="CK55" s="640">
        <f t="shared" si="12"/>
        <v>0</v>
      </c>
      <c r="CL55" s="641">
        <v>0.0</v>
      </c>
      <c r="CM55" s="641">
        <f t="shared" si="13"/>
        <v>0</v>
      </c>
      <c r="CN55" s="640">
        <f t="shared" si="14"/>
        <v>0</v>
      </c>
      <c r="CO55" s="641">
        <v>0.0</v>
      </c>
      <c r="CP55" s="641">
        <f t="shared" si="15"/>
        <v>0</v>
      </c>
      <c r="CQ55" s="640">
        <f t="shared" si="16"/>
        <v>0</v>
      </c>
      <c r="CR55" s="641">
        <v>0.0</v>
      </c>
      <c r="CS55" s="641">
        <f t="shared" si="17"/>
        <v>0</v>
      </c>
      <c r="CT55" s="640">
        <f t="shared" si="18"/>
        <v>0</v>
      </c>
      <c r="CU55" s="641">
        <v>0.0</v>
      </c>
      <c r="CV55" s="641">
        <f t="shared" si="19"/>
        <v>0</v>
      </c>
      <c r="CW55" s="640">
        <f t="shared" si="20"/>
        <v>0</v>
      </c>
      <c r="CX55" s="641">
        <v>0.0</v>
      </c>
      <c r="CY55" s="641">
        <f t="shared" si="21"/>
        <v>0</v>
      </c>
      <c r="CZ55" s="640">
        <f t="shared" si="22"/>
        <v>0</v>
      </c>
      <c r="DA55" s="641">
        <v>0.0</v>
      </c>
      <c r="DB55" s="641">
        <f t="shared" si="23"/>
        <v>0</v>
      </c>
      <c r="DC55" s="640">
        <f t="shared" si="24"/>
        <v>0</v>
      </c>
      <c r="DD55" s="641">
        <v>0.0</v>
      </c>
      <c r="DE55" s="640">
        <f t="shared" si="25"/>
        <v>0</v>
      </c>
      <c r="DF55" s="640">
        <f t="shared" si="26"/>
        <v>0</v>
      </c>
    </row>
    <row r="56" hidden="1">
      <c r="A56" s="650">
        <v>6708729.0</v>
      </c>
      <c r="B56" s="643" t="s">
        <v>24755</v>
      </c>
      <c r="C56" s="644" t="s">
        <v>212</v>
      </c>
      <c r="D56" s="645">
        <v>45752.80243055556</v>
      </c>
      <c r="E56" s="645">
        <v>45752.80355324074</v>
      </c>
      <c r="F56" s="645">
        <v>45752.80472222222</v>
      </c>
      <c r="G56" s="644"/>
      <c r="H56" s="644" t="s">
        <v>24499</v>
      </c>
      <c r="I56" s="644" t="s">
        <v>24756</v>
      </c>
      <c r="J56" s="644" t="s">
        <v>21729</v>
      </c>
      <c r="K56" s="647">
        <v>1980000.0</v>
      </c>
      <c r="L56" s="644" t="s">
        <v>24437</v>
      </c>
      <c r="M56" s="648" t="s">
        <v>24757</v>
      </c>
      <c r="N56" s="644" t="s">
        <v>23071</v>
      </c>
      <c r="O56" s="644" t="s">
        <v>24758</v>
      </c>
      <c r="P56" s="644" t="s">
        <v>24759</v>
      </c>
      <c r="Q56" s="644" t="s">
        <v>24760</v>
      </c>
      <c r="R56" s="194"/>
      <c r="S56" s="193">
        <v>45775.0</v>
      </c>
      <c r="T56" s="639" t="s">
        <v>16</v>
      </c>
      <c r="U56" s="641">
        <v>451440.0</v>
      </c>
      <c r="V56" s="194"/>
      <c r="W56" s="637"/>
      <c r="X56" s="194"/>
      <c r="Y56" s="194"/>
      <c r="Z56" s="194"/>
      <c r="AA56" s="194"/>
      <c r="AB56" s="194"/>
      <c r="AC56" s="194"/>
      <c r="AD56" s="194"/>
      <c r="AE56" s="194"/>
      <c r="AF56" s="194"/>
      <c r="AG56" s="194"/>
      <c r="AH56" s="194"/>
      <c r="AI56" s="194"/>
      <c r="AJ56" s="194"/>
      <c r="AK56" s="194"/>
      <c r="AL56" s="194"/>
      <c r="AM56" s="194"/>
      <c r="AN56" s="194"/>
      <c r="AO56" s="194"/>
      <c r="AP56" s="194"/>
      <c r="AQ56" s="194"/>
      <c r="AR56" s="194"/>
      <c r="AS56" s="194"/>
      <c r="AT56" s="194"/>
      <c r="AU56" s="194"/>
      <c r="AV56" s="194"/>
      <c r="AW56" s="194"/>
      <c r="AX56" s="194"/>
      <c r="AY56" s="194"/>
      <c r="AZ56" s="194"/>
      <c r="BA56" s="194"/>
      <c r="BB56" s="194"/>
      <c r="BC56" s="194"/>
      <c r="BD56" s="194"/>
      <c r="BE56" s="194"/>
      <c r="BF56" s="194"/>
      <c r="BG56" s="194"/>
      <c r="BH56" s="194"/>
      <c r="BI56" s="194"/>
      <c r="BJ56" s="194"/>
      <c r="BK56" s="194"/>
      <c r="BL56" s="638">
        <f t="shared" si="1"/>
        <v>451440</v>
      </c>
      <c r="BM56" s="194"/>
      <c r="BN56" s="194"/>
      <c r="BO56" s="194"/>
      <c r="BP56" s="194"/>
      <c r="BQ56" s="194"/>
      <c r="BR56" s="639" t="s">
        <v>16</v>
      </c>
      <c r="BS56" s="194"/>
      <c r="BT56" s="647">
        <v>1980000.0</v>
      </c>
      <c r="BU56" s="194"/>
      <c r="BV56" s="640">
        <f t="shared" si="2"/>
        <v>1980000</v>
      </c>
      <c r="BW56" s="641">
        <v>0.0</v>
      </c>
      <c r="BX56" s="641">
        <f t="shared" si="3"/>
        <v>165000</v>
      </c>
      <c r="BY56" s="640">
        <f t="shared" si="4"/>
        <v>1815000</v>
      </c>
      <c r="BZ56" s="641">
        <v>0.0</v>
      </c>
      <c r="CA56" s="641">
        <f t="shared" si="5"/>
        <v>165000</v>
      </c>
      <c r="CB56" s="640">
        <f t="shared" si="6"/>
        <v>1650000</v>
      </c>
      <c r="CC56" s="641">
        <v>0.0</v>
      </c>
      <c r="CD56" s="641">
        <f t="shared" si="7"/>
        <v>165000</v>
      </c>
      <c r="CE56" s="640">
        <f t="shared" si="8"/>
        <v>1485000</v>
      </c>
      <c r="CF56" s="641">
        <v>0.0</v>
      </c>
      <c r="CG56" s="641">
        <f t="shared" si="9"/>
        <v>165000</v>
      </c>
      <c r="CH56" s="640">
        <f t="shared" si="10"/>
        <v>1320000</v>
      </c>
      <c r="CI56" s="641">
        <v>0.0</v>
      </c>
      <c r="CJ56" s="641">
        <f t="shared" si="11"/>
        <v>165000</v>
      </c>
      <c r="CK56" s="640">
        <f t="shared" si="12"/>
        <v>1155000</v>
      </c>
      <c r="CL56" s="641">
        <v>0.0</v>
      </c>
      <c r="CM56" s="641">
        <f t="shared" si="13"/>
        <v>165000</v>
      </c>
      <c r="CN56" s="640">
        <f t="shared" si="14"/>
        <v>990000</v>
      </c>
      <c r="CO56" s="641">
        <v>0.0</v>
      </c>
      <c r="CP56" s="641">
        <f t="shared" si="15"/>
        <v>165000</v>
      </c>
      <c r="CQ56" s="640">
        <f t="shared" si="16"/>
        <v>825000</v>
      </c>
      <c r="CR56" s="641">
        <v>0.0</v>
      </c>
      <c r="CS56" s="641">
        <f t="shared" si="17"/>
        <v>165000</v>
      </c>
      <c r="CT56" s="640">
        <f t="shared" si="18"/>
        <v>660000</v>
      </c>
      <c r="CU56" s="641">
        <v>0.0</v>
      </c>
      <c r="CV56" s="641">
        <f t="shared" si="19"/>
        <v>165000</v>
      </c>
      <c r="CW56" s="640">
        <f t="shared" si="20"/>
        <v>495000</v>
      </c>
      <c r="CX56" s="641">
        <v>0.0</v>
      </c>
      <c r="CY56" s="641">
        <f t="shared" si="21"/>
        <v>165000</v>
      </c>
      <c r="CZ56" s="640">
        <f t="shared" si="22"/>
        <v>330000</v>
      </c>
      <c r="DA56" s="641">
        <v>0.0</v>
      </c>
      <c r="DB56" s="641">
        <f t="shared" si="23"/>
        <v>165000</v>
      </c>
      <c r="DC56" s="640">
        <f t="shared" si="24"/>
        <v>165000</v>
      </c>
      <c r="DD56" s="641">
        <v>0.0</v>
      </c>
      <c r="DE56" s="640">
        <f t="shared" si="25"/>
        <v>165000</v>
      </c>
      <c r="DF56" s="640">
        <f t="shared" si="26"/>
        <v>0</v>
      </c>
    </row>
    <row r="57" hidden="1">
      <c r="A57" s="650">
        <v>6708880.0</v>
      </c>
      <c r="B57" s="643" t="s">
        <v>24761</v>
      </c>
      <c r="C57" s="644" t="s">
        <v>212</v>
      </c>
      <c r="D57" s="645">
        <v>45752.85542824074</v>
      </c>
      <c r="E57" s="645">
        <v>45752.85806712963</v>
      </c>
      <c r="F57" s="645">
        <v>45752.85832175926</v>
      </c>
      <c r="G57" s="644"/>
      <c r="H57" s="644" t="s">
        <v>273</v>
      </c>
      <c r="I57" s="644" t="s">
        <v>24762</v>
      </c>
      <c r="J57" s="644">
        <v>36.0</v>
      </c>
      <c r="K57" s="647">
        <v>798000.0</v>
      </c>
      <c r="L57" s="644" t="s">
        <v>24429</v>
      </c>
      <c r="M57" s="648" t="s">
        <v>24763</v>
      </c>
      <c r="N57" s="644" t="s">
        <v>23804</v>
      </c>
      <c r="O57" s="644" t="s">
        <v>24764</v>
      </c>
      <c r="P57" s="644" t="s">
        <v>24765</v>
      </c>
      <c r="Q57" s="644" t="s">
        <v>24764</v>
      </c>
      <c r="R57" s="194"/>
      <c r="S57" s="193">
        <v>45765.0</v>
      </c>
      <c r="T57" s="639" t="s">
        <v>24462</v>
      </c>
      <c r="U57" s="641">
        <v>798000.0</v>
      </c>
      <c r="V57" s="641">
        <v>774060.0</v>
      </c>
      <c r="W57" s="637"/>
      <c r="X57" s="194"/>
      <c r="Y57" s="194"/>
      <c r="Z57" s="194"/>
      <c r="AA57" s="194"/>
      <c r="AB57" s="194"/>
      <c r="AC57" s="194"/>
      <c r="AD57" s="194"/>
      <c r="AE57" s="194"/>
      <c r="AF57" s="194"/>
      <c r="AG57" s="194"/>
      <c r="AH57" s="194"/>
      <c r="AI57" s="194"/>
      <c r="AJ57" s="194"/>
      <c r="AK57" s="194"/>
      <c r="AL57" s="194"/>
      <c r="AM57" s="194"/>
      <c r="AN57" s="194"/>
      <c r="AO57" s="194"/>
      <c r="AP57" s="194"/>
      <c r="AQ57" s="194"/>
      <c r="AR57" s="194"/>
      <c r="AS57" s="194"/>
      <c r="AT57" s="194"/>
      <c r="AU57" s="194"/>
      <c r="AV57" s="194"/>
      <c r="AW57" s="194"/>
      <c r="AX57" s="194"/>
      <c r="AY57" s="194"/>
      <c r="AZ57" s="194"/>
      <c r="BA57" s="194"/>
      <c r="BB57" s="194"/>
      <c r="BC57" s="194"/>
      <c r="BD57" s="194"/>
      <c r="BE57" s="194"/>
      <c r="BF57" s="194"/>
      <c r="BG57" s="194"/>
      <c r="BH57" s="194"/>
      <c r="BI57" s="194"/>
      <c r="BJ57" s="194"/>
      <c r="BK57" s="194"/>
      <c r="BL57" s="638">
        <f t="shared" si="1"/>
        <v>798000</v>
      </c>
      <c r="BM57" s="194"/>
      <c r="BN57" s="194"/>
      <c r="BO57" s="194"/>
      <c r="BP57" s="194"/>
      <c r="BQ57" s="194"/>
      <c r="BR57" s="194"/>
      <c r="BS57" s="194"/>
      <c r="BT57" s="647">
        <v>798000.0</v>
      </c>
      <c r="BU57" s="194"/>
      <c r="BV57" s="640">
        <f t="shared" si="2"/>
        <v>798000</v>
      </c>
      <c r="BW57" s="641">
        <v>0.0</v>
      </c>
      <c r="BX57" s="641">
        <f t="shared" si="3"/>
        <v>66500</v>
      </c>
      <c r="BY57" s="640">
        <f t="shared" si="4"/>
        <v>731500</v>
      </c>
      <c r="BZ57" s="641">
        <v>0.0</v>
      </c>
      <c r="CA57" s="641">
        <f t="shared" si="5"/>
        <v>66500</v>
      </c>
      <c r="CB57" s="640">
        <f t="shared" si="6"/>
        <v>665000</v>
      </c>
      <c r="CC57" s="641">
        <v>0.0</v>
      </c>
      <c r="CD57" s="641">
        <f t="shared" si="7"/>
        <v>66500</v>
      </c>
      <c r="CE57" s="640">
        <f t="shared" si="8"/>
        <v>598500</v>
      </c>
      <c r="CF57" s="641">
        <v>0.0</v>
      </c>
      <c r="CG57" s="641">
        <f t="shared" si="9"/>
        <v>66500</v>
      </c>
      <c r="CH57" s="640">
        <f t="shared" si="10"/>
        <v>532000</v>
      </c>
      <c r="CI57" s="641">
        <v>0.0</v>
      </c>
      <c r="CJ57" s="641">
        <f t="shared" si="11"/>
        <v>66500</v>
      </c>
      <c r="CK57" s="640">
        <f t="shared" si="12"/>
        <v>465500</v>
      </c>
      <c r="CL57" s="641">
        <v>0.0</v>
      </c>
      <c r="CM57" s="641">
        <f t="shared" si="13"/>
        <v>66500</v>
      </c>
      <c r="CN57" s="640">
        <f t="shared" si="14"/>
        <v>399000</v>
      </c>
      <c r="CO57" s="641">
        <v>0.0</v>
      </c>
      <c r="CP57" s="641">
        <f t="shared" si="15"/>
        <v>66500</v>
      </c>
      <c r="CQ57" s="640">
        <f t="shared" si="16"/>
        <v>332500</v>
      </c>
      <c r="CR57" s="641">
        <v>0.0</v>
      </c>
      <c r="CS57" s="641">
        <f t="shared" si="17"/>
        <v>66500</v>
      </c>
      <c r="CT57" s="640">
        <f t="shared" si="18"/>
        <v>266000</v>
      </c>
      <c r="CU57" s="641">
        <v>0.0</v>
      </c>
      <c r="CV57" s="641">
        <f t="shared" si="19"/>
        <v>66500</v>
      </c>
      <c r="CW57" s="640">
        <f t="shared" si="20"/>
        <v>199500</v>
      </c>
      <c r="CX57" s="641">
        <v>0.0</v>
      </c>
      <c r="CY57" s="641">
        <f t="shared" si="21"/>
        <v>66500</v>
      </c>
      <c r="CZ57" s="640">
        <f t="shared" si="22"/>
        <v>133000</v>
      </c>
      <c r="DA57" s="641">
        <v>0.0</v>
      </c>
      <c r="DB57" s="641">
        <f t="shared" si="23"/>
        <v>66500</v>
      </c>
      <c r="DC57" s="640">
        <f t="shared" si="24"/>
        <v>66500</v>
      </c>
      <c r="DD57" s="641">
        <v>0.0</v>
      </c>
      <c r="DE57" s="640">
        <f t="shared" si="25"/>
        <v>66500</v>
      </c>
      <c r="DF57" s="640">
        <f t="shared" si="26"/>
        <v>0</v>
      </c>
    </row>
    <row r="58" hidden="1">
      <c r="A58" s="650">
        <v>6708990.0</v>
      </c>
      <c r="B58" s="643" t="s">
        <v>24766</v>
      </c>
      <c r="C58" s="644" t="s">
        <v>212</v>
      </c>
      <c r="D58" s="645">
        <v>45752.91709490741</v>
      </c>
      <c r="E58" s="645">
        <v>45752.91829861111</v>
      </c>
      <c r="F58" s="645">
        <v>45752.92159722222</v>
      </c>
      <c r="G58" s="644"/>
      <c r="H58" s="644" t="s">
        <v>360</v>
      </c>
      <c r="I58" s="644" t="s">
        <v>24767</v>
      </c>
      <c r="J58" s="644" t="s">
        <v>21722</v>
      </c>
      <c r="K58" s="647">
        <v>798000.0</v>
      </c>
      <c r="L58" s="644" t="s">
        <v>24429</v>
      </c>
      <c r="M58" s="648" t="s">
        <v>24768</v>
      </c>
      <c r="N58" s="644" t="s">
        <v>24769</v>
      </c>
      <c r="O58" s="644" t="s">
        <v>24769</v>
      </c>
      <c r="P58" s="644" t="s">
        <v>24770</v>
      </c>
      <c r="Q58" s="644" t="s">
        <v>24771</v>
      </c>
      <c r="R58" s="194"/>
      <c r="S58" s="194"/>
      <c r="T58" s="194"/>
      <c r="U58" s="636"/>
      <c r="V58" s="194"/>
      <c r="W58" s="637"/>
      <c r="X58" s="194"/>
      <c r="Y58" s="194"/>
      <c r="Z58" s="194"/>
      <c r="AA58" s="194"/>
      <c r="AB58" s="194"/>
      <c r="AC58" s="194"/>
      <c r="AD58" s="194"/>
      <c r="AE58" s="194"/>
      <c r="AF58" s="194"/>
      <c r="AG58" s="194"/>
      <c r="AH58" s="194"/>
      <c r="AI58" s="194"/>
      <c r="AJ58" s="194"/>
      <c r="AK58" s="194"/>
      <c r="AL58" s="194"/>
      <c r="AM58" s="194"/>
      <c r="AN58" s="194"/>
      <c r="AO58" s="194"/>
      <c r="AP58" s="194"/>
      <c r="AQ58" s="194"/>
      <c r="AR58" s="194"/>
      <c r="AS58" s="194"/>
      <c r="AT58" s="194"/>
      <c r="AU58" s="194"/>
      <c r="AV58" s="194"/>
      <c r="AW58" s="194"/>
      <c r="AX58" s="194"/>
      <c r="AY58" s="194"/>
      <c r="AZ58" s="194"/>
      <c r="BA58" s="194"/>
      <c r="BB58" s="194"/>
      <c r="BC58" s="194"/>
      <c r="BD58" s="194"/>
      <c r="BE58" s="194"/>
      <c r="BF58" s="194"/>
      <c r="BG58" s="194"/>
      <c r="BH58" s="194"/>
      <c r="BI58" s="194"/>
      <c r="BJ58" s="194"/>
      <c r="BK58" s="194"/>
      <c r="BL58" s="638">
        <f t="shared" si="1"/>
        <v>0</v>
      </c>
      <c r="BM58" s="194"/>
      <c r="BN58" s="639" t="s">
        <v>82</v>
      </c>
      <c r="BP58" s="194"/>
      <c r="BQ58" s="194"/>
      <c r="BR58" s="194"/>
      <c r="BS58" s="194"/>
      <c r="BT58" s="647">
        <v>798000.0</v>
      </c>
      <c r="BU58" s="194"/>
      <c r="BV58" s="640">
        <f t="shared" si="2"/>
        <v>798000</v>
      </c>
      <c r="BW58" s="640">
        <f>BV58</f>
        <v>798000</v>
      </c>
      <c r="BX58" s="641">
        <f t="shared" si="3"/>
        <v>0</v>
      </c>
      <c r="BY58" s="640">
        <f t="shared" si="4"/>
        <v>0</v>
      </c>
      <c r="BZ58" s="641">
        <v>0.0</v>
      </c>
      <c r="CA58" s="641">
        <f t="shared" si="5"/>
        <v>0</v>
      </c>
      <c r="CB58" s="640">
        <f t="shared" si="6"/>
        <v>0</v>
      </c>
      <c r="CC58" s="641">
        <v>0.0</v>
      </c>
      <c r="CD58" s="641">
        <f t="shared" si="7"/>
        <v>0</v>
      </c>
      <c r="CE58" s="640">
        <f t="shared" si="8"/>
        <v>0</v>
      </c>
      <c r="CF58" s="641">
        <v>0.0</v>
      </c>
      <c r="CG58" s="641">
        <f t="shared" si="9"/>
        <v>0</v>
      </c>
      <c r="CH58" s="640">
        <f t="shared" si="10"/>
        <v>0</v>
      </c>
      <c r="CI58" s="641">
        <v>0.0</v>
      </c>
      <c r="CJ58" s="641">
        <f t="shared" si="11"/>
        <v>0</v>
      </c>
      <c r="CK58" s="640">
        <f t="shared" si="12"/>
        <v>0</v>
      </c>
      <c r="CL58" s="641">
        <v>0.0</v>
      </c>
      <c r="CM58" s="641">
        <f t="shared" si="13"/>
        <v>0</v>
      </c>
      <c r="CN58" s="640">
        <f t="shared" si="14"/>
        <v>0</v>
      </c>
      <c r="CO58" s="641">
        <v>0.0</v>
      </c>
      <c r="CP58" s="641">
        <f t="shared" si="15"/>
        <v>0</v>
      </c>
      <c r="CQ58" s="640">
        <f t="shared" si="16"/>
        <v>0</v>
      </c>
      <c r="CR58" s="641">
        <v>0.0</v>
      </c>
      <c r="CS58" s="641">
        <f t="shared" si="17"/>
        <v>0</v>
      </c>
      <c r="CT58" s="640">
        <f t="shared" si="18"/>
        <v>0</v>
      </c>
      <c r="CU58" s="641">
        <v>0.0</v>
      </c>
      <c r="CV58" s="641">
        <f t="shared" si="19"/>
        <v>0</v>
      </c>
      <c r="CW58" s="640">
        <f t="shared" si="20"/>
        <v>0</v>
      </c>
      <c r="CX58" s="641">
        <v>0.0</v>
      </c>
      <c r="CY58" s="641">
        <f t="shared" si="21"/>
        <v>0</v>
      </c>
      <c r="CZ58" s="640">
        <f t="shared" si="22"/>
        <v>0</v>
      </c>
      <c r="DA58" s="641">
        <v>0.0</v>
      </c>
      <c r="DB58" s="641">
        <f t="shared" si="23"/>
        <v>0</v>
      </c>
      <c r="DC58" s="640">
        <f t="shared" si="24"/>
        <v>0</v>
      </c>
      <c r="DD58" s="641">
        <v>0.0</v>
      </c>
      <c r="DE58" s="640">
        <f t="shared" si="25"/>
        <v>0</v>
      </c>
      <c r="DF58" s="640">
        <f t="shared" si="26"/>
        <v>0</v>
      </c>
    </row>
    <row r="59" hidden="1">
      <c r="A59" s="650">
        <v>6709025.0</v>
      </c>
      <c r="B59" s="643" t="s">
        <v>24772</v>
      </c>
      <c r="C59" s="644" t="s">
        <v>212</v>
      </c>
      <c r="D59" s="645">
        <v>45752.9347337963</v>
      </c>
      <c r="E59" s="645">
        <v>45752.93576388889</v>
      </c>
      <c r="F59" s="645">
        <v>45752.93728009259</v>
      </c>
      <c r="G59" s="644"/>
      <c r="H59" s="644" t="s">
        <v>1153</v>
      </c>
      <c r="I59" s="644" t="s">
        <v>24773</v>
      </c>
      <c r="J59" s="644" t="s">
        <v>21729</v>
      </c>
      <c r="K59" s="647">
        <v>798000.0</v>
      </c>
      <c r="L59" s="644" t="s">
        <v>24429</v>
      </c>
      <c r="M59" s="648" t="s">
        <v>24774</v>
      </c>
      <c r="N59" s="644" t="s">
        <v>24775</v>
      </c>
      <c r="O59" s="644" t="s">
        <v>24776</v>
      </c>
      <c r="P59" s="644" t="s">
        <v>24777</v>
      </c>
      <c r="Q59" s="644" t="s">
        <v>24778</v>
      </c>
      <c r="R59" s="194"/>
      <c r="S59" s="193">
        <v>45752.0</v>
      </c>
      <c r="T59" s="639" t="s">
        <v>24442</v>
      </c>
      <c r="U59" s="641">
        <v>10000.0</v>
      </c>
      <c r="V59" s="641">
        <v>9551.0</v>
      </c>
      <c r="W59" s="637"/>
      <c r="X59" s="194"/>
      <c r="Y59" s="194"/>
      <c r="Z59" s="194"/>
      <c r="AA59" s="194"/>
      <c r="AB59" s="194"/>
      <c r="AC59" s="194"/>
      <c r="AD59" s="194"/>
      <c r="AE59" s="194"/>
      <c r="AF59" s="194"/>
      <c r="AG59" s="194"/>
      <c r="AH59" s="194"/>
      <c r="AI59" s="194"/>
      <c r="AJ59" s="194"/>
      <c r="AK59" s="194"/>
      <c r="AL59" s="194"/>
      <c r="AM59" s="194"/>
      <c r="AN59" s="194"/>
      <c r="AO59" s="194"/>
      <c r="AP59" s="194"/>
      <c r="AQ59" s="194"/>
      <c r="AR59" s="194"/>
      <c r="AS59" s="194"/>
      <c r="AT59" s="194"/>
      <c r="AU59" s="194"/>
      <c r="AV59" s="194"/>
      <c r="AW59" s="194"/>
      <c r="AX59" s="194"/>
      <c r="AY59" s="194"/>
      <c r="AZ59" s="194"/>
      <c r="BA59" s="194"/>
      <c r="BB59" s="194"/>
      <c r="BC59" s="194"/>
      <c r="BD59" s="194"/>
      <c r="BE59" s="194"/>
      <c r="BF59" s="194"/>
      <c r="BG59" s="194"/>
      <c r="BH59" s="194"/>
      <c r="BI59" s="194"/>
      <c r="BJ59" s="194"/>
      <c r="BK59" s="194"/>
      <c r="BL59" s="638">
        <f t="shared" si="1"/>
        <v>10000</v>
      </c>
      <c r="BM59" s="194"/>
      <c r="BN59" s="194"/>
      <c r="BO59" s="194"/>
      <c r="BP59" s="194"/>
      <c r="BQ59" s="194"/>
      <c r="BR59" s="194"/>
      <c r="BS59" s="194"/>
      <c r="BT59" s="647">
        <v>798000.0</v>
      </c>
      <c r="BU59" s="194"/>
      <c r="BV59" s="640">
        <f t="shared" si="2"/>
        <v>798000</v>
      </c>
      <c r="BW59" s="641">
        <v>0.0</v>
      </c>
      <c r="BX59" s="641">
        <f t="shared" si="3"/>
        <v>66500</v>
      </c>
      <c r="BY59" s="640">
        <f t="shared" si="4"/>
        <v>731500</v>
      </c>
      <c r="BZ59" s="641">
        <v>0.0</v>
      </c>
      <c r="CA59" s="641">
        <f t="shared" si="5"/>
        <v>66500</v>
      </c>
      <c r="CB59" s="640">
        <f t="shared" si="6"/>
        <v>665000</v>
      </c>
      <c r="CC59" s="641">
        <v>0.0</v>
      </c>
      <c r="CD59" s="641">
        <f t="shared" si="7"/>
        <v>66500</v>
      </c>
      <c r="CE59" s="640">
        <f t="shared" si="8"/>
        <v>598500</v>
      </c>
      <c r="CF59" s="641">
        <v>0.0</v>
      </c>
      <c r="CG59" s="641">
        <f t="shared" si="9"/>
        <v>66500</v>
      </c>
      <c r="CH59" s="640">
        <f t="shared" si="10"/>
        <v>532000</v>
      </c>
      <c r="CI59" s="641">
        <v>0.0</v>
      </c>
      <c r="CJ59" s="641">
        <f t="shared" si="11"/>
        <v>66500</v>
      </c>
      <c r="CK59" s="640">
        <f t="shared" si="12"/>
        <v>465500</v>
      </c>
      <c r="CL59" s="641">
        <v>0.0</v>
      </c>
      <c r="CM59" s="641">
        <f t="shared" si="13"/>
        <v>66500</v>
      </c>
      <c r="CN59" s="640">
        <f t="shared" si="14"/>
        <v>399000</v>
      </c>
      <c r="CO59" s="641">
        <v>0.0</v>
      </c>
      <c r="CP59" s="641">
        <f t="shared" si="15"/>
        <v>66500</v>
      </c>
      <c r="CQ59" s="640">
        <f t="shared" si="16"/>
        <v>332500</v>
      </c>
      <c r="CR59" s="641">
        <v>0.0</v>
      </c>
      <c r="CS59" s="641">
        <f t="shared" si="17"/>
        <v>66500</v>
      </c>
      <c r="CT59" s="640">
        <f t="shared" si="18"/>
        <v>266000</v>
      </c>
      <c r="CU59" s="641">
        <v>0.0</v>
      </c>
      <c r="CV59" s="641">
        <f t="shared" si="19"/>
        <v>66500</v>
      </c>
      <c r="CW59" s="640">
        <f t="shared" si="20"/>
        <v>199500</v>
      </c>
      <c r="CX59" s="641">
        <v>0.0</v>
      </c>
      <c r="CY59" s="641">
        <f t="shared" si="21"/>
        <v>66500</v>
      </c>
      <c r="CZ59" s="640">
        <f t="shared" si="22"/>
        <v>133000</v>
      </c>
      <c r="DA59" s="641">
        <v>0.0</v>
      </c>
      <c r="DB59" s="641">
        <f t="shared" si="23"/>
        <v>66500</v>
      </c>
      <c r="DC59" s="640">
        <f t="shared" si="24"/>
        <v>66500</v>
      </c>
      <c r="DD59" s="641">
        <v>0.0</v>
      </c>
      <c r="DE59" s="640">
        <f t="shared" si="25"/>
        <v>66500</v>
      </c>
      <c r="DF59" s="640">
        <f t="shared" si="26"/>
        <v>0</v>
      </c>
    </row>
    <row r="60">
      <c r="A60" s="650">
        <v>6709084.0</v>
      </c>
      <c r="B60" s="643" t="s">
        <v>22528</v>
      </c>
      <c r="C60" s="644" t="s">
        <v>212</v>
      </c>
      <c r="D60" s="645">
        <v>45752.95423611111</v>
      </c>
      <c r="E60" s="645">
        <v>45752.97440972222</v>
      </c>
      <c r="F60" s="645">
        <v>45752.975173611114</v>
      </c>
      <c r="G60" s="644"/>
      <c r="H60" s="644" t="s">
        <v>1497</v>
      </c>
      <c r="I60" s="644" t="s">
        <v>86</v>
      </c>
      <c r="J60" s="644">
        <v>36.0</v>
      </c>
      <c r="K60" s="647">
        <v>798000.0</v>
      </c>
      <c r="L60" s="644" t="s">
        <v>21688</v>
      </c>
      <c r="M60" s="648" t="s">
        <v>24779</v>
      </c>
      <c r="N60" s="644" t="s">
        <v>22526</v>
      </c>
      <c r="O60" s="644" t="s">
        <v>22523</v>
      </c>
      <c r="P60" s="644" t="s">
        <v>22527</v>
      </c>
      <c r="Q60" s="644" t="s">
        <v>22524</v>
      </c>
      <c r="R60" s="194"/>
      <c r="S60" s="193">
        <v>45777.0</v>
      </c>
      <c r="T60" s="639" t="s">
        <v>24462</v>
      </c>
      <c r="U60" s="641">
        <v>798000.0</v>
      </c>
      <c r="V60" s="641">
        <v>774060.0</v>
      </c>
      <c r="W60" s="637"/>
      <c r="X60" s="194"/>
      <c r="Y60" s="194"/>
      <c r="Z60" s="194"/>
      <c r="AA60" s="194"/>
      <c r="AB60" s="194"/>
      <c r="AC60" s="194"/>
      <c r="AD60" s="194"/>
      <c r="AE60" s="194"/>
      <c r="AF60" s="194"/>
      <c r="AG60" s="194"/>
      <c r="AH60" s="194"/>
      <c r="AI60" s="194"/>
      <c r="AJ60" s="194"/>
      <c r="AK60" s="194"/>
      <c r="AL60" s="194"/>
      <c r="AM60" s="194"/>
      <c r="AN60" s="194"/>
      <c r="AO60" s="194"/>
      <c r="AP60" s="194"/>
      <c r="AQ60" s="194"/>
      <c r="AR60" s="194"/>
      <c r="AS60" s="194"/>
      <c r="AT60" s="194"/>
      <c r="AU60" s="194"/>
      <c r="AV60" s="194"/>
      <c r="AW60" s="194"/>
      <c r="AX60" s="194"/>
      <c r="AY60" s="194"/>
      <c r="AZ60" s="194"/>
      <c r="BA60" s="194"/>
      <c r="BB60" s="194"/>
      <c r="BC60" s="194"/>
      <c r="BD60" s="194"/>
      <c r="BE60" s="194"/>
      <c r="BF60" s="194"/>
      <c r="BG60" s="194"/>
      <c r="BH60" s="194"/>
      <c r="BI60" s="194"/>
      <c r="BJ60" s="194"/>
      <c r="BK60" s="194"/>
      <c r="BL60" s="638">
        <f t="shared" si="1"/>
        <v>798000</v>
      </c>
      <c r="BM60" s="194"/>
      <c r="BN60" s="194"/>
      <c r="BO60" s="194"/>
      <c r="BP60" s="194"/>
      <c r="BQ60" s="194"/>
      <c r="BR60" s="194"/>
      <c r="BS60" s="194"/>
      <c r="BT60" s="647">
        <v>798000.0</v>
      </c>
      <c r="BU60" s="194"/>
      <c r="BV60" s="640">
        <f t="shared" si="2"/>
        <v>798000</v>
      </c>
      <c r="BW60" s="641">
        <v>0.0</v>
      </c>
      <c r="BX60" s="641">
        <f t="shared" si="3"/>
        <v>66500</v>
      </c>
      <c r="BY60" s="640">
        <f t="shared" si="4"/>
        <v>731500</v>
      </c>
      <c r="BZ60" s="641">
        <v>0.0</v>
      </c>
      <c r="CA60" s="641">
        <f t="shared" si="5"/>
        <v>66500</v>
      </c>
      <c r="CB60" s="640">
        <f t="shared" si="6"/>
        <v>665000</v>
      </c>
      <c r="CC60" s="641">
        <v>0.0</v>
      </c>
      <c r="CD60" s="641">
        <f t="shared" si="7"/>
        <v>66500</v>
      </c>
      <c r="CE60" s="640">
        <f t="shared" si="8"/>
        <v>598500</v>
      </c>
      <c r="CF60" s="641">
        <v>0.0</v>
      </c>
      <c r="CG60" s="641">
        <f t="shared" si="9"/>
        <v>66500</v>
      </c>
      <c r="CH60" s="640">
        <f t="shared" si="10"/>
        <v>532000</v>
      </c>
      <c r="CI60" s="641">
        <v>0.0</v>
      </c>
      <c r="CJ60" s="641">
        <f t="shared" si="11"/>
        <v>66500</v>
      </c>
      <c r="CK60" s="640">
        <f t="shared" si="12"/>
        <v>465500</v>
      </c>
      <c r="CL60" s="641">
        <v>0.0</v>
      </c>
      <c r="CM60" s="641">
        <f t="shared" si="13"/>
        <v>66500</v>
      </c>
      <c r="CN60" s="640">
        <f t="shared" si="14"/>
        <v>399000</v>
      </c>
      <c r="CO60" s="641">
        <v>0.0</v>
      </c>
      <c r="CP60" s="641">
        <f t="shared" si="15"/>
        <v>66500</v>
      </c>
      <c r="CQ60" s="640">
        <f t="shared" si="16"/>
        <v>332500</v>
      </c>
      <c r="CR60" s="641">
        <v>0.0</v>
      </c>
      <c r="CS60" s="641">
        <f t="shared" si="17"/>
        <v>66500</v>
      </c>
      <c r="CT60" s="640">
        <f t="shared" si="18"/>
        <v>266000</v>
      </c>
      <c r="CU60" s="641">
        <v>0.0</v>
      </c>
      <c r="CV60" s="641">
        <f t="shared" si="19"/>
        <v>66500</v>
      </c>
      <c r="CW60" s="640">
        <f t="shared" si="20"/>
        <v>199500</v>
      </c>
      <c r="CX60" s="641">
        <v>0.0</v>
      </c>
      <c r="CY60" s="641">
        <f t="shared" si="21"/>
        <v>66500</v>
      </c>
      <c r="CZ60" s="640">
        <f t="shared" si="22"/>
        <v>133000</v>
      </c>
      <c r="DA60" s="641">
        <v>0.0</v>
      </c>
      <c r="DB60" s="641">
        <f t="shared" si="23"/>
        <v>66500</v>
      </c>
      <c r="DC60" s="640">
        <f t="shared" si="24"/>
        <v>66500</v>
      </c>
      <c r="DD60" s="641">
        <v>0.0</v>
      </c>
      <c r="DE60" s="640">
        <f t="shared" si="25"/>
        <v>66500</v>
      </c>
      <c r="DF60" s="640">
        <f t="shared" si="26"/>
        <v>0</v>
      </c>
    </row>
    <row r="61" hidden="1">
      <c r="A61" s="650">
        <v>6709089.0</v>
      </c>
      <c r="B61" s="643" t="s">
        <v>24780</v>
      </c>
      <c r="C61" s="644" t="s">
        <v>212</v>
      </c>
      <c r="D61" s="645">
        <v>45752.96795138889</v>
      </c>
      <c r="E61" s="645">
        <v>45752.9687037037</v>
      </c>
      <c r="F61" s="645">
        <v>45752.96946759259</v>
      </c>
      <c r="G61" s="644"/>
      <c r="H61" s="644" t="s">
        <v>1625</v>
      </c>
      <c r="I61" s="644" t="s">
        <v>24781</v>
      </c>
      <c r="J61" s="644">
        <v>60.0</v>
      </c>
      <c r="K61" s="647">
        <v>1980000.0</v>
      </c>
      <c r="L61" s="644" t="s">
        <v>24437</v>
      </c>
      <c r="M61" s="648" t="s">
        <v>24782</v>
      </c>
      <c r="N61" s="644" t="s">
        <v>1248</v>
      </c>
      <c r="O61" s="644" t="s">
        <v>24783</v>
      </c>
      <c r="P61" s="644" t="s">
        <v>24784</v>
      </c>
      <c r="Q61" s="644" t="s">
        <v>24785</v>
      </c>
      <c r="R61" s="194"/>
      <c r="S61" s="193">
        <v>45752.0</v>
      </c>
      <c r="T61" s="639" t="s">
        <v>24442</v>
      </c>
      <c r="U61" s="641">
        <v>50000.0</v>
      </c>
      <c r="V61" s="641">
        <v>47751.0</v>
      </c>
      <c r="W61" s="637"/>
      <c r="X61" s="193">
        <v>45767.0</v>
      </c>
      <c r="Y61" s="639" t="s">
        <v>24442</v>
      </c>
      <c r="Z61" s="641">
        <v>-50000.0</v>
      </c>
      <c r="AA61" s="641">
        <v>-47751.0</v>
      </c>
      <c r="AB61" s="194"/>
      <c r="AC61" s="194"/>
      <c r="AD61" s="194"/>
      <c r="AE61" s="194"/>
      <c r="AF61" s="194"/>
      <c r="AG61" s="194"/>
      <c r="AH61" s="194"/>
      <c r="AI61" s="194"/>
      <c r="AJ61" s="194"/>
      <c r="AK61" s="194"/>
      <c r="AL61" s="194"/>
      <c r="AM61" s="194"/>
      <c r="AN61" s="194"/>
      <c r="AO61" s="194"/>
      <c r="AP61" s="194"/>
      <c r="AQ61" s="194"/>
      <c r="AR61" s="194"/>
      <c r="AS61" s="194"/>
      <c r="AT61" s="194"/>
      <c r="AU61" s="194"/>
      <c r="AV61" s="194"/>
      <c r="AW61" s="194"/>
      <c r="AX61" s="194"/>
      <c r="AY61" s="194"/>
      <c r="AZ61" s="194"/>
      <c r="BA61" s="194"/>
      <c r="BB61" s="194"/>
      <c r="BC61" s="194"/>
      <c r="BD61" s="194"/>
      <c r="BE61" s="194"/>
      <c r="BF61" s="194"/>
      <c r="BG61" s="194"/>
      <c r="BH61" s="194"/>
      <c r="BI61" s="194"/>
      <c r="BJ61" s="194"/>
      <c r="BK61" s="194"/>
      <c r="BL61" s="638">
        <f t="shared" si="1"/>
        <v>0</v>
      </c>
      <c r="BM61" s="194"/>
      <c r="BN61" s="194"/>
      <c r="BO61" s="639" t="s">
        <v>114</v>
      </c>
      <c r="BP61" s="639" t="s">
        <v>24389</v>
      </c>
      <c r="BQ61" s="194"/>
      <c r="BR61" s="194"/>
      <c r="BS61" s="194"/>
      <c r="BT61" s="647">
        <v>1980000.0</v>
      </c>
      <c r="BU61" s="194"/>
      <c r="BV61" s="640">
        <f t="shared" si="2"/>
        <v>1980000</v>
      </c>
      <c r="BW61" s="640">
        <f>BV61</f>
        <v>1980000</v>
      </c>
      <c r="BX61" s="641">
        <f t="shared" si="3"/>
        <v>0</v>
      </c>
      <c r="BY61" s="640">
        <f t="shared" si="4"/>
        <v>0</v>
      </c>
      <c r="BZ61" s="641">
        <v>0.0</v>
      </c>
      <c r="CA61" s="641">
        <f t="shared" si="5"/>
        <v>0</v>
      </c>
      <c r="CB61" s="640">
        <f t="shared" si="6"/>
        <v>0</v>
      </c>
      <c r="CC61" s="641">
        <v>0.0</v>
      </c>
      <c r="CD61" s="641">
        <f t="shared" si="7"/>
        <v>0</v>
      </c>
      <c r="CE61" s="640">
        <f t="shared" si="8"/>
        <v>0</v>
      </c>
      <c r="CF61" s="641">
        <v>0.0</v>
      </c>
      <c r="CG61" s="641">
        <f t="shared" si="9"/>
        <v>0</v>
      </c>
      <c r="CH61" s="640">
        <f t="shared" si="10"/>
        <v>0</v>
      </c>
      <c r="CI61" s="641">
        <v>0.0</v>
      </c>
      <c r="CJ61" s="641">
        <f t="shared" si="11"/>
        <v>0</v>
      </c>
      <c r="CK61" s="640">
        <f t="shared" si="12"/>
        <v>0</v>
      </c>
      <c r="CL61" s="641">
        <v>0.0</v>
      </c>
      <c r="CM61" s="641">
        <f t="shared" si="13"/>
        <v>0</v>
      </c>
      <c r="CN61" s="640">
        <f t="shared" si="14"/>
        <v>0</v>
      </c>
      <c r="CO61" s="641">
        <v>0.0</v>
      </c>
      <c r="CP61" s="641">
        <f t="shared" si="15"/>
        <v>0</v>
      </c>
      <c r="CQ61" s="640">
        <f t="shared" si="16"/>
        <v>0</v>
      </c>
      <c r="CR61" s="641">
        <v>0.0</v>
      </c>
      <c r="CS61" s="641">
        <f t="shared" si="17"/>
        <v>0</v>
      </c>
      <c r="CT61" s="640">
        <f t="shared" si="18"/>
        <v>0</v>
      </c>
      <c r="CU61" s="641">
        <v>0.0</v>
      </c>
      <c r="CV61" s="641">
        <f t="shared" si="19"/>
        <v>0</v>
      </c>
      <c r="CW61" s="640">
        <f t="shared" si="20"/>
        <v>0</v>
      </c>
      <c r="CX61" s="641">
        <v>0.0</v>
      </c>
      <c r="CY61" s="641">
        <f t="shared" si="21"/>
        <v>0</v>
      </c>
      <c r="CZ61" s="640">
        <f t="shared" si="22"/>
        <v>0</v>
      </c>
      <c r="DA61" s="641">
        <v>0.0</v>
      </c>
      <c r="DB61" s="641">
        <f t="shared" si="23"/>
        <v>0</v>
      </c>
      <c r="DC61" s="640">
        <f t="shared" si="24"/>
        <v>0</v>
      </c>
      <c r="DD61" s="641">
        <v>0.0</v>
      </c>
      <c r="DE61" s="640">
        <f t="shared" si="25"/>
        <v>0</v>
      </c>
      <c r="DF61" s="640">
        <f t="shared" si="26"/>
        <v>0</v>
      </c>
    </row>
    <row r="62" hidden="1">
      <c r="A62" s="650">
        <v>6709122.0</v>
      </c>
      <c r="B62" s="643" t="s">
        <v>24786</v>
      </c>
      <c r="C62" s="644" t="s">
        <v>212</v>
      </c>
      <c r="D62" s="645">
        <v>45753.02775462963</v>
      </c>
      <c r="E62" s="645">
        <v>45753.02987268518</v>
      </c>
      <c r="F62" s="645">
        <v>45753.05327546296</v>
      </c>
      <c r="G62" s="644"/>
      <c r="H62" s="644" t="s">
        <v>262</v>
      </c>
      <c r="I62" s="644" t="s">
        <v>24787</v>
      </c>
      <c r="J62" s="644"/>
      <c r="K62" s="647">
        <v>798000.0</v>
      </c>
      <c r="L62" s="644" t="s">
        <v>24429</v>
      </c>
      <c r="M62" s="648" t="s">
        <v>24788</v>
      </c>
      <c r="N62" s="644" t="s">
        <v>24789</v>
      </c>
      <c r="O62" s="644" t="s">
        <v>2160</v>
      </c>
      <c r="P62" s="644" t="s">
        <v>24790</v>
      </c>
      <c r="Q62" s="644" t="s">
        <v>24791</v>
      </c>
      <c r="R62" s="194"/>
      <c r="S62" s="639" t="s">
        <v>24741</v>
      </c>
      <c r="T62" s="639" t="s">
        <v>24586</v>
      </c>
      <c r="U62" s="641">
        <v>798000.0</v>
      </c>
      <c r="V62" s="641">
        <v>774060.0</v>
      </c>
      <c r="W62" s="637"/>
      <c r="X62" s="194"/>
      <c r="Y62" s="194"/>
      <c r="Z62" s="194"/>
      <c r="AA62" s="194"/>
      <c r="AB62" s="194"/>
      <c r="AC62" s="194"/>
      <c r="AD62" s="194"/>
      <c r="AE62" s="194"/>
      <c r="AF62" s="194"/>
      <c r="AG62" s="194"/>
      <c r="AH62" s="194"/>
      <c r="AI62" s="194"/>
      <c r="AJ62" s="194"/>
      <c r="AK62" s="194"/>
      <c r="AL62" s="194"/>
      <c r="AM62" s="194"/>
      <c r="AN62" s="194"/>
      <c r="AO62" s="194"/>
      <c r="AP62" s="194"/>
      <c r="AQ62" s="194"/>
      <c r="AR62" s="194"/>
      <c r="AS62" s="194"/>
      <c r="AT62" s="194"/>
      <c r="AU62" s="194"/>
      <c r="AV62" s="194"/>
      <c r="AW62" s="194"/>
      <c r="AX62" s="194"/>
      <c r="AY62" s="194"/>
      <c r="AZ62" s="194"/>
      <c r="BA62" s="194"/>
      <c r="BB62" s="194"/>
      <c r="BC62" s="194"/>
      <c r="BD62" s="194"/>
      <c r="BE62" s="194"/>
      <c r="BF62" s="194"/>
      <c r="BG62" s="194"/>
      <c r="BH62" s="194"/>
      <c r="BI62" s="194"/>
      <c r="BJ62" s="194"/>
      <c r="BK62" s="194"/>
      <c r="BL62" s="638">
        <f t="shared" si="1"/>
        <v>798000</v>
      </c>
      <c r="BM62" s="194"/>
      <c r="BN62" s="194"/>
      <c r="BO62" s="194"/>
      <c r="BP62" s="194"/>
      <c r="BQ62" s="194"/>
      <c r="BR62" s="194"/>
      <c r="BS62" s="194"/>
      <c r="BT62" s="647">
        <v>798000.0</v>
      </c>
      <c r="BU62" s="194"/>
      <c r="BV62" s="640">
        <f t="shared" si="2"/>
        <v>798000</v>
      </c>
      <c r="BW62" s="641">
        <v>0.0</v>
      </c>
      <c r="BX62" s="641">
        <f t="shared" si="3"/>
        <v>66500</v>
      </c>
      <c r="BY62" s="640">
        <f t="shared" si="4"/>
        <v>731500</v>
      </c>
      <c r="BZ62" s="641">
        <v>0.0</v>
      </c>
      <c r="CA62" s="641">
        <f t="shared" si="5"/>
        <v>66500</v>
      </c>
      <c r="CB62" s="640">
        <f t="shared" si="6"/>
        <v>665000</v>
      </c>
      <c r="CC62" s="641">
        <v>0.0</v>
      </c>
      <c r="CD62" s="641">
        <f t="shared" si="7"/>
        <v>66500</v>
      </c>
      <c r="CE62" s="640">
        <f t="shared" si="8"/>
        <v>598500</v>
      </c>
      <c r="CF62" s="641">
        <v>0.0</v>
      </c>
      <c r="CG62" s="641">
        <f t="shared" si="9"/>
        <v>66500</v>
      </c>
      <c r="CH62" s="640">
        <f t="shared" si="10"/>
        <v>532000</v>
      </c>
      <c r="CI62" s="641">
        <v>0.0</v>
      </c>
      <c r="CJ62" s="641">
        <f t="shared" si="11"/>
        <v>66500</v>
      </c>
      <c r="CK62" s="640">
        <f t="shared" si="12"/>
        <v>465500</v>
      </c>
      <c r="CL62" s="641">
        <v>0.0</v>
      </c>
      <c r="CM62" s="641">
        <f t="shared" si="13"/>
        <v>66500</v>
      </c>
      <c r="CN62" s="640">
        <f t="shared" si="14"/>
        <v>399000</v>
      </c>
      <c r="CO62" s="641">
        <v>0.0</v>
      </c>
      <c r="CP62" s="641">
        <f t="shared" si="15"/>
        <v>66500</v>
      </c>
      <c r="CQ62" s="640">
        <f t="shared" si="16"/>
        <v>332500</v>
      </c>
      <c r="CR62" s="641">
        <v>0.0</v>
      </c>
      <c r="CS62" s="641">
        <f t="shared" si="17"/>
        <v>66500</v>
      </c>
      <c r="CT62" s="640">
        <f t="shared" si="18"/>
        <v>266000</v>
      </c>
      <c r="CU62" s="641">
        <v>0.0</v>
      </c>
      <c r="CV62" s="641">
        <f t="shared" si="19"/>
        <v>66500</v>
      </c>
      <c r="CW62" s="640">
        <f t="shared" si="20"/>
        <v>199500</v>
      </c>
      <c r="CX62" s="641">
        <v>0.0</v>
      </c>
      <c r="CY62" s="641">
        <f t="shared" si="21"/>
        <v>66500</v>
      </c>
      <c r="CZ62" s="640">
        <f t="shared" si="22"/>
        <v>133000</v>
      </c>
      <c r="DA62" s="641">
        <v>0.0</v>
      </c>
      <c r="DB62" s="641">
        <f t="shared" si="23"/>
        <v>66500</v>
      </c>
      <c r="DC62" s="640">
        <f t="shared" si="24"/>
        <v>66500</v>
      </c>
      <c r="DD62" s="641">
        <v>0.0</v>
      </c>
      <c r="DE62" s="640">
        <f t="shared" si="25"/>
        <v>66500</v>
      </c>
      <c r="DF62" s="640">
        <f t="shared" si="26"/>
        <v>0</v>
      </c>
    </row>
    <row r="63" hidden="1">
      <c r="A63" s="650">
        <v>6709539.0</v>
      </c>
      <c r="B63" s="643" t="s">
        <v>24792</v>
      </c>
      <c r="C63" s="644" t="s">
        <v>212</v>
      </c>
      <c r="D63" s="645">
        <v>45753.51144675926</v>
      </c>
      <c r="E63" s="645">
        <v>45753.51346064815</v>
      </c>
      <c r="F63" s="645">
        <v>45753.51445601852</v>
      </c>
      <c r="G63" s="644"/>
      <c r="H63" s="644" t="s">
        <v>1675</v>
      </c>
      <c r="I63" s="644" t="s">
        <v>24793</v>
      </c>
      <c r="J63" s="644">
        <v>36.0</v>
      </c>
      <c r="K63" s="647">
        <v>798000.0</v>
      </c>
      <c r="L63" s="644" t="s">
        <v>24429</v>
      </c>
      <c r="M63" s="648" t="s">
        <v>24794</v>
      </c>
      <c r="N63" s="644" t="s">
        <v>24795</v>
      </c>
      <c r="O63" s="644" t="s">
        <v>24793</v>
      </c>
      <c r="P63" s="644" t="s">
        <v>24796</v>
      </c>
      <c r="Q63" s="644" t="s">
        <v>24797</v>
      </c>
      <c r="R63" s="194"/>
      <c r="S63" s="635"/>
      <c r="T63" s="194"/>
      <c r="U63" s="194"/>
      <c r="V63" s="194"/>
      <c r="W63" s="637"/>
      <c r="X63" s="194"/>
      <c r="Y63" s="194"/>
      <c r="Z63" s="194"/>
      <c r="AA63" s="194"/>
      <c r="AB63" s="194"/>
      <c r="AC63" s="194"/>
      <c r="AD63" s="194"/>
      <c r="AE63" s="194"/>
      <c r="AF63" s="194"/>
      <c r="AG63" s="194"/>
      <c r="AH63" s="194"/>
      <c r="AI63" s="194"/>
      <c r="AJ63" s="194"/>
      <c r="AK63" s="194"/>
      <c r="AL63" s="194"/>
      <c r="AM63" s="194"/>
      <c r="AN63" s="194"/>
      <c r="AO63" s="194"/>
      <c r="AP63" s="194"/>
      <c r="AQ63" s="194"/>
      <c r="AR63" s="194"/>
      <c r="AS63" s="194"/>
      <c r="AT63" s="194"/>
      <c r="AU63" s="194"/>
      <c r="AV63" s="194"/>
      <c r="AW63" s="194"/>
      <c r="AX63" s="194"/>
      <c r="AY63" s="194"/>
      <c r="AZ63" s="194"/>
      <c r="BA63" s="194"/>
      <c r="BB63" s="194"/>
      <c r="BC63" s="194"/>
      <c r="BD63" s="194"/>
      <c r="BE63" s="194"/>
      <c r="BF63" s="194"/>
      <c r="BG63" s="194"/>
      <c r="BH63" s="194"/>
      <c r="BI63" s="194"/>
      <c r="BJ63" s="194"/>
      <c r="BK63" s="194"/>
      <c r="BL63" s="638">
        <f t="shared" si="1"/>
        <v>0</v>
      </c>
      <c r="BM63" s="194"/>
      <c r="BN63" s="194"/>
      <c r="BO63" s="639" t="s">
        <v>114</v>
      </c>
      <c r="BP63" s="639" t="s">
        <v>24389</v>
      </c>
      <c r="BQ63" s="194"/>
      <c r="BR63" s="194"/>
      <c r="BS63" s="194"/>
      <c r="BT63" s="647">
        <v>798000.0</v>
      </c>
      <c r="BU63" s="194"/>
      <c r="BV63" s="640">
        <f t="shared" si="2"/>
        <v>798000</v>
      </c>
      <c r="BW63" s="640">
        <f>BV63</f>
        <v>798000</v>
      </c>
      <c r="BX63" s="641">
        <f t="shared" si="3"/>
        <v>0</v>
      </c>
      <c r="BY63" s="640">
        <f t="shared" si="4"/>
        <v>0</v>
      </c>
      <c r="BZ63" s="641">
        <v>0.0</v>
      </c>
      <c r="CA63" s="641">
        <f t="shared" si="5"/>
        <v>0</v>
      </c>
      <c r="CB63" s="640">
        <f t="shared" si="6"/>
        <v>0</v>
      </c>
      <c r="CC63" s="641">
        <v>0.0</v>
      </c>
      <c r="CD63" s="641">
        <f t="shared" si="7"/>
        <v>0</v>
      </c>
      <c r="CE63" s="640">
        <f t="shared" si="8"/>
        <v>0</v>
      </c>
      <c r="CF63" s="641">
        <v>0.0</v>
      </c>
      <c r="CG63" s="641">
        <f t="shared" si="9"/>
        <v>0</v>
      </c>
      <c r="CH63" s="640">
        <f t="shared" si="10"/>
        <v>0</v>
      </c>
      <c r="CI63" s="641">
        <v>0.0</v>
      </c>
      <c r="CJ63" s="641">
        <f t="shared" si="11"/>
        <v>0</v>
      </c>
      <c r="CK63" s="640">
        <f t="shared" si="12"/>
        <v>0</v>
      </c>
      <c r="CL63" s="641">
        <v>0.0</v>
      </c>
      <c r="CM63" s="641">
        <f t="shared" si="13"/>
        <v>0</v>
      </c>
      <c r="CN63" s="640">
        <f t="shared" si="14"/>
        <v>0</v>
      </c>
      <c r="CO63" s="641">
        <v>0.0</v>
      </c>
      <c r="CP63" s="641">
        <f t="shared" si="15"/>
        <v>0</v>
      </c>
      <c r="CQ63" s="640">
        <f t="shared" si="16"/>
        <v>0</v>
      </c>
      <c r="CR63" s="641">
        <v>0.0</v>
      </c>
      <c r="CS63" s="641">
        <f t="shared" si="17"/>
        <v>0</v>
      </c>
      <c r="CT63" s="640">
        <f t="shared" si="18"/>
        <v>0</v>
      </c>
      <c r="CU63" s="641">
        <v>0.0</v>
      </c>
      <c r="CV63" s="641">
        <f t="shared" si="19"/>
        <v>0</v>
      </c>
      <c r="CW63" s="640">
        <f t="shared" si="20"/>
        <v>0</v>
      </c>
      <c r="CX63" s="641">
        <v>0.0</v>
      </c>
      <c r="CY63" s="641">
        <f t="shared" si="21"/>
        <v>0</v>
      </c>
      <c r="CZ63" s="640">
        <f t="shared" si="22"/>
        <v>0</v>
      </c>
      <c r="DA63" s="641">
        <v>0.0</v>
      </c>
      <c r="DB63" s="641">
        <f t="shared" si="23"/>
        <v>0</v>
      </c>
      <c r="DC63" s="640">
        <f t="shared" si="24"/>
        <v>0</v>
      </c>
      <c r="DD63" s="641">
        <v>0.0</v>
      </c>
      <c r="DE63" s="640">
        <f t="shared" si="25"/>
        <v>0</v>
      </c>
      <c r="DF63" s="640">
        <f t="shared" si="26"/>
        <v>0</v>
      </c>
    </row>
    <row r="64">
      <c r="A64" s="650">
        <v>6709544.0</v>
      </c>
      <c r="B64" s="643" t="s">
        <v>22537</v>
      </c>
      <c r="C64" s="644" t="s">
        <v>212</v>
      </c>
      <c r="D64" s="645">
        <v>45753.524201388886</v>
      </c>
      <c r="E64" s="645">
        <v>45753.53273148148</v>
      </c>
      <c r="F64" s="645">
        <v>45753.68712962963</v>
      </c>
      <c r="G64" s="644"/>
      <c r="H64" s="644" t="s">
        <v>21928</v>
      </c>
      <c r="I64" s="644" t="s">
        <v>90</v>
      </c>
      <c r="J64" s="644">
        <v>36.0</v>
      </c>
      <c r="K64" s="647">
        <v>798000.0</v>
      </c>
      <c r="L64" s="644" t="s">
        <v>21688</v>
      </c>
      <c r="M64" s="648" t="s">
        <v>24798</v>
      </c>
      <c r="N64" s="644" t="s">
        <v>22533</v>
      </c>
      <c r="O64" s="644" t="s">
        <v>22533</v>
      </c>
      <c r="P64" s="644" t="s">
        <v>22536</v>
      </c>
      <c r="Q64" s="644" t="s">
        <v>22534</v>
      </c>
      <c r="R64" s="194"/>
      <c r="S64" s="193">
        <v>45777.0</v>
      </c>
      <c r="T64" s="639" t="s">
        <v>24462</v>
      </c>
      <c r="U64" s="641">
        <v>748000.0</v>
      </c>
      <c r="V64" s="641">
        <v>725560.0</v>
      </c>
      <c r="W64" s="637"/>
      <c r="X64" s="193">
        <v>45753.0</v>
      </c>
      <c r="Y64" s="639" t="s">
        <v>24442</v>
      </c>
      <c r="Z64" s="641">
        <v>50000.0</v>
      </c>
      <c r="AA64" s="641">
        <v>47751.0</v>
      </c>
      <c r="AB64" s="194"/>
      <c r="AC64" s="194"/>
      <c r="AD64" s="194"/>
      <c r="AE64" s="194"/>
      <c r="AF64" s="194"/>
      <c r="AG64" s="194"/>
      <c r="AH64" s="194"/>
      <c r="AI64" s="194"/>
      <c r="AJ64" s="194"/>
      <c r="AK64" s="194"/>
      <c r="AL64" s="194"/>
      <c r="AM64" s="194"/>
      <c r="AN64" s="194"/>
      <c r="AO64" s="194"/>
      <c r="AP64" s="194"/>
      <c r="AQ64" s="194"/>
      <c r="AR64" s="194"/>
      <c r="AS64" s="194"/>
      <c r="AT64" s="194"/>
      <c r="AU64" s="194"/>
      <c r="AV64" s="194"/>
      <c r="AW64" s="194"/>
      <c r="AX64" s="194"/>
      <c r="AY64" s="194"/>
      <c r="AZ64" s="194"/>
      <c r="BA64" s="194"/>
      <c r="BB64" s="194"/>
      <c r="BC64" s="194"/>
      <c r="BD64" s="194"/>
      <c r="BE64" s="194"/>
      <c r="BF64" s="194"/>
      <c r="BG64" s="194"/>
      <c r="BH64" s="194"/>
      <c r="BI64" s="194"/>
      <c r="BJ64" s="194"/>
      <c r="BK64" s="194"/>
      <c r="BL64" s="638">
        <f t="shared" si="1"/>
        <v>798000</v>
      </c>
      <c r="BM64" s="194"/>
      <c r="BN64" s="194"/>
      <c r="BO64" s="194"/>
      <c r="BP64" s="194"/>
      <c r="BQ64" s="194"/>
      <c r="BR64" s="194"/>
      <c r="BS64" s="194"/>
      <c r="BT64" s="647">
        <v>798000.0</v>
      </c>
      <c r="BU64" s="194"/>
      <c r="BV64" s="640">
        <f t="shared" si="2"/>
        <v>798000</v>
      </c>
      <c r="BW64" s="641">
        <v>0.0</v>
      </c>
      <c r="BX64" s="641">
        <f t="shared" si="3"/>
        <v>66500</v>
      </c>
      <c r="BY64" s="640">
        <f t="shared" si="4"/>
        <v>731500</v>
      </c>
      <c r="BZ64" s="641">
        <v>0.0</v>
      </c>
      <c r="CA64" s="641">
        <f t="shared" si="5"/>
        <v>66500</v>
      </c>
      <c r="CB64" s="640">
        <f t="shared" si="6"/>
        <v>665000</v>
      </c>
      <c r="CC64" s="641">
        <v>0.0</v>
      </c>
      <c r="CD64" s="641">
        <f t="shared" si="7"/>
        <v>66500</v>
      </c>
      <c r="CE64" s="640">
        <f t="shared" si="8"/>
        <v>598500</v>
      </c>
      <c r="CF64" s="641">
        <v>0.0</v>
      </c>
      <c r="CG64" s="641">
        <f t="shared" si="9"/>
        <v>66500</v>
      </c>
      <c r="CH64" s="640">
        <f t="shared" si="10"/>
        <v>532000</v>
      </c>
      <c r="CI64" s="641">
        <v>0.0</v>
      </c>
      <c r="CJ64" s="641">
        <f t="shared" si="11"/>
        <v>66500</v>
      </c>
      <c r="CK64" s="640">
        <f t="shared" si="12"/>
        <v>465500</v>
      </c>
      <c r="CL64" s="641">
        <v>0.0</v>
      </c>
      <c r="CM64" s="641">
        <f t="shared" si="13"/>
        <v>66500</v>
      </c>
      <c r="CN64" s="640">
        <f t="shared" si="14"/>
        <v>399000</v>
      </c>
      <c r="CO64" s="641">
        <v>0.0</v>
      </c>
      <c r="CP64" s="641">
        <f t="shared" si="15"/>
        <v>66500</v>
      </c>
      <c r="CQ64" s="640">
        <f t="shared" si="16"/>
        <v>332500</v>
      </c>
      <c r="CR64" s="641">
        <v>0.0</v>
      </c>
      <c r="CS64" s="641">
        <f t="shared" si="17"/>
        <v>66500</v>
      </c>
      <c r="CT64" s="640">
        <f t="shared" si="18"/>
        <v>266000</v>
      </c>
      <c r="CU64" s="641">
        <v>0.0</v>
      </c>
      <c r="CV64" s="641">
        <f t="shared" si="19"/>
        <v>66500</v>
      </c>
      <c r="CW64" s="640">
        <f t="shared" si="20"/>
        <v>199500</v>
      </c>
      <c r="CX64" s="641">
        <v>0.0</v>
      </c>
      <c r="CY64" s="641">
        <f t="shared" si="21"/>
        <v>66500</v>
      </c>
      <c r="CZ64" s="640">
        <f t="shared" si="22"/>
        <v>133000</v>
      </c>
      <c r="DA64" s="641">
        <v>0.0</v>
      </c>
      <c r="DB64" s="641">
        <f t="shared" si="23"/>
        <v>66500</v>
      </c>
      <c r="DC64" s="640">
        <f t="shared" si="24"/>
        <v>66500</v>
      </c>
      <c r="DD64" s="641">
        <v>0.0</v>
      </c>
      <c r="DE64" s="640">
        <f t="shared" si="25"/>
        <v>66500</v>
      </c>
      <c r="DF64" s="640">
        <f t="shared" si="26"/>
        <v>0</v>
      </c>
    </row>
    <row r="65" hidden="1">
      <c r="A65" s="650">
        <v>6709578.0</v>
      </c>
      <c r="B65" s="643" t="s">
        <v>24799</v>
      </c>
      <c r="C65" s="644" t="s">
        <v>212</v>
      </c>
      <c r="D65" s="645">
        <v>45753.525289351855</v>
      </c>
      <c r="E65" s="645">
        <v>45753.527604166666</v>
      </c>
      <c r="F65" s="645">
        <v>45753.528229166666</v>
      </c>
      <c r="G65" s="644"/>
      <c r="H65" s="644" t="s">
        <v>1439</v>
      </c>
      <c r="I65" s="644" t="s">
        <v>24800</v>
      </c>
      <c r="J65" s="644">
        <v>60.0</v>
      </c>
      <c r="K65" s="647">
        <v>798000.0</v>
      </c>
      <c r="L65" s="644" t="s">
        <v>24429</v>
      </c>
      <c r="M65" s="648" t="s">
        <v>24801</v>
      </c>
      <c r="N65" s="644" t="s">
        <v>24802</v>
      </c>
      <c r="O65" s="644" t="s">
        <v>24800</v>
      </c>
      <c r="P65" s="644" t="s">
        <v>24803</v>
      </c>
      <c r="Q65" s="644" t="s">
        <v>24804</v>
      </c>
      <c r="R65" s="194"/>
      <c r="S65" s="194"/>
      <c r="T65" s="194"/>
      <c r="U65" s="636"/>
      <c r="V65" s="194"/>
      <c r="W65" s="637"/>
      <c r="X65" s="194"/>
      <c r="Y65" s="194"/>
      <c r="Z65" s="194"/>
      <c r="AA65" s="194"/>
      <c r="AB65" s="194"/>
      <c r="AC65" s="194"/>
      <c r="AD65" s="194"/>
      <c r="AE65" s="194"/>
      <c r="AF65" s="194"/>
      <c r="AG65" s="194"/>
      <c r="AH65" s="194"/>
      <c r="AI65" s="194"/>
      <c r="AJ65" s="194"/>
      <c r="AK65" s="194"/>
      <c r="AL65" s="194"/>
      <c r="AM65" s="194"/>
      <c r="AN65" s="194"/>
      <c r="AO65" s="194"/>
      <c r="AP65" s="194"/>
      <c r="AQ65" s="194"/>
      <c r="AR65" s="194"/>
      <c r="AS65" s="194"/>
      <c r="AT65" s="194"/>
      <c r="AU65" s="194"/>
      <c r="AV65" s="194"/>
      <c r="AW65" s="194"/>
      <c r="AX65" s="194"/>
      <c r="AY65" s="194"/>
      <c r="AZ65" s="194"/>
      <c r="BA65" s="194"/>
      <c r="BB65" s="194"/>
      <c r="BC65" s="194"/>
      <c r="BD65" s="194"/>
      <c r="BE65" s="194"/>
      <c r="BF65" s="194"/>
      <c r="BG65" s="194"/>
      <c r="BH65" s="194"/>
      <c r="BI65" s="194"/>
      <c r="BJ65" s="194"/>
      <c r="BK65" s="194"/>
      <c r="BL65" s="638">
        <f t="shared" si="1"/>
        <v>0</v>
      </c>
      <c r="BM65" s="194"/>
      <c r="BN65" s="639" t="s">
        <v>82</v>
      </c>
      <c r="BP65" s="194"/>
      <c r="BQ65" s="194"/>
      <c r="BR65" s="194"/>
      <c r="BS65" s="194"/>
      <c r="BT65" s="647">
        <v>798000.0</v>
      </c>
      <c r="BU65" s="194"/>
      <c r="BV65" s="640">
        <f t="shared" si="2"/>
        <v>798000</v>
      </c>
      <c r="BW65" s="640">
        <f t="shared" ref="BW65:BW66" si="32">BV65</f>
        <v>798000</v>
      </c>
      <c r="BX65" s="641">
        <f t="shared" si="3"/>
        <v>0</v>
      </c>
      <c r="BY65" s="640">
        <f t="shared" si="4"/>
        <v>0</v>
      </c>
      <c r="BZ65" s="641">
        <v>0.0</v>
      </c>
      <c r="CA65" s="641">
        <f t="shared" si="5"/>
        <v>0</v>
      </c>
      <c r="CB65" s="640">
        <f t="shared" si="6"/>
        <v>0</v>
      </c>
      <c r="CC65" s="641">
        <v>0.0</v>
      </c>
      <c r="CD65" s="641">
        <f t="shared" si="7"/>
        <v>0</v>
      </c>
      <c r="CE65" s="640">
        <f t="shared" si="8"/>
        <v>0</v>
      </c>
      <c r="CF65" s="641">
        <v>0.0</v>
      </c>
      <c r="CG65" s="641">
        <f t="shared" si="9"/>
        <v>0</v>
      </c>
      <c r="CH65" s="640">
        <f t="shared" si="10"/>
        <v>0</v>
      </c>
      <c r="CI65" s="641">
        <v>0.0</v>
      </c>
      <c r="CJ65" s="641">
        <f t="shared" si="11"/>
        <v>0</v>
      </c>
      <c r="CK65" s="640">
        <f t="shared" si="12"/>
        <v>0</v>
      </c>
      <c r="CL65" s="641">
        <v>0.0</v>
      </c>
      <c r="CM65" s="641">
        <f t="shared" si="13"/>
        <v>0</v>
      </c>
      <c r="CN65" s="640">
        <f t="shared" si="14"/>
        <v>0</v>
      </c>
      <c r="CO65" s="641">
        <v>0.0</v>
      </c>
      <c r="CP65" s="641">
        <f t="shared" si="15"/>
        <v>0</v>
      </c>
      <c r="CQ65" s="640">
        <f t="shared" si="16"/>
        <v>0</v>
      </c>
      <c r="CR65" s="641">
        <v>0.0</v>
      </c>
      <c r="CS65" s="641">
        <f t="shared" si="17"/>
        <v>0</v>
      </c>
      <c r="CT65" s="640">
        <f t="shared" si="18"/>
        <v>0</v>
      </c>
      <c r="CU65" s="641">
        <v>0.0</v>
      </c>
      <c r="CV65" s="641">
        <f t="shared" si="19"/>
        <v>0</v>
      </c>
      <c r="CW65" s="640">
        <f t="shared" si="20"/>
        <v>0</v>
      </c>
      <c r="CX65" s="641">
        <v>0.0</v>
      </c>
      <c r="CY65" s="641">
        <f t="shared" si="21"/>
        <v>0</v>
      </c>
      <c r="CZ65" s="640">
        <f t="shared" si="22"/>
        <v>0</v>
      </c>
      <c r="DA65" s="641">
        <v>0.0</v>
      </c>
      <c r="DB65" s="641">
        <f t="shared" si="23"/>
        <v>0</v>
      </c>
      <c r="DC65" s="640">
        <f t="shared" si="24"/>
        <v>0</v>
      </c>
      <c r="DD65" s="641">
        <v>0.0</v>
      </c>
      <c r="DE65" s="640">
        <f t="shared" si="25"/>
        <v>0</v>
      </c>
      <c r="DF65" s="640">
        <f t="shared" si="26"/>
        <v>0</v>
      </c>
    </row>
    <row r="66" hidden="1">
      <c r="A66" s="650">
        <v>6709636.0</v>
      </c>
      <c r="B66" s="643" t="s">
        <v>24805</v>
      </c>
      <c r="C66" s="644" t="s">
        <v>212</v>
      </c>
      <c r="D66" s="645">
        <v>45753.561631944445</v>
      </c>
      <c r="E66" s="645">
        <v>45753.56391203704</v>
      </c>
      <c r="F66" s="645">
        <v>45753.56623842593</v>
      </c>
      <c r="G66" s="644"/>
      <c r="H66" s="644" t="s">
        <v>289</v>
      </c>
      <c r="I66" s="644" t="s">
        <v>24207</v>
      </c>
      <c r="J66" s="644">
        <v>60.0</v>
      </c>
      <c r="K66" s="647">
        <v>798000.0</v>
      </c>
      <c r="L66" s="644" t="s">
        <v>24429</v>
      </c>
      <c r="M66" s="648" t="s">
        <v>24806</v>
      </c>
      <c r="N66" s="644" t="s">
        <v>24807</v>
      </c>
      <c r="O66" s="644" t="s">
        <v>24808</v>
      </c>
      <c r="P66" s="644" t="s">
        <v>24809</v>
      </c>
      <c r="Q66" s="644" t="s">
        <v>24810</v>
      </c>
      <c r="R66" s="194"/>
      <c r="S66" s="194"/>
      <c r="T66" s="194"/>
      <c r="U66" s="636"/>
      <c r="V66" s="194"/>
      <c r="W66" s="637"/>
      <c r="X66" s="194"/>
      <c r="Y66" s="194"/>
      <c r="Z66" s="194"/>
      <c r="AA66" s="194"/>
      <c r="AB66" s="194"/>
      <c r="AC66" s="194"/>
      <c r="AD66" s="194"/>
      <c r="AE66" s="194"/>
      <c r="AF66" s="194"/>
      <c r="AG66" s="194"/>
      <c r="AH66" s="194"/>
      <c r="AI66" s="194"/>
      <c r="AJ66" s="194"/>
      <c r="AK66" s="194"/>
      <c r="AL66" s="194"/>
      <c r="AM66" s="194"/>
      <c r="AN66" s="194"/>
      <c r="AO66" s="194"/>
      <c r="AP66" s="194"/>
      <c r="AQ66" s="194"/>
      <c r="AR66" s="194"/>
      <c r="AS66" s="194"/>
      <c r="AT66" s="194"/>
      <c r="AU66" s="194"/>
      <c r="AV66" s="194"/>
      <c r="AW66" s="194"/>
      <c r="AX66" s="194"/>
      <c r="AY66" s="194"/>
      <c r="AZ66" s="194"/>
      <c r="BA66" s="194"/>
      <c r="BB66" s="194"/>
      <c r="BC66" s="194"/>
      <c r="BD66" s="194"/>
      <c r="BE66" s="194"/>
      <c r="BF66" s="194"/>
      <c r="BG66" s="194"/>
      <c r="BH66" s="194"/>
      <c r="BI66" s="194"/>
      <c r="BJ66" s="194"/>
      <c r="BK66" s="194"/>
      <c r="BL66" s="638">
        <f t="shared" si="1"/>
        <v>0</v>
      </c>
      <c r="BM66" s="194"/>
      <c r="BN66" s="194"/>
      <c r="BO66" s="639" t="s">
        <v>114</v>
      </c>
      <c r="BQ66" s="194"/>
      <c r="BR66" s="194"/>
      <c r="BS66" s="194"/>
      <c r="BT66" s="647">
        <v>798000.0</v>
      </c>
      <c r="BU66" s="194"/>
      <c r="BV66" s="640">
        <f t="shared" si="2"/>
        <v>798000</v>
      </c>
      <c r="BW66" s="640">
        <f t="shared" si="32"/>
        <v>798000</v>
      </c>
      <c r="BX66" s="641">
        <f t="shared" si="3"/>
        <v>0</v>
      </c>
      <c r="BY66" s="640">
        <f t="shared" si="4"/>
        <v>0</v>
      </c>
      <c r="BZ66" s="641">
        <v>0.0</v>
      </c>
      <c r="CA66" s="641">
        <f t="shared" si="5"/>
        <v>0</v>
      </c>
      <c r="CB66" s="640">
        <f t="shared" si="6"/>
        <v>0</v>
      </c>
      <c r="CC66" s="641">
        <v>0.0</v>
      </c>
      <c r="CD66" s="641">
        <f t="shared" si="7"/>
        <v>0</v>
      </c>
      <c r="CE66" s="640">
        <f t="shared" si="8"/>
        <v>0</v>
      </c>
      <c r="CF66" s="641">
        <v>0.0</v>
      </c>
      <c r="CG66" s="641">
        <f t="shared" si="9"/>
        <v>0</v>
      </c>
      <c r="CH66" s="640">
        <f t="shared" si="10"/>
        <v>0</v>
      </c>
      <c r="CI66" s="641">
        <v>0.0</v>
      </c>
      <c r="CJ66" s="641">
        <f t="shared" si="11"/>
        <v>0</v>
      </c>
      <c r="CK66" s="640">
        <f t="shared" si="12"/>
        <v>0</v>
      </c>
      <c r="CL66" s="641">
        <v>0.0</v>
      </c>
      <c r="CM66" s="641">
        <f t="shared" si="13"/>
        <v>0</v>
      </c>
      <c r="CN66" s="640">
        <f t="shared" si="14"/>
        <v>0</v>
      </c>
      <c r="CO66" s="641">
        <v>0.0</v>
      </c>
      <c r="CP66" s="641">
        <f t="shared" si="15"/>
        <v>0</v>
      </c>
      <c r="CQ66" s="640">
        <f t="shared" si="16"/>
        <v>0</v>
      </c>
      <c r="CR66" s="641">
        <v>0.0</v>
      </c>
      <c r="CS66" s="641">
        <f t="shared" si="17"/>
        <v>0</v>
      </c>
      <c r="CT66" s="640">
        <f t="shared" si="18"/>
        <v>0</v>
      </c>
      <c r="CU66" s="641">
        <v>0.0</v>
      </c>
      <c r="CV66" s="641">
        <f t="shared" si="19"/>
        <v>0</v>
      </c>
      <c r="CW66" s="640">
        <f t="shared" si="20"/>
        <v>0</v>
      </c>
      <c r="CX66" s="641">
        <v>0.0</v>
      </c>
      <c r="CY66" s="641">
        <f t="shared" si="21"/>
        <v>0</v>
      </c>
      <c r="CZ66" s="640">
        <f t="shared" si="22"/>
        <v>0</v>
      </c>
      <c r="DA66" s="641">
        <v>0.0</v>
      </c>
      <c r="DB66" s="641">
        <f t="shared" si="23"/>
        <v>0</v>
      </c>
      <c r="DC66" s="640">
        <f t="shared" si="24"/>
        <v>0</v>
      </c>
      <c r="DD66" s="641">
        <v>0.0</v>
      </c>
      <c r="DE66" s="640">
        <f t="shared" si="25"/>
        <v>0</v>
      </c>
      <c r="DF66" s="640">
        <f t="shared" si="26"/>
        <v>0</v>
      </c>
    </row>
    <row r="67" hidden="1">
      <c r="A67" s="650">
        <v>6709750.0</v>
      </c>
      <c r="B67" s="643" t="s">
        <v>24811</v>
      </c>
      <c r="C67" s="644" t="s">
        <v>212</v>
      </c>
      <c r="D67" s="645">
        <v>45753.6196875</v>
      </c>
      <c r="E67" s="645">
        <v>45753.62055555556</v>
      </c>
      <c r="F67" s="645">
        <v>45753.621342592596</v>
      </c>
      <c r="G67" s="644"/>
      <c r="H67" s="644" t="s">
        <v>1675</v>
      </c>
      <c r="I67" s="644" t="s">
        <v>24044</v>
      </c>
      <c r="J67" s="644">
        <v>60.0</v>
      </c>
      <c r="K67" s="647">
        <v>798000.0</v>
      </c>
      <c r="L67" s="644" t="s">
        <v>24429</v>
      </c>
      <c r="M67" s="648" t="s">
        <v>24812</v>
      </c>
      <c r="N67" s="644" t="s">
        <v>24044</v>
      </c>
      <c r="O67" s="644" t="s">
        <v>24813</v>
      </c>
      <c r="P67" s="644" t="s">
        <v>24814</v>
      </c>
      <c r="Q67" s="644" t="s">
        <v>24815</v>
      </c>
      <c r="R67" s="194"/>
      <c r="S67" s="654">
        <v>45775.0</v>
      </c>
      <c r="T67" s="194" t="s">
        <v>16</v>
      </c>
      <c r="U67" s="658">
        <v>181944.0</v>
      </c>
      <c r="V67" s="194"/>
      <c r="W67" s="637"/>
      <c r="X67" s="194"/>
      <c r="Y67" s="194"/>
      <c r="Z67" s="194"/>
      <c r="AA67" s="194"/>
      <c r="AB67" s="194"/>
      <c r="AC67" s="194"/>
      <c r="AD67" s="194"/>
      <c r="AE67" s="194"/>
      <c r="AF67" s="194"/>
      <c r="AG67" s="194"/>
      <c r="AH67" s="194"/>
      <c r="AI67" s="194"/>
      <c r="AJ67" s="194"/>
      <c r="AK67" s="194"/>
      <c r="AL67" s="194"/>
      <c r="AM67" s="194"/>
      <c r="AN67" s="194"/>
      <c r="AO67" s="194"/>
      <c r="AP67" s="194"/>
      <c r="AQ67" s="194"/>
      <c r="AR67" s="194"/>
      <c r="AS67" s="194"/>
      <c r="AT67" s="194"/>
      <c r="AU67" s="194"/>
      <c r="AV67" s="194"/>
      <c r="AW67" s="194"/>
      <c r="AX67" s="194"/>
      <c r="AY67" s="194"/>
      <c r="AZ67" s="194"/>
      <c r="BA67" s="194"/>
      <c r="BB67" s="194"/>
      <c r="BC67" s="194"/>
      <c r="BD67" s="194"/>
      <c r="BE67" s="194"/>
      <c r="BF67" s="194"/>
      <c r="BG67" s="194"/>
      <c r="BH67" s="194"/>
      <c r="BI67" s="194"/>
      <c r="BJ67" s="194"/>
      <c r="BK67" s="194"/>
      <c r="BL67" s="638">
        <f t="shared" si="1"/>
        <v>181944</v>
      </c>
      <c r="BM67" s="194"/>
      <c r="BN67" s="194"/>
      <c r="BO67" s="194"/>
      <c r="BP67" s="194"/>
      <c r="BQ67" s="194"/>
      <c r="BR67" s="639" t="s">
        <v>16</v>
      </c>
      <c r="BS67" s="194"/>
      <c r="BT67" s="647">
        <v>798000.0</v>
      </c>
      <c r="BU67" s="194"/>
      <c r="BV67" s="640">
        <f t="shared" si="2"/>
        <v>798000</v>
      </c>
      <c r="BW67" s="641">
        <v>0.0</v>
      </c>
      <c r="BX67" s="641">
        <f t="shared" si="3"/>
        <v>66500</v>
      </c>
      <c r="BY67" s="640">
        <f t="shared" si="4"/>
        <v>731500</v>
      </c>
      <c r="BZ67" s="641">
        <v>0.0</v>
      </c>
      <c r="CA67" s="641">
        <f t="shared" si="5"/>
        <v>66500</v>
      </c>
      <c r="CB67" s="640">
        <f t="shared" si="6"/>
        <v>665000</v>
      </c>
      <c r="CC67" s="641">
        <v>0.0</v>
      </c>
      <c r="CD67" s="641">
        <f t="shared" si="7"/>
        <v>66500</v>
      </c>
      <c r="CE67" s="640">
        <f t="shared" si="8"/>
        <v>598500</v>
      </c>
      <c r="CF67" s="641">
        <v>0.0</v>
      </c>
      <c r="CG67" s="641">
        <f t="shared" si="9"/>
        <v>66500</v>
      </c>
      <c r="CH67" s="640">
        <f t="shared" si="10"/>
        <v>532000</v>
      </c>
      <c r="CI67" s="641">
        <v>0.0</v>
      </c>
      <c r="CJ67" s="641">
        <f t="shared" si="11"/>
        <v>66500</v>
      </c>
      <c r="CK67" s="640">
        <f t="shared" si="12"/>
        <v>465500</v>
      </c>
      <c r="CL67" s="641">
        <v>0.0</v>
      </c>
      <c r="CM67" s="641">
        <f t="shared" si="13"/>
        <v>66500</v>
      </c>
      <c r="CN67" s="640">
        <f t="shared" si="14"/>
        <v>399000</v>
      </c>
      <c r="CO67" s="641">
        <v>0.0</v>
      </c>
      <c r="CP67" s="641">
        <f t="shared" si="15"/>
        <v>66500</v>
      </c>
      <c r="CQ67" s="640">
        <f t="shared" si="16"/>
        <v>332500</v>
      </c>
      <c r="CR67" s="641">
        <v>0.0</v>
      </c>
      <c r="CS67" s="641">
        <f t="shared" si="17"/>
        <v>66500</v>
      </c>
      <c r="CT67" s="640">
        <f t="shared" si="18"/>
        <v>266000</v>
      </c>
      <c r="CU67" s="641">
        <v>0.0</v>
      </c>
      <c r="CV67" s="641">
        <f t="shared" si="19"/>
        <v>66500</v>
      </c>
      <c r="CW67" s="640">
        <f t="shared" si="20"/>
        <v>199500</v>
      </c>
      <c r="CX67" s="641">
        <v>0.0</v>
      </c>
      <c r="CY67" s="641">
        <f t="shared" si="21"/>
        <v>66500</v>
      </c>
      <c r="CZ67" s="640">
        <f t="shared" si="22"/>
        <v>133000</v>
      </c>
      <c r="DA67" s="641">
        <v>0.0</v>
      </c>
      <c r="DB67" s="641">
        <f t="shared" si="23"/>
        <v>66500</v>
      </c>
      <c r="DC67" s="640">
        <f t="shared" si="24"/>
        <v>66500</v>
      </c>
      <c r="DD67" s="641">
        <v>0.0</v>
      </c>
      <c r="DE67" s="640">
        <f t="shared" si="25"/>
        <v>66500</v>
      </c>
      <c r="DF67" s="640">
        <f t="shared" si="26"/>
        <v>0</v>
      </c>
    </row>
    <row r="68" hidden="1">
      <c r="A68" s="659">
        <v>6709779.0</v>
      </c>
      <c r="B68" s="660" t="s">
        <v>24816</v>
      </c>
      <c r="C68" s="660" t="s">
        <v>212</v>
      </c>
      <c r="D68" s="661">
        <v>45753.63667824074</v>
      </c>
      <c r="E68" s="661">
        <v>45753.63936342593</v>
      </c>
      <c r="F68" s="661">
        <v>45753.63983796296</v>
      </c>
      <c r="G68" s="660"/>
      <c r="H68" s="660" t="s">
        <v>351</v>
      </c>
      <c r="I68" s="662" t="s">
        <v>24817</v>
      </c>
      <c r="J68" s="660"/>
      <c r="K68" s="663">
        <v>798000.0</v>
      </c>
      <c r="L68" s="660" t="s">
        <v>24429</v>
      </c>
      <c r="M68" s="662" t="s">
        <v>24818</v>
      </c>
      <c r="N68" s="660" t="s">
        <v>24819</v>
      </c>
      <c r="O68" s="660" t="s">
        <v>24820</v>
      </c>
      <c r="P68" s="660" t="s">
        <v>24821</v>
      </c>
      <c r="Q68" s="660" t="s">
        <v>24822</v>
      </c>
      <c r="R68" s="283"/>
      <c r="S68" s="664">
        <v>45753.0</v>
      </c>
      <c r="T68" s="665" t="s">
        <v>24442</v>
      </c>
      <c r="U68" s="666">
        <v>798000.0</v>
      </c>
      <c r="V68" s="666">
        <v>762091.0</v>
      </c>
      <c r="W68" s="667"/>
      <c r="X68" s="283"/>
      <c r="Y68" s="283"/>
      <c r="Z68" s="283"/>
      <c r="AA68" s="283"/>
      <c r="AB68" s="283"/>
      <c r="AC68" s="283"/>
      <c r="AD68" s="283"/>
      <c r="AE68" s="283"/>
      <c r="AF68" s="283"/>
      <c r="AG68" s="283"/>
      <c r="AH68" s="283"/>
      <c r="AI68" s="283"/>
      <c r="AJ68" s="283"/>
      <c r="AK68" s="283"/>
      <c r="AL68" s="283"/>
      <c r="AM68" s="283"/>
      <c r="AN68" s="283"/>
      <c r="AO68" s="283"/>
      <c r="AP68" s="283"/>
      <c r="AQ68" s="283"/>
      <c r="AR68" s="283"/>
      <c r="AS68" s="283"/>
      <c r="AT68" s="283"/>
      <c r="AU68" s="283"/>
      <c r="AV68" s="283"/>
      <c r="AW68" s="283"/>
      <c r="AX68" s="283"/>
      <c r="AY68" s="283"/>
      <c r="AZ68" s="283"/>
      <c r="BA68" s="283"/>
      <c r="BB68" s="283"/>
      <c r="BC68" s="283"/>
      <c r="BD68" s="283"/>
      <c r="BE68" s="283"/>
      <c r="BF68" s="283"/>
      <c r="BG68" s="283"/>
      <c r="BH68" s="283"/>
      <c r="BI68" s="283"/>
      <c r="BJ68" s="283"/>
      <c r="BK68" s="283"/>
      <c r="BL68" s="668">
        <f t="shared" si="1"/>
        <v>798000</v>
      </c>
      <c r="BM68" s="283"/>
      <c r="BN68" s="283"/>
      <c r="BO68" s="283"/>
      <c r="BP68" s="283"/>
      <c r="BQ68" s="283"/>
      <c r="BR68" s="283"/>
      <c r="BS68" s="283"/>
      <c r="BT68" s="663">
        <v>798000.0</v>
      </c>
      <c r="BU68" s="283"/>
      <c r="BV68" s="669">
        <f t="shared" si="2"/>
        <v>798000</v>
      </c>
      <c r="BW68" s="666">
        <v>0.0</v>
      </c>
      <c r="BX68" s="666">
        <f t="shared" si="3"/>
        <v>66500</v>
      </c>
      <c r="BY68" s="669">
        <f t="shared" si="4"/>
        <v>731500</v>
      </c>
      <c r="BZ68" s="666">
        <v>0.0</v>
      </c>
      <c r="CA68" s="666">
        <f t="shared" si="5"/>
        <v>66500</v>
      </c>
      <c r="CB68" s="669">
        <f t="shared" si="6"/>
        <v>665000</v>
      </c>
      <c r="CC68" s="666">
        <v>0.0</v>
      </c>
      <c r="CD68" s="666">
        <f t="shared" si="7"/>
        <v>66500</v>
      </c>
      <c r="CE68" s="669">
        <f t="shared" si="8"/>
        <v>598500</v>
      </c>
      <c r="CF68" s="666">
        <v>0.0</v>
      </c>
      <c r="CG68" s="666">
        <f t="shared" si="9"/>
        <v>66500</v>
      </c>
      <c r="CH68" s="669">
        <f t="shared" si="10"/>
        <v>532000</v>
      </c>
      <c r="CI68" s="666">
        <v>0.0</v>
      </c>
      <c r="CJ68" s="666">
        <f t="shared" si="11"/>
        <v>66500</v>
      </c>
      <c r="CK68" s="669">
        <f t="shared" si="12"/>
        <v>465500</v>
      </c>
      <c r="CL68" s="666">
        <v>0.0</v>
      </c>
      <c r="CM68" s="666">
        <f t="shared" si="13"/>
        <v>66500</v>
      </c>
      <c r="CN68" s="669">
        <f t="shared" si="14"/>
        <v>399000</v>
      </c>
      <c r="CO68" s="666">
        <v>0.0</v>
      </c>
      <c r="CP68" s="666">
        <f t="shared" si="15"/>
        <v>66500</v>
      </c>
      <c r="CQ68" s="669">
        <f t="shared" si="16"/>
        <v>332500</v>
      </c>
      <c r="CR68" s="666">
        <v>0.0</v>
      </c>
      <c r="CS68" s="666">
        <f t="shared" si="17"/>
        <v>66500</v>
      </c>
      <c r="CT68" s="669">
        <f t="shared" si="18"/>
        <v>266000</v>
      </c>
      <c r="CU68" s="666">
        <v>0.0</v>
      </c>
      <c r="CV68" s="666">
        <f t="shared" si="19"/>
        <v>66500</v>
      </c>
      <c r="CW68" s="669">
        <f t="shared" si="20"/>
        <v>199500</v>
      </c>
      <c r="CX68" s="666">
        <v>0.0</v>
      </c>
      <c r="CY68" s="666">
        <f t="shared" si="21"/>
        <v>66500</v>
      </c>
      <c r="CZ68" s="669">
        <f t="shared" si="22"/>
        <v>133000</v>
      </c>
      <c r="DA68" s="666">
        <v>0.0</v>
      </c>
      <c r="DB68" s="666">
        <f t="shared" si="23"/>
        <v>66500</v>
      </c>
      <c r="DC68" s="669">
        <f t="shared" si="24"/>
        <v>66500</v>
      </c>
      <c r="DD68" s="666">
        <v>0.0</v>
      </c>
      <c r="DE68" s="669">
        <f t="shared" si="25"/>
        <v>66500</v>
      </c>
      <c r="DF68" s="669">
        <f t="shared" si="26"/>
        <v>0</v>
      </c>
    </row>
    <row r="69" hidden="1">
      <c r="A69" s="650">
        <v>6709788.0</v>
      </c>
      <c r="B69" s="643" t="s">
        <v>24823</v>
      </c>
      <c r="C69" s="644" t="s">
        <v>212</v>
      </c>
      <c r="D69" s="645">
        <v>45753.64104166667</v>
      </c>
      <c r="E69" s="645">
        <v>45753.6421875</v>
      </c>
      <c r="F69" s="645">
        <v>45753.64289351852</v>
      </c>
      <c r="G69" s="644"/>
      <c r="H69" s="644" t="s">
        <v>2013</v>
      </c>
      <c r="I69" s="644" t="s">
        <v>24824</v>
      </c>
      <c r="J69" s="644">
        <v>36.0</v>
      </c>
      <c r="K69" s="647">
        <v>798000.0</v>
      </c>
      <c r="L69" s="644" t="s">
        <v>24429</v>
      </c>
      <c r="M69" s="648" t="s">
        <v>24825</v>
      </c>
      <c r="N69" s="644" t="s">
        <v>23293</v>
      </c>
      <c r="O69" s="644" t="s">
        <v>24826</v>
      </c>
      <c r="P69" s="644" t="s">
        <v>24827</v>
      </c>
      <c r="Q69" s="644" t="s">
        <v>24828</v>
      </c>
      <c r="R69" s="194"/>
      <c r="S69" s="193">
        <v>45765.0</v>
      </c>
      <c r="T69" s="639" t="s">
        <v>24462</v>
      </c>
      <c r="U69" s="641">
        <v>798000.0</v>
      </c>
      <c r="V69" s="641">
        <v>774060.0</v>
      </c>
      <c r="W69" s="637"/>
      <c r="X69" s="194"/>
      <c r="Y69" s="194"/>
      <c r="Z69" s="194"/>
      <c r="AA69" s="194"/>
      <c r="AB69" s="194"/>
      <c r="AC69" s="194"/>
      <c r="AD69" s="194"/>
      <c r="AE69" s="194"/>
      <c r="AF69" s="194"/>
      <c r="AG69" s="194"/>
      <c r="AH69" s="194"/>
      <c r="AI69" s="194"/>
      <c r="AJ69" s="194"/>
      <c r="AK69" s="194"/>
      <c r="AL69" s="194"/>
      <c r="AM69" s="194"/>
      <c r="AN69" s="194"/>
      <c r="AO69" s="194"/>
      <c r="AP69" s="194"/>
      <c r="AQ69" s="194"/>
      <c r="AR69" s="194"/>
      <c r="AS69" s="194"/>
      <c r="AT69" s="194"/>
      <c r="AU69" s="194"/>
      <c r="AV69" s="194"/>
      <c r="AW69" s="194"/>
      <c r="AX69" s="194"/>
      <c r="AY69" s="194"/>
      <c r="AZ69" s="194"/>
      <c r="BA69" s="194"/>
      <c r="BB69" s="194"/>
      <c r="BC69" s="194"/>
      <c r="BD69" s="194"/>
      <c r="BE69" s="194"/>
      <c r="BF69" s="194"/>
      <c r="BG69" s="194"/>
      <c r="BH69" s="194"/>
      <c r="BI69" s="194"/>
      <c r="BJ69" s="194"/>
      <c r="BK69" s="194"/>
      <c r="BL69" s="638">
        <f t="shared" si="1"/>
        <v>798000</v>
      </c>
      <c r="BM69" s="194"/>
      <c r="BN69" s="194"/>
      <c r="BO69" s="194"/>
      <c r="BP69" s="194"/>
      <c r="BQ69" s="194"/>
      <c r="BR69" s="194"/>
      <c r="BS69" s="194"/>
      <c r="BT69" s="647">
        <v>798000.0</v>
      </c>
      <c r="BU69" s="194"/>
      <c r="BV69" s="640">
        <f t="shared" si="2"/>
        <v>798000</v>
      </c>
      <c r="BW69" s="641">
        <v>0.0</v>
      </c>
      <c r="BX69" s="641">
        <f t="shared" si="3"/>
        <v>66500</v>
      </c>
      <c r="BY69" s="640">
        <f t="shared" si="4"/>
        <v>731500</v>
      </c>
      <c r="BZ69" s="641">
        <v>0.0</v>
      </c>
      <c r="CA69" s="641">
        <f t="shared" si="5"/>
        <v>66500</v>
      </c>
      <c r="CB69" s="640">
        <f t="shared" si="6"/>
        <v>665000</v>
      </c>
      <c r="CC69" s="641">
        <v>0.0</v>
      </c>
      <c r="CD69" s="641">
        <f t="shared" si="7"/>
        <v>66500</v>
      </c>
      <c r="CE69" s="640">
        <f t="shared" si="8"/>
        <v>598500</v>
      </c>
      <c r="CF69" s="641">
        <v>0.0</v>
      </c>
      <c r="CG69" s="641">
        <f t="shared" si="9"/>
        <v>66500</v>
      </c>
      <c r="CH69" s="640">
        <f t="shared" si="10"/>
        <v>532000</v>
      </c>
      <c r="CI69" s="641">
        <v>0.0</v>
      </c>
      <c r="CJ69" s="641">
        <f t="shared" si="11"/>
        <v>66500</v>
      </c>
      <c r="CK69" s="640">
        <f t="shared" si="12"/>
        <v>465500</v>
      </c>
      <c r="CL69" s="641">
        <v>0.0</v>
      </c>
      <c r="CM69" s="641">
        <f t="shared" si="13"/>
        <v>66500</v>
      </c>
      <c r="CN69" s="640">
        <f t="shared" si="14"/>
        <v>399000</v>
      </c>
      <c r="CO69" s="641">
        <v>0.0</v>
      </c>
      <c r="CP69" s="641">
        <f t="shared" si="15"/>
        <v>66500</v>
      </c>
      <c r="CQ69" s="640">
        <f t="shared" si="16"/>
        <v>332500</v>
      </c>
      <c r="CR69" s="641">
        <v>0.0</v>
      </c>
      <c r="CS69" s="641">
        <f t="shared" si="17"/>
        <v>66500</v>
      </c>
      <c r="CT69" s="640">
        <f t="shared" si="18"/>
        <v>266000</v>
      </c>
      <c r="CU69" s="641">
        <v>0.0</v>
      </c>
      <c r="CV69" s="641">
        <f t="shared" si="19"/>
        <v>66500</v>
      </c>
      <c r="CW69" s="640">
        <f t="shared" si="20"/>
        <v>199500</v>
      </c>
      <c r="CX69" s="641">
        <v>0.0</v>
      </c>
      <c r="CY69" s="641">
        <f t="shared" si="21"/>
        <v>66500</v>
      </c>
      <c r="CZ69" s="640">
        <f t="shared" si="22"/>
        <v>133000</v>
      </c>
      <c r="DA69" s="641">
        <v>0.0</v>
      </c>
      <c r="DB69" s="641">
        <f t="shared" si="23"/>
        <v>66500</v>
      </c>
      <c r="DC69" s="640">
        <f t="shared" si="24"/>
        <v>66500</v>
      </c>
      <c r="DD69" s="641">
        <v>0.0</v>
      </c>
      <c r="DE69" s="640">
        <f t="shared" si="25"/>
        <v>66500</v>
      </c>
      <c r="DF69" s="640">
        <f t="shared" si="26"/>
        <v>0</v>
      </c>
    </row>
    <row r="70" hidden="1">
      <c r="A70" s="650">
        <v>6709904.0</v>
      </c>
      <c r="B70" s="643" t="s">
        <v>24829</v>
      </c>
      <c r="C70" s="644" t="s">
        <v>212</v>
      </c>
      <c r="D70" s="645">
        <v>45753.677939814814</v>
      </c>
      <c r="E70" s="645">
        <v>45753.68462962963</v>
      </c>
      <c r="F70" s="645">
        <v>45753.685590277775</v>
      </c>
      <c r="G70" s="644"/>
      <c r="H70" s="644" t="s">
        <v>388</v>
      </c>
      <c r="I70" s="644" t="s">
        <v>24830</v>
      </c>
      <c r="J70" s="644"/>
      <c r="K70" s="647">
        <v>798000.0</v>
      </c>
      <c r="L70" s="644" t="s">
        <v>24429</v>
      </c>
      <c r="M70" s="648" t="s">
        <v>24831</v>
      </c>
      <c r="N70" s="644" t="s">
        <v>22827</v>
      </c>
      <c r="O70" s="644" t="s">
        <v>24832</v>
      </c>
      <c r="P70" s="644" t="s">
        <v>24833</v>
      </c>
      <c r="Q70" s="644" t="s">
        <v>24834</v>
      </c>
      <c r="R70" s="194"/>
      <c r="S70" s="193">
        <v>45754.0</v>
      </c>
      <c r="T70" s="639" t="s">
        <v>24518</v>
      </c>
      <c r="U70" s="641">
        <v>398000.0</v>
      </c>
      <c r="V70" s="641">
        <v>398000.0</v>
      </c>
      <c r="W70" s="637"/>
      <c r="X70" s="193">
        <v>45753.0</v>
      </c>
      <c r="Y70" s="639" t="s">
        <v>24442</v>
      </c>
      <c r="Z70" s="641">
        <v>400000.0</v>
      </c>
      <c r="AA70" s="641">
        <v>382001.0</v>
      </c>
      <c r="AB70" s="194"/>
      <c r="AC70" s="194"/>
      <c r="AD70" s="194"/>
      <c r="AE70" s="194"/>
      <c r="AF70" s="194"/>
      <c r="AG70" s="194"/>
      <c r="AH70" s="194"/>
      <c r="AI70" s="194"/>
      <c r="AJ70" s="194"/>
      <c r="AK70" s="194"/>
      <c r="AL70" s="194"/>
      <c r="AM70" s="194"/>
      <c r="AN70" s="194"/>
      <c r="AO70" s="194"/>
      <c r="AP70" s="194"/>
      <c r="AQ70" s="194"/>
      <c r="AR70" s="194"/>
      <c r="AS70" s="194"/>
      <c r="AT70" s="194"/>
      <c r="AU70" s="194"/>
      <c r="AV70" s="194"/>
      <c r="AW70" s="194"/>
      <c r="AX70" s="194"/>
      <c r="AY70" s="194"/>
      <c r="AZ70" s="194"/>
      <c r="BA70" s="194"/>
      <c r="BB70" s="194"/>
      <c r="BC70" s="194"/>
      <c r="BD70" s="194"/>
      <c r="BE70" s="194"/>
      <c r="BF70" s="194"/>
      <c r="BG70" s="194"/>
      <c r="BH70" s="194"/>
      <c r="BI70" s="194"/>
      <c r="BJ70" s="194"/>
      <c r="BK70" s="194"/>
      <c r="BL70" s="638">
        <f t="shared" si="1"/>
        <v>798000</v>
      </c>
      <c r="BM70" s="194"/>
      <c r="BN70" s="194"/>
      <c r="BO70" s="194"/>
      <c r="BP70" s="194"/>
      <c r="BQ70" s="194"/>
      <c r="BR70" s="194"/>
      <c r="BS70" s="194"/>
      <c r="BT70" s="647">
        <v>798000.0</v>
      </c>
      <c r="BU70" s="194"/>
      <c r="BV70" s="640">
        <f t="shared" si="2"/>
        <v>798000</v>
      </c>
      <c r="BW70" s="641">
        <v>0.0</v>
      </c>
      <c r="BX70" s="641">
        <f t="shared" si="3"/>
        <v>66500</v>
      </c>
      <c r="BY70" s="640">
        <f t="shared" si="4"/>
        <v>731500</v>
      </c>
      <c r="BZ70" s="641">
        <v>0.0</v>
      </c>
      <c r="CA70" s="641">
        <f t="shared" si="5"/>
        <v>66500</v>
      </c>
      <c r="CB70" s="640">
        <f t="shared" si="6"/>
        <v>665000</v>
      </c>
      <c r="CC70" s="641">
        <v>0.0</v>
      </c>
      <c r="CD70" s="641">
        <f t="shared" si="7"/>
        <v>66500</v>
      </c>
      <c r="CE70" s="640">
        <f t="shared" si="8"/>
        <v>598500</v>
      </c>
      <c r="CF70" s="641">
        <v>0.0</v>
      </c>
      <c r="CG70" s="641">
        <f t="shared" si="9"/>
        <v>66500</v>
      </c>
      <c r="CH70" s="640">
        <f t="shared" si="10"/>
        <v>532000</v>
      </c>
      <c r="CI70" s="641">
        <v>0.0</v>
      </c>
      <c r="CJ70" s="641">
        <f t="shared" si="11"/>
        <v>66500</v>
      </c>
      <c r="CK70" s="640">
        <f t="shared" si="12"/>
        <v>465500</v>
      </c>
      <c r="CL70" s="641">
        <v>0.0</v>
      </c>
      <c r="CM70" s="641">
        <f t="shared" si="13"/>
        <v>66500</v>
      </c>
      <c r="CN70" s="640">
        <f t="shared" si="14"/>
        <v>399000</v>
      </c>
      <c r="CO70" s="641">
        <v>0.0</v>
      </c>
      <c r="CP70" s="641">
        <f t="shared" si="15"/>
        <v>66500</v>
      </c>
      <c r="CQ70" s="640">
        <f t="shared" si="16"/>
        <v>332500</v>
      </c>
      <c r="CR70" s="641">
        <v>0.0</v>
      </c>
      <c r="CS70" s="641">
        <f t="shared" si="17"/>
        <v>66500</v>
      </c>
      <c r="CT70" s="640">
        <f t="shared" si="18"/>
        <v>266000</v>
      </c>
      <c r="CU70" s="641">
        <v>0.0</v>
      </c>
      <c r="CV70" s="641">
        <f t="shared" si="19"/>
        <v>66500</v>
      </c>
      <c r="CW70" s="640">
        <f t="shared" si="20"/>
        <v>199500</v>
      </c>
      <c r="CX70" s="641">
        <v>0.0</v>
      </c>
      <c r="CY70" s="641">
        <f t="shared" si="21"/>
        <v>66500</v>
      </c>
      <c r="CZ70" s="640">
        <f t="shared" si="22"/>
        <v>133000</v>
      </c>
      <c r="DA70" s="641">
        <v>0.0</v>
      </c>
      <c r="DB70" s="641">
        <f t="shared" si="23"/>
        <v>66500</v>
      </c>
      <c r="DC70" s="640">
        <f t="shared" si="24"/>
        <v>66500</v>
      </c>
      <c r="DD70" s="641">
        <v>0.0</v>
      </c>
      <c r="DE70" s="640">
        <f t="shared" si="25"/>
        <v>66500</v>
      </c>
      <c r="DF70" s="640">
        <f t="shared" si="26"/>
        <v>0</v>
      </c>
    </row>
    <row r="71" hidden="1">
      <c r="A71" s="650">
        <v>6709939.0</v>
      </c>
      <c r="B71" s="643" t="s">
        <v>24835</v>
      </c>
      <c r="C71" s="644" t="s">
        <v>212</v>
      </c>
      <c r="D71" s="645">
        <v>45753.69920138889</v>
      </c>
      <c r="E71" s="645">
        <v>45753.70072916667</v>
      </c>
      <c r="F71" s="645">
        <v>45753.70099537037</v>
      </c>
      <c r="G71" s="644"/>
      <c r="H71" s="644" t="s">
        <v>360</v>
      </c>
      <c r="I71" s="644" t="s">
        <v>24836</v>
      </c>
      <c r="J71" s="644" t="s">
        <v>21722</v>
      </c>
      <c r="K71" s="647">
        <v>798000.0</v>
      </c>
      <c r="L71" s="644" t="s">
        <v>24429</v>
      </c>
      <c r="M71" s="648" t="s">
        <v>24837</v>
      </c>
      <c r="N71" s="644" t="s">
        <v>24838</v>
      </c>
      <c r="O71" s="644" t="s">
        <v>24839</v>
      </c>
      <c r="P71" s="644" t="s">
        <v>24840</v>
      </c>
      <c r="Q71" s="644" t="s">
        <v>24841</v>
      </c>
      <c r="R71" s="194"/>
      <c r="S71" s="193">
        <v>45765.0</v>
      </c>
      <c r="T71" s="639" t="s">
        <v>24462</v>
      </c>
      <c r="U71" s="641">
        <v>798000.0</v>
      </c>
      <c r="V71" s="641">
        <v>774060.0</v>
      </c>
      <c r="W71" s="637"/>
      <c r="X71" s="194"/>
      <c r="Y71" s="194"/>
      <c r="Z71" s="194"/>
      <c r="AA71" s="194"/>
      <c r="AB71" s="194"/>
      <c r="AC71" s="194"/>
      <c r="AD71" s="194"/>
      <c r="AE71" s="194"/>
      <c r="AF71" s="194"/>
      <c r="AG71" s="194"/>
      <c r="AH71" s="194"/>
      <c r="AI71" s="194"/>
      <c r="AJ71" s="194"/>
      <c r="AK71" s="194"/>
      <c r="AL71" s="194"/>
      <c r="AM71" s="194"/>
      <c r="AN71" s="194"/>
      <c r="AO71" s="194"/>
      <c r="AP71" s="194"/>
      <c r="AQ71" s="194"/>
      <c r="AR71" s="194"/>
      <c r="AS71" s="194"/>
      <c r="AT71" s="194"/>
      <c r="AU71" s="194"/>
      <c r="AV71" s="194"/>
      <c r="AW71" s="194"/>
      <c r="AX71" s="194"/>
      <c r="AY71" s="194"/>
      <c r="AZ71" s="194"/>
      <c r="BA71" s="194"/>
      <c r="BB71" s="194"/>
      <c r="BC71" s="194"/>
      <c r="BD71" s="194"/>
      <c r="BE71" s="194"/>
      <c r="BF71" s="194"/>
      <c r="BG71" s="194"/>
      <c r="BH71" s="194"/>
      <c r="BI71" s="194"/>
      <c r="BJ71" s="194"/>
      <c r="BK71" s="194"/>
      <c r="BL71" s="638">
        <f t="shared" si="1"/>
        <v>798000</v>
      </c>
      <c r="BM71" s="194"/>
      <c r="BN71" s="194"/>
      <c r="BO71" s="194"/>
      <c r="BP71" s="194"/>
      <c r="BQ71" s="194"/>
      <c r="BR71" s="194"/>
      <c r="BS71" s="194"/>
      <c r="BT71" s="647">
        <v>798000.0</v>
      </c>
      <c r="BU71" s="194"/>
      <c r="BV71" s="640">
        <f t="shared" si="2"/>
        <v>798000</v>
      </c>
      <c r="BW71" s="641">
        <v>0.0</v>
      </c>
      <c r="BX71" s="641">
        <f t="shared" si="3"/>
        <v>66500</v>
      </c>
      <c r="BY71" s="640">
        <f t="shared" si="4"/>
        <v>731500</v>
      </c>
      <c r="BZ71" s="641">
        <v>0.0</v>
      </c>
      <c r="CA71" s="641">
        <f t="shared" si="5"/>
        <v>66500</v>
      </c>
      <c r="CB71" s="640">
        <f t="shared" si="6"/>
        <v>665000</v>
      </c>
      <c r="CC71" s="641">
        <v>0.0</v>
      </c>
      <c r="CD71" s="641">
        <f t="shared" si="7"/>
        <v>66500</v>
      </c>
      <c r="CE71" s="640">
        <f t="shared" si="8"/>
        <v>598500</v>
      </c>
      <c r="CF71" s="641">
        <v>0.0</v>
      </c>
      <c r="CG71" s="641">
        <f t="shared" si="9"/>
        <v>66500</v>
      </c>
      <c r="CH71" s="640">
        <f t="shared" si="10"/>
        <v>532000</v>
      </c>
      <c r="CI71" s="641">
        <v>0.0</v>
      </c>
      <c r="CJ71" s="641">
        <f t="shared" si="11"/>
        <v>66500</v>
      </c>
      <c r="CK71" s="640">
        <f t="shared" si="12"/>
        <v>465500</v>
      </c>
      <c r="CL71" s="641">
        <v>0.0</v>
      </c>
      <c r="CM71" s="641">
        <f t="shared" si="13"/>
        <v>66500</v>
      </c>
      <c r="CN71" s="640">
        <f t="shared" si="14"/>
        <v>399000</v>
      </c>
      <c r="CO71" s="641">
        <v>0.0</v>
      </c>
      <c r="CP71" s="641">
        <f t="shared" si="15"/>
        <v>66500</v>
      </c>
      <c r="CQ71" s="640">
        <f t="shared" si="16"/>
        <v>332500</v>
      </c>
      <c r="CR71" s="641">
        <v>0.0</v>
      </c>
      <c r="CS71" s="641">
        <f t="shared" si="17"/>
        <v>66500</v>
      </c>
      <c r="CT71" s="640">
        <f t="shared" si="18"/>
        <v>266000</v>
      </c>
      <c r="CU71" s="641">
        <v>0.0</v>
      </c>
      <c r="CV71" s="641">
        <f t="shared" si="19"/>
        <v>66500</v>
      </c>
      <c r="CW71" s="640">
        <f t="shared" si="20"/>
        <v>199500</v>
      </c>
      <c r="CX71" s="641">
        <v>0.0</v>
      </c>
      <c r="CY71" s="641">
        <f t="shared" si="21"/>
        <v>66500</v>
      </c>
      <c r="CZ71" s="640">
        <f t="shared" si="22"/>
        <v>133000</v>
      </c>
      <c r="DA71" s="641">
        <v>0.0</v>
      </c>
      <c r="DB71" s="641">
        <f t="shared" si="23"/>
        <v>66500</v>
      </c>
      <c r="DC71" s="640">
        <f t="shared" si="24"/>
        <v>66500</v>
      </c>
      <c r="DD71" s="641">
        <v>0.0</v>
      </c>
      <c r="DE71" s="640">
        <f t="shared" si="25"/>
        <v>66500</v>
      </c>
      <c r="DF71" s="640">
        <f t="shared" si="26"/>
        <v>0</v>
      </c>
    </row>
    <row r="72" hidden="1">
      <c r="A72" s="650">
        <v>6710131.0</v>
      </c>
      <c r="B72" s="643" t="s">
        <v>24842</v>
      </c>
      <c r="C72" s="644" t="s">
        <v>212</v>
      </c>
      <c r="D72" s="645">
        <v>45753.79305555556</v>
      </c>
      <c r="E72" s="645">
        <v>45753.79420138889</v>
      </c>
      <c r="F72" s="645">
        <v>45753.79515046296</v>
      </c>
      <c r="G72" s="644"/>
      <c r="H72" s="644" t="s">
        <v>24483</v>
      </c>
      <c r="I72" s="644" t="s">
        <v>24843</v>
      </c>
      <c r="J72" s="644">
        <v>36.0</v>
      </c>
      <c r="K72" s="647">
        <v>798000.0</v>
      </c>
      <c r="L72" s="644" t="s">
        <v>24429</v>
      </c>
      <c r="M72" s="648" t="s">
        <v>24844</v>
      </c>
      <c r="N72" s="644" t="s">
        <v>24845</v>
      </c>
      <c r="O72" s="644" t="s">
        <v>24846</v>
      </c>
      <c r="P72" s="644" t="s">
        <v>24847</v>
      </c>
      <c r="Q72" s="644" t="s">
        <v>24846</v>
      </c>
      <c r="R72" s="194"/>
      <c r="S72" s="194"/>
      <c r="T72" s="194"/>
      <c r="U72" s="636"/>
      <c r="V72" s="194"/>
      <c r="W72" s="637"/>
      <c r="X72" s="194"/>
      <c r="Y72" s="194"/>
      <c r="Z72" s="194"/>
      <c r="AA72" s="194"/>
      <c r="AB72" s="194"/>
      <c r="AC72" s="194"/>
      <c r="AD72" s="194"/>
      <c r="AE72" s="194"/>
      <c r="AF72" s="194"/>
      <c r="AG72" s="194"/>
      <c r="AH72" s="194"/>
      <c r="AI72" s="194"/>
      <c r="AJ72" s="194"/>
      <c r="AK72" s="194"/>
      <c r="AL72" s="194"/>
      <c r="AM72" s="194"/>
      <c r="AN72" s="194"/>
      <c r="AO72" s="194"/>
      <c r="AP72" s="194"/>
      <c r="AQ72" s="194"/>
      <c r="AR72" s="194"/>
      <c r="AS72" s="194"/>
      <c r="AT72" s="194"/>
      <c r="AU72" s="194"/>
      <c r="AV72" s="194"/>
      <c r="AW72" s="194"/>
      <c r="AX72" s="194"/>
      <c r="AY72" s="194"/>
      <c r="AZ72" s="194"/>
      <c r="BA72" s="194"/>
      <c r="BB72" s="194"/>
      <c r="BC72" s="194"/>
      <c r="BD72" s="194"/>
      <c r="BE72" s="194"/>
      <c r="BF72" s="194"/>
      <c r="BG72" s="194"/>
      <c r="BH72" s="194"/>
      <c r="BI72" s="194"/>
      <c r="BJ72" s="194"/>
      <c r="BK72" s="194"/>
      <c r="BL72" s="638">
        <f t="shared" si="1"/>
        <v>0</v>
      </c>
      <c r="BM72" s="194"/>
      <c r="BN72" s="194"/>
      <c r="BO72" s="639" t="s">
        <v>114</v>
      </c>
      <c r="BP72" s="639" t="s">
        <v>24389</v>
      </c>
      <c r="BQ72" s="194"/>
      <c r="BR72" s="194"/>
      <c r="BS72" s="194"/>
      <c r="BT72" s="647">
        <v>798000.0</v>
      </c>
      <c r="BU72" s="194"/>
      <c r="BV72" s="640">
        <f t="shared" si="2"/>
        <v>798000</v>
      </c>
      <c r="BW72" s="640">
        <f>BV72</f>
        <v>798000</v>
      </c>
      <c r="BX72" s="641">
        <f t="shared" si="3"/>
        <v>0</v>
      </c>
      <c r="BY72" s="640">
        <f t="shared" si="4"/>
        <v>0</v>
      </c>
      <c r="BZ72" s="641">
        <v>0.0</v>
      </c>
      <c r="CA72" s="641">
        <f t="shared" si="5"/>
        <v>0</v>
      </c>
      <c r="CB72" s="640">
        <f t="shared" si="6"/>
        <v>0</v>
      </c>
      <c r="CC72" s="641">
        <v>0.0</v>
      </c>
      <c r="CD72" s="641">
        <f t="shared" si="7"/>
        <v>0</v>
      </c>
      <c r="CE72" s="640">
        <f t="shared" si="8"/>
        <v>0</v>
      </c>
      <c r="CF72" s="641">
        <v>0.0</v>
      </c>
      <c r="CG72" s="641">
        <f t="shared" si="9"/>
        <v>0</v>
      </c>
      <c r="CH72" s="640">
        <f t="shared" si="10"/>
        <v>0</v>
      </c>
      <c r="CI72" s="641">
        <v>0.0</v>
      </c>
      <c r="CJ72" s="641">
        <f t="shared" si="11"/>
        <v>0</v>
      </c>
      <c r="CK72" s="640">
        <f t="shared" si="12"/>
        <v>0</v>
      </c>
      <c r="CL72" s="641">
        <v>0.0</v>
      </c>
      <c r="CM72" s="641">
        <f t="shared" si="13"/>
        <v>0</v>
      </c>
      <c r="CN72" s="640">
        <f t="shared" si="14"/>
        <v>0</v>
      </c>
      <c r="CO72" s="641">
        <v>0.0</v>
      </c>
      <c r="CP72" s="641">
        <f t="shared" si="15"/>
        <v>0</v>
      </c>
      <c r="CQ72" s="640">
        <f t="shared" si="16"/>
        <v>0</v>
      </c>
      <c r="CR72" s="641">
        <v>0.0</v>
      </c>
      <c r="CS72" s="641">
        <f t="shared" si="17"/>
        <v>0</v>
      </c>
      <c r="CT72" s="640">
        <f t="shared" si="18"/>
        <v>0</v>
      </c>
      <c r="CU72" s="641">
        <v>0.0</v>
      </c>
      <c r="CV72" s="641">
        <f t="shared" si="19"/>
        <v>0</v>
      </c>
      <c r="CW72" s="640">
        <f t="shared" si="20"/>
        <v>0</v>
      </c>
      <c r="CX72" s="641">
        <v>0.0</v>
      </c>
      <c r="CY72" s="641">
        <f t="shared" si="21"/>
        <v>0</v>
      </c>
      <c r="CZ72" s="640">
        <f t="shared" si="22"/>
        <v>0</v>
      </c>
      <c r="DA72" s="641">
        <v>0.0</v>
      </c>
      <c r="DB72" s="641">
        <f t="shared" si="23"/>
        <v>0</v>
      </c>
      <c r="DC72" s="640">
        <f t="shared" si="24"/>
        <v>0</v>
      </c>
      <c r="DD72" s="641">
        <v>0.0</v>
      </c>
      <c r="DE72" s="640">
        <f t="shared" si="25"/>
        <v>0</v>
      </c>
      <c r="DF72" s="640">
        <f t="shared" si="26"/>
        <v>0</v>
      </c>
    </row>
    <row r="73" hidden="1">
      <c r="A73" s="650">
        <v>6710143.0</v>
      </c>
      <c r="B73" s="643" t="s">
        <v>24848</v>
      </c>
      <c r="C73" s="644" t="s">
        <v>212</v>
      </c>
      <c r="D73" s="645">
        <v>45753.806238425925</v>
      </c>
      <c r="E73" s="645">
        <v>45753.80769675926</v>
      </c>
      <c r="F73" s="645">
        <v>45753.80907407407</v>
      </c>
      <c r="G73" s="644"/>
      <c r="H73" s="644" t="s">
        <v>1153</v>
      </c>
      <c r="I73" s="644" t="s">
        <v>24849</v>
      </c>
      <c r="J73" s="644" t="s">
        <v>21729</v>
      </c>
      <c r="K73" s="647">
        <v>798000.0</v>
      </c>
      <c r="L73" s="644" t="s">
        <v>24429</v>
      </c>
      <c r="M73" s="648" t="s">
        <v>24850</v>
      </c>
      <c r="N73" s="644" t="s">
        <v>107</v>
      </c>
      <c r="O73" s="644" t="s">
        <v>24849</v>
      </c>
      <c r="P73" s="644" t="s">
        <v>24851</v>
      </c>
      <c r="Q73" s="644" t="s">
        <v>24852</v>
      </c>
      <c r="R73" s="194"/>
      <c r="S73" s="193">
        <v>45796.0</v>
      </c>
      <c r="T73" s="639" t="s">
        <v>16</v>
      </c>
      <c r="U73" s="658">
        <v>181944.0</v>
      </c>
      <c r="V73" s="194"/>
      <c r="W73" s="637"/>
      <c r="X73" s="635"/>
      <c r="Y73" s="194"/>
      <c r="Z73" s="194"/>
      <c r="AA73" s="194"/>
      <c r="AB73" s="194"/>
      <c r="AC73" s="635"/>
      <c r="AD73" s="194"/>
      <c r="AE73" s="194"/>
      <c r="AF73" s="194"/>
      <c r="AG73" s="194"/>
      <c r="AH73" s="635"/>
      <c r="AI73" s="194"/>
      <c r="AJ73" s="194"/>
      <c r="AK73" s="194"/>
      <c r="AL73" s="194"/>
      <c r="AM73" s="194"/>
      <c r="AN73" s="194"/>
      <c r="AO73" s="194"/>
      <c r="AP73" s="194"/>
      <c r="AQ73" s="194"/>
      <c r="AR73" s="194"/>
      <c r="AS73" s="194"/>
      <c r="AT73" s="194"/>
      <c r="AU73" s="194"/>
      <c r="AV73" s="194"/>
      <c r="AW73" s="194"/>
      <c r="AX73" s="194"/>
      <c r="AY73" s="194"/>
      <c r="AZ73" s="194"/>
      <c r="BA73" s="194"/>
      <c r="BB73" s="194"/>
      <c r="BC73" s="194"/>
      <c r="BD73" s="194"/>
      <c r="BE73" s="194"/>
      <c r="BF73" s="194"/>
      <c r="BG73" s="194"/>
      <c r="BH73" s="194"/>
      <c r="BI73" s="194"/>
      <c r="BJ73" s="194"/>
      <c r="BK73" s="194"/>
      <c r="BL73" s="638">
        <f t="shared" si="1"/>
        <v>181944</v>
      </c>
      <c r="BM73" s="194"/>
      <c r="BN73" s="194"/>
      <c r="BO73" s="194"/>
      <c r="BP73" s="194"/>
      <c r="BQ73" s="194"/>
      <c r="BR73" s="639" t="s">
        <v>16</v>
      </c>
      <c r="BS73" s="194"/>
      <c r="BT73" s="647">
        <v>798000.0</v>
      </c>
      <c r="BU73" s="194"/>
      <c r="BV73" s="640">
        <f t="shared" si="2"/>
        <v>798000</v>
      </c>
      <c r="BW73" s="641">
        <v>0.0</v>
      </c>
      <c r="BX73" s="641">
        <f t="shared" si="3"/>
        <v>66500</v>
      </c>
      <c r="BY73" s="640">
        <f t="shared" si="4"/>
        <v>731500</v>
      </c>
      <c r="BZ73" s="641">
        <v>0.0</v>
      </c>
      <c r="CA73" s="641">
        <f t="shared" si="5"/>
        <v>66500</v>
      </c>
      <c r="CB73" s="640">
        <f t="shared" si="6"/>
        <v>665000</v>
      </c>
      <c r="CC73" s="641">
        <v>0.0</v>
      </c>
      <c r="CD73" s="641">
        <f t="shared" si="7"/>
        <v>66500</v>
      </c>
      <c r="CE73" s="640">
        <f t="shared" si="8"/>
        <v>598500</v>
      </c>
      <c r="CF73" s="641">
        <v>0.0</v>
      </c>
      <c r="CG73" s="641">
        <f t="shared" si="9"/>
        <v>66500</v>
      </c>
      <c r="CH73" s="640">
        <f t="shared" si="10"/>
        <v>532000</v>
      </c>
      <c r="CI73" s="641">
        <v>0.0</v>
      </c>
      <c r="CJ73" s="641">
        <f t="shared" si="11"/>
        <v>66500</v>
      </c>
      <c r="CK73" s="640">
        <f t="shared" si="12"/>
        <v>465500</v>
      </c>
      <c r="CL73" s="641">
        <v>0.0</v>
      </c>
      <c r="CM73" s="641">
        <f t="shared" si="13"/>
        <v>66500</v>
      </c>
      <c r="CN73" s="640">
        <f t="shared" si="14"/>
        <v>399000</v>
      </c>
      <c r="CO73" s="641">
        <v>0.0</v>
      </c>
      <c r="CP73" s="641">
        <f t="shared" si="15"/>
        <v>66500</v>
      </c>
      <c r="CQ73" s="640">
        <f t="shared" si="16"/>
        <v>332500</v>
      </c>
      <c r="CR73" s="641">
        <v>0.0</v>
      </c>
      <c r="CS73" s="641">
        <f t="shared" si="17"/>
        <v>66500</v>
      </c>
      <c r="CT73" s="640">
        <f t="shared" si="18"/>
        <v>266000</v>
      </c>
      <c r="CU73" s="641">
        <v>0.0</v>
      </c>
      <c r="CV73" s="641">
        <f t="shared" si="19"/>
        <v>66500</v>
      </c>
      <c r="CW73" s="640">
        <f t="shared" si="20"/>
        <v>199500</v>
      </c>
      <c r="CX73" s="641">
        <v>0.0</v>
      </c>
      <c r="CY73" s="641">
        <f t="shared" si="21"/>
        <v>66500</v>
      </c>
      <c r="CZ73" s="640">
        <f t="shared" si="22"/>
        <v>133000</v>
      </c>
      <c r="DA73" s="641">
        <v>0.0</v>
      </c>
      <c r="DB73" s="641">
        <f t="shared" si="23"/>
        <v>66500</v>
      </c>
      <c r="DC73" s="640">
        <f t="shared" si="24"/>
        <v>66500</v>
      </c>
      <c r="DD73" s="641">
        <v>0.0</v>
      </c>
      <c r="DE73" s="640">
        <f t="shared" si="25"/>
        <v>66500</v>
      </c>
      <c r="DF73" s="640">
        <f t="shared" si="26"/>
        <v>0</v>
      </c>
    </row>
    <row r="74" hidden="1">
      <c r="A74" s="650">
        <v>6710215.0</v>
      </c>
      <c r="B74" s="643" t="s">
        <v>24853</v>
      </c>
      <c r="C74" s="644" t="s">
        <v>212</v>
      </c>
      <c r="D74" s="645">
        <v>45753.84542824074</v>
      </c>
      <c r="E74" s="645">
        <v>45753.846724537034</v>
      </c>
      <c r="F74" s="645">
        <v>45753.84746527778</v>
      </c>
      <c r="G74" s="644"/>
      <c r="H74" s="644" t="s">
        <v>1625</v>
      </c>
      <c r="I74" s="644" t="s">
        <v>24854</v>
      </c>
      <c r="J74" s="644"/>
      <c r="K74" s="647">
        <v>798000.0</v>
      </c>
      <c r="L74" s="644" t="s">
        <v>24429</v>
      </c>
      <c r="M74" s="648" t="s">
        <v>24855</v>
      </c>
      <c r="N74" s="644" t="s">
        <v>24854</v>
      </c>
      <c r="O74" s="644" t="s">
        <v>24856</v>
      </c>
      <c r="P74" s="644" t="s">
        <v>24857</v>
      </c>
      <c r="Q74" s="644" t="s">
        <v>24858</v>
      </c>
      <c r="R74" s="194"/>
      <c r="S74" s="193">
        <v>45753.0</v>
      </c>
      <c r="T74" s="639" t="s">
        <v>24442</v>
      </c>
      <c r="U74" s="641">
        <v>398000.0</v>
      </c>
      <c r="V74" s="641">
        <v>380091.0</v>
      </c>
      <c r="W74" s="637"/>
      <c r="X74" s="193">
        <v>45753.0</v>
      </c>
      <c r="Y74" s="639" t="s">
        <v>24442</v>
      </c>
      <c r="Z74" s="641">
        <v>400000.0</v>
      </c>
      <c r="AA74" s="641">
        <v>382001.0</v>
      </c>
      <c r="AB74" s="194"/>
      <c r="AC74" s="194"/>
      <c r="AD74" s="194"/>
      <c r="AE74" s="194"/>
      <c r="AF74" s="194"/>
      <c r="AG74" s="194"/>
      <c r="AH74" s="194"/>
      <c r="AI74" s="194"/>
      <c r="AJ74" s="194"/>
      <c r="AK74" s="194"/>
      <c r="AL74" s="194"/>
      <c r="AM74" s="194"/>
      <c r="AN74" s="194"/>
      <c r="AO74" s="194"/>
      <c r="AP74" s="194"/>
      <c r="AQ74" s="194"/>
      <c r="AR74" s="194"/>
      <c r="AS74" s="194"/>
      <c r="AT74" s="194"/>
      <c r="AU74" s="194"/>
      <c r="AV74" s="194"/>
      <c r="AW74" s="194"/>
      <c r="AX74" s="194"/>
      <c r="AY74" s="194"/>
      <c r="AZ74" s="194"/>
      <c r="BA74" s="194"/>
      <c r="BB74" s="194"/>
      <c r="BC74" s="194"/>
      <c r="BD74" s="194"/>
      <c r="BE74" s="194"/>
      <c r="BF74" s="194"/>
      <c r="BG74" s="194"/>
      <c r="BH74" s="194"/>
      <c r="BI74" s="194"/>
      <c r="BJ74" s="194"/>
      <c r="BK74" s="194"/>
      <c r="BL74" s="638">
        <f t="shared" si="1"/>
        <v>798000</v>
      </c>
      <c r="BM74" s="194"/>
      <c r="BN74" s="194"/>
      <c r="BO74" s="194"/>
      <c r="BP74" s="194"/>
      <c r="BQ74" s="194"/>
      <c r="BR74" s="194"/>
      <c r="BS74" s="194"/>
      <c r="BT74" s="647">
        <v>798000.0</v>
      </c>
      <c r="BU74" s="194"/>
      <c r="BV74" s="640">
        <f t="shared" si="2"/>
        <v>798000</v>
      </c>
      <c r="BW74" s="641">
        <v>0.0</v>
      </c>
      <c r="BX74" s="641">
        <f t="shared" si="3"/>
        <v>66500</v>
      </c>
      <c r="BY74" s="640">
        <f t="shared" si="4"/>
        <v>731500</v>
      </c>
      <c r="BZ74" s="641">
        <v>0.0</v>
      </c>
      <c r="CA74" s="641">
        <f t="shared" si="5"/>
        <v>66500</v>
      </c>
      <c r="CB74" s="640">
        <f t="shared" si="6"/>
        <v>665000</v>
      </c>
      <c r="CC74" s="641">
        <v>0.0</v>
      </c>
      <c r="CD74" s="641">
        <f t="shared" si="7"/>
        <v>66500</v>
      </c>
      <c r="CE74" s="640">
        <f t="shared" si="8"/>
        <v>598500</v>
      </c>
      <c r="CF74" s="641">
        <v>0.0</v>
      </c>
      <c r="CG74" s="641">
        <f t="shared" si="9"/>
        <v>66500</v>
      </c>
      <c r="CH74" s="640">
        <f t="shared" si="10"/>
        <v>532000</v>
      </c>
      <c r="CI74" s="641">
        <v>0.0</v>
      </c>
      <c r="CJ74" s="641">
        <f t="shared" si="11"/>
        <v>66500</v>
      </c>
      <c r="CK74" s="640">
        <f t="shared" si="12"/>
        <v>465500</v>
      </c>
      <c r="CL74" s="641">
        <v>0.0</v>
      </c>
      <c r="CM74" s="641">
        <f t="shared" si="13"/>
        <v>66500</v>
      </c>
      <c r="CN74" s="640">
        <f t="shared" si="14"/>
        <v>399000</v>
      </c>
      <c r="CO74" s="641">
        <v>0.0</v>
      </c>
      <c r="CP74" s="641">
        <f t="shared" si="15"/>
        <v>66500</v>
      </c>
      <c r="CQ74" s="640">
        <f t="shared" si="16"/>
        <v>332500</v>
      </c>
      <c r="CR74" s="641">
        <v>0.0</v>
      </c>
      <c r="CS74" s="641">
        <f t="shared" si="17"/>
        <v>66500</v>
      </c>
      <c r="CT74" s="640">
        <f t="shared" si="18"/>
        <v>266000</v>
      </c>
      <c r="CU74" s="641">
        <v>0.0</v>
      </c>
      <c r="CV74" s="641">
        <f t="shared" si="19"/>
        <v>66500</v>
      </c>
      <c r="CW74" s="640">
        <f t="shared" si="20"/>
        <v>199500</v>
      </c>
      <c r="CX74" s="641">
        <v>0.0</v>
      </c>
      <c r="CY74" s="641">
        <f t="shared" si="21"/>
        <v>66500</v>
      </c>
      <c r="CZ74" s="640">
        <f t="shared" si="22"/>
        <v>133000</v>
      </c>
      <c r="DA74" s="641">
        <v>0.0</v>
      </c>
      <c r="DB74" s="641">
        <f t="shared" si="23"/>
        <v>66500</v>
      </c>
      <c r="DC74" s="640">
        <f t="shared" si="24"/>
        <v>66500</v>
      </c>
      <c r="DD74" s="641">
        <v>0.0</v>
      </c>
      <c r="DE74" s="640">
        <f t="shared" si="25"/>
        <v>66500</v>
      </c>
      <c r="DF74" s="640">
        <f t="shared" si="26"/>
        <v>0</v>
      </c>
    </row>
    <row r="75" hidden="1">
      <c r="A75" s="650">
        <v>6710317.0</v>
      </c>
      <c r="B75" s="643" t="s">
        <v>24859</v>
      </c>
      <c r="C75" s="644" t="s">
        <v>212</v>
      </c>
      <c r="D75" s="645">
        <v>45753.968356481484</v>
      </c>
      <c r="E75" s="645">
        <v>45753.97170138889</v>
      </c>
      <c r="F75" s="645">
        <v>45753.99386574074</v>
      </c>
      <c r="G75" s="644"/>
      <c r="H75" s="644" t="s">
        <v>1810</v>
      </c>
      <c r="I75" s="644" t="s">
        <v>24860</v>
      </c>
      <c r="J75" s="644">
        <v>60.0</v>
      </c>
      <c r="K75" s="647">
        <v>1980000.0</v>
      </c>
      <c r="L75" s="644" t="s">
        <v>24437</v>
      </c>
      <c r="M75" s="648" t="s">
        <v>24861</v>
      </c>
      <c r="N75" s="644" t="s">
        <v>24862</v>
      </c>
      <c r="O75" s="644" t="s">
        <v>24863</v>
      </c>
      <c r="P75" s="644" t="s">
        <v>24864</v>
      </c>
      <c r="Q75" s="644" t="s">
        <v>24865</v>
      </c>
      <c r="R75" s="194"/>
      <c r="S75" s="193">
        <v>45762.0</v>
      </c>
      <c r="T75" s="639" t="s">
        <v>24518</v>
      </c>
      <c r="U75" s="641">
        <v>10000.0</v>
      </c>
      <c r="V75" s="641">
        <v>10000.0</v>
      </c>
      <c r="W75" s="637"/>
      <c r="X75" s="194"/>
      <c r="Y75" s="194"/>
      <c r="Z75" s="194"/>
      <c r="AA75" s="194"/>
      <c r="AB75" s="194"/>
      <c r="AC75" s="194"/>
      <c r="AD75" s="194"/>
      <c r="AE75" s="194"/>
      <c r="AF75" s="194"/>
      <c r="AG75" s="194"/>
      <c r="AH75" s="194"/>
      <c r="AI75" s="194"/>
      <c r="AJ75" s="194"/>
      <c r="AK75" s="194"/>
      <c r="AL75" s="194"/>
      <c r="AM75" s="194"/>
      <c r="AN75" s="194"/>
      <c r="AO75" s="194"/>
      <c r="AP75" s="194"/>
      <c r="AQ75" s="194"/>
      <c r="AR75" s="194"/>
      <c r="AS75" s="194"/>
      <c r="AT75" s="194"/>
      <c r="AU75" s="194"/>
      <c r="AV75" s="194"/>
      <c r="AW75" s="194"/>
      <c r="AX75" s="194"/>
      <c r="AY75" s="194"/>
      <c r="AZ75" s="194"/>
      <c r="BA75" s="194"/>
      <c r="BB75" s="194"/>
      <c r="BC75" s="194"/>
      <c r="BD75" s="194"/>
      <c r="BE75" s="194"/>
      <c r="BF75" s="194"/>
      <c r="BG75" s="194"/>
      <c r="BH75" s="194"/>
      <c r="BI75" s="194"/>
      <c r="BJ75" s="194"/>
      <c r="BK75" s="194"/>
      <c r="BL75" s="638">
        <f t="shared" si="1"/>
        <v>10000</v>
      </c>
      <c r="BM75" s="194"/>
      <c r="BN75" s="194"/>
      <c r="BO75" s="194"/>
      <c r="BP75" s="194"/>
      <c r="BQ75" s="194"/>
      <c r="BR75" s="194"/>
      <c r="BS75" s="194"/>
      <c r="BT75" s="647">
        <v>1980000.0</v>
      </c>
      <c r="BU75" s="194"/>
      <c r="BV75" s="640">
        <f t="shared" si="2"/>
        <v>1980000</v>
      </c>
      <c r="BW75" s="641">
        <v>0.0</v>
      </c>
      <c r="BX75" s="641">
        <f t="shared" si="3"/>
        <v>165000</v>
      </c>
      <c r="BY75" s="640">
        <f t="shared" si="4"/>
        <v>1815000</v>
      </c>
      <c r="BZ75" s="641">
        <v>0.0</v>
      </c>
      <c r="CA75" s="641">
        <f t="shared" si="5"/>
        <v>165000</v>
      </c>
      <c r="CB75" s="640">
        <f t="shared" si="6"/>
        <v>1650000</v>
      </c>
      <c r="CC75" s="641">
        <v>0.0</v>
      </c>
      <c r="CD75" s="641">
        <f t="shared" si="7"/>
        <v>165000</v>
      </c>
      <c r="CE75" s="640">
        <f t="shared" si="8"/>
        <v>1485000</v>
      </c>
      <c r="CF75" s="641">
        <v>0.0</v>
      </c>
      <c r="CG75" s="641">
        <f t="shared" si="9"/>
        <v>165000</v>
      </c>
      <c r="CH75" s="640">
        <f t="shared" si="10"/>
        <v>1320000</v>
      </c>
      <c r="CI75" s="641">
        <v>0.0</v>
      </c>
      <c r="CJ75" s="641">
        <f t="shared" si="11"/>
        <v>165000</v>
      </c>
      <c r="CK75" s="640">
        <f t="shared" si="12"/>
        <v>1155000</v>
      </c>
      <c r="CL75" s="641">
        <v>0.0</v>
      </c>
      <c r="CM75" s="641">
        <f t="shared" si="13"/>
        <v>165000</v>
      </c>
      <c r="CN75" s="640">
        <f t="shared" si="14"/>
        <v>990000</v>
      </c>
      <c r="CO75" s="641">
        <v>0.0</v>
      </c>
      <c r="CP75" s="641">
        <f t="shared" si="15"/>
        <v>165000</v>
      </c>
      <c r="CQ75" s="640">
        <f t="shared" si="16"/>
        <v>825000</v>
      </c>
      <c r="CR75" s="641">
        <v>0.0</v>
      </c>
      <c r="CS75" s="641">
        <f t="shared" si="17"/>
        <v>165000</v>
      </c>
      <c r="CT75" s="640">
        <f t="shared" si="18"/>
        <v>660000</v>
      </c>
      <c r="CU75" s="641">
        <v>0.0</v>
      </c>
      <c r="CV75" s="641">
        <f t="shared" si="19"/>
        <v>165000</v>
      </c>
      <c r="CW75" s="640">
        <f t="shared" si="20"/>
        <v>495000</v>
      </c>
      <c r="CX75" s="641">
        <v>0.0</v>
      </c>
      <c r="CY75" s="641">
        <f t="shared" si="21"/>
        <v>165000</v>
      </c>
      <c r="CZ75" s="640">
        <f t="shared" si="22"/>
        <v>330000</v>
      </c>
      <c r="DA75" s="641">
        <v>0.0</v>
      </c>
      <c r="DB75" s="641">
        <f t="shared" si="23"/>
        <v>165000</v>
      </c>
      <c r="DC75" s="640">
        <f t="shared" si="24"/>
        <v>165000</v>
      </c>
      <c r="DD75" s="641">
        <v>0.0</v>
      </c>
      <c r="DE75" s="640">
        <f t="shared" si="25"/>
        <v>165000</v>
      </c>
      <c r="DF75" s="640">
        <f t="shared" si="26"/>
        <v>0</v>
      </c>
    </row>
    <row r="76">
      <c r="A76" s="650">
        <v>6710326.0</v>
      </c>
      <c r="B76" s="643" t="s">
        <v>22544</v>
      </c>
      <c r="C76" s="644" t="s">
        <v>212</v>
      </c>
      <c r="D76" s="645">
        <v>45753.940613425926</v>
      </c>
      <c r="E76" s="645">
        <v>45753.95201388889</v>
      </c>
      <c r="F76" s="645">
        <v>45753.95216435185</v>
      </c>
      <c r="G76" s="644"/>
      <c r="H76" s="644" t="s">
        <v>1993</v>
      </c>
      <c r="I76" s="644" t="s">
        <v>22540</v>
      </c>
      <c r="J76" s="644"/>
      <c r="K76" s="647">
        <v>788000.0</v>
      </c>
      <c r="L76" s="644" t="s">
        <v>21688</v>
      </c>
      <c r="M76" s="648" t="s">
        <v>24866</v>
      </c>
      <c r="N76" s="644" t="s">
        <v>92</v>
      </c>
      <c r="O76" s="644" t="s">
        <v>92</v>
      </c>
      <c r="P76" s="644" t="s">
        <v>22542</v>
      </c>
      <c r="Q76" s="644" t="s">
        <v>22543</v>
      </c>
      <c r="R76" s="194"/>
      <c r="S76" s="327">
        <v>45754.0</v>
      </c>
      <c r="T76" s="639" t="s">
        <v>24518</v>
      </c>
      <c r="U76" s="641">
        <v>788000.0</v>
      </c>
      <c r="V76" s="641">
        <v>788000.0</v>
      </c>
      <c r="W76" s="637"/>
      <c r="X76" s="194"/>
      <c r="Y76" s="194"/>
      <c r="Z76" s="194"/>
      <c r="AA76" s="194"/>
      <c r="AB76" s="194"/>
      <c r="AC76" s="194"/>
      <c r="AD76" s="194"/>
      <c r="AE76" s="194"/>
      <c r="AF76" s="194"/>
      <c r="AG76" s="194"/>
      <c r="AH76" s="194"/>
      <c r="AI76" s="194"/>
      <c r="AJ76" s="194"/>
      <c r="AK76" s="194"/>
      <c r="AL76" s="194"/>
      <c r="AM76" s="194"/>
      <c r="AN76" s="194"/>
      <c r="AO76" s="194"/>
      <c r="AP76" s="194"/>
      <c r="AQ76" s="194"/>
      <c r="AR76" s="194"/>
      <c r="AS76" s="194"/>
      <c r="AT76" s="194"/>
      <c r="AU76" s="194"/>
      <c r="AV76" s="194"/>
      <c r="AW76" s="194"/>
      <c r="AX76" s="194"/>
      <c r="AY76" s="194"/>
      <c r="AZ76" s="194"/>
      <c r="BA76" s="194"/>
      <c r="BB76" s="194"/>
      <c r="BC76" s="194"/>
      <c r="BD76" s="194"/>
      <c r="BE76" s="194"/>
      <c r="BF76" s="194"/>
      <c r="BG76" s="194"/>
      <c r="BH76" s="194"/>
      <c r="BI76" s="194"/>
      <c r="BJ76" s="194"/>
      <c r="BK76" s="194"/>
      <c r="BL76" s="638">
        <f t="shared" si="1"/>
        <v>788000</v>
      </c>
      <c r="BM76" s="194"/>
      <c r="BN76" s="194"/>
      <c r="BO76" s="194"/>
      <c r="BP76" s="194"/>
      <c r="BQ76" s="194"/>
      <c r="BR76" s="194"/>
      <c r="BS76" s="194"/>
      <c r="BT76" s="647">
        <v>788000.0</v>
      </c>
      <c r="BU76" s="194"/>
      <c r="BV76" s="640">
        <f t="shared" si="2"/>
        <v>788000</v>
      </c>
      <c r="BW76" s="641">
        <v>0.0</v>
      </c>
      <c r="BX76" s="641">
        <f t="shared" si="3"/>
        <v>65666.66667</v>
      </c>
      <c r="BY76" s="640">
        <f t="shared" si="4"/>
        <v>722333.3333</v>
      </c>
      <c r="BZ76" s="641">
        <v>0.0</v>
      </c>
      <c r="CA76" s="641">
        <f t="shared" si="5"/>
        <v>65666.66667</v>
      </c>
      <c r="CB76" s="640">
        <f t="shared" si="6"/>
        <v>656666.6667</v>
      </c>
      <c r="CC76" s="641">
        <v>0.0</v>
      </c>
      <c r="CD76" s="641">
        <f t="shared" si="7"/>
        <v>65666.66667</v>
      </c>
      <c r="CE76" s="640">
        <f t="shared" si="8"/>
        <v>591000</v>
      </c>
      <c r="CF76" s="641">
        <v>0.0</v>
      </c>
      <c r="CG76" s="641">
        <f t="shared" si="9"/>
        <v>65666.66667</v>
      </c>
      <c r="CH76" s="640">
        <f t="shared" si="10"/>
        <v>525333.3333</v>
      </c>
      <c r="CI76" s="641">
        <v>0.0</v>
      </c>
      <c r="CJ76" s="641">
        <f t="shared" si="11"/>
        <v>65666.66667</v>
      </c>
      <c r="CK76" s="640">
        <f t="shared" si="12"/>
        <v>459666.6667</v>
      </c>
      <c r="CL76" s="641">
        <v>0.0</v>
      </c>
      <c r="CM76" s="641">
        <f t="shared" si="13"/>
        <v>65666.66667</v>
      </c>
      <c r="CN76" s="640">
        <f t="shared" si="14"/>
        <v>394000</v>
      </c>
      <c r="CO76" s="641">
        <v>0.0</v>
      </c>
      <c r="CP76" s="641">
        <f t="shared" si="15"/>
        <v>65666.66667</v>
      </c>
      <c r="CQ76" s="640">
        <f t="shared" si="16"/>
        <v>328333.3333</v>
      </c>
      <c r="CR76" s="641">
        <v>0.0</v>
      </c>
      <c r="CS76" s="641">
        <f t="shared" si="17"/>
        <v>65666.66667</v>
      </c>
      <c r="CT76" s="640">
        <f t="shared" si="18"/>
        <v>262666.6667</v>
      </c>
      <c r="CU76" s="641">
        <v>0.0</v>
      </c>
      <c r="CV76" s="641">
        <f t="shared" si="19"/>
        <v>65666.66667</v>
      </c>
      <c r="CW76" s="640">
        <f t="shared" si="20"/>
        <v>197000</v>
      </c>
      <c r="CX76" s="641">
        <v>0.0</v>
      </c>
      <c r="CY76" s="641">
        <f t="shared" si="21"/>
        <v>65666.66667</v>
      </c>
      <c r="CZ76" s="640">
        <f t="shared" si="22"/>
        <v>131333.3333</v>
      </c>
      <c r="DA76" s="641">
        <v>0.0</v>
      </c>
      <c r="DB76" s="641">
        <f t="shared" si="23"/>
        <v>65666.66667</v>
      </c>
      <c r="DC76" s="640">
        <f t="shared" si="24"/>
        <v>65666.66667</v>
      </c>
      <c r="DD76" s="641">
        <v>0.0</v>
      </c>
      <c r="DE76" s="640">
        <f t="shared" si="25"/>
        <v>65666.66667</v>
      </c>
      <c r="DF76" s="640">
        <f t="shared" si="26"/>
        <v>0</v>
      </c>
    </row>
    <row r="77" hidden="1">
      <c r="A77" s="650">
        <v>6710335.0</v>
      </c>
      <c r="B77" s="643" t="s">
        <v>24867</v>
      </c>
      <c r="C77" s="644" t="s">
        <v>212</v>
      </c>
      <c r="D77" s="645">
        <v>45753.94719907407</v>
      </c>
      <c r="E77" s="645">
        <v>45753.94931712963</v>
      </c>
      <c r="F77" s="645">
        <v>45753.95214120371</v>
      </c>
      <c r="G77" s="644"/>
      <c r="H77" s="644" t="s">
        <v>656</v>
      </c>
      <c r="I77" s="644" t="s">
        <v>24868</v>
      </c>
      <c r="J77" s="644">
        <v>36.0</v>
      </c>
      <c r="K77" s="647">
        <v>798000.0</v>
      </c>
      <c r="L77" s="644" t="s">
        <v>24429</v>
      </c>
      <c r="M77" s="648" t="s">
        <v>24869</v>
      </c>
      <c r="N77" s="644" t="s">
        <v>24870</v>
      </c>
      <c r="O77" s="644" t="s">
        <v>24871</v>
      </c>
      <c r="P77" s="644" t="s">
        <v>24872</v>
      </c>
      <c r="Q77" s="644" t="s">
        <v>24873</v>
      </c>
      <c r="R77" s="194"/>
      <c r="S77" s="194"/>
      <c r="T77" s="194"/>
      <c r="U77" s="636"/>
      <c r="V77" s="194"/>
      <c r="W77" s="637"/>
      <c r="X77" s="194"/>
      <c r="Y77" s="194"/>
      <c r="Z77" s="194"/>
      <c r="AA77" s="194"/>
      <c r="AB77" s="194"/>
      <c r="AC77" s="194"/>
      <c r="AD77" s="194"/>
      <c r="AE77" s="194"/>
      <c r="AF77" s="194"/>
      <c r="AG77" s="194"/>
      <c r="AH77" s="194"/>
      <c r="AI77" s="194"/>
      <c r="AJ77" s="194"/>
      <c r="AK77" s="194"/>
      <c r="AL77" s="194"/>
      <c r="AM77" s="194"/>
      <c r="AN77" s="194"/>
      <c r="AO77" s="194"/>
      <c r="AP77" s="194"/>
      <c r="AQ77" s="194"/>
      <c r="AR77" s="194"/>
      <c r="AS77" s="194"/>
      <c r="AT77" s="194"/>
      <c r="AU77" s="194"/>
      <c r="AV77" s="194"/>
      <c r="AW77" s="194"/>
      <c r="AX77" s="194"/>
      <c r="AY77" s="194"/>
      <c r="AZ77" s="194"/>
      <c r="BA77" s="194"/>
      <c r="BB77" s="194"/>
      <c r="BC77" s="194"/>
      <c r="BD77" s="194"/>
      <c r="BE77" s="194"/>
      <c r="BF77" s="194"/>
      <c r="BG77" s="194"/>
      <c r="BH77" s="194"/>
      <c r="BI77" s="194"/>
      <c r="BJ77" s="194"/>
      <c r="BK77" s="194"/>
      <c r="BL77" s="638">
        <f t="shared" si="1"/>
        <v>0</v>
      </c>
      <c r="BM77" s="194"/>
      <c r="BN77" s="194"/>
      <c r="BO77" s="639" t="s">
        <v>114</v>
      </c>
      <c r="BQ77" s="194"/>
      <c r="BR77" s="194"/>
      <c r="BS77" s="194"/>
      <c r="BT77" s="647">
        <v>798000.0</v>
      </c>
      <c r="BU77" s="194"/>
      <c r="BV77" s="640">
        <f t="shared" si="2"/>
        <v>798000</v>
      </c>
      <c r="BW77" s="640">
        <f>BV77</f>
        <v>798000</v>
      </c>
      <c r="BX77" s="641">
        <f t="shared" si="3"/>
        <v>0</v>
      </c>
      <c r="BY77" s="640">
        <f t="shared" si="4"/>
        <v>0</v>
      </c>
      <c r="BZ77" s="641">
        <v>0.0</v>
      </c>
      <c r="CA77" s="641">
        <f t="shared" si="5"/>
        <v>0</v>
      </c>
      <c r="CB77" s="640">
        <f t="shared" si="6"/>
        <v>0</v>
      </c>
      <c r="CC77" s="641">
        <v>0.0</v>
      </c>
      <c r="CD77" s="641">
        <f t="shared" si="7"/>
        <v>0</v>
      </c>
      <c r="CE77" s="640">
        <f t="shared" si="8"/>
        <v>0</v>
      </c>
      <c r="CF77" s="641">
        <v>0.0</v>
      </c>
      <c r="CG77" s="641">
        <f t="shared" si="9"/>
        <v>0</v>
      </c>
      <c r="CH77" s="640">
        <f t="shared" si="10"/>
        <v>0</v>
      </c>
      <c r="CI77" s="641">
        <v>0.0</v>
      </c>
      <c r="CJ77" s="641">
        <f t="shared" si="11"/>
        <v>0</v>
      </c>
      <c r="CK77" s="640">
        <f t="shared" si="12"/>
        <v>0</v>
      </c>
      <c r="CL77" s="641">
        <v>0.0</v>
      </c>
      <c r="CM77" s="641">
        <f t="shared" si="13"/>
        <v>0</v>
      </c>
      <c r="CN77" s="640">
        <f t="shared" si="14"/>
        <v>0</v>
      </c>
      <c r="CO77" s="641">
        <v>0.0</v>
      </c>
      <c r="CP77" s="641">
        <f t="shared" si="15"/>
        <v>0</v>
      </c>
      <c r="CQ77" s="640">
        <f t="shared" si="16"/>
        <v>0</v>
      </c>
      <c r="CR77" s="641">
        <v>0.0</v>
      </c>
      <c r="CS77" s="641">
        <f t="shared" si="17"/>
        <v>0</v>
      </c>
      <c r="CT77" s="640">
        <f t="shared" si="18"/>
        <v>0</v>
      </c>
      <c r="CU77" s="641">
        <v>0.0</v>
      </c>
      <c r="CV77" s="641">
        <f t="shared" si="19"/>
        <v>0</v>
      </c>
      <c r="CW77" s="640">
        <f t="shared" si="20"/>
        <v>0</v>
      </c>
      <c r="CX77" s="641">
        <v>0.0</v>
      </c>
      <c r="CY77" s="641">
        <f t="shared" si="21"/>
        <v>0</v>
      </c>
      <c r="CZ77" s="640">
        <f t="shared" si="22"/>
        <v>0</v>
      </c>
      <c r="DA77" s="641">
        <v>0.0</v>
      </c>
      <c r="DB77" s="641">
        <f t="shared" si="23"/>
        <v>0</v>
      </c>
      <c r="DC77" s="640">
        <f t="shared" si="24"/>
        <v>0</v>
      </c>
      <c r="DD77" s="641">
        <v>0.0</v>
      </c>
      <c r="DE77" s="640">
        <f t="shared" si="25"/>
        <v>0</v>
      </c>
      <c r="DF77" s="640">
        <f t="shared" si="26"/>
        <v>0</v>
      </c>
    </row>
    <row r="78" hidden="1">
      <c r="A78" s="650">
        <v>6710347.0</v>
      </c>
      <c r="B78" s="643" t="s">
        <v>24874</v>
      </c>
      <c r="C78" s="644" t="s">
        <v>212</v>
      </c>
      <c r="D78" s="645">
        <v>45753.97335648148</v>
      </c>
      <c r="E78" s="645">
        <v>45753.97675925926</v>
      </c>
      <c r="F78" s="645">
        <v>45753.97782407407</v>
      </c>
      <c r="G78" s="644"/>
      <c r="H78" s="644" t="s">
        <v>1675</v>
      </c>
      <c r="I78" s="644" t="s">
        <v>24875</v>
      </c>
      <c r="J78" s="644">
        <v>60.0</v>
      </c>
      <c r="K78" s="647">
        <v>1782000.0</v>
      </c>
      <c r="L78" s="644" t="s">
        <v>24437</v>
      </c>
      <c r="M78" s="648" t="s">
        <v>24876</v>
      </c>
      <c r="N78" s="644" t="s">
        <v>23389</v>
      </c>
      <c r="O78" s="644" t="s">
        <v>24877</v>
      </c>
      <c r="P78" s="644" t="s">
        <v>24878</v>
      </c>
      <c r="Q78" s="644" t="s">
        <v>24879</v>
      </c>
      <c r="R78" s="194"/>
      <c r="S78" s="654">
        <v>45775.0</v>
      </c>
      <c r="T78" s="655" t="s">
        <v>16</v>
      </c>
      <c r="U78" s="656">
        <v>181944.0</v>
      </c>
      <c r="V78" s="194"/>
      <c r="W78" s="637"/>
      <c r="X78" s="194"/>
      <c r="Y78" s="194"/>
      <c r="Z78" s="194"/>
      <c r="AA78" s="194"/>
      <c r="AB78" s="194"/>
      <c r="AC78" s="194"/>
      <c r="AD78" s="194"/>
      <c r="AE78" s="194"/>
      <c r="AF78" s="194"/>
      <c r="AG78" s="194"/>
      <c r="AH78" s="194"/>
      <c r="AI78" s="194"/>
      <c r="AJ78" s="194"/>
      <c r="AK78" s="194"/>
      <c r="AL78" s="194"/>
      <c r="AM78" s="194"/>
      <c r="AN78" s="194"/>
      <c r="AO78" s="194"/>
      <c r="AP78" s="194"/>
      <c r="AQ78" s="194"/>
      <c r="AR78" s="194"/>
      <c r="AS78" s="194"/>
      <c r="AT78" s="194"/>
      <c r="AU78" s="194"/>
      <c r="AV78" s="194"/>
      <c r="AW78" s="194"/>
      <c r="AX78" s="194"/>
      <c r="AY78" s="194"/>
      <c r="AZ78" s="194"/>
      <c r="BA78" s="194"/>
      <c r="BB78" s="194"/>
      <c r="BC78" s="194"/>
      <c r="BD78" s="194"/>
      <c r="BE78" s="194"/>
      <c r="BF78" s="194"/>
      <c r="BG78" s="194"/>
      <c r="BH78" s="194"/>
      <c r="BI78" s="194"/>
      <c r="BJ78" s="194"/>
      <c r="BK78" s="194"/>
      <c r="BL78" s="638">
        <f t="shared" si="1"/>
        <v>181944</v>
      </c>
      <c r="BM78" s="194"/>
      <c r="BN78" s="194"/>
      <c r="BO78" s="194"/>
      <c r="BP78" s="194"/>
      <c r="BQ78" s="194"/>
      <c r="BR78" s="639" t="s">
        <v>16</v>
      </c>
      <c r="BS78" s="194"/>
      <c r="BT78" s="647">
        <v>1782000.0</v>
      </c>
      <c r="BU78" s="194"/>
      <c r="BV78" s="640">
        <f t="shared" si="2"/>
        <v>1782000</v>
      </c>
      <c r="BW78" s="641">
        <v>0.0</v>
      </c>
      <c r="BX78" s="641">
        <f t="shared" si="3"/>
        <v>148500</v>
      </c>
      <c r="BY78" s="640">
        <f t="shared" si="4"/>
        <v>1633500</v>
      </c>
      <c r="BZ78" s="641">
        <v>0.0</v>
      </c>
      <c r="CA78" s="641">
        <f t="shared" si="5"/>
        <v>148500</v>
      </c>
      <c r="CB78" s="640">
        <f t="shared" si="6"/>
        <v>1485000</v>
      </c>
      <c r="CC78" s="641">
        <v>0.0</v>
      </c>
      <c r="CD78" s="641">
        <f t="shared" si="7"/>
        <v>148500</v>
      </c>
      <c r="CE78" s="640">
        <f t="shared" si="8"/>
        <v>1336500</v>
      </c>
      <c r="CF78" s="641">
        <v>0.0</v>
      </c>
      <c r="CG78" s="641">
        <f t="shared" si="9"/>
        <v>148500</v>
      </c>
      <c r="CH78" s="640">
        <f t="shared" si="10"/>
        <v>1188000</v>
      </c>
      <c r="CI78" s="641">
        <v>0.0</v>
      </c>
      <c r="CJ78" s="641">
        <f t="shared" si="11"/>
        <v>148500</v>
      </c>
      <c r="CK78" s="640">
        <f t="shared" si="12"/>
        <v>1039500</v>
      </c>
      <c r="CL78" s="641">
        <v>0.0</v>
      </c>
      <c r="CM78" s="641">
        <f t="shared" si="13"/>
        <v>148500</v>
      </c>
      <c r="CN78" s="640">
        <f t="shared" si="14"/>
        <v>891000</v>
      </c>
      <c r="CO78" s="641">
        <v>0.0</v>
      </c>
      <c r="CP78" s="641">
        <f t="shared" si="15"/>
        <v>148500</v>
      </c>
      <c r="CQ78" s="640">
        <f t="shared" si="16"/>
        <v>742500</v>
      </c>
      <c r="CR78" s="641">
        <v>0.0</v>
      </c>
      <c r="CS78" s="641">
        <f t="shared" si="17"/>
        <v>148500</v>
      </c>
      <c r="CT78" s="640">
        <f t="shared" si="18"/>
        <v>594000</v>
      </c>
      <c r="CU78" s="641">
        <v>0.0</v>
      </c>
      <c r="CV78" s="641">
        <f t="shared" si="19"/>
        <v>148500</v>
      </c>
      <c r="CW78" s="640">
        <f t="shared" si="20"/>
        <v>445500</v>
      </c>
      <c r="CX78" s="641">
        <v>0.0</v>
      </c>
      <c r="CY78" s="641">
        <f t="shared" si="21"/>
        <v>148500</v>
      </c>
      <c r="CZ78" s="640">
        <f t="shared" si="22"/>
        <v>297000</v>
      </c>
      <c r="DA78" s="641">
        <v>0.0</v>
      </c>
      <c r="DB78" s="641">
        <f t="shared" si="23"/>
        <v>148500</v>
      </c>
      <c r="DC78" s="640">
        <f t="shared" si="24"/>
        <v>148500</v>
      </c>
      <c r="DD78" s="641">
        <v>0.0</v>
      </c>
      <c r="DE78" s="640">
        <f t="shared" si="25"/>
        <v>148500</v>
      </c>
      <c r="DF78" s="640">
        <f t="shared" si="26"/>
        <v>0</v>
      </c>
    </row>
    <row r="79" hidden="1">
      <c r="A79" s="650">
        <v>6710361.0</v>
      </c>
      <c r="B79" s="643" t="s">
        <v>24880</v>
      </c>
      <c r="C79" s="644" t="s">
        <v>212</v>
      </c>
      <c r="D79" s="645">
        <v>45753.990381944444</v>
      </c>
      <c r="E79" s="645">
        <v>45753.99122685185</v>
      </c>
      <c r="F79" s="645">
        <v>45753.992314814815</v>
      </c>
      <c r="G79" s="644"/>
      <c r="H79" s="644" t="s">
        <v>24483</v>
      </c>
      <c r="I79" s="644" t="s">
        <v>2282</v>
      </c>
      <c r="J79" s="644"/>
      <c r="K79" s="647">
        <v>798000.0</v>
      </c>
      <c r="L79" s="644" t="s">
        <v>24429</v>
      </c>
      <c r="M79" s="648" t="s">
        <v>24881</v>
      </c>
      <c r="N79" s="644" t="s">
        <v>24882</v>
      </c>
      <c r="O79" s="644" t="s">
        <v>2281</v>
      </c>
      <c r="P79" s="644" t="s">
        <v>24883</v>
      </c>
      <c r="Q79" s="644" t="s">
        <v>24884</v>
      </c>
      <c r="R79" s="194"/>
      <c r="S79" s="193">
        <v>45754.0</v>
      </c>
      <c r="T79" s="639" t="s">
        <v>24442</v>
      </c>
      <c r="U79" s="641">
        <v>798000.0</v>
      </c>
      <c r="V79" s="641">
        <v>762091.0</v>
      </c>
      <c r="W79" s="637"/>
      <c r="X79" s="194"/>
      <c r="Y79" s="194"/>
      <c r="Z79" s="194"/>
      <c r="AA79" s="194"/>
      <c r="AB79" s="194"/>
      <c r="AC79" s="194"/>
      <c r="AD79" s="194"/>
      <c r="AE79" s="194"/>
      <c r="AF79" s="194"/>
      <c r="AG79" s="194"/>
      <c r="AH79" s="194"/>
      <c r="AI79" s="194"/>
      <c r="AJ79" s="194"/>
      <c r="AK79" s="194"/>
      <c r="AL79" s="194"/>
      <c r="AM79" s="194"/>
      <c r="AN79" s="194"/>
      <c r="AO79" s="194"/>
      <c r="AP79" s="194"/>
      <c r="AQ79" s="194"/>
      <c r="AR79" s="194"/>
      <c r="AS79" s="194"/>
      <c r="AT79" s="194"/>
      <c r="AU79" s="194"/>
      <c r="AV79" s="194"/>
      <c r="AW79" s="194"/>
      <c r="AX79" s="194"/>
      <c r="AY79" s="194"/>
      <c r="AZ79" s="194"/>
      <c r="BA79" s="194"/>
      <c r="BB79" s="194"/>
      <c r="BC79" s="194"/>
      <c r="BD79" s="194"/>
      <c r="BE79" s="194"/>
      <c r="BF79" s="194"/>
      <c r="BG79" s="194"/>
      <c r="BH79" s="194"/>
      <c r="BI79" s="194"/>
      <c r="BJ79" s="194"/>
      <c r="BK79" s="194"/>
      <c r="BL79" s="638">
        <f t="shared" si="1"/>
        <v>798000</v>
      </c>
      <c r="BM79" s="194"/>
      <c r="BN79" s="194"/>
      <c r="BO79" s="194"/>
      <c r="BP79" s="194"/>
      <c r="BQ79" s="639" t="s">
        <v>24390</v>
      </c>
      <c r="BR79" s="194"/>
      <c r="BS79" s="194"/>
      <c r="BT79" s="647">
        <v>798000.0</v>
      </c>
      <c r="BU79" s="194"/>
      <c r="BV79" s="640">
        <f t="shared" si="2"/>
        <v>798000</v>
      </c>
      <c r="BW79" s="640">
        <f t="shared" ref="BW79:BW81" si="33">BV79</f>
        <v>798000</v>
      </c>
      <c r="BX79" s="641">
        <f t="shared" si="3"/>
        <v>0</v>
      </c>
      <c r="BY79" s="640">
        <f t="shared" si="4"/>
        <v>0</v>
      </c>
      <c r="BZ79" s="641">
        <v>0.0</v>
      </c>
      <c r="CA79" s="641">
        <f t="shared" si="5"/>
        <v>0</v>
      </c>
      <c r="CB79" s="640">
        <f t="shared" si="6"/>
        <v>0</v>
      </c>
      <c r="CC79" s="641">
        <v>0.0</v>
      </c>
      <c r="CD79" s="641">
        <f t="shared" si="7"/>
        <v>0</v>
      </c>
      <c r="CE79" s="640">
        <f t="shared" si="8"/>
        <v>0</v>
      </c>
      <c r="CF79" s="641">
        <v>0.0</v>
      </c>
      <c r="CG79" s="641">
        <f t="shared" si="9"/>
        <v>0</v>
      </c>
      <c r="CH79" s="640">
        <f t="shared" si="10"/>
        <v>0</v>
      </c>
      <c r="CI79" s="641">
        <v>0.0</v>
      </c>
      <c r="CJ79" s="641">
        <f t="shared" si="11"/>
        <v>0</v>
      </c>
      <c r="CK79" s="640">
        <f t="shared" si="12"/>
        <v>0</v>
      </c>
      <c r="CL79" s="641">
        <v>0.0</v>
      </c>
      <c r="CM79" s="641">
        <f t="shared" si="13"/>
        <v>0</v>
      </c>
      <c r="CN79" s="640">
        <f t="shared" si="14"/>
        <v>0</v>
      </c>
      <c r="CO79" s="641">
        <v>0.0</v>
      </c>
      <c r="CP79" s="641">
        <f t="shared" si="15"/>
        <v>0</v>
      </c>
      <c r="CQ79" s="640">
        <f t="shared" si="16"/>
        <v>0</v>
      </c>
      <c r="CR79" s="641">
        <v>0.0</v>
      </c>
      <c r="CS79" s="641">
        <f t="shared" si="17"/>
        <v>0</v>
      </c>
      <c r="CT79" s="640">
        <f t="shared" si="18"/>
        <v>0</v>
      </c>
      <c r="CU79" s="641">
        <v>0.0</v>
      </c>
      <c r="CV79" s="641">
        <f t="shared" si="19"/>
        <v>0</v>
      </c>
      <c r="CW79" s="640">
        <f t="shared" si="20"/>
        <v>0</v>
      </c>
      <c r="CX79" s="641">
        <v>0.0</v>
      </c>
      <c r="CY79" s="641">
        <f t="shared" si="21"/>
        <v>0</v>
      </c>
      <c r="CZ79" s="640">
        <f t="shared" si="22"/>
        <v>0</v>
      </c>
      <c r="DA79" s="641">
        <v>0.0</v>
      </c>
      <c r="DB79" s="641">
        <f t="shared" si="23"/>
        <v>0</v>
      </c>
      <c r="DC79" s="640">
        <f t="shared" si="24"/>
        <v>0</v>
      </c>
      <c r="DD79" s="641">
        <v>0.0</v>
      </c>
      <c r="DE79" s="640">
        <f t="shared" si="25"/>
        <v>0</v>
      </c>
      <c r="DF79" s="640">
        <f t="shared" si="26"/>
        <v>0</v>
      </c>
    </row>
    <row r="80" hidden="1">
      <c r="A80" s="650">
        <v>6710362.0</v>
      </c>
      <c r="B80" s="643" t="s">
        <v>24885</v>
      </c>
      <c r="C80" s="644" t="s">
        <v>212</v>
      </c>
      <c r="D80" s="645">
        <v>45753.98878472222</v>
      </c>
      <c r="E80" s="645">
        <v>45753.99056712963</v>
      </c>
      <c r="F80" s="645">
        <v>45753.99175925926</v>
      </c>
      <c r="G80" s="644"/>
      <c r="H80" s="644" t="s">
        <v>430</v>
      </c>
      <c r="I80" s="644" t="s">
        <v>24886</v>
      </c>
      <c r="J80" s="644" t="s">
        <v>21722</v>
      </c>
      <c r="K80" s="647">
        <v>798000.0</v>
      </c>
      <c r="L80" s="644" t="s">
        <v>24429</v>
      </c>
      <c r="M80" s="648" t="s">
        <v>24887</v>
      </c>
      <c r="N80" s="644" t="s">
        <v>24886</v>
      </c>
      <c r="O80" s="644" t="s">
        <v>24888</v>
      </c>
      <c r="P80" s="644" t="s">
        <v>24889</v>
      </c>
      <c r="Q80" s="644" t="s">
        <v>24890</v>
      </c>
      <c r="R80" s="194"/>
      <c r="S80" s="635"/>
      <c r="T80" s="194"/>
      <c r="U80" s="657"/>
      <c r="V80" s="194"/>
      <c r="W80" s="637"/>
      <c r="X80" s="194"/>
      <c r="Y80" s="194"/>
      <c r="Z80" s="194"/>
      <c r="AA80" s="194"/>
      <c r="AB80" s="194"/>
      <c r="AC80" s="194"/>
      <c r="AD80" s="194"/>
      <c r="AE80" s="194"/>
      <c r="AF80" s="194"/>
      <c r="AG80" s="194"/>
      <c r="AH80" s="194"/>
      <c r="AI80" s="194"/>
      <c r="AJ80" s="194"/>
      <c r="AK80" s="194"/>
      <c r="AL80" s="194"/>
      <c r="AM80" s="194"/>
      <c r="AN80" s="194"/>
      <c r="AO80" s="194"/>
      <c r="AP80" s="194"/>
      <c r="AQ80" s="194"/>
      <c r="AR80" s="194"/>
      <c r="AS80" s="194"/>
      <c r="AT80" s="194"/>
      <c r="AU80" s="194"/>
      <c r="AV80" s="194"/>
      <c r="AW80" s="194"/>
      <c r="AX80" s="194"/>
      <c r="AY80" s="194"/>
      <c r="AZ80" s="194"/>
      <c r="BA80" s="194"/>
      <c r="BB80" s="194"/>
      <c r="BC80" s="194"/>
      <c r="BD80" s="194"/>
      <c r="BE80" s="194"/>
      <c r="BF80" s="194"/>
      <c r="BG80" s="194"/>
      <c r="BH80" s="194"/>
      <c r="BI80" s="194"/>
      <c r="BJ80" s="194"/>
      <c r="BK80" s="194"/>
      <c r="BL80" s="638">
        <f t="shared" si="1"/>
        <v>0</v>
      </c>
      <c r="BM80" s="194"/>
      <c r="BN80" s="194"/>
      <c r="BO80" s="639" t="s">
        <v>114</v>
      </c>
      <c r="BQ80" s="194"/>
      <c r="BR80" s="194"/>
      <c r="BS80" s="194"/>
      <c r="BT80" s="647">
        <v>798000.0</v>
      </c>
      <c r="BU80" s="194"/>
      <c r="BV80" s="640">
        <f t="shared" si="2"/>
        <v>798000</v>
      </c>
      <c r="BW80" s="640">
        <f t="shared" si="33"/>
        <v>798000</v>
      </c>
      <c r="BX80" s="641">
        <f t="shared" si="3"/>
        <v>0</v>
      </c>
      <c r="BY80" s="640">
        <f t="shared" si="4"/>
        <v>0</v>
      </c>
      <c r="BZ80" s="641">
        <v>0.0</v>
      </c>
      <c r="CA80" s="641">
        <f t="shared" si="5"/>
        <v>0</v>
      </c>
      <c r="CB80" s="640">
        <f t="shared" si="6"/>
        <v>0</v>
      </c>
      <c r="CC80" s="641">
        <v>0.0</v>
      </c>
      <c r="CD80" s="641">
        <f t="shared" si="7"/>
        <v>0</v>
      </c>
      <c r="CE80" s="640">
        <f t="shared" si="8"/>
        <v>0</v>
      </c>
      <c r="CF80" s="641">
        <v>0.0</v>
      </c>
      <c r="CG80" s="641">
        <f t="shared" si="9"/>
        <v>0</v>
      </c>
      <c r="CH80" s="640">
        <f t="shared" si="10"/>
        <v>0</v>
      </c>
      <c r="CI80" s="641">
        <v>0.0</v>
      </c>
      <c r="CJ80" s="641">
        <f t="shared" si="11"/>
        <v>0</v>
      </c>
      <c r="CK80" s="640">
        <f t="shared" si="12"/>
        <v>0</v>
      </c>
      <c r="CL80" s="641">
        <v>0.0</v>
      </c>
      <c r="CM80" s="641">
        <f t="shared" si="13"/>
        <v>0</v>
      </c>
      <c r="CN80" s="640">
        <f t="shared" si="14"/>
        <v>0</v>
      </c>
      <c r="CO80" s="641">
        <v>0.0</v>
      </c>
      <c r="CP80" s="641">
        <f t="shared" si="15"/>
        <v>0</v>
      </c>
      <c r="CQ80" s="640">
        <f t="shared" si="16"/>
        <v>0</v>
      </c>
      <c r="CR80" s="641">
        <v>0.0</v>
      </c>
      <c r="CS80" s="641">
        <f t="shared" si="17"/>
        <v>0</v>
      </c>
      <c r="CT80" s="640">
        <f t="shared" si="18"/>
        <v>0</v>
      </c>
      <c r="CU80" s="641">
        <v>0.0</v>
      </c>
      <c r="CV80" s="641">
        <f t="shared" si="19"/>
        <v>0</v>
      </c>
      <c r="CW80" s="640">
        <f t="shared" si="20"/>
        <v>0</v>
      </c>
      <c r="CX80" s="641">
        <v>0.0</v>
      </c>
      <c r="CY80" s="641">
        <f t="shared" si="21"/>
        <v>0</v>
      </c>
      <c r="CZ80" s="640">
        <f t="shared" si="22"/>
        <v>0</v>
      </c>
      <c r="DA80" s="641">
        <v>0.0</v>
      </c>
      <c r="DB80" s="641">
        <f t="shared" si="23"/>
        <v>0</v>
      </c>
      <c r="DC80" s="640">
        <f t="shared" si="24"/>
        <v>0</v>
      </c>
      <c r="DD80" s="641">
        <v>0.0</v>
      </c>
      <c r="DE80" s="640">
        <f t="shared" si="25"/>
        <v>0</v>
      </c>
      <c r="DF80" s="640">
        <f t="shared" si="26"/>
        <v>0</v>
      </c>
    </row>
    <row r="81" hidden="1">
      <c r="A81" s="650">
        <v>6710379.0</v>
      </c>
      <c r="B81" s="643" t="s">
        <v>24891</v>
      </c>
      <c r="C81" s="644" t="s">
        <v>212</v>
      </c>
      <c r="D81" s="645">
        <v>45754.02475694445</v>
      </c>
      <c r="E81" s="645">
        <v>45754.0259375</v>
      </c>
      <c r="F81" s="645">
        <v>45754.02618055556</v>
      </c>
      <c r="G81" s="644"/>
      <c r="H81" s="644" t="s">
        <v>985</v>
      </c>
      <c r="I81" s="644" t="s">
        <v>24892</v>
      </c>
      <c r="J81" s="644">
        <v>36.0</v>
      </c>
      <c r="K81" s="647">
        <v>798000.0</v>
      </c>
      <c r="L81" s="644" t="s">
        <v>24429</v>
      </c>
      <c r="M81" s="648" t="s">
        <v>24893</v>
      </c>
      <c r="N81" s="644" t="s">
        <v>24894</v>
      </c>
      <c r="O81" s="644" t="s">
        <v>24895</v>
      </c>
      <c r="P81" s="644" t="s">
        <v>24896</v>
      </c>
      <c r="Q81" s="644" t="s">
        <v>24897</v>
      </c>
      <c r="R81" s="194"/>
      <c r="S81" s="194"/>
      <c r="T81" s="194"/>
      <c r="U81" s="636"/>
      <c r="V81" s="194"/>
      <c r="W81" s="637"/>
      <c r="X81" s="194"/>
      <c r="Y81" s="194"/>
      <c r="Z81" s="194"/>
      <c r="AA81" s="194"/>
      <c r="AB81" s="194"/>
      <c r="AC81" s="194"/>
      <c r="AD81" s="194"/>
      <c r="AE81" s="194"/>
      <c r="AF81" s="194"/>
      <c r="AG81" s="194"/>
      <c r="AH81" s="194"/>
      <c r="AI81" s="194"/>
      <c r="AJ81" s="194"/>
      <c r="AK81" s="194"/>
      <c r="AL81" s="194"/>
      <c r="AM81" s="194"/>
      <c r="AN81" s="194"/>
      <c r="AO81" s="194"/>
      <c r="AP81" s="194"/>
      <c r="AQ81" s="194"/>
      <c r="AR81" s="194"/>
      <c r="AS81" s="194"/>
      <c r="AT81" s="194"/>
      <c r="AU81" s="194"/>
      <c r="AV81" s="194"/>
      <c r="AW81" s="194"/>
      <c r="AX81" s="194"/>
      <c r="AY81" s="194"/>
      <c r="AZ81" s="194"/>
      <c r="BA81" s="194"/>
      <c r="BB81" s="194"/>
      <c r="BC81" s="194"/>
      <c r="BD81" s="194"/>
      <c r="BE81" s="194"/>
      <c r="BF81" s="194"/>
      <c r="BG81" s="194"/>
      <c r="BH81" s="194"/>
      <c r="BI81" s="194"/>
      <c r="BJ81" s="194"/>
      <c r="BK81" s="194"/>
      <c r="BL81" s="638">
        <f t="shared" si="1"/>
        <v>0</v>
      </c>
      <c r="BM81" s="194"/>
      <c r="BN81" s="194"/>
      <c r="BO81" s="639" t="s">
        <v>114</v>
      </c>
      <c r="BP81" s="639" t="s">
        <v>24389</v>
      </c>
      <c r="BQ81" s="194"/>
      <c r="BR81" s="194"/>
      <c r="BS81" s="194"/>
      <c r="BT81" s="647">
        <v>798000.0</v>
      </c>
      <c r="BU81" s="194"/>
      <c r="BV81" s="640">
        <f t="shared" si="2"/>
        <v>798000</v>
      </c>
      <c r="BW81" s="640">
        <f t="shared" si="33"/>
        <v>798000</v>
      </c>
      <c r="BX81" s="641">
        <f t="shared" si="3"/>
        <v>0</v>
      </c>
      <c r="BY81" s="640">
        <f t="shared" si="4"/>
        <v>0</v>
      </c>
      <c r="BZ81" s="641">
        <v>0.0</v>
      </c>
      <c r="CA81" s="641">
        <f t="shared" si="5"/>
        <v>0</v>
      </c>
      <c r="CB81" s="640">
        <f t="shared" si="6"/>
        <v>0</v>
      </c>
      <c r="CC81" s="641">
        <v>0.0</v>
      </c>
      <c r="CD81" s="641">
        <f t="shared" si="7"/>
        <v>0</v>
      </c>
      <c r="CE81" s="640">
        <f t="shared" si="8"/>
        <v>0</v>
      </c>
      <c r="CF81" s="641">
        <v>0.0</v>
      </c>
      <c r="CG81" s="641">
        <f t="shared" si="9"/>
        <v>0</v>
      </c>
      <c r="CH81" s="640">
        <f t="shared" si="10"/>
        <v>0</v>
      </c>
      <c r="CI81" s="641">
        <v>0.0</v>
      </c>
      <c r="CJ81" s="641">
        <f t="shared" si="11"/>
        <v>0</v>
      </c>
      <c r="CK81" s="640">
        <f t="shared" si="12"/>
        <v>0</v>
      </c>
      <c r="CL81" s="641">
        <v>0.0</v>
      </c>
      <c r="CM81" s="641">
        <f t="shared" si="13"/>
        <v>0</v>
      </c>
      <c r="CN81" s="640">
        <f t="shared" si="14"/>
        <v>0</v>
      </c>
      <c r="CO81" s="641">
        <v>0.0</v>
      </c>
      <c r="CP81" s="641">
        <f t="shared" si="15"/>
        <v>0</v>
      </c>
      <c r="CQ81" s="640">
        <f t="shared" si="16"/>
        <v>0</v>
      </c>
      <c r="CR81" s="641">
        <v>0.0</v>
      </c>
      <c r="CS81" s="641">
        <f t="shared" si="17"/>
        <v>0</v>
      </c>
      <c r="CT81" s="640">
        <f t="shared" si="18"/>
        <v>0</v>
      </c>
      <c r="CU81" s="641">
        <v>0.0</v>
      </c>
      <c r="CV81" s="641">
        <f t="shared" si="19"/>
        <v>0</v>
      </c>
      <c r="CW81" s="640">
        <f t="shared" si="20"/>
        <v>0</v>
      </c>
      <c r="CX81" s="641">
        <v>0.0</v>
      </c>
      <c r="CY81" s="641">
        <f t="shared" si="21"/>
        <v>0</v>
      </c>
      <c r="CZ81" s="640">
        <f t="shared" si="22"/>
        <v>0</v>
      </c>
      <c r="DA81" s="641">
        <v>0.0</v>
      </c>
      <c r="DB81" s="641">
        <f t="shared" si="23"/>
        <v>0</v>
      </c>
      <c r="DC81" s="640">
        <f t="shared" si="24"/>
        <v>0</v>
      </c>
      <c r="DD81" s="641">
        <v>0.0</v>
      </c>
      <c r="DE81" s="640">
        <f t="shared" si="25"/>
        <v>0</v>
      </c>
      <c r="DF81" s="640">
        <f t="shared" si="26"/>
        <v>0</v>
      </c>
    </row>
    <row r="82" hidden="1">
      <c r="A82" s="650">
        <v>6710409.0</v>
      </c>
      <c r="B82" s="643" t="s">
        <v>24898</v>
      </c>
      <c r="C82" s="644" t="s">
        <v>212</v>
      </c>
      <c r="D82" s="645">
        <v>45754.04211805556</v>
      </c>
      <c r="E82" s="645">
        <v>45754.043125</v>
      </c>
      <c r="F82" s="645">
        <v>45754.048738425925</v>
      </c>
      <c r="G82" s="644"/>
      <c r="H82" s="644" t="s">
        <v>24499</v>
      </c>
      <c r="I82" s="644" t="s">
        <v>24899</v>
      </c>
      <c r="J82" s="644"/>
      <c r="K82" s="647">
        <v>798000.0</v>
      </c>
      <c r="L82" s="644" t="s">
        <v>24429</v>
      </c>
      <c r="M82" s="648" t="s">
        <v>24900</v>
      </c>
      <c r="N82" s="644" t="s">
        <v>23952</v>
      </c>
      <c r="O82" s="644" t="s">
        <v>24901</v>
      </c>
      <c r="P82" s="644" t="s">
        <v>24902</v>
      </c>
      <c r="Q82" s="644" t="s">
        <v>24903</v>
      </c>
      <c r="R82" s="194"/>
      <c r="S82" s="193">
        <v>45757.0</v>
      </c>
      <c r="T82" s="639" t="s">
        <v>24518</v>
      </c>
      <c r="U82" s="641">
        <v>198000.0</v>
      </c>
      <c r="V82" s="641">
        <v>198000.0</v>
      </c>
      <c r="W82" s="637"/>
      <c r="X82" s="193">
        <v>45757.0</v>
      </c>
      <c r="Y82" s="639" t="s">
        <v>24442</v>
      </c>
      <c r="Z82" s="641">
        <v>600000.0</v>
      </c>
      <c r="AA82" s="641">
        <v>573001.0</v>
      </c>
      <c r="AB82" s="194"/>
      <c r="AC82" s="194"/>
      <c r="AD82" s="194"/>
      <c r="AE82" s="194"/>
      <c r="AF82" s="194"/>
      <c r="AG82" s="194"/>
      <c r="AH82" s="194"/>
      <c r="AI82" s="194"/>
      <c r="AJ82" s="194"/>
      <c r="AK82" s="194"/>
      <c r="AL82" s="194"/>
      <c r="AM82" s="194"/>
      <c r="AN82" s="194"/>
      <c r="AO82" s="194"/>
      <c r="AP82" s="194"/>
      <c r="AQ82" s="194"/>
      <c r="AR82" s="194"/>
      <c r="AS82" s="194"/>
      <c r="AT82" s="194"/>
      <c r="AU82" s="194"/>
      <c r="AV82" s="194"/>
      <c r="AW82" s="194"/>
      <c r="AX82" s="194"/>
      <c r="AY82" s="194"/>
      <c r="AZ82" s="194"/>
      <c r="BA82" s="194"/>
      <c r="BB82" s="194"/>
      <c r="BC82" s="194"/>
      <c r="BD82" s="194"/>
      <c r="BE82" s="194"/>
      <c r="BF82" s="194"/>
      <c r="BG82" s="194"/>
      <c r="BH82" s="194"/>
      <c r="BI82" s="194"/>
      <c r="BJ82" s="194"/>
      <c r="BK82" s="194"/>
      <c r="BL82" s="638">
        <f t="shared" si="1"/>
        <v>798000</v>
      </c>
      <c r="BM82" s="194"/>
      <c r="BN82" s="194"/>
      <c r="BO82" s="194"/>
      <c r="BP82" s="194"/>
      <c r="BQ82" s="194"/>
      <c r="BR82" s="194"/>
      <c r="BS82" s="194"/>
      <c r="BT82" s="647">
        <v>798000.0</v>
      </c>
      <c r="BU82" s="194"/>
      <c r="BV82" s="640">
        <f t="shared" si="2"/>
        <v>798000</v>
      </c>
      <c r="BW82" s="641">
        <v>0.0</v>
      </c>
      <c r="BX82" s="641">
        <f t="shared" si="3"/>
        <v>66500</v>
      </c>
      <c r="BY82" s="640">
        <f t="shared" si="4"/>
        <v>731500</v>
      </c>
      <c r="BZ82" s="641">
        <v>0.0</v>
      </c>
      <c r="CA82" s="641">
        <f t="shared" si="5"/>
        <v>66500</v>
      </c>
      <c r="CB82" s="640">
        <f t="shared" si="6"/>
        <v>665000</v>
      </c>
      <c r="CC82" s="641">
        <v>0.0</v>
      </c>
      <c r="CD82" s="641">
        <f t="shared" si="7"/>
        <v>66500</v>
      </c>
      <c r="CE82" s="640">
        <f t="shared" si="8"/>
        <v>598500</v>
      </c>
      <c r="CF82" s="641">
        <v>0.0</v>
      </c>
      <c r="CG82" s="641">
        <f t="shared" si="9"/>
        <v>66500</v>
      </c>
      <c r="CH82" s="640">
        <f t="shared" si="10"/>
        <v>532000</v>
      </c>
      <c r="CI82" s="641">
        <v>0.0</v>
      </c>
      <c r="CJ82" s="641">
        <f t="shared" si="11"/>
        <v>66500</v>
      </c>
      <c r="CK82" s="640">
        <f t="shared" si="12"/>
        <v>465500</v>
      </c>
      <c r="CL82" s="641">
        <v>0.0</v>
      </c>
      <c r="CM82" s="641">
        <f t="shared" si="13"/>
        <v>66500</v>
      </c>
      <c r="CN82" s="640">
        <f t="shared" si="14"/>
        <v>399000</v>
      </c>
      <c r="CO82" s="641">
        <v>0.0</v>
      </c>
      <c r="CP82" s="641">
        <f t="shared" si="15"/>
        <v>66500</v>
      </c>
      <c r="CQ82" s="640">
        <f t="shared" si="16"/>
        <v>332500</v>
      </c>
      <c r="CR82" s="641">
        <v>0.0</v>
      </c>
      <c r="CS82" s="641">
        <f t="shared" si="17"/>
        <v>66500</v>
      </c>
      <c r="CT82" s="640">
        <f t="shared" si="18"/>
        <v>266000</v>
      </c>
      <c r="CU82" s="641">
        <v>0.0</v>
      </c>
      <c r="CV82" s="641">
        <f t="shared" si="19"/>
        <v>66500</v>
      </c>
      <c r="CW82" s="640">
        <f t="shared" si="20"/>
        <v>199500</v>
      </c>
      <c r="CX82" s="641">
        <v>0.0</v>
      </c>
      <c r="CY82" s="641">
        <f t="shared" si="21"/>
        <v>66500</v>
      </c>
      <c r="CZ82" s="640">
        <f t="shared" si="22"/>
        <v>133000</v>
      </c>
      <c r="DA82" s="641">
        <v>0.0</v>
      </c>
      <c r="DB82" s="641">
        <f t="shared" si="23"/>
        <v>66500</v>
      </c>
      <c r="DC82" s="640">
        <f t="shared" si="24"/>
        <v>66500</v>
      </c>
      <c r="DD82" s="641">
        <v>0.0</v>
      </c>
      <c r="DE82" s="640">
        <f t="shared" si="25"/>
        <v>66500</v>
      </c>
      <c r="DF82" s="640">
        <f t="shared" si="26"/>
        <v>0</v>
      </c>
    </row>
    <row r="83" hidden="1">
      <c r="A83" s="650">
        <v>6713103.0</v>
      </c>
      <c r="B83" s="643" t="s">
        <v>24904</v>
      </c>
      <c r="C83" s="644" t="s">
        <v>212</v>
      </c>
      <c r="D83" s="645">
        <v>45754.48553240741</v>
      </c>
      <c r="E83" s="645">
        <v>45754.486759259256</v>
      </c>
      <c r="F83" s="645">
        <v>45754.49377314815</v>
      </c>
      <c r="G83" s="644"/>
      <c r="H83" s="644" t="s">
        <v>399</v>
      </c>
      <c r="I83" s="644" t="s">
        <v>24905</v>
      </c>
      <c r="J83" s="644"/>
      <c r="K83" s="647">
        <v>798000.0</v>
      </c>
      <c r="L83" s="644" t="s">
        <v>24429</v>
      </c>
      <c r="M83" s="648" t="s">
        <v>24906</v>
      </c>
      <c r="N83" s="644" t="s">
        <v>24907</v>
      </c>
      <c r="O83" s="644" t="s">
        <v>24908</v>
      </c>
      <c r="P83" s="644" t="s">
        <v>24909</v>
      </c>
      <c r="Q83" s="644" t="s">
        <v>24910</v>
      </c>
      <c r="R83" s="194"/>
      <c r="S83" s="193">
        <v>45754.0</v>
      </c>
      <c r="T83" s="639" t="s">
        <v>24442</v>
      </c>
      <c r="U83" s="641">
        <v>298000.0</v>
      </c>
      <c r="V83" s="641">
        <v>284591.0</v>
      </c>
      <c r="W83" s="637"/>
      <c r="X83" s="193">
        <v>45754.0</v>
      </c>
      <c r="Y83" s="639" t="s">
        <v>24442</v>
      </c>
      <c r="Z83" s="641">
        <v>500000.0</v>
      </c>
      <c r="AA83" s="641">
        <v>477501.0</v>
      </c>
      <c r="AB83" s="194"/>
      <c r="AC83" s="194"/>
      <c r="AD83" s="194"/>
      <c r="AE83" s="194"/>
      <c r="AF83" s="194"/>
      <c r="AG83" s="194"/>
      <c r="AH83" s="194"/>
      <c r="AI83" s="194"/>
      <c r="AJ83" s="194"/>
      <c r="AK83" s="194"/>
      <c r="AL83" s="194"/>
      <c r="AM83" s="194"/>
      <c r="AN83" s="194"/>
      <c r="AO83" s="194"/>
      <c r="AP83" s="194"/>
      <c r="AQ83" s="194"/>
      <c r="AR83" s="194"/>
      <c r="AS83" s="194"/>
      <c r="AT83" s="194"/>
      <c r="AU83" s="194"/>
      <c r="AV83" s="194"/>
      <c r="AW83" s="194"/>
      <c r="AX83" s="194"/>
      <c r="AY83" s="194"/>
      <c r="AZ83" s="194"/>
      <c r="BA83" s="194"/>
      <c r="BB83" s="194"/>
      <c r="BC83" s="194"/>
      <c r="BD83" s="194"/>
      <c r="BE83" s="194"/>
      <c r="BF83" s="194"/>
      <c r="BG83" s="194"/>
      <c r="BH83" s="194"/>
      <c r="BI83" s="194"/>
      <c r="BJ83" s="194"/>
      <c r="BK83" s="194"/>
      <c r="BL83" s="638">
        <f t="shared" si="1"/>
        <v>798000</v>
      </c>
      <c r="BM83" s="194"/>
      <c r="BN83" s="194"/>
      <c r="BO83" s="194"/>
      <c r="BP83" s="194"/>
      <c r="BQ83" s="194"/>
      <c r="BR83" s="194"/>
      <c r="BS83" s="194"/>
      <c r="BT83" s="647">
        <v>798000.0</v>
      </c>
      <c r="BU83" s="194"/>
      <c r="BV83" s="640">
        <f t="shared" si="2"/>
        <v>798000</v>
      </c>
      <c r="BW83" s="641">
        <v>0.0</v>
      </c>
      <c r="BX83" s="641">
        <f t="shared" si="3"/>
        <v>66500</v>
      </c>
      <c r="BY83" s="640">
        <f t="shared" si="4"/>
        <v>731500</v>
      </c>
      <c r="BZ83" s="641">
        <v>0.0</v>
      </c>
      <c r="CA83" s="641">
        <f t="shared" si="5"/>
        <v>66500</v>
      </c>
      <c r="CB83" s="640">
        <f t="shared" si="6"/>
        <v>665000</v>
      </c>
      <c r="CC83" s="641">
        <v>0.0</v>
      </c>
      <c r="CD83" s="641">
        <f t="shared" si="7"/>
        <v>66500</v>
      </c>
      <c r="CE83" s="640">
        <f t="shared" si="8"/>
        <v>598500</v>
      </c>
      <c r="CF83" s="641">
        <v>0.0</v>
      </c>
      <c r="CG83" s="641">
        <f t="shared" si="9"/>
        <v>66500</v>
      </c>
      <c r="CH83" s="640">
        <f t="shared" si="10"/>
        <v>532000</v>
      </c>
      <c r="CI83" s="641">
        <v>0.0</v>
      </c>
      <c r="CJ83" s="641">
        <f t="shared" si="11"/>
        <v>66500</v>
      </c>
      <c r="CK83" s="640">
        <f t="shared" si="12"/>
        <v>465500</v>
      </c>
      <c r="CL83" s="641">
        <v>0.0</v>
      </c>
      <c r="CM83" s="641">
        <f t="shared" si="13"/>
        <v>66500</v>
      </c>
      <c r="CN83" s="640">
        <f t="shared" si="14"/>
        <v>399000</v>
      </c>
      <c r="CO83" s="641">
        <v>0.0</v>
      </c>
      <c r="CP83" s="641">
        <f t="shared" si="15"/>
        <v>66500</v>
      </c>
      <c r="CQ83" s="640">
        <f t="shared" si="16"/>
        <v>332500</v>
      </c>
      <c r="CR83" s="641">
        <v>0.0</v>
      </c>
      <c r="CS83" s="641">
        <f t="shared" si="17"/>
        <v>66500</v>
      </c>
      <c r="CT83" s="640">
        <f t="shared" si="18"/>
        <v>266000</v>
      </c>
      <c r="CU83" s="641">
        <v>0.0</v>
      </c>
      <c r="CV83" s="641">
        <f t="shared" si="19"/>
        <v>66500</v>
      </c>
      <c r="CW83" s="640">
        <f t="shared" si="20"/>
        <v>199500</v>
      </c>
      <c r="CX83" s="641">
        <v>0.0</v>
      </c>
      <c r="CY83" s="641">
        <f t="shared" si="21"/>
        <v>66500</v>
      </c>
      <c r="CZ83" s="640">
        <f t="shared" si="22"/>
        <v>133000</v>
      </c>
      <c r="DA83" s="641">
        <v>0.0</v>
      </c>
      <c r="DB83" s="641">
        <f t="shared" si="23"/>
        <v>66500</v>
      </c>
      <c r="DC83" s="640">
        <f t="shared" si="24"/>
        <v>66500</v>
      </c>
      <c r="DD83" s="641">
        <v>0.0</v>
      </c>
      <c r="DE83" s="640">
        <f t="shared" si="25"/>
        <v>66500</v>
      </c>
      <c r="DF83" s="640">
        <f t="shared" si="26"/>
        <v>0</v>
      </c>
    </row>
    <row r="84" hidden="1">
      <c r="A84" s="650">
        <v>6716110.0</v>
      </c>
      <c r="B84" s="643" t="s">
        <v>24911</v>
      </c>
      <c r="C84" s="644" t="s">
        <v>212</v>
      </c>
      <c r="D84" s="645">
        <v>45754.62483796296</v>
      </c>
      <c r="E84" s="645">
        <v>45754.625601851854</v>
      </c>
      <c r="F84" s="645">
        <v>45754.62616898148</v>
      </c>
      <c r="G84" s="644"/>
      <c r="H84" s="644" t="s">
        <v>351</v>
      </c>
      <c r="I84" s="644" t="s">
        <v>24912</v>
      </c>
      <c r="J84" s="644">
        <v>36.0</v>
      </c>
      <c r="K84" s="647">
        <v>798000.0</v>
      </c>
      <c r="L84" s="644" t="s">
        <v>24429</v>
      </c>
      <c r="M84" s="648" t="s">
        <v>24913</v>
      </c>
      <c r="N84" s="644" t="s">
        <v>24914</v>
      </c>
      <c r="O84" s="644" t="s">
        <v>24914</v>
      </c>
      <c r="P84" s="644" t="s">
        <v>24915</v>
      </c>
      <c r="Q84" s="644" t="s">
        <v>24916</v>
      </c>
      <c r="R84" s="194"/>
      <c r="S84" s="194"/>
      <c r="T84" s="194"/>
      <c r="U84" s="636"/>
      <c r="V84" s="194"/>
      <c r="W84" s="637"/>
      <c r="X84" s="194"/>
      <c r="Y84" s="194"/>
      <c r="Z84" s="194"/>
      <c r="AA84" s="194"/>
      <c r="AB84" s="194"/>
      <c r="AC84" s="194"/>
      <c r="AD84" s="194"/>
      <c r="AE84" s="194"/>
      <c r="AF84" s="194"/>
      <c r="AG84" s="194"/>
      <c r="AH84" s="194"/>
      <c r="AI84" s="194"/>
      <c r="AJ84" s="194"/>
      <c r="AK84" s="194"/>
      <c r="AL84" s="194"/>
      <c r="AM84" s="194"/>
      <c r="AN84" s="194"/>
      <c r="AO84" s="194"/>
      <c r="AP84" s="194"/>
      <c r="AQ84" s="194"/>
      <c r="AR84" s="194"/>
      <c r="AS84" s="194"/>
      <c r="AT84" s="194"/>
      <c r="AU84" s="194"/>
      <c r="AV84" s="194"/>
      <c r="AW84" s="194"/>
      <c r="AX84" s="194"/>
      <c r="AY84" s="194"/>
      <c r="AZ84" s="194"/>
      <c r="BA84" s="194"/>
      <c r="BB84" s="194"/>
      <c r="BC84" s="194"/>
      <c r="BD84" s="194"/>
      <c r="BE84" s="194"/>
      <c r="BF84" s="194"/>
      <c r="BG84" s="194"/>
      <c r="BH84" s="194"/>
      <c r="BI84" s="194"/>
      <c r="BJ84" s="194"/>
      <c r="BK84" s="194"/>
      <c r="BL84" s="638">
        <f t="shared" si="1"/>
        <v>0</v>
      </c>
      <c r="BM84" s="194"/>
      <c r="BN84" s="194"/>
      <c r="BO84" s="194"/>
      <c r="BP84" s="194"/>
      <c r="BQ84" s="194"/>
      <c r="BR84" s="639" t="s">
        <v>16</v>
      </c>
      <c r="BS84" s="194"/>
      <c r="BT84" s="647">
        <v>798000.0</v>
      </c>
      <c r="BU84" s="194"/>
      <c r="BV84" s="640">
        <f t="shared" si="2"/>
        <v>798000</v>
      </c>
      <c r="BW84" s="641">
        <v>0.0</v>
      </c>
      <c r="BX84" s="641">
        <f t="shared" si="3"/>
        <v>66500</v>
      </c>
      <c r="BY84" s="640">
        <f t="shared" si="4"/>
        <v>731500</v>
      </c>
      <c r="BZ84" s="641">
        <v>0.0</v>
      </c>
      <c r="CA84" s="641">
        <f t="shared" si="5"/>
        <v>66500</v>
      </c>
      <c r="CB84" s="640">
        <f t="shared" si="6"/>
        <v>665000</v>
      </c>
      <c r="CC84" s="641">
        <v>0.0</v>
      </c>
      <c r="CD84" s="641">
        <f t="shared" si="7"/>
        <v>66500</v>
      </c>
      <c r="CE84" s="640">
        <f t="shared" si="8"/>
        <v>598500</v>
      </c>
      <c r="CF84" s="641">
        <v>0.0</v>
      </c>
      <c r="CG84" s="641">
        <f t="shared" si="9"/>
        <v>66500</v>
      </c>
      <c r="CH84" s="640">
        <f t="shared" si="10"/>
        <v>532000</v>
      </c>
      <c r="CI84" s="641">
        <v>0.0</v>
      </c>
      <c r="CJ84" s="641">
        <f t="shared" si="11"/>
        <v>66500</v>
      </c>
      <c r="CK84" s="640">
        <f t="shared" si="12"/>
        <v>465500</v>
      </c>
      <c r="CL84" s="641">
        <v>0.0</v>
      </c>
      <c r="CM84" s="641">
        <f t="shared" si="13"/>
        <v>66500</v>
      </c>
      <c r="CN84" s="640">
        <f t="shared" si="14"/>
        <v>399000</v>
      </c>
      <c r="CO84" s="641">
        <v>0.0</v>
      </c>
      <c r="CP84" s="641">
        <f t="shared" si="15"/>
        <v>66500</v>
      </c>
      <c r="CQ84" s="640">
        <f t="shared" si="16"/>
        <v>332500</v>
      </c>
      <c r="CR84" s="641">
        <v>0.0</v>
      </c>
      <c r="CS84" s="641">
        <f t="shared" si="17"/>
        <v>66500</v>
      </c>
      <c r="CT84" s="640">
        <f t="shared" si="18"/>
        <v>266000</v>
      </c>
      <c r="CU84" s="641">
        <v>0.0</v>
      </c>
      <c r="CV84" s="641">
        <f t="shared" si="19"/>
        <v>66500</v>
      </c>
      <c r="CW84" s="640">
        <f t="shared" si="20"/>
        <v>199500</v>
      </c>
      <c r="CX84" s="641">
        <v>0.0</v>
      </c>
      <c r="CY84" s="641">
        <f t="shared" si="21"/>
        <v>66500</v>
      </c>
      <c r="CZ84" s="640">
        <f t="shared" si="22"/>
        <v>133000</v>
      </c>
      <c r="DA84" s="641">
        <v>0.0</v>
      </c>
      <c r="DB84" s="641">
        <f t="shared" si="23"/>
        <v>66500</v>
      </c>
      <c r="DC84" s="640">
        <f t="shared" si="24"/>
        <v>66500</v>
      </c>
      <c r="DD84" s="641">
        <v>0.0</v>
      </c>
      <c r="DE84" s="640">
        <f t="shared" si="25"/>
        <v>66500</v>
      </c>
      <c r="DF84" s="640">
        <f t="shared" si="26"/>
        <v>0</v>
      </c>
    </row>
    <row r="85">
      <c r="A85" s="650">
        <v>6716155.0</v>
      </c>
      <c r="B85" s="643" t="s">
        <v>22564</v>
      </c>
      <c r="C85" s="644" t="s">
        <v>212</v>
      </c>
      <c r="D85" s="645">
        <v>45754.65357638889</v>
      </c>
      <c r="E85" s="645">
        <v>45754.657534722224</v>
      </c>
      <c r="F85" s="645">
        <v>45754.66905092593</v>
      </c>
      <c r="G85" s="644"/>
      <c r="H85" s="644" t="s">
        <v>21928</v>
      </c>
      <c r="I85" s="644" t="s">
        <v>95</v>
      </c>
      <c r="J85" s="644">
        <v>36.0</v>
      </c>
      <c r="K85" s="647">
        <v>798000.0</v>
      </c>
      <c r="L85" s="644" t="s">
        <v>21688</v>
      </c>
      <c r="M85" s="648" t="s">
        <v>24917</v>
      </c>
      <c r="N85" s="644" t="s">
        <v>22562</v>
      </c>
      <c r="O85" s="644" t="s">
        <v>94</v>
      </c>
      <c r="P85" s="644" t="s">
        <v>22563</v>
      </c>
      <c r="Q85" s="644" t="s">
        <v>22560</v>
      </c>
      <c r="R85" s="194"/>
      <c r="S85" s="193">
        <v>45753.0</v>
      </c>
      <c r="T85" s="639" t="s">
        <v>24442</v>
      </c>
      <c r="U85" s="641">
        <v>-50000.0</v>
      </c>
      <c r="V85" s="641">
        <v>-47751.0</v>
      </c>
      <c r="W85" s="637"/>
      <c r="X85" s="193">
        <v>45764.0</v>
      </c>
      <c r="Y85" s="639" t="s">
        <v>24442</v>
      </c>
      <c r="Z85" s="641">
        <v>-50000.0</v>
      </c>
      <c r="AA85" s="641">
        <v>-47751.0</v>
      </c>
      <c r="AB85" s="194"/>
      <c r="AC85" s="194"/>
      <c r="AD85" s="194"/>
      <c r="AE85" s="194"/>
      <c r="AF85" s="194"/>
      <c r="AG85" s="194"/>
      <c r="AH85" s="194"/>
      <c r="AI85" s="194"/>
      <c r="AJ85" s="194"/>
      <c r="AK85" s="194"/>
      <c r="AL85" s="194"/>
      <c r="AM85" s="194"/>
      <c r="AN85" s="194"/>
      <c r="AO85" s="194"/>
      <c r="AP85" s="194"/>
      <c r="AQ85" s="194"/>
      <c r="AR85" s="194"/>
      <c r="AS85" s="194"/>
      <c r="AT85" s="194"/>
      <c r="AU85" s="194"/>
      <c r="AV85" s="194"/>
      <c r="AW85" s="194"/>
      <c r="AX85" s="194"/>
      <c r="AY85" s="194"/>
      <c r="AZ85" s="194"/>
      <c r="BA85" s="194"/>
      <c r="BB85" s="194"/>
      <c r="BC85" s="194"/>
      <c r="BD85" s="194"/>
      <c r="BE85" s="194"/>
      <c r="BF85" s="194"/>
      <c r="BG85" s="194"/>
      <c r="BH85" s="194"/>
      <c r="BI85" s="194"/>
      <c r="BJ85" s="194"/>
      <c r="BK85" s="194"/>
      <c r="BL85" s="638">
        <f t="shared" si="1"/>
        <v>-100000</v>
      </c>
      <c r="BM85" s="194"/>
      <c r="BN85" s="639" t="s">
        <v>82</v>
      </c>
      <c r="BP85" s="194"/>
      <c r="BQ85" s="194"/>
      <c r="BR85" s="194"/>
      <c r="BS85" s="194"/>
      <c r="BT85" s="647">
        <v>798000.0</v>
      </c>
      <c r="BU85" s="194"/>
      <c r="BV85" s="640">
        <f t="shared" si="2"/>
        <v>798000</v>
      </c>
      <c r="BW85" s="640">
        <f t="shared" ref="BW85:BW86" si="34">BV85</f>
        <v>798000</v>
      </c>
      <c r="BX85" s="641">
        <f t="shared" si="3"/>
        <v>0</v>
      </c>
      <c r="BY85" s="640">
        <f t="shared" si="4"/>
        <v>0</v>
      </c>
      <c r="BZ85" s="641">
        <v>0.0</v>
      </c>
      <c r="CA85" s="641">
        <f t="shared" si="5"/>
        <v>0</v>
      </c>
      <c r="CB85" s="640">
        <f t="shared" si="6"/>
        <v>0</v>
      </c>
      <c r="CC85" s="641">
        <v>0.0</v>
      </c>
      <c r="CD85" s="641">
        <f t="shared" si="7"/>
        <v>0</v>
      </c>
      <c r="CE85" s="640">
        <f t="shared" si="8"/>
        <v>0</v>
      </c>
      <c r="CF85" s="641">
        <v>0.0</v>
      </c>
      <c r="CG85" s="641">
        <f t="shared" si="9"/>
        <v>0</v>
      </c>
      <c r="CH85" s="640">
        <f t="shared" si="10"/>
        <v>0</v>
      </c>
      <c r="CI85" s="641">
        <v>0.0</v>
      </c>
      <c r="CJ85" s="641">
        <f t="shared" si="11"/>
        <v>0</v>
      </c>
      <c r="CK85" s="640">
        <f t="shared" si="12"/>
        <v>0</v>
      </c>
      <c r="CL85" s="641">
        <v>0.0</v>
      </c>
      <c r="CM85" s="641">
        <f t="shared" si="13"/>
        <v>0</v>
      </c>
      <c r="CN85" s="640">
        <f t="shared" si="14"/>
        <v>0</v>
      </c>
      <c r="CO85" s="641">
        <v>0.0</v>
      </c>
      <c r="CP85" s="641">
        <f t="shared" si="15"/>
        <v>0</v>
      </c>
      <c r="CQ85" s="640">
        <f t="shared" si="16"/>
        <v>0</v>
      </c>
      <c r="CR85" s="641">
        <v>0.0</v>
      </c>
      <c r="CS85" s="641">
        <f t="shared" si="17"/>
        <v>0</v>
      </c>
      <c r="CT85" s="640">
        <f t="shared" si="18"/>
        <v>0</v>
      </c>
      <c r="CU85" s="641">
        <v>0.0</v>
      </c>
      <c r="CV85" s="641">
        <f t="shared" si="19"/>
        <v>0</v>
      </c>
      <c r="CW85" s="640">
        <f t="shared" si="20"/>
        <v>0</v>
      </c>
      <c r="CX85" s="641">
        <v>0.0</v>
      </c>
      <c r="CY85" s="641">
        <f t="shared" si="21"/>
        <v>0</v>
      </c>
      <c r="CZ85" s="640">
        <f t="shared" si="22"/>
        <v>0</v>
      </c>
      <c r="DA85" s="641">
        <v>0.0</v>
      </c>
      <c r="DB85" s="641">
        <f t="shared" si="23"/>
        <v>0</v>
      </c>
      <c r="DC85" s="640">
        <f t="shared" si="24"/>
        <v>0</v>
      </c>
      <c r="DD85" s="641">
        <v>0.0</v>
      </c>
      <c r="DE85" s="640">
        <f t="shared" si="25"/>
        <v>0</v>
      </c>
      <c r="DF85" s="640">
        <f t="shared" si="26"/>
        <v>0</v>
      </c>
    </row>
    <row r="86" hidden="1">
      <c r="A86" s="650">
        <v>6717296.0</v>
      </c>
      <c r="B86" s="643" t="s">
        <v>24918</v>
      </c>
      <c r="C86" s="644" t="s">
        <v>212</v>
      </c>
      <c r="D86" s="645">
        <v>45754.69049768519</v>
      </c>
      <c r="E86" s="645">
        <v>45754.69633101852</v>
      </c>
      <c r="F86" s="645">
        <v>45754.69818287037</v>
      </c>
      <c r="G86" s="644"/>
      <c r="H86" s="644" t="s">
        <v>24919</v>
      </c>
      <c r="I86" s="644" t="s">
        <v>24067</v>
      </c>
      <c r="J86" s="644">
        <v>42.0</v>
      </c>
      <c r="K86" s="647">
        <v>1980000.0</v>
      </c>
      <c r="L86" s="644" t="s">
        <v>24437</v>
      </c>
      <c r="M86" s="648" t="s">
        <v>24920</v>
      </c>
      <c r="N86" s="644" t="s">
        <v>23161</v>
      </c>
      <c r="O86" s="644" t="s">
        <v>24921</v>
      </c>
      <c r="P86" s="644" t="s">
        <v>24922</v>
      </c>
      <c r="Q86" s="644" t="s">
        <v>24923</v>
      </c>
      <c r="R86" s="194"/>
      <c r="S86" s="193">
        <v>45754.0</v>
      </c>
      <c r="T86" s="639" t="s">
        <v>24442</v>
      </c>
      <c r="U86" s="641">
        <v>600000.0</v>
      </c>
      <c r="V86" s="641">
        <v>573001.0</v>
      </c>
      <c r="W86" s="637"/>
      <c r="X86" s="193">
        <v>45766.0</v>
      </c>
      <c r="Y86" s="639" t="s">
        <v>24442</v>
      </c>
      <c r="Z86" s="641">
        <v>-600000.0</v>
      </c>
      <c r="AA86" s="641">
        <v>-573001.0</v>
      </c>
      <c r="AB86" s="194"/>
      <c r="AC86" s="194"/>
      <c r="AD86" s="194"/>
      <c r="AE86" s="194"/>
      <c r="AF86" s="194"/>
      <c r="AG86" s="194"/>
      <c r="AH86" s="194"/>
      <c r="AI86" s="194"/>
      <c r="AJ86" s="194"/>
      <c r="AK86" s="194"/>
      <c r="AL86" s="194"/>
      <c r="AM86" s="194"/>
      <c r="AN86" s="194"/>
      <c r="AO86" s="194"/>
      <c r="AP86" s="194"/>
      <c r="AQ86" s="194"/>
      <c r="AR86" s="194"/>
      <c r="AS86" s="194"/>
      <c r="AT86" s="194"/>
      <c r="AU86" s="194"/>
      <c r="AV86" s="194"/>
      <c r="AW86" s="194"/>
      <c r="AX86" s="194"/>
      <c r="AY86" s="194"/>
      <c r="AZ86" s="194"/>
      <c r="BA86" s="194"/>
      <c r="BB86" s="194"/>
      <c r="BC86" s="194"/>
      <c r="BD86" s="194"/>
      <c r="BE86" s="194"/>
      <c r="BF86" s="194"/>
      <c r="BG86" s="194"/>
      <c r="BH86" s="194"/>
      <c r="BI86" s="194"/>
      <c r="BJ86" s="194"/>
      <c r="BK86" s="194"/>
      <c r="BL86" s="638">
        <f t="shared" si="1"/>
        <v>0</v>
      </c>
      <c r="BM86" s="194"/>
      <c r="BN86" s="639" t="s">
        <v>82</v>
      </c>
      <c r="BP86" s="194"/>
      <c r="BQ86" s="194"/>
      <c r="BR86" s="194"/>
      <c r="BS86" s="194"/>
      <c r="BT86" s="647">
        <v>1980000.0</v>
      </c>
      <c r="BU86" s="194"/>
      <c r="BV86" s="640">
        <f t="shared" si="2"/>
        <v>1980000</v>
      </c>
      <c r="BW86" s="640">
        <f t="shared" si="34"/>
        <v>1980000</v>
      </c>
      <c r="BX86" s="641">
        <f t="shared" si="3"/>
        <v>0</v>
      </c>
      <c r="BY86" s="640">
        <f t="shared" si="4"/>
        <v>0</v>
      </c>
      <c r="BZ86" s="641">
        <v>0.0</v>
      </c>
      <c r="CA86" s="641">
        <f t="shared" si="5"/>
        <v>0</v>
      </c>
      <c r="CB86" s="640">
        <f t="shared" si="6"/>
        <v>0</v>
      </c>
      <c r="CC86" s="641">
        <v>0.0</v>
      </c>
      <c r="CD86" s="641">
        <f t="shared" si="7"/>
        <v>0</v>
      </c>
      <c r="CE86" s="640">
        <f t="shared" si="8"/>
        <v>0</v>
      </c>
      <c r="CF86" s="641">
        <v>0.0</v>
      </c>
      <c r="CG86" s="641">
        <f t="shared" si="9"/>
        <v>0</v>
      </c>
      <c r="CH86" s="640">
        <f t="shared" si="10"/>
        <v>0</v>
      </c>
      <c r="CI86" s="641">
        <v>0.0</v>
      </c>
      <c r="CJ86" s="641">
        <f t="shared" si="11"/>
        <v>0</v>
      </c>
      <c r="CK86" s="640">
        <f t="shared" si="12"/>
        <v>0</v>
      </c>
      <c r="CL86" s="641">
        <v>0.0</v>
      </c>
      <c r="CM86" s="641">
        <f t="shared" si="13"/>
        <v>0</v>
      </c>
      <c r="CN86" s="640">
        <f t="shared" si="14"/>
        <v>0</v>
      </c>
      <c r="CO86" s="641">
        <v>0.0</v>
      </c>
      <c r="CP86" s="641">
        <f t="shared" si="15"/>
        <v>0</v>
      </c>
      <c r="CQ86" s="640">
        <f t="shared" si="16"/>
        <v>0</v>
      </c>
      <c r="CR86" s="641">
        <v>0.0</v>
      </c>
      <c r="CS86" s="641">
        <f t="shared" si="17"/>
        <v>0</v>
      </c>
      <c r="CT86" s="640">
        <f t="shared" si="18"/>
        <v>0</v>
      </c>
      <c r="CU86" s="641">
        <v>0.0</v>
      </c>
      <c r="CV86" s="641">
        <f t="shared" si="19"/>
        <v>0</v>
      </c>
      <c r="CW86" s="640">
        <f t="shared" si="20"/>
        <v>0</v>
      </c>
      <c r="CX86" s="641">
        <v>0.0</v>
      </c>
      <c r="CY86" s="641">
        <f t="shared" si="21"/>
        <v>0</v>
      </c>
      <c r="CZ86" s="640">
        <f t="shared" si="22"/>
        <v>0</v>
      </c>
      <c r="DA86" s="641">
        <v>0.0</v>
      </c>
      <c r="DB86" s="641">
        <f t="shared" si="23"/>
        <v>0</v>
      </c>
      <c r="DC86" s="640">
        <f t="shared" si="24"/>
        <v>0</v>
      </c>
      <c r="DD86" s="641">
        <v>0.0</v>
      </c>
      <c r="DE86" s="640">
        <f t="shared" si="25"/>
        <v>0</v>
      </c>
      <c r="DF86" s="640">
        <f t="shared" si="26"/>
        <v>0</v>
      </c>
    </row>
    <row r="87" hidden="1">
      <c r="A87" s="650">
        <v>6719075.0</v>
      </c>
      <c r="B87" s="643" t="s">
        <v>24924</v>
      </c>
      <c r="C87" s="644" t="s">
        <v>212</v>
      </c>
      <c r="D87" s="645">
        <v>45754.782222222224</v>
      </c>
      <c r="E87" s="645">
        <v>45754.78386574074</v>
      </c>
      <c r="F87" s="645">
        <v>45754.78461805556</v>
      </c>
      <c r="G87" s="644"/>
      <c r="H87" s="644" t="s">
        <v>24483</v>
      </c>
      <c r="I87" s="644" t="s">
        <v>24925</v>
      </c>
      <c r="J87" s="644"/>
      <c r="K87" s="647">
        <v>788000.0</v>
      </c>
      <c r="L87" s="644" t="s">
        <v>24429</v>
      </c>
      <c r="M87" s="648" t="s">
        <v>24926</v>
      </c>
      <c r="N87" s="644" t="s">
        <v>1248</v>
      </c>
      <c r="O87" s="644" t="s">
        <v>24927</v>
      </c>
      <c r="P87" s="644" t="s">
        <v>24928</v>
      </c>
      <c r="Q87" s="644" t="s">
        <v>24929</v>
      </c>
      <c r="R87" s="194"/>
      <c r="S87" s="193">
        <v>45768.0</v>
      </c>
      <c r="T87" s="639" t="s">
        <v>24518</v>
      </c>
      <c r="U87" s="641">
        <v>787780.0</v>
      </c>
      <c r="V87" s="641">
        <v>787780.0</v>
      </c>
      <c r="W87" s="637"/>
      <c r="X87" s="194"/>
      <c r="Y87" s="194"/>
      <c r="Z87" s="194"/>
      <c r="AA87" s="194"/>
      <c r="AB87" s="194"/>
      <c r="AC87" s="194"/>
      <c r="AD87" s="194"/>
      <c r="AE87" s="194"/>
      <c r="AF87" s="194"/>
      <c r="AG87" s="194"/>
      <c r="AH87" s="194"/>
      <c r="AI87" s="194"/>
      <c r="AJ87" s="194"/>
      <c r="AK87" s="194"/>
      <c r="AL87" s="194"/>
      <c r="AM87" s="194"/>
      <c r="AN87" s="194"/>
      <c r="AO87" s="194"/>
      <c r="AP87" s="194"/>
      <c r="AQ87" s="194"/>
      <c r="AR87" s="194"/>
      <c r="AS87" s="194"/>
      <c r="AT87" s="194"/>
      <c r="AU87" s="194"/>
      <c r="AV87" s="194"/>
      <c r="AW87" s="194"/>
      <c r="AX87" s="194"/>
      <c r="AY87" s="194"/>
      <c r="AZ87" s="194"/>
      <c r="BA87" s="194"/>
      <c r="BB87" s="194"/>
      <c r="BC87" s="194"/>
      <c r="BD87" s="194"/>
      <c r="BE87" s="194"/>
      <c r="BF87" s="194"/>
      <c r="BG87" s="194"/>
      <c r="BH87" s="194"/>
      <c r="BI87" s="194"/>
      <c r="BJ87" s="194"/>
      <c r="BK87" s="194"/>
      <c r="BL87" s="638">
        <f t="shared" si="1"/>
        <v>787780</v>
      </c>
      <c r="BM87" s="194"/>
      <c r="BN87" s="194"/>
      <c r="BO87" s="194"/>
      <c r="BP87" s="194"/>
      <c r="BQ87" s="194"/>
      <c r="BR87" s="194"/>
      <c r="BS87" s="194"/>
      <c r="BT87" s="647">
        <v>788000.0</v>
      </c>
      <c r="BU87" s="194"/>
      <c r="BV87" s="640">
        <f t="shared" si="2"/>
        <v>788000</v>
      </c>
      <c r="BW87" s="641">
        <v>0.0</v>
      </c>
      <c r="BX87" s="641">
        <f t="shared" si="3"/>
        <v>65666.66667</v>
      </c>
      <c r="BY87" s="640">
        <f t="shared" si="4"/>
        <v>722333.3333</v>
      </c>
      <c r="BZ87" s="641">
        <v>0.0</v>
      </c>
      <c r="CA87" s="641">
        <f t="shared" si="5"/>
        <v>65666.66667</v>
      </c>
      <c r="CB87" s="640">
        <f t="shared" si="6"/>
        <v>656666.6667</v>
      </c>
      <c r="CC87" s="641">
        <v>0.0</v>
      </c>
      <c r="CD87" s="641">
        <f t="shared" si="7"/>
        <v>65666.66667</v>
      </c>
      <c r="CE87" s="640">
        <f t="shared" si="8"/>
        <v>591000</v>
      </c>
      <c r="CF87" s="641">
        <v>0.0</v>
      </c>
      <c r="CG87" s="641">
        <f t="shared" si="9"/>
        <v>65666.66667</v>
      </c>
      <c r="CH87" s="640">
        <f t="shared" si="10"/>
        <v>525333.3333</v>
      </c>
      <c r="CI87" s="641">
        <v>0.0</v>
      </c>
      <c r="CJ87" s="641">
        <f t="shared" si="11"/>
        <v>65666.66667</v>
      </c>
      <c r="CK87" s="640">
        <f t="shared" si="12"/>
        <v>459666.6667</v>
      </c>
      <c r="CL87" s="641">
        <v>0.0</v>
      </c>
      <c r="CM87" s="641">
        <f t="shared" si="13"/>
        <v>65666.66667</v>
      </c>
      <c r="CN87" s="640">
        <f t="shared" si="14"/>
        <v>394000</v>
      </c>
      <c r="CO87" s="641">
        <v>0.0</v>
      </c>
      <c r="CP87" s="641">
        <f t="shared" si="15"/>
        <v>65666.66667</v>
      </c>
      <c r="CQ87" s="640">
        <f t="shared" si="16"/>
        <v>328333.3333</v>
      </c>
      <c r="CR87" s="641">
        <v>0.0</v>
      </c>
      <c r="CS87" s="641">
        <f t="shared" si="17"/>
        <v>65666.66667</v>
      </c>
      <c r="CT87" s="640">
        <f t="shared" si="18"/>
        <v>262666.6667</v>
      </c>
      <c r="CU87" s="641">
        <v>0.0</v>
      </c>
      <c r="CV87" s="641">
        <f t="shared" si="19"/>
        <v>65666.66667</v>
      </c>
      <c r="CW87" s="640">
        <f t="shared" si="20"/>
        <v>197000</v>
      </c>
      <c r="CX87" s="641">
        <v>0.0</v>
      </c>
      <c r="CY87" s="641">
        <f t="shared" si="21"/>
        <v>65666.66667</v>
      </c>
      <c r="CZ87" s="640">
        <f t="shared" si="22"/>
        <v>131333.3333</v>
      </c>
      <c r="DA87" s="641">
        <v>0.0</v>
      </c>
      <c r="DB87" s="641">
        <f t="shared" si="23"/>
        <v>65666.66667</v>
      </c>
      <c r="DC87" s="640">
        <f t="shared" si="24"/>
        <v>65666.66667</v>
      </c>
      <c r="DD87" s="641">
        <v>0.0</v>
      </c>
      <c r="DE87" s="640">
        <f t="shared" si="25"/>
        <v>65666.66667</v>
      </c>
      <c r="DF87" s="640">
        <f t="shared" si="26"/>
        <v>0</v>
      </c>
    </row>
    <row r="88" hidden="1">
      <c r="A88" s="650">
        <v>6719190.0</v>
      </c>
      <c r="B88" s="643" t="s">
        <v>24930</v>
      </c>
      <c r="C88" s="644" t="s">
        <v>212</v>
      </c>
      <c r="D88" s="645">
        <v>45754.78616898148</v>
      </c>
      <c r="E88" s="645">
        <v>45754.78824074074</v>
      </c>
      <c r="F88" s="645">
        <v>45754.78842592592</v>
      </c>
      <c r="G88" s="644"/>
      <c r="H88" s="644" t="s">
        <v>974</v>
      </c>
      <c r="I88" s="644" t="s">
        <v>24931</v>
      </c>
      <c r="J88" s="644">
        <v>36.0</v>
      </c>
      <c r="K88" s="647">
        <v>798000.0</v>
      </c>
      <c r="L88" s="644" t="s">
        <v>24429</v>
      </c>
      <c r="M88" s="648" t="s">
        <v>24932</v>
      </c>
      <c r="N88" s="644" t="s">
        <v>23204</v>
      </c>
      <c r="O88" s="644" t="s">
        <v>24933</v>
      </c>
      <c r="P88" s="644" t="s">
        <v>24934</v>
      </c>
      <c r="Q88" s="644" t="s">
        <v>24935</v>
      </c>
      <c r="R88" s="194"/>
      <c r="S88" s="194"/>
      <c r="T88" s="194"/>
      <c r="U88" s="636"/>
      <c r="V88" s="194"/>
      <c r="W88" s="637"/>
      <c r="X88" s="194"/>
      <c r="Y88" s="194"/>
      <c r="Z88" s="194"/>
      <c r="AA88" s="194"/>
      <c r="AB88" s="194"/>
      <c r="AC88" s="194"/>
      <c r="AD88" s="194"/>
      <c r="AE88" s="194"/>
      <c r="AF88" s="194"/>
      <c r="AG88" s="194"/>
      <c r="AH88" s="194"/>
      <c r="AI88" s="194"/>
      <c r="AJ88" s="194"/>
      <c r="AK88" s="194"/>
      <c r="AL88" s="194"/>
      <c r="AM88" s="194"/>
      <c r="AN88" s="194"/>
      <c r="AO88" s="194"/>
      <c r="AP88" s="194"/>
      <c r="AQ88" s="194"/>
      <c r="AR88" s="194"/>
      <c r="AS88" s="194"/>
      <c r="AT88" s="194"/>
      <c r="AU88" s="194"/>
      <c r="AV88" s="194"/>
      <c r="AW88" s="194"/>
      <c r="AX88" s="194"/>
      <c r="AY88" s="194"/>
      <c r="AZ88" s="194"/>
      <c r="BA88" s="194"/>
      <c r="BB88" s="194"/>
      <c r="BC88" s="194"/>
      <c r="BD88" s="194"/>
      <c r="BE88" s="194"/>
      <c r="BF88" s="194"/>
      <c r="BG88" s="194"/>
      <c r="BH88" s="194"/>
      <c r="BI88" s="194"/>
      <c r="BJ88" s="194"/>
      <c r="BK88" s="194"/>
      <c r="BL88" s="638">
        <f t="shared" si="1"/>
        <v>0</v>
      </c>
      <c r="BM88" s="194"/>
      <c r="BN88" s="639" t="s">
        <v>82</v>
      </c>
      <c r="BP88" s="194"/>
      <c r="BQ88" s="194"/>
      <c r="BR88" s="194"/>
      <c r="BS88" s="194"/>
      <c r="BT88" s="647">
        <v>798000.0</v>
      </c>
      <c r="BU88" s="194"/>
      <c r="BV88" s="640">
        <f t="shared" si="2"/>
        <v>798000</v>
      </c>
      <c r="BW88" s="640">
        <f t="shared" ref="BW88:BW89" si="35">BV88</f>
        <v>798000</v>
      </c>
      <c r="BX88" s="641">
        <f t="shared" si="3"/>
        <v>0</v>
      </c>
      <c r="BY88" s="640">
        <f t="shared" si="4"/>
        <v>0</v>
      </c>
      <c r="BZ88" s="641">
        <v>0.0</v>
      </c>
      <c r="CA88" s="641">
        <f t="shared" si="5"/>
        <v>0</v>
      </c>
      <c r="CB88" s="640">
        <f t="shared" si="6"/>
        <v>0</v>
      </c>
      <c r="CC88" s="641">
        <v>0.0</v>
      </c>
      <c r="CD88" s="641">
        <f t="shared" si="7"/>
        <v>0</v>
      </c>
      <c r="CE88" s="640">
        <f t="shared" si="8"/>
        <v>0</v>
      </c>
      <c r="CF88" s="641">
        <v>0.0</v>
      </c>
      <c r="CG88" s="641">
        <f t="shared" si="9"/>
        <v>0</v>
      </c>
      <c r="CH88" s="640">
        <f t="shared" si="10"/>
        <v>0</v>
      </c>
      <c r="CI88" s="641">
        <v>0.0</v>
      </c>
      <c r="CJ88" s="641">
        <f t="shared" si="11"/>
        <v>0</v>
      </c>
      <c r="CK88" s="640">
        <f t="shared" si="12"/>
        <v>0</v>
      </c>
      <c r="CL88" s="641">
        <v>0.0</v>
      </c>
      <c r="CM88" s="641">
        <f t="shared" si="13"/>
        <v>0</v>
      </c>
      <c r="CN88" s="640">
        <f t="shared" si="14"/>
        <v>0</v>
      </c>
      <c r="CO88" s="641">
        <v>0.0</v>
      </c>
      <c r="CP88" s="641">
        <f t="shared" si="15"/>
        <v>0</v>
      </c>
      <c r="CQ88" s="640">
        <f t="shared" si="16"/>
        <v>0</v>
      </c>
      <c r="CR88" s="641">
        <v>0.0</v>
      </c>
      <c r="CS88" s="641">
        <f t="shared" si="17"/>
        <v>0</v>
      </c>
      <c r="CT88" s="640">
        <f t="shared" si="18"/>
        <v>0</v>
      </c>
      <c r="CU88" s="641">
        <v>0.0</v>
      </c>
      <c r="CV88" s="641">
        <f t="shared" si="19"/>
        <v>0</v>
      </c>
      <c r="CW88" s="640">
        <f t="shared" si="20"/>
        <v>0</v>
      </c>
      <c r="CX88" s="641">
        <v>0.0</v>
      </c>
      <c r="CY88" s="641">
        <f t="shared" si="21"/>
        <v>0</v>
      </c>
      <c r="CZ88" s="640">
        <f t="shared" si="22"/>
        <v>0</v>
      </c>
      <c r="DA88" s="641">
        <v>0.0</v>
      </c>
      <c r="DB88" s="641">
        <f t="shared" si="23"/>
        <v>0</v>
      </c>
      <c r="DC88" s="640">
        <f t="shared" si="24"/>
        <v>0</v>
      </c>
      <c r="DD88" s="641">
        <v>0.0</v>
      </c>
      <c r="DE88" s="640">
        <f t="shared" si="25"/>
        <v>0</v>
      </c>
      <c r="DF88" s="640">
        <f t="shared" si="26"/>
        <v>0</v>
      </c>
    </row>
    <row r="89" hidden="1">
      <c r="A89" s="650">
        <v>6719384.0</v>
      </c>
      <c r="B89" s="643" t="s">
        <v>24936</v>
      </c>
      <c r="C89" s="644" t="s">
        <v>212</v>
      </c>
      <c r="D89" s="645">
        <v>45754.79858796296</v>
      </c>
      <c r="E89" s="645">
        <v>45754.79923611111</v>
      </c>
      <c r="F89" s="645">
        <v>45754.79949074074</v>
      </c>
      <c r="G89" s="644"/>
      <c r="H89" s="644" t="s">
        <v>1578</v>
      </c>
      <c r="I89" s="644" t="s">
        <v>24937</v>
      </c>
      <c r="J89" s="644">
        <v>36.0</v>
      </c>
      <c r="K89" s="647">
        <v>798000.0</v>
      </c>
      <c r="L89" s="644" t="s">
        <v>24429</v>
      </c>
      <c r="M89" s="648" t="s">
        <v>24938</v>
      </c>
      <c r="N89" s="644" t="s">
        <v>24939</v>
      </c>
      <c r="O89" s="644" t="s">
        <v>24939</v>
      </c>
      <c r="P89" s="644" t="s">
        <v>24940</v>
      </c>
      <c r="Q89" s="644" t="s">
        <v>24941</v>
      </c>
      <c r="R89" s="194"/>
      <c r="S89" s="194"/>
      <c r="T89" s="194"/>
      <c r="U89" s="636"/>
      <c r="V89" s="194"/>
      <c r="W89" s="637"/>
      <c r="X89" s="194"/>
      <c r="Y89" s="194"/>
      <c r="Z89" s="194"/>
      <c r="AA89" s="194"/>
      <c r="AB89" s="194"/>
      <c r="AC89" s="194"/>
      <c r="AD89" s="194"/>
      <c r="AE89" s="194"/>
      <c r="AF89" s="194"/>
      <c r="AG89" s="194"/>
      <c r="AH89" s="194"/>
      <c r="AI89" s="194"/>
      <c r="AJ89" s="194"/>
      <c r="AK89" s="194"/>
      <c r="AL89" s="194"/>
      <c r="AM89" s="194"/>
      <c r="AN89" s="194"/>
      <c r="AO89" s="194"/>
      <c r="AP89" s="194"/>
      <c r="AQ89" s="194"/>
      <c r="AR89" s="194"/>
      <c r="AS89" s="194"/>
      <c r="AT89" s="194"/>
      <c r="AU89" s="194"/>
      <c r="AV89" s="194"/>
      <c r="AW89" s="194"/>
      <c r="AX89" s="194"/>
      <c r="AY89" s="194"/>
      <c r="AZ89" s="194"/>
      <c r="BA89" s="194"/>
      <c r="BB89" s="194"/>
      <c r="BC89" s="194"/>
      <c r="BD89" s="194"/>
      <c r="BE89" s="194"/>
      <c r="BF89" s="194"/>
      <c r="BG89" s="194"/>
      <c r="BH89" s="194"/>
      <c r="BI89" s="194"/>
      <c r="BJ89" s="194"/>
      <c r="BK89" s="194"/>
      <c r="BL89" s="638">
        <f t="shared" si="1"/>
        <v>0</v>
      </c>
      <c r="BM89" s="194"/>
      <c r="BN89" s="639" t="s">
        <v>82</v>
      </c>
      <c r="BP89" s="194"/>
      <c r="BQ89" s="194"/>
      <c r="BR89" s="194"/>
      <c r="BS89" s="194"/>
      <c r="BT89" s="647">
        <v>798000.0</v>
      </c>
      <c r="BU89" s="194"/>
      <c r="BV89" s="640">
        <f t="shared" si="2"/>
        <v>798000</v>
      </c>
      <c r="BW89" s="640">
        <f t="shared" si="35"/>
        <v>798000</v>
      </c>
      <c r="BX89" s="641">
        <f t="shared" si="3"/>
        <v>0</v>
      </c>
      <c r="BY89" s="640">
        <f t="shared" si="4"/>
        <v>0</v>
      </c>
      <c r="BZ89" s="641">
        <v>0.0</v>
      </c>
      <c r="CA89" s="641">
        <f t="shared" si="5"/>
        <v>0</v>
      </c>
      <c r="CB89" s="640">
        <f t="shared" si="6"/>
        <v>0</v>
      </c>
      <c r="CC89" s="641">
        <v>0.0</v>
      </c>
      <c r="CD89" s="641">
        <f t="shared" si="7"/>
        <v>0</v>
      </c>
      <c r="CE89" s="640">
        <f t="shared" si="8"/>
        <v>0</v>
      </c>
      <c r="CF89" s="641">
        <v>0.0</v>
      </c>
      <c r="CG89" s="641">
        <f t="shared" si="9"/>
        <v>0</v>
      </c>
      <c r="CH89" s="640">
        <f t="shared" si="10"/>
        <v>0</v>
      </c>
      <c r="CI89" s="641">
        <v>0.0</v>
      </c>
      <c r="CJ89" s="641">
        <f t="shared" si="11"/>
        <v>0</v>
      </c>
      <c r="CK89" s="640">
        <f t="shared" si="12"/>
        <v>0</v>
      </c>
      <c r="CL89" s="641">
        <v>0.0</v>
      </c>
      <c r="CM89" s="641">
        <f t="shared" si="13"/>
        <v>0</v>
      </c>
      <c r="CN89" s="640">
        <f t="shared" si="14"/>
        <v>0</v>
      </c>
      <c r="CO89" s="641">
        <v>0.0</v>
      </c>
      <c r="CP89" s="641">
        <f t="shared" si="15"/>
        <v>0</v>
      </c>
      <c r="CQ89" s="640">
        <f t="shared" si="16"/>
        <v>0</v>
      </c>
      <c r="CR89" s="641">
        <v>0.0</v>
      </c>
      <c r="CS89" s="641">
        <f t="shared" si="17"/>
        <v>0</v>
      </c>
      <c r="CT89" s="640">
        <f t="shared" si="18"/>
        <v>0</v>
      </c>
      <c r="CU89" s="641">
        <v>0.0</v>
      </c>
      <c r="CV89" s="641">
        <f t="shared" si="19"/>
        <v>0</v>
      </c>
      <c r="CW89" s="640">
        <f t="shared" si="20"/>
        <v>0</v>
      </c>
      <c r="CX89" s="641">
        <v>0.0</v>
      </c>
      <c r="CY89" s="641">
        <f t="shared" si="21"/>
        <v>0</v>
      </c>
      <c r="CZ89" s="640">
        <f t="shared" si="22"/>
        <v>0</v>
      </c>
      <c r="DA89" s="641">
        <v>0.0</v>
      </c>
      <c r="DB89" s="641">
        <f t="shared" si="23"/>
        <v>0</v>
      </c>
      <c r="DC89" s="640">
        <f t="shared" si="24"/>
        <v>0</v>
      </c>
      <c r="DD89" s="641">
        <v>0.0</v>
      </c>
      <c r="DE89" s="640">
        <f t="shared" si="25"/>
        <v>0</v>
      </c>
      <c r="DF89" s="640">
        <f t="shared" si="26"/>
        <v>0</v>
      </c>
    </row>
    <row r="90" hidden="1">
      <c r="A90" s="650">
        <v>6720117.0</v>
      </c>
      <c r="B90" s="643" t="s">
        <v>24942</v>
      </c>
      <c r="C90" s="644" t="s">
        <v>212</v>
      </c>
      <c r="D90" s="645">
        <v>45754.94048611111</v>
      </c>
      <c r="E90" s="645">
        <v>45754.94304398148</v>
      </c>
      <c r="F90" s="645">
        <v>45754.943657407406</v>
      </c>
      <c r="G90" s="644"/>
      <c r="H90" s="644" t="s">
        <v>430</v>
      </c>
      <c r="I90" s="644" t="s">
        <v>24943</v>
      </c>
      <c r="J90" s="644" t="s">
        <v>21729</v>
      </c>
      <c r="K90" s="647">
        <v>798000.0</v>
      </c>
      <c r="L90" s="644" t="s">
        <v>24429</v>
      </c>
      <c r="M90" s="648" t="s">
        <v>24944</v>
      </c>
      <c r="N90" s="644" t="s">
        <v>21886</v>
      </c>
      <c r="O90" s="644" t="s">
        <v>24943</v>
      </c>
      <c r="P90" s="644" t="s">
        <v>24945</v>
      </c>
      <c r="Q90" s="644" t="s">
        <v>24946</v>
      </c>
      <c r="R90" s="194"/>
      <c r="S90" s="193">
        <v>45784.0</v>
      </c>
      <c r="T90" s="639" t="s">
        <v>16</v>
      </c>
      <c r="U90" s="641">
        <v>181944.0</v>
      </c>
      <c r="V90" s="194"/>
      <c r="W90" s="637"/>
      <c r="X90" s="194"/>
      <c r="Y90" s="194"/>
      <c r="Z90" s="194"/>
      <c r="AA90" s="194"/>
      <c r="AB90" s="194"/>
      <c r="AC90" s="194"/>
      <c r="AD90" s="194"/>
      <c r="AE90" s="194"/>
      <c r="AF90" s="194"/>
      <c r="AG90" s="194"/>
      <c r="AH90" s="194"/>
      <c r="AI90" s="194"/>
      <c r="AJ90" s="194"/>
      <c r="AK90" s="194"/>
      <c r="AL90" s="194"/>
      <c r="AM90" s="194"/>
      <c r="AN90" s="194"/>
      <c r="AO90" s="194"/>
      <c r="AP90" s="194"/>
      <c r="AQ90" s="194"/>
      <c r="AR90" s="194"/>
      <c r="AS90" s="194"/>
      <c r="AT90" s="194"/>
      <c r="AU90" s="194"/>
      <c r="AV90" s="194"/>
      <c r="AW90" s="194"/>
      <c r="AX90" s="194"/>
      <c r="AY90" s="194"/>
      <c r="AZ90" s="194"/>
      <c r="BA90" s="194"/>
      <c r="BB90" s="194"/>
      <c r="BC90" s="194"/>
      <c r="BD90" s="194"/>
      <c r="BE90" s="194"/>
      <c r="BF90" s="194"/>
      <c r="BG90" s="194"/>
      <c r="BH90" s="194"/>
      <c r="BI90" s="194"/>
      <c r="BJ90" s="194"/>
      <c r="BK90" s="194"/>
      <c r="BL90" s="638">
        <f t="shared" si="1"/>
        <v>181944</v>
      </c>
      <c r="BM90" s="194"/>
      <c r="BN90" s="194"/>
      <c r="BO90" s="194"/>
      <c r="BP90" s="194"/>
      <c r="BQ90" s="194"/>
      <c r="BR90" s="639" t="s">
        <v>16</v>
      </c>
      <c r="BS90" s="194"/>
      <c r="BT90" s="647">
        <v>798000.0</v>
      </c>
      <c r="BU90" s="194"/>
      <c r="BV90" s="640">
        <f t="shared" si="2"/>
        <v>798000</v>
      </c>
      <c r="BW90" s="641">
        <v>0.0</v>
      </c>
      <c r="BX90" s="641">
        <f t="shared" si="3"/>
        <v>66500</v>
      </c>
      <c r="BY90" s="640">
        <f t="shared" si="4"/>
        <v>731500</v>
      </c>
      <c r="BZ90" s="641">
        <v>0.0</v>
      </c>
      <c r="CA90" s="641">
        <f t="shared" si="5"/>
        <v>66500</v>
      </c>
      <c r="CB90" s="640">
        <f t="shared" si="6"/>
        <v>665000</v>
      </c>
      <c r="CC90" s="641">
        <v>0.0</v>
      </c>
      <c r="CD90" s="641">
        <f t="shared" si="7"/>
        <v>66500</v>
      </c>
      <c r="CE90" s="640">
        <f t="shared" si="8"/>
        <v>598500</v>
      </c>
      <c r="CF90" s="641">
        <v>0.0</v>
      </c>
      <c r="CG90" s="641">
        <f t="shared" si="9"/>
        <v>66500</v>
      </c>
      <c r="CH90" s="640">
        <f t="shared" si="10"/>
        <v>532000</v>
      </c>
      <c r="CI90" s="641">
        <v>0.0</v>
      </c>
      <c r="CJ90" s="641">
        <f t="shared" si="11"/>
        <v>66500</v>
      </c>
      <c r="CK90" s="640">
        <f t="shared" si="12"/>
        <v>465500</v>
      </c>
      <c r="CL90" s="641">
        <v>0.0</v>
      </c>
      <c r="CM90" s="641">
        <f t="shared" si="13"/>
        <v>66500</v>
      </c>
      <c r="CN90" s="640">
        <f t="shared" si="14"/>
        <v>399000</v>
      </c>
      <c r="CO90" s="641">
        <v>0.0</v>
      </c>
      <c r="CP90" s="641">
        <f t="shared" si="15"/>
        <v>66500</v>
      </c>
      <c r="CQ90" s="640">
        <f t="shared" si="16"/>
        <v>332500</v>
      </c>
      <c r="CR90" s="641">
        <v>0.0</v>
      </c>
      <c r="CS90" s="641">
        <f t="shared" si="17"/>
        <v>66500</v>
      </c>
      <c r="CT90" s="640">
        <f t="shared" si="18"/>
        <v>266000</v>
      </c>
      <c r="CU90" s="641">
        <v>0.0</v>
      </c>
      <c r="CV90" s="641">
        <f t="shared" si="19"/>
        <v>66500</v>
      </c>
      <c r="CW90" s="640">
        <f t="shared" si="20"/>
        <v>199500</v>
      </c>
      <c r="CX90" s="641">
        <v>0.0</v>
      </c>
      <c r="CY90" s="641">
        <f t="shared" si="21"/>
        <v>66500</v>
      </c>
      <c r="CZ90" s="640">
        <f t="shared" si="22"/>
        <v>133000</v>
      </c>
      <c r="DA90" s="641">
        <v>0.0</v>
      </c>
      <c r="DB90" s="641">
        <f t="shared" si="23"/>
        <v>66500</v>
      </c>
      <c r="DC90" s="640">
        <f t="shared" si="24"/>
        <v>66500</v>
      </c>
      <c r="DD90" s="641">
        <v>0.0</v>
      </c>
      <c r="DE90" s="640">
        <f t="shared" si="25"/>
        <v>66500</v>
      </c>
      <c r="DF90" s="640">
        <f t="shared" si="26"/>
        <v>0</v>
      </c>
    </row>
    <row r="91" hidden="1">
      <c r="A91" s="650">
        <v>6721954.0</v>
      </c>
      <c r="B91" s="643" t="s">
        <v>24947</v>
      </c>
      <c r="C91" s="644" t="s">
        <v>212</v>
      </c>
      <c r="D91" s="645">
        <v>45755.47572916667</v>
      </c>
      <c r="E91" s="645">
        <v>45755.477326388886</v>
      </c>
      <c r="F91" s="645">
        <v>45755.477951388886</v>
      </c>
      <c r="G91" s="644"/>
      <c r="H91" s="644" t="s">
        <v>1439</v>
      </c>
      <c r="I91" s="644" t="s">
        <v>24948</v>
      </c>
      <c r="J91" s="644">
        <v>60.0</v>
      </c>
      <c r="K91" s="647">
        <v>798000.0</v>
      </c>
      <c r="L91" s="644" t="s">
        <v>24429</v>
      </c>
      <c r="M91" s="648" t="s">
        <v>24949</v>
      </c>
      <c r="N91" s="644" t="s">
        <v>24950</v>
      </c>
      <c r="O91" s="644" t="s">
        <v>24951</v>
      </c>
      <c r="P91" s="644" t="s">
        <v>24952</v>
      </c>
      <c r="Q91" s="644" t="s">
        <v>24953</v>
      </c>
      <c r="R91" s="194"/>
      <c r="S91" s="194"/>
      <c r="T91" s="194"/>
      <c r="U91" s="636"/>
      <c r="V91" s="194"/>
      <c r="W91" s="637"/>
      <c r="X91" s="194"/>
      <c r="Y91" s="194"/>
      <c r="Z91" s="194"/>
      <c r="AA91" s="194"/>
      <c r="AB91" s="194"/>
      <c r="AC91" s="194"/>
      <c r="AD91" s="194"/>
      <c r="AE91" s="194"/>
      <c r="AF91" s="194"/>
      <c r="AG91" s="194"/>
      <c r="AH91" s="194"/>
      <c r="AI91" s="194"/>
      <c r="AJ91" s="194"/>
      <c r="AK91" s="194"/>
      <c r="AL91" s="194"/>
      <c r="AM91" s="194"/>
      <c r="AN91" s="194"/>
      <c r="AO91" s="194"/>
      <c r="AP91" s="194"/>
      <c r="AQ91" s="194"/>
      <c r="AR91" s="194"/>
      <c r="AS91" s="194"/>
      <c r="AT91" s="194"/>
      <c r="AU91" s="194"/>
      <c r="AV91" s="194"/>
      <c r="AW91" s="194"/>
      <c r="AX91" s="194"/>
      <c r="AY91" s="194"/>
      <c r="AZ91" s="194"/>
      <c r="BA91" s="194"/>
      <c r="BB91" s="194"/>
      <c r="BC91" s="194"/>
      <c r="BD91" s="194"/>
      <c r="BE91" s="194"/>
      <c r="BF91" s="194"/>
      <c r="BG91" s="194"/>
      <c r="BH91" s="194"/>
      <c r="BI91" s="194"/>
      <c r="BJ91" s="194"/>
      <c r="BK91" s="194"/>
      <c r="BL91" s="638">
        <f t="shared" si="1"/>
        <v>0</v>
      </c>
      <c r="BM91" s="194"/>
      <c r="BN91" s="639" t="s">
        <v>82</v>
      </c>
      <c r="BP91" s="194"/>
      <c r="BQ91" s="194"/>
      <c r="BR91" s="194"/>
      <c r="BS91" s="194"/>
      <c r="BT91" s="647">
        <v>798000.0</v>
      </c>
      <c r="BU91" s="194"/>
      <c r="BV91" s="640">
        <f t="shared" si="2"/>
        <v>798000</v>
      </c>
      <c r="BW91" s="640">
        <f>BV91</f>
        <v>798000</v>
      </c>
      <c r="BX91" s="641">
        <f t="shared" si="3"/>
        <v>0</v>
      </c>
      <c r="BY91" s="640">
        <f t="shared" si="4"/>
        <v>0</v>
      </c>
      <c r="BZ91" s="641">
        <v>0.0</v>
      </c>
      <c r="CA91" s="641">
        <f t="shared" si="5"/>
        <v>0</v>
      </c>
      <c r="CB91" s="640">
        <f t="shared" si="6"/>
        <v>0</v>
      </c>
      <c r="CC91" s="641">
        <v>0.0</v>
      </c>
      <c r="CD91" s="641">
        <f t="shared" si="7"/>
        <v>0</v>
      </c>
      <c r="CE91" s="640">
        <f t="shared" si="8"/>
        <v>0</v>
      </c>
      <c r="CF91" s="641">
        <v>0.0</v>
      </c>
      <c r="CG91" s="641">
        <f t="shared" si="9"/>
        <v>0</v>
      </c>
      <c r="CH91" s="640">
        <f t="shared" si="10"/>
        <v>0</v>
      </c>
      <c r="CI91" s="641">
        <v>0.0</v>
      </c>
      <c r="CJ91" s="641">
        <f t="shared" si="11"/>
        <v>0</v>
      </c>
      <c r="CK91" s="640">
        <f t="shared" si="12"/>
        <v>0</v>
      </c>
      <c r="CL91" s="641">
        <v>0.0</v>
      </c>
      <c r="CM91" s="641">
        <f t="shared" si="13"/>
        <v>0</v>
      </c>
      <c r="CN91" s="640">
        <f t="shared" si="14"/>
        <v>0</v>
      </c>
      <c r="CO91" s="641">
        <v>0.0</v>
      </c>
      <c r="CP91" s="641">
        <f t="shared" si="15"/>
        <v>0</v>
      </c>
      <c r="CQ91" s="640">
        <f t="shared" si="16"/>
        <v>0</v>
      </c>
      <c r="CR91" s="641">
        <v>0.0</v>
      </c>
      <c r="CS91" s="641">
        <f t="shared" si="17"/>
        <v>0</v>
      </c>
      <c r="CT91" s="640">
        <f t="shared" si="18"/>
        <v>0</v>
      </c>
      <c r="CU91" s="641">
        <v>0.0</v>
      </c>
      <c r="CV91" s="641">
        <f t="shared" si="19"/>
        <v>0</v>
      </c>
      <c r="CW91" s="640">
        <f t="shared" si="20"/>
        <v>0</v>
      </c>
      <c r="CX91" s="641">
        <v>0.0</v>
      </c>
      <c r="CY91" s="641">
        <f t="shared" si="21"/>
        <v>0</v>
      </c>
      <c r="CZ91" s="640">
        <f t="shared" si="22"/>
        <v>0</v>
      </c>
      <c r="DA91" s="641">
        <v>0.0</v>
      </c>
      <c r="DB91" s="641">
        <f t="shared" si="23"/>
        <v>0</v>
      </c>
      <c r="DC91" s="640">
        <f t="shared" si="24"/>
        <v>0</v>
      </c>
      <c r="DD91" s="641">
        <v>0.0</v>
      </c>
      <c r="DE91" s="640">
        <f t="shared" si="25"/>
        <v>0</v>
      </c>
      <c r="DF91" s="640">
        <f t="shared" si="26"/>
        <v>0</v>
      </c>
    </row>
    <row r="92" hidden="1">
      <c r="A92" s="650">
        <v>6722856.0</v>
      </c>
      <c r="B92" s="643" t="s">
        <v>24954</v>
      </c>
      <c r="C92" s="644" t="s">
        <v>212</v>
      </c>
      <c r="D92" s="645">
        <v>45755.537569444445</v>
      </c>
      <c r="E92" s="645">
        <v>45755.53836805555</v>
      </c>
      <c r="F92" s="645">
        <v>45755.53927083333</v>
      </c>
      <c r="G92" s="644"/>
      <c r="H92" s="644" t="s">
        <v>1157</v>
      </c>
      <c r="I92" s="644" t="s">
        <v>24955</v>
      </c>
      <c r="J92" s="644">
        <v>36.0</v>
      </c>
      <c r="K92" s="647">
        <v>798000.0</v>
      </c>
      <c r="L92" s="644" t="s">
        <v>24429</v>
      </c>
      <c r="M92" s="648" t="s">
        <v>24956</v>
      </c>
      <c r="N92" s="644" t="s">
        <v>24615</v>
      </c>
      <c r="O92" s="644" t="s">
        <v>2456</v>
      </c>
      <c r="P92" s="644" t="s">
        <v>24957</v>
      </c>
      <c r="Q92" s="644" t="s">
        <v>24958</v>
      </c>
      <c r="R92" s="194"/>
      <c r="S92" s="193">
        <v>45765.0</v>
      </c>
      <c r="T92" s="639" t="s">
        <v>24462</v>
      </c>
      <c r="U92" s="641">
        <v>798000.0</v>
      </c>
      <c r="V92" s="641">
        <v>774060.0</v>
      </c>
      <c r="W92" s="637"/>
      <c r="X92" s="194"/>
      <c r="Y92" s="194"/>
      <c r="Z92" s="194"/>
      <c r="AA92" s="194"/>
      <c r="AB92" s="194"/>
      <c r="AC92" s="194"/>
      <c r="AD92" s="194"/>
      <c r="AE92" s="194"/>
      <c r="AF92" s="194"/>
      <c r="AG92" s="194"/>
      <c r="AH92" s="194"/>
      <c r="AI92" s="194"/>
      <c r="AJ92" s="194"/>
      <c r="AK92" s="194"/>
      <c r="AL92" s="194"/>
      <c r="AM92" s="194"/>
      <c r="AN92" s="194"/>
      <c r="AO92" s="194"/>
      <c r="AP92" s="194"/>
      <c r="AQ92" s="194"/>
      <c r="AR92" s="194"/>
      <c r="AS92" s="194"/>
      <c r="AT92" s="194"/>
      <c r="AU92" s="194"/>
      <c r="AV92" s="194"/>
      <c r="AW92" s="194"/>
      <c r="AX92" s="194"/>
      <c r="AY92" s="194"/>
      <c r="AZ92" s="194"/>
      <c r="BA92" s="194"/>
      <c r="BB92" s="194"/>
      <c r="BC92" s="194"/>
      <c r="BD92" s="194"/>
      <c r="BE92" s="194"/>
      <c r="BF92" s="194"/>
      <c r="BG92" s="194"/>
      <c r="BH92" s="194"/>
      <c r="BI92" s="194"/>
      <c r="BJ92" s="194"/>
      <c r="BK92" s="194"/>
      <c r="BL92" s="638">
        <f t="shared" si="1"/>
        <v>798000</v>
      </c>
      <c r="BM92" s="194"/>
      <c r="BN92" s="194"/>
      <c r="BO92" s="194"/>
      <c r="BP92" s="194"/>
      <c r="BQ92" s="194"/>
      <c r="BR92" s="194"/>
      <c r="BS92" s="194"/>
      <c r="BT92" s="647">
        <v>798000.0</v>
      </c>
      <c r="BU92" s="194"/>
      <c r="BV92" s="640">
        <f t="shared" si="2"/>
        <v>798000</v>
      </c>
      <c r="BW92" s="641">
        <v>0.0</v>
      </c>
      <c r="BX92" s="641">
        <f t="shared" si="3"/>
        <v>66500</v>
      </c>
      <c r="BY92" s="640">
        <f t="shared" si="4"/>
        <v>731500</v>
      </c>
      <c r="BZ92" s="641">
        <v>0.0</v>
      </c>
      <c r="CA92" s="641">
        <f t="shared" si="5"/>
        <v>66500</v>
      </c>
      <c r="CB92" s="640">
        <f t="shared" si="6"/>
        <v>665000</v>
      </c>
      <c r="CC92" s="641">
        <v>0.0</v>
      </c>
      <c r="CD92" s="641">
        <f t="shared" si="7"/>
        <v>66500</v>
      </c>
      <c r="CE92" s="640">
        <f t="shared" si="8"/>
        <v>598500</v>
      </c>
      <c r="CF92" s="641">
        <v>0.0</v>
      </c>
      <c r="CG92" s="641">
        <f t="shared" si="9"/>
        <v>66500</v>
      </c>
      <c r="CH92" s="640">
        <f t="shared" si="10"/>
        <v>532000</v>
      </c>
      <c r="CI92" s="641">
        <v>0.0</v>
      </c>
      <c r="CJ92" s="641">
        <f t="shared" si="11"/>
        <v>66500</v>
      </c>
      <c r="CK92" s="640">
        <f t="shared" si="12"/>
        <v>465500</v>
      </c>
      <c r="CL92" s="641">
        <v>0.0</v>
      </c>
      <c r="CM92" s="641">
        <f t="shared" si="13"/>
        <v>66500</v>
      </c>
      <c r="CN92" s="640">
        <f t="shared" si="14"/>
        <v>399000</v>
      </c>
      <c r="CO92" s="641">
        <v>0.0</v>
      </c>
      <c r="CP92" s="641">
        <f t="shared" si="15"/>
        <v>66500</v>
      </c>
      <c r="CQ92" s="640">
        <f t="shared" si="16"/>
        <v>332500</v>
      </c>
      <c r="CR92" s="641">
        <v>0.0</v>
      </c>
      <c r="CS92" s="641">
        <f t="shared" si="17"/>
        <v>66500</v>
      </c>
      <c r="CT92" s="640">
        <f t="shared" si="18"/>
        <v>266000</v>
      </c>
      <c r="CU92" s="641">
        <v>0.0</v>
      </c>
      <c r="CV92" s="641">
        <f t="shared" si="19"/>
        <v>66500</v>
      </c>
      <c r="CW92" s="640">
        <f t="shared" si="20"/>
        <v>199500</v>
      </c>
      <c r="CX92" s="641">
        <v>0.0</v>
      </c>
      <c r="CY92" s="641">
        <f t="shared" si="21"/>
        <v>66500</v>
      </c>
      <c r="CZ92" s="640">
        <f t="shared" si="22"/>
        <v>133000</v>
      </c>
      <c r="DA92" s="641">
        <v>0.0</v>
      </c>
      <c r="DB92" s="641">
        <f t="shared" si="23"/>
        <v>66500</v>
      </c>
      <c r="DC92" s="640">
        <f t="shared" si="24"/>
        <v>66500</v>
      </c>
      <c r="DD92" s="641">
        <v>0.0</v>
      </c>
      <c r="DE92" s="640">
        <f t="shared" si="25"/>
        <v>66500</v>
      </c>
      <c r="DF92" s="640">
        <f t="shared" si="26"/>
        <v>0</v>
      </c>
    </row>
    <row r="93" hidden="1">
      <c r="A93" s="650">
        <v>6723068.0</v>
      </c>
      <c r="B93" s="643" t="s">
        <v>24959</v>
      </c>
      <c r="C93" s="644" t="s">
        <v>212</v>
      </c>
      <c r="D93" s="645">
        <v>45755.55231481481</v>
      </c>
      <c r="E93" s="645">
        <v>45755.5541087963</v>
      </c>
      <c r="F93" s="645">
        <v>45755.555439814816</v>
      </c>
      <c r="G93" s="644"/>
      <c r="H93" s="644" t="s">
        <v>24483</v>
      </c>
      <c r="I93" s="644" t="s">
        <v>24960</v>
      </c>
      <c r="J93" s="644">
        <v>60.0</v>
      </c>
      <c r="K93" s="647">
        <v>1980000.0</v>
      </c>
      <c r="L93" s="644" t="s">
        <v>24437</v>
      </c>
      <c r="M93" s="648" t="s">
        <v>24961</v>
      </c>
      <c r="N93" s="644" t="s">
        <v>24962</v>
      </c>
      <c r="O93" s="644" t="s">
        <v>24960</v>
      </c>
      <c r="P93" s="644" t="s">
        <v>24963</v>
      </c>
      <c r="Q93" s="644" t="s">
        <v>24964</v>
      </c>
      <c r="R93" s="194"/>
      <c r="S93" s="194"/>
      <c r="T93" s="194"/>
      <c r="U93" s="636"/>
      <c r="V93" s="194"/>
      <c r="W93" s="637"/>
      <c r="X93" s="194"/>
      <c r="Y93" s="194"/>
      <c r="Z93" s="194"/>
      <c r="AA93" s="194"/>
      <c r="AB93" s="194"/>
      <c r="AC93" s="194"/>
      <c r="AD93" s="194"/>
      <c r="AE93" s="194"/>
      <c r="AF93" s="194"/>
      <c r="AG93" s="194"/>
      <c r="AH93" s="194"/>
      <c r="AI93" s="194"/>
      <c r="AJ93" s="194"/>
      <c r="AK93" s="194"/>
      <c r="AL93" s="194"/>
      <c r="AM93" s="194"/>
      <c r="AN93" s="194"/>
      <c r="AO93" s="194"/>
      <c r="AP93" s="194"/>
      <c r="AQ93" s="194"/>
      <c r="AR93" s="194"/>
      <c r="AS93" s="194"/>
      <c r="AT93" s="194"/>
      <c r="AU93" s="194"/>
      <c r="AV93" s="194"/>
      <c r="AW93" s="194"/>
      <c r="AX93" s="194"/>
      <c r="AY93" s="194"/>
      <c r="AZ93" s="194"/>
      <c r="BA93" s="194"/>
      <c r="BB93" s="194"/>
      <c r="BC93" s="194"/>
      <c r="BD93" s="194"/>
      <c r="BE93" s="194"/>
      <c r="BF93" s="194"/>
      <c r="BG93" s="194"/>
      <c r="BH93" s="194"/>
      <c r="BI93" s="194"/>
      <c r="BJ93" s="194"/>
      <c r="BK93" s="194"/>
      <c r="BL93" s="638">
        <f t="shared" si="1"/>
        <v>0</v>
      </c>
      <c r="BM93" s="194"/>
      <c r="BN93" s="639" t="s">
        <v>82</v>
      </c>
      <c r="BP93" s="194"/>
      <c r="BQ93" s="194"/>
      <c r="BR93" s="194"/>
      <c r="BS93" s="194"/>
      <c r="BT93" s="647">
        <v>1980000.0</v>
      </c>
      <c r="BU93" s="194"/>
      <c r="BV93" s="640">
        <f t="shared" si="2"/>
        <v>1980000</v>
      </c>
      <c r="BW93" s="640">
        <f t="shared" ref="BW93:BW97" si="36">BV93</f>
        <v>1980000</v>
      </c>
      <c r="BX93" s="641">
        <f t="shared" si="3"/>
        <v>0</v>
      </c>
      <c r="BY93" s="640">
        <f t="shared" si="4"/>
        <v>0</v>
      </c>
      <c r="BZ93" s="641">
        <v>0.0</v>
      </c>
      <c r="CA93" s="641">
        <f t="shared" si="5"/>
        <v>0</v>
      </c>
      <c r="CB93" s="640">
        <f t="shared" si="6"/>
        <v>0</v>
      </c>
      <c r="CC93" s="641">
        <v>0.0</v>
      </c>
      <c r="CD93" s="641">
        <f t="shared" si="7"/>
        <v>0</v>
      </c>
      <c r="CE93" s="640">
        <f t="shared" si="8"/>
        <v>0</v>
      </c>
      <c r="CF93" s="641">
        <v>0.0</v>
      </c>
      <c r="CG93" s="641">
        <f t="shared" si="9"/>
        <v>0</v>
      </c>
      <c r="CH93" s="640">
        <f t="shared" si="10"/>
        <v>0</v>
      </c>
      <c r="CI93" s="641">
        <v>0.0</v>
      </c>
      <c r="CJ93" s="641">
        <f t="shared" si="11"/>
        <v>0</v>
      </c>
      <c r="CK93" s="640">
        <f t="shared" si="12"/>
        <v>0</v>
      </c>
      <c r="CL93" s="641">
        <v>0.0</v>
      </c>
      <c r="CM93" s="641">
        <f t="shared" si="13"/>
        <v>0</v>
      </c>
      <c r="CN93" s="640">
        <f t="shared" si="14"/>
        <v>0</v>
      </c>
      <c r="CO93" s="641">
        <v>0.0</v>
      </c>
      <c r="CP93" s="641">
        <f t="shared" si="15"/>
        <v>0</v>
      </c>
      <c r="CQ93" s="640">
        <f t="shared" si="16"/>
        <v>0</v>
      </c>
      <c r="CR93" s="641">
        <v>0.0</v>
      </c>
      <c r="CS93" s="641">
        <f t="shared" si="17"/>
        <v>0</v>
      </c>
      <c r="CT93" s="640">
        <f t="shared" si="18"/>
        <v>0</v>
      </c>
      <c r="CU93" s="641">
        <v>0.0</v>
      </c>
      <c r="CV93" s="641">
        <f t="shared" si="19"/>
        <v>0</v>
      </c>
      <c r="CW93" s="640">
        <f t="shared" si="20"/>
        <v>0</v>
      </c>
      <c r="CX93" s="641">
        <v>0.0</v>
      </c>
      <c r="CY93" s="641">
        <f t="shared" si="21"/>
        <v>0</v>
      </c>
      <c r="CZ93" s="640">
        <f t="shared" si="22"/>
        <v>0</v>
      </c>
      <c r="DA93" s="641">
        <v>0.0</v>
      </c>
      <c r="DB93" s="641">
        <f t="shared" si="23"/>
        <v>0</v>
      </c>
      <c r="DC93" s="640">
        <f t="shared" si="24"/>
        <v>0</v>
      </c>
      <c r="DD93" s="641">
        <v>0.0</v>
      </c>
      <c r="DE93" s="640">
        <f t="shared" si="25"/>
        <v>0</v>
      </c>
      <c r="DF93" s="640">
        <f t="shared" si="26"/>
        <v>0</v>
      </c>
    </row>
    <row r="94" hidden="1">
      <c r="A94" s="650">
        <v>6723092.0</v>
      </c>
      <c r="B94" s="643" t="s">
        <v>24965</v>
      </c>
      <c r="C94" s="644" t="s">
        <v>212</v>
      </c>
      <c r="D94" s="645">
        <v>45755.549895833334</v>
      </c>
      <c r="E94" s="645">
        <v>45755.55181712963</v>
      </c>
      <c r="F94" s="645">
        <v>45755.55244212963</v>
      </c>
      <c r="G94" s="644"/>
      <c r="H94" s="644" t="s">
        <v>430</v>
      </c>
      <c r="I94" s="644" t="s">
        <v>24966</v>
      </c>
      <c r="J94" s="644"/>
      <c r="K94" s="647">
        <v>1950000.0</v>
      </c>
      <c r="L94" s="644" t="s">
        <v>24437</v>
      </c>
      <c r="M94" s="648" t="s">
        <v>24967</v>
      </c>
      <c r="N94" s="644" t="s">
        <v>24968</v>
      </c>
      <c r="O94" s="644" t="s">
        <v>24969</v>
      </c>
      <c r="P94" s="644" t="s">
        <v>24970</v>
      </c>
      <c r="Q94" s="644" t="s">
        <v>24971</v>
      </c>
      <c r="R94" s="194"/>
      <c r="S94" s="194"/>
      <c r="T94" s="194"/>
      <c r="U94" s="636"/>
      <c r="V94" s="194"/>
      <c r="W94" s="637"/>
      <c r="X94" s="194"/>
      <c r="Y94" s="194"/>
      <c r="Z94" s="194"/>
      <c r="AA94" s="194"/>
      <c r="AB94" s="194"/>
      <c r="AC94" s="194"/>
      <c r="AD94" s="194"/>
      <c r="AE94" s="194"/>
      <c r="AF94" s="194"/>
      <c r="AG94" s="194"/>
      <c r="AH94" s="194"/>
      <c r="AI94" s="194"/>
      <c r="AJ94" s="194"/>
      <c r="AK94" s="194"/>
      <c r="AL94" s="194"/>
      <c r="AM94" s="194"/>
      <c r="AN94" s="194"/>
      <c r="AO94" s="194"/>
      <c r="AP94" s="194"/>
      <c r="AQ94" s="194"/>
      <c r="AR94" s="194"/>
      <c r="AS94" s="194"/>
      <c r="AT94" s="194"/>
      <c r="AU94" s="194"/>
      <c r="AV94" s="194"/>
      <c r="AW94" s="194"/>
      <c r="AX94" s="194"/>
      <c r="AY94" s="194"/>
      <c r="AZ94" s="194"/>
      <c r="BA94" s="194"/>
      <c r="BB94" s="194"/>
      <c r="BC94" s="194"/>
      <c r="BD94" s="194"/>
      <c r="BE94" s="194"/>
      <c r="BF94" s="194"/>
      <c r="BG94" s="194"/>
      <c r="BH94" s="194"/>
      <c r="BI94" s="194"/>
      <c r="BJ94" s="194"/>
      <c r="BK94" s="194"/>
      <c r="BL94" s="638">
        <f t="shared" si="1"/>
        <v>0</v>
      </c>
      <c r="BM94" s="194"/>
      <c r="BN94" s="194"/>
      <c r="BO94" s="639" t="s">
        <v>114</v>
      </c>
      <c r="BQ94" s="194"/>
      <c r="BR94" s="194"/>
      <c r="BS94" s="194"/>
      <c r="BT94" s="647">
        <v>1950000.0</v>
      </c>
      <c r="BU94" s="194"/>
      <c r="BV94" s="640">
        <f t="shared" si="2"/>
        <v>1950000</v>
      </c>
      <c r="BW94" s="640">
        <f t="shared" si="36"/>
        <v>1950000</v>
      </c>
      <c r="BX94" s="641">
        <f t="shared" si="3"/>
        <v>0</v>
      </c>
      <c r="BY94" s="640">
        <f t="shared" si="4"/>
        <v>0</v>
      </c>
      <c r="BZ94" s="641">
        <v>0.0</v>
      </c>
      <c r="CA94" s="641">
        <f t="shared" si="5"/>
        <v>0</v>
      </c>
      <c r="CB94" s="640">
        <f t="shared" si="6"/>
        <v>0</v>
      </c>
      <c r="CC94" s="641">
        <v>0.0</v>
      </c>
      <c r="CD94" s="641">
        <f t="shared" si="7"/>
        <v>0</v>
      </c>
      <c r="CE94" s="640">
        <f t="shared" si="8"/>
        <v>0</v>
      </c>
      <c r="CF94" s="641">
        <v>0.0</v>
      </c>
      <c r="CG94" s="641">
        <f t="shared" si="9"/>
        <v>0</v>
      </c>
      <c r="CH94" s="640">
        <f t="shared" si="10"/>
        <v>0</v>
      </c>
      <c r="CI94" s="641">
        <v>0.0</v>
      </c>
      <c r="CJ94" s="641">
        <f t="shared" si="11"/>
        <v>0</v>
      </c>
      <c r="CK94" s="640">
        <f t="shared" si="12"/>
        <v>0</v>
      </c>
      <c r="CL94" s="641">
        <v>0.0</v>
      </c>
      <c r="CM94" s="641">
        <f t="shared" si="13"/>
        <v>0</v>
      </c>
      <c r="CN94" s="640">
        <f t="shared" si="14"/>
        <v>0</v>
      </c>
      <c r="CO94" s="641">
        <v>0.0</v>
      </c>
      <c r="CP94" s="641">
        <f t="shared" si="15"/>
        <v>0</v>
      </c>
      <c r="CQ94" s="640">
        <f t="shared" si="16"/>
        <v>0</v>
      </c>
      <c r="CR94" s="641">
        <v>0.0</v>
      </c>
      <c r="CS94" s="641">
        <f t="shared" si="17"/>
        <v>0</v>
      </c>
      <c r="CT94" s="640">
        <f t="shared" si="18"/>
        <v>0</v>
      </c>
      <c r="CU94" s="641">
        <v>0.0</v>
      </c>
      <c r="CV94" s="641">
        <f t="shared" si="19"/>
        <v>0</v>
      </c>
      <c r="CW94" s="640">
        <f t="shared" si="20"/>
        <v>0</v>
      </c>
      <c r="CX94" s="641">
        <v>0.0</v>
      </c>
      <c r="CY94" s="641">
        <f t="shared" si="21"/>
        <v>0</v>
      </c>
      <c r="CZ94" s="640">
        <f t="shared" si="22"/>
        <v>0</v>
      </c>
      <c r="DA94" s="641">
        <v>0.0</v>
      </c>
      <c r="DB94" s="641">
        <f t="shared" si="23"/>
        <v>0</v>
      </c>
      <c r="DC94" s="640">
        <f t="shared" si="24"/>
        <v>0</v>
      </c>
      <c r="DD94" s="641">
        <v>0.0</v>
      </c>
      <c r="DE94" s="640">
        <f t="shared" si="25"/>
        <v>0</v>
      </c>
      <c r="DF94" s="640">
        <f t="shared" si="26"/>
        <v>0</v>
      </c>
    </row>
    <row r="95" hidden="1">
      <c r="A95" s="650">
        <v>6723953.0</v>
      </c>
      <c r="B95" s="643" t="s">
        <v>24972</v>
      </c>
      <c r="C95" s="644" t="s">
        <v>212</v>
      </c>
      <c r="D95" s="645">
        <v>45755.59853009259</v>
      </c>
      <c r="E95" s="645">
        <v>45755.60511574074</v>
      </c>
      <c r="F95" s="645">
        <v>45755.605891203704</v>
      </c>
      <c r="G95" s="644"/>
      <c r="H95" s="644" t="s">
        <v>656</v>
      </c>
      <c r="I95" s="644" t="s">
        <v>24973</v>
      </c>
      <c r="J95" s="644"/>
      <c r="K95" s="647">
        <v>798000.0</v>
      </c>
      <c r="L95" s="644" t="s">
        <v>24429</v>
      </c>
      <c r="M95" s="648" t="s">
        <v>24974</v>
      </c>
      <c r="N95" s="644" t="s">
        <v>24975</v>
      </c>
      <c r="O95" s="644" t="s">
        <v>24976</v>
      </c>
      <c r="P95" s="644" t="s">
        <v>24977</v>
      </c>
      <c r="Q95" s="644" t="s">
        <v>24978</v>
      </c>
      <c r="R95" s="194"/>
      <c r="S95" s="193">
        <v>45755.0</v>
      </c>
      <c r="T95" s="639" t="s">
        <v>24442</v>
      </c>
      <c r="U95" s="641">
        <v>798000.0</v>
      </c>
      <c r="V95" s="641">
        <v>762091.0</v>
      </c>
      <c r="W95" s="637"/>
      <c r="X95" s="193">
        <v>45758.0</v>
      </c>
      <c r="Y95" s="639" t="s">
        <v>24442</v>
      </c>
      <c r="Z95" s="641">
        <v>-798000.0</v>
      </c>
      <c r="AA95" s="641">
        <v>-762091.0</v>
      </c>
      <c r="AB95" s="194"/>
      <c r="AC95" s="194"/>
      <c r="AD95" s="194"/>
      <c r="AE95" s="194"/>
      <c r="AF95" s="194"/>
      <c r="AG95" s="194"/>
      <c r="AH95" s="194"/>
      <c r="AI95" s="194"/>
      <c r="AJ95" s="194"/>
      <c r="AK95" s="194"/>
      <c r="AL95" s="194"/>
      <c r="AM95" s="194"/>
      <c r="AN95" s="194"/>
      <c r="AO95" s="194"/>
      <c r="AP95" s="194"/>
      <c r="AQ95" s="194"/>
      <c r="AR95" s="194"/>
      <c r="AS95" s="194"/>
      <c r="AT95" s="194"/>
      <c r="AU95" s="194"/>
      <c r="AV95" s="194"/>
      <c r="AW95" s="194"/>
      <c r="AX95" s="194"/>
      <c r="AY95" s="194"/>
      <c r="AZ95" s="194"/>
      <c r="BA95" s="194"/>
      <c r="BB95" s="194"/>
      <c r="BC95" s="194"/>
      <c r="BD95" s="194"/>
      <c r="BE95" s="194"/>
      <c r="BF95" s="194"/>
      <c r="BG95" s="194"/>
      <c r="BH95" s="194"/>
      <c r="BI95" s="194"/>
      <c r="BJ95" s="194"/>
      <c r="BK95" s="194"/>
      <c r="BL95" s="638">
        <f t="shared" si="1"/>
        <v>0</v>
      </c>
      <c r="BM95" s="194"/>
      <c r="BN95" s="639" t="s">
        <v>82</v>
      </c>
      <c r="BP95" s="194"/>
      <c r="BQ95" s="194"/>
      <c r="BR95" s="194"/>
      <c r="BS95" s="194"/>
      <c r="BT95" s="647">
        <v>798000.0</v>
      </c>
      <c r="BU95" s="194"/>
      <c r="BV95" s="640">
        <f t="shared" si="2"/>
        <v>798000</v>
      </c>
      <c r="BW95" s="640">
        <f t="shared" si="36"/>
        <v>798000</v>
      </c>
      <c r="BX95" s="641">
        <f t="shared" si="3"/>
        <v>0</v>
      </c>
      <c r="BY95" s="640">
        <f t="shared" si="4"/>
        <v>0</v>
      </c>
      <c r="BZ95" s="641">
        <v>0.0</v>
      </c>
      <c r="CA95" s="641">
        <f t="shared" si="5"/>
        <v>0</v>
      </c>
      <c r="CB95" s="640">
        <f t="shared" si="6"/>
        <v>0</v>
      </c>
      <c r="CC95" s="641">
        <v>0.0</v>
      </c>
      <c r="CD95" s="641">
        <f t="shared" si="7"/>
        <v>0</v>
      </c>
      <c r="CE95" s="640">
        <f t="shared" si="8"/>
        <v>0</v>
      </c>
      <c r="CF95" s="641">
        <v>0.0</v>
      </c>
      <c r="CG95" s="641">
        <f t="shared" si="9"/>
        <v>0</v>
      </c>
      <c r="CH95" s="640">
        <f t="shared" si="10"/>
        <v>0</v>
      </c>
      <c r="CI95" s="641">
        <v>0.0</v>
      </c>
      <c r="CJ95" s="641">
        <f t="shared" si="11"/>
        <v>0</v>
      </c>
      <c r="CK95" s="640">
        <f t="shared" si="12"/>
        <v>0</v>
      </c>
      <c r="CL95" s="641">
        <v>0.0</v>
      </c>
      <c r="CM95" s="641">
        <f t="shared" si="13"/>
        <v>0</v>
      </c>
      <c r="CN95" s="640">
        <f t="shared" si="14"/>
        <v>0</v>
      </c>
      <c r="CO95" s="641">
        <v>0.0</v>
      </c>
      <c r="CP95" s="641">
        <f t="shared" si="15"/>
        <v>0</v>
      </c>
      <c r="CQ95" s="640">
        <f t="shared" si="16"/>
        <v>0</v>
      </c>
      <c r="CR95" s="641">
        <v>0.0</v>
      </c>
      <c r="CS95" s="641">
        <f t="shared" si="17"/>
        <v>0</v>
      </c>
      <c r="CT95" s="640">
        <f t="shared" si="18"/>
        <v>0</v>
      </c>
      <c r="CU95" s="641">
        <v>0.0</v>
      </c>
      <c r="CV95" s="641">
        <f t="shared" si="19"/>
        <v>0</v>
      </c>
      <c r="CW95" s="640">
        <f t="shared" si="20"/>
        <v>0</v>
      </c>
      <c r="CX95" s="641">
        <v>0.0</v>
      </c>
      <c r="CY95" s="641">
        <f t="shared" si="21"/>
        <v>0</v>
      </c>
      <c r="CZ95" s="640">
        <f t="shared" si="22"/>
        <v>0</v>
      </c>
      <c r="DA95" s="641">
        <v>0.0</v>
      </c>
      <c r="DB95" s="641">
        <f t="shared" si="23"/>
        <v>0</v>
      </c>
      <c r="DC95" s="640">
        <f t="shared" si="24"/>
        <v>0</v>
      </c>
      <c r="DD95" s="641">
        <v>0.0</v>
      </c>
      <c r="DE95" s="640">
        <f t="shared" si="25"/>
        <v>0</v>
      </c>
      <c r="DF95" s="640">
        <f t="shared" si="26"/>
        <v>0</v>
      </c>
    </row>
    <row r="96" hidden="1">
      <c r="A96" s="650">
        <v>6724507.0</v>
      </c>
      <c r="B96" s="643" t="s">
        <v>24979</v>
      </c>
      <c r="C96" s="644" t="s">
        <v>212</v>
      </c>
      <c r="D96" s="645">
        <v>45755.632210648146</v>
      </c>
      <c r="E96" s="645">
        <v>45755.63575231482</v>
      </c>
      <c r="F96" s="645">
        <v>45755.63607638889</v>
      </c>
      <c r="G96" s="644"/>
      <c r="H96" s="644" t="s">
        <v>1229</v>
      </c>
      <c r="I96" s="644" t="s">
        <v>24980</v>
      </c>
      <c r="J96" s="644"/>
      <c r="K96" s="647">
        <v>788000.0</v>
      </c>
      <c r="L96" s="644" t="s">
        <v>24429</v>
      </c>
      <c r="M96" s="648" t="s">
        <v>24981</v>
      </c>
      <c r="N96" s="644" t="s">
        <v>24982</v>
      </c>
      <c r="O96" s="644" t="s">
        <v>24983</v>
      </c>
      <c r="P96" s="644" t="s">
        <v>24984</v>
      </c>
      <c r="Q96" s="644" t="s">
        <v>24985</v>
      </c>
      <c r="R96" s="194"/>
      <c r="S96" s="194"/>
      <c r="T96" s="194"/>
      <c r="U96" s="636"/>
      <c r="V96" s="194"/>
      <c r="W96" s="637"/>
      <c r="X96" s="194"/>
      <c r="Y96" s="194"/>
      <c r="Z96" s="194"/>
      <c r="AA96" s="194"/>
      <c r="AB96" s="194"/>
      <c r="AC96" s="194"/>
      <c r="AD96" s="194"/>
      <c r="AE96" s="194"/>
      <c r="AF96" s="194"/>
      <c r="AG96" s="194"/>
      <c r="AH96" s="194"/>
      <c r="AI96" s="194"/>
      <c r="AJ96" s="194"/>
      <c r="AK96" s="194"/>
      <c r="AL96" s="194"/>
      <c r="AM96" s="194"/>
      <c r="AN96" s="194"/>
      <c r="AO96" s="194"/>
      <c r="AP96" s="194"/>
      <c r="AQ96" s="194"/>
      <c r="AR96" s="194"/>
      <c r="AS96" s="194"/>
      <c r="AT96" s="194"/>
      <c r="AU96" s="194"/>
      <c r="AV96" s="194"/>
      <c r="AW96" s="194"/>
      <c r="AX96" s="194"/>
      <c r="AY96" s="194"/>
      <c r="AZ96" s="194"/>
      <c r="BA96" s="194"/>
      <c r="BB96" s="194"/>
      <c r="BC96" s="194"/>
      <c r="BD96" s="194"/>
      <c r="BE96" s="194"/>
      <c r="BF96" s="194"/>
      <c r="BG96" s="194"/>
      <c r="BH96" s="194"/>
      <c r="BI96" s="194"/>
      <c r="BJ96" s="194"/>
      <c r="BK96" s="194"/>
      <c r="BL96" s="638">
        <f t="shared" si="1"/>
        <v>0</v>
      </c>
      <c r="BM96" s="194"/>
      <c r="BN96" s="194"/>
      <c r="BO96" s="639" t="s">
        <v>114</v>
      </c>
      <c r="BQ96" s="194"/>
      <c r="BR96" s="194"/>
      <c r="BS96" s="194"/>
      <c r="BT96" s="647">
        <v>788000.0</v>
      </c>
      <c r="BU96" s="194"/>
      <c r="BV96" s="640">
        <f t="shared" si="2"/>
        <v>788000</v>
      </c>
      <c r="BW96" s="640">
        <f t="shared" si="36"/>
        <v>788000</v>
      </c>
      <c r="BX96" s="641">
        <f t="shared" si="3"/>
        <v>0</v>
      </c>
      <c r="BY96" s="640">
        <f t="shared" si="4"/>
        <v>0</v>
      </c>
      <c r="BZ96" s="641">
        <v>0.0</v>
      </c>
      <c r="CA96" s="641">
        <f t="shared" si="5"/>
        <v>0</v>
      </c>
      <c r="CB96" s="640">
        <f t="shared" si="6"/>
        <v>0</v>
      </c>
      <c r="CC96" s="641">
        <v>0.0</v>
      </c>
      <c r="CD96" s="641">
        <f t="shared" si="7"/>
        <v>0</v>
      </c>
      <c r="CE96" s="640">
        <f t="shared" si="8"/>
        <v>0</v>
      </c>
      <c r="CF96" s="641">
        <v>0.0</v>
      </c>
      <c r="CG96" s="641">
        <f t="shared" si="9"/>
        <v>0</v>
      </c>
      <c r="CH96" s="640">
        <f t="shared" si="10"/>
        <v>0</v>
      </c>
      <c r="CI96" s="641">
        <v>0.0</v>
      </c>
      <c r="CJ96" s="641">
        <f t="shared" si="11"/>
        <v>0</v>
      </c>
      <c r="CK96" s="640">
        <f t="shared" si="12"/>
        <v>0</v>
      </c>
      <c r="CL96" s="641">
        <v>0.0</v>
      </c>
      <c r="CM96" s="641">
        <f t="shared" si="13"/>
        <v>0</v>
      </c>
      <c r="CN96" s="640">
        <f t="shared" si="14"/>
        <v>0</v>
      </c>
      <c r="CO96" s="641">
        <v>0.0</v>
      </c>
      <c r="CP96" s="641">
        <f t="shared" si="15"/>
        <v>0</v>
      </c>
      <c r="CQ96" s="640">
        <f t="shared" si="16"/>
        <v>0</v>
      </c>
      <c r="CR96" s="641">
        <v>0.0</v>
      </c>
      <c r="CS96" s="641">
        <f t="shared" si="17"/>
        <v>0</v>
      </c>
      <c r="CT96" s="640">
        <f t="shared" si="18"/>
        <v>0</v>
      </c>
      <c r="CU96" s="641">
        <v>0.0</v>
      </c>
      <c r="CV96" s="641">
        <f t="shared" si="19"/>
        <v>0</v>
      </c>
      <c r="CW96" s="640">
        <f t="shared" si="20"/>
        <v>0</v>
      </c>
      <c r="CX96" s="641">
        <v>0.0</v>
      </c>
      <c r="CY96" s="641">
        <f t="shared" si="21"/>
        <v>0</v>
      </c>
      <c r="CZ96" s="640">
        <f t="shared" si="22"/>
        <v>0</v>
      </c>
      <c r="DA96" s="641">
        <v>0.0</v>
      </c>
      <c r="DB96" s="641">
        <f t="shared" si="23"/>
        <v>0</v>
      </c>
      <c r="DC96" s="640">
        <f t="shared" si="24"/>
        <v>0</v>
      </c>
      <c r="DD96" s="641">
        <v>0.0</v>
      </c>
      <c r="DE96" s="640">
        <f t="shared" si="25"/>
        <v>0</v>
      </c>
      <c r="DF96" s="640">
        <f t="shared" si="26"/>
        <v>0</v>
      </c>
    </row>
    <row r="97" hidden="1">
      <c r="A97" s="650">
        <v>6725901.0</v>
      </c>
      <c r="B97" s="643" t="s">
        <v>24986</v>
      </c>
      <c r="C97" s="644" t="s">
        <v>212</v>
      </c>
      <c r="D97" s="645">
        <v>45755.92285879629</v>
      </c>
      <c r="E97" s="645">
        <v>45755.9271875</v>
      </c>
      <c r="F97" s="645">
        <v>45755.9284375</v>
      </c>
      <c r="G97" s="644"/>
      <c r="H97" s="644" t="s">
        <v>2087</v>
      </c>
      <c r="I97" s="644" t="s">
        <v>24987</v>
      </c>
      <c r="J97" s="644">
        <v>36.0</v>
      </c>
      <c r="K97" s="647">
        <v>798000.0</v>
      </c>
      <c r="L97" s="644" t="s">
        <v>24429</v>
      </c>
      <c r="M97" s="648" t="s">
        <v>24988</v>
      </c>
      <c r="N97" s="644" t="s">
        <v>24989</v>
      </c>
      <c r="O97" s="644" t="s">
        <v>24990</v>
      </c>
      <c r="P97" s="644" t="s">
        <v>24991</v>
      </c>
      <c r="Q97" s="644" t="s">
        <v>24992</v>
      </c>
      <c r="R97" s="194"/>
      <c r="S97" s="194"/>
      <c r="T97" s="194"/>
      <c r="U97" s="636"/>
      <c r="V97" s="194"/>
      <c r="W97" s="637"/>
      <c r="X97" s="194"/>
      <c r="Y97" s="194"/>
      <c r="Z97" s="194"/>
      <c r="AA97" s="194"/>
      <c r="AB97" s="194"/>
      <c r="AC97" s="194"/>
      <c r="AD97" s="194"/>
      <c r="AE97" s="194"/>
      <c r="AF97" s="194"/>
      <c r="AG97" s="194"/>
      <c r="AH97" s="194"/>
      <c r="AI97" s="194"/>
      <c r="AJ97" s="194"/>
      <c r="AK97" s="194"/>
      <c r="AL97" s="194"/>
      <c r="AM97" s="194"/>
      <c r="AN97" s="194"/>
      <c r="AO97" s="194"/>
      <c r="AP97" s="194"/>
      <c r="AQ97" s="194"/>
      <c r="AR97" s="194"/>
      <c r="AS97" s="194"/>
      <c r="AT97" s="194"/>
      <c r="AU97" s="194"/>
      <c r="AV97" s="194"/>
      <c r="AW97" s="194"/>
      <c r="AX97" s="194"/>
      <c r="AY97" s="194"/>
      <c r="AZ97" s="194"/>
      <c r="BA97" s="194"/>
      <c r="BB97" s="194"/>
      <c r="BC97" s="194"/>
      <c r="BD97" s="194"/>
      <c r="BE97" s="194"/>
      <c r="BF97" s="194"/>
      <c r="BG97" s="194"/>
      <c r="BH97" s="194"/>
      <c r="BI97" s="194"/>
      <c r="BJ97" s="194"/>
      <c r="BK97" s="194"/>
      <c r="BL97" s="638">
        <f t="shared" si="1"/>
        <v>0</v>
      </c>
      <c r="BM97" s="194"/>
      <c r="BN97" s="194"/>
      <c r="BO97" s="639" t="s">
        <v>114</v>
      </c>
      <c r="BQ97" s="194"/>
      <c r="BR97" s="194"/>
      <c r="BS97" s="194"/>
      <c r="BT97" s="647">
        <v>798000.0</v>
      </c>
      <c r="BU97" s="194"/>
      <c r="BV97" s="640">
        <f t="shared" si="2"/>
        <v>798000</v>
      </c>
      <c r="BW97" s="640">
        <f t="shared" si="36"/>
        <v>798000</v>
      </c>
      <c r="BX97" s="641">
        <f t="shared" si="3"/>
        <v>0</v>
      </c>
      <c r="BY97" s="640">
        <f t="shared" si="4"/>
        <v>0</v>
      </c>
      <c r="BZ97" s="641">
        <v>0.0</v>
      </c>
      <c r="CA97" s="641">
        <f t="shared" si="5"/>
        <v>0</v>
      </c>
      <c r="CB97" s="640">
        <f t="shared" si="6"/>
        <v>0</v>
      </c>
      <c r="CC97" s="641">
        <v>0.0</v>
      </c>
      <c r="CD97" s="641">
        <f t="shared" si="7"/>
        <v>0</v>
      </c>
      <c r="CE97" s="640">
        <f t="shared" si="8"/>
        <v>0</v>
      </c>
      <c r="CF97" s="641">
        <v>0.0</v>
      </c>
      <c r="CG97" s="641">
        <f t="shared" si="9"/>
        <v>0</v>
      </c>
      <c r="CH97" s="640">
        <f t="shared" si="10"/>
        <v>0</v>
      </c>
      <c r="CI97" s="641">
        <v>0.0</v>
      </c>
      <c r="CJ97" s="641">
        <f t="shared" si="11"/>
        <v>0</v>
      </c>
      <c r="CK97" s="640">
        <f t="shared" si="12"/>
        <v>0</v>
      </c>
      <c r="CL97" s="641">
        <v>0.0</v>
      </c>
      <c r="CM97" s="641">
        <f t="shared" si="13"/>
        <v>0</v>
      </c>
      <c r="CN97" s="640">
        <f t="shared" si="14"/>
        <v>0</v>
      </c>
      <c r="CO97" s="641">
        <v>0.0</v>
      </c>
      <c r="CP97" s="641">
        <f t="shared" si="15"/>
        <v>0</v>
      </c>
      <c r="CQ97" s="640">
        <f t="shared" si="16"/>
        <v>0</v>
      </c>
      <c r="CR97" s="641">
        <v>0.0</v>
      </c>
      <c r="CS97" s="641">
        <f t="shared" si="17"/>
        <v>0</v>
      </c>
      <c r="CT97" s="640">
        <f t="shared" si="18"/>
        <v>0</v>
      </c>
      <c r="CU97" s="641">
        <v>0.0</v>
      </c>
      <c r="CV97" s="641">
        <f t="shared" si="19"/>
        <v>0</v>
      </c>
      <c r="CW97" s="640">
        <f t="shared" si="20"/>
        <v>0</v>
      </c>
      <c r="CX97" s="641">
        <v>0.0</v>
      </c>
      <c r="CY97" s="641">
        <f t="shared" si="21"/>
        <v>0</v>
      </c>
      <c r="CZ97" s="640">
        <f t="shared" si="22"/>
        <v>0</v>
      </c>
      <c r="DA97" s="641">
        <v>0.0</v>
      </c>
      <c r="DB97" s="641">
        <f t="shared" si="23"/>
        <v>0</v>
      </c>
      <c r="DC97" s="640">
        <f t="shared" si="24"/>
        <v>0</v>
      </c>
      <c r="DD97" s="641">
        <v>0.0</v>
      </c>
      <c r="DE97" s="640">
        <f t="shared" si="25"/>
        <v>0</v>
      </c>
      <c r="DF97" s="640">
        <f t="shared" si="26"/>
        <v>0</v>
      </c>
    </row>
    <row r="98" hidden="1">
      <c r="A98" s="650">
        <v>6726389.0</v>
      </c>
      <c r="B98" s="643" t="s">
        <v>24993</v>
      </c>
      <c r="C98" s="644" t="s">
        <v>212</v>
      </c>
      <c r="D98" s="645">
        <v>45755.698125</v>
      </c>
      <c r="E98" s="645">
        <v>45755.699270833335</v>
      </c>
      <c r="F98" s="645">
        <v>45755.70006944444</v>
      </c>
      <c r="G98" s="644"/>
      <c r="H98" s="644" t="s">
        <v>24483</v>
      </c>
      <c r="I98" s="644" t="s">
        <v>24994</v>
      </c>
      <c r="J98" s="644">
        <v>60.0</v>
      </c>
      <c r="K98" s="647">
        <v>1980000.0</v>
      </c>
      <c r="L98" s="644" t="s">
        <v>24437</v>
      </c>
      <c r="M98" s="648" t="s">
        <v>24995</v>
      </c>
      <c r="N98" s="644" t="s">
        <v>24996</v>
      </c>
      <c r="O98" s="644" t="s">
        <v>24994</v>
      </c>
      <c r="P98" s="644" t="s">
        <v>24997</v>
      </c>
      <c r="Q98" s="644" t="s">
        <v>24998</v>
      </c>
      <c r="R98" s="194"/>
      <c r="S98" s="194"/>
      <c r="T98" s="194"/>
      <c r="U98" s="636"/>
      <c r="V98" s="194"/>
      <c r="W98" s="637"/>
      <c r="X98" s="194"/>
      <c r="Y98" s="194"/>
      <c r="Z98" s="194"/>
      <c r="AA98" s="194"/>
      <c r="AB98" s="194"/>
      <c r="AC98" s="194"/>
      <c r="AD98" s="194"/>
      <c r="AE98" s="194"/>
      <c r="AF98" s="194"/>
      <c r="AG98" s="194"/>
      <c r="AH98" s="194"/>
      <c r="AI98" s="194"/>
      <c r="AJ98" s="194"/>
      <c r="AK98" s="194"/>
      <c r="AL98" s="194"/>
      <c r="AM98" s="194"/>
      <c r="AN98" s="194"/>
      <c r="AO98" s="194"/>
      <c r="AP98" s="194"/>
      <c r="AQ98" s="194"/>
      <c r="AR98" s="194"/>
      <c r="AS98" s="194"/>
      <c r="AT98" s="194"/>
      <c r="AU98" s="194"/>
      <c r="AV98" s="194"/>
      <c r="AW98" s="194"/>
      <c r="AX98" s="194"/>
      <c r="AY98" s="194"/>
      <c r="AZ98" s="194"/>
      <c r="BA98" s="194"/>
      <c r="BB98" s="194"/>
      <c r="BC98" s="194"/>
      <c r="BD98" s="194"/>
      <c r="BE98" s="194"/>
      <c r="BF98" s="194"/>
      <c r="BG98" s="194"/>
      <c r="BH98" s="194"/>
      <c r="BI98" s="194"/>
      <c r="BJ98" s="194"/>
      <c r="BK98" s="194"/>
      <c r="BL98" s="638">
        <f t="shared" si="1"/>
        <v>0</v>
      </c>
      <c r="BM98" s="194"/>
      <c r="BN98" s="194"/>
      <c r="BO98" s="194"/>
      <c r="BP98" s="194"/>
      <c r="BQ98" s="194"/>
      <c r="BR98" s="639" t="s">
        <v>16</v>
      </c>
      <c r="BS98" s="194"/>
      <c r="BT98" s="647">
        <v>1980000.0</v>
      </c>
      <c r="BU98" s="194"/>
      <c r="BV98" s="640">
        <f t="shared" si="2"/>
        <v>1980000</v>
      </c>
      <c r="BW98" s="641">
        <v>0.0</v>
      </c>
      <c r="BX98" s="641">
        <f t="shared" si="3"/>
        <v>165000</v>
      </c>
      <c r="BY98" s="640">
        <f t="shared" si="4"/>
        <v>1815000</v>
      </c>
      <c r="BZ98" s="641">
        <v>0.0</v>
      </c>
      <c r="CA98" s="641">
        <f t="shared" si="5"/>
        <v>165000</v>
      </c>
      <c r="CB98" s="640">
        <f t="shared" si="6"/>
        <v>1650000</v>
      </c>
      <c r="CC98" s="641">
        <v>0.0</v>
      </c>
      <c r="CD98" s="641">
        <f t="shared" si="7"/>
        <v>165000</v>
      </c>
      <c r="CE98" s="640">
        <f t="shared" si="8"/>
        <v>1485000</v>
      </c>
      <c r="CF98" s="641">
        <v>0.0</v>
      </c>
      <c r="CG98" s="641">
        <f t="shared" si="9"/>
        <v>165000</v>
      </c>
      <c r="CH98" s="640">
        <f t="shared" si="10"/>
        <v>1320000</v>
      </c>
      <c r="CI98" s="641">
        <v>0.0</v>
      </c>
      <c r="CJ98" s="641">
        <f t="shared" si="11"/>
        <v>165000</v>
      </c>
      <c r="CK98" s="640">
        <f t="shared" si="12"/>
        <v>1155000</v>
      </c>
      <c r="CL98" s="641">
        <v>0.0</v>
      </c>
      <c r="CM98" s="641">
        <f t="shared" si="13"/>
        <v>165000</v>
      </c>
      <c r="CN98" s="640">
        <f t="shared" si="14"/>
        <v>990000</v>
      </c>
      <c r="CO98" s="641">
        <v>0.0</v>
      </c>
      <c r="CP98" s="641">
        <f t="shared" si="15"/>
        <v>165000</v>
      </c>
      <c r="CQ98" s="640">
        <f t="shared" si="16"/>
        <v>825000</v>
      </c>
      <c r="CR98" s="641">
        <v>0.0</v>
      </c>
      <c r="CS98" s="641">
        <f t="shared" si="17"/>
        <v>165000</v>
      </c>
      <c r="CT98" s="640">
        <f t="shared" si="18"/>
        <v>660000</v>
      </c>
      <c r="CU98" s="641">
        <v>0.0</v>
      </c>
      <c r="CV98" s="641">
        <f t="shared" si="19"/>
        <v>165000</v>
      </c>
      <c r="CW98" s="640">
        <f t="shared" si="20"/>
        <v>495000</v>
      </c>
      <c r="CX98" s="641">
        <v>0.0</v>
      </c>
      <c r="CY98" s="641">
        <f t="shared" si="21"/>
        <v>165000</v>
      </c>
      <c r="CZ98" s="640">
        <f t="shared" si="22"/>
        <v>330000</v>
      </c>
      <c r="DA98" s="641">
        <v>0.0</v>
      </c>
      <c r="DB98" s="641">
        <f t="shared" si="23"/>
        <v>165000</v>
      </c>
      <c r="DC98" s="640">
        <f t="shared" si="24"/>
        <v>165000</v>
      </c>
      <c r="DD98" s="641">
        <v>0.0</v>
      </c>
      <c r="DE98" s="640">
        <f t="shared" si="25"/>
        <v>165000</v>
      </c>
      <c r="DF98" s="640">
        <f t="shared" si="26"/>
        <v>0</v>
      </c>
    </row>
    <row r="99" hidden="1">
      <c r="A99" s="650">
        <v>6728370.0</v>
      </c>
      <c r="B99" s="643" t="s">
        <v>24999</v>
      </c>
      <c r="C99" s="644" t="s">
        <v>212</v>
      </c>
      <c r="D99" s="645">
        <v>45755.784953703704</v>
      </c>
      <c r="E99" s="645">
        <v>45755.7878587963</v>
      </c>
      <c r="F99" s="645">
        <v>45755.788449074076</v>
      </c>
      <c r="G99" s="644"/>
      <c r="H99" s="644" t="s">
        <v>388</v>
      </c>
      <c r="I99" s="644" t="s">
        <v>25000</v>
      </c>
      <c r="J99" s="644"/>
      <c r="K99" s="647">
        <v>1950000.0</v>
      </c>
      <c r="L99" s="644" t="s">
        <v>24437</v>
      </c>
      <c r="M99" s="648" t="s">
        <v>25001</v>
      </c>
      <c r="N99" s="644" t="s">
        <v>23204</v>
      </c>
      <c r="O99" s="644" t="s">
        <v>25000</v>
      </c>
      <c r="P99" s="644" t="s">
        <v>25002</v>
      </c>
      <c r="Q99" s="644" t="s">
        <v>25003</v>
      </c>
      <c r="R99" s="194"/>
      <c r="S99" s="193">
        <v>45756.0</v>
      </c>
      <c r="T99" s="639" t="s">
        <v>24518</v>
      </c>
      <c r="U99" s="641">
        <v>1950000.0</v>
      </c>
      <c r="V99" s="641">
        <v>1950000.0</v>
      </c>
      <c r="W99" s="637"/>
      <c r="X99" s="194"/>
      <c r="Y99" s="194"/>
      <c r="Z99" s="194"/>
      <c r="AA99" s="194"/>
      <c r="AB99" s="194"/>
      <c r="AC99" s="194"/>
      <c r="AD99" s="194"/>
      <c r="AE99" s="194"/>
      <c r="AF99" s="194"/>
      <c r="AG99" s="194"/>
      <c r="AH99" s="194"/>
      <c r="AI99" s="194"/>
      <c r="AJ99" s="194"/>
      <c r="AK99" s="194"/>
      <c r="AL99" s="194"/>
      <c r="AM99" s="194"/>
      <c r="AN99" s="194"/>
      <c r="AO99" s="194"/>
      <c r="AP99" s="194"/>
      <c r="AQ99" s="194"/>
      <c r="AR99" s="194"/>
      <c r="AS99" s="194"/>
      <c r="AT99" s="194"/>
      <c r="AU99" s="194"/>
      <c r="AV99" s="194"/>
      <c r="AW99" s="194"/>
      <c r="AX99" s="194"/>
      <c r="AY99" s="194"/>
      <c r="AZ99" s="194"/>
      <c r="BA99" s="194"/>
      <c r="BB99" s="194"/>
      <c r="BC99" s="194"/>
      <c r="BD99" s="194"/>
      <c r="BE99" s="194"/>
      <c r="BF99" s="194"/>
      <c r="BG99" s="194"/>
      <c r="BH99" s="194"/>
      <c r="BI99" s="194"/>
      <c r="BJ99" s="194"/>
      <c r="BK99" s="194"/>
      <c r="BL99" s="638">
        <f t="shared" si="1"/>
        <v>1950000</v>
      </c>
      <c r="BM99" s="194"/>
      <c r="BN99" s="194"/>
      <c r="BO99" s="194"/>
      <c r="BP99" s="194"/>
      <c r="BQ99" s="194"/>
      <c r="BR99" s="194"/>
      <c r="BS99" s="194"/>
      <c r="BT99" s="647">
        <v>1950000.0</v>
      </c>
      <c r="BU99" s="194"/>
      <c r="BV99" s="640">
        <f t="shared" si="2"/>
        <v>1950000</v>
      </c>
      <c r="BW99" s="641">
        <v>0.0</v>
      </c>
      <c r="BX99" s="641">
        <f t="shared" si="3"/>
        <v>162500</v>
      </c>
      <c r="BY99" s="640">
        <f t="shared" si="4"/>
        <v>1787500</v>
      </c>
      <c r="BZ99" s="641">
        <v>0.0</v>
      </c>
      <c r="CA99" s="641">
        <f t="shared" si="5"/>
        <v>162500</v>
      </c>
      <c r="CB99" s="640">
        <f t="shared" si="6"/>
        <v>1625000</v>
      </c>
      <c r="CC99" s="641">
        <v>0.0</v>
      </c>
      <c r="CD99" s="641">
        <f t="shared" si="7"/>
        <v>162500</v>
      </c>
      <c r="CE99" s="640">
        <f t="shared" si="8"/>
        <v>1462500</v>
      </c>
      <c r="CF99" s="641">
        <v>0.0</v>
      </c>
      <c r="CG99" s="641">
        <f t="shared" si="9"/>
        <v>162500</v>
      </c>
      <c r="CH99" s="640">
        <f t="shared" si="10"/>
        <v>1300000</v>
      </c>
      <c r="CI99" s="641">
        <v>0.0</v>
      </c>
      <c r="CJ99" s="641">
        <f t="shared" si="11"/>
        <v>162500</v>
      </c>
      <c r="CK99" s="640">
        <f t="shared" si="12"/>
        <v>1137500</v>
      </c>
      <c r="CL99" s="641">
        <v>0.0</v>
      </c>
      <c r="CM99" s="641">
        <f t="shared" si="13"/>
        <v>162500</v>
      </c>
      <c r="CN99" s="640">
        <f t="shared" si="14"/>
        <v>975000</v>
      </c>
      <c r="CO99" s="641">
        <v>0.0</v>
      </c>
      <c r="CP99" s="641">
        <f t="shared" si="15"/>
        <v>162500</v>
      </c>
      <c r="CQ99" s="640">
        <f t="shared" si="16"/>
        <v>812500</v>
      </c>
      <c r="CR99" s="641">
        <v>0.0</v>
      </c>
      <c r="CS99" s="641">
        <f t="shared" si="17"/>
        <v>162500</v>
      </c>
      <c r="CT99" s="640">
        <f t="shared" si="18"/>
        <v>650000</v>
      </c>
      <c r="CU99" s="641">
        <v>0.0</v>
      </c>
      <c r="CV99" s="641">
        <f t="shared" si="19"/>
        <v>162500</v>
      </c>
      <c r="CW99" s="640">
        <f t="shared" si="20"/>
        <v>487500</v>
      </c>
      <c r="CX99" s="641">
        <v>0.0</v>
      </c>
      <c r="CY99" s="641">
        <f t="shared" si="21"/>
        <v>162500</v>
      </c>
      <c r="CZ99" s="640">
        <f t="shared" si="22"/>
        <v>325000</v>
      </c>
      <c r="DA99" s="641">
        <v>0.0</v>
      </c>
      <c r="DB99" s="641">
        <f t="shared" si="23"/>
        <v>162500</v>
      </c>
      <c r="DC99" s="640">
        <f t="shared" si="24"/>
        <v>162500</v>
      </c>
      <c r="DD99" s="641">
        <v>0.0</v>
      </c>
      <c r="DE99" s="640">
        <f t="shared" si="25"/>
        <v>162500</v>
      </c>
      <c r="DF99" s="640">
        <f t="shared" si="26"/>
        <v>0</v>
      </c>
    </row>
    <row r="100" hidden="1">
      <c r="A100" s="650">
        <v>6728782.0</v>
      </c>
      <c r="B100" s="643" t="s">
        <v>25004</v>
      </c>
      <c r="C100" s="644" t="s">
        <v>212</v>
      </c>
      <c r="D100" s="645">
        <v>45755.81769675926</v>
      </c>
      <c r="E100" s="645">
        <v>45755.82037037037</v>
      </c>
      <c r="F100" s="645">
        <v>45755.82104166667</v>
      </c>
      <c r="G100" s="644"/>
      <c r="H100" s="644" t="s">
        <v>351</v>
      </c>
      <c r="I100" s="644" t="s">
        <v>25005</v>
      </c>
      <c r="J100" s="644">
        <v>36.0</v>
      </c>
      <c r="K100" s="647">
        <v>798000.0</v>
      </c>
      <c r="L100" s="644" t="s">
        <v>24429</v>
      </c>
      <c r="M100" s="648" t="s">
        <v>25006</v>
      </c>
      <c r="N100" s="644" t="s">
        <v>22244</v>
      </c>
      <c r="O100" s="644" t="s">
        <v>25007</v>
      </c>
      <c r="P100" s="644" t="s">
        <v>25008</v>
      </c>
      <c r="Q100" s="644" t="s">
        <v>25009</v>
      </c>
      <c r="R100" s="194"/>
      <c r="S100" s="194"/>
      <c r="T100" s="194"/>
      <c r="U100" s="636"/>
      <c r="V100" s="194"/>
      <c r="W100" s="637"/>
      <c r="X100" s="194"/>
      <c r="Y100" s="194"/>
      <c r="Z100" s="194"/>
      <c r="AA100" s="194"/>
      <c r="AB100" s="194"/>
      <c r="AC100" s="194"/>
      <c r="AD100" s="194"/>
      <c r="AE100" s="194"/>
      <c r="AF100" s="194"/>
      <c r="AG100" s="194"/>
      <c r="AH100" s="194"/>
      <c r="AI100" s="194"/>
      <c r="AJ100" s="194"/>
      <c r="AK100" s="194"/>
      <c r="AL100" s="194"/>
      <c r="AM100" s="194"/>
      <c r="AN100" s="194"/>
      <c r="AO100" s="194"/>
      <c r="AP100" s="194"/>
      <c r="AQ100" s="194"/>
      <c r="AR100" s="194"/>
      <c r="AS100" s="194"/>
      <c r="AT100" s="194"/>
      <c r="AU100" s="194"/>
      <c r="AV100" s="194"/>
      <c r="AW100" s="194"/>
      <c r="AX100" s="194"/>
      <c r="AY100" s="194"/>
      <c r="AZ100" s="194"/>
      <c r="BA100" s="194"/>
      <c r="BB100" s="194"/>
      <c r="BC100" s="194"/>
      <c r="BD100" s="194"/>
      <c r="BE100" s="194"/>
      <c r="BF100" s="194"/>
      <c r="BG100" s="194"/>
      <c r="BH100" s="194"/>
      <c r="BI100" s="194"/>
      <c r="BJ100" s="194"/>
      <c r="BK100" s="194"/>
      <c r="BL100" s="638">
        <f t="shared" si="1"/>
        <v>0</v>
      </c>
      <c r="BM100" s="194"/>
      <c r="BN100" s="194"/>
      <c r="BO100" s="639" t="s">
        <v>114</v>
      </c>
      <c r="BQ100" s="194"/>
      <c r="BR100" s="194"/>
      <c r="BS100" s="194"/>
      <c r="BT100" s="647">
        <v>798000.0</v>
      </c>
      <c r="BU100" s="194"/>
      <c r="BV100" s="640">
        <f t="shared" si="2"/>
        <v>798000</v>
      </c>
      <c r="BW100" s="640">
        <f t="shared" ref="BW100:BW102" si="37">BV100</f>
        <v>798000</v>
      </c>
      <c r="BX100" s="641">
        <f t="shared" si="3"/>
        <v>0</v>
      </c>
      <c r="BY100" s="640">
        <f t="shared" si="4"/>
        <v>0</v>
      </c>
      <c r="BZ100" s="641">
        <v>0.0</v>
      </c>
      <c r="CA100" s="641">
        <f t="shared" si="5"/>
        <v>0</v>
      </c>
      <c r="CB100" s="640">
        <f t="shared" si="6"/>
        <v>0</v>
      </c>
      <c r="CC100" s="641">
        <v>0.0</v>
      </c>
      <c r="CD100" s="641">
        <f t="shared" si="7"/>
        <v>0</v>
      </c>
      <c r="CE100" s="640">
        <f t="shared" si="8"/>
        <v>0</v>
      </c>
      <c r="CF100" s="641">
        <v>0.0</v>
      </c>
      <c r="CG100" s="641">
        <f t="shared" si="9"/>
        <v>0</v>
      </c>
      <c r="CH100" s="640">
        <f t="shared" si="10"/>
        <v>0</v>
      </c>
      <c r="CI100" s="641">
        <v>0.0</v>
      </c>
      <c r="CJ100" s="641">
        <f t="shared" si="11"/>
        <v>0</v>
      </c>
      <c r="CK100" s="640">
        <f t="shared" si="12"/>
        <v>0</v>
      </c>
      <c r="CL100" s="641">
        <v>0.0</v>
      </c>
      <c r="CM100" s="641">
        <f t="shared" si="13"/>
        <v>0</v>
      </c>
      <c r="CN100" s="640">
        <f t="shared" si="14"/>
        <v>0</v>
      </c>
      <c r="CO100" s="641">
        <v>0.0</v>
      </c>
      <c r="CP100" s="641">
        <f t="shared" si="15"/>
        <v>0</v>
      </c>
      <c r="CQ100" s="640">
        <f t="shared" si="16"/>
        <v>0</v>
      </c>
      <c r="CR100" s="641">
        <v>0.0</v>
      </c>
      <c r="CS100" s="641">
        <f t="shared" si="17"/>
        <v>0</v>
      </c>
      <c r="CT100" s="640">
        <f t="shared" si="18"/>
        <v>0</v>
      </c>
      <c r="CU100" s="641">
        <v>0.0</v>
      </c>
      <c r="CV100" s="641">
        <f t="shared" si="19"/>
        <v>0</v>
      </c>
      <c r="CW100" s="640">
        <f t="shared" si="20"/>
        <v>0</v>
      </c>
      <c r="CX100" s="641">
        <v>0.0</v>
      </c>
      <c r="CY100" s="641">
        <f t="shared" si="21"/>
        <v>0</v>
      </c>
      <c r="CZ100" s="640">
        <f t="shared" si="22"/>
        <v>0</v>
      </c>
      <c r="DA100" s="641">
        <v>0.0</v>
      </c>
      <c r="DB100" s="641">
        <f t="shared" si="23"/>
        <v>0</v>
      </c>
      <c r="DC100" s="640">
        <f t="shared" si="24"/>
        <v>0</v>
      </c>
      <c r="DD100" s="641">
        <v>0.0</v>
      </c>
      <c r="DE100" s="640">
        <f t="shared" si="25"/>
        <v>0</v>
      </c>
      <c r="DF100" s="640">
        <f t="shared" si="26"/>
        <v>0</v>
      </c>
    </row>
    <row r="101" hidden="1">
      <c r="A101" s="650">
        <v>6729095.0</v>
      </c>
      <c r="B101" s="643" t="s">
        <v>25010</v>
      </c>
      <c r="C101" s="644" t="s">
        <v>212</v>
      </c>
      <c r="D101" s="645">
        <v>45755.87126157407</v>
      </c>
      <c r="E101" s="645">
        <v>45755.87328703704</v>
      </c>
      <c r="F101" s="645">
        <v>45755.87453703704</v>
      </c>
      <c r="G101" s="644"/>
      <c r="H101" s="644" t="s">
        <v>1578</v>
      </c>
      <c r="I101" s="644" t="s">
        <v>25011</v>
      </c>
      <c r="J101" s="644">
        <v>36.0</v>
      </c>
      <c r="K101" s="647">
        <v>798000.0</v>
      </c>
      <c r="L101" s="644" t="s">
        <v>24429</v>
      </c>
      <c r="M101" s="648" t="s">
        <v>25012</v>
      </c>
      <c r="N101" s="644" t="s">
        <v>25011</v>
      </c>
      <c r="O101" s="644" t="s">
        <v>25011</v>
      </c>
      <c r="P101" s="644" t="s">
        <v>25013</v>
      </c>
      <c r="Q101" s="644" t="s">
        <v>25014</v>
      </c>
      <c r="R101" s="194"/>
      <c r="S101" s="635"/>
      <c r="T101" s="194"/>
      <c r="U101" s="194"/>
      <c r="V101" s="194"/>
      <c r="W101" s="637"/>
      <c r="X101" s="194"/>
      <c r="Y101" s="194"/>
      <c r="Z101" s="194"/>
      <c r="AA101" s="194"/>
      <c r="AB101" s="194"/>
      <c r="AC101" s="194"/>
      <c r="AD101" s="194"/>
      <c r="AE101" s="194"/>
      <c r="AF101" s="194"/>
      <c r="AG101" s="194"/>
      <c r="AH101" s="194"/>
      <c r="AI101" s="194"/>
      <c r="AJ101" s="194"/>
      <c r="AK101" s="194"/>
      <c r="AL101" s="194"/>
      <c r="AM101" s="194"/>
      <c r="AN101" s="194"/>
      <c r="AO101" s="194"/>
      <c r="AP101" s="194"/>
      <c r="AQ101" s="194"/>
      <c r="AR101" s="194"/>
      <c r="AS101" s="194"/>
      <c r="AT101" s="194"/>
      <c r="AU101" s="194"/>
      <c r="AV101" s="194"/>
      <c r="AW101" s="194"/>
      <c r="AX101" s="194"/>
      <c r="AY101" s="194"/>
      <c r="AZ101" s="194"/>
      <c r="BA101" s="194"/>
      <c r="BB101" s="194"/>
      <c r="BC101" s="194"/>
      <c r="BD101" s="194"/>
      <c r="BE101" s="194"/>
      <c r="BF101" s="194"/>
      <c r="BG101" s="194"/>
      <c r="BH101" s="194"/>
      <c r="BI101" s="194"/>
      <c r="BJ101" s="194"/>
      <c r="BK101" s="194"/>
      <c r="BL101" s="638">
        <f t="shared" si="1"/>
        <v>0</v>
      </c>
      <c r="BM101" s="194"/>
      <c r="BN101" s="194"/>
      <c r="BO101" s="639" t="s">
        <v>114</v>
      </c>
      <c r="BQ101" s="194"/>
      <c r="BR101" s="194"/>
      <c r="BS101" s="194"/>
      <c r="BT101" s="647">
        <v>798000.0</v>
      </c>
      <c r="BU101" s="194"/>
      <c r="BV101" s="640">
        <f t="shared" si="2"/>
        <v>798000</v>
      </c>
      <c r="BW101" s="640">
        <f t="shared" si="37"/>
        <v>798000</v>
      </c>
      <c r="BX101" s="641">
        <f t="shared" si="3"/>
        <v>0</v>
      </c>
      <c r="BY101" s="640">
        <f t="shared" si="4"/>
        <v>0</v>
      </c>
      <c r="BZ101" s="641">
        <v>0.0</v>
      </c>
      <c r="CA101" s="641">
        <f t="shared" si="5"/>
        <v>0</v>
      </c>
      <c r="CB101" s="640">
        <f t="shared" si="6"/>
        <v>0</v>
      </c>
      <c r="CC101" s="641">
        <v>0.0</v>
      </c>
      <c r="CD101" s="641">
        <f t="shared" si="7"/>
        <v>0</v>
      </c>
      <c r="CE101" s="640">
        <f t="shared" si="8"/>
        <v>0</v>
      </c>
      <c r="CF101" s="641">
        <v>0.0</v>
      </c>
      <c r="CG101" s="641">
        <f t="shared" si="9"/>
        <v>0</v>
      </c>
      <c r="CH101" s="640">
        <f t="shared" si="10"/>
        <v>0</v>
      </c>
      <c r="CI101" s="641">
        <v>0.0</v>
      </c>
      <c r="CJ101" s="641">
        <f t="shared" si="11"/>
        <v>0</v>
      </c>
      <c r="CK101" s="640">
        <f t="shared" si="12"/>
        <v>0</v>
      </c>
      <c r="CL101" s="641">
        <v>0.0</v>
      </c>
      <c r="CM101" s="641">
        <f t="shared" si="13"/>
        <v>0</v>
      </c>
      <c r="CN101" s="640">
        <f t="shared" si="14"/>
        <v>0</v>
      </c>
      <c r="CO101" s="641">
        <v>0.0</v>
      </c>
      <c r="CP101" s="641">
        <f t="shared" si="15"/>
        <v>0</v>
      </c>
      <c r="CQ101" s="640">
        <f t="shared" si="16"/>
        <v>0</v>
      </c>
      <c r="CR101" s="641">
        <v>0.0</v>
      </c>
      <c r="CS101" s="641">
        <f t="shared" si="17"/>
        <v>0</v>
      </c>
      <c r="CT101" s="640">
        <f t="shared" si="18"/>
        <v>0</v>
      </c>
      <c r="CU101" s="641">
        <v>0.0</v>
      </c>
      <c r="CV101" s="641">
        <f t="shared" si="19"/>
        <v>0</v>
      </c>
      <c r="CW101" s="640">
        <f t="shared" si="20"/>
        <v>0</v>
      </c>
      <c r="CX101" s="641">
        <v>0.0</v>
      </c>
      <c r="CY101" s="641">
        <f t="shared" si="21"/>
        <v>0</v>
      </c>
      <c r="CZ101" s="640">
        <f t="shared" si="22"/>
        <v>0</v>
      </c>
      <c r="DA101" s="641">
        <v>0.0</v>
      </c>
      <c r="DB101" s="641">
        <f t="shared" si="23"/>
        <v>0</v>
      </c>
      <c r="DC101" s="640">
        <f t="shared" si="24"/>
        <v>0</v>
      </c>
      <c r="DD101" s="641">
        <v>0.0</v>
      </c>
      <c r="DE101" s="640">
        <f t="shared" si="25"/>
        <v>0</v>
      </c>
      <c r="DF101" s="640">
        <f t="shared" si="26"/>
        <v>0</v>
      </c>
    </row>
    <row r="102" hidden="1">
      <c r="A102" s="650">
        <v>6729223.0</v>
      </c>
      <c r="B102" s="643" t="s">
        <v>25015</v>
      </c>
      <c r="C102" s="644" t="s">
        <v>212</v>
      </c>
      <c r="D102" s="645">
        <v>45755.895787037036</v>
      </c>
      <c r="E102" s="645">
        <v>45755.89792824074</v>
      </c>
      <c r="F102" s="645">
        <v>45755.89815972222</v>
      </c>
      <c r="G102" s="644"/>
      <c r="H102" s="644" t="s">
        <v>1439</v>
      </c>
      <c r="I102" s="644" t="s">
        <v>23035</v>
      </c>
      <c r="J102" s="644">
        <v>60.0</v>
      </c>
      <c r="K102" s="647">
        <v>798000.0</v>
      </c>
      <c r="L102" s="644" t="s">
        <v>24429</v>
      </c>
      <c r="M102" s="648" t="s">
        <v>25016</v>
      </c>
      <c r="N102" s="644" t="s">
        <v>23198</v>
      </c>
      <c r="O102" s="644" t="s">
        <v>25017</v>
      </c>
      <c r="P102" s="644" t="s">
        <v>25018</v>
      </c>
      <c r="Q102" s="644" t="s">
        <v>25019</v>
      </c>
      <c r="R102" s="194"/>
      <c r="S102" s="194"/>
      <c r="T102" s="194"/>
      <c r="U102" s="636"/>
      <c r="V102" s="194"/>
      <c r="W102" s="637"/>
      <c r="X102" s="194"/>
      <c r="Y102" s="194"/>
      <c r="Z102" s="194"/>
      <c r="AA102" s="194"/>
      <c r="AB102" s="194"/>
      <c r="AC102" s="194"/>
      <c r="AD102" s="194"/>
      <c r="AE102" s="194"/>
      <c r="AF102" s="194"/>
      <c r="AG102" s="194"/>
      <c r="AH102" s="194"/>
      <c r="AI102" s="194"/>
      <c r="AJ102" s="194"/>
      <c r="AK102" s="194"/>
      <c r="AL102" s="194"/>
      <c r="AM102" s="194"/>
      <c r="AN102" s="194"/>
      <c r="AO102" s="194"/>
      <c r="AP102" s="194"/>
      <c r="AQ102" s="194"/>
      <c r="AR102" s="194"/>
      <c r="AS102" s="194"/>
      <c r="AT102" s="194"/>
      <c r="AU102" s="194"/>
      <c r="AV102" s="194"/>
      <c r="AW102" s="194"/>
      <c r="AX102" s="194"/>
      <c r="AY102" s="194"/>
      <c r="AZ102" s="194"/>
      <c r="BA102" s="194"/>
      <c r="BB102" s="194"/>
      <c r="BC102" s="194"/>
      <c r="BD102" s="194"/>
      <c r="BE102" s="194"/>
      <c r="BF102" s="194"/>
      <c r="BG102" s="194"/>
      <c r="BH102" s="194"/>
      <c r="BI102" s="194"/>
      <c r="BJ102" s="194"/>
      <c r="BK102" s="194"/>
      <c r="BL102" s="638">
        <f t="shared" si="1"/>
        <v>0</v>
      </c>
      <c r="BM102" s="194"/>
      <c r="BN102" s="639" t="s">
        <v>82</v>
      </c>
      <c r="BP102" s="194"/>
      <c r="BQ102" s="194"/>
      <c r="BR102" s="194"/>
      <c r="BS102" s="194"/>
      <c r="BT102" s="647">
        <v>798000.0</v>
      </c>
      <c r="BU102" s="194"/>
      <c r="BV102" s="640">
        <f t="shared" si="2"/>
        <v>798000</v>
      </c>
      <c r="BW102" s="640">
        <f t="shared" si="37"/>
        <v>798000</v>
      </c>
      <c r="BX102" s="641">
        <f t="shared" si="3"/>
        <v>0</v>
      </c>
      <c r="BY102" s="640">
        <f t="shared" si="4"/>
        <v>0</v>
      </c>
      <c r="BZ102" s="641">
        <v>0.0</v>
      </c>
      <c r="CA102" s="641">
        <f t="shared" si="5"/>
        <v>0</v>
      </c>
      <c r="CB102" s="640">
        <f t="shared" si="6"/>
        <v>0</v>
      </c>
      <c r="CC102" s="641">
        <v>0.0</v>
      </c>
      <c r="CD102" s="641">
        <f t="shared" si="7"/>
        <v>0</v>
      </c>
      <c r="CE102" s="640">
        <f t="shared" si="8"/>
        <v>0</v>
      </c>
      <c r="CF102" s="641">
        <v>0.0</v>
      </c>
      <c r="CG102" s="641">
        <f t="shared" si="9"/>
        <v>0</v>
      </c>
      <c r="CH102" s="640">
        <f t="shared" si="10"/>
        <v>0</v>
      </c>
      <c r="CI102" s="641">
        <v>0.0</v>
      </c>
      <c r="CJ102" s="641">
        <f t="shared" si="11"/>
        <v>0</v>
      </c>
      <c r="CK102" s="640">
        <f t="shared" si="12"/>
        <v>0</v>
      </c>
      <c r="CL102" s="641">
        <v>0.0</v>
      </c>
      <c r="CM102" s="641">
        <f t="shared" si="13"/>
        <v>0</v>
      </c>
      <c r="CN102" s="640">
        <f t="shared" si="14"/>
        <v>0</v>
      </c>
      <c r="CO102" s="641">
        <v>0.0</v>
      </c>
      <c r="CP102" s="641">
        <f t="shared" si="15"/>
        <v>0</v>
      </c>
      <c r="CQ102" s="640">
        <f t="shared" si="16"/>
        <v>0</v>
      </c>
      <c r="CR102" s="641">
        <v>0.0</v>
      </c>
      <c r="CS102" s="641">
        <f t="shared" si="17"/>
        <v>0</v>
      </c>
      <c r="CT102" s="640">
        <f t="shared" si="18"/>
        <v>0</v>
      </c>
      <c r="CU102" s="641">
        <v>0.0</v>
      </c>
      <c r="CV102" s="641">
        <f t="shared" si="19"/>
        <v>0</v>
      </c>
      <c r="CW102" s="640">
        <f t="shared" si="20"/>
        <v>0</v>
      </c>
      <c r="CX102" s="641">
        <v>0.0</v>
      </c>
      <c r="CY102" s="641">
        <f t="shared" si="21"/>
        <v>0</v>
      </c>
      <c r="CZ102" s="640">
        <f t="shared" si="22"/>
        <v>0</v>
      </c>
      <c r="DA102" s="641">
        <v>0.0</v>
      </c>
      <c r="DB102" s="641">
        <f t="shared" si="23"/>
        <v>0</v>
      </c>
      <c r="DC102" s="640">
        <f t="shared" si="24"/>
        <v>0</v>
      </c>
      <c r="DD102" s="641">
        <v>0.0</v>
      </c>
      <c r="DE102" s="640">
        <f t="shared" si="25"/>
        <v>0</v>
      </c>
      <c r="DF102" s="640">
        <f t="shared" si="26"/>
        <v>0</v>
      </c>
    </row>
    <row r="103" hidden="1">
      <c r="A103" s="650">
        <v>6729284.0</v>
      </c>
      <c r="B103" s="643" t="s">
        <v>25020</v>
      </c>
      <c r="C103" s="644" t="s">
        <v>212</v>
      </c>
      <c r="D103" s="645">
        <v>45755.903865740744</v>
      </c>
      <c r="E103" s="645">
        <v>45755.90521990741</v>
      </c>
      <c r="F103" s="645">
        <v>45755.90650462963</v>
      </c>
      <c r="G103" s="644"/>
      <c r="H103" s="644" t="s">
        <v>1153</v>
      </c>
      <c r="I103" s="644" t="s">
        <v>24682</v>
      </c>
      <c r="J103" s="644" t="s">
        <v>21722</v>
      </c>
      <c r="K103" s="647">
        <v>798000.0</v>
      </c>
      <c r="L103" s="644" t="s">
        <v>24429</v>
      </c>
      <c r="M103" s="648" t="s">
        <v>25021</v>
      </c>
      <c r="N103" s="644" t="s">
        <v>25022</v>
      </c>
      <c r="O103" s="644" t="s">
        <v>25023</v>
      </c>
      <c r="P103" s="644" t="s">
        <v>25024</v>
      </c>
      <c r="Q103" s="644" t="s">
        <v>25025</v>
      </c>
      <c r="R103" s="194"/>
      <c r="S103" s="193">
        <v>45777.0</v>
      </c>
      <c r="T103" s="639" t="s">
        <v>24462</v>
      </c>
      <c r="U103" s="641">
        <v>798000.0</v>
      </c>
      <c r="V103" s="641">
        <v>774060.0</v>
      </c>
      <c r="W103" s="637"/>
      <c r="X103" s="194"/>
      <c r="Y103" s="194"/>
      <c r="Z103" s="194"/>
      <c r="AA103" s="194"/>
      <c r="AB103" s="194"/>
      <c r="AC103" s="194"/>
      <c r="AD103" s="194"/>
      <c r="AE103" s="194"/>
      <c r="AF103" s="194"/>
      <c r="AG103" s="194"/>
      <c r="AH103" s="194"/>
      <c r="AI103" s="194"/>
      <c r="AJ103" s="194"/>
      <c r="AK103" s="194"/>
      <c r="AL103" s="194"/>
      <c r="AM103" s="194"/>
      <c r="AN103" s="194"/>
      <c r="AO103" s="194"/>
      <c r="AP103" s="194"/>
      <c r="AQ103" s="194"/>
      <c r="AR103" s="194"/>
      <c r="AS103" s="194"/>
      <c r="AT103" s="194"/>
      <c r="AU103" s="194"/>
      <c r="AV103" s="194"/>
      <c r="AW103" s="194"/>
      <c r="AX103" s="194"/>
      <c r="AY103" s="194"/>
      <c r="AZ103" s="194"/>
      <c r="BA103" s="194"/>
      <c r="BB103" s="194"/>
      <c r="BC103" s="194"/>
      <c r="BD103" s="194"/>
      <c r="BE103" s="194"/>
      <c r="BF103" s="194"/>
      <c r="BG103" s="194"/>
      <c r="BH103" s="194"/>
      <c r="BI103" s="194"/>
      <c r="BJ103" s="194"/>
      <c r="BK103" s="194"/>
      <c r="BL103" s="638">
        <f t="shared" si="1"/>
        <v>798000</v>
      </c>
      <c r="BM103" s="194"/>
      <c r="BN103" s="194"/>
      <c r="BO103" s="194"/>
      <c r="BP103" s="194"/>
      <c r="BQ103" s="194"/>
      <c r="BR103" s="194"/>
      <c r="BS103" s="194"/>
      <c r="BT103" s="647">
        <v>798000.0</v>
      </c>
      <c r="BU103" s="194"/>
      <c r="BV103" s="640">
        <f t="shared" si="2"/>
        <v>798000</v>
      </c>
      <c r="BW103" s="641">
        <v>0.0</v>
      </c>
      <c r="BX103" s="641">
        <f t="shared" si="3"/>
        <v>66500</v>
      </c>
      <c r="BY103" s="640">
        <f t="shared" si="4"/>
        <v>731500</v>
      </c>
      <c r="BZ103" s="641">
        <v>0.0</v>
      </c>
      <c r="CA103" s="641">
        <f t="shared" si="5"/>
        <v>66500</v>
      </c>
      <c r="CB103" s="640">
        <f t="shared" si="6"/>
        <v>665000</v>
      </c>
      <c r="CC103" s="641">
        <v>0.0</v>
      </c>
      <c r="CD103" s="641">
        <f t="shared" si="7"/>
        <v>66500</v>
      </c>
      <c r="CE103" s="640">
        <f t="shared" si="8"/>
        <v>598500</v>
      </c>
      <c r="CF103" s="641">
        <v>0.0</v>
      </c>
      <c r="CG103" s="641">
        <f t="shared" si="9"/>
        <v>66500</v>
      </c>
      <c r="CH103" s="640">
        <f t="shared" si="10"/>
        <v>532000</v>
      </c>
      <c r="CI103" s="641">
        <v>0.0</v>
      </c>
      <c r="CJ103" s="641">
        <f t="shared" si="11"/>
        <v>66500</v>
      </c>
      <c r="CK103" s="640">
        <f t="shared" si="12"/>
        <v>465500</v>
      </c>
      <c r="CL103" s="641">
        <v>0.0</v>
      </c>
      <c r="CM103" s="641">
        <f t="shared" si="13"/>
        <v>66500</v>
      </c>
      <c r="CN103" s="640">
        <f t="shared" si="14"/>
        <v>399000</v>
      </c>
      <c r="CO103" s="641">
        <v>0.0</v>
      </c>
      <c r="CP103" s="641">
        <f t="shared" si="15"/>
        <v>66500</v>
      </c>
      <c r="CQ103" s="640">
        <f t="shared" si="16"/>
        <v>332500</v>
      </c>
      <c r="CR103" s="641">
        <v>0.0</v>
      </c>
      <c r="CS103" s="641">
        <f t="shared" si="17"/>
        <v>66500</v>
      </c>
      <c r="CT103" s="640">
        <f t="shared" si="18"/>
        <v>266000</v>
      </c>
      <c r="CU103" s="641">
        <v>0.0</v>
      </c>
      <c r="CV103" s="641">
        <f t="shared" si="19"/>
        <v>66500</v>
      </c>
      <c r="CW103" s="640">
        <f t="shared" si="20"/>
        <v>199500</v>
      </c>
      <c r="CX103" s="641">
        <v>0.0</v>
      </c>
      <c r="CY103" s="641">
        <f t="shared" si="21"/>
        <v>66500</v>
      </c>
      <c r="CZ103" s="640">
        <f t="shared" si="22"/>
        <v>133000</v>
      </c>
      <c r="DA103" s="641">
        <v>0.0</v>
      </c>
      <c r="DB103" s="641">
        <f t="shared" si="23"/>
        <v>66500</v>
      </c>
      <c r="DC103" s="640">
        <f t="shared" si="24"/>
        <v>66500</v>
      </c>
      <c r="DD103" s="641">
        <v>0.0</v>
      </c>
      <c r="DE103" s="640">
        <f t="shared" si="25"/>
        <v>66500</v>
      </c>
      <c r="DF103" s="640">
        <f t="shared" si="26"/>
        <v>0</v>
      </c>
    </row>
    <row r="104" hidden="1">
      <c r="A104" s="650">
        <v>6729407.0</v>
      </c>
      <c r="B104" s="643" t="s">
        <v>25026</v>
      </c>
      <c r="C104" s="644" t="s">
        <v>212</v>
      </c>
      <c r="D104" s="645">
        <v>45755.967199074075</v>
      </c>
      <c r="E104" s="645">
        <v>45755.98673611111</v>
      </c>
      <c r="F104" s="645">
        <v>45755.987962962965</v>
      </c>
      <c r="G104" s="644"/>
      <c r="H104" s="644" t="s">
        <v>25027</v>
      </c>
      <c r="I104" s="644" t="s">
        <v>25028</v>
      </c>
      <c r="J104" s="644" t="s">
        <v>21729</v>
      </c>
      <c r="K104" s="647">
        <v>1980000.0</v>
      </c>
      <c r="L104" s="644" t="s">
        <v>24437</v>
      </c>
      <c r="M104" s="648" t="s">
        <v>25029</v>
      </c>
      <c r="N104" s="644" t="s">
        <v>25030</v>
      </c>
      <c r="O104" s="644" t="s">
        <v>25031</v>
      </c>
      <c r="P104" s="644" t="s">
        <v>25032</v>
      </c>
      <c r="Q104" s="644" t="s">
        <v>25033</v>
      </c>
      <c r="R104" s="194"/>
      <c r="S104" s="194"/>
      <c r="T104" s="194"/>
      <c r="U104" s="636"/>
      <c r="V104" s="194"/>
      <c r="W104" s="637"/>
      <c r="X104" s="194"/>
      <c r="Y104" s="194"/>
      <c r="Z104" s="194"/>
      <c r="AA104" s="194"/>
      <c r="AB104" s="194"/>
      <c r="AC104" s="194"/>
      <c r="AD104" s="194"/>
      <c r="AE104" s="194"/>
      <c r="AF104" s="194"/>
      <c r="AG104" s="194"/>
      <c r="AH104" s="194"/>
      <c r="AI104" s="194"/>
      <c r="AJ104" s="194"/>
      <c r="AK104" s="194"/>
      <c r="AL104" s="194"/>
      <c r="AM104" s="194"/>
      <c r="AN104" s="194"/>
      <c r="AO104" s="194"/>
      <c r="AP104" s="194"/>
      <c r="AQ104" s="194"/>
      <c r="AR104" s="194"/>
      <c r="AS104" s="194"/>
      <c r="AT104" s="194"/>
      <c r="AU104" s="194"/>
      <c r="AV104" s="194"/>
      <c r="AW104" s="194"/>
      <c r="AX104" s="194"/>
      <c r="AY104" s="194"/>
      <c r="AZ104" s="194"/>
      <c r="BA104" s="194"/>
      <c r="BB104" s="194"/>
      <c r="BC104" s="194"/>
      <c r="BD104" s="194"/>
      <c r="BE104" s="194"/>
      <c r="BF104" s="194"/>
      <c r="BG104" s="194"/>
      <c r="BH104" s="194"/>
      <c r="BI104" s="194"/>
      <c r="BJ104" s="194"/>
      <c r="BK104" s="194"/>
      <c r="BL104" s="638">
        <f t="shared" si="1"/>
        <v>0</v>
      </c>
      <c r="BM104" s="194"/>
      <c r="BN104" s="194"/>
      <c r="BO104" s="639" t="s">
        <v>114</v>
      </c>
      <c r="BP104" s="639" t="s">
        <v>24389</v>
      </c>
      <c r="BQ104" s="194"/>
      <c r="BR104" s="194"/>
      <c r="BS104" s="194"/>
      <c r="BT104" s="647">
        <v>1980000.0</v>
      </c>
      <c r="BU104" s="194"/>
      <c r="BV104" s="640">
        <f t="shared" si="2"/>
        <v>1980000</v>
      </c>
      <c r="BW104" s="640">
        <f t="shared" ref="BW104:BW105" si="38">BV104</f>
        <v>1980000</v>
      </c>
      <c r="BX104" s="641">
        <f t="shared" si="3"/>
        <v>0</v>
      </c>
      <c r="BY104" s="640">
        <f t="shared" si="4"/>
        <v>0</v>
      </c>
      <c r="BZ104" s="641">
        <v>0.0</v>
      </c>
      <c r="CA104" s="641">
        <f t="shared" si="5"/>
        <v>0</v>
      </c>
      <c r="CB104" s="640">
        <f t="shared" si="6"/>
        <v>0</v>
      </c>
      <c r="CC104" s="641">
        <v>0.0</v>
      </c>
      <c r="CD104" s="641">
        <f t="shared" si="7"/>
        <v>0</v>
      </c>
      <c r="CE104" s="640">
        <f t="shared" si="8"/>
        <v>0</v>
      </c>
      <c r="CF104" s="641">
        <v>0.0</v>
      </c>
      <c r="CG104" s="641">
        <f t="shared" si="9"/>
        <v>0</v>
      </c>
      <c r="CH104" s="640">
        <f t="shared" si="10"/>
        <v>0</v>
      </c>
      <c r="CI104" s="641">
        <v>0.0</v>
      </c>
      <c r="CJ104" s="641">
        <f t="shared" si="11"/>
        <v>0</v>
      </c>
      <c r="CK104" s="640">
        <f t="shared" si="12"/>
        <v>0</v>
      </c>
      <c r="CL104" s="641">
        <v>0.0</v>
      </c>
      <c r="CM104" s="641">
        <f t="shared" si="13"/>
        <v>0</v>
      </c>
      <c r="CN104" s="640">
        <f t="shared" si="14"/>
        <v>0</v>
      </c>
      <c r="CO104" s="641">
        <v>0.0</v>
      </c>
      <c r="CP104" s="641">
        <f t="shared" si="15"/>
        <v>0</v>
      </c>
      <c r="CQ104" s="640">
        <f t="shared" si="16"/>
        <v>0</v>
      </c>
      <c r="CR104" s="641">
        <v>0.0</v>
      </c>
      <c r="CS104" s="641">
        <f t="shared" si="17"/>
        <v>0</v>
      </c>
      <c r="CT104" s="640">
        <f t="shared" si="18"/>
        <v>0</v>
      </c>
      <c r="CU104" s="641">
        <v>0.0</v>
      </c>
      <c r="CV104" s="641">
        <f t="shared" si="19"/>
        <v>0</v>
      </c>
      <c r="CW104" s="640">
        <f t="shared" si="20"/>
        <v>0</v>
      </c>
      <c r="CX104" s="641">
        <v>0.0</v>
      </c>
      <c r="CY104" s="641">
        <f t="shared" si="21"/>
        <v>0</v>
      </c>
      <c r="CZ104" s="640">
        <f t="shared" si="22"/>
        <v>0</v>
      </c>
      <c r="DA104" s="641">
        <v>0.0</v>
      </c>
      <c r="DB104" s="641">
        <f t="shared" si="23"/>
        <v>0</v>
      </c>
      <c r="DC104" s="640">
        <f t="shared" si="24"/>
        <v>0</v>
      </c>
      <c r="DD104" s="641">
        <v>0.0</v>
      </c>
      <c r="DE104" s="640">
        <f t="shared" si="25"/>
        <v>0</v>
      </c>
      <c r="DF104" s="640">
        <f t="shared" si="26"/>
        <v>0</v>
      </c>
    </row>
    <row r="105" hidden="1">
      <c r="A105" s="650">
        <v>6729426.0</v>
      </c>
      <c r="B105" s="643" t="s">
        <v>25034</v>
      </c>
      <c r="C105" s="644" t="s">
        <v>212</v>
      </c>
      <c r="D105" s="645">
        <v>45755.97709490741</v>
      </c>
      <c r="E105" s="645">
        <v>45755.97822916666</v>
      </c>
      <c r="F105" s="645">
        <v>45755.9796412037</v>
      </c>
      <c r="G105" s="644"/>
      <c r="H105" s="644" t="s">
        <v>1564</v>
      </c>
      <c r="I105" s="644" t="s">
        <v>25035</v>
      </c>
      <c r="J105" s="644">
        <v>36.0</v>
      </c>
      <c r="K105" s="647">
        <v>798000.0</v>
      </c>
      <c r="L105" s="644" t="s">
        <v>24429</v>
      </c>
      <c r="M105" s="648" t="s">
        <v>25036</v>
      </c>
      <c r="N105" s="644" t="s">
        <v>25037</v>
      </c>
      <c r="O105" s="644" t="s">
        <v>25038</v>
      </c>
      <c r="P105" s="644" t="s">
        <v>25039</v>
      </c>
      <c r="Q105" s="644" t="s">
        <v>25040</v>
      </c>
      <c r="R105" s="194"/>
      <c r="S105" s="194"/>
      <c r="T105" s="194"/>
      <c r="U105" s="636"/>
      <c r="V105" s="194"/>
      <c r="W105" s="637"/>
      <c r="X105" s="194"/>
      <c r="Y105" s="194"/>
      <c r="Z105" s="194"/>
      <c r="AA105" s="194"/>
      <c r="AB105" s="194"/>
      <c r="AC105" s="194"/>
      <c r="AD105" s="194"/>
      <c r="AE105" s="194"/>
      <c r="AF105" s="194"/>
      <c r="AG105" s="194"/>
      <c r="AH105" s="194"/>
      <c r="AI105" s="194"/>
      <c r="AJ105" s="194"/>
      <c r="AK105" s="194"/>
      <c r="AL105" s="194"/>
      <c r="AM105" s="194"/>
      <c r="AN105" s="194"/>
      <c r="AO105" s="194"/>
      <c r="AP105" s="194"/>
      <c r="AQ105" s="194"/>
      <c r="AR105" s="194"/>
      <c r="AS105" s="194"/>
      <c r="AT105" s="194"/>
      <c r="AU105" s="194"/>
      <c r="AV105" s="194"/>
      <c r="AW105" s="194"/>
      <c r="AX105" s="194"/>
      <c r="AY105" s="194"/>
      <c r="AZ105" s="194"/>
      <c r="BA105" s="194"/>
      <c r="BB105" s="194"/>
      <c r="BC105" s="194"/>
      <c r="BD105" s="194"/>
      <c r="BE105" s="194"/>
      <c r="BF105" s="194"/>
      <c r="BG105" s="194"/>
      <c r="BH105" s="194"/>
      <c r="BI105" s="194"/>
      <c r="BJ105" s="194"/>
      <c r="BK105" s="194"/>
      <c r="BL105" s="638">
        <f t="shared" si="1"/>
        <v>0</v>
      </c>
      <c r="BM105" s="194"/>
      <c r="BN105" s="194"/>
      <c r="BO105" s="639" t="s">
        <v>114</v>
      </c>
      <c r="BQ105" s="194"/>
      <c r="BR105" s="194"/>
      <c r="BS105" s="194"/>
      <c r="BT105" s="647">
        <v>798000.0</v>
      </c>
      <c r="BU105" s="194"/>
      <c r="BV105" s="640">
        <f t="shared" si="2"/>
        <v>798000</v>
      </c>
      <c r="BW105" s="640">
        <f t="shared" si="38"/>
        <v>798000</v>
      </c>
      <c r="BX105" s="641">
        <f t="shared" si="3"/>
        <v>0</v>
      </c>
      <c r="BY105" s="640">
        <f t="shared" si="4"/>
        <v>0</v>
      </c>
      <c r="BZ105" s="641">
        <v>0.0</v>
      </c>
      <c r="CA105" s="641">
        <f t="shared" si="5"/>
        <v>0</v>
      </c>
      <c r="CB105" s="640">
        <f t="shared" si="6"/>
        <v>0</v>
      </c>
      <c r="CC105" s="641">
        <v>0.0</v>
      </c>
      <c r="CD105" s="641">
        <f t="shared" si="7"/>
        <v>0</v>
      </c>
      <c r="CE105" s="640">
        <f t="shared" si="8"/>
        <v>0</v>
      </c>
      <c r="CF105" s="641">
        <v>0.0</v>
      </c>
      <c r="CG105" s="641">
        <f t="shared" si="9"/>
        <v>0</v>
      </c>
      <c r="CH105" s="640">
        <f t="shared" si="10"/>
        <v>0</v>
      </c>
      <c r="CI105" s="641">
        <v>0.0</v>
      </c>
      <c r="CJ105" s="641">
        <f t="shared" si="11"/>
        <v>0</v>
      </c>
      <c r="CK105" s="640">
        <f t="shared" si="12"/>
        <v>0</v>
      </c>
      <c r="CL105" s="641">
        <v>0.0</v>
      </c>
      <c r="CM105" s="641">
        <f t="shared" si="13"/>
        <v>0</v>
      </c>
      <c r="CN105" s="640">
        <f t="shared" si="14"/>
        <v>0</v>
      </c>
      <c r="CO105" s="641">
        <v>0.0</v>
      </c>
      <c r="CP105" s="641">
        <f t="shared" si="15"/>
        <v>0</v>
      </c>
      <c r="CQ105" s="640">
        <f t="shared" si="16"/>
        <v>0</v>
      </c>
      <c r="CR105" s="641">
        <v>0.0</v>
      </c>
      <c r="CS105" s="641">
        <f t="shared" si="17"/>
        <v>0</v>
      </c>
      <c r="CT105" s="640">
        <f t="shared" si="18"/>
        <v>0</v>
      </c>
      <c r="CU105" s="641">
        <v>0.0</v>
      </c>
      <c r="CV105" s="641">
        <f t="shared" si="19"/>
        <v>0</v>
      </c>
      <c r="CW105" s="640">
        <f t="shared" si="20"/>
        <v>0</v>
      </c>
      <c r="CX105" s="641">
        <v>0.0</v>
      </c>
      <c r="CY105" s="641">
        <f t="shared" si="21"/>
        <v>0</v>
      </c>
      <c r="CZ105" s="640">
        <f t="shared" si="22"/>
        <v>0</v>
      </c>
      <c r="DA105" s="641">
        <v>0.0</v>
      </c>
      <c r="DB105" s="641">
        <f t="shared" si="23"/>
        <v>0</v>
      </c>
      <c r="DC105" s="640">
        <f t="shared" si="24"/>
        <v>0</v>
      </c>
      <c r="DD105" s="641">
        <v>0.0</v>
      </c>
      <c r="DE105" s="640">
        <f t="shared" si="25"/>
        <v>0</v>
      </c>
      <c r="DF105" s="640">
        <f t="shared" si="26"/>
        <v>0</v>
      </c>
    </row>
    <row r="106" hidden="1">
      <c r="A106" s="650">
        <v>6729428.0</v>
      </c>
      <c r="B106" s="643" t="s">
        <v>25041</v>
      </c>
      <c r="C106" s="644" t="s">
        <v>212</v>
      </c>
      <c r="D106" s="645">
        <v>45755.98138888889</v>
      </c>
      <c r="E106" s="645">
        <v>45755.984143518515</v>
      </c>
      <c r="F106" s="645">
        <v>45755.986493055556</v>
      </c>
      <c r="G106" s="644"/>
      <c r="H106" s="644" t="s">
        <v>24483</v>
      </c>
      <c r="I106" s="644" t="s">
        <v>23703</v>
      </c>
      <c r="J106" s="644">
        <v>60.0</v>
      </c>
      <c r="K106" s="647">
        <v>1980000.0</v>
      </c>
      <c r="L106" s="644" t="s">
        <v>24437</v>
      </c>
      <c r="M106" s="648" t="s">
        <v>25042</v>
      </c>
      <c r="N106" s="644" t="s">
        <v>22741</v>
      </c>
      <c r="O106" s="644" t="s">
        <v>25043</v>
      </c>
      <c r="P106" s="644" t="s">
        <v>25044</v>
      </c>
      <c r="Q106" s="644" t="s">
        <v>25045</v>
      </c>
      <c r="R106" s="194"/>
      <c r="S106" s="635"/>
      <c r="T106" s="194"/>
      <c r="U106" s="194"/>
      <c r="V106" s="194"/>
      <c r="W106" s="637"/>
      <c r="X106" s="194"/>
      <c r="Y106" s="194"/>
      <c r="Z106" s="194"/>
      <c r="AA106" s="194"/>
      <c r="AB106" s="194"/>
      <c r="AC106" s="194"/>
      <c r="AD106" s="194"/>
      <c r="AE106" s="194"/>
      <c r="AF106" s="194"/>
      <c r="AG106" s="194"/>
      <c r="AH106" s="194"/>
      <c r="AI106" s="194"/>
      <c r="AJ106" s="194"/>
      <c r="AK106" s="194"/>
      <c r="AL106" s="194"/>
      <c r="AM106" s="194"/>
      <c r="AN106" s="194"/>
      <c r="AO106" s="194"/>
      <c r="AP106" s="194"/>
      <c r="AQ106" s="194"/>
      <c r="AR106" s="194"/>
      <c r="AS106" s="194"/>
      <c r="AT106" s="194"/>
      <c r="AU106" s="194"/>
      <c r="AV106" s="194"/>
      <c r="AW106" s="194"/>
      <c r="AX106" s="194"/>
      <c r="AY106" s="194"/>
      <c r="AZ106" s="194"/>
      <c r="BA106" s="194"/>
      <c r="BB106" s="194"/>
      <c r="BC106" s="194"/>
      <c r="BD106" s="194"/>
      <c r="BE106" s="194"/>
      <c r="BF106" s="194"/>
      <c r="BG106" s="194"/>
      <c r="BH106" s="194"/>
      <c r="BI106" s="194"/>
      <c r="BJ106" s="194"/>
      <c r="BK106" s="194"/>
      <c r="BL106" s="638">
        <f t="shared" si="1"/>
        <v>0</v>
      </c>
      <c r="BM106" s="194"/>
      <c r="BN106" s="194"/>
      <c r="BO106" s="194"/>
      <c r="BP106" s="194"/>
      <c r="BQ106" s="194"/>
      <c r="BR106" s="639" t="s">
        <v>16</v>
      </c>
      <c r="BS106" s="194"/>
      <c r="BT106" s="647">
        <v>1980000.0</v>
      </c>
      <c r="BU106" s="194"/>
      <c r="BV106" s="640">
        <f t="shared" si="2"/>
        <v>1980000</v>
      </c>
      <c r="BW106" s="641">
        <v>0.0</v>
      </c>
      <c r="BX106" s="641">
        <f t="shared" si="3"/>
        <v>165000</v>
      </c>
      <c r="BY106" s="640">
        <f t="shared" si="4"/>
        <v>1815000</v>
      </c>
      <c r="BZ106" s="641">
        <v>0.0</v>
      </c>
      <c r="CA106" s="641">
        <f t="shared" si="5"/>
        <v>165000</v>
      </c>
      <c r="CB106" s="640">
        <f t="shared" si="6"/>
        <v>1650000</v>
      </c>
      <c r="CC106" s="641">
        <v>0.0</v>
      </c>
      <c r="CD106" s="641">
        <f t="shared" si="7"/>
        <v>165000</v>
      </c>
      <c r="CE106" s="640">
        <f t="shared" si="8"/>
        <v>1485000</v>
      </c>
      <c r="CF106" s="641">
        <v>0.0</v>
      </c>
      <c r="CG106" s="641">
        <f t="shared" si="9"/>
        <v>165000</v>
      </c>
      <c r="CH106" s="640">
        <f t="shared" si="10"/>
        <v>1320000</v>
      </c>
      <c r="CI106" s="641">
        <v>0.0</v>
      </c>
      <c r="CJ106" s="641">
        <f t="shared" si="11"/>
        <v>165000</v>
      </c>
      <c r="CK106" s="640">
        <f t="shared" si="12"/>
        <v>1155000</v>
      </c>
      <c r="CL106" s="641">
        <v>0.0</v>
      </c>
      <c r="CM106" s="641">
        <f t="shared" si="13"/>
        <v>165000</v>
      </c>
      <c r="CN106" s="640">
        <f t="shared" si="14"/>
        <v>990000</v>
      </c>
      <c r="CO106" s="641">
        <v>0.0</v>
      </c>
      <c r="CP106" s="641">
        <f t="shared" si="15"/>
        <v>165000</v>
      </c>
      <c r="CQ106" s="640">
        <f t="shared" si="16"/>
        <v>825000</v>
      </c>
      <c r="CR106" s="641">
        <v>0.0</v>
      </c>
      <c r="CS106" s="641">
        <f t="shared" si="17"/>
        <v>165000</v>
      </c>
      <c r="CT106" s="640">
        <f t="shared" si="18"/>
        <v>660000</v>
      </c>
      <c r="CU106" s="641">
        <v>0.0</v>
      </c>
      <c r="CV106" s="641">
        <f t="shared" si="19"/>
        <v>165000</v>
      </c>
      <c r="CW106" s="640">
        <f t="shared" si="20"/>
        <v>495000</v>
      </c>
      <c r="CX106" s="641">
        <v>0.0</v>
      </c>
      <c r="CY106" s="641">
        <f t="shared" si="21"/>
        <v>165000</v>
      </c>
      <c r="CZ106" s="640">
        <f t="shared" si="22"/>
        <v>330000</v>
      </c>
      <c r="DA106" s="641">
        <v>0.0</v>
      </c>
      <c r="DB106" s="641">
        <f t="shared" si="23"/>
        <v>165000</v>
      </c>
      <c r="DC106" s="640">
        <f t="shared" si="24"/>
        <v>165000</v>
      </c>
      <c r="DD106" s="641">
        <v>0.0</v>
      </c>
      <c r="DE106" s="640">
        <f t="shared" si="25"/>
        <v>165000</v>
      </c>
      <c r="DF106" s="640">
        <f t="shared" si="26"/>
        <v>0</v>
      </c>
    </row>
    <row r="107" hidden="1">
      <c r="A107" s="650">
        <v>6729430.0</v>
      </c>
      <c r="B107" s="643" t="s">
        <v>25046</v>
      </c>
      <c r="C107" s="644" t="s">
        <v>212</v>
      </c>
      <c r="D107" s="645">
        <v>45755.982256944444</v>
      </c>
      <c r="E107" s="645">
        <v>45755.983310185184</v>
      </c>
      <c r="F107" s="645">
        <v>45755.98446759259</v>
      </c>
      <c r="G107" s="644"/>
      <c r="H107" s="644" t="s">
        <v>25047</v>
      </c>
      <c r="I107" s="644" t="s">
        <v>25048</v>
      </c>
      <c r="J107" s="644"/>
      <c r="K107" s="647">
        <v>1980000.0</v>
      </c>
      <c r="L107" s="644" t="s">
        <v>24437</v>
      </c>
      <c r="M107" s="648" t="s">
        <v>25049</v>
      </c>
      <c r="N107" s="644" t="s">
        <v>25050</v>
      </c>
      <c r="O107" s="644" t="s">
        <v>25051</v>
      </c>
      <c r="P107" s="644" t="s">
        <v>25052</v>
      </c>
      <c r="Q107" s="644" t="s">
        <v>25053</v>
      </c>
      <c r="R107" s="194"/>
      <c r="S107" s="194"/>
      <c r="T107" s="194"/>
      <c r="U107" s="636"/>
      <c r="V107" s="194"/>
      <c r="W107" s="637"/>
      <c r="X107" s="194"/>
      <c r="Y107" s="194"/>
      <c r="Z107" s="194"/>
      <c r="AA107" s="194"/>
      <c r="AB107" s="194"/>
      <c r="AC107" s="194"/>
      <c r="AD107" s="194"/>
      <c r="AE107" s="194"/>
      <c r="AF107" s="194"/>
      <c r="AG107" s="194"/>
      <c r="AH107" s="194"/>
      <c r="AI107" s="194"/>
      <c r="AJ107" s="194"/>
      <c r="AK107" s="194"/>
      <c r="AL107" s="194"/>
      <c r="AM107" s="194"/>
      <c r="AN107" s="194"/>
      <c r="AO107" s="194"/>
      <c r="AP107" s="194"/>
      <c r="AQ107" s="194"/>
      <c r="AR107" s="194"/>
      <c r="AS107" s="194"/>
      <c r="AT107" s="194"/>
      <c r="AU107" s="194"/>
      <c r="AV107" s="194"/>
      <c r="AW107" s="194"/>
      <c r="AX107" s="194"/>
      <c r="AY107" s="194"/>
      <c r="AZ107" s="194"/>
      <c r="BA107" s="194"/>
      <c r="BB107" s="194"/>
      <c r="BC107" s="194"/>
      <c r="BD107" s="194"/>
      <c r="BE107" s="194"/>
      <c r="BF107" s="194"/>
      <c r="BG107" s="194"/>
      <c r="BH107" s="194"/>
      <c r="BI107" s="194"/>
      <c r="BJ107" s="194"/>
      <c r="BK107" s="194"/>
      <c r="BL107" s="638">
        <f t="shared" si="1"/>
        <v>0</v>
      </c>
      <c r="BM107" s="194"/>
      <c r="BN107" s="194"/>
      <c r="BO107" s="639" t="s">
        <v>114</v>
      </c>
      <c r="BQ107" s="194"/>
      <c r="BR107" s="194"/>
      <c r="BS107" s="194"/>
      <c r="BT107" s="647">
        <v>1980000.0</v>
      </c>
      <c r="BU107" s="194"/>
      <c r="BV107" s="640">
        <f t="shared" si="2"/>
        <v>1980000</v>
      </c>
      <c r="BW107" s="640">
        <f>BV107</f>
        <v>1980000</v>
      </c>
      <c r="BX107" s="641">
        <f t="shared" si="3"/>
        <v>0</v>
      </c>
      <c r="BY107" s="640">
        <f t="shared" si="4"/>
        <v>0</v>
      </c>
      <c r="BZ107" s="641">
        <v>0.0</v>
      </c>
      <c r="CA107" s="641">
        <f t="shared" si="5"/>
        <v>0</v>
      </c>
      <c r="CB107" s="640">
        <f t="shared" si="6"/>
        <v>0</v>
      </c>
      <c r="CC107" s="641">
        <v>0.0</v>
      </c>
      <c r="CD107" s="641">
        <f t="shared" si="7"/>
        <v>0</v>
      </c>
      <c r="CE107" s="640">
        <f t="shared" si="8"/>
        <v>0</v>
      </c>
      <c r="CF107" s="641">
        <v>0.0</v>
      </c>
      <c r="CG107" s="641">
        <f t="shared" si="9"/>
        <v>0</v>
      </c>
      <c r="CH107" s="640">
        <f t="shared" si="10"/>
        <v>0</v>
      </c>
      <c r="CI107" s="641">
        <v>0.0</v>
      </c>
      <c r="CJ107" s="641">
        <f t="shared" si="11"/>
        <v>0</v>
      </c>
      <c r="CK107" s="640">
        <f t="shared" si="12"/>
        <v>0</v>
      </c>
      <c r="CL107" s="641">
        <v>0.0</v>
      </c>
      <c r="CM107" s="641">
        <f t="shared" si="13"/>
        <v>0</v>
      </c>
      <c r="CN107" s="640">
        <f t="shared" si="14"/>
        <v>0</v>
      </c>
      <c r="CO107" s="641">
        <v>0.0</v>
      </c>
      <c r="CP107" s="641">
        <f t="shared" si="15"/>
        <v>0</v>
      </c>
      <c r="CQ107" s="640">
        <f t="shared" si="16"/>
        <v>0</v>
      </c>
      <c r="CR107" s="641">
        <v>0.0</v>
      </c>
      <c r="CS107" s="641">
        <f t="shared" si="17"/>
        <v>0</v>
      </c>
      <c r="CT107" s="640">
        <f t="shared" si="18"/>
        <v>0</v>
      </c>
      <c r="CU107" s="641">
        <v>0.0</v>
      </c>
      <c r="CV107" s="641">
        <f t="shared" si="19"/>
        <v>0</v>
      </c>
      <c r="CW107" s="640">
        <f t="shared" si="20"/>
        <v>0</v>
      </c>
      <c r="CX107" s="641">
        <v>0.0</v>
      </c>
      <c r="CY107" s="641">
        <f t="shared" si="21"/>
        <v>0</v>
      </c>
      <c r="CZ107" s="640">
        <f t="shared" si="22"/>
        <v>0</v>
      </c>
      <c r="DA107" s="641">
        <v>0.0</v>
      </c>
      <c r="DB107" s="641">
        <f t="shared" si="23"/>
        <v>0</v>
      </c>
      <c r="DC107" s="640">
        <f t="shared" si="24"/>
        <v>0</v>
      </c>
      <c r="DD107" s="641">
        <v>0.0</v>
      </c>
      <c r="DE107" s="640">
        <f t="shared" si="25"/>
        <v>0</v>
      </c>
      <c r="DF107" s="640">
        <f t="shared" si="26"/>
        <v>0</v>
      </c>
    </row>
    <row r="108" hidden="1">
      <c r="A108" s="650">
        <v>6729442.0</v>
      </c>
      <c r="B108" s="643" t="s">
        <v>25054</v>
      </c>
      <c r="C108" s="644" t="s">
        <v>212</v>
      </c>
      <c r="D108" s="645">
        <v>45756.00491898148</v>
      </c>
      <c r="E108" s="645">
        <v>45756.00604166667</v>
      </c>
      <c r="F108" s="645">
        <v>45756.006527777776</v>
      </c>
      <c r="G108" s="644"/>
      <c r="H108" s="644" t="s">
        <v>25055</v>
      </c>
      <c r="I108" s="644" t="s">
        <v>25056</v>
      </c>
      <c r="J108" s="644">
        <v>60.0</v>
      </c>
      <c r="K108" s="647">
        <v>1980000.0</v>
      </c>
      <c r="L108" s="644" t="s">
        <v>24437</v>
      </c>
      <c r="M108" s="648" t="s">
        <v>25057</v>
      </c>
      <c r="N108" s="644" t="s">
        <v>1098</v>
      </c>
      <c r="O108" s="644" t="s">
        <v>25058</v>
      </c>
      <c r="P108" s="644" t="s">
        <v>25059</v>
      </c>
      <c r="Q108" s="644" t="s">
        <v>25060</v>
      </c>
      <c r="R108" s="194"/>
      <c r="S108" s="193">
        <v>45789.0</v>
      </c>
      <c r="T108" s="639" t="s">
        <v>16</v>
      </c>
      <c r="U108" s="641">
        <v>451440.0</v>
      </c>
      <c r="V108" s="194"/>
      <c r="W108" s="637"/>
      <c r="X108" s="194"/>
      <c r="Y108" s="194"/>
      <c r="Z108" s="194"/>
      <c r="AA108" s="194"/>
      <c r="AB108" s="194"/>
      <c r="AC108" s="194"/>
      <c r="AD108" s="194"/>
      <c r="AE108" s="194"/>
      <c r="AF108" s="194"/>
      <c r="AG108" s="194"/>
      <c r="AH108" s="194"/>
      <c r="AI108" s="194"/>
      <c r="AJ108" s="194"/>
      <c r="AK108" s="194"/>
      <c r="AL108" s="194"/>
      <c r="AM108" s="194"/>
      <c r="AN108" s="194"/>
      <c r="AO108" s="194"/>
      <c r="AP108" s="194"/>
      <c r="AQ108" s="194"/>
      <c r="AR108" s="194"/>
      <c r="AS108" s="194"/>
      <c r="AT108" s="194"/>
      <c r="AU108" s="194"/>
      <c r="AV108" s="194"/>
      <c r="AW108" s="194"/>
      <c r="AX108" s="194"/>
      <c r="AY108" s="194"/>
      <c r="AZ108" s="194"/>
      <c r="BA108" s="194"/>
      <c r="BB108" s="194"/>
      <c r="BC108" s="194"/>
      <c r="BD108" s="194"/>
      <c r="BE108" s="194"/>
      <c r="BF108" s="194"/>
      <c r="BG108" s="194"/>
      <c r="BH108" s="194"/>
      <c r="BI108" s="194"/>
      <c r="BJ108" s="194"/>
      <c r="BK108" s="194"/>
      <c r="BL108" s="638">
        <f t="shared" si="1"/>
        <v>451440</v>
      </c>
      <c r="BM108" s="194"/>
      <c r="BN108" s="194"/>
      <c r="BO108" s="194"/>
      <c r="BP108" s="194"/>
      <c r="BQ108" s="194"/>
      <c r="BR108" s="194"/>
      <c r="BS108" s="194"/>
      <c r="BT108" s="647">
        <v>1980000.0</v>
      </c>
      <c r="BU108" s="194"/>
      <c r="BV108" s="640">
        <f t="shared" si="2"/>
        <v>1980000</v>
      </c>
      <c r="BW108" s="641">
        <v>0.0</v>
      </c>
      <c r="BX108" s="641">
        <f t="shared" si="3"/>
        <v>165000</v>
      </c>
      <c r="BY108" s="640">
        <f t="shared" si="4"/>
        <v>1815000</v>
      </c>
      <c r="BZ108" s="641">
        <v>0.0</v>
      </c>
      <c r="CA108" s="641">
        <f t="shared" si="5"/>
        <v>165000</v>
      </c>
      <c r="CB108" s="640">
        <f t="shared" si="6"/>
        <v>1650000</v>
      </c>
      <c r="CC108" s="641">
        <v>0.0</v>
      </c>
      <c r="CD108" s="641">
        <f t="shared" si="7"/>
        <v>165000</v>
      </c>
      <c r="CE108" s="640">
        <f t="shared" si="8"/>
        <v>1485000</v>
      </c>
      <c r="CF108" s="641">
        <v>0.0</v>
      </c>
      <c r="CG108" s="641">
        <f t="shared" si="9"/>
        <v>165000</v>
      </c>
      <c r="CH108" s="640">
        <f t="shared" si="10"/>
        <v>1320000</v>
      </c>
      <c r="CI108" s="641">
        <v>0.0</v>
      </c>
      <c r="CJ108" s="641">
        <f t="shared" si="11"/>
        <v>165000</v>
      </c>
      <c r="CK108" s="640">
        <f t="shared" si="12"/>
        <v>1155000</v>
      </c>
      <c r="CL108" s="641">
        <v>0.0</v>
      </c>
      <c r="CM108" s="641">
        <f t="shared" si="13"/>
        <v>165000</v>
      </c>
      <c r="CN108" s="640">
        <f t="shared" si="14"/>
        <v>990000</v>
      </c>
      <c r="CO108" s="641">
        <v>0.0</v>
      </c>
      <c r="CP108" s="641">
        <f t="shared" si="15"/>
        <v>165000</v>
      </c>
      <c r="CQ108" s="640">
        <f t="shared" si="16"/>
        <v>825000</v>
      </c>
      <c r="CR108" s="641">
        <v>0.0</v>
      </c>
      <c r="CS108" s="641">
        <f t="shared" si="17"/>
        <v>165000</v>
      </c>
      <c r="CT108" s="640">
        <f t="shared" si="18"/>
        <v>660000</v>
      </c>
      <c r="CU108" s="641">
        <v>0.0</v>
      </c>
      <c r="CV108" s="641">
        <f t="shared" si="19"/>
        <v>165000</v>
      </c>
      <c r="CW108" s="640">
        <f t="shared" si="20"/>
        <v>495000</v>
      </c>
      <c r="CX108" s="641">
        <v>0.0</v>
      </c>
      <c r="CY108" s="641">
        <f t="shared" si="21"/>
        <v>165000</v>
      </c>
      <c r="CZ108" s="640">
        <f t="shared" si="22"/>
        <v>330000</v>
      </c>
      <c r="DA108" s="641">
        <v>0.0</v>
      </c>
      <c r="DB108" s="641">
        <f t="shared" si="23"/>
        <v>165000</v>
      </c>
      <c r="DC108" s="640">
        <f t="shared" si="24"/>
        <v>165000</v>
      </c>
      <c r="DD108" s="641">
        <v>0.0</v>
      </c>
      <c r="DE108" s="640">
        <f t="shared" si="25"/>
        <v>165000</v>
      </c>
      <c r="DF108" s="640">
        <f t="shared" si="26"/>
        <v>0</v>
      </c>
    </row>
    <row r="109" hidden="1">
      <c r="A109" s="650">
        <v>6729488.0</v>
      </c>
      <c r="B109" s="643" t="s">
        <v>25061</v>
      </c>
      <c r="C109" s="644" t="s">
        <v>212</v>
      </c>
      <c r="D109" s="645">
        <v>45756.031956018516</v>
      </c>
      <c r="E109" s="645">
        <v>45756.03266203704</v>
      </c>
      <c r="F109" s="645">
        <v>45756.03313657407</v>
      </c>
      <c r="G109" s="644"/>
      <c r="H109" s="644" t="s">
        <v>351</v>
      </c>
      <c r="I109" s="644" t="s">
        <v>25062</v>
      </c>
      <c r="J109" s="644">
        <v>36.0</v>
      </c>
      <c r="K109" s="647">
        <v>798000.0</v>
      </c>
      <c r="L109" s="644" t="s">
        <v>24429</v>
      </c>
      <c r="M109" s="648" t="s">
        <v>25063</v>
      </c>
      <c r="N109" s="644" t="s">
        <v>25064</v>
      </c>
      <c r="O109" s="644" t="s">
        <v>25064</v>
      </c>
      <c r="P109" s="644" t="s">
        <v>25065</v>
      </c>
      <c r="Q109" s="644" t="s">
        <v>25064</v>
      </c>
      <c r="R109" s="194"/>
      <c r="S109" s="654">
        <v>45796.0</v>
      </c>
      <c r="T109" s="639" t="s">
        <v>16</v>
      </c>
      <c r="U109" s="641">
        <v>181944.0</v>
      </c>
      <c r="V109" s="194"/>
      <c r="W109" s="637"/>
      <c r="X109" s="194"/>
      <c r="Y109" s="194"/>
      <c r="Z109" s="194"/>
      <c r="AA109" s="194"/>
      <c r="AB109" s="194"/>
      <c r="AC109" s="194"/>
      <c r="AD109" s="194"/>
      <c r="AE109" s="194"/>
      <c r="AF109" s="194"/>
      <c r="AG109" s="194"/>
      <c r="AH109" s="194"/>
      <c r="AI109" s="194"/>
      <c r="AJ109" s="194"/>
      <c r="AK109" s="194"/>
      <c r="AL109" s="194"/>
      <c r="AM109" s="194"/>
      <c r="AN109" s="194"/>
      <c r="AO109" s="194"/>
      <c r="AP109" s="194"/>
      <c r="AQ109" s="194"/>
      <c r="AR109" s="194"/>
      <c r="AS109" s="194"/>
      <c r="AT109" s="194"/>
      <c r="AU109" s="194"/>
      <c r="AV109" s="194"/>
      <c r="AW109" s="194"/>
      <c r="AX109" s="194"/>
      <c r="AY109" s="194"/>
      <c r="AZ109" s="194"/>
      <c r="BA109" s="194"/>
      <c r="BB109" s="194"/>
      <c r="BC109" s="194"/>
      <c r="BD109" s="194"/>
      <c r="BE109" s="194"/>
      <c r="BF109" s="194"/>
      <c r="BG109" s="194"/>
      <c r="BH109" s="194"/>
      <c r="BI109" s="194"/>
      <c r="BJ109" s="194"/>
      <c r="BK109" s="194"/>
      <c r="BL109" s="638">
        <f t="shared" si="1"/>
        <v>181944</v>
      </c>
      <c r="BM109" s="194"/>
      <c r="BN109" s="194"/>
      <c r="BO109" s="194"/>
      <c r="BP109" s="194"/>
      <c r="BQ109" s="194"/>
      <c r="BR109" s="639" t="s">
        <v>16</v>
      </c>
      <c r="BS109" s="194"/>
      <c r="BT109" s="647">
        <v>798000.0</v>
      </c>
      <c r="BU109" s="194"/>
      <c r="BV109" s="640">
        <f t="shared" si="2"/>
        <v>798000</v>
      </c>
      <c r="BW109" s="641">
        <v>0.0</v>
      </c>
      <c r="BX109" s="641">
        <f t="shared" si="3"/>
        <v>66500</v>
      </c>
      <c r="BY109" s="640">
        <f t="shared" si="4"/>
        <v>731500</v>
      </c>
      <c r="BZ109" s="641">
        <v>0.0</v>
      </c>
      <c r="CA109" s="641">
        <f t="shared" si="5"/>
        <v>66500</v>
      </c>
      <c r="CB109" s="640">
        <f t="shared" si="6"/>
        <v>665000</v>
      </c>
      <c r="CC109" s="641">
        <v>0.0</v>
      </c>
      <c r="CD109" s="641">
        <f t="shared" si="7"/>
        <v>66500</v>
      </c>
      <c r="CE109" s="640">
        <f t="shared" si="8"/>
        <v>598500</v>
      </c>
      <c r="CF109" s="641">
        <v>0.0</v>
      </c>
      <c r="CG109" s="641">
        <f t="shared" si="9"/>
        <v>66500</v>
      </c>
      <c r="CH109" s="640">
        <f t="shared" si="10"/>
        <v>532000</v>
      </c>
      <c r="CI109" s="641">
        <v>0.0</v>
      </c>
      <c r="CJ109" s="641">
        <f t="shared" si="11"/>
        <v>66500</v>
      </c>
      <c r="CK109" s="640">
        <f t="shared" si="12"/>
        <v>465500</v>
      </c>
      <c r="CL109" s="641">
        <v>0.0</v>
      </c>
      <c r="CM109" s="641">
        <f t="shared" si="13"/>
        <v>66500</v>
      </c>
      <c r="CN109" s="640">
        <f t="shared" si="14"/>
        <v>399000</v>
      </c>
      <c r="CO109" s="641">
        <v>0.0</v>
      </c>
      <c r="CP109" s="641">
        <f t="shared" si="15"/>
        <v>66500</v>
      </c>
      <c r="CQ109" s="640">
        <f t="shared" si="16"/>
        <v>332500</v>
      </c>
      <c r="CR109" s="641">
        <v>0.0</v>
      </c>
      <c r="CS109" s="641">
        <f t="shared" si="17"/>
        <v>66500</v>
      </c>
      <c r="CT109" s="640">
        <f t="shared" si="18"/>
        <v>266000</v>
      </c>
      <c r="CU109" s="641">
        <v>0.0</v>
      </c>
      <c r="CV109" s="641">
        <f t="shared" si="19"/>
        <v>66500</v>
      </c>
      <c r="CW109" s="640">
        <f t="shared" si="20"/>
        <v>199500</v>
      </c>
      <c r="CX109" s="641">
        <v>0.0</v>
      </c>
      <c r="CY109" s="641">
        <f t="shared" si="21"/>
        <v>66500</v>
      </c>
      <c r="CZ109" s="640">
        <f t="shared" si="22"/>
        <v>133000</v>
      </c>
      <c r="DA109" s="641">
        <v>0.0</v>
      </c>
      <c r="DB109" s="641">
        <f t="shared" si="23"/>
        <v>66500</v>
      </c>
      <c r="DC109" s="640">
        <f t="shared" si="24"/>
        <v>66500</v>
      </c>
      <c r="DD109" s="641">
        <v>0.0</v>
      </c>
      <c r="DE109" s="640">
        <f t="shared" si="25"/>
        <v>66500</v>
      </c>
      <c r="DF109" s="640">
        <f t="shared" si="26"/>
        <v>0</v>
      </c>
    </row>
    <row r="110" hidden="1">
      <c r="A110" s="650">
        <v>6729489.0</v>
      </c>
      <c r="B110" s="643" t="s">
        <v>25066</v>
      </c>
      <c r="C110" s="644" t="s">
        <v>212</v>
      </c>
      <c r="D110" s="645">
        <v>45756.03393518519</v>
      </c>
      <c r="E110" s="645">
        <v>45756.03487268519</v>
      </c>
      <c r="F110" s="645">
        <v>45756.035462962966</v>
      </c>
      <c r="G110" s="644"/>
      <c r="H110" s="644" t="s">
        <v>1675</v>
      </c>
      <c r="I110" s="644" t="s">
        <v>25067</v>
      </c>
      <c r="J110" s="644">
        <v>60.0</v>
      </c>
      <c r="K110" s="647">
        <v>1980000.0</v>
      </c>
      <c r="L110" s="644" t="s">
        <v>24437</v>
      </c>
      <c r="M110" s="648" t="s">
        <v>25068</v>
      </c>
      <c r="N110" s="644" t="s">
        <v>25069</v>
      </c>
      <c r="O110" s="644" t="s">
        <v>25067</v>
      </c>
      <c r="P110" s="644" t="s">
        <v>25070</v>
      </c>
      <c r="Q110" s="644" t="s">
        <v>25071</v>
      </c>
      <c r="R110" s="194"/>
      <c r="S110" s="194"/>
      <c r="T110" s="194"/>
      <c r="U110" s="636"/>
      <c r="V110" s="194"/>
      <c r="W110" s="637"/>
      <c r="X110" s="194"/>
      <c r="Y110" s="194"/>
      <c r="Z110" s="194"/>
      <c r="AA110" s="194"/>
      <c r="AB110" s="194"/>
      <c r="AC110" s="194"/>
      <c r="AD110" s="194"/>
      <c r="AE110" s="194"/>
      <c r="AF110" s="194"/>
      <c r="AG110" s="194"/>
      <c r="AH110" s="194"/>
      <c r="AI110" s="194"/>
      <c r="AJ110" s="194"/>
      <c r="AK110" s="194"/>
      <c r="AL110" s="194"/>
      <c r="AM110" s="194"/>
      <c r="AN110" s="194"/>
      <c r="AO110" s="194"/>
      <c r="AP110" s="194"/>
      <c r="AQ110" s="194"/>
      <c r="AR110" s="194"/>
      <c r="AS110" s="194"/>
      <c r="AT110" s="194"/>
      <c r="AU110" s="194"/>
      <c r="AV110" s="194"/>
      <c r="AW110" s="194"/>
      <c r="AX110" s="194"/>
      <c r="AY110" s="194"/>
      <c r="AZ110" s="194"/>
      <c r="BA110" s="194"/>
      <c r="BB110" s="194"/>
      <c r="BC110" s="194"/>
      <c r="BD110" s="194"/>
      <c r="BE110" s="194"/>
      <c r="BF110" s="194"/>
      <c r="BG110" s="194"/>
      <c r="BH110" s="194"/>
      <c r="BI110" s="194"/>
      <c r="BJ110" s="194"/>
      <c r="BK110" s="194"/>
      <c r="BL110" s="638">
        <f t="shared" si="1"/>
        <v>0</v>
      </c>
      <c r="BM110" s="194"/>
      <c r="BN110" s="639" t="s">
        <v>82</v>
      </c>
      <c r="BP110" s="194"/>
      <c r="BQ110" s="194"/>
      <c r="BR110" s="194"/>
      <c r="BS110" s="194"/>
      <c r="BT110" s="647">
        <v>1980000.0</v>
      </c>
      <c r="BU110" s="194"/>
      <c r="BV110" s="640">
        <f t="shared" si="2"/>
        <v>1980000</v>
      </c>
      <c r="BW110" s="640">
        <f>BV110</f>
        <v>1980000</v>
      </c>
      <c r="BX110" s="641">
        <f t="shared" si="3"/>
        <v>0</v>
      </c>
      <c r="BY110" s="640">
        <f t="shared" si="4"/>
        <v>0</v>
      </c>
      <c r="BZ110" s="641">
        <v>0.0</v>
      </c>
      <c r="CA110" s="641">
        <f t="shared" si="5"/>
        <v>0</v>
      </c>
      <c r="CB110" s="640">
        <f t="shared" si="6"/>
        <v>0</v>
      </c>
      <c r="CC110" s="641">
        <v>0.0</v>
      </c>
      <c r="CD110" s="641">
        <f t="shared" si="7"/>
        <v>0</v>
      </c>
      <c r="CE110" s="640">
        <f t="shared" si="8"/>
        <v>0</v>
      </c>
      <c r="CF110" s="641">
        <v>0.0</v>
      </c>
      <c r="CG110" s="641">
        <f t="shared" si="9"/>
        <v>0</v>
      </c>
      <c r="CH110" s="640">
        <f t="shared" si="10"/>
        <v>0</v>
      </c>
      <c r="CI110" s="641">
        <v>0.0</v>
      </c>
      <c r="CJ110" s="641">
        <f t="shared" si="11"/>
        <v>0</v>
      </c>
      <c r="CK110" s="640">
        <f t="shared" si="12"/>
        <v>0</v>
      </c>
      <c r="CL110" s="641">
        <v>0.0</v>
      </c>
      <c r="CM110" s="641">
        <f t="shared" si="13"/>
        <v>0</v>
      </c>
      <c r="CN110" s="640">
        <f t="shared" si="14"/>
        <v>0</v>
      </c>
      <c r="CO110" s="641">
        <v>0.0</v>
      </c>
      <c r="CP110" s="641">
        <f t="shared" si="15"/>
        <v>0</v>
      </c>
      <c r="CQ110" s="640">
        <f t="shared" si="16"/>
        <v>0</v>
      </c>
      <c r="CR110" s="641">
        <v>0.0</v>
      </c>
      <c r="CS110" s="641">
        <f t="shared" si="17"/>
        <v>0</v>
      </c>
      <c r="CT110" s="640">
        <f t="shared" si="18"/>
        <v>0</v>
      </c>
      <c r="CU110" s="641">
        <v>0.0</v>
      </c>
      <c r="CV110" s="641">
        <f t="shared" si="19"/>
        <v>0</v>
      </c>
      <c r="CW110" s="640">
        <f t="shared" si="20"/>
        <v>0</v>
      </c>
      <c r="CX110" s="641">
        <v>0.0</v>
      </c>
      <c r="CY110" s="641">
        <f t="shared" si="21"/>
        <v>0</v>
      </c>
      <c r="CZ110" s="640">
        <f t="shared" si="22"/>
        <v>0</v>
      </c>
      <c r="DA110" s="641">
        <v>0.0</v>
      </c>
      <c r="DB110" s="641">
        <f t="shared" si="23"/>
        <v>0</v>
      </c>
      <c r="DC110" s="640">
        <f t="shared" si="24"/>
        <v>0</v>
      </c>
      <c r="DD110" s="641">
        <v>0.0</v>
      </c>
      <c r="DE110" s="640">
        <f t="shared" si="25"/>
        <v>0</v>
      </c>
      <c r="DF110" s="640">
        <f t="shared" si="26"/>
        <v>0</v>
      </c>
    </row>
    <row r="111" hidden="1">
      <c r="A111" s="650">
        <v>6732398.0</v>
      </c>
      <c r="B111" s="643" t="s">
        <v>25072</v>
      </c>
      <c r="C111" s="644" t="s">
        <v>212</v>
      </c>
      <c r="D111" s="645">
        <v>45756.483877314815</v>
      </c>
      <c r="E111" s="645">
        <v>45756.48494212963</v>
      </c>
      <c r="F111" s="645">
        <v>45756.48546296296</v>
      </c>
      <c r="G111" s="644"/>
      <c r="H111" s="644" t="s">
        <v>273</v>
      </c>
      <c r="I111" s="644" t="s">
        <v>25073</v>
      </c>
      <c r="J111" s="644">
        <v>36.0</v>
      </c>
      <c r="K111" s="647">
        <v>798000.0</v>
      </c>
      <c r="L111" s="644" t="s">
        <v>24429</v>
      </c>
      <c r="M111" s="648" t="s">
        <v>25074</v>
      </c>
      <c r="N111" s="644" t="s">
        <v>25075</v>
      </c>
      <c r="O111" s="644" t="s">
        <v>25073</v>
      </c>
      <c r="P111" s="644" t="s">
        <v>25076</v>
      </c>
      <c r="Q111" s="644" t="s">
        <v>25077</v>
      </c>
      <c r="R111" s="194"/>
      <c r="S111" s="193">
        <v>45777.0</v>
      </c>
      <c r="T111" s="639" t="s">
        <v>24462</v>
      </c>
      <c r="U111" s="641">
        <v>798000.0</v>
      </c>
      <c r="V111" s="641">
        <v>774060.0</v>
      </c>
      <c r="W111" s="637"/>
      <c r="X111" s="194"/>
      <c r="Y111" s="194"/>
      <c r="Z111" s="194"/>
      <c r="AA111" s="194"/>
      <c r="AB111" s="194"/>
      <c r="AC111" s="194"/>
      <c r="AD111" s="194"/>
      <c r="AE111" s="194"/>
      <c r="AF111" s="194"/>
      <c r="AG111" s="194"/>
      <c r="AH111" s="194"/>
      <c r="AI111" s="194"/>
      <c r="AJ111" s="194"/>
      <c r="AK111" s="194"/>
      <c r="AL111" s="194"/>
      <c r="AM111" s="194"/>
      <c r="AN111" s="194"/>
      <c r="AO111" s="194"/>
      <c r="AP111" s="194"/>
      <c r="AQ111" s="194"/>
      <c r="AR111" s="194"/>
      <c r="AS111" s="194"/>
      <c r="AT111" s="194"/>
      <c r="AU111" s="194"/>
      <c r="AV111" s="194"/>
      <c r="AW111" s="194"/>
      <c r="AX111" s="194"/>
      <c r="AY111" s="194"/>
      <c r="AZ111" s="194"/>
      <c r="BA111" s="194"/>
      <c r="BB111" s="194"/>
      <c r="BC111" s="194"/>
      <c r="BD111" s="194"/>
      <c r="BE111" s="194"/>
      <c r="BF111" s="194"/>
      <c r="BG111" s="194"/>
      <c r="BH111" s="194"/>
      <c r="BI111" s="194"/>
      <c r="BJ111" s="194"/>
      <c r="BK111" s="194"/>
      <c r="BL111" s="638">
        <f t="shared" si="1"/>
        <v>798000</v>
      </c>
      <c r="BM111" s="194"/>
      <c r="BN111" s="194"/>
      <c r="BO111" s="194"/>
      <c r="BP111" s="194"/>
      <c r="BQ111" s="194"/>
      <c r="BR111" s="194"/>
      <c r="BS111" s="194"/>
      <c r="BT111" s="647">
        <v>798000.0</v>
      </c>
      <c r="BU111" s="194"/>
      <c r="BV111" s="640">
        <f t="shared" si="2"/>
        <v>798000</v>
      </c>
      <c r="BW111" s="641">
        <v>0.0</v>
      </c>
      <c r="BX111" s="641">
        <f t="shared" si="3"/>
        <v>66500</v>
      </c>
      <c r="BY111" s="640">
        <f t="shared" si="4"/>
        <v>731500</v>
      </c>
      <c r="BZ111" s="641">
        <v>0.0</v>
      </c>
      <c r="CA111" s="641">
        <f t="shared" si="5"/>
        <v>66500</v>
      </c>
      <c r="CB111" s="640">
        <f t="shared" si="6"/>
        <v>665000</v>
      </c>
      <c r="CC111" s="641">
        <v>0.0</v>
      </c>
      <c r="CD111" s="641">
        <f t="shared" si="7"/>
        <v>66500</v>
      </c>
      <c r="CE111" s="640">
        <f t="shared" si="8"/>
        <v>598500</v>
      </c>
      <c r="CF111" s="641">
        <v>0.0</v>
      </c>
      <c r="CG111" s="641">
        <f t="shared" si="9"/>
        <v>66500</v>
      </c>
      <c r="CH111" s="640">
        <f t="shared" si="10"/>
        <v>532000</v>
      </c>
      <c r="CI111" s="641">
        <v>0.0</v>
      </c>
      <c r="CJ111" s="641">
        <f t="shared" si="11"/>
        <v>66500</v>
      </c>
      <c r="CK111" s="640">
        <f t="shared" si="12"/>
        <v>465500</v>
      </c>
      <c r="CL111" s="641">
        <v>0.0</v>
      </c>
      <c r="CM111" s="641">
        <f t="shared" si="13"/>
        <v>66500</v>
      </c>
      <c r="CN111" s="640">
        <f t="shared" si="14"/>
        <v>399000</v>
      </c>
      <c r="CO111" s="641">
        <v>0.0</v>
      </c>
      <c r="CP111" s="641">
        <f t="shared" si="15"/>
        <v>66500</v>
      </c>
      <c r="CQ111" s="640">
        <f t="shared" si="16"/>
        <v>332500</v>
      </c>
      <c r="CR111" s="641">
        <v>0.0</v>
      </c>
      <c r="CS111" s="641">
        <f t="shared" si="17"/>
        <v>66500</v>
      </c>
      <c r="CT111" s="640">
        <f t="shared" si="18"/>
        <v>266000</v>
      </c>
      <c r="CU111" s="641">
        <v>0.0</v>
      </c>
      <c r="CV111" s="641">
        <f t="shared" si="19"/>
        <v>66500</v>
      </c>
      <c r="CW111" s="640">
        <f t="shared" si="20"/>
        <v>199500</v>
      </c>
      <c r="CX111" s="641">
        <v>0.0</v>
      </c>
      <c r="CY111" s="641">
        <f t="shared" si="21"/>
        <v>66500</v>
      </c>
      <c r="CZ111" s="640">
        <f t="shared" si="22"/>
        <v>133000</v>
      </c>
      <c r="DA111" s="641">
        <v>0.0</v>
      </c>
      <c r="DB111" s="641">
        <f t="shared" si="23"/>
        <v>66500</v>
      </c>
      <c r="DC111" s="640">
        <f t="shared" si="24"/>
        <v>66500</v>
      </c>
      <c r="DD111" s="641">
        <v>0.0</v>
      </c>
      <c r="DE111" s="640">
        <f t="shared" si="25"/>
        <v>66500</v>
      </c>
      <c r="DF111" s="640">
        <f t="shared" si="26"/>
        <v>0</v>
      </c>
    </row>
    <row r="112" hidden="1">
      <c r="A112" s="650">
        <v>6733245.0</v>
      </c>
      <c r="B112" s="643" t="s">
        <v>25078</v>
      </c>
      <c r="C112" s="644" t="s">
        <v>212</v>
      </c>
      <c r="D112" s="645">
        <v>45756.562476851854</v>
      </c>
      <c r="E112" s="645">
        <v>45756.56491898148</v>
      </c>
      <c r="F112" s="645">
        <v>45756.56560185185</v>
      </c>
      <c r="G112" s="644"/>
      <c r="H112" s="644" t="s">
        <v>2013</v>
      </c>
      <c r="I112" s="644" t="s">
        <v>25079</v>
      </c>
      <c r="J112" s="644">
        <v>60.0</v>
      </c>
      <c r="K112" s="647">
        <v>1980000.0</v>
      </c>
      <c r="L112" s="644" t="s">
        <v>24437</v>
      </c>
      <c r="M112" s="648" t="s">
        <v>25080</v>
      </c>
      <c r="N112" s="644" t="s">
        <v>23235</v>
      </c>
      <c r="O112" s="644" t="s">
        <v>25081</v>
      </c>
      <c r="P112" s="644" t="s">
        <v>25082</v>
      </c>
      <c r="Q112" s="644" t="s">
        <v>25083</v>
      </c>
      <c r="R112" s="194"/>
      <c r="S112" s="635"/>
      <c r="T112" s="194"/>
      <c r="U112" s="194"/>
      <c r="V112" s="194"/>
      <c r="W112" s="637"/>
      <c r="X112" s="635"/>
      <c r="Y112" s="194"/>
      <c r="Z112" s="194"/>
      <c r="AA112" s="194"/>
      <c r="AB112" s="194"/>
      <c r="AC112" s="194"/>
      <c r="AD112" s="194"/>
      <c r="AE112" s="194"/>
      <c r="AF112" s="194"/>
      <c r="AG112" s="194"/>
      <c r="AH112" s="194"/>
      <c r="AI112" s="194"/>
      <c r="AJ112" s="194"/>
      <c r="AK112" s="194"/>
      <c r="AL112" s="194"/>
      <c r="AM112" s="194"/>
      <c r="AN112" s="194"/>
      <c r="AO112" s="194"/>
      <c r="AP112" s="194"/>
      <c r="AQ112" s="194"/>
      <c r="AR112" s="194"/>
      <c r="AS112" s="194"/>
      <c r="AT112" s="194"/>
      <c r="AU112" s="194"/>
      <c r="AV112" s="194"/>
      <c r="AW112" s="194"/>
      <c r="AX112" s="194"/>
      <c r="AY112" s="194"/>
      <c r="AZ112" s="194"/>
      <c r="BA112" s="194"/>
      <c r="BB112" s="194"/>
      <c r="BC112" s="194"/>
      <c r="BD112" s="194"/>
      <c r="BE112" s="194"/>
      <c r="BF112" s="194"/>
      <c r="BG112" s="194"/>
      <c r="BH112" s="194"/>
      <c r="BI112" s="194"/>
      <c r="BJ112" s="194"/>
      <c r="BK112" s="194"/>
      <c r="BL112" s="638">
        <f t="shared" si="1"/>
        <v>0</v>
      </c>
      <c r="BM112" s="194"/>
      <c r="BN112" s="194"/>
      <c r="BO112" s="194"/>
      <c r="BP112" s="194"/>
      <c r="BQ112" s="194"/>
      <c r="BR112" s="639" t="s">
        <v>16</v>
      </c>
      <c r="BS112" s="194"/>
      <c r="BT112" s="647">
        <v>1980000.0</v>
      </c>
      <c r="BU112" s="194"/>
      <c r="BV112" s="640">
        <f t="shared" si="2"/>
        <v>1980000</v>
      </c>
      <c r="BW112" s="641">
        <v>0.0</v>
      </c>
      <c r="BX112" s="641">
        <f t="shared" si="3"/>
        <v>165000</v>
      </c>
      <c r="BY112" s="640">
        <f t="shared" si="4"/>
        <v>1815000</v>
      </c>
      <c r="BZ112" s="641">
        <v>0.0</v>
      </c>
      <c r="CA112" s="641">
        <f t="shared" si="5"/>
        <v>165000</v>
      </c>
      <c r="CB112" s="640">
        <f t="shared" si="6"/>
        <v>1650000</v>
      </c>
      <c r="CC112" s="641">
        <v>0.0</v>
      </c>
      <c r="CD112" s="641">
        <f t="shared" si="7"/>
        <v>165000</v>
      </c>
      <c r="CE112" s="640">
        <f t="shared" si="8"/>
        <v>1485000</v>
      </c>
      <c r="CF112" s="641">
        <v>0.0</v>
      </c>
      <c r="CG112" s="641">
        <f t="shared" si="9"/>
        <v>165000</v>
      </c>
      <c r="CH112" s="640">
        <f t="shared" si="10"/>
        <v>1320000</v>
      </c>
      <c r="CI112" s="641">
        <v>0.0</v>
      </c>
      <c r="CJ112" s="641">
        <f t="shared" si="11"/>
        <v>165000</v>
      </c>
      <c r="CK112" s="640">
        <f t="shared" si="12"/>
        <v>1155000</v>
      </c>
      <c r="CL112" s="641">
        <v>0.0</v>
      </c>
      <c r="CM112" s="641">
        <f t="shared" si="13"/>
        <v>165000</v>
      </c>
      <c r="CN112" s="640">
        <f t="shared" si="14"/>
        <v>990000</v>
      </c>
      <c r="CO112" s="641">
        <v>0.0</v>
      </c>
      <c r="CP112" s="641">
        <f t="shared" si="15"/>
        <v>165000</v>
      </c>
      <c r="CQ112" s="640">
        <f t="shared" si="16"/>
        <v>825000</v>
      </c>
      <c r="CR112" s="641">
        <v>0.0</v>
      </c>
      <c r="CS112" s="641">
        <f t="shared" si="17"/>
        <v>165000</v>
      </c>
      <c r="CT112" s="640">
        <f t="shared" si="18"/>
        <v>660000</v>
      </c>
      <c r="CU112" s="641">
        <v>0.0</v>
      </c>
      <c r="CV112" s="641">
        <f t="shared" si="19"/>
        <v>165000</v>
      </c>
      <c r="CW112" s="640">
        <f t="shared" si="20"/>
        <v>495000</v>
      </c>
      <c r="CX112" s="641">
        <v>0.0</v>
      </c>
      <c r="CY112" s="641">
        <f t="shared" si="21"/>
        <v>165000</v>
      </c>
      <c r="CZ112" s="640">
        <f t="shared" si="22"/>
        <v>330000</v>
      </c>
      <c r="DA112" s="641">
        <v>0.0</v>
      </c>
      <c r="DB112" s="641">
        <f t="shared" si="23"/>
        <v>165000</v>
      </c>
      <c r="DC112" s="640">
        <f t="shared" si="24"/>
        <v>165000</v>
      </c>
      <c r="DD112" s="641">
        <v>0.0</v>
      </c>
      <c r="DE112" s="640">
        <f t="shared" si="25"/>
        <v>165000</v>
      </c>
      <c r="DF112" s="640">
        <f t="shared" si="26"/>
        <v>0</v>
      </c>
    </row>
    <row r="113" hidden="1">
      <c r="A113" s="650">
        <v>6733574.0</v>
      </c>
      <c r="B113" s="643" t="s">
        <v>25084</v>
      </c>
      <c r="C113" s="644" t="s">
        <v>212</v>
      </c>
      <c r="D113" s="645">
        <v>45756.57425925926</v>
      </c>
      <c r="E113" s="645">
        <v>45756.57616898148</v>
      </c>
      <c r="F113" s="645">
        <v>45756.57645833334</v>
      </c>
      <c r="G113" s="644"/>
      <c r="H113" s="644" t="s">
        <v>551</v>
      </c>
      <c r="I113" s="644" t="s">
        <v>25085</v>
      </c>
      <c r="J113" s="644">
        <v>36.0</v>
      </c>
      <c r="K113" s="647">
        <v>798000.0</v>
      </c>
      <c r="L113" s="644" t="s">
        <v>24429</v>
      </c>
      <c r="M113" s="648" t="s">
        <v>25086</v>
      </c>
      <c r="N113" s="644" t="s">
        <v>25087</v>
      </c>
      <c r="O113" s="644" t="s">
        <v>25088</v>
      </c>
      <c r="P113" s="644" t="s">
        <v>25089</v>
      </c>
      <c r="Q113" s="644" t="s">
        <v>25090</v>
      </c>
      <c r="R113" s="194"/>
      <c r="S113" s="652">
        <v>45788.0</v>
      </c>
      <c r="T113" s="639" t="s">
        <v>25091</v>
      </c>
      <c r="U113" s="641">
        <v>798000.0</v>
      </c>
      <c r="V113" s="194"/>
      <c r="W113" s="637"/>
      <c r="X113" s="194"/>
      <c r="Y113" s="194"/>
      <c r="Z113" s="194"/>
      <c r="AA113" s="194"/>
      <c r="AB113" s="194"/>
      <c r="AC113" s="194"/>
      <c r="AD113" s="194"/>
      <c r="AE113" s="194"/>
      <c r="AF113" s="194"/>
      <c r="AG113" s="194"/>
      <c r="AH113" s="194"/>
      <c r="AI113" s="194"/>
      <c r="AJ113" s="194"/>
      <c r="AK113" s="194"/>
      <c r="AL113" s="194"/>
      <c r="AM113" s="194"/>
      <c r="AN113" s="194"/>
      <c r="AO113" s="194"/>
      <c r="AP113" s="194"/>
      <c r="AQ113" s="194"/>
      <c r="AR113" s="194"/>
      <c r="AS113" s="194"/>
      <c r="AT113" s="194"/>
      <c r="AU113" s="194"/>
      <c r="AV113" s="194"/>
      <c r="AW113" s="194"/>
      <c r="AX113" s="194"/>
      <c r="AY113" s="194"/>
      <c r="AZ113" s="194"/>
      <c r="BA113" s="194"/>
      <c r="BB113" s="194"/>
      <c r="BC113" s="194"/>
      <c r="BD113" s="194"/>
      <c r="BE113" s="194"/>
      <c r="BF113" s="194"/>
      <c r="BG113" s="194"/>
      <c r="BH113" s="194"/>
      <c r="BI113" s="194"/>
      <c r="BJ113" s="194"/>
      <c r="BK113" s="194"/>
      <c r="BL113" s="638">
        <f t="shared" si="1"/>
        <v>798000</v>
      </c>
      <c r="BM113" s="194"/>
      <c r="BN113" s="194"/>
      <c r="BO113" s="194"/>
      <c r="BP113" s="194"/>
      <c r="BQ113" s="194"/>
      <c r="BR113" s="194"/>
      <c r="BS113" s="194"/>
      <c r="BT113" s="647">
        <v>798000.0</v>
      </c>
      <c r="BU113" s="194"/>
      <c r="BV113" s="640">
        <f t="shared" si="2"/>
        <v>798000</v>
      </c>
      <c r="BW113" s="641">
        <v>0.0</v>
      </c>
      <c r="BX113" s="641">
        <f t="shared" si="3"/>
        <v>66500</v>
      </c>
      <c r="BY113" s="640">
        <f t="shared" si="4"/>
        <v>731500</v>
      </c>
      <c r="BZ113" s="641">
        <v>0.0</v>
      </c>
      <c r="CA113" s="641">
        <f t="shared" si="5"/>
        <v>66500</v>
      </c>
      <c r="CB113" s="640">
        <f t="shared" si="6"/>
        <v>665000</v>
      </c>
      <c r="CC113" s="641">
        <v>0.0</v>
      </c>
      <c r="CD113" s="641">
        <f t="shared" si="7"/>
        <v>66500</v>
      </c>
      <c r="CE113" s="640">
        <f t="shared" si="8"/>
        <v>598500</v>
      </c>
      <c r="CF113" s="641">
        <v>0.0</v>
      </c>
      <c r="CG113" s="641">
        <f t="shared" si="9"/>
        <v>66500</v>
      </c>
      <c r="CH113" s="640">
        <f t="shared" si="10"/>
        <v>532000</v>
      </c>
      <c r="CI113" s="641">
        <v>0.0</v>
      </c>
      <c r="CJ113" s="641">
        <f t="shared" si="11"/>
        <v>66500</v>
      </c>
      <c r="CK113" s="640">
        <f t="shared" si="12"/>
        <v>465500</v>
      </c>
      <c r="CL113" s="641">
        <v>0.0</v>
      </c>
      <c r="CM113" s="641">
        <f t="shared" si="13"/>
        <v>66500</v>
      </c>
      <c r="CN113" s="640">
        <f t="shared" si="14"/>
        <v>399000</v>
      </c>
      <c r="CO113" s="641">
        <v>0.0</v>
      </c>
      <c r="CP113" s="641">
        <f t="shared" si="15"/>
        <v>66500</v>
      </c>
      <c r="CQ113" s="640">
        <f t="shared" si="16"/>
        <v>332500</v>
      </c>
      <c r="CR113" s="641">
        <v>0.0</v>
      </c>
      <c r="CS113" s="641">
        <f t="shared" si="17"/>
        <v>66500</v>
      </c>
      <c r="CT113" s="640">
        <f t="shared" si="18"/>
        <v>266000</v>
      </c>
      <c r="CU113" s="641">
        <v>0.0</v>
      </c>
      <c r="CV113" s="641">
        <f t="shared" si="19"/>
        <v>66500</v>
      </c>
      <c r="CW113" s="640">
        <f t="shared" si="20"/>
        <v>199500</v>
      </c>
      <c r="CX113" s="641">
        <v>0.0</v>
      </c>
      <c r="CY113" s="641">
        <f t="shared" si="21"/>
        <v>66500</v>
      </c>
      <c r="CZ113" s="640">
        <f t="shared" si="22"/>
        <v>133000</v>
      </c>
      <c r="DA113" s="641">
        <v>0.0</v>
      </c>
      <c r="DB113" s="641">
        <f t="shared" si="23"/>
        <v>66500</v>
      </c>
      <c r="DC113" s="640">
        <f t="shared" si="24"/>
        <v>66500</v>
      </c>
      <c r="DD113" s="641">
        <v>0.0</v>
      </c>
      <c r="DE113" s="640">
        <f t="shared" si="25"/>
        <v>66500</v>
      </c>
      <c r="DF113" s="640">
        <f t="shared" si="26"/>
        <v>0</v>
      </c>
    </row>
    <row r="114" hidden="1">
      <c r="A114" s="650">
        <v>6733988.0</v>
      </c>
      <c r="B114" s="643" t="s">
        <v>25092</v>
      </c>
      <c r="C114" s="644" t="s">
        <v>212</v>
      </c>
      <c r="D114" s="645">
        <v>45756.59684027778</v>
      </c>
      <c r="E114" s="645">
        <v>45756.59900462963</v>
      </c>
      <c r="F114" s="645">
        <v>45756.59967592593</v>
      </c>
      <c r="G114" s="644"/>
      <c r="H114" s="644" t="s">
        <v>2013</v>
      </c>
      <c r="I114" s="644" t="s">
        <v>25093</v>
      </c>
      <c r="J114" s="644"/>
      <c r="K114" s="647">
        <v>798000.0</v>
      </c>
      <c r="L114" s="644" t="s">
        <v>24429</v>
      </c>
      <c r="M114" s="648" t="s">
        <v>25094</v>
      </c>
      <c r="N114" s="644" t="s">
        <v>22741</v>
      </c>
      <c r="O114" s="644" t="s">
        <v>25093</v>
      </c>
      <c r="P114" s="644" t="s">
        <v>25095</v>
      </c>
      <c r="Q114" s="644" t="s">
        <v>25096</v>
      </c>
      <c r="R114" s="194"/>
      <c r="S114" s="193">
        <v>45756.0</v>
      </c>
      <c r="T114" s="639" t="s">
        <v>24442</v>
      </c>
      <c r="U114" s="641">
        <v>798000.0</v>
      </c>
      <c r="V114" s="641">
        <v>762091.0</v>
      </c>
      <c r="W114" s="637"/>
      <c r="X114" s="194"/>
      <c r="Y114" s="194"/>
      <c r="Z114" s="194"/>
      <c r="AA114" s="194"/>
      <c r="AB114" s="194"/>
      <c r="AC114" s="194"/>
      <c r="AD114" s="194"/>
      <c r="AE114" s="194"/>
      <c r="AF114" s="194"/>
      <c r="AG114" s="194"/>
      <c r="AH114" s="194"/>
      <c r="AI114" s="194"/>
      <c r="AJ114" s="194"/>
      <c r="AK114" s="194"/>
      <c r="AL114" s="194"/>
      <c r="AM114" s="194"/>
      <c r="AN114" s="194"/>
      <c r="AO114" s="194"/>
      <c r="AP114" s="194"/>
      <c r="AQ114" s="194"/>
      <c r="AR114" s="194"/>
      <c r="AS114" s="194"/>
      <c r="AT114" s="194"/>
      <c r="AU114" s="194"/>
      <c r="AV114" s="194"/>
      <c r="AW114" s="194"/>
      <c r="AX114" s="194"/>
      <c r="AY114" s="194"/>
      <c r="AZ114" s="194"/>
      <c r="BA114" s="194"/>
      <c r="BB114" s="194"/>
      <c r="BC114" s="194"/>
      <c r="BD114" s="194"/>
      <c r="BE114" s="194"/>
      <c r="BF114" s="194"/>
      <c r="BG114" s="194"/>
      <c r="BH114" s="194"/>
      <c r="BI114" s="194"/>
      <c r="BJ114" s="194"/>
      <c r="BK114" s="194"/>
      <c r="BL114" s="638">
        <f t="shared" si="1"/>
        <v>798000</v>
      </c>
      <c r="BM114" s="194"/>
      <c r="BN114" s="194"/>
      <c r="BO114" s="194"/>
      <c r="BP114" s="194"/>
      <c r="BQ114" s="194"/>
      <c r="BR114" s="194"/>
      <c r="BS114" s="194"/>
      <c r="BT114" s="647">
        <v>798000.0</v>
      </c>
      <c r="BU114" s="194"/>
      <c r="BV114" s="640">
        <f t="shared" si="2"/>
        <v>798000</v>
      </c>
      <c r="BW114" s="641">
        <v>0.0</v>
      </c>
      <c r="BX114" s="641">
        <f t="shared" si="3"/>
        <v>66500</v>
      </c>
      <c r="BY114" s="640">
        <f t="shared" si="4"/>
        <v>731500</v>
      </c>
      <c r="BZ114" s="641">
        <v>0.0</v>
      </c>
      <c r="CA114" s="641">
        <f t="shared" si="5"/>
        <v>66500</v>
      </c>
      <c r="CB114" s="640">
        <f t="shared" si="6"/>
        <v>665000</v>
      </c>
      <c r="CC114" s="641">
        <v>0.0</v>
      </c>
      <c r="CD114" s="641">
        <f t="shared" si="7"/>
        <v>66500</v>
      </c>
      <c r="CE114" s="640">
        <f t="shared" si="8"/>
        <v>598500</v>
      </c>
      <c r="CF114" s="641">
        <v>0.0</v>
      </c>
      <c r="CG114" s="641">
        <f t="shared" si="9"/>
        <v>66500</v>
      </c>
      <c r="CH114" s="640">
        <f t="shared" si="10"/>
        <v>532000</v>
      </c>
      <c r="CI114" s="641">
        <v>0.0</v>
      </c>
      <c r="CJ114" s="641">
        <f t="shared" si="11"/>
        <v>66500</v>
      </c>
      <c r="CK114" s="640">
        <f t="shared" si="12"/>
        <v>465500</v>
      </c>
      <c r="CL114" s="641">
        <v>0.0</v>
      </c>
      <c r="CM114" s="641">
        <f t="shared" si="13"/>
        <v>66500</v>
      </c>
      <c r="CN114" s="640">
        <f t="shared" si="14"/>
        <v>399000</v>
      </c>
      <c r="CO114" s="641">
        <v>0.0</v>
      </c>
      <c r="CP114" s="641">
        <f t="shared" si="15"/>
        <v>66500</v>
      </c>
      <c r="CQ114" s="640">
        <f t="shared" si="16"/>
        <v>332500</v>
      </c>
      <c r="CR114" s="641">
        <v>0.0</v>
      </c>
      <c r="CS114" s="641">
        <f t="shared" si="17"/>
        <v>66500</v>
      </c>
      <c r="CT114" s="640">
        <f t="shared" si="18"/>
        <v>266000</v>
      </c>
      <c r="CU114" s="641">
        <v>0.0</v>
      </c>
      <c r="CV114" s="641">
        <f t="shared" si="19"/>
        <v>66500</v>
      </c>
      <c r="CW114" s="640">
        <f t="shared" si="20"/>
        <v>199500</v>
      </c>
      <c r="CX114" s="641">
        <v>0.0</v>
      </c>
      <c r="CY114" s="641">
        <f t="shared" si="21"/>
        <v>66500</v>
      </c>
      <c r="CZ114" s="640">
        <f t="shared" si="22"/>
        <v>133000</v>
      </c>
      <c r="DA114" s="641">
        <v>0.0</v>
      </c>
      <c r="DB114" s="641">
        <f t="shared" si="23"/>
        <v>66500</v>
      </c>
      <c r="DC114" s="640">
        <f t="shared" si="24"/>
        <v>66500</v>
      </c>
      <c r="DD114" s="641">
        <v>0.0</v>
      </c>
      <c r="DE114" s="640">
        <f t="shared" si="25"/>
        <v>66500</v>
      </c>
      <c r="DF114" s="640">
        <f t="shared" si="26"/>
        <v>0</v>
      </c>
    </row>
    <row r="115" hidden="1">
      <c r="A115" s="650">
        <v>6734045.0</v>
      </c>
      <c r="B115" s="643" t="s">
        <v>25097</v>
      </c>
      <c r="C115" s="644" t="s">
        <v>212</v>
      </c>
      <c r="D115" s="645">
        <v>45756.60016203704</v>
      </c>
      <c r="E115" s="645">
        <v>45756.60259259259</v>
      </c>
      <c r="F115" s="645">
        <v>45756.60393518519</v>
      </c>
      <c r="G115" s="644"/>
      <c r="H115" s="644" t="s">
        <v>262</v>
      </c>
      <c r="I115" s="644" t="s">
        <v>21115</v>
      </c>
      <c r="J115" s="644"/>
      <c r="K115" s="647">
        <v>798000.0</v>
      </c>
      <c r="L115" s="644" t="s">
        <v>24429</v>
      </c>
      <c r="M115" s="648" t="s">
        <v>25098</v>
      </c>
      <c r="N115" s="644" t="s">
        <v>25099</v>
      </c>
      <c r="O115" s="644" t="s">
        <v>25100</v>
      </c>
      <c r="P115" s="644" t="s">
        <v>25101</v>
      </c>
      <c r="Q115" s="644" t="s">
        <v>25102</v>
      </c>
      <c r="R115" s="194"/>
      <c r="S115" s="639" t="s">
        <v>25103</v>
      </c>
      <c r="T115" s="639" t="s">
        <v>24586</v>
      </c>
      <c r="U115" s="641">
        <v>798000.0</v>
      </c>
      <c r="V115" s="641">
        <v>774060.0</v>
      </c>
      <c r="W115" s="637"/>
      <c r="X115" s="194"/>
      <c r="Y115" s="194"/>
      <c r="Z115" s="194"/>
      <c r="AA115" s="194"/>
      <c r="AB115" s="194"/>
      <c r="AC115" s="194"/>
      <c r="AD115" s="194"/>
      <c r="AE115" s="194"/>
      <c r="AF115" s="194"/>
      <c r="AG115" s="194"/>
      <c r="AH115" s="194"/>
      <c r="AI115" s="194"/>
      <c r="AJ115" s="194"/>
      <c r="AK115" s="194"/>
      <c r="AL115" s="194"/>
      <c r="AM115" s="194"/>
      <c r="AN115" s="194"/>
      <c r="AO115" s="194"/>
      <c r="AP115" s="194"/>
      <c r="AQ115" s="194"/>
      <c r="AR115" s="194"/>
      <c r="AS115" s="194"/>
      <c r="AT115" s="194"/>
      <c r="AU115" s="194"/>
      <c r="AV115" s="194"/>
      <c r="AW115" s="194"/>
      <c r="AX115" s="194"/>
      <c r="AY115" s="194"/>
      <c r="AZ115" s="194"/>
      <c r="BA115" s="194"/>
      <c r="BB115" s="194"/>
      <c r="BC115" s="194"/>
      <c r="BD115" s="194"/>
      <c r="BE115" s="194"/>
      <c r="BF115" s="194"/>
      <c r="BG115" s="194"/>
      <c r="BH115" s="194"/>
      <c r="BI115" s="194"/>
      <c r="BJ115" s="194"/>
      <c r="BK115" s="194"/>
      <c r="BL115" s="638">
        <f t="shared" si="1"/>
        <v>798000</v>
      </c>
      <c r="BM115" s="194"/>
      <c r="BN115" s="194"/>
      <c r="BO115" s="194"/>
      <c r="BP115" s="194"/>
      <c r="BQ115" s="194"/>
      <c r="BR115" s="194"/>
      <c r="BS115" s="194"/>
      <c r="BT115" s="647">
        <v>798000.0</v>
      </c>
      <c r="BU115" s="194"/>
      <c r="BV115" s="640">
        <f t="shared" si="2"/>
        <v>798000</v>
      </c>
      <c r="BW115" s="641">
        <v>0.0</v>
      </c>
      <c r="BX115" s="641">
        <f t="shared" si="3"/>
        <v>66500</v>
      </c>
      <c r="BY115" s="640">
        <f t="shared" si="4"/>
        <v>731500</v>
      </c>
      <c r="BZ115" s="641">
        <v>0.0</v>
      </c>
      <c r="CA115" s="641">
        <f t="shared" si="5"/>
        <v>66500</v>
      </c>
      <c r="CB115" s="640">
        <f t="shared" si="6"/>
        <v>665000</v>
      </c>
      <c r="CC115" s="641">
        <v>0.0</v>
      </c>
      <c r="CD115" s="641">
        <f t="shared" si="7"/>
        <v>66500</v>
      </c>
      <c r="CE115" s="640">
        <f t="shared" si="8"/>
        <v>598500</v>
      </c>
      <c r="CF115" s="641">
        <v>0.0</v>
      </c>
      <c r="CG115" s="641">
        <f t="shared" si="9"/>
        <v>66500</v>
      </c>
      <c r="CH115" s="640">
        <f t="shared" si="10"/>
        <v>532000</v>
      </c>
      <c r="CI115" s="641">
        <v>0.0</v>
      </c>
      <c r="CJ115" s="641">
        <f t="shared" si="11"/>
        <v>66500</v>
      </c>
      <c r="CK115" s="640">
        <f t="shared" si="12"/>
        <v>465500</v>
      </c>
      <c r="CL115" s="641">
        <v>0.0</v>
      </c>
      <c r="CM115" s="641">
        <f t="shared" si="13"/>
        <v>66500</v>
      </c>
      <c r="CN115" s="640">
        <f t="shared" si="14"/>
        <v>399000</v>
      </c>
      <c r="CO115" s="641">
        <v>0.0</v>
      </c>
      <c r="CP115" s="641">
        <f t="shared" si="15"/>
        <v>66500</v>
      </c>
      <c r="CQ115" s="640">
        <f t="shared" si="16"/>
        <v>332500</v>
      </c>
      <c r="CR115" s="641">
        <v>0.0</v>
      </c>
      <c r="CS115" s="641">
        <f t="shared" si="17"/>
        <v>66500</v>
      </c>
      <c r="CT115" s="640">
        <f t="shared" si="18"/>
        <v>266000</v>
      </c>
      <c r="CU115" s="641">
        <v>0.0</v>
      </c>
      <c r="CV115" s="641">
        <f t="shared" si="19"/>
        <v>66500</v>
      </c>
      <c r="CW115" s="640">
        <f t="shared" si="20"/>
        <v>199500</v>
      </c>
      <c r="CX115" s="641">
        <v>0.0</v>
      </c>
      <c r="CY115" s="641">
        <f t="shared" si="21"/>
        <v>66500</v>
      </c>
      <c r="CZ115" s="640">
        <f t="shared" si="22"/>
        <v>133000</v>
      </c>
      <c r="DA115" s="641">
        <v>0.0</v>
      </c>
      <c r="DB115" s="641">
        <f t="shared" si="23"/>
        <v>66500</v>
      </c>
      <c r="DC115" s="640">
        <f t="shared" si="24"/>
        <v>66500</v>
      </c>
      <c r="DD115" s="641">
        <v>0.0</v>
      </c>
      <c r="DE115" s="640">
        <f t="shared" si="25"/>
        <v>66500</v>
      </c>
      <c r="DF115" s="640">
        <f t="shared" si="26"/>
        <v>0</v>
      </c>
    </row>
    <row r="116" hidden="1">
      <c r="A116" s="650">
        <v>6734800.0</v>
      </c>
      <c r="B116" s="643" t="s">
        <v>25104</v>
      </c>
      <c r="C116" s="644" t="s">
        <v>212</v>
      </c>
      <c r="D116" s="645">
        <v>45756.63984953704</v>
      </c>
      <c r="E116" s="645">
        <v>45756.640555555554</v>
      </c>
      <c r="F116" s="645">
        <v>45756.64152777778</v>
      </c>
      <c r="G116" s="644"/>
      <c r="H116" s="644" t="s">
        <v>24483</v>
      </c>
      <c r="I116" s="644" t="s">
        <v>25105</v>
      </c>
      <c r="J116" s="644"/>
      <c r="K116" s="647">
        <v>1950000.0</v>
      </c>
      <c r="L116" s="644" t="s">
        <v>24437</v>
      </c>
      <c r="M116" s="648" t="s">
        <v>25106</v>
      </c>
      <c r="N116" s="644" t="s">
        <v>963</v>
      </c>
      <c r="O116" s="644" t="s">
        <v>25107</v>
      </c>
      <c r="P116" s="644" t="s">
        <v>25108</v>
      </c>
      <c r="Q116" s="644" t="s">
        <v>25109</v>
      </c>
      <c r="R116" s="194"/>
      <c r="S116" s="194"/>
      <c r="T116" s="194"/>
      <c r="U116" s="636"/>
      <c r="V116" s="194"/>
      <c r="W116" s="637"/>
      <c r="X116" s="194"/>
      <c r="Y116" s="194"/>
      <c r="Z116" s="194"/>
      <c r="AA116" s="194"/>
      <c r="AB116" s="194"/>
      <c r="AC116" s="194"/>
      <c r="AD116" s="194"/>
      <c r="AE116" s="194"/>
      <c r="AF116" s="194"/>
      <c r="AG116" s="194"/>
      <c r="AH116" s="194"/>
      <c r="AI116" s="194"/>
      <c r="AJ116" s="194"/>
      <c r="AK116" s="194"/>
      <c r="AL116" s="194"/>
      <c r="AM116" s="194"/>
      <c r="AN116" s="194"/>
      <c r="AO116" s="194"/>
      <c r="AP116" s="194"/>
      <c r="AQ116" s="194"/>
      <c r="AR116" s="194"/>
      <c r="AS116" s="194"/>
      <c r="AT116" s="194"/>
      <c r="AU116" s="194"/>
      <c r="AV116" s="194"/>
      <c r="AW116" s="194"/>
      <c r="AX116" s="194"/>
      <c r="AY116" s="194"/>
      <c r="AZ116" s="194"/>
      <c r="BA116" s="194"/>
      <c r="BB116" s="194"/>
      <c r="BC116" s="194"/>
      <c r="BD116" s="194"/>
      <c r="BE116" s="194"/>
      <c r="BF116" s="194"/>
      <c r="BG116" s="194"/>
      <c r="BH116" s="194"/>
      <c r="BI116" s="194"/>
      <c r="BJ116" s="194"/>
      <c r="BK116" s="194"/>
      <c r="BL116" s="638">
        <f t="shared" si="1"/>
        <v>0</v>
      </c>
      <c r="BM116" s="194"/>
      <c r="BN116" s="194"/>
      <c r="BO116" s="639" t="s">
        <v>114</v>
      </c>
      <c r="BQ116" s="194"/>
      <c r="BR116" s="194"/>
      <c r="BS116" s="194"/>
      <c r="BT116" s="647">
        <v>1950000.0</v>
      </c>
      <c r="BU116" s="194"/>
      <c r="BV116" s="640">
        <f t="shared" si="2"/>
        <v>1950000</v>
      </c>
      <c r="BW116" s="640">
        <f>BV116</f>
        <v>1950000</v>
      </c>
      <c r="BX116" s="641">
        <f t="shared" si="3"/>
        <v>0</v>
      </c>
      <c r="BY116" s="640">
        <f t="shared" si="4"/>
        <v>0</v>
      </c>
      <c r="BZ116" s="641">
        <v>0.0</v>
      </c>
      <c r="CA116" s="641">
        <f t="shared" si="5"/>
        <v>0</v>
      </c>
      <c r="CB116" s="640">
        <f t="shared" si="6"/>
        <v>0</v>
      </c>
      <c r="CC116" s="641">
        <v>0.0</v>
      </c>
      <c r="CD116" s="641">
        <f t="shared" si="7"/>
        <v>0</v>
      </c>
      <c r="CE116" s="640">
        <f t="shared" si="8"/>
        <v>0</v>
      </c>
      <c r="CF116" s="641">
        <v>0.0</v>
      </c>
      <c r="CG116" s="641">
        <f t="shared" si="9"/>
        <v>0</v>
      </c>
      <c r="CH116" s="640">
        <f t="shared" si="10"/>
        <v>0</v>
      </c>
      <c r="CI116" s="641">
        <v>0.0</v>
      </c>
      <c r="CJ116" s="641">
        <f t="shared" si="11"/>
        <v>0</v>
      </c>
      <c r="CK116" s="640">
        <f t="shared" si="12"/>
        <v>0</v>
      </c>
      <c r="CL116" s="641">
        <v>0.0</v>
      </c>
      <c r="CM116" s="641">
        <f t="shared" si="13"/>
        <v>0</v>
      </c>
      <c r="CN116" s="640">
        <f t="shared" si="14"/>
        <v>0</v>
      </c>
      <c r="CO116" s="641">
        <v>0.0</v>
      </c>
      <c r="CP116" s="641">
        <f t="shared" si="15"/>
        <v>0</v>
      </c>
      <c r="CQ116" s="640">
        <f t="shared" si="16"/>
        <v>0</v>
      </c>
      <c r="CR116" s="641">
        <v>0.0</v>
      </c>
      <c r="CS116" s="641">
        <f t="shared" si="17"/>
        <v>0</v>
      </c>
      <c r="CT116" s="640">
        <f t="shared" si="18"/>
        <v>0</v>
      </c>
      <c r="CU116" s="641">
        <v>0.0</v>
      </c>
      <c r="CV116" s="641">
        <f t="shared" si="19"/>
        <v>0</v>
      </c>
      <c r="CW116" s="640">
        <f t="shared" si="20"/>
        <v>0</v>
      </c>
      <c r="CX116" s="641">
        <v>0.0</v>
      </c>
      <c r="CY116" s="641">
        <f t="shared" si="21"/>
        <v>0</v>
      </c>
      <c r="CZ116" s="640">
        <f t="shared" si="22"/>
        <v>0</v>
      </c>
      <c r="DA116" s="641">
        <v>0.0</v>
      </c>
      <c r="DB116" s="641">
        <f t="shared" si="23"/>
        <v>0</v>
      </c>
      <c r="DC116" s="640">
        <f t="shared" si="24"/>
        <v>0</v>
      </c>
      <c r="DD116" s="641">
        <v>0.0</v>
      </c>
      <c r="DE116" s="640">
        <f t="shared" si="25"/>
        <v>0</v>
      </c>
      <c r="DF116" s="640">
        <f t="shared" si="26"/>
        <v>0</v>
      </c>
    </row>
    <row r="117" hidden="1">
      <c r="A117" s="650">
        <v>6735231.0</v>
      </c>
      <c r="B117" s="643" t="s">
        <v>25110</v>
      </c>
      <c r="C117" s="644" t="s">
        <v>212</v>
      </c>
      <c r="D117" s="645">
        <v>45756.65149305556</v>
      </c>
      <c r="E117" s="645">
        <v>45756.6609375</v>
      </c>
      <c r="F117" s="645">
        <v>45756.66247685185</v>
      </c>
      <c r="G117" s="644"/>
      <c r="H117" s="644" t="s">
        <v>1229</v>
      </c>
      <c r="I117" s="644" t="s">
        <v>25111</v>
      </c>
      <c r="J117" s="644">
        <v>36.0</v>
      </c>
      <c r="K117" s="647">
        <v>798000.0</v>
      </c>
      <c r="L117" s="644" t="s">
        <v>24429</v>
      </c>
      <c r="M117" s="648" t="s">
        <v>25112</v>
      </c>
      <c r="N117" s="644" t="s">
        <v>23126</v>
      </c>
      <c r="O117" s="644" t="s">
        <v>25111</v>
      </c>
      <c r="P117" s="644" t="s">
        <v>25113</v>
      </c>
      <c r="Q117" s="644" t="s">
        <v>25114</v>
      </c>
      <c r="R117" s="194"/>
      <c r="S117" s="635"/>
      <c r="T117" s="194"/>
      <c r="U117" s="194"/>
      <c r="V117" s="194"/>
      <c r="W117" s="637"/>
      <c r="X117" s="194"/>
      <c r="Y117" s="194"/>
      <c r="Z117" s="194"/>
      <c r="AA117" s="194"/>
      <c r="AB117" s="194"/>
      <c r="AC117" s="194"/>
      <c r="AD117" s="194"/>
      <c r="AE117" s="194"/>
      <c r="AF117" s="194"/>
      <c r="AG117" s="194"/>
      <c r="AH117" s="194"/>
      <c r="AI117" s="194"/>
      <c r="AJ117" s="194"/>
      <c r="AK117" s="194"/>
      <c r="AL117" s="194"/>
      <c r="AM117" s="194"/>
      <c r="AN117" s="194"/>
      <c r="AO117" s="194"/>
      <c r="AP117" s="194"/>
      <c r="AQ117" s="194"/>
      <c r="AR117" s="194"/>
      <c r="AS117" s="194"/>
      <c r="AT117" s="194"/>
      <c r="AU117" s="194"/>
      <c r="AV117" s="194"/>
      <c r="AW117" s="194"/>
      <c r="AX117" s="194"/>
      <c r="AY117" s="194"/>
      <c r="AZ117" s="194"/>
      <c r="BA117" s="194"/>
      <c r="BB117" s="194"/>
      <c r="BC117" s="194"/>
      <c r="BD117" s="194"/>
      <c r="BE117" s="194"/>
      <c r="BF117" s="194"/>
      <c r="BG117" s="194"/>
      <c r="BH117" s="194"/>
      <c r="BI117" s="194"/>
      <c r="BJ117" s="194"/>
      <c r="BK117" s="194"/>
      <c r="BL117" s="638">
        <f t="shared" si="1"/>
        <v>0</v>
      </c>
      <c r="BM117" s="194"/>
      <c r="BN117" s="194"/>
      <c r="BO117" s="194"/>
      <c r="BP117" s="194"/>
      <c r="BQ117" s="194"/>
      <c r="BR117" s="194"/>
      <c r="BS117" s="194"/>
      <c r="BT117" s="647">
        <v>798000.0</v>
      </c>
      <c r="BU117" s="194"/>
      <c r="BV117" s="640">
        <f t="shared" si="2"/>
        <v>798000</v>
      </c>
      <c r="BW117" s="641">
        <v>0.0</v>
      </c>
      <c r="BX117" s="641">
        <f t="shared" si="3"/>
        <v>66500</v>
      </c>
      <c r="BY117" s="640">
        <f t="shared" si="4"/>
        <v>731500</v>
      </c>
      <c r="BZ117" s="641">
        <v>0.0</v>
      </c>
      <c r="CA117" s="641">
        <f t="shared" si="5"/>
        <v>66500</v>
      </c>
      <c r="CB117" s="640">
        <f t="shared" si="6"/>
        <v>665000</v>
      </c>
      <c r="CC117" s="641">
        <v>0.0</v>
      </c>
      <c r="CD117" s="641">
        <f t="shared" si="7"/>
        <v>66500</v>
      </c>
      <c r="CE117" s="640">
        <f t="shared" si="8"/>
        <v>598500</v>
      </c>
      <c r="CF117" s="641">
        <v>0.0</v>
      </c>
      <c r="CG117" s="641">
        <f t="shared" si="9"/>
        <v>66500</v>
      </c>
      <c r="CH117" s="640">
        <f t="shared" si="10"/>
        <v>532000</v>
      </c>
      <c r="CI117" s="641">
        <v>0.0</v>
      </c>
      <c r="CJ117" s="641">
        <f t="shared" si="11"/>
        <v>66500</v>
      </c>
      <c r="CK117" s="640">
        <f t="shared" si="12"/>
        <v>465500</v>
      </c>
      <c r="CL117" s="641">
        <v>0.0</v>
      </c>
      <c r="CM117" s="641">
        <f t="shared" si="13"/>
        <v>66500</v>
      </c>
      <c r="CN117" s="640">
        <f t="shared" si="14"/>
        <v>399000</v>
      </c>
      <c r="CO117" s="641">
        <v>0.0</v>
      </c>
      <c r="CP117" s="641">
        <f t="shared" si="15"/>
        <v>66500</v>
      </c>
      <c r="CQ117" s="640">
        <f t="shared" si="16"/>
        <v>332500</v>
      </c>
      <c r="CR117" s="641">
        <v>0.0</v>
      </c>
      <c r="CS117" s="641">
        <f t="shared" si="17"/>
        <v>66500</v>
      </c>
      <c r="CT117" s="640">
        <f t="shared" si="18"/>
        <v>266000</v>
      </c>
      <c r="CU117" s="641">
        <v>0.0</v>
      </c>
      <c r="CV117" s="641">
        <f t="shared" si="19"/>
        <v>66500</v>
      </c>
      <c r="CW117" s="640">
        <f t="shared" si="20"/>
        <v>199500</v>
      </c>
      <c r="CX117" s="641">
        <v>0.0</v>
      </c>
      <c r="CY117" s="641">
        <f t="shared" si="21"/>
        <v>66500</v>
      </c>
      <c r="CZ117" s="640">
        <f t="shared" si="22"/>
        <v>133000</v>
      </c>
      <c r="DA117" s="641">
        <v>0.0</v>
      </c>
      <c r="DB117" s="641">
        <f t="shared" si="23"/>
        <v>66500</v>
      </c>
      <c r="DC117" s="640">
        <f t="shared" si="24"/>
        <v>66500</v>
      </c>
      <c r="DD117" s="641">
        <v>0.0</v>
      </c>
      <c r="DE117" s="640">
        <f t="shared" si="25"/>
        <v>66500</v>
      </c>
      <c r="DF117" s="640">
        <f t="shared" si="26"/>
        <v>0</v>
      </c>
    </row>
    <row r="118" hidden="1">
      <c r="A118" s="650">
        <v>6735269.0</v>
      </c>
      <c r="B118" s="643" t="s">
        <v>25115</v>
      </c>
      <c r="C118" s="644" t="s">
        <v>212</v>
      </c>
      <c r="D118" s="645">
        <v>45756.653599537036</v>
      </c>
      <c r="E118" s="645">
        <v>45756.65528935185</v>
      </c>
      <c r="F118" s="645">
        <v>45756.65642361111</v>
      </c>
      <c r="G118" s="644"/>
      <c r="H118" s="644" t="s">
        <v>1625</v>
      </c>
      <c r="I118" s="644" t="s">
        <v>25116</v>
      </c>
      <c r="J118" s="644">
        <v>60.0</v>
      </c>
      <c r="K118" s="647">
        <v>1980000.0</v>
      </c>
      <c r="L118" s="644" t="s">
        <v>24437</v>
      </c>
      <c r="M118" s="648" t="s">
        <v>25117</v>
      </c>
      <c r="N118" s="644" t="s">
        <v>25118</v>
      </c>
      <c r="O118" s="644" t="s">
        <v>25119</v>
      </c>
      <c r="P118" s="644" t="s">
        <v>25120</v>
      </c>
      <c r="Q118" s="644" t="s">
        <v>25119</v>
      </c>
      <c r="R118" s="194"/>
      <c r="S118" s="194"/>
      <c r="T118" s="194"/>
      <c r="U118" s="636"/>
      <c r="V118" s="194"/>
      <c r="W118" s="637"/>
      <c r="X118" s="194"/>
      <c r="Y118" s="194"/>
      <c r="Z118" s="194"/>
      <c r="AA118" s="194"/>
      <c r="AB118" s="194"/>
      <c r="AC118" s="194"/>
      <c r="AD118" s="194"/>
      <c r="AE118" s="194"/>
      <c r="AF118" s="194"/>
      <c r="AG118" s="194"/>
      <c r="AH118" s="194"/>
      <c r="AI118" s="194"/>
      <c r="AJ118" s="194"/>
      <c r="AK118" s="194"/>
      <c r="AL118" s="194"/>
      <c r="AM118" s="194"/>
      <c r="AN118" s="194"/>
      <c r="AO118" s="194"/>
      <c r="AP118" s="194"/>
      <c r="AQ118" s="194"/>
      <c r="AR118" s="194"/>
      <c r="AS118" s="194"/>
      <c r="AT118" s="194"/>
      <c r="AU118" s="194"/>
      <c r="AV118" s="194"/>
      <c r="AW118" s="194"/>
      <c r="AX118" s="194"/>
      <c r="AY118" s="194"/>
      <c r="AZ118" s="194"/>
      <c r="BA118" s="194"/>
      <c r="BB118" s="194"/>
      <c r="BC118" s="194"/>
      <c r="BD118" s="194"/>
      <c r="BE118" s="194"/>
      <c r="BF118" s="194"/>
      <c r="BG118" s="194"/>
      <c r="BH118" s="194"/>
      <c r="BI118" s="194"/>
      <c r="BJ118" s="194"/>
      <c r="BK118" s="194"/>
      <c r="BL118" s="638">
        <f t="shared" si="1"/>
        <v>0</v>
      </c>
      <c r="BM118" s="194"/>
      <c r="BN118" s="194"/>
      <c r="BO118" s="639" t="s">
        <v>114</v>
      </c>
      <c r="BQ118" s="194"/>
      <c r="BR118" s="194"/>
      <c r="BS118" s="194"/>
      <c r="BT118" s="647">
        <v>1980000.0</v>
      </c>
      <c r="BU118" s="194"/>
      <c r="BV118" s="640">
        <f t="shared" si="2"/>
        <v>1980000</v>
      </c>
      <c r="BW118" s="640">
        <f>BV118</f>
        <v>1980000</v>
      </c>
      <c r="BX118" s="641">
        <f t="shared" si="3"/>
        <v>0</v>
      </c>
      <c r="BY118" s="640">
        <f t="shared" si="4"/>
        <v>0</v>
      </c>
      <c r="BZ118" s="641">
        <v>0.0</v>
      </c>
      <c r="CA118" s="641">
        <f t="shared" si="5"/>
        <v>0</v>
      </c>
      <c r="CB118" s="640">
        <f t="shared" si="6"/>
        <v>0</v>
      </c>
      <c r="CC118" s="641">
        <v>0.0</v>
      </c>
      <c r="CD118" s="641">
        <f t="shared" si="7"/>
        <v>0</v>
      </c>
      <c r="CE118" s="640">
        <f t="shared" si="8"/>
        <v>0</v>
      </c>
      <c r="CF118" s="641">
        <v>0.0</v>
      </c>
      <c r="CG118" s="641">
        <f t="shared" si="9"/>
        <v>0</v>
      </c>
      <c r="CH118" s="640">
        <f t="shared" si="10"/>
        <v>0</v>
      </c>
      <c r="CI118" s="641">
        <v>0.0</v>
      </c>
      <c r="CJ118" s="641">
        <f t="shared" si="11"/>
        <v>0</v>
      </c>
      <c r="CK118" s="640">
        <f t="shared" si="12"/>
        <v>0</v>
      </c>
      <c r="CL118" s="641">
        <v>0.0</v>
      </c>
      <c r="CM118" s="641">
        <f t="shared" si="13"/>
        <v>0</v>
      </c>
      <c r="CN118" s="640">
        <f t="shared" si="14"/>
        <v>0</v>
      </c>
      <c r="CO118" s="641">
        <v>0.0</v>
      </c>
      <c r="CP118" s="641">
        <f t="shared" si="15"/>
        <v>0</v>
      </c>
      <c r="CQ118" s="640">
        <f t="shared" si="16"/>
        <v>0</v>
      </c>
      <c r="CR118" s="641">
        <v>0.0</v>
      </c>
      <c r="CS118" s="641">
        <f t="shared" si="17"/>
        <v>0</v>
      </c>
      <c r="CT118" s="640">
        <f t="shared" si="18"/>
        <v>0</v>
      </c>
      <c r="CU118" s="641">
        <v>0.0</v>
      </c>
      <c r="CV118" s="641">
        <f t="shared" si="19"/>
        <v>0</v>
      </c>
      <c r="CW118" s="640">
        <f t="shared" si="20"/>
        <v>0</v>
      </c>
      <c r="CX118" s="641">
        <v>0.0</v>
      </c>
      <c r="CY118" s="641">
        <f t="shared" si="21"/>
        <v>0</v>
      </c>
      <c r="CZ118" s="640">
        <f t="shared" si="22"/>
        <v>0</v>
      </c>
      <c r="DA118" s="641">
        <v>0.0</v>
      </c>
      <c r="DB118" s="641">
        <f t="shared" si="23"/>
        <v>0</v>
      </c>
      <c r="DC118" s="640">
        <f t="shared" si="24"/>
        <v>0</v>
      </c>
      <c r="DD118" s="641">
        <v>0.0</v>
      </c>
      <c r="DE118" s="640">
        <f t="shared" si="25"/>
        <v>0</v>
      </c>
      <c r="DF118" s="640">
        <f t="shared" si="26"/>
        <v>0</v>
      </c>
    </row>
    <row r="119" hidden="1">
      <c r="A119" s="650">
        <v>6735453.0</v>
      </c>
      <c r="B119" s="643" t="s">
        <v>25121</v>
      </c>
      <c r="C119" s="644" t="s">
        <v>212</v>
      </c>
      <c r="D119" s="645">
        <v>45756.6662037037</v>
      </c>
      <c r="E119" s="645">
        <v>45756.667349537034</v>
      </c>
      <c r="F119" s="645">
        <v>45756.68649305555</v>
      </c>
      <c r="G119" s="644"/>
      <c r="H119" s="644" t="s">
        <v>1564</v>
      </c>
      <c r="I119" s="644" t="s">
        <v>25122</v>
      </c>
      <c r="J119" s="644">
        <v>60.0</v>
      </c>
      <c r="K119" s="647">
        <v>1980000.0</v>
      </c>
      <c r="L119" s="644" t="s">
        <v>24437</v>
      </c>
      <c r="M119" s="648" t="s">
        <v>25123</v>
      </c>
      <c r="N119" s="644" t="s">
        <v>25124</v>
      </c>
      <c r="O119" s="644" t="s">
        <v>25125</v>
      </c>
      <c r="P119" s="644" t="s">
        <v>25126</v>
      </c>
      <c r="Q119" s="644" t="s">
        <v>25127</v>
      </c>
      <c r="R119" s="194"/>
      <c r="S119" s="639" t="s">
        <v>24585</v>
      </c>
      <c r="T119" s="639" t="s">
        <v>24586</v>
      </c>
      <c r="U119" s="641">
        <v>10000.0</v>
      </c>
      <c r="V119" s="641">
        <v>9700.0</v>
      </c>
      <c r="W119" s="637"/>
      <c r="X119" s="194"/>
      <c r="Y119" s="194"/>
      <c r="Z119" s="194"/>
      <c r="AA119" s="194"/>
      <c r="AB119" s="194"/>
      <c r="AC119" s="194"/>
      <c r="AD119" s="194"/>
      <c r="AE119" s="194"/>
      <c r="AF119" s="194"/>
      <c r="AG119" s="194"/>
      <c r="AH119" s="194"/>
      <c r="AI119" s="194"/>
      <c r="AJ119" s="194"/>
      <c r="AK119" s="194"/>
      <c r="AL119" s="194"/>
      <c r="AM119" s="194"/>
      <c r="AN119" s="194"/>
      <c r="AO119" s="194"/>
      <c r="AP119" s="194"/>
      <c r="AQ119" s="194"/>
      <c r="AR119" s="194"/>
      <c r="AS119" s="194"/>
      <c r="AT119" s="194"/>
      <c r="AU119" s="194"/>
      <c r="AV119" s="194"/>
      <c r="AW119" s="194"/>
      <c r="AX119" s="194"/>
      <c r="AY119" s="194"/>
      <c r="AZ119" s="194"/>
      <c r="BA119" s="194"/>
      <c r="BB119" s="194"/>
      <c r="BC119" s="194"/>
      <c r="BD119" s="194"/>
      <c r="BE119" s="194"/>
      <c r="BF119" s="194"/>
      <c r="BG119" s="194"/>
      <c r="BH119" s="194"/>
      <c r="BI119" s="194"/>
      <c r="BJ119" s="194"/>
      <c r="BK119" s="194"/>
      <c r="BL119" s="638">
        <f t="shared" si="1"/>
        <v>10000</v>
      </c>
      <c r="BM119" s="194"/>
      <c r="BN119" s="194"/>
      <c r="BO119" s="194"/>
      <c r="BP119" s="194"/>
      <c r="BQ119" s="194"/>
      <c r="BR119" s="194"/>
      <c r="BS119" s="194"/>
      <c r="BT119" s="647">
        <v>1980000.0</v>
      </c>
      <c r="BU119" s="194"/>
      <c r="BV119" s="640">
        <f t="shared" si="2"/>
        <v>1980000</v>
      </c>
      <c r="BW119" s="641">
        <v>0.0</v>
      </c>
      <c r="BX119" s="641">
        <f t="shared" si="3"/>
        <v>165000</v>
      </c>
      <c r="BY119" s="640">
        <f t="shared" si="4"/>
        <v>1815000</v>
      </c>
      <c r="BZ119" s="641">
        <v>0.0</v>
      </c>
      <c r="CA119" s="641">
        <f t="shared" si="5"/>
        <v>165000</v>
      </c>
      <c r="CB119" s="640">
        <f t="shared" si="6"/>
        <v>1650000</v>
      </c>
      <c r="CC119" s="641">
        <v>0.0</v>
      </c>
      <c r="CD119" s="641">
        <f t="shared" si="7"/>
        <v>165000</v>
      </c>
      <c r="CE119" s="640">
        <f t="shared" si="8"/>
        <v>1485000</v>
      </c>
      <c r="CF119" s="641">
        <v>0.0</v>
      </c>
      <c r="CG119" s="641">
        <f t="shared" si="9"/>
        <v>165000</v>
      </c>
      <c r="CH119" s="640">
        <f t="shared" si="10"/>
        <v>1320000</v>
      </c>
      <c r="CI119" s="641">
        <v>0.0</v>
      </c>
      <c r="CJ119" s="641">
        <f t="shared" si="11"/>
        <v>165000</v>
      </c>
      <c r="CK119" s="640">
        <f t="shared" si="12"/>
        <v>1155000</v>
      </c>
      <c r="CL119" s="641">
        <v>0.0</v>
      </c>
      <c r="CM119" s="641">
        <f t="shared" si="13"/>
        <v>165000</v>
      </c>
      <c r="CN119" s="640">
        <f t="shared" si="14"/>
        <v>990000</v>
      </c>
      <c r="CO119" s="641">
        <v>0.0</v>
      </c>
      <c r="CP119" s="641">
        <f t="shared" si="15"/>
        <v>165000</v>
      </c>
      <c r="CQ119" s="640">
        <f t="shared" si="16"/>
        <v>825000</v>
      </c>
      <c r="CR119" s="641">
        <v>0.0</v>
      </c>
      <c r="CS119" s="641">
        <f t="shared" si="17"/>
        <v>165000</v>
      </c>
      <c r="CT119" s="640">
        <f t="shared" si="18"/>
        <v>660000</v>
      </c>
      <c r="CU119" s="641">
        <v>0.0</v>
      </c>
      <c r="CV119" s="641">
        <f t="shared" si="19"/>
        <v>165000</v>
      </c>
      <c r="CW119" s="640">
        <f t="shared" si="20"/>
        <v>495000</v>
      </c>
      <c r="CX119" s="641">
        <v>0.0</v>
      </c>
      <c r="CY119" s="641">
        <f t="shared" si="21"/>
        <v>165000</v>
      </c>
      <c r="CZ119" s="640">
        <f t="shared" si="22"/>
        <v>330000</v>
      </c>
      <c r="DA119" s="641">
        <v>0.0</v>
      </c>
      <c r="DB119" s="641">
        <f t="shared" si="23"/>
        <v>165000</v>
      </c>
      <c r="DC119" s="640">
        <f t="shared" si="24"/>
        <v>165000</v>
      </c>
      <c r="DD119" s="641">
        <v>0.0</v>
      </c>
      <c r="DE119" s="640">
        <f t="shared" si="25"/>
        <v>165000</v>
      </c>
      <c r="DF119" s="640">
        <f t="shared" si="26"/>
        <v>0</v>
      </c>
    </row>
    <row r="120" hidden="1">
      <c r="A120" s="650">
        <v>6736213.0</v>
      </c>
      <c r="B120" s="643" t="s">
        <v>25128</v>
      </c>
      <c r="C120" s="644" t="s">
        <v>212</v>
      </c>
      <c r="D120" s="645">
        <v>45756.6896412037</v>
      </c>
      <c r="E120" s="645">
        <v>45756.69076388889</v>
      </c>
      <c r="F120" s="645">
        <v>45756.69153935185</v>
      </c>
      <c r="G120" s="644"/>
      <c r="H120" s="644" t="s">
        <v>656</v>
      </c>
      <c r="I120" s="644" t="s">
        <v>25129</v>
      </c>
      <c r="J120" s="644">
        <v>36.0</v>
      </c>
      <c r="K120" s="647">
        <v>798000.0</v>
      </c>
      <c r="L120" s="644" t="s">
        <v>24429</v>
      </c>
      <c r="M120" s="648" t="s">
        <v>25130</v>
      </c>
      <c r="N120" s="644" t="s">
        <v>21714</v>
      </c>
      <c r="O120" s="644" t="s">
        <v>25129</v>
      </c>
      <c r="P120" s="644" t="s">
        <v>25131</v>
      </c>
      <c r="Q120" s="644" t="s">
        <v>25132</v>
      </c>
      <c r="R120" s="194"/>
      <c r="S120" s="194"/>
      <c r="T120" s="194"/>
      <c r="U120" s="636"/>
      <c r="V120" s="194"/>
      <c r="W120" s="637"/>
      <c r="X120" s="194"/>
      <c r="Y120" s="194"/>
      <c r="Z120" s="194"/>
      <c r="AA120" s="194"/>
      <c r="AB120" s="194"/>
      <c r="AC120" s="194"/>
      <c r="AD120" s="194"/>
      <c r="AE120" s="194"/>
      <c r="AF120" s="194"/>
      <c r="AG120" s="194"/>
      <c r="AH120" s="194"/>
      <c r="AI120" s="194"/>
      <c r="AJ120" s="194"/>
      <c r="AK120" s="194"/>
      <c r="AL120" s="194"/>
      <c r="AM120" s="194"/>
      <c r="AN120" s="194"/>
      <c r="AO120" s="194"/>
      <c r="AP120" s="194"/>
      <c r="AQ120" s="194"/>
      <c r="AR120" s="194"/>
      <c r="AS120" s="194"/>
      <c r="AT120" s="194"/>
      <c r="AU120" s="194"/>
      <c r="AV120" s="194"/>
      <c r="AW120" s="194"/>
      <c r="AX120" s="194"/>
      <c r="AY120" s="194"/>
      <c r="AZ120" s="194"/>
      <c r="BA120" s="194"/>
      <c r="BB120" s="194"/>
      <c r="BC120" s="194"/>
      <c r="BD120" s="194"/>
      <c r="BE120" s="194"/>
      <c r="BF120" s="194"/>
      <c r="BG120" s="194"/>
      <c r="BH120" s="194"/>
      <c r="BI120" s="194"/>
      <c r="BJ120" s="194"/>
      <c r="BK120" s="194"/>
      <c r="BL120" s="638">
        <f t="shared" si="1"/>
        <v>0</v>
      </c>
      <c r="BM120" s="194"/>
      <c r="BN120" s="194"/>
      <c r="BO120" s="639" t="s">
        <v>114</v>
      </c>
      <c r="BQ120" s="194"/>
      <c r="BR120" s="194"/>
      <c r="BS120" s="194"/>
      <c r="BT120" s="647">
        <v>798000.0</v>
      </c>
      <c r="BU120" s="194"/>
      <c r="BV120" s="640">
        <f t="shared" si="2"/>
        <v>798000</v>
      </c>
      <c r="BW120" s="640">
        <f t="shared" ref="BW120:BW122" si="39">BV120</f>
        <v>798000</v>
      </c>
      <c r="BX120" s="641">
        <f t="shared" si="3"/>
        <v>0</v>
      </c>
      <c r="BY120" s="640">
        <f t="shared" si="4"/>
        <v>0</v>
      </c>
      <c r="BZ120" s="641">
        <v>0.0</v>
      </c>
      <c r="CA120" s="641">
        <f t="shared" si="5"/>
        <v>0</v>
      </c>
      <c r="CB120" s="640">
        <f t="shared" si="6"/>
        <v>0</v>
      </c>
      <c r="CC120" s="641">
        <v>0.0</v>
      </c>
      <c r="CD120" s="641">
        <f t="shared" si="7"/>
        <v>0</v>
      </c>
      <c r="CE120" s="640">
        <f t="shared" si="8"/>
        <v>0</v>
      </c>
      <c r="CF120" s="641">
        <v>0.0</v>
      </c>
      <c r="CG120" s="641">
        <f t="shared" si="9"/>
        <v>0</v>
      </c>
      <c r="CH120" s="640">
        <f t="shared" si="10"/>
        <v>0</v>
      </c>
      <c r="CI120" s="641">
        <v>0.0</v>
      </c>
      <c r="CJ120" s="641">
        <f t="shared" si="11"/>
        <v>0</v>
      </c>
      <c r="CK120" s="640">
        <f t="shared" si="12"/>
        <v>0</v>
      </c>
      <c r="CL120" s="641">
        <v>0.0</v>
      </c>
      <c r="CM120" s="641">
        <f t="shared" si="13"/>
        <v>0</v>
      </c>
      <c r="CN120" s="640">
        <f t="shared" si="14"/>
        <v>0</v>
      </c>
      <c r="CO120" s="641">
        <v>0.0</v>
      </c>
      <c r="CP120" s="641">
        <f t="shared" si="15"/>
        <v>0</v>
      </c>
      <c r="CQ120" s="640">
        <f t="shared" si="16"/>
        <v>0</v>
      </c>
      <c r="CR120" s="641">
        <v>0.0</v>
      </c>
      <c r="CS120" s="641">
        <f t="shared" si="17"/>
        <v>0</v>
      </c>
      <c r="CT120" s="640">
        <f t="shared" si="18"/>
        <v>0</v>
      </c>
      <c r="CU120" s="641">
        <v>0.0</v>
      </c>
      <c r="CV120" s="641">
        <f t="shared" si="19"/>
        <v>0</v>
      </c>
      <c r="CW120" s="640">
        <f t="shared" si="20"/>
        <v>0</v>
      </c>
      <c r="CX120" s="641">
        <v>0.0</v>
      </c>
      <c r="CY120" s="641">
        <f t="shared" si="21"/>
        <v>0</v>
      </c>
      <c r="CZ120" s="640">
        <f t="shared" si="22"/>
        <v>0</v>
      </c>
      <c r="DA120" s="641">
        <v>0.0</v>
      </c>
      <c r="DB120" s="641">
        <f t="shared" si="23"/>
        <v>0</v>
      </c>
      <c r="DC120" s="640">
        <f t="shared" si="24"/>
        <v>0</v>
      </c>
      <c r="DD120" s="641">
        <v>0.0</v>
      </c>
      <c r="DE120" s="640">
        <f t="shared" si="25"/>
        <v>0</v>
      </c>
      <c r="DF120" s="640">
        <f t="shared" si="26"/>
        <v>0</v>
      </c>
    </row>
    <row r="121" hidden="1">
      <c r="A121" s="650">
        <v>6736455.0</v>
      </c>
      <c r="B121" s="643" t="s">
        <v>25133</v>
      </c>
      <c r="C121" s="644" t="s">
        <v>212</v>
      </c>
      <c r="D121" s="645">
        <v>45756.70178240741</v>
      </c>
      <c r="E121" s="645">
        <v>45756.70377314815</v>
      </c>
      <c r="F121" s="645">
        <v>45756.85921296296</v>
      </c>
      <c r="G121" s="644"/>
      <c r="H121" s="644" t="s">
        <v>1578</v>
      </c>
      <c r="I121" s="644" t="s">
        <v>25134</v>
      </c>
      <c r="J121" s="644">
        <v>36.0</v>
      </c>
      <c r="K121" s="647">
        <v>798000.0</v>
      </c>
      <c r="L121" s="644" t="s">
        <v>24429</v>
      </c>
      <c r="M121" s="648" t="s">
        <v>25135</v>
      </c>
      <c r="N121" s="644" t="s">
        <v>25136</v>
      </c>
      <c r="O121" s="644" t="s">
        <v>25137</v>
      </c>
      <c r="P121" s="644" t="s">
        <v>25138</v>
      </c>
      <c r="Q121" s="644" t="s">
        <v>25139</v>
      </c>
      <c r="R121" s="194"/>
      <c r="S121" s="194"/>
      <c r="T121" s="194"/>
      <c r="U121" s="636"/>
      <c r="V121" s="194"/>
      <c r="W121" s="637"/>
      <c r="X121" s="194"/>
      <c r="Y121" s="194"/>
      <c r="Z121" s="194"/>
      <c r="AA121" s="194"/>
      <c r="AB121" s="194"/>
      <c r="AC121" s="194"/>
      <c r="AD121" s="194"/>
      <c r="AE121" s="194"/>
      <c r="AF121" s="194"/>
      <c r="AG121" s="194"/>
      <c r="AH121" s="194"/>
      <c r="AI121" s="194"/>
      <c r="AJ121" s="194"/>
      <c r="AK121" s="194"/>
      <c r="AL121" s="194"/>
      <c r="AM121" s="194"/>
      <c r="AN121" s="194"/>
      <c r="AO121" s="194"/>
      <c r="AP121" s="194"/>
      <c r="AQ121" s="194"/>
      <c r="AR121" s="194"/>
      <c r="AS121" s="194"/>
      <c r="AT121" s="194"/>
      <c r="AU121" s="194"/>
      <c r="AV121" s="194"/>
      <c r="AW121" s="194"/>
      <c r="AX121" s="194"/>
      <c r="AY121" s="194"/>
      <c r="AZ121" s="194"/>
      <c r="BA121" s="194"/>
      <c r="BB121" s="194"/>
      <c r="BC121" s="194"/>
      <c r="BD121" s="194"/>
      <c r="BE121" s="194"/>
      <c r="BF121" s="194"/>
      <c r="BG121" s="194"/>
      <c r="BH121" s="194"/>
      <c r="BI121" s="194"/>
      <c r="BJ121" s="194"/>
      <c r="BK121" s="194"/>
      <c r="BL121" s="638">
        <f t="shared" si="1"/>
        <v>0</v>
      </c>
      <c r="BM121" s="194"/>
      <c r="BN121" s="194"/>
      <c r="BO121" s="639" t="s">
        <v>114</v>
      </c>
      <c r="BP121" s="639" t="s">
        <v>24389</v>
      </c>
      <c r="BQ121" s="194"/>
      <c r="BR121" s="194"/>
      <c r="BS121" s="194"/>
      <c r="BT121" s="647">
        <v>798000.0</v>
      </c>
      <c r="BU121" s="194"/>
      <c r="BV121" s="640">
        <f t="shared" si="2"/>
        <v>798000</v>
      </c>
      <c r="BW121" s="640">
        <f t="shared" si="39"/>
        <v>798000</v>
      </c>
      <c r="BX121" s="641">
        <f t="shared" si="3"/>
        <v>0</v>
      </c>
      <c r="BY121" s="640">
        <f t="shared" si="4"/>
        <v>0</v>
      </c>
      <c r="BZ121" s="641">
        <v>0.0</v>
      </c>
      <c r="CA121" s="641">
        <f t="shared" si="5"/>
        <v>0</v>
      </c>
      <c r="CB121" s="640">
        <f t="shared" si="6"/>
        <v>0</v>
      </c>
      <c r="CC121" s="641">
        <v>0.0</v>
      </c>
      <c r="CD121" s="641">
        <f t="shared" si="7"/>
        <v>0</v>
      </c>
      <c r="CE121" s="640">
        <f t="shared" si="8"/>
        <v>0</v>
      </c>
      <c r="CF121" s="641">
        <v>0.0</v>
      </c>
      <c r="CG121" s="641">
        <f t="shared" si="9"/>
        <v>0</v>
      </c>
      <c r="CH121" s="640">
        <f t="shared" si="10"/>
        <v>0</v>
      </c>
      <c r="CI121" s="641">
        <v>0.0</v>
      </c>
      <c r="CJ121" s="641">
        <f t="shared" si="11"/>
        <v>0</v>
      </c>
      <c r="CK121" s="640">
        <f t="shared" si="12"/>
        <v>0</v>
      </c>
      <c r="CL121" s="641">
        <v>0.0</v>
      </c>
      <c r="CM121" s="641">
        <f t="shared" si="13"/>
        <v>0</v>
      </c>
      <c r="CN121" s="640">
        <f t="shared" si="14"/>
        <v>0</v>
      </c>
      <c r="CO121" s="641">
        <v>0.0</v>
      </c>
      <c r="CP121" s="641">
        <f t="shared" si="15"/>
        <v>0</v>
      </c>
      <c r="CQ121" s="640">
        <f t="shared" si="16"/>
        <v>0</v>
      </c>
      <c r="CR121" s="641">
        <v>0.0</v>
      </c>
      <c r="CS121" s="641">
        <f t="shared" si="17"/>
        <v>0</v>
      </c>
      <c r="CT121" s="640">
        <f t="shared" si="18"/>
        <v>0</v>
      </c>
      <c r="CU121" s="641">
        <v>0.0</v>
      </c>
      <c r="CV121" s="641">
        <f t="shared" si="19"/>
        <v>0</v>
      </c>
      <c r="CW121" s="640">
        <f t="shared" si="20"/>
        <v>0</v>
      </c>
      <c r="CX121" s="641">
        <v>0.0</v>
      </c>
      <c r="CY121" s="641">
        <f t="shared" si="21"/>
        <v>0</v>
      </c>
      <c r="CZ121" s="640">
        <f t="shared" si="22"/>
        <v>0</v>
      </c>
      <c r="DA121" s="641">
        <v>0.0</v>
      </c>
      <c r="DB121" s="641">
        <f t="shared" si="23"/>
        <v>0</v>
      </c>
      <c r="DC121" s="640">
        <f t="shared" si="24"/>
        <v>0</v>
      </c>
      <c r="DD121" s="641">
        <v>0.0</v>
      </c>
      <c r="DE121" s="640">
        <f t="shared" si="25"/>
        <v>0</v>
      </c>
      <c r="DF121" s="640">
        <f t="shared" si="26"/>
        <v>0</v>
      </c>
    </row>
    <row r="122" hidden="1">
      <c r="A122" s="650">
        <v>6736475.0</v>
      </c>
      <c r="B122" s="643" t="s">
        <v>25140</v>
      </c>
      <c r="C122" s="644" t="s">
        <v>212</v>
      </c>
      <c r="D122" s="645">
        <v>45756.716203703705</v>
      </c>
      <c r="E122" s="645">
        <v>45756.71800925926</v>
      </c>
      <c r="F122" s="645">
        <v>45756.71821759259</v>
      </c>
      <c r="G122" s="644"/>
      <c r="H122" s="644" t="s">
        <v>551</v>
      </c>
      <c r="I122" s="644" t="s">
        <v>25141</v>
      </c>
      <c r="J122" s="644"/>
      <c r="K122" s="647">
        <v>798000.0</v>
      </c>
      <c r="L122" s="644" t="s">
        <v>24429</v>
      </c>
      <c r="M122" s="648" t="s">
        <v>25142</v>
      </c>
      <c r="N122" s="644" t="s">
        <v>25143</v>
      </c>
      <c r="O122" s="644" t="s">
        <v>25141</v>
      </c>
      <c r="P122" s="644" t="s">
        <v>25144</v>
      </c>
      <c r="Q122" s="644" t="s">
        <v>25145</v>
      </c>
      <c r="R122" s="194"/>
      <c r="S122" s="193">
        <v>45756.0</v>
      </c>
      <c r="T122" s="639" t="s">
        <v>24518</v>
      </c>
      <c r="U122" s="641">
        <v>50000.0</v>
      </c>
      <c r="V122" s="641">
        <v>50000.0</v>
      </c>
      <c r="W122" s="637"/>
      <c r="X122" s="194"/>
      <c r="Y122" s="194"/>
      <c r="Z122" s="194"/>
      <c r="AA122" s="194"/>
      <c r="AB122" s="194"/>
      <c r="AC122" s="194"/>
      <c r="AD122" s="194"/>
      <c r="AE122" s="194"/>
      <c r="AF122" s="194"/>
      <c r="AG122" s="194"/>
      <c r="AH122" s="194"/>
      <c r="AI122" s="194"/>
      <c r="AJ122" s="194"/>
      <c r="AK122" s="194"/>
      <c r="AL122" s="194"/>
      <c r="AM122" s="194"/>
      <c r="AN122" s="194"/>
      <c r="AO122" s="194"/>
      <c r="AP122" s="194"/>
      <c r="AQ122" s="194"/>
      <c r="AR122" s="194"/>
      <c r="AS122" s="194"/>
      <c r="AT122" s="194"/>
      <c r="AU122" s="194"/>
      <c r="AV122" s="194"/>
      <c r="AW122" s="194"/>
      <c r="AX122" s="194"/>
      <c r="AY122" s="194"/>
      <c r="AZ122" s="194"/>
      <c r="BA122" s="194"/>
      <c r="BB122" s="194"/>
      <c r="BC122" s="194"/>
      <c r="BD122" s="194"/>
      <c r="BE122" s="194"/>
      <c r="BF122" s="194"/>
      <c r="BG122" s="194"/>
      <c r="BH122" s="194"/>
      <c r="BI122" s="194"/>
      <c r="BJ122" s="194"/>
      <c r="BK122" s="194"/>
      <c r="BL122" s="638">
        <f t="shared" si="1"/>
        <v>50000</v>
      </c>
      <c r="BM122" s="194"/>
      <c r="BN122" s="639" t="s">
        <v>82</v>
      </c>
      <c r="BP122" s="194"/>
      <c r="BQ122" s="194"/>
      <c r="BR122" s="194"/>
      <c r="BS122" s="194"/>
      <c r="BT122" s="647">
        <v>798000.0</v>
      </c>
      <c r="BU122" s="194"/>
      <c r="BV122" s="640">
        <f t="shared" si="2"/>
        <v>798000</v>
      </c>
      <c r="BW122" s="640">
        <f t="shared" si="39"/>
        <v>798000</v>
      </c>
      <c r="BX122" s="641">
        <f t="shared" si="3"/>
        <v>0</v>
      </c>
      <c r="BY122" s="640">
        <f t="shared" si="4"/>
        <v>0</v>
      </c>
      <c r="BZ122" s="641">
        <v>0.0</v>
      </c>
      <c r="CA122" s="641">
        <f t="shared" si="5"/>
        <v>0</v>
      </c>
      <c r="CB122" s="640">
        <f t="shared" si="6"/>
        <v>0</v>
      </c>
      <c r="CC122" s="641">
        <v>0.0</v>
      </c>
      <c r="CD122" s="641">
        <f t="shared" si="7"/>
        <v>0</v>
      </c>
      <c r="CE122" s="640">
        <f t="shared" si="8"/>
        <v>0</v>
      </c>
      <c r="CF122" s="641">
        <v>0.0</v>
      </c>
      <c r="CG122" s="641">
        <f t="shared" si="9"/>
        <v>0</v>
      </c>
      <c r="CH122" s="640">
        <f t="shared" si="10"/>
        <v>0</v>
      </c>
      <c r="CI122" s="641">
        <v>0.0</v>
      </c>
      <c r="CJ122" s="641">
        <f t="shared" si="11"/>
        <v>0</v>
      </c>
      <c r="CK122" s="640">
        <f t="shared" si="12"/>
        <v>0</v>
      </c>
      <c r="CL122" s="641">
        <v>0.0</v>
      </c>
      <c r="CM122" s="641">
        <f t="shared" si="13"/>
        <v>0</v>
      </c>
      <c r="CN122" s="640">
        <f t="shared" si="14"/>
        <v>0</v>
      </c>
      <c r="CO122" s="641">
        <v>0.0</v>
      </c>
      <c r="CP122" s="641">
        <f t="shared" si="15"/>
        <v>0</v>
      </c>
      <c r="CQ122" s="640">
        <f t="shared" si="16"/>
        <v>0</v>
      </c>
      <c r="CR122" s="641">
        <v>0.0</v>
      </c>
      <c r="CS122" s="641">
        <f t="shared" si="17"/>
        <v>0</v>
      </c>
      <c r="CT122" s="640">
        <f t="shared" si="18"/>
        <v>0</v>
      </c>
      <c r="CU122" s="641">
        <v>0.0</v>
      </c>
      <c r="CV122" s="641">
        <f t="shared" si="19"/>
        <v>0</v>
      </c>
      <c r="CW122" s="640">
        <f t="shared" si="20"/>
        <v>0</v>
      </c>
      <c r="CX122" s="641">
        <v>0.0</v>
      </c>
      <c r="CY122" s="641">
        <f t="shared" si="21"/>
        <v>0</v>
      </c>
      <c r="CZ122" s="640">
        <f t="shared" si="22"/>
        <v>0</v>
      </c>
      <c r="DA122" s="641">
        <v>0.0</v>
      </c>
      <c r="DB122" s="641">
        <f t="shared" si="23"/>
        <v>0</v>
      </c>
      <c r="DC122" s="640">
        <f t="shared" si="24"/>
        <v>0</v>
      </c>
      <c r="DD122" s="641">
        <v>0.0</v>
      </c>
      <c r="DE122" s="640">
        <f t="shared" si="25"/>
        <v>0</v>
      </c>
      <c r="DF122" s="640">
        <f t="shared" si="26"/>
        <v>0</v>
      </c>
    </row>
    <row r="123" hidden="1">
      <c r="A123" s="650">
        <v>6737361.0</v>
      </c>
      <c r="B123" s="643" t="s">
        <v>25146</v>
      </c>
      <c r="C123" s="644" t="s">
        <v>212</v>
      </c>
      <c r="D123" s="645">
        <v>45756.74862268518</v>
      </c>
      <c r="E123" s="645">
        <v>45756.751296296294</v>
      </c>
      <c r="F123" s="645">
        <v>45756.75216435185</v>
      </c>
      <c r="G123" s="644"/>
      <c r="H123" s="644" t="s">
        <v>351</v>
      </c>
      <c r="I123" s="644" t="s">
        <v>25147</v>
      </c>
      <c r="J123" s="644"/>
      <c r="K123" s="647">
        <v>798000.0</v>
      </c>
      <c r="L123" s="644" t="s">
        <v>24429</v>
      </c>
      <c r="M123" s="648" t="s">
        <v>25148</v>
      </c>
      <c r="N123" s="644" t="s">
        <v>23420</v>
      </c>
      <c r="O123" s="644" t="s">
        <v>25149</v>
      </c>
      <c r="P123" s="644" t="s">
        <v>25150</v>
      </c>
      <c r="Q123" s="644" t="s">
        <v>25151</v>
      </c>
      <c r="R123" s="194"/>
      <c r="S123" s="193">
        <v>45756.0</v>
      </c>
      <c r="T123" s="639" t="s">
        <v>24518</v>
      </c>
      <c r="U123" s="641">
        <v>100330.0</v>
      </c>
      <c r="V123" s="641">
        <v>100330.0</v>
      </c>
      <c r="W123" s="637"/>
      <c r="X123" s="193">
        <v>45756.0</v>
      </c>
      <c r="Y123" s="639" t="s">
        <v>24442</v>
      </c>
      <c r="Z123" s="641">
        <v>698000.0</v>
      </c>
      <c r="AA123" s="641">
        <v>666591.0</v>
      </c>
      <c r="AB123" s="194"/>
      <c r="AC123" s="194"/>
      <c r="AD123" s="194"/>
      <c r="AE123" s="194"/>
      <c r="AF123" s="194"/>
      <c r="AG123" s="194"/>
      <c r="AH123" s="194"/>
      <c r="AI123" s="194"/>
      <c r="AJ123" s="194"/>
      <c r="AK123" s="194"/>
      <c r="AL123" s="194"/>
      <c r="AM123" s="194"/>
      <c r="AN123" s="194"/>
      <c r="AO123" s="194"/>
      <c r="AP123" s="194"/>
      <c r="AQ123" s="194"/>
      <c r="AR123" s="194"/>
      <c r="AS123" s="194"/>
      <c r="AT123" s="194"/>
      <c r="AU123" s="194"/>
      <c r="AV123" s="194"/>
      <c r="AW123" s="194"/>
      <c r="AX123" s="194"/>
      <c r="AY123" s="194"/>
      <c r="AZ123" s="194"/>
      <c r="BA123" s="194"/>
      <c r="BB123" s="194"/>
      <c r="BC123" s="194"/>
      <c r="BD123" s="194"/>
      <c r="BE123" s="194"/>
      <c r="BF123" s="194"/>
      <c r="BG123" s="194"/>
      <c r="BH123" s="194"/>
      <c r="BI123" s="194"/>
      <c r="BJ123" s="194"/>
      <c r="BK123" s="194"/>
      <c r="BL123" s="638">
        <f t="shared" si="1"/>
        <v>798330</v>
      </c>
      <c r="BM123" s="194"/>
      <c r="BN123" s="194"/>
      <c r="BO123" s="194"/>
      <c r="BP123" s="194"/>
      <c r="BQ123" s="194"/>
      <c r="BR123" s="194"/>
      <c r="BS123" s="194"/>
      <c r="BT123" s="647">
        <v>798000.0</v>
      </c>
      <c r="BU123" s="194"/>
      <c r="BV123" s="640">
        <f t="shared" si="2"/>
        <v>798000</v>
      </c>
      <c r="BW123" s="641">
        <v>0.0</v>
      </c>
      <c r="BX123" s="641">
        <f t="shared" si="3"/>
        <v>66500</v>
      </c>
      <c r="BY123" s="640">
        <f t="shared" si="4"/>
        <v>731500</v>
      </c>
      <c r="BZ123" s="641">
        <v>0.0</v>
      </c>
      <c r="CA123" s="641">
        <f t="shared" si="5"/>
        <v>66500</v>
      </c>
      <c r="CB123" s="640">
        <f t="shared" si="6"/>
        <v>665000</v>
      </c>
      <c r="CC123" s="641">
        <v>0.0</v>
      </c>
      <c r="CD123" s="641">
        <f t="shared" si="7"/>
        <v>66500</v>
      </c>
      <c r="CE123" s="640">
        <f t="shared" si="8"/>
        <v>598500</v>
      </c>
      <c r="CF123" s="641">
        <v>0.0</v>
      </c>
      <c r="CG123" s="641">
        <f t="shared" si="9"/>
        <v>66500</v>
      </c>
      <c r="CH123" s="640">
        <f t="shared" si="10"/>
        <v>532000</v>
      </c>
      <c r="CI123" s="641">
        <v>0.0</v>
      </c>
      <c r="CJ123" s="641">
        <f t="shared" si="11"/>
        <v>66500</v>
      </c>
      <c r="CK123" s="640">
        <f t="shared" si="12"/>
        <v>465500</v>
      </c>
      <c r="CL123" s="641">
        <v>0.0</v>
      </c>
      <c r="CM123" s="641">
        <f t="shared" si="13"/>
        <v>66500</v>
      </c>
      <c r="CN123" s="640">
        <f t="shared" si="14"/>
        <v>399000</v>
      </c>
      <c r="CO123" s="641">
        <v>0.0</v>
      </c>
      <c r="CP123" s="641">
        <f t="shared" si="15"/>
        <v>66500</v>
      </c>
      <c r="CQ123" s="640">
        <f t="shared" si="16"/>
        <v>332500</v>
      </c>
      <c r="CR123" s="641">
        <v>0.0</v>
      </c>
      <c r="CS123" s="641">
        <f t="shared" si="17"/>
        <v>66500</v>
      </c>
      <c r="CT123" s="640">
        <f t="shared" si="18"/>
        <v>266000</v>
      </c>
      <c r="CU123" s="641">
        <v>0.0</v>
      </c>
      <c r="CV123" s="641">
        <f t="shared" si="19"/>
        <v>66500</v>
      </c>
      <c r="CW123" s="640">
        <f t="shared" si="20"/>
        <v>199500</v>
      </c>
      <c r="CX123" s="641">
        <v>0.0</v>
      </c>
      <c r="CY123" s="641">
        <f t="shared" si="21"/>
        <v>66500</v>
      </c>
      <c r="CZ123" s="640">
        <f t="shared" si="22"/>
        <v>133000</v>
      </c>
      <c r="DA123" s="641">
        <v>0.0</v>
      </c>
      <c r="DB123" s="641">
        <f t="shared" si="23"/>
        <v>66500</v>
      </c>
      <c r="DC123" s="640">
        <f t="shared" si="24"/>
        <v>66500</v>
      </c>
      <c r="DD123" s="641">
        <v>0.0</v>
      </c>
      <c r="DE123" s="640">
        <f t="shared" si="25"/>
        <v>66500</v>
      </c>
      <c r="DF123" s="640">
        <f t="shared" si="26"/>
        <v>0</v>
      </c>
    </row>
    <row r="124" hidden="1">
      <c r="A124" s="650">
        <v>6737943.0</v>
      </c>
      <c r="B124" s="643" t="s">
        <v>25152</v>
      </c>
      <c r="C124" s="644" t="s">
        <v>212</v>
      </c>
      <c r="D124" s="645">
        <v>45756.791909722226</v>
      </c>
      <c r="E124" s="645">
        <v>45756.79252314815</v>
      </c>
      <c r="F124" s="645">
        <v>45756.793078703704</v>
      </c>
      <c r="G124" s="644"/>
      <c r="H124" s="644" t="s">
        <v>24483</v>
      </c>
      <c r="I124" s="644" t="s">
        <v>25153</v>
      </c>
      <c r="J124" s="644">
        <v>60.0</v>
      </c>
      <c r="K124" s="647">
        <v>1980000.0</v>
      </c>
      <c r="L124" s="644" t="s">
        <v>24437</v>
      </c>
      <c r="M124" s="648" t="s">
        <v>25154</v>
      </c>
      <c r="N124" s="644" t="s">
        <v>25155</v>
      </c>
      <c r="O124" s="644" t="s">
        <v>25156</v>
      </c>
      <c r="P124" s="644" t="s">
        <v>25157</v>
      </c>
      <c r="Q124" s="644" t="s">
        <v>25158</v>
      </c>
      <c r="R124" s="194"/>
      <c r="S124" s="194"/>
      <c r="T124" s="194"/>
      <c r="U124" s="636"/>
      <c r="V124" s="194"/>
      <c r="W124" s="637"/>
      <c r="X124" s="194"/>
      <c r="Y124" s="194"/>
      <c r="Z124" s="194"/>
      <c r="AA124" s="194"/>
      <c r="AB124" s="194"/>
      <c r="AC124" s="194"/>
      <c r="AD124" s="194"/>
      <c r="AE124" s="194"/>
      <c r="AF124" s="194"/>
      <c r="AG124" s="194"/>
      <c r="AH124" s="194"/>
      <c r="AI124" s="194"/>
      <c r="AJ124" s="194"/>
      <c r="AK124" s="194"/>
      <c r="AL124" s="194"/>
      <c r="AM124" s="194"/>
      <c r="AN124" s="194"/>
      <c r="AO124" s="194"/>
      <c r="AP124" s="194"/>
      <c r="AQ124" s="194"/>
      <c r="AR124" s="194"/>
      <c r="AS124" s="194"/>
      <c r="AT124" s="194"/>
      <c r="AU124" s="194"/>
      <c r="AV124" s="194"/>
      <c r="AW124" s="194"/>
      <c r="AX124" s="194"/>
      <c r="AY124" s="194"/>
      <c r="AZ124" s="194"/>
      <c r="BA124" s="194"/>
      <c r="BB124" s="194"/>
      <c r="BC124" s="194"/>
      <c r="BD124" s="194"/>
      <c r="BE124" s="194"/>
      <c r="BF124" s="194"/>
      <c r="BG124" s="194"/>
      <c r="BH124" s="194"/>
      <c r="BI124" s="194"/>
      <c r="BJ124" s="194"/>
      <c r="BK124" s="194"/>
      <c r="BL124" s="638">
        <f t="shared" si="1"/>
        <v>0</v>
      </c>
      <c r="BM124" s="194"/>
      <c r="BN124" s="194"/>
      <c r="BO124" s="639" t="s">
        <v>114</v>
      </c>
      <c r="BQ124" s="194"/>
      <c r="BR124" s="194"/>
      <c r="BS124" s="194"/>
      <c r="BT124" s="647">
        <v>1980000.0</v>
      </c>
      <c r="BU124" s="194"/>
      <c r="BV124" s="640">
        <f t="shared" si="2"/>
        <v>1980000</v>
      </c>
      <c r="BW124" s="640">
        <f t="shared" ref="BW124:BW132" si="40">BV124</f>
        <v>1980000</v>
      </c>
      <c r="BX124" s="641">
        <f t="shared" si="3"/>
        <v>0</v>
      </c>
      <c r="BY124" s="640">
        <f t="shared" si="4"/>
        <v>0</v>
      </c>
      <c r="BZ124" s="641">
        <v>0.0</v>
      </c>
      <c r="CA124" s="641">
        <f t="shared" si="5"/>
        <v>0</v>
      </c>
      <c r="CB124" s="640">
        <f t="shared" si="6"/>
        <v>0</v>
      </c>
      <c r="CC124" s="641">
        <v>0.0</v>
      </c>
      <c r="CD124" s="641">
        <f t="shared" si="7"/>
        <v>0</v>
      </c>
      <c r="CE124" s="640">
        <f t="shared" si="8"/>
        <v>0</v>
      </c>
      <c r="CF124" s="641">
        <v>0.0</v>
      </c>
      <c r="CG124" s="641">
        <f t="shared" si="9"/>
        <v>0</v>
      </c>
      <c r="CH124" s="640">
        <f t="shared" si="10"/>
        <v>0</v>
      </c>
      <c r="CI124" s="641">
        <v>0.0</v>
      </c>
      <c r="CJ124" s="641">
        <f t="shared" si="11"/>
        <v>0</v>
      </c>
      <c r="CK124" s="640">
        <f t="shared" si="12"/>
        <v>0</v>
      </c>
      <c r="CL124" s="641">
        <v>0.0</v>
      </c>
      <c r="CM124" s="641">
        <f t="shared" si="13"/>
        <v>0</v>
      </c>
      <c r="CN124" s="640">
        <f t="shared" si="14"/>
        <v>0</v>
      </c>
      <c r="CO124" s="641">
        <v>0.0</v>
      </c>
      <c r="CP124" s="641">
        <f t="shared" si="15"/>
        <v>0</v>
      </c>
      <c r="CQ124" s="640">
        <f t="shared" si="16"/>
        <v>0</v>
      </c>
      <c r="CR124" s="641">
        <v>0.0</v>
      </c>
      <c r="CS124" s="641">
        <f t="shared" si="17"/>
        <v>0</v>
      </c>
      <c r="CT124" s="640">
        <f t="shared" si="18"/>
        <v>0</v>
      </c>
      <c r="CU124" s="641">
        <v>0.0</v>
      </c>
      <c r="CV124" s="641">
        <f t="shared" si="19"/>
        <v>0</v>
      </c>
      <c r="CW124" s="640">
        <f t="shared" si="20"/>
        <v>0</v>
      </c>
      <c r="CX124" s="641">
        <v>0.0</v>
      </c>
      <c r="CY124" s="641">
        <f t="shared" si="21"/>
        <v>0</v>
      </c>
      <c r="CZ124" s="640">
        <f t="shared" si="22"/>
        <v>0</v>
      </c>
      <c r="DA124" s="641">
        <v>0.0</v>
      </c>
      <c r="DB124" s="641">
        <f t="shared" si="23"/>
        <v>0</v>
      </c>
      <c r="DC124" s="640">
        <f t="shared" si="24"/>
        <v>0</v>
      </c>
      <c r="DD124" s="641">
        <v>0.0</v>
      </c>
      <c r="DE124" s="640">
        <f t="shared" si="25"/>
        <v>0</v>
      </c>
      <c r="DF124" s="640">
        <f t="shared" si="26"/>
        <v>0</v>
      </c>
    </row>
    <row r="125" hidden="1">
      <c r="A125" s="650">
        <v>6738093.0</v>
      </c>
      <c r="B125" s="643" t="s">
        <v>25159</v>
      </c>
      <c r="C125" s="644" t="s">
        <v>212</v>
      </c>
      <c r="D125" s="645">
        <v>45756.81758101852</v>
      </c>
      <c r="E125" s="645">
        <v>45756.82061342592</v>
      </c>
      <c r="F125" s="645">
        <v>45756.82271990741</v>
      </c>
      <c r="G125" s="644"/>
      <c r="H125" s="644" t="s">
        <v>1229</v>
      </c>
      <c r="I125" s="644" t="s">
        <v>25160</v>
      </c>
      <c r="J125" s="644">
        <v>60.0</v>
      </c>
      <c r="K125" s="647">
        <v>1980000.0</v>
      </c>
      <c r="L125" s="644" t="s">
        <v>24437</v>
      </c>
      <c r="M125" s="648" t="s">
        <v>25161</v>
      </c>
      <c r="N125" s="644" t="s">
        <v>25162</v>
      </c>
      <c r="O125" s="644" t="s">
        <v>25163</v>
      </c>
      <c r="P125" s="644" t="s">
        <v>25164</v>
      </c>
      <c r="Q125" s="644" t="s">
        <v>25165</v>
      </c>
      <c r="R125" s="194"/>
      <c r="S125" s="635"/>
      <c r="T125" s="194"/>
      <c r="U125" s="194"/>
      <c r="V125" s="194"/>
      <c r="W125" s="637"/>
      <c r="X125" s="194"/>
      <c r="Y125" s="194"/>
      <c r="Z125" s="194"/>
      <c r="AA125" s="194"/>
      <c r="AB125" s="194"/>
      <c r="AC125" s="194"/>
      <c r="AD125" s="194"/>
      <c r="AE125" s="194"/>
      <c r="AF125" s="194"/>
      <c r="AG125" s="194"/>
      <c r="AH125" s="194"/>
      <c r="AI125" s="194"/>
      <c r="AJ125" s="194"/>
      <c r="AK125" s="194"/>
      <c r="AL125" s="194"/>
      <c r="AM125" s="194"/>
      <c r="AN125" s="194"/>
      <c r="AO125" s="194"/>
      <c r="AP125" s="194"/>
      <c r="AQ125" s="194"/>
      <c r="AR125" s="194"/>
      <c r="AS125" s="194"/>
      <c r="AT125" s="194"/>
      <c r="AU125" s="194"/>
      <c r="AV125" s="194"/>
      <c r="AW125" s="194"/>
      <c r="AX125" s="194"/>
      <c r="AY125" s="194"/>
      <c r="AZ125" s="194"/>
      <c r="BA125" s="194"/>
      <c r="BB125" s="194"/>
      <c r="BC125" s="194"/>
      <c r="BD125" s="194"/>
      <c r="BE125" s="194"/>
      <c r="BF125" s="194"/>
      <c r="BG125" s="194"/>
      <c r="BH125" s="194"/>
      <c r="BI125" s="194"/>
      <c r="BJ125" s="194"/>
      <c r="BK125" s="194"/>
      <c r="BL125" s="638">
        <f t="shared" si="1"/>
        <v>0</v>
      </c>
      <c r="BM125" s="194"/>
      <c r="BN125" s="194"/>
      <c r="BO125" s="639" t="s">
        <v>114</v>
      </c>
      <c r="BQ125" s="194"/>
      <c r="BR125" s="194"/>
      <c r="BS125" s="194"/>
      <c r="BT125" s="647">
        <v>1980000.0</v>
      </c>
      <c r="BU125" s="194"/>
      <c r="BV125" s="640">
        <f t="shared" si="2"/>
        <v>1980000</v>
      </c>
      <c r="BW125" s="640">
        <f t="shared" si="40"/>
        <v>1980000</v>
      </c>
      <c r="BX125" s="641">
        <f t="shared" si="3"/>
        <v>0</v>
      </c>
      <c r="BY125" s="640">
        <f t="shared" si="4"/>
        <v>0</v>
      </c>
      <c r="BZ125" s="641">
        <v>0.0</v>
      </c>
      <c r="CA125" s="641">
        <f t="shared" si="5"/>
        <v>0</v>
      </c>
      <c r="CB125" s="640">
        <f t="shared" si="6"/>
        <v>0</v>
      </c>
      <c r="CC125" s="641">
        <v>0.0</v>
      </c>
      <c r="CD125" s="641">
        <f t="shared" si="7"/>
        <v>0</v>
      </c>
      <c r="CE125" s="640">
        <f t="shared" si="8"/>
        <v>0</v>
      </c>
      <c r="CF125" s="641">
        <v>0.0</v>
      </c>
      <c r="CG125" s="641">
        <f t="shared" si="9"/>
        <v>0</v>
      </c>
      <c r="CH125" s="640">
        <f t="shared" si="10"/>
        <v>0</v>
      </c>
      <c r="CI125" s="641">
        <v>0.0</v>
      </c>
      <c r="CJ125" s="641">
        <f t="shared" si="11"/>
        <v>0</v>
      </c>
      <c r="CK125" s="640">
        <f t="shared" si="12"/>
        <v>0</v>
      </c>
      <c r="CL125" s="641">
        <v>0.0</v>
      </c>
      <c r="CM125" s="641">
        <f t="shared" si="13"/>
        <v>0</v>
      </c>
      <c r="CN125" s="640">
        <f t="shared" si="14"/>
        <v>0</v>
      </c>
      <c r="CO125" s="641">
        <v>0.0</v>
      </c>
      <c r="CP125" s="641">
        <f t="shared" si="15"/>
        <v>0</v>
      </c>
      <c r="CQ125" s="640">
        <f t="shared" si="16"/>
        <v>0</v>
      </c>
      <c r="CR125" s="641">
        <v>0.0</v>
      </c>
      <c r="CS125" s="641">
        <f t="shared" si="17"/>
        <v>0</v>
      </c>
      <c r="CT125" s="640">
        <f t="shared" si="18"/>
        <v>0</v>
      </c>
      <c r="CU125" s="641">
        <v>0.0</v>
      </c>
      <c r="CV125" s="641">
        <f t="shared" si="19"/>
        <v>0</v>
      </c>
      <c r="CW125" s="640">
        <f t="shared" si="20"/>
        <v>0</v>
      </c>
      <c r="CX125" s="641">
        <v>0.0</v>
      </c>
      <c r="CY125" s="641">
        <f t="shared" si="21"/>
        <v>0</v>
      </c>
      <c r="CZ125" s="640">
        <f t="shared" si="22"/>
        <v>0</v>
      </c>
      <c r="DA125" s="641">
        <v>0.0</v>
      </c>
      <c r="DB125" s="641">
        <f t="shared" si="23"/>
        <v>0</v>
      </c>
      <c r="DC125" s="640">
        <f t="shared" si="24"/>
        <v>0</v>
      </c>
      <c r="DD125" s="641">
        <v>0.0</v>
      </c>
      <c r="DE125" s="640">
        <f t="shared" si="25"/>
        <v>0</v>
      </c>
      <c r="DF125" s="640">
        <f t="shared" si="26"/>
        <v>0</v>
      </c>
    </row>
    <row r="126" hidden="1">
      <c r="A126" s="650">
        <v>6738121.0</v>
      </c>
      <c r="B126" s="643" t="s">
        <v>25166</v>
      </c>
      <c r="C126" s="644" t="s">
        <v>212</v>
      </c>
      <c r="D126" s="645">
        <v>45756.80049768519</v>
      </c>
      <c r="E126" s="645">
        <v>45756.806284722225</v>
      </c>
      <c r="F126" s="645">
        <v>45756.80693287037</v>
      </c>
      <c r="G126" s="644"/>
      <c r="H126" s="644" t="s">
        <v>388</v>
      </c>
      <c r="I126" s="644" t="s">
        <v>25167</v>
      </c>
      <c r="J126" s="644">
        <v>36.0</v>
      </c>
      <c r="K126" s="647">
        <v>798000.0</v>
      </c>
      <c r="L126" s="644" t="s">
        <v>24429</v>
      </c>
      <c r="M126" s="648" t="s">
        <v>25168</v>
      </c>
      <c r="N126" s="644" t="s">
        <v>25169</v>
      </c>
      <c r="O126" s="644" t="s">
        <v>25170</v>
      </c>
      <c r="P126" s="644" t="s">
        <v>25171</v>
      </c>
      <c r="Q126" s="644" t="s">
        <v>25172</v>
      </c>
      <c r="R126" s="194"/>
      <c r="S126" s="194"/>
      <c r="T126" s="194"/>
      <c r="U126" s="636"/>
      <c r="V126" s="194"/>
      <c r="W126" s="637"/>
      <c r="X126" s="194"/>
      <c r="Y126" s="194"/>
      <c r="Z126" s="194"/>
      <c r="AA126" s="194"/>
      <c r="AB126" s="194"/>
      <c r="AC126" s="194"/>
      <c r="AD126" s="194"/>
      <c r="AE126" s="194"/>
      <c r="AF126" s="194"/>
      <c r="AG126" s="194"/>
      <c r="AH126" s="194"/>
      <c r="AI126" s="194"/>
      <c r="AJ126" s="194"/>
      <c r="AK126" s="194"/>
      <c r="AL126" s="194"/>
      <c r="AM126" s="194"/>
      <c r="AN126" s="194"/>
      <c r="AO126" s="194"/>
      <c r="AP126" s="194"/>
      <c r="AQ126" s="194"/>
      <c r="AR126" s="194"/>
      <c r="AS126" s="194"/>
      <c r="AT126" s="194"/>
      <c r="AU126" s="194"/>
      <c r="AV126" s="194"/>
      <c r="AW126" s="194"/>
      <c r="AX126" s="194"/>
      <c r="AY126" s="194"/>
      <c r="AZ126" s="194"/>
      <c r="BA126" s="194"/>
      <c r="BB126" s="194"/>
      <c r="BC126" s="194"/>
      <c r="BD126" s="194"/>
      <c r="BE126" s="194"/>
      <c r="BF126" s="194"/>
      <c r="BG126" s="194"/>
      <c r="BH126" s="194"/>
      <c r="BI126" s="194"/>
      <c r="BJ126" s="194"/>
      <c r="BK126" s="194"/>
      <c r="BL126" s="638">
        <f t="shared" si="1"/>
        <v>0</v>
      </c>
      <c r="BM126" s="194"/>
      <c r="BN126" s="639" t="s">
        <v>82</v>
      </c>
      <c r="BP126" s="194"/>
      <c r="BQ126" s="194"/>
      <c r="BR126" s="194"/>
      <c r="BS126" s="194"/>
      <c r="BT126" s="647">
        <v>798000.0</v>
      </c>
      <c r="BU126" s="194"/>
      <c r="BV126" s="640">
        <f t="shared" si="2"/>
        <v>798000</v>
      </c>
      <c r="BW126" s="640">
        <f t="shared" si="40"/>
        <v>798000</v>
      </c>
      <c r="BX126" s="641">
        <f t="shared" si="3"/>
        <v>0</v>
      </c>
      <c r="BY126" s="640">
        <f t="shared" si="4"/>
        <v>0</v>
      </c>
      <c r="BZ126" s="641">
        <v>0.0</v>
      </c>
      <c r="CA126" s="641">
        <f t="shared" si="5"/>
        <v>0</v>
      </c>
      <c r="CB126" s="640">
        <f t="shared" si="6"/>
        <v>0</v>
      </c>
      <c r="CC126" s="641">
        <v>0.0</v>
      </c>
      <c r="CD126" s="641">
        <f t="shared" si="7"/>
        <v>0</v>
      </c>
      <c r="CE126" s="640">
        <f t="shared" si="8"/>
        <v>0</v>
      </c>
      <c r="CF126" s="641">
        <v>0.0</v>
      </c>
      <c r="CG126" s="641">
        <f t="shared" si="9"/>
        <v>0</v>
      </c>
      <c r="CH126" s="640">
        <f t="shared" si="10"/>
        <v>0</v>
      </c>
      <c r="CI126" s="641">
        <v>0.0</v>
      </c>
      <c r="CJ126" s="641">
        <f t="shared" si="11"/>
        <v>0</v>
      </c>
      <c r="CK126" s="640">
        <f t="shared" si="12"/>
        <v>0</v>
      </c>
      <c r="CL126" s="641">
        <v>0.0</v>
      </c>
      <c r="CM126" s="641">
        <f t="shared" si="13"/>
        <v>0</v>
      </c>
      <c r="CN126" s="640">
        <f t="shared" si="14"/>
        <v>0</v>
      </c>
      <c r="CO126" s="641">
        <v>0.0</v>
      </c>
      <c r="CP126" s="641">
        <f t="shared" si="15"/>
        <v>0</v>
      </c>
      <c r="CQ126" s="640">
        <f t="shared" si="16"/>
        <v>0</v>
      </c>
      <c r="CR126" s="641">
        <v>0.0</v>
      </c>
      <c r="CS126" s="641">
        <f t="shared" si="17"/>
        <v>0</v>
      </c>
      <c r="CT126" s="640">
        <f t="shared" si="18"/>
        <v>0</v>
      </c>
      <c r="CU126" s="641">
        <v>0.0</v>
      </c>
      <c r="CV126" s="641">
        <f t="shared" si="19"/>
        <v>0</v>
      </c>
      <c r="CW126" s="640">
        <f t="shared" si="20"/>
        <v>0</v>
      </c>
      <c r="CX126" s="641">
        <v>0.0</v>
      </c>
      <c r="CY126" s="641">
        <f t="shared" si="21"/>
        <v>0</v>
      </c>
      <c r="CZ126" s="640">
        <f t="shared" si="22"/>
        <v>0</v>
      </c>
      <c r="DA126" s="641">
        <v>0.0</v>
      </c>
      <c r="DB126" s="641">
        <f t="shared" si="23"/>
        <v>0</v>
      </c>
      <c r="DC126" s="640">
        <f t="shared" si="24"/>
        <v>0</v>
      </c>
      <c r="DD126" s="641">
        <v>0.0</v>
      </c>
      <c r="DE126" s="640">
        <f t="shared" si="25"/>
        <v>0</v>
      </c>
      <c r="DF126" s="640">
        <f t="shared" si="26"/>
        <v>0</v>
      </c>
    </row>
    <row r="127" hidden="1">
      <c r="A127" s="650">
        <v>6738820.0</v>
      </c>
      <c r="B127" s="643" t="s">
        <v>25173</v>
      </c>
      <c r="C127" s="644" t="s">
        <v>212</v>
      </c>
      <c r="D127" s="645">
        <v>45756.900717592594</v>
      </c>
      <c r="E127" s="645">
        <v>45756.90179398148</v>
      </c>
      <c r="F127" s="645">
        <v>45756.90258101852</v>
      </c>
      <c r="G127" s="644"/>
      <c r="H127" s="644" t="s">
        <v>351</v>
      </c>
      <c r="I127" s="644" t="s">
        <v>25174</v>
      </c>
      <c r="J127" s="644">
        <v>60.0</v>
      </c>
      <c r="K127" s="647">
        <v>1980000.0</v>
      </c>
      <c r="L127" s="644" t="s">
        <v>24437</v>
      </c>
      <c r="M127" s="648" t="s">
        <v>25175</v>
      </c>
      <c r="N127" s="644" t="s">
        <v>25176</v>
      </c>
      <c r="O127" s="644" t="s">
        <v>25176</v>
      </c>
      <c r="P127" s="644" t="s">
        <v>25177</v>
      </c>
      <c r="Q127" s="644" t="s">
        <v>25178</v>
      </c>
      <c r="R127" s="194"/>
      <c r="S127" s="194"/>
      <c r="T127" s="194"/>
      <c r="U127" s="636"/>
      <c r="V127" s="194"/>
      <c r="W127" s="637"/>
      <c r="X127" s="194"/>
      <c r="Y127" s="194"/>
      <c r="Z127" s="194"/>
      <c r="AA127" s="194"/>
      <c r="AB127" s="194"/>
      <c r="AC127" s="194"/>
      <c r="AD127" s="194"/>
      <c r="AE127" s="194"/>
      <c r="AF127" s="194"/>
      <c r="AG127" s="194"/>
      <c r="AH127" s="194"/>
      <c r="AI127" s="194"/>
      <c r="AJ127" s="194"/>
      <c r="AK127" s="194"/>
      <c r="AL127" s="194"/>
      <c r="AM127" s="194"/>
      <c r="AN127" s="194"/>
      <c r="AO127" s="194"/>
      <c r="AP127" s="194"/>
      <c r="AQ127" s="194"/>
      <c r="AR127" s="194"/>
      <c r="AS127" s="194"/>
      <c r="AT127" s="194"/>
      <c r="AU127" s="194"/>
      <c r="AV127" s="194"/>
      <c r="AW127" s="194"/>
      <c r="AX127" s="194"/>
      <c r="AY127" s="194"/>
      <c r="AZ127" s="194"/>
      <c r="BA127" s="194"/>
      <c r="BB127" s="194"/>
      <c r="BC127" s="194"/>
      <c r="BD127" s="194"/>
      <c r="BE127" s="194"/>
      <c r="BF127" s="194"/>
      <c r="BG127" s="194"/>
      <c r="BH127" s="194"/>
      <c r="BI127" s="194"/>
      <c r="BJ127" s="194"/>
      <c r="BK127" s="194"/>
      <c r="BL127" s="638">
        <f t="shared" si="1"/>
        <v>0</v>
      </c>
      <c r="BM127" s="194"/>
      <c r="BN127" s="639" t="s">
        <v>82</v>
      </c>
      <c r="BP127" s="194"/>
      <c r="BQ127" s="194"/>
      <c r="BR127" s="194"/>
      <c r="BS127" s="194"/>
      <c r="BT127" s="647">
        <v>1980000.0</v>
      </c>
      <c r="BU127" s="194"/>
      <c r="BV127" s="640">
        <f t="shared" si="2"/>
        <v>1980000</v>
      </c>
      <c r="BW127" s="640">
        <f t="shared" si="40"/>
        <v>1980000</v>
      </c>
      <c r="BX127" s="641">
        <f t="shared" si="3"/>
        <v>0</v>
      </c>
      <c r="BY127" s="640">
        <f t="shared" si="4"/>
        <v>0</v>
      </c>
      <c r="BZ127" s="641">
        <v>0.0</v>
      </c>
      <c r="CA127" s="641">
        <f t="shared" si="5"/>
        <v>0</v>
      </c>
      <c r="CB127" s="640">
        <f t="shared" si="6"/>
        <v>0</v>
      </c>
      <c r="CC127" s="641">
        <v>0.0</v>
      </c>
      <c r="CD127" s="641">
        <f t="shared" si="7"/>
        <v>0</v>
      </c>
      <c r="CE127" s="640">
        <f t="shared" si="8"/>
        <v>0</v>
      </c>
      <c r="CF127" s="641">
        <v>0.0</v>
      </c>
      <c r="CG127" s="641">
        <f t="shared" si="9"/>
        <v>0</v>
      </c>
      <c r="CH127" s="640">
        <f t="shared" si="10"/>
        <v>0</v>
      </c>
      <c r="CI127" s="641">
        <v>0.0</v>
      </c>
      <c r="CJ127" s="641">
        <f t="shared" si="11"/>
        <v>0</v>
      </c>
      <c r="CK127" s="640">
        <f t="shared" si="12"/>
        <v>0</v>
      </c>
      <c r="CL127" s="641">
        <v>0.0</v>
      </c>
      <c r="CM127" s="641">
        <f t="shared" si="13"/>
        <v>0</v>
      </c>
      <c r="CN127" s="640">
        <f t="shared" si="14"/>
        <v>0</v>
      </c>
      <c r="CO127" s="641">
        <v>0.0</v>
      </c>
      <c r="CP127" s="641">
        <f t="shared" si="15"/>
        <v>0</v>
      </c>
      <c r="CQ127" s="640">
        <f t="shared" si="16"/>
        <v>0</v>
      </c>
      <c r="CR127" s="641">
        <v>0.0</v>
      </c>
      <c r="CS127" s="641">
        <f t="shared" si="17"/>
        <v>0</v>
      </c>
      <c r="CT127" s="640">
        <f t="shared" si="18"/>
        <v>0</v>
      </c>
      <c r="CU127" s="641">
        <v>0.0</v>
      </c>
      <c r="CV127" s="641">
        <f t="shared" si="19"/>
        <v>0</v>
      </c>
      <c r="CW127" s="640">
        <f t="shared" si="20"/>
        <v>0</v>
      </c>
      <c r="CX127" s="641">
        <v>0.0</v>
      </c>
      <c r="CY127" s="641">
        <f t="shared" si="21"/>
        <v>0</v>
      </c>
      <c r="CZ127" s="640">
        <f t="shared" si="22"/>
        <v>0</v>
      </c>
      <c r="DA127" s="641">
        <v>0.0</v>
      </c>
      <c r="DB127" s="641">
        <f t="shared" si="23"/>
        <v>0</v>
      </c>
      <c r="DC127" s="640">
        <f t="shared" si="24"/>
        <v>0</v>
      </c>
      <c r="DD127" s="641">
        <v>0.0</v>
      </c>
      <c r="DE127" s="640">
        <f t="shared" si="25"/>
        <v>0</v>
      </c>
      <c r="DF127" s="640">
        <f t="shared" si="26"/>
        <v>0</v>
      </c>
    </row>
    <row r="128" hidden="1">
      <c r="A128" s="650">
        <v>6738975.0</v>
      </c>
      <c r="B128" s="643" t="s">
        <v>25179</v>
      </c>
      <c r="C128" s="644" t="s">
        <v>212</v>
      </c>
      <c r="D128" s="645">
        <v>45756.989953703705</v>
      </c>
      <c r="E128" s="645">
        <v>45756.99138888889</v>
      </c>
      <c r="F128" s="645">
        <v>45756.99197916667</v>
      </c>
      <c r="G128" s="644"/>
      <c r="H128" s="644" t="s">
        <v>1675</v>
      </c>
      <c r="I128" s="644" t="s">
        <v>25180</v>
      </c>
      <c r="J128" s="644">
        <v>60.0</v>
      </c>
      <c r="K128" s="647">
        <v>1980000.0</v>
      </c>
      <c r="L128" s="644" t="s">
        <v>24437</v>
      </c>
      <c r="M128" s="648" t="s">
        <v>25181</v>
      </c>
      <c r="N128" s="644" t="s">
        <v>25182</v>
      </c>
      <c r="O128" s="644" t="s">
        <v>25183</v>
      </c>
      <c r="P128" s="644" t="s">
        <v>25184</v>
      </c>
      <c r="Q128" s="644" t="s">
        <v>25185</v>
      </c>
      <c r="R128" s="194"/>
      <c r="S128" s="194"/>
      <c r="T128" s="194"/>
      <c r="U128" s="636"/>
      <c r="V128" s="194"/>
      <c r="W128" s="637"/>
      <c r="X128" s="194"/>
      <c r="Y128" s="194"/>
      <c r="Z128" s="194"/>
      <c r="AA128" s="194"/>
      <c r="AB128" s="194"/>
      <c r="AC128" s="194"/>
      <c r="AD128" s="194"/>
      <c r="AE128" s="194"/>
      <c r="AF128" s="194"/>
      <c r="AG128" s="194"/>
      <c r="AH128" s="194"/>
      <c r="AI128" s="194"/>
      <c r="AJ128" s="194"/>
      <c r="AK128" s="194"/>
      <c r="AL128" s="194"/>
      <c r="AM128" s="194"/>
      <c r="AN128" s="194"/>
      <c r="AO128" s="194"/>
      <c r="AP128" s="194"/>
      <c r="AQ128" s="194"/>
      <c r="AR128" s="194"/>
      <c r="AS128" s="194"/>
      <c r="AT128" s="194"/>
      <c r="AU128" s="194"/>
      <c r="AV128" s="194"/>
      <c r="AW128" s="194"/>
      <c r="AX128" s="194"/>
      <c r="AY128" s="194"/>
      <c r="AZ128" s="194"/>
      <c r="BA128" s="194"/>
      <c r="BB128" s="194"/>
      <c r="BC128" s="194"/>
      <c r="BD128" s="194"/>
      <c r="BE128" s="194"/>
      <c r="BF128" s="194"/>
      <c r="BG128" s="194"/>
      <c r="BH128" s="194"/>
      <c r="BI128" s="194"/>
      <c r="BJ128" s="194"/>
      <c r="BK128" s="194"/>
      <c r="BL128" s="638">
        <f t="shared" si="1"/>
        <v>0</v>
      </c>
      <c r="BM128" s="194"/>
      <c r="BN128" s="194"/>
      <c r="BO128" s="639" t="s">
        <v>114</v>
      </c>
      <c r="BQ128" s="194"/>
      <c r="BR128" s="194"/>
      <c r="BS128" s="194"/>
      <c r="BT128" s="647">
        <v>1980000.0</v>
      </c>
      <c r="BU128" s="194"/>
      <c r="BV128" s="640">
        <f t="shared" si="2"/>
        <v>1980000</v>
      </c>
      <c r="BW128" s="640">
        <f t="shared" si="40"/>
        <v>1980000</v>
      </c>
      <c r="BX128" s="641">
        <f t="shared" si="3"/>
        <v>0</v>
      </c>
      <c r="BY128" s="640">
        <f t="shared" si="4"/>
        <v>0</v>
      </c>
      <c r="BZ128" s="641">
        <v>0.0</v>
      </c>
      <c r="CA128" s="641">
        <f t="shared" si="5"/>
        <v>0</v>
      </c>
      <c r="CB128" s="640">
        <f t="shared" si="6"/>
        <v>0</v>
      </c>
      <c r="CC128" s="641">
        <v>0.0</v>
      </c>
      <c r="CD128" s="641">
        <f t="shared" si="7"/>
        <v>0</v>
      </c>
      <c r="CE128" s="640">
        <f t="shared" si="8"/>
        <v>0</v>
      </c>
      <c r="CF128" s="641">
        <v>0.0</v>
      </c>
      <c r="CG128" s="641">
        <f t="shared" si="9"/>
        <v>0</v>
      </c>
      <c r="CH128" s="640">
        <f t="shared" si="10"/>
        <v>0</v>
      </c>
      <c r="CI128" s="641">
        <v>0.0</v>
      </c>
      <c r="CJ128" s="641">
        <f t="shared" si="11"/>
        <v>0</v>
      </c>
      <c r="CK128" s="640">
        <f t="shared" si="12"/>
        <v>0</v>
      </c>
      <c r="CL128" s="641">
        <v>0.0</v>
      </c>
      <c r="CM128" s="641">
        <f t="shared" si="13"/>
        <v>0</v>
      </c>
      <c r="CN128" s="640">
        <f t="shared" si="14"/>
        <v>0</v>
      </c>
      <c r="CO128" s="641">
        <v>0.0</v>
      </c>
      <c r="CP128" s="641">
        <f t="shared" si="15"/>
        <v>0</v>
      </c>
      <c r="CQ128" s="640">
        <f t="shared" si="16"/>
        <v>0</v>
      </c>
      <c r="CR128" s="641">
        <v>0.0</v>
      </c>
      <c r="CS128" s="641">
        <f t="shared" si="17"/>
        <v>0</v>
      </c>
      <c r="CT128" s="640">
        <f t="shared" si="18"/>
        <v>0</v>
      </c>
      <c r="CU128" s="641">
        <v>0.0</v>
      </c>
      <c r="CV128" s="641">
        <f t="shared" si="19"/>
        <v>0</v>
      </c>
      <c r="CW128" s="640">
        <f t="shared" si="20"/>
        <v>0</v>
      </c>
      <c r="CX128" s="641">
        <v>0.0</v>
      </c>
      <c r="CY128" s="641">
        <f t="shared" si="21"/>
        <v>0</v>
      </c>
      <c r="CZ128" s="640">
        <f t="shared" si="22"/>
        <v>0</v>
      </c>
      <c r="DA128" s="641">
        <v>0.0</v>
      </c>
      <c r="DB128" s="641">
        <f t="shared" si="23"/>
        <v>0</v>
      </c>
      <c r="DC128" s="640">
        <f t="shared" si="24"/>
        <v>0</v>
      </c>
      <c r="DD128" s="641">
        <v>0.0</v>
      </c>
      <c r="DE128" s="640">
        <f t="shared" si="25"/>
        <v>0</v>
      </c>
      <c r="DF128" s="640">
        <f t="shared" si="26"/>
        <v>0</v>
      </c>
    </row>
    <row r="129" hidden="1">
      <c r="A129" s="650">
        <v>6738991.0</v>
      </c>
      <c r="B129" s="643" t="s">
        <v>25186</v>
      </c>
      <c r="C129" s="644" t="s">
        <v>212</v>
      </c>
      <c r="D129" s="645">
        <v>45756.99851851852</v>
      </c>
      <c r="E129" s="645">
        <v>45757.02732638889</v>
      </c>
      <c r="F129" s="645">
        <v>45757.03107638889</v>
      </c>
      <c r="G129" s="644"/>
      <c r="H129" s="644" t="s">
        <v>1578</v>
      </c>
      <c r="I129" s="644" t="s">
        <v>25187</v>
      </c>
      <c r="J129" s="644">
        <v>36.0</v>
      </c>
      <c r="K129" s="647">
        <v>798000.0</v>
      </c>
      <c r="L129" s="644" t="s">
        <v>24429</v>
      </c>
      <c r="M129" s="648" t="s">
        <v>25188</v>
      </c>
      <c r="N129" s="644" t="s">
        <v>25187</v>
      </c>
      <c r="O129" s="644" t="s">
        <v>25187</v>
      </c>
      <c r="P129" s="644" t="s">
        <v>25189</v>
      </c>
      <c r="Q129" s="644" t="s">
        <v>25190</v>
      </c>
      <c r="R129" s="194"/>
      <c r="S129" s="635"/>
      <c r="T129" s="194"/>
      <c r="U129" s="194"/>
      <c r="V129" s="194"/>
      <c r="W129" s="637"/>
      <c r="X129" s="194"/>
      <c r="Y129" s="194"/>
      <c r="Z129" s="194"/>
      <c r="AA129" s="194"/>
      <c r="AB129" s="194"/>
      <c r="AC129" s="194"/>
      <c r="AD129" s="194"/>
      <c r="AE129" s="194"/>
      <c r="AF129" s="194"/>
      <c r="AG129" s="194"/>
      <c r="AH129" s="194"/>
      <c r="AI129" s="194"/>
      <c r="AJ129" s="194"/>
      <c r="AK129" s="194"/>
      <c r="AL129" s="194"/>
      <c r="AM129" s="194"/>
      <c r="AN129" s="194"/>
      <c r="AO129" s="194"/>
      <c r="AP129" s="194"/>
      <c r="AQ129" s="194"/>
      <c r="AR129" s="194"/>
      <c r="AS129" s="194"/>
      <c r="AT129" s="194"/>
      <c r="AU129" s="194"/>
      <c r="AV129" s="194"/>
      <c r="AW129" s="194"/>
      <c r="AX129" s="194"/>
      <c r="AY129" s="194"/>
      <c r="AZ129" s="194"/>
      <c r="BA129" s="194"/>
      <c r="BB129" s="194"/>
      <c r="BC129" s="194"/>
      <c r="BD129" s="194"/>
      <c r="BE129" s="194"/>
      <c r="BF129" s="194"/>
      <c r="BG129" s="194"/>
      <c r="BH129" s="194"/>
      <c r="BI129" s="194"/>
      <c r="BJ129" s="194"/>
      <c r="BK129" s="194"/>
      <c r="BL129" s="638">
        <f t="shared" si="1"/>
        <v>0</v>
      </c>
      <c r="BM129" s="194"/>
      <c r="BN129" s="194"/>
      <c r="BO129" s="639" t="s">
        <v>114</v>
      </c>
      <c r="BP129" s="639" t="s">
        <v>24389</v>
      </c>
      <c r="BQ129" s="194"/>
      <c r="BR129" s="194"/>
      <c r="BS129" s="194"/>
      <c r="BT129" s="647">
        <v>798000.0</v>
      </c>
      <c r="BU129" s="194"/>
      <c r="BV129" s="640">
        <f t="shared" si="2"/>
        <v>798000</v>
      </c>
      <c r="BW129" s="640">
        <f t="shared" si="40"/>
        <v>798000</v>
      </c>
      <c r="BX129" s="641">
        <f t="shared" si="3"/>
        <v>0</v>
      </c>
      <c r="BY129" s="640">
        <f t="shared" si="4"/>
        <v>0</v>
      </c>
      <c r="BZ129" s="641">
        <v>0.0</v>
      </c>
      <c r="CA129" s="641">
        <f t="shared" si="5"/>
        <v>0</v>
      </c>
      <c r="CB129" s="640">
        <f t="shared" si="6"/>
        <v>0</v>
      </c>
      <c r="CC129" s="641">
        <v>0.0</v>
      </c>
      <c r="CD129" s="641">
        <f t="shared" si="7"/>
        <v>0</v>
      </c>
      <c r="CE129" s="640">
        <f t="shared" si="8"/>
        <v>0</v>
      </c>
      <c r="CF129" s="641">
        <v>0.0</v>
      </c>
      <c r="CG129" s="641">
        <f t="shared" si="9"/>
        <v>0</v>
      </c>
      <c r="CH129" s="640">
        <f t="shared" si="10"/>
        <v>0</v>
      </c>
      <c r="CI129" s="641">
        <v>0.0</v>
      </c>
      <c r="CJ129" s="641">
        <f t="shared" si="11"/>
        <v>0</v>
      </c>
      <c r="CK129" s="640">
        <f t="shared" si="12"/>
        <v>0</v>
      </c>
      <c r="CL129" s="641">
        <v>0.0</v>
      </c>
      <c r="CM129" s="641">
        <f t="shared" si="13"/>
        <v>0</v>
      </c>
      <c r="CN129" s="640">
        <f t="shared" si="14"/>
        <v>0</v>
      </c>
      <c r="CO129" s="641">
        <v>0.0</v>
      </c>
      <c r="CP129" s="641">
        <f t="shared" si="15"/>
        <v>0</v>
      </c>
      <c r="CQ129" s="640">
        <f t="shared" si="16"/>
        <v>0</v>
      </c>
      <c r="CR129" s="641">
        <v>0.0</v>
      </c>
      <c r="CS129" s="641">
        <f t="shared" si="17"/>
        <v>0</v>
      </c>
      <c r="CT129" s="640">
        <f t="shared" si="18"/>
        <v>0</v>
      </c>
      <c r="CU129" s="641">
        <v>0.0</v>
      </c>
      <c r="CV129" s="641">
        <f t="shared" si="19"/>
        <v>0</v>
      </c>
      <c r="CW129" s="640">
        <f t="shared" si="20"/>
        <v>0</v>
      </c>
      <c r="CX129" s="641">
        <v>0.0</v>
      </c>
      <c r="CY129" s="641">
        <f t="shared" si="21"/>
        <v>0</v>
      </c>
      <c r="CZ129" s="640">
        <f t="shared" si="22"/>
        <v>0</v>
      </c>
      <c r="DA129" s="641">
        <v>0.0</v>
      </c>
      <c r="DB129" s="641">
        <f t="shared" si="23"/>
        <v>0</v>
      </c>
      <c r="DC129" s="640">
        <f t="shared" si="24"/>
        <v>0</v>
      </c>
      <c r="DD129" s="641">
        <v>0.0</v>
      </c>
      <c r="DE129" s="640">
        <f t="shared" si="25"/>
        <v>0</v>
      </c>
      <c r="DF129" s="640">
        <f t="shared" si="26"/>
        <v>0</v>
      </c>
    </row>
    <row r="130" hidden="1">
      <c r="A130" s="650">
        <v>6739043.0</v>
      </c>
      <c r="B130" s="643" t="s">
        <v>25191</v>
      </c>
      <c r="C130" s="644" t="s">
        <v>212</v>
      </c>
      <c r="D130" s="645">
        <v>45757.06375</v>
      </c>
      <c r="E130" s="645">
        <v>45757.06946759259</v>
      </c>
      <c r="F130" s="645">
        <v>45757.07047453704</v>
      </c>
      <c r="G130" s="644"/>
      <c r="H130" s="644" t="s">
        <v>1157</v>
      </c>
      <c r="I130" s="644" t="s">
        <v>25192</v>
      </c>
      <c r="J130" s="644">
        <v>60.0</v>
      </c>
      <c r="K130" s="647">
        <v>1980000.0</v>
      </c>
      <c r="L130" s="644" t="s">
        <v>24437</v>
      </c>
      <c r="M130" s="648" t="s">
        <v>25193</v>
      </c>
      <c r="N130" s="644" t="s">
        <v>25194</v>
      </c>
      <c r="O130" s="644" t="s">
        <v>25192</v>
      </c>
      <c r="P130" s="644" t="s">
        <v>25195</v>
      </c>
      <c r="Q130" s="644" t="s">
        <v>25196</v>
      </c>
      <c r="R130" s="194"/>
      <c r="S130" s="194"/>
      <c r="T130" s="194"/>
      <c r="U130" s="636"/>
      <c r="V130" s="194"/>
      <c r="W130" s="637"/>
      <c r="X130" s="194"/>
      <c r="Y130" s="194"/>
      <c r="Z130" s="194"/>
      <c r="AA130" s="194"/>
      <c r="AB130" s="194"/>
      <c r="AC130" s="194"/>
      <c r="AD130" s="194"/>
      <c r="AE130" s="194"/>
      <c r="AF130" s="194"/>
      <c r="AG130" s="194"/>
      <c r="AH130" s="194"/>
      <c r="AI130" s="194"/>
      <c r="AJ130" s="194"/>
      <c r="AK130" s="194"/>
      <c r="AL130" s="194"/>
      <c r="AM130" s="194"/>
      <c r="AN130" s="194"/>
      <c r="AO130" s="194"/>
      <c r="AP130" s="194"/>
      <c r="AQ130" s="194"/>
      <c r="AR130" s="194"/>
      <c r="AS130" s="194"/>
      <c r="AT130" s="194"/>
      <c r="AU130" s="194"/>
      <c r="AV130" s="194"/>
      <c r="AW130" s="194"/>
      <c r="AX130" s="194"/>
      <c r="AY130" s="194"/>
      <c r="AZ130" s="194"/>
      <c r="BA130" s="194"/>
      <c r="BB130" s="194"/>
      <c r="BC130" s="194"/>
      <c r="BD130" s="194"/>
      <c r="BE130" s="194"/>
      <c r="BF130" s="194"/>
      <c r="BG130" s="194"/>
      <c r="BH130" s="194"/>
      <c r="BI130" s="194"/>
      <c r="BJ130" s="194"/>
      <c r="BK130" s="194"/>
      <c r="BL130" s="638">
        <f t="shared" si="1"/>
        <v>0</v>
      </c>
      <c r="BM130" s="194"/>
      <c r="BN130" s="194"/>
      <c r="BO130" s="639" t="s">
        <v>114</v>
      </c>
      <c r="BQ130" s="194"/>
      <c r="BR130" s="194"/>
      <c r="BS130" s="194"/>
      <c r="BT130" s="647">
        <v>1980000.0</v>
      </c>
      <c r="BU130" s="194"/>
      <c r="BV130" s="640">
        <f t="shared" si="2"/>
        <v>1980000</v>
      </c>
      <c r="BW130" s="640">
        <f t="shared" si="40"/>
        <v>1980000</v>
      </c>
      <c r="BX130" s="641">
        <f t="shared" si="3"/>
        <v>0</v>
      </c>
      <c r="BY130" s="640">
        <f t="shared" si="4"/>
        <v>0</v>
      </c>
      <c r="BZ130" s="641">
        <v>0.0</v>
      </c>
      <c r="CA130" s="641">
        <f t="shared" si="5"/>
        <v>0</v>
      </c>
      <c r="CB130" s="640">
        <f t="shared" si="6"/>
        <v>0</v>
      </c>
      <c r="CC130" s="641">
        <v>0.0</v>
      </c>
      <c r="CD130" s="641">
        <f t="shared" si="7"/>
        <v>0</v>
      </c>
      <c r="CE130" s="640">
        <f t="shared" si="8"/>
        <v>0</v>
      </c>
      <c r="CF130" s="641">
        <v>0.0</v>
      </c>
      <c r="CG130" s="641">
        <f t="shared" si="9"/>
        <v>0</v>
      </c>
      <c r="CH130" s="640">
        <f t="shared" si="10"/>
        <v>0</v>
      </c>
      <c r="CI130" s="641">
        <v>0.0</v>
      </c>
      <c r="CJ130" s="641">
        <f t="shared" si="11"/>
        <v>0</v>
      </c>
      <c r="CK130" s="640">
        <f t="shared" si="12"/>
        <v>0</v>
      </c>
      <c r="CL130" s="641">
        <v>0.0</v>
      </c>
      <c r="CM130" s="641">
        <f t="shared" si="13"/>
        <v>0</v>
      </c>
      <c r="CN130" s="640">
        <f t="shared" si="14"/>
        <v>0</v>
      </c>
      <c r="CO130" s="641">
        <v>0.0</v>
      </c>
      <c r="CP130" s="641">
        <f t="shared" si="15"/>
        <v>0</v>
      </c>
      <c r="CQ130" s="640">
        <f t="shared" si="16"/>
        <v>0</v>
      </c>
      <c r="CR130" s="641">
        <v>0.0</v>
      </c>
      <c r="CS130" s="641">
        <f t="shared" si="17"/>
        <v>0</v>
      </c>
      <c r="CT130" s="640">
        <f t="shared" si="18"/>
        <v>0</v>
      </c>
      <c r="CU130" s="641">
        <v>0.0</v>
      </c>
      <c r="CV130" s="641">
        <f t="shared" si="19"/>
        <v>0</v>
      </c>
      <c r="CW130" s="640">
        <f t="shared" si="20"/>
        <v>0</v>
      </c>
      <c r="CX130" s="641">
        <v>0.0</v>
      </c>
      <c r="CY130" s="641">
        <f t="shared" si="21"/>
        <v>0</v>
      </c>
      <c r="CZ130" s="640">
        <f t="shared" si="22"/>
        <v>0</v>
      </c>
      <c r="DA130" s="641">
        <v>0.0</v>
      </c>
      <c r="DB130" s="641">
        <f t="shared" si="23"/>
        <v>0</v>
      </c>
      <c r="DC130" s="640">
        <f t="shared" si="24"/>
        <v>0</v>
      </c>
      <c r="DD130" s="641">
        <v>0.0</v>
      </c>
      <c r="DE130" s="640">
        <f t="shared" si="25"/>
        <v>0</v>
      </c>
      <c r="DF130" s="640">
        <f t="shared" si="26"/>
        <v>0</v>
      </c>
    </row>
    <row r="131" hidden="1">
      <c r="A131" s="650">
        <v>6739045.0</v>
      </c>
      <c r="B131" s="643" t="s">
        <v>25197</v>
      </c>
      <c r="C131" s="644" t="s">
        <v>212</v>
      </c>
      <c r="D131" s="645">
        <v>45757.0616087963</v>
      </c>
      <c r="E131" s="645">
        <v>45757.06344907408</v>
      </c>
      <c r="F131" s="645">
        <v>45757.06371527778</v>
      </c>
      <c r="G131" s="644"/>
      <c r="H131" s="644" t="s">
        <v>551</v>
      </c>
      <c r="I131" s="644" t="s">
        <v>25198</v>
      </c>
      <c r="J131" s="644"/>
      <c r="K131" s="647">
        <v>798000.0</v>
      </c>
      <c r="L131" s="644" t="s">
        <v>24429</v>
      </c>
      <c r="M131" s="648" t="s">
        <v>25199</v>
      </c>
      <c r="N131" s="644" t="s">
        <v>25200</v>
      </c>
      <c r="O131" s="644" t="s">
        <v>25201</v>
      </c>
      <c r="P131" s="644" t="s">
        <v>25202</v>
      </c>
      <c r="Q131" s="644" t="s">
        <v>25203</v>
      </c>
      <c r="R131" s="194"/>
      <c r="S131" s="194"/>
      <c r="T131" s="194"/>
      <c r="U131" s="636"/>
      <c r="V131" s="194"/>
      <c r="W131" s="637"/>
      <c r="X131" s="194"/>
      <c r="Y131" s="194"/>
      <c r="Z131" s="194"/>
      <c r="AA131" s="194"/>
      <c r="AB131" s="194"/>
      <c r="AC131" s="194"/>
      <c r="AD131" s="194"/>
      <c r="AE131" s="194"/>
      <c r="AF131" s="194"/>
      <c r="AG131" s="194"/>
      <c r="AH131" s="194"/>
      <c r="AI131" s="194"/>
      <c r="AJ131" s="194"/>
      <c r="AK131" s="194"/>
      <c r="AL131" s="194"/>
      <c r="AM131" s="194"/>
      <c r="AN131" s="194"/>
      <c r="AO131" s="194"/>
      <c r="AP131" s="194"/>
      <c r="AQ131" s="194"/>
      <c r="AR131" s="194"/>
      <c r="AS131" s="194"/>
      <c r="AT131" s="194"/>
      <c r="AU131" s="194"/>
      <c r="AV131" s="194"/>
      <c r="AW131" s="194"/>
      <c r="AX131" s="194"/>
      <c r="AY131" s="194"/>
      <c r="AZ131" s="194"/>
      <c r="BA131" s="194"/>
      <c r="BB131" s="194"/>
      <c r="BC131" s="194"/>
      <c r="BD131" s="194"/>
      <c r="BE131" s="194"/>
      <c r="BF131" s="194"/>
      <c r="BG131" s="194"/>
      <c r="BH131" s="194"/>
      <c r="BI131" s="194"/>
      <c r="BJ131" s="194"/>
      <c r="BK131" s="194"/>
      <c r="BL131" s="638">
        <f t="shared" si="1"/>
        <v>0</v>
      </c>
      <c r="BM131" s="194"/>
      <c r="BN131" s="639" t="s">
        <v>82</v>
      </c>
      <c r="BP131" s="194"/>
      <c r="BQ131" s="194"/>
      <c r="BR131" s="194"/>
      <c r="BS131" s="194"/>
      <c r="BT131" s="647">
        <v>798000.0</v>
      </c>
      <c r="BU131" s="194"/>
      <c r="BV131" s="640">
        <f t="shared" si="2"/>
        <v>798000</v>
      </c>
      <c r="BW131" s="640">
        <f t="shared" si="40"/>
        <v>798000</v>
      </c>
      <c r="BX131" s="641">
        <f t="shared" si="3"/>
        <v>0</v>
      </c>
      <c r="BY131" s="640">
        <f t="shared" si="4"/>
        <v>0</v>
      </c>
      <c r="BZ131" s="641">
        <v>0.0</v>
      </c>
      <c r="CA131" s="641">
        <f t="shared" si="5"/>
        <v>0</v>
      </c>
      <c r="CB131" s="640">
        <f t="shared" si="6"/>
        <v>0</v>
      </c>
      <c r="CC131" s="641">
        <v>0.0</v>
      </c>
      <c r="CD131" s="641">
        <f t="shared" si="7"/>
        <v>0</v>
      </c>
      <c r="CE131" s="640">
        <f t="shared" si="8"/>
        <v>0</v>
      </c>
      <c r="CF131" s="641">
        <v>0.0</v>
      </c>
      <c r="CG131" s="641">
        <f t="shared" si="9"/>
        <v>0</v>
      </c>
      <c r="CH131" s="640">
        <f t="shared" si="10"/>
        <v>0</v>
      </c>
      <c r="CI131" s="641">
        <v>0.0</v>
      </c>
      <c r="CJ131" s="641">
        <f t="shared" si="11"/>
        <v>0</v>
      </c>
      <c r="CK131" s="640">
        <f t="shared" si="12"/>
        <v>0</v>
      </c>
      <c r="CL131" s="641">
        <v>0.0</v>
      </c>
      <c r="CM131" s="641">
        <f t="shared" si="13"/>
        <v>0</v>
      </c>
      <c r="CN131" s="640">
        <f t="shared" si="14"/>
        <v>0</v>
      </c>
      <c r="CO131" s="641">
        <v>0.0</v>
      </c>
      <c r="CP131" s="641">
        <f t="shared" si="15"/>
        <v>0</v>
      </c>
      <c r="CQ131" s="640">
        <f t="shared" si="16"/>
        <v>0</v>
      </c>
      <c r="CR131" s="641">
        <v>0.0</v>
      </c>
      <c r="CS131" s="641">
        <f t="shared" si="17"/>
        <v>0</v>
      </c>
      <c r="CT131" s="640">
        <f t="shared" si="18"/>
        <v>0</v>
      </c>
      <c r="CU131" s="641">
        <v>0.0</v>
      </c>
      <c r="CV131" s="641">
        <f t="shared" si="19"/>
        <v>0</v>
      </c>
      <c r="CW131" s="640">
        <f t="shared" si="20"/>
        <v>0</v>
      </c>
      <c r="CX131" s="641">
        <v>0.0</v>
      </c>
      <c r="CY131" s="641">
        <f t="shared" si="21"/>
        <v>0</v>
      </c>
      <c r="CZ131" s="640">
        <f t="shared" si="22"/>
        <v>0</v>
      </c>
      <c r="DA131" s="641">
        <v>0.0</v>
      </c>
      <c r="DB131" s="641">
        <f t="shared" si="23"/>
        <v>0</v>
      </c>
      <c r="DC131" s="640">
        <f t="shared" si="24"/>
        <v>0</v>
      </c>
      <c r="DD131" s="641">
        <v>0.0</v>
      </c>
      <c r="DE131" s="640">
        <f t="shared" si="25"/>
        <v>0</v>
      </c>
      <c r="DF131" s="640">
        <f t="shared" si="26"/>
        <v>0</v>
      </c>
    </row>
    <row r="132" hidden="1">
      <c r="A132" s="650">
        <v>6739051.0</v>
      </c>
      <c r="B132" s="643" t="s">
        <v>25204</v>
      </c>
      <c r="C132" s="644" t="s">
        <v>212</v>
      </c>
      <c r="D132" s="645">
        <v>45757.06837962963</v>
      </c>
      <c r="E132" s="645">
        <v>45757.07021990741</v>
      </c>
      <c r="F132" s="645">
        <v>45757.07113425926</v>
      </c>
      <c r="G132" s="644"/>
      <c r="H132" s="644" t="s">
        <v>262</v>
      </c>
      <c r="I132" s="644" t="s">
        <v>25205</v>
      </c>
      <c r="J132" s="644"/>
      <c r="K132" s="647">
        <v>798000.0</v>
      </c>
      <c r="L132" s="644" t="s">
        <v>24429</v>
      </c>
      <c r="M132" s="648" t="s">
        <v>25206</v>
      </c>
      <c r="N132" s="644" t="s">
        <v>25205</v>
      </c>
      <c r="O132" s="644" t="s">
        <v>25207</v>
      </c>
      <c r="P132" s="644" t="s">
        <v>25208</v>
      </c>
      <c r="Q132" s="644" t="s">
        <v>25209</v>
      </c>
      <c r="R132" s="194"/>
      <c r="S132" s="194"/>
      <c r="T132" s="194"/>
      <c r="U132" s="636"/>
      <c r="V132" s="194"/>
      <c r="W132" s="637"/>
      <c r="X132" s="194"/>
      <c r="Y132" s="194"/>
      <c r="Z132" s="194"/>
      <c r="AA132" s="194"/>
      <c r="AB132" s="194"/>
      <c r="AC132" s="194"/>
      <c r="AD132" s="194"/>
      <c r="AE132" s="194"/>
      <c r="AF132" s="194"/>
      <c r="AG132" s="194"/>
      <c r="AH132" s="194"/>
      <c r="AI132" s="194"/>
      <c r="AJ132" s="194"/>
      <c r="AK132" s="194"/>
      <c r="AL132" s="194"/>
      <c r="AM132" s="194"/>
      <c r="AN132" s="194"/>
      <c r="AO132" s="194"/>
      <c r="AP132" s="194"/>
      <c r="AQ132" s="194"/>
      <c r="AR132" s="194"/>
      <c r="AS132" s="194"/>
      <c r="AT132" s="194"/>
      <c r="AU132" s="194"/>
      <c r="AV132" s="194"/>
      <c r="AW132" s="194"/>
      <c r="AX132" s="194"/>
      <c r="AY132" s="194"/>
      <c r="AZ132" s="194"/>
      <c r="BA132" s="194"/>
      <c r="BB132" s="194"/>
      <c r="BC132" s="194"/>
      <c r="BD132" s="194"/>
      <c r="BE132" s="194"/>
      <c r="BF132" s="194"/>
      <c r="BG132" s="194"/>
      <c r="BH132" s="194"/>
      <c r="BI132" s="194"/>
      <c r="BJ132" s="194"/>
      <c r="BK132" s="194"/>
      <c r="BL132" s="638">
        <f t="shared" si="1"/>
        <v>0</v>
      </c>
      <c r="BM132" s="194"/>
      <c r="BN132" s="194"/>
      <c r="BO132" s="639" t="s">
        <v>114</v>
      </c>
      <c r="BQ132" s="194"/>
      <c r="BR132" s="194"/>
      <c r="BS132" s="194"/>
      <c r="BT132" s="647">
        <v>798000.0</v>
      </c>
      <c r="BU132" s="194"/>
      <c r="BV132" s="640">
        <f t="shared" si="2"/>
        <v>798000</v>
      </c>
      <c r="BW132" s="640">
        <f t="shared" si="40"/>
        <v>798000</v>
      </c>
      <c r="BX132" s="641">
        <f t="shared" si="3"/>
        <v>0</v>
      </c>
      <c r="BY132" s="640">
        <f t="shared" si="4"/>
        <v>0</v>
      </c>
      <c r="BZ132" s="641">
        <v>0.0</v>
      </c>
      <c r="CA132" s="641">
        <f t="shared" si="5"/>
        <v>0</v>
      </c>
      <c r="CB132" s="640">
        <f t="shared" si="6"/>
        <v>0</v>
      </c>
      <c r="CC132" s="641">
        <v>0.0</v>
      </c>
      <c r="CD132" s="641">
        <f t="shared" si="7"/>
        <v>0</v>
      </c>
      <c r="CE132" s="640">
        <f t="shared" si="8"/>
        <v>0</v>
      </c>
      <c r="CF132" s="641">
        <v>0.0</v>
      </c>
      <c r="CG132" s="641">
        <f t="shared" si="9"/>
        <v>0</v>
      </c>
      <c r="CH132" s="640">
        <f t="shared" si="10"/>
        <v>0</v>
      </c>
      <c r="CI132" s="641">
        <v>0.0</v>
      </c>
      <c r="CJ132" s="641">
        <f t="shared" si="11"/>
        <v>0</v>
      </c>
      <c r="CK132" s="640">
        <f t="shared" si="12"/>
        <v>0</v>
      </c>
      <c r="CL132" s="641">
        <v>0.0</v>
      </c>
      <c r="CM132" s="641">
        <f t="shared" si="13"/>
        <v>0</v>
      </c>
      <c r="CN132" s="640">
        <f t="shared" si="14"/>
        <v>0</v>
      </c>
      <c r="CO132" s="641">
        <v>0.0</v>
      </c>
      <c r="CP132" s="641">
        <f t="shared" si="15"/>
        <v>0</v>
      </c>
      <c r="CQ132" s="640">
        <f t="shared" si="16"/>
        <v>0</v>
      </c>
      <c r="CR132" s="641">
        <v>0.0</v>
      </c>
      <c r="CS132" s="641">
        <f t="shared" si="17"/>
        <v>0</v>
      </c>
      <c r="CT132" s="640">
        <f t="shared" si="18"/>
        <v>0</v>
      </c>
      <c r="CU132" s="641">
        <v>0.0</v>
      </c>
      <c r="CV132" s="641">
        <f t="shared" si="19"/>
        <v>0</v>
      </c>
      <c r="CW132" s="640">
        <f t="shared" si="20"/>
        <v>0</v>
      </c>
      <c r="CX132" s="641">
        <v>0.0</v>
      </c>
      <c r="CY132" s="641">
        <f t="shared" si="21"/>
        <v>0</v>
      </c>
      <c r="CZ132" s="640">
        <f t="shared" si="22"/>
        <v>0</v>
      </c>
      <c r="DA132" s="641">
        <v>0.0</v>
      </c>
      <c r="DB132" s="641">
        <f t="shared" si="23"/>
        <v>0</v>
      </c>
      <c r="DC132" s="640">
        <f t="shared" si="24"/>
        <v>0</v>
      </c>
      <c r="DD132" s="641">
        <v>0.0</v>
      </c>
      <c r="DE132" s="640">
        <f t="shared" si="25"/>
        <v>0</v>
      </c>
      <c r="DF132" s="640">
        <f t="shared" si="26"/>
        <v>0</v>
      </c>
    </row>
    <row r="133" hidden="1">
      <c r="A133" s="650">
        <v>6741615.0</v>
      </c>
      <c r="B133" s="643" t="s">
        <v>25210</v>
      </c>
      <c r="C133" s="644" t="s">
        <v>212</v>
      </c>
      <c r="D133" s="645">
        <v>45757.4530787037</v>
      </c>
      <c r="E133" s="645">
        <v>45757.45412037037</v>
      </c>
      <c r="F133" s="645">
        <v>45757.454375</v>
      </c>
      <c r="G133" s="644"/>
      <c r="H133" s="644" t="s">
        <v>340</v>
      </c>
      <c r="I133" s="644" t="s">
        <v>25211</v>
      </c>
      <c r="J133" s="644"/>
      <c r="K133" s="647">
        <v>798000.0</v>
      </c>
      <c r="L133" s="644" t="s">
        <v>24429</v>
      </c>
      <c r="M133" s="648" t="s">
        <v>25212</v>
      </c>
      <c r="N133" s="644" t="s">
        <v>25213</v>
      </c>
      <c r="O133" s="644" t="s">
        <v>25214</v>
      </c>
      <c r="P133" s="644" t="s">
        <v>25215</v>
      </c>
      <c r="Q133" s="644" t="s">
        <v>25216</v>
      </c>
      <c r="R133" s="194"/>
      <c r="S133" s="652">
        <v>45757.0</v>
      </c>
      <c r="T133" s="639" t="s">
        <v>24161</v>
      </c>
      <c r="U133" s="658">
        <v>798000.0</v>
      </c>
      <c r="V133" s="194"/>
      <c r="W133" s="637"/>
      <c r="X133" s="194"/>
      <c r="Y133" s="194"/>
      <c r="Z133" s="194"/>
      <c r="AA133" s="194"/>
      <c r="AB133" s="194"/>
      <c r="AC133" s="194"/>
      <c r="AD133" s="194"/>
      <c r="AE133" s="194"/>
      <c r="AF133" s="194"/>
      <c r="AG133" s="194"/>
      <c r="AH133" s="194"/>
      <c r="AI133" s="194"/>
      <c r="AJ133" s="194"/>
      <c r="AK133" s="194"/>
      <c r="AL133" s="194"/>
      <c r="AM133" s="194"/>
      <c r="AN133" s="194"/>
      <c r="AO133" s="194"/>
      <c r="AP133" s="194"/>
      <c r="AQ133" s="194"/>
      <c r="AR133" s="194"/>
      <c r="AS133" s="194"/>
      <c r="AT133" s="194"/>
      <c r="AU133" s="194"/>
      <c r="AV133" s="194"/>
      <c r="AW133" s="194"/>
      <c r="AX133" s="194"/>
      <c r="AY133" s="194"/>
      <c r="AZ133" s="194"/>
      <c r="BA133" s="194"/>
      <c r="BB133" s="194"/>
      <c r="BC133" s="194"/>
      <c r="BD133" s="194"/>
      <c r="BE133" s="194"/>
      <c r="BF133" s="194"/>
      <c r="BG133" s="194"/>
      <c r="BH133" s="194"/>
      <c r="BI133" s="194"/>
      <c r="BJ133" s="194"/>
      <c r="BK133" s="194"/>
      <c r="BL133" s="638">
        <f t="shared" si="1"/>
        <v>798000</v>
      </c>
      <c r="BM133" s="194"/>
      <c r="BN133" s="194"/>
      <c r="BO133" s="194"/>
      <c r="BP133" s="194"/>
      <c r="BQ133" s="194"/>
      <c r="BR133" s="194"/>
      <c r="BS133" s="194"/>
      <c r="BT133" s="647">
        <v>798000.0</v>
      </c>
      <c r="BU133" s="194"/>
      <c r="BV133" s="640">
        <f t="shared" si="2"/>
        <v>798000</v>
      </c>
      <c r="BW133" s="641">
        <v>0.0</v>
      </c>
      <c r="BX133" s="641">
        <f t="shared" si="3"/>
        <v>66500</v>
      </c>
      <c r="BY133" s="640">
        <f t="shared" si="4"/>
        <v>731500</v>
      </c>
      <c r="BZ133" s="641">
        <v>0.0</v>
      </c>
      <c r="CA133" s="641">
        <f t="shared" si="5"/>
        <v>66500</v>
      </c>
      <c r="CB133" s="640">
        <f t="shared" si="6"/>
        <v>665000</v>
      </c>
      <c r="CC133" s="641">
        <v>0.0</v>
      </c>
      <c r="CD133" s="641">
        <f t="shared" si="7"/>
        <v>66500</v>
      </c>
      <c r="CE133" s="640">
        <f t="shared" si="8"/>
        <v>598500</v>
      </c>
      <c r="CF133" s="641">
        <v>0.0</v>
      </c>
      <c r="CG133" s="641">
        <f t="shared" si="9"/>
        <v>66500</v>
      </c>
      <c r="CH133" s="640">
        <f t="shared" si="10"/>
        <v>532000</v>
      </c>
      <c r="CI133" s="641">
        <v>0.0</v>
      </c>
      <c r="CJ133" s="641">
        <f t="shared" si="11"/>
        <v>66500</v>
      </c>
      <c r="CK133" s="640">
        <f t="shared" si="12"/>
        <v>465500</v>
      </c>
      <c r="CL133" s="641">
        <v>0.0</v>
      </c>
      <c r="CM133" s="641">
        <f t="shared" si="13"/>
        <v>66500</v>
      </c>
      <c r="CN133" s="640">
        <f t="shared" si="14"/>
        <v>399000</v>
      </c>
      <c r="CO133" s="641">
        <v>0.0</v>
      </c>
      <c r="CP133" s="641">
        <f t="shared" si="15"/>
        <v>66500</v>
      </c>
      <c r="CQ133" s="640">
        <f t="shared" si="16"/>
        <v>332500</v>
      </c>
      <c r="CR133" s="641">
        <v>0.0</v>
      </c>
      <c r="CS133" s="641">
        <f t="shared" si="17"/>
        <v>66500</v>
      </c>
      <c r="CT133" s="640">
        <f t="shared" si="18"/>
        <v>266000</v>
      </c>
      <c r="CU133" s="641">
        <v>0.0</v>
      </c>
      <c r="CV133" s="641">
        <f t="shared" si="19"/>
        <v>66500</v>
      </c>
      <c r="CW133" s="640">
        <f t="shared" si="20"/>
        <v>199500</v>
      </c>
      <c r="CX133" s="641">
        <v>0.0</v>
      </c>
      <c r="CY133" s="641">
        <f t="shared" si="21"/>
        <v>66500</v>
      </c>
      <c r="CZ133" s="640">
        <f t="shared" si="22"/>
        <v>133000</v>
      </c>
      <c r="DA133" s="641">
        <v>0.0</v>
      </c>
      <c r="DB133" s="641">
        <f t="shared" si="23"/>
        <v>66500</v>
      </c>
      <c r="DC133" s="640">
        <f t="shared" si="24"/>
        <v>66500</v>
      </c>
      <c r="DD133" s="641">
        <v>0.0</v>
      </c>
      <c r="DE133" s="640">
        <f t="shared" si="25"/>
        <v>66500</v>
      </c>
      <c r="DF133" s="640">
        <f t="shared" si="26"/>
        <v>0</v>
      </c>
    </row>
    <row r="134" hidden="1">
      <c r="A134" s="650">
        <v>6743165.0</v>
      </c>
      <c r="B134" s="643" t="s">
        <v>25217</v>
      </c>
      <c r="C134" s="644" t="s">
        <v>212</v>
      </c>
      <c r="D134" s="645">
        <v>45757.49832175926</v>
      </c>
      <c r="E134" s="645">
        <v>45757.5012037037</v>
      </c>
      <c r="F134" s="645">
        <v>45757.50298611111</v>
      </c>
      <c r="G134" s="644"/>
      <c r="H134" s="644" t="s">
        <v>656</v>
      </c>
      <c r="I134" s="644" t="s">
        <v>25218</v>
      </c>
      <c r="J134" s="644">
        <v>60.0</v>
      </c>
      <c r="K134" s="647">
        <v>798000.0</v>
      </c>
      <c r="L134" s="644" t="s">
        <v>24429</v>
      </c>
      <c r="M134" s="648" t="s">
        <v>25219</v>
      </c>
      <c r="N134" s="644" t="s">
        <v>25220</v>
      </c>
      <c r="O134" s="644" t="s">
        <v>25221</v>
      </c>
      <c r="P134" s="644" t="s">
        <v>25222</v>
      </c>
      <c r="Q134" s="644" t="s">
        <v>25223</v>
      </c>
      <c r="R134" s="194"/>
      <c r="S134" s="652">
        <v>45780.0</v>
      </c>
      <c r="T134" s="639" t="s">
        <v>25091</v>
      </c>
      <c r="U134" s="653">
        <v>798000.0</v>
      </c>
      <c r="V134" s="194"/>
      <c r="W134" s="637"/>
      <c r="X134" s="194"/>
      <c r="Y134" s="194"/>
      <c r="Z134" s="194"/>
      <c r="AA134" s="194"/>
      <c r="AB134" s="194"/>
      <c r="AC134" s="194"/>
      <c r="AD134" s="194"/>
      <c r="AE134" s="194"/>
      <c r="AF134" s="194"/>
      <c r="AG134" s="194"/>
      <c r="AH134" s="194"/>
      <c r="AI134" s="194"/>
      <c r="AJ134" s="194"/>
      <c r="AK134" s="194"/>
      <c r="AL134" s="194"/>
      <c r="AM134" s="194"/>
      <c r="AN134" s="194"/>
      <c r="AO134" s="194"/>
      <c r="AP134" s="194"/>
      <c r="AQ134" s="194"/>
      <c r="AR134" s="194"/>
      <c r="AS134" s="194"/>
      <c r="AT134" s="194"/>
      <c r="AU134" s="194"/>
      <c r="AV134" s="194"/>
      <c r="AW134" s="194"/>
      <c r="AX134" s="194"/>
      <c r="AY134" s="194"/>
      <c r="AZ134" s="194"/>
      <c r="BA134" s="194"/>
      <c r="BB134" s="194"/>
      <c r="BC134" s="194"/>
      <c r="BD134" s="194"/>
      <c r="BE134" s="194"/>
      <c r="BF134" s="194"/>
      <c r="BG134" s="194"/>
      <c r="BH134" s="194"/>
      <c r="BI134" s="194"/>
      <c r="BJ134" s="194"/>
      <c r="BK134" s="194"/>
      <c r="BL134" s="638">
        <f t="shared" si="1"/>
        <v>798000</v>
      </c>
      <c r="BM134" s="194"/>
      <c r="BN134" s="194"/>
      <c r="BO134" s="194"/>
      <c r="BP134" s="194"/>
      <c r="BQ134" s="194"/>
      <c r="BR134" s="194"/>
      <c r="BS134" s="194"/>
      <c r="BT134" s="647">
        <v>798000.0</v>
      </c>
      <c r="BU134" s="194"/>
      <c r="BV134" s="640">
        <f t="shared" si="2"/>
        <v>798000</v>
      </c>
      <c r="BW134" s="641">
        <v>0.0</v>
      </c>
      <c r="BX134" s="641">
        <f t="shared" si="3"/>
        <v>66500</v>
      </c>
      <c r="BY134" s="640">
        <f t="shared" si="4"/>
        <v>731500</v>
      </c>
      <c r="BZ134" s="641">
        <v>0.0</v>
      </c>
      <c r="CA134" s="641">
        <f t="shared" si="5"/>
        <v>66500</v>
      </c>
      <c r="CB134" s="640">
        <f t="shared" si="6"/>
        <v>665000</v>
      </c>
      <c r="CC134" s="641">
        <v>0.0</v>
      </c>
      <c r="CD134" s="641">
        <f t="shared" si="7"/>
        <v>66500</v>
      </c>
      <c r="CE134" s="640">
        <f t="shared" si="8"/>
        <v>598500</v>
      </c>
      <c r="CF134" s="641">
        <v>0.0</v>
      </c>
      <c r="CG134" s="641">
        <f t="shared" si="9"/>
        <v>66500</v>
      </c>
      <c r="CH134" s="640">
        <f t="shared" si="10"/>
        <v>532000</v>
      </c>
      <c r="CI134" s="641">
        <v>0.0</v>
      </c>
      <c r="CJ134" s="641">
        <f t="shared" si="11"/>
        <v>66500</v>
      </c>
      <c r="CK134" s="640">
        <f t="shared" si="12"/>
        <v>465500</v>
      </c>
      <c r="CL134" s="641">
        <v>0.0</v>
      </c>
      <c r="CM134" s="641">
        <f t="shared" si="13"/>
        <v>66500</v>
      </c>
      <c r="CN134" s="640">
        <f t="shared" si="14"/>
        <v>399000</v>
      </c>
      <c r="CO134" s="641">
        <v>0.0</v>
      </c>
      <c r="CP134" s="641">
        <f t="shared" si="15"/>
        <v>66500</v>
      </c>
      <c r="CQ134" s="640">
        <f t="shared" si="16"/>
        <v>332500</v>
      </c>
      <c r="CR134" s="641">
        <v>0.0</v>
      </c>
      <c r="CS134" s="641">
        <f t="shared" si="17"/>
        <v>66500</v>
      </c>
      <c r="CT134" s="640">
        <f t="shared" si="18"/>
        <v>266000</v>
      </c>
      <c r="CU134" s="641">
        <v>0.0</v>
      </c>
      <c r="CV134" s="641">
        <f t="shared" si="19"/>
        <v>66500</v>
      </c>
      <c r="CW134" s="640">
        <f t="shared" si="20"/>
        <v>199500</v>
      </c>
      <c r="CX134" s="641">
        <v>0.0</v>
      </c>
      <c r="CY134" s="641">
        <f t="shared" si="21"/>
        <v>66500</v>
      </c>
      <c r="CZ134" s="640">
        <f t="shared" si="22"/>
        <v>133000</v>
      </c>
      <c r="DA134" s="641">
        <v>0.0</v>
      </c>
      <c r="DB134" s="641">
        <f t="shared" si="23"/>
        <v>66500</v>
      </c>
      <c r="DC134" s="640">
        <f t="shared" si="24"/>
        <v>66500</v>
      </c>
      <c r="DD134" s="641">
        <v>0.0</v>
      </c>
      <c r="DE134" s="640">
        <f t="shared" si="25"/>
        <v>66500</v>
      </c>
      <c r="DF134" s="640">
        <f t="shared" si="26"/>
        <v>0</v>
      </c>
    </row>
    <row r="135">
      <c r="A135" s="650">
        <v>6743728.0</v>
      </c>
      <c r="B135" s="643" t="s">
        <v>22568</v>
      </c>
      <c r="C135" s="644" t="s">
        <v>212</v>
      </c>
      <c r="D135" s="645">
        <v>45757.52885416667</v>
      </c>
      <c r="E135" s="645">
        <v>45757.549108796295</v>
      </c>
      <c r="F135" s="645">
        <v>45757.55037037037</v>
      </c>
      <c r="G135" s="644"/>
      <c r="H135" s="644" t="s">
        <v>1993</v>
      </c>
      <c r="I135" s="644" t="s">
        <v>98</v>
      </c>
      <c r="J135" s="644">
        <v>36.0</v>
      </c>
      <c r="K135" s="647">
        <v>798000.0</v>
      </c>
      <c r="L135" s="644" t="s">
        <v>21688</v>
      </c>
      <c r="M135" s="648" t="s">
        <v>25224</v>
      </c>
      <c r="N135" s="644" t="s">
        <v>1987</v>
      </c>
      <c r="O135" s="644" t="s">
        <v>1987</v>
      </c>
      <c r="P135" s="644" t="s">
        <v>22569</v>
      </c>
      <c r="Q135" s="644" t="s">
        <v>22567</v>
      </c>
      <c r="R135" s="194"/>
      <c r="S135" s="193">
        <v>45777.0</v>
      </c>
      <c r="T135" s="639" t="s">
        <v>24462</v>
      </c>
      <c r="U135" s="641">
        <v>798000.0</v>
      </c>
      <c r="V135" s="641">
        <v>774060.0</v>
      </c>
      <c r="W135" s="637"/>
      <c r="X135" s="194"/>
      <c r="Y135" s="194"/>
      <c r="Z135" s="194"/>
      <c r="AA135" s="194"/>
      <c r="AB135" s="194"/>
      <c r="AC135" s="194"/>
      <c r="AD135" s="194"/>
      <c r="AE135" s="194"/>
      <c r="AF135" s="194"/>
      <c r="AG135" s="194"/>
      <c r="AH135" s="194"/>
      <c r="AI135" s="194"/>
      <c r="AJ135" s="194"/>
      <c r="AK135" s="194"/>
      <c r="AL135" s="194"/>
      <c r="AM135" s="194"/>
      <c r="AN135" s="194"/>
      <c r="AO135" s="194"/>
      <c r="AP135" s="194"/>
      <c r="AQ135" s="194"/>
      <c r="AR135" s="194"/>
      <c r="AS135" s="194"/>
      <c r="AT135" s="194"/>
      <c r="AU135" s="194"/>
      <c r="AV135" s="194"/>
      <c r="AW135" s="194"/>
      <c r="AX135" s="194"/>
      <c r="AY135" s="194"/>
      <c r="AZ135" s="194"/>
      <c r="BA135" s="194"/>
      <c r="BB135" s="194"/>
      <c r="BC135" s="194"/>
      <c r="BD135" s="194"/>
      <c r="BE135" s="194"/>
      <c r="BF135" s="194"/>
      <c r="BG135" s="194"/>
      <c r="BH135" s="194"/>
      <c r="BI135" s="194"/>
      <c r="BJ135" s="194"/>
      <c r="BK135" s="194"/>
      <c r="BL135" s="638">
        <f t="shared" si="1"/>
        <v>798000</v>
      </c>
      <c r="BM135" s="194"/>
      <c r="BN135" s="194"/>
      <c r="BO135" s="194"/>
      <c r="BP135" s="194"/>
      <c r="BQ135" s="639" t="s">
        <v>24390</v>
      </c>
      <c r="BR135" s="194"/>
      <c r="BS135" s="194"/>
      <c r="BT135" s="647">
        <v>798000.0</v>
      </c>
      <c r="BU135" s="194"/>
      <c r="BV135" s="640">
        <f t="shared" si="2"/>
        <v>798000</v>
      </c>
      <c r="BW135" s="640">
        <f>BV135</f>
        <v>798000</v>
      </c>
      <c r="BX135" s="641">
        <f t="shared" si="3"/>
        <v>0</v>
      </c>
      <c r="BY135" s="640">
        <f t="shared" si="4"/>
        <v>0</v>
      </c>
      <c r="BZ135" s="641">
        <v>0.0</v>
      </c>
      <c r="CA135" s="641">
        <f t="shared" si="5"/>
        <v>0</v>
      </c>
      <c r="CB135" s="640">
        <f t="shared" si="6"/>
        <v>0</v>
      </c>
      <c r="CC135" s="641">
        <v>0.0</v>
      </c>
      <c r="CD135" s="641">
        <f t="shared" si="7"/>
        <v>0</v>
      </c>
      <c r="CE135" s="640">
        <f t="shared" si="8"/>
        <v>0</v>
      </c>
      <c r="CF135" s="641">
        <v>0.0</v>
      </c>
      <c r="CG135" s="641">
        <f t="shared" si="9"/>
        <v>0</v>
      </c>
      <c r="CH135" s="640">
        <f t="shared" si="10"/>
        <v>0</v>
      </c>
      <c r="CI135" s="641">
        <v>0.0</v>
      </c>
      <c r="CJ135" s="641">
        <f t="shared" si="11"/>
        <v>0</v>
      </c>
      <c r="CK135" s="640">
        <f t="shared" si="12"/>
        <v>0</v>
      </c>
      <c r="CL135" s="641">
        <v>0.0</v>
      </c>
      <c r="CM135" s="641">
        <f t="shared" si="13"/>
        <v>0</v>
      </c>
      <c r="CN135" s="640">
        <f t="shared" si="14"/>
        <v>0</v>
      </c>
      <c r="CO135" s="641">
        <v>0.0</v>
      </c>
      <c r="CP135" s="641">
        <f t="shared" si="15"/>
        <v>0</v>
      </c>
      <c r="CQ135" s="640">
        <f t="shared" si="16"/>
        <v>0</v>
      </c>
      <c r="CR135" s="641">
        <v>0.0</v>
      </c>
      <c r="CS135" s="641">
        <f t="shared" si="17"/>
        <v>0</v>
      </c>
      <c r="CT135" s="640">
        <f t="shared" si="18"/>
        <v>0</v>
      </c>
      <c r="CU135" s="641">
        <v>0.0</v>
      </c>
      <c r="CV135" s="641">
        <f t="shared" si="19"/>
        <v>0</v>
      </c>
      <c r="CW135" s="640">
        <f t="shared" si="20"/>
        <v>0</v>
      </c>
      <c r="CX135" s="641">
        <v>0.0</v>
      </c>
      <c r="CY135" s="641">
        <f t="shared" si="21"/>
        <v>0</v>
      </c>
      <c r="CZ135" s="640">
        <f t="shared" si="22"/>
        <v>0</v>
      </c>
      <c r="DA135" s="641">
        <v>0.0</v>
      </c>
      <c r="DB135" s="641">
        <f t="shared" si="23"/>
        <v>0</v>
      </c>
      <c r="DC135" s="640">
        <f t="shared" si="24"/>
        <v>0</v>
      </c>
      <c r="DD135" s="641">
        <v>0.0</v>
      </c>
      <c r="DE135" s="640">
        <f t="shared" si="25"/>
        <v>0</v>
      </c>
      <c r="DF135" s="640">
        <f t="shared" si="26"/>
        <v>0</v>
      </c>
    </row>
    <row r="136" hidden="1">
      <c r="A136" s="650">
        <v>6743756.0</v>
      </c>
      <c r="B136" s="643" t="s">
        <v>25225</v>
      </c>
      <c r="C136" s="644" t="s">
        <v>212</v>
      </c>
      <c r="D136" s="645">
        <v>45757.528657407405</v>
      </c>
      <c r="E136" s="645">
        <v>45757.53016203704</v>
      </c>
      <c r="F136" s="645">
        <v>45757.53061342592</v>
      </c>
      <c r="G136" s="644"/>
      <c r="H136" s="644" t="s">
        <v>1439</v>
      </c>
      <c r="I136" s="644" t="s">
        <v>25226</v>
      </c>
      <c r="J136" s="644">
        <v>60.0</v>
      </c>
      <c r="K136" s="647">
        <v>1182000.0</v>
      </c>
      <c r="L136" s="644" t="s">
        <v>24437</v>
      </c>
      <c r="M136" s="648" t="s">
        <v>25227</v>
      </c>
      <c r="N136" s="644" t="s">
        <v>25228</v>
      </c>
      <c r="O136" s="644" t="s">
        <v>25229</v>
      </c>
      <c r="P136" s="644" t="s">
        <v>25230</v>
      </c>
      <c r="Q136" s="644" t="s">
        <v>25231</v>
      </c>
      <c r="R136" s="194"/>
      <c r="S136" s="635"/>
      <c r="T136" s="194"/>
      <c r="U136" s="194"/>
      <c r="V136" s="194"/>
      <c r="W136" s="637"/>
      <c r="X136" s="194"/>
      <c r="Y136" s="194"/>
      <c r="Z136" s="194"/>
      <c r="AA136" s="194"/>
      <c r="AB136" s="194"/>
      <c r="AC136" s="194"/>
      <c r="AD136" s="194"/>
      <c r="AE136" s="194"/>
      <c r="AF136" s="194"/>
      <c r="AG136" s="194"/>
      <c r="AH136" s="194"/>
      <c r="AI136" s="194"/>
      <c r="AJ136" s="194"/>
      <c r="AK136" s="194"/>
      <c r="AL136" s="194"/>
      <c r="AM136" s="194"/>
      <c r="AN136" s="194"/>
      <c r="AO136" s="194"/>
      <c r="AP136" s="194"/>
      <c r="AQ136" s="194"/>
      <c r="AR136" s="194"/>
      <c r="AS136" s="194"/>
      <c r="AT136" s="194"/>
      <c r="AU136" s="194"/>
      <c r="AV136" s="194"/>
      <c r="AW136" s="194"/>
      <c r="AX136" s="194"/>
      <c r="AY136" s="194"/>
      <c r="AZ136" s="194"/>
      <c r="BA136" s="194"/>
      <c r="BB136" s="194"/>
      <c r="BC136" s="194"/>
      <c r="BD136" s="194"/>
      <c r="BE136" s="194"/>
      <c r="BF136" s="194"/>
      <c r="BG136" s="194"/>
      <c r="BH136" s="194"/>
      <c r="BI136" s="194"/>
      <c r="BJ136" s="194"/>
      <c r="BK136" s="194"/>
      <c r="BL136" s="638">
        <f t="shared" si="1"/>
        <v>0</v>
      </c>
      <c r="BM136" s="194"/>
      <c r="BN136" s="194"/>
      <c r="BO136" s="194"/>
      <c r="BP136" s="194"/>
      <c r="BQ136" s="194"/>
      <c r="BR136" s="194"/>
      <c r="BS136" s="194"/>
      <c r="BT136" s="647">
        <v>1182000.0</v>
      </c>
      <c r="BU136" s="194"/>
      <c r="BV136" s="640">
        <f t="shared" si="2"/>
        <v>1182000</v>
      </c>
      <c r="BW136" s="641">
        <v>0.0</v>
      </c>
      <c r="BX136" s="641">
        <f t="shared" si="3"/>
        <v>98500</v>
      </c>
      <c r="BY136" s="640">
        <f t="shared" si="4"/>
        <v>1083500</v>
      </c>
      <c r="BZ136" s="641">
        <v>0.0</v>
      </c>
      <c r="CA136" s="641">
        <f t="shared" si="5"/>
        <v>98500</v>
      </c>
      <c r="CB136" s="640">
        <f t="shared" si="6"/>
        <v>985000</v>
      </c>
      <c r="CC136" s="641">
        <v>0.0</v>
      </c>
      <c r="CD136" s="641">
        <f t="shared" si="7"/>
        <v>98500</v>
      </c>
      <c r="CE136" s="640">
        <f t="shared" si="8"/>
        <v>886500</v>
      </c>
      <c r="CF136" s="641">
        <v>0.0</v>
      </c>
      <c r="CG136" s="641">
        <f t="shared" si="9"/>
        <v>98500</v>
      </c>
      <c r="CH136" s="640">
        <f t="shared" si="10"/>
        <v>788000</v>
      </c>
      <c r="CI136" s="641">
        <v>0.0</v>
      </c>
      <c r="CJ136" s="641">
        <f t="shared" si="11"/>
        <v>98500</v>
      </c>
      <c r="CK136" s="640">
        <f t="shared" si="12"/>
        <v>689500</v>
      </c>
      <c r="CL136" s="641">
        <v>0.0</v>
      </c>
      <c r="CM136" s="641">
        <f t="shared" si="13"/>
        <v>98500</v>
      </c>
      <c r="CN136" s="640">
        <f t="shared" si="14"/>
        <v>591000</v>
      </c>
      <c r="CO136" s="641">
        <v>0.0</v>
      </c>
      <c r="CP136" s="641">
        <f t="shared" si="15"/>
        <v>98500</v>
      </c>
      <c r="CQ136" s="640">
        <f t="shared" si="16"/>
        <v>492500</v>
      </c>
      <c r="CR136" s="641">
        <v>0.0</v>
      </c>
      <c r="CS136" s="641">
        <f t="shared" si="17"/>
        <v>98500</v>
      </c>
      <c r="CT136" s="640">
        <f t="shared" si="18"/>
        <v>394000</v>
      </c>
      <c r="CU136" s="641">
        <v>0.0</v>
      </c>
      <c r="CV136" s="641">
        <f t="shared" si="19"/>
        <v>98500</v>
      </c>
      <c r="CW136" s="640">
        <f t="shared" si="20"/>
        <v>295500</v>
      </c>
      <c r="CX136" s="641">
        <v>0.0</v>
      </c>
      <c r="CY136" s="641">
        <f t="shared" si="21"/>
        <v>98500</v>
      </c>
      <c r="CZ136" s="640">
        <f t="shared" si="22"/>
        <v>197000</v>
      </c>
      <c r="DA136" s="641">
        <v>0.0</v>
      </c>
      <c r="DB136" s="641">
        <f t="shared" si="23"/>
        <v>98500</v>
      </c>
      <c r="DC136" s="640">
        <f t="shared" si="24"/>
        <v>98500</v>
      </c>
      <c r="DD136" s="641">
        <v>0.0</v>
      </c>
      <c r="DE136" s="640">
        <f t="shared" si="25"/>
        <v>98500</v>
      </c>
      <c r="DF136" s="640">
        <f t="shared" si="26"/>
        <v>0</v>
      </c>
    </row>
    <row r="137" hidden="1">
      <c r="A137" s="650">
        <v>6743981.0</v>
      </c>
      <c r="B137" s="643" t="s">
        <v>25232</v>
      </c>
      <c r="C137" s="644" t="s">
        <v>212</v>
      </c>
      <c r="D137" s="645">
        <v>45757.536990740744</v>
      </c>
      <c r="E137" s="645">
        <v>45757.53803240741</v>
      </c>
      <c r="F137" s="645">
        <v>45757.53859953704</v>
      </c>
      <c r="G137" s="644"/>
      <c r="H137" s="644" t="s">
        <v>1625</v>
      </c>
      <c r="I137" s="644" t="s">
        <v>25233</v>
      </c>
      <c r="J137" s="644">
        <v>36.0</v>
      </c>
      <c r="K137" s="647">
        <v>798000.0</v>
      </c>
      <c r="L137" s="644" t="s">
        <v>24429</v>
      </c>
      <c r="M137" s="648" t="s">
        <v>25234</v>
      </c>
      <c r="N137" s="644" t="s">
        <v>24352</v>
      </c>
      <c r="O137" s="644" t="s">
        <v>25235</v>
      </c>
      <c r="P137" s="644" t="s">
        <v>25236</v>
      </c>
      <c r="Q137" s="644" t="s">
        <v>25237</v>
      </c>
      <c r="R137" s="194"/>
      <c r="S137" s="194"/>
      <c r="T137" s="194"/>
      <c r="U137" s="636"/>
      <c r="V137" s="194"/>
      <c r="W137" s="637"/>
      <c r="X137" s="194"/>
      <c r="Y137" s="194"/>
      <c r="Z137" s="194"/>
      <c r="AA137" s="194"/>
      <c r="AB137" s="194"/>
      <c r="AC137" s="194"/>
      <c r="AD137" s="194"/>
      <c r="AE137" s="194"/>
      <c r="AF137" s="194"/>
      <c r="AG137" s="194"/>
      <c r="AH137" s="194"/>
      <c r="AI137" s="194"/>
      <c r="AJ137" s="194"/>
      <c r="AK137" s="194"/>
      <c r="AL137" s="194"/>
      <c r="AM137" s="194"/>
      <c r="AN137" s="194"/>
      <c r="AO137" s="194"/>
      <c r="AP137" s="194"/>
      <c r="AQ137" s="194"/>
      <c r="AR137" s="194"/>
      <c r="AS137" s="194"/>
      <c r="AT137" s="194"/>
      <c r="AU137" s="194"/>
      <c r="AV137" s="194"/>
      <c r="AW137" s="194"/>
      <c r="AX137" s="194"/>
      <c r="AY137" s="194"/>
      <c r="AZ137" s="194"/>
      <c r="BA137" s="194"/>
      <c r="BB137" s="194"/>
      <c r="BC137" s="194"/>
      <c r="BD137" s="194"/>
      <c r="BE137" s="194"/>
      <c r="BF137" s="194"/>
      <c r="BG137" s="194"/>
      <c r="BH137" s="194"/>
      <c r="BI137" s="194"/>
      <c r="BJ137" s="194"/>
      <c r="BK137" s="194"/>
      <c r="BL137" s="638">
        <f t="shared" si="1"/>
        <v>0</v>
      </c>
      <c r="BM137" s="194"/>
      <c r="BN137" s="194"/>
      <c r="BO137" s="639" t="s">
        <v>114</v>
      </c>
      <c r="BQ137" s="194"/>
      <c r="BR137" s="194"/>
      <c r="BS137" s="194"/>
      <c r="BT137" s="647">
        <v>798000.0</v>
      </c>
      <c r="BU137" s="194"/>
      <c r="BV137" s="640">
        <f t="shared" si="2"/>
        <v>798000</v>
      </c>
      <c r="BW137" s="640">
        <f>BV137</f>
        <v>798000</v>
      </c>
      <c r="BX137" s="641">
        <f t="shared" si="3"/>
        <v>0</v>
      </c>
      <c r="BY137" s="640">
        <f t="shared" si="4"/>
        <v>0</v>
      </c>
      <c r="BZ137" s="641">
        <v>0.0</v>
      </c>
      <c r="CA137" s="641">
        <f t="shared" si="5"/>
        <v>0</v>
      </c>
      <c r="CB137" s="640">
        <f t="shared" si="6"/>
        <v>0</v>
      </c>
      <c r="CC137" s="641">
        <v>0.0</v>
      </c>
      <c r="CD137" s="641">
        <f t="shared" si="7"/>
        <v>0</v>
      </c>
      <c r="CE137" s="640">
        <f t="shared" si="8"/>
        <v>0</v>
      </c>
      <c r="CF137" s="641">
        <v>0.0</v>
      </c>
      <c r="CG137" s="641">
        <f t="shared" si="9"/>
        <v>0</v>
      </c>
      <c r="CH137" s="640">
        <f t="shared" si="10"/>
        <v>0</v>
      </c>
      <c r="CI137" s="641">
        <v>0.0</v>
      </c>
      <c r="CJ137" s="641">
        <f t="shared" si="11"/>
        <v>0</v>
      </c>
      <c r="CK137" s="640">
        <f t="shared" si="12"/>
        <v>0</v>
      </c>
      <c r="CL137" s="641">
        <v>0.0</v>
      </c>
      <c r="CM137" s="641">
        <f t="shared" si="13"/>
        <v>0</v>
      </c>
      <c r="CN137" s="640">
        <f t="shared" si="14"/>
        <v>0</v>
      </c>
      <c r="CO137" s="641">
        <v>0.0</v>
      </c>
      <c r="CP137" s="641">
        <f t="shared" si="15"/>
        <v>0</v>
      </c>
      <c r="CQ137" s="640">
        <f t="shared" si="16"/>
        <v>0</v>
      </c>
      <c r="CR137" s="641">
        <v>0.0</v>
      </c>
      <c r="CS137" s="641">
        <f t="shared" si="17"/>
        <v>0</v>
      </c>
      <c r="CT137" s="640">
        <f t="shared" si="18"/>
        <v>0</v>
      </c>
      <c r="CU137" s="641">
        <v>0.0</v>
      </c>
      <c r="CV137" s="641">
        <f t="shared" si="19"/>
        <v>0</v>
      </c>
      <c r="CW137" s="640">
        <f t="shared" si="20"/>
        <v>0</v>
      </c>
      <c r="CX137" s="641">
        <v>0.0</v>
      </c>
      <c r="CY137" s="641">
        <f t="shared" si="21"/>
        <v>0</v>
      </c>
      <c r="CZ137" s="640">
        <f t="shared" si="22"/>
        <v>0</v>
      </c>
      <c r="DA137" s="641">
        <v>0.0</v>
      </c>
      <c r="DB137" s="641">
        <f t="shared" si="23"/>
        <v>0</v>
      </c>
      <c r="DC137" s="640">
        <f t="shared" si="24"/>
        <v>0</v>
      </c>
      <c r="DD137" s="641">
        <v>0.0</v>
      </c>
      <c r="DE137" s="640">
        <f t="shared" si="25"/>
        <v>0</v>
      </c>
      <c r="DF137" s="640">
        <f t="shared" si="26"/>
        <v>0</v>
      </c>
    </row>
    <row r="138" hidden="1">
      <c r="A138" s="650">
        <v>6744187.0</v>
      </c>
      <c r="B138" s="643" t="s">
        <v>25238</v>
      </c>
      <c r="C138" s="644" t="s">
        <v>212</v>
      </c>
      <c r="D138" s="645">
        <v>45757.55585648148</v>
      </c>
      <c r="E138" s="645">
        <v>45757.558854166666</v>
      </c>
      <c r="F138" s="645">
        <v>45757.559907407405</v>
      </c>
      <c r="G138" s="644"/>
      <c r="H138" s="644" t="s">
        <v>1153</v>
      </c>
      <c r="I138" s="644" t="s">
        <v>25239</v>
      </c>
      <c r="J138" s="644"/>
      <c r="K138" s="647">
        <v>1980000.0</v>
      </c>
      <c r="L138" s="644" t="s">
        <v>24437</v>
      </c>
      <c r="M138" s="648" t="s">
        <v>25240</v>
      </c>
      <c r="N138" s="644" t="s">
        <v>23454</v>
      </c>
      <c r="O138" s="644" t="s">
        <v>25241</v>
      </c>
      <c r="P138" s="644" t="s">
        <v>25242</v>
      </c>
      <c r="Q138" s="644" t="s">
        <v>25243</v>
      </c>
      <c r="R138" s="194"/>
      <c r="S138" s="193">
        <v>45757.0</v>
      </c>
      <c r="T138" s="639" t="s">
        <v>24518</v>
      </c>
      <c r="U138" s="641">
        <v>1000000.0</v>
      </c>
      <c r="V138" s="641">
        <v>1000000.0</v>
      </c>
      <c r="W138" s="637"/>
      <c r="X138" s="193">
        <v>45758.0</v>
      </c>
      <c r="Y138" s="639" t="s">
        <v>24442</v>
      </c>
      <c r="Z138" s="641">
        <v>10000.0</v>
      </c>
      <c r="AA138" s="641">
        <v>9551.0</v>
      </c>
      <c r="AB138" s="194"/>
      <c r="AC138" s="193">
        <v>45758.0</v>
      </c>
      <c r="AD138" s="639" t="s">
        <v>24442</v>
      </c>
      <c r="AE138" s="641">
        <v>50000.0</v>
      </c>
      <c r="AF138" s="641">
        <v>47751.0</v>
      </c>
      <c r="AG138" s="194"/>
      <c r="AH138" s="193">
        <v>45757.0</v>
      </c>
      <c r="AI138" s="639" t="s">
        <v>24442</v>
      </c>
      <c r="AJ138" s="641">
        <v>10000.0</v>
      </c>
      <c r="AK138" s="641">
        <v>9551.0</v>
      </c>
      <c r="AL138" s="194"/>
      <c r="AM138" s="670" t="s">
        <v>21806</v>
      </c>
      <c r="AN138" s="639" t="s">
        <v>24442</v>
      </c>
      <c r="AO138" s="641">
        <v>10000.0</v>
      </c>
      <c r="AP138" s="641">
        <v>9551.0</v>
      </c>
      <c r="AQ138" s="194"/>
      <c r="AR138" s="670" t="s">
        <v>21806</v>
      </c>
      <c r="AS138" s="639" t="s">
        <v>24442</v>
      </c>
      <c r="AT138" s="641">
        <v>900000.0</v>
      </c>
      <c r="AU138" s="641">
        <v>859501.0</v>
      </c>
      <c r="AV138" s="194"/>
      <c r="AW138" s="194"/>
      <c r="AX138" s="194"/>
      <c r="AY138" s="194"/>
      <c r="AZ138" s="194"/>
      <c r="BA138" s="194"/>
      <c r="BB138" s="194"/>
      <c r="BC138" s="194"/>
      <c r="BD138" s="194"/>
      <c r="BE138" s="194"/>
      <c r="BF138" s="194"/>
      <c r="BG138" s="194"/>
      <c r="BH138" s="194"/>
      <c r="BI138" s="194"/>
      <c r="BJ138" s="194"/>
      <c r="BK138" s="194"/>
      <c r="BL138" s="638">
        <f t="shared" si="1"/>
        <v>1980000</v>
      </c>
      <c r="BM138" s="194"/>
      <c r="BN138" s="194"/>
      <c r="BO138" s="194"/>
      <c r="BP138" s="194"/>
      <c r="BQ138" s="194"/>
      <c r="BR138" s="194"/>
      <c r="BS138" s="194"/>
      <c r="BT138" s="647">
        <v>1980000.0</v>
      </c>
      <c r="BU138" s="194"/>
      <c r="BV138" s="640">
        <f t="shared" si="2"/>
        <v>1980000</v>
      </c>
      <c r="BW138" s="641">
        <v>0.0</v>
      </c>
      <c r="BX138" s="641">
        <f t="shared" si="3"/>
        <v>165000</v>
      </c>
      <c r="BY138" s="640">
        <f t="shared" si="4"/>
        <v>1815000</v>
      </c>
      <c r="BZ138" s="641">
        <v>0.0</v>
      </c>
      <c r="CA138" s="641">
        <f t="shared" si="5"/>
        <v>165000</v>
      </c>
      <c r="CB138" s="640">
        <f t="shared" si="6"/>
        <v>1650000</v>
      </c>
      <c r="CC138" s="641">
        <v>0.0</v>
      </c>
      <c r="CD138" s="641">
        <f t="shared" si="7"/>
        <v>165000</v>
      </c>
      <c r="CE138" s="640">
        <f t="shared" si="8"/>
        <v>1485000</v>
      </c>
      <c r="CF138" s="641">
        <v>0.0</v>
      </c>
      <c r="CG138" s="641">
        <f t="shared" si="9"/>
        <v>165000</v>
      </c>
      <c r="CH138" s="640">
        <f t="shared" si="10"/>
        <v>1320000</v>
      </c>
      <c r="CI138" s="641">
        <v>0.0</v>
      </c>
      <c r="CJ138" s="641">
        <f t="shared" si="11"/>
        <v>165000</v>
      </c>
      <c r="CK138" s="640">
        <f t="shared" si="12"/>
        <v>1155000</v>
      </c>
      <c r="CL138" s="641">
        <v>0.0</v>
      </c>
      <c r="CM138" s="641">
        <f t="shared" si="13"/>
        <v>165000</v>
      </c>
      <c r="CN138" s="640">
        <f t="shared" si="14"/>
        <v>990000</v>
      </c>
      <c r="CO138" s="641">
        <v>0.0</v>
      </c>
      <c r="CP138" s="641">
        <f t="shared" si="15"/>
        <v>165000</v>
      </c>
      <c r="CQ138" s="640">
        <f t="shared" si="16"/>
        <v>825000</v>
      </c>
      <c r="CR138" s="641">
        <v>0.0</v>
      </c>
      <c r="CS138" s="641">
        <f t="shared" si="17"/>
        <v>165000</v>
      </c>
      <c r="CT138" s="640">
        <f t="shared" si="18"/>
        <v>660000</v>
      </c>
      <c r="CU138" s="641">
        <v>0.0</v>
      </c>
      <c r="CV138" s="641">
        <f t="shared" si="19"/>
        <v>165000</v>
      </c>
      <c r="CW138" s="640">
        <f t="shared" si="20"/>
        <v>495000</v>
      </c>
      <c r="CX138" s="641">
        <v>0.0</v>
      </c>
      <c r="CY138" s="641">
        <f t="shared" si="21"/>
        <v>165000</v>
      </c>
      <c r="CZ138" s="640">
        <f t="shared" si="22"/>
        <v>330000</v>
      </c>
      <c r="DA138" s="641">
        <v>0.0</v>
      </c>
      <c r="DB138" s="641">
        <f t="shared" si="23"/>
        <v>165000</v>
      </c>
      <c r="DC138" s="640">
        <f t="shared" si="24"/>
        <v>165000</v>
      </c>
      <c r="DD138" s="641">
        <v>0.0</v>
      </c>
      <c r="DE138" s="640">
        <f t="shared" si="25"/>
        <v>165000</v>
      </c>
      <c r="DF138" s="640">
        <f t="shared" si="26"/>
        <v>0</v>
      </c>
    </row>
    <row r="139" hidden="1">
      <c r="A139" s="650">
        <v>6744210.0</v>
      </c>
      <c r="B139" s="643" t="s">
        <v>25244</v>
      </c>
      <c r="C139" s="644" t="s">
        <v>212</v>
      </c>
      <c r="D139" s="645">
        <v>45757.56172453704</v>
      </c>
      <c r="E139" s="645">
        <v>45757.5624537037</v>
      </c>
      <c r="F139" s="645">
        <v>45757.56601851852</v>
      </c>
      <c r="G139" s="644"/>
      <c r="H139" s="644" t="s">
        <v>1564</v>
      </c>
      <c r="I139" s="644" t="s">
        <v>25245</v>
      </c>
      <c r="J139" s="644">
        <v>36.0</v>
      </c>
      <c r="K139" s="647">
        <v>798000.0</v>
      </c>
      <c r="L139" s="644" t="s">
        <v>24429</v>
      </c>
      <c r="M139" s="648" t="s">
        <v>25246</v>
      </c>
      <c r="N139" s="644" t="s">
        <v>25247</v>
      </c>
      <c r="O139" s="644" t="s">
        <v>25248</v>
      </c>
      <c r="P139" s="644" t="s">
        <v>25249</v>
      </c>
      <c r="Q139" s="644" t="s">
        <v>25245</v>
      </c>
      <c r="R139" s="194"/>
      <c r="S139" s="194"/>
      <c r="T139" s="194"/>
      <c r="U139" s="636"/>
      <c r="V139" s="194"/>
      <c r="W139" s="637"/>
      <c r="X139" s="194"/>
      <c r="Y139" s="194"/>
      <c r="Z139" s="194"/>
      <c r="AA139" s="194"/>
      <c r="AB139" s="194"/>
      <c r="AC139" s="194"/>
      <c r="AD139" s="194"/>
      <c r="AE139" s="194"/>
      <c r="AF139" s="194"/>
      <c r="AG139" s="194"/>
      <c r="AH139" s="194"/>
      <c r="AI139" s="194"/>
      <c r="AJ139" s="194"/>
      <c r="AK139" s="194"/>
      <c r="AL139" s="194"/>
      <c r="AM139" s="194"/>
      <c r="AN139" s="194"/>
      <c r="AO139" s="194"/>
      <c r="AP139" s="194"/>
      <c r="AQ139" s="194"/>
      <c r="AR139" s="194"/>
      <c r="AS139" s="194"/>
      <c r="AT139" s="194"/>
      <c r="AU139" s="194"/>
      <c r="AV139" s="194"/>
      <c r="AW139" s="194"/>
      <c r="AX139" s="194"/>
      <c r="AY139" s="194"/>
      <c r="AZ139" s="194"/>
      <c r="BA139" s="194"/>
      <c r="BB139" s="194"/>
      <c r="BC139" s="194"/>
      <c r="BD139" s="194"/>
      <c r="BE139" s="194"/>
      <c r="BF139" s="194"/>
      <c r="BG139" s="194"/>
      <c r="BH139" s="194"/>
      <c r="BI139" s="194"/>
      <c r="BJ139" s="194"/>
      <c r="BK139" s="194"/>
      <c r="BL139" s="638">
        <f t="shared" si="1"/>
        <v>0</v>
      </c>
      <c r="BM139" s="194"/>
      <c r="BN139" s="639" t="s">
        <v>82</v>
      </c>
      <c r="BP139" s="194"/>
      <c r="BQ139" s="194"/>
      <c r="BR139" s="194"/>
      <c r="BS139" s="194"/>
      <c r="BT139" s="647">
        <v>798000.0</v>
      </c>
      <c r="BU139" s="194"/>
      <c r="BV139" s="640">
        <f t="shared" si="2"/>
        <v>798000</v>
      </c>
      <c r="BW139" s="640">
        <f t="shared" ref="BW139:BW140" si="41">BV139</f>
        <v>798000</v>
      </c>
      <c r="BX139" s="641">
        <f t="shared" si="3"/>
        <v>0</v>
      </c>
      <c r="BY139" s="640">
        <f t="shared" si="4"/>
        <v>0</v>
      </c>
      <c r="BZ139" s="641">
        <v>0.0</v>
      </c>
      <c r="CA139" s="641">
        <f t="shared" si="5"/>
        <v>0</v>
      </c>
      <c r="CB139" s="640">
        <f t="shared" si="6"/>
        <v>0</v>
      </c>
      <c r="CC139" s="641">
        <v>0.0</v>
      </c>
      <c r="CD139" s="641">
        <f t="shared" si="7"/>
        <v>0</v>
      </c>
      <c r="CE139" s="640">
        <f t="shared" si="8"/>
        <v>0</v>
      </c>
      <c r="CF139" s="641">
        <v>0.0</v>
      </c>
      <c r="CG139" s="641">
        <f t="shared" si="9"/>
        <v>0</v>
      </c>
      <c r="CH139" s="640">
        <f t="shared" si="10"/>
        <v>0</v>
      </c>
      <c r="CI139" s="641">
        <v>0.0</v>
      </c>
      <c r="CJ139" s="641">
        <f t="shared" si="11"/>
        <v>0</v>
      </c>
      <c r="CK139" s="640">
        <f t="shared" si="12"/>
        <v>0</v>
      </c>
      <c r="CL139" s="641">
        <v>0.0</v>
      </c>
      <c r="CM139" s="641">
        <f t="shared" si="13"/>
        <v>0</v>
      </c>
      <c r="CN139" s="640">
        <f t="shared" si="14"/>
        <v>0</v>
      </c>
      <c r="CO139" s="641">
        <v>0.0</v>
      </c>
      <c r="CP139" s="641">
        <f t="shared" si="15"/>
        <v>0</v>
      </c>
      <c r="CQ139" s="640">
        <f t="shared" si="16"/>
        <v>0</v>
      </c>
      <c r="CR139" s="641">
        <v>0.0</v>
      </c>
      <c r="CS139" s="641">
        <f t="shared" si="17"/>
        <v>0</v>
      </c>
      <c r="CT139" s="640">
        <f t="shared" si="18"/>
        <v>0</v>
      </c>
      <c r="CU139" s="641">
        <v>0.0</v>
      </c>
      <c r="CV139" s="641">
        <f t="shared" si="19"/>
        <v>0</v>
      </c>
      <c r="CW139" s="640">
        <f t="shared" si="20"/>
        <v>0</v>
      </c>
      <c r="CX139" s="641">
        <v>0.0</v>
      </c>
      <c r="CY139" s="641">
        <f t="shared" si="21"/>
        <v>0</v>
      </c>
      <c r="CZ139" s="640">
        <f t="shared" si="22"/>
        <v>0</v>
      </c>
      <c r="DA139" s="641">
        <v>0.0</v>
      </c>
      <c r="DB139" s="641">
        <f t="shared" si="23"/>
        <v>0</v>
      </c>
      <c r="DC139" s="640">
        <f t="shared" si="24"/>
        <v>0</v>
      </c>
      <c r="DD139" s="641">
        <v>0.0</v>
      </c>
      <c r="DE139" s="640">
        <f t="shared" si="25"/>
        <v>0</v>
      </c>
      <c r="DF139" s="640">
        <f t="shared" si="26"/>
        <v>0</v>
      </c>
    </row>
    <row r="140" hidden="1">
      <c r="A140" s="650">
        <v>6744650.0</v>
      </c>
      <c r="B140" s="643" t="s">
        <v>25250</v>
      </c>
      <c r="C140" s="644" t="s">
        <v>212</v>
      </c>
      <c r="D140" s="645">
        <v>45757.58435185185</v>
      </c>
      <c r="E140" s="645">
        <v>45757.58609953704</v>
      </c>
      <c r="F140" s="645">
        <v>45757.586493055554</v>
      </c>
      <c r="G140" s="644"/>
      <c r="H140" s="644" t="s">
        <v>551</v>
      </c>
      <c r="I140" s="644" t="s">
        <v>2151</v>
      </c>
      <c r="J140" s="644"/>
      <c r="K140" s="647">
        <v>798000.0</v>
      </c>
      <c r="L140" s="644" t="s">
        <v>24429</v>
      </c>
      <c r="M140" s="648" t="s">
        <v>25251</v>
      </c>
      <c r="N140" s="644" t="s">
        <v>25252</v>
      </c>
      <c r="O140" s="644" t="s">
        <v>2151</v>
      </c>
      <c r="P140" s="644" t="s">
        <v>25253</v>
      </c>
      <c r="Q140" s="644" t="s">
        <v>25254</v>
      </c>
      <c r="R140" s="194"/>
      <c r="S140" s="193">
        <v>45758.0</v>
      </c>
      <c r="T140" s="639" t="s">
        <v>24442</v>
      </c>
      <c r="U140" s="641">
        <v>498000.0</v>
      </c>
      <c r="V140" s="641">
        <v>475591.0</v>
      </c>
      <c r="W140" s="637"/>
      <c r="X140" s="193">
        <v>45758.0</v>
      </c>
      <c r="Y140" s="639" t="s">
        <v>24442</v>
      </c>
      <c r="Z140" s="641">
        <v>300000.0</v>
      </c>
      <c r="AA140" s="641">
        <v>286501.0</v>
      </c>
      <c r="AB140" s="194"/>
      <c r="AC140" s="194"/>
      <c r="AD140" s="194"/>
      <c r="AE140" s="194"/>
      <c r="AF140" s="194"/>
      <c r="AG140" s="194"/>
      <c r="AH140" s="194"/>
      <c r="AI140" s="194"/>
      <c r="AJ140" s="194"/>
      <c r="AK140" s="194"/>
      <c r="AL140" s="194"/>
      <c r="AM140" s="194"/>
      <c r="AN140" s="194"/>
      <c r="AO140" s="194"/>
      <c r="AP140" s="194"/>
      <c r="AQ140" s="194"/>
      <c r="AR140" s="194"/>
      <c r="AS140" s="194"/>
      <c r="AT140" s="194"/>
      <c r="AU140" s="194"/>
      <c r="AV140" s="194"/>
      <c r="AW140" s="194"/>
      <c r="AX140" s="194"/>
      <c r="AY140" s="194"/>
      <c r="AZ140" s="194"/>
      <c r="BA140" s="194"/>
      <c r="BB140" s="194"/>
      <c r="BC140" s="194"/>
      <c r="BD140" s="194"/>
      <c r="BE140" s="194"/>
      <c r="BF140" s="194"/>
      <c r="BG140" s="194"/>
      <c r="BH140" s="194"/>
      <c r="BI140" s="194"/>
      <c r="BJ140" s="194"/>
      <c r="BK140" s="194"/>
      <c r="BL140" s="638">
        <f t="shared" si="1"/>
        <v>798000</v>
      </c>
      <c r="BM140" s="194"/>
      <c r="BN140" s="194"/>
      <c r="BO140" s="194"/>
      <c r="BP140" s="194"/>
      <c r="BQ140" s="639" t="s">
        <v>24390</v>
      </c>
      <c r="BR140" s="194"/>
      <c r="BS140" s="194"/>
      <c r="BT140" s="647">
        <v>798000.0</v>
      </c>
      <c r="BU140" s="194"/>
      <c r="BV140" s="640">
        <f t="shared" si="2"/>
        <v>798000</v>
      </c>
      <c r="BW140" s="640">
        <f t="shared" si="41"/>
        <v>798000</v>
      </c>
      <c r="BX140" s="641">
        <f t="shared" si="3"/>
        <v>0</v>
      </c>
      <c r="BY140" s="640">
        <f t="shared" si="4"/>
        <v>0</v>
      </c>
      <c r="BZ140" s="641">
        <v>0.0</v>
      </c>
      <c r="CA140" s="641">
        <f t="shared" si="5"/>
        <v>0</v>
      </c>
      <c r="CB140" s="640">
        <f t="shared" si="6"/>
        <v>0</v>
      </c>
      <c r="CC140" s="641">
        <v>0.0</v>
      </c>
      <c r="CD140" s="641">
        <f t="shared" si="7"/>
        <v>0</v>
      </c>
      <c r="CE140" s="640">
        <f t="shared" si="8"/>
        <v>0</v>
      </c>
      <c r="CF140" s="641">
        <v>0.0</v>
      </c>
      <c r="CG140" s="641">
        <f t="shared" si="9"/>
        <v>0</v>
      </c>
      <c r="CH140" s="640">
        <f t="shared" si="10"/>
        <v>0</v>
      </c>
      <c r="CI140" s="641">
        <v>0.0</v>
      </c>
      <c r="CJ140" s="641">
        <f t="shared" si="11"/>
        <v>0</v>
      </c>
      <c r="CK140" s="640">
        <f t="shared" si="12"/>
        <v>0</v>
      </c>
      <c r="CL140" s="641">
        <v>0.0</v>
      </c>
      <c r="CM140" s="641">
        <f t="shared" si="13"/>
        <v>0</v>
      </c>
      <c r="CN140" s="640">
        <f t="shared" si="14"/>
        <v>0</v>
      </c>
      <c r="CO140" s="641">
        <v>0.0</v>
      </c>
      <c r="CP140" s="641">
        <f t="shared" si="15"/>
        <v>0</v>
      </c>
      <c r="CQ140" s="640">
        <f t="shared" si="16"/>
        <v>0</v>
      </c>
      <c r="CR140" s="641">
        <v>0.0</v>
      </c>
      <c r="CS140" s="641">
        <f t="shared" si="17"/>
        <v>0</v>
      </c>
      <c r="CT140" s="640">
        <f t="shared" si="18"/>
        <v>0</v>
      </c>
      <c r="CU140" s="641">
        <v>0.0</v>
      </c>
      <c r="CV140" s="641">
        <f t="shared" si="19"/>
        <v>0</v>
      </c>
      <c r="CW140" s="640">
        <f t="shared" si="20"/>
        <v>0</v>
      </c>
      <c r="CX140" s="641">
        <v>0.0</v>
      </c>
      <c r="CY140" s="641">
        <f t="shared" si="21"/>
        <v>0</v>
      </c>
      <c r="CZ140" s="640">
        <f t="shared" si="22"/>
        <v>0</v>
      </c>
      <c r="DA140" s="641">
        <v>0.0</v>
      </c>
      <c r="DB140" s="641">
        <f t="shared" si="23"/>
        <v>0</v>
      </c>
      <c r="DC140" s="640">
        <f t="shared" si="24"/>
        <v>0</v>
      </c>
      <c r="DD140" s="641">
        <v>0.0</v>
      </c>
      <c r="DE140" s="640">
        <f t="shared" si="25"/>
        <v>0</v>
      </c>
      <c r="DF140" s="640">
        <f t="shared" si="26"/>
        <v>0</v>
      </c>
    </row>
    <row r="141">
      <c r="A141" s="650">
        <v>6745107.0</v>
      </c>
      <c r="B141" s="643" t="s">
        <v>22578</v>
      </c>
      <c r="C141" s="644" t="s">
        <v>212</v>
      </c>
      <c r="D141" s="645">
        <v>45757.602685185186</v>
      </c>
      <c r="E141" s="645">
        <v>45757.61309027778</v>
      </c>
      <c r="F141" s="645">
        <v>45757.615335648145</v>
      </c>
      <c r="G141" s="644"/>
      <c r="H141" s="644" t="s">
        <v>60</v>
      </c>
      <c r="I141" s="644" t="s">
        <v>100</v>
      </c>
      <c r="J141" s="644" t="s">
        <v>21722</v>
      </c>
      <c r="K141" s="647">
        <v>798000.0</v>
      </c>
      <c r="L141" s="644" t="s">
        <v>21688</v>
      </c>
      <c r="M141" s="648" t="s">
        <v>25255</v>
      </c>
      <c r="N141" s="644" t="s">
        <v>100</v>
      </c>
      <c r="O141" s="644" t="s">
        <v>22574</v>
      </c>
      <c r="P141" s="644" t="s">
        <v>22577</v>
      </c>
      <c r="Q141" s="644" t="s">
        <v>22575</v>
      </c>
      <c r="R141" s="194"/>
      <c r="S141" s="193">
        <v>45777.0</v>
      </c>
      <c r="T141" s="639" t="s">
        <v>24462</v>
      </c>
      <c r="U141" s="641">
        <v>548000.0</v>
      </c>
      <c r="V141" s="641">
        <v>531560.0</v>
      </c>
      <c r="W141" s="637"/>
      <c r="X141" s="193">
        <v>45757.0</v>
      </c>
      <c r="Y141" s="639" t="s">
        <v>24442</v>
      </c>
      <c r="Z141" s="641">
        <v>250000.0</v>
      </c>
      <c r="AA141" s="641">
        <v>238751.0</v>
      </c>
      <c r="AB141" s="194"/>
      <c r="AC141" s="194"/>
      <c r="AD141" s="194"/>
      <c r="AE141" s="194"/>
      <c r="AF141" s="194"/>
      <c r="AG141" s="194"/>
      <c r="AH141" s="194"/>
      <c r="AI141" s="194"/>
      <c r="AJ141" s="194"/>
      <c r="AK141" s="194"/>
      <c r="AL141" s="194"/>
      <c r="AM141" s="194"/>
      <c r="AN141" s="194"/>
      <c r="AO141" s="194"/>
      <c r="AP141" s="194"/>
      <c r="AQ141" s="194"/>
      <c r="AR141" s="194"/>
      <c r="AS141" s="194"/>
      <c r="AT141" s="194"/>
      <c r="AU141" s="194"/>
      <c r="AV141" s="194"/>
      <c r="AW141" s="194"/>
      <c r="AX141" s="194"/>
      <c r="AY141" s="194"/>
      <c r="AZ141" s="194"/>
      <c r="BA141" s="194"/>
      <c r="BB141" s="194"/>
      <c r="BC141" s="194"/>
      <c r="BD141" s="194"/>
      <c r="BE141" s="194"/>
      <c r="BF141" s="194"/>
      <c r="BG141" s="194"/>
      <c r="BH141" s="194"/>
      <c r="BI141" s="194"/>
      <c r="BJ141" s="194"/>
      <c r="BK141" s="194"/>
      <c r="BL141" s="638">
        <f t="shared" si="1"/>
        <v>798000</v>
      </c>
      <c r="BM141" s="194"/>
      <c r="BN141" s="194"/>
      <c r="BO141" s="194"/>
      <c r="BP141" s="194"/>
      <c r="BQ141" s="194"/>
      <c r="BR141" s="194"/>
      <c r="BS141" s="194"/>
      <c r="BT141" s="647">
        <v>798000.0</v>
      </c>
      <c r="BU141" s="194"/>
      <c r="BV141" s="640">
        <f t="shared" si="2"/>
        <v>798000</v>
      </c>
      <c r="BW141" s="641">
        <v>0.0</v>
      </c>
      <c r="BX141" s="641">
        <f t="shared" si="3"/>
        <v>66500</v>
      </c>
      <c r="BY141" s="640">
        <f t="shared" si="4"/>
        <v>731500</v>
      </c>
      <c r="BZ141" s="641">
        <v>0.0</v>
      </c>
      <c r="CA141" s="641">
        <f t="shared" si="5"/>
        <v>66500</v>
      </c>
      <c r="CB141" s="640">
        <f t="shared" si="6"/>
        <v>665000</v>
      </c>
      <c r="CC141" s="641">
        <v>0.0</v>
      </c>
      <c r="CD141" s="641">
        <f t="shared" si="7"/>
        <v>66500</v>
      </c>
      <c r="CE141" s="640">
        <f t="shared" si="8"/>
        <v>598500</v>
      </c>
      <c r="CF141" s="641">
        <v>0.0</v>
      </c>
      <c r="CG141" s="641">
        <f t="shared" si="9"/>
        <v>66500</v>
      </c>
      <c r="CH141" s="640">
        <f t="shared" si="10"/>
        <v>532000</v>
      </c>
      <c r="CI141" s="641">
        <v>0.0</v>
      </c>
      <c r="CJ141" s="641">
        <f t="shared" si="11"/>
        <v>66500</v>
      </c>
      <c r="CK141" s="640">
        <f t="shared" si="12"/>
        <v>465500</v>
      </c>
      <c r="CL141" s="641">
        <v>0.0</v>
      </c>
      <c r="CM141" s="641">
        <f t="shared" si="13"/>
        <v>66500</v>
      </c>
      <c r="CN141" s="640">
        <f t="shared" si="14"/>
        <v>399000</v>
      </c>
      <c r="CO141" s="641">
        <v>0.0</v>
      </c>
      <c r="CP141" s="641">
        <f t="shared" si="15"/>
        <v>66500</v>
      </c>
      <c r="CQ141" s="640">
        <f t="shared" si="16"/>
        <v>332500</v>
      </c>
      <c r="CR141" s="641">
        <v>0.0</v>
      </c>
      <c r="CS141" s="641">
        <f t="shared" si="17"/>
        <v>66500</v>
      </c>
      <c r="CT141" s="640">
        <f t="shared" si="18"/>
        <v>266000</v>
      </c>
      <c r="CU141" s="641">
        <v>0.0</v>
      </c>
      <c r="CV141" s="641">
        <f t="shared" si="19"/>
        <v>66500</v>
      </c>
      <c r="CW141" s="640">
        <f t="shared" si="20"/>
        <v>199500</v>
      </c>
      <c r="CX141" s="641">
        <v>0.0</v>
      </c>
      <c r="CY141" s="641">
        <f t="shared" si="21"/>
        <v>66500</v>
      </c>
      <c r="CZ141" s="640">
        <f t="shared" si="22"/>
        <v>133000</v>
      </c>
      <c r="DA141" s="641">
        <v>0.0</v>
      </c>
      <c r="DB141" s="641">
        <f t="shared" si="23"/>
        <v>66500</v>
      </c>
      <c r="DC141" s="640">
        <f t="shared" si="24"/>
        <v>66500</v>
      </c>
      <c r="DD141" s="641">
        <v>0.0</v>
      </c>
      <c r="DE141" s="640">
        <f t="shared" si="25"/>
        <v>66500</v>
      </c>
      <c r="DF141" s="640">
        <f t="shared" si="26"/>
        <v>0</v>
      </c>
    </row>
    <row r="142" hidden="1">
      <c r="A142" s="650">
        <v>6745980.0</v>
      </c>
      <c r="B142" s="643" t="s">
        <v>25256</v>
      </c>
      <c r="C142" s="644" t="s">
        <v>212</v>
      </c>
      <c r="D142" s="645">
        <v>45757.65859953704</v>
      </c>
      <c r="E142" s="645">
        <v>45757.66024305556</v>
      </c>
      <c r="F142" s="645">
        <v>45757.66082175926</v>
      </c>
      <c r="G142" s="644"/>
      <c r="H142" s="644" t="s">
        <v>1625</v>
      </c>
      <c r="I142" s="644" t="s">
        <v>25257</v>
      </c>
      <c r="J142" s="644">
        <v>36.0</v>
      </c>
      <c r="K142" s="647">
        <v>798000.0</v>
      </c>
      <c r="L142" s="644" t="s">
        <v>24429</v>
      </c>
      <c r="M142" s="648" t="s">
        <v>25258</v>
      </c>
      <c r="N142" s="644" t="s">
        <v>25259</v>
      </c>
      <c r="O142" s="644" t="s">
        <v>25260</v>
      </c>
      <c r="P142" s="644" t="s">
        <v>25261</v>
      </c>
      <c r="Q142" s="644" t="s">
        <v>25262</v>
      </c>
      <c r="R142" s="194"/>
      <c r="S142" s="193">
        <v>45777.0</v>
      </c>
      <c r="T142" s="639" t="s">
        <v>24462</v>
      </c>
      <c r="U142" s="641">
        <v>798000.0</v>
      </c>
      <c r="V142" s="641">
        <v>774060.0</v>
      </c>
      <c r="W142" s="637"/>
      <c r="X142" s="194"/>
      <c r="Y142" s="194"/>
      <c r="Z142" s="194"/>
      <c r="AA142" s="194"/>
      <c r="AB142" s="194"/>
      <c r="AC142" s="194"/>
      <c r="AD142" s="194"/>
      <c r="AE142" s="194"/>
      <c r="AF142" s="194"/>
      <c r="AG142" s="194"/>
      <c r="AH142" s="194"/>
      <c r="AI142" s="194"/>
      <c r="AJ142" s="194"/>
      <c r="AK142" s="194"/>
      <c r="AL142" s="194"/>
      <c r="AM142" s="194"/>
      <c r="AN142" s="194"/>
      <c r="AO142" s="194"/>
      <c r="AP142" s="194"/>
      <c r="AQ142" s="194"/>
      <c r="AR142" s="194"/>
      <c r="AS142" s="194"/>
      <c r="AT142" s="194"/>
      <c r="AU142" s="194"/>
      <c r="AV142" s="194"/>
      <c r="AW142" s="194"/>
      <c r="AX142" s="194"/>
      <c r="AY142" s="194"/>
      <c r="AZ142" s="194"/>
      <c r="BA142" s="194"/>
      <c r="BB142" s="194"/>
      <c r="BC142" s="194"/>
      <c r="BD142" s="194"/>
      <c r="BE142" s="194"/>
      <c r="BF142" s="194"/>
      <c r="BG142" s="194"/>
      <c r="BH142" s="194"/>
      <c r="BI142" s="194"/>
      <c r="BJ142" s="194"/>
      <c r="BK142" s="194"/>
      <c r="BL142" s="638">
        <f t="shared" si="1"/>
        <v>798000</v>
      </c>
      <c r="BM142" s="194"/>
      <c r="BN142" s="194"/>
      <c r="BO142" s="194"/>
      <c r="BP142" s="194"/>
      <c r="BQ142" s="194"/>
      <c r="BR142" s="194"/>
      <c r="BS142" s="194"/>
      <c r="BT142" s="647">
        <v>798000.0</v>
      </c>
      <c r="BU142" s="194"/>
      <c r="BV142" s="640">
        <f t="shared" si="2"/>
        <v>798000</v>
      </c>
      <c r="BW142" s="641">
        <v>0.0</v>
      </c>
      <c r="BX142" s="641">
        <f t="shared" si="3"/>
        <v>66500</v>
      </c>
      <c r="BY142" s="640">
        <f t="shared" si="4"/>
        <v>731500</v>
      </c>
      <c r="BZ142" s="641">
        <v>0.0</v>
      </c>
      <c r="CA142" s="641">
        <f t="shared" si="5"/>
        <v>66500</v>
      </c>
      <c r="CB142" s="640">
        <f t="shared" si="6"/>
        <v>665000</v>
      </c>
      <c r="CC142" s="641">
        <v>0.0</v>
      </c>
      <c r="CD142" s="641">
        <f t="shared" si="7"/>
        <v>66500</v>
      </c>
      <c r="CE142" s="640">
        <f t="shared" si="8"/>
        <v>598500</v>
      </c>
      <c r="CF142" s="641">
        <v>0.0</v>
      </c>
      <c r="CG142" s="641">
        <f t="shared" si="9"/>
        <v>66500</v>
      </c>
      <c r="CH142" s="640">
        <f t="shared" si="10"/>
        <v>532000</v>
      </c>
      <c r="CI142" s="641">
        <v>0.0</v>
      </c>
      <c r="CJ142" s="641">
        <f t="shared" si="11"/>
        <v>66500</v>
      </c>
      <c r="CK142" s="640">
        <f t="shared" si="12"/>
        <v>465500</v>
      </c>
      <c r="CL142" s="641">
        <v>0.0</v>
      </c>
      <c r="CM142" s="641">
        <f t="shared" si="13"/>
        <v>66500</v>
      </c>
      <c r="CN142" s="640">
        <f t="shared" si="14"/>
        <v>399000</v>
      </c>
      <c r="CO142" s="641">
        <v>0.0</v>
      </c>
      <c r="CP142" s="641">
        <f t="shared" si="15"/>
        <v>66500</v>
      </c>
      <c r="CQ142" s="640">
        <f t="shared" si="16"/>
        <v>332500</v>
      </c>
      <c r="CR142" s="641">
        <v>0.0</v>
      </c>
      <c r="CS142" s="641">
        <f t="shared" si="17"/>
        <v>66500</v>
      </c>
      <c r="CT142" s="640">
        <f t="shared" si="18"/>
        <v>266000</v>
      </c>
      <c r="CU142" s="641">
        <v>0.0</v>
      </c>
      <c r="CV142" s="641">
        <f t="shared" si="19"/>
        <v>66500</v>
      </c>
      <c r="CW142" s="640">
        <f t="shared" si="20"/>
        <v>199500</v>
      </c>
      <c r="CX142" s="641">
        <v>0.0</v>
      </c>
      <c r="CY142" s="641">
        <f t="shared" si="21"/>
        <v>66500</v>
      </c>
      <c r="CZ142" s="640">
        <f t="shared" si="22"/>
        <v>133000</v>
      </c>
      <c r="DA142" s="641">
        <v>0.0</v>
      </c>
      <c r="DB142" s="641">
        <f t="shared" si="23"/>
        <v>66500</v>
      </c>
      <c r="DC142" s="640">
        <f t="shared" si="24"/>
        <v>66500</v>
      </c>
      <c r="DD142" s="641">
        <v>0.0</v>
      </c>
      <c r="DE142" s="640">
        <f t="shared" si="25"/>
        <v>66500</v>
      </c>
      <c r="DF142" s="640">
        <f t="shared" si="26"/>
        <v>0</v>
      </c>
    </row>
    <row r="143" hidden="1">
      <c r="A143" s="650">
        <v>6747122.0</v>
      </c>
      <c r="B143" s="643" t="s">
        <v>25263</v>
      </c>
      <c r="C143" s="644" t="s">
        <v>212</v>
      </c>
      <c r="D143" s="645">
        <v>45757.70177083334</v>
      </c>
      <c r="E143" s="645">
        <v>45757.7034375</v>
      </c>
      <c r="F143" s="645">
        <v>45757.70376157408</v>
      </c>
      <c r="G143" s="644"/>
      <c r="H143" s="644" t="s">
        <v>1136</v>
      </c>
      <c r="I143" s="644" t="s">
        <v>25264</v>
      </c>
      <c r="J143" s="644"/>
      <c r="K143" s="647">
        <v>798000.0</v>
      </c>
      <c r="L143" s="644" t="s">
        <v>24429</v>
      </c>
      <c r="M143" s="648" t="s">
        <v>25265</v>
      </c>
      <c r="N143" s="644" t="s">
        <v>25266</v>
      </c>
      <c r="O143" s="644" t="s">
        <v>25266</v>
      </c>
      <c r="P143" s="644" t="s">
        <v>25267</v>
      </c>
      <c r="Q143" s="644" t="s">
        <v>25268</v>
      </c>
      <c r="R143" s="194"/>
      <c r="S143" s="639" t="s">
        <v>25269</v>
      </c>
      <c r="T143" s="639" t="s">
        <v>24586</v>
      </c>
      <c r="U143" s="641">
        <v>798000.0</v>
      </c>
      <c r="V143" s="641">
        <v>774060.0</v>
      </c>
      <c r="W143" s="637"/>
      <c r="X143" s="194"/>
      <c r="Y143" s="194"/>
      <c r="Z143" s="194"/>
      <c r="AA143" s="194"/>
      <c r="AB143" s="194"/>
      <c r="AC143" s="194"/>
      <c r="AD143" s="194"/>
      <c r="AE143" s="194"/>
      <c r="AF143" s="194"/>
      <c r="AG143" s="194"/>
      <c r="AH143" s="194"/>
      <c r="AI143" s="194"/>
      <c r="AJ143" s="194"/>
      <c r="AK143" s="194"/>
      <c r="AL143" s="194"/>
      <c r="AM143" s="194"/>
      <c r="AN143" s="194"/>
      <c r="AO143" s="194"/>
      <c r="AP143" s="194"/>
      <c r="AQ143" s="194"/>
      <c r="AR143" s="194"/>
      <c r="AS143" s="194"/>
      <c r="AT143" s="194"/>
      <c r="AU143" s="194"/>
      <c r="AV143" s="194"/>
      <c r="AW143" s="194"/>
      <c r="AX143" s="194"/>
      <c r="AY143" s="194"/>
      <c r="AZ143" s="194"/>
      <c r="BA143" s="194"/>
      <c r="BB143" s="194"/>
      <c r="BC143" s="194"/>
      <c r="BD143" s="194"/>
      <c r="BE143" s="194"/>
      <c r="BF143" s="194"/>
      <c r="BG143" s="194"/>
      <c r="BH143" s="194"/>
      <c r="BI143" s="194"/>
      <c r="BJ143" s="194"/>
      <c r="BK143" s="194"/>
      <c r="BL143" s="638">
        <f t="shared" si="1"/>
        <v>798000</v>
      </c>
      <c r="BM143" s="194"/>
      <c r="BN143" s="194"/>
      <c r="BO143" s="194"/>
      <c r="BP143" s="194"/>
      <c r="BQ143" s="194"/>
      <c r="BR143" s="194"/>
      <c r="BS143" s="194"/>
      <c r="BT143" s="647">
        <v>798000.0</v>
      </c>
      <c r="BU143" s="194"/>
      <c r="BV143" s="640">
        <f t="shared" si="2"/>
        <v>798000</v>
      </c>
      <c r="BW143" s="641">
        <v>0.0</v>
      </c>
      <c r="BX143" s="641">
        <f t="shared" si="3"/>
        <v>66500</v>
      </c>
      <c r="BY143" s="640">
        <f t="shared" si="4"/>
        <v>731500</v>
      </c>
      <c r="BZ143" s="641">
        <v>0.0</v>
      </c>
      <c r="CA143" s="641">
        <f t="shared" si="5"/>
        <v>66500</v>
      </c>
      <c r="CB143" s="640">
        <f t="shared" si="6"/>
        <v>665000</v>
      </c>
      <c r="CC143" s="641">
        <v>0.0</v>
      </c>
      <c r="CD143" s="641">
        <f t="shared" si="7"/>
        <v>66500</v>
      </c>
      <c r="CE143" s="640">
        <f t="shared" si="8"/>
        <v>598500</v>
      </c>
      <c r="CF143" s="641">
        <v>0.0</v>
      </c>
      <c r="CG143" s="641">
        <f t="shared" si="9"/>
        <v>66500</v>
      </c>
      <c r="CH143" s="640">
        <f t="shared" si="10"/>
        <v>532000</v>
      </c>
      <c r="CI143" s="641">
        <v>0.0</v>
      </c>
      <c r="CJ143" s="641">
        <f t="shared" si="11"/>
        <v>66500</v>
      </c>
      <c r="CK143" s="640">
        <f t="shared" si="12"/>
        <v>465500</v>
      </c>
      <c r="CL143" s="641">
        <v>0.0</v>
      </c>
      <c r="CM143" s="641">
        <f t="shared" si="13"/>
        <v>66500</v>
      </c>
      <c r="CN143" s="640">
        <f t="shared" si="14"/>
        <v>399000</v>
      </c>
      <c r="CO143" s="641">
        <v>0.0</v>
      </c>
      <c r="CP143" s="641">
        <f t="shared" si="15"/>
        <v>66500</v>
      </c>
      <c r="CQ143" s="640">
        <f t="shared" si="16"/>
        <v>332500</v>
      </c>
      <c r="CR143" s="641">
        <v>0.0</v>
      </c>
      <c r="CS143" s="641">
        <f t="shared" si="17"/>
        <v>66500</v>
      </c>
      <c r="CT143" s="640">
        <f t="shared" si="18"/>
        <v>266000</v>
      </c>
      <c r="CU143" s="641">
        <v>0.0</v>
      </c>
      <c r="CV143" s="641">
        <f t="shared" si="19"/>
        <v>66500</v>
      </c>
      <c r="CW143" s="640">
        <f t="shared" si="20"/>
        <v>199500</v>
      </c>
      <c r="CX143" s="641">
        <v>0.0</v>
      </c>
      <c r="CY143" s="641">
        <f t="shared" si="21"/>
        <v>66500</v>
      </c>
      <c r="CZ143" s="640">
        <f t="shared" si="22"/>
        <v>133000</v>
      </c>
      <c r="DA143" s="641">
        <v>0.0</v>
      </c>
      <c r="DB143" s="641">
        <f t="shared" si="23"/>
        <v>66500</v>
      </c>
      <c r="DC143" s="640">
        <f t="shared" si="24"/>
        <v>66500</v>
      </c>
      <c r="DD143" s="641">
        <v>0.0</v>
      </c>
      <c r="DE143" s="640">
        <f t="shared" si="25"/>
        <v>66500</v>
      </c>
      <c r="DF143" s="640">
        <f t="shared" si="26"/>
        <v>0</v>
      </c>
    </row>
    <row r="144">
      <c r="A144" s="650">
        <v>6747314.0</v>
      </c>
      <c r="B144" s="643" t="s">
        <v>22583</v>
      </c>
      <c r="C144" s="644" t="s">
        <v>212</v>
      </c>
      <c r="D144" s="645">
        <v>45757.71042824074</v>
      </c>
      <c r="E144" s="645">
        <v>45757.72513888889</v>
      </c>
      <c r="F144" s="645">
        <v>45757.725949074076</v>
      </c>
      <c r="G144" s="644"/>
      <c r="H144" s="644" t="s">
        <v>1497</v>
      </c>
      <c r="I144" s="644" t="s">
        <v>101</v>
      </c>
      <c r="J144" s="644">
        <v>36.0</v>
      </c>
      <c r="K144" s="647">
        <v>798000.0</v>
      </c>
      <c r="L144" s="644" t="s">
        <v>21688</v>
      </c>
      <c r="M144" s="648" t="s">
        <v>25270</v>
      </c>
      <c r="N144" s="644" t="s">
        <v>22584</v>
      </c>
      <c r="O144" s="644" t="s">
        <v>22581</v>
      </c>
      <c r="P144" s="644" t="s">
        <v>22585</v>
      </c>
      <c r="Q144" s="644" t="s">
        <v>25271</v>
      </c>
      <c r="R144" s="194"/>
      <c r="S144" s="193">
        <v>45777.0</v>
      </c>
      <c r="T144" s="639" t="s">
        <v>24462</v>
      </c>
      <c r="U144" s="641">
        <v>798000.0</v>
      </c>
      <c r="V144" s="641">
        <v>774060.0</v>
      </c>
      <c r="W144" s="637"/>
      <c r="X144" s="194"/>
      <c r="Y144" s="194"/>
      <c r="Z144" s="194"/>
      <c r="AA144" s="194"/>
      <c r="AB144" s="194"/>
      <c r="AC144" s="194"/>
      <c r="AD144" s="194"/>
      <c r="AE144" s="194"/>
      <c r="AF144" s="194"/>
      <c r="AG144" s="194"/>
      <c r="AH144" s="194"/>
      <c r="AI144" s="194"/>
      <c r="AJ144" s="194"/>
      <c r="AK144" s="194"/>
      <c r="AL144" s="194"/>
      <c r="AM144" s="194"/>
      <c r="AN144" s="194"/>
      <c r="AO144" s="194"/>
      <c r="AP144" s="194"/>
      <c r="AQ144" s="194"/>
      <c r="AR144" s="194"/>
      <c r="AS144" s="194"/>
      <c r="AT144" s="194"/>
      <c r="AU144" s="194"/>
      <c r="AV144" s="194"/>
      <c r="AW144" s="194"/>
      <c r="AX144" s="194"/>
      <c r="AY144" s="194"/>
      <c r="AZ144" s="194"/>
      <c r="BA144" s="194"/>
      <c r="BB144" s="194"/>
      <c r="BC144" s="194"/>
      <c r="BD144" s="194"/>
      <c r="BE144" s="194"/>
      <c r="BF144" s="194"/>
      <c r="BG144" s="194"/>
      <c r="BH144" s="194"/>
      <c r="BI144" s="194"/>
      <c r="BJ144" s="194"/>
      <c r="BK144" s="194"/>
      <c r="BL144" s="638">
        <f t="shared" si="1"/>
        <v>798000</v>
      </c>
      <c r="BM144" s="194"/>
      <c r="BN144" s="194"/>
      <c r="BO144" s="194"/>
      <c r="BP144" s="194"/>
      <c r="BQ144" s="194"/>
      <c r="BR144" s="194"/>
      <c r="BS144" s="194"/>
      <c r="BT144" s="647">
        <v>798000.0</v>
      </c>
      <c r="BU144" s="194"/>
      <c r="BV144" s="640">
        <f t="shared" si="2"/>
        <v>798000</v>
      </c>
      <c r="BW144" s="641">
        <v>0.0</v>
      </c>
      <c r="BX144" s="641">
        <f t="shared" si="3"/>
        <v>66500</v>
      </c>
      <c r="BY144" s="640">
        <f t="shared" si="4"/>
        <v>731500</v>
      </c>
      <c r="BZ144" s="641">
        <v>0.0</v>
      </c>
      <c r="CA144" s="641">
        <f t="shared" si="5"/>
        <v>66500</v>
      </c>
      <c r="CB144" s="640">
        <f t="shared" si="6"/>
        <v>665000</v>
      </c>
      <c r="CC144" s="641">
        <v>0.0</v>
      </c>
      <c r="CD144" s="641">
        <f t="shared" si="7"/>
        <v>66500</v>
      </c>
      <c r="CE144" s="640">
        <f t="shared" si="8"/>
        <v>598500</v>
      </c>
      <c r="CF144" s="641">
        <v>0.0</v>
      </c>
      <c r="CG144" s="641">
        <f t="shared" si="9"/>
        <v>66500</v>
      </c>
      <c r="CH144" s="640">
        <f t="shared" si="10"/>
        <v>532000</v>
      </c>
      <c r="CI144" s="641">
        <v>0.0</v>
      </c>
      <c r="CJ144" s="641">
        <f t="shared" si="11"/>
        <v>66500</v>
      </c>
      <c r="CK144" s="640">
        <f t="shared" si="12"/>
        <v>465500</v>
      </c>
      <c r="CL144" s="641">
        <v>0.0</v>
      </c>
      <c r="CM144" s="641">
        <f t="shared" si="13"/>
        <v>66500</v>
      </c>
      <c r="CN144" s="640">
        <f t="shared" si="14"/>
        <v>399000</v>
      </c>
      <c r="CO144" s="641">
        <v>0.0</v>
      </c>
      <c r="CP144" s="641">
        <f t="shared" si="15"/>
        <v>66500</v>
      </c>
      <c r="CQ144" s="640">
        <f t="shared" si="16"/>
        <v>332500</v>
      </c>
      <c r="CR144" s="641">
        <v>0.0</v>
      </c>
      <c r="CS144" s="641">
        <f t="shared" si="17"/>
        <v>66500</v>
      </c>
      <c r="CT144" s="640">
        <f t="shared" si="18"/>
        <v>266000</v>
      </c>
      <c r="CU144" s="641">
        <v>0.0</v>
      </c>
      <c r="CV144" s="641">
        <f t="shared" si="19"/>
        <v>66500</v>
      </c>
      <c r="CW144" s="640">
        <f t="shared" si="20"/>
        <v>199500</v>
      </c>
      <c r="CX144" s="641">
        <v>0.0</v>
      </c>
      <c r="CY144" s="641">
        <f t="shared" si="21"/>
        <v>66500</v>
      </c>
      <c r="CZ144" s="640">
        <f t="shared" si="22"/>
        <v>133000</v>
      </c>
      <c r="DA144" s="641">
        <v>0.0</v>
      </c>
      <c r="DB144" s="641">
        <f t="shared" si="23"/>
        <v>66500</v>
      </c>
      <c r="DC144" s="640">
        <f t="shared" si="24"/>
        <v>66500</v>
      </c>
      <c r="DD144" s="641">
        <v>0.0</v>
      </c>
      <c r="DE144" s="640">
        <f t="shared" si="25"/>
        <v>66500</v>
      </c>
      <c r="DF144" s="640">
        <f t="shared" si="26"/>
        <v>0</v>
      </c>
    </row>
    <row r="145">
      <c r="A145" s="650">
        <v>6747482.0</v>
      </c>
      <c r="B145" s="643" t="s">
        <v>22595</v>
      </c>
      <c r="C145" s="644" t="s">
        <v>212</v>
      </c>
      <c r="D145" s="645">
        <v>45757.71949074074</v>
      </c>
      <c r="E145" s="645">
        <v>45757.735081018516</v>
      </c>
      <c r="F145" s="645">
        <v>45757.735925925925</v>
      </c>
      <c r="G145" s="644"/>
      <c r="H145" s="644" t="s">
        <v>60</v>
      </c>
      <c r="I145" s="644" t="s">
        <v>102</v>
      </c>
      <c r="J145" s="644"/>
      <c r="K145" s="647">
        <v>798000.0</v>
      </c>
      <c r="L145" s="644" t="s">
        <v>21688</v>
      </c>
      <c r="M145" s="648" t="s">
        <v>25272</v>
      </c>
      <c r="N145" s="644" t="s">
        <v>22593</v>
      </c>
      <c r="O145" s="644" t="s">
        <v>22589</v>
      </c>
      <c r="P145" s="644" t="s">
        <v>22594</v>
      </c>
      <c r="Q145" s="644" t="s">
        <v>25273</v>
      </c>
      <c r="R145" s="194"/>
      <c r="S145" s="193">
        <v>45757.0</v>
      </c>
      <c r="T145" s="639" t="s">
        <v>24442</v>
      </c>
      <c r="U145" s="641">
        <v>798000.0</v>
      </c>
      <c r="V145" s="641">
        <v>762091.0</v>
      </c>
      <c r="W145" s="637"/>
      <c r="X145" s="194"/>
      <c r="Y145" s="194"/>
      <c r="Z145" s="194"/>
      <c r="AA145" s="194"/>
      <c r="AB145" s="194"/>
      <c r="AC145" s="194"/>
      <c r="AD145" s="194"/>
      <c r="AE145" s="194"/>
      <c r="AF145" s="194"/>
      <c r="AG145" s="194"/>
      <c r="AH145" s="194"/>
      <c r="AI145" s="194"/>
      <c r="AJ145" s="194"/>
      <c r="AK145" s="194"/>
      <c r="AL145" s="194"/>
      <c r="AM145" s="194"/>
      <c r="AN145" s="194"/>
      <c r="AO145" s="194"/>
      <c r="AP145" s="194"/>
      <c r="AQ145" s="194"/>
      <c r="AR145" s="194"/>
      <c r="AS145" s="194"/>
      <c r="AT145" s="194"/>
      <c r="AU145" s="194"/>
      <c r="AV145" s="194"/>
      <c r="AW145" s="194"/>
      <c r="AX145" s="194"/>
      <c r="AY145" s="194"/>
      <c r="AZ145" s="194"/>
      <c r="BA145" s="194"/>
      <c r="BB145" s="194"/>
      <c r="BC145" s="194"/>
      <c r="BD145" s="194"/>
      <c r="BE145" s="194"/>
      <c r="BF145" s="194"/>
      <c r="BG145" s="194"/>
      <c r="BH145" s="194"/>
      <c r="BI145" s="194"/>
      <c r="BJ145" s="194"/>
      <c r="BK145" s="194"/>
      <c r="BL145" s="638">
        <f t="shared" si="1"/>
        <v>798000</v>
      </c>
      <c r="BM145" s="194"/>
      <c r="BN145" s="194"/>
      <c r="BO145" s="194"/>
      <c r="BP145" s="194"/>
      <c r="BQ145" s="194"/>
      <c r="BR145" s="194"/>
      <c r="BS145" s="194"/>
      <c r="BT145" s="647">
        <v>798000.0</v>
      </c>
      <c r="BU145" s="194"/>
      <c r="BV145" s="640">
        <f t="shared" si="2"/>
        <v>798000</v>
      </c>
      <c r="BW145" s="641">
        <v>0.0</v>
      </c>
      <c r="BX145" s="641">
        <f t="shared" si="3"/>
        <v>66500</v>
      </c>
      <c r="BY145" s="640">
        <f t="shared" si="4"/>
        <v>731500</v>
      </c>
      <c r="BZ145" s="641">
        <v>0.0</v>
      </c>
      <c r="CA145" s="641">
        <f t="shared" si="5"/>
        <v>66500</v>
      </c>
      <c r="CB145" s="640">
        <f t="shared" si="6"/>
        <v>665000</v>
      </c>
      <c r="CC145" s="641">
        <v>0.0</v>
      </c>
      <c r="CD145" s="641">
        <f t="shared" si="7"/>
        <v>66500</v>
      </c>
      <c r="CE145" s="640">
        <f t="shared" si="8"/>
        <v>598500</v>
      </c>
      <c r="CF145" s="641">
        <v>0.0</v>
      </c>
      <c r="CG145" s="641">
        <f t="shared" si="9"/>
        <v>66500</v>
      </c>
      <c r="CH145" s="640">
        <f t="shared" si="10"/>
        <v>532000</v>
      </c>
      <c r="CI145" s="641">
        <v>0.0</v>
      </c>
      <c r="CJ145" s="641">
        <f t="shared" si="11"/>
        <v>66500</v>
      </c>
      <c r="CK145" s="640">
        <f t="shared" si="12"/>
        <v>465500</v>
      </c>
      <c r="CL145" s="641">
        <v>0.0</v>
      </c>
      <c r="CM145" s="641">
        <f t="shared" si="13"/>
        <v>66500</v>
      </c>
      <c r="CN145" s="640">
        <f t="shared" si="14"/>
        <v>399000</v>
      </c>
      <c r="CO145" s="641">
        <v>0.0</v>
      </c>
      <c r="CP145" s="641">
        <f t="shared" si="15"/>
        <v>66500</v>
      </c>
      <c r="CQ145" s="640">
        <f t="shared" si="16"/>
        <v>332500</v>
      </c>
      <c r="CR145" s="641">
        <v>0.0</v>
      </c>
      <c r="CS145" s="641">
        <f t="shared" si="17"/>
        <v>66500</v>
      </c>
      <c r="CT145" s="640">
        <f t="shared" si="18"/>
        <v>266000</v>
      </c>
      <c r="CU145" s="641">
        <v>0.0</v>
      </c>
      <c r="CV145" s="641">
        <f t="shared" si="19"/>
        <v>66500</v>
      </c>
      <c r="CW145" s="640">
        <f t="shared" si="20"/>
        <v>199500</v>
      </c>
      <c r="CX145" s="641">
        <v>0.0</v>
      </c>
      <c r="CY145" s="641">
        <f t="shared" si="21"/>
        <v>66500</v>
      </c>
      <c r="CZ145" s="640">
        <f t="shared" si="22"/>
        <v>133000</v>
      </c>
      <c r="DA145" s="641">
        <v>0.0</v>
      </c>
      <c r="DB145" s="641">
        <f t="shared" si="23"/>
        <v>66500</v>
      </c>
      <c r="DC145" s="640">
        <f t="shared" si="24"/>
        <v>66500</v>
      </c>
      <c r="DD145" s="641">
        <v>0.0</v>
      </c>
      <c r="DE145" s="640">
        <f t="shared" si="25"/>
        <v>66500</v>
      </c>
      <c r="DF145" s="640">
        <f t="shared" si="26"/>
        <v>0</v>
      </c>
    </row>
    <row r="146" hidden="1">
      <c r="A146" s="650">
        <v>6747587.0</v>
      </c>
      <c r="B146" s="643" t="s">
        <v>25274</v>
      </c>
      <c r="C146" s="644" t="s">
        <v>212</v>
      </c>
      <c r="D146" s="645">
        <v>45758.77240740741</v>
      </c>
      <c r="E146" s="645">
        <v>45758.773194444446</v>
      </c>
      <c r="F146" s="645">
        <v>45758.773506944446</v>
      </c>
      <c r="G146" s="644"/>
      <c r="H146" s="644" t="s">
        <v>551</v>
      </c>
      <c r="I146" s="644" t="s">
        <v>25275</v>
      </c>
      <c r="J146" s="644"/>
      <c r="K146" s="647">
        <v>1950000.0</v>
      </c>
      <c r="L146" s="644" t="s">
        <v>24437</v>
      </c>
      <c r="M146" s="648" t="s">
        <v>25276</v>
      </c>
      <c r="N146" s="644" t="s">
        <v>23607</v>
      </c>
      <c r="O146" s="644" t="s">
        <v>25277</v>
      </c>
      <c r="P146" s="644" t="s">
        <v>25278</v>
      </c>
      <c r="Q146" s="644" t="s">
        <v>25279</v>
      </c>
      <c r="R146" s="194"/>
      <c r="S146" s="193">
        <v>45758.0</v>
      </c>
      <c r="T146" s="639" t="s">
        <v>24518</v>
      </c>
      <c r="U146" s="641">
        <v>100000.0</v>
      </c>
      <c r="V146" s="641">
        <v>100000.0</v>
      </c>
      <c r="W146" s="637"/>
      <c r="X146" s="194"/>
      <c r="Y146" s="194"/>
      <c r="Z146" s="194"/>
      <c r="AA146" s="194"/>
      <c r="AB146" s="194"/>
      <c r="AC146" s="194"/>
      <c r="AD146" s="194"/>
      <c r="AE146" s="194"/>
      <c r="AF146" s="194"/>
      <c r="AG146" s="194"/>
      <c r="AH146" s="194"/>
      <c r="AI146" s="194"/>
      <c r="AJ146" s="194"/>
      <c r="AK146" s="194"/>
      <c r="AL146" s="194"/>
      <c r="AM146" s="194"/>
      <c r="AN146" s="194"/>
      <c r="AO146" s="194"/>
      <c r="AP146" s="194"/>
      <c r="AQ146" s="194"/>
      <c r="AR146" s="194"/>
      <c r="AS146" s="194"/>
      <c r="AT146" s="194"/>
      <c r="AU146" s="194"/>
      <c r="AV146" s="194"/>
      <c r="AW146" s="194"/>
      <c r="AX146" s="194"/>
      <c r="AY146" s="194"/>
      <c r="AZ146" s="194"/>
      <c r="BA146" s="194"/>
      <c r="BB146" s="194"/>
      <c r="BC146" s="194"/>
      <c r="BD146" s="194"/>
      <c r="BE146" s="194"/>
      <c r="BF146" s="194"/>
      <c r="BG146" s="194"/>
      <c r="BH146" s="194"/>
      <c r="BI146" s="194"/>
      <c r="BJ146" s="194"/>
      <c r="BK146" s="194"/>
      <c r="BL146" s="638">
        <f t="shared" si="1"/>
        <v>100000</v>
      </c>
      <c r="BM146" s="194"/>
      <c r="BN146" s="194"/>
      <c r="BO146" s="194"/>
      <c r="BP146" s="194"/>
      <c r="BQ146" s="194"/>
      <c r="BR146" s="194"/>
      <c r="BS146" s="194"/>
      <c r="BT146" s="647">
        <v>1950000.0</v>
      </c>
      <c r="BU146" s="194"/>
      <c r="BV146" s="640">
        <f t="shared" si="2"/>
        <v>1950000</v>
      </c>
      <c r="BW146" s="641">
        <v>0.0</v>
      </c>
      <c r="BX146" s="641">
        <f t="shared" si="3"/>
        <v>162500</v>
      </c>
      <c r="BY146" s="640">
        <f t="shared" si="4"/>
        <v>1787500</v>
      </c>
      <c r="BZ146" s="641">
        <v>0.0</v>
      </c>
      <c r="CA146" s="641">
        <f t="shared" si="5"/>
        <v>162500</v>
      </c>
      <c r="CB146" s="640">
        <f t="shared" si="6"/>
        <v>1625000</v>
      </c>
      <c r="CC146" s="641">
        <v>0.0</v>
      </c>
      <c r="CD146" s="641">
        <f t="shared" si="7"/>
        <v>162500</v>
      </c>
      <c r="CE146" s="640">
        <f t="shared" si="8"/>
        <v>1462500</v>
      </c>
      <c r="CF146" s="641">
        <v>0.0</v>
      </c>
      <c r="CG146" s="641">
        <f t="shared" si="9"/>
        <v>162500</v>
      </c>
      <c r="CH146" s="640">
        <f t="shared" si="10"/>
        <v>1300000</v>
      </c>
      <c r="CI146" s="641">
        <v>0.0</v>
      </c>
      <c r="CJ146" s="641">
        <f t="shared" si="11"/>
        <v>162500</v>
      </c>
      <c r="CK146" s="640">
        <f t="shared" si="12"/>
        <v>1137500</v>
      </c>
      <c r="CL146" s="641">
        <v>0.0</v>
      </c>
      <c r="CM146" s="641">
        <f t="shared" si="13"/>
        <v>162500</v>
      </c>
      <c r="CN146" s="640">
        <f t="shared" si="14"/>
        <v>975000</v>
      </c>
      <c r="CO146" s="641">
        <v>0.0</v>
      </c>
      <c r="CP146" s="641">
        <f t="shared" si="15"/>
        <v>162500</v>
      </c>
      <c r="CQ146" s="640">
        <f t="shared" si="16"/>
        <v>812500</v>
      </c>
      <c r="CR146" s="641">
        <v>0.0</v>
      </c>
      <c r="CS146" s="641">
        <f t="shared" si="17"/>
        <v>162500</v>
      </c>
      <c r="CT146" s="640">
        <f t="shared" si="18"/>
        <v>650000</v>
      </c>
      <c r="CU146" s="641">
        <v>0.0</v>
      </c>
      <c r="CV146" s="641">
        <f t="shared" si="19"/>
        <v>162500</v>
      </c>
      <c r="CW146" s="640">
        <f t="shared" si="20"/>
        <v>487500</v>
      </c>
      <c r="CX146" s="641">
        <v>0.0</v>
      </c>
      <c r="CY146" s="641">
        <f t="shared" si="21"/>
        <v>162500</v>
      </c>
      <c r="CZ146" s="640">
        <f t="shared" si="22"/>
        <v>325000</v>
      </c>
      <c r="DA146" s="641">
        <v>0.0</v>
      </c>
      <c r="DB146" s="641">
        <f t="shared" si="23"/>
        <v>162500</v>
      </c>
      <c r="DC146" s="640">
        <f t="shared" si="24"/>
        <v>162500</v>
      </c>
      <c r="DD146" s="641">
        <v>0.0</v>
      </c>
      <c r="DE146" s="640">
        <f t="shared" si="25"/>
        <v>162500</v>
      </c>
      <c r="DF146" s="640">
        <f t="shared" si="26"/>
        <v>0</v>
      </c>
    </row>
    <row r="147" hidden="1">
      <c r="A147" s="650">
        <v>6749442.0</v>
      </c>
      <c r="B147" s="643" t="s">
        <v>25280</v>
      </c>
      <c r="C147" s="644" t="s">
        <v>212</v>
      </c>
      <c r="D147" s="645">
        <v>45757.84158564815</v>
      </c>
      <c r="E147" s="645">
        <v>45757.843356481484</v>
      </c>
      <c r="F147" s="645">
        <v>45757.843819444446</v>
      </c>
      <c r="G147" s="644"/>
      <c r="H147" s="644" t="s">
        <v>1578</v>
      </c>
      <c r="I147" s="644" t="s">
        <v>25281</v>
      </c>
      <c r="J147" s="644"/>
      <c r="K147" s="647">
        <v>798000.0</v>
      </c>
      <c r="L147" s="644" t="s">
        <v>24429</v>
      </c>
      <c r="M147" s="648" t="s">
        <v>25282</v>
      </c>
      <c r="N147" s="644" t="s">
        <v>25283</v>
      </c>
      <c r="O147" s="644" t="s">
        <v>25284</v>
      </c>
      <c r="P147" s="644" t="s">
        <v>25285</v>
      </c>
      <c r="Q147" s="644" t="s">
        <v>25286</v>
      </c>
      <c r="R147" s="194"/>
      <c r="S147" s="193">
        <v>45757.0</v>
      </c>
      <c r="T147" s="639" t="s">
        <v>24442</v>
      </c>
      <c r="U147" s="641">
        <v>798000.0</v>
      </c>
      <c r="V147" s="641">
        <v>762091.0</v>
      </c>
      <c r="W147" s="637"/>
      <c r="X147" s="194"/>
      <c r="Y147" s="194"/>
      <c r="Z147" s="194"/>
      <c r="AA147" s="194"/>
      <c r="AB147" s="194"/>
      <c r="AC147" s="194"/>
      <c r="AD147" s="194"/>
      <c r="AE147" s="194"/>
      <c r="AF147" s="194"/>
      <c r="AG147" s="194"/>
      <c r="AH147" s="194"/>
      <c r="AI147" s="194"/>
      <c r="AJ147" s="194"/>
      <c r="AK147" s="194"/>
      <c r="AL147" s="194"/>
      <c r="AM147" s="194"/>
      <c r="AN147" s="194"/>
      <c r="AO147" s="194"/>
      <c r="AP147" s="194"/>
      <c r="AQ147" s="194"/>
      <c r="AR147" s="194"/>
      <c r="AS147" s="194"/>
      <c r="AT147" s="194"/>
      <c r="AU147" s="194"/>
      <c r="AV147" s="194"/>
      <c r="AW147" s="194"/>
      <c r="AX147" s="194"/>
      <c r="AY147" s="194"/>
      <c r="AZ147" s="194"/>
      <c r="BA147" s="194"/>
      <c r="BB147" s="194"/>
      <c r="BC147" s="194"/>
      <c r="BD147" s="194"/>
      <c r="BE147" s="194"/>
      <c r="BF147" s="194"/>
      <c r="BG147" s="194"/>
      <c r="BH147" s="194"/>
      <c r="BI147" s="194"/>
      <c r="BJ147" s="194"/>
      <c r="BK147" s="194"/>
      <c r="BL147" s="638">
        <f t="shared" si="1"/>
        <v>798000</v>
      </c>
      <c r="BM147" s="194"/>
      <c r="BN147" s="194"/>
      <c r="BO147" s="194"/>
      <c r="BP147" s="194"/>
      <c r="BQ147" s="194"/>
      <c r="BR147" s="194"/>
      <c r="BS147" s="194"/>
      <c r="BT147" s="647">
        <v>798000.0</v>
      </c>
      <c r="BU147" s="194"/>
      <c r="BV147" s="640">
        <f t="shared" si="2"/>
        <v>798000</v>
      </c>
      <c r="BW147" s="641">
        <v>0.0</v>
      </c>
      <c r="BX147" s="641">
        <f t="shared" si="3"/>
        <v>66500</v>
      </c>
      <c r="BY147" s="640">
        <f t="shared" si="4"/>
        <v>731500</v>
      </c>
      <c r="BZ147" s="641">
        <v>0.0</v>
      </c>
      <c r="CA147" s="641">
        <f t="shared" si="5"/>
        <v>66500</v>
      </c>
      <c r="CB147" s="640">
        <f t="shared" si="6"/>
        <v>665000</v>
      </c>
      <c r="CC147" s="641">
        <v>0.0</v>
      </c>
      <c r="CD147" s="641">
        <f t="shared" si="7"/>
        <v>66500</v>
      </c>
      <c r="CE147" s="640">
        <f t="shared" si="8"/>
        <v>598500</v>
      </c>
      <c r="CF147" s="641">
        <v>0.0</v>
      </c>
      <c r="CG147" s="641">
        <f t="shared" si="9"/>
        <v>66500</v>
      </c>
      <c r="CH147" s="640">
        <f t="shared" si="10"/>
        <v>532000</v>
      </c>
      <c r="CI147" s="641">
        <v>0.0</v>
      </c>
      <c r="CJ147" s="641">
        <f t="shared" si="11"/>
        <v>66500</v>
      </c>
      <c r="CK147" s="640">
        <f t="shared" si="12"/>
        <v>465500</v>
      </c>
      <c r="CL147" s="641">
        <v>0.0</v>
      </c>
      <c r="CM147" s="641">
        <f t="shared" si="13"/>
        <v>66500</v>
      </c>
      <c r="CN147" s="640">
        <f t="shared" si="14"/>
        <v>399000</v>
      </c>
      <c r="CO147" s="641">
        <v>0.0</v>
      </c>
      <c r="CP147" s="641">
        <f t="shared" si="15"/>
        <v>66500</v>
      </c>
      <c r="CQ147" s="640">
        <f t="shared" si="16"/>
        <v>332500</v>
      </c>
      <c r="CR147" s="641">
        <v>0.0</v>
      </c>
      <c r="CS147" s="641">
        <f t="shared" si="17"/>
        <v>66500</v>
      </c>
      <c r="CT147" s="640">
        <f t="shared" si="18"/>
        <v>266000</v>
      </c>
      <c r="CU147" s="641">
        <v>0.0</v>
      </c>
      <c r="CV147" s="641">
        <f t="shared" si="19"/>
        <v>66500</v>
      </c>
      <c r="CW147" s="640">
        <f t="shared" si="20"/>
        <v>199500</v>
      </c>
      <c r="CX147" s="641">
        <v>0.0</v>
      </c>
      <c r="CY147" s="641">
        <f t="shared" si="21"/>
        <v>66500</v>
      </c>
      <c r="CZ147" s="640">
        <f t="shared" si="22"/>
        <v>133000</v>
      </c>
      <c r="DA147" s="641">
        <v>0.0</v>
      </c>
      <c r="DB147" s="641">
        <f t="shared" si="23"/>
        <v>66500</v>
      </c>
      <c r="DC147" s="640">
        <f t="shared" si="24"/>
        <v>66500</v>
      </c>
      <c r="DD147" s="641">
        <v>0.0</v>
      </c>
      <c r="DE147" s="640">
        <f t="shared" si="25"/>
        <v>66500</v>
      </c>
      <c r="DF147" s="640">
        <f t="shared" si="26"/>
        <v>0</v>
      </c>
    </row>
    <row r="148" hidden="1">
      <c r="A148" s="650">
        <v>6749735.0</v>
      </c>
      <c r="B148" s="643" t="s">
        <v>25287</v>
      </c>
      <c r="C148" s="644" t="s">
        <v>212</v>
      </c>
      <c r="D148" s="645">
        <v>45757.94872685185</v>
      </c>
      <c r="E148" s="645">
        <v>45757.95070601852</v>
      </c>
      <c r="F148" s="645">
        <v>45757.95167824074</v>
      </c>
      <c r="G148" s="644"/>
      <c r="H148" s="644" t="s">
        <v>1157</v>
      </c>
      <c r="I148" s="644" t="s">
        <v>25288</v>
      </c>
      <c r="J148" s="644"/>
      <c r="K148" s="647">
        <v>1182000.0</v>
      </c>
      <c r="L148" s="644" t="s">
        <v>24437</v>
      </c>
      <c r="M148" s="648" t="s">
        <v>25289</v>
      </c>
      <c r="N148" s="644" t="s">
        <v>21826</v>
      </c>
      <c r="O148" s="644" t="s">
        <v>25290</v>
      </c>
      <c r="P148" s="644" t="s">
        <v>25291</v>
      </c>
      <c r="Q148" s="644" t="s">
        <v>25292</v>
      </c>
      <c r="R148" s="194"/>
      <c r="S148" s="193">
        <v>45763.0</v>
      </c>
      <c r="T148" s="639" t="s">
        <v>24442</v>
      </c>
      <c r="U148" s="641">
        <v>1182000.0</v>
      </c>
      <c r="V148" s="641">
        <v>1128811.0</v>
      </c>
      <c r="W148" s="637"/>
      <c r="X148" s="194"/>
      <c r="Y148" s="194"/>
      <c r="Z148" s="194"/>
      <c r="AA148" s="194"/>
      <c r="AB148" s="194"/>
      <c r="AC148" s="194"/>
      <c r="AD148" s="194"/>
      <c r="AE148" s="194"/>
      <c r="AF148" s="194"/>
      <c r="AG148" s="194"/>
      <c r="AH148" s="194"/>
      <c r="AI148" s="194"/>
      <c r="AJ148" s="194"/>
      <c r="AK148" s="194"/>
      <c r="AL148" s="194"/>
      <c r="AM148" s="194"/>
      <c r="AN148" s="194"/>
      <c r="AO148" s="194"/>
      <c r="AP148" s="194"/>
      <c r="AQ148" s="194"/>
      <c r="AR148" s="194"/>
      <c r="AS148" s="194"/>
      <c r="AT148" s="194"/>
      <c r="AU148" s="194"/>
      <c r="AV148" s="194"/>
      <c r="AW148" s="194"/>
      <c r="AX148" s="194"/>
      <c r="AY148" s="194"/>
      <c r="AZ148" s="194"/>
      <c r="BA148" s="194"/>
      <c r="BB148" s="194"/>
      <c r="BC148" s="194"/>
      <c r="BD148" s="194"/>
      <c r="BE148" s="194"/>
      <c r="BF148" s="194"/>
      <c r="BG148" s="194"/>
      <c r="BH148" s="194"/>
      <c r="BI148" s="194"/>
      <c r="BJ148" s="194"/>
      <c r="BK148" s="194"/>
      <c r="BL148" s="638">
        <f t="shared" si="1"/>
        <v>1182000</v>
      </c>
      <c r="BM148" s="194"/>
      <c r="BN148" s="194"/>
      <c r="BO148" s="194"/>
      <c r="BP148" s="194"/>
      <c r="BQ148" s="194"/>
      <c r="BR148" s="194"/>
      <c r="BS148" s="194"/>
      <c r="BT148" s="647">
        <v>1182000.0</v>
      </c>
      <c r="BU148" s="194"/>
      <c r="BV148" s="640">
        <f t="shared" si="2"/>
        <v>1182000</v>
      </c>
      <c r="BW148" s="641">
        <v>0.0</v>
      </c>
      <c r="BX148" s="641">
        <f t="shared" si="3"/>
        <v>98500</v>
      </c>
      <c r="BY148" s="640">
        <f t="shared" si="4"/>
        <v>1083500</v>
      </c>
      <c r="BZ148" s="641">
        <v>0.0</v>
      </c>
      <c r="CA148" s="641">
        <f t="shared" si="5"/>
        <v>98500</v>
      </c>
      <c r="CB148" s="640">
        <f t="shared" si="6"/>
        <v>985000</v>
      </c>
      <c r="CC148" s="641">
        <v>0.0</v>
      </c>
      <c r="CD148" s="641">
        <f t="shared" si="7"/>
        <v>98500</v>
      </c>
      <c r="CE148" s="640">
        <f t="shared" si="8"/>
        <v>886500</v>
      </c>
      <c r="CF148" s="641">
        <v>0.0</v>
      </c>
      <c r="CG148" s="641">
        <f t="shared" si="9"/>
        <v>98500</v>
      </c>
      <c r="CH148" s="640">
        <f t="shared" si="10"/>
        <v>788000</v>
      </c>
      <c r="CI148" s="641">
        <v>0.0</v>
      </c>
      <c r="CJ148" s="641">
        <f t="shared" si="11"/>
        <v>98500</v>
      </c>
      <c r="CK148" s="640">
        <f t="shared" si="12"/>
        <v>689500</v>
      </c>
      <c r="CL148" s="641">
        <v>0.0</v>
      </c>
      <c r="CM148" s="641">
        <f t="shared" si="13"/>
        <v>98500</v>
      </c>
      <c r="CN148" s="640">
        <f t="shared" si="14"/>
        <v>591000</v>
      </c>
      <c r="CO148" s="641">
        <v>0.0</v>
      </c>
      <c r="CP148" s="641">
        <f t="shared" si="15"/>
        <v>98500</v>
      </c>
      <c r="CQ148" s="640">
        <f t="shared" si="16"/>
        <v>492500</v>
      </c>
      <c r="CR148" s="641">
        <v>0.0</v>
      </c>
      <c r="CS148" s="641">
        <f t="shared" si="17"/>
        <v>98500</v>
      </c>
      <c r="CT148" s="640">
        <f t="shared" si="18"/>
        <v>394000</v>
      </c>
      <c r="CU148" s="641">
        <v>0.0</v>
      </c>
      <c r="CV148" s="641">
        <f t="shared" si="19"/>
        <v>98500</v>
      </c>
      <c r="CW148" s="640">
        <f t="shared" si="20"/>
        <v>295500</v>
      </c>
      <c r="CX148" s="641">
        <v>0.0</v>
      </c>
      <c r="CY148" s="641">
        <f t="shared" si="21"/>
        <v>98500</v>
      </c>
      <c r="CZ148" s="640">
        <f t="shared" si="22"/>
        <v>197000</v>
      </c>
      <c r="DA148" s="641">
        <v>0.0</v>
      </c>
      <c r="DB148" s="641">
        <f t="shared" si="23"/>
        <v>98500</v>
      </c>
      <c r="DC148" s="640">
        <f t="shared" si="24"/>
        <v>98500</v>
      </c>
      <c r="DD148" s="641">
        <v>0.0</v>
      </c>
      <c r="DE148" s="640">
        <f t="shared" si="25"/>
        <v>98500</v>
      </c>
      <c r="DF148" s="640">
        <f t="shared" si="26"/>
        <v>0</v>
      </c>
    </row>
    <row r="149" hidden="1">
      <c r="A149" s="650">
        <v>6749767.0</v>
      </c>
      <c r="B149" s="643" t="s">
        <v>25293</v>
      </c>
      <c r="C149" s="644" t="s">
        <v>212</v>
      </c>
      <c r="D149" s="645">
        <v>45757.95625</v>
      </c>
      <c r="E149" s="645">
        <v>45757.958715277775</v>
      </c>
      <c r="F149" s="645">
        <v>45757.95967592593</v>
      </c>
      <c r="G149" s="644"/>
      <c r="H149" s="644" t="s">
        <v>1675</v>
      </c>
      <c r="I149" s="644" t="s">
        <v>25294</v>
      </c>
      <c r="J149" s="644">
        <v>60.0</v>
      </c>
      <c r="K149" s="647">
        <v>1980000.0</v>
      </c>
      <c r="L149" s="644" t="s">
        <v>24437</v>
      </c>
      <c r="M149" s="648" t="s">
        <v>25295</v>
      </c>
      <c r="N149" s="644" t="s">
        <v>25296</v>
      </c>
      <c r="O149" s="644" t="s">
        <v>25297</v>
      </c>
      <c r="P149" s="644" t="s">
        <v>25298</v>
      </c>
      <c r="Q149" s="644" t="s">
        <v>25299</v>
      </c>
      <c r="R149" s="194"/>
      <c r="S149" s="194"/>
      <c r="T149" s="194"/>
      <c r="U149" s="636"/>
      <c r="V149" s="194"/>
      <c r="W149" s="637"/>
      <c r="X149" s="194"/>
      <c r="Y149" s="194"/>
      <c r="Z149" s="194"/>
      <c r="AA149" s="194"/>
      <c r="AB149" s="194"/>
      <c r="AC149" s="194"/>
      <c r="AD149" s="194"/>
      <c r="AE149" s="194"/>
      <c r="AF149" s="194"/>
      <c r="AG149" s="194"/>
      <c r="AH149" s="194"/>
      <c r="AI149" s="194"/>
      <c r="AJ149" s="194"/>
      <c r="AK149" s="194"/>
      <c r="AL149" s="194"/>
      <c r="AM149" s="194"/>
      <c r="AN149" s="194"/>
      <c r="AO149" s="194"/>
      <c r="AP149" s="194"/>
      <c r="AQ149" s="194"/>
      <c r="AR149" s="194"/>
      <c r="AS149" s="194"/>
      <c r="AT149" s="194"/>
      <c r="AU149" s="194"/>
      <c r="AV149" s="194"/>
      <c r="AW149" s="194"/>
      <c r="AX149" s="194"/>
      <c r="AY149" s="194"/>
      <c r="AZ149" s="194"/>
      <c r="BA149" s="194"/>
      <c r="BB149" s="194"/>
      <c r="BC149" s="194"/>
      <c r="BD149" s="194"/>
      <c r="BE149" s="194"/>
      <c r="BF149" s="194"/>
      <c r="BG149" s="194"/>
      <c r="BH149" s="194"/>
      <c r="BI149" s="194"/>
      <c r="BJ149" s="194"/>
      <c r="BK149" s="194"/>
      <c r="BL149" s="638">
        <f t="shared" si="1"/>
        <v>0</v>
      </c>
      <c r="BM149" s="194"/>
      <c r="BN149" s="194"/>
      <c r="BO149" s="639" t="s">
        <v>114</v>
      </c>
      <c r="BQ149" s="194"/>
      <c r="BR149" s="194"/>
      <c r="BS149" s="194"/>
      <c r="BT149" s="647">
        <v>1980000.0</v>
      </c>
      <c r="BU149" s="194"/>
      <c r="BV149" s="640">
        <f t="shared" si="2"/>
        <v>1980000</v>
      </c>
      <c r="BW149" s="640">
        <f>BV149</f>
        <v>1980000</v>
      </c>
      <c r="BX149" s="641">
        <f t="shared" si="3"/>
        <v>0</v>
      </c>
      <c r="BY149" s="640">
        <f t="shared" si="4"/>
        <v>0</v>
      </c>
      <c r="BZ149" s="641">
        <v>0.0</v>
      </c>
      <c r="CA149" s="641">
        <f t="shared" si="5"/>
        <v>0</v>
      </c>
      <c r="CB149" s="640">
        <f t="shared" si="6"/>
        <v>0</v>
      </c>
      <c r="CC149" s="641">
        <v>0.0</v>
      </c>
      <c r="CD149" s="641">
        <f t="shared" si="7"/>
        <v>0</v>
      </c>
      <c r="CE149" s="640">
        <f t="shared" si="8"/>
        <v>0</v>
      </c>
      <c r="CF149" s="641">
        <v>0.0</v>
      </c>
      <c r="CG149" s="641">
        <f t="shared" si="9"/>
        <v>0</v>
      </c>
      <c r="CH149" s="640">
        <f t="shared" si="10"/>
        <v>0</v>
      </c>
      <c r="CI149" s="641">
        <v>0.0</v>
      </c>
      <c r="CJ149" s="641">
        <f t="shared" si="11"/>
        <v>0</v>
      </c>
      <c r="CK149" s="640">
        <f t="shared" si="12"/>
        <v>0</v>
      </c>
      <c r="CL149" s="641">
        <v>0.0</v>
      </c>
      <c r="CM149" s="641">
        <f t="shared" si="13"/>
        <v>0</v>
      </c>
      <c r="CN149" s="640">
        <f t="shared" si="14"/>
        <v>0</v>
      </c>
      <c r="CO149" s="641">
        <v>0.0</v>
      </c>
      <c r="CP149" s="641">
        <f t="shared" si="15"/>
        <v>0</v>
      </c>
      <c r="CQ149" s="640">
        <f t="shared" si="16"/>
        <v>0</v>
      </c>
      <c r="CR149" s="641">
        <v>0.0</v>
      </c>
      <c r="CS149" s="641">
        <f t="shared" si="17"/>
        <v>0</v>
      </c>
      <c r="CT149" s="640">
        <f t="shared" si="18"/>
        <v>0</v>
      </c>
      <c r="CU149" s="641">
        <v>0.0</v>
      </c>
      <c r="CV149" s="641">
        <f t="shared" si="19"/>
        <v>0</v>
      </c>
      <c r="CW149" s="640">
        <f t="shared" si="20"/>
        <v>0</v>
      </c>
      <c r="CX149" s="641">
        <v>0.0</v>
      </c>
      <c r="CY149" s="641">
        <f t="shared" si="21"/>
        <v>0</v>
      </c>
      <c r="CZ149" s="640">
        <f t="shared" si="22"/>
        <v>0</v>
      </c>
      <c r="DA149" s="641">
        <v>0.0</v>
      </c>
      <c r="DB149" s="641">
        <f t="shared" si="23"/>
        <v>0</v>
      </c>
      <c r="DC149" s="640">
        <f t="shared" si="24"/>
        <v>0</v>
      </c>
      <c r="DD149" s="641">
        <v>0.0</v>
      </c>
      <c r="DE149" s="640">
        <f t="shared" si="25"/>
        <v>0</v>
      </c>
      <c r="DF149" s="640">
        <f t="shared" si="26"/>
        <v>0</v>
      </c>
    </row>
    <row r="150" hidden="1">
      <c r="A150" s="650">
        <v>6749811.0</v>
      </c>
      <c r="B150" s="643" t="s">
        <v>25300</v>
      </c>
      <c r="C150" s="644" t="s">
        <v>212</v>
      </c>
      <c r="D150" s="645">
        <v>45757.98952546297</v>
      </c>
      <c r="E150" s="645">
        <v>45757.99076388889</v>
      </c>
      <c r="F150" s="645">
        <v>45757.9909837963</v>
      </c>
      <c r="G150" s="644"/>
      <c r="H150" s="644" t="s">
        <v>551</v>
      </c>
      <c r="I150" s="644" t="s">
        <v>25301</v>
      </c>
      <c r="J150" s="644"/>
      <c r="K150" s="647">
        <v>788000.0</v>
      </c>
      <c r="L150" s="644" t="s">
        <v>24429</v>
      </c>
      <c r="M150" s="648" t="s">
        <v>25302</v>
      </c>
      <c r="N150" s="644" t="s">
        <v>25303</v>
      </c>
      <c r="O150" s="644" t="s">
        <v>25304</v>
      </c>
      <c r="P150" s="644" t="s">
        <v>25305</v>
      </c>
      <c r="Q150" s="644" t="s">
        <v>25306</v>
      </c>
      <c r="R150" s="194"/>
      <c r="S150" s="193">
        <v>45757.0</v>
      </c>
      <c r="T150" s="639" t="s">
        <v>24518</v>
      </c>
      <c r="U150" s="641">
        <v>788000.0</v>
      </c>
      <c r="V150" s="641">
        <v>788000.0</v>
      </c>
      <c r="W150" s="637"/>
      <c r="X150" s="194"/>
      <c r="Y150" s="194"/>
      <c r="Z150" s="194"/>
      <c r="AA150" s="194"/>
      <c r="AB150" s="194"/>
      <c r="AC150" s="194"/>
      <c r="AD150" s="194"/>
      <c r="AE150" s="194"/>
      <c r="AF150" s="194"/>
      <c r="AG150" s="194"/>
      <c r="AH150" s="194"/>
      <c r="AI150" s="194"/>
      <c r="AJ150" s="194"/>
      <c r="AK150" s="194"/>
      <c r="AL150" s="194"/>
      <c r="AM150" s="194"/>
      <c r="AN150" s="194"/>
      <c r="AO150" s="194"/>
      <c r="AP150" s="194"/>
      <c r="AQ150" s="194"/>
      <c r="AR150" s="194"/>
      <c r="AS150" s="194"/>
      <c r="AT150" s="194"/>
      <c r="AU150" s="194"/>
      <c r="AV150" s="194"/>
      <c r="AW150" s="194"/>
      <c r="AX150" s="194"/>
      <c r="AY150" s="194"/>
      <c r="AZ150" s="194"/>
      <c r="BA150" s="194"/>
      <c r="BB150" s="194"/>
      <c r="BC150" s="194"/>
      <c r="BD150" s="194"/>
      <c r="BE150" s="194"/>
      <c r="BF150" s="194"/>
      <c r="BG150" s="194"/>
      <c r="BH150" s="194"/>
      <c r="BI150" s="194"/>
      <c r="BJ150" s="194"/>
      <c r="BK150" s="194"/>
      <c r="BL150" s="638">
        <f t="shared" si="1"/>
        <v>788000</v>
      </c>
      <c r="BM150" s="194"/>
      <c r="BN150" s="194"/>
      <c r="BO150" s="194"/>
      <c r="BP150" s="194"/>
      <c r="BQ150" s="194"/>
      <c r="BR150" s="194"/>
      <c r="BS150" s="194"/>
      <c r="BT150" s="647">
        <v>788000.0</v>
      </c>
      <c r="BU150" s="194"/>
      <c r="BV150" s="640">
        <f t="shared" si="2"/>
        <v>788000</v>
      </c>
      <c r="BW150" s="641">
        <v>0.0</v>
      </c>
      <c r="BX150" s="641">
        <f t="shared" si="3"/>
        <v>65666.66667</v>
      </c>
      <c r="BY150" s="640">
        <f t="shared" si="4"/>
        <v>722333.3333</v>
      </c>
      <c r="BZ150" s="641">
        <v>0.0</v>
      </c>
      <c r="CA150" s="641">
        <f t="shared" si="5"/>
        <v>65666.66667</v>
      </c>
      <c r="CB150" s="640">
        <f t="shared" si="6"/>
        <v>656666.6667</v>
      </c>
      <c r="CC150" s="641">
        <v>0.0</v>
      </c>
      <c r="CD150" s="641">
        <f t="shared" si="7"/>
        <v>65666.66667</v>
      </c>
      <c r="CE150" s="640">
        <f t="shared" si="8"/>
        <v>591000</v>
      </c>
      <c r="CF150" s="641">
        <v>0.0</v>
      </c>
      <c r="CG150" s="641">
        <f t="shared" si="9"/>
        <v>65666.66667</v>
      </c>
      <c r="CH150" s="640">
        <f t="shared" si="10"/>
        <v>525333.3333</v>
      </c>
      <c r="CI150" s="641">
        <v>0.0</v>
      </c>
      <c r="CJ150" s="641">
        <f t="shared" si="11"/>
        <v>65666.66667</v>
      </c>
      <c r="CK150" s="640">
        <f t="shared" si="12"/>
        <v>459666.6667</v>
      </c>
      <c r="CL150" s="641">
        <v>0.0</v>
      </c>
      <c r="CM150" s="641">
        <f t="shared" si="13"/>
        <v>65666.66667</v>
      </c>
      <c r="CN150" s="640">
        <f t="shared" si="14"/>
        <v>394000</v>
      </c>
      <c r="CO150" s="641">
        <v>0.0</v>
      </c>
      <c r="CP150" s="641">
        <f t="shared" si="15"/>
        <v>65666.66667</v>
      </c>
      <c r="CQ150" s="640">
        <f t="shared" si="16"/>
        <v>328333.3333</v>
      </c>
      <c r="CR150" s="641">
        <v>0.0</v>
      </c>
      <c r="CS150" s="641">
        <f t="shared" si="17"/>
        <v>65666.66667</v>
      </c>
      <c r="CT150" s="640">
        <f t="shared" si="18"/>
        <v>262666.6667</v>
      </c>
      <c r="CU150" s="641">
        <v>0.0</v>
      </c>
      <c r="CV150" s="641">
        <f t="shared" si="19"/>
        <v>65666.66667</v>
      </c>
      <c r="CW150" s="640">
        <f t="shared" si="20"/>
        <v>197000</v>
      </c>
      <c r="CX150" s="641">
        <v>0.0</v>
      </c>
      <c r="CY150" s="641">
        <f t="shared" si="21"/>
        <v>65666.66667</v>
      </c>
      <c r="CZ150" s="640">
        <f t="shared" si="22"/>
        <v>131333.3333</v>
      </c>
      <c r="DA150" s="641">
        <v>0.0</v>
      </c>
      <c r="DB150" s="641">
        <f t="shared" si="23"/>
        <v>65666.66667</v>
      </c>
      <c r="DC150" s="640">
        <f t="shared" si="24"/>
        <v>65666.66667</v>
      </c>
      <c r="DD150" s="641">
        <v>0.0</v>
      </c>
      <c r="DE150" s="640">
        <f t="shared" si="25"/>
        <v>65666.66667</v>
      </c>
      <c r="DF150" s="640">
        <f t="shared" si="26"/>
        <v>0</v>
      </c>
    </row>
    <row r="151" hidden="1">
      <c r="A151" s="650">
        <v>6749813.0</v>
      </c>
      <c r="B151" s="643" t="s">
        <v>25307</v>
      </c>
      <c r="C151" s="644" t="s">
        <v>212</v>
      </c>
      <c r="D151" s="645">
        <v>45757.982453703706</v>
      </c>
      <c r="E151" s="645">
        <v>45757.98416666667</v>
      </c>
      <c r="F151" s="645">
        <v>45758.017962962964</v>
      </c>
      <c r="G151" s="644"/>
      <c r="H151" s="644" t="s">
        <v>1578</v>
      </c>
      <c r="I151" s="644" t="s">
        <v>25308</v>
      </c>
      <c r="J151" s="644">
        <v>36.0</v>
      </c>
      <c r="K151" s="647">
        <v>798000.0</v>
      </c>
      <c r="L151" s="644" t="s">
        <v>24429</v>
      </c>
      <c r="M151" s="648" t="s">
        <v>25309</v>
      </c>
      <c r="N151" s="644" t="s">
        <v>23756</v>
      </c>
      <c r="O151" s="644" t="s">
        <v>25310</v>
      </c>
      <c r="P151" s="644" t="s">
        <v>25311</v>
      </c>
      <c r="Q151" s="644" t="s">
        <v>25312</v>
      </c>
      <c r="R151" s="194"/>
      <c r="S151" s="193">
        <v>45777.0</v>
      </c>
      <c r="T151" s="639" t="s">
        <v>24462</v>
      </c>
      <c r="U151" s="641">
        <v>798000.0</v>
      </c>
      <c r="V151" s="641">
        <v>774060.0</v>
      </c>
      <c r="W151" s="637"/>
      <c r="X151" s="194"/>
      <c r="Y151" s="194"/>
      <c r="Z151" s="194"/>
      <c r="AA151" s="194"/>
      <c r="AB151" s="194"/>
      <c r="AC151" s="194"/>
      <c r="AD151" s="194"/>
      <c r="AE151" s="194"/>
      <c r="AF151" s="194"/>
      <c r="AG151" s="194"/>
      <c r="AH151" s="194"/>
      <c r="AI151" s="194"/>
      <c r="AJ151" s="194"/>
      <c r="AK151" s="194"/>
      <c r="AL151" s="194"/>
      <c r="AM151" s="194"/>
      <c r="AN151" s="194"/>
      <c r="AO151" s="194"/>
      <c r="AP151" s="194"/>
      <c r="AQ151" s="194"/>
      <c r="AR151" s="194"/>
      <c r="AS151" s="194"/>
      <c r="AT151" s="194"/>
      <c r="AU151" s="194"/>
      <c r="AV151" s="194"/>
      <c r="AW151" s="194"/>
      <c r="AX151" s="194"/>
      <c r="AY151" s="194"/>
      <c r="AZ151" s="194"/>
      <c r="BA151" s="194"/>
      <c r="BB151" s="194"/>
      <c r="BC151" s="194"/>
      <c r="BD151" s="194"/>
      <c r="BE151" s="194"/>
      <c r="BF151" s="194"/>
      <c r="BG151" s="194"/>
      <c r="BH151" s="194"/>
      <c r="BI151" s="194"/>
      <c r="BJ151" s="194"/>
      <c r="BK151" s="194"/>
      <c r="BL151" s="638">
        <f t="shared" si="1"/>
        <v>798000</v>
      </c>
      <c r="BM151" s="194"/>
      <c r="BN151" s="194"/>
      <c r="BO151" s="194"/>
      <c r="BP151" s="194"/>
      <c r="BQ151" s="194"/>
      <c r="BR151" s="194"/>
      <c r="BS151" s="194"/>
      <c r="BT151" s="647">
        <v>798000.0</v>
      </c>
      <c r="BU151" s="194"/>
      <c r="BV151" s="640">
        <f t="shared" si="2"/>
        <v>798000</v>
      </c>
      <c r="BW151" s="641">
        <v>0.0</v>
      </c>
      <c r="BX151" s="641">
        <f t="shared" si="3"/>
        <v>66500</v>
      </c>
      <c r="BY151" s="640">
        <f t="shared" si="4"/>
        <v>731500</v>
      </c>
      <c r="BZ151" s="641">
        <v>0.0</v>
      </c>
      <c r="CA151" s="641">
        <f t="shared" si="5"/>
        <v>66500</v>
      </c>
      <c r="CB151" s="640">
        <f t="shared" si="6"/>
        <v>665000</v>
      </c>
      <c r="CC151" s="641">
        <v>0.0</v>
      </c>
      <c r="CD151" s="641">
        <f t="shared" si="7"/>
        <v>66500</v>
      </c>
      <c r="CE151" s="640">
        <f t="shared" si="8"/>
        <v>598500</v>
      </c>
      <c r="CF151" s="641">
        <v>0.0</v>
      </c>
      <c r="CG151" s="641">
        <f t="shared" si="9"/>
        <v>66500</v>
      </c>
      <c r="CH151" s="640">
        <f t="shared" si="10"/>
        <v>532000</v>
      </c>
      <c r="CI151" s="641">
        <v>0.0</v>
      </c>
      <c r="CJ151" s="641">
        <f t="shared" si="11"/>
        <v>66500</v>
      </c>
      <c r="CK151" s="640">
        <f t="shared" si="12"/>
        <v>465500</v>
      </c>
      <c r="CL151" s="641">
        <v>0.0</v>
      </c>
      <c r="CM151" s="641">
        <f t="shared" si="13"/>
        <v>66500</v>
      </c>
      <c r="CN151" s="640">
        <f t="shared" si="14"/>
        <v>399000</v>
      </c>
      <c r="CO151" s="641">
        <v>0.0</v>
      </c>
      <c r="CP151" s="641">
        <f t="shared" si="15"/>
        <v>66500</v>
      </c>
      <c r="CQ151" s="640">
        <f t="shared" si="16"/>
        <v>332500</v>
      </c>
      <c r="CR151" s="641">
        <v>0.0</v>
      </c>
      <c r="CS151" s="641">
        <f t="shared" si="17"/>
        <v>66500</v>
      </c>
      <c r="CT151" s="640">
        <f t="shared" si="18"/>
        <v>266000</v>
      </c>
      <c r="CU151" s="641">
        <v>0.0</v>
      </c>
      <c r="CV151" s="641">
        <f t="shared" si="19"/>
        <v>66500</v>
      </c>
      <c r="CW151" s="640">
        <f t="shared" si="20"/>
        <v>199500</v>
      </c>
      <c r="CX151" s="641">
        <v>0.0</v>
      </c>
      <c r="CY151" s="641">
        <f t="shared" si="21"/>
        <v>66500</v>
      </c>
      <c r="CZ151" s="640">
        <f t="shared" si="22"/>
        <v>133000</v>
      </c>
      <c r="DA151" s="641">
        <v>0.0</v>
      </c>
      <c r="DB151" s="641">
        <f t="shared" si="23"/>
        <v>66500</v>
      </c>
      <c r="DC151" s="640">
        <f t="shared" si="24"/>
        <v>66500</v>
      </c>
      <c r="DD151" s="641">
        <v>0.0</v>
      </c>
      <c r="DE151" s="640">
        <f t="shared" si="25"/>
        <v>66500</v>
      </c>
      <c r="DF151" s="640">
        <f t="shared" si="26"/>
        <v>0</v>
      </c>
    </row>
    <row r="152" hidden="1">
      <c r="A152" s="650">
        <v>6749832.0</v>
      </c>
      <c r="B152" s="643" t="s">
        <v>25313</v>
      </c>
      <c r="C152" s="644" t="s">
        <v>212</v>
      </c>
      <c r="D152" s="645">
        <v>45758.01556712963</v>
      </c>
      <c r="E152" s="645">
        <v>45758.017962962964</v>
      </c>
      <c r="F152" s="645">
        <v>45758.01818287037</v>
      </c>
      <c r="G152" s="644"/>
      <c r="H152" s="644" t="s">
        <v>974</v>
      </c>
      <c r="I152" s="644" t="s">
        <v>23955</v>
      </c>
      <c r="J152" s="644"/>
      <c r="K152" s="647">
        <v>1980000.0</v>
      </c>
      <c r="L152" s="644" t="s">
        <v>24437</v>
      </c>
      <c r="M152" s="648" t="s">
        <v>25314</v>
      </c>
      <c r="N152" s="644" t="s">
        <v>23955</v>
      </c>
      <c r="O152" s="644" t="s">
        <v>25315</v>
      </c>
      <c r="P152" s="644" t="s">
        <v>25316</v>
      </c>
      <c r="Q152" s="644" t="s">
        <v>25317</v>
      </c>
      <c r="R152" s="194"/>
      <c r="S152" s="193">
        <v>45758.0</v>
      </c>
      <c r="T152" s="639" t="s">
        <v>24442</v>
      </c>
      <c r="U152" s="641">
        <v>-1980000.0</v>
      </c>
      <c r="V152" s="641">
        <v>-1890902.0</v>
      </c>
      <c r="W152" s="637"/>
      <c r="X152" s="193">
        <v>45763.0</v>
      </c>
      <c r="Y152" s="639" t="s">
        <v>24442</v>
      </c>
      <c r="Z152" s="641">
        <v>-1980000.0</v>
      </c>
      <c r="AA152" s="641">
        <v>-1890902.0</v>
      </c>
      <c r="AB152" s="194"/>
      <c r="AC152" s="194"/>
      <c r="AD152" s="194"/>
      <c r="AE152" s="194"/>
      <c r="AF152" s="194"/>
      <c r="AG152" s="194"/>
      <c r="AH152" s="194"/>
      <c r="AI152" s="194"/>
      <c r="AJ152" s="194"/>
      <c r="AK152" s="194"/>
      <c r="AL152" s="194"/>
      <c r="AM152" s="194"/>
      <c r="AN152" s="194"/>
      <c r="AO152" s="194"/>
      <c r="AP152" s="194"/>
      <c r="AQ152" s="194"/>
      <c r="AR152" s="194"/>
      <c r="AS152" s="194"/>
      <c r="AT152" s="194"/>
      <c r="AU152" s="194"/>
      <c r="AV152" s="194"/>
      <c r="AW152" s="194"/>
      <c r="AX152" s="194"/>
      <c r="AY152" s="194"/>
      <c r="AZ152" s="194"/>
      <c r="BA152" s="194"/>
      <c r="BB152" s="194"/>
      <c r="BC152" s="194"/>
      <c r="BD152" s="194"/>
      <c r="BE152" s="194"/>
      <c r="BF152" s="194"/>
      <c r="BG152" s="194"/>
      <c r="BH152" s="194"/>
      <c r="BI152" s="194"/>
      <c r="BJ152" s="194"/>
      <c r="BK152" s="194"/>
      <c r="BL152" s="638">
        <f t="shared" si="1"/>
        <v>-3960000</v>
      </c>
      <c r="BM152" s="194"/>
      <c r="BN152" s="639" t="s">
        <v>82</v>
      </c>
      <c r="BP152" s="194"/>
      <c r="BQ152" s="194"/>
      <c r="BR152" s="194"/>
      <c r="BS152" s="194"/>
      <c r="BT152" s="647">
        <v>1980000.0</v>
      </c>
      <c r="BU152" s="194"/>
      <c r="BV152" s="640">
        <f t="shared" si="2"/>
        <v>1980000</v>
      </c>
      <c r="BW152" s="640">
        <f t="shared" ref="BW152:BW154" si="42">BV152</f>
        <v>1980000</v>
      </c>
      <c r="BX152" s="641">
        <f t="shared" si="3"/>
        <v>0</v>
      </c>
      <c r="BY152" s="640">
        <f t="shared" si="4"/>
        <v>0</v>
      </c>
      <c r="BZ152" s="641">
        <v>0.0</v>
      </c>
      <c r="CA152" s="641">
        <f t="shared" si="5"/>
        <v>0</v>
      </c>
      <c r="CB152" s="640">
        <f t="shared" si="6"/>
        <v>0</v>
      </c>
      <c r="CC152" s="641">
        <v>0.0</v>
      </c>
      <c r="CD152" s="641">
        <f t="shared" si="7"/>
        <v>0</v>
      </c>
      <c r="CE152" s="640">
        <f t="shared" si="8"/>
        <v>0</v>
      </c>
      <c r="CF152" s="641">
        <v>0.0</v>
      </c>
      <c r="CG152" s="641">
        <f t="shared" si="9"/>
        <v>0</v>
      </c>
      <c r="CH152" s="640">
        <f t="shared" si="10"/>
        <v>0</v>
      </c>
      <c r="CI152" s="641">
        <v>0.0</v>
      </c>
      <c r="CJ152" s="641">
        <f t="shared" si="11"/>
        <v>0</v>
      </c>
      <c r="CK152" s="640">
        <f t="shared" si="12"/>
        <v>0</v>
      </c>
      <c r="CL152" s="641">
        <v>0.0</v>
      </c>
      <c r="CM152" s="641">
        <f t="shared" si="13"/>
        <v>0</v>
      </c>
      <c r="CN152" s="640">
        <f t="shared" si="14"/>
        <v>0</v>
      </c>
      <c r="CO152" s="641">
        <v>0.0</v>
      </c>
      <c r="CP152" s="641">
        <f t="shared" si="15"/>
        <v>0</v>
      </c>
      <c r="CQ152" s="640">
        <f t="shared" si="16"/>
        <v>0</v>
      </c>
      <c r="CR152" s="641">
        <v>0.0</v>
      </c>
      <c r="CS152" s="641">
        <f t="shared" si="17"/>
        <v>0</v>
      </c>
      <c r="CT152" s="640">
        <f t="shared" si="18"/>
        <v>0</v>
      </c>
      <c r="CU152" s="641">
        <v>0.0</v>
      </c>
      <c r="CV152" s="641">
        <f t="shared" si="19"/>
        <v>0</v>
      </c>
      <c r="CW152" s="640">
        <f t="shared" si="20"/>
        <v>0</v>
      </c>
      <c r="CX152" s="641">
        <v>0.0</v>
      </c>
      <c r="CY152" s="641">
        <f t="shared" si="21"/>
        <v>0</v>
      </c>
      <c r="CZ152" s="640">
        <f t="shared" si="22"/>
        <v>0</v>
      </c>
      <c r="DA152" s="641">
        <v>0.0</v>
      </c>
      <c r="DB152" s="641">
        <f t="shared" si="23"/>
        <v>0</v>
      </c>
      <c r="DC152" s="640">
        <f t="shared" si="24"/>
        <v>0</v>
      </c>
      <c r="DD152" s="641">
        <v>0.0</v>
      </c>
      <c r="DE152" s="640">
        <f t="shared" si="25"/>
        <v>0</v>
      </c>
      <c r="DF152" s="640">
        <f t="shared" si="26"/>
        <v>0</v>
      </c>
    </row>
    <row r="153" hidden="1">
      <c r="A153" s="650">
        <v>6749835.0</v>
      </c>
      <c r="B153" s="643" t="s">
        <v>25318</v>
      </c>
      <c r="C153" s="644" t="s">
        <v>212</v>
      </c>
      <c r="D153" s="645">
        <v>45758.014699074076</v>
      </c>
      <c r="E153" s="645">
        <v>45758.01590277778</v>
      </c>
      <c r="F153" s="645">
        <v>45758.016875</v>
      </c>
      <c r="G153" s="644"/>
      <c r="H153" s="644" t="s">
        <v>382</v>
      </c>
      <c r="I153" s="644" t="s">
        <v>25319</v>
      </c>
      <c r="J153" s="644">
        <v>36.0</v>
      </c>
      <c r="K153" s="647">
        <v>1980000.0</v>
      </c>
      <c r="L153" s="644" t="s">
        <v>24437</v>
      </c>
      <c r="M153" s="648" t="s">
        <v>25320</v>
      </c>
      <c r="N153" s="644" t="s">
        <v>25321</v>
      </c>
      <c r="O153" s="644" t="s">
        <v>25322</v>
      </c>
      <c r="P153" s="644" t="s">
        <v>25323</v>
      </c>
      <c r="Q153" s="644" t="s">
        <v>25324</v>
      </c>
      <c r="R153" s="194"/>
      <c r="S153" s="194"/>
      <c r="T153" s="194"/>
      <c r="U153" s="636"/>
      <c r="V153" s="194"/>
      <c r="W153" s="637"/>
      <c r="X153" s="194"/>
      <c r="Y153" s="194"/>
      <c r="Z153" s="194"/>
      <c r="AA153" s="194"/>
      <c r="AB153" s="194"/>
      <c r="AC153" s="194"/>
      <c r="AD153" s="194"/>
      <c r="AE153" s="194"/>
      <c r="AF153" s="194"/>
      <c r="AG153" s="194"/>
      <c r="AH153" s="194"/>
      <c r="AI153" s="194"/>
      <c r="AJ153" s="194"/>
      <c r="AK153" s="194"/>
      <c r="AL153" s="194"/>
      <c r="AM153" s="194"/>
      <c r="AN153" s="194"/>
      <c r="AO153" s="194"/>
      <c r="AP153" s="194"/>
      <c r="AQ153" s="194"/>
      <c r="AR153" s="194"/>
      <c r="AS153" s="194"/>
      <c r="AT153" s="194"/>
      <c r="AU153" s="194"/>
      <c r="AV153" s="194"/>
      <c r="AW153" s="194"/>
      <c r="AX153" s="194"/>
      <c r="AY153" s="194"/>
      <c r="AZ153" s="194"/>
      <c r="BA153" s="194"/>
      <c r="BB153" s="194"/>
      <c r="BC153" s="194"/>
      <c r="BD153" s="194"/>
      <c r="BE153" s="194"/>
      <c r="BF153" s="194"/>
      <c r="BG153" s="194"/>
      <c r="BH153" s="194"/>
      <c r="BI153" s="194"/>
      <c r="BJ153" s="194"/>
      <c r="BK153" s="194"/>
      <c r="BL153" s="638">
        <f t="shared" si="1"/>
        <v>0</v>
      </c>
      <c r="BM153" s="194"/>
      <c r="BN153" s="194"/>
      <c r="BO153" s="639" t="s">
        <v>114</v>
      </c>
      <c r="BP153" s="639" t="s">
        <v>24389</v>
      </c>
      <c r="BQ153" s="194"/>
      <c r="BR153" s="194"/>
      <c r="BS153" s="194"/>
      <c r="BT153" s="647">
        <v>1980000.0</v>
      </c>
      <c r="BU153" s="194"/>
      <c r="BV153" s="640">
        <f t="shared" si="2"/>
        <v>1980000</v>
      </c>
      <c r="BW153" s="640">
        <f t="shared" si="42"/>
        <v>1980000</v>
      </c>
      <c r="BX153" s="641">
        <f t="shared" si="3"/>
        <v>0</v>
      </c>
      <c r="BY153" s="640">
        <f t="shared" si="4"/>
        <v>0</v>
      </c>
      <c r="BZ153" s="641">
        <v>0.0</v>
      </c>
      <c r="CA153" s="641">
        <f t="shared" si="5"/>
        <v>0</v>
      </c>
      <c r="CB153" s="640">
        <f t="shared" si="6"/>
        <v>0</v>
      </c>
      <c r="CC153" s="641">
        <v>0.0</v>
      </c>
      <c r="CD153" s="641">
        <f t="shared" si="7"/>
        <v>0</v>
      </c>
      <c r="CE153" s="640">
        <f t="shared" si="8"/>
        <v>0</v>
      </c>
      <c r="CF153" s="641">
        <v>0.0</v>
      </c>
      <c r="CG153" s="641">
        <f t="shared" si="9"/>
        <v>0</v>
      </c>
      <c r="CH153" s="640">
        <f t="shared" si="10"/>
        <v>0</v>
      </c>
      <c r="CI153" s="641">
        <v>0.0</v>
      </c>
      <c r="CJ153" s="641">
        <f t="shared" si="11"/>
        <v>0</v>
      </c>
      <c r="CK153" s="640">
        <f t="shared" si="12"/>
        <v>0</v>
      </c>
      <c r="CL153" s="641">
        <v>0.0</v>
      </c>
      <c r="CM153" s="641">
        <f t="shared" si="13"/>
        <v>0</v>
      </c>
      <c r="CN153" s="640">
        <f t="shared" si="14"/>
        <v>0</v>
      </c>
      <c r="CO153" s="641">
        <v>0.0</v>
      </c>
      <c r="CP153" s="641">
        <f t="shared" si="15"/>
        <v>0</v>
      </c>
      <c r="CQ153" s="640">
        <f t="shared" si="16"/>
        <v>0</v>
      </c>
      <c r="CR153" s="641">
        <v>0.0</v>
      </c>
      <c r="CS153" s="641">
        <f t="shared" si="17"/>
        <v>0</v>
      </c>
      <c r="CT153" s="640">
        <f t="shared" si="18"/>
        <v>0</v>
      </c>
      <c r="CU153" s="641">
        <v>0.0</v>
      </c>
      <c r="CV153" s="641">
        <f t="shared" si="19"/>
        <v>0</v>
      </c>
      <c r="CW153" s="640">
        <f t="shared" si="20"/>
        <v>0</v>
      </c>
      <c r="CX153" s="641">
        <v>0.0</v>
      </c>
      <c r="CY153" s="641">
        <f t="shared" si="21"/>
        <v>0</v>
      </c>
      <c r="CZ153" s="640">
        <f t="shared" si="22"/>
        <v>0</v>
      </c>
      <c r="DA153" s="641">
        <v>0.0</v>
      </c>
      <c r="DB153" s="641">
        <f t="shared" si="23"/>
        <v>0</v>
      </c>
      <c r="DC153" s="640">
        <f t="shared" si="24"/>
        <v>0</v>
      </c>
      <c r="DD153" s="641">
        <v>0.0</v>
      </c>
      <c r="DE153" s="640">
        <f t="shared" si="25"/>
        <v>0</v>
      </c>
      <c r="DF153" s="640">
        <f t="shared" si="26"/>
        <v>0</v>
      </c>
    </row>
    <row r="154" hidden="1">
      <c r="A154" s="650">
        <v>6749900.0</v>
      </c>
      <c r="B154" s="643" t="s">
        <v>25325</v>
      </c>
      <c r="C154" s="644" t="s">
        <v>212</v>
      </c>
      <c r="D154" s="645">
        <v>45758.04623842592</v>
      </c>
      <c r="E154" s="645">
        <v>45758.04800925926</v>
      </c>
      <c r="F154" s="645">
        <v>45758.04851851852</v>
      </c>
      <c r="G154" s="644"/>
      <c r="H154" s="644" t="s">
        <v>1439</v>
      </c>
      <c r="I154" s="644" t="s">
        <v>25326</v>
      </c>
      <c r="J154" s="644"/>
      <c r="K154" s="647">
        <v>1980000.0</v>
      </c>
      <c r="L154" s="644" t="s">
        <v>24437</v>
      </c>
      <c r="M154" s="648" t="s">
        <v>25327</v>
      </c>
      <c r="N154" s="644" t="s">
        <v>25328</v>
      </c>
      <c r="O154" s="644" t="s">
        <v>25329</v>
      </c>
      <c r="P154" s="644" t="s">
        <v>25330</v>
      </c>
      <c r="Q154" s="644" t="s">
        <v>25331</v>
      </c>
      <c r="R154" s="194"/>
      <c r="S154" s="193">
        <v>45758.0</v>
      </c>
      <c r="T154" s="639" t="s">
        <v>24442</v>
      </c>
      <c r="U154" s="641">
        <v>-1980000.0</v>
      </c>
      <c r="V154" s="641">
        <v>-1890902.0</v>
      </c>
      <c r="W154" s="637"/>
      <c r="X154" s="193">
        <v>45765.0</v>
      </c>
      <c r="Y154" s="639" t="s">
        <v>24442</v>
      </c>
      <c r="Z154" s="641">
        <v>-1980000.0</v>
      </c>
      <c r="AA154" s="641">
        <v>-1890902.0</v>
      </c>
      <c r="AB154" s="194"/>
      <c r="AC154" s="194"/>
      <c r="AD154" s="194"/>
      <c r="AE154" s="194"/>
      <c r="AF154" s="194"/>
      <c r="AG154" s="194"/>
      <c r="AH154" s="194"/>
      <c r="AI154" s="194"/>
      <c r="AJ154" s="194"/>
      <c r="AK154" s="194"/>
      <c r="AL154" s="194"/>
      <c r="AM154" s="194"/>
      <c r="AN154" s="194"/>
      <c r="AO154" s="194"/>
      <c r="AP154" s="194"/>
      <c r="AQ154" s="194"/>
      <c r="AR154" s="194"/>
      <c r="AS154" s="194"/>
      <c r="AT154" s="194"/>
      <c r="AU154" s="194"/>
      <c r="AV154" s="194"/>
      <c r="AW154" s="194"/>
      <c r="AX154" s="194"/>
      <c r="AY154" s="194"/>
      <c r="AZ154" s="194"/>
      <c r="BA154" s="194"/>
      <c r="BB154" s="194"/>
      <c r="BC154" s="194"/>
      <c r="BD154" s="194"/>
      <c r="BE154" s="194"/>
      <c r="BF154" s="194"/>
      <c r="BG154" s="194"/>
      <c r="BH154" s="194"/>
      <c r="BI154" s="194"/>
      <c r="BJ154" s="194"/>
      <c r="BK154" s="194"/>
      <c r="BL154" s="638">
        <f t="shared" si="1"/>
        <v>-3960000</v>
      </c>
      <c r="BM154" s="194"/>
      <c r="BN154" s="639" t="s">
        <v>82</v>
      </c>
      <c r="BP154" s="194"/>
      <c r="BQ154" s="194"/>
      <c r="BR154" s="194"/>
      <c r="BS154" s="194"/>
      <c r="BT154" s="647">
        <v>1980000.0</v>
      </c>
      <c r="BU154" s="194"/>
      <c r="BV154" s="640">
        <f t="shared" si="2"/>
        <v>1980000</v>
      </c>
      <c r="BW154" s="640">
        <f t="shared" si="42"/>
        <v>1980000</v>
      </c>
      <c r="BX154" s="641">
        <f t="shared" si="3"/>
        <v>0</v>
      </c>
      <c r="BY154" s="640">
        <f t="shared" si="4"/>
        <v>0</v>
      </c>
      <c r="BZ154" s="641">
        <v>0.0</v>
      </c>
      <c r="CA154" s="641">
        <f t="shared" si="5"/>
        <v>0</v>
      </c>
      <c r="CB154" s="640">
        <f t="shared" si="6"/>
        <v>0</v>
      </c>
      <c r="CC154" s="641">
        <v>0.0</v>
      </c>
      <c r="CD154" s="641">
        <f t="shared" si="7"/>
        <v>0</v>
      </c>
      <c r="CE154" s="640">
        <f t="shared" si="8"/>
        <v>0</v>
      </c>
      <c r="CF154" s="641">
        <v>0.0</v>
      </c>
      <c r="CG154" s="641">
        <f t="shared" si="9"/>
        <v>0</v>
      </c>
      <c r="CH154" s="640">
        <f t="shared" si="10"/>
        <v>0</v>
      </c>
      <c r="CI154" s="641">
        <v>0.0</v>
      </c>
      <c r="CJ154" s="641">
        <f t="shared" si="11"/>
        <v>0</v>
      </c>
      <c r="CK154" s="640">
        <f t="shared" si="12"/>
        <v>0</v>
      </c>
      <c r="CL154" s="641">
        <v>0.0</v>
      </c>
      <c r="CM154" s="641">
        <f t="shared" si="13"/>
        <v>0</v>
      </c>
      <c r="CN154" s="640">
        <f t="shared" si="14"/>
        <v>0</v>
      </c>
      <c r="CO154" s="641">
        <v>0.0</v>
      </c>
      <c r="CP154" s="641">
        <f t="shared" si="15"/>
        <v>0</v>
      </c>
      <c r="CQ154" s="640">
        <f t="shared" si="16"/>
        <v>0</v>
      </c>
      <c r="CR154" s="641">
        <v>0.0</v>
      </c>
      <c r="CS154" s="641">
        <f t="shared" si="17"/>
        <v>0</v>
      </c>
      <c r="CT154" s="640">
        <f t="shared" si="18"/>
        <v>0</v>
      </c>
      <c r="CU154" s="641">
        <v>0.0</v>
      </c>
      <c r="CV154" s="641">
        <f t="shared" si="19"/>
        <v>0</v>
      </c>
      <c r="CW154" s="640">
        <f t="shared" si="20"/>
        <v>0</v>
      </c>
      <c r="CX154" s="641">
        <v>0.0</v>
      </c>
      <c r="CY154" s="641">
        <f t="shared" si="21"/>
        <v>0</v>
      </c>
      <c r="CZ154" s="640">
        <f t="shared" si="22"/>
        <v>0</v>
      </c>
      <c r="DA154" s="641">
        <v>0.0</v>
      </c>
      <c r="DB154" s="641">
        <f t="shared" si="23"/>
        <v>0</v>
      </c>
      <c r="DC154" s="640">
        <f t="shared" si="24"/>
        <v>0</v>
      </c>
      <c r="DD154" s="641">
        <v>0.0</v>
      </c>
      <c r="DE154" s="640">
        <f t="shared" si="25"/>
        <v>0</v>
      </c>
      <c r="DF154" s="640">
        <f t="shared" si="26"/>
        <v>0</v>
      </c>
    </row>
    <row r="155" hidden="1">
      <c r="A155" s="650">
        <v>6752058.0</v>
      </c>
      <c r="B155" s="643" t="s">
        <v>25332</v>
      </c>
      <c r="C155" s="644" t="s">
        <v>212</v>
      </c>
      <c r="D155" s="645">
        <v>45758.47085648148</v>
      </c>
      <c r="E155" s="645">
        <v>45758.47193287037</v>
      </c>
      <c r="F155" s="645">
        <v>45758.4721412037</v>
      </c>
      <c r="G155" s="644"/>
      <c r="H155" s="644" t="s">
        <v>1136</v>
      </c>
      <c r="I155" s="644" t="s">
        <v>25333</v>
      </c>
      <c r="J155" s="644">
        <v>36.0</v>
      </c>
      <c r="K155" s="647">
        <v>798000.0</v>
      </c>
      <c r="L155" s="644" t="s">
        <v>24429</v>
      </c>
      <c r="M155" s="648" t="s">
        <v>25334</v>
      </c>
      <c r="N155" s="644" t="s">
        <v>25335</v>
      </c>
      <c r="O155" s="644" t="s">
        <v>25335</v>
      </c>
      <c r="P155" s="644" t="s">
        <v>25336</v>
      </c>
      <c r="Q155" s="644" t="s">
        <v>25337</v>
      </c>
      <c r="R155" s="194"/>
      <c r="S155" s="652">
        <v>45765.0</v>
      </c>
      <c r="T155" s="639" t="s">
        <v>25091</v>
      </c>
      <c r="U155" s="641">
        <v>798000.0</v>
      </c>
      <c r="V155" s="194"/>
      <c r="W155" s="637"/>
      <c r="X155" s="194"/>
      <c r="Y155" s="194"/>
      <c r="Z155" s="194"/>
      <c r="AA155" s="194"/>
      <c r="AB155" s="194"/>
      <c r="AC155" s="194"/>
      <c r="AD155" s="194"/>
      <c r="AE155" s="194"/>
      <c r="AF155" s="194"/>
      <c r="AG155" s="194"/>
      <c r="AH155" s="194"/>
      <c r="AI155" s="194"/>
      <c r="AJ155" s="194"/>
      <c r="AK155" s="194"/>
      <c r="AL155" s="194"/>
      <c r="AM155" s="194"/>
      <c r="AN155" s="194"/>
      <c r="AO155" s="194"/>
      <c r="AP155" s="194"/>
      <c r="AQ155" s="194"/>
      <c r="AR155" s="194"/>
      <c r="AS155" s="194"/>
      <c r="AT155" s="194"/>
      <c r="AU155" s="194"/>
      <c r="AV155" s="194"/>
      <c r="AW155" s="194"/>
      <c r="AX155" s="194"/>
      <c r="AY155" s="194"/>
      <c r="AZ155" s="194"/>
      <c r="BA155" s="194"/>
      <c r="BB155" s="194"/>
      <c r="BC155" s="194"/>
      <c r="BD155" s="194"/>
      <c r="BE155" s="194"/>
      <c r="BF155" s="194"/>
      <c r="BG155" s="194"/>
      <c r="BH155" s="194"/>
      <c r="BI155" s="194"/>
      <c r="BJ155" s="194"/>
      <c r="BK155" s="194"/>
      <c r="BL155" s="638">
        <f t="shared" si="1"/>
        <v>798000</v>
      </c>
      <c r="BM155" s="194"/>
      <c r="BN155" s="194"/>
      <c r="BO155" s="194"/>
      <c r="BP155" s="194"/>
      <c r="BQ155" s="194"/>
      <c r="BR155" s="194"/>
      <c r="BS155" s="194"/>
      <c r="BT155" s="647">
        <v>798000.0</v>
      </c>
      <c r="BU155" s="194"/>
      <c r="BV155" s="640">
        <f t="shared" si="2"/>
        <v>798000</v>
      </c>
      <c r="BW155" s="641">
        <v>0.0</v>
      </c>
      <c r="BX155" s="641">
        <f t="shared" si="3"/>
        <v>66500</v>
      </c>
      <c r="BY155" s="640">
        <f t="shared" si="4"/>
        <v>731500</v>
      </c>
      <c r="BZ155" s="641">
        <v>0.0</v>
      </c>
      <c r="CA155" s="641">
        <f t="shared" si="5"/>
        <v>66500</v>
      </c>
      <c r="CB155" s="640">
        <f t="shared" si="6"/>
        <v>665000</v>
      </c>
      <c r="CC155" s="641">
        <v>0.0</v>
      </c>
      <c r="CD155" s="641">
        <f t="shared" si="7"/>
        <v>66500</v>
      </c>
      <c r="CE155" s="640">
        <f t="shared" si="8"/>
        <v>598500</v>
      </c>
      <c r="CF155" s="641">
        <v>0.0</v>
      </c>
      <c r="CG155" s="641">
        <f t="shared" si="9"/>
        <v>66500</v>
      </c>
      <c r="CH155" s="640">
        <f t="shared" si="10"/>
        <v>532000</v>
      </c>
      <c r="CI155" s="641">
        <v>0.0</v>
      </c>
      <c r="CJ155" s="641">
        <f t="shared" si="11"/>
        <v>66500</v>
      </c>
      <c r="CK155" s="640">
        <f t="shared" si="12"/>
        <v>465500</v>
      </c>
      <c r="CL155" s="641">
        <v>0.0</v>
      </c>
      <c r="CM155" s="641">
        <f t="shared" si="13"/>
        <v>66500</v>
      </c>
      <c r="CN155" s="640">
        <f t="shared" si="14"/>
        <v>399000</v>
      </c>
      <c r="CO155" s="641">
        <v>0.0</v>
      </c>
      <c r="CP155" s="641">
        <f t="shared" si="15"/>
        <v>66500</v>
      </c>
      <c r="CQ155" s="640">
        <f t="shared" si="16"/>
        <v>332500</v>
      </c>
      <c r="CR155" s="641">
        <v>0.0</v>
      </c>
      <c r="CS155" s="641">
        <f t="shared" si="17"/>
        <v>66500</v>
      </c>
      <c r="CT155" s="640">
        <f t="shared" si="18"/>
        <v>266000</v>
      </c>
      <c r="CU155" s="641">
        <v>0.0</v>
      </c>
      <c r="CV155" s="641">
        <f t="shared" si="19"/>
        <v>66500</v>
      </c>
      <c r="CW155" s="640">
        <f t="shared" si="20"/>
        <v>199500</v>
      </c>
      <c r="CX155" s="641">
        <v>0.0</v>
      </c>
      <c r="CY155" s="641">
        <f t="shared" si="21"/>
        <v>66500</v>
      </c>
      <c r="CZ155" s="640">
        <f t="shared" si="22"/>
        <v>133000</v>
      </c>
      <c r="DA155" s="641">
        <v>0.0</v>
      </c>
      <c r="DB155" s="641">
        <f t="shared" si="23"/>
        <v>66500</v>
      </c>
      <c r="DC155" s="640">
        <f t="shared" si="24"/>
        <v>66500</v>
      </c>
      <c r="DD155" s="641">
        <v>0.0</v>
      </c>
      <c r="DE155" s="640">
        <f t="shared" si="25"/>
        <v>66500</v>
      </c>
      <c r="DF155" s="640">
        <f t="shared" si="26"/>
        <v>0</v>
      </c>
    </row>
    <row r="156" hidden="1">
      <c r="A156" s="650">
        <v>6754183.0</v>
      </c>
      <c r="B156" s="643" t="s">
        <v>25338</v>
      </c>
      <c r="C156" s="644" t="s">
        <v>212</v>
      </c>
      <c r="D156" s="645">
        <v>45758.61179398148</v>
      </c>
      <c r="E156" s="645">
        <v>45758.61277777778</v>
      </c>
      <c r="F156" s="645">
        <v>45758.61347222222</v>
      </c>
      <c r="G156" s="644"/>
      <c r="H156" s="644" t="s">
        <v>2087</v>
      </c>
      <c r="I156" s="644" t="s">
        <v>25339</v>
      </c>
      <c r="J156" s="644">
        <v>36.0</v>
      </c>
      <c r="K156" s="647">
        <v>798000.0</v>
      </c>
      <c r="L156" s="644" t="s">
        <v>24429</v>
      </c>
      <c r="M156" s="648" t="s">
        <v>25340</v>
      </c>
      <c r="N156" s="644" t="s">
        <v>25341</v>
      </c>
      <c r="O156" s="644" t="s">
        <v>25339</v>
      </c>
      <c r="P156" s="644" t="s">
        <v>25342</v>
      </c>
      <c r="Q156" s="644" t="s">
        <v>25343</v>
      </c>
      <c r="R156" s="194"/>
      <c r="S156" s="639" t="s">
        <v>25344</v>
      </c>
      <c r="T156" s="639" t="s">
        <v>24586</v>
      </c>
      <c r="U156" s="641">
        <v>10000.0</v>
      </c>
      <c r="V156" s="641">
        <v>9700.0</v>
      </c>
      <c r="W156" s="637"/>
      <c r="X156" s="194"/>
      <c r="Y156" s="194"/>
      <c r="Z156" s="194"/>
      <c r="AA156" s="194"/>
      <c r="AB156" s="194"/>
      <c r="AC156" s="194"/>
      <c r="AD156" s="194"/>
      <c r="AE156" s="194"/>
      <c r="AF156" s="194"/>
      <c r="AG156" s="194"/>
      <c r="AH156" s="194"/>
      <c r="AI156" s="194"/>
      <c r="AJ156" s="194"/>
      <c r="AK156" s="194"/>
      <c r="AL156" s="194"/>
      <c r="AM156" s="194"/>
      <c r="AN156" s="194"/>
      <c r="AO156" s="194"/>
      <c r="AP156" s="194"/>
      <c r="AQ156" s="194"/>
      <c r="AR156" s="194"/>
      <c r="AS156" s="194"/>
      <c r="AT156" s="194"/>
      <c r="AU156" s="194"/>
      <c r="AV156" s="194"/>
      <c r="AW156" s="194"/>
      <c r="AX156" s="194"/>
      <c r="AY156" s="194"/>
      <c r="AZ156" s="194"/>
      <c r="BA156" s="194"/>
      <c r="BB156" s="194"/>
      <c r="BC156" s="194"/>
      <c r="BD156" s="194"/>
      <c r="BE156" s="194"/>
      <c r="BF156" s="194"/>
      <c r="BG156" s="194"/>
      <c r="BH156" s="194"/>
      <c r="BI156" s="194"/>
      <c r="BJ156" s="194"/>
      <c r="BK156" s="194"/>
      <c r="BL156" s="638">
        <f t="shared" si="1"/>
        <v>10000</v>
      </c>
      <c r="BM156" s="194"/>
      <c r="BN156" s="194"/>
      <c r="BO156" s="194"/>
      <c r="BP156" s="194"/>
      <c r="BQ156" s="194"/>
      <c r="BR156" s="194"/>
      <c r="BS156" s="194"/>
      <c r="BT156" s="647">
        <v>798000.0</v>
      </c>
      <c r="BU156" s="194"/>
      <c r="BV156" s="640">
        <f t="shared" si="2"/>
        <v>798000</v>
      </c>
      <c r="BW156" s="641">
        <v>0.0</v>
      </c>
      <c r="BX156" s="641">
        <f t="shared" si="3"/>
        <v>66500</v>
      </c>
      <c r="BY156" s="640">
        <f t="shared" si="4"/>
        <v>731500</v>
      </c>
      <c r="BZ156" s="641">
        <v>0.0</v>
      </c>
      <c r="CA156" s="641">
        <f t="shared" si="5"/>
        <v>66500</v>
      </c>
      <c r="CB156" s="640">
        <f t="shared" si="6"/>
        <v>665000</v>
      </c>
      <c r="CC156" s="641">
        <v>0.0</v>
      </c>
      <c r="CD156" s="641">
        <f t="shared" si="7"/>
        <v>66500</v>
      </c>
      <c r="CE156" s="640">
        <f t="shared" si="8"/>
        <v>598500</v>
      </c>
      <c r="CF156" s="641">
        <v>0.0</v>
      </c>
      <c r="CG156" s="641">
        <f t="shared" si="9"/>
        <v>66500</v>
      </c>
      <c r="CH156" s="640">
        <f t="shared" si="10"/>
        <v>532000</v>
      </c>
      <c r="CI156" s="641">
        <v>0.0</v>
      </c>
      <c r="CJ156" s="641">
        <f t="shared" si="11"/>
        <v>66500</v>
      </c>
      <c r="CK156" s="640">
        <f t="shared" si="12"/>
        <v>465500</v>
      </c>
      <c r="CL156" s="641">
        <v>0.0</v>
      </c>
      <c r="CM156" s="641">
        <f t="shared" si="13"/>
        <v>66500</v>
      </c>
      <c r="CN156" s="640">
        <f t="shared" si="14"/>
        <v>399000</v>
      </c>
      <c r="CO156" s="641">
        <v>0.0</v>
      </c>
      <c r="CP156" s="641">
        <f t="shared" si="15"/>
        <v>66500</v>
      </c>
      <c r="CQ156" s="640">
        <f t="shared" si="16"/>
        <v>332500</v>
      </c>
      <c r="CR156" s="641">
        <v>0.0</v>
      </c>
      <c r="CS156" s="641">
        <f t="shared" si="17"/>
        <v>66500</v>
      </c>
      <c r="CT156" s="640">
        <f t="shared" si="18"/>
        <v>266000</v>
      </c>
      <c r="CU156" s="641">
        <v>0.0</v>
      </c>
      <c r="CV156" s="641">
        <f t="shared" si="19"/>
        <v>66500</v>
      </c>
      <c r="CW156" s="640">
        <f t="shared" si="20"/>
        <v>199500</v>
      </c>
      <c r="CX156" s="641">
        <v>0.0</v>
      </c>
      <c r="CY156" s="641">
        <f t="shared" si="21"/>
        <v>66500</v>
      </c>
      <c r="CZ156" s="640">
        <f t="shared" si="22"/>
        <v>133000</v>
      </c>
      <c r="DA156" s="641">
        <v>0.0</v>
      </c>
      <c r="DB156" s="641">
        <f t="shared" si="23"/>
        <v>66500</v>
      </c>
      <c r="DC156" s="640">
        <f t="shared" si="24"/>
        <v>66500</v>
      </c>
      <c r="DD156" s="641">
        <v>0.0</v>
      </c>
      <c r="DE156" s="640">
        <f t="shared" si="25"/>
        <v>66500</v>
      </c>
      <c r="DF156" s="640">
        <f t="shared" si="26"/>
        <v>0</v>
      </c>
    </row>
    <row r="157" hidden="1">
      <c r="A157" s="650">
        <v>6755962.0</v>
      </c>
      <c r="B157" s="643" t="s">
        <v>25345</v>
      </c>
      <c r="C157" s="644" t="s">
        <v>212</v>
      </c>
      <c r="D157" s="645">
        <v>45758.68486111111</v>
      </c>
      <c r="E157" s="645">
        <v>45758.68622685185</v>
      </c>
      <c r="F157" s="645">
        <v>45758.68744212963</v>
      </c>
      <c r="G157" s="644"/>
      <c r="H157" s="644" t="s">
        <v>24499</v>
      </c>
      <c r="I157" s="644" t="s">
        <v>25346</v>
      </c>
      <c r="J157" s="644" t="s">
        <v>21722</v>
      </c>
      <c r="K157" s="647">
        <v>798000.0</v>
      </c>
      <c r="L157" s="644" t="s">
        <v>24429</v>
      </c>
      <c r="M157" s="648" t="s">
        <v>25347</v>
      </c>
      <c r="N157" s="644" t="s">
        <v>25348</v>
      </c>
      <c r="O157" s="644" t="s">
        <v>25349</v>
      </c>
      <c r="P157" s="644" t="s">
        <v>25350</v>
      </c>
      <c r="Q157" s="644" t="s">
        <v>25351</v>
      </c>
      <c r="R157" s="194"/>
      <c r="S157" s="193">
        <v>45758.0</v>
      </c>
      <c r="T157" s="639" t="s">
        <v>24442</v>
      </c>
      <c r="U157" s="641">
        <v>300000.0</v>
      </c>
      <c r="V157" s="641">
        <v>286501.0</v>
      </c>
      <c r="W157" s="637"/>
      <c r="X157" s="193">
        <v>45758.0</v>
      </c>
      <c r="Y157" s="639" t="s">
        <v>24442</v>
      </c>
      <c r="Z157" s="641">
        <v>300000.0</v>
      </c>
      <c r="AA157" s="641">
        <v>286501.0</v>
      </c>
      <c r="AB157" s="194"/>
      <c r="AC157" s="194"/>
      <c r="AD157" s="194"/>
      <c r="AE157" s="194"/>
      <c r="AF157" s="194"/>
      <c r="AG157" s="194"/>
      <c r="AH157" s="194"/>
      <c r="AI157" s="194"/>
      <c r="AJ157" s="194"/>
      <c r="AK157" s="194"/>
      <c r="AL157" s="194"/>
      <c r="AM157" s="194"/>
      <c r="AN157" s="194"/>
      <c r="AO157" s="194"/>
      <c r="AP157" s="194"/>
      <c r="AQ157" s="194"/>
      <c r="AR157" s="194"/>
      <c r="AS157" s="194"/>
      <c r="AT157" s="194"/>
      <c r="AU157" s="194"/>
      <c r="AV157" s="194"/>
      <c r="AW157" s="194"/>
      <c r="AX157" s="194"/>
      <c r="AY157" s="194"/>
      <c r="AZ157" s="194"/>
      <c r="BA157" s="194"/>
      <c r="BB157" s="194"/>
      <c r="BC157" s="194"/>
      <c r="BD157" s="194"/>
      <c r="BE157" s="194"/>
      <c r="BF157" s="194"/>
      <c r="BG157" s="194"/>
      <c r="BH157" s="194"/>
      <c r="BI157" s="194"/>
      <c r="BJ157" s="194"/>
      <c r="BK157" s="194"/>
      <c r="BL157" s="638">
        <f t="shared" si="1"/>
        <v>600000</v>
      </c>
      <c r="BM157" s="194"/>
      <c r="BN157" s="194"/>
      <c r="BO157" s="194"/>
      <c r="BP157" s="194"/>
      <c r="BQ157" s="194"/>
      <c r="BR157" s="194"/>
      <c r="BS157" s="194"/>
      <c r="BT157" s="647">
        <v>798000.0</v>
      </c>
      <c r="BU157" s="194"/>
      <c r="BV157" s="640">
        <f t="shared" si="2"/>
        <v>798000</v>
      </c>
      <c r="BW157" s="641">
        <v>0.0</v>
      </c>
      <c r="BX157" s="641">
        <f t="shared" si="3"/>
        <v>66500</v>
      </c>
      <c r="BY157" s="640">
        <f t="shared" si="4"/>
        <v>731500</v>
      </c>
      <c r="BZ157" s="641">
        <v>0.0</v>
      </c>
      <c r="CA157" s="641">
        <f t="shared" si="5"/>
        <v>66500</v>
      </c>
      <c r="CB157" s="640">
        <f t="shared" si="6"/>
        <v>665000</v>
      </c>
      <c r="CC157" s="641">
        <v>0.0</v>
      </c>
      <c r="CD157" s="641">
        <f t="shared" si="7"/>
        <v>66500</v>
      </c>
      <c r="CE157" s="640">
        <f t="shared" si="8"/>
        <v>598500</v>
      </c>
      <c r="CF157" s="641">
        <v>0.0</v>
      </c>
      <c r="CG157" s="641">
        <f t="shared" si="9"/>
        <v>66500</v>
      </c>
      <c r="CH157" s="640">
        <f t="shared" si="10"/>
        <v>532000</v>
      </c>
      <c r="CI157" s="641">
        <v>0.0</v>
      </c>
      <c r="CJ157" s="641">
        <f t="shared" si="11"/>
        <v>66500</v>
      </c>
      <c r="CK157" s="640">
        <f t="shared" si="12"/>
        <v>465500</v>
      </c>
      <c r="CL157" s="641">
        <v>0.0</v>
      </c>
      <c r="CM157" s="641">
        <f t="shared" si="13"/>
        <v>66500</v>
      </c>
      <c r="CN157" s="640">
        <f t="shared" si="14"/>
        <v>399000</v>
      </c>
      <c r="CO157" s="641">
        <v>0.0</v>
      </c>
      <c r="CP157" s="641">
        <f t="shared" si="15"/>
        <v>66500</v>
      </c>
      <c r="CQ157" s="640">
        <f t="shared" si="16"/>
        <v>332500</v>
      </c>
      <c r="CR157" s="641">
        <v>0.0</v>
      </c>
      <c r="CS157" s="641">
        <f t="shared" si="17"/>
        <v>66500</v>
      </c>
      <c r="CT157" s="640">
        <f t="shared" si="18"/>
        <v>266000</v>
      </c>
      <c r="CU157" s="641">
        <v>0.0</v>
      </c>
      <c r="CV157" s="641">
        <f t="shared" si="19"/>
        <v>66500</v>
      </c>
      <c r="CW157" s="640">
        <f t="shared" si="20"/>
        <v>199500</v>
      </c>
      <c r="CX157" s="641">
        <v>0.0</v>
      </c>
      <c r="CY157" s="641">
        <f t="shared" si="21"/>
        <v>66500</v>
      </c>
      <c r="CZ157" s="640">
        <f t="shared" si="22"/>
        <v>133000</v>
      </c>
      <c r="DA157" s="641">
        <v>0.0</v>
      </c>
      <c r="DB157" s="641">
        <f t="shared" si="23"/>
        <v>66500</v>
      </c>
      <c r="DC157" s="640">
        <f t="shared" si="24"/>
        <v>66500</v>
      </c>
      <c r="DD157" s="641">
        <v>0.0</v>
      </c>
      <c r="DE157" s="640">
        <f t="shared" si="25"/>
        <v>66500</v>
      </c>
      <c r="DF157" s="640">
        <f t="shared" si="26"/>
        <v>0</v>
      </c>
    </row>
    <row r="158" hidden="1">
      <c r="A158" s="650">
        <v>6756053.0</v>
      </c>
      <c r="B158" s="643" t="s">
        <v>25352</v>
      </c>
      <c r="C158" s="644" t="s">
        <v>212</v>
      </c>
      <c r="D158" s="645">
        <v>45758.689375</v>
      </c>
      <c r="E158" s="645">
        <v>45758.69152777778</v>
      </c>
      <c r="F158" s="645">
        <v>45758.69400462963</v>
      </c>
      <c r="G158" s="644"/>
      <c r="H158" s="644" t="s">
        <v>1578</v>
      </c>
      <c r="I158" s="644" t="s">
        <v>25353</v>
      </c>
      <c r="J158" s="644">
        <v>60.0</v>
      </c>
      <c r="K158" s="647">
        <v>798000.0</v>
      </c>
      <c r="L158" s="644" t="s">
        <v>24429</v>
      </c>
      <c r="M158" s="648" t="s">
        <v>25354</v>
      </c>
      <c r="N158" s="644" t="s">
        <v>25355</v>
      </c>
      <c r="O158" s="644" t="s">
        <v>25356</v>
      </c>
      <c r="P158" s="644" t="s">
        <v>25357</v>
      </c>
      <c r="Q158" s="644" t="s">
        <v>25358</v>
      </c>
      <c r="R158" s="194"/>
      <c r="S158" s="194"/>
      <c r="T158" s="194"/>
      <c r="U158" s="636"/>
      <c r="V158" s="194"/>
      <c r="W158" s="637"/>
      <c r="X158" s="194"/>
      <c r="Y158" s="194"/>
      <c r="Z158" s="194"/>
      <c r="AA158" s="194"/>
      <c r="AB158" s="194"/>
      <c r="AC158" s="194"/>
      <c r="AD158" s="194"/>
      <c r="AE158" s="194"/>
      <c r="AF158" s="194"/>
      <c r="AG158" s="194"/>
      <c r="AH158" s="194"/>
      <c r="AI158" s="194"/>
      <c r="AJ158" s="194"/>
      <c r="AK158" s="194"/>
      <c r="AL158" s="194"/>
      <c r="AM158" s="194"/>
      <c r="AN158" s="194"/>
      <c r="AO158" s="194"/>
      <c r="AP158" s="194"/>
      <c r="AQ158" s="194"/>
      <c r="AR158" s="194"/>
      <c r="AS158" s="194"/>
      <c r="AT158" s="194"/>
      <c r="AU158" s="194"/>
      <c r="AV158" s="194"/>
      <c r="AW158" s="194"/>
      <c r="AX158" s="194"/>
      <c r="AY158" s="194"/>
      <c r="AZ158" s="194"/>
      <c r="BA158" s="194"/>
      <c r="BB158" s="194"/>
      <c r="BC158" s="194"/>
      <c r="BD158" s="194"/>
      <c r="BE158" s="194"/>
      <c r="BF158" s="194"/>
      <c r="BG158" s="194"/>
      <c r="BH158" s="194"/>
      <c r="BI158" s="194"/>
      <c r="BJ158" s="194"/>
      <c r="BK158" s="194"/>
      <c r="BL158" s="638">
        <f t="shared" si="1"/>
        <v>0</v>
      </c>
      <c r="BM158" s="194"/>
      <c r="BN158" s="639" t="s">
        <v>82</v>
      </c>
      <c r="BP158" s="194"/>
      <c r="BQ158" s="194"/>
      <c r="BR158" s="194"/>
      <c r="BS158" s="194"/>
      <c r="BT158" s="647">
        <v>798000.0</v>
      </c>
      <c r="BU158" s="194"/>
      <c r="BV158" s="640">
        <f t="shared" si="2"/>
        <v>798000</v>
      </c>
      <c r="BW158" s="640">
        <f>BV158</f>
        <v>798000</v>
      </c>
      <c r="BX158" s="641">
        <f t="shared" si="3"/>
        <v>0</v>
      </c>
      <c r="BY158" s="640">
        <f t="shared" si="4"/>
        <v>0</v>
      </c>
      <c r="BZ158" s="641">
        <v>0.0</v>
      </c>
      <c r="CA158" s="641">
        <f t="shared" si="5"/>
        <v>0</v>
      </c>
      <c r="CB158" s="640">
        <f t="shared" si="6"/>
        <v>0</v>
      </c>
      <c r="CC158" s="641">
        <v>0.0</v>
      </c>
      <c r="CD158" s="641">
        <f t="shared" si="7"/>
        <v>0</v>
      </c>
      <c r="CE158" s="640">
        <f t="shared" si="8"/>
        <v>0</v>
      </c>
      <c r="CF158" s="641">
        <v>0.0</v>
      </c>
      <c r="CG158" s="641">
        <f t="shared" si="9"/>
        <v>0</v>
      </c>
      <c r="CH158" s="640">
        <f t="shared" si="10"/>
        <v>0</v>
      </c>
      <c r="CI158" s="641">
        <v>0.0</v>
      </c>
      <c r="CJ158" s="641">
        <f t="shared" si="11"/>
        <v>0</v>
      </c>
      <c r="CK158" s="640">
        <f t="shared" si="12"/>
        <v>0</v>
      </c>
      <c r="CL158" s="641">
        <v>0.0</v>
      </c>
      <c r="CM158" s="641">
        <f t="shared" si="13"/>
        <v>0</v>
      </c>
      <c r="CN158" s="640">
        <f t="shared" si="14"/>
        <v>0</v>
      </c>
      <c r="CO158" s="641">
        <v>0.0</v>
      </c>
      <c r="CP158" s="641">
        <f t="shared" si="15"/>
        <v>0</v>
      </c>
      <c r="CQ158" s="640">
        <f t="shared" si="16"/>
        <v>0</v>
      </c>
      <c r="CR158" s="641">
        <v>0.0</v>
      </c>
      <c r="CS158" s="641">
        <f t="shared" si="17"/>
        <v>0</v>
      </c>
      <c r="CT158" s="640">
        <f t="shared" si="18"/>
        <v>0</v>
      </c>
      <c r="CU158" s="641">
        <v>0.0</v>
      </c>
      <c r="CV158" s="641">
        <f t="shared" si="19"/>
        <v>0</v>
      </c>
      <c r="CW158" s="640">
        <f t="shared" si="20"/>
        <v>0</v>
      </c>
      <c r="CX158" s="641">
        <v>0.0</v>
      </c>
      <c r="CY158" s="641">
        <f t="shared" si="21"/>
        <v>0</v>
      </c>
      <c r="CZ158" s="640">
        <f t="shared" si="22"/>
        <v>0</v>
      </c>
      <c r="DA158" s="641">
        <v>0.0</v>
      </c>
      <c r="DB158" s="641">
        <f t="shared" si="23"/>
        <v>0</v>
      </c>
      <c r="DC158" s="640">
        <f t="shared" si="24"/>
        <v>0</v>
      </c>
      <c r="DD158" s="641">
        <v>0.0</v>
      </c>
      <c r="DE158" s="640">
        <f t="shared" si="25"/>
        <v>0</v>
      </c>
      <c r="DF158" s="640">
        <f t="shared" si="26"/>
        <v>0</v>
      </c>
    </row>
    <row r="159" hidden="1">
      <c r="A159" s="650">
        <v>6756538.0</v>
      </c>
      <c r="B159" s="643" t="s">
        <v>25359</v>
      </c>
      <c r="C159" s="644" t="s">
        <v>212</v>
      </c>
      <c r="D159" s="645">
        <v>45758.727951388886</v>
      </c>
      <c r="E159" s="645">
        <v>45758.72896990741</v>
      </c>
      <c r="F159" s="645">
        <v>45758.75232638889</v>
      </c>
      <c r="G159" s="644"/>
      <c r="H159" s="644" t="s">
        <v>1153</v>
      </c>
      <c r="I159" s="644" t="s">
        <v>2452</v>
      </c>
      <c r="J159" s="644" t="s">
        <v>21722</v>
      </c>
      <c r="K159" s="647">
        <v>798000.0</v>
      </c>
      <c r="L159" s="644" t="s">
        <v>24429</v>
      </c>
      <c r="M159" s="648" t="s">
        <v>25360</v>
      </c>
      <c r="N159" s="644" t="s">
        <v>25361</v>
      </c>
      <c r="O159" s="644" t="s">
        <v>2451</v>
      </c>
      <c r="P159" s="644" t="s">
        <v>25362</v>
      </c>
      <c r="Q159" s="644" t="s">
        <v>25363</v>
      </c>
      <c r="R159" s="194"/>
      <c r="S159" s="635"/>
      <c r="T159" s="194"/>
      <c r="U159" s="194"/>
      <c r="V159" s="194"/>
      <c r="W159" s="637"/>
      <c r="X159" s="194"/>
      <c r="Y159" s="194"/>
      <c r="Z159" s="194"/>
      <c r="AA159" s="194"/>
      <c r="AB159" s="194"/>
      <c r="AC159" s="194"/>
      <c r="AD159" s="194"/>
      <c r="AE159" s="194"/>
      <c r="AF159" s="194"/>
      <c r="AG159" s="194"/>
      <c r="AH159" s="194"/>
      <c r="AI159" s="194"/>
      <c r="AJ159" s="194"/>
      <c r="AK159" s="194"/>
      <c r="AL159" s="194"/>
      <c r="AM159" s="194"/>
      <c r="AN159" s="194"/>
      <c r="AO159" s="194"/>
      <c r="AP159" s="194"/>
      <c r="AQ159" s="194"/>
      <c r="AR159" s="194"/>
      <c r="AS159" s="194"/>
      <c r="AT159" s="194"/>
      <c r="AU159" s="194"/>
      <c r="AV159" s="194"/>
      <c r="AW159" s="194"/>
      <c r="AX159" s="194"/>
      <c r="AY159" s="194"/>
      <c r="AZ159" s="194"/>
      <c r="BA159" s="194"/>
      <c r="BB159" s="194"/>
      <c r="BC159" s="194"/>
      <c r="BD159" s="194"/>
      <c r="BE159" s="194"/>
      <c r="BF159" s="194"/>
      <c r="BG159" s="194"/>
      <c r="BH159" s="194"/>
      <c r="BI159" s="194"/>
      <c r="BJ159" s="194"/>
      <c r="BK159" s="194"/>
      <c r="BL159" s="638">
        <f t="shared" si="1"/>
        <v>0</v>
      </c>
      <c r="BM159" s="194"/>
      <c r="BN159" s="194"/>
      <c r="BO159" s="194"/>
      <c r="BP159" s="194"/>
      <c r="BQ159" s="194"/>
      <c r="BR159" s="639" t="s">
        <v>16</v>
      </c>
      <c r="BS159" s="194"/>
      <c r="BT159" s="647">
        <v>798000.0</v>
      </c>
      <c r="BU159" s="194"/>
      <c r="BV159" s="640">
        <f t="shared" si="2"/>
        <v>798000</v>
      </c>
      <c r="BW159" s="641">
        <v>0.0</v>
      </c>
      <c r="BX159" s="641">
        <f t="shared" si="3"/>
        <v>66500</v>
      </c>
      <c r="BY159" s="640">
        <f t="shared" si="4"/>
        <v>731500</v>
      </c>
      <c r="BZ159" s="641">
        <v>0.0</v>
      </c>
      <c r="CA159" s="641">
        <f t="shared" si="5"/>
        <v>66500</v>
      </c>
      <c r="CB159" s="640">
        <f t="shared" si="6"/>
        <v>665000</v>
      </c>
      <c r="CC159" s="641">
        <v>0.0</v>
      </c>
      <c r="CD159" s="641">
        <f t="shared" si="7"/>
        <v>66500</v>
      </c>
      <c r="CE159" s="640">
        <f t="shared" si="8"/>
        <v>598500</v>
      </c>
      <c r="CF159" s="641">
        <v>0.0</v>
      </c>
      <c r="CG159" s="641">
        <f t="shared" si="9"/>
        <v>66500</v>
      </c>
      <c r="CH159" s="640">
        <f t="shared" si="10"/>
        <v>532000</v>
      </c>
      <c r="CI159" s="641">
        <v>0.0</v>
      </c>
      <c r="CJ159" s="641">
        <f t="shared" si="11"/>
        <v>66500</v>
      </c>
      <c r="CK159" s="640">
        <f t="shared" si="12"/>
        <v>465500</v>
      </c>
      <c r="CL159" s="641">
        <v>0.0</v>
      </c>
      <c r="CM159" s="641">
        <f t="shared" si="13"/>
        <v>66500</v>
      </c>
      <c r="CN159" s="640">
        <f t="shared" si="14"/>
        <v>399000</v>
      </c>
      <c r="CO159" s="641">
        <v>0.0</v>
      </c>
      <c r="CP159" s="641">
        <f t="shared" si="15"/>
        <v>66500</v>
      </c>
      <c r="CQ159" s="640">
        <f t="shared" si="16"/>
        <v>332500</v>
      </c>
      <c r="CR159" s="641">
        <v>0.0</v>
      </c>
      <c r="CS159" s="641">
        <f t="shared" si="17"/>
        <v>66500</v>
      </c>
      <c r="CT159" s="640">
        <f t="shared" si="18"/>
        <v>266000</v>
      </c>
      <c r="CU159" s="641">
        <v>0.0</v>
      </c>
      <c r="CV159" s="641">
        <f t="shared" si="19"/>
        <v>66500</v>
      </c>
      <c r="CW159" s="640">
        <f t="shared" si="20"/>
        <v>199500</v>
      </c>
      <c r="CX159" s="641">
        <v>0.0</v>
      </c>
      <c r="CY159" s="641">
        <f t="shared" si="21"/>
        <v>66500</v>
      </c>
      <c r="CZ159" s="640">
        <f t="shared" si="22"/>
        <v>133000</v>
      </c>
      <c r="DA159" s="641">
        <v>0.0</v>
      </c>
      <c r="DB159" s="641">
        <f t="shared" si="23"/>
        <v>66500</v>
      </c>
      <c r="DC159" s="640">
        <f t="shared" si="24"/>
        <v>66500</v>
      </c>
      <c r="DD159" s="641">
        <v>0.0</v>
      </c>
      <c r="DE159" s="640">
        <f t="shared" si="25"/>
        <v>66500</v>
      </c>
      <c r="DF159" s="640">
        <f t="shared" si="26"/>
        <v>0</v>
      </c>
    </row>
    <row r="160" hidden="1">
      <c r="A160" s="650">
        <v>6757023.0</v>
      </c>
      <c r="B160" s="643" t="s">
        <v>25364</v>
      </c>
      <c r="C160" s="644" t="s">
        <v>212</v>
      </c>
      <c r="D160" s="645">
        <v>45758.75041666667</v>
      </c>
      <c r="E160" s="645">
        <v>45758.75203703704</v>
      </c>
      <c r="F160" s="645">
        <v>45758.75299768519</v>
      </c>
      <c r="G160" s="644"/>
      <c r="H160" s="644" t="s">
        <v>2041</v>
      </c>
      <c r="I160" s="644" t="s">
        <v>25365</v>
      </c>
      <c r="J160" s="644">
        <v>36.0</v>
      </c>
      <c r="K160" s="647">
        <v>798000.0</v>
      </c>
      <c r="L160" s="644" t="s">
        <v>24429</v>
      </c>
      <c r="M160" s="648" t="s">
        <v>25366</v>
      </c>
      <c r="N160" s="644" t="s">
        <v>25367</v>
      </c>
      <c r="O160" s="644" t="s">
        <v>25365</v>
      </c>
      <c r="P160" s="644" t="s">
        <v>25368</v>
      </c>
      <c r="Q160" s="644" t="s">
        <v>25369</v>
      </c>
      <c r="R160" s="194"/>
      <c r="S160" s="652">
        <v>45761.0</v>
      </c>
      <c r="T160" s="639" t="s">
        <v>24161</v>
      </c>
      <c r="U160" s="641">
        <v>200000.0</v>
      </c>
      <c r="V160" s="194"/>
      <c r="W160" s="637"/>
      <c r="X160" s="652">
        <v>45761.0</v>
      </c>
      <c r="Y160" s="641">
        <v>598000.0</v>
      </c>
      <c r="Z160" s="194"/>
      <c r="AA160" s="194"/>
      <c r="AB160" s="194"/>
      <c r="AC160" s="194"/>
      <c r="AD160" s="194"/>
      <c r="AE160" s="194"/>
      <c r="AF160" s="194"/>
      <c r="AG160" s="194"/>
      <c r="AH160" s="194"/>
      <c r="AI160" s="194"/>
      <c r="AJ160" s="194"/>
      <c r="AK160" s="194"/>
      <c r="AL160" s="194"/>
      <c r="AM160" s="194"/>
      <c r="AN160" s="194"/>
      <c r="AO160" s="194"/>
      <c r="AP160" s="194"/>
      <c r="AQ160" s="194"/>
      <c r="AR160" s="194"/>
      <c r="AS160" s="194"/>
      <c r="AT160" s="194"/>
      <c r="AU160" s="194"/>
      <c r="AV160" s="194"/>
      <c r="AW160" s="194"/>
      <c r="AX160" s="194"/>
      <c r="AY160" s="194"/>
      <c r="AZ160" s="194"/>
      <c r="BA160" s="194"/>
      <c r="BB160" s="194"/>
      <c r="BC160" s="194"/>
      <c r="BD160" s="194"/>
      <c r="BE160" s="194"/>
      <c r="BF160" s="194"/>
      <c r="BG160" s="194"/>
      <c r="BH160" s="194"/>
      <c r="BI160" s="194"/>
      <c r="BJ160" s="194"/>
      <c r="BK160" s="194"/>
      <c r="BL160" s="638">
        <f t="shared" si="1"/>
        <v>200000</v>
      </c>
      <c r="BM160" s="194"/>
      <c r="BN160" s="194"/>
      <c r="BO160" s="194"/>
      <c r="BP160" s="194"/>
      <c r="BQ160" s="194"/>
      <c r="BR160" s="194"/>
      <c r="BS160" s="194"/>
      <c r="BT160" s="647">
        <v>798000.0</v>
      </c>
      <c r="BU160" s="194"/>
      <c r="BV160" s="640">
        <f t="shared" si="2"/>
        <v>798000</v>
      </c>
      <c r="BW160" s="641">
        <v>0.0</v>
      </c>
      <c r="BX160" s="641">
        <f t="shared" si="3"/>
        <v>66500</v>
      </c>
      <c r="BY160" s="640">
        <f t="shared" si="4"/>
        <v>731500</v>
      </c>
      <c r="BZ160" s="641">
        <v>0.0</v>
      </c>
      <c r="CA160" s="641">
        <f t="shared" si="5"/>
        <v>66500</v>
      </c>
      <c r="CB160" s="640">
        <f t="shared" si="6"/>
        <v>665000</v>
      </c>
      <c r="CC160" s="641">
        <v>0.0</v>
      </c>
      <c r="CD160" s="641">
        <f t="shared" si="7"/>
        <v>66500</v>
      </c>
      <c r="CE160" s="640">
        <f t="shared" si="8"/>
        <v>598500</v>
      </c>
      <c r="CF160" s="641">
        <v>0.0</v>
      </c>
      <c r="CG160" s="641">
        <f t="shared" si="9"/>
        <v>66500</v>
      </c>
      <c r="CH160" s="640">
        <f t="shared" si="10"/>
        <v>532000</v>
      </c>
      <c r="CI160" s="641">
        <v>0.0</v>
      </c>
      <c r="CJ160" s="641">
        <f t="shared" si="11"/>
        <v>66500</v>
      </c>
      <c r="CK160" s="640">
        <f t="shared" si="12"/>
        <v>465500</v>
      </c>
      <c r="CL160" s="641">
        <v>0.0</v>
      </c>
      <c r="CM160" s="641">
        <f t="shared" si="13"/>
        <v>66500</v>
      </c>
      <c r="CN160" s="640">
        <f t="shared" si="14"/>
        <v>399000</v>
      </c>
      <c r="CO160" s="641">
        <v>0.0</v>
      </c>
      <c r="CP160" s="641">
        <f t="shared" si="15"/>
        <v>66500</v>
      </c>
      <c r="CQ160" s="640">
        <f t="shared" si="16"/>
        <v>332500</v>
      </c>
      <c r="CR160" s="641">
        <v>0.0</v>
      </c>
      <c r="CS160" s="641">
        <f t="shared" si="17"/>
        <v>66500</v>
      </c>
      <c r="CT160" s="640">
        <f t="shared" si="18"/>
        <v>266000</v>
      </c>
      <c r="CU160" s="641">
        <v>0.0</v>
      </c>
      <c r="CV160" s="641">
        <f t="shared" si="19"/>
        <v>66500</v>
      </c>
      <c r="CW160" s="640">
        <f t="shared" si="20"/>
        <v>199500</v>
      </c>
      <c r="CX160" s="641">
        <v>0.0</v>
      </c>
      <c r="CY160" s="641">
        <f t="shared" si="21"/>
        <v>66500</v>
      </c>
      <c r="CZ160" s="640">
        <f t="shared" si="22"/>
        <v>133000</v>
      </c>
      <c r="DA160" s="641">
        <v>0.0</v>
      </c>
      <c r="DB160" s="641">
        <f t="shared" si="23"/>
        <v>66500</v>
      </c>
      <c r="DC160" s="640">
        <f t="shared" si="24"/>
        <v>66500</v>
      </c>
      <c r="DD160" s="641">
        <v>0.0</v>
      </c>
      <c r="DE160" s="640">
        <f t="shared" si="25"/>
        <v>66500</v>
      </c>
      <c r="DF160" s="640">
        <f t="shared" si="26"/>
        <v>0</v>
      </c>
    </row>
    <row r="161" hidden="1">
      <c r="A161" s="650">
        <v>6757289.0</v>
      </c>
      <c r="B161" s="643" t="s">
        <v>25370</v>
      </c>
      <c r="C161" s="644" t="s">
        <v>212</v>
      </c>
      <c r="D161" s="645">
        <v>45758.755520833336</v>
      </c>
      <c r="E161" s="645">
        <v>45758.75672453704</v>
      </c>
      <c r="F161" s="645">
        <v>45758.75751157408</v>
      </c>
      <c r="G161" s="644"/>
      <c r="H161" s="644" t="s">
        <v>1564</v>
      </c>
      <c r="I161" s="644" t="s">
        <v>25371</v>
      </c>
      <c r="J161" s="644">
        <v>36.0</v>
      </c>
      <c r="K161" s="647">
        <v>798000.0</v>
      </c>
      <c r="L161" s="644" t="s">
        <v>24429</v>
      </c>
      <c r="M161" s="648" t="s">
        <v>25372</v>
      </c>
      <c r="N161" s="644" t="s">
        <v>24016</v>
      </c>
      <c r="O161" s="644" t="s">
        <v>25373</v>
      </c>
      <c r="P161" s="644" t="s">
        <v>25374</v>
      </c>
      <c r="Q161" s="644" t="s">
        <v>25375</v>
      </c>
      <c r="R161" s="194"/>
      <c r="S161" s="194"/>
      <c r="T161" s="194"/>
      <c r="U161" s="636"/>
      <c r="V161" s="194"/>
      <c r="W161" s="637"/>
      <c r="X161" s="194"/>
      <c r="Y161" s="194"/>
      <c r="Z161" s="194"/>
      <c r="AA161" s="194"/>
      <c r="AB161" s="194"/>
      <c r="AC161" s="194"/>
      <c r="AD161" s="194"/>
      <c r="AE161" s="194"/>
      <c r="AF161" s="194"/>
      <c r="AG161" s="194"/>
      <c r="AH161" s="194"/>
      <c r="AI161" s="194"/>
      <c r="AJ161" s="194"/>
      <c r="AK161" s="194"/>
      <c r="AL161" s="194"/>
      <c r="AM161" s="194"/>
      <c r="AN161" s="194"/>
      <c r="AO161" s="194"/>
      <c r="AP161" s="194"/>
      <c r="AQ161" s="194"/>
      <c r="AR161" s="194"/>
      <c r="AS161" s="194"/>
      <c r="AT161" s="194"/>
      <c r="AU161" s="194"/>
      <c r="AV161" s="194"/>
      <c r="AW161" s="194"/>
      <c r="AX161" s="194"/>
      <c r="AY161" s="194"/>
      <c r="AZ161" s="194"/>
      <c r="BA161" s="194"/>
      <c r="BB161" s="194"/>
      <c r="BC161" s="194"/>
      <c r="BD161" s="194"/>
      <c r="BE161" s="194"/>
      <c r="BF161" s="194"/>
      <c r="BG161" s="194"/>
      <c r="BH161" s="194"/>
      <c r="BI161" s="194"/>
      <c r="BJ161" s="194"/>
      <c r="BK161" s="194"/>
      <c r="BL161" s="638">
        <f t="shared" si="1"/>
        <v>0</v>
      </c>
      <c r="BM161" s="194"/>
      <c r="BN161" s="639" t="s">
        <v>82</v>
      </c>
      <c r="BP161" s="194"/>
      <c r="BQ161" s="194"/>
      <c r="BR161" s="194"/>
      <c r="BS161" s="194"/>
      <c r="BT161" s="647">
        <v>798000.0</v>
      </c>
      <c r="BU161" s="194"/>
      <c r="BV161" s="640">
        <f t="shared" si="2"/>
        <v>798000</v>
      </c>
      <c r="BW161" s="640">
        <f t="shared" ref="BW161:BW163" si="43">BV161</f>
        <v>798000</v>
      </c>
      <c r="BX161" s="641">
        <f t="shared" si="3"/>
        <v>0</v>
      </c>
      <c r="BY161" s="640">
        <f t="shared" si="4"/>
        <v>0</v>
      </c>
      <c r="BZ161" s="641">
        <v>0.0</v>
      </c>
      <c r="CA161" s="641">
        <f t="shared" si="5"/>
        <v>0</v>
      </c>
      <c r="CB161" s="640">
        <f t="shared" si="6"/>
        <v>0</v>
      </c>
      <c r="CC161" s="641">
        <v>0.0</v>
      </c>
      <c r="CD161" s="641">
        <f t="shared" si="7"/>
        <v>0</v>
      </c>
      <c r="CE161" s="640">
        <f t="shared" si="8"/>
        <v>0</v>
      </c>
      <c r="CF161" s="641">
        <v>0.0</v>
      </c>
      <c r="CG161" s="641">
        <f t="shared" si="9"/>
        <v>0</v>
      </c>
      <c r="CH161" s="640">
        <f t="shared" si="10"/>
        <v>0</v>
      </c>
      <c r="CI161" s="641">
        <v>0.0</v>
      </c>
      <c r="CJ161" s="641">
        <f t="shared" si="11"/>
        <v>0</v>
      </c>
      <c r="CK161" s="640">
        <f t="shared" si="12"/>
        <v>0</v>
      </c>
      <c r="CL161" s="641">
        <v>0.0</v>
      </c>
      <c r="CM161" s="641">
        <f t="shared" si="13"/>
        <v>0</v>
      </c>
      <c r="CN161" s="640">
        <f t="shared" si="14"/>
        <v>0</v>
      </c>
      <c r="CO161" s="641">
        <v>0.0</v>
      </c>
      <c r="CP161" s="641">
        <f t="shared" si="15"/>
        <v>0</v>
      </c>
      <c r="CQ161" s="640">
        <f t="shared" si="16"/>
        <v>0</v>
      </c>
      <c r="CR161" s="641">
        <v>0.0</v>
      </c>
      <c r="CS161" s="641">
        <f t="shared" si="17"/>
        <v>0</v>
      </c>
      <c r="CT161" s="640">
        <f t="shared" si="18"/>
        <v>0</v>
      </c>
      <c r="CU161" s="641">
        <v>0.0</v>
      </c>
      <c r="CV161" s="641">
        <f t="shared" si="19"/>
        <v>0</v>
      </c>
      <c r="CW161" s="640">
        <f t="shared" si="20"/>
        <v>0</v>
      </c>
      <c r="CX161" s="641">
        <v>0.0</v>
      </c>
      <c r="CY161" s="641">
        <f t="shared" si="21"/>
        <v>0</v>
      </c>
      <c r="CZ161" s="640">
        <f t="shared" si="22"/>
        <v>0</v>
      </c>
      <c r="DA161" s="641">
        <v>0.0</v>
      </c>
      <c r="DB161" s="641">
        <f t="shared" si="23"/>
        <v>0</v>
      </c>
      <c r="DC161" s="640">
        <f t="shared" si="24"/>
        <v>0</v>
      </c>
      <c r="DD161" s="641">
        <v>0.0</v>
      </c>
      <c r="DE161" s="640">
        <f t="shared" si="25"/>
        <v>0</v>
      </c>
      <c r="DF161" s="640">
        <f t="shared" si="26"/>
        <v>0</v>
      </c>
    </row>
    <row r="162" hidden="1">
      <c r="A162" s="650">
        <v>6757318.0</v>
      </c>
      <c r="B162" s="643" t="s">
        <v>25376</v>
      </c>
      <c r="C162" s="644" t="s">
        <v>212</v>
      </c>
      <c r="D162" s="645">
        <v>45758.757627314815</v>
      </c>
      <c r="E162" s="645">
        <v>45760.83634259259</v>
      </c>
      <c r="F162" s="645">
        <v>45760.836863425924</v>
      </c>
      <c r="G162" s="644"/>
      <c r="H162" s="644" t="s">
        <v>273</v>
      </c>
      <c r="I162" s="644" t="s">
        <v>25377</v>
      </c>
      <c r="J162" s="644">
        <v>60.0</v>
      </c>
      <c r="K162" s="647">
        <v>1980000.0</v>
      </c>
      <c r="L162" s="644" t="s">
        <v>24437</v>
      </c>
      <c r="M162" s="648" t="s">
        <v>25378</v>
      </c>
      <c r="N162" s="644" t="s">
        <v>25379</v>
      </c>
      <c r="O162" s="644" t="s">
        <v>25380</v>
      </c>
      <c r="P162" s="644" t="s">
        <v>25381</v>
      </c>
      <c r="Q162" s="644" t="s">
        <v>25382</v>
      </c>
      <c r="R162" s="194"/>
      <c r="S162" s="194"/>
      <c r="T162" s="194"/>
      <c r="U162" s="636"/>
      <c r="V162" s="194"/>
      <c r="W162" s="637"/>
      <c r="X162" s="194"/>
      <c r="Y162" s="194"/>
      <c r="Z162" s="194"/>
      <c r="AA162" s="194"/>
      <c r="AB162" s="194"/>
      <c r="AC162" s="194"/>
      <c r="AD162" s="194"/>
      <c r="AE162" s="194"/>
      <c r="AF162" s="194"/>
      <c r="AG162" s="194"/>
      <c r="AH162" s="194"/>
      <c r="AI162" s="194"/>
      <c r="AJ162" s="194"/>
      <c r="AK162" s="194"/>
      <c r="AL162" s="194"/>
      <c r="AM162" s="194"/>
      <c r="AN162" s="194"/>
      <c r="AO162" s="194"/>
      <c r="AP162" s="194"/>
      <c r="AQ162" s="194"/>
      <c r="AR162" s="194"/>
      <c r="AS162" s="194"/>
      <c r="AT162" s="194"/>
      <c r="AU162" s="194"/>
      <c r="AV162" s="194"/>
      <c r="AW162" s="194"/>
      <c r="AX162" s="194"/>
      <c r="AY162" s="194"/>
      <c r="AZ162" s="194"/>
      <c r="BA162" s="194"/>
      <c r="BB162" s="194"/>
      <c r="BC162" s="194"/>
      <c r="BD162" s="194"/>
      <c r="BE162" s="194"/>
      <c r="BF162" s="194"/>
      <c r="BG162" s="194"/>
      <c r="BH162" s="194"/>
      <c r="BI162" s="194"/>
      <c r="BJ162" s="194"/>
      <c r="BK162" s="194"/>
      <c r="BL162" s="638">
        <f t="shared" si="1"/>
        <v>0</v>
      </c>
      <c r="BM162" s="194"/>
      <c r="BN162" s="194"/>
      <c r="BO162" s="639" t="s">
        <v>114</v>
      </c>
      <c r="BP162" s="639" t="s">
        <v>24389</v>
      </c>
      <c r="BQ162" s="194"/>
      <c r="BR162" s="194"/>
      <c r="BS162" s="194"/>
      <c r="BT162" s="647">
        <v>1980000.0</v>
      </c>
      <c r="BU162" s="194"/>
      <c r="BV162" s="640">
        <f t="shared" si="2"/>
        <v>1980000</v>
      </c>
      <c r="BW162" s="640">
        <f t="shared" si="43"/>
        <v>1980000</v>
      </c>
      <c r="BX162" s="641">
        <f t="shared" si="3"/>
        <v>0</v>
      </c>
      <c r="BY162" s="640">
        <f t="shared" si="4"/>
        <v>0</v>
      </c>
      <c r="BZ162" s="641">
        <v>0.0</v>
      </c>
      <c r="CA162" s="641">
        <f t="shared" si="5"/>
        <v>0</v>
      </c>
      <c r="CB162" s="640">
        <f t="shared" si="6"/>
        <v>0</v>
      </c>
      <c r="CC162" s="641">
        <v>0.0</v>
      </c>
      <c r="CD162" s="641">
        <f t="shared" si="7"/>
        <v>0</v>
      </c>
      <c r="CE162" s="640">
        <f t="shared" si="8"/>
        <v>0</v>
      </c>
      <c r="CF162" s="641">
        <v>0.0</v>
      </c>
      <c r="CG162" s="641">
        <f t="shared" si="9"/>
        <v>0</v>
      </c>
      <c r="CH162" s="640">
        <f t="shared" si="10"/>
        <v>0</v>
      </c>
      <c r="CI162" s="641">
        <v>0.0</v>
      </c>
      <c r="CJ162" s="641">
        <f t="shared" si="11"/>
        <v>0</v>
      </c>
      <c r="CK162" s="640">
        <f t="shared" si="12"/>
        <v>0</v>
      </c>
      <c r="CL162" s="641">
        <v>0.0</v>
      </c>
      <c r="CM162" s="641">
        <f t="shared" si="13"/>
        <v>0</v>
      </c>
      <c r="CN162" s="640">
        <f t="shared" si="14"/>
        <v>0</v>
      </c>
      <c r="CO162" s="641">
        <v>0.0</v>
      </c>
      <c r="CP162" s="641">
        <f t="shared" si="15"/>
        <v>0</v>
      </c>
      <c r="CQ162" s="640">
        <f t="shared" si="16"/>
        <v>0</v>
      </c>
      <c r="CR162" s="641">
        <v>0.0</v>
      </c>
      <c r="CS162" s="641">
        <f t="shared" si="17"/>
        <v>0</v>
      </c>
      <c r="CT162" s="640">
        <f t="shared" si="18"/>
        <v>0</v>
      </c>
      <c r="CU162" s="641">
        <v>0.0</v>
      </c>
      <c r="CV162" s="641">
        <f t="shared" si="19"/>
        <v>0</v>
      </c>
      <c r="CW162" s="640">
        <f t="shared" si="20"/>
        <v>0</v>
      </c>
      <c r="CX162" s="641">
        <v>0.0</v>
      </c>
      <c r="CY162" s="641">
        <f t="shared" si="21"/>
        <v>0</v>
      </c>
      <c r="CZ162" s="640">
        <f t="shared" si="22"/>
        <v>0</v>
      </c>
      <c r="DA162" s="641">
        <v>0.0</v>
      </c>
      <c r="DB162" s="641">
        <f t="shared" si="23"/>
        <v>0</v>
      </c>
      <c r="DC162" s="640">
        <f t="shared" si="24"/>
        <v>0</v>
      </c>
      <c r="DD162" s="641">
        <v>0.0</v>
      </c>
      <c r="DE162" s="640">
        <f t="shared" si="25"/>
        <v>0</v>
      </c>
      <c r="DF162" s="640">
        <f t="shared" si="26"/>
        <v>0</v>
      </c>
    </row>
    <row r="163" hidden="1">
      <c r="A163" s="650">
        <v>6757486.0</v>
      </c>
      <c r="B163" s="643" t="s">
        <v>25383</v>
      </c>
      <c r="C163" s="644" t="s">
        <v>212</v>
      </c>
      <c r="D163" s="645">
        <v>45758.77079861111</v>
      </c>
      <c r="E163" s="645">
        <v>45758.77230324074</v>
      </c>
      <c r="F163" s="645">
        <v>45758.772893518515</v>
      </c>
      <c r="G163" s="644"/>
      <c r="H163" s="644" t="s">
        <v>351</v>
      </c>
      <c r="I163" s="644" t="s">
        <v>25384</v>
      </c>
      <c r="J163" s="644">
        <v>60.0</v>
      </c>
      <c r="K163" s="647">
        <v>798000.0</v>
      </c>
      <c r="L163" s="644" t="s">
        <v>24429</v>
      </c>
      <c r="M163" s="648" t="s">
        <v>25385</v>
      </c>
      <c r="N163" s="644" t="s">
        <v>25386</v>
      </c>
      <c r="O163" s="644" t="s">
        <v>25387</v>
      </c>
      <c r="P163" s="644" t="s">
        <v>25388</v>
      </c>
      <c r="Q163" s="644" t="s">
        <v>25389</v>
      </c>
      <c r="R163" s="194"/>
      <c r="S163" s="194"/>
      <c r="T163" s="194"/>
      <c r="U163" s="636"/>
      <c r="V163" s="194"/>
      <c r="W163" s="637"/>
      <c r="X163" s="194"/>
      <c r="Y163" s="194"/>
      <c r="Z163" s="194"/>
      <c r="AA163" s="194"/>
      <c r="AB163" s="194"/>
      <c r="AC163" s="194"/>
      <c r="AD163" s="194"/>
      <c r="AE163" s="194"/>
      <c r="AF163" s="194"/>
      <c r="AG163" s="194"/>
      <c r="AH163" s="194"/>
      <c r="AI163" s="194"/>
      <c r="AJ163" s="194"/>
      <c r="AK163" s="194"/>
      <c r="AL163" s="194"/>
      <c r="AM163" s="194"/>
      <c r="AN163" s="194"/>
      <c r="AO163" s="194"/>
      <c r="AP163" s="194"/>
      <c r="AQ163" s="194"/>
      <c r="AR163" s="194"/>
      <c r="AS163" s="194"/>
      <c r="AT163" s="194"/>
      <c r="AU163" s="194"/>
      <c r="AV163" s="194"/>
      <c r="AW163" s="194"/>
      <c r="AX163" s="194"/>
      <c r="AY163" s="194"/>
      <c r="AZ163" s="194"/>
      <c r="BA163" s="194"/>
      <c r="BB163" s="194"/>
      <c r="BC163" s="194"/>
      <c r="BD163" s="194"/>
      <c r="BE163" s="194"/>
      <c r="BF163" s="194"/>
      <c r="BG163" s="194"/>
      <c r="BH163" s="194"/>
      <c r="BI163" s="194"/>
      <c r="BJ163" s="194"/>
      <c r="BK163" s="194"/>
      <c r="BL163" s="638">
        <f t="shared" si="1"/>
        <v>0</v>
      </c>
      <c r="BM163" s="194"/>
      <c r="BN163" s="194"/>
      <c r="BO163" s="639" t="s">
        <v>114</v>
      </c>
      <c r="BP163" s="639" t="s">
        <v>24389</v>
      </c>
      <c r="BQ163" s="194"/>
      <c r="BR163" s="194"/>
      <c r="BS163" s="194"/>
      <c r="BT163" s="647">
        <v>798000.0</v>
      </c>
      <c r="BU163" s="194"/>
      <c r="BV163" s="640">
        <f t="shared" si="2"/>
        <v>798000</v>
      </c>
      <c r="BW163" s="640">
        <f t="shared" si="43"/>
        <v>798000</v>
      </c>
      <c r="BX163" s="641">
        <f t="shared" si="3"/>
        <v>0</v>
      </c>
      <c r="BY163" s="640">
        <f t="shared" si="4"/>
        <v>0</v>
      </c>
      <c r="BZ163" s="641">
        <v>0.0</v>
      </c>
      <c r="CA163" s="641">
        <f t="shared" si="5"/>
        <v>0</v>
      </c>
      <c r="CB163" s="640">
        <f t="shared" si="6"/>
        <v>0</v>
      </c>
      <c r="CC163" s="641">
        <v>0.0</v>
      </c>
      <c r="CD163" s="641">
        <f t="shared" si="7"/>
        <v>0</v>
      </c>
      <c r="CE163" s="640">
        <f t="shared" si="8"/>
        <v>0</v>
      </c>
      <c r="CF163" s="641">
        <v>0.0</v>
      </c>
      <c r="CG163" s="641">
        <f t="shared" si="9"/>
        <v>0</v>
      </c>
      <c r="CH163" s="640">
        <f t="shared" si="10"/>
        <v>0</v>
      </c>
      <c r="CI163" s="641">
        <v>0.0</v>
      </c>
      <c r="CJ163" s="641">
        <f t="shared" si="11"/>
        <v>0</v>
      </c>
      <c r="CK163" s="640">
        <f t="shared" si="12"/>
        <v>0</v>
      </c>
      <c r="CL163" s="641">
        <v>0.0</v>
      </c>
      <c r="CM163" s="641">
        <f t="shared" si="13"/>
        <v>0</v>
      </c>
      <c r="CN163" s="640">
        <f t="shared" si="14"/>
        <v>0</v>
      </c>
      <c r="CO163" s="641">
        <v>0.0</v>
      </c>
      <c r="CP163" s="641">
        <f t="shared" si="15"/>
        <v>0</v>
      </c>
      <c r="CQ163" s="640">
        <f t="shared" si="16"/>
        <v>0</v>
      </c>
      <c r="CR163" s="641">
        <v>0.0</v>
      </c>
      <c r="CS163" s="641">
        <f t="shared" si="17"/>
        <v>0</v>
      </c>
      <c r="CT163" s="640">
        <f t="shared" si="18"/>
        <v>0</v>
      </c>
      <c r="CU163" s="641">
        <v>0.0</v>
      </c>
      <c r="CV163" s="641">
        <f t="shared" si="19"/>
        <v>0</v>
      </c>
      <c r="CW163" s="640">
        <f t="shared" si="20"/>
        <v>0</v>
      </c>
      <c r="CX163" s="641">
        <v>0.0</v>
      </c>
      <c r="CY163" s="641">
        <f t="shared" si="21"/>
        <v>0</v>
      </c>
      <c r="CZ163" s="640">
        <f t="shared" si="22"/>
        <v>0</v>
      </c>
      <c r="DA163" s="641">
        <v>0.0</v>
      </c>
      <c r="DB163" s="641">
        <f t="shared" si="23"/>
        <v>0</v>
      </c>
      <c r="DC163" s="640">
        <f t="shared" si="24"/>
        <v>0</v>
      </c>
      <c r="DD163" s="641">
        <v>0.0</v>
      </c>
      <c r="DE163" s="640">
        <f t="shared" si="25"/>
        <v>0</v>
      </c>
      <c r="DF163" s="640">
        <f t="shared" si="26"/>
        <v>0</v>
      </c>
    </row>
    <row r="164" hidden="1">
      <c r="A164" s="650">
        <v>6758130.0</v>
      </c>
      <c r="B164" s="643" t="s">
        <v>25390</v>
      </c>
      <c r="C164" s="644" t="s">
        <v>212</v>
      </c>
      <c r="D164" s="645">
        <v>45758.832962962966</v>
      </c>
      <c r="E164" s="645">
        <v>45758.83582175926</v>
      </c>
      <c r="F164" s="645">
        <v>45758.83625</v>
      </c>
      <c r="G164" s="644"/>
      <c r="H164" s="644" t="s">
        <v>1516</v>
      </c>
      <c r="I164" s="644" t="s">
        <v>23135</v>
      </c>
      <c r="J164" s="644"/>
      <c r="K164" s="647">
        <v>798000.0</v>
      </c>
      <c r="L164" s="644" t="s">
        <v>24429</v>
      </c>
      <c r="M164" s="648" t="s">
        <v>25391</v>
      </c>
      <c r="N164" s="644" t="s">
        <v>23138</v>
      </c>
      <c r="O164" s="644" t="s">
        <v>23137</v>
      </c>
      <c r="P164" s="644" t="s">
        <v>25392</v>
      </c>
      <c r="Q164" s="644" t="s">
        <v>25393</v>
      </c>
      <c r="R164" s="194"/>
      <c r="S164" s="193">
        <v>45763.0</v>
      </c>
      <c r="T164" s="639" t="s">
        <v>24518</v>
      </c>
      <c r="U164" s="641">
        <v>200000.0</v>
      </c>
      <c r="V164" s="641">
        <v>200000.0</v>
      </c>
      <c r="W164" s="637"/>
      <c r="X164" s="194"/>
      <c r="Y164" s="194"/>
      <c r="Z164" s="194"/>
      <c r="AA164" s="194"/>
      <c r="AB164" s="194"/>
      <c r="AC164" s="194"/>
      <c r="AD164" s="194"/>
      <c r="AE164" s="194"/>
      <c r="AF164" s="194"/>
      <c r="AG164" s="194"/>
      <c r="AH164" s="194"/>
      <c r="AI164" s="194"/>
      <c r="AJ164" s="194"/>
      <c r="AK164" s="194"/>
      <c r="AL164" s="194"/>
      <c r="AM164" s="194"/>
      <c r="AN164" s="194"/>
      <c r="AO164" s="194"/>
      <c r="AP164" s="194"/>
      <c r="AQ164" s="194"/>
      <c r="AR164" s="194"/>
      <c r="AS164" s="194"/>
      <c r="AT164" s="194"/>
      <c r="AU164" s="194"/>
      <c r="AV164" s="194"/>
      <c r="AW164" s="194"/>
      <c r="AX164" s="194"/>
      <c r="AY164" s="194"/>
      <c r="AZ164" s="194"/>
      <c r="BA164" s="194"/>
      <c r="BB164" s="194"/>
      <c r="BC164" s="194"/>
      <c r="BD164" s="194"/>
      <c r="BE164" s="194"/>
      <c r="BF164" s="194"/>
      <c r="BG164" s="194"/>
      <c r="BH164" s="194"/>
      <c r="BI164" s="194"/>
      <c r="BJ164" s="194"/>
      <c r="BK164" s="194"/>
      <c r="BL164" s="638">
        <f t="shared" si="1"/>
        <v>200000</v>
      </c>
      <c r="BM164" s="194"/>
      <c r="BN164" s="194"/>
      <c r="BO164" s="194"/>
      <c r="BP164" s="194"/>
      <c r="BQ164" s="194"/>
      <c r="BR164" s="194"/>
      <c r="BS164" s="194"/>
      <c r="BT164" s="647">
        <v>798000.0</v>
      </c>
      <c r="BU164" s="194"/>
      <c r="BV164" s="640">
        <f t="shared" si="2"/>
        <v>798000</v>
      </c>
      <c r="BW164" s="641">
        <v>0.0</v>
      </c>
      <c r="BX164" s="641">
        <f t="shared" si="3"/>
        <v>66500</v>
      </c>
      <c r="BY164" s="640">
        <f t="shared" si="4"/>
        <v>731500</v>
      </c>
      <c r="BZ164" s="641">
        <v>0.0</v>
      </c>
      <c r="CA164" s="641">
        <f t="shared" si="5"/>
        <v>66500</v>
      </c>
      <c r="CB164" s="640">
        <f t="shared" si="6"/>
        <v>665000</v>
      </c>
      <c r="CC164" s="641">
        <v>0.0</v>
      </c>
      <c r="CD164" s="641">
        <f t="shared" si="7"/>
        <v>66500</v>
      </c>
      <c r="CE164" s="640">
        <f t="shared" si="8"/>
        <v>598500</v>
      </c>
      <c r="CF164" s="641">
        <v>0.0</v>
      </c>
      <c r="CG164" s="641">
        <f t="shared" si="9"/>
        <v>66500</v>
      </c>
      <c r="CH164" s="640">
        <f t="shared" si="10"/>
        <v>532000</v>
      </c>
      <c r="CI164" s="641">
        <v>0.0</v>
      </c>
      <c r="CJ164" s="641">
        <f t="shared" si="11"/>
        <v>66500</v>
      </c>
      <c r="CK164" s="640">
        <f t="shared" si="12"/>
        <v>465500</v>
      </c>
      <c r="CL164" s="641">
        <v>0.0</v>
      </c>
      <c r="CM164" s="641">
        <f t="shared" si="13"/>
        <v>66500</v>
      </c>
      <c r="CN164" s="640">
        <f t="shared" si="14"/>
        <v>399000</v>
      </c>
      <c r="CO164" s="641">
        <v>0.0</v>
      </c>
      <c r="CP164" s="641">
        <f t="shared" si="15"/>
        <v>66500</v>
      </c>
      <c r="CQ164" s="640">
        <f t="shared" si="16"/>
        <v>332500</v>
      </c>
      <c r="CR164" s="641">
        <v>0.0</v>
      </c>
      <c r="CS164" s="641">
        <f t="shared" si="17"/>
        <v>66500</v>
      </c>
      <c r="CT164" s="640">
        <f t="shared" si="18"/>
        <v>266000</v>
      </c>
      <c r="CU164" s="641">
        <v>0.0</v>
      </c>
      <c r="CV164" s="641">
        <f t="shared" si="19"/>
        <v>66500</v>
      </c>
      <c r="CW164" s="640">
        <f t="shared" si="20"/>
        <v>199500</v>
      </c>
      <c r="CX164" s="641">
        <v>0.0</v>
      </c>
      <c r="CY164" s="641">
        <f t="shared" si="21"/>
        <v>66500</v>
      </c>
      <c r="CZ164" s="640">
        <f t="shared" si="22"/>
        <v>133000</v>
      </c>
      <c r="DA164" s="641">
        <v>0.0</v>
      </c>
      <c r="DB164" s="641">
        <f t="shared" si="23"/>
        <v>66500</v>
      </c>
      <c r="DC164" s="640">
        <f t="shared" si="24"/>
        <v>66500</v>
      </c>
      <c r="DD164" s="641">
        <v>0.0</v>
      </c>
      <c r="DE164" s="640">
        <f t="shared" si="25"/>
        <v>66500</v>
      </c>
      <c r="DF164" s="640">
        <f t="shared" si="26"/>
        <v>0</v>
      </c>
    </row>
    <row r="165" hidden="1">
      <c r="A165" s="650">
        <v>6758169.0</v>
      </c>
      <c r="B165" s="643" t="s">
        <v>25394</v>
      </c>
      <c r="C165" s="644" t="s">
        <v>212</v>
      </c>
      <c r="D165" s="645">
        <v>45758.83582175926</v>
      </c>
      <c r="E165" s="645">
        <v>45758.837685185186</v>
      </c>
      <c r="F165" s="645">
        <v>45758.838055555556</v>
      </c>
      <c r="G165" s="644"/>
      <c r="H165" s="644" t="s">
        <v>273</v>
      </c>
      <c r="I165" s="644" t="s">
        <v>25395</v>
      </c>
      <c r="J165" s="644">
        <v>36.0</v>
      </c>
      <c r="K165" s="647">
        <v>798000.0</v>
      </c>
      <c r="L165" s="644" t="s">
        <v>24429</v>
      </c>
      <c r="M165" s="648" t="s">
        <v>25396</v>
      </c>
      <c r="N165" s="644" t="s">
        <v>25395</v>
      </c>
      <c r="O165" s="644" t="s">
        <v>25397</v>
      </c>
      <c r="P165" s="644" t="s">
        <v>25398</v>
      </c>
      <c r="Q165" s="644" t="s">
        <v>25399</v>
      </c>
      <c r="R165" s="194"/>
      <c r="S165" s="193">
        <v>45777.0</v>
      </c>
      <c r="T165" s="639" t="s">
        <v>24462</v>
      </c>
      <c r="U165" s="641">
        <v>798000.0</v>
      </c>
      <c r="V165" s="641">
        <v>774060.0</v>
      </c>
      <c r="W165" s="637"/>
      <c r="X165" s="194"/>
      <c r="Y165" s="194"/>
      <c r="Z165" s="194"/>
      <c r="AA165" s="194"/>
      <c r="AB165" s="194"/>
      <c r="AC165" s="194"/>
      <c r="AD165" s="194"/>
      <c r="AE165" s="194"/>
      <c r="AF165" s="194"/>
      <c r="AG165" s="194"/>
      <c r="AH165" s="194"/>
      <c r="AI165" s="194"/>
      <c r="AJ165" s="194"/>
      <c r="AK165" s="194"/>
      <c r="AL165" s="194"/>
      <c r="AM165" s="194"/>
      <c r="AN165" s="194"/>
      <c r="AO165" s="194"/>
      <c r="AP165" s="194"/>
      <c r="AQ165" s="194"/>
      <c r="AR165" s="194"/>
      <c r="AS165" s="194"/>
      <c r="AT165" s="194"/>
      <c r="AU165" s="194"/>
      <c r="AV165" s="194"/>
      <c r="AW165" s="194"/>
      <c r="AX165" s="194"/>
      <c r="AY165" s="194"/>
      <c r="AZ165" s="194"/>
      <c r="BA165" s="194"/>
      <c r="BB165" s="194"/>
      <c r="BC165" s="194"/>
      <c r="BD165" s="194"/>
      <c r="BE165" s="194"/>
      <c r="BF165" s="194"/>
      <c r="BG165" s="194"/>
      <c r="BH165" s="194"/>
      <c r="BI165" s="194"/>
      <c r="BJ165" s="194"/>
      <c r="BK165" s="194"/>
      <c r="BL165" s="638">
        <f t="shared" si="1"/>
        <v>798000</v>
      </c>
      <c r="BM165" s="194"/>
      <c r="BN165" s="194"/>
      <c r="BO165" s="194"/>
      <c r="BP165" s="194"/>
      <c r="BQ165" s="194"/>
      <c r="BR165" s="194"/>
      <c r="BS165" s="194"/>
      <c r="BT165" s="647">
        <v>798000.0</v>
      </c>
      <c r="BU165" s="194"/>
      <c r="BV165" s="640">
        <f t="shared" si="2"/>
        <v>798000</v>
      </c>
      <c r="BW165" s="641">
        <v>0.0</v>
      </c>
      <c r="BX165" s="641">
        <f t="shared" si="3"/>
        <v>66500</v>
      </c>
      <c r="BY165" s="640">
        <f t="shared" si="4"/>
        <v>731500</v>
      </c>
      <c r="BZ165" s="641">
        <v>0.0</v>
      </c>
      <c r="CA165" s="641">
        <f t="shared" si="5"/>
        <v>66500</v>
      </c>
      <c r="CB165" s="640">
        <f t="shared" si="6"/>
        <v>665000</v>
      </c>
      <c r="CC165" s="641">
        <v>0.0</v>
      </c>
      <c r="CD165" s="641">
        <f t="shared" si="7"/>
        <v>66500</v>
      </c>
      <c r="CE165" s="640">
        <f t="shared" si="8"/>
        <v>598500</v>
      </c>
      <c r="CF165" s="641">
        <v>0.0</v>
      </c>
      <c r="CG165" s="641">
        <f t="shared" si="9"/>
        <v>66500</v>
      </c>
      <c r="CH165" s="640">
        <f t="shared" si="10"/>
        <v>532000</v>
      </c>
      <c r="CI165" s="641">
        <v>0.0</v>
      </c>
      <c r="CJ165" s="641">
        <f t="shared" si="11"/>
        <v>66500</v>
      </c>
      <c r="CK165" s="640">
        <f t="shared" si="12"/>
        <v>465500</v>
      </c>
      <c r="CL165" s="641">
        <v>0.0</v>
      </c>
      <c r="CM165" s="641">
        <f t="shared" si="13"/>
        <v>66500</v>
      </c>
      <c r="CN165" s="640">
        <f t="shared" si="14"/>
        <v>399000</v>
      </c>
      <c r="CO165" s="641">
        <v>0.0</v>
      </c>
      <c r="CP165" s="641">
        <f t="shared" si="15"/>
        <v>66500</v>
      </c>
      <c r="CQ165" s="640">
        <f t="shared" si="16"/>
        <v>332500</v>
      </c>
      <c r="CR165" s="641">
        <v>0.0</v>
      </c>
      <c r="CS165" s="641">
        <f t="shared" si="17"/>
        <v>66500</v>
      </c>
      <c r="CT165" s="640">
        <f t="shared" si="18"/>
        <v>266000</v>
      </c>
      <c r="CU165" s="641">
        <v>0.0</v>
      </c>
      <c r="CV165" s="641">
        <f t="shared" si="19"/>
        <v>66500</v>
      </c>
      <c r="CW165" s="640">
        <f t="shared" si="20"/>
        <v>199500</v>
      </c>
      <c r="CX165" s="641">
        <v>0.0</v>
      </c>
      <c r="CY165" s="641">
        <f t="shared" si="21"/>
        <v>66500</v>
      </c>
      <c r="CZ165" s="640">
        <f t="shared" si="22"/>
        <v>133000</v>
      </c>
      <c r="DA165" s="641">
        <v>0.0</v>
      </c>
      <c r="DB165" s="641">
        <f t="shared" si="23"/>
        <v>66500</v>
      </c>
      <c r="DC165" s="640">
        <f t="shared" si="24"/>
        <v>66500</v>
      </c>
      <c r="DD165" s="641">
        <v>0.0</v>
      </c>
      <c r="DE165" s="640">
        <f t="shared" si="25"/>
        <v>66500</v>
      </c>
      <c r="DF165" s="640">
        <f t="shared" si="26"/>
        <v>0</v>
      </c>
    </row>
    <row r="166">
      <c r="A166" s="650">
        <v>6758337.0</v>
      </c>
      <c r="B166" s="643" t="s">
        <v>22608</v>
      </c>
      <c r="C166" s="644" t="s">
        <v>212</v>
      </c>
      <c r="D166" s="645">
        <v>45758.88246527778</v>
      </c>
      <c r="E166" s="645">
        <v>45758.88349537037</v>
      </c>
      <c r="F166" s="645">
        <v>45758.90478009259</v>
      </c>
      <c r="G166" s="644"/>
      <c r="H166" s="644" t="s">
        <v>22603</v>
      </c>
      <c r="I166" s="644" t="s">
        <v>22604</v>
      </c>
      <c r="J166" s="644">
        <v>36.0</v>
      </c>
      <c r="K166" s="647">
        <v>798000.0</v>
      </c>
      <c r="L166" s="644" t="s">
        <v>21688</v>
      </c>
      <c r="M166" s="648" t="s">
        <v>25400</v>
      </c>
      <c r="N166" s="644" t="s">
        <v>22606</v>
      </c>
      <c r="O166" s="644" t="s">
        <v>22606</v>
      </c>
      <c r="P166" s="644" t="s">
        <v>22614</v>
      </c>
      <c r="Q166" s="644" t="s">
        <v>22726</v>
      </c>
      <c r="R166" s="194"/>
      <c r="S166" s="193">
        <v>45758.0</v>
      </c>
      <c r="T166" s="639" t="s">
        <v>24442</v>
      </c>
      <c r="U166" s="641">
        <v>10000.0</v>
      </c>
      <c r="V166" s="641">
        <v>9551.0</v>
      </c>
      <c r="W166" s="637"/>
      <c r="X166" s="193">
        <v>45758.0</v>
      </c>
      <c r="Y166" s="639" t="s">
        <v>24442</v>
      </c>
      <c r="Z166" s="641">
        <v>10000.0</v>
      </c>
      <c r="AA166" s="641">
        <v>9551.0</v>
      </c>
      <c r="AB166" s="194"/>
      <c r="AC166" s="193">
        <v>45758.0</v>
      </c>
      <c r="AD166" s="639" t="s">
        <v>24442</v>
      </c>
      <c r="AE166" s="641">
        <v>10000.0</v>
      </c>
      <c r="AF166" s="641">
        <v>9551.0</v>
      </c>
      <c r="AG166" s="194"/>
      <c r="AH166" s="194"/>
      <c r="AI166" s="194"/>
      <c r="AJ166" s="194"/>
      <c r="AK166" s="194"/>
      <c r="AL166" s="194"/>
      <c r="AM166" s="194"/>
      <c r="AN166" s="194"/>
      <c r="AO166" s="194"/>
      <c r="AP166" s="194"/>
      <c r="AQ166" s="194"/>
      <c r="AR166" s="194"/>
      <c r="AS166" s="194"/>
      <c r="AT166" s="194"/>
      <c r="AU166" s="194"/>
      <c r="AV166" s="194"/>
      <c r="AW166" s="194"/>
      <c r="AX166" s="194"/>
      <c r="AY166" s="194"/>
      <c r="AZ166" s="194"/>
      <c r="BA166" s="194"/>
      <c r="BB166" s="194"/>
      <c r="BC166" s="194"/>
      <c r="BD166" s="194"/>
      <c r="BE166" s="194"/>
      <c r="BF166" s="194"/>
      <c r="BG166" s="194"/>
      <c r="BH166" s="194"/>
      <c r="BI166" s="194"/>
      <c r="BJ166" s="194"/>
      <c r="BK166" s="194"/>
      <c r="BL166" s="638">
        <f t="shared" si="1"/>
        <v>30000</v>
      </c>
      <c r="BM166" s="194"/>
      <c r="BN166" s="194"/>
      <c r="BO166" s="194"/>
      <c r="BP166" s="194"/>
      <c r="BQ166" s="194"/>
      <c r="BR166" s="194"/>
      <c r="BS166" s="194"/>
      <c r="BT166" s="647">
        <v>798000.0</v>
      </c>
      <c r="BU166" s="194"/>
      <c r="BV166" s="640">
        <f t="shared" si="2"/>
        <v>798000</v>
      </c>
      <c r="BW166" s="641">
        <v>0.0</v>
      </c>
      <c r="BX166" s="641">
        <f t="shared" si="3"/>
        <v>66500</v>
      </c>
      <c r="BY166" s="640">
        <f t="shared" si="4"/>
        <v>731500</v>
      </c>
      <c r="BZ166" s="641">
        <v>0.0</v>
      </c>
      <c r="CA166" s="641">
        <f t="shared" si="5"/>
        <v>66500</v>
      </c>
      <c r="CB166" s="640">
        <f t="shared" si="6"/>
        <v>665000</v>
      </c>
      <c r="CC166" s="641">
        <v>0.0</v>
      </c>
      <c r="CD166" s="641">
        <f t="shared" si="7"/>
        <v>66500</v>
      </c>
      <c r="CE166" s="640">
        <f t="shared" si="8"/>
        <v>598500</v>
      </c>
      <c r="CF166" s="641">
        <v>0.0</v>
      </c>
      <c r="CG166" s="641">
        <f t="shared" si="9"/>
        <v>66500</v>
      </c>
      <c r="CH166" s="640">
        <f t="shared" si="10"/>
        <v>532000</v>
      </c>
      <c r="CI166" s="641">
        <v>0.0</v>
      </c>
      <c r="CJ166" s="641">
        <f t="shared" si="11"/>
        <v>66500</v>
      </c>
      <c r="CK166" s="640">
        <f t="shared" si="12"/>
        <v>465500</v>
      </c>
      <c r="CL166" s="641">
        <v>0.0</v>
      </c>
      <c r="CM166" s="641">
        <f t="shared" si="13"/>
        <v>66500</v>
      </c>
      <c r="CN166" s="640">
        <f t="shared" si="14"/>
        <v>399000</v>
      </c>
      <c r="CO166" s="641">
        <v>0.0</v>
      </c>
      <c r="CP166" s="641">
        <f t="shared" si="15"/>
        <v>66500</v>
      </c>
      <c r="CQ166" s="640">
        <f t="shared" si="16"/>
        <v>332500</v>
      </c>
      <c r="CR166" s="641">
        <v>0.0</v>
      </c>
      <c r="CS166" s="641">
        <f t="shared" si="17"/>
        <v>66500</v>
      </c>
      <c r="CT166" s="640">
        <f t="shared" si="18"/>
        <v>266000</v>
      </c>
      <c r="CU166" s="641">
        <v>0.0</v>
      </c>
      <c r="CV166" s="641">
        <f t="shared" si="19"/>
        <v>66500</v>
      </c>
      <c r="CW166" s="640">
        <f t="shared" si="20"/>
        <v>199500</v>
      </c>
      <c r="CX166" s="641">
        <v>0.0</v>
      </c>
      <c r="CY166" s="641">
        <f t="shared" si="21"/>
        <v>66500</v>
      </c>
      <c r="CZ166" s="640">
        <f t="shared" si="22"/>
        <v>133000</v>
      </c>
      <c r="DA166" s="641">
        <v>0.0</v>
      </c>
      <c r="DB166" s="641">
        <f t="shared" si="23"/>
        <v>66500</v>
      </c>
      <c r="DC166" s="640">
        <f t="shared" si="24"/>
        <v>66500</v>
      </c>
      <c r="DD166" s="641">
        <v>0.0</v>
      </c>
      <c r="DE166" s="640">
        <f t="shared" si="25"/>
        <v>66500</v>
      </c>
      <c r="DF166" s="640">
        <f t="shared" si="26"/>
        <v>0</v>
      </c>
    </row>
    <row r="167" hidden="1">
      <c r="A167" s="650">
        <v>6758548.0</v>
      </c>
      <c r="B167" s="643" t="s">
        <v>25401</v>
      </c>
      <c r="C167" s="644" t="s">
        <v>212</v>
      </c>
      <c r="D167" s="645">
        <v>45758.93262731482</v>
      </c>
      <c r="E167" s="645">
        <v>45758.93550925926</v>
      </c>
      <c r="F167" s="645">
        <v>45758.93665509259</v>
      </c>
      <c r="G167" s="644"/>
      <c r="H167" s="644" t="s">
        <v>262</v>
      </c>
      <c r="I167" s="644" t="s">
        <v>25402</v>
      </c>
      <c r="J167" s="644">
        <v>36.0</v>
      </c>
      <c r="K167" s="647">
        <v>798000.0</v>
      </c>
      <c r="L167" s="644" t="s">
        <v>24429</v>
      </c>
      <c r="M167" s="648" t="s">
        <v>25403</v>
      </c>
      <c r="N167" s="644" t="s">
        <v>25404</v>
      </c>
      <c r="O167" s="644" t="s">
        <v>25402</v>
      </c>
      <c r="P167" s="644" t="s">
        <v>25405</v>
      </c>
      <c r="Q167" s="644" t="s">
        <v>25406</v>
      </c>
      <c r="R167" s="194"/>
      <c r="S167" s="194"/>
      <c r="T167" s="194"/>
      <c r="U167" s="636"/>
      <c r="V167" s="194"/>
      <c r="W167" s="637"/>
      <c r="X167" s="194"/>
      <c r="Y167" s="194"/>
      <c r="Z167" s="194"/>
      <c r="AA167" s="194"/>
      <c r="AB167" s="194"/>
      <c r="AC167" s="194"/>
      <c r="AD167" s="194"/>
      <c r="AE167" s="194"/>
      <c r="AF167" s="194"/>
      <c r="AG167" s="194"/>
      <c r="AH167" s="194"/>
      <c r="AI167" s="194"/>
      <c r="AJ167" s="194"/>
      <c r="AK167" s="194"/>
      <c r="AL167" s="194"/>
      <c r="AM167" s="194"/>
      <c r="AN167" s="194"/>
      <c r="AO167" s="194"/>
      <c r="AP167" s="194"/>
      <c r="AQ167" s="194"/>
      <c r="AR167" s="194"/>
      <c r="AS167" s="194"/>
      <c r="AT167" s="194"/>
      <c r="AU167" s="194"/>
      <c r="AV167" s="194"/>
      <c r="AW167" s="194"/>
      <c r="AX167" s="194"/>
      <c r="AY167" s="194"/>
      <c r="AZ167" s="194"/>
      <c r="BA167" s="194"/>
      <c r="BB167" s="194"/>
      <c r="BC167" s="194"/>
      <c r="BD167" s="194"/>
      <c r="BE167" s="194"/>
      <c r="BF167" s="194"/>
      <c r="BG167" s="194"/>
      <c r="BH167" s="194"/>
      <c r="BI167" s="194"/>
      <c r="BJ167" s="194"/>
      <c r="BK167" s="194"/>
      <c r="BL167" s="638">
        <f t="shared" si="1"/>
        <v>0</v>
      </c>
      <c r="BM167" s="194"/>
      <c r="BN167" s="639" t="s">
        <v>82</v>
      </c>
      <c r="BP167" s="194"/>
      <c r="BQ167" s="194"/>
      <c r="BR167" s="194"/>
      <c r="BS167" s="194"/>
      <c r="BT167" s="647">
        <v>798000.0</v>
      </c>
      <c r="BU167" s="194"/>
      <c r="BV167" s="640">
        <f t="shared" si="2"/>
        <v>798000</v>
      </c>
      <c r="BW167" s="640">
        <f>BV167</f>
        <v>798000</v>
      </c>
      <c r="BX167" s="641">
        <f t="shared" si="3"/>
        <v>0</v>
      </c>
      <c r="BY167" s="640">
        <f t="shared" si="4"/>
        <v>0</v>
      </c>
      <c r="BZ167" s="641">
        <v>0.0</v>
      </c>
      <c r="CA167" s="641">
        <f t="shared" si="5"/>
        <v>0</v>
      </c>
      <c r="CB167" s="640">
        <f t="shared" si="6"/>
        <v>0</v>
      </c>
      <c r="CC167" s="641">
        <v>0.0</v>
      </c>
      <c r="CD167" s="641">
        <f t="shared" si="7"/>
        <v>0</v>
      </c>
      <c r="CE167" s="640">
        <f t="shared" si="8"/>
        <v>0</v>
      </c>
      <c r="CF167" s="641">
        <v>0.0</v>
      </c>
      <c r="CG167" s="641">
        <f t="shared" si="9"/>
        <v>0</v>
      </c>
      <c r="CH167" s="640">
        <f t="shared" si="10"/>
        <v>0</v>
      </c>
      <c r="CI167" s="641">
        <v>0.0</v>
      </c>
      <c r="CJ167" s="641">
        <f t="shared" si="11"/>
        <v>0</v>
      </c>
      <c r="CK167" s="640">
        <f t="shared" si="12"/>
        <v>0</v>
      </c>
      <c r="CL167" s="641">
        <v>0.0</v>
      </c>
      <c r="CM167" s="641">
        <f t="shared" si="13"/>
        <v>0</v>
      </c>
      <c r="CN167" s="640">
        <f t="shared" si="14"/>
        <v>0</v>
      </c>
      <c r="CO167" s="641">
        <v>0.0</v>
      </c>
      <c r="CP167" s="641">
        <f t="shared" si="15"/>
        <v>0</v>
      </c>
      <c r="CQ167" s="640">
        <f t="shared" si="16"/>
        <v>0</v>
      </c>
      <c r="CR167" s="641">
        <v>0.0</v>
      </c>
      <c r="CS167" s="641">
        <f t="shared" si="17"/>
        <v>0</v>
      </c>
      <c r="CT167" s="640">
        <f t="shared" si="18"/>
        <v>0</v>
      </c>
      <c r="CU167" s="641">
        <v>0.0</v>
      </c>
      <c r="CV167" s="641">
        <f t="shared" si="19"/>
        <v>0</v>
      </c>
      <c r="CW167" s="640">
        <f t="shared" si="20"/>
        <v>0</v>
      </c>
      <c r="CX167" s="641">
        <v>0.0</v>
      </c>
      <c r="CY167" s="641">
        <f t="shared" si="21"/>
        <v>0</v>
      </c>
      <c r="CZ167" s="640">
        <f t="shared" si="22"/>
        <v>0</v>
      </c>
      <c r="DA167" s="641">
        <v>0.0</v>
      </c>
      <c r="DB167" s="641">
        <f t="shared" si="23"/>
        <v>0</v>
      </c>
      <c r="DC167" s="640">
        <f t="shared" si="24"/>
        <v>0</v>
      </c>
      <c r="DD167" s="641">
        <v>0.0</v>
      </c>
      <c r="DE167" s="640">
        <f t="shared" si="25"/>
        <v>0</v>
      </c>
      <c r="DF167" s="640">
        <f t="shared" si="26"/>
        <v>0</v>
      </c>
    </row>
    <row r="168" hidden="1">
      <c r="A168" s="650">
        <v>6758568.0</v>
      </c>
      <c r="B168" s="643" t="s">
        <v>25407</v>
      </c>
      <c r="C168" s="644" t="s">
        <v>212</v>
      </c>
      <c r="D168" s="645">
        <v>45758.927708333336</v>
      </c>
      <c r="E168" s="645">
        <v>45758.93114583333</v>
      </c>
      <c r="F168" s="645">
        <v>45758.938796296294</v>
      </c>
      <c r="G168" s="644"/>
      <c r="H168" s="644" t="s">
        <v>151</v>
      </c>
      <c r="I168" s="644" t="s">
        <v>24347</v>
      </c>
      <c r="J168" s="644" t="s">
        <v>21722</v>
      </c>
      <c r="K168" s="647">
        <v>798000.0</v>
      </c>
      <c r="L168" s="644" t="s">
        <v>24429</v>
      </c>
      <c r="M168" s="648" t="s">
        <v>25408</v>
      </c>
      <c r="N168" s="644" t="s">
        <v>2371</v>
      </c>
      <c r="O168" s="644" t="s">
        <v>25409</v>
      </c>
      <c r="P168" s="644" t="s">
        <v>25410</v>
      </c>
      <c r="Q168" s="644" t="s">
        <v>25411</v>
      </c>
      <c r="R168" s="194"/>
      <c r="S168" s="193">
        <v>45777.0</v>
      </c>
      <c r="T168" s="639" t="s">
        <v>24462</v>
      </c>
      <c r="U168" s="641">
        <v>798000.0</v>
      </c>
      <c r="V168" s="641">
        <v>774060.0</v>
      </c>
      <c r="W168" s="637"/>
      <c r="X168" s="194"/>
      <c r="Y168" s="194"/>
      <c r="Z168" s="194"/>
      <c r="AA168" s="194"/>
      <c r="AB168" s="194"/>
      <c r="AC168" s="194"/>
      <c r="AD168" s="194"/>
      <c r="AE168" s="194"/>
      <c r="AF168" s="194"/>
      <c r="AG168" s="194"/>
      <c r="AH168" s="194"/>
      <c r="AI168" s="194"/>
      <c r="AJ168" s="194"/>
      <c r="AK168" s="194"/>
      <c r="AL168" s="194"/>
      <c r="AM168" s="194"/>
      <c r="AN168" s="194"/>
      <c r="AO168" s="194"/>
      <c r="AP168" s="194"/>
      <c r="AQ168" s="194"/>
      <c r="AR168" s="194"/>
      <c r="AS168" s="194"/>
      <c r="AT168" s="194"/>
      <c r="AU168" s="194"/>
      <c r="AV168" s="194"/>
      <c r="AW168" s="194"/>
      <c r="AX168" s="194"/>
      <c r="AY168" s="194"/>
      <c r="AZ168" s="194"/>
      <c r="BA168" s="194"/>
      <c r="BB168" s="194"/>
      <c r="BC168" s="194"/>
      <c r="BD168" s="194"/>
      <c r="BE168" s="194"/>
      <c r="BF168" s="194"/>
      <c r="BG168" s="194"/>
      <c r="BH168" s="194"/>
      <c r="BI168" s="194"/>
      <c r="BJ168" s="194"/>
      <c r="BK168" s="194"/>
      <c r="BL168" s="638">
        <f t="shared" si="1"/>
        <v>798000</v>
      </c>
      <c r="BM168" s="194"/>
      <c r="BN168" s="194"/>
      <c r="BO168" s="194"/>
      <c r="BP168" s="194"/>
      <c r="BQ168" s="194"/>
      <c r="BR168" s="194"/>
      <c r="BS168" s="194"/>
      <c r="BT168" s="647">
        <v>798000.0</v>
      </c>
      <c r="BU168" s="194"/>
      <c r="BV168" s="640">
        <f t="shared" si="2"/>
        <v>798000</v>
      </c>
      <c r="BW168" s="641">
        <v>0.0</v>
      </c>
      <c r="BX168" s="641">
        <f t="shared" si="3"/>
        <v>66500</v>
      </c>
      <c r="BY168" s="640">
        <f t="shared" si="4"/>
        <v>731500</v>
      </c>
      <c r="BZ168" s="641">
        <v>0.0</v>
      </c>
      <c r="CA168" s="641">
        <f t="shared" si="5"/>
        <v>66500</v>
      </c>
      <c r="CB168" s="640">
        <f t="shared" si="6"/>
        <v>665000</v>
      </c>
      <c r="CC168" s="641">
        <v>0.0</v>
      </c>
      <c r="CD168" s="641">
        <f t="shared" si="7"/>
        <v>66500</v>
      </c>
      <c r="CE168" s="640">
        <f t="shared" si="8"/>
        <v>598500</v>
      </c>
      <c r="CF168" s="641">
        <v>0.0</v>
      </c>
      <c r="CG168" s="641">
        <f t="shared" si="9"/>
        <v>66500</v>
      </c>
      <c r="CH168" s="640">
        <f t="shared" si="10"/>
        <v>532000</v>
      </c>
      <c r="CI168" s="641">
        <v>0.0</v>
      </c>
      <c r="CJ168" s="641">
        <f t="shared" si="11"/>
        <v>66500</v>
      </c>
      <c r="CK168" s="640">
        <f t="shared" si="12"/>
        <v>465500</v>
      </c>
      <c r="CL168" s="641">
        <v>0.0</v>
      </c>
      <c r="CM168" s="641">
        <f t="shared" si="13"/>
        <v>66500</v>
      </c>
      <c r="CN168" s="640">
        <f t="shared" si="14"/>
        <v>399000</v>
      </c>
      <c r="CO168" s="641">
        <v>0.0</v>
      </c>
      <c r="CP168" s="641">
        <f t="shared" si="15"/>
        <v>66500</v>
      </c>
      <c r="CQ168" s="640">
        <f t="shared" si="16"/>
        <v>332500</v>
      </c>
      <c r="CR168" s="641">
        <v>0.0</v>
      </c>
      <c r="CS168" s="641">
        <f t="shared" si="17"/>
        <v>66500</v>
      </c>
      <c r="CT168" s="640">
        <f t="shared" si="18"/>
        <v>266000</v>
      </c>
      <c r="CU168" s="641">
        <v>0.0</v>
      </c>
      <c r="CV168" s="641">
        <f t="shared" si="19"/>
        <v>66500</v>
      </c>
      <c r="CW168" s="640">
        <f t="shared" si="20"/>
        <v>199500</v>
      </c>
      <c r="CX168" s="641">
        <v>0.0</v>
      </c>
      <c r="CY168" s="641">
        <f t="shared" si="21"/>
        <v>66500</v>
      </c>
      <c r="CZ168" s="640">
        <f t="shared" si="22"/>
        <v>133000</v>
      </c>
      <c r="DA168" s="641">
        <v>0.0</v>
      </c>
      <c r="DB168" s="641">
        <f t="shared" si="23"/>
        <v>66500</v>
      </c>
      <c r="DC168" s="640">
        <f t="shared" si="24"/>
        <v>66500</v>
      </c>
      <c r="DD168" s="641">
        <v>0.0</v>
      </c>
      <c r="DE168" s="640">
        <f t="shared" si="25"/>
        <v>66500</v>
      </c>
      <c r="DF168" s="640">
        <f t="shared" si="26"/>
        <v>0</v>
      </c>
    </row>
    <row r="169" hidden="1">
      <c r="A169" s="650">
        <v>6758625.0</v>
      </c>
      <c r="B169" s="643" t="s">
        <v>25412</v>
      </c>
      <c r="C169" s="644" t="s">
        <v>212</v>
      </c>
      <c r="D169" s="645">
        <v>45758.98876157407</v>
      </c>
      <c r="E169" s="645">
        <v>45758.992418981485</v>
      </c>
      <c r="F169" s="645">
        <v>45758.996932870374</v>
      </c>
      <c r="G169" s="644"/>
      <c r="H169" s="644" t="s">
        <v>1578</v>
      </c>
      <c r="I169" s="644" t="s">
        <v>25413</v>
      </c>
      <c r="J169" s="644">
        <v>36.0</v>
      </c>
      <c r="K169" s="647">
        <v>798000.0</v>
      </c>
      <c r="L169" s="644" t="s">
        <v>24429</v>
      </c>
      <c r="M169" s="648" t="s">
        <v>25414</v>
      </c>
      <c r="N169" s="644" t="s">
        <v>25415</v>
      </c>
      <c r="O169" s="644" t="s">
        <v>25416</v>
      </c>
      <c r="P169" s="644" t="s">
        <v>25417</v>
      </c>
      <c r="Q169" s="644" t="s">
        <v>25418</v>
      </c>
      <c r="R169" s="194"/>
      <c r="S169" s="194"/>
      <c r="T169" s="194"/>
      <c r="U169" s="636"/>
      <c r="V169" s="194"/>
      <c r="W169" s="637"/>
      <c r="X169" s="194"/>
      <c r="Y169" s="194"/>
      <c r="Z169" s="194"/>
      <c r="AA169" s="194"/>
      <c r="AB169" s="194"/>
      <c r="AC169" s="194"/>
      <c r="AD169" s="194"/>
      <c r="AE169" s="194"/>
      <c r="AF169" s="194"/>
      <c r="AG169" s="194"/>
      <c r="AH169" s="194"/>
      <c r="AI169" s="194"/>
      <c r="AJ169" s="194"/>
      <c r="AK169" s="194"/>
      <c r="AL169" s="194"/>
      <c r="AM169" s="194"/>
      <c r="AN169" s="194"/>
      <c r="AO169" s="194"/>
      <c r="AP169" s="194"/>
      <c r="AQ169" s="194"/>
      <c r="AR169" s="194"/>
      <c r="AS169" s="194"/>
      <c r="AT169" s="194"/>
      <c r="AU169" s="194"/>
      <c r="AV169" s="194"/>
      <c r="AW169" s="194"/>
      <c r="AX169" s="194"/>
      <c r="AY169" s="194"/>
      <c r="AZ169" s="194"/>
      <c r="BA169" s="194"/>
      <c r="BB169" s="194"/>
      <c r="BC169" s="194"/>
      <c r="BD169" s="194"/>
      <c r="BE169" s="194"/>
      <c r="BF169" s="194"/>
      <c r="BG169" s="194"/>
      <c r="BH169" s="194"/>
      <c r="BI169" s="194"/>
      <c r="BJ169" s="194"/>
      <c r="BK169" s="194"/>
      <c r="BL169" s="638">
        <f t="shared" si="1"/>
        <v>0</v>
      </c>
      <c r="BM169" s="194"/>
      <c r="BN169" s="639" t="s">
        <v>82</v>
      </c>
      <c r="BP169" s="194"/>
      <c r="BQ169" s="194"/>
      <c r="BR169" s="194"/>
      <c r="BS169" s="194"/>
      <c r="BT169" s="647">
        <v>798000.0</v>
      </c>
      <c r="BU169" s="194"/>
      <c r="BV169" s="640">
        <f t="shared" si="2"/>
        <v>798000</v>
      </c>
      <c r="BW169" s="640">
        <f>BV169</f>
        <v>798000</v>
      </c>
      <c r="BX169" s="641">
        <f t="shared" si="3"/>
        <v>0</v>
      </c>
      <c r="BY169" s="640">
        <f t="shared" si="4"/>
        <v>0</v>
      </c>
      <c r="BZ169" s="641">
        <v>0.0</v>
      </c>
      <c r="CA169" s="641">
        <f t="shared" si="5"/>
        <v>0</v>
      </c>
      <c r="CB169" s="640">
        <f t="shared" si="6"/>
        <v>0</v>
      </c>
      <c r="CC169" s="641">
        <v>0.0</v>
      </c>
      <c r="CD169" s="641">
        <f t="shared" si="7"/>
        <v>0</v>
      </c>
      <c r="CE169" s="640">
        <f t="shared" si="8"/>
        <v>0</v>
      </c>
      <c r="CF169" s="641">
        <v>0.0</v>
      </c>
      <c r="CG169" s="641">
        <f t="shared" si="9"/>
        <v>0</v>
      </c>
      <c r="CH169" s="640">
        <f t="shared" si="10"/>
        <v>0</v>
      </c>
      <c r="CI169" s="641">
        <v>0.0</v>
      </c>
      <c r="CJ169" s="641">
        <f t="shared" si="11"/>
        <v>0</v>
      </c>
      <c r="CK169" s="640">
        <f t="shared" si="12"/>
        <v>0</v>
      </c>
      <c r="CL169" s="641">
        <v>0.0</v>
      </c>
      <c r="CM169" s="641">
        <f t="shared" si="13"/>
        <v>0</v>
      </c>
      <c r="CN169" s="640">
        <f t="shared" si="14"/>
        <v>0</v>
      </c>
      <c r="CO169" s="641">
        <v>0.0</v>
      </c>
      <c r="CP169" s="641">
        <f t="shared" si="15"/>
        <v>0</v>
      </c>
      <c r="CQ169" s="640">
        <f t="shared" si="16"/>
        <v>0</v>
      </c>
      <c r="CR169" s="641">
        <v>0.0</v>
      </c>
      <c r="CS169" s="641">
        <f t="shared" si="17"/>
        <v>0</v>
      </c>
      <c r="CT169" s="640">
        <f t="shared" si="18"/>
        <v>0</v>
      </c>
      <c r="CU169" s="641">
        <v>0.0</v>
      </c>
      <c r="CV169" s="641">
        <f t="shared" si="19"/>
        <v>0</v>
      </c>
      <c r="CW169" s="640">
        <f t="shared" si="20"/>
        <v>0</v>
      </c>
      <c r="CX169" s="641">
        <v>0.0</v>
      </c>
      <c r="CY169" s="641">
        <f t="shared" si="21"/>
        <v>0</v>
      </c>
      <c r="CZ169" s="640">
        <f t="shared" si="22"/>
        <v>0</v>
      </c>
      <c r="DA169" s="641">
        <v>0.0</v>
      </c>
      <c r="DB169" s="641">
        <f t="shared" si="23"/>
        <v>0</v>
      </c>
      <c r="DC169" s="640">
        <f t="shared" si="24"/>
        <v>0</v>
      </c>
      <c r="DD169" s="641">
        <v>0.0</v>
      </c>
      <c r="DE169" s="640">
        <f t="shared" si="25"/>
        <v>0</v>
      </c>
      <c r="DF169" s="640">
        <f t="shared" si="26"/>
        <v>0</v>
      </c>
    </row>
    <row r="170" hidden="1">
      <c r="A170" s="650">
        <v>6758871.0</v>
      </c>
      <c r="B170" s="643" t="s">
        <v>25419</v>
      </c>
      <c r="C170" s="644" t="s">
        <v>212</v>
      </c>
      <c r="D170" s="645">
        <v>45759.43583333334</v>
      </c>
      <c r="E170" s="645">
        <v>45759.43714120371</v>
      </c>
      <c r="F170" s="645">
        <v>45759.43775462963</v>
      </c>
      <c r="G170" s="644"/>
      <c r="H170" s="644" t="s">
        <v>262</v>
      </c>
      <c r="I170" s="644" t="s">
        <v>25420</v>
      </c>
      <c r="J170" s="644">
        <v>36.0</v>
      </c>
      <c r="K170" s="647">
        <v>798000.0</v>
      </c>
      <c r="L170" s="644" t="s">
        <v>24429</v>
      </c>
      <c r="M170" s="648" t="s">
        <v>25421</v>
      </c>
      <c r="N170" s="644" t="s">
        <v>25422</v>
      </c>
      <c r="O170" s="644" t="s">
        <v>25423</v>
      </c>
      <c r="P170" s="644" t="s">
        <v>25424</v>
      </c>
      <c r="Q170" s="644" t="s">
        <v>25425</v>
      </c>
      <c r="R170" s="194"/>
      <c r="S170" s="193">
        <v>45777.0</v>
      </c>
      <c r="T170" s="639" t="s">
        <v>24462</v>
      </c>
      <c r="U170" s="641">
        <v>798000.0</v>
      </c>
      <c r="V170" s="641">
        <v>774060.0</v>
      </c>
      <c r="W170" s="637"/>
      <c r="X170" s="194"/>
      <c r="Y170" s="194"/>
      <c r="Z170" s="194"/>
      <c r="AA170" s="194"/>
      <c r="AB170" s="194"/>
      <c r="AC170" s="194"/>
      <c r="AD170" s="194"/>
      <c r="AE170" s="194"/>
      <c r="AF170" s="194"/>
      <c r="AG170" s="194"/>
      <c r="AH170" s="194"/>
      <c r="AI170" s="194"/>
      <c r="AJ170" s="194"/>
      <c r="AK170" s="194"/>
      <c r="AL170" s="194"/>
      <c r="AM170" s="194"/>
      <c r="AN170" s="194"/>
      <c r="AO170" s="194"/>
      <c r="AP170" s="194"/>
      <c r="AQ170" s="194"/>
      <c r="AR170" s="194"/>
      <c r="AS170" s="194"/>
      <c r="AT170" s="194"/>
      <c r="AU170" s="194"/>
      <c r="AV170" s="194"/>
      <c r="AW170" s="194"/>
      <c r="AX170" s="194"/>
      <c r="AY170" s="194"/>
      <c r="AZ170" s="194"/>
      <c r="BA170" s="194"/>
      <c r="BB170" s="194"/>
      <c r="BC170" s="194"/>
      <c r="BD170" s="194"/>
      <c r="BE170" s="194"/>
      <c r="BF170" s="194"/>
      <c r="BG170" s="194"/>
      <c r="BH170" s="194"/>
      <c r="BI170" s="194"/>
      <c r="BJ170" s="194"/>
      <c r="BK170" s="194"/>
      <c r="BL170" s="638">
        <f t="shared" si="1"/>
        <v>798000</v>
      </c>
      <c r="BM170" s="194"/>
      <c r="BN170" s="194"/>
      <c r="BO170" s="194"/>
      <c r="BP170" s="194"/>
      <c r="BQ170" s="194"/>
      <c r="BR170" s="194"/>
      <c r="BS170" s="194"/>
      <c r="BT170" s="647">
        <v>798000.0</v>
      </c>
      <c r="BU170" s="194"/>
      <c r="BV170" s="640">
        <f t="shared" si="2"/>
        <v>798000</v>
      </c>
      <c r="BW170" s="641">
        <v>0.0</v>
      </c>
      <c r="BX170" s="641">
        <f t="shared" si="3"/>
        <v>66500</v>
      </c>
      <c r="BY170" s="640">
        <f t="shared" si="4"/>
        <v>731500</v>
      </c>
      <c r="BZ170" s="641">
        <v>0.0</v>
      </c>
      <c r="CA170" s="641">
        <f t="shared" si="5"/>
        <v>66500</v>
      </c>
      <c r="CB170" s="640">
        <f t="shared" si="6"/>
        <v>665000</v>
      </c>
      <c r="CC170" s="641">
        <v>0.0</v>
      </c>
      <c r="CD170" s="641">
        <f t="shared" si="7"/>
        <v>66500</v>
      </c>
      <c r="CE170" s="640">
        <f t="shared" si="8"/>
        <v>598500</v>
      </c>
      <c r="CF170" s="641">
        <v>0.0</v>
      </c>
      <c r="CG170" s="641">
        <f t="shared" si="9"/>
        <v>66500</v>
      </c>
      <c r="CH170" s="640">
        <f t="shared" si="10"/>
        <v>532000</v>
      </c>
      <c r="CI170" s="641">
        <v>0.0</v>
      </c>
      <c r="CJ170" s="641">
        <f t="shared" si="11"/>
        <v>66500</v>
      </c>
      <c r="CK170" s="640">
        <f t="shared" si="12"/>
        <v>465500</v>
      </c>
      <c r="CL170" s="641">
        <v>0.0</v>
      </c>
      <c r="CM170" s="641">
        <f t="shared" si="13"/>
        <v>66500</v>
      </c>
      <c r="CN170" s="640">
        <f t="shared" si="14"/>
        <v>399000</v>
      </c>
      <c r="CO170" s="641">
        <v>0.0</v>
      </c>
      <c r="CP170" s="641">
        <f t="shared" si="15"/>
        <v>66500</v>
      </c>
      <c r="CQ170" s="640">
        <f t="shared" si="16"/>
        <v>332500</v>
      </c>
      <c r="CR170" s="641">
        <v>0.0</v>
      </c>
      <c r="CS170" s="641">
        <f t="shared" si="17"/>
        <v>66500</v>
      </c>
      <c r="CT170" s="640">
        <f t="shared" si="18"/>
        <v>266000</v>
      </c>
      <c r="CU170" s="641">
        <v>0.0</v>
      </c>
      <c r="CV170" s="641">
        <f t="shared" si="19"/>
        <v>66500</v>
      </c>
      <c r="CW170" s="640">
        <f t="shared" si="20"/>
        <v>199500</v>
      </c>
      <c r="CX170" s="641">
        <v>0.0</v>
      </c>
      <c r="CY170" s="641">
        <f t="shared" si="21"/>
        <v>66500</v>
      </c>
      <c r="CZ170" s="640">
        <f t="shared" si="22"/>
        <v>133000</v>
      </c>
      <c r="DA170" s="641">
        <v>0.0</v>
      </c>
      <c r="DB170" s="641">
        <f t="shared" si="23"/>
        <v>66500</v>
      </c>
      <c r="DC170" s="640">
        <f t="shared" si="24"/>
        <v>66500</v>
      </c>
      <c r="DD170" s="641">
        <v>0.0</v>
      </c>
      <c r="DE170" s="640">
        <f t="shared" si="25"/>
        <v>66500</v>
      </c>
      <c r="DF170" s="640">
        <f t="shared" si="26"/>
        <v>0</v>
      </c>
    </row>
    <row r="171" hidden="1">
      <c r="A171" s="650">
        <v>6759190.0</v>
      </c>
      <c r="B171" s="643" t="s">
        <v>25426</v>
      </c>
      <c r="C171" s="644" t="s">
        <v>212</v>
      </c>
      <c r="D171" s="645">
        <v>45759.51635416667</v>
      </c>
      <c r="E171" s="645">
        <v>45759.51739583333</v>
      </c>
      <c r="F171" s="645">
        <v>45759.51777777778</v>
      </c>
      <c r="G171" s="644"/>
      <c r="H171" s="644" t="s">
        <v>974</v>
      </c>
      <c r="I171" s="644" t="s">
        <v>25427</v>
      </c>
      <c r="J171" s="644"/>
      <c r="K171" s="647">
        <v>798000.0</v>
      </c>
      <c r="L171" s="644" t="s">
        <v>24429</v>
      </c>
      <c r="M171" s="648" t="s">
        <v>25428</v>
      </c>
      <c r="N171" s="644" t="s">
        <v>22674</v>
      </c>
      <c r="O171" s="644" t="s">
        <v>25429</v>
      </c>
      <c r="P171" s="644" t="s">
        <v>25430</v>
      </c>
      <c r="Q171" s="644" t="s">
        <v>25431</v>
      </c>
      <c r="R171" s="194"/>
      <c r="S171" s="193">
        <v>45789.0</v>
      </c>
      <c r="T171" s="639" t="s">
        <v>16</v>
      </c>
      <c r="U171" s="641">
        <v>181944.0</v>
      </c>
      <c r="V171" s="194"/>
      <c r="W171" s="637"/>
      <c r="X171" s="194"/>
      <c r="Y171" s="194"/>
      <c r="Z171" s="194"/>
      <c r="AA171" s="194"/>
      <c r="AB171" s="194"/>
      <c r="AC171" s="194"/>
      <c r="AD171" s="194"/>
      <c r="AE171" s="194"/>
      <c r="AF171" s="194"/>
      <c r="AG171" s="194"/>
      <c r="AH171" s="194"/>
      <c r="AI171" s="194"/>
      <c r="AJ171" s="194"/>
      <c r="AK171" s="194"/>
      <c r="AL171" s="194"/>
      <c r="AM171" s="194"/>
      <c r="AN171" s="194"/>
      <c r="AO171" s="194"/>
      <c r="AP171" s="194"/>
      <c r="AQ171" s="194"/>
      <c r="AR171" s="194"/>
      <c r="AS171" s="194"/>
      <c r="AT171" s="194"/>
      <c r="AU171" s="194"/>
      <c r="AV171" s="194"/>
      <c r="AW171" s="194"/>
      <c r="AX171" s="194"/>
      <c r="AY171" s="194"/>
      <c r="AZ171" s="194"/>
      <c r="BA171" s="194"/>
      <c r="BB171" s="194"/>
      <c r="BC171" s="194"/>
      <c r="BD171" s="194"/>
      <c r="BE171" s="194"/>
      <c r="BF171" s="194"/>
      <c r="BG171" s="194"/>
      <c r="BH171" s="194"/>
      <c r="BI171" s="194"/>
      <c r="BJ171" s="194"/>
      <c r="BK171" s="194"/>
      <c r="BL171" s="638">
        <f t="shared" si="1"/>
        <v>181944</v>
      </c>
      <c r="BM171" s="194"/>
      <c r="BN171" s="194"/>
      <c r="BO171" s="194"/>
      <c r="BP171" s="194"/>
      <c r="BQ171" s="194"/>
      <c r="BR171" s="639" t="s">
        <v>16</v>
      </c>
      <c r="BS171" s="194"/>
      <c r="BT171" s="647">
        <v>798000.0</v>
      </c>
      <c r="BU171" s="194"/>
      <c r="BV171" s="640">
        <f t="shared" si="2"/>
        <v>798000</v>
      </c>
      <c r="BW171" s="641">
        <v>0.0</v>
      </c>
      <c r="BX171" s="641">
        <f t="shared" si="3"/>
        <v>66500</v>
      </c>
      <c r="BY171" s="640">
        <f t="shared" si="4"/>
        <v>731500</v>
      </c>
      <c r="BZ171" s="641">
        <v>0.0</v>
      </c>
      <c r="CA171" s="641">
        <f t="shared" si="5"/>
        <v>66500</v>
      </c>
      <c r="CB171" s="640">
        <f t="shared" si="6"/>
        <v>665000</v>
      </c>
      <c r="CC171" s="641">
        <v>0.0</v>
      </c>
      <c r="CD171" s="641">
        <f t="shared" si="7"/>
        <v>66500</v>
      </c>
      <c r="CE171" s="640">
        <f t="shared" si="8"/>
        <v>598500</v>
      </c>
      <c r="CF171" s="641">
        <v>0.0</v>
      </c>
      <c r="CG171" s="641">
        <f t="shared" si="9"/>
        <v>66500</v>
      </c>
      <c r="CH171" s="640">
        <f t="shared" si="10"/>
        <v>532000</v>
      </c>
      <c r="CI171" s="641">
        <v>0.0</v>
      </c>
      <c r="CJ171" s="641">
        <f t="shared" si="11"/>
        <v>66500</v>
      </c>
      <c r="CK171" s="640">
        <f t="shared" si="12"/>
        <v>465500</v>
      </c>
      <c r="CL171" s="641">
        <v>0.0</v>
      </c>
      <c r="CM171" s="641">
        <f t="shared" si="13"/>
        <v>66500</v>
      </c>
      <c r="CN171" s="640">
        <f t="shared" si="14"/>
        <v>399000</v>
      </c>
      <c r="CO171" s="641">
        <v>0.0</v>
      </c>
      <c r="CP171" s="641">
        <f t="shared" si="15"/>
        <v>66500</v>
      </c>
      <c r="CQ171" s="640">
        <f t="shared" si="16"/>
        <v>332500</v>
      </c>
      <c r="CR171" s="641">
        <v>0.0</v>
      </c>
      <c r="CS171" s="641">
        <f t="shared" si="17"/>
        <v>66500</v>
      </c>
      <c r="CT171" s="640">
        <f t="shared" si="18"/>
        <v>266000</v>
      </c>
      <c r="CU171" s="641">
        <v>0.0</v>
      </c>
      <c r="CV171" s="641">
        <f t="shared" si="19"/>
        <v>66500</v>
      </c>
      <c r="CW171" s="640">
        <f t="shared" si="20"/>
        <v>199500</v>
      </c>
      <c r="CX171" s="641">
        <v>0.0</v>
      </c>
      <c r="CY171" s="641">
        <f t="shared" si="21"/>
        <v>66500</v>
      </c>
      <c r="CZ171" s="640">
        <f t="shared" si="22"/>
        <v>133000</v>
      </c>
      <c r="DA171" s="641">
        <v>0.0</v>
      </c>
      <c r="DB171" s="641">
        <f t="shared" si="23"/>
        <v>66500</v>
      </c>
      <c r="DC171" s="640">
        <f t="shared" si="24"/>
        <v>66500</v>
      </c>
      <c r="DD171" s="641">
        <v>0.0</v>
      </c>
      <c r="DE171" s="640">
        <f t="shared" si="25"/>
        <v>66500</v>
      </c>
      <c r="DF171" s="640">
        <f t="shared" si="26"/>
        <v>0</v>
      </c>
    </row>
    <row r="172" hidden="1">
      <c r="A172" s="650">
        <v>6759323.0</v>
      </c>
      <c r="B172" s="643" t="s">
        <v>25432</v>
      </c>
      <c r="C172" s="644" t="s">
        <v>212</v>
      </c>
      <c r="D172" s="645">
        <v>45759.55505787037</v>
      </c>
      <c r="E172" s="645">
        <v>45759.555763888886</v>
      </c>
      <c r="F172" s="645">
        <v>45759.55636574074</v>
      </c>
      <c r="G172" s="644"/>
      <c r="H172" s="644" t="s">
        <v>1516</v>
      </c>
      <c r="I172" s="644" t="s">
        <v>25433</v>
      </c>
      <c r="J172" s="644">
        <v>60.0</v>
      </c>
      <c r="K172" s="647">
        <v>798000.0</v>
      </c>
      <c r="L172" s="644" t="s">
        <v>24429</v>
      </c>
      <c r="M172" s="648" t="s">
        <v>25434</v>
      </c>
      <c r="N172" s="644" t="s">
        <v>25435</v>
      </c>
      <c r="O172" s="644" t="s">
        <v>25436</v>
      </c>
      <c r="P172" s="644" t="s">
        <v>25437</v>
      </c>
      <c r="Q172" s="644" t="s">
        <v>25438</v>
      </c>
      <c r="R172" s="194"/>
      <c r="S172" s="193">
        <v>45759.0</v>
      </c>
      <c r="T172" s="639" t="s">
        <v>24518</v>
      </c>
      <c r="U172" s="641">
        <v>10000.0</v>
      </c>
      <c r="V172" s="641">
        <v>10000.0</v>
      </c>
      <c r="W172" s="637"/>
      <c r="X172" s="194"/>
      <c r="Y172" s="194"/>
      <c r="Z172" s="194"/>
      <c r="AA172" s="194"/>
      <c r="AB172" s="194"/>
      <c r="AC172" s="194"/>
      <c r="AD172" s="194"/>
      <c r="AE172" s="194"/>
      <c r="AF172" s="194"/>
      <c r="AG172" s="194"/>
      <c r="AH172" s="194"/>
      <c r="AI172" s="194"/>
      <c r="AJ172" s="194"/>
      <c r="AK172" s="194"/>
      <c r="AL172" s="194"/>
      <c r="AM172" s="194"/>
      <c r="AN172" s="194"/>
      <c r="AO172" s="194"/>
      <c r="AP172" s="194"/>
      <c r="AQ172" s="194"/>
      <c r="AR172" s="194"/>
      <c r="AS172" s="194"/>
      <c r="AT172" s="194"/>
      <c r="AU172" s="194"/>
      <c r="AV172" s="194"/>
      <c r="AW172" s="194"/>
      <c r="AX172" s="194"/>
      <c r="AY172" s="194"/>
      <c r="AZ172" s="194"/>
      <c r="BA172" s="194"/>
      <c r="BB172" s="194"/>
      <c r="BC172" s="194"/>
      <c r="BD172" s="194"/>
      <c r="BE172" s="194"/>
      <c r="BF172" s="194"/>
      <c r="BG172" s="194"/>
      <c r="BH172" s="194"/>
      <c r="BI172" s="194"/>
      <c r="BJ172" s="194"/>
      <c r="BK172" s="194"/>
      <c r="BL172" s="638">
        <f t="shared" si="1"/>
        <v>10000</v>
      </c>
      <c r="BM172" s="194"/>
      <c r="BN172" s="194"/>
      <c r="BO172" s="194"/>
      <c r="BP172" s="194"/>
      <c r="BQ172" s="194"/>
      <c r="BR172" s="194"/>
      <c r="BS172" s="194"/>
      <c r="BT172" s="647">
        <v>798000.0</v>
      </c>
      <c r="BU172" s="194"/>
      <c r="BV172" s="640">
        <f t="shared" si="2"/>
        <v>798000</v>
      </c>
      <c r="BW172" s="641">
        <v>0.0</v>
      </c>
      <c r="BX172" s="641">
        <f t="shared" si="3"/>
        <v>66500</v>
      </c>
      <c r="BY172" s="640">
        <f t="shared" si="4"/>
        <v>731500</v>
      </c>
      <c r="BZ172" s="641">
        <v>0.0</v>
      </c>
      <c r="CA172" s="641">
        <f t="shared" si="5"/>
        <v>66500</v>
      </c>
      <c r="CB172" s="640">
        <f t="shared" si="6"/>
        <v>665000</v>
      </c>
      <c r="CC172" s="641">
        <v>0.0</v>
      </c>
      <c r="CD172" s="641">
        <f t="shared" si="7"/>
        <v>66500</v>
      </c>
      <c r="CE172" s="640">
        <f t="shared" si="8"/>
        <v>598500</v>
      </c>
      <c r="CF172" s="641">
        <v>0.0</v>
      </c>
      <c r="CG172" s="641">
        <f t="shared" si="9"/>
        <v>66500</v>
      </c>
      <c r="CH172" s="640">
        <f t="shared" si="10"/>
        <v>532000</v>
      </c>
      <c r="CI172" s="641">
        <v>0.0</v>
      </c>
      <c r="CJ172" s="641">
        <f t="shared" si="11"/>
        <v>66500</v>
      </c>
      <c r="CK172" s="640">
        <f t="shared" si="12"/>
        <v>465500</v>
      </c>
      <c r="CL172" s="641">
        <v>0.0</v>
      </c>
      <c r="CM172" s="641">
        <f t="shared" si="13"/>
        <v>66500</v>
      </c>
      <c r="CN172" s="640">
        <f t="shared" si="14"/>
        <v>399000</v>
      </c>
      <c r="CO172" s="641">
        <v>0.0</v>
      </c>
      <c r="CP172" s="641">
        <f t="shared" si="15"/>
        <v>66500</v>
      </c>
      <c r="CQ172" s="640">
        <f t="shared" si="16"/>
        <v>332500</v>
      </c>
      <c r="CR172" s="641">
        <v>0.0</v>
      </c>
      <c r="CS172" s="641">
        <f t="shared" si="17"/>
        <v>66500</v>
      </c>
      <c r="CT172" s="640">
        <f t="shared" si="18"/>
        <v>266000</v>
      </c>
      <c r="CU172" s="641">
        <v>0.0</v>
      </c>
      <c r="CV172" s="641">
        <f t="shared" si="19"/>
        <v>66500</v>
      </c>
      <c r="CW172" s="640">
        <f t="shared" si="20"/>
        <v>199500</v>
      </c>
      <c r="CX172" s="641">
        <v>0.0</v>
      </c>
      <c r="CY172" s="641">
        <f t="shared" si="21"/>
        <v>66500</v>
      </c>
      <c r="CZ172" s="640">
        <f t="shared" si="22"/>
        <v>133000</v>
      </c>
      <c r="DA172" s="641">
        <v>0.0</v>
      </c>
      <c r="DB172" s="641">
        <f t="shared" si="23"/>
        <v>66500</v>
      </c>
      <c r="DC172" s="640">
        <f t="shared" si="24"/>
        <v>66500</v>
      </c>
      <c r="DD172" s="641">
        <v>0.0</v>
      </c>
      <c r="DE172" s="640">
        <f t="shared" si="25"/>
        <v>66500</v>
      </c>
      <c r="DF172" s="640">
        <f t="shared" si="26"/>
        <v>0</v>
      </c>
    </row>
    <row r="173">
      <c r="A173" s="650">
        <v>6759444.0</v>
      </c>
      <c r="B173" s="643" t="s">
        <v>22623</v>
      </c>
      <c r="C173" s="644" t="s">
        <v>212</v>
      </c>
      <c r="D173" s="645">
        <v>45759.58421296296</v>
      </c>
      <c r="E173" s="645">
        <v>45759.6049537037</v>
      </c>
      <c r="F173" s="645">
        <v>45759.60533564815</v>
      </c>
      <c r="G173" s="644"/>
      <c r="H173" s="644" t="s">
        <v>60</v>
      </c>
      <c r="I173" s="644" t="s">
        <v>105</v>
      </c>
      <c r="J173" s="644" t="s">
        <v>21722</v>
      </c>
      <c r="K173" s="647">
        <v>798000.0</v>
      </c>
      <c r="L173" s="644" t="s">
        <v>21688</v>
      </c>
      <c r="M173" s="648" t="s">
        <v>25439</v>
      </c>
      <c r="N173" s="644" t="s">
        <v>22621</v>
      </c>
      <c r="O173" s="644" t="s">
        <v>104</v>
      </c>
      <c r="P173" s="644" t="s">
        <v>22622</v>
      </c>
      <c r="Q173" s="644" t="s">
        <v>25440</v>
      </c>
      <c r="R173" s="194"/>
      <c r="S173" s="635"/>
      <c r="T173" s="194"/>
      <c r="U173" s="194"/>
      <c r="V173" s="194"/>
      <c r="W173" s="637"/>
      <c r="X173" s="635"/>
      <c r="Y173" s="194"/>
      <c r="Z173" s="194"/>
      <c r="AA173" s="194"/>
      <c r="AB173" s="194"/>
      <c r="AC173" s="194"/>
      <c r="AD173" s="194"/>
      <c r="AE173" s="194"/>
      <c r="AF173" s="194"/>
      <c r="AG173" s="194"/>
      <c r="AH173" s="194"/>
      <c r="AI173" s="194"/>
      <c r="AJ173" s="194"/>
      <c r="AK173" s="194"/>
      <c r="AL173" s="194"/>
      <c r="AM173" s="194"/>
      <c r="AN173" s="194"/>
      <c r="AO173" s="194"/>
      <c r="AP173" s="194"/>
      <c r="AQ173" s="194"/>
      <c r="AR173" s="194"/>
      <c r="AS173" s="194"/>
      <c r="AT173" s="194"/>
      <c r="AU173" s="194"/>
      <c r="AV173" s="194"/>
      <c r="AW173" s="194"/>
      <c r="AX173" s="194"/>
      <c r="AY173" s="194"/>
      <c r="AZ173" s="194"/>
      <c r="BA173" s="194"/>
      <c r="BB173" s="194"/>
      <c r="BC173" s="194"/>
      <c r="BD173" s="194"/>
      <c r="BE173" s="194"/>
      <c r="BF173" s="194"/>
      <c r="BG173" s="194"/>
      <c r="BH173" s="194"/>
      <c r="BI173" s="194"/>
      <c r="BJ173" s="194"/>
      <c r="BK173" s="194"/>
      <c r="BL173" s="638">
        <f t="shared" si="1"/>
        <v>0</v>
      </c>
      <c r="BM173" s="194"/>
      <c r="BN173" s="194"/>
      <c r="BO173" s="639" t="s">
        <v>114</v>
      </c>
      <c r="BP173" s="639" t="s">
        <v>24389</v>
      </c>
      <c r="BQ173" s="194"/>
      <c r="BR173" s="194"/>
      <c r="BS173" s="194"/>
      <c r="BT173" s="647">
        <v>798000.0</v>
      </c>
      <c r="BU173" s="194"/>
      <c r="BV173" s="640">
        <f t="shared" si="2"/>
        <v>798000</v>
      </c>
      <c r="BW173" s="640">
        <f>BV173</f>
        <v>798000</v>
      </c>
      <c r="BX173" s="641">
        <f t="shared" si="3"/>
        <v>0</v>
      </c>
      <c r="BY173" s="640">
        <f t="shared" si="4"/>
        <v>0</v>
      </c>
      <c r="BZ173" s="641">
        <v>0.0</v>
      </c>
      <c r="CA173" s="641">
        <f t="shared" si="5"/>
        <v>0</v>
      </c>
      <c r="CB173" s="640">
        <f t="shared" si="6"/>
        <v>0</v>
      </c>
      <c r="CC173" s="641">
        <v>0.0</v>
      </c>
      <c r="CD173" s="641">
        <f t="shared" si="7"/>
        <v>0</v>
      </c>
      <c r="CE173" s="640">
        <f t="shared" si="8"/>
        <v>0</v>
      </c>
      <c r="CF173" s="641">
        <v>0.0</v>
      </c>
      <c r="CG173" s="641">
        <f t="shared" si="9"/>
        <v>0</v>
      </c>
      <c r="CH173" s="640">
        <f t="shared" si="10"/>
        <v>0</v>
      </c>
      <c r="CI173" s="641">
        <v>0.0</v>
      </c>
      <c r="CJ173" s="641">
        <f t="shared" si="11"/>
        <v>0</v>
      </c>
      <c r="CK173" s="640">
        <f t="shared" si="12"/>
        <v>0</v>
      </c>
      <c r="CL173" s="641">
        <v>0.0</v>
      </c>
      <c r="CM173" s="641">
        <f t="shared" si="13"/>
        <v>0</v>
      </c>
      <c r="CN173" s="640">
        <f t="shared" si="14"/>
        <v>0</v>
      </c>
      <c r="CO173" s="641">
        <v>0.0</v>
      </c>
      <c r="CP173" s="641">
        <f t="shared" si="15"/>
        <v>0</v>
      </c>
      <c r="CQ173" s="640">
        <f t="shared" si="16"/>
        <v>0</v>
      </c>
      <c r="CR173" s="641">
        <v>0.0</v>
      </c>
      <c r="CS173" s="641">
        <f t="shared" si="17"/>
        <v>0</v>
      </c>
      <c r="CT173" s="640">
        <f t="shared" si="18"/>
        <v>0</v>
      </c>
      <c r="CU173" s="641">
        <v>0.0</v>
      </c>
      <c r="CV173" s="641">
        <f t="shared" si="19"/>
        <v>0</v>
      </c>
      <c r="CW173" s="640">
        <f t="shared" si="20"/>
        <v>0</v>
      </c>
      <c r="CX173" s="641">
        <v>0.0</v>
      </c>
      <c r="CY173" s="641">
        <f t="shared" si="21"/>
        <v>0</v>
      </c>
      <c r="CZ173" s="640">
        <f t="shared" si="22"/>
        <v>0</v>
      </c>
      <c r="DA173" s="641">
        <v>0.0</v>
      </c>
      <c r="DB173" s="641">
        <f t="shared" si="23"/>
        <v>0</v>
      </c>
      <c r="DC173" s="640">
        <f t="shared" si="24"/>
        <v>0</v>
      </c>
      <c r="DD173" s="641">
        <v>0.0</v>
      </c>
      <c r="DE173" s="640">
        <f t="shared" si="25"/>
        <v>0</v>
      </c>
      <c r="DF173" s="640">
        <f t="shared" si="26"/>
        <v>0</v>
      </c>
    </row>
    <row r="174" hidden="1">
      <c r="A174" s="650">
        <v>6759497.0</v>
      </c>
      <c r="B174" s="643" t="s">
        <v>25441</v>
      </c>
      <c r="C174" s="644" t="s">
        <v>212</v>
      </c>
      <c r="D174" s="645">
        <v>45759.596979166665</v>
      </c>
      <c r="E174" s="645">
        <v>45759.59767361111</v>
      </c>
      <c r="F174" s="645">
        <v>45759.59787037037</v>
      </c>
      <c r="G174" s="644"/>
      <c r="H174" s="644" t="s">
        <v>238</v>
      </c>
      <c r="I174" s="644" t="s">
        <v>25442</v>
      </c>
      <c r="J174" s="644"/>
      <c r="K174" s="647">
        <v>798000.0</v>
      </c>
      <c r="L174" s="644" t="s">
        <v>24429</v>
      </c>
      <c r="M174" s="648" t="s">
        <v>25443</v>
      </c>
      <c r="N174" s="644" t="s">
        <v>25444</v>
      </c>
      <c r="O174" s="644" t="s">
        <v>25445</v>
      </c>
      <c r="P174" s="644" t="s">
        <v>25446</v>
      </c>
      <c r="Q174" s="644" t="s">
        <v>25447</v>
      </c>
      <c r="R174" s="194"/>
      <c r="S174" s="193">
        <v>45759.0</v>
      </c>
      <c r="T174" s="639" t="s">
        <v>24442</v>
      </c>
      <c r="U174" s="641">
        <v>798000.0</v>
      </c>
      <c r="V174" s="641">
        <v>762091.0</v>
      </c>
      <c r="W174" s="637"/>
      <c r="X174" s="194"/>
      <c r="Y174" s="194"/>
      <c r="Z174" s="194"/>
      <c r="AA174" s="194"/>
      <c r="AB174" s="194"/>
      <c r="AC174" s="194"/>
      <c r="AD174" s="194"/>
      <c r="AE174" s="194"/>
      <c r="AF174" s="194"/>
      <c r="AG174" s="194"/>
      <c r="AH174" s="194"/>
      <c r="AI174" s="194"/>
      <c r="AJ174" s="194"/>
      <c r="AK174" s="194"/>
      <c r="AL174" s="194"/>
      <c r="AM174" s="194"/>
      <c r="AN174" s="194"/>
      <c r="AO174" s="194"/>
      <c r="AP174" s="194"/>
      <c r="AQ174" s="194"/>
      <c r="AR174" s="194"/>
      <c r="AS174" s="194"/>
      <c r="AT174" s="194"/>
      <c r="AU174" s="194"/>
      <c r="AV174" s="194"/>
      <c r="AW174" s="194"/>
      <c r="AX174" s="194"/>
      <c r="AY174" s="194"/>
      <c r="AZ174" s="194"/>
      <c r="BA174" s="194"/>
      <c r="BB174" s="194"/>
      <c r="BC174" s="194"/>
      <c r="BD174" s="194"/>
      <c r="BE174" s="194"/>
      <c r="BF174" s="194"/>
      <c r="BG174" s="194"/>
      <c r="BH174" s="194"/>
      <c r="BI174" s="194"/>
      <c r="BJ174" s="194"/>
      <c r="BK174" s="194"/>
      <c r="BL174" s="638">
        <f t="shared" si="1"/>
        <v>798000</v>
      </c>
      <c r="BM174" s="194"/>
      <c r="BN174" s="194"/>
      <c r="BO174" s="194"/>
      <c r="BP174" s="194"/>
      <c r="BQ174" s="194"/>
      <c r="BR174" s="194"/>
      <c r="BS174" s="194"/>
      <c r="BT174" s="647">
        <v>798000.0</v>
      </c>
      <c r="BU174" s="194"/>
      <c r="BV174" s="640">
        <f t="shared" si="2"/>
        <v>798000</v>
      </c>
      <c r="BW174" s="641">
        <v>0.0</v>
      </c>
      <c r="BX174" s="641">
        <f t="shared" si="3"/>
        <v>66500</v>
      </c>
      <c r="BY174" s="640">
        <f t="shared" si="4"/>
        <v>731500</v>
      </c>
      <c r="BZ174" s="641">
        <v>0.0</v>
      </c>
      <c r="CA174" s="641">
        <f t="shared" si="5"/>
        <v>66500</v>
      </c>
      <c r="CB174" s="640">
        <f t="shared" si="6"/>
        <v>665000</v>
      </c>
      <c r="CC174" s="641">
        <v>0.0</v>
      </c>
      <c r="CD174" s="641">
        <f t="shared" si="7"/>
        <v>66500</v>
      </c>
      <c r="CE174" s="640">
        <f t="shared" si="8"/>
        <v>598500</v>
      </c>
      <c r="CF174" s="641">
        <v>0.0</v>
      </c>
      <c r="CG174" s="641">
        <f t="shared" si="9"/>
        <v>66500</v>
      </c>
      <c r="CH174" s="640">
        <f t="shared" si="10"/>
        <v>532000</v>
      </c>
      <c r="CI174" s="641">
        <v>0.0</v>
      </c>
      <c r="CJ174" s="641">
        <f t="shared" si="11"/>
        <v>66500</v>
      </c>
      <c r="CK174" s="640">
        <f t="shared" si="12"/>
        <v>465500</v>
      </c>
      <c r="CL174" s="641">
        <v>0.0</v>
      </c>
      <c r="CM174" s="641">
        <f t="shared" si="13"/>
        <v>66500</v>
      </c>
      <c r="CN174" s="640">
        <f t="shared" si="14"/>
        <v>399000</v>
      </c>
      <c r="CO174" s="641">
        <v>0.0</v>
      </c>
      <c r="CP174" s="641">
        <f t="shared" si="15"/>
        <v>66500</v>
      </c>
      <c r="CQ174" s="640">
        <f t="shared" si="16"/>
        <v>332500</v>
      </c>
      <c r="CR174" s="641">
        <v>0.0</v>
      </c>
      <c r="CS174" s="641">
        <f t="shared" si="17"/>
        <v>66500</v>
      </c>
      <c r="CT174" s="640">
        <f t="shared" si="18"/>
        <v>266000</v>
      </c>
      <c r="CU174" s="641">
        <v>0.0</v>
      </c>
      <c r="CV174" s="641">
        <f t="shared" si="19"/>
        <v>66500</v>
      </c>
      <c r="CW174" s="640">
        <f t="shared" si="20"/>
        <v>199500</v>
      </c>
      <c r="CX174" s="641">
        <v>0.0</v>
      </c>
      <c r="CY174" s="641">
        <f t="shared" si="21"/>
        <v>66500</v>
      </c>
      <c r="CZ174" s="640">
        <f t="shared" si="22"/>
        <v>133000</v>
      </c>
      <c r="DA174" s="641">
        <v>0.0</v>
      </c>
      <c r="DB174" s="641">
        <f t="shared" si="23"/>
        <v>66500</v>
      </c>
      <c r="DC174" s="640">
        <f t="shared" si="24"/>
        <v>66500</v>
      </c>
      <c r="DD174" s="641">
        <v>0.0</v>
      </c>
      <c r="DE174" s="640">
        <f t="shared" si="25"/>
        <v>66500</v>
      </c>
      <c r="DF174" s="640">
        <f t="shared" si="26"/>
        <v>0</v>
      </c>
    </row>
    <row r="175" hidden="1">
      <c r="A175" s="650">
        <v>6759818.0</v>
      </c>
      <c r="B175" s="643" t="s">
        <v>25448</v>
      </c>
      <c r="C175" s="644" t="s">
        <v>212</v>
      </c>
      <c r="D175" s="645">
        <v>45759.617372685185</v>
      </c>
      <c r="E175" s="645">
        <v>45759.6234837963</v>
      </c>
      <c r="F175" s="645">
        <v>45759.624340277776</v>
      </c>
      <c r="G175" s="644"/>
      <c r="H175" s="644" t="s">
        <v>656</v>
      </c>
      <c r="I175" s="644" t="s">
        <v>25449</v>
      </c>
      <c r="J175" s="644"/>
      <c r="K175" s="647">
        <v>798000.0</v>
      </c>
      <c r="L175" s="644" t="s">
        <v>24429</v>
      </c>
      <c r="M175" s="648" t="s">
        <v>25450</v>
      </c>
      <c r="N175" s="644" t="s">
        <v>23011</v>
      </c>
      <c r="O175" s="644" t="s">
        <v>25449</v>
      </c>
      <c r="P175" s="644" t="s">
        <v>25451</v>
      </c>
      <c r="Q175" s="644" t="s">
        <v>25449</v>
      </c>
      <c r="R175" s="194"/>
      <c r="S175" s="193">
        <v>45759.0</v>
      </c>
      <c r="T175" s="639" t="s">
        <v>24442</v>
      </c>
      <c r="U175" s="641">
        <v>798000.0</v>
      </c>
      <c r="V175" s="641">
        <v>762091.0</v>
      </c>
      <c r="W175" s="637"/>
      <c r="X175" s="194"/>
      <c r="Y175" s="194"/>
      <c r="Z175" s="194"/>
      <c r="AA175" s="194"/>
      <c r="AB175" s="194"/>
      <c r="AC175" s="194"/>
      <c r="AD175" s="194"/>
      <c r="AE175" s="194"/>
      <c r="AF175" s="194"/>
      <c r="AG175" s="194"/>
      <c r="AH175" s="194"/>
      <c r="AI175" s="194"/>
      <c r="AJ175" s="194"/>
      <c r="AK175" s="194"/>
      <c r="AL175" s="194"/>
      <c r="AM175" s="194"/>
      <c r="AN175" s="194"/>
      <c r="AO175" s="194"/>
      <c r="AP175" s="194"/>
      <c r="AQ175" s="194"/>
      <c r="AR175" s="194"/>
      <c r="AS175" s="194"/>
      <c r="AT175" s="194"/>
      <c r="AU175" s="194"/>
      <c r="AV175" s="194"/>
      <c r="AW175" s="194"/>
      <c r="AX175" s="194"/>
      <c r="AY175" s="194"/>
      <c r="AZ175" s="194"/>
      <c r="BA175" s="194"/>
      <c r="BB175" s="194"/>
      <c r="BC175" s="194"/>
      <c r="BD175" s="194"/>
      <c r="BE175" s="194"/>
      <c r="BF175" s="194"/>
      <c r="BG175" s="194"/>
      <c r="BH175" s="194"/>
      <c r="BI175" s="194"/>
      <c r="BJ175" s="194"/>
      <c r="BK175" s="194"/>
      <c r="BL175" s="638">
        <f t="shared" si="1"/>
        <v>798000</v>
      </c>
      <c r="BM175" s="194"/>
      <c r="BN175" s="194"/>
      <c r="BO175" s="194"/>
      <c r="BP175" s="194"/>
      <c r="BQ175" s="194"/>
      <c r="BR175" s="194"/>
      <c r="BS175" s="194"/>
      <c r="BT175" s="647">
        <v>798000.0</v>
      </c>
      <c r="BU175" s="194"/>
      <c r="BV175" s="640">
        <f t="shared" si="2"/>
        <v>798000</v>
      </c>
      <c r="BW175" s="641">
        <v>0.0</v>
      </c>
      <c r="BX175" s="641">
        <f t="shared" si="3"/>
        <v>66500</v>
      </c>
      <c r="BY175" s="640">
        <f t="shared" si="4"/>
        <v>731500</v>
      </c>
      <c r="BZ175" s="641">
        <v>0.0</v>
      </c>
      <c r="CA175" s="641">
        <f t="shared" si="5"/>
        <v>66500</v>
      </c>
      <c r="CB175" s="640">
        <f t="shared" si="6"/>
        <v>665000</v>
      </c>
      <c r="CC175" s="641">
        <v>0.0</v>
      </c>
      <c r="CD175" s="641">
        <f t="shared" si="7"/>
        <v>66500</v>
      </c>
      <c r="CE175" s="640">
        <f t="shared" si="8"/>
        <v>598500</v>
      </c>
      <c r="CF175" s="641">
        <v>0.0</v>
      </c>
      <c r="CG175" s="641">
        <f t="shared" si="9"/>
        <v>66500</v>
      </c>
      <c r="CH175" s="640">
        <f t="shared" si="10"/>
        <v>532000</v>
      </c>
      <c r="CI175" s="641">
        <v>0.0</v>
      </c>
      <c r="CJ175" s="641">
        <f t="shared" si="11"/>
        <v>66500</v>
      </c>
      <c r="CK175" s="640">
        <f t="shared" si="12"/>
        <v>465500</v>
      </c>
      <c r="CL175" s="641">
        <v>0.0</v>
      </c>
      <c r="CM175" s="641">
        <f t="shared" si="13"/>
        <v>66500</v>
      </c>
      <c r="CN175" s="640">
        <f t="shared" si="14"/>
        <v>399000</v>
      </c>
      <c r="CO175" s="641">
        <v>0.0</v>
      </c>
      <c r="CP175" s="641">
        <f t="shared" si="15"/>
        <v>66500</v>
      </c>
      <c r="CQ175" s="640">
        <f t="shared" si="16"/>
        <v>332500</v>
      </c>
      <c r="CR175" s="641">
        <v>0.0</v>
      </c>
      <c r="CS175" s="641">
        <f t="shared" si="17"/>
        <v>66500</v>
      </c>
      <c r="CT175" s="640">
        <f t="shared" si="18"/>
        <v>266000</v>
      </c>
      <c r="CU175" s="641">
        <v>0.0</v>
      </c>
      <c r="CV175" s="641">
        <f t="shared" si="19"/>
        <v>66500</v>
      </c>
      <c r="CW175" s="640">
        <f t="shared" si="20"/>
        <v>199500</v>
      </c>
      <c r="CX175" s="641">
        <v>0.0</v>
      </c>
      <c r="CY175" s="641">
        <f t="shared" si="21"/>
        <v>66500</v>
      </c>
      <c r="CZ175" s="640">
        <f t="shared" si="22"/>
        <v>133000</v>
      </c>
      <c r="DA175" s="641">
        <v>0.0</v>
      </c>
      <c r="DB175" s="641">
        <f t="shared" si="23"/>
        <v>66500</v>
      </c>
      <c r="DC175" s="640">
        <f t="shared" si="24"/>
        <v>66500</v>
      </c>
      <c r="DD175" s="641">
        <v>0.0</v>
      </c>
      <c r="DE175" s="640">
        <f t="shared" si="25"/>
        <v>66500</v>
      </c>
      <c r="DF175" s="640">
        <f t="shared" si="26"/>
        <v>0</v>
      </c>
    </row>
    <row r="176" hidden="1">
      <c r="A176" s="650">
        <v>6759864.0</v>
      </c>
      <c r="B176" s="643" t="s">
        <v>25452</v>
      </c>
      <c r="C176" s="644" t="s">
        <v>212</v>
      </c>
      <c r="D176" s="645">
        <v>45759.6249537037</v>
      </c>
      <c r="E176" s="645">
        <v>45759.62763888889</v>
      </c>
      <c r="F176" s="645">
        <v>45759.62961805556</v>
      </c>
      <c r="G176" s="644"/>
      <c r="H176" s="644" t="s">
        <v>289</v>
      </c>
      <c r="I176" s="644" t="s">
        <v>923</v>
      </c>
      <c r="J176" s="644">
        <v>60.0</v>
      </c>
      <c r="K176" s="647">
        <v>1980000.0</v>
      </c>
      <c r="L176" s="644" t="s">
        <v>24437</v>
      </c>
      <c r="M176" s="648" t="s">
        <v>25453</v>
      </c>
      <c r="N176" s="644" t="s">
        <v>25454</v>
      </c>
      <c r="O176" s="644" t="s">
        <v>25455</v>
      </c>
      <c r="P176" s="644" t="s">
        <v>25456</v>
      </c>
      <c r="Q176" s="644" t="s">
        <v>25457</v>
      </c>
      <c r="R176" s="194"/>
      <c r="S176" s="635"/>
      <c r="T176" s="194"/>
      <c r="U176" s="657"/>
      <c r="V176" s="194"/>
      <c r="W176" s="637"/>
      <c r="X176" s="194"/>
      <c r="Y176" s="194"/>
      <c r="Z176" s="194"/>
      <c r="AA176" s="194"/>
      <c r="AB176" s="194"/>
      <c r="AC176" s="194"/>
      <c r="AD176" s="194"/>
      <c r="AE176" s="194"/>
      <c r="AF176" s="194"/>
      <c r="AG176" s="194"/>
      <c r="AH176" s="194"/>
      <c r="AI176" s="194"/>
      <c r="AJ176" s="194"/>
      <c r="AK176" s="194"/>
      <c r="AL176" s="194"/>
      <c r="AM176" s="194"/>
      <c r="AN176" s="194"/>
      <c r="AO176" s="194"/>
      <c r="AP176" s="194"/>
      <c r="AQ176" s="194"/>
      <c r="AR176" s="194"/>
      <c r="AS176" s="194"/>
      <c r="AT176" s="194"/>
      <c r="AU176" s="194"/>
      <c r="AV176" s="194"/>
      <c r="AW176" s="194"/>
      <c r="AX176" s="194"/>
      <c r="AY176" s="194"/>
      <c r="AZ176" s="194"/>
      <c r="BA176" s="194"/>
      <c r="BB176" s="194"/>
      <c r="BC176" s="194"/>
      <c r="BD176" s="194"/>
      <c r="BE176" s="194"/>
      <c r="BF176" s="194"/>
      <c r="BG176" s="194"/>
      <c r="BH176" s="194"/>
      <c r="BI176" s="194"/>
      <c r="BJ176" s="194"/>
      <c r="BK176" s="194"/>
      <c r="BL176" s="638">
        <f t="shared" si="1"/>
        <v>0</v>
      </c>
      <c r="BM176" s="194"/>
      <c r="BN176" s="194"/>
      <c r="BO176" s="194"/>
      <c r="BP176" s="194"/>
      <c r="BQ176" s="194"/>
      <c r="BR176" s="639" t="s">
        <v>16</v>
      </c>
      <c r="BS176" s="194"/>
      <c r="BT176" s="647">
        <v>1980000.0</v>
      </c>
      <c r="BU176" s="194"/>
      <c r="BV176" s="640">
        <f t="shared" si="2"/>
        <v>1980000</v>
      </c>
      <c r="BW176" s="641">
        <v>0.0</v>
      </c>
      <c r="BX176" s="641">
        <f t="shared" si="3"/>
        <v>165000</v>
      </c>
      <c r="BY176" s="640">
        <f t="shared" si="4"/>
        <v>1815000</v>
      </c>
      <c r="BZ176" s="641">
        <v>0.0</v>
      </c>
      <c r="CA176" s="641">
        <f t="shared" si="5"/>
        <v>165000</v>
      </c>
      <c r="CB176" s="640">
        <f t="shared" si="6"/>
        <v>1650000</v>
      </c>
      <c r="CC176" s="641">
        <v>0.0</v>
      </c>
      <c r="CD176" s="641">
        <f t="shared" si="7"/>
        <v>165000</v>
      </c>
      <c r="CE176" s="640">
        <f t="shared" si="8"/>
        <v>1485000</v>
      </c>
      <c r="CF176" s="641">
        <v>0.0</v>
      </c>
      <c r="CG176" s="641">
        <f t="shared" si="9"/>
        <v>165000</v>
      </c>
      <c r="CH176" s="640">
        <f t="shared" si="10"/>
        <v>1320000</v>
      </c>
      <c r="CI176" s="641">
        <v>0.0</v>
      </c>
      <c r="CJ176" s="641">
        <f t="shared" si="11"/>
        <v>165000</v>
      </c>
      <c r="CK176" s="640">
        <f t="shared" si="12"/>
        <v>1155000</v>
      </c>
      <c r="CL176" s="641">
        <v>0.0</v>
      </c>
      <c r="CM176" s="641">
        <f t="shared" si="13"/>
        <v>165000</v>
      </c>
      <c r="CN176" s="640">
        <f t="shared" si="14"/>
        <v>990000</v>
      </c>
      <c r="CO176" s="641">
        <v>0.0</v>
      </c>
      <c r="CP176" s="641">
        <f t="shared" si="15"/>
        <v>165000</v>
      </c>
      <c r="CQ176" s="640">
        <f t="shared" si="16"/>
        <v>825000</v>
      </c>
      <c r="CR176" s="641">
        <v>0.0</v>
      </c>
      <c r="CS176" s="641">
        <f t="shared" si="17"/>
        <v>165000</v>
      </c>
      <c r="CT176" s="640">
        <f t="shared" si="18"/>
        <v>660000</v>
      </c>
      <c r="CU176" s="641">
        <v>0.0</v>
      </c>
      <c r="CV176" s="641">
        <f t="shared" si="19"/>
        <v>165000</v>
      </c>
      <c r="CW176" s="640">
        <f t="shared" si="20"/>
        <v>495000</v>
      </c>
      <c r="CX176" s="641">
        <v>0.0</v>
      </c>
      <c r="CY176" s="641">
        <f t="shared" si="21"/>
        <v>165000</v>
      </c>
      <c r="CZ176" s="640">
        <f t="shared" si="22"/>
        <v>330000</v>
      </c>
      <c r="DA176" s="641">
        <v>0.0</v>
      </c>
      <c r="DB176" s="641">
        <f t="shared" si="23"/>
        <v>165000</v>
      </c>
      <c r="DC176" s="640">
        <f t="shared" si="24"/>
        <v>165000</v>
      </c>
      <c r="DD176" s="641">
        <v>0.0</v>
      </c>
      <c r="DE176" s="640">
        <f t="shared" si="25"/>
        <v>165000</v>
      </c>
      <c r="DF176" s="640">
        <f t="shared" si="26"/>
        <v>0</v>
      </c>
    </row>
    <row r="177" hidden="1">
      <c r="A177" s="650">
        <v>6760181.0</v>
      </c>
      <c r="B177" s="643" t="s">
        <v>25458</v>
      </c>
      <c r="C177" s="644" t="s">
        <v>212</v>
      </c>
      <c r="D177" s="645">
        <v>45759.68636574074</v>
      </c>
      <c r="E177" s="645">
        <v>45759.68850694445</v>
      </c>
      <c r="F177" s="645">
        <v>45759.68987268519</v>
      </c>
      <c r="G177" s="644"/>
      <c r="H177" s="644" t="s">
        <v>351</v>
      </c>
      <c r="I177" s="644" t="s">
        <v>25459</v>
      </c>
      <c r="J177" s="644">
        <v>60.0</v>
      </c>
      <c r="K177" s="647">
        <v>1182000.0</v>
      </c>
      <c r="L177" s="644" t="s">
        <v>24437</v>
      </c>
      <c r="M177" s="648" t="s">
        <v>25460</v>
      </c>
      <c r="N177" s="644" t="s">
        <v>23475</v>
      </c>
      <c r="O177" s="644" t="s">
        <v>25461</v>
      </c>
      <c r="P177" s="644" t="s">
        <v>25462</v>
      </c>
      <c r="Q177" s="644" t="s">
        <v>25463</v>
      </c>
      <c r="R177" s="194"/>
      <c r="S177" s="193">
        <v>45760.0</v>
      </c>
      <c r="T177" s="639" t="s">
        <v>24442</v>
      </c>
      <c r="U177" s="641">
        <v>1182000.0</v>
      </c>
      <c r="V177" s="641">
        <v>1128811.0</v>
      </c>
      <c r="W177" s="637"/>
      <c r="X177" s="194"/>
      <c r="Y177" s="194"/>
      <c r="Z177" s="194"/>
      <c r="AA177" s="194"/>
      <c r="AB177" s="194"/>
      <c r="AC177" s="194"/>
      <c r="AD177" s="194"/>
      <c r="AE177" s="194"/>
      <c r="AF177" s="194"/>
      <c r="AG177" s="194"/>
      <c r="AH177" s="194"/>
      <c r="AI177" s="194"/>
      <c r="AJ177" s="194"/>
      <c r="AK177" s="194"/>
      <c r="AL177" s="194"/>
      <c r="AM177" s="194"/>
      <c r="AN177" s="194"/>
      <c r="AO177" s="194"/>
      <c r="AP177" s="194"/>
      <c r="AQ177" s="194"/>
      <c r="AR177" s="194"/>
      <c r="AS177" s="194"/>
      <c r="AT177" s="194"/>
      <c r="AU177" s="194"/>
      <c r="AV177" s="194"/>
      <c r="AW177" s="194"/>
      <c r="AX177" s="194"/>
      <c r="AY177" s="194"/>
      <c r="AZ177" s="194"/>
      <c r="BA177" s="194"/>
      <c r="BB177" s="194"/>
      <c r="BC177" s="194"/>
      <c r="BD177" s="194"/>
      <c r="BE177" s="194"/>
      <c r="BF177" s="194"/>
      <c r="BG177" s="194"/>
      <c r="BH177" s="194"/>
      <c r="BI177" s="194"/>
      <c r="BJ177" s="194"/>
      <c r="BK177" s="194"/>
      <c r="BL177" s="638">
        <f t="shared" si="1"/>
        <v>1182000</v>
      </c>
      <c r="BM177" s="194"/>
      <c r="BN177" s="194"/>
      <c r="BO177" s="194"/>
      <c r="BP177" s="194"/>
      <c r="BQ177" s="194"/>
      <c r="BR177" s="194"/>
      <c r="BS177" s="194"/>
      <c r="BT177" s="647">
        <v>1182000.0</v>
      </c>
      <c r="BU177" s="194"/>
      <c r="BV177" s="640">
        <f t="shared" si="2"/>
        <v>1182000</v>
      </c>
      <c r="BW177" s="641">
        <v>0.0</v>
      </c>
      <c r="BX177" s="641">
        <f t="shared" si="3"/>
        <v>98500</v>
      </c>
      <c r="BY177" s="640">
        <f t="shared" si="4"/>
        <v>1083500</v>
      </c>
      <c r="BZ177" s="641">
        <v>0.0</v>
      </c>
      <c r="CA177" s="641">
        <f t="shared" si="5"/>
        <v>98500</v>
      </c>
      <c r="CB177" s="640">
        <f t="shared" si="6"/>
        <v>985000</v>
      </c>
      <c r="CC177" s="641">
        <v>0.0</v>
      </c>
      <c r="CD177" s="641">
        <f t="shared" si="7"/>
        <v>98500</v>
      </c>
      <c r="CE177" s="640">
        <f t="shared" si="8"/>
        <v>886500</v>
      </c>
      <c r="CF177" s="641">
        <v>0.0</v>
      </c>
      <c r="CG177" s="641">
        <f t="shared" si="9"/>
        <v>98500</v>
      </c>
      <c r="CH177" s="640">
        <f t="shared" si="10"/>
        <v>788000</v>
      </c>
      <c r="CI177" s="641">
        <v>0.0</v>
      </c>
      <c r="CJ177" s="641">
        <f t="shared" si="11"/>
        <v>98500</v>
      </c>
      <c r="CK177" s="640">
        <f t="shared" si="12"/>
        <v>689500</v>
      </c>
      <c r="CL177" s="641">
        <v>0.0</v>
      </c>
      <c r="CM177" s="641">
        <f t="shared" si="13"/>
        <v>98500</v>
      </c>
      <c r="CN177" s="640">
        <f t="shared" si="14"/>
        <v>591000</v>
      </c>
      <c r="CO177" s="641">
        <v>0.0</v>
      </c>
      <c r="CP177" s="641">
        <f t="shared" si="15"/>
        <v>98500</v>
      </c>
      <c r="CQ177" s="640">
        <f t="shared" si="16"/>
        <v>492500</v>
      </c>
      <c r="CR177" s="641">
        <v>0.0</v>
      </c>
      <c r="CS177" s="641">
        <f t="shared" si="17"/>
        <v>98500</v>
      </c>
      <c r="CT177" s="640">
        <f t="shared" si="18"/>
        <v>394000</v>
      </c>
      <c r="CU177" s="641">
        <v>0.0</v>
      </c>
      <c r="CV177" s="641">
        <f t="shared" si="19"/>
        <v>98500</v>
      </c>
      <c r="CW177" s="640">
        <f t="shared" si="20"/>
        <v>295500</v>
      </c>
      <c r="CX177" s="641">
        <v>0.0</v>
      </c>
      <c r="CY177" s="641">
        <f t="shared" si="21"/>
        <v>98500</v>
      </c>
      <c r="CZ177" s="640">
        <f t="shared" si="22"/>
        <v>197000</v>
      </c>
      <c r="DA177" s="641">
        <v>0.0</v>
      </c>
      <c r="DB177" s="641">
        <f t="shared" si="23"/>
        <v>98500</v>
      </c>
      <c r="DC177" s="640">
        <f t="shared" si="24"/>
        <v>98500</v>
      </c>
      <c r="DD177" s="641">
        <v>0.0</v>
      </c>
      <c r="DE177" s="640">
        <f t="shared" si="25"/>
        <v>98500</v>
      </c>
      <c r="DF177" s="640">
        <f t="shared" si="26"/>
        <v>0</v>
      </c>
    </row>
    <row r="178" hidden="1">
      <c r="A178" s="650">
        <v>6760419.0</v>
      </c>
      <c r="B178" s="643" t="s">
        <v>25464</v>
      </c>
      <c r="C178" s="644" t="s">
        <v>212</v>
      </c>
      <c r="D178" s="645">
        <v>45759.75025462963</v>
      </c>
      <c r="E178" s="645">
        <v>45759.75141203704</v>
      </c>
      <c r="F178" s="645">
        <v>45759.75682870371</v>
      </c>
      <c r="G178" s="644"/>
      <c r="H178" s="644" t="s">
        <v>1157</v>
      </c>
      <c r="I178" s="644" t="s">
        <v>25465</v>
      </c>
      <c r="J178" s="644"/>
      <c r="K178" s="647">
        <v>1950000.0</v>
      </c>
      <c r="L178" s="644" t="s">
        <v>24437</v>
      </c>
      <c r="M178" s="648" t="s">
        <v>25466</v>
      </c>
      <c r="N178" s="644" t="s">
        <v>25467</v>
      </c>
      <c r="O178" s="644" t="s">
        <v>25468</v>
      </c>
      <c r="P178" s="644" t="s">
        <v>25469</v>
      </c>
      <c r="Q178" s="644" t="s">
        <v>25470</v>
      </c>
      <c r="R178" s="194"/>
      <c r="S178" s="194"/>
      <c r="T178" s="194"/>
      <c r="U178" s="636"/>
      <c r="V178" s="194"/>
      <c r="W178" s="637"/>
      <c r="X178" s="194"/>
      <c r="Y178" s="194"/>
      <c r="Z178" s="194"/>
      <c r="AA178" s="194"/>
      <c r="AB178" s="194"/>
      <c r="AC178" s="194"/>
      <c r="AD178" s="194"/>
      <c r="AE178" s="194"/>
      <c r="AF178" s="194"/>
      <c r="AG178" s="194"/>
      <c r="AH178" s="194"/>
      <c r="AI178" s="194"/>
      <c r="AJ178" s="194"/>
      <c r="AK178" s="194"/>
      <c r="AL178" s="194"/>
      <c r="AM178" s="194"/>
      <c r="AN178" s="194"/>
      <c r="AO178" s="194"/>
      <c r="AP178" s="194"/>
      <c r="AQ178" s="194"/>
      <c r="AR178" s="194"/>
      <c r="AS178" s="194"/>
      <c r="AT178" s="194"/>
      <c r="AU178" s="194"/>
      <c r="AV178" s="194"/>
      <c r="AW178" s="194"/>
      <c r="AX178" s="194"/>
      <c r="AY178" s="194"/>
      <c r="AZ178" s="194"/>
      <c r="BA178" s="194"/>
      <c r="BB178" s="194"/>
      <c r="BC178" s="194"/>
      <c r="BD178" s="194"/>
      <c r="BE178" s="194"/>
      <c r="BF178" s="194"/>
      <c r="BG178" s="194"/>
      <c r="BH178" s="194"/>
      <c r="BI178" s="194"/>
      <c r="BJ178" s="194"/>
      <c r="BK178" s="194"/>
      <c r="BL178" s="638">
        <f t="shared" si="1"/>
        <v>0</v>
      </c>
      <c r="BM178" s="194"/>
      <c r="BN178" s="639" t="s">
        <v>82</v>
      </c>
      <c r="BP178" s="194"/>
      <c r="BQ178" s="194"/>
      <c r="BR178" s="194"/>
      <c r="BS178" s="194"/>
      <c r="BT178" s="647">
        <v>1950000.0</v>
      </c>
      <c r="BU178" s="194"/>
      <c r="BV178" s="640">
        <f t="shared" si="2"/>
        <v>1950000</v>
      </c>
      <c r="BW178" s="640">
        <f>BV178</f>
        <v>1950000</v>
      </c>
      <c r="BX178" s="641">
        <f t="shared" si="3"/>
        <v>0</v>
      </c>
      <c r="BY178" s="640">
        <f t="shared" si="4"/>
        <v>0</v>
      </c>
      <c r="BZ178" s="641">
        <v>0.0</v>
      </c>
      <c r="CA178" s="641">
        <f t="shared" si="5"/>
        <v>0</v>
      </c>
      <c r="CB178" s="640">
        <f t="shared" si="6"/>
        <v>0</v>
      </c>
      <c r="CC178" s="641">
        <v>0.0</v>
      </c>
      <c r="CD178" s="641">
        <f t="shared" si="7"/>
        <v>0</v>
      </c>
      <c r="CE178" s="640">
        <f t="shared" si="8"/>
        <v>0</v>
      </c>
      <c r="CF178" s="641">
        <v>0.0</v>
      </c>
      <c r="CG178" s="641">
        <f t="shared" si="9"/>
        <v>0</v>
      </c>
      <c r="CH178" s="640">
        <f t="shared" si="10"/>
        <v>0</v>
      </c>
      <c r="CI178" s="641">
        <v>0.0</v>
      </c>
      <c r="CJ178" s="641">
        <f t="shared" si="11"/>
        <v>0</v>
      </c>
      <c r="CK178" s="640">
        <f t="shared" si="12"/>
        <v>0</v>
      </c>
      <c r="CL178" s="641">
        <v>0.0</v>
      </c>
      <c r="CM178" s="641">
        <f t="shared" si="13"/>
        <v>0</v>
      </c>
      <c r="CN178" s="640">
        <f t="shared" si="14"/>
        <v>0</v>
      </c>
      <c r="CO178" s="641">
        <v>0.0</v>
      </c>
      <c r="CP178" s="641">
        <f t="shared" si="15"/>
        <v>0</v>
      </c>
      <c r="CQ178" s="640">
        <f t="shared" si="16"/>
        <v>0</v>
      </c>
      <c r="CR178" s="641">
        <v>0.0</v>
      </c>
      <c r="CS178" s="641">
        <f t="shared" si="17"/>
        <v>0</v>
      </c>
      <c r="CT178" s="640">
        <f t="shared" si="18"/>
        <v>0</v>
      </c>
      <c r="CU178" s="641">
        <v>0.0</v>
      </c>
      <c r="CV178" s="641">
        <f t="shared" si="19"/>
        <v>0</v>
      </c>
      <c r="CW178" s="640">
        <f t="shared" si="20"/>
        <v>0</v>
      </c>
      <c r="CX178" s="641">
        <v>0.0</v>
      </c>
      <c r="CY178" s="641">
        <f t="shared" si="21"/>
        <v>0</v>
      </c>
      <c r="CZ178" s="640">
        <f t="shared" si="22"/>
        <v>0</v>
      </c>
      <c r="DA178" s="641">
        <v>0.0</v>
      </c>
      <c r="DB178" s="641">
        <f t="shared" si="23"/>
        <v>0</v>
      </c>
      <c r="DC178" s="640">
        <f t="shared" si="24"/>
        <v>0</v>
      </c>
      <c r="DD178" s="641">
        <v>0.0</v>
      </c>
      <c r="DE178" s="640">
        <f t="shared" si="25"/>
        <v>0</v>
      </c>
      <c r="DF178" s="640">
        <f t="shared" si="26"/>
        <v>0</v>
      </c>
    </row>
    <row r="179" hidden="1">
      <c r="A179" s="650">
        <v>6760488.0</v>
      </c>
      <c r="B179" s="643" t="s">
        <v>25471</v>
      </c>
      <c r="C179" s="644" t="s">
        <v>212</v>
      </c>
      <c r="D179" s="645">
        <v>45759.74438657407</v>
      </c>
      <c r="E179" s="645">
        <v>45759.98297453704</v>
      </c>
      <c r="F179" s="645">
        <v>45759.983148148145</v>
      </c>
      <c r="G179" s="644"/>
      <c r="H179" s="644" t="s">
        <v>1578</v>
      </c>
      <c r="I179" s="644" t="s">
        <v>25472</v>
      </c>
      <c r="J179" s="644"/>
      <c r="K179" s="647">
        <v>798000.0</v>
      </c>
      <c r="L179" s="644" t="s">
        <v>24429</v>
      </c>
      <c r="M179" s="648" t="s">
        <v>25473</v>
      </c>
      <c r="N179" s="644" t="s">
        <v>25474</v>
      </c>
      <c r="O179" s="644" t="s">
        <v>25475</v>
      </c>
      <c r="P179" s="644" t="s">
        <v>25476</v>
      </c>
      <c r="Q179" s="644" t="s">
        <v>25477</v>
      </c>
      <c r="R179" s="194"/>
      <c r="S179" s="193">
        <v>45759.0</v>
      </c>
      <c r="T179" s="639" t="s">
        <v>24442</v>
      </c>
      <c r="U179" s="641">
        <v>798000.0</v>
      </c>
      <c r="V179" s="641">
        <v>762091.0</v>
      </c>
      <c r="W179" s="637"/>
      <c r="X179" s="194"/>
      <c r="Y179" s="194"/>
      <c r="Z179" s="194"/>
      <c r="AA179" s="194"/>
      <c r="AB179" s="194"/>
      <c r="AC179" s="194"/>
      <c r="AD179" s="194"/>
      <c r="AE179" s="194"/>
      <c r="AF179" s="194"/>
      <c r="AG179" s="194"/>
      <c r="AH179" s="194"/>
      <c r="AI179" s="194"/>
      <c r="AJ179" s="194"/>
      <c r="AK179" s="194"/>
      <c r="AL179" s="194"/>
      <c r="AM179" s="194"/>
      <c r="AN179" s="194"/>
      <c r="AO179" s="194"/>
      <c r="AP179" s="194"/>
      <c r="AQ179" s="194"/>
      <c r="AR179" s="194"/>
      <c r="AS179" s="194"/>
      <c r="AT179" s="194"/>
      <c r="AU179" s="194"/>
      <c r="AV179" s="194"/>
      <c r="AW179" s="194"/>
      <c r="AX179" s="194"/>
      <c r="AY179" s="194"/>
      <c r="AZ179" s="194"/>
      <c r="BA179" s="194"/>
      <c r="BB179" s="194"/>
      <c r="BC179" s="194"/>
      <c r="BD179" s="194"/>
      <c r="BE179" s="194"/>
      <c r="BF179" s="194"/>
      <c r="BG179" s="194"/>
      <c r="BH179" s="194"/>
      <c r="BI179" s="194"/>
      <c r="BJ179" s="194"/>
      <c r="BK179" s="194"/>
      <c r="BL179" s="638">
        <f t="shared" si="1"/>
        <v>798000</v>
      </c>
      <c r="BM179" s="194"/>
      <c r="BN179" s="194"/>
      <c r="BO179" s="194"/>
      <c r="BP179" s="194"/>
      <c r="BQ179" s="194"/>
      <c r="BR179" s="194"/>
      <c r="BS179" s="194"/>
      <c r="BT179" s="647">
        <v>798000.0</v>
      </c>
      <c r="BU179" s="194"/>
      <c r="BV179" s="640">
        <f t="shared" si="2"/>
        <v>798000</v>
      </c>
      <c r="BW179" s="641">
        <v>0.0</v>
      </c>
      <c r="BX179" s="641">
        <f t="shared" si="3"/>
        <v>66500</v>
      </c>
      <c r="BY179" s="640">
        <f t="shared" si="4"/>
        <v>731500</v>
      </c>
      <c r="BZ179" s="641">
        <v>0.0</v>
      </c>
      <c r="CA179" s="641">
        <f t="shared" si="5"/>
        <v>66500</v>
      </c>
      <c r="CB179" s="640">
        <f t="shared" si="6"/>
        <v>665000</v>
      </c>
      <c r="CC179" s="641">
        <v>0.0</v>
      </c>
      <c r="CD179" s="641">
        <f t="shared" si="7"/>
        <v>66500</v>
      </c>
      <c r="CE179" s="640">
        <f t="shared" si="8"/>
        <v>598500</v>
      </c>
      <c r="CF179" s="641">
        <v>0.0</v>
      </c>
      <c r="CG179" s="641">
        <f t="shared" si="9"/>
        <v>66500</v>
      </c>
      <c r="CH179" s="640">
        <f t="shared" si="10"/>
        <v>532000</v>
      </c>
      <c r="CI179" s="641">
        <v>0.0</v>
      </c>
      <c r="CJ179" s="641">
        <f t="shared" si="11"/>
        <v>66500</v>
      </c>
      <c r="CK179" s="640">
        <f t="shared" si="12"/>
        <v>465500</v>
      </c>
      <c r="CL179" s="641">
        <v>0.0</v>
      </c>
      <c r="CM179" s="641">
        <f t="shared" si="13"/>
        <v>66500</v>
      </c>
      <c r="CN179" s="640">
        <f t="shared" si="14"/>
        <v>399000</v>
      </c>
      <c r="CO179" s="641">
        <v>0.0</v>
      </c>
      <c r="CP179" s="641">
        <f t="shared" si="15"/>
        <v>66500</v>
      </c>
      <c r="CQ179" s="640">
        <f t="shared" si="16"/>
        <v>332500</v>
      </c>
      <c r="CR179" s="641">
        <v>0.0</v>
      </c>
      <c r="CS179" s="641">
        <f t="shared" si="17"/>
        <v>66500</v>
      </c>
      <c r="CT179" s="640">
        <f t="shared" si="18"/>
        <v>266000</v>
      </c>
      <c r="CU179" s="641">
        <v>0.0</v>
      </c>
      <c r="CV179" s="641">
        <f t="shared" si="19"/>
        <v>66500</v>
      </c>
      <c r="CW179" s="640">
        <f t="shared" si="20"/>
        <v>199500</v>
      </c>
      <c r="CX179" s="641">
        <v>0.0</v>
      </c>
      <c r="CY179" s="641">
        <f t="shared" si="21"/>
        <v>66500</v>
      </c>
      <c r="CZ179" s="640">
        <f t="shared" si="22"/>
        <v>133000</v>
      </c>
      <c r="DA179" s="641">
        <v>0.0</v>
      </c>
      <c r="DB179" s="641">
        <f t="shared" si="23"/>
        <v>66500</v>
      </c>
      <c r="DC179" s="640">
        <f t="shared" si="24"/>
        <v>66500</v>
      </c>
      <c r="DD179" s="641">
        <v>0.0</v>
      </c>
      <c r="DE179" s="640">
        <f t="shared" si="25"/>
        <v>66500</v>
      </c>
      <c r="DF179" s="640">
        <f t="shared" si="26"/>
        <v>0</v>
      </c>
    </row>
    <row r="180" hidden="1">
      <c r="A180" s="650">
        <v>6760539.0</v>
      </c>
      <c r="B180" s="643" t="s">
        <v>25478</v>
      </c>
      <c r="C180" s="644" t="s">
        <v>212</v>
      </c>
      <c r="D180" s="645">
        <v>45759.75454861111</v>
      </c>
      <c r="E180" s="645">
        <v>45759.75665509259</v>
      </c>
      <c r="F180" s="645">
        <v>45759.75702546296</v>
      </c>
      <c r="G180" s="644"/>
      <c r="H180" s="644" t="s">
        <v>238</v>
      </c>
      <c r="I180" s="644" t="s">
        <v>1829</v>
      </c>
      <c r="J180" s="644">
        <v>60.0</v>
      </c>
      <c r="K180" s="647">
        <v>1980000.0</v>
      </c>
      <c r="L180" s="644" t="s">
        <v>24437</v>
      </c>
      <c r="M180" s="648" t="s">
        <v>25479</v>
      </c>
      <c r="N180" s="644" t="s">
        <v>23976</v>
      </c>
      <c r="O180" s="644" t="s">
        <v>1829</v>
      </c>
      <c r="P180" s="644" t="s">
        <v>25480</v>
      </c>
      <c r="Q180" s="644" t="s">
        <v>25481</v>
      </c>
      <c r="R180" s="194"/>
      <c r="S180" s="194"/>
      <c r="T180" s="194"/>
      <c r="U180" s="636"/>
      <c r="V180" s="194"/>
      <c r="W180" s="637"/>
      <c r="X180" s="194"/>
      <c r="Y180" s="194"/>
      <c r="Z180" s="194"/>
      <c r="AA180" s="194"/>
      <c r="AB180" s="194"/>
      <c r="AC180" s="194"/>
      <c r="AD180" s="194"/>
      <c r="AE180" s="194"/>
      <c r="AF180" s="194"/>
      <c r="AG180" s="194"/>
      <c r="AH180" s="194"/>
      <c r="AI180" s="194"/>
      <c r="AJ180" s="194"/>
      <c r="AK180" s="194"/>
      <c r="AL180" s="194"/>
      <c r="AM180" s="194"/>
      <c r="AN180" s="194"/>
      <c r="AO180" s="194"/>
      <c r="AP180" s="194"/>
      <c r="AQ180" s="194"/>
      <c r="AR180" s="194"/>
      <c r="AS180" s="194"/>
      <c r="AT180" s="194"/>
      <c r="AU180" s="194"/>
      <c r="AV180" s="194"/>
      <c r="AW180" s="194"/>
      <c r="AX180" s="194"/>
      <c r="AY180" s="194"/>
      <c r="AZ180" s="194"/>
      <c r="BA180" s="194"/>
      <c r="BB180" s="194"/>
      <c r="BC180" s="194"/>
      <c r="BD180" s="194"/>
      <c r="BE180" s="194"/>
      <c r="BF180" s="194"/>
      <c r="BG180" s="194"/>
      <c r="BH180" s="194"/>
      <c r="BI180" s="194"/>
      <c r="BJ180" s="194"/>
      <c r="BK180" s="194"/>
      <c r="BL180" s="638">
        <f t="shared" si="1"/>
        <v>0</v>
      </c>
      <c r="BM180" s="194"/>
      <c r="BN180" s="194"/>
      <c r="BO180" s="194"/>
      <c r="BP180" s="194"/>
      <c r="BQ180" s="639" t="s">
        <v>24390</v>
      </c>
      <c r="BR180" s="194"/>
      <c r="BS180" s="194"/>
      <c r="BT180" s="647">
        <v>1980000.0</v>
      </c>
      <c r="BU180" s="194"/>
      <c r="BV180" s="640">
        <f t="shared" si="2"/>
        <v>1980000</v>
      </c>
      <c r="BW180" s="640">
        <f>BV180</f>
        <v>1980000</v>
      </c>
      <c r="BX180" s="641">
        <f t="shared" si="3"/>
        <v>0</v>
      </c>
      <c r="BY180" s="640">
        <f t="shared" si="4"/>
        <v>0</v>
      </c>
      <c r="BZ180" s="641">
        <v>0.0</v>
      </c>
      <c r="CA180" s="641">
        <f t="shared" si="5"/>
        <v>0</v>
      </c>
      <c r="CB180" s="640">
        <f t="shared" si="6"/>
        <v>0</v>
      </c>
      <c r="CC180" s="641">
        <v>0.0</v>
      </c>
      <c r="CD180" s="641">
        <f t="shared" si="7"/>
        <v>0</v>
      </c>
      <c r="CE180" s="640">
        <f t="shared" si="8"/>
        <v>0</v>
      </c>
      <c r="CF180" s="641">
        <v>0.0</v>
      </c>
      <c r="CG180" s="641">
        <f t="shared" si="9"/>
        <v>0</v>
      </c>
      <c r="CH180" s="640">
        <f t="shared" si="10"/>
        <v>0</v>
      </c>
      <c r="CI180" s="641">
        <v>0.0</v>
      </c>
      <c r="CJ180" s="641">
        <f t="shared" si="11"/>
        <v>0</v>
      </c>
      <c r="CK180" s="640">
        <f t="shared" si="12"/>
        <v>0</v>
      </c>
      <c r="CL180" s="641">
        <v>0.0</v>
      </c>
      <c r="CM180" s="641">
        <f t="shared" si="13"/>
        <v>0</v>
      </c>
      <c r="CN180" s="640">
        <f t="shared" si="14"/>
        <v>0</v>
      </c>
      <c r="CO180" s="641">
        <v>0.0</v>
      </c>
      <c r="CP180" s="641">
        <f t="shared" si="15"/>
        <v>0</v>
      </c>
      <c r="CQ180" s="640">
        <f t="shared" si="16"/>
        <v>0</v>
      </c>
      <c r="CR180" s="641">
        <v>0.0</v>
      </c>
      <c r="CS180" s="641">
        <f t="shared" si="17"/>
        <v>0</v>
      </c>
      <c r="CT180" s="640">
        <f t="shared" si="18"/>
        <v>0</v>
      </c>
      <c r="CU180" s="641">
        <v>0.0</v>
      </c>
      <c r="CV180" s="641">
        <f t="shared" si="19"/>
        <v>0</v>
      </c>
      <c r="CW180" s="640">
        <f t="shared" si="20"/>
        <v>0</v>
      </c>
      <c r="CX180" s="641">
        <v>0.0</v>
      </c>
      <c r="CY180" s="641">
        <f t="shared" si="21"/>
        <v>0</v>
      </c>
      <c r="CZ180" s="640">
        <f t="shared" si="22"/>
        <v>0</v>
      </c>
      <c r="DA180" s="641">
        <v>0.0</v>
      </c>
      <c r="DB180" s="641">
        <f t="shared" si="23"/>
        <v>0</v>
      </c>
      <c r="DC180" s="640">
        <f t="shared" si="24"/>
        <v>0</v>
      </c>
      <c r="DD180" s="641">
        <v>0.0</v>
      </c>
      <c r="DE180" s="640">
        <f t="shared" si="25"/>
        <v>0</v>
      </c>
      <c r="DF180" s="640">
        <f t="shared" si="26"/>
        <v>0</v>
      </c>
    </row>
    <row r="181" hidden="1">
      <c r="A181" s="650">
        <v>6760806.0</v>
      </c>
      <c r="B181" s="643" t="s">
        <v>25482</v>
      </c>
      <c r="C181" s="644" t="s">
        <v>212</v>
      </c>
      <c r="D181" s="645">
        <v>45759.839525462965</v>
      </c>
      <c r="E181" s="645">
        <v>45759.84181712963</v>
      </c>
      <c r="F181" s="645">
        <v>45759.84216435185</v>
      </c>
      <c r="G181" s="644"/>
      <c r="H181" s="644" t="s">
        <v>974</v>
      </c>
      <c r="I181" s="644" t="s">
        <v>25483</v>
      </c>
      <c r="J181" s="644"/>
      <c r="K181" s="647">
        <v>798000.0</v>
      </c>
      <c r="L181" s="644" t="s">
        <v>24429</v>
      </c>
      <c r="M181" s="648" t="s">
        <v>25484</v>
      </c>
      <c r="N181" s="644" t="s">
        <v>25485</v>
      </c>
      <c r="O181" s="644" t="s">
        <v>25483</v>
      </c>
      <c r="P181" s="644" t="s">
        <v>25486</v>
      </c>
      <c r="Q181" s="644" t="s">
        <v>25487</v>
      </c>
      <c r="R181" s="194"/>
      <c r="S181" s="193">
        <v>45759.0</v>
      </c>
      <c r="T181" s="639" t="s">
        <v>24518</v>
      </c>
      <c r="U181" s="641">
        <v>298000.0</v>
      </c>
      <c r="V181" s="641">
        <v>298000.0</v>
      </c>
      <c r="W181" s="637"/>
      <c r="X181" s="639" t="s">
        <v>25488</v>
      </c>
      <c r="Y181" s="639" t="s">
        <v>24586</v>
      </c>
      <c r="Z181" s="641">
        <v>500000.0</v>
      </c>
      <c r="AA181" s="641">
        <v>485000.0</v>
      </c>
      <c r="AB181" s="194"/>
      <c r="AC181" s="194"/>
      <c r="AD181" s="194"/>
      <c r="AE181" s="194"/>
      <c r="AF181" s="194"/>
      <c r="AG181" s="194"/>
      <c r="AH181" s="194"/>
      <c r="AI181" s="194"/>
      <c r="AJ181" s="194"/>
      <c r="AK181" s="194"/>
      <c r="AL181" s="194"/>
      <c r="AM181" s="194"/>
      <c r="AN181" s="194"/>
      <c r="AO181" s="194"/>
      <c r="AP181" s="194"/>
      <c r="AQ181" s="194"/>
      <c r="AR181" s="194"/>
      <c r="AS181" s="194"/>
      <c r="AT181" s="194"/>
      <c r="AU181" s="194"/>
      <c r="AV181" s="194"/>
      <c r="AW181" s="194"/>
      <c r="AX181" s="194"/>
      <c r="AY181" s="194"/>
      <c r="AZ181" s="194"/>
      <c r="BA181" s="194"/>
      <c r="BB181" s="194"/>
      <c r="BC181" s="194"/>
      <c r="BD181" s="194"/>
      <c r="BE181" s="194"/>
      <c r="BF181" s="194"/>
      <c r="BG181" s="194"/>
      <c r="BH181" s="194"/>
      <c r="BI181" s="194"/>
      <c r="BJ181" s="194"/>
      <c r="BK181" s="194"/>
      <c r="BL181" s="638">
        <f t="shared" si="1"/>
        <v>798000</v>
      </c>
      <c r="BM181" s="194"/>
      <c r="BN181" s="194"/>
      <c r="BO181" s="194"/>
      <c r="BP181" s="194"/>
      <c r="BQ181" s="194"/>
      <c r="BR181" s="194"/>
      <c r="BS181" s="194"/>
      <c r="BT181" s="647">
        <v>798000.0</v>
      </c>
      <c r="BU181" s="194"/>
      <c r="BV181" s="640">
        <f t="shared" si="2"/>
        <v>798000</v>
      </c>
      <c r="BW181" s="641">
        <v>0.0</v>
      </c>
      <c r="BX181" s="641">
        <f t="shared" si="3"/>
        <v>66500</v>
      </c>
      <c r="BY181" s="640">
        <f t="shared" si="4"/>
        <v>731500</v>
      </c>
      <c r="BZ181" s="641">
        <v>0.0</v>
      </c>
      <c r="CA181" s="641">
        <f t="shared" si="5"/>
        <v>66500</v>
      </c>
      <c r="CB181" s="640">
        <f t="shared" si="6"/>
        <v>665000</v>
      </c>
      <c r="CC181" s="641">
        <v>0.0</v>
      </c>
      <c r="CD181" s="641">
        <f t="shared" si="7"/>
        <v>66500</v>
      </c>
      <c r="CE181" s="640">
        <f t="shared" si="8"/>
        <v>598500</v>
      </c>
      <c r="CF181" s="641">
        <v>0.0</v>
      </c>
      <c r="CG181" s="641">
        <f t="shared" si="9"/>
        <v>66500</v>
      </c>
      <c r="CH181" s="640">
        <f t="shared" si="10"/>
        <v>532000</v>
      </c>
      <c r="CI181" s="641">
        <v>0.0</v>
      </c>
      <c r="CJ181" s="641">
        <f t="shared" si="11"/>
        <v>66500</v>
      </c>
      <c r="CK181" s="640">
        <f t="shared" si="12"/>
        <v>465500</v>
      </c>
      <c r="CL181" s="641">
        <v>0.0</v>
      </c>
      <c r="CM181" s="641">
        <f t="shared" si="13"/>
        <v>66500</v>
      </c>
      <c r="CN181" s="640">
        <f t="shared" si="14"/>
        <v>399000</v>
      </c>
      <c r="CO181" s="641">
        <v>0.0</v>
      </c>
      <c r="CP181" s="641">
        <f t="shared" si="15"/>
        <v>66500</v>
      </c>
      <c r="CQ181" s="640">
        <f t="shared" si="16"/>
        <v>332500</v>
      </c>
      <c r="CR181" s="641">
        <v>0.0</v>
      </c>
      <c r="CS181" s="641">
        <f t="shared" si="17"/>
        <v>66500</v>
      </c>
      <c r="CT181" s="640">
        <f t="shared" si="18"/>
        <v>266000</v>
      </c>
      <c r="CU181" s="641">
        <v>0.0</v>
      </c>
      <c r="CV181" s="641">
        <f t="shared" si="19"/>
        <v>66500</v>
      </c>
      <c r="CW181" s="640">
        <f t="shared" si="20"/>
        <v>199500</v>
      </c>
      <c r="CX181" s="641">
        <v>0.0</v>
      </c>
      <c r="CY181" s="641">
        <f t="shared" si="21"/>
        <v>66500</v>
      </c>
      <c r="CZ181" s="640">
        <f t="shared" si="22"/>
        <v>133000</v>
      </c>
      <c r="DA181" s="641">
        <v>0.0</v>
      </c>
      <c r="DB181" s="641">
        <f t="shared" si="23"/>
        <v>66500</v>
      </c>
      <c r="DC181" s="640">
        <f t="shared" si="24"/>
        <v>66500</v>
      </c>
      <c r="DD181" s="641">
        <v>0.0</v>
      </c>
      <c r="DE181" s="640">
        <f t="shared" si="25"/>
        <v>66500</v>
      </c>
      <c r="DF181" s="640">
        <f t="shared" si="26"/>
        <v>0</v>
      </c>
    </row>
    <row r="182">
      <c r="A182" s="650">
        <v>6760895.0</v>
      </c>
      <c r="B182" s="643" t="s">
        <v>22632</v>
      </c>
      <c r="C182" s="644" t="s">
        <v>212</v>
      </c>
      <c r="D182" s="645">
        <v>45759.83587962963</v>
      </c>
      <c r="E182" s="645">
        <v>45759.87042824074</v>
      </c>
      <c r="F182" s="645">
        <v>45760.042962962965</v>
      </c>
      <c r="G182" s="644"/>
      <c r="H182" s="644" t="s">
        <v>1497</v>
      </c>
      <c r="I182" s="644" t="s">
        <v>107</v>
      </c>
      <c r="J182" s="644"/>
      <c r="K182" s="647">
        <v>798000.0</v>
      </c>
      <c r="L182" s="644" t="s">
        <v>21688</v>
      </c>
      <c r="M182" s="648" t="s">
        <v>25489</v>
      </c>
      <c r="N182" s="644" t="s">
        <v>107</v>
      </c>
      <c r="O182" s="644" t="s">
        <v>22626</v>
      </c>
      <c r="P182" s="644" t="s">
        <v>22631</v>
      </c>
      <c r="Q182" s="644" t="s">
        <v>25490</v>
      </c>
      <c r="R182" s="194"/>
      <c r="S182" s="193">
        <v>45759.0</v>
      </c>
      <c r="T182" s="639" t="s">
        <v>24442</v>
      </c>
      <c r="U182" s="641">
        <v>100000.0</v>
      </c>
      <c r="V182" s="641">
        <v>95501.0</v>
      </c>
      <c r="W182" s="637"/>
      <c r="X182" s="193">
        <v>45759.0</v>
      </c>
      <c r="Y182" s="639" t="s">
        <v>24442</v>
      </c>
      <c r="Z182" s="641">
        <v>200000.0</v>
      </c>
      <c r="AA182" s="641">
        <v>191001.0</v>
      </c>
      <c r="AB182" s="194"/>
      <c r="AC182" s="194"/>
      <c r="AD182" s="194"/>
      <c r="AE182" s="194"/>
      <c r="AF182" s="194"/>
      <c r="AG182" s="194"/>
      <c r="AH182" s="194"/>
      <c r="AI182" s="194"/>
      <c r="AJ182" s="194"/>
      <c r="AK182" s="194"/>
      <c r="AL182" s="194"/>
      <c r="AM182" s="194"/>
      <c r="AN182" s="194"/>
      <c r="AO182" s="194"/>
      <c r="AP182" s="194"/>
      <c r="AQ182" s="194"/>
      <c r="AR182" s="194"/>
      <c r="AS182" s="194"/>
      <c r="AT182" s="194"/>
      <c r="AU182" s="194"/>
      <c r="AV182" s="194"/>
      <c r="AW182" s="194"/>
      <c r="AX182" s="194"/>
      <c r="AY182" s="194"/>
      <c r="AZ182" s="194"/>
      <c r="BA182" s="194"/>
      <c r="BB182" s="194"/>
      <c r="BC182" s="194"/>
      <c r="BD182" s="194"/>
      <c r="BE182" s="194"/>
      <c r="BF182" s="194"/>
      <c r="BG182" s="194"/>
      <c r="BH182" s="194"/>
      <c r="BI182" s="194"/>
      <c r="BJ182" s="194"/>
      <c r="BK182" s="194"/>
      <c r="BL182" s="638">
        <f t="shared" si="1"/>
        <v>300000</v>
      </c>
      <c r="BM182" s="194"/>
      <c r="BN182" s="194"/>
      <c r="BO182" s="194"/>
      <c r="BP182" s="194"/>
      <c r="BQ182" s="194"/>
      <c r="BR182" s="194"/>
      <c r="BS182" s="194"/>
      <c r="BT182" s="647">
        <v>798000.0</v>
      </c>
      <c r="BU182" s="194"/>
      <c r="BV182" s="640">
        <f t="shared" si="2"/>
        <v>798000</v>
      </c>
      <c r="BW182" s="641">
        <v>0.0</v>
      </c>
      <c r="BX182" s="641">
        <f t="shared" si="3"/>
        <v>66500</v>
      </c>
      <c r="BY182" s="640">
        <f t="shared" si="4"/>
        <v>731500</v>
      </c>
      <c r="BZ182" s="641">
        <v>0.0</v>
      </c>
      <c r="CA182" s="641">
        <f t="shared" si="5"/>
        <v>66500</v>
      </c>
      <c r="CB182" s="640">
        <f t="shared" si="6"/>
        <v>665000</v>
      </c>
      <c r="CC182" s="641">
        <v>0.0</v>
      </c>
      <c r="CD182" s="641">
        <f t="shared" si="7"/>
        <v>66500</v>
      </c>
      <c r="CE182" s="640">
        <f t="shared" si="8"/>
        <v>598500</v>
      </c>
      <c r="CF182" s="641">
        <v>0.0</v>
      </c>
      <c r="CG182" s="641">
        <f t="shared" si="9"/>
        <v>66500</v>
      </c>
      <c r="CH182" s="640">
        <f t="shared" si="10"/>
        <v>532000</v>
      </c>
      <c r="CI182" s="641">
        <v>0.0</v>
      </c>
      <c r="CJ182" s="641">
        <f t="shared" si="11"/>
        <v>66500</v>
      </c>
      <c r="CK182" s="640">
        <f t="shared" si="12"/>
        <v>465500</v>
      </c>
      <c r="CL182" s="641">
        <v>0.0</v>
      </c>
      <c r="CM182" s="641">
        <f t="shared" si="13"/>
        <v>66500</v>
      </c>
      <c r="CN182" s="640">
        <f t="shared" si="14"/>
        <v>399000</v>
      </c>
      <c r="CO182" s="641">
        <v>0.0</v>
      </c>
      <c r="CP182" s="641">
        <f t="shared" si="15"/>
        <v>66500</v>
      </c>
      <c r="CQ182" s="640">
        <f t="shared" si="16"/>
        <v>332500</v>
      </c>
      <c r="CR182" s="641">
        <v>0.0</v>
      </c>
      <c r="CS182" s="641">
        <f t="shared" si="17"/>
        <v>66500</v>
      </c>
      <c r="CT182" s="640">
        <f t="shared" si="18"/>
        <v>266000</v>
      </c>
      <c r="CU182" s="641">
        <v>0.0</v>
      </c>
      <c r="CV182" s="641">
        <f t="shared" si="19"/>
        <v>66500</v>
      </c>
      <c r="CW182" s="640">
        <f t="shared" si="20"/>
        <v>199500</v>
      </c>
      <c r="CX182" s="641">
        <v>0.0</v>
      </c>
      <c r="CY182" s="641">
        <f t="shared" si="21"/>
        <v>66500</v>
      </c>
      <c r="CZ182" s="640">
        <f t="shared" si="22"/>
        <v>133000</v>
      </c>
      <c r="DA182" s="641">
        <v>0.0</v>
      </c>
      <c r="DB182" s="641">
        <f t="shared" si="23"/>
        <v>66500</v>
      </c>
      <c r="DC182" s="640">
        <f t="shared" si="24"/>
        <v>66500</v>
      </c>
      <c r="DD182" s="641">
        <v>0.0</v>
      </c>
      <c r="DE182" s="640">
        <f t="shared" si="25"/>
        <v>66500</v>
      </c>
      <c r="DF182" s="640">
        <f t="shared" si="26"/>
        <v>0</v>
      </c>
    </row>
    <row r="183" hidden="1">
      <c r="A183" s="650">
        <v>6760999.0</v>
      </c>
      <c r="B183" s="643" t="s">
        <v>25491</v>
      </c>
      <c r="C183" s="644" t="s">
        <v>212</v>
      </c>
      <c r="D183" s="645">
        <v>45759.88103009259</v>
      </c>
      <c r="E183" s="645">
        <v>45759.88212962963</v>
      </c>
      <c r="F183" s="645">
        <v>45759.88313657408</v>
      </c>
      <c r="G183" s="644"/>
      <c r="H183" s="644" t="s">
        <v>1157</v>
      </c>
      <c r="I183" s="644" t="s">
        <v>25492</v>
      </c>
      <c r="J183" s="644">
        <v>36.0</v>
      </c>
      <c r="K183" s="647">
        <v>798000.0</v>
      </c>
      <c r="L183" s="644" t="s">
        <v>24429</v>
      </c>
      <c r="M183" s="648" t="s">
        <v>25493</v>
      </c>
      <c r="N183" s="644" t="s">
        <v>23389</v>
      </c>
      <c r="O183" s="644" t="s">
        <v>25492</v>
      </c>
      <c r="P183" s="644" t="s">
        <v>25494</v>
      </c>
      <c r="Q183" s="644" t="s">
        <v>25495</v>
      </c>
      <c r="R183" s="194"/>
      <c r="S183" s="194"/>
      <c r="T183" s="194"/>
      <c r="U183" s="636"/>
      <c r="V183" s="194"/>
      <c r="W183" s="637"/>
      <c r="X183" s="194"/>
      <c r="Y183" s="194"/>
      <c r="Z183" s="194"/>
      <c r="AA183" s="194"/>
      <c r="AB183" s="194"/>
      <c r="AC183" s="194"/>
      <c r="AD183" s="194"/>
      <c r="AE183" s="194"/>
      <c r="AF183" s="194"/>
      <c r="AG183" s="194"/>
      <c r="AH183" s="194"/>
      <c r="AI183" s="194"/>
      <c r="AJ183" s="194"/>
      <c r="AK183" s="194"/>
      <c r="AL183" s="194"/>
      <c r="AM183" s="194"/>
      <c r="AN183" s="194"/>
      <c r="AO183" s="194"/>
      <c r="AP183" s="194"/>
      <c r="AQ183" s="194"/>
      <c r="AR183" s="194"/>
      <c r="AS183" s="194"/>
      <c r="AT183" s="194"/>
      <c r="AU183" s="194"/>
      <c r="AV183" s="194"/>
      <c r="AW183" s="194"/>
      <c r="AX183" s="194"/>
      <c r="AY183" s="194"/>
      <c r="AZ183" s="194"/>
      <c r="BA183" s="194"/>
      <c r="BB183" s="194"/>
      <c r="BC183" s="194"/>
      <c r="BD183" s="194"/>
      <c r="BE183" s="194"/>
      <c r="BF183" s="194"/>
      <c r="BG183" s="194"/>
      <c r="BH183" s="194"/>
      <c r="BI183" s="194"/>
      <c r="BJ183" s="194"/>
      <c r="BK183" s="194"/>
      <c r="BL183" s="638">
        <f t="shared" si="1"/>
        <v>0</v>
      </c>
      <c r="BM183" s="194"/>
      <c r="BN183" s="194"/>
      <c r="BO183" s="194"/>
      <c r="BP183" s="194"/>
      <c r="BQ183" s="194"/>
      <c r="BR183" s="639" t="s">
        <v>16</v>
      </c>
      <c r="BS183" s="194"/>
      <c r="BT183" s="647">
        <v>798000.0</v>
      </c>
      <c r="BU183" s="194"/>
      <c r="BV183" s="640">
        <f t="shared" si="2"/>
        <v>798000</v>
      </c>
      <c r="BW183" s="641">
        <v>0.0</v>
      </c>
      <c r="BX183" s="641">
        <f t="shared" si="3"/>
        <v>66500</v>
      </c>
      <c r="BY183" s="640">
        <f t="shared" si="4"/>
        <v>731500</v>
      </c>
      <c r="BZ183" s="641">
        <v>0.0</v>
      </c>
      <c r="CA183" s="641">
        <f t="shared" si="5"/>
        <v>66500</v>
      </c>
      <c r="CB183" s="640">
        <f t="shared" si="6"/>
        <v>665000</v>
      </c>
      <c r="CC183" s="641">
        <v>0.0</v>
      </c>
      <c r="CD183" s="641">
        <f t="shared" si="7"/>
        <v>66500</v>
      </c>
      <c r="CE183" s="640">
        <f t="shared" si="8"/>
        <v>598500</v>
      </c>
      <c r="CF183" s="641">
        <v>0.0</v>
      </c>
      <c r="CG183" s="641">
        <f t="shared" si="9"/>
        <v>66500</v>
      </c>
      <c r="CH183" s="640">
        <f t="shared" si="10"/>
        <v>532000</v>
      </c>
      <c r="CI183" s="641">
        <v>0.0</v>
      </c>
      <c r="CJ183" s="641">
        <f t="shared" si="11"/>
        <v>66500</v>
      </c>
      <c r="CK183" s="640">
        <f t="shared" si="12"/>
        <v>465500</v>
      </c>
      <c r="CL183" s="641">
        <v>0.0</v>
      </c>
      <c r="CM183" s="641">
        <f t="shared" si="13"/>
        <v>66500</v>
      </c>
      <c r="CN183" s="640">
        <f t="shared" si="14"/>
        <v>399000</v>
      </c>
      <c r="CO183" s="641">
        <v>0.0</v>
      </c>
      <c r="CP183" s="641">
        <f t="shared" si="15"/>
        <v>66500</v>
      </c>
      <c r="CQ183" s="640">
        <f t="shared" si="16"/>
        <v>332500</v>
      </c>
      <c r="CR183" s="641">
        <v>0.0</v>
      </c>
      <c r="CS183" s="641">
        <f t="shared" si="17"/>
        <v>66500</v>
      </c>
      <c r="CT183" s="640">
        <f t="shared" si="18"/>
        <v>266000</v>
      </c>
      <c r="CU183" s="641">
        <v>0.0</v>
      </c>
      <c r="CV183" s="641">
        <f t="shared" si="19"/>
        <v>66500</v>
      </c>
      <c r="CW183" s="640">
        <f t="shared" si="20"/>
        <v>199500</v>
      </c>
      <c r="CX183" s="641">
        <v>0.0</v>
      </c>
      <c r="CY183" s="641">
        <f t="shared" si="21"/>
        <v>66500</v>
      </c>
      <c r="CZ183" s="640">
        <f t="shared" si="22"/>
        <v>133000</v>
      </c>
      <c r="DA183" s="641">
        <v>0.0</v>
      </c>
      <c r="DB183" s="641">
        <f t="shared" si="23"/>
        <v>66500</v>
      </c>
      <c r="DC183" s="640">
        <f t="shared" si="24"/>
        <v>66500</v>
      </c>
      <c r="DD183" s="641">
        <v>0.0</v>
      </c>
      <c r="DE183" s="640">
        <f t="shared" si="25"/>
        <v>66500</v>
      </c>
      <c r="DF183" s="640">
        <f t="shared" si="26"/>
        <v>0</v>
      </c>
    </row>
    <row r="184" hidden="1">
      <c r="A184" s="650">
        <v>6761158.0</v>
      </c>
      <c r="B184" s="643" t="s">
        <v>25496</v>
      </c>
      <c r="C184" s="644" t="s">
        <v>212</v>
      </c>
      <c r="D184" s="645">
        <v>45759.92487268519</v>
      </c>
      <c r="E184" s="645">
        <v>45759.93398148148</v>
      </c>
      <c r="F184" s="645">
        <v>45759.93436342593</v>
      </c>
      <c r="G184" s="644"/>
      <c r="H184" s="644" t="s">
        <v>388</v>
      </c>
      <c r="I184" s="644" t="s">
        <v>25497</v>
      </c>
      <c r="J184" s="644"/>
      <c r="K184" s="647">
        <v>798000.0</v>
      </c>
      <c r="L184" s="644" t="s">
        <v>24429</v>
      </c>
      <c r="M184" s="648" t="s">
        <v>25498</v>
      </c>
      <c r="N184" s="644" t="s">
        <v>23946</v>
      </c>
      <c r="O184" s="644" t="s">
        <v>25499</v>
      </c>
      <c r="P184" s="644" t="s">
        <v>25500</v>
      </c>
      <c r="Q184" s="644" t="s">
        <v>25501</v>
      </c>
      <c r="R184" s="194"/>
      <c r="S184" s="639" t="s">
        <v>25502</v>
      </c>
      <c r="T184" s="639" t="s">
        <v>24586</v>
      </c>
      <c r="U184" s="641">
        <v>798000.0</v>
      </c>
      <c r="V184" s="641">
        <v>774060.0</v>
      </c>
      <c r="W184" s="637"/>
      <c r="X184" s="194"/>
      <c r="Y184" s="194"/>
      <c r="Z184" s="194"/>
      <c r="AA184" s="194"/>
      <c r="AB184" s="194"/>
      <c r="AC184" s="194"/>
      <c r="AD184" s="194"/>
      <c r="AE184" s="194"/>
      <c r="AF184" s="194"/>
      <c r="AG184" s="194"/>
      <c r="AH184" s="194"/>
      <c r="AI184" s="194"/>
      <c r="AJ184" s="194"/>
      <c r="AK184" s="194"/>
      <c r="AL184" s="194"/>
      <c r="AM184" s="194"/>
      <c r="AN184" s="194"/>
      <c r="AO184" s="194"/>
      <c r="AP184" s="194"/>
      <c r="AQ184" s="194"/>
      <c r="AR184" s="194"/>
      <c r="AS184" s="194"/>
      <c r="AT184" s="194"/>
      <c r="AU184" s="194"/>
      <c r="AV184" s="194"/>
      <c r="AW184" s="194"/>
      <c r="AX184" s="194"/>
      <c r="AY184" s="194"/>
      <c r="AZ184" s="194"/>
      <c r="BA184" s="194"/>
      <c r="BB184" s="194"/>
      <c r="BC184" s="194"/>
      <c r="BD184" s="194"/>
      <c r="BE184" s="194"/>
      <c r="BF184" s="194"/>
      <c r="BG184" s="194"/>
      <c r="BH184" s="194"/>
      <c r="BI184" s="194"/>
      <c r="BJ184" s="194"/>
      <c r="BK184" s="194"/>
      <c r="BL184" s="638">
        <f t="shared" si="1"/>
        <v>798000</v>
      </c>
      <c r="BM184" s="194"/>
      <c r="BN184" s="194"/>
      <c r="BO184" s="194"/>
      <c r="BP184" s="194"/>
      <c r="BQ184" s="194"/>
      <c r="BR184" s="194"/>
      <c r="BS184" s="194"/>
      <c r="BT184" s="647">
        <v>798000.0</v>
      </c>
      <c r="BU184" s="194"/>
      <c r="BV184" s="640">
        <f t="shared" si="2"/>
        <v>798000</v>
      </c>
      <c r="BW184" s="641">
        <v>0.0</v>
      </c>
      <c r="BX184" s="641">
        <f t="shared" si="3"/>
        <v>66500</v>
      </c>
      <c r="BY184" s="640">
        <f t="shared" si="4"/>
        <v>731500</v>
      </c>
      <c r="BZ184" s="641">
        <v>0.0</v>
      </c>
      <c r="CA184" s="641">
        <f t="shared" si="5"/>
        <v>66500</v>
      </c>
      <c r="CB184" s="640">
        <f t="shared" si="6"/>
        <v>665000</v>
      </c>
      <c r="CC184" s="641">
        <v>0.0</v>
      </c>
      <c r="CD184" s="641">
        <f t="shared" si="7"/>
        <v>66500</v>
      </c>
      <c r="CE184" s="640">
        <f t="shared" si="8"/>
        <v>598500</v>
      </c>
      <c r="CF184" s="641">
        <v>0.0</v>
      </c>
      <c r="CG184" s="641">
        <f t="shared" si="9"/>
        <v>66500</v>
      </c>
      <c r="CH184" s="640">
        <f t="shared" si="10"/>
        <v>532000</v>
      </c>
      <c r="CI184" s="641">
        <v>0.0</v>
      </c>
      <c r="CJ184" s="641">
        <f t="shared" si="11"/>
        <v>66500</v>
      </c>
      <c r="CK184" s="640">
        <f t="shared" si="12"/>
        <v>465500</v>
      </c>
      <c r="CL184" s="641">
        <v>0.0</v>
      </c>
      <c r="CM184" s="641">
        <f t="shared" si="13"/>
        <v>66500</v>
      </c>
      <c r="CN184" s="640">
        <f t="shared" si="14"/>
        <v>399000</v>
      </c>
      <c r="CO184" s="641">
        <v>0.0</v>
      </c>
      <c r="CP184" s="641">
        <f t="shared" si="15"/>
        <v>66500</v>
      </c>
      <c r="CQ184" s="640">
        <f t="shared" si="16"/>
        <v>332500</v>
      </c>
      <c r="CR184" s="641">
        <v>0.0</v>
      </c>
      <c r="CS184" s="641">
        <f t="shared" si="17"/>
        <v>66500</v>
      </c>
      <c r="CT184" s="640">
        <f t="shared" si="18"/>
        <v>266000</v>
      </c>
      <c r="CU184" s="641">
        <v>0.0</v>
      </c>
      <c r="CV184" s="641">
        <f t="shared" si="19"/>
        <v>66500</v>
      </c>
      <c r="CW184" s="640">
        <f t="shared" si="20"/>
        <v>199500</v>
      </c>
      <c r="CX184" s="641">
        <v>0.0</v>
      </c>
      <c r="CY184" s="641">
        <f t="shared" si="21"/>
        <v>66500</v>
      </c>
      <c r="CZ184" s="640">
        <f t="shared" si="22"/>
        <v>133000</v>
      </c>
      <c r="DA184" s="641">
        <v>0.0</v>
      </c>
      <c r="DB184" s="641">
        <f t="shared" si="23"/>
        <v>66500</v>
      </c>
      <c r="DC184" s="640">
        <f t="shared" si="24"/>
        <v>66500</v>
      </c>
      <c r="DD184" s="641">
        <v>0.0</v>
      </c>
      <c r="DE184" s="640">
        <f t="shared" si="25"/>
        <v>66500</v>
      </c>
      <c r="DF184" s="640">
        <f t="shared" si="26"/>
        <v>0</v>
      </c>
    </row>
    <row r="185">
      <c r="A185" s="650">
        <v>6761214.0</v>
      </c>
      <c r="B185" s="643" t="s">
        <v>22641</v>
      </c>
      <c r="C185" s="644" t="s">
        <v>212</v>
      </c>
      <c r="D185" s="645">
        <v>45759.94872685185</v>
      </c>
      <c r="E185" s="645">
        <v>45759.96203703704</v>
      </c>
      <c r="F185" s="645">
        <v>45759.96319444444</v>
      </c>
      <c r="G185" s="644"/>
      <c r="H185" s="644" t="s">
        <v>1497</v>
      </c>
      <c r="I185" s="644" t="s">
        <v>108</v>
      </c>
      <c r="J185" s="644"/>
      <c r="K185" s="647">
        <v>798000.0</v>
      </c>
      <c r="L185" s="644" t="s">
        <v>21688</v>
      </c>
      <c r="M185" s="648" t="s">
        <v>25503</v>
      </c>
      <c r="N185" s="644" t="s">
        <v>22638</v>
      </c>
      <c r="O185" s="644" t="s">
        <v>22635</v>
      </c>
      <c r="P185" s="644" t="s">
        <v>22639</v>
      </c>
      <c r="Q185" s="644" t="s">
        <v>22636</v>
      </c>
      <c r="R185" s="194"/>
      <c r="S185" s="193">
        <v>45760.0</v>
      </c>
      <c r="T185" s="639" t="s">
        <v>24442</v>
      </c>
      <c r="U185" s="641">
        <v>798000.0</v>
      </c>
      <c r="V185" s="641">
        <v>762091.0</v>
      </c>
      <c r="W185" s="637"/>
      <c r="X185" s="194"/>
      <c r="Y185" s="194"/>
      <c r="Z185" s="194"/>
      <c r="AA185" s="194"/>
      <c r="AB185" s="194"/>
      <c r="AC185" s="194"/>
      <c r="AD185" s="194"/>
      <c r="AE185" s="194"/>
      <c r="AF185" s="194"/>
      <c r="AG185" s="194"/>
      <c r="AH185" s="194"/>
      <c r="AI185" s="194"/>
      <c r="AJ185" s="194"/>
      <c r="AK185" s="194"/>
      <c r="AL185" s="194"/>
      <c r="AM185" s="194"/>
      <c r="AN185" s="194"/>
      <c r="AO185" s="194"/>
      <c r="AP185" s="194"/>
      <c r="AQ185" s="194"/>
      <c r="AR185" s="194"/>
      <c r="AS185" s="194"/>
      <c r="AT185" s="194"/>
      <c r="AU185" s="194"/>
      <c r="AV185" s="194"/>
      <c r="AW185" s="194"/>
      <c r="AX185" s="194"/>
      <c r="AY185" s="194"/>
      <c r="AZ185" s="194"/>
      <c r="BA185" s="194"/>
      <c r="BB185" s="194"/>
      <c r="BC185" s="194"/>
      <c r="BD185" s="194"/>
      <c r="BE185" s="194"/>
      <c r="BF185" s="194"/>
      <c r="BG185" s="194"/>
      <c r="BH185" s="194"/>
      <c r="BI185" s="194"/>
      <c r="BJ185" s="194"/>
      <c r="BK185" s="194"/>
      <c r="BL185" s="638">
        <f t="shared" si="1"/>
        <v>798000</v>
      </c>
      <c r="BM185" s="194"/>
      <c r="BN185" s="194"/>
      <c r="BO185" s="194"/>
      <c r="BP185" s="194"/>
      <c r="BQ185" s="194"/>
      <c r="BR185" s="194"/>
      <c r="BS185" s="194"/>
      <c r="BT185" s="647">
        <v>798000.0</v>
      </c>
      <c r="BU185" s="194"/>
      <c r="BV185" s="640">
        <f t="shared" si="2"/>
        <v>798000</v>
      </c>
      <c r="BW185" s="641">
        <v>0.0</v>
      </c>
      <c r="BX185" s="641">
        <f t="shared" si="3"/>
        <v>66500</v>
      </c>
      <c r="BY185" s="640">
        <f t="shared" si="4"/>
        <v>731500</v>
      </c>
      <c r="BZ185" s="641">
        <v>0.0</v>
      </c>
      <c r="CA185" s="641">
        <f t="shared" si="5"/>
        <v>66500</v>
      </c>
      <c r="CB185" s="640">
        <f t="shared" si="6"/>
        <v>665000</v>
      </c>
      <c r="CC185" s="641">
        <v>0.0</v>
      </c>
      <c r="CD185" s="641">
        <f t="shared" si="7"/>
        <v>66500</v>
      </c>
      <c r="CE185" s="640">
        <f t="shared" si="8"/>
        <v>598500</v>
      </c>
      <c r="CF185" s="641">
        <v>0.0</v>
      </c>
      <c r="CG185" s="641">
        <f t="shared" si="9"/>
        <v>66500</v>
      </c>
      <c r="CH185" s="640">
        <f t="shared" si="10"/>
        <v>532000</v>
      </c>
      <c r="CI185" s="641">
        <v>0.0</v>
      </c>
      <c r="CJ185" s="641">
        <f t="shared" si="11"/>
        <v>66500</v>
      </c>
      <c r="CK185" s="640">
        <f t="shared" si="12"/>
        <v>465500</v>
      </c>
      <c r="CL185" s="641">
        <v>0.0</v>
      </c>
      <c r="CM185" s="641">
        <f t="shared" si="13"/>
        <v>66500</v>
      </c>
      <c r="CN185" s="640">
        <f t="shared" si="14"/>
        <v>399000</v>
      </c>
      <c r="CO185" s="641">
        <v>0.0</v>
      </c>
      <c r="CP185" s="641">
        <f t="shared" si="15"/>
        <v>66500</v>
      </c>
      <c r="CQ185" s="640">
        <f t="shared" si="16"/>
        <v>332500</v>
      </c>
      <c r="CR185" s="641">
        <v>0.0</v>
      </c>
      <c r="CS185" s="641">
        <f t="shared" si="17"/>
        <v>66500</v>
      </c>
      <c r="CT185" s="640">
        <f t="shared" si="18"/>
        <v>266000</v>
      </c>
      <c r="CU185" s="641">
        <v>0.0</v>
      </c>
      <c r="CV185" s="641">
        <f t="shared" si="19"/>
        <v>66500</v>
      </c>
      <c r="CW185" s="640">
        <f t="shared" si="20"/>
        <v>199500</v>
      </c>
      <c r="CX185" s="641">
        <v>0.0</v>
      </c>
      <c r="CY185" s="641">
        <f t="shared" si="21"/>
        <v>66500</v>
      </c>
      <c r="CZ185" s="640">
        <f t="shared" si="22"/>
        <v>133000</v>
      </c>
      <c r="DA185" s="641">
        <v>0.0</v>
      </c>
      <c r="DB185" s="641">
        <f t="shared" si="23"/>
        <v>66500</v>
      </c>
      <c r="DC185" s="640">
        <f t="shared" si="24"/>
        <v>66500</v>
      </c>
      <c r="DD185" s="641">
        <v>0.0</v>
      </c>
      <c r="DE185" s="640">
        <f t="shared" si="25"/>
        <v>66500</v>
      </c>
      <c r="DF185" s="640">
        <f t="shared" si="26"/>
        <v>0</v>
      </c>
    </row>
    <row r="186" hidden="1">
      <c r="A186" s="650">
        <v>6761242.0</v>
      </c>
      <c r="B186" s="643" t="s">
        <v>25504</v>
      </c>
      <c r="C186" s="644" t="s">
        <v>212</v>
      </c>
      <c r="D186" s="645">
        <v>45759.96565972222</v>
      </c>
      <c r="E186" s="645">
        <v>45759.96790509259</v>
      </c>
      <c r="F186" s="645">
        <v>45759.969351851854</v>
      </c>
      <c r="G186" s="644"/>
      <c r="H186" s="644" t="s">
        <v>351</v>
      </c>
      <c r="I186" s="644" t="s">
        <v>25505</v>
      </c>
      <c r="J186" s="644">
        <v>36.0</v>
      </c>
      <c r="K186" s="647">
        <v>798000.0</v>
      </c>
      <c r="L186" s="644" t="s">
        <v>24429</v>
      </c>
      <c r="M186" s="648" t="s">
        <v>25506</v>
      </c>
      <c r="N186" s="644" t="s">
        <v>645</v>
      </c>
      <c r="O186" s="644" t="s">
        <v>25507</v>
      </c>
      <c r="P186" s="644" t="s">
        <v>25508</v>
      </c>
      <c r="Q186" s="644" t="s">
        <v>25509</v>
      </c>
      <c r="R186" s="194"/>
      <c r="S186" s="193">
        <v>45777.0</v>
      </c>
      <c r="T186" s="639" t="s">
        <v>24462</v>
      </c>
      <c r="U186" s="641">
        <v>798000.0</v>
      </c>
      <c r="V186" s="641">
        <v>774060.0</v>
      </c>
      <c r="W186" s="637"/>
      <c r="X186" s="194"/>
      <c r="Y186" s="194"/>
      <c r="Z186" s="194"/>
      <c r="AA186" s="194"/>
      <c r="AB186" s="194"/>
      <c r="AC186" s="194"/>
      <c r="AD186" s="194"/>
      <c r="AE186" s="194"/>
      <c r="AF186" s="194"/>
      <c r="AG186" s="194"/>
      <c r="AH186" s="194"/>
      <c r="AI186" s="194"/>
      <c r="AJ186" s="194"/>
      <c r="AK186" s="194"/>
      <c r="AL186" s="194"/>
      <c r="AM186" s="194"/>
      <c r="AN186" s="194"/>
      <c r="AO186" s="194"/>
      <c r="AP186" s="194"/>
      <c r="AQ186" s="194"/>
      <c r="AR186" s="194"/>
      <c r="AS186" s="194"/>
      <c r="AT186" s="194"/>
      <c r="AU186" s="194"/>
      <c r="AV186" s="194"/>
      <c r="AW186" s="194"/>
      <c r="AX186" s="194"/>
      <c r="AY186" s="194"/>
      <c r="AZ186" s="194"/>
      <c r="BA186" s="194"/>
      <c r="BB186" s="194"/>
      <c r="BC186" s="194"/>
      <c r="BD186" s="194"/>
      <c r="BE186" s="194"/>
      <c r="BF186" s="194"/>
      <c r="BG186" s="194"/>
      <c r="BH186" s="194"/>
      <c r="BI186" s="194"/>
      <c r="BJ186" s="194"/>
      <c r="BK186" s="194"/>
      <c r="BL186" s="638">
        <f t="shared" si="1"/>
        <v>798000</v>
      </c>
      <c r="BM186" s="194"/>
      <c r="BN186" s="194"/>
      <c r="BO186" s="194"/>
      <c r="BP186" s="194"/>
      <c r="BQ186" s="194"/>
      <c r="BR186" s="194"/>
      <c r="BS186" s="194"/>
      <c r="BT186" s="647">
        <v>798000.0</v>
      </c>
      <c r="BU186" s="194"/>
      <c r="BV186" s="640">
        <f t="shared" si="2"/>
        <v>798000</v>
      </c>
      <c r="BW186" s="641">
        <v>0.0</v>
      </c>
      <c r="BX186" s="641">
        <f t="shared" si="3"/>
        <v>66500</v>
      </c>
      <c r="BY186" s="640">
        <f t="shared" si="4"/>
        <v>731500</v>
      </c>
      <c r="BZ186" s="641">
        <v>0.0</v>
      </c>
      <c r="CA186" s="641">
        <f t="shared" si="5"/>
        <v>66500</v>
      </c>
      <c r="CB186" s="640">
        <f t="shared" si="6"/>
        <v>665000</v>
      </c>
      <c r="CC186" s="641">
        <v>0.0</v>
      </c>
      <c r="CD186" s="641">
        <f t="shared" si="7"/>
        <v>66500</v>
      </c>
      <c r="CE186" s="640">
        <f t="shared" si="8"/>
        <v>598500</v>
      </c>
      <c r="CF186" s="641">
        <v>0.0</v>
      </c>
      <c r="CG186" s="641">
        <f t="shared" si="9"/>
        <v>66500</v>
      </c>
      <c r="CH186" s="640">
        <f t="shared" si="10"/>
        <v>532000</v>
      </c>
      <c r="CI186" s="641">
        <v>0.0</v>
      </c>
      <c r="CJ186" s="641">
        <f t="shared" si="11"/>
        <v>66500</v>
      </c>
      <c r="CK186" s="640">
        <f t="shared" si="12"/>
        <v>465500</v>
      </c>
      <c r="CL186" s="641">
        <v>0.0</v>
      </c>
      <c r="CM186" s="641">
        <f t="shared" si="13"/>
        <v>66500</v>
      </c>
      <c r="CN186" s="640">
        <f t="shared" si="14"/>
        <v>399000</v>
      </c>
      <c r="CO186" s="641">
        <v>0.0</v>
      </c>
      <c r="CP186" s="641">
        <f t="shared" si="15"/>
        <v>66500</v>
      </c>
      <c r="CQ186" s="640">
        <f t="shared" si="16"/>
        <v>332500</v>
      </c>
      <c r="CR186" s="641">
        <v>0.0</v>
      </c>
      <c r="CS186" s="641">
        <f t="shared" si="17"/>
        <v>66500</v>
      </c>
      <c r="CT186" s="640">
        <f t="shared" si="18"/>
        <v>266000</v>
      </c>
      <c r="CU186" s="641">
        <v>0.0</v>
      </c>
      <c r="CV186" s="641">
        <f t="shared" si="19"/>
        <v>66500</v>
      </c>
      <c r="CW186" s="640">
        <f t="shared" si="20"/>
        <v>199500</v>
      </c>
      <c r="CX186" s="641">
        <v>0.0</v>
      </c>
      <c r="CY186" s="641">
        <f t="shared" si="21"/>
        <v>66500</v>
      </c>
      <c r="CZ186" s="640">
        <f t="shared" si="22"/>
        <v>133000</v>
      </c>
      <c r="DA186" s="641">
        <v>0.0</v>
      </c>
      <c r="DB186" s="641">
        <f t="shared" si="23"/>
        <v>66500</v>
      </c>
      <c r="DC186" s="640">
        <f t="shared" si="24"/>
        <v>66500</v>
      </c>
      <c r="DD186" s="641">
        <v>0.0</v>
      </c>
      <c r="DE186" s="640">
        <f t="shared" si="25"/>
        <v>66500</v>
      </c>
      <c r="DF186" s="640">
        <f t="shared" si="26"/>
        <v>0</v>
      </c>
    </row>
    <row r="187" hidden="1">
      <c r="A187" s="650">
        <v>6761248.0</v>
      </c>
      <c r="B187" s="643" t="s">
        <v>25510</v>
      </c>
      <c r="C187" s="644" t="s">
        <v>212</v>
      </c>
      <c r="D187" s="645">
        <v>45759.97393518518</v>
      </c>
      <c r="E187" s="645">
        <v>45759.97708333333</v>
      </c>
      <c r="F187" s="645">
        <v>45759.97734953704</v>
      </c>
      <c r="G187" s="644"/>
      <c r="H187" s="644" t="s">
        <v>24688</v>
      </c>
      <c r="I187" s="644" t="s">
        <v>25511</v>
      </c>
      <c r="J187" s="644">
        <v>60.0</v>
      </c>
      <c r="K187" s="647">
        <v>798000.0</v>
      </c>
      <c r="L187" s="644" t="s">
        <v>24429</v>
      </c>
      <c r="M187" s="648" t="s">
        <v>25512</v>
      </c>
      <c r="N187" s="644" t="s">
        <v>25513</v>
      </c>
      <c r="O187" s="644" t="s">
        <v>25513</v>
      </c>
      <c r="P187" s="644" t="s">
        <v>25514</v>
      </c>
      <c r="Q187" s="644" t="s">
        <v>25515</v>
      </c>
      <c r="R187" s="194"/>
      <c r="S187" s="193">
        <v>45760.0</v>
      </c>
      <c r="T187" s="639" t="s">
        <v>24518</v>
      </c>
      <c r="U187" s="641">
        <v>10000.0</v>
      </c>
      <c r="V187" s="641">
        <v>10000.0</v>
      </c>
      <c r="W187" s="637"/>
      <c r="X187" s="194"/>
      <c r="Y187" s="194"/>
      <c r="Z187" s="194"/>
      <c r="AA187" s="194"/>
      <c r="AB187" s="194"/>
      <c r="AC187" s="194"/>
      <c r="AD187" s="194"/>
      <c r="AE187" s="194"/>
      <c r="AF187" s="194"/>
      <c r="AG187" s="194"/>
      <c r="AH187" s="194"/>
      <c r="AI187" s="194"/>
      <c r="AJ187" s="194"/>
      <c r="AK187" s="194"/>
      <c r="AL187" s="194"/>
      <c r="AM187" s="194"/>
      <c r="AN187" s="194"/>
      <c r="AO187" s="194"/>
      <c r="AP187" s="194"/>
      <c r="AQ187" s="194"/>
      <c r="AR187" s="194"/>
      <c r="AS187" s="194"/>
      <c r="AT187" s="194"/>
      <c r="AU187" s="194"/>
      <c r="AV187" s="194"/>
      <c r="AW187" s="194"/>
      <c r="AX187" s="194"/>
      <c r="AY187" s="194"/>
      <c r="AZ187" s="194"/>
      <c r="BA187" s="194"/>
      <c r="BB187" s="194"/>
      <c r="BC187" s="194"/>
      <c r="BD187" s="194"/>
      <c r="BE187" s="194"/>
      <c r="BF187" s="194"/>
      <c r="BG187" s="194"/>
      <c r="BH187" s="194"/>
      <c r="BI187" s="194"/>
      <c r="BJ187" s="194"/>
      <c r="BK187" s="194"/>
      <c r="BL187" s="638">
        <f t="shared" si="1"/>
        <v>10000</v>
      </c>
      <c r="BM187" s="194"/>
      <c r="BN187" s="194"/>
      <c r="BO187" s="194"/>
      <c r="BP187" s="194"/>
      <c r="BQ187" s="194"/>
      <c r="BR187" s="194"/>
      <c r="BS187" s="194"/>
      <c r="BT187" s="647">
        <v>798000.0</v>
      </c>
      <c r="BU187" s="194"/>
      <c r="BV187" s="640">
        <f t="shared" si="2"/>
        <v>798000</v>
      </c>
      <c r="BW187" s="641">
        <v>0.0</v>
      </c>
      <c r="BX187" s="641">
        <f t="shared" si="3"/>
        <v>66500</v>
      </c>
      <c r="BY187" s="640">
        <f t="shared" si="4"/>
        <v>731500</v>
      </c>
      <c r="BZ187" s="641">
        <v>0.0</v>
      </c>
      <c r="CA187" s="641">
        <f t="shared" si="5"/>
        <v>66500</v>
      </c>
      <c r="CB187" s="640">
        <f t="shared" si="6"/>
        <v>665000</v>
      </c>
      <c r="CC187" s="641">
        <v>0.0</v>
      </c>
      <c r="CD187" s="641">
        <f t="shared" si="7"/>
        <v>66500</v>
      </c>
      <c r="CE187" s="640">
        <f t="shared" si="8"/>
        <v>598500</v>
      </c>
      <c r="CF187" s="641">
        <v>0.0</v>
      </c>
      <c r="CG187" s="641">
        <f t="shared" si="9"/>
        <v>66500</v>
      </c>
      <c r="CH187" s="640">
        <f t="shared" si="10"/>
        <v>532000</v>
      </c>
      <c r="CI187" s="641">
        <v>0.0</v>
      </c>
      <c r="CJ187" s="641">
        <f t="shared" si="11"/>
        <v>66500</v>
      </c>
      <c r="CK187" s="640">
        <f t="shared" si="12"/>
        <v>465500</v>
      </c>
      <c r="CL187" s="641">
        <v>0.0</v>
      </c>
      <c r="CM187" s="641">
        <f t="shared" si="13"/>
        <v>66500</v>
      </c>
      <c r="CN187" s="640">
        <f t="shared" si="14"/>
        <v>399000</v>
      </c>
      <c r="CO187" s="641">
        <v>0.0</v>
      </c>
      <c r="CP187" s="641">
        <f t="shared" si="15"/>
        <v>66500</v>
      </c>
      <c r="CQ187" s="640">
        <f t="shared" si="16"/>
        <v>332500</v>
      </c>
      <c r="CR187" s="641">
        <v>0.0</v>
      </c>
      <c r="CS187" s="641">
        <f t="shared" si="17"/>
        <v>66500</v>
      </c>
      <c r="CT187" s="640">
        <f t="shared" si="18"/>
        <v>266000</v>
      </c>
      <c r="CU187" s="641">
        <v>0.0</v>
      </c>
      <c r="CV187" s="641">
        <f t="shared" si="19"/>
        <v>66500</v>
      </c>
      <c r="CW187" s="640">
        <f t="shared" si="20"/>
        <v>199500</v>
      </c>
      <c r="CX187" s="641">
        <v>0.0</v>
      </c>
      <c r="CY187" s="641">
        <f t="shared" si="21"/>
        <v>66500</v>
      </c>
      <c r="CZ187" s="640">
        <f t="shared" si="22"/>
        <v>133000</v>
      </c>
      <c r="DA187" s="641">
        <v>0.0</v>
      </c>
      <c r="DB187" s="641">
        <f t="shared" si="23"/>
        <v>66500</v>
      </c>
      <c r="DC187" s="640">
        <f t="shared" si="24"/>
        <v>66500</v>
      </c>
      <c r="DD187" s="641">
        <v>0.0</v>
      </c>
      <c r="DE187" s="640">
        <f t="shared" si="25"/>
        <v>66500</v>
      </c>
      <c r="DF187" s="640">
        <f t="shared" si="26"/>
        <v>0</v>
      </c>
    </row>
    <row r="188" hidden="1">
      <c r="A188" s="650">
        <v>6761251.0</v>
      </c>
      <c r="B188" s="643" t="s">
        <v>25516</v>
      </c>
      <c r="C188" s="644" t="s">
        <v>212</v>
      </c>
      <c r="D188" s="645">
        <v>45759.98616898148</v>
      </c>
      <c r="E188" s="645">
        <v>45759.98898148148</v>
      </c>
      <c r="F188" s="645">
        <v>45759.98976851852</v>
      </c>
      <c r="G188" s="644"/>
      <c r="H188" s="644" t="s">
        <v>24483</v>
      </c>
      <c r="I188" s="644" t="s">
        <v>2573</v>
      </c>
      <c r="J188" s="644">
        <v>36.0</v>
      </c>
      <c r="K188" s="647">
        <v>798000.0</v>
      </c>
      <c r="L188" s="644" t="s">
        <v>24429</v>
      </c>
      <c r="M188" s="648" t="s">
        <v>25517</v>
      </c>
      <c r="N188" s="644" t="s">
        <v>25518</v>
      </c>
      <c r="O188" s="644" t="s">
        <v>25519</v>
      </c>
      <c r="P188" s="644" t="s">
        <v>25520</v>
      </c>
      <c r="Q188" s="644" t="s">
        <v>25521</v>
      </c>
      <c r="R188" s="194"/>
      <c r="S188" s="193">
        <v>45777.0</v>
      </c>
      <c r="T188" s="639" t="s">
        <v>24462</v>
      </c>
      <c r="U188" s="641">
        <v>798000.0</v>
      </c>
      <c r="V188" s="641">
        <v>774060.0</v>
      </c>
      <c r="W188" s="637"/>
      <c r="X188" s="194"/>
      <c r="Y188" s="194"/>
      <c r="Z188" s="194"/>
      <c r="AA188" s="194"/>
      <c r="AB188" s="194"/>
      <c r="AC188" s="194"/>
      <c r="AD188" s="194"/>
      <c r="AE188" s="194"/>
      <c r="AF188" s="194"/>
      <c r="AG188" s="194"/>
      <c r="AH188" s="194"/>
      <c r="AI188" s="194"/>
      <c r="AJ188" s="194"/>
      <c r="AK188" s="194"/>
      <c r="AL188" s="194"/>
      <c r="AM188" s="194"/>
      <c r="AN188" s="194"/>
      <c r="AO188" s="194"/>
      <c r="AP188" s="194"/>
      <c r="AQ188" s="194"/>
      <c r="AR188" s="194"/>
      <c r="AS188" s="194"/>
      <c r="AT188" s="194"/>
      <c r="AU188" s="194"/>
      <c r="AV188" s="194"/>
      <c r="AW188" s="194"/>
      <c r="AX188" s="194"/>
      <c r="AY188" s="194"/>
      <c r="AZ188" s="194"/>
      <c r="BA188" s="194"/>
      <c r="BB188" s="194"/>
      <c r="BC188" s="194"/>
      <c r="BD188" s="194"/>
      <c r="BE188" s="194"/>
      <c r="BF188" s="194"/>
      <c r="BG188" s="194"/>
      <c r="BH188" s="194"/>
      <c r="BI188" s="194"/>
      <c r="BJ188" s="194"/>
      <c r="BK188" s="194"/>
      <c r="BL188" s="638">
        <f t="shared" si="1"/>
        <v>798000</v>
      </c>
      <c r="BM188" s="194"/>
      <c r="BN188" s="194"/>
      <c r="BO188" s="194"/>
      <c r="BP188" s="194"/>
      <c r="BQ188" s="194"/>
      <c r="BR188" s="194"/>
      <c r="BS188" s="194"/>
      <c r="BT188" s="647">
        <v>798000.0</v>
      </c>
      <c r="BU188" s="194"/>
      <c r="BV188" s="640">
        <f t="shared" si="2"/>
        <v>798000</v>
      </c>
      <c r="BW188" s="641">
        <v>0.0</v>
      </c>
      <c r="BX188" s="641">
        <f t="shared" si="3"/>
        <v>66500</v>
      </c>
      <c r="BY188" s="640">
        <f t="shared" si="4"/>
        <v>731500</v>
      </c>
      <c r="BZ188" s="641">
        <v>0.0</v>
      </c>
      <c r="CA188" s="641">
        <f t="shared" si="5"/>
        <v>66500</v>
      </c>
      <c r="CB188" s="640">
        <f t="shared" si="6"/>
        <v>665000</v>
      </c>
      <c r="CC188" s="641">
        <v>0.0</v>
      </c>
      <c r="CD188" s="641">
        <f t="shared" si="7"/>
        <v>66500</v>
      </c>
      <c r="CE188" s="640">
        <f t="shared" si="8"/>
        <v>598500</v>
      </c>
      <c r="CF188" s="641">
        <v>0.0</v>
      </c>
      <c r="CG188" s="641">
        <f t="shared" si="9"/>
        <v>66500</v>
      </c>
      <c r="CH188" s="640">
        <f t="shared" si="10"/>
        <v>532000</v>
      </c>
      <c r="CI188" s="641">
        <v>0.0</v>
      </c>
      <c r="CJ188" s="641">
        <f t="shared" si="11"/>
        <v>66500</v>
      </c>
      <c r="CK188" s="640">
        <f t="shared" si="12"/>
        <v>465500</v>
      </c>
      <c r="CL188" s="641">
        <v>0.0</v>
      </c>
      <c r="CM188" s="641">
        <f t="shared" si="13"/>
        <v>66500</v>
      </c>
      <c r="CN188" s="640">
        <f t="shared" si="14"/>
        <v>399000</v>
      </c>
      <c r="CO188" s="641">
        <v>0.0</v>
      </c>
      <c r="CP188" s="641">
        <f t="shared" si="15"/>
        <v>66500</v>
      </c>
      <c r="CQ188" s="640">
        <f t="shared" si="16"/>
        <v>332500</v>
      </c>
      <c r="CR188" s="641">
        <v>0.0</v>
      </c>
      <c r="CS188" s="641">
        <f t="shared" si="17"/>
        <v>66500</v>
      </c>
      <c r="CT188" s="640">
        <f t="shared" si="18"/>
        <v>266000</v>
      </c>
      <c r="CU188" s="641">
        <v>0.0</v>
      </c>
      <c r="CV188" s="641">
        <f t="shared" si="19"/>
        <v>66500</v>
      </c>
      <c r="CW188" s="640">
        <f t="shared" si="20"/>
        <v>199500</v>
      </c>
      <c r="CX188" s="641">
        <v>0.0</v>
      </c>
      <c r="CY188" s="641">
        <f t="shared" si="21"/>
        <v>66500</v>
      </c>
      <c r="CZ188" s="640">
        <f t="shared" si="22"/>
        <v>133000</v>
      </c>
      <c r="DA188" s="641">
        <v>0.0</v>
      </c>
      <c r="DB188" s="641">
        <f t="shared" si="23"/>
        <v>66500</v>
      </c>
      <c r="DC188" s="640">
        <f t="shared" si="24"/>
        <v>66500</v>
      </c>
      <c r="DD188" s="641">
        <v>0.0</v>
      </c>
      <c r="DE188" s="640">
        <f t="shared" si="25"/>
        <v>66500</v>
      </c>
      <c r="DF188" s="640">
        <f t="shared" si="26"/>
        <v>0</v>
      </c>
    </row>
    <row r="189" hidden="1">
      <c r="A189" s="650">
        <v>6761568.0</v>
      </c>
      <c r="B189" s="643" t="s">
        <v>25522</v>
      </c>
      <c r="C189" s="644" t="s">
        <v>212</v>
      </c>
      <c r="D189" s="645">
        <v>45760.4816087963</v>
      </c>
      <c r="E189" s="645">
        <v>45760.482986111114</v>
      </c>
      <c r="F189" s="645">
        <v>45760.48336805555</v>
      </c>
      <c r="G189" s="644"/>
      <c r="H189" s="644" t="s">
        <v>1516</v>
      </c>
      <c r="I189" s="644" t="s">
        <v>1224</v>
      </c>
      <c r="J189" s="644">
        <v>60.0</v>
      </c>
      <c r="K189" s="647">
        <v>1182000.0</v>
      </c>
      <c r="L189" s="644" t="s">
        <v>24437</v>
      </c>
      <c r="M189" s="648" t="s">
        <v>25523</v>
      </c>
      <c r="N189" s="644" t="s">
        <v>25524</v>
      </c>
      <c r="O189" s="644" t="s">
        <v>1223</v>
      </c>
      <c r="P189" s="644" t="s">
        <v>25525</v>
      </c>
      <c r="Q189" s="644" t="s">
        <v>25526</v>
      </c>
      <c r="R189" s="194"/>
      <c r="S189" s="194"/>
      <c r="T189" s="194"/>
      <c r="U189" s="636"/>
      <c r="V189" s="194"/>
      <c r="W189" s="637"/>
      <c r="X189" s="194"/>
      <c r="Y189" s="194"/>
      <c r="Z189" s="194"/>
      <c r="AA189" s="194"/>
      <c r="AB189" s="194"/>
      <c r="AC189" s="194"/>
      <c r="AD189" s="194"/>
      <c r="AE189" s="194"/>
      <c r="AF189" s="194"/>
      <c r="AG189" s="194"/>
      <c r="AH189" s="194"/>
      <c r="AI189" s="194"/>
      <c r="AJ189" s="194"/>
      <c r="AK189" s="194"/>
      <c r="AL189" s="194"/>
      <c r="AM189" s="194"/>
      <c r="AN189" s="194"/>
      <c r="AO189" s="194"/>
      <c r="AP189" s="194"/>
      <c r="AQ189" s="194"/>
      <c r="AR189" s="194"/>
      <c r="AS189" s="194"/>
      <c r="AT189" s="194"/>
      <c r="AU189" s="194"/>
      <c r="AV189" s="194"/>
      <c r="AW189" s="194"/>
      <c r="AX189" s="194"/>
      <c r="AY189" s="194"/>
      <c r="AZ189" s="194"/>
      <c r="BA189" s="194"/>
      <c r="BB189" s="194"/>
      <c r="BC189" s="194"/>
      <c r="BD189" s="194"/>
      <c r="BE189" s="194"/>
      <c r="BF189" s="194"/>
      <c r="BG189" s="194"/>
      <c r="BH189" s="194"/>
      <c r="BI189" s="194"/>
      <c r="BJ189" s="194"/>
      <c r="BK189" s="194"/>
      <c r="BL189" s="638">
        <f t="shared" si="1"/>
        <v>0</v>
      </c>
      <c r="BM189" s="194"/>
      <c r="BN189" s="194"/>
      <c r="BO189" s="194"/>
      <c r="BP189" s="194"/>
      <c r="BQ189" s="194"/>
      <c r="BR189" s="639" t="s">
        <v>16</v>
      </c>
      <c r="BS189" s="194"/>
      <c r="BT189" s="647">
        <v>1182000.0</v>
      </c>
      <c r="BU189" s="194"/>
      <c r="BV189" s="640">
        <f t="shared" si="2"/>
        <v>1182000</v>
      </c>
      <c r="BW189" s="641">
        <v>0.0</v>
      </c>
      <c r="BX189" s="641">
        <f t="shared" si="3"/>
        <v>98500</v>
      </c>
      <c r="BY189" s="640">
        <f t="shared" si="4"/>
        <v>1083500</v>
      </c>
      <c r="BZ189" s="641">
        <v>0.0</v>
      </c>
      <c r="CA189" s="641">
        <f t="shared" si="5"/>
        <v>98500</v>
      </c>
      <c r="CB189" s="640">
        <f t="shared" si="6"/>
        <v>985000</v>
      </c>
      <c r="CC189" s="641">
        <v>0.0</v>
      </c>
      <c r="CD189" s="641">
        <f t="shared" si="7"/>
        <v>98500</v>
      </c>
      <c r="CE189" s="640">
        <f t="shared" si="8"/>
        <v>886500</v>
      </c>
      <c r="CF189" s="641">
        <v>0.0</v>
      </c>
      <c r="CG189" s="641">
        <f t="shared" si="9"/>
        <v>98500</v>
      </c>
      <c r="CH189" s="640">
        <f t="shared" si="10"/>
        <v>788000</v>
      </c>
      <c r="CI189" s="641">
        <v>0.0</v>
      </c>
      <c r="CJ189" s="641">
        <f t="shared" si="11"/>
        <v>98500</v>
      </c>
      <c r="CK189" s="640">
        <f t="shared" si="12"/>
        <v>689500</v>
      </c>
      <c r="CL189" s="641">
        <v>0.0</v>
      </c>
      <c r="CM189" s="641">
        <f t="shared" si="13"/>
        <v>98500</v>
      </c>
      <c r="CN189" s="640">
        <f t="shared" si="14"/>
        <v>591000</v>
      </c>
      <c r="CO189" s="641">
        <v>0.0</v>
      </c>
      <c r="CP189" s="641">
        <f t="shared" si="15"/>
        <v>98500</v>
      </c>
      <c r="CQ189" s="640">
        <f t="shared" si="16"/>
        <v>492500</v>
      </c>
      <c r="CR189" s="641">
        <v>0.0</v>
      </c>
      <c r="CS189" s="641">
        <f t="shared" si="17"/>
        <v>98500</v>
      </c>
      <c r="CT189" s="640">
        <f t="shared" si="18"/>
        <v>394000</v>
      </c>
      <c r="CU189" s="641">
        <v>0.0</v>
      </c>
      <c r="CV189" s="641">
        <f t="shared" si="19"/>
        <v>98500</v>
      </c>
      <c r="CW189" s="640">
        <f t="shared" si="20"/>
        <v>295500</v>
      </c>
      <c r="CX189" s="641">
        <v>0.0</v>
      </c>
      <c r="CY189" s="641">
        <f t="shared" si="21"/>
        <v>98500</v>
      </c>
      <c r="CZ189" s="640">
        <f t="shared" si="22"/>
        <v>197000</v>
      </c>
      <c r="DA189" s="641">
        <v>0.0</v>
      </c>
      <c r="DB189" s="641">
        <f t="shared" si="23"/>
        <v>98500</v>
      </c>
      <c r="DC189" s="640">
        <f t="shared" si="24"/>
        <v>98500</v>
      </c>
      <c r="DD189" s="641">
        <v>0.0</v>
      </c>
      <c r="DE189" s="640">
        <f t="shared" si="25"/>
        <v>98500</v>
      </c>
      <c r="DF189" s="640">
        <f t="shared" si="26"/>
        <v>0</v>
      </c>
    </row>
    <row r="190" hidden="1">
      <c r="A190" s="650">
        <v>6761688.0</v>
      </c>
      <c r="B190" s="643" t="s">
        <v>25527</v>
      </c>
      <c r="C190" s="644" t="s">
        <v>212</v>
      </c>
      <c r="D190" s="645">
        <v>45760.5434837963</v>
      </c>
      <c r="E190" s="645">
        <v>45760.546585648146</v>
      </c>
      <c r="F190" s="645">
        <v>45760.54746527778</v>
      </c>
      <c r="G190" s="644"/>
      <c r="H190" s="644" t="s">
        <v>351</v>
      </c>
      <c r="I190" s="644" t="s">
        <v>25528</v>
      </c>
      <c r="J190" s="644">
        <v>60.0</v>
      </c>
      <c r="K190" s="647">
        <v>1980000.0</v>
      </c>
      <c r="L190" s="644" t="s">
        <v>24437</v>
      </c>
      <c r="M190" s="648" t="s">
        <v>25529</v>
      </c>
      <c r="N190" s="644" t="s">
        <v>25530</v>
      </c>
      <c r="O190" s="644" t="s">
        <v>25531</v>
      </c>
      <c r="P190" s="644" t="s">
        <v>25532</v>
      </c>
      <c r="Q190" s="644" t="s">
        <v>25533</v>
      </c>
      <c r="R190" s="194"/>
      <c r="S190" s="635"/>
      <c r="T190" s="194"/>
      <c r="U190" s="194"/>
      <c r="V190" s="194"/>
      <c r="W190" s="637"/>
      <c r="X190" s="194"/>
      <c r="Y190" s="194"/>
      <c r="Z190" s="194"/>
      <c r="AA190" s="194"/>
      <c r="AB190" s="194"/>
      <c r="AC190" s="194"/>
      <c r="AD190" s="194"/>
      <c r="AE190" s="194"/>
      <c r="AF190" s="194"/>
      <c r="AG190" s="194"/>
      <c r="AH190" s="194"/>
      <c r="AI190" s="194"/>
      <c r="AJ190" s="194"/>
      <c r="AK190" s="194"/>
      <c r="AL190" s="194"/>
      <c r="AM190" s="194"/>
      <c r="AN190" s="194"/>
      <c r="AO190" s="194"/>
      <c r="AP190" s="194"/>
      <c r="AQ190" s="194"/>
      <c r="AR190" s="194"/>
      <c r="AS190" s="194"/>
      <c r="AT190" s="194"/>
      <c r="AU190" s="194"/>
      <c r="AV190" s="194"/>
      <c r="AW190" s="194"/>
      <c r="AX190" s="194"/>
      <c r="AY190" s="194"/>
      <c r="AZ190" s="194"/>
      <c r="BA190" s="194"/>
      <c r="BB190" s="194"/>
      <c r="BC190" s="194"/>
      <c r="BD190" s="194"/>
      <c r="BE190" s="194"/>
      <c r="BF190" s="194"/>
      <c r="BG190" s="194"/>
      <c r="BH190" s="194"/>
      <c r="BI190" s="194"/>
      <c r="BJ190" s="194"/>
      <c r="BK190" s="194"/>
      <c r="BL190" s="638">
        <f t="shared" si="1"/>
        <v>0</v>
      </c>
      <c r="BM190" s="194"/>
      <c r="BN190" s="194"/>
      <c r="BO190" s="639" t="s">
        <v>114</v>
      </c>
      <c r="BQ190" s="194"/>
      <c r="BR190" s="194"/>
      <c r="BS190" s="194"/>
      <c r="BT190" s="647">
        <v>1980000.0</v>
      </c>
      <c r="BU190" s="194"/>
      <c r="BV190" s="640">
        <f t="shared" si="2"/>
        <v>1980000</v>
      </c>
      <c r="BW190" s="640">
        <f t="shared" ref="BW190:BW192" si="44">BV190</f>
        <v>1980000</v>
      </c>
      <c r="BX190" s="641">
        <f t="shared" si="3"/>
        <v>0</v>
      </c>
      <c r="BY190" s="640">
        <f t="shared" si="4"/>
        <v>0</v>
      </c>
      <c r="BZ190" s="641">
        <v>0.0</v>
      </c>
      <c r="CA190" s="641">
        <f t="shared" si="5"/>
        <v>0</v>
      </c>
      <c r="CB190" s="640">
        <f t="shared" si="6"/>
        <v>0</v>
      </c>
      <c r="CC190" s="641">
        <v>0.0</v>
      </c>
      <c r="CD190" s="641">
        <f t="shared" si="7"/>
        <v>0</v>
      </c>
      <c r="CE190" s="640">
        <f t="shared" si="8"/>
        <v>0</v>
      </c>
      <c r="CF190" s="641">
        <v>0.0</v>
      </c>
      <c r="CG190" s="641">
        <f t="shared" si="9"/>
        <v>0</v>
      </c>
      <c r="CH190" s="640">
        <f t="shared" si="10"/>
        <v>0</v>
      </c>
      <c r="CI190" s="641">
        <v>0.0</v>
      </c>
      <c r="CJ190" s="641">
        <f t="shared" si="11"/>
        <v>0</v>
      </c>
      <c r="CK190" s="640">
        <f t="shared" si="12"/>
        <v>0</v>
      </c>
      <c r="CL190" s="641">
        <v>0.0</v>
      </c>
      <c r="CM190" s="641">
        <f t="shared" si="13"/>
        <v>0</v>
      </c>
      <c r="CN190" s="640">
        <f t="shared" si="14"/>
        <v>0</v>
      </c>
      <c r="CO190" s="641">
        <v>0.0</v>
      </c>
      <c r="CP190" s="641">
        <f t="shared" si="15"/>
        <v>0</v>
      </c>
      <c r="CQ190" s="640">
        <f t="shared" si="16"/>
        <v>0</v>
      </c>
      <c r="CR190" s="641">
        <v>0.0</v>
      </c>
      <c r="CS190" s="641">
        <f t="shared" si="17"/>
        <v>0</v>
      </c>
      <c r="CT190" s="640">
        <f t="shared" si="18"/>
        <v>0</v>
      </c>
      <c r="CU190" s="641">
        <v>0.0</v>
      </c>
      <c r="CV190" s="641">
        <f t="shared" si="19"/>
        <v>0</v>
      </c>
      <c r="CW190" s="640">
        <f t="shared" si="20"/>
        <v>0</v>
      </c>
      <c r="CX190" s="641">
        <v>0.0</v>
      </c>
      <c r="CY190" s="641">
        <f t="shared" si="21"/>
        <v>0</v>
      </c>
      <c r="CZ190" s="640">
        <f t="shared" si="22"/>
        <v>0</v>
      </c>
      <c r="DA190" s="641">
        <v>0.0</v>
      </c>
      <c r="DB190" s="641">
        <f t="shared" si="23"/>
        <v>0</v>
      </c>
      <c r="DC190" s="640">
        <f t="shared" si="24"/>
        <v>0</v>
      </c>
      <c r="DD190" s="641">
        <v>0.0</v>
      </c>
      <c r="DE190" s="640">
        <f t="shared" si="25"/>
        <v>0</v>
      </c>
      <c r="DF190" s="640">
        <f t="shared" si="26"/>
        <v>0</v>
      </c>
    </row>
    <row r="191" hidden="1">
      <c r="A191" s="650">
        <v>6761699.0</v>
      </c>
      <c r="B191" s="643" t="s">
        <v>25534</v>
      </c>
      <c r="C191" s="644" t="s">
        <v>212</v>
      </c>
      <c r="D191" s="645">
        <v>45760.538136574076</v>
      </c>
      <c r="E191" s="645">
        <v>45760.542962962965</v>
      </c>
      <c r="F191" s="645">
        <v>45760.54318287037</v>
      </c>
      <c r="G191" s="644"/>
      <c r="H191" s="644" t="s">
        <v>273</v>
      </c>
      <c r="I191" s="644" t="s">
        <v>25535</v>
      </c>
      <c r="J191" s="644"/>
      <c r="K191" s="647">
        <v>1980000.0</v>
      </c>
      <c r="L191" s="644" t="s">
        <v>24437</v>
      </c>
      <c r="M191" s="648" t="s">
        <v>25536</v>
      </c>
      <c r="N191" s="644" t="s">
        <v>25537</v>
      </c>
      <c r="O191" s="644" t="s">
        <v>25538</v>
      </c>
      <c r="P191" s="644" t="s">
        <v>25539</v>
      </c>
      <c r="Q191" s="644" t="s">
        <v>25540</v>
      </c>
      <c r="R191" s="194"/>
      <c r="S191" s="194"/>
      <c r="T191" s="194"/>
      <c r="U191" s="636"/>
      <c r="V191" s="194"/>
      <c r="W191" s="637"/>
      <c r="X191" s="194"/>
      <c r="Y191" s="194"/>
      <c r="Z191" s="194"/>
      <c r="AA191" s="194"/>
      <c r="AB191" s="194"/>
      <c r="AC191" s="194"/>
      <c r="AD191" s="194"/>
      <c r="AE191" s="194"/>
      <c r="AF191" s="194"/>
      <c r="AG191" s="194"/>
      <c r="AH191" s="194"/>
      <c r="AI191" s="194"/>
      <c r="AJ191" s="194"/>
      <c r="AK191" s="194"/>
      <c r="AL191" s="194"/>
      <c r="AM191" s="194"/>
      <c r="AN191" s="194"/>
      <c r="AO191" s="194"/>
      <c r="AP191" s="194"/>
      <c r="AQ191" s="194"/>
      <c r="AR191" s="194"/>
      <c r="AS191" s="194"/>
      <c r="AT191" s="194"/>
      <c r="AU191" s="194"/>
      <c r="AV191" s="194"/>
      <c r="AW191" s="194"/>
      <c r="AX191" s="194"/>
      <c r="AY191" s="194"/>
      <c r="AZ191" s="194"/>
      <c r="BA191" s="194"/>
      <c r="BB191" s="194"/>
      <c r="BC191" s="194"/>
      <c r="BD191" s="194"/>
      <c r="BE191" s="194"/>
      <c r="BF191" s="194"/>
      <c r="BG191" s="194"/>
      <c r="BH191" s="194"/>
      <c r="BI191" s="194"/>
      <c r="BJ191" s="194"/>
      <c r="BK191" s="194"/>
      <c r="BL191" s="638">
        <f t="shared" si="1"/>
        <v>0</v>
      </c>
      <c r="BM191" s="194"/>
      <c r="BN191" s="639" t="s">
        <v>82</v>
      </c>
      <c r="BP191" s="194"/>
      <c r="BQ191" s="194"/>
      <c r="BR191" s="194"/>
      <c r="BS191" s="194"/>
      <c r="BT191" s="647">
        <v>1980000.0</v>
      </c>
      <c r="BU191" s="194"/>
      <c r="BV191" s="640">
        <f t="shared" si="2"/>
        <v>1980000</v>
      </c>
      <c r="BW191" s="640">
        <f t="shared" si="44"/>
        <v>1980000</v>
      </c>
      <c r="BX191" s="641">
        <f t="shared" si="3"/>
        <v>0</v>
      </c>
      <c r="BY191" s="640">
        <f t="shared" si="4"/>
        <v>0</v>
      </c>
      <c r="BZ191" s="641">
        <v>0.0</v>
      </c>
      <c r="CA191" s="641">
        <f t="shared" si="5"/>
        <v>0</v>
      </c>
      <c r="CB191" s="640">
        <f t="shared" si="6"/>
        <v>0</v>
      </c>
      <c r="CC191" s="641">
        <v>0.0</v>
      </c>
      <c r="CD191" s="641">
        <f t="shared" si="7"/>
        <v>0</v>
      </c>
      <c r="CE191" s="640">
        <f t="shared" si="8"/>
        <v>0</v>
      </c>
      <c r="CF191" s="641">
        <v>0.0</v>
      </c>
      <c r="CG191" s="641">
        <f t="shared" si="9"/>
        <v>0</v>
      </c>
      <c r="CH191" s="640">
        <f t="shared" si="10"/>
        <v>0</v>
      </c>
      <c r="CI191" s="641">
        <v>0.0</v>
      </c>
      <c r="CJ191" s="641">
        <f t="shared" si="11"/>
        <v>0</v>
      </c>
      <c r="CK191" s="640">
        <f t="shared" si="12"/>
        <v>0</v>
      </c>
      <c r="CL191" s="641">
        <v>0.0</v>
      </c>
      <c r="CM191" s="641">
        <f t="shared" si="13"/>
        <v>0</v>
      </c>
      <c r="CN191" s="640">
        <f t="shared" si="14"/>
        <v>0</v>
      </c>
      <c r="CO191" s="641">
        <v>0.0</v>
      </c>
      <c r="CP191" s="641">
        <f t="shared" si="15"/>
        <v>0</v>
      </c>
      <c r="CQ191" s="640">
        <f t="shared" si="16"/>
        <v>0</v>
      </c>
      <c r="CR191" s="641">
        <v>0.0</v>
      </c>
      <c r="CS191" s="641">
        <f t="shared" si="17"/>
        <v>0</v>
      </c>
      <c r="CT191" s="640">
        <f t="shared" si="18"/>
        <v>0</v>
      </c>
      <c r="CU191" s="641">
        <v>0.0</v>
      </c>
      <c r="CV191" s="641">
        <f t="shared" si="19"/>
        <v>0</v>
      </c>
      <c r="CW191" s="640">
        <f t="shared" si="20"/>
        <v>0</v>
      </c>
      <c r="CX191" s="641">
        <v>0.0</v>
      </c>
      <c r="CY191" s="641">
        <f t="shared" si="21"/>
        <v>0</v>
      </c>
      <c r="CZ191" s="640">
        <f t="shared" si="22"/>
        <v>0</v>
      </c>
      <c r="DA191" s="641">
        <v>0.0</v>
      </c>
      <c r="DB191" s="641">
        <f t="shared" si="23"/>
        <v>0</v>
      </c>
      <c r="DC191" s="640">
        <f t="shared" si="24"/>
        <v>0</v>
      </c>
      <c r="DD191" s="641">
        <v>0.0</v>
      </c>
      <c r="DE191" s="640">
        <f t="shared" si="25"/>
        <v>0</v>
      </c>
      <c r="DF191" s="640">
        <f t="shared" si="26"/>
        <v>0</v>
      </c>
    </row>
    <row r="192" hidden="1">
      <c r="A192" s="650">
        <v>6761780.0</v>
      </c>
      <c r="B192" s="643" t="s">
        <v>25541</v>
      </c>
      <c r="C192" s="644" t="s">
        <v>212</v>
      </c>
      <c r="D192" s="645">
        <v>45760.58511574074</v>
      </c>
      <c r="E192" s="645">
        <v>45760.585960648146</v>
      </c>
      <c r="F192" s="645">
        <v>45760.58652777778</v>
      </c>
      <c r="G192" s="644"/>
      <c r="H192" s="644" t="s">
        <v>1625</v>
      </c>
      <c r="I192" s="644" t="s">
        <v>25542</v>
      </c>
      <c r="J192" s="644">
        <v>18.0</v>
      </c>
      <c r="K192" s="647">
        <v>798000.0</v>
      </c>
      <c r="L192" s="644" t="s">
        <v>24429</v>
      </c>
      <c r="M192" s="648" t="s">
        <v>25543</v>
      </c>
      <c r="N192" s="644" t="s">
        <v>25544</v>
      </c>
      <c r="O192" s="644" t="s">
        <v>25542</v>
      </c>
      <c r="P192" s="644" t="s">
        <v>25545</v>
      </c>
      <c r="Q192" s="644" t="s">
        <v>25546</v>
      </c>
      <c r="R192" s="194"/>
      <c r="S192" s="194"/>
      <c r="T192" s="194"/>
      <c r="U192" s="636"/>
      <c r="V192" s="194"/>
      <c r="W192" s="637"/>
      <c r="X192" s="194"/>
      <c r="Y192" s="194"/>
      <c r="Z192" s="194"/>
      <c r="AA192" s="194"/>
      <c r="AB192" s="194"/>
      <c r="AC192" s="194"/>
      <c r="AD192" s="194"/>
      <c r="AE192" s="194"/>
      <c r="AF192" s="194"/>
      <c r="AG192" s="194"/>
      <c r="AH192" s="194"/>
      <c r="AI192" s="194"/>
      <c r="AJ192" s="194"/>
      <c r="AK192" s="194"/>
      <c r="AL192" s="194"/>
      <c r="AM192" s="194"/>
      <c r="AN192" s="194"/>
      <c r="AO192" s="194"/>
      <c r="AP192" s="194"/>
      <c r="AQ192" s="194"/>
      <c r="AR192" s="194"/>
      <c r="AS192" s="194"/>
      <c r="AT192" s="194"/>
      <c r="AU192" s="194"/>
      <c r="AV192" s="194"/>
      <c r="AW192" s="194"/>
      <c r="AX192" s="194"/>
      <c r="AY192" s="194"/>
      <c r="AZ192" s="194"/>
      <c r="BA192" s="194"/>
      <c r="BB192" s="194"/>
      <c r="BC192" s="194"/>
      <c r="BD192" s="194"/>
      <c r="BE192" s="194"/>
      <c r="BF192" s="194"/>
      <c r="BG192" s="194"/>
      <c r="BH192" s="194"/>
      <c r="BI192" s="194"/>
      <c r="BJ192" s="194"/>
      <c r="BK192" s="194"/>
      <c r="BL192" s="638">
        <f t="shared" si="1"/>
        <v>0</v>
      </c>
      <c r="BM192" s="194"/>
      <c r="BN192" s="639" t="s">
        <v>82</v>
      </c>
      <c r="BP192" s="194"/>
      <c r="BQ192" s="194"/>
      <c r="BR192" s="194"/>
      <c r="BS192" s="194"/>
      <c r="BT192" s="647">
        <v>798000.0</v>
      </c>
      <c r="BU192" s="194"/>
      <c r="BV192" s="640">
        <f t="shared" si="2"/>
        <v>798000</v>
      </c>
      <c r="BW192" s="640">
        <f t="shared" si="44"/>
        <v>798000</v>
      </c>
      <c r="BX192" s="641">
        <f t="shared" si="3"/>
        <v>0</v>
      </c>
      <c r="BY192" s="640">
        <f t="shared" si="4"/>
        <v>0</v>
      </c>
      <c r="BZ192" s="641">
        <v>0.0</v>
      </c>
      <c r="CA192" s="641">
        <f t="shared" si="5"/>
        <v>0</v>
      </c>
      <c r="CB192" s="640">
        <f t="shared" si="6"/>
        <v>0</v>
      </c>
      <c r="CC192" s="641">
        <v>0.0</v>
      </c>
      <c r="CD192" s="641">
        <f t="shared" si="7"/>
        <v>0</v>
      </c>
      <c r="CE192" s="640">
        <f t="shared" si="8"/>
        <v>0</v>
      </c>
      <c r="CF192" s="641">
        <v>0.0</v>
      </c>
      <c r="CG192" s="641">
        <f t="shared" si="9"/>
        <v>0</v>
      </c>
      <c r="CH192" s="640">
        <f t="shared" si="10"/>
        <v>0</v>
      </c>
      <c r="CI192" s="641">
        <v>0.0</v>
      </c>
      <c r="CJ192" s="641">
        <f t="shared" si="11"/>
        <v>0</v>
      </c>
      <c r="CK192" s="640">
        <f t="shared" si="12"/>
        <v>0</v>
      </c>
      <c r="CL192" s="641">
        <v>0.0</v>
      </c>
      <c r="CM192" s="641">
        <f t="shared" si="13"/>
        <v>0</v>
      </c>
      <c r="CN192" s="640">
        <f t="shared" si="14"/>
        <v>0</v>
      </c>
      <c r="CO192" s="641">
        <v>0.0</v>
      </c>
      <c r="CP192" s="641">
        <f t="shared" si="15"/>
        <v>0</v>
      </c>
      <c r="CQ192" s="640">
        <f t="shared" si="16"/>
        <v>0</v>
      </c>
      <c r="CR192" s="641">
        <v>0.0</v>
      </c>
      <c r="CS192" s="641">
        <f t="shared" si="17"/>
        <v>0</v>
      </c>
      <c r="CT192" s="640">
        <f t="shared" si="18"/>
        <v>0</v>
      </c>
      <c r="CU192" s="641">
        <v>0.0</v>
      </c>
      <c r="CV192" s="641">
        <f t="shared" si="19"/>
        <v>0</v>
      </c>
      <c r="CW192" s="640">
        <f t="shared" si="20"/>
        <v>0</v>
      </c>
      <c r="CX192" s="641">
        <v>0.0</v>
      </c>
      <c r="CY192" s="641">
        <f t="shared" si="21"/>
        <v>0</v>
      </c>
      <c r="CZ192" s="640">
        <f t="shared" si="22"/>
        <v>0</v>
      </c>
      <c r="DA192" s="641">
        <v>0.0</v>
      </c>
      <c r="DB192" s="641">
        <f t="shared" si="23"/>
        <v>0</v>
      </c>
      <c r="DC192" s="640">
        <f t="shared" si="24"/>
        <v>0</v>
      </c>
      <c r="DD192" s="641">
        <v>0.0</v>
      </c>
      <c r="DE192" s="640">
        <f t="shared" si="25"/>
        <v>0</v>
      </c>
      <c r="DF192" s="640">
        <f t="shared" si="26"/>
        <v>0</v>
      </c>
    </row>
    <row r="193">
      <c r="A193" s="650">
        <v>6761901.0</v>
      </c>
      <c r="B193" s="643" t="s">
        <v>22651</v>
      </c>
      <c r="C193" s="644" t="s">
        <v>212</v>
      </c>
      <c r="D193" s="645">
        <v>45760.60086805555</v>
      </c>
      <c r="E193" s="645">
        <v>45760.607511574075</v>
      </c>
      <c r="F193" s="645">
        <v>45760.609826388885</v>
      </c>
      <c r="G193" s="644"/>
      <c r="H193" s="644" t="s">
        <v>60</v>
      </c>
      <c r="I193" s="644" t="s">
        <v>109</v>
      </c>
      <c r="J193" s="644"/>
      <c r="K193" s="647">
        <v>788000.0</v>
      </c>
      <c r="L193" s="644" t="s">
        <v>21688</v>
      </c>
      <c r="M193" s="648" t="s">
        <v>25547</v>
      </c>
      <c r="N193" s="644" t="s">
        <v>22649</v>
      </c>
      <c r="O193" s="644" t="s">
        <v>109</v>
      </c>
      <c r="P193" s="644" t="s">
        <v>22650</v>
      </c>
      <c r="Q193" s="644" t="s">
        <v>25548</v>
      </c>
      <c r="R193" s="194"/>
      <c r="S193" s="193">
        <v>45761.0</v>
      </c>
      <c r="T193" s="639" t="s">
        <v>24518</v>
      </c>
      <c r="U193" s="641">
        <v>788000.0</v>
      </c>
      <c r="V193" s="641">
        <v>788000.0</v>
      </c>
      <c r="W193" s="637"/>
      <c r="X193" s="194"/>
      <c r="Y193" s="194"/>
      <c r="Z193" s="194"/>
      <c r="AA193" s="194"/>
      <c r="AB193" s="194"/>
      <c r="AC193" s="194"/>
      <c r="AD193" s="194"/>
      <c r="AE193" s="194"/>
      <c r="AF193" s="194"/>
      <c r="AG193" s="194"/>
      <c r="AH193" s="194"/>
      <c r="AI193" s="194"/>
      <c r="AJ193" s="194"/>
      <c r="AK193" s="194"/>
      <c r="AL193" s="194"/>
      <c r="AM193" s="194"/>
      <c r="AN193" s="194"/>
      <c r="AO193" s="194"/>
      <c r="AP193" s="194"/>
      <c r="AQ193" s="194"/>
      <c r="AR193" s="194"/>
      <c r="AS193" s="194"/>
      <c r="AT193" s="194"/>
      <c r="AU193" s="194"/>
      <c r="AV193" s="194"/>
      <c r="AW193" s="194"/>
      <c r="AX193" s="194"/>
      <c r="AY193" s="194"/>
      <c r="AZ193" s="194"/>
      <c r="BA193" s="194"/>
      <c r="BB193" s="194"/>
      <c r="BC193" s="194"/>
      <c r="BD193" s="194"/>
      <c r="BE193" s="194"/>
      <c r="BF193" s="194"/>
      <c r="BG193" s="194"/>
      <c r="BH193" s="194"/>
      <c r="BI193" s="194"/>
      <c r="BJ193" s="194"/>
      <c r="BK193" s="194"/>
      <c r="BL193" s="638">
        <f t="shared" si="1"/>
        <v>788000</v>
      </c>
      <c r="BM193" s="194"/>
      <c r="BN193" s="194"/>
      <c r="BO193" s="194"/>
      <c r="BP193" s="194"/>
      <c r="BQ193" s="194"/>
      <c r="BR193" s="194"/>
      <c r="BS193" s="194"/>
      <c r="BT193" s="647">
        <v>788000.0</v>
      </c>
      <c r="BU193" s="194"/>
      <c r="BV193" s="640">
        <f t="shared" si="2"/>
        <v>788000</v>
      </c>
      <c r="BW193" s="641">
        <v>0.0</v>
      </c>
      <c r="BX193" s="641">
        <f t="shared" si="3"/>
        <v>65666.66667</v>
      </c>
      <c r="BY193" s="640">
        <f t="shared" si="4"/>
        <v>722333.3333</v>
      </c>
      <c r="BZ193" s="641">
        <v>0.0</v>
      </c>
      <c r="CA193" s="641">
        <f t="shared" si="5"/>
        <v>65666.66667</v>
      </c>
      <c r="CB193" s="640">
        <f t="shared" si="6"/>
        <v>656666.6667</v>
      </c>
      <c r="CC193" s="641">
        <v>0.0</v>
      </c>
      <c r="CD193" s="641">
        <f t="shared" si="7"/>
        <v>65666.66667</v>
      </c>
      <c r="CE193" s="640">
        <f t="shared" si="8"/>
        <v>591000</v>
      </c>
      <c r="CF193" s="641">
        <v>0.0</v>
      </c>
      <c r="CG193" s="641">
        <f t="shared" si="9"/>
        <v>65666.66667</v>
      </c>
      <c r="CH193" s="640">
        <f t="shared" si="10"/>
        <v>525333.3333</v>
      </c>
      <c r="CI193" s="641">
        <v>0.0</v>
      </c>
      <c r="CJ193" s="641">
        <f t="shared" si="11"/>
        <v>65666.66667</v>
      </c>
      <c r="CK193" s="640">
        <f t="shared" si="12"/>
        <v>459666.6667</v>
      </c>
      <c r="CL193" s="641">
        <v>0.0</v>
      </c>
      <c r="CM193" s="641">
        <f t="shared" si="13"/>
        <v>65666.66667</v>
      </c>
      <c r="CN193" s="640">
        <f t="shared" si="14"/>
        <v>394000</v>
      </c>
      <c r="CO193" s="641">
        <v>0.0</v>
      </c>
      <c r="CP193" s="641">
        <f t="shared" si="15"/>
        <v>65666.66667</v>
      </c>
      <c r="CQ193" s="640">
        <f t="shared" si="16"/>
        <v>328333.3333</v>
      </c>
      <c r="CR193" s="641">
        <v>0.0</v>
      </c>
      <c r="CS193" s="641">
        <f t="shared" si="17"/>
        <v>65666.66667</v>
      </c>
      <c r="CT193" s="640">
        <f t="shared" si="18"/>
        <v>262666.6667</v>
      </c>
      <c r="CU193" s="641">
        <v>0.0</v>
      </c>
      <c r="CV193" s="641">
        <f t="shared" si="19"/>
        <v>65666.66667</v>
      </c>
      <c r="CW193" s="640">
        <f t="shared" si="20"/>
        <v>197000</v>
      </c>
      <c r="CX193" s="641">
        <v>0.0</v>
      </c>
      <c r="CY193" s="641">
        <f t="shared" si="21"/>
        <v>65666.66667</v>
      </c>
      <c r="CZ193" s="640">
        <f t="shared" si="22"/>
        <v>131333.3333</v>
      </c>
      <c r="DA193" s="641">
        <v>0.0</v>
      </c>
      <c r="DB193" s="641">
        <f t="shared" si="23"/>
        <v>65666.66667</v>
      </c>
      <c r="DC193" s="640">
        <f t="shared" si="24"/>
        <v>65666.66667</v>
      </c>
      <c r="DD193" s="641">
        <v>0.0</v>
      </c>
      <c r="DE193" s="640">
        <f t="shared" si="25"/>
        <v>65666.66667</v>
      </c>
      <c r="DF193" s="640">
        <f t="shared" si="26"/>
        <v>0</v>
      </c>
    </row>
    <row r="194" hidden="1">
      <c r="A194" s="650">
        <v>6761908.0</v>
      </c>
      <c r="B194" s="643" t="s">
        <v>25549</v>
      </c>
      <c r="C194" s="644" t="s">
        <v>212</v>
      </c>
      <c r="D194" s="645">
        <v>45760.61840277778</v>
      </c>
      <c r="E194" s="645">
        <v>45760.62268518518</v>
      </c>
      <c r="F194" s="645">
        <v>45760.623391203706</v>
      </c>
      <c r="G194" s="644"/>
      <c r="H194" s="644" t="s">
        <v>1157</v>
      </c>
      <c r="I194" s="644" t="s">
        <v>25550</v>
      </c>
      <c r="J194" s="644">
        <v>60.0</v>
      </c>
      <c r="K194" s="647">
        <v>1980000.0</v>
      </c>
      <c r="L194" s="644" t="s">
        <v>24437</v>
      </c>
      <c r="M194" s="648" t="s">
        <v>25551</v>
      </c>
      <c r="N194" s="644" t="s">
        <v>25552</v>
      </c>
      <c r="O194" s="644" t="s">
        <v>25553</v>
      </c>
      <c r="P194" s="644" t="s">
        <v>25554</v>
      </c>
      <c r="Q194" s="644" t="s">
        <v>25555</v>
      </c>
      <c r="R194" s="194"/>
      <c r="S194" s="635"/>
      <c r="T194" s="194"/>
      <c r="U194" s="194"/>
      <c r="V194" s="194"/>
      <c r="W194" s="637"/>
      <c r="X194" s="194"/>
      <c r="Y194" s="194"/>
      <c r="Z194" s="194"/>
      <c r="AA194" s="194"/>
      <c r="AB194" s="194"/>
      <c r="AC194" s="194"/>
      <c r="AD194" s="194"/>
      <c r="AE194" s="194"/>
      <c r="AF194" s="194"/>
      <c r="AG194" s="194"/>
      <c r="AH194" s="194"/>
      <c r="AI194" s="194"/>
      <c r="AJ194" s="194"/>
      <c r="AK194" s="194"/>
      <c r="AL194" s="194"/>
      <c r="AM194" s="194"/>
      <c r="AN194" s="194"/>
      <c r="AO194" s="194"/>
      <c r="AP194" s="194"/>
      <c r="AQ194" s="194"/>
      <c r="AR194" s="194"/>
      <c r="AS194" s="194"/>
      <c r="AT194" s="194"/>
      <c r="AU194" s="194"/>
      <c r="AV194" s="194"/>
      <c r="AW194" s="194"/>
      <c r="AX194" s="194"/>
      <c r="AY194" s="194"/>
      <c r="AZ194" s="194"/>
      <c r="BA194" s="194"/>
      <c r="BB194" s="194"/>
      <c r="BC194" s="194"/>
      <c r="BD194" s="194"/>
      <c r="BE194" s="194"/>
      <c r="BF194" s="194"/>
      <c r="BG194" s="194"/>
      <c r="BH194" s="194"/>
      <c r="BI194" s="194"/>
      <c r="BJ194" s="194"/>
      <c r="BK194" s="194"/>
      <c r="BL194" s="638">
        <f t="shared" si="1"/>
        <v>0</v>
      </c>
      <c r="BM194" s="194"/>
      <c r="BN194" s="194"/>
      <c r="BO194" s="639" t="s">
        <v>114</v>
      </c>
      <c r="BP194" s="639" t="s">
        <v>24389</v>
      </c>
      <c r="BQ194" s="194"/>
      <c r="BR194" s="194"/>
      <c r="BS194" s="194"/>
      <c r="BT194" s="647">
        <v>1980000.0</v>
      </c>
      <c r="BU194" s="194"/>
      <c r="BV194" s="640">
        <f t="shared" si="2"/>
        <v>1980000</v>
      </c>
      <c r="BW194" s="640">
        <f t="shared" ref="BW194:BW195" si="45">BV194</f>
        <v>1980000</v>
      </c>
      <c r="BX194" s="641">
        <f t="shared" si="3"/>
        <v>0</v>
      </c>
      <c r="BY194" s="640">
        <f t="shared" si="4"/>
        <v>0</v>
      </c>
      <c r="BZ194" s="641">
        <v>0.0</v>
      </c>
      <c r="CA194" s="641">
        <f t="shared" si="5"/>
        <v>0</v>
      </c>
      <c r="CB194" s="640">
        <f t="shared" si="6"/>
        <v>0</v>
      </c>
      <c r="CC194" s="641">
        <v>0.0</v>
      </c>
      <c r="CD194" s="641">
        <f t="shared" si="7"/>
        <v>0</v>
      </c>
      <c r="CE194" s="640">
        <f t="shared" si="8"/>
        <v>0</v>
      </c>
      <c r="CF194" s="641">
        <v>0.0</v>
      </c>
      <c r="CG194" s="641">
        <f t="shared" si="9"/>
        <v>0</v>
      </c>
      <c r="CH194" s="640">
        <f t="shared" si="10"/>
        <v>0</v>
      </c>
      <c r="CI194" s="641">
        <v>0.0</v>
      </c>
      <c r="CJ194" s="641">
        <f t="shared" si="11"/>
        <v>0</v>
      </c>
      <c r="CK194" s="640">
        <f t="shared" si="12"/>
        <v>0</v>
      </c>
      <c r="CL194" s="641">
        <v>0.0</v>
      </c>
      <c r="CM194" s="641">
        <f t="shared" si="13"/>
        <v>0</v>
      </c>
      <c r="CN194" s="640">
        <f t="shared" si="14"/>
        <v>0</v>
      </c>
      <c r="CO194" s="641">
        <v>0.0</v>
      </c>
      <c r="CP194" s="641">
        <f t="shared" si="15"/>
        <v>0</v>
      </c>
      <c r="CQ194" s="640">
        <f t="shared" si="16"/>
        <v>0</v>
      </c>
      <c r="CR194" s="641">
        <v>0.0</v>
      </c>
      <c r="CS194" s="641">
        <f t="shared" si="17"/>
        <v>0</v>
      </c>
      <c r="CT194" s="640">
        <f t="shared" si="18"/>
        <v>0</v>
      </c>
      <c r="CU194" s="641">
        <v>0.0</v>
      </c>
      <c r="CV194" s="641">
        <f t="shared" si="19"/>
        <v>0</v>
      </c>
      <c r="CW194" s="640">
        <f t="shared" si="20"/>
        <v>0</v>
      </c>
      <c r="CX194" s="641">
        <v>0.0</v>
      </c>
      <c r="CY194" s="641">
        <f t="shared" si="21"/>
        <v>0</v>
      </c>
      <c r="CZ194" s="640">
        <f t="shared" si="22"/>
        <v>0</v>
      </c>
      <c r="DA194" s="641">
        <v>0.0</v>
      </c>
      <c r="DB194" s="641">
        <f t="shared" si="23"/>
        <v>0</v>
      </c>
      <c r="DC194" s="640">
        <f t="shared" si="24"/>
        <v>0</v>
      </c>
      <c r="DD194" s="641">
        <v>0.0</v>
      </c>
      <c r="DE194" s="640">
        <f t="shared" si="25"/>
        <v>0</v>
      </c>
      <c r="DF194" s="640">
        <f t="shared" si="26"/>
        <v>0</v>
      </c>
    </row>
    <row r="195" hidden="1">
      <c r="A195" s="650">
        <v>6761990.0</v>
      </c>
      <c r="B195" s="643" t="s">
        <v>25556</v>
      </c>
      <c r="C195" s="644" t="s">
        <v>212</v>
      </c>
      <c r="D195" s="645">
        <v>45760.635613425926</v>
      </c>
      <c r="E195" s="645">
        <v>45760.64077546296</v>
      </c>
      <c r="F195" s="645">
        <v>45760.64096064815</v>
      </c>
      <c r="G195" s="644"/>
      <c r="H195" s="644" t="s">
        <v>1578</v>
      </c>
      <c r="I195" s="644" t="s">
        <v>25557</v>
      </c>
      <c r="J195" s="644">
        <v>36.0</v>
      </c>
      <c r="K195" s="647">
        <v>798000.0</v>
      </c>
      <c r="L195" s="644" t="s">
        <v>24429</v>
      </c>
      <c r="M195" s="648" t="s">
        <v>25558</v>
      </c>
      <c r="N195" s="644" t="s">
        <v>25559</v>
      </c>
      <c r="O195" s="644" t="s">
        <v>25560</v>
      </c>
      <c r="P195" s="644" t="s">
        <v>25561</v>
      </c>
      <c r="Q195" s="644" t="s">
        <v>25562</v>
      </c>
      <c r="R195" s="194"/>
      <c r="S195" s="635"/>
      <c r="T195" s="194"/>
      <c r="U195" s="657"/>
      <c r="V195" s="194"/>
      <c r="W195" s="637"/>
      <c r="X195" s="194"/>
      <c r="Y195" s="194"/>
      <c r="Z195" s="194"/>
      <c r="AA195" s="194"/>
      <c r="AB195" s="194"/>
      <c r="AC195" s="194"/>
      <c r="AD195" s="194"/>
      <c r="AE195" s="194"/>
      <c r="AF195" s="194"/>
      <c r="AG195" s="194"/>
      <c r="AH195" s="194"/>
      <c r="AI195" s="194"/>
      <c r="AJ195" s="194"/>
      <c r="AK195" s="194"/>
      <c r="AL195" s="194"/>
      <c r="AM195" s="194"/>
      <c r="AN195" s="194"/>
      <c r="AO195" s="194"/>
      <c r="AP195" s="194"/>
      <c r="AQ195" s="194"/>
      <c r="AR195" s="194"/>
      <c r="AS195" s="194"/>
      <c r="AT195" s="194"/>
      <c r="AU195" s="194"/>
      <c r="AV195" s="194"/>
      <c r="AW195" s="194"/>
      <c r="AX195" s="194"/>
      <c r="AY195" s="194"/>
      <c r="AZ195" s="194"/>
      <c r="BA195" s="194"/>
      <c r="BB195" s="194"/>
      <c r="BC195" s="194"/>
      <c r="BD195" s="194"/>
      <c r="BE195" s="194"/>
      <c r="BF195" s="194"/>
      <c r="BG195" s="194"/>
      <c r="BH195" s="194"/>
      <c r="BI195" s="194"/>
      <c r="BJ195" s="194"/>
      <c r="BK195" s="194"/>
      <c r="BL195" s="638">
        <f t="shared" si="1"/>
        <v>0</v>
      </c>
      <c r="BM195" s="194"/>
      <c r="BN195" s="194"/>
      <c r="BO195" s="639" t="s">
        <v>114</v>
      </c>
      <c r="BQ195" s="194"/>
      <c r="BR195" s="194"/>
      <c r="BS195" s="194"/>
      <c r="BT195" s="647">
        <v>798000.0</v>
      </c>
      <c r="BU195" s="194"/>
      <c r="BV195" s="640">
        <f t="shared" si="2"/>
        <v>798000</v>
      </c>
      <c r="BW195" s="640">
        <f t="shared" si="45"/>
        <v>798000</v>
      </c>
      <c r="BX195" s="641">
        <f t="shared" si="3"/>
        <v>0</v>
      </c>
      <c r="BY195" s="640">
        <f t="shared" si="4"/>
        <v>0</v>
      </c>
      <c r="BZ195" s="641">
        <v>0.0</v>
      </c>
      <c r="CA195" s="641">
        <f t="shared" si="5"/>
        <v>0</v>
      </c>
      <c r="CB195" s="640">
        <f t="shared" si="6"/>
        <v>0</v>
      </c>
      <c r="CC195" s="641">
        <v>0.0</v>
      </c>
      <c r="CD195" s="641">
        <f t="shared" si="7"/>
        <v>0</v>
      </c>
      <c r="CE195" s="640">
        <f t="shared" si="8"/>
        <v>0</v>
      </c>
      <c r="CF195" s="641">
        <v>0.0</v>
      </c>
      <c r="CG195" s="641">
        <f t="shared" si="9"/>
        <v>0</v>
      </c>
      <c r="CH195" s="640">
        <f t="shared" si="10"/>
        <v>0</v>
      </c>
      <c r="CI195" s="641">
        <v>0.0</v>
      </c>
      <c r="CJ195" s="641">
        <f t="shared" si="11"/>
        <v>0</v>
      </c>
      <c r="CK195" s="640">
        <f t="shared" si="12"/>
        <v>0</v>
      </c>
      <c r="CL195" s="641">
        <v>0.0</v>
      </c>
      <c r="CM195" s="641">
        <f t="shared" si="13"/>
        <v>0</v>
      </c>
      <c r="CN195" s="640">
        <f t="shared" si="14"/>
        <v>0</v>
      </c>
      <c r="CO195" s="641">
        <v>0.0</v>
      </c>
      <c r="CP195" s="641">
        <f t="shared" si="15"/>
        <v>0</v>
      </c>
      <c r="CQ195" s="640">
        <f t="shared" si="16"/>
        <v>0</v>
      </c>
      <c r="CR195" s="641">
        <v>0.0</v>
      </c>
      <c r="CS195" s="641">
        <f t="shared" si="17"/>
        <v>0</v>
      </c>
      <c r="CT195" s="640">
        <f t="shared" si="18"/>
        <v>0</v>
      </c>
      <c r="CU195" s="641">
        <v>0.0</v>
      </c>
      <c r="CV195" s="641">
        <f t="shared" si="19"/>
        <v>0</v>
      </c>
      <c r="CW195" s="640">
        <f t="shared" si="20"/>
        <v>0</v>
      </c>
      <c r="CX195" s="641">
        <v>0.0</v>
      </c>
      <c r="CY195" s="641">
        <f t="shared" si="21"/>
        <v>0</v>
      </c>
      <c r="CZ195" s="640">
        <f t="shared" si="22"/>
        <v>0</v>
      </c>
      <c r="DA195" s="641">
        <v>0.0</v>
      </c>
      <c r="DB195" s="641">
        <f t="shared" si="23"/>
        <v>0</v>
      </c>
      <c r="DC195" s="640">
        <f t="shared" si="24"/>
        <v>0</v>
      </c>
      <c r="DD195" s="641">
        <v>0.0</v>
      </c>
      <c r="DE195" s="640">
        <f t="shared" si="25"/>
        <v>0</v>
      </c>
      <c r="DF195" s="640">
        <f t="shared" si="26"/>
        <v>0</v>
      </c>
    </row>
    <row r="196" hidden="1">
      <c r="A196" s="650">
        <v>6762069.0</v>
      </c>
      <c r="B196" s="643" t="s">
        <v>25563</v>
      </c>
      <c r="C196" s="644" t="s">
        <v>212</v>
      </c>
      <c r="D196" s="645">
        <v>45760.6544212963</v>
      </c>
      <c r="E196" s="645">
        <v>45760.658680555556</v>
      </c>
      <c r="F196" s="645">
        <v>45760.659317129626</v>
      </c>
      <c r="G196" s="644"/>
      <c r="H196" s="644" t="s">
        <v>430</v>
      </c>
      <c r="I196" s="644" t="s">
        <v>25564</v>
      </c>
      <c r="J196" s="644" t="s">
        <v>25565</v>
      </c>
      <c r="K196" s="647">
        <v>798000.0</v>
      </c>
      <c r="L196" s="644" t="s">
        <v>24429</v>
      </c>
      <c r="M196" s="648" t="s">
        <v>25566</v>
      </c>
      <c r="N196" s="644" t="s">
        <v>25564</v>
      </c>
      <c r="O196" s="644" t="s">
        <v>25567</v>
      </c>
      <c r="P196" s="644" t="s">
        <v>25568</v>
      </c>
      <c r="Q196" s="644" t="s">
        <v>25569</v>
      </c>
      <c r="R196" s="194"/>
      <c r="S196" s="193">
        <v>45765.0</v>
      </c>
      <c r="T196" s="639" t="s">
        <v>24518</v>
      </c>
      <c r="U196" s="641">
        <v>50000.0</v>
      </c>
      <c r="V196" s="641">
        <v>50000.0</v>
      </c>
      <c r="W196" s="637"/>
      <c r="X196" s="194"/>
      <c r="Y196" s="194"/>
      <c r="Z196" s="194"/>
      <c r="AA196" s="194"/>
      <c r="AB196" s="194"/>
      <c r="AC196" s="194"/>
      <c r="AD196" s="194"/>
      <c r="AE196" s="194"/>
      <c r="AF196" s="194"/>
      <c r="AG196" s="194"/>
      <c r="AH196" s="194"/>
      <c r="AI196" s="194"/>
      <c r="AJ196" s="194"/>
      <c r="AK196" s="194"/>
      <c r="AL196" s="194"/>
      <c r="AM196" s="194"/>
      <c r="AN196" s="194"/>
      <c r="AO196" s="194"/>
      <c r="AP196" s="194"/>
      <c r="AQ196" s="194"/>
      <c r="AR196" s="194"/>
      <c r="AS196" s="194"/>
      <c r="AT196" s="194"/>
      <c r="AU196" s="194"/>
      <c r="AV196" s="194"/>
      <c r="AW196" s="194"/>
      <c r="AX196" s="194"/>
      <c r="AY196" s="194"/>
      <c r="AZ196" s="194"/>
      <c r="BA196" s="194"/>
      <c r="BB196" s="194"/>
      <c r="BC196" s="194"/>
      <c r="BD196" s="194"/>
      <c r="BE196" s="194"/>
      <c r="BF196" s="194"/>
      <c r="BG196" s="194"/>
      <c r="BH196" s="194"/>
      <c r="BI196" s="194"/>
      <c r="BJ196" s="194"/>
      <c r="BK196" s="194"/>
      <c r="BL196" s="638">
        <f t="shared" si="1"/>
        <v>50000</v>
      </c>
      <c r="BM196" s="194"/>
      <c r="BN196" s="194"/>
      <c r="BO196" s="194"/>
      <c r="BP196" s="194"/>
      <c r="BQ196" s="194"/>
      <c r="BR196" s="194"/>
      <c r="BS196" s="194"/>
      <c r="BT196" s="647">
        <v>798000.0</v>
      </c>
      <c r="BU196" s="194"/>
      <c r="BV196" s="640">
        <f t="shared" si="2"/>
        <v>798000</v>
      </c>
      <c r="BW196" s="641">
        <v>0.0</v>
      </c>
      <c r="BX196" s="641">
        <f t="shared" si="3"/>
        <v>66500</v>
      </c>
      <c r="BY196" s="640">
        <f t="shared" si="4"/>
        <v>731500</v>
      </c>
      <c r="BZ196" s="641">
        <v>0.0</v>
      </c>
      <c r="CA196" s="641">
        <f t="shared" si="5"/>
        <v>66500</v>
      </c>
      <c r="CB196" s="640">
        <f t="shared" si="6"/>
        <v>665000</v>
      </c>
      <c r="CC196" s="641">
        <v>0.0</v>
      </c>
      <c r="CD196" s="641">
        <f t="shared" si="7"/>
        <v>66500</v>
      </c>
      <c r="CE196" s="640">
        <f t="shared" si="8"/>
        <v>598500</v>
      </c>
      <c r="CF196" s="641">
        <v>0.0</v>
      </c>
      <c r="CG196" s="641">
        <f t="shared" si="9"/>
        <v>66500</v>
      </c>
      <c r="CH196" s="640">
        <f t="shared" si="10"/>
        <v>532000</v>
      </c>
      <c r="CI196" s="641">
        <v>0.0</v>
      </c>
      <c r="CJ196" s="641">
        <f t="shared" si="11"/>
        <v>66500</v>
      </c>
      <c r="CK196" s="640">
        <f t="shared" si="12"/>
        <v>465500</v>
      </c>
      <c r="CL196" s="641">
        <v>0.0</v>
      </c>
      <c r="CM196" s="641">
        <f t="shared" si="13"/>
        <v>66500</v>
      </c>
      <c r="CN196" s="640">
        <f t="shared" si="14"/>
        <v>399000</v>
      </c>
      <c r="CO196" s="641">
        <v>0.0</v>
      </c>
      <c r="CP196" s="641">
        <f t="shared" si="15"/>
        <v>66500</v>
      </c>
      <c r="CQ196" s="640">
        <f t="shared" si="16"/>
        <v>332500</v>
      </c>
      <c r="CR196" s="641">
        <v>0.0</v>
      </c>
      <c r="CS196" s="641">
        <f t="shared" si="17"/>
        <v>66500</v>
      </c>
      <c r="CT196" s="640">
        <f t="shared" si="18"/>
        <v>266000</v>
      </c>
      <c r="CU196" s="641">
        <v>0.0</v>
      </c>
      <c r="CV196" s="641">
        <f t="shared" si="19"/>
        <v>66500</v>
      </c>
      <c r="CW196" s="640">
        <f t="shared" si="20"/>
        <v>199500</v>
      </c>
      <c r="CX196" s="641">
        <v>0.0</v>
      </c>
      <c r="CY196" s="641">
        <f t="shared" si="21"/>
        <v>66500</v>
      </c>
      <c r="CZ196" s="640">
        <f t="shared" si="22"/>
        <v>133000</v>
      </c>
      <c r="DA196" s="641">
        <v>0.0</v>
      </c>
      <c r="DB196" s="641">
        <f t="shared" si="23"/>
        <v>66500</v>
      </c>
      <c r="DC196" s="640">
        <f t="shared" si="24"/>
        <v>66500</v>
      </c>
      <c r="DD196" s="641">
        <v>0.0</v>
      </c>
      <c r="DE196" s="640">
        <f t="shared" si="25"/>
        <v>66500</v>
      </c>
      <c r="DF196" s="640">
        <f t="shared" si="26"/>
        <v>0</v>
      </c>
    </row>
    <row r="197" hidden="1">
      <c r="A197" s="650">
        <v>6762302.0</v>
      </c>
      <c r="B197" s="643" t="s">
        <v>25570</v>
      </c>
      <c r="C197" s="644" t="s">
        <v>212</v>
      </c>
      <c r="D197" s="645">
        <v>45760.68466435185</v>
      </c>
      <c r="E197" s="645">
        <v>45760.68822916667</v>
      </c>
      <c r="F197" s="645">
        <v>45760.68875</v>
      </c>
      <c r="G197" s="644"/>
      <c r="H197" s="644" t="s">
        <v>351</v>
      </c>
      <c r="I197" s="644" t="s">
        <v>25571</v>
      </c>
      <c r="J197" s="644">
        <v>36.0</v>
      </c>
      <c r="K197" s="647">
        <v>798000.0</v>
      </c>
      <c r="L197" s="644" t="s">
        <v>24429</v>
      </c>
      <c r="M197" s="648" t="s">
        <v>25572</v>
      </c>
      <c r="N197" s="644" t="s">
        <v>23232</v>
      </c>
      <c r="O197" s="644" t="s">
        <v>25573</v>
      </c>
      <c r="P197" s="644" t="s">
        <v>25574</v>
      </c>
      <c r="Q197" s="644" t="s">
        <v>25575</v>
      </c>
      <c r="R197" s="194"/>
      <c r="S197" s="193">
        <v>45777.0</v>
      </c>
      <c r="T197" s="639" t="s">
        <v>24462</v>
      </c>
      <c r="U197" s="641">
        <v>798000.0</v>
      </c>
      <c r="V197" s="641">
        <v>774060.0</v>
      </c>
      <c r="W197" s="637"/>
      <c r="X197" s="194"/>
      <c r="Y197" s="194"/>
      <c r="Z197" s="194"/>
      <c r="AA197" s="194"/>
      <c r="AB197" s="194"/>
      <c r="AC197" s="194"/>
      <c r="AD197" s="194"/>
      <c r="AE197" s="194"/>
      <c r="AF197" s="194"/>
      <c r="AG197" s="194"/>
      <c r="AH197" s="194"/>
      <c r="AI197" s="194"/>
      <c r="AJ197" s="194"/>
      <c r="AK197" s="194"/>
      <c r="AL197" s="194"/>
      <c r="AM197" s="194"/>
      <c r="AN197" s="194"/>
      <c r="AO197" s="194"/>
      <c r="AP197" s="194"/>
      <c r="AQ197" s="194"/>
      <c r="AR197" s="194"/>
      <c r="AS197" s="194"/>
      <c r="AT197" s="194"/>
      <c r="AU197" s="194"/>
      <c r="AV197" s="194"/>
      <c r="AW197" s="194"/>
      <c r="AX197" s="194"/>
      <c r="AY197" s="194"/>
      <c r="AZ197" s="194"/>
      <c r="BA197" s="194"/>
      <c r="BB197" s="194"/>
      <c r="BC197" s="194"/>
      <c r="BD197" s="194"/>
      <c r="BE197" s="194"/>
      <c r="BF197" s="194"/>
      <c r="BG197" s="194"/>
      <c r="BH197" s="194"/>
      <c r="BI197" s="194"/>
      <c r="BJ197" s="194"/>
      <c r="BK197" s="194"/>
      <c r="BL197" s="638">
        <f t="shared" si="1"/>
        <v>798000</v>
      </c>
      <c r="BM197" s="194"/>
      <c r="BN197" s="194"/>
      <c r="BO197" s="194"/>
      <c r="BP197" s="194"/>
      <c r="BQ197" s="194"/>
      <c r="BR197" s="194"/>
      <c r="BS197" s="194"/>
      <c r="BT197" s="647">
        <v>798000.0</v>
      </c>
      <c r="BU197" s="194"/>
      <c r="BV197" s="640">
        <f t="shared" si="2"/>
        <v>798000</v>
      </c>
      <c r="BW197" s="641">
        <v>0.0</v>
      </c>
      <c r="BX197" s="641">
        <f t="shared" si="3"/>
        <v>66500</v>
      </c>
      <c r="BY197" s="640">
        <f t="shared" si="4"/>
        <v>731500</v>
      </c>
      <c r="BZ197" s="641">
        <v>0.0</v>
      </c>
      <c r="CA197" s="641">
        <f t="shared" si="5"/>
        <v>66500</v>
      </c>
      <c r="CB197" s="640">
        <f t="shared" si="6"/>
        <v>665000</v>
      </c>
      <c r="CC197" s="641">
        <v>0.0</v>
      </c>
      <c r="CD197" s="641">
        <f t="shared" si="7"/>
        <v>66500</v>
      </c>
      <c r="CE197" s="640">
        <f t="shared" si="8"/>
        <v>598500</v>
      </c>
      <c r="CF197" s="641">
        <v>0.0</v>
      </c>
      <c r="CG197" s="641">
        <f t="shared" si="9"/>
        <v>66500</v>
      </c>
      <c r="CH197" s="640">
        <f t="shared" si="10"/>
        <v>532000</v>
      </c>
      <c r="CI197" s="641">
        <v>0.0</v>
      </c>
      <c r="CJ197" s="641">
        <f t="shared" si="11"/>
        <v>66500</v>
      </c>
      <c r="CK197" s="640">
        <f t="shared" si="12"/>
        <v>465500</v>
      </c>
      <c r="CL197" s="641">
        <v>0.0</v>
      </c>
      <c r="CM197" s="641">
        <f t="shared" si="13"/>
        <v>66500</v>
      </c>
      <c r="CN197" s="640">
        <f t="shared" si="14"/>
        <v>399000</v>
      </c>
      <c r="CO197" s="641">
        <v>0.0</v>
      </c>
      <c r="CP197" s="641">
        <f t="shared" si="15"/>
        <v>66500</v>
      </c>
      <c r="CQ197" s="640">
        <f t="shared" si="16"/>
        <v>332500</v>
      </c>
      <c r="CR197" s="641">
        <v>0.0</v>
      </c>
      <c r="CS197" s="641">
        <f t="shared" si="17"/>
        <v>66500</v>
      </c>
      <c r="CT197" s="640">
        <f t="shared" si="18"/>
        <v>266000</v>
      </c>
      <c r="CU197" s="641">
        <v>0.0</v>
      </c>
      <c r="CV197" s="641">
        <f t="shared" si="19"/>
        <v>66500</v>
      </c>
      <c r="CW197" s="640">
        <f t="shared" si="20"/>
        <v>199500</v>
      </c>
      <c r="CX197" s="641">
        <v>0.0</v>
      </c>
      <c r="CY197" s="641">
        <f t="shared" si="21"/>
        <v>66500</v>
      </c>
      <c r="CZ197" s="640">
        <f t="shared" si="22"/>
        <v>133000</v>
      </c>
      <c r="DA197" s="641">
        <v>0.0</v>
      </c>
      <c r="DB197" s="641">
        <f t="shared" si="23"/>
        <v>66500</v>
      </c>
      <c r="DC197" s="640">
        <f t="shared" si="24"/>
        <v>66500</v>
      </c>
      <c r="DD197" s="641">
        <v>0.0</v>
      </c>
      <c r="DE197" s="640">
        <f t="shared" si="25"/>
        <v>66500</v>
      </c>
      <c r="DF197" s="640">
        <f t="shared" si="26"/>
        <v>0</v>
      </c>
    </row>
    <row r="198" hidden="1">
      <c r="A198" s="650">
        <v>6762348.0</v>
      </c>
      <c r="B198" s="643" t="s">
        <v>25576</v>
      </c>
      <c r="C198" s="644" t="s">
        <v>212</v>
      </c>
      <c r="D198" s="645">
        <v>45760.717256944445</v>
      </c>
      <c r="E198" s="645">
        <v>45760.718518518515</v>
      </c>
      <c r="F198" s="645">
        <v>45760.71939814815</v>
      </c>
      <c r="G198" s="644"/>
      <c r="H198" s="644" t="s">
        <v>1439</v>
      </c>
      <c r="I198" s="644" t="s">
        <v>25577</v>
      </c>
      <c r="J198" s="644">
        <v>36.0</v>
      </c>
      <c r="K198" s="647">
        <v>798000.0</v>
      </c>
      <c r="L198" s="644" t="s">
        <v>24429</v>
      </c>
      <c r="M198" s="648" t="s">
        <v>25578</v>
      </c>
      <c r="N198" s="644" t="s">
        <v>22526</v>
      </c>
      <c r="O198" s="644" t="s">
        <v>25577</v>
      </c>
      <c r="P198" s="644" t="s">
        <v>25579</v>
      </c>
      <c r="Q198" s="644" t="s">
        <v>25580</v>
      </c>
      <c r="R198" s="194"/>
      <c r="S198" s="194"/>
      <c r="T198" s="194"/>
      <c r="U198" s="636"/>
      <c r="V198" s="194"/>
      <c r="W198" s="637"/>
      <c r="X198" s="194"/>
      <c r="Y198" s="194"/>
      <c r="Z198" s="194"/>
      <c r="AA198" s="194"/>
      <c r="AB198" s="194"/>
      <c r="AC198" s="194"/>
      <c r="AD198" s="194"/>
      <c r="AE198" s="194"/>
      <c r="AF198" s="194"/>
      <c r="AG198" s="194"/>
      <c r="AH198" s="194"/>
      <c r="AI198" s="194"/>
      <c r="AJ198" s="194"/>
      <c r="AK198" s="194"/>
      <c r="AL198" s="194"/>
      <c r="AM198" s="194"/>
      <c r="AN198" s="194"/>
      <c r="AO198" s="194"/>
      <c r="AP198" s="194"/>
      <c r="AQ198" s="194"/>
      <c r="AR198" s="194"/>
      <c r="AS198" s="194"/>
      <c r="AT198" s="194"/>
      <c r="AU198" s="194"/>
      <c r="AV198" s="194"/>
      <c r="AW198" s="194"/>
      <c r="AX198" s="194"/>
      <c r="AY198" s="194"/>
      <c r="AZ198" s="194"/>
      <c r="BA198" s="194"/>
      <c r="BB198" s="194"/>
      <c r="BC198" s="194"/>
      <c r="BD198" s="194"/>
      <c r="BE198" s="194"/>
      <c r="BF198" s="194"/>
      <c r="BG198" s="194"/>
      <c r="BH198" s="194"/>
      <c r="BI198" s="194"/>
      <c r="BJ198" s="194"/>
      <c r="BK198" s="194"/>
      <c r="BL198" s="638">
        <f t="shared" si="1"/>
        <v>0</v>
      </c>
      <c r="BM198" s="194"/>
      <c r="BN198" s="639" t="s">
        <v>82</v>
      </c>
      <c r="BP198" s="194"/>
      <c r="BQ198" s="194"/>
      <c r="BR198" s="194"/>
      <c r="BS198" s="194"/>
      <c r="BT198" s="647">
        <v>798000.0</v>
      </c>
      <c r="BU198" s="194"/>
      <c r="BV198" s="640">
        <f t="shared" si="2"/>
        <v>798000</v>
      </c>
      <c r="BW198" s="640">
        <f t="shared" ref="BW198:BW200" si="46">BV198</f>
        <v>798000</v>
      </c>
      <c r="BX198" s="641">
        <f t="shared" si="3"/>
        <v>0</v>
      </c>
      <c r="BY198" s="640">
        <f t="shared" si="4"/>
        <v>0</v>
      </c>
      <c r="BZ198" s="641">
        <v>0.0</v>
      </c>
      <c r="CA198" s="641">
        <f t="shared" si="5"/>
        <v>0</v>
      </c>
      <c r="CB198" s="640">
        <f t="shared" si="6"/>
        <v>0</v>
      </c>
      <c r="CC198" s="641">
        <v>0.0</v>
      </c>
      <c r="CD198" s="641">
        <f t="shared" si="7"/>
        <v>0</v>
      </c>
      <c r="CE198" s="640">
        <f t="shared" si="8"/>
        <v>0</v>
      </c>
      <c r="CF198" s="641">
        <v>0.0</v>
      </c>
      <c r="CG198" s="641">
        <f t="shared" si="9"/>
        <v>0</v>
      </c>
      <c r="CH198" s="640">
        <f t="shared" si="10"/>
        <v>0</v>
      </c>
      <c r="CI198" s="641">
        <v>0.0</v>
      </c>
      <c r="CJ198" s="641">
        <f t="shared" si="11"/>
        <v>0</v>
      </c>
      <c r="CK198" s="640">
        <f t="shared" si="12"/>
        <v>0</v>
      </c>
      <c r="CL198" s="641">
        <v>0.0</v>
      </c>
      <c r="CM198" s="641">
        <f t="shared" si="13"/>
        <v>0</v>
      </c>
      <c r="CN198" s="640">
        <f t="shared" si="14"/>
        <v>0</v>
      </c>
      <c r="CO198" s="641">
        <v>0.0</v>
      </c>
      <c r="CP198" s="641">
        <f t="shared" si="15"/>
        <v>0</v>
      </c>
      <c r="CQ198" s="640">
        <f t="shared" si="16"/>
        <v>0</v>
      </c>
      <c r="CR198" s="641">
        <v>0.0</v>
      </c>
      <c r="CS198" s="641">
        <f t="shared" si="17"/>
        <v>0</v>
      </c>
      <c r="CT198" s="640">
        <f t="shared" si="18"/>
        <v>0</v>
      </c>
      <c r="CU198" s="641">
        <v>0.0</v>
      </c>
      <c r="CV198" s="641">
        <f t="shared" si="19"/>
        <v>0</v>
      </c>
      <c r="CW198" s="640">
        <f t="shared" si="20"/>
        <v>0</v>
      </c>
      <c r="CX198" s="641">
        <v>0.0</v>
      </c>
      <c r="CY198" s="641">
        <f t="shared" si="21"/>
        <v>0</v>
      </c>
      <c r="CZ198" s="640">
        <f t="shared" si="22"/>
        <v>0</v>
      </c>
      <c r="DA198" s="641">
        <v>0.0</v>
      </c>
      <c r="DB198" s="641">
        <f t="shared" si="23"/>
        <v>0</v>
      </c>
      <c r="DC198" s="640">
        <f t="shared" si="24"/>
        <v>0</v>
      </c>
      <c r="DD198" s="641">
        <v>0.0</v>
      </c>
      <c r="DE198" s="640">
        <f t="shared" si="25"/>
        <v>0</v>
      </c>
      <c r="DF198" s="640">
        <f t="shared" si="26"/>
        <v>0</v>
      </c>
    </row>
    <row r="199">
      <c r="A199" s="650">
        <v>6762438.0</v>
      </c>
      <c r="B199" s="643" t="s">
        <v>22668</v>
      </c>
      <c r="C199" s="644" t="s">
        <v>212</v>
      </c>
      <c r="D199" s="645">
        <v>45760.744791666664</v>
      </c>
      <c r="E199" s="645">
        <v>45760.770324074074</v>
      </c>
      <c r="F199" s="645">
        <v>45760.77263888889</v>
      </c>
      <c r="G199" s="644"/>
      <c r="H199" s="644" t="s">
        <v>60</v>
      </c>
      <c r="I199" s="644" t="s">
        <v>113</v>
      </c>
      <c r="J199" s="644" t="s">
        <v>21722</v>
      </c>
      <c r="K199" s="647">
        <v>798000.0</v>
      </c>
      <c r="L199" s="644" t="s">
        <v>21688</v>
      </c>
      <c r="M199" s="648" t="s">
        <v>25581</v>
      </c>
      <c r="N199" s="644" t="s">
        <v>22666</v>
      </c>
      <c r="O199" s="644" t="s">
        <v>112</v>
      </c>
      <c r="P199" s="644" t="s">
        <v>22667</v>
      </c>
      <c r="Q199" s="644" t="s">
        <v>22664</v>
      </c>
      <c r="R199" s="194"/>
      <c r="S199" s="194"/>
      <c r="T199" s="194"/>
      <c r="U199" s="636"/>
      <c r="V199" s="194"/>
      <c r="W199" s="637"/>
      <c r="X199" s="194"/>
      <c r="Y199" s="194"/>
      <c r="Z199" s="194"/>
      <c r="AA199" s="194"/>
      <c r="AB199" s="194"/>
      <c r="AC199" s="194"/>
      <c r="AD199" s="194"/>
      <c r="AE199" s="194"/>
      <c r="AF199" s="194"/>
      <c r="AG199" s="194"/>
      <c r="AH199" s="194"/>
      <c r="AI199" s="194"/>
      <c r="AJ199" s="194"/>
      <c r="AK199" s="194"/>
      <c r="AL199" s="194"/>
      <c r="AM199" s="194"/>
      <c r="AN199" s="194"/>
      <c r="AO199" s="194"/>
      <c r="AP199" s="194"/>
      <c r="AQ199" s="194"/>
      <c r="AR199" s="194"/>
      <c r="AS199" s="194"/>
      <c r="AT199" s="194"/>
      <c r="AU199" s="194"/>
      <c r="AV199" s="194"/>
      <c r="AW199" s="194"/>
      <c r="AX199" s="194"/>
      <c r="AY199" s="194"/>
      <c r="AZ199" s="194"/>
      <c r="BA199" s="194"/>
      <c r="BB199" s="194"/>
      <c r="BC199" s="194"/>
      <c r="BD199" s="194"/>
      <c r="BE199" s="194"/>
      <c r="BF199" s="194"/>
      <c r="BG199" s="194"/>
      <c r="BH199" s="194"/>
      <c r="BI199" s="194"/>
      <c r="BJ199" s="194"/>
      <c r="BK199" s="194"/>
      <c r="BL199" s="638">
        <f t="shared" si="1"/>
        <v>0</v>
      </c>
      <c r="BM199" s="194"/>
      <c r="BN199" s="194"/>
      <c r="BO199" s="639" t="s">
        <v>114</v>
      </c>
      <c r="BQ199" s="194"/>
      <c r="BR199" s="194"/>
      <c r="BS199" s="194"/>
      <c r="BT199" s="647">
        <v>798000.0</v>
      </c>
      <c r="BU199" s="194"/>
      <c r="BV199" s="640">
        <f t="shared" si="2"/>
        <v>798000</v>
      </c>
      <c r="BW199" s="640">
        <f t="shared" si="46"/>
        <v>798000</v>
      </c>
      <c r="BX199" s="641">
        <f t="shared" si="3"/>
        <v>0</v>
      </c>
      <c r="BY199" s="640">
        <f t="shared" si="4"/>
        <v>0</v>
      </c>
      <c r="BZ199" s="641">
        <v>0.0</v>
      </c>
      <c r="CA199" s="641">
        <f t="shared" si="5"/>
        <v>0</v>
      </c>
      <c r="CB199" s="640">
        <f t="shared" si="6"/>
        <v>0</v>
      </c>
      <c r="CC199" s="641">
        <v>0.0</v>
      </c>
      <c r="CD199" s="641">
        <f t="shared" si="7"/>
        <v>0</v>
      </c>
      <c r="CE199" s="640">
        <f t="shared" si="8"/>
        <v>0</v>
      </c>
      <c r="CF199" s="641">
        <v>0.0</v>
      </c>
      <c r="CG199" s="641">
        <f t="shared" si="9"/>
        <v>0</v>
      </c>
      <c r="CH199" s="640">
        <f t="shared" si="10"/>
        <v>0</v>
      </c>
      <c r="CI199" s="641">
        <v>0.0</v>
      </c>
      <c r="CJ199" s="641">
        <f t="shared" si="11"/>
        <v>0</v>
      </c>
      <c r="CK199" s="640">
        <f t="shared" si="12"/>
        <v>0</v>
      </c>
      <c r="CL199" s="641">
        <v>0.0</v>
      </c>
      <c r="CM199" s="641">
        <f t="shared" si="13"/>
        <v>0</v>
      </c>
      <c r="CN199" s="640">
        <f t="shared" si="14"/>
        <v>0</v>
      </c>
      <c r="CO199" s="641">
        <v>0.0</v>
      </c>
      <c r="CP199" s="641">
        <f t="shared" si="15"/>
        <v>0</v>
      </c>
      <c r="CQ199" s="640">
        <f t="shared" si="16"/>
        <v>0</v>
      </c>
      <c r="CR199" s="641">
        <v>0.0</v>
      </c>
      <c r="CS199" s="641">
        <f t="shared" si="17"/>
        <v>0</v>
      </c>
      <c r="CT199" s="640">
        <f t="shared" si="18"/>
        <v>0</v>
      </c>
      <c r="CU199" s="641">
        <v>0.0</v>
      </c>
      <c r="CV199" s="641">
        <f t="shared" si="19"/>
        <v>0</v>
      </c>
      <c r="CW199" s="640">
        <f t="shared" si="20"/>
        <v>0</v>
      </c>
      <c r="CX199" s="641">
        <v>0.0</v>
      </c>
      <c r="CY199" s="641">
        <f t="shared" si="21"/>
        <v>0</v>
      </c>
      <c r="CZ199" s="640">
        <f t="shared" si="22"/>
        <v>0</v>
      </c>
      <c r="DA199" s="641">
        <v>0.0</v>
      </c>
      <c r="DB199" s="641">
        <f t="shared" si="23"/>
        <v>0</v>
      </c>
      <c r="DC199" s="640">
        <f t="shared" si="24"/>
        <v>0</v>
      </c>
      <c r="DD199" s="641">
        <v>0.0</v>
      </c>
      <c r="DE199" s="640">
        <f t="shared" si="25"/>
        <v>0</v>
      </c>
      <c r="DF199" s="640">
        <f t="shared" si="26"/>
        <v>0</v>
      </c>
    </row>
    <row r="200" hidden="1">
      <c r="A200" s="650">
        <v>6762461.0</v>
      </c>
      <c r="B200" s="643" t="s">
        <v>25582</v>
      </c>
      <c r="C200" s="644" t="s">
        <v>212</v>
      </c>
      <c r="D200" s="645">
        <v>45760.75803240741</v>
      </c>
      <c r="E200" s="645">
        <v>45760.764016203706</v>
      </c>
      <c r="F200" s="645">
        <v>45760.830972222226</v>
      </c>
      <c r="G200" s="644"/>
      <c r="H200" s="644" t="s">
        <v>388</v>
      </c>
      <c r="I200" s="644" t="s">
        <v>25583</v>
      </c>
      <c r="J200" s="644">
        <v>36.0</v>
      </c>
      <c r="K200" s="647">
        <v>798000.0</v>
      </c>
      <c r="L200" s="644" t="s">
        <v>24429</v>
      </c>
      <c r="M200" s="648" t="s">
        <v>25584</v>
      </c>
      <c r="N200" s="644" t="s">
        <v>24098</v>
      </c>
      <c r="O200" s="644" t="s">
        <v>25583</v>
      </c>
      <c r="P200" s="644" t="s">
        <v>25585</v>
      </c>
      <c r="Q200" s="644" t="s">
        <v>25586</v>
      </c>
      <c r="R200" s="194"/>
      <c r="S200" s="194"/>
      <c r="T200" s="194"/>
      <c r="U200" s="636"/>
      <c r="V200" s="194"/>
      <c r="W200" s="637"/>
      <c r="X200" s="194"/>
      <c r="Y200" s="194"/>
      <c r="Z200" s="194"/>
      <c r="AA200" s="194"/>
      <c r="AB200" s="194"/>
      <c r="AC200" s="194"/>
      <c r="AD200" s="194"/>
      <c r="AE200" s="194"/>
      <c r="AF200" s="194"/>
      <c r="AG200" s="194"/>
      <c r="AH200" s="194"/>
      <c r="AI200" s="194"/>
      <c r="AJ200" s="194"/>
      <c r="AK200" s="194"/>
      <c r="AL200" s="194"/>
      <c r="AM200" s="194"/>
      <c r="AN200" s="194"/>
      <c r="AO200" s="194"/>
      <c r="AP200" s="194"/>
      <c r="AQ200" s="194"/>
      <c r="AR200" s="194"/>
      <c r="AS200" s="194"/>
      <c r="AT200" s="194"/>
      <c r="AU200" s="194"/>
      <c r="AV200" s="194"/>
      <c r="AW200" s="194"/>
      <c r="AX200" s="194"/>
      <c r="AY200" s="194"/>
      <c r="AZ200" s="194"/>
      <c r="BA200" s="194"/>
      <c r="BB200" s="194"/>
      <c r="BC200" s="194"/>
      <c r="BD200" s="194"/>
      <c r="BE200" s="194"/>
      <c r="BF200" s="194"/>
      <c r="BG200" s="194"/>
      <c r="BH200" s="194"/>
      <c r="BI200" s="194"/>
      <c r="BJ200" s="194"/>
      <c r="BK200" s="194"/>
      <c r="BL200" s="638">
        <f t="shared" si="1"/>
        <v>0</v>
      </c>
      <c r="BM200" s="194"/>
      <c r="BN200" s="194"/>
      <c r="BO200" s="639" t="s">
        <v>114</v>
      </c>
      <c r="BP200" s="639" t="s">
        <v>24389</v>
      </c>
      <c r="BQ200" s="194"/>
      <c r="BR200" s="194"/>
      <c r="BS200" s="194"/>
      <c r="BT200" s="647">
        <v>798000.0</v>
      </c>
      <c r="BU200" s="194"/>
      <c r="BV200" s="640">
        <f t="shared" si="2"/>
        <v>798000</v>
      </c>
      <c r="BW200" s="640">
        <f t="shared" si="46"/>
        <v>798000</v>
      </c>
      <c r="BX200" s="641">
        <f t="shared" si="3"/>
        <v>0</v>
      </c>
      <c r="BY200" s="640">
        <f t="shared" si="4"/>
        <v>0</v>
      </c>
      <c r="BZ200" s="641">
        <v>0.0</v>
      </c>
      <c r="CA200" s="641">
        <f t="shared" si="5"/>
        <v>0</v>
      </c>
      <c r="CB200" s="640">
        <f t="shared" si="6"/>
        <v>0</v>
      </c>
      <c r="CC200" s="641">
        <v>0.0</v>
      </c>
      <c r="CD200" s="641">
        <f t="shared" si="7"/>
        <v>0</v>
      </c>
      <c r="CE200" s="640">
        <f t="shared" si="8"/>
        <v>0</v>
      </c>
      <c r="CF200" s="641">
        <v>0.0</v>
      </c>
      <c r="CG200" s="641">
        <f t="shared" si="9"/>
        <v>0</v>
      </c>
      <c r="CH200" s="640">
        <f t="shared" si="10"/>
        <v>0</v>
      </c>
      <c r="CI200" s="641">
        <v>0.0</v>
      </c>
      <c r="CJ200" s="641">
        <f t="shared" si="11"/>
        <v>0</v>
      </c>
      <c r="CK200" s="640">
        <f t="shared" si="12"/>
        <v>0</v>
      </c>
      <c r="CL200" s="641">
        <v>0.0</v>
      </c>
      <c r="CM200" s="641">
        <f t="shared" si="13"/>
        <v>0</v>
      </c>
      <c r="CN200" s="640">
        <f t="shared" si="14"/>
        <v>0</v>
      </c>
      <c r="CO200" s="641">
        <v>0.0</v>
      </c>
      <c r="CP200" s="641">
        <f t="shared" si="15"/>
        <v>0</v>
      </c>
      <c r="CQ200" s="640">
        <f t="shared" si="16"/>
        <v>0</v>
      </c>
      <c r="CR200" s="641">
        <v>0.0</v>
      </c>
      <c r="CS200" s="641">
        <f t="shared" si="17"/>
        <v>0</v>
      </c>
      <c r="CT200" s="640">
        <f t="shared" si="18"/>
        <v>0</v>
      </c>
      <c r="CU200" s="641">
        <v>0.0</v>
      </c>
      <c r="CV200" s="641">
        <f t="shared" si="19"/>
        <v>0</v>
      </c>
      <c r="CW200" s="640">
        <f t="shared" si="20"/>
        <v>0</v>
      </c>
      <c r="CX200" s="641">
        <v>0.0</v>
      </c>
      <c r="CY200" s="641">
        <f t="shared" si="21"/>
        <v>0</v>
      </c>
      <c r="CZ200" s="640">
        <f t="shared" si="22"/>
        <v>0</v>
      </c>
      <c r="DA200" s="641">
        <v>0.0</v>
      </c>
      <c r="DB200" s="641">
        <f t="shared" si="23"/>
        <v>0</v>
      </c>
      <c r="DC200" s="640">
        <f t="shared" si="24"/>
        <v>0</v>
      </c>
      <c r="DD200" s="641">
        <v>0.0</v>
      </c>
      <c r="DE200" s="640">
        <f t="shared" si="25"/>
        <v>0</v>
      </c>
      <c r="DF200" s="640">
        <f t="shared" si="26"/>
        <v>0</v>
      </c>
    </row>
    <row r="201" hidden="1">
      <c r="A201" s="650">
        <v>6762514.0</v>
      </c>
      <c r="B201" s="643" t="s">
        <v>25587</v>
      </c>
      <c r="C201" s="644" t="s">
        <v>212</v>
      </c>
      <c r="D201" s="645">
        <v>45760.77989583334</v>
      </c>
      <c r="E201" s="645">
        <v>45760.78094907408</v>
      </c>
      <c r="F201" s="645">
        <v>45760.78163194445</v>
      </c>
      <c r="G201" s="644"/>
      <c r="H201" s="644" t="s">
        <v>1675</v>
      </c>
      <c r="I201" s="644" t="s">
        <v>25588</v>
      </c>
      <c r="J201" s="644">
        <v>60.0</v>
      </c>
      <c r="K201" s="647">
        <v>1980000.0</v>
      </c>
      <c r="L201" s="644" t="s">
        <v>24437</v>
      </c>
      <c r="M201" s="648" t="s">
        <v>25589</v>
      </c>
      <c r="N201" s="644" t="s">
        <v>25590</v>
      </c>
      <c r="O201" s="644" t="s">
        <v>25591</v>
      </c>
      <c r="P201" s="644" t="s">
        <v>25592</v>
      </c>
      <c r="Q201" s="644" t="s">
        <v>25593</v>
      </c>
      <c r="R201" s="194"/>
      <c r="S201" s="654">
        <v>45796.0</v>
      </c>
      <c r="T201" s="655" t="s">
        <v>16</v>
      </c>
      <c r="U201" s="671">
        <v>451440.0</v>
      </c>
      <c r="V201" s="194"/>
      <c r="W201" s="637"/>
      <c r="X201" s="194"/>
      <c r="Y201" s="194"/>
      <c r="Z201" s="194"/>
      <c r="AA201" s="194"/>
      <c r="AB201" s="194"/>
      <c r="AC201" s="194"/>
      <c r="AD201" s="194"/>
      <c r="AE201" s="194"/>
      <c r="AF201" s="194"/>
      <c r="AG201" s="194"/>
      <c r="AH201" s="194"/>
      <c r="AI201" s="194"/>
      <c r="AJ201" s="194"/>
      <c r="AK201" s="194"/>
      <c r="AL201" s="194"/>
      <c r="AM201" s="194"/>
      <c r="AN201" s="194"/>
      <c r="AO201" s="194"/>
      <c r="AP201" s="194"/>
      <c r="AQ201" s="194"/>
      <c r="AR201" s="194"/>
      <c r="AS201" s="194"/>
      <c r="AT201" s="194"/>
      <c r="AU201" s="194"/>
      <c r="AV201" s="194"/>
      <c r="AW201" s="194"/>
      <c r="AX201" s="194"/>
      <c r="AY201" s="194"/>
      <c r="AZ201" s="194"/>
      <c r="BA201" s="194"/>
      <c r="BB201" s="194"/>
      <c r="BC201" s="194"/>
      <c r="BD201" s="194"/>
      <c r="BE201" s="194"/>
      <c r="BF201" s="194"/>
      <c r="BG201" s="194"/>
      <c r="BH201" s="194"/>
      <c r="BI201" s="194"/>
      <c r="BJ201" s="194"/>
      <c r="BK201" s="194"/>
      <c r="BL201" s="638">
        <f t="shared" si="1"/>
        <v>451440</v>
      </c>
      <c r="BM201" s="194"/>
      <c r="BN201" s="194"/>
      <c r="BO201" s="194"/>
      <c r="BP201" s="194"/>
      <c r="BQ201" s="194"/>
      <c r="BR201" s="639" t="s">
        <v>16</v>
      </c>
      <c r="BS201" s="194"/>
      <c r="BT201" s="647">
        <v>1980000.0</v>
      </c>
      <c r="BU201" s="194"/>
      <c r="BV201" s="640">
        <f t="shared" si="2"/>
        <v>1980000</v>
      </c>
      <c r="BW201" s="641">
        <v>0.0</v>
      </c>
      <c r="BX201" s="641">
        <f t="shared" si="3"/>
        <v>165000</v>
      </c>
      <c r="BY201" s="640">
        <f t="shared" si="4"/>
        <v>1815000</v>
      </c>
      <c r="BZ201" s="641">
        <v>0.0</v>
      </c>
      <c r="CA201" s="641">
        <f t="shared" si="5"/>
        <v>165000</v>
      </c>
      <c r="CB201" s="640">
        <f t="shared" si="6"/>
        <v>1650000</v>
      </c>
      <c r="CC201" s="641">
        <v>0.0</v>
      </c>
      <c r="CD201" s="641">
        <f t="shared" si="7"/>
        <v>165000</v>
      </c>
      <c r="CE201" s="640">
        <f t="shared" si="8"/>
        <v>1485000</v>
      </c>
      <c r="CF201" s="641">
        <v>0.0</v>
      </c>
      <c r="CG201" s="641">
        <f t="shared" si="9"/>
        <v>165000</v>
      </c>
      <c r="CH201" s="640">
        <f t="shared" si="10"/>
        <v>1320000</v>
      </c>
      <c r="CI201" s="641">
        <v>0.0</v>
      </c>
      <c r="CJ201" s="641">
        <f t="shared" si="11"/>
        <v>165000</v>
      </c>
      <c r="CK201" s="640">
        <f t="shared" si="12"/>
        <v>1155000</v>
      </c>
      <c r="CL201" s="641">
        <v>0.0</v>
      </c>
      <c r="CM201" s="641">
        <f t="shared" si="13"/>
        <v>165000</v>
      </c>
      <c r="CN201" s="640">
        <f t="shared" si="14"/>
        <v>990000</v>
      </c>
      <c r="CO201" s="641">
        <v>0.0</v>
      </c>
      <c r="CP201" s="641">
        <f t="shared" si="15"/>
        <v>165000</v>
      </c>
      <c r="CQ201" s="640">
        <f t="shared" si="16"/>
        <v>825000</v>
      </c>
      <c r="CR201" s="641">
        <v>0.0</v>
      </c>
      <c r="CS201" s="641">
        <f t="shared" si="17"/>
        <v>165000</v>
      </c>
      <c r="CT201" s="640">
        <f t="shared" si="18"/>
        <v>660000</v>
      </c>
      <c r="CU201" s="641">
        <v>0.0</v>
      </c>
      <c r="CV201" s="641">
        <f t="shared" si="19"/>
        <v>165000</v>
      </c>
      <c r="CW201" s="640">
        <f t="shared" si="20"/>
        <v>495000</v>
      </c>
      <c r="CX201" s="641">
        <v>0.0</v>
      </c>
      <c r="CY201" s="641">
        <f t="shared" si="21"/>
        <v>165000</v>
      </c>
      <c r="CZ201" s="640">
        <f t="shared" si="22"/>
        <v>330000</v>
      </c>
      <c r="DA201" s="641">
        <v>0.0</v>
      </c>
      <c r="DB201" s="641">
        <f t="shared" si="23"/>
        <v>165000</v>
      </c>
      <c r="DC201" s="640">
        <f t="shared" si="24"/>
        <v>165000</v>
      </c>
      <c r="DD201" s="641">
        <v>0.0</v>
      </c>
      <c r="DE201" s="640">
        <f t="shared" si="25"/>
        <v>165000</v>
      </c>
      <c r="DF201" s="640">
        <f t="shared" si="26"/>
        <v>0</v>
      </c>
    </row>
    <row r="202" hidden="1">
      <c r="A202" s="650">
        <v>6762529.0</v>
      </c>
      <c r="B202" s="643" t="s">
        <v>25594</v>
      </c>
      <c r="C202" s="644" t="s">
        <v>212</v>
      </c>
      <c r="D202" s="645">
        <v>45760.80826388889</v>
      </c>
      <c r="E202" s="645">
        <v>45760.80918981481</v>
      </c>
      <c r="F202" s="645">
        <v>45760.80967592593</v>
      </c>
      <c r="G202" s="644"/>
      <c r="H202" s="644" t="s">
        <v>25595</v>
      </c>
      <c r="I202" s="644" t="s">
        <v>25596</v>
      </c>
      <c r="J202" s="644">
        <v>36.0</v>
      </c>
      <c r="K202" s="647">
        <v>798000.0</v>
      </c>
      <c r="L202" s="644" t="s">
        <v>24429</v>
      </c>
      <c r="M202" s="648" t="s">
        <v>25597</v>
      </c>
      <c r="N202" s="644" t="s">
        <v>25598</v>
      </c>
      <c r="O202" s="644" t="s">
        <v>25599</v>
      </c>
      <c r="P202" s="644" t="s">
        <v>25600</v>
      </c>
      <c r="Q202" s="644" t="s">
        <v>25601</v>
      </c>
      <c r="R202" s="194"/>
      <c r="S202" s="193">
        <v>45777.0</v>
      </c>
      <c r="T202" s="639" t="s">
        <v>24462</v>
      </c>
      <c r="U202" s="641">
        <v>798000.0</v>
      </c>
      <c r="V202" s="641">
        <v>774060.0</v>
      </c>
      <c r="W202" s="637"/>
      <c r="X202" s="194"/>
      <c r="Y202" s="194"/>
      <c r="Z202" s="194"/>
      <c r="AA202" s="194"/>
      <c r="AB202" s="194"/>
      <c r="AC202" s="194"/>
      <c r="AD202" s="194"/>
      <c r="AE202" s="194"/>
      <c r="AF202" s="194"/>
      <c r="AG202" s="194"/>
      <c r="AH202" s="194"/>
      <c r="AI202" s="194"/>
      <c r="AJ202" s="194"/>
      <c r="AK202" s="194"/>
      <c r="AL202" s="194"/>
      <c r="AM202" s="194"/>
      <c r="AN202" s="194"/>
      <c r="AO202" s="194"/>
      <c r="AP202" s="194"/>
      <c r="AQ202" s="194"/>
      <c r="AR202" s="194"/>
      <c r="AS202" s="194"/>
      <c r="AT202" s="194"/>
      <c r="AU202" s="194"/>
      <c r="AV202" s="194"/>
      <c r="AW202" s="194"/>
      <c r="AX202" s="194"/>
      <c r="AY202" s="194"/>
      <c r="AZ202" s="194"/>
      <c r="BA202" s="194"/>
      <c r="BB202" s="194"/>
      <c r="BC202" s="194"/>
      <c r="BD202" s="194"/>
      <c r="BE202" s="194"/>
      <c r="BF202" s="194"/>
      <c r="BG202" s="194"/>
      <c r="BH202" s="194"/>
      <c r="BI202" s="194"/>
      <c r="BJ202" s="194"/>
      <c r="BK202" s="194"/>
      <c r="BL202" s="638">
        <f t="shared" si="1"/>
        <v>798000</v>
      </c>
      <c r="BM202" s="194"/>
      <c r="BN202" s="194"/>
      <c r="BO202" s="194"/>
      <c r="BP202" s="194"/>
      <c r="BQ202" s="194"/>
      <c r="BR202" s="194"/>
      <c r="BS202" s="194"/>
      <c r="BT202" s="647">
        <v>798000.0</v>
      </c>
      <c r="BU202" s="194"/>
      <c r="BV202" s="640">
        <f t="shared" si="2"/>
        <v>798000</v>
      </c>
      <c r="BW202" s="641">
        <v>0.0</v>
      </c>
      <c r="BX202" s="641">
        <f t="shared" si="3"/>
        <v>66500</v>
      </c>
      <c r="BY202" s="640">
        <f t="shared" si="4"/>
        <v>731500</v>
      </c>
      <c r="BZ202" s="641">
        <v>0.0</v>
      </c>
      <c r="CA202" s="641">
        <f t="shared" si="5"/>
        <v>66500</v>
      </c>
      <c r="CB202" s="640">
        <f t="shared" si="6"/>
        <v>665000</v>
      </c>
      <c r="CC202" s="641">
        <v>0.0</v>
      </c>
      <c r="CD202" s="641">
        <f t="shared" si="7"/>
        <v>66500</v>
      </c>
      <c r="CE202" s="640">
        <f t="shared" si="8"/>
        <v>598500</v>
      </c>
      <c r="CF202" s="641">
        <v>0.0</v>
      </c>
      <c r="CG202" s="641">
        <f t="shared" si="9"/>
        <v>66500</v>
      </c>
      <c r="CH202" s="640">
        <f t="shared" si="10"/>
        <v>532000</v>
      </c>
      <c r="CI202" s="641">
        <v>0.0</v>
      </c>
      <c r="CJ202" s="641">
        <f t="shared" si="11"/>
        <v>66500</v>
      </c>
      <c r="CK202" s="640">
        <f t="shared" si="12"/>
        <v>465500</v>
      </c>
      <c r="CL202" s="641">
        <v>0.0</v>
      </c>
      <c r="CM202" s="641">
        <f t="shared" si="13"/>
        <v>66500</v>
      </c>
      <c r="CN202" s="640">
        <f t="shared" si="14"/>
        <v>399000</v>
      </c>
      <c r="CO202" s="641">
        <v>0.0</v>
      </c>
      <c r="CP202" s="641">
        <f t="shared" si="15"/>
        <v>66500</v>
      </c>
      <c r="CQ202" s="640">
        <f t="shared" si="16"/>
        <v>332500</v>
      </c>
      <c r="CR202" s="641">
        <v>0.0</v>
      </c>
      <c r="CS202" s="641">
        <f t="shared" si="17"/>
        <v>66500</v>
      </c>
      <c r="CT202" s="640">
        <f t="shared" si="18"/>
        <v>266000</v>
      </c>
      <c r="CU202" s="641">
        <v>0.0</v>
      </c>
      <c r="CV202" s="641">
        <f t="shared" si="19"/>
        <v>66500</v>
      </c>
      <c r="CW202" s="640">
        <f t="shared" si="20"/>
        <v>199500</v>
      </c>
      <c r="CX202" s="641">
        <v>0.0</v>
      </c>
      <c r="CY202" s="641">
        <f t="shared" si="21"/>
        <v>66500</v>
      </c>
      <c r="CZ202" s="640">
        <f t="shared" si="22"/>
        <v>133000</v>
      </c>
      <c r="DA202" s="641">
        <v>0.0</v>
      </c>
      <c r="DB202" s="641">
        <f t="shared" si="23"/>
        <v>66500</v>
      </c>
      <c r="DC202" s="640">
        <f t="shared" si="24"/>
        <v>66500</v>
      </c>
      <c r="DD202" s="641">
        <v>0.0</v>
      </c>
      <c r="DE202" s="640">
        <f t="shared" si="25"/>
        <v>66500</v>
      </c>
      <c r="DF202" s="640">
        <f t="shared" si="26"/>
        <v>0</v>
      </c>
    </row>
    <row r="203" hidden="1">
      <c r="A203" s="650">
        <v>6762534.0</v>
      </c>
      <c r="B203" s="643" t="s">
        <v>25602</v>
      </c>
      <c r="C203" s="644" t="s">
        <v>212</v>
      </c>
      <c r="D203" s="645">
        <v>45760.79226851852</v>
      </c>
      <c r="E203" s="645">
        <v>45760.79416666667</v>
      </c>
      <c r="F203" s="645">
        <v>45760.795439814814</v>
      </c>
      <c r="G203" s="644"/>
      <c r="H203" s="644" t="s">
        <v>24483</v>
      </c>
      <c r="I203" s="644" t="s">
        <v>25603</v>
      </c>
      <c r="J203" s="644">
        <v>60.0</v>
      </c>
      <c r="K203" s="647">
        <v>1980000.0</v>
      </c>
      <c r="L203" s="644" t="s">
        <v>24437</v>
      </c>
      <c r="M203" s="648" t="s">
        <v>25604</v>
      </c>
      <c r="N203" s="644" t="s">
        <v>25605</v>
      </c>
      <c r="O203" s="644" t="s">
        <v>25606</v>
      </c>
      <c r="P203" s="644" t="s">
        <v>25607</v>
      </c>
      <c r="Q203" s="644" t="s">
        <v>25608</v>
      </c>
      <c r="R203" s="194"/>
      <c r="S203" s="194"/>
      <c r="T203" s="194"/>
      <c r="U203" s="636"/>
      <c r="V203" s="194"/>
      <c r="W203" s="637"/>
      <c r="X203" s="194"/>
      <c r="Y203" s="194"/>
      <c r="Z203" s="194"/>
      <c r="AA203" s="194"/>
      <c r="AB203" s="194"/>
      <c r="AC203" s="194"/>
      <c r="AD203" s="194"/>
      <c r="AE203" s="194"/>
      <c r="AF203" s="194"/>
      <c r="AG203" s="194"/>
      <c r="AH203" s="194"/>
      <c r="AI203" s="194"/>
      <c r="AJ203" s="194"/>
      <c r="AK203" s="194"/>
      <c r="AL203" s="194"/>
      <c r="AM203" s="194"/>
      <c r="AN203" s="194"/>
      <c r="AO203" s="194"/>
      <c r="AP203" s="194"/>
      <c r="AQ203" s="194"/>
      <c r="AR203" s="194"/>
      <c r="AS203" s="194"/>
      <c r="AT203" s="194"/>
      <c r="AU203" s="194"/>
      <c r="AV203" s="194"/>
      <c r="AW203" s="194"/>
      <c r="AX203" s="194"/>
      <c r="AY203" s="194"/>
      <c r="AZ203" s="194"/>
      <c r="BA203" s="194"/>
      <c r="BB203" s="194"/>
      <c r="BC203" s="194"/>
      <c r="BD203" s="194"/>
      <c r="BE203" s="194"/>
      <c r="BF203" s="194"/>
      <c r="BG203" s="194"/>
      <c r="BH203" s="194"/>
      <c r="BI203" s="194"/>
      <c r="BJ203" s="194"/>
      <c r="BK203" s="194"/>
      <c r="BL203" s="638">
        <f t="shared" si="1"/>
        <v>0</v>
      </c>
      <c r="BM203" s="194"/>
      <c r="BN203" s="194"/>
      <c r="BO203" s="194"/>
      <c r="BP203" s="194"/>
      <c r="BQ203" s="194"/>
      <c r="BR203" s="194"/>
      <c r="BS203" s="194"/>
      <c r="BT203" s="647">
        <v>1980000.0</v>
      </c>
      <c r="BU203" s="194"/>
      <c r="BV203" s="640">
        <f t="shared" si="2"/>
        <v>1980000</v>
      </c>
      <c r="BW203" s="641">
        <v>0.0</v>
      </c>
      <c r="BX203" s="641">
        <f t="shared" si="3"/>
        <v>165000</v>
      </c>
      <c r="BY203" s="640">
        <f t="shared" si="4"/>
        <v>1815000</v>
      </c>
      <c r="BZ203" s="641">
        <v>0.0</v>
      </c>
      <c r="CA203" s="641">
        <f t="shared" si="5"/>
        <v>165000</v>
      </c>
      <c r="CB203" s="640">
        <f t="shared" si="6"/>
        <v>1650000</v>
      </c>
      <c r="CC203" s="641">
        <v>0.0</v>
      </c>
      <c r="CD203" s="641">
        <f t="shared" si="7"/>
        <v>165000</v>
      </c>
      <c r="CE203" s="640">
        <f t="shared" si="8"/>
        <v>1485000</v>
      </c>
      <c r="CF203" s="641">
        <v>0.0</v>
      </c>
      <c r="CG203" s="641">
        <f t="shared" si="9"/>
        <v>165000</v>
      </c>
      <c r="CH203" s="640">
        <f t="shared" si="10"/>
        <v>1320000</v>
      </c>
      <c r="CI203" s="641">
        <v>0.0</v>
      </c>
      <c r="CJ203" s="641">
        <f t="shared" si="11"/>
        <v>165000</v>
      </c>
      <c r="CK203" s="640">
        <f t="shared" si="12"/>
        <v>1155000</v>
      </c>
      <c r="CL203" s="641">
        <v>0.0</v>
      </c>
      <c r="CM203" s="641">
        <f t="shared" si="13"/>
        <v>165000</v>
      </c>
      <c r="CN203" s="640">
        <f t="shared" si="14"/>
        <v>990000</v>
      </c>
      <c r="CO203" s="641">
        <v>0.0</v>
      </c>
      <c r="CP203" s="641">
        <f t="shared" si="15"/>
        <v>165000</v>
      </c>
      <c r="CQ203" s="640">
        <f t="shared" si="16"/>
        <v>825000</v>
      </c>
      <c r="CR203" s="641">
        <v>0.0</v>
      </c>
      <c r="CS203" s="641">
        <f t="shared" si="17"/>
        <v>165000</v>
      </c>
      <c r="CT203" s="640">
        <f t="shared" si="18"/>
        <v>660000</v>
      </c>
      <c r="CU203" s="641">
        <v>0.0</v>
      </c>
      <c r="CV203" s="641">
        <f t="shared" si="19"/>
        <v>165000</v>
      </c>
      <c r="CW203" s="640">
        <f t="shared" si="20"/>
        <v>495000</v>
      </c>
      <c r="CX203" s="641">
        <v>0.0</v>
      </c>
      <c r="CY203" s="641">
        <f t="shared" si="21"/>
        <v>165000</v>
      </c>
      <c r="CZ203" s="640">
        <f t="shared" si="22"/>
        <v>330000</v>
      </c>
      <c r="DA203" s="641">
        <v>0.0</v>
      </c>
      <c r="DB203" s="641">
        <f t="shared" si="23"/>
        <v>165000</v>
      </c>
      <c r="DC203" s="640">
        <f t="shared" si="24"/>
        <v>165000</v>
      </c>
      <c r="DD203" s="641">
        <v>0.0</v>
      </c>
      <c r="DE203" s="640">
        <f t="shared" si="25"/>
        <v>165000</v>
      </c>
      <c r="DF203" s="640">
        <f t="shared" si="26"/>
        <v>0</v>
      </c>
    </row>
    <row r="204" hidden="1">
      <c r="A204" s="650">
        <v>6762647.0</v>
      </c>
      <c r="B204" s="643" t="s">
        <v>25609</v>
      </c>
      <c r="C204" s="644" t="s">
        <v>212</v>
      </c>
      <c r="D204" s="645">
        <v>45760.91778935185</v>
      </c>
      <c r="E204" s="645">
        <v>45760.919594907406</v>
      </c>
      <c r="F204" s="645">
        <v>45760.92060185185</v>
      </c>
      <c r="G204" s="644"/>
      <c r="H204" s="644" t="s">
        <v>262</v>
      </c>
      <c r="I204" s="644" t="s">
        <v>23908</v>
      </c>
      <c r="J204" s="644">
        <v>60.0</v>
      </c>
      <c r="K204" s="647">
        <v>798000.0</v>
      </c>
      <c r="L204" s="644" t="s">
        <v>24429</v>
      </c>
      <c r="M204" s="648" t="s">
        <v>25610</v>
      </c>
      <c r="N204" s="644" t="s">
        <v>23668</v>
      </c>
      <c r="O204" s="644" t="s">
        <v>25611</v>
      </c>
      <c r="P204" s="644" t="s">
        <v>25612</v>
      </c>
      <c r="Q204" s="644" t="s">
        <v>25613</v>
      </c>
      <c r="R204" s="194"/>
      <c r="S204" s="194"/>
      <c r="T204" s="194"/>
      <c r="U204" s="636"/>
      <c r="V204" s="194"/>
      <c r="W204" s="637"/>
      <c r="X204" s="194"/>
      <c r="Y204" s="194"/>
      <c r="Z204" s="194"/>
      <c r="AA204" s="194"/>
      <c r="AB204" s="194"/>
      <c r="AC204" s="194"/>
      <c r="AD204" s="194"/>
      <c r="AE204" s="194"/>
      <c r="AF204" s="194"/>
      <c r="AG204" s="194"/>
      <c r="AH204" s="194"/>
      <c r="AI204" s="194"/>
      <c r="AJ204" s="194"/>
      <c r="AK204" s="194"/>
      <c r="AL204" s="194"/>
      <c r="AM204" s="194"/>
      <c r="AN204" s="194"/>
      <c r="AO204" s="194"/>
      <c r="AP204" s="194"/>
      <c r="AQ204" s="194"/>
      <c r="AR204" s="194"/>
      <c r="AS204" s="194"/>
      <c r="AT204" s="194"/>
      <c r="AU204" s="194"/>
      <c r="AV204" s="194"/>
      <c r="AW204" s="194"/>
      <c r="AX204" s="194"/>
      <c r="AY204" s="194"/>
      <c r="AZ204" s="194"/>
      <c r="BA204" s="194"/>
      <c r="BB204" s="194"/>
      <c r="BC204" s="194"/>
      <c r="BD204" s="194"/>
      <c r="BE204" s="194"/>
      <c r="BF204" s="194"/>
      <c r="BG204" s="194"/>
      <c r="BH204" s="194"/>
      <c r="BI204" s="194"/>
      <c r="BJ204" s="194"/>
      <c r="BK204" s="194"/>
      <c r="BL204" s="638">
        <f t="shared" si="1"/>
        <v>0</v>
      </c>
      <c r="BM204" s="194"/>
      <c r="BN204" s="194"/>
      <c r="BO204" s="639" t="s">
        <v>114</v>
      </c>
      <c r="BP204" s="639" t="s">
        <v>24389</v>
      </c>
      <c r="BQ204" s="194"/>
      <c r="BR204" s="194"/>
      <c r="BS204" s="194"/>
      <c r="BT204" s="647">
        <v>798000.0</v>
      </c>
      <c r="BU204" s="194"/>
      <c r="BV204" s="640">
        <f t="shared" si="2"/>
        <v>798000</v>
      </c>
      <c r="BW204" s="640">
        <f>BV204</f>
        <v>798000</v>
      </c>
      <c r="BX204" s="641">
        <f t="shared" si="3"/>
        <v>0</v>
      </c>
      <c r="BY204" s="640">
        <f t="shared" si="4"/>
        <v>0</v>
      </c>
      <c r="BZ204" s="641">
        <v>0.0</v>
      </c>
      <c r="CA204" s="641">
        <f t="shared" si="5"/>
        <v>0</v>
      </c>
      <c r="CB204" s="640">
        <f t="shared" si="6"/>
        <v>0</v>
      </c>
      <c r="CC204" s="641">
        <v>0.0</v>
      </c>
      <c r="CD204" s="641">
        <f t="shared" si="7"/>
        <v>0</v>
      </c>
      <c r="CE204" s="640">
        <f t="shared" si="8"/>
        <v>0</v>
      </c>
      <c r="CF204" s="641">
        <v>0.0</v>
      </c>
      <c r="CG204" s="641">
        <f t="shared" si="9"/>
        <v>0</v>
      </c>
      <c r="CH204" s="640">
        <f t="shared" si="10"/>
        <v>0</v>
      </c>
      <c r="CI204" s="641">
        <v>0.0</v>
      </c>
      <c r="CJ204" s="641">
        <f t="shared" si="11"/>
        <v>0</v>
      </c>
      <c r="CK204" s="640">
        <f t="shared" si="12"/>
        <v>0</v>
      </c>
      <c r="CL204" s="641">
        <v>0.0</v>
      </c>
      <c r="CM204" s="641">
        <f t="shared" si="13"/>
        <v>0</v>
      </c>
      <c r="CN204" s="640">
        <f t="shared" si="14"/>
        <v>0</v>
      </c>
      <c r="CO204" s="641">
        <v>0.0</v>
      </c>
      <c r="CP204" s="641">
        <f t="shared" si="15"/>
        <v>0</v>
      </c>
      <c r="CQ204" s="640">
        <f t="shared" si="16"/>
        <v>0</v>
      </c>
      <c r="CR204" s="641">
        <v>0.0</v>
      </c>
      <c r="CS204" s="641">
        <f t="shared" si="17"/>
        <v>0</v>
      </c>
      <c r="CT204" s="640">
        <f t="shared" si="18"/>
        <v>0</v>
      </c>
      <c r="CU204" s="641">
        <v>0.0</v>
      </c>
      <c r="CV204" s="641">
        <f t="shared" si="19"/>
        <v>0</v>
      </c>
      <c r="CW204" s="640">
        <f t="shared" si="20"/>
        <v>0</v>
      </c>
      <c r="CX204" s="641">
        <v>0.0</v>
      </c>
      <c r="CY204" s="641">
        <f t="shared" si="21"/>
        <v>0</v>
      </c>
      <c r="CZ204" s="640">
        <f t="shared" si="22"/>
        <v>0</v>
      </c>
      <c r="DA204" s="641">
        <v>0.0</v>
      </c>
      <c r="DB204" s="641">
        <f t="shared" si="23"/>
        <v>0</v>
      </c>
      <c r="DC204" s="640">
        <f t="shared" si="24"/>
        <v>0</v>
      </c>
      <c r="DD204" s="641">
        <v>0.0</v>
      </c>
      <c r="DE204" s="640">
        <f t="shared" si="25"/>
        <v>0</v>
      </c>
      <c r="DF204" s="640">
        <f t="shared" si="26"/>
        <v>0</v>
      </c>
    </row>
    <row r="205">
      <c r="A205" s="650">
        <v>6762650.0</v>
      </c>
      <c r="B205" s="643" t="s">
        <v>22676</v>
      </c>
      <c r="C205" s="644" t="s">
        <v>212</v>
      </c>
      <c r="D205" s="645">
        <v>45760.9212962963</v>
      </c>
      <c r="E205" s="645">
        <v>45760.9359837963</v>
      </c>
      <c r="F205" s="645">
        <v>45760.93664351852</v>
      </c>
      <c r="G205" s="644"/>
      <c r="H205" s="644" t="s">
        <v>1497</v>
      </c>
      <c r="I205" s="644" t="s">
        <v>115</v>
      </c>
      <c r="J205" s="644">
        <v>36.0</v>
      </c>
      <c r="K205" s="647">
        <v>798000.0</v>
      </c>
      <c r="L205" s="644" t="s">
        <v>21688</v>
      </c>
      <c r="M205" s="648" t="s">
        <v>25614</v>
      </c>
      <c r="N205" s="644" t="s">
        <v>22674</v>
      </c>
      <c r="O205" s="644" t="s">
        <v>22671</v>
      </c>
      <c r="P205" s="644" t="s">
        <v>22675</v>
      </c>
      <c r="Q205" s="644" t="s">
        <v>25615</v>
      </c>
      <c r="R205" s="194"/>
      <c r="S205" s="193">
        <v>45777.0</v>
      </c>
      <c r="T205" s="639" t="s">
        <v>24462</v>
      </c>
      <c r="U205" s="641">
        <v>798000.0</v>
      </c>
      <c r="V205" s="641">
        <v>774060.0</v>
      </c>
      <c r="W205" s="637"/>
      <c r="X205" s="194"/>
      <c r="Y205" s="194"/>
      <c r="Z205" s="194"/>
      <c r="AA205" s="194"/>
      <c r="AB205" s="194"/>
      <c r="AC205" s="194"/>
      <c r="AD205" s="194"/>
      <c r="AE205" s="194"/>
      <c r="AF205" s="194"/>
      <c r="AG205" s="194"/>
      <c r="AH205" s="194"/>
      <c r="AI205" s="194"/>
      <c r="AJ205" s="194"/>
      <c r="AK205" s="194"/>
      <c r="AL205" s="194"/>
      <c r="AM205" s="194"/>
      <c r="AN205" s="194"/>
      <c r="AO205" s="194"/>
      <c r="AP205" s="194"/>
      <c r="AQ205" s="194"/>
      <c r="AR205" s="194"/>
      <c r="AS205" s="194"/>
      <c r="AT205" s="194"/>
      <c r="AU205" s="194"/>
      <c r="AV205" s="194"/>
      <c r="AW205" s="194"/>
      <c r="AX205" s="194"/>
      <c r="AY205" s="194"/>
      <c r="AZ205" s="194"/>
      <c r="BA205" s="194"/>
      <c r="BB205" s="194"/>
      <c r="BC205" s="194"/>
      <c r="BD205" s="194"/>
      <c r="BE205" s="194"/>
      <c r="BF205" s="194"/>
      <c r="BG205" s="194"/>
      <c r="BH205" s="194"/>
      <c r="BI205" s="194"/>
      <c r="BJ205" s="194"/>
      <c r="BK205" s="194"/>
      <c r="BL205" s="638">
        <f t="shared" si="1"/>
        <v>798000</v>
      </c>
      <c r="BM205" s="194"/>
      <c r="BN205" s="194"/>
      <c r="BO205" s="194"/>
      <c r="BP205" s="194"/>
      <c r="BQ205" s="194"/>
      <c r="BR205" s="194"/>
      <c r="BS205" s="194"/>
      <c r="BT205" s="647">
        <v>798000.0</v>
      </c>
      <c r="BU205" s="194"/>
      <c r="BV205" s="640">
        <f t="shared" si="2"/>
        <v>798000</v>
      </c>
      <c r="BW205" s="641">
        <v>0.0</v>
      </c>
      <c r="BX205" s="641">
        <f t="shared" si="3"/>
        <v>66500</v>
      </c>
      <c r="BY205" s="640">
        <f t="shared" si="4"/>
        <v>731500</v>
      </c>
      <c r="BZ205" s="641">
        <v>0.0</v>
      </c>
      <c r="CA205" s="641">
        <f t="shared" si="5"/>
        <v>66500</v>
      </c>
      <c r="CB205" s="640">
        <f t="shared" si="6"/>
        <v>665000</v>
      </c>
      <c r="CC205" s="641">
        <v>0.0</v>
      </c>
      <c r="CD205" s="641">
        <f t="shared" si="7"/>
        <v>66500</v>
      </c>
      <c r="CE205" s="640">
        <f t="shared" si="8"/>
        <v>598500</v>
      </c>
      <c r="CF205" s="641">
        <v>0.0</v>
      </c>
      <c r="CG205" s="641">
        <f t="shared" si="9"/>
        <v>66500</v>
      </c>
      <c r="CH205" s="640">
        <f t="shared" si="10"/>
        <v>532000</v>
      </c>
      <c r="CI205" s="641">
        <v>0.0</v>
      </c>
      <c r="CJ205" s="641">
        <f t="shared" si="11"/>
        <v>66500</v>
      </c>
      <c r="CK205" s="640">
        <f t="shared" si="12"/>
        <v>465500</v>
      </c>
      <c r="CL205" s="641">
        <v>0.0</v>
      </c>
      <c r="CM205" s="641">
        <f t="shared" si="13"/>
        <v>66500</v>
      </c>
      <c r="CN205" s="640">
        <f t="shared" si="14"/>
        <v>399000</v>
      </c>
      <c r="CO205" s="641">
        <v>0.0</v>
      </c>
      <c r="CP205" s="641">
        <f t="shared" si="15"/>
        <v>66500</v>
      </c>
      <c r="CQ205" s="640">
        <f t="shared" si="16"/>
        <v>332500</v>
      </c>
      <c r="CR205" s="641">
        <v>0.0</v>
      </c>
      <c r="CS205" s="641">
        <f t="shared" si="17"/>
        <v>66500</v>
      </c>
      <c r="CT205" s="640">
        <f t="shared" si="18"/>
        <v>266000</v>
      </c>
      <c r="CU205" s="641">
        <v>0.0</v>
      </c>
      <c r="CV205" s="641">
        <f t="shared" si="19"/>
        <v>66500</v>
      </c>
      <c r="CW205" s="640">
        <f t="shared" si="20"/>
        <v>199500</v>
      </c>
      <c r="CX205" s="641">
        <v>0.0</v>
      </c>
      <c r="CY205" s="641">
        <f t="shared" si="21"/>
        <v>66500</v>
      </c>
      <c r="CZ205" s="640">
        <f t="shared" si="22"/>
        <v>133000</v>
      </c>
      <c r="DA205" s="641">
        <v>0.0</v>
      </c>
      <c r="DB205" s="641">
        <f t="shared" si="23"/>
        <v>66500</v>
      </c>
      <c r="DC205" s="640">
        <f t="shared" si="24"/>
        <v>66500</v>
      </c>
      <c r="DD205" s="641">
        <v>0.0</v>
      </c>
      <c r="DE205" s="640">
        <f t="shared" si="25"/>
        <v>66500</v>
      </c>
      <c r="DF205" s="640">
        <f t="shared" si="26"/>
        <v>0</v>
      </c>
    </row>
    <row r="206" hidden="1">
      <c r="A206" s="650">
        <v>6762683.0</v>
      </c>
      <c r="B206" s="643" t="s">
        <v>25616</v>
      </c>
      <c r="C206" s="644" t="s">
        <v>212</v>
      </c>
      <c r="D206" s="645">
        <v>45760.93931712963</v>
      </c>
      <c r="E206" s="645">
        <v>45760.940729166665</v>
      </c>
      <c r="F206" s="645">
        <v>45760.94782407407</v>
      </c>
      <c r="G206" s="644"/>
      <c r="H206" s="644" t="s">
        <v>1564</v>
      </c>
      <c r="I206" s="644" t="s">
        <v>25617</v>
      </c>
      <c r="J206" s="644">
        <v>36.0</v>
      </c>
      <c r="K206" s="647">
        <v>798000.0</v>
      </c>
      <c r="L206" s="644" t="s">
        <v>24429</v>
      </c>
      <c r="M206" s="648" t="s">
        <v>25618</v>
      </c>
      <c r="N206" s="644" t="s">
        <v>23992</v>
      </c>
      <c r="O206" s="644" t="s">
        <v>25619</v>
      </c>
      <c r="P206" s="644" t="s">
        <v>25620</v>
      </c>
      <c r="Q206" s="644" t="s">
        <v>25621</v>
      </c>
      <c r="R206" s="194"/>
      <c r="S206" s="194"/>
      <c r="T206" s="194"/>
      <c r="U206" s="636"/>
      <c r="V206" s="194"/>
      <c r="W206" s="637"/>
      <c r="X206" s="194"/>
      <c r="Y206" s="194"/>
      <c r="Z206" s="194"/>
      <c r="AA206" s="194"/>
      <c r="AB206" s="194"/>
      <c r="AC206" s="194"/>
      <c r="AD206" s="194"/>
      <c r="AE206" s="194"/>
      <c r="AF206" s="194"/>
      <c r="AG206" s="194"/>
      <c r="AH206" s="194"/>
      <c r="AI206" s="194"/>
      <c r="AJ206" s="194"/>
      <c r="AK206" s="194"/>
      <c r="AL206" s="194"/>
      <c r="AM206" s="194"/>
      <c r="AN206" s="194"/>
      <c r="AO206" s="194"/>
      <c r="AP206" s="194"/>
      <c r="AQ206" s="194"/>
      <c r="AR206" s="194"/>
      <c r="AS206" s="194"/>
      <c r="AT206" s="194"/>
      <c r="AU206" s="194"/>
      <c r="AV206" s="194"/>
      <c r="AW206" s="194"/>
      <c r="AX206" s="194"/>
      <c r="AY206" s="194"/>
      <c r="AZ206" s="194"/>
      <c r="BA206" s="194"/>
      <c r="BB206" s="194"/>
      <c r="BC206" s="194"/>
      <c r="BD206" s="194"/>
      <c r="BE206" s="194"/>
      <c r="BF206" s="194"/>
      <c r="BG206" s="194"/>
      <c r="BH206" s="194"/>
      <c r="BI206" s="194"/>
      <c r="BJ206" s="194"/>
      <c r="BK206" s="194"/>
      <c r="BL206" s="638">
        <f t="shared" si="1"/>
        <v>0</v>
      </c>
      <c r="BM206" s="194"/>
      <c r="BN206" s="194"/>
      <c r="BO206" s="639" t="s">
        <v>114</v>
      </c>
      <c r="BQ206" s="194"/>
      <c r="BR206" s="194"/>
      <c r="BS206" s="194"/>
      <c r="BT206" s="647">
        <v>798000.0</v>
      </c>
      <c r="BU206" s="194"/>
      <c r="BV206" s="640">
        <f t="shared" si="2"/>
        <v>798000</v>
      </c>
      <c r="BW206" s="640">
        <f t="shared" ref="BW206:BW208" si="47">BV206</f>
        <v>798000</v>
      </c>
      <c r="BX206" s="641">
        <f t="shared" si="3"/>
        <v>0</v>
      </c>
      <c r="BY206" s="640">
        <f t="shared" si="4"/>
        <v>0</v>
      </c>
      <c r="BZ206" s="641">
        <v>0.0</v>
      </c>
      <c r="CA206" s="641">
        <f t="shared" si="5"/>
        <v>0</v>
      </c>
      <c r="CB206" s="640">
        <f t="shared" si="6"/>
        <v>0</v>
      </c>
      <c r="CC206" s="641">
        <v>0.0</v>
      </c>
      <c r="CD206" s="641">
        <f t="shared" si="7"/>
        <v>0</v>
      </c>
      <c r="CE206" s="640">
        <f t="shared" si="8"/>
        <v>0</v>
      </c>
      <c r="CF206" s="641">
        <v>0.0</v>
      </c>
      <c r="CG206" s="641">
        <f t="shared" si="9"/>
        <v>0</v>
      </c>
      <c r="CH206" s="640">
        <f t="shared" si="10"/>
        <v>0</v>
      </c>
      <c r="CI206" s="641">
        <v>0.0</v>
      </c>
      <c r="CJ206" s="641">
        <f t="shared" si="11"/>
        <v>0</v>
      </c>
      <c r="CK206" s="640">
        <f t="shared" si="12"/>
        <v>0</v>
      </c>
      <c r="CL206" s="641">
        <v>0.0</v>
      </c>
      <c r="CM206" s="641">
        <f t="shared" si="13"/>
        <v>0</v>
      </c>
      <c r="CN206" s="640">
        <f t="shared" si="14"/>
        <v>0</v>
      </c>
      <c r="CO206" s="641">
        <v>0.0</v>
      </c>
      <c r="CP206" s="641">
        <f t="shared" si="15"/>
        <v>0</v>
      </c>
      <c r="CQ206" s="640">
        <f t="shared" si="16"/>
        <v>0</v>
      </c>
      <c r="CR206" s="641">
        <v>0.0</v>
      </c>
      <c r="CS206" s="641">
        <f t="shared" si="17"/>
        <v>0</v>
      </c>
      <c r="CT206" s="640">
        <f t="shared" si="18"/>
        <v>0</v>
      </c>
      <c r="CU206" s="641">
        <v>0.0</v>
      </c>
      <c r="CV206" s="641">
        <f t="shared" si="19"/>
        <v>0</v>
      </c>
      <c r="CW206" s="640">
        <f t="shared" si="20"/>
        <v>0</v>
      </c>
      <c r="CX206" s="641">
        <v>0.0</v>
      </c>
      <c r="CY206" s="641">
        <f t="shared" si="21"/>
        <v>0</v>
      </c>
      <c r="CZ206" s="640">
        <f t="shared" si="22"/>
        <v>0</v>
      </c>
      <c r="DA206" s="641">
        <v>0.0</v>
      </c>
      <c r="DB206" s="641">
        <f t="shared" si="23"/>
        <v>0</v>
      </c>
      <c r="DC206" s="640">
        <f t="shared" si="24"/>
        <v>0</v>
      </c>
      <c r="DD206" s="641">
        <v>0.0</v>
      </c>
      <c r="DE206" s="640">
        <f t="shared" si="25"/>
        <v>0</v>
      </c>
      <c r="DF206" s="640">
        <f t="shared" si="26"/>
        <v>0</v>
      </c>
    </row>
    <row r="207">
      <c r="A207" s="650">
        <v>6762687.0</v>
      </c>
      <c r="B207" s="643" t="s">
        <v>22684</v>
      </c>
      <c r="C207" s="644" t="s">
        <v>212</v>
      </c>
      <c r="D207" s="645">
        <v>45760.93243055556</v>
      </c>
      <c r="E207" s="645">
        <v>45760.93755787037</v>
      </c>
      <c r="F207" s="645">
        <v>45760.947060185186</v>
      </c>
      <c r="G207" s="644"/>
      <c r="H207" s="644" t="s">
        <v>151</v>
      </c>
      <c r="I207" s="644" t="s">
        <v>117</v>
      </c>
      <c r="J207" s="644" t="s">
        <v>21722</v>
      </c>
      <c r="K207" s="647">
        <v>798000.0</v>
      </c>
      <c r="L207" s="644" t="s">
        <v>21688</v>
      </c>
      <c r="M207" s="648" t="s">
        <v>25622</v>
      </c>
      <c r="N207" s="644" t="s">
        <v>22682</v>
      </c>
      <c r="O207" s="644" t="s">
        <v>116</v>
      </c>
      <c r="P207" s="644" t="s">
        <v>22683</v>
      </c>
      <c r="Q207" s="644" t="s">
        <v>25623</v>
      </c>
      <c r="R207" s="194"/>
      <c r="S207" s="194"/>
      <c r="T207" s="194"/>
      <c r="U207" s="636"/>
      <c r="V207" s="194"/>
      <c r="W207" s="637"/>
      <c r="X207" s="194"/>
      <c r="Y207" s="194"/>
      <c r="Z207" s="194"/>
      <c r="AA207" s="194"/>
      <c r="AB207" s="194"/>
      <c r="AC207" s="194"/>
      <c r="AD207" s="194"/>
      <c r="AE207" s="194"/>
      <c r="AF207" s="194"/>
      <c r="AG207" s="194"/>
      <c r="AH207" s="194"/>
      <c r="AI207" s="194"/>
      <c r="AJ207" s="194"/>
      <c r="AK207" s="194"/>
      <c r="AL207" s="194"/>
      <c r="AM207" s="194"/>
      <c r="AN207" s="194"/>
      <c r="AO207" s="194"/>
      <c r="AP207" s="194"/>
      <c r="AQ207" s="194"/>
      <c r="AR207" s="194"/>
      <c r="AS207" s="194"/>
      <c r="AT207" s="194"/>
      <c r="AU207" s="194"/>
      <c r="AV207" s="194"/>
      <c r="AW207" s="194"/>
      <c r="AX207" s="194"/>
      <c r="AY207" s="194"/>
      <c r="AZ207" s="194"/>
      <c r="BA207" s="194"/>
      <c r="BB207" s="194"/>
      <c r="BC207" s="194"/>
      <c r="BD207" s="194"/>
      <c r="BE207" s="194"/>
      <c r="BF207" s="194"/>
      <c r="BG207" s="194"/>
      <c r="BH207" s="194"/>
      <c r="BI207" s="194"/>
      <c r="BJ207" s="194"/>
      <c r="BK207" s="194"/>
      <c r="BL207" s="638">
        <f t="shared" si="1"/>
        <v>0</v>
      </c>
      <c r="BM207" s="194"/>
      <c r="BN207" s="194"/>
      <c r="BO207" s="639" t="s">
        <v>114</v>
      </c>
      <c r="BQ207" s="194"/>
      <c r="BR207" s="194"/>
      <c r="BS207" s="194"/>
      <c r="BT207" s="647">
        <v>798000.0</v>
      </c>
      <c r="BU207" s="194"/>
      <c r="BV207" s="640">
        <f t="shared" si="2"/>
        <v>798000</v>
      </c>
      <c r="BW207" s="640">
        <f t="shared" si="47"/>
        <v>798000</v>
      </c>
      <c r="BX207" s="641">
        <f t="shared" si="3"/>
        <v>0</v>
      </c>
      <c r="BY207" s="640">
        <f t="shared" si="4"/>
        <v>0</v>
      </c>
      <c r="BZ207" s="641">
        <v>0.0</v>
      </c>
      <c r="CA207" s="641">
        <f t="shared" si="5"/>
        <v>0</v>
      </c>
      <c r="CB207" s="640">
        <f t="shared" si="6"/>
        <v>0</v>
      </c>
      <c r="CC207" s="641">
        <v>0.0</v>
      </c>
      <c r="CD207" s="641">
        <f t="shared" si="7"/>
        <v>0</v>
      </c>
      <c r="CE207" s="640">
        <f t="shared" si="8"/>
        <v>0</v>
      </c>
      <c r="CF207" s="641">
        <v>0.0</v>
      </c>
      <c r="CG207" s="641">
        <f t="shared" si="9"/>
        <v>0</v>
      </c>
      <c r="CH207" s="640">
        <f t="shared" si="10"/>
        <v>0</v>
      </c>
      <c r="CI207" s="641">
        <v>0.0</v>
      </c>
      <c r="CJ207" s="641">
        <f t="shared" si="11"/>
        <v>0</v>
      </c>
      <c r="CK207" s="640">
        <f t="shared" si="12"/>
        <v>0</v>
      </c>
      <c r="CL207" s="641">
        <v>0.0</v>
      </c>
      <c r="CM207" s="641">
        <f t="shared" si="13"/>
        <v>0</v>
      </c>
      <c r="CN207" s="640">
        <f t="shared" si="14"/>
        <v>0</v>
      </c>
      <c r="CO207" s="641">
        <v>0.0</v>
      </c>
      <c r="CP207" s="641">
        <f t="shared" si="15"/>
        <v>0</v>
      </c>
      <c r="CQ207" s="640">
        <f t="shared" si="16"/>
        <v>0</v>
      </c>
      <c r="CR207" s="641">
        <v>0.0</v>
      </c>
      <c r="CS207" s="641">
        <f t="shared" si="17"/>
        <v>0</v>
      </c>
      <c r="CT207" s="640">
        <f t="shared" si="18"/>
        <v>0</v>
      </c>
      <c r="CU207" s="641">
        <v>0.0</v>
      </c>
      <c r="CV207" s="641">
        <f t="shared" si="19"/>
        <v>0</v>
      </c>
      <c r="CW207" s="640">
        <f t="shared" si="20"/>
        <v>0</v>
      </c>
      <c r="CX207" s="641">
        <v>0.0</v>
      </c>
      <c r="CY207" s="641">
        <f t="shared" si="21"/>
        <v>0</v>
      </c>
      <c r="CZ207" s="640">
        <f t="shared" si="22"/>
        <v>0</v>
      </c>
      <c r="DA207" s="641">
        <v>0.0</v>
      </c>
      <c r="DB207" s="641">
        <f t="shared" si="23"/>
        <v>0</v>
      </c>
      <c r="DC207" s="640">
        <f t="shared" si="24"/>
        <v>0</v>
      </c>
      <c r="DD207" s="641">
        <v>0.0</v>
      </c>
      <c r="DE207" s="640">
        <f t="shared" si="25"/>
        <v>0</v>
      </c>
      <c r="DF207" s="640">
        <f t="shared" si="26"/>
        <v>0</v>
      </c>
    </row>
    <row r="208" hidden="1">
      <c r="A208" s="650">
        <v>6762706.0</v>
      </c>
      <c r="B208" s="643" t="s">
        <v>25624</v>
      </c>
      <c r="C208" s="644" t="s">
        <v>212</v>
      </c>
      <c r="D208" s="645">
        <v>45760.95792824074</v>
      </c>
      <c r="E208" s="645">
        <v>45760.960706018515</v>
      </c>
      <c r="F208" s="645">
        <v>45760.96157407408</v>
      </c>
      <c r="G208" s="644"/>
      <c r="H208" s="644" t="s">
        <v>351</v>
      </c>
      <c r="I208" s="644" t="s">
        <v>2392</v>
      </c>
      <c r="J208" s="644">
        <v>60.0</v>
      </c>
      <c r="K208" s="647">
        <v>798000.0</v>
      </c>
      <c r="L208" s="644" t="s">
        <v>24429</v>
      </c>
      <c r="M208" s="648" t="s">
        <v>25625</v>
      </c>
      <c r="N208" s="644" t="s">
        <v>25626</v>
      </c>
      <c r="O208" s="644" t="s">
        <v>2391</v>
      </c>
      <c r="P208" s="644" t="s">
        <v>25627</v>
      </c>
      <c r="Q208" s="644" t="s">
        <v>25628</v>
      </c>
      <c r="R208" s="194"/>
      <c r="S208" s="194"/>
      <c r="T208" s="194"/>
      <c r="U208" s="636"/>
      <c r="V208" s="194"/>
      <c r="W208" s="637"/>
      <c r="X208" s="194"/>
      <c r="Y208" s="194"/>
      <c r="Z208" s="194"/>
      <c r="AA208" s="194"/>
      <c r="AB208" s="194"/>
      <c r="AC208" s="194"/>
      <c r="AD208" s="194"/>
      <c r="AE208" s="194"/>
      <c r="AF208" s="194"/>
      <c r="AG208" s="194"/>
      <c r="AH208" s="194"/>
      <c r="AI208" s="194"/>
      <c r="AJ208" s="194"/>
      <c r="AK208" s="194"/>
      <c r="AL208" s="194"/>
      <c r="AM208" s="194"/>
      <c r="AN208" s="194"/>
      <c r="AO208" s="194"/>
      <c r="AP208" s="194"/>
      <c r="AQ208" s="194"/>
      <c r="AR208" s="194"/>
      <c r="AS208" s="194"/>
      <c r="AT208" s="194"/>
      <c r="AU208" s="194"/>
      <c r="AV208" s="194"/>
      <c r="AW208" s="194"/>
      <c r="AX208" s="194"/>
      <c r="AY208" s="194"/>
      <c r="AZ208" s="194"/>
      <c r="BA208" s="194"/>
      <c r="BB208" s="194"/>
      <c r="BC208" s="194"/>
      <c r="BD208" s="194"/>
      <c r="BE208" s="194"/>
      <c r="BF208" s="194"/>
      <c r="BG208" s="194"/>
      <c r="BH208" s="194"/>
      <c r="BI208" s="194"/>
      <c r="BJ208" s="194"/>
      <c r="BK208" s="194"/>
      <c r="BL208" s="638">
        <f t="shared" si="1"/>
        <v>0</v>
      </c>
      <c r="BM208" s="194"/>
      <c r="BN208" s="194"/>
      <c r="BO208" s="194"/>
      <c r="BP208" s="194"/>
      <c r="BQ208" s="639" t="s">
        <v>24390</v>
      </c>
      <c r="BR208" s="194"/>
      <c r="BS208" s="194"/>
      <c r="BT208" s="647">
        <v>798000.0</v>
      </c>
      <c r="BU208" s="194"/>
      <c r="BV208" s="640">
        <f t="shared" si="2"/>
        <v>798000</v>
      </c>
      <c r="BW208" s="640">
        <f t="shared" si="47"/>
        <v>798000</v>
      </c>
      <c r="BX208" s="641">
        <f t="shared" si="3"/>
        <v>0</v>
      </c>
      <c r="BY208" s="640">
        <f t="shared" si="4"/>
        <v>0</v>
      </c>
      <c r="BZ208" s="641">
        <v>0.0</v>
      </c>
      <c r="CA208" s="641">
        <f t="shared" si="5"/>
        <v>0</v>
      </c>
      <c r="CB208" s="640">
        <f t="shared" si="6"/>
        <v>0</v>
      </c>
      <c r="CC208" s="641">
        <v>0.0</v>
      </c>
      <c r="CD208" s="641">
        <f t="shared" si="7"/>
        <v>0</v>
      </c>
      <c r="CE208" s="640">
        <f t="shared" si="8"/>
        <v>0</v>
      </c>
      <c r="CF208" s="641">
        <v>0.0</v>
      </c>
      <c r="CG208" s="641">
        <f t="shared" si="9"/>
        <v>0</v>
      </c>
      <c r="CH208" s="640">
        <f t="shared" si="10"/>
        <v>0</v>
      </c>
      <c r="CI208" s="641">
        <v>0.0</v>
      </c>
      <c r="CJ208" s="641">
        <f t="shared" si="11"/>
        <v>0</v>
      </c>
      <c r="CK208" s="640">
        <f t="shared" si="12"/>
        <v>0</v>
      </c>
      <c r="CL208" s="641">
        <v>0.0</v>
      </c>
      <c r="CM208" s="641">
        <f t="shared" si="13"/>
        <v>0</v>
      </c>
      <c r="CN208" s="640">
        <f t="shared" si="14"/>
        <v>0</v>
      </c>
      <c r="CO208" s="641">
        <v>0.0</v>
      </c>
      <c r="CP208" s="641">
        <f t="shared" si="15"/>
        <v>0</v>
      </c>
      <c r="CQ208" s="640">
        <f t="shared" si="16"/>
        <v>0</v>
      </c>
      <c r="CR208" s="641">
        <v>0.0</v>
      </c>
      <c r="CS208" s="641">
        <f t="shared" si="17"/>
        <v>0</v>
      </c>
      <c r="CT208" s="640">
        <f t="shared" si="18"/>
        <v>0</v>
      </c>
      <c r="CU208" s="641">
        <v>0.0</v>
      </c>
      <c r="CV208" s="641">
        <f t="shared" si="19"/>
        <v>0</v>
      </c>
      <c r="CW208" s="640">
        <f t="shared" si="20"/>
        <v>0</v>
      </c>
      <c r="CX208" s="641">
        <v>0.0</v>
      </c>
      <c r="CY208" s="641">
        <f t="shared" si="21"/>
        <v>0</v>
      </c>
      <c r="CZ208" s="640">
        <f t="shared" si="22"/>
        <v>0</v>
      </c>
      <c r="DA208" s="641">
        <v>0.0</v>
      </c>
      <c r="DB208" s="641">
        <f t="shared" si="23"/>
        <v>0</v>
      </c>
      <c r="DC208" s="640">
        <f t="shared" si="24"/>
        <v>0</v>
      </c>
      <c r="DD208" s="641">
        <v>0.0</v>
      </c>
      <c r="DE208" s="640">
        <f t="shared" si="25"/>
        <v>0</v>
      </c>
      <c r="DF208" s="640">
        <f t="shared" si="26"/>
        <v>0</v>
      </c>
    </row>
    <row r="209" hidden="1">
      <c r="A209" s="650">
        <v>6766192.0</v>
      </c>
      <c r="B209" s="643" t="s">
        <v>25629</v>
      </c>
      <c r="C209" s="644" t="s">
        <v>212</v>
      </c>
      <c r="D209" s="645">
        <v>45761.58578703704</v>
      </c>
      <c r="E209" s="645">
        <v>45761.58702546296</v>
      </c>
      <c r="F209" s="645">
        <v>45761.58736111111</v>
      </c>
      <c r="G209" s="644"/>
      <c r="H209" s="644" t="s">
        <v>238</v>
      </c>
      <c r="I209" s="644" t="s">
        <v>2404</v>
      </c>
      <c r="J209" s="644">
        <v>36.0</v>
      </c>
      <c r="K209" s="647">
        <v>798000.0</v>
      </c>
      <c r="L209" s="644" t="s">
        <v>24429</v>
      </c>
      <c r="M209" s="648" t="s">
        <v>25630</v>
      </c>
      <c r="N209" s="644" t="s">
        <v>25631</v>
      </c>
      <c r="O209" s="644" t="s">
        <v>2403</v>
      </c>
      <c r="P209" s="644" t="s">
        <v>25632</v>
      </c>
      <c r="Q209" s="644" t="s">
        <v>25633</v>
      </c>
      <c r="R209" s="194"/>
      <c r="S209" s="193">
        <v>45777.0</v>
      </c>
      <c r="T209" s="639" t="s">
        <v>24462</v>
      </c>
      <c r="U209" s="641">
        <v>798000.0</v>
      </c>
      <c r="V209" s="641">
        <v>774060.0</v>
      </c>
      <c r="W209" s="637"/>
      <c r="X209" s="194"/>
      <c r="Y209" s="194"/>
      <c r="Z209" s="194"/>
      <c r="AA209" s="194"/>
      <c r="AB209" s="194"/>
      <c r="AC209" s="194"/>
      <c r="AD209" s="194"/>
      <c r="AE209" s="194"/>
      <c r="AF209" s="194"/>
      <c r="AG209" s="194"/>
      <c r="AH209" s="194"/>
      <c r="AI209" s="194"/>
      <c r="AJ209" s="194"/>
      <c r="AK209" s="194"/>
      <c r="AL209" s="194"/>
      <c r="AM209" s="194"/>
      <c r="AN209" s="194"/>
      <c r="AO209" s="194"/>
      <c r="AP209" s="194"/>
      <c r="AQ209" s="194"/>
      <c r="AR209" s="194"/>
      <c r="AS209" s="194"/>
      <c r="AT209" s="194"/>
      <c r="AU209" s="194"/>
      <c r="AV209" s="194"/>
      <c r="AW209" s="194"/>
      <c r="AX209" s="194"/>
      <c r="AY209" s="194"/>
      <c r="AZ209" s="194"/>
      <c r="BA209" s="194"/>
      <c r="BB209" s="194"/>
      <c r="BC209" s="194"/>
      <c r="BD209" s="194"/>
      <c r="BE209" s="194"/>
      <c r="BF209" s="194"/>
      <c r="BG209" s="194"/>
      <c r="BH209" s="194"/>
      <c r="BI209" s="194"/>
      <c r="BJ209" s="194"/>
      <c r="BK209" s="194"/>
      <c r="BL209" s="638">
        <f t="shared" si="1"/>
        <v>798000</v>
      </c>
      <c r="BM209" s="194"/>
      <c r="BN209" s="194"/>
      <c r="BO209" s="194"/>
      <c r="BP209" s="194"/>
      <c r="BQ209" s="194"/>
      <c r="BR209" s="194"/>
      <c r="BS209" s="194"/>
      <c r="BT209" s="647">
        <v>798000.0</v>
      </c>
      <c r="BU209" s="194"/>
      <c r="BV209" s="640">
        <f t="shared" si="2"/>
        <v>798000</v>
      </c>
      <c r="BW209" s="641">
        <v>0.0</v>
      </c>
      <c r="BX209" s="641">
        <f t="shared" si="3"/>
        <v>66500</v>
      </c>
      <c r="BY209" s="640">
        <f t="shared" si="4"/>
        <v>731500</v>
      </c>
      <c r="BZ209" s="641">
        <v>0.0</v>
      </c>
      <c r="CA209" s="641">
        <f t="shared" si="5"/>
        <v>66500</v>
      </c>
      <c r="CB209" s="640">
        <f t="shared" si="6"/>
        <v>665000</v>
      </c>
      <c r="CC209" s="641">
        <v>0.0</v>
      </c>
      <c r="CD209" s="641">
        <f t="shared" si="7"/>
        <v>66500</v>
      </c>
      <c r="CE209" s="640">
        <f t="shared" si="8"/>
        <v>598500</v>
      </c>
      <c r="CF209" s="641">
        <v>0.0</v>
      </c>
      <c r="CG209" s="641">
        <f t="shared" si="9"/>
        <v>66500</v>
      </c>
      <c r="CH209" s="640">
        <f t="shared" si="10"/>
        <v>532000</v>
      </c>
      <c r="CI209" s="641">
        <v>0.0</v>
      </c>
      <c r="CJ209" s="641">
        <f t="shared" si="11"/>
        <v>66500</v>
      </c>
      <c r="CK209" s="640">
        <f t="shared" si="12"/>
        <v>465500</v>
      </c>
      <c r="CL209" s="641">
        <v>0.0</v>
      </c>
      <c r="CM209" s="641">
        <f t="shared" si="13"/>
        <v>66500</v>
      </c>
      <c r="CN209" s="640">
        <f t="shared" si="14"/>
        <v>399000</v>
      </c>
      <c r="CO209" s="641">
        <v>0.0</v>
      </c>
      <c r="CP209" s="641">
        <f t="shared" si="15"/>
        <v>66500</v>
      </c>
      <c r="CQ209" s="640">
        <f t="shared" si="16"/>
        <v>332500</v>
      </c>
      <c r="CR209" s="641">
        <v>0.0</v>
      </c>
      <c r="CS209" s="641">
        <f t="shared" si="17"/>
        <v>66500</v>
      </c>
      <c r="CT209" s="640">
        <f t="shared" si="18"/>
        <v>266000</v>
      </c>
      <c r="CU209" s="641">
        <v>0.0</v>
      </c>
      <c r="CV209" s="641">
        <f t="shared" si="19"/>
        <v>66500</v>
      </c>
      <c r="CW209" s="640">
        <f t="shared" si="20"/>
        <v>199500</v>
      </c>
      <c r="CX209" s="641">
        <v>0.0</v>
      </c>
      <c r="CY209" s="641">
        <f t="shared" si="21"/>
        <v>66500</v>
      </c>
      <c r="CZ209" s="640">
        <f t="shared" si="22"/>
        <v>133000</v>
      </c>
      <c r="DA209" s="641">
        <v>0.0</v>
      </c>
      <c r="DB209" s="641">
        <f t="shared" si="23"/>
        <v>66500</v>
      </c>
      <c r="DC209" s="640">
        <f t="shared" si="24"/>
        <v>66500</v>
      </c>
      <c r="DD209" s="641">
        <v>0.0</v>
      </c>
      <c r="DE209" s="640">
        <f t="shared" si="25"/>
        <v>66500</v>
      </c>
      <c r="DF209" s="640">
        <f t="shared" si="26"/>
        <v>0</v>
      </c>
    </row>
    <row r="210" hidden="1">
      <c r="A210" s="650">
        <v>6766294.0</v>
      </c>
      <c r="B210" s="643" t="s">
        <v>25634</v>
      </c>
      <c r="C210" s="644" t="s">
        <v>212</v>
      </c>
      <c r="D210" s="645">
        <v>45761.59475694445</v>
      </c>
      <c r="E210" s="645">
        <v>45761.59841435185</v>
      </c>
      <c r="F210" s="645">
        <v>45761.59862268518</v>
      </c>
      <c r="G210" s="644"/>
      <c r="H210" s="644" t="s">
        <v>2041</v>
      </c>
      <c r="I210" s="644" t="s">
        <v>25635</v>
      </c>
      <c r="J210" s="644"/>
      <c r="K210" s="647">
        <v>798000.0</v>
      </c>
      <c r="L210" s="644" t="s">
        <v>24429</v>
      </c>
      <c r="M210" s="648" t="s">
        <v>25636</v>
      </c>
      <c r="N210" s="644" t="s">
        <v>25637</v>
      </c>
      <c r="O210" s="644" t="s">
        <v>25638</v>
      </c>
      <c r="P210" s="644" t="s">
        <v>25639</v>
      </c>
      <c r="Q210" s="644" t="s">
        <v>25640</v>
      </c>
      <c r="R210" s="194"/>
      <c r="S210" s="193">
        <v>45761.0</v>
      </c>
      <c r="T210" s="639" t="s">
        <v>24442</v>
      </c>
      <c r="U210" s="641">
        <v>598000.0</v>
      </c>
      <c r="V210" s="641">
        <v>571091.0</v>
      </c>
      <c r="W210" s="637"/>
      <c r="X210" s="193">
        <v>45761.0</v>
      </c>
      <c r="Y210" s="639" t="s">
        <v>24442</v>
      </c>
      <c r="Z210" s="641">
        <v>200000.0</v>
      </c>
      <c r="AA210" s="641">
        <v>191001.0</v>
      </c>
      <c r="AB210" s="194"/>
      <c r="AC210" s="194"/>
      <c r="AD210" s="194"/>
      <c r="AE210" s="194"/>
      <c r="AF210" s="194"/>
      <c r="AG210" s="194"/>
      <c r="AH210" s="194"/>
      <c r="AI210" s="194"/>
      <c r="AJ210" s="194"/>
      <c r="AK210" s="194"/>
      <c r="AL210" s="194"/>
      <c r="AM210" s="194"/>
      <c r="AN210" s="194"/>
      <c r="AO210" s="194"/>
      <c r="AP210" s="194"/>
      <c r="AQ210" s="194"/>
      <c r="AR210" s="194"/>
      <c r="AS210" s="194"/>
      <c r="AT210" s="194"/>
      <c r="AU210" s="194"/>
      <c r="AV210" s="194"/>
      <c r="AW210" s="194"/>
      <c r="AX210" s="194"/>
      <c r="AY210" s="194"/>
      <c r="AZ210" s="194"/>
      <c r="BA210" s="194"/>
      <c r="BB210" s="194"/>
      <c r="BC210" s="194"/>
      <c r="BD210" s="194"/>
      <c r="BE210" s="194"/>
      <c r="BF210" s="194"/>
      <c r="BG210" s="194"/>
      <c r="BH210" s="194"/>
      <c r="BI210" s="194"/>
      <c r="BJ210" s="194"/>
      <c r="BK210" s="194"/>
      <c r="BL210" s="638">
        <f t="shared" si="1"/>
        <v>798000</v>
      </c>
      <c r="BM210" s="194"/>
      <c r="BN210" s="194"/>
      <c r="BO210" s="194"/>
      <c r="BP210" s="194"/>
      <c r="BQ210" s="194"/>
      <c r="BR210" s="194"/>
      <c r="BS210" s="194"/>
      <c r="BT210" s="647">
        <v>798000.0</v>
      </c>
      <c r="BU210" s="194"/>
      <c r="BV210" s="640">
        <f t="shared" si="2"/>
        <v>798000</v>
      </c>
      <c r="BW210" s="641">
        <v>0.0</v>
      </c>
      <c r="BX210" s="641">
        <f t="shared" si="3"/>
        <v>66500</v>
      </c>
      <c r="BY210" s="640">
        <f t="shared" si="4"/>
        <v>731500</v>
      </c>
      <c r="BZ210" s="641">
        <v>0.0</v>
      </c>
      <c r="CA210" s="641">
        <f t="shared" si="5"/>
        <v>66500</v>
      </c>
      <c r="CB210" s="640">
        <f t="shared" si="6"/>
        <v>665000</v>
      </c>
      <c r="CC210" s="641">
        <v>0.0</v>
      </c>
      <c r="CD210" s="641">
        <f t="shared" si="7"/>
        <v>66500</v>
      </c>
      <c r="CE210" s="640">
        <f t="shared" si="8"/>
        <v>598500</v>
      </c>
      <c r="CF210" s="641">
        <v>0.0</v>
      </c>
      <c r="CG210" s="641">
        <f t="shared" si="9"/>
        <v>66500</v>
      </c>
      <c r="CH210" s="640">
        <f t="shared" si="10"/>
        <v>532000</v>
      </c>
      <c r="CI210" s="641">
        <v>0.0</v>
      </c>
      <c r="CJ210" s="641">
        <f t="shared" si="11"/>
        <v>66500</v>
      </c>
      <c r="CK210" s="640">
        <f t="shared" si="12"/>
        <v>465500</v>
      </c>
      <c r="CL210" s="641">
        <v>0.0</v>
      </c>
      <c r="CM210" s="641">
        <f t="shared" si="13"/>
        <v>66500</v>
      </c>
      <c r="CN210" s="640">
        <f t="shared" si="14"/>
        <v>399000</v>
      </c>
      <c r="CO210" s="641">
        <v>0.0</v>
      </c>
      <c r="CP210" s="641">
        <f t="shared" si="15"/>
        <v>66500</v>
      </c>
      <c r="CQ210" s="640">
        <f t="shared" si="16"/>
        <v>332500</v>
      </c>
      <c r="CR210" s="641">
        <v>0.0</v>
      </c>
      <c r="CS210" s="641">
        <f t="shared" si="17"/>
        <v>66500</v>
      </c>
      <c r="CT210" s="640">
        <f t="shared" si="18"/>
        <v>266000</v>
      </c>
      <c r="CU210" s="641">
        <v>0.0</v>
      </c>
      <c r="CV210" s="641">
        <f t="shared" si="19"/>
        <v>66500</v>
      </c>
      <c r="CW210" s="640">
        <f t="shared" si="20"/>
        <v>199500</v>
      </c>
      <c r="CX210" s="641">
        <v>0.0</v>
      </c>
      <c r="CY210" s="641">
        <f t="shared" si="21"/>
        <v>66500</v>
      </c>
      <c r="CZ210" s="640">
        <f t="shared" si="22"/>
        <v>133000</v>
      </c>
      <c r="DA210" s="641">
        <v>0.0</v>
      </c>
      <c r="DB210" s="641">
        <f t="shared" si="23"/>
        <v>66500</v>
      </c>
      <c r="DC210" s="640">
        <f t="shared" si="24"/>
        <v>66500</v>
      </c>
      <c r="DD210" s="641">
        <v>0.0</v>
      </c>
      <c r="DE210" s="640">
        <f t="shared" si="25"/>
        <v>66500</v>
      </c>
      <c r="DF210" s="640">
        <f t="shared" si="26"/>
        <v>0</v>
      </c>
    </row>
    <row r="211" hidden="1">
      <c r="A211" s="650">
        <v>6766735.0</v>
      </c>
      <c r="B211" s="643" t="s">
        <v>25641</v>
      </c>
      <c r="C211" s="644" t="s">
        <v>212</v>
      </c>
      <c r="D211" s="645">
        <v>45761.60569444444</v>
      </c>
      <c r="E211" s="645">
        <v>45761.6065625</v>
      </c>
      <c r="F211" s="645">
        <v>45761.607141203705</v>
      </c>
      <c r="G211" s="644"/>
      <c r="H211" s="644" t="s">
        <v>273</v>
      </c>
      <c r="I211" s="644" t="s">
        <v>25642</v>
      </c>
      <c r="J211" s="644">
        <v>60.0</v>
      </c>
      <c r="K211" s="647">
        <v>1980000.0</v>
      </c>
      <c r="L211" s="644" t="s">
        <v>24437</v>
      </c>
      <c r="M211" s="648" t="s">
        <v>25643</v>
      </c>
      <c r="N211" s="644" t="s">
        <v>25644</v>
      </c>
      <c r="O211" s="644" t="s">
        <v>25645</v>
      </c>
      <c r="P211" s="644" t="s">
        <v>25646</v>
      </c>
      <c r="Q211" s="644" t="s">
        <v>25647</v>
      </c>
      <c r="R211" s="194"/>
      <c r="S211" s="194"/>
      <c r="T211" s="194"/>
      <c r="U211" s="636"/>
      <c r="V211" s="194"/>
      <c r="W211" s="637"/>
      <c r="X211" s="194"/>
      <c r="Y211" s="194"/>
      <c r="Z211" s="194"/>
      <c r="AA211" s="194"/>
      <c r="AB211" s="194"/>
      <c r="AC211" s="194"/>
      <c r="AD211" s="194"/>
      <c r="AE211" s="194"/>
      <c r="AF211" s="194"/>
      <c r="AG211" s="194"/>
      <c r="AH211" s="194"/>
      <c r="AI211" s="194"/>
      <c r="AJ211" s="194"/>
      <c r="AK211" s="194"/>
      <c r="AL211" s="194"/>
      <c r="AM211" s="194"/>
      <c r="AN211" s="194"/>
      <c r="AO211" s="194"/>
      <c r="AP211" s="194"/>
      <c r="AQ211" s="194"/>
      <c r="AR211" s="194"/>
      <c r="AS211" s="194"/>
      <c r="AT211" s="194"/>
      <c r="AU211" s="194"/>
      <c r="AV211" s="194"/>
      <c r="AW211" s="194"/>
      <c r="AX211" s="194"/>
      <c r="AY211" s="194"/>
      <c r="AZ211" s="194"/>
      <c r="BA211" s="194"/>
      <c r="BB211" s="194"/>
      <c r="BC211" s="194"/>
      <c r="BD211" s="194"/>
      <c r="BE211" s="194"/>
      <c r="BF211" s="194"/>
      <c r="BG211" s="194"/>
      <c r="BH211" s="194"/>
      <c r="BI211" s="194"/>
      <c r="BJ211" s="194"/>
      <c r="BK211" s="194"/>
      <c r="BL211" s="638">
        <f t="shared" si="1"/>
        <v>0</v>
      </c>
      <c r="BM211" s="194"/>
      <c r="BN211" s="194"/>
      <c r="BO211" s="639" t="s">
        <v>114</v>
      </c>
      <c r="BQ211" s="194"/>
      <c r="BR211" s="194"/>
      <c r="BS211" s="194"/>
      <c r="BT211" s="647">
        <v>1980000.0</v>
      </c>
      <c r="BU211" s="194"/>
      <c r="BV211" s="640">
        <f t="shared" si="2"/>
        <v>1980000</v>
      </c>
      <c r="BW211" s="640">
        <f>BV211</f>
        <v>1980000</v>
      </c>
      <c r="BX211" s="641">
        <f t="shared" si="3"/>
        <v>0</v>
      </c>
      <c r="BY211" s="640">
        <f t="shared" si="4"/>
        <v>0</v>
      </c>
      <c r="BZ211" s="641">
        <v>0.0</v>
      </c>
      <c r="CA211" s="641">
        <f t="shared" si="5"/>
        <v>0</v>
      </c>
      <c r="CB211" s="640">
        <f t="shared" si="6"/>
        <v>0</v>
      </c>
      <c r="CC211" s="641">
        <v>0.0</v>
      </c>
      <c r="CD211" s="641">
        <f t="shared" si="7"/>
        <v>0</v>
      </c>
      <c r="CE211" s="640">
        <f t="shared" si="8"/>
        <v>0</v>
      </c>
      <c r="CF211" s="641">
        <v>0.0</v>
      </c>
      <c r="CG211" s="641">
        <f t="shared" si="9"/>
        <v>0</v>
      </c>
      <c r="CH211" s="640">
        <f t="shared" si="10"/>
        <v>0</v>
      </c>
      <c r="CI211" s="641">
        <v>0.0</v>
      </c>
      <c r="CJ211" s="641">
        <f t="shared" si="11"/>
        <v>0</v>
      </c>
      <c r="CK211" s="640">
        <f t="shared" si="12"/>
        <v>0</v>
      </c>
      <c r="CL211" s="641">
        <v>0.0</v>
      </c>
      <c r="CM211" s="641">
        <f t="shared" si="13"/>
        <v>0</v>
      </c>
      <c r="CN211" s="640">
        <f t="shared" si="14"/>
        <v>0</v>
      </c>
      <c r="CO211" s="641">
        <v>0.0</v>
      </c>
      <c r="CP211" s="641">
        <f t="shared" si="15"/>
        <v>0</v>
      </c>
      <c r="CQ211" s="640">
        <f t="shared" si="16"/>
        <v>0</v>
      </c>
      <c r="CR211" s="641">
        <v>0.0</v>
      </c>
      <c r="CS211" s="641">
        <f t="shared" si="17"/>
        <v>0</v>
      </c>
      <c r="CT211" s="640">
        <f t="shared" si="18"/>
        <v>0</v>
      </c>
      <c r="CU211" s="641">
        <v>0.0</v>
      </c>
      <c r="CV211" s="641">
        <f t="shared" si="19"/>
        <v>0</v>
      </c>
      <c r="CW211" s="640">
        <f t="shared" si="20"/>
        <v>0</v>
      </c>
      <c r="CX211" s="641">
        <v>0.0</v>
      </c>
      <c r="CY211" s="641">
        <f t="shared" si="21"/>
        <v>0</v>
      </c>
      <c r="CZ211" s="640">
        <f t="shared" si="22"/>
        <v>0</v>
      </c>
      <c r="DA211" s="641">
        <v>0.0</v>
      </c>
      <c r="DB211" s="641">
        <f t="shared" si="23"/>
        <v>0</v>
      </c>
      <c r="DC211" s="640">
        <f t="shared" si="24"/>
        <v>0</v>
      </c>
      <c r="DD211" s="641">
        <v>0.0</v>
      </c>
      <c r="DE211" s="640">
        <f t="shared" si="25"/>
        <v>0</v>
      </c>
      <c r="DF211" s="640">
        <f t="shared" si="26"/>
        <v>0</v>
      </c>
    </row>
    <row r="212" hidden="1">
      <c r="A212" s="650">
        <v>6766934.0</v>
      </c>
      <c r="B212" s="643" t="s">
        <v>25648</v>
      </c>
      <c r="C212" s="644" t="s">
        <v>212</v>
      </c>
      <c r="D212" s="645">
        <v>45761.749606481484</v>
      </c>
      <c r="E212" s="645">
        <v>45761.75071759259</v>
      </c>
      <c r="F212" s="645">
        <v>45761.75099537037</v>
      </c>
      <c r="G212" s="644"/>
      <c r="H212" s="644" t="s">
        <v>551</v>
      </c>
      <c r="I212" s="644" t="s">
        <v>25649</v>
      </c>
      <c r="J212" s="644"/>
      <c r="K212" s="647">
        <v>798000.0</v>
      </c>
      <c r="L212" s="644" t="s">
        <v>24429</v>
      </c>
      <c r="M212" s="648" t="s">
        <v>25650</v>
      </c>
      <c r="N212" s="644" t="s">
        <v>25651</v>
      </c>
      <c r="O212" s="644" t="s">
        <v>25652</v>
      </c>
      <c r="P212" s="644" t="s">
        <v>25653</v>
      </c>
      <c r="Q212" s="644" t="s">
        <v>25654</v>
      </c>
      <c r="R212" s="194"/>
      <c r="S212" s="193">
        <v>45761.0</v>
      </c>
      <c r="T212" s="639" t="s">
        <v>24442</v>
      </c>
      <c r="U212" s="641">
        <v>298000.0</v>
      </c>
      <c r="V212" s="641">
        <v>284591.0</v>
      </c>
      <c r="W212" s="637"/>
      <c r="X212" s="193">
        <v>45761.0</v>
      </c>
      <c r="Y212" s="639" t="s">
        <v>24442</v>
      </c>
      <c r="Z212" s="641">
        <v>500000.0</v>
      </c>
      <c r="AA212" s="641">
        <v>477501.0</v>
      </c>
      <c r="AB212" s="194"/>
      <c r="AC212" s="194"/>
      <c r="AD212" s="194"/>
      <c r="AE212" s="194"/>
      <c r="AF212" s="194"/>
      <c r="AG212" s="194"/>
      <c r="AH212" s="194"/>
      <c r="AI212" s="194"/>
      <c r="AJ212" s="194"/>
      <c r="AK212" s="194"/>
      <c r="AL212" s="194"/>
      <c r="AM212" s="194"/>
      <c r="AN212" s="194"/>
      <c r="AO212" s="194"/>
      <c r="AP212" s="194"/>
      <c r="AQ212" s="194"/>
      <c r="AR212" s="194"/>
      <c r="AS212" s="194"/>
      <c r="AT212" s="194"/>
      <c r="AU212" s="194"/>
      <c r="AV212" s="194"/>
      <c r="AW212" s="194"/>
      <c r="AX212" s="194"/>
      <c r="AY212" s="194"/>
      <c r="AZ212" s="194"/>
      <c r="BA212" s="194"/>
      <c r="BB212" s="194"/>
      <c r="BC212" s="194"/>
      <c r="BD212" s="194"/>
      <c r="BE212" s="194"/>
      <c r="BF212" s="194"/>
      <c r="BG212" s="194"/>
      <c r="BH212" s="194"/>
      <c r="BI212" s="194"/>
      <c r="BJ212" s="194"/>
      <c r="BK212" s="194"/>
      <c r="BL212" s="638">
        <f t="shared" si="1"/>
        <v>798000</v>
      </c>
      <c r="BM212" s="194"/>
      <c r="BN212" s="194"/>
      <c r="BO212" s="194"/>
      <c r="BP212" s="194"/>
      <c r="BQ212" s="194"/>
      <c r="BR212" s="194"/>
      <c r="BS212" s="194"/>
      <c r="BT212" s="647">
        <v>798000.0</v>
      </c>
      <c r="BU212" s="194"/>
      <c r="BV212" s="640">
        <f t="shared" si="2"/>
        <v>798000</v>
      </c>
      <c r="BW212" s="641">
        <v>0.0</v>
      </c>
      <c r="BX212" s="641">
        <f t="shared" si="3"/>
        <v>66500</v>
      </c>
      <c r="BY212" s="640">
        <f t="shared" si="4"/>
        <v>731500</v>
      </c>
      <c r="BZ212" s="641">
        <v>0.0</v>
      </c>
      <c r="CA212" s="641">
        <f t="shared" si="5"/>
        <v>66500</v>
      </c>
      <c r="CB212" s="640">
        <f t="shared" si="6"/>
        <v>665000</v>
      </c>
      <c r="CC212" s="641">
        <v>0.0</v>
      </c>
      <c r="CD212" s="641">
        <f t="shared" si="7"/>
        <v>66500</v>
      </c>
      <c r="CE212" s="640">
        <f t="shared" si="8"/>
        <v>598500</v>
      </c>
      <c r="CF212" s="641">
        <v>0.0</v>
      </c>
      <c r="CG212" s="641">
        <f t="shared" si="9"/>
        <v>66500</v>
      </c>
      <c r="CH212" s="640">
        <f t="shared" si="10"/>
        <v>532000</v>
      </c>
      <c r="CI212" s="641">
        <v>0.0</v>
      </c>
      <c r="CJ212" s="641">
        <f t="shared" si="11"/>
        <v>66500</v>
      </c>
      <c r="CK212" s="640">
        <f t="shared" si="12"/>
        <v>465500</v>
      </c>
      <c r="CL212" s="641">
        <v>0.0</v>
      </c>
      <c r="CM212" s="641">
        <f t="shared" si="13"/>
        <v>66500</v>
      </c>
      <c r="CN212" s="640">
        <f t="shared" si="14"/>
        <v>399000</v>
      </c>
      <c r="CO212" s="641">
        <v>0.0</v>
      </c>
      <c r="CP212" s="641">
        <f t="shared" si="15"/>
        <v>66500</v>
      </c>
      <c r="CQ212" s="640">
        <f t="shared" si="16"/>
        <v>332500</v>
      </c>
      <c r="CR212" s="641">
        <v>0.0</v>
      </c>
      <c r="CS212" s="641">
        <f t="shared" si="17"/>
        <v>66500</v>
      </c>
      <c r="CT212" s="640">
        <f t="shared" si="18"/>
        <v>266000</v>
      </c>
      <c r="CU212" s="641">
        <v>0.0</v>
      </c>
      <c r="CV212" s="641">
        <f t="shared" si="19"/>
        <v>66500</v>
      </c>
      <c r="CW212" s="640">
        <f t="shared" si="20"/>
        <v>199500</v>
      </c>
      <c r="CX212" s="641">
        <v>0.0</v>
      </c>
      <c r="CY212" s="641">
        <f t="shared" si="21"/>
        <v>66500</v>
      </c>
      <c r="CZ212" s="640">
        <f t="shared" si="22"/>
        <v>133000</v>
      </c>
      <c r="DA212" s="641">
        <v>0.0</v>
      </c>
      <c r="DB212" s="641">
        <f t="shared" si="23"/>
        <v>66500</v>
      </c>
      <c r="DC212" s="640">
        <f t="shared" si="24"/>
        <v>66500</v>
      </c>
      <c r="DD212" s="641">
        <v>0.0</v>
      </c>
      <c r="DE212" s="640">
        <f t="shared" si="25"/>
        <v>66500</v>
      </c>
      <c r="DF212" s="640">
        <f t="shared" si="26"/>
        <v>0</v>
      </c>
    </row>
    <row r="213" hidden="1">
      <c r="A213" s="650">
        <v>6767494.0</v>
      </c>
      <c r="B213" s="643" t="s">
        <v>25655</v>
      </c>
      <c r="C213" s="644" t="s">
        <v>212</v>
      </c>
      <c r="D213" s="645">
        <v>45761.64722222222</v>
      </c>
      <c r="E213" s="645">
        <v>45761.65133101852</v>
      </c>
      <c r="F213" s="645">
        <v>45761.65199074074</v>
      </c>
      <c r="G213" s="644"/>
      <c r="H213" s="644" t="s">
        <v>351</v>
      </c>
      <c r="I213" s="644" t="s">
        <v>25656</v>
      </c>
      <c r="J213" s="644"/>
      <c r="K213" s="647">
        <v>798000.0</v>
      </c>
      <c r="L213" s="644" t="s">
        <v>24429</v>
      </c>
      <c r="M213" s="648" t="s">
        <v>25657</v>
      </c>
      <c r="N213" s="644" t="s">
        <v>25379</v>
      </c>
      <c r="O213" s="644" t="s">
        <v>25658</v>
      </c>
      <c r="P213" s="644" t="s">
        <v>25659</v>
      </c>
      <c r="Q213" s="644" t="s">
        <v>25660</v>
      </c>
      <c r="R213" s="194"/>
      <c r="S213" s="193">
        <v>45765.0</v>
      </c>
      <c r="T213" s="639" t="s">
        <v>24518</v>
      </c>
      <c r="U213" s="641">
        <v>598000.0</v>
      </c>
      <c r="V213" s="641">
        <v>598000.0</v>
      </c>
      <c r="W213" s="637"/>
      <c r="X213" s="193">
        <v>45761.0</v>
      </c>
      <c r="Y213" s="639" t="s">
        <v>24442</v>
      </c>
      <c r="Z213" s="641">
        <v>200000.0</v>
      </c>
      <c r="AA213" s="641">
        <v>191001.0</v>
      </c>
      <c r="AB213" s="194"/>
      <c r="AC213" s="193">
        <v>45773.0</v>
      </c>
      <c r="AD213" s="639" t="s">
        <v>24442</v>
      </c>
      <c r="AE213" s="641">
        <v>-200000.0</v>
      </c>
      <c r="AF213" s="641">
        <v>-191001.0</v>
      </c>
      <c r="AG213" s="194"/>
      <c r="AH213" s="194"/>
      <c r="AI213" s="194"/>
      <c r="AJ213" s="194"/>
      <c r="AK213" s="194"/>
      <c r="AL213" s="194"/>
      <c r="AM213" s="194"/>
      <c r="AN213" s="194"/>
      <c r="AO213" s="194"/>
      <c r="AP213" s="194"/>
      <c r="AQ213" s="194"/>
      <c r="AR213" s="194"/>
      <c r="AS213" s="194"/>
      <c r="AT213" s="194"/>
      <c r="AU213" s="194"/>
      <c r="AV213" s="194"/>
      <c r="AW213" s="194"/>
      <c r="AX213" s="194"/>
      <c r="AY213" s="194"/>
      <c r="AZ213" s="194"/>
      <c r="BA213" s="194"/>
      <c r="BB213" s="194"/>
      <c r="BC213" s="194"/>
      <c r="BD213" s="194"/>
      <c r="BE213" s="194"/>
      <c r="BF213" s="194"/>
      <c r="BG213" s="194"/>
      <c r="BH213" s="194"/>
      <c r="BI213" s="194"/>
      <c r="BJ213" s="194"/>
      <c r="BK213" s="194"/>
      <c r="BL213" s="638">
        <f t="shared" si="1"/>
        <v>598000</v>
      </c>
      <c r="BM213" s="194"/>
      <c r="BN213" s="639" t="s">
        <v>82</v>
      </c>
      <c r="BP213" s="194"/>
      <c r="BQ213" s="194"/>
      <c r="BR213" s="194"/>
      <c r="BS213" s="194"/>
      <c r="BT213" s="647">
        <v>798000.0</v>
      </c>
      <c r="BU213" s="194"/>
      <c r="BV213" s="640">
        <f t="shared" si="2"/>
        <v>798000</v>
      </c>
      <c r="BW213" s="640">
        <f>BV213</f>
        <v>798000</v>
      </c>
      <c r="BX213" s="641">
        <f t="shared" si="3"/>
        <v>0</v>
      </c>
      <c r="BY213" s="640">
        <f t="shared" si="4"/>
        <v>0</v>
      </c>
      <c r="BZ213" s="641">
        <v>0.0</v>
      </c>
      <c r="CA213" s="641">
        <f t="shared" si="5"/>
        <v>0</v>
      </c>
      <c r="CB213" s="640">
        <f t="shared" si="6"/>
        <v>0</v>
      </c>
      <c r="CC213" s="641">
        <v>0.0</v>
      </c>
      <c r="CD213" s="641">
        <f t="shared" si="7"/>
        <v>0</v>
      </c>
      <c r="CE213" s="640">
        <f t="shared" si="8"/>
        <v>0</v>
      </c>
      <c r="CF213" s="641">
        <v>0.0</v>
      </c>
      <c r="CG213" s="641">
        <f t="shared" si="9"/>
        <v>0</v>
      </c>
      <c r="CH213" s="640">
        <f t="shared" si="10"/>
        <v>0</v>
      </c>
      <c r="CI213" s="641">
        <v>0.0</v>
      </c>
      <c r="CJ213" s="641">
        <f t="shared" si="11"/>
        <v>0</v>
      </c>
      <c r="CK213" s="640">
        <f t="shared" si="12"/>
        <v>0</v>
      </c>
      <c r="CL213" s="641">
        <v>0.0</v>
      </c>
      <c r="CM213" s="641">
        <f t="shared" si="13"/>
        <v>0</v>
      </c>
      <c r="CN213" s="640">
        <f t="shared" si="14"/>
        <v>0</v>
      </c>
      <c r="CO213" s="641">
        <v>0.0</v>
      </c>
      <c r="CP213" s="641">
        <f t="shared" si="15"/>
        <v>0</v>
      </c>
      <c r="CQ213" s="640">
        <f t="shared" si="16"/>
        <v>0</v>
      </c>
      <c r="CR213" s="641">
        <v>0.0</v>
      </c>
      <c r="CS213" s="641">
        <f t="shared" si="17"/>
        <v>0</v>
      </c>
      <c r="CT213" s="640">
        <f t="shared" si="18"/>
        <v>0</v>
      </c>
      <c r="CU213" s="641">
        <v>0.0</v>
      </c>
      <c r="CV213" s="641">
        <f t="shared" si="19"/>
        <v>0</v>
      </c>
      <c r="CW213" s="640">
        <f t="shared" si="20"/>
        <v>0</v>
      </c>
      <c r="CX213" s="641">
        <v>0.0</v>
      </c>
      <c r="CY213" s="641">
        <f t="shared" si="21"/>
        <v>0</v>
      </c>
      <c r="CZ213" s="640">
        <f t="shared" si="22"/>
        <v>0</v>
      </c>
      <c r="DA213" s="641">
        <v>0.0</v>
      </c>
      <c r="DB213" s="641">
        <f t="shared" si="23"/>
        <v>0</v>
      </c>
      <c r="DC213" s="640">
        <f t="shared" si="24"/>
        <v>0</v>
      </c>
      <c r="DD213" s="641">
        <v>0.0</v>
      </c>
      <c r="DE213" s="640">
        <f t="shared" si="25"/>
        <v>0</v>
      </c>
      <c r="DF213" s="640">
        <f t="shared" si="26"/>
        <v>0</v>
      </c>
    </row>
    <row r="214" hidden="1">
      <c r="A214" s="650">
        <v>6767729.0</v>
      </c>
      <c r="B214" s="643" t="s">
        <v>25661</v>
      </c>
      <c r="C214" s="644" t="s">
        <v>212</v>
      </c>
      <c r="D214" s="645">
        <v>45761.657060185185</v>
      </c>
      <c r="E214" s="645">
        <v>45761.65886574074</v>
      </c>
      <c r="F214" s="645">
        <v>45761.70990740741</v>
      </c>
      <c r="G214" s="644"/>
      <c r="H214" s="644" t="s">
        <v>1810</v>
      </c>
      <c r="I214" s="644" t="s">
        <v>25662</v>
      </c>
      <c r="J214" s="644"/>
      <c r="K214" s="647">
        <v>788000.0</v>
      </c>
      <c r="L214" s="644" t="s">
        <v>24429</v>
      </c>
      <c r="M214" s="648" t="s">
        <v>25663</v>
      </c>
      <c r="N214" s="644" t="s">
        <v>25664</v>
      </c>
      <c r="O214" s="644" t="s">
        <v>25665</v>
      </c>
      <c r="P214" s="644" t="s">
        <v>25666</v>
      </c>
      <c r="Q214" s="644" t="s">
        <v>25667</v>
      </c>
      <c r="R214" s="194"/>
      <c r="S214" s="193">
        <v>45762.0</v>
      </c>
      <c r="T214" s="639" t="s">
        <v>24518</v>
      </c>
      <c r="U214" s="641">
        <v>788000.0</v>
      </c>
      <c r="V214" s="641">
        <v>788000.0</v>
      </c>
      <c r="W214" s="637"/>
      <c r="X214" s="635"/>
      <c r="Y214" s="194"/>
      <c r="Z214" s="194"/>
      <c r="AA214" s="194"/>
      <c r="AB214" s="194"/>
      <c r="AC214" s="194"/>
      <c r="AD214" s="194"/>
      <c r="AE214" s="194"/>
      <c r="AF214" s="194"/>
      <c r="AG214" s="194"/>
      <c r="AH214" s="194"/>
      <c r="AI214" s="194"/>
      <c r="AJ214" s="194"/>
      <c r="AK214" s="194"/>
      <c r="AL214" s="194"/>
      <c r="AM214" s="194"/>
      <c r="AN214" s="194"/>
      <c r="AO214" s="194"/>
      <c r="AP214" s="194"/>
      <c r="AQ214" s="194"/>
      <c r="AR214" s="194"/>
      <c r="AS214" s="194"/>
      <c r="AT214" s="194"/>
      <c r="AU214" s="194"/>
      <c r="AV214" s="194"/>
      <c r="AW214" s="194"/>
      <c r="AX214" s="194"/>
      <c r="AY214" s="194"/>
      <c r="AZ214" s="194"/>
      <c r="BA214" s="194"/>
      <c r="BB214" s="194"/>
      <c r="BC214" s="194"/>
      <c r="BD214" s="194"/>
      <c r="BE214" s="194"/>
      <c r="BF214" s="194"/>
      <c r="BG214" s="194"/>
      <c r="BH214" s="194"/>
      <c r="BI214" s="194"/>
      <c r="BJ214" s="194"/>
      <c r="BK214" s="194"/>
      <c r="BL214" s="638">
        <f t="shared" si="1"/>
        <v>788000</v>
      </c>
      <c r="BM214" s="194"/>
      <c r="BN214" s="194"/>
      <c r="BO214" s="194"/>
      <c r="BP214" s="194"/>
      <c r="BQ214" s="194"/>
      <c r="BR214" s="194"/>
      <c r="BS214" s="194"/>
      <c r="BT214" s="647">
        <v>788000.0</v>
      </c>
      <c r="BU214" s="194"/>
      <c r="BV214" s="640">
        <f t="shared" si="2"/>
        <v>788000</v>
      </c>
      <c r="BW214" s="641">
        <v>0.0</v>
      </c>
      <c r="BX214" s="641">
        <f t="shared" si="3"/>
        <v>65666.66667</v>
      </c>
      <c r="BY214" s="640">
        <f t="shared" si="4"/>
        <v>722333.3333</v>
      </c>
      <c r="BZ214" s="641">
        <v>0.0</v>
      </c>
      <c r="CA214" s="641">
        <f t="shared" si="5"/>
        <v>65666.66667</v>
      </c>
      <c r="CB214" s="640">
        <f t="shared" si="6"/>
        <v>656666.6667</v>
      </c>
      <c r="CC214" s="641">
        <v>0.0</v>
      </c>
      <c r="CD214" s="641">
        <f t="shared" si="7"/>
        <v>65666.66667</v>
      </c>
      <c r="CE214" s="640">
        <f t="shared" si="8"/>
        <v>591000</v>
      </c>
      <c r="CF214" s="641">
        <v>0.0</v>
      </c>
      <c r="CG214" s="641">
        <f t="shared" si="9"/>
        <v>65666.66667</v>
      </c>
      <c r="CH214" s="640">
        <f t="shared" si="10"/>
        <v>525333.3333</v>
      </c>
      <c r="CI214" s="641">
        <v>0.0</v>
      </c>
      <c r="CJ214" s="641">
        <f t="shared" si="11"/>
        <v>65666.66667</v>
      </c>
      <c r="CK214" s="640">
        <f t="shared" si="12"/>
        <v>459666.6667</v>
      </c>
      <c r="CL214" s="641">
        <v>0.0</v>
      </c>
      <c r="CM214" s="641">
        <f t="shared" si="13"/>
        <v>65666.66667</v>
      </c>
      <c r="CN214" s="640">
        <f t="shared" si="14"/>
        <v>394000</v>
      </c>
      <c r="CO214" s="641">
        <v>0.0</v>
      </c>
      <c r="CP214" s="641">
        <f t="shared" si="15"/>
        <v>65666.66667</v>
      </c>
      <c r="CQ214" s="640">
        <f t="shared" si="16"/>
        <v>328333.3333</v>
      </c>
      <c r="CR214" s="641">
        <v>0.0</v>
      </c>
      <c r="CS214" s="641">
        <f t="shared" si="17"/>
        <v>65666.66667</v>
      </c>
      <c r="CT214" s="640">
        <f t="shared" si="18"/>
        <v>262666.6667</v>
      </c>
      <c r="CU214" s="641">
        <v>0.0</v>
      </c>
      <c r="CV214" s="641">
        <f t="shared" si="19"/>
        <v>65666.66667</v>
      </c>
      <c r="CW214" s="640">
        <f t="shared" si="20"/>
        <v>197000</v>
      </c>
      <c r="CX214" s="641">
        <v>0.0</v>
      </c>
      <c r="CY214" s="641">
        <f t="shared" si="21"/>
        <v>65666.66667</v>
      </c>
      <c r="CZ214" s="640">
        <f t="shared" si="22"/>
        <v>131333.3333</v>
      </c>
      <c r="DA214" s="641">
        <v>0.0</v>
      </c>
      <c r="DB214" s="641">
        <f t="shared" si="23"/>
        <v>65666.66667</v>
      </c>
      <c r="DC214" s="640">
        <f t="shared" si="24"/>
        <v>65666.66667</v>
      </c>
      <c r="DD214" s="641">
        <v>0.0</v>
      </c>
      <c r="DE214" s="640">
        <f t="shared" si="25"/>
        <v>65666.66667</v>
      </c>
      <c r="DF214" s="640">
        <f t="shared" si="26"/>
        <v>0</v>
      </c>
    </row>
    <row r="215" hidden="1">
      <c r="A215" s="650">
        <v>6768958.0</v>
      </c>
      <c r="B215" s="643" t="s">
        <v>25668</v>
      </c>
      <c r="C215" s="644" t="s">
        <v>212</v>
      </c>
      <c r="D215" s="645">
        <v>45761.72390046297</v>
      </c>
      <c r="E215" s="645">
        <v>45761.72907407407</v>
      </c>
      <c r="F215" s="645">
        <v>45761.72987268519</v>
      </c>
      <c r="G215" s="644"/>
      <c r="H215" s="644" t="s">
        <v>262</v>
      </c>
      <c r="I215" s="644" t="s">
        <v>25669</v>
      </c>
      <c r="J215" s="644"/>
      <c r="K215" s="647">
        <v>788000.0</v>
      </c>
      <c r="L215" s="644" t="s">
        <v>24429</v>
      </c>
      <c r="M215" s="648" t="s">
        <v>25670</v>
      </c>
      <c r="N215" s="644" t="s">
        <v>25671</v>
      </c>
      <c r="O215" s="644" t="s">
        <v>25672</v>
      </c>
      <c r="P215" s="644" t="s">
        <v>25673</v>
      </c>
      <c r="Q215" s="644" t="s">
        <v>25674</v>
      </c>
      <c r="R215" s="194"/>
      <c r="S215" s="193">
        <v>45762.0</v>
      </c>
      <c r="T215" s="639" t="s">
        <v>24518</v>
      </c>
      <c r="U215" s="641">
        <v>200000.0</v>
      </c>
      <c r="V215" s="641">
        <v>200000.0</v>
      </c>
      <c r="W215" s="637"/>
      <c r="X215" s="193">
        <v>45776.0</v>
      </c>
      <c r="Y215" s="639" t="s">
        <v>24518</v>
      </c>
      <c r="Z215" s="641">
        <v>200000.0</v>
      </c>
      <c r="AA215" s="641">
        <v>200000.0</v>
      </c>
      <c r="AB215" s="194"/>
      <c r="AC215" s="194"/>
      <c r="AD215" s="194"/>
      <c r="AE215" s="194"/>
      <c r="AF215" s="194"/>
      <c r="AG215" s="194"/>
      <c r="AH215" s="194"/>
      <c r="AI215" s="194"/>
      <c r="AJ215" s="194"/>
      <c r="AK215" s="194"/>
      <c r="AL215" s="194"/>
      <c r="AM215" s="194"/>
      <c r="AN215" s="194"/>
      <c r="AO215" s="194"/>
      <c r="AP215" s="194"/>
      <c r="AQ215" s="194"/>
      <c r="AR215" s="194"/>
      <c r="AS215" s="194"/>
      <c r="AT215" s="194"/>
      <c r="AU215" s="194"/>
      <c r="AV215" s="194"/>
      <c r="AW215" s="194"/>
      <c r="AX215" s="194"/>
      <c r="AY215" s="194"/>
      <c r="AZ215" s="194"/>
      <c r="BA215" s="194"/>
      <c r="BB215" s="194"/>
      <c r="BC215" s="194"/>
      <c r="BD215" s="194"/>
      <c r="BE215" s="194"/>
      <c r="BF215" s="194"/>
      <c r="BG215" s="194"/>
      <c r="BH215" s="194"/>
      <c r="BI215" s="194"/>
      <c r="BJ215" s="194"/>
      <c r="BK215" s="194"/>
      <c r="BL215" s="638">
        <f t="shared" si="1"/>
        <v>400000</v>
      </c>
      <c r="BM215" s="194"/>
      <c r="BN215" s="194"/>
      <c r="BO215" s="194"/>
      <c r="BP215" s="194"/>
      <c r="BQ215" s="194"/>
      <c r="BR215" s="194"/>
      <c r="BS215" s="194"/>
      <c r="BT215" s="647">
        <v>788000.0</v>
      </c>
      <c r="BU215" s="194"/>
      <c r="BV215" s="640">
        <f t="shared" si="2"/>
        <v>788000</v>
      </c>
      <c r="BW215" s="641">
        <v>0.0</v>
      </c>
      <c r="BX215" s="641">
        <f t="shared" si="3"/>
        <v>65666.66667</v>
      </c>
      <c r="BY215" s="640">
        <f t="shared" si="4"/>
        <v>722333.3333</v>
      </c>
      <c r="BZ215" s="641">
        <v>0.0</v>
      </c>
      <c r="CA215" s="641">
        <f t="shared" si="5"/>
        <v>65666.66667</v>
      </c>
      <c r="CB215" s="640">
        <f t="shared" si="6"/>
        <v>656666.6667</v>
      </c>
      <c r="CC215" s="641">
        <v>0.0</v>
      </c>
      <c r="CD215" s="641">
        <f t="shared" si="7"/>
        <v>65666.66667</v>
      </c>
      <c r="CE215" s="640">
        <f t="shared" si="8"/>
        <v>591000</v>
      </c>
      <c r="CF215" s="641">
        <v>0.0</v>
      </c>
      <c r="CG215" s="641">
        <f t="shared" si="9"/>
        <v>65666.66667</v>
      </c>
      <c r="CH215" s="640">
        <f t="shared" si="10"/>
        <v>525333.3333</v>
      </c>
      <c r="CI215" s="641">
        <v>0.0</v>
      </c>
      <c r="CJ215" s="641">
        <f t="shared" si="11"/>
        <v>65666.66667</v>
      </c>
      <c r="CK215" s="640">
        <f t="shared" si="12"/>
        <v>459666.6667</v>
      </c>
      <c r="CL215" s="641">
        <v>0.0</v>
      </c>
      <c r="CM215" s="641">
        <f t="shared" si="13"/>
        <v>65666.66667</v>
      </c>
      <c r="CN215" s="640">
        <f t="shared" si="14"/>
        <v>394000</v>
      </c>
      <c r="CO215" s="641">
        <v>0.0</v>
      </c>
      <c r="CP215" s="641">
        <f t="shared" si="15"/>
        <v>65666.66667</v>
      </c>
      <c r="CQ215" s="640">
        <f t="shared" si="16"/>
        <v>328333.3333</v>
      </c>
      <c r="CR215" s="641">
        <v>0.0</v>
      </c>
      <c r="CS215" s="641">
        <f t="shared" si="17"/>
        <v>65666.66667</v>
      </c>
      <c r="CT215" s="640">
        <f t="shared" si="18"/>
        <v>262666.6667</v>
      </c>
      <c r="CU215" s="641">
        <v>0.0</v>
      </c>
      <c r="CV215" s="641">
        <f t="shared" si="19"/>
        <v>65666.66667</v>
      </c>
      <c r="CW215" s="640">
        <f t="shared" si="20"/>
        <v>197000</v>
      </c>
      <c r="CX215" s="641">
        <v>0.0</v>
      </c>
      <c r="CY215" s="641">
        <f t="shared" si="21"/>
        <v>65666.66667</v>
      </c>
      <c r="CZ215" s="640">
        <f t="shared" si="22"/>
        <v>131333.3333</v>
      </c>
      <c r="DA215" s="641">
        <v>0.0</v>
      </c>
      <c r="DB215" s="641">
        <f t="shared" si="23"/>
        <v>65666.66667</v>
      </c>
      <c r="DC215" s="640">
        <f t="shared" si="24"/>
        <v>65666.66667</v>
      </c>
      <c r="DD215" s="641">
        <v>0.0</v>
      </c>
      <c r="DE215" s="640">
        <f t="shared" si="25"/>
        <v>65666.66667</v>
      </c>
      <c r="DF215" s="640">
        <f t="shared" si="26"/>
        <v>0</v>
      </c>
    </row>
    <row r="216" hidden="1">
      <c r="A216" s="650">
        <v>6769064.0</v>
      </c>
      <c r="B216" s="643" t="s">
        <v>25675</v>
      </c>
      <c r="C216" s="644" t="s">
        <v>212</v>
      </c>
      <c r="D216" s="645">
        <v>45761.72929398148</v>
      </c>
      <c r="E216" s="645">
        <v>45761.7309837963</v>
      </c>
      <c r="F216" s="645">
        <v>45761.73122685185</v>
      </c>
      <c r="G216" s="644"/>
      <c r="H216" s="644" t="s">
        <v>273</v>
      </c>
      <c r="I216" s="644" t="s">
        <v>2241</v>
      </c>
      <c r="J216" s="644">
        <v>36.0</v>
      </c>
      <c r="K216" s="647">
        <v>798000.0</v>
      </c>
      <c r="L216" s="644" t="s">
        <v>24429</v>
      </c>
      <c r="M216" s="648" t="s">
        <v>25676</v>
      </c>
      <c r="N216" s="644" t="s">
        <v>25677</v>
      </c>
      <c r="O216" s="644" t="s">
        <v>2240</v>
      </c>
      <c r="P216" s="644" t="s">
        <v>25678</v>
      </c>
      <c r="Q216" s="644" t="s">
        <v>25679</v>
      </c>
      <c r="R216" s="194"/>
      <c r="S216" s="193">
        <v>45777.0</v>
      </c>
      <c r="T216" s="639" t="s">
        <v>24462</v>
      </c>
      <c r="U216" s="641">
        <v>798000.0</v>
      </c>
      <c r="V216" s="641">
        <v>774060.0</v>
      </c>
      <c r="W216" s="637"/>
      <c r="X216" s="194"/>
      <c r="Y216" s="194"/>
      <c r="Z216" s="194"/>
      <c r="AA216" s="194"/>
      <c r="AB216" s="194"/>
      <c r="AC216" s="194"/>
      <c r="AD216" s="194"/>
      <c r="AE216" s="194"/>
      <c r="AF216" s="194"/>
      <c r="AG216" s="194"/>
      <c r="AH216" s="194"/>
      <c r="AI216" s="194"/>
      <c r="AJ216" s="194"/>
      <c r="AK216" s="194"/>
      <c r="AL216" s="194"/>
      <c r="AM216" s="194"/>
      <c r="AN216" s="194"/>
      <c r="AO216" s="194"/>
      <c r="AP216" s="194"/>
      <c r="AQ216" s="194"/>
      <c r="AR216" s="194"/>
      <c r="AS216" s="194"/>
      <c r="AT216" s="194"/>
      <c r="AU216" s="194"/>
      <c r="AV216" s="194"/>
      <c r="AW216" s="194"/>
      <c r="AX216" s="194"/>
      <c r="AY216" s="194"/>
      <c r="AZ216" s="194"/>
      <c r="BA216" s="194"/>
      <c r="BB216" s="194"/>
      <c r="BC216" s="194"/>
      <c r="BD216" s="194"/>
      <c r="BE216" s="194"/>
      <c r="BF216" s="194"/>
      <c r="BG216" s="194"/>
      <c r="BH216" s="194"/>
      <c r="BI216" s="194"/>
      <c r="BJ216" s="194"/>
      <c r="BK216" s="194"/>
      <c r="BL216" s="638">
        <f t="shared" si="1"/>
        <v>798000</v>
      </c>
      <c r="BM216" s="194"/>
      <c r="BN216" s="194"/>
      <c r="BO216" s="194"/>
      <c r="BP216" s="194"/>
      <c r="BQ216" s="639" t="s">
        <v>24390</v>
      </c>
      <c r="BR216" s="194"/>
      <c r="BS216" s="194"/>
      <c r="BT216" s="647">
        <v>798000.0</v>
      </c>
      <c r="BU216" s="194"/>
      <c r="BV216" s="640">
        <f t="shared" si="2"/>
        <v>798000</v>
      </c>
      <c r="BW216" s="640">
        <f>BV216</f>
        <v>798000</v>
      </c>
      <c r="BX216" s="641">
        <f t="shared" si="3"/>
        <v>0</v>
      </c>
      <c r="BY216" s="640">
        <f t="shared" si="4"/>
        <v>0</v>
      </c>
      <c r="BZ216" s="641">
        <v>0.0</v>
      </c>
      <c r="CA216" s="641">
        <f t="shared" si="5"/>
        <v>0</v>
      </c>
      <c r="CB216" s="640">
        <f t="shared" si="6"/>
        <v>0</v>
      </c>
      <c r="CC216" s="641">
        <v>0.0</v>
      </c>
      <c r="CD216" s="641">
        <f t="shared" si="7"/>
        <v>0</v>
      </c>
      <c r="CE216" s="640">
        <f t="shared" si="8"/>
        <v>0</v>
      </c>
      <c r="CF216" s="641">
        <v>0.0</v>
      </c>
      <c r="CG216" s="641">
        <f t="shared" si="9"/>
        <v>0</v>
      </c>
      <c r="CH216" s="640">
        <f t="shared" si="10"/>
        <v>0</v>
      </c>
      <c r="CI216" s="641">
        <v>0.0</v>
      </c>
      <c r="CJ216" s="641">
        <f t="shared" si="11"/>
        <v>0</v>
      </c>
      <c r="CK216" s="640">
        <f t="shared" si="12"/>
        <v>0</v>
      </c>
      <c r="CL216" s="641">
        <v>0.0</v>
      </c>
      <c r="CM216" s="641">
        <f t="shared" si="13"/>
        <v>0</v>
      </c>
      <c r="CN216" s="640">
        <f t="shared" si="14"/>
        <v>0</v>
      </c>
      <c r="CO216" s="641">
        <v>0.0</v>
      </c>
      <c r="CP216" s="641">
        <f t="shared" si="15"/>
        <v>0</v>
      </c>
      <c r="CQ216" s="640">
        <f t="shared" si="16"/>
        <v>0</v>
      </c>
      <c r="CR216" s="641">
        <v>0.0</v>
      </c>
      <c r="CS216" s="641">
        <f t="shared" si="17"/>
        <v>0</v>
      </c>
      <c r="CT216" s="640">
        <f t="shared" si="18"/>
        <v>0</v>
      </c>
      <c r="CU216" s="641">
        <v>0.0</v>
      </c>
      <c r="CV216" s="641">
        <f t="shared" si="19"/>
        <v>0</v>
      </c>
      <c r="CW216" s="640">
        <f t="shared" si="20"/>
        <v>0</v>
      </c>
      <c r="CX216" s="641">
        <v>0.0</v>
      </c>
      <c r="CY216" s="641">
        <f t="shared" si="21"/>
        <v>0</v>
      </c>
      <c r="CZ216" s="640">
        <f t="shared" si="22"/>
        <v>0</v>
      </c>
      <c r="DA216" s="641">
        <v>0.0</v>
      </c>
      <c r="DB216" s="641">
        <f t="shared" si="23"/>
        <v>0</v>
      </c>
      <c r="DC216" s="640">
        <f t="shared" si="24"/>
        <v>0</v>
      </c>
      <c r="DD216" s="641">
        <v>0.0</v>
      </c>
      <c r="DE216" s="640">
        <f t="shared" si="25"/>
        <v>0</v>
      </c>
      <c r="DF216" s="640">
        <f t="shared" si="26"/>
        <v>0</v>
      </c>
    </row>
    <row r="217" hidden="1">
      <c r="A217" s="650">
        <v>6769096.0</v>
      </c>
      <c r="B217" s="643" t="s">
        <v>25680</v>
      </c>
      <c r="C217" s="644" t="s">
        <v>212</v>
      </c>
      <c r="D217" s="645">
        <v>45761.74864583334</v>
      </c>
      <c r="E217" s="645">
        <v>45761.750659722224</v>
      </c>
      <c r="F217" s="645">
        <v>45761.75145833333</v>
      </c>
      <c r="G217" s="644"/>
      <c r="H217" s="644" t="s">
        <v>2087</v>
      </c>
      <c r="I217" s="644" t="s">
        <v>25681</v>
      </c>
      <c r="J217" s="644">
        <v>36.0</v>
      </c>
      <c r="K217" s="647">
        <v>798000.0</v>
      </c>
      <c r="L217" s="644" t="s">
        <v>24429</v>
      </c>
      <c r="M217" s="648" t="s">
        <v>25682</v>
      </c>
      <c r="N217" s="644" t="s">
        <v>25683</v>
      </c>
      <c r="O217" s="644" t="s">
        <v>25684</v>
      </c>
      <c r="P217" s="644" t="s">
        <v>25685</v>
      </c>
      <c r="Q217" s="644" t="s">
        <v>25686</v>
      </c>
      <c r="R217" s="194"/>
      <c r="S217" s="193">
        <v>45777.0</v>
      </c>
      <c r="T217" s="639" t="s">
        <v>24462</v>
      </c>
      <c r="U217" s="641">
        <v>768000.0</v>
      </c>
      <c r="V217" s="641">
        <v>744960.0</v>
      </c>
      <c r="W217" s="637"/>
      <c r="X217" s="639" t="s">
        <v>25687</v>
      </c>
      <c r="Y217" s="639" t="s">
        <v>24586</v>
      </c>
      <c r="Z217" s="641">
        <v>30000.0</v>
      </c>
      <c r="AA217" s="641">
        <v>29100.0</v>
      </c>
      <c r="AB217" s="194"/>
      <c r="AC217" s="194"/>
      <c r="AD217" s="194"/>
      <c r="AE217" s="194"/>
      <c r="AF217" s="194"/>
      <c r="AG217" s="194"/>
      <c r="AH217" s="194"/>
      <c r="AI217" s="194"/>
      <c r="AJ217" s="194"/>
      <c r="AK217" s="194"/>
      <c r="AL217" s="194"/>
      <c r="AM217" s="194"/>
      <c r="AN217" s="194"/>
      <c r="AO217" s="194"/>
      <c r="AP217" s="194"/>
      <c r="AQ217" s="194"/>
      <c r="AR217" s="194"/>
      <c r="AS217" s="194"/>
      <c r="AT217" s="194"/>
      <c r="AU217" s="194"/>
      <c r="AV217" s="194"/>
      <c r="AW217" s="194"/>
      <c r="AX217" s="194"/>
      <c r="AY217" s="194"/>
      <c r="AZ217" s="194"/>
      <c r="BA217" s="194"/>
      <c r="BB217" s="194"/>
      <c r="BC217" s="194"/>
      <c r="BD217" s="194"/>
      <c r="BE217" s="194"/>
      <c r="BF217" s="194"/>
      <c r="BG217" s="194"/>
      <c r="BH217" s="194"/>
      <c r="BI217" s="194"/>
      <c r="BJ217" s="194"/>
      <c r="BK217" s="194"/>
      <c r="BL217" s="638">
        <f t="shared" si="1"/>
        <v>798000</v>
      </c>
      <c r="BM217" s="194"/>
      <c r="BN217" s="194"/>
      <c r="BO217" s="194"/>
      <c r="BP217" s="194"/>
      <c r="BQ217" s="194"/>
      <c r="BR217" s="194"/>
      <c r="BS217" s="194"/>
      <c r="BT217" s="647">
        <v>798000.0</v>
      </c>
      <c r="BU217" s="194"/>
      <c r="BV217" s="640">
        <f t="shared" si="2"/>
        <v>798000</v>
      </c>
      <c r="BW217" s="641">
        <v>0.0</v>
      </c>
      <c r="BX217" s="641">
        <f t="shared" si="3"/>
        <v>66500</v>
      </c>
      <c r="BY217" s="640">
        <f t="shared" si="4"/>
        <v>731500</v>
      </c>
      <c r="BZ217" s="641">
        <v>0.0</v>
      </c>
      <c r="CA217" s="641">
        <f t="shared" si="5"/>
        <v>66500</v>
      </c>
      <c r="CB217" s="640">
        <f t="shared" si="6"/>
        <v>665000</v>
      </c>
      <c r="CC217" s="641">
        <v>0.0</v>
      </c>
      <c r="CD217" s="641">
        <f t="shared" si="7"/>
        <v>66500</v>
      </c>
      <c r="CE217" s="640">
        <f t="shared" si="8"/>
        <v>598500</v>
      </c>
      <c r="CF217" s="641">
        <v>0.0</v>
      </c>
      <c r="CG217" s="641">
        <f t="shared" si="9"/>
        <v>66500</v>
      </c>
      <c r="CH217" s="640">
        <f t="shared" si="10"/>
        <v>532000</v>
      </c>
      <c r="CI217" s="641">
        <v>0.0</v>
      </c>
      <c r="CJ217" s="641">
        <f t="shared" si="11"/>
        <v>66500</v>
      </c>
      <c r="CK217" s="640">
        <f t="shared" si="12"/>
        <v>465500</v>
      </c>
      <c r="CL217" s="641">
        <v>0.0</v>
      </c>
      <c r="CM217" s="641">
        <f t="shared" si="13"/>
        <v>66500</v>
      </c>
      <c r="CN217" s="640">
        <f t="shared" si="14"/>
        <v>399000</v>
      </c>
      <c r="CO217" s="641">
        <v>0.0</v>
      </c>
      <c r="CP217" s="641">
        <f t="shared" si="15"/>
        <v>66500</v>
      </c>
      <c r="CQ217" s="640">
        <f t="shared" si="16"/>
        <v>332500</v>
      </c>
      <c r="CR217" s="641">
        <v>0.0</v>
      </c>
      <c r="CS217" s="641">
        <f t="shared" si="17"/>
        <v>66500</v>
      </c>
      <c r="CT217" s="640">
        <f t="shared" si="18"/>
        <v>266000</v>
      </c>
      <c r="CU217" s="641">
        <v>0.0</v>
      </c>
      <c r="CV217" s="641">
        <f t="shared" si="19"/>
        <v>66500</v>
      </c>
      <c r="CW217" s="640">
        <f t="shared" si="20"/>
        <v>199500</v>
      </c>
      <c r="CX217" s="641">
        <v>0.0</v>
      </c>
      <c r="CY217" s="641">
        <f t="shared" si="21"/>
        <v>66500</v>
      </c>
      <c r="CZ217" s="640">
        <f t="shared" si="22"/>
        <v>133000</v>
      </c>
      <c r="DA217" s="641">
        <v>0.0</v>
      </c>
      <c r="DB217" s="641">
        <f t="shared" si="23"/>
        <v>66500</v>
      </c>
      <c r="DC217" s="640">
        <f t="shared" si="24"/>
        <v>66500</v>
      </c>
      <c r="DD217" s="641">
        <v>0.0</v>
      </c>
      <c r="DE217" s="640">
        <f t="shared" si="25"/>
        <v>66500</v>
      </c>
      <c r="DF217" s="640">
        <f t="shared" si="26"/>
        <v>0</v>
      </c>
    </row>
    <row r="218" hidden="1">
      <c r="A218" s="650">
        <v>6770877.0</v>
      </c>
      <c r="B218" s="643" t="s">
        <v>25688</v>
      </c>
      <c r="C218" s="644" t="s">
        <v>212</v>
      </c>
      <c r="D218" s="645">
        <v>45761.953055555554</v>
      </c>
      <c r="E218" s="645">
        <v>45761.95385416667</v>
      </c>
      <c r="F218" s="645">
        <v>45761.954675925925</v>
      </c>
      <c r="G218" s="644"/>
      <c r="H218" s="644" t="s">
        <v>1516</v>
      </c>
      <c r="I218" s="644" t="s">
        <v>25689</v>
      </c>
      <c r="J218" s="644">
        <v>36.0</v>
      </c>
      <c r="K218" s="647">
        <v>798000.0</v>
      </c>
      <c r="L218" s="644" t="s">
        <v>24429</v>
      </c>
      <c r="M218" s="648" t="s">
        <v>25690</v>
      </c>
      <c r="N218" s="644" t="s">
        <v>22959</v>
      </c>
      <c r="O218" s="644" t="s">
        <v>25691</v>
      </c>
      <c r="P218" s="644" t="s">
        <v>25692</v>
      </c>
      <c r="Q218" s="644" t="s">
        <v>25693</v>
      </c>
      <c r="R218" s="194"/>
      <c r="S218" s="193">
        <v>45777.0</v>
      </c>
      <c r="T218" s="639" t="s">
        <v>24462</v>
      </c>
      <c r="U218" s="641">
        <v>798000.0</v>
      </c>
      <c r="V218" s="641">
        <v>774060.0</v>
      </c>
      <c r="W218" s="637"/>
      <c r="X218" s="194"/>
      <c r="Y218" s="194"/>
      <c r="Z218" s="194"/>
      <c r="AA218" s="194"/>
      <c r="AB218" s="194"/>
      <c r="AC218" s="194"/>
      <c r="AD218" s="194"/>
      <c r="AE218" s="194"/>
      <c r="AF218" s="194"/>
      <c r="AG218" s="194"/>
      <c r="AH218" s="194"/>
      <c r="AI218" s="194"/>
      <c r="AJ218" s="194"/>
      <c r="AK218" s="194"/>
      <c r="AL218" s="194"/>
      <c r="AM218" s="194"/>
      <c r="AN218" s="194"/>
      <c r="AO218" s="194"/>
      <c r="AP218" s="194"/>
      <c r="AQ218" s="194"/>
      <c r="AR218" s="194"/>
      <c r="AS218" s="194"/>
      <c r="AT218" s="194"/>
      <c r="AU218" s="194"/>
      <c r="AV218" s="194"/>
      <c r="AW218" s="194"/>
      <c r="AX218" s="194"/>
      <c r="AY218" s="194"/>
      <c r="AZ218" s="194"/>
      <c r="BA218" s="194"/>
      <c r="BB218" s="194"/>
      <c r="BC218" s="194"/>
      <c r="BD218" s="194"/>
      <c r="BE218" s="194"/>
      <c r="BF218" s="194"/>
      <c r="BG218" s="194"/>
      <c r="BH218" s="194"/>
      <c r="BI218" s="194"/>
      <c r="BJ218" s="194"/>
      <c r="BK218" s="194"/>
      <c r="BL218" s="638">
        <f t="shared" si="1"/>
        <v>798000</v>
      </c>
      <c r="BM218" s="194"/>
      <c r="BN218" s="639" t="s">
        <v>82</v>
      </c>
      <c r="BP218" s="194"/>
      <c r="BQ218" s="194"/>
      <c r="BR218" s="194"/>
      <c r="BS218" s="194"/>
      <c r="BT218" s="647">
        <v>798000.0</v>
      </c>
      <c r="BU218" s="194"/>
      <c r="BV218" s="640">
        <f t="shared" si="2"/>
        <v>798000</v>
      </c>
      <c r="BW218" s="640">
        <f t="shared" ref="BW218:BW220" si="48">BV218</f>
        <v>798000</v>
      </c>
      <c r="BX218" s="641">
        <f t="shared" si="3"/>
        <v>0</v>
      </c>
      <c r="BY218" s="640">
        <f t="shared" si="4"/>
        <v>0</v>
      </c>
      <c r="BZ218" s="641">
        <v>0.0</v>
      </c>
      <c r="CA218" s="641">
        <f t="shared" si="5"/>
        <v>0</v>
      </c>
      <c r="CB218" s="640">
        <f t="shared" si="6"/>
        <v>0</v>
      </c>
      <c r="CC218" s="641">
        <v>0.0</v>
      </c>
      <c r="CD218" s="641">
        <f t="shared" si="7"/>
        <v>0</v>
      </c>
      <c r="CE218" s="640">
        <f t="shared" si="8"/>
        <v>0</v>
      </c>
      <c r="CF218" s="641">
        <v>0.0</v>
      </c>
      <c r="CG218" s="641">
        <f t="shared" si="9"/>
        <v>0</v>
      </c>
      <c r="CH218" s="640">
        <f t="shared" si="10"/>
        <v>0</v>
      </c>
      <c r="CI218" s="641">
        <v>0.0</v>
      </c>
      <c r="CJ218" s="641">
        <f t="shared" si="11"/>
        <v>0</v>
      </c>
      <c r="CK218" s="640">
        <f t="shared" si="12"/>
        <v>0</v>
      </c>
      <c r="CL218" s="641">
        <v>0.0</v>
      </c>
      <c r="CM218" s="641">
        <f t="shared" si="13"/>
        <v>0</v>
      </c>
      <c r="CN218" s="640">
        <f t="shared" si="14"/>
        <v>0</v>
      </c>
      <c r="CO218" s="641">
        <v>0.0</v>
      </c>
      <c r="CP218" s="641">
        <f t="shared" si="15"/>
        <v>0</v>
      </c>
      <c r="CQ218" s="640">
        <f t="shared" si="16"/>
        <v>0</v>
      </c>
      <c r="CR218" s="641">
        <v>0.0</v>
      </c>
      <c r="CS218" s="641">
        <f t="shared" si="17"/>
        <v>0</v>
      </c>
      <c r="CT218" s="640">
        <f t="shared" si="18"/>
        <v>0</v>
      </c>
      <c r="CU218" s="641">
        <v>0.0</v>
      </c>
      <c r="CV218" s="641">
        <f t="shared" si="19"/>
        <v>0</v>
      </c>
      <c r="CW218" s="640">
        <f t="shared" si="20"/>
        <v>0</v>
      </c>
      <c r="CX218" s="641">
        <v>0.0</v>
      </c>
      <c r="CY218" s="641">
        <f t="shared" si="21"/>
        <v>0</v>
      </c>
      <c r="CZ218" s="640">
        <f t="shared" si="22"/>
        <v>0</v>
      </c>
      <c r="DA218" s="641">
        <v>0.0</v>
      </c>
      <c r="DB218" s="641">
        <f t="shared" si="23"/>
        <v>0</v>
      </c>
      <c r="DC218" s="640">
        <f t="shared" si="24"/>
        <v>0</v>
      </c>
      <c r="DD218" s="641">
        <v>0.0</v>
      </c>
      <c r="DE218" s="640">
        <f t="shared" si="25"/>
        <v>0</v>
      </c>
      <c r="DF218" s="640">
        <f t="shared" si="26"/>
        <v>0</v>
      </c>
    </row>
    <row r="219" hidden="1">
      <c r="A219" s="650">
        <v>6770912.0</v>
      </c>
      <c r="B219" s="643" t="s">
        <v>25694</v>
      </c>
      <c r="C219" s="644" t="s">
        <v>212</v>
      </c>
      <c r="D219" s="645">
        <v>45761.9825462963</v>
      </c>
      <c r="E219" s="645">
        <v>45761.993993055556</v>
      </c>
      <c r="F219" s="645">
        <v>45762.001388888886</v>
      </c>
      <c r="G219" s="644"/>
      <c r="H219" s="644" t="s">
        <v>151</v>
      </c>
      <c r="I219" s="644" t="s">
        <v>25695</v>
      </c>
      <c r="J219" s="644" t="s">
        <v>21722</v>
      </c>
      <c r="K219" s="647">
        <v>798000.0</v>
      </c>
      <c r="L219" s="644" t="s">
        <v>24429</v>
      </c>
      <c r="M219" s="648" t="s">
        <v>25696</v>
      </c>
      <c r="N219" s="644" t="s">
        <v>25697</v>
      </c>
      <c r="O219" s="644" t="s">
        <v>25695</v>
      </c>
      <c r="P219" s="644" t="s">
        <v>25698</v>
      </c>
      <c r="Q219" s="644" t="s">
        <v>25697</v>
      </c>
      <c r="R219" s="194"/>
      <c r="S219" s="635"/>
      <c r="T219" s="194"/>
      <c r="U219" s="657"/>
      <c r="V219" s="194"/>
      <c r="W219" s="637"/>
      <c r="X219" s="194"/>
      <c r="Y219" s="194"/>
      <c r="Z219" s="194"/>
      <c r="AA219" s="194"/>
      <c r="AB219" s="194"/>
      <c r="AC219" s="194"/>
      <c r="AD219" s="194"/>
      <c r="AE219" s="194"/>
      <c r="AF219" s="194"/>
      <c r="AG219" s="194"/>
      <c r="AH219" s="194"/>
      <c r="AI219" s="194"/>
      <c r="AJ219" s="194"/>
      <c r="AK219" s="194"/>
      <c r="AL219" s="194"/>
      <c r="AM219" s="194"/>
      <c r="AN219" s="194"/>
      <c r="AO219" s="194"/>
      <c r="AP219" s="194"/>
      <c r="AQ219" s="194"/>
      <c r="AR219" s="194"/>
      <c r="AS219" s="194"/>
      <c r="AT219" s="194"/>
      <c r="AU219" s="194"/>
      <c r="AV219" s="194"/>
      <c r="AW219" s="194"/>
      <c r="AX219" s="194"/>
      <c r="AY219" s="194"/>
      <c r="AZ219" s="194"/>
      <c r="BA219" s="194"/>
      <c r="BB219" s="194"/>
      <c r="BC219" s="194"/>
      <c r="BD219" s="194"/>
      <c r="BE219" s="194"/>
      <c r="BF219" s="194"/>
      <c r="BG219" s="194"/>
      <c r="BH219" s="194"/>
      <c r="BI219" s="194"/>
      <c r="BJ219" s="194"/>
      <c r="BK219" s="194"/>
      <c r="BL219" s="638">
        <f t="shared" si="1"/>
        <v>0</v>
      </c>
      <c r="BM219" s="194"/>
      <c r="BN219" s="194"/>
      <c r="BO219" s="639" t="s">
        <v>114</v>
      </c>
      <c r="BQ219" s="194"/>
      <c r="BR219" s="194"/>
      <c r="BS219" s="194"/>
      <c r="BT219" s="647">
        <v>798000.0</v>
      </c>
      <c r="BU219" s="194"/>
      <c r="BV219" s="640">
        <f t="shared" si="2"/>
        <v>798000</v>
      </c>
      <c r="BW219" s="640">
        <f t="shared" si="48"/>
        <v>798000</v>
      </c>
      <c r="BX219" s="641">
        <f t="shared" si="3"/>
        <v>0</v>
      </c>
      <c r="BY219" s="640">
        <f t="shared" si="4"/>
        <v>0</v>
      </c>
      <c r="BZ219" s="641">
        <v>0.0</v>
      </c>
      <c r="CA219" s="641">
        <f t="shared" si="5"/>
        <v>0</v>
      </c>
      <c r="CB219" s="640">
        <f t="shared" si="6"/>
        <v>0</v>
      </c>
      <c r="CC219" s="641">
        <v>0.0</v>
      </c>
      <c r="CD219" s="641">
        <f t="shared" si="7"/>
        <v>0</v>
      </c>
      <c r="CE219" s="640">
        <f t="shared" si="8"/>
        <v>0</v>
      </c>
      <c r="CF219" s="641">
        <v>0.0</v>
      </c>
      <c r="CG219" s="641">
        <f t="shared" si="9"/>
        <v>0</v>
      </c>
      <c r="CH219" s="640">
        <f t="shared" si="10"/>
        <v>0</v>
      </c>
      <c r="CI219" s="641">
        <v>0.0</v>
      </c>
      <c r="CJ219" s="641">
        <f t="shared" si="11"/>
        <v>0</v>
      </c>
      <c r="CK219" s="640">
        <f t="shared" si="12"/>
        <v>0</v>
      </c>
      <c r="CL219" s="641">
        <v>0.0</v>
      </c>
      <c r="CM219" s="641">
        <f t="shared" si="13"/>
        <v>0</v>
      </c>
      <c r="CN219" s="640">
        <f t="shared" si="14"/>
        <v>0</v>
      </c>
      <c r="CO219" s="641">
        <v>0.0</v>
      </c>
      <c r="CP219" s="641">
        <f t="shared" si="15"/>
        <v>0</v>
      </c>
      <c r="CQ219" s="640">
        <f t="shared" si="16"/>
        <v>0</v>
      </c>
      <c r="CR219" s="641">
        <v>0.0</v>
      </c>
      <c r="CS219" s="641">
        <f t="shared" si="17"/>
        <v>0</v>
      </c>
      <c r="CT219" s="640">
        <f t="shared" si="18"/>
        <v>0</v>
      </c>
      <c r="CU219" s="641">
        <v>0.0</v>
      </c>
      <c r="CV219" s="641">
        <f t="shared" si="19"/>
        <v>0</v>
      </c>
      <c r="CW219" s="640">
        <f t="shared" si="20"/>
        <v>0</v>
      </c>
      <c r="CX219" s="641">
        <v>0.0</v>
      </c>
      <c r="CY219" s="641">
        <f t="shared" si="21"/>
        <v>0</v>
      </c>
      <c r="CZ219" s="640">
        <f t="shared" si="22"/>
        <v>0</v>
      </c>
      <c r="DA219" s="641">
        <v>0.0</v>
      </c>
      <c r="DB219" s="641">
        <f t="shared" si="23"/>
        <v>0</v>
      </c>
      <c r="DC219" s="640">
        <f t="shared" si="24"/>
        <v>0</v>
      </c>
      <c r="DD219" s="641">
        <v>0.0</v>
      </c>
      <c r="DE219" s="640">
        <f t="shared" si="25"/>
        <v>0</v>
      </c>
      <c r="DF219" s="640">
        <f t="shared" si="26"/>
        <v>0</v>
      </c>
    </row>
    <row r="220" hidden="1">
      <c r="A220" s="650">
        <v>6770988.0</v>
      </c>
      <c r="B220" s="643" t="s">
        <v>25699</v>
      </c>
      <c r="C220" s="644" t="s">
        <v>212</v>
      </c>
      <c r="D220" s="645">
        <v>45762.11282407407</v>
      </c>
      <c r="E220" s="645">
        <v>45762.1169212963</v>
      </c>
      <c r="F220" s="645">
        <v>45762.11775462963</v>
      </c>
      <c r="G220" s="644"/>
      <c r="H220" s="644" t="s">
        <v>25700</v>
      </c>
      <c r="I220" s="644" t="s">
        <v>25701</v>
      </c>
      <c r="J220" s="644"/>
      <c r="K220" s="647">
        <v>1950000.0</v>
      </c>
      <c r="L220" s="644" t="s">
        <v>24437</v>
      </c>
      <c r="M220" s="648" t="s">
        <v>25702</v>
      </c>
      <c r="N220" s="644" t="s">
        <v>645</v>
      </c>
      <c r="O220" s="644" t="s">
        <v>25703</v>
      </c>
      <c r="P220" s="644" t="s">
        <v>25704</v>
      </c>
      <c r="Q220" s="644" t="s">
        <v>25705</v>
      </c>
      <c r="R220" s="194"/>
      <c r="S220" s="194"/>
      <c r="T220" s="194"/>
      <c r="U220" s="636"/>
      <c r="V220" s="194"/>
      <c r="W220" s="637"/>
      <c r="X220" s="194"/>
      <c r="Y220" s="194"/>
      <c r="Z220" s="194"/>
      <c r="AA220" s="194"/>
      <c r="AB220" s="194"/>
      <c r="AC220" s="194"/>
      <c r="AD220" s="194"/>
      <c r="AE220" s="194"/>
      <c r="AF220" s="194"/>
      <c r="AG220" s="194"/>
      <c r="AH220" s="194"/>
      <c r="AI220" s="194"/>
      <c r="AJ220" s="194"/>
      <c r="AK220" s="194"/>
      <c r="AL220" s="194"/>
      <c r="AM220" s="194"/>
      <c r="AN220" s="194"/>
      <c r="AO220" s="194"/>
      <c r="AP220" s="194"/>
      <c r="AQ220" s="194"/>
      <c r="AR220" s="194"/>
      <c r="AS220" s="194"/>
      <c r="AT220" s="194"/>
      <c r="AU220" s="194"/>
      <c r="AV220" s="194"/>
      <c r="AW220" s="194"/>
      <c r="AX220" s="194"/>
      <c r="AY220" s="194"/>
      <c r="AZ220" s="194"/>
      <c r="BA220" s="194"/>
      <c r="BB220" s="194"/>
      <c r="BC220" s="194"/>
      <c r="BD220" s="194"/>
      <c r="BE220" s="194"/>
      <c r="BF220" s="194"/>
      <c r="BG220" s="194"/>
      <c r="BH220" s="194"/>
      <c r="BI220" s="194"/>
      <c r="BJ220" s="194"/>
      <c r="BK220" s="194"/>
      <c r="BL220" s="638">
        <f t="shared" si="1"/>
        <v>0</v>
      </c>
      <c r="BM220" s="194"/>
      <c r="BN220" s="194"/>
      <c r="BO220" s="639" t="s">
        <v>114</v>
      </c>
      <c r="BQ220" s="194"/>
      <c r="BR220" s="194"/>
      <c r="BS220" s="194"/>
      <c r="BT220" s="647">
        <v>1950000.0</v>
      </c>
      <c r="BU220" s="194"/>
      <c r="BV220" s="640">
        <f t="shared" si="2"/>
        <v>1950000</v>
      </c>
      <c r="BW220" s="640">
        <f t="shared" si="48"/>
        <v>1950000</v>
      </c>
      <c r="BX220" s="641">
        <f t="shared" si="3"/>
        <v>0</v>
      </c>
      <c r="BY220" s="640">
        <f t="shared" si="4"/>
        <v>0</v>
      </c>
      <c r="BZ220" s="641">
        <v>0.0</v>
      </c>
      <c r="CA220" s="641">
        <f t="shared" si="5"/>
        <v>0</v>
      </c>
      <c r="CB220" s="640">
        <f t="shared" si="6"/>
        <v>0</v>
      </c>
      <c r="CC220" s="641">
        <v>0.0</v>
      </c>
      <c r="CD220" s="641">
        <f t="shared" si="7"/>
        <v>0</v>
      </c>
      <c r="CE220" s="640">
        <f t="shared" si="8"/>
        <v>0</v>
      </c>
      <c r="CF220" s="641">
        <v>0.0</v>
      </c>
      <c r="CG220" s="641">
        <f t="shared" si="9"/>
        <v>0</v>
      </c>
      <c r="CH220" s="640">
        <f t="shared" si="10"/>
        <v>0</v>
      </c>
      <c r="CI220" s="641">
        <v>0.0</v>
      </c>
      <c r="CJ220" s="641">
        <f t="shared" si="11"/>
        <v>0</v>
      </c>
      <c r="CK220" s="640">
        <f t="shared" si="12"/>
        <v>0</v>
      </c>
      <c r="CL220" s="641">
        <v>0.0</v>
      </c>
      <c r="CM220" s="641">
        <f t="shared" si="13"/>
        <v>0</v>
      </c>
      <c r="CN220" s="640">
        <f t="shared" si="14"/>
        <v>0</v>
      </c>
      <c r="CO220" s="641">
        <v>0.0</v>
      </c>
      <c r="CP220" s="641">
        <f t="shared" si="15"/>
        <v>0</v>
      </c>
      <c r="CQ220" s="640">
        <f t="shared" si="16"/>
        <v>0</v>
      </c>
      <c r="CR220" s="641">
        <v>0.0</v>
      </c>
      <c r="CS220" s="641">
        <f t="shared" si="17"/>
        <v>0</v>
      </c>
      <c r="CT220" s="640">
        <f t="shared" si="18"/>
        <v>0</v>
      </c>
      <c r="CU220" s="641">
        <v>0.0</v>
      </c>
      <c r="CV220" s="641">
        <f t="shared" si="19"/>
        <v>0</v>
      </c>
      <c r="CW220" s="640">
        <f t="shared" si="20"/>
        <v>0</v>
      </c>
      <c r="CX220" s="641">
        <v>0.0</v>
      </c>
      <c r="CY220" s="641">
        <f t="shared" si="21"/>
        <v>0</v>
      </c>
      <c r="CZ220" s="640">
        <f t="shared" si="22"/>
        <v>0</v>
      </c>
      <c r="DA220" s="641">
        <v>0.0</v>
      </c>
      <c r="DB220" s="641">
        <f t="shared" si="23"/>
        <v>0</v>
      </c>
      <c r="DC220" s="640">
        <f t="shared" si="24"/>
        <v>0</v>
      </c>
      <c r="DD220" s="641">
        <v>0.0</v>
      </c>
      <c r="DE220" s="640">
        <f t="shared" si="25"/>
        <v>0</v>
      </c>
      <c r="DF220" s="640">
        <f t="shared" si="26"/>
        <v>0</v>
      </c>
    </row>
    <row r="221" hidden="1">
      <c r="A221" s="650">
        <v>6773017.0</v>
      </c>
      <c r="B221" s="643" t="s">
        <v>25706</v>
      </c>
      <c r="C221" s="644" t="s">
        <v>212</v>
      </c>
      <c r="D221" s="645">
        <v>45762.465</v>
      </c>
      <c r="E221" s="645">
        <v>45762.466261574074</v>
      </c>
      <c r="F221" s="645">
        <v>45762.467094907406</v>
      </c>
      <c r="G221" s="644"/>
      <c r="H221" s="644" t="s">
        <v>24499</v>
      </c>
      <c r="I221" s="644" t="s">
        <v>25707</v>
      </c>
      <c r="J221" s="644" t="s">
        <v>21722</v>
      </c>
      <c r="K221" s="647">
        <v>798000.0</v>
      </c>
      <c r="L221" s="644" t="s">
        <v>24429</v>
      </c>
      <c r="M221" s="648" t="s">
        <v>25708</v>
      </c>
      <c r="N221" s="644" t="s">
        <v>22993</v>
      </c>
      <c r="O221" s="644" t="s">
        <v>25709</v>
      </c>
      <c r="P221" s="644" t="s">
        <v>25710</v>
      </c>
      <c r="Q221" s="644" t="s">
        <v>25711</v>
      </c>
      <c r="R221" s="194"/>
      <c r="S221" s="193">
        <v>45777.0</v>
      </c>
      <c r="T221" s="639" t="s">
        <v>24462</v>
      </c>
      <c r="U221" s="641">
        <v>798000.0</v>
      </c>
      <c r="V221" s="641">
        <v>774060.0</v>
      </c>
      <c r="W221" s="637"/>
      <c r="X221" s="194"/>
      <c r="Y221" s="194"/>
      <c r="Z221" s="194"/>
      <c r="AA221" s="194"/>
      <c r="AB221" s="194"/>
      <c r="AC221" s="194"/>
      <c r="AD221" s="194"/>
      <c r="AE221" s="194"/>
      <c r="AF221" s="194"/>
      <c r="AG221" s="194"/>
      <c r="AH221" s="194"/>
      <c r="AI221" s="194"/>
      <c r="AJ221" s="194"/>
      <c r="AK221" s="194"/>
      <c r="AL221" s="194"/>
      <c r="AM221" s="194"/>
      <c r="AN221" s="194"/>
      <c r="AO221" s="194"/>
      <c r="AP221" s="194"/>
      <c r="AQ221" s="194"/>
      <c r="AR221" s="194"/>
      <c r="AS221" s="194"/>
      <c r="AT221" s="194"/>
      <c r="AU221" s="194"/>
      <c r="AV221" s="194"/>
      <c r="AW221" s="194"/>
      <c r="AX221" s="194"/>
      <c r="AY221" s="194"/>
      <c r="AZ221" s="194"/>
      <c r="BA221" s="194"/>
      <c r="BB221" s="194"/>
      <c r="BC221" s="194"/>
      <c r="BD221" s="194"/>
      <c r="BE221" s="194"/>
      <c r="BF221" s="194"/>
      <c r="BG221" s="194"/>
      <c r="BH221" s="194"/>
      <c r="BI221" s="194"/>
      <c r="BJ221" s="194"/>
      <c r="BK221" s="194"/>
      <c r="BL221" s="638">
        <f t="shared" si="1"/>
        <v>798000</v>
      </c>
      <c r="BM221" s="194"/>
      <c r="BN221" s="194"/>
      <c r="BO221" s="194"/>
      <c r="BP221" s="194"/>
      <c r="BQ221" s="194"/>
      <c r="BR221" s="194"/>
      <c r="BS221" s="194"/>
      <c r="BT221" s="647">
        <v>798000.0</v>
      </c>
      <c r="BU221" s="194"/>
      <c r="BV221" s="640">
        <f t="shared" si="2"/>
        <v>798000</v>
      </c>
      <c r="BW221" s="641">
        <v>0.0</v>
      </c>
      <c r="BX221" s="641">
        <f t="shared" si="3"/>
        <v>66500</v>
      </c>
      <c r="BY221" s="640">
        <f t="shared" si="4"/>
        <v>731500</v>
      </c>
      <c r="BZ221" s="641">
        <v>0.0</v>
      </c>
      <c r="CA221" s="641">
        <f t="shared" si="5"/>
        <v>66500</v>
      </c>
      <c r="CB221" s="640">
        <f t="shared" si="6"/>
        <v>665000</v>
      </c>
      <c r="CC221" s="641">
        <v>0.0</v>
      </c>
      <c r="CD221" s="641">
        <f t="shared" si="7"/>
        <v>66500</v>
      </c>
      <c r="CE221" s="640">
        <f t="shared" si="8"/>
        <v>598500</v>
      </c>
      <c r="CF221" s="641">
        <v>0.0</v>
      </c>
      <c r="CG221" s="641">
        <f t="shared" si="9"/>
        <v>66500</v>
      </c>
      <c r="CH221" s="640">
        <f t="shared" si="10"/>
        <v>532000</v>
      </c>
      <c r="CI221" s="641">
        <v>0.0</v>
      </c>
      <c r="CJ221" s="641">
        <f t="shared" si="11"/>
        <v>66500</v>
      </c>
      <c r="CK221" s="640">
        <f t="shared" si="12"/>
        <v>465500</v>
      </c>
      <c r="CL221" s="641">
        <v>0.0</v>
      </c>
      <c r="CM221" s="641">
        <f t="shared" si="13"/>
        <v>66500</v>
      </c>
      <c r="CN221" s="640">
        <f t="shared" si="14"/>
        <v>399000</v>
      </c>
      <c r="CO221" s="641">
        <v>0.0</v>
      </c>
      <c r="CP221" s="641">
        <f t="shared" si="15"/>
        <v>66500</v>
      </c>
      <c r="CQ221" s="640">
        <f t="shared" si="16"/>
        <v>332500</v>
      </c>
      <c r="CR221" s="641">
        <v>0.0</v>
      </c>
      <c r="CS221" s="641">
        <f t="shared" si="17"/>
        <v>66500</v>
      </c>
      <c r="CT221" s="640">
        <f t="shared" si="18"/>
        <v>266000</v>
      </c>
      <c r="CU221" s="641">
        <v>0.0</v>
      </c>
      <c r="CV221" s="641">
        <f t="shared" si="19"/>
        <v>66500</v>
      </c>
      <c r="CW221" s="640">
        <f t="shared" si="20"/>
        <v>199500</v>
      </c>
      <c r="CX221" s="641">
        <v>0.0</v>
      </c>
      <c r="CY221" s="641">
        <f t="shared" si="21"/>
        <v>66500</v>
      </c>
      <c r="CZ221" s="640">
        <f t="shared" si="22"/>
        <v>133000</v>
      </c>
      <c r="DA221" s="641">
        <v>0.0</v>
      </c>
      <c r="DB221" s="641">
        <f t="shared" si="23"/>
        <v>66500</v>
      </c>
      <c r="DC221" s="640">
        <f t="shared" si="24"/>
        <v>66500</v>
      </c>
      <c r="DD221" s="641">
        <v>0.0</v>
      </c>
      <c r="DE221" s="640">
        <f t="shared" si="25"/>
        <v>66500</v>
      </c>
      <c r="DF221" s="640">
        <f t="shared" si="26"/>
        <v>0</v>
      </c>
    </row>
    <row r="222">
      <c r="A222" s="650">
        <v>6773258.0</v>
      </c>
      <c r="B222" s="643" t="s">
        <v>22702</v>
      </c>
      <c r="C222" s="644" t="s">
        <v>212</v>
      </c>
      <c r="D222" s="645">
        <v>45762.477627314816</v>
      </c>
      <c r="E222" s="645">
        <v>45762.48762731482</v>
      </c>
      <c r="F222" s="645">
        <v>45762.49010416667</v>
      </c>
      <c r="G222" s="644"/>
      <c r="H222" s="644" t="s">
        <v>60</v>
      </c>
      <c r="I222" s="644" t="s">
        <v>119</v>
      </c>
      <c r="J222" s="644" t="s">
        <v>21722</v>
      </c>
      <c r="K222" s="647">
        <v>798000.0</v>
      </c>
      <c r="L222" s="644" t="s">
        <v>21688</v>
      </c>
      <c r="M222" s="648" t="s">
        <v>25712</v>
      </c>
      <c r="N222" s="644" t="s">
        <v>22700</v>
      </c>
      <c r="O222" s="644" t="s">
        <v>22697</v>
      </c>
      <c r="P222" s="644" t="s">
        <v>22701</v>
      </c>
      <c r="Q222" s="644" t="s">
        <v>25713</v>
      </c>
      <c r="R222" s="194"/>
      <c r="S222" s="193">
        <v>45777.0</v>
      </c>
      <c r="T222" s="639" t="s">
        <v>24462</v>
      </c>
      <c r="U222" s="641">
        <v>798000.0</v>
      </c>
      <c r="V222" s="641">
        <v>774060.0</v>
      </c>
      <c r="W222" s="637"/>
      <c r="X222" s="194"/>
      <c r="Y222" s="194"/>
      <c r="Z222" s="194"/>
      <c r="AA222" s="194"/>
      <c r="AB222" s="194"/>
      <c r="AC222" s="194"/>
      <c r="AD222" s="194"/>
      <c r="AE222" s="194"/>
      <c r="AF222" s="194"/>
      <c r="AG222" s="194"/>
      <c r="AH222" s="194"/>
      <c r="AI222" s="194"/>
      <c r="AJ222" s="194"/>
      <c r="AK222" s="194"/>
      <c r="AL222" s="194"/>
      <c r="AM222" s="194"/>
      <c r="AN222" s="194"/>
      <c r="AO222" s="194"/>
      <c r="AP222" s="194"/>
      <c r="AQ222" s="194"/>
      <c r="AR222" s="194"/>
      <c r="AS222" s="194"/>
      <c r="AT222" s="194"/>
      <c r="AU222" s="194"/>
      <c r="AV222" s="194"/>
      <c r="AW222" s="194"/>
      <c r="AX222" s="194"/>
      <c r="AY222" s="194"/>
      <c r="AZ222" s="194"/>
      <c r="BA222" s="194"/>
      <c r="BB222" s="194"/>
      <c r="BC222" s="194"/>
      <c r="BD222" s="194"/>
      <c r="BE222" s="194"/>
      <c r="BF222" s="194"/>
      <c r="BG222" s="194"/>
      <c r="BH222" s="194"/>
      <c r="BI222" s="194"/>
      <c r="BJ222" s="194"/>
      <c r="BK222" s="194"/>
      <c r="BL222" s="638">
        <f t="shared" si="1"/>
        <v>798000</v>
      </c>
      <c r="BM222" s="194"/>
      <c r="BN222" s="194"/>
      <c r="BO222" s="194"/>
      <c r="BP222" s="194"/>
      <c r="BQ222" s="194"/>
      <c r="BR222" s="194"/>
      <c r="BS222" s="194"/>
      <c r="BT222" s="647">
        <v>798000.0</v>
      </c>
      <c r="BU222" s="194"/>
      <c r="BV222" s="640">
        <f t="shared" si="2"/>
        <v>798000</v>
      </c>
      <c r="BW222" s="641">
        <v>0.0</v>
      </c>
      <c r="BX222" s="641">
        <f t="shared" si="3"/>
        <v>66500</v>
      </c>
      <c r="BY222" s="640">
        <f t="shared" si="4"/>
        <v>731500</v>
      </c>
      <c r="BZ222" s="641">
        <v>0.0</v>
      </c>
      <c r="CA222" s="641">
        <f t="shared" si="5"/>
        <v>66500</v>
      </c>
      <c r="CB222" s="640">
        <f t="shared" si="6"/>
        <v>665000</v>
      </c>
      <c r="CC222" s="641">
        <v>0.0</v>
      </c>
      <c r="CD222" s="641">
        <f t="shared" si="7"/>
        <v>66500</v>
      </c>
      <c r="CE222" s="640">
        <f t="shared" si="8"/>
        <v>598500</v>
      </c>
      <c r="CF222" s="641">
        <v>0.0</v>
      </c>
      <c r="CG222" s="641">
        <f t="shared" si="9"/>
        <v>66500</v>
      </c>
      <c r="CH222" s="640">
        <f t="shared" si="10"/>
        <v>532000</v>
      </c>
      <c r="CI222" s="641">
        <v>0.0</v>
      </c>
      <c r="CJ222" s="641">
        <f t="shared" si="11"/>
        <v>66500</v>
      </c>
      <c r="CK222" s="640">
        <f t="shared" si="12"/>
        <v>465500</v>
      </c>
      <c r="CL222" s="641">
        <v>0.0</v>
      </c>
      <c r="CM222" s="641">
        <f t="shared" si="13"/>
        <v>66500</v>
      </c>
      <c r="CN222" s="640">
        <f t="shared" si="14"/>
        <v>399000</v>
      </c>
      <c r="CO222" s="641">
        <v>0.0</v>
      </c>
      <c r="CP222" s="641">
        <f t="shared" si="15"/>
        <v>66500</v>
      </c>
      <c r="CQ222" s="640">
        <f t="shared" si="16"/>
        <v>332500</v>
      </c>
      <c r="CR222" s="641">
        <v>0.0</v>
      </c>
      <c r="CS222" s="641">
        <f t="shared" si="17"/>
        <v>66500</v>
      </c>
      <c r="CT222" s="640">
        <f t="shared" si="18"/>
        <v>266000</v>
      </c>
      <c r="CU222" s="641">
        <v>0.0</v>
      </c>
      <c r="CV222" s="641">
        <f t="shared" si="19"/>
        <v>66500</v>
      </c>
      <c r="CW222" s="640">
        <f t="shared" si="20"/>
        <v>199500</v>
      </c>
      <c r="CX222" s="641">
        <v>0.0</v>
      </c>
      <c r="CY222" s="641">
        <f t="shared" si="21"/>
        <v>66500</v>
      </c>
      <c r="CZ222" s="640">
        <f t="shared" si="22"/>
        <v>133000</v>
      </c>
      <c r="DA222" s="641">
        <v>0.0</v>
      </c>
      <c r="DB222" s="641">
        <f t="shared" si="23"/>
        <v>66500</v>
      </c>
      <c r="DC222" s="640">
        <f t="shared" si="24"/>
        <v>66500</v>
      </c>
      <c r="DD222" s="641">
        <v>0.0</v>
      </c>
      <c r="DE222" s="640">
        <f t="shared" si="25"/>
        <v>66500</v>
      </c>
      <c r="DF222" s="640">
        <f t="shared" si="26"/>
        <v>0</v>
      </c>
    </row>
    <row r="223" hidden="1">
      <c r="A223" s="650">
        <v>6773458.0</v>
      </c>
      <c r="B223" s="643" t="s">
        <v>25714</v>
      </c>
      <c r="C223" s="644" t="s">
        <v>212</v>
      </c>
      <c r="D223" s="645">
        <v>45762.50959490741</v>
      </c>
      <c r="E223" s="645">
        <v>45762.51081018519</v>
      </c>
      <c r="F223" s="645">
        <v>45762.51225694444</v>
      </c>
      <c r="G223" s="644"/>
      <c r="H223" s="644" t="s">
        <v>1564</v>
      </c>
      <c r="I223" s="644" t="s">
        <v>25715</v>
      </c>
      <c r="J223" s="644">
        <v>36.0</v>
      </c>
      <c r="K223" s="647">
        <v>798000.0</v>
      </c>
      <c r="L223" s="644" t="s">
        <v>24429</v>
      </c>
      <c r="M223" s="648" t="s">
        <v>25716</v>
      </c>
      <c r="N223" s="644" t="s">
        <v>24514</v>
      </c>
      <c r="O223" s="644" t="s">
        <v>25717</v>
      </c>
      <c r="P223" s="644" t="s">
        <v>25718</v>
      </c>
      <c r="Q223" s="644" t="s">
        <v>25719</v>
      </c>
      <c r="R223" s="194"/>
      <c r="S223" s="193">
        <v>45777.0</v>
      </c>
      <c r="T223" s="639" t="s">
        <v>24462</v>
      </c>
      <c r="U223" s="641">
        <v>798000.0</v>
      </c>
      <c r="V223" s="641">
        <v>774060.0</v>
      </c>
      <c r="W223" s="637"/>
      <c r="X223" s="194"/>
      <c r="Y223" s="194"/>
      <c r="Z223" s="194"/>
      <c r="AA223" s="194"/>
      <c r="AB223" s="194"/>
      <c r="AC223" s="194"/>
      <c r="AD223" s="194"/>
      <c r="AE223" s="194"/>
      <c r="AF223" s="194"/>
      <c r="AG223" s="194"/>
      <c r="AH223" s="194"/>
      <c r="AI223" s="194"/>
      <c r="AJ223" s="194"/>
      <c r="AK223" s="194"/>
      <c r="AL223" s="194"/>
      <c r="AM223" s="194"/>
      <c r="AN223" s="194"/>
      <c r="AO223" s="194"/>
      <c r="AP223" s="194"/>
      <c r="AQ223" s="194"/>
      <c r="AR223" s="194"/>
      <c r="AS223" s="194"/>
      <c r="AT223" s="194"/>
      <c r="AU223" s="194"/>
      <c r="AV223" s="194"/>
      <c r="AW223" s="194"/>
      <c r="AX223" s="194"/>
      <c r="AY223" s="194"/>
      <c r="AZ223" s="194"/>
      <c r="BA223" s="194"/>
      <c r="BB223" s="194"/>
      <c r="BC223" s="194"/>
      <c r="BD223" s="194"/>
      <c r="BE223" s="194"/>
      <c r="BF223" s="194"/>
      <c r="BG223" s="194"/>
      <c r="BH223" s="194"/>
      <c r="BI223" s="194"/>
      <c r="BJ223" s="194"/>
      <c r="BK223" s="194"/>
      <c r="BL223" s="638">
        <f t="shared" si="1"/>
        <v>798000</v>
      </c>
      <c r="BM223" s="194"/>
      <c r="BN223" s="194"/>
      <c r="BO223" s="194"/>
      <c r="BP223" s="194"/>
      <c r="BQ223" s="194"/>
      <c r="BR223" s="194"/>
      <c r="BS223" s="194"/>
      <c r="BT223" s="647">
        <v>798000.0</v>
      </c>
      <c r="BU223" s="194"/>
      <c r="BV223" s="640">
        <f t="shared" si="2"/>
        <v>798000</v>
      </c>
      <c r="BW223" s="641">
        <v>0.0</v>
      </c>
      <c r="BX223" s="641">
        <f t="shared" si="3"/>
        <v>66500</v>
      </c>
      <c r="BY223" s="640">
        <f t="shared" si="4"/>
        <v>731500</v>
      </c>
      <c r="BZ223" s="641">
        <v>0.0</v>
      </c>
      <c r="CA223" s="641">
        <f t="shared" si="5"/>
        <v>66500</v>
      </c>
      <c r="CB223" s="640">
        <f t="shared" si="6"/>
        <v>665000</v>
      </c>
      <c r="CC223" s="641">
        <v>0.0</v>
      </c>
      <c r="CD223" s="641">
        <f t="shared" si="7"/>
        <v>66500</v>
      </c>
      <c r="CE223" s="640">
        <f t="shared" si="8"/>
        <v>598500</v>
      </c>
      <c r="CF223" s="641">
        <v>0.0</v>
      </c>
      <c r="CG223" s="641">
        <f t="shared" si="9"/>
        <v>66500</v>
      </c>
      <c r="CH223" s="640">
        <f t="shared" si="10"/>
        <v>532000</v>
      </c>
      <c r="CI223" s="641">
        <v>0.0</v>
      </c>
      <c r="CJ223" s="641">
        <f t="shared" si="11"/>
        <v>66500</v>
      </c>
      <c r="CK223" s="640">
        <f t="shared" si="12"/>
        <v>465500</v>
      </c>
      <c r="CL223" s="641">
        <v>0.0</v>
      </c>
      <c r="CM223" s="641">
        <f t="shared" si="13"/>
        <v>66500</v>
      </c>
      <c r="CN223" s="640">
        <f t="shared" si="14"/>
        <v>399000</v>
      </c>
      <c r="CO223" s="641">
        <v>0.0</v>
      </c>
      <c r="CP223" s="641">
        <f t="shared" si="15"/>
        <v>66500</v>
      </c>
      <c r="CQ223" s="640">
        <f t="shared" si="16"/>
        <v>332500</v>
      </c>
      <c r="CR223" s="641">
        <v>0.0</v>
      </c>
      <c r="CS223" s="641">
        <f t="shared" si="17"/>
        <v>66500</v>
      </c>
      <c r="CT223" s="640">
        <f t="shared" si="18"/>
        <v>266000</v>
      </c>
      <c r="CU223" s="641">
        <v>0.0</v>
      </c>
      <c r="CV223" s="641">
        <f t="shared" si="19"/>
        <v>66500</v>
      </c>
      <c r="CW223" s="640">
        <f t="shared" si="20"/>
        <v>199500</v>
      </c>
      <c r="CX223" s="641">
        <v>0.0</v>
      </c>
      <c r="CY223" s="641">
        <f t="shared" si="21"/>
        <v>66500</v>
      </c>
      <c r="CZ223" s="640">
        <f t="shared" si="22"/>
        <v>133000</v>
      </c>
      <c r="DA223" s="641">
        <v>0.0</v>
      </c>
      <c r="DB223" s="641">
        <f t="shared" si="23"/>
        <v>66500</v>
      </c>
      <c r="DC223" s="640">
        <f t="shared" si="24"/>
        <v>66500</v>
      </c>
      <c r="DD223" s="641">
        <v>0.0</v>
      </c>
      <c r="DE223" s="640">
        <f t="shared" si="25"/>
        <v>66500</v>
      </c>
      <c r="DF223" s="640">
        <f t="shared" si="26"/>
        <v>0</v>
      </c>
    </row>
    <row r="224">
      <c r="A224" s="650">
        <v>6773801.0</v>
      </c>
      <c r="B224" s="643" t="s">
        <v>22711</v>
      </c>
      <c r="C224" s="644" t="s">
        <v>212</v>
      </c>
      <c r="D224" s="645">
        <v>45762.50581018518</v>
      </c>
      <c r="E224" s="645">
        <v>45762.55127314815</v>
      </c>
      <c r="F224" s="645">
        <v>45762.773564814815</v>
      </c>
      <c r="G224" s="644"/>
      <c r="H224" s="644" t="s">
        <v>1993</v>
      </c>
      <c r="I224" s="644" t="s">
        <v>120</v>
      </c>
      <c r="J224" s="644"/>
      <c r="K224" s="647">
        <v>798000.0</v>
      </c>
      <c r="L224" s="644" t="s">
        <v>21688</v>
      </c>
      <c r="M224" s="648" t="s">
        <v>25720</v>
      </c>
      <c r="N224" s="644" t="s">
        <v>22709</v>
      </c>
      <c r="O224" s="644" t="s">
        <v>22706</v>
      </c>
      <c r="P224" s="644" t="s">
        <v>22710</v>
      </c>
      <c r="Q224" s="644" t="s">
        <v>22707</v>
      </c>
      <c r="R224" s="194"/>
      <c r="S224" s="327">
        <v>45773.0</v>
      </c>
      <c r="T224" s="639" t="s">
        <v>24161</v>
      </c>
      <c r="U224" s="641">
        <v>798000.0</v>
      </c>
      <c r="V224" s="194"/>
      <c r="W224" s="637"/>
      <c r="X224" s="194"/>
      <c r="Y224" s="194"/>
      <c r="Z224" s="194"/>
      <c r="AA224" s="194"/>
      <c r="AB224" s="194"/>
      <c r="AC224" s="194"/>
      <c r="AD224" s="194"/>
      <c r="AE224" s="194"/>
      <c r="AF224" s="194"/>
      <c r="AG224" s="194"/>
      <c r="AH224" s="194"/>
      <c r="AI224" s="194"/>
      <c r="AJ224" s="194"/>
      <c r="AK224" s="194"/>
      <c r="AL224" s="194"/>
      <c r="AM224" s="194"/>
      <c r="AN224" s="194"/>
      <c r="AO224" s="194"/>
      <c r="AP224" s="194"/>
      <c r="AQ224" s="194"/>
      <c r="AR224" s="194"/>
      <c r="AS224" s="194"/>
      <c r="AT224" s="194"/>
      <c r="AU224" s="194"/>
      <c r="AV224" s="194"/>
      <c r="AW224" s="194"/>
      <c r="AX224" s="194"/>
      <c r="AY224" s="194"/>
      <c r="AZ224" s="194"/>
      <c r="BA224" s="194"/>
      <c r="BB224" s="194"/>
      <c r="BC224" s="194"/>
      <c r="BD224" s="194"/>
      <c r="BE224" s="194"/>
      <c r="BF224" s="194"/>
      <c r="BG224" s="194"/>
      <c r="BH224" s="194"/>
      <c r="BI224" s="194"/>
      <c r="BJ224" s="194"/>
      <c r="BK224" s="194"/>
      <c r="BL224" s="638">
        <f t="shared" si="1"/>
        <v>798000</v>
      </c>
      <c r="BM224" s="194"/>
      <c r="BN224" s="194"/>
      <c r="BO224" s="194"/>
      <c r="BP224" s="194"/>
      <c r="BQ224" s="194"/>
      <c r="BR224" s="194"/>
      <c r="BS224" s="194"/>
      <c r="BT224" s="647">
        <v>798000.0</v>
      </c>
      <c r="BU224" s="194"/>
      <c r="BV224" s="640">
        <f t="shared" si="2"/>
        <v>798000</v>
      </c>
      <c r="BW224" s="641">
        <v>0.0</v>
      </c>
      <c r="BX224" s="641">
        <f t="shared" si="3"/>
        <v>66500</v>
      </c>
      <c r="BY224" s="640">
        <f t="shared" si="4"/>
        <v>731500</v>
      </c>
      <c r="BZ224" s="641">
        <v>0.0</v>
      </c>
      <c r="CA224" s="641">
        <f t="shared" si="5"/>
        <v>66500</v>
      </c>
      <c r="CB224" s="640">
        <f t="shared" si="6"/>
        <v>665000</v>
      </c>
      <c r="CC224" s="641">
        <v>0.0</v>
      </c>
      <c r="CD224" s="641">
        <f t="shared" si="7"/>
        <v>66500</v>
      </c>
      <c r="CE224" s="640">
        <f t="shared" si="8"/>
        <v>598500</v>
      </c>
      <c r="CF224" s="641">
        <v>0.0</v>
      </c>
      <c r="CG224" s="641">
        <f t="shared" si="9"/>
        <v>66500</v>
      </c>
      <c r="CH224" s="640">
        <f t="shared" si="10"/>
        <v>532000</v>
      </c>
      <c r="CI224" s="641">
        <v>0.0</v>
      </c>
      <c r="CJ224" s="641">
        <f t="shared" si="11"/>
        <v>66500</v>
      </c>
      <c r="CK224" s="640">
        <f t="shared" si="12"/>
        <v>465500</v>
      </c>
      <c r="CL224" s="641">
        <v>0.0</v>
      </c>
      <c r="CM224" s="641">
        <f t="shared" si="13"/>
        <v>66500</v>
      </c>
      <c r="CN224" s="640">
        <f t="shared" si="14"/>
        <v>399000</v>
      </c>
      <c r="CO224" s="641">
        <v>0.0</v>
      </c>
      <c r="CP224" s="641">
        <f t="shared" si="15"/>
        <v>66500</v>
      </c>
      <c r="CQ224" s="640">
        <f t="shared" si="16"/>
        <v>332500</v>
      </c>
      <c r="CR224" s="641">
        <v>0.0</v>
      </c>
      <c r="CS224" s="641">
        <f t="shared" si="17"/>
        <v>66500</v>
      </c>
      <c r="CT224" s="640">
        <f t="shared" si="18"/>
        <v>266000</v>
      </c>
      <c r="CU224" s="641">
        <v>0.0</v>
      </c>
      <c r="CV224" s="641">
        <f t="shared" si="19"/>
        <v>66500</v>
      </c>
      <c r="CW224" s="640">
        <f t="shared" si="20"/>
        <v>199500</v>
      </c>
      <c r="CX224" s="641">
        <v>0.0</v>
      </c>
      <c r="CY224" s="641">
        <f t="shared" si="21"/>
        <v>66500</v>
      </c>
      <c r="CZ224" s="640">
        <f t="shared" si="22"/>
        <v>133000</v>
      </c>
      <c r="DA224" s="641">
        <v>0.0</v>
      </c>
      <c r="DB224" s="641">
        <f t="shared" si="23"/>
        <v>66500</v>
      </c>
      <c r="DC224" s="640">
        <f t="shared" si="24"/>
        <v>66500</v>
      </c>
      <c r="DD224" s="641">
        <v>0.0</v>
      </c>
      <c r="DE224" s="640">
        <f t="shared" si="25"/>
        <v>66500</v>
      </c>
      <c r="DF224" s="640">
        <f t="shared" si="26"/>
        <v>0</v>
      </c>
    </row>
    <row r="225" hidden="1">
      <c r="A225" s="650">
        <v>6774022.0</v>
      </c>
      <c r="B225" s="643" t="s">
        <v>25721</v>
      </c>
      <c r="C225" s="644" t="s">
        <v>212</v>
      </c>
      <c r="D225" s="645">
        <v>45762.52302083333</v>
      </c>
      <c r="E225" s="645">
        <v>45762.52474537037</v>
      </c>
      <c r="F225" s="645">
        <v>45762.526192129626</v>
      </c>
      <c r="G225" s="644"/>
      <c r="H225" s="644" t="s">
        <v>351</v>
      </c>
      <c r="I225" s="644" t="s">
        <v>25722</v>
      </c>
      <c r="J225" s="644">
        <v>36.0</v>
      </c>
      <c r="K225" s="647">
        <v>798000.0</v>
      </c>
      <c r="L225" s="644" t="s">
        <v>24429</v>
      </c>
      <c r="M225" s="648" t="s">
        <v>25723</v>
      </c>
      <c r="N225" s="644" t="s">
        <v>25722</v>
      </c>
      <c r="O225" s="644" t="s">
        <v>25722</v>
      </c>
      <c r="P225" s="644" t="s">
        <v>25724</v>
      </c>
      <c r="Q225" s="644" t="s">
        <v>25722</v>
      </c>
      <c r="R225" s="194"/>
      <c r="S225" s="193">
        <v>45777.0</v>
      </c>
      <c r="T225" s="639" t="s">
        <v>24462</v>
      </c>
      <c r="U225" s="641">
        <v>798000.0</v>
      </c>
      <c r="V225" s="641">
        <v>774060.0</v>
      </c>
      <c r="W225" s="637"/>
      <c r="X225" s="194"/>
      <c r="Y225" s="194"/>
      <c r="Z225" s="194"/>
      <c r="AA225" s="194"/>
      <c r="AB225" s="194"/>
      <c r="AC225" s="194"/>
      <c r="AD225" s="194"/>
      <c r="AE225" s="194"/>
      <c r="AF225" s="194"/>
      <c r="AG225" s="194"/>
      <c r="AH225" s="194"/>
      <c r="AI225" s="194"/>
      <c r="AJ225" s="194"/>
      <c r="AK225" s="194"/>
      <c r="AL225" s="194"/>
      <c r="AM225" s="194"/>
      <c r="AN225" s="194"/>
      <c r="AO225" s="194"/>
      <c r="AP225" s="194"/>
      <c r="AQ225" s="194"/>
      <c r="AR225" s="194"/>
      <c r="AS225" s="194"/>
      <c r="AT225" s="194"/>
      <c r="AU225" s="194"/>
      <c r="AV225" s="194"/>
      <c r="AW225" s="194"/>
      <c r="AX225" s="194"/>
      <c r="AY225" s="194"/>
      <c r="AZ225" s="194"/>
      <c r="BA225" s="194"/>
      <c r="BB225" s="194"/>
      <c r="BC225" s="194"/>
      <c r="BD225" s="194"/>
      <c r="BE225" s="194"/>
      <c r="BF225" s="194"/>
      <c r="BG225" s="194"/>
      <c r="BH225" s="194"/>
      <c r="BI225" s="194"/>
      <c r="BJ225" s="194"/>
      <c r="BK225" s="194"/>
      <c r="BL225" s="638">
        <f t="shared" si="1"/>
        <v>798000</v>
      </c>
      <c r="BM225" s="194"/>
      <c r="BN225" s="194"/>
      <c r="BO225" s="194"/>
      <c r="BP225" s="194"/>
      <c r="BQ225" s="194"/>
      <c r="BR225" s="194"/>
      <c r="BS225" s="194"/>
      <c r="BT225" s="647">
        <v>798000.0</v>
      </c>
      <c r="BU225" s="194"/>
      <c r="BV225" s="640">
        <f t="shared" si="2"/>
        <v>798000</v>
      </c>
      <c r="BW225" s="641">
        <v>0.0</v>
      </c>
      <c r="BX225" s="641">
        <f t="shared" si="3"/>
        <v>66500</v>
      </c>
      <c r="BY225" s="640">
        <f t="shared" si="4"/>
        <v>731500</v>
      </c>
      <c r="BZ225" s="641">
        <v>0.0</v>
      </c>
      <c r="CA225" s="641">
        <f t="shared" si="5"/>
        <v>66500</v>
      </c>
      <c r="CB225" s="640">
        <f t="shared" si="6"/>
        <v>665000</v>
      </c>
      <c r="CC225" s="641">
        <v>0.0</v>
      </c>
      <c r="CD225" s="641">
        <f t="shared" si="7"/>
        <v>66500</v>
      </c>
      <c r="CE225" s="640">
        <f t="shared" si="8"/>
        <v>598500</v>
      </c>
      <c r="CF225" s="641">
        <v>0.0</v>
      </c>
      <c r="CG225" s="641">
        <f t="shared" si="9"/>
        <v>66500</v>
      </c>
      <c r="CH225" s="640">
        <f t="shared" si="10"/>
        <v>532000</v>
      </c>
      <c r="CI225" s="641">
        <v>0.0</v>
      </c>
      <c r="CJ225" s="641">
        <f t="shared" si="11"/>
        <v>66500</v>
      </c>
      <c r="CK225" s="640">
        <f t="shared" si="12"/>
        <v>465500</v>
      </c>
      <c r="CL225" s="641">
        <v>0.0</v>
      </c>
      <c r="CM225" s="641">
        <f t="shared" si="13"/>
        <v>66500</v>
      </c>
      <c r="CN225" s="640">
        <f t="shared" si="14"/>
        <v>399000</v>
      </c>
      <c r="CO225" s="641">
        <v>0.0</v>
      </c>
      <c r="CP225" s="641">
        <f t="shared" si="15"/>
        <v>66500</v>
      </c>
      <c r="CQ225" s="640">
        <f t="shared" si="16"/>
        <v>332500</v>
      </c>
      <c r="CR225" s="641">
        <v>0.0</v>
      </c>
      <c r="CS225" s="641">
        <f t="shared" si="17"/>
        <v>66500</v>
      </c>
      <c r="CT225" s="640">
        <f t="shared" si="18"/>
        <v>266000</v>
      </c>
      <c r="CU225" s="641">
        <v>0.0</v>
      </c>
      <c r="CV225" s="641">
        <f t="shared" si="19"/>
        <v>66500</v>
      </c>
      <c r="CW225" s="640">
        <f t="shared" si="20"/>
        <v>199500</v>
      </c>
      <c r="CX225" s="641">
        <v>0.0</v>
      </c>
      <c r="CY225" s="641">
        <f t="shared" si="21"/>
        <v>66500</v>
      </c>
      <c r="CZ225" s="640">
        <f t="shared" si="22"/>
        <v>133000</v>
      </c>
      <c r="DA225" s="641">
        <v>0.0</v>
      </c>
      <c r="DB225" s="641">
        <f t="shared" si="23"/>
        <v>66500</v>
      </c>
      <c r="DC225" s="640">
        <f t="shared" si="24"/>
        <v>66500</v>
      </c>
      <c r="DD225" s="641">
        <v>0.0</v>
      </c>
      <c r="DE225" s="640">
        <f t="shared" si="25"/>
        <v>66500</v>
      </c>
      <c r="DF225" s="640">
        <f t="shared" si="26"/>
        <v>0</v>
      </c>
    </row>
    <row r="226" hidden="1">
      <c r="A226" s="650">
        <v>6775183.0</v>
      </c>
      <c r="B226" s="643" t="s">
        <v>25725</v>
      </c>
      <c r="C226" s="644" t="s">
        <v>212</v>
      </c>
      <c r="D226" s="645">
        <v>45762.59340277778</v>
      </c>
      <c r="E226" s="645">
        <v>45762.596180555556</v>
      </c>
      <c r="F226" s="645">
        <v>45762.598125</v>
      </c>
      <c r="G226" s="644"/>
      <c r="H226" s="644" t="s">
        <v>360</v>
      </c>
      <c r="I226" s="644" t="s">
        <v>25726</v>
      </c>
      <c r="J226" s="644" t="s">
        <v>21722</v>
      </c>
      <c r="K226" s="647">
        <v>798000.0</v>
      </c>
      <c r="L226" s="644" t="s">
        <v>24429</v>
      </c>
      <c r="M226" s="648" t="s">
        <v>25727</v>
      </c>
      <c r="N226" s="644" t="s">
        <v>25728</v>
      </c>
      <c r="O226" s="644" t="s">
        <v>25729</v>
      </c>
      <c r="P226" s="644" t="s">
        <v>25730</v>
      </c>
      <c r="Q226" s="644" t="s">
        <v>25731</v>
      </c>
      <c r="R226" s="194"/>
      <c r="S226" s="193">
        <v>45768.0</v>
      </c>
      <c r="T226" s="639" t="s">
        <v>25091</v>
      </c>
      <c r="U226" s="653">
        <v>798000.0</v>
      </c>
      <c r="V226" s="194"/>
      <c r="W226" s="637"/>
      <c r="X226" s="194"/>
      <c r="Y226" s="194"/>
      <c r="Z226" s="194"/>
      <c r="AA226" s="194"/>
      <c r="AB226" s="194"/>
      <c r="AC226" s="194"/>
      <c r="AD226" s="194"/>
      <c r="AE226" s="194"/>
      <c r="AF226" s="194"/>
      <c r="AG226" s="194"/>
      <c r="AH226" s="194"/>
      <c r="AI226" s="194"/>
      <c r="AJ226" s="194"/>
      <c r="AK226" s="194"/>
      <c r="AL226" s="194"/>
      <c r="AM226" s="194"/>
      <c r="AN226" s="194"/>
      <c r="AO226" s="194"/>
      <c r="AP226" s="194"/>
      <c r="AQ226" s="194"/>
      <c r="AR226" s="194"/>
      <c r="AS226" s="194"/>
      <c r="AT226" s="194"/>
      <c r="AU226" s="194"/>
      <c r="AV226" s="194"/>
      <c r="AW226" s="194"/>
      <c r="AX226" s="194"/>
      <c r="AY226" s="194"/>
      <c r="AZ226" s="194"/>
      <c r="BA226" s="194"/>
      <c r="BB226" s="194"/>
      <c r="BC226" s="194"/>
      <c r="BD226" s="194"/>
      <c r="BE226" s="194"/>
      <c r="BF226" s="194"/>
      <c r="BG226" s="194"/>
      <c r="BH226" s="194"/>
      <c r="BI226" s="194"/>
      <c r="BJ226" s="194"/>
      <c r="BK226" s="194"/>
      <c r="BL226" s="638">
        <f t="shared" si="1"/>
        <v>798000</v>
      </c>
      <c r="BM226" s="194"/>
      <c r="BN226" s="194"/>
      <c r="BO226" s="194"/>
      <c r="BP226" s="194"/>
      <c r="BQ226" s="194"/>
      <c r="BR226" s="194"/>
      <c r="BS226" s="194"/>
      <c r="BT226" s="647">
        <v>798000.0</v>
      </c>
      <c r="BU226" s="194"/>
      <c r="BV226" s="640">
        <f t="shared" si="2"/>
        <v>798000</v>
      </c>
      <c r="BW226" s="641">
        <v>0.0</v>
      </c>
      <c r="BX226" s="641">
        <f t="shared" si="3"/>
        <v>66500</v>
      </c>
      <c r="BY226" s="640">
        <f t="shared" si="4"/>
        <v>731500</v>
      </c>
      <c r="BZ226" s="641">
        <v>0.0</v>
      </c>
      <c r="CA226" s="641">
        <f t="shared" si="5"/>
        <v>66500</v>
      </c>
      <c r="CB226" s="640">
        <f t="shared" si="6"/>
        <v>665000</v>
      </c>
      <c r="CC226" s="641">
        <v>0.0</v>
      </c>
      <c r="CD226" s="641">
        <f t="shared" si="7"/>
        <v>66500</v>
      </c>
      <c r="CE226" s="640">
        <f t="shared" si="8"/>
        <v>598500</v>
      </c>
      <c r="CF226" s="641">
        <v>0.0</v>
      </c>
      <c r="CG226" s="641">
        <f t="shared" si="9"/>
        <v>66500</v>
      </c>
      <c r="CH226" s="640">
        <f t="shared" si="10"/>
        <v>532000</v>
      </c>
      <c r="CI226" s="641">
        <v>0.0</v>
      </c>
      <c r="CJ226" s="641">
        <f t="shared" si="11"/>
        <v>66500</v>
      </c>
      <c r="CK226" s="640">
        <f t="shared" si="12"/>
        <v>465500</v>
      </c>
      <c r="CL226" s="641">
        <v>0.0</v>
      </c>
      <c r="CM226" s="641">
        <f t="shared" si="13"/>
        <v>66500</v>
      </c>
      <c r="CN226" s="640">
        <f t="shared" si="14"/>
        <v>399000</v>
      </c>
      <c r="CO226" s="641">
        <v>0.0</v>
      </c>
      <c r="CP226" s="641">
        <f t="shared" si="15"/>
        <v>66500</v>
      </c>
      <c r="CQ226" s="640">
        <f t="shared" si="16"/>
        <v>332500</v>
      </c>
      <c r="CR226" s="641">
        <v>0.0</v>
      </c>
      <c r="CS226" s="641">
        <f t="shared" si="17"/>
        <v>66500</v>
      </c>
      <c r="CT226" s="640">
        <f t="shared" si="18"/>
        <v>266000</v>
      </c>
      <c r="CU226" s="641">
        <v>0.0</v>
      </c>
      <c r="CV226" s="641">
        <f t="shared" si="19"/>
        <v>66500</v>
      </c>
      <c r="CW226" s="640">
        <f t="shared" si="20"/>
        <v>199500</v>
      </c>
      <c r="CX226" s="641">
        <v>0.0</v>
      </c>
      <c r="CY226" s="641">
        <f t="shared" si="21"/>
        <v>66500</v>
      </c>
      <c r="CZ226" s="640">
        <f t="shared" si="22"/>
        <v>133000</v>
      </c>
      <c r="DA226" s="641">
        <v>0.0</v>
      </c>
      <c r="DB226" s="641">
        <f t="shared" si="23"/>
        <v>66500</v>
      </c>
      <c r="DC226" s="640">
        <f t="shared" si="24"/>
        <v>66500</v>
      </c>
      <c r="DD226" s="641">
        <v>0.0</v>
      </c>
      <c r="DE226" s="640">
        <f t="shared" si="25"/>
        <v>66500</v>
      </c>
      <c r="DF226" s="640">
        <f t="shared" si="26"/>
        <v>0</v>
      </c>
    </row>
    <row r="227" hidden="1">
      <c r="A227" s="650">
        <v>6775742.0</v>
      </c>
      <c r="B227" s="643" t="s">
        <v>25732</v>
      </c>
      <c r="C227" s="644" t="s">
        <v>212</v>
      </c>
      <c r="D227" s="645">
        <v>45762.64913194445</v>
      </c>
      <c r="E227" s="645">
        <v>45762.65012731482</v>
      </c>
      <c r="F227" s="645">
        <v>45762.650613425925</v>
      </c>
      <c r="G227" s="644"/>
      <c r="H227" s="644" t="s">
        <v>1157</v>
      </c>
      <c r="I227" s="644" t="s">
        <v>25733</v>
      </c>
      <c r="J227" s="644">
        <v>60.0</v>
      </c>
      <c r="K227" s="647">
        <v>1980000.0</v>
      </c>
      <c r="L227" s="644" t="s">
        <v>24437</v>
      </c>
      <c r="M227" s="648" t="s">
        <v>25734</v>
      </c>
      <c r="N227" s="644" t="s">
        <v>25735</v>
      </c>
      <c r="O227" s="644" t="s">
        <v>25736</v>
      </c>
      <c r="P227" s="644" t="s">
        <v>25737</v>
      </c>
      <c r="Q227" s="644" t="s">
        <v>25738</v>
      </c>
      <c r="R227" s="194"/>
      <c r="S227" s="194"/>
      <c r="T227" s="194"/>
      <c r="U227" s="636"/>
      <c r="V227" s="194"/>
      <c r="W227" s="637"/>
      <c r="X227" s="194"/>
      <c r="Y227" s="194"/>
      <c r="Z227" s="194"/>
      <c r="AA227" s="194"/>
      <c r="AB227" s="194"/>
      <c r="AC227" s="194"/>
      <c r="AD227" s="194"/>
      <c r="AE227" s="194"/>
      <c r="AF227" s="194"/>
      <c r="AG227" s="194"/>
      <c r="AH227" s="194"/>
      <c r="AI227" s="194"/>
      <c r="AJ227" s="194"/>
      <c r="AK227" s="194"/>
      <c r="AL227" s="194"/>
      <c r="AM227" s="194"/>
      <c r="AN227" s="194"/>
      <c r="AO227" s="194"/>
      <c r="AP227" s="194"/>
      <c r="AQ227" s="194"/>
      <c r="AR227" s="194"/>
      <c r="AS227" s="194"/>
      <c r="AT227" s="194"/>
      <c r="AU227" s="194"/>
      <c r="AV227" s="194"/>
      <c r="AW227" s="194"/>
      <c r="AX227" s="194"/>
      <c r="AY227" s="194"/>
      <c r="AZ227" s="194"/>
      <c r="BA227" s="194"/>
      <c r="BB227" s="194"/>
      <c r="BC227" s="194"/>
      <c r="BD227" s="194"/>
      <c r="BE227" s="194"/>
      <c r="BF227" s="194"/>
      <c r="BG227" s="194"/>
      <c r="BH227" s="194"/>
      <c r="BI227" s="194"/>
      <c r="BJ227" s="194"/>
      <c r="BK227" s="194"/>
      <c r="BL227" s="638">
        <f t="shared" si="1"/>
        <v>0</v>
      </c>
      <c r="BM227" s="194"/>
      <c r="BN227" s="194"/>
      <c r="BO227" s="639" t="s">
        <v>114</v>
      </c>
      <c r="BQ227" s="194"/>
      <c r="BR227" s="194"/>
      <c r="BS227" s="194"/>
      <c r="BT227" s="647">
        <v>1980000.0</v>
      </c>
      <c r="BU227" s="194"/>
      <c r="BV227" s="640">
        <f t="shared" si="2"/>
        <v>1980000</v>
      </c>
      <c r="BW227" s="640">
        <f>BV227</f>
        <v>1980000</v>
      </c>
      <c r="BX227" s="641">
        <f t="shared" si="3"/>
        <v>0</v>
      </c>
      <c r="BY227" s="640">
        <f t="shared" si="4"/>
        <v>0</v>
      </c>
      <c r="BZ227" s="641">
        <v>0.0</v>
      </c>
      <c r="CA227" s="641">
        <f t="shared" si="5"/>
        <v>0</v>
      </c>
      <c r="CB227" s="640">
        <f t="shared" si="6"/>
        <v>0</v>
      </c>
      <c r="CC227" s="641">
        <v>0.0</v>
      </c>
      <c r="CD227" s="641">
        <f t="shared" si="7"/>
        <v>0</v>
      </c>
      <c r="CE227" s="640">
        <f t="shared" si="8"/>
        <v>0</v>
      </c>
      <c r="CF227" s="641">
        <v>0.0</v>
      </c>
      <c r="CG227" s="641">
        <f t="shared" si="9"/>
        <v>0</v>
      </c>
      <c r="CH227" s="640">
        <f t="shared" si="10"/>
        <v>0</v>
      </c>
      <c r="CI227" s="641">
        <v>0.0</v>
      </c>
      <c r="CJ227" s="641">
        <f t="shared" si="11"/>
        <v>0</v>
      </c>
      <c r="CK227" s="640">
        <f t="shared" si="12"/>
        <v>0</v>
      </c>
      <c r="CL227" s="641">
        <v>0.0</v>
      </c>
      <c r="CM227" s="641">
        <f t="shared" si="13"/>
        <v>0</v>
      </c>
      <c r="CN227" s="640">
        <f t="shared" si="14"/>
        <v>0</v>
      </c>
      <c r="CO227" s="641">
        <v>0.0</v>
      </c>
      <c r="CP227" s="641">
        <f t="shared" si="15"/>
        <v>0</v>
      </c>
      <c r="CQ227" s="640">
        <f t="shared" si="16"/>
        <v>0</v>
      </c>
      <c r="CR227" s="641">
        <v>0.0</v>
      </c>
      <c r="CS227" s="641">
        <f t="shared" si="17"/>
        <v>0</v>
      </c>
      <c r="CT227" s="640">
        <f t="shared" si="18"/>
        <v>0</v>
      </c>
      <c r="CU227" s="641">
        <v>0.0</v>
      </c>
      <c r="CV227" s="641">
        <f t="shared" si="19"/>
        <v>0</v>
      </c>
      <c r="CW227" s="640">
        <f t="shared" si="20"/>
        <v>0</v>
      </c>
      <c r="CX227" s="641">
        <v>0.0</v>
      </c>
      <c r="CY227" s="641">
        <f t="shared" si="21"/>
        <v>0</v>
      </c>
      <c r="CZ227" s="640">
        <f t="shared" si="22"/>
        <v>0</v>
      </c>
      <c r="DA227" s="641">
        <v>0.0</v>
      </c>
      <c r="DB227" s="641">
        <f t="shared" si="23"/>
        <v>0</v>
      </c>
      <c r="DC227" s="640">
        <f t="shared" si="24"/>
        <v>0</v>
      </c>
      <c r="DD227" s="641">
        <v>0.0</v>
      </c>
      <c r="DE227" s="640">
        <f t="shared" si="25"/>
        <v>0</v>
      </c>
      <c r="DF227" s="640">
        <f t="shared" si="26"/>
        <v>0</v>
      </c>
    </row>
    <row r="228" hidden="1">
      <c r="A228" s="650">
        <v>6776810.0</v>
      </c>
      <c r="B228" s="643" t="s">
        <v>25739</v>
      </c>
      <c r="C228" s="644" t="s">
        <v>212</v>
      </c>
      <c r="D228" s="645">
        <v>45762.65777777778</v>
      </c>
      <c r="E228" s="645">
        <v>45762.65907407407</v>
      </c>
      <c r="F228" s="645">
        <v>45762.724652777775</v>
      </c>
      <c r="G228" s="644"/>
      <c r="H228" s="644" t="s">
        <v>2041</v>
      </c>
      <c r="I228" s="644" t="s">
        <v>25740</v>
      </c>
      <c r="J228" s="644"/>
      <c r="K228" s="647">
        <v>798000.0</v>
      </c>
      <c r="L228" s="644" t="s">
        <v>24429</v>
      </c>
      <c r="M228" s="648" t="s">
        <v>25741</v>
      </c>
      <c r="N228" s="644" t="s">
        <v>25742</v>
      </c>
      <c r="O228" s="644" t="s">
        <v>25743</v>
      </c>
      <c r="P228" s="644" t="s">
        <v>25744</v>
      </c>
      <c r="Q228" s="644" t="s">
        <v>25745</v>
      </c>
      <c r="R228" s="194"/>
      <c r="S228" s="193">
        <v>45762.0</v>
      </c>
      <c r="T228" s="639" t="s">
        <v>24442</v>
      </c>
      <c r="U228" s="641">
        <v>798000.0</v>
      </c>
      <c r="V228" s="641">
        <v>762091.0</v>
      </c>
      <c r="W228" s="637"/>
      <c r="X228" s="194"/>
      <c r="Y228" s="194"/>
      <c r="Z228" s="194"/>
      <c r="AA228" s="194"/>
      <c r="AB228" s="194"/>
      <c r="AC228" s="194"/>
      <c r="AD228" s="194"/>
      <c r="AE228" s="194"/>
      <c r="AF228" s="194"/>
      <c r="AG228" s="194"/>
      <c r="AH228" s="194"/>
      <c r="AI228" s="194"/>
      <c r="AJ228" s="194"/>
      <c r="AK228" s="194"/>
      <c r="AL228" s="194"/>
      <c r="AM228" s="194"/>
      <c r="AN228" s="194"/>
      <c r="AO228" s="194"/>
      <c r="AP228" s="194"/>
      <c r="AQ228" s="194"/>
      <c r="AR228" s="194"/>
      <c r="AS228" s="194"/>
      <c r="AT228" s="194"/>
      <c r="AU228" s="194"/>
      <c r="AV228" s="194"/>
      <c r="AW228" s="194"/>
      <c r="AX228" s="194"/>
      <c r="AY228" s="194"/>
      <c r="AZ228" s="194"/>
      <c r="BA228" s="194"/>
      <c r="BB228" s="194"/>
      <c r="BC228" s="194"/>
      <c r="BD228" s="194"/>
      <c r="BE228" s="194"/>
      <c r="BF228" s="194"/>
      <c r="BG228" s="194"/>
      <c r="BH228" s="194"/>
      <c r="BI228" s="194"/>
      <c r="BJ228" s="194"/>
      <c r="BK228" s="194"/>
      <c r="BL228" s="638">
        <f t="shared" si="1"/>
        <v>798000</v>
      </c>
      <c r="BM228" s="194"/>
      <c r="BN228" s="194"/>
      <c r="BO228" s="194"/>
      <c r="BP228" s="194"/>
      <c r="BQ228" s="194"/>
      <c r="BR228" s="194"/>
      <c r="BS228" s="194"/>
      <c r="BT228" s="647">
        <v>798000.0</v>
      </c>
      <c r="BU228" s="194"/>
      <c r="BV228" s="640">
        <f t="shared" si="2"/>
        <v>798000</v>
      </c>
      <c r="BW228" s="641">
        <v>0.0</v>
      </c>
      <c r="BX228" s="641">
        <f t="shared" si="3"/>
        <v>66500</v>
      </c>
      <c r="BY228" s="640">
        <f t="shared" si="4"/>
        <v>731500</v>
      </c>
      <c r="BZ228" s="641">
        <v>0.0</v>
      </c>
      <c r="CA228" s="641">
        <f t="shared" si="5"/>
        <v>66500</v>
      </c>
      <c r="CB228" s="640">
        <f t="shared" si="6"/>
        <v>665000</v>
      </c>
      <c r="CC228" s="641">
        <v>0.0</v>
      </c>
      <c r="CD228" s="641">
        <f t="shared" si="7"/>
        <v>66500</v>
      </c>
      <c r="CE228" s="640">
        <f t="shared" si="8"/>
        <v>598500</v>
      </c>
      <c r="CF228" s="641">
        <v>0.0</v>
      </c>
      <c r="CG228" s="641">
        <f t="shared" si="9"/>
        <v>66500</v>
      </c>
      <c r="CH228" s="640">
        <f t="shared" si="10"/>
        <v>532000</v>
      </c>
      <c r="CI228" s="641">
        <v>0.0</v>
      </c>
      <c r="CJ228" s="641">
        <f t="shared" si="11"/>
        <v>66500</v>
      </c>
      <c r="CK228" s="640">
        <f t="shared" si="12"/>
        <v>465500</v>
      </c>
      <c r="CL228" s="641">
        <v>0.0</v>
      </c>
      <c r="CM228" s="641">
        <f t="shared" si="13"/>
        <v>66500</v>
      </c>
      <c r="CN228" s="640">
        <f t="shared" si="14"/>
        <v>399000</v>
      </c>
      <c r="CO228" s="641">
        <v>0.0</v>
      </c>
      <c r="CP228" s="641">
        <f t="shared" si="15"/>
        <v>66500</v>
      </c>
      <c r="CQ228" s="640">
        <f t="shared" si="16"/>
        <v>332500</v>
      </c>
      <c r="CR228" s="641">
        <v>0.0</v>
      </c>
      <c r="CS228" s="641">
        <f t="shared" si="17"/>
        <v>66500</v>
      </c>
      <c r="CT228" s="640">
        <f t="shared" si="18"/>
        <v>266000</v>
      </c>
      <c r="CU228" s="641">
        <v>0.0</v>
      </c>
      <c r="CV228" s="641">
        <f t="shared" si="19"/>
        <v>66500</v>
      </c>
      <c r="CW228" s="640">
        <f t="shared" si="20"/>
        <v>199500</v>
      </c>
      <c r="CX228" s="641">
        <v>0.0</v>
      </c>
      <c r="CY228" s="641">
        <f t="shared" si="21"/>
        <v>66500</v>
      </c>
      <c r="CZ228" s="640">
        <f t="shared" si="22"/>
        <v>133000</v>
      </c>
      <c r="DA228" s="641">
        <v>0.0</v>
      </c>
      <c r="DB228" s="641">
        <f t="shared" si="23"/>
        <v>66500</v>
      </c>
      <c r="DC228" s="640">
        <f t="shared" si="24"/>
        <v>66500</v>
      </c>
      <c r="DD228" s="641">
        <v>0.0</v>
      </c>
      <c r="DE228" s="640">
        <f t="shared" si="25"/>
        <v>66500</v>
      </c>
      <c r="DF228" s="640">
        <f t="shared" si="26"/>
        <v>0</v>
      </c>
    </row>
    <row r="229" hidden="1">
      <c r="A229" s="650">
        <v>6777527.0</v>
      </c>
      <c r="B229" s="643" t="s">
        <v>25746</v>
      </c>
      <c r="C229" s="644" t="s">
        <v>212</v>
      </c>
      <c r="D229" s="645">
        <v>45762.68770833333</v>
      </c>
      <c r="E229" s="645">
        <v>45762.695023148146</v>
      </c>
      <c r="F229" s="645">
        <v>45762.695289351854</v>
      </c>
      <c r="G229" s="644"/>
      <c r="H229" s="644" t="s">
        <v>388</v>
      </c>
      <c r="I229" s="644" t="s">
        <v>25747</v>
      </c>
      <c r="J229" s="644"/>
      <c r="K229" s="647">
        <v>788000.0</v>
      </c>
      <c r="L229" s="644" t="s">
        <v>24429</v>
      </c>
      <c r="M229" s="648" t="s">
        <v>25748</v>
      </c>
      <c r="N229" s="644" t="s">
        <v>22526</v>
      </c>
      <c r="O229" s="644" t="s">
        <v>25747</v>
      </c>
      <c r="P229" s="644" t="s">
        <v>25749</v>
      </c>
      <c r="Q229" s="644" t="s">
        <v>25750</v>
      </c>
      <c r="R229" s="194"/>
      <c r="S229" s="193">
        <v>45762.0</v>
      </c>
      <c r="T229" s="639" t="s">
        <v>24518</v>
      </c>
      <c r="U229" s="641">
        <v>100000.0</v>
      </c>
      <c r="V229" s="641">
        <v>100000.0</v>
      </c>
      <c r="W229" s="637"/>
      <c r="X229" s="194"/>
      <c r="Y229" s="194"/>
      <c r="Z229" s="194"/>
      <c r="AA229" s="194"/>
      <c r="AB229" s="194"/>
      <c r="AC229" s="194"/>
      <c r="AD229" s="194"/>
      <c r="AE229" s="194"/>
      <c r="AF229" s="194"/>
      <c r="AG229" s="194"/>
      <c r="AH229" s="194"/>
      <c r="AI229" s="194"/>
      <c r="AJ229" s="194"/>
      <c r="AK229" s="194"/>
      <c r="AL229" s="194"/>
      <c r="AM229" s="194"/>
      <c r="AN229" s="194"/>
      <c r="AO229" s="194"/>
      <c r="AP229" s="194"/>
      <c r="AQ229" s="194"/>
      <c r="AR229" s="194"/>
      <c r="AS229" s="194"/>
      <c r="AT229" s="194"/>
      <c r="AU229" s="194"/>
      <c r="AV229" s="194"/>
      <c r="AW229" s="194"/>
      <c r="AX229" s="194"/>
      <c r="AY229" s="194"/>
      <c r="AZ229" s="194"/>
      <c r="BA229" s="194"/>
      <c r="BB229" s="194"/>
      <c r="BC229" s="194"/>
      <c r="BD229" s="194"/>
      <c r="BE229" s="194"/>
      <c r="BF229" s="194"/>
      <c r="BG229" s="194"/>
      <c r="BH229" s="194"/>
      <c r="BI229" s="194"/>
      <c r="BJ229" s="194"/>
      <c r="BK229" s="194"/>
      <c r="BL229" s="638">
        <f t="shared" si="1"/>
        <v>100000</v>
      </c>
      <c r="BM229" s="194"/>
      <c r="BN229" s="639" t="s">
        <v>82</v>
      </c>
      <c r="BP229" s="194"/>
      <c r="BQ229" s="194"/>
      <c r="BR229" s="194"/>
      <c r="BS229" s="194"/>
      <c r="BT229" s="647">
        <v>788000.0</v>
      </c>
      <c r="BU229" s="194"/>
      <c r="BV229" s="640">
        <f t="shared" si="2"/>
        <v>788000</v>
      </c>
      <c r="BW229" s="640">
        <f>BV229</f>
        <v>788000</v>
      </c>
      <c r="BX229" s="641">
        <f t="shared" si="3"/>
        <v>0</v>
      </c>
      <c r="BY229" s="640">
        <f t="shared" si="4"/>
        <v>0</v>
      </c>
      <c r="BZ229" s="641">
        <v>0.0</v>
      </c>
      <c r="CA229" s="641">
        <f t="shared" si="5"/>
        <v>0</v>
      </c>
      <c r="CB229" s="640">
        <f t="shared" si="6"/>
        <v>0</v>
      </c>
      <c r="CC229" s="641">
        <v>0.0</v>
      </c>
      <c r="CD229" s="641">
        <f t="shared" si="7"/>
        <v>0</v>
      </c>
      <c r="CE229" s="640">
        <f t="shared" si="8"/>
        <v>0</v>
      </c>
      <c r="CF229" s="641">
        <v>0.0</v>
      </c>
      <c r="CG229" s="641">
        <f t="shared" si="9"/>
        <v>0</v>
      </c>
      <c r="CH229" s="640">
        <f t="shared" si="10"/>
        <v>0</v>
      </c>
      <c r="CI229" s="641">
        <v>0.0</v>
      </c>
      <c r="CJ229" s="641">
        <f t="shared" si="11"/>
        <v>0</v>
      </c>
      <c r="CK229" s="640">
        <f t="shared" si="12"/>
        <v>0</v>
      </c>
      <c r="CL229" s="641">
        <v>0.0</v>
      </c>
      <c r="CM229" s="641">
        <f t="shared" si="13"/>
        <v>0</v>
      </c>
      <c r="CN229" s="640">
        <f t="shared" si="14"/>
        <v>0</v>
      </c>
      <c r="CO229" s="641">
        <v>0.0</v>
      </c>
      <c r="CP229" s="641">
        <f t="shared" si="15"/>
        <v>0</v>
      </c>
      <c r="CQ229" s="640">
        <f t="shared" si="16"/>
        <v>0</v>
      </c>
      <c r="CR229" s="641">
        <v>0.0</v>
      </c>
      <c r="CS229" s="641">
        <f t="shared" si="17"/>
        <v>0</v>
      </c>
      <c r="CT229" s="640">
        <f t="shared" si="18"/>
        <v>0</v>
      </c>
      <c r="CU229" s="641">
        <v>0.0</v>
      </c>
      <c r="CV229" s="641">
        <f t="shared" si="19"/>
        <v>0</v>
      </c>
      <c r="CW229" s="640">
        <f t="shared" si="20"/>
        <v>0</v>
      </c>
      <c r="CX229" s="641">
        <v>0.0</v>
      </c>
      <c r="CY229" s="641">
        <f t="shared" si="21"/>
        <v>0</v>
      </c>
      <c r="CZ229" s="640">
        <f t="shared" si="22"/>
        <v>0</v>
      </c>
      <c r="DA229" s="641">
        <v>0.0</v>
      </c>
      <c r="DB229" s="641">
        <f t="shared" si="23"/>
        <v>0</v>
      </c>
      <c r="DC229" s="640">
        <f t="shared" si="24"/>
        <v>0</v>
      </c>
      <c r="DD229" s="641">
        <v>0.0</v>
      </c>
      <c r="DE229" s="640">
        <f t="shared" si="25"/>
        <v>0</v>
      </c>
      <c r="DF229" s="640">
        <f t="shared" si="26"/>
        <v>0</v>
      </c>
    </row>
    <row r="230" hidden="1">
      <c r="A230" s="650">
        <v>6777540.0</v>
      </c>
      <c r="B230" s="643" t="s">
        <v>25751</v>
      </c>
      <c r="C230" s="644" t="s">
        <v>212</v>
      </c>
      <c r="D230" s="645">
        <v>45762.68456018518</v>
      </c>
      <c r="E230" s="645">
        <v>45762.68613425926</v>
      </c>
      <c r="F230" s="645">
        <v>45762.70730324074</v>
      </c>
      <c r="G230" s="644"/>
      <c r="H230" s="644" t="s">
        <v>1578</v>
      </c>
      <c r="I230" s="644" t="s">
        <v>25752</v>
      </c>
      <c r="J230" s="644">
        <v>36.0</v>
      </c>
      <c r="K230" s="647">
        <v>798000.0</v>
      </c>
      <c r="L230" s="644" t="s">
        <v>24429</v>
      </c>
      <c r="M230" s="648" t="s">
        <v>25753</v>
      </c>
      <c r="N230" s="644" t="s">
        <v>25754</v>
      </c>
      <c r="O230" s="644" t="s">
        <v>25755</v>
      </c>
      <c r="P230" s="644" t="s">
        <v>25756</v>
      </c>
      <c r="Q230" s="644" t="s">
        <v>25757</v>
      </c>
      <c r="R230" s="194"/>
      <c r="S230" s="652">
        <v>45768.0</v>
      </c>
      <c r="T230" s="672" t="s">
        <v>25758</v>
      </c>
      <c r="U230" s="641">
        <v>798000.0</v>
      </c>
      <c r="V230" s="194"/>
      <c r="W230" s="637"/>
      <c r="X230" s="635"/>
      <c r="Y230" s="194"/>
      <c r="Z230" s="194"/>
      <c r="AA230" s="194"/>
      <c r="AB230" s="194"/>
      <c r="AC230" s="194"/>
      <c r="AD230" s="194"/>
      <c r="AE230" s="194"/>
      <c r="AF230" s="194"/>
      <c r="AG230" s="194"/>
      <c r="AH230" s="194"/>
      <c r="AI230" s="194"/>
      <c r="AJ230" s="194"/>
      <c r="AK230" s="194"/>
      <c r="AL230" s="194"/>
      <c r="AM230" s="194"/>
      <c r="AN230" s="194"/>
      <c r="AO230" s="194"/>
      <c r="AP230" s="194"/>
      <c r="AQ230" s="194"/>
      <c r="AR230" s="194"/>
      <c r="AS230" s="194"/>
      <c r="AT230" s="194"/>
      <c r="AU230" s="194"/>
      <c r="AV230" s="194"/>
      <c r="AW230" s="194"/>
      <c r="AX230" s="194"/>
      <c r="AY230" s="194"/>
      <c r="AZ230" s="194"/>
      <c r="BA230" s="194"/>
      <c r="BB230" s="194"/>
      <c r="BC230" s="194"/>
      <c r="BD230" s="194"/>
      <c r="BE230" s="194"/>
      <c r="BF230" s="194"/>
      <c r="BG230" s="194"/>
      <c r="BH230" s="194"/>
      <c r="BI230" s="194"/>
      <c r="BJ230" s="194"/>
      <c r="BK230" s="194"/>
      <c r="BL230" s="638">
        <f t="shared" si="1"/>
        <v>798000</v>
      </c>
      <c r="BM230" s="194"/>
      <c r="BN230" s="194"/>
      <c r="BO230" s="194"/>
      <c r="BP230" s="194"/>
      <c r="BQ230" s="194"/>
      <c r="BR230" s="194"/>
      <c r="BS230" s="194"/>
      <c r="BT230" s="647">
        <v>798000.0</v>
      </c>
      <c r="BU230" s="194"/>
      <c r="BV230" s="640">
        <f t="shared" si="2"/>
        <v>798000</v>
      </c>
      <c r="BW230" s="641">
        <v>0.0</v>
      </c>
      <c r="BX230" s="641">
        <f t="shared" si="3"/>
        <v>66500</v>
      </c>
      <c r="BY230" s="640">
        <f t="shared" si="4"/>
        <v>731500</v>
      </c>
      <c r="BZ230" s="641">
        <v>0.0</v>
      </c>
      <c r="CA230" s="641">
        <f t="shared" si="5"/>
        <v>66500</v>
      </c>
      <c r="CB230" s="640">
        <f t="shared" si="6"/>
        <v>665000</v>
      </c>
      <c r="CC230" s="641">
        <v>0.0</v>
      </c>
      <c r="CD230" s="641">
        <f t="shared" si="7"/>
        <v>66500</v>
      </c>
      <c r="CE230" s="640">
        <f t="shared" si="8"/>
        <v>598500</v>
      </c>
      <c r="CF230" s="641">
        <v>0.0</v>
      </c>
      <c r="CG230" s="641">
        <f t="shared" si="9"/>
        <v>66500</v>
      </c>
      <c r="CH230" s="640">
        <f t="shared" si="10"/>
        <v>532000</v>
      </c>
      <c r="CI230" s="641">
        <v>0.0</v>
      </c>
      <c r="CJ230" s="641">
        <f t="shared" si="11"/>
        <v>66500</v>
      </c>
      <c r="CK230" s="640">
        <f t="shared" si="12"/>
        <v>465500</v>
      </c>
      <c r="CL230" s="641">
        <v>0.0</v>
      </c>
      <c r="CM230" s="641">
        <f t="shared" si="13"/>
        <v>66500</v>
      </c>
      <c r="CN230" s="640">
        <f t="shared" si="14"/>
        <v>399000</v>
      </c>
      <c r="CO230" s="641">
        <v>0.0</v>
      </c>
      <c r="CP230" s="641">
        <f t="shared" si="15"/>
        <v>66500</v>
      </c>
      <c r="CQ230" s="640">
        <f t="shared" si="16"/>
        <v>332500</v>
      </c>
      <c r="CR230" s="641">
        <v>0.0</v>
      </c>
      <c r="CS230" s="641">
        <f t="shared" si="17"/>
        <v>66500</v>
      </c>
      <c r="CT230" s="640">
        <f t="shared" si="18"/>
        <v>266000</v>
      </c>
      <c r="CU230" s="641">
        <v>0.0</v>
      </c>
      <c r="CV230" s="641">
        <f t="shared" si="19"/>
        <v>66500</v>
      </c>
      <c r="CW230" s="640">
        <f t="shared" si="20"/>
        <v>199500</v>
      </c>
      <c r="CX230" s="641">
        <v>0.0</v>
      </c>
      <c r="CY230" s="641">
        <f t="shared" si="21"/>
        <v>66500</v>
      </c>
      <c r="CZ230" s="640">
        <f t="shared" si="22"/>
        <v>133000</v>
      </c>
      <c r="DA230" s="641">
        <v>0.0</v>
      </c>
      <c r="DB230" s="641">
        <f t="shared" si="23"/>
        <v>66500</v>
      </c>
      <c r="DC230" s="640">
        <f t="shared" si="24"/>
        <v>66500</v>
      </c>
      <c r="DD230" s="641">
        <v>0.0</v>
      </c>
      <c r="DE230" s="640">
        <f t="shared" si="25"/>
        <v>66500</v>
      </c>
      <c r="DF230" s="640">
        <f t="shared" si="26"/>
        <v>0</v>
      </c>
    </row>
    <row r="231" hidden="1">
      <c r="A231" s="650">
        <v>6778161.0</v>
      </c>
      <c r="B231" s="643" t="s">
        <v>25759</v>
      </c>
      <c r="C231" s="644" t="s">
        <v>212</v>
      </c>
      <c r="D231" s="645">
        <v>45762.7262962963</v>
      </c>
      <c r="E231" s="645">
        <v>45762.730474537035</v>
      </c>
      <c r="F231" s="645">
        <v>45762.73122685185</v>
      </c>
      <c r="G231" s="644"/>
      <c r="H231" s="644" t="s">
        <v>262</v>
      </c>
      <c r="I231" s="644" t="s">
        <v>25760</v>
      </c>
      <c r="J231" s="644">
        <v>36.0</v>
      </c>
      <c r="K231" s="647">
        <v>798000.0</v>
      </c>
      <c r="L231" s="644" t="s">
        <v>24429</v>
      </c>
      <c r="M231" s="648" t="s">
        <v>25761</v>
      </c>
      <c r="N231" s="644" t="s">
        <v>25762</v>
      </c>
      <c r="O231" s="644" t="s">
        <v>25762</v>
      </c>
      <c r="P231" s="644" t="s">
        <v>25763</v>
      </c>
      <c r="Q231" s="644" t="s">
        <v>25764</v>
      </c>
      <c r="R231" s="194"/>
      <c r="S231" s="193">
        <v>45777.0</v>
      </c>
      <c r="T231" s="639" t="s">
        <v>24462</v>
      </c>
      <c r="U231" s="641">
        <v>798000.0</v>
      </c>
      <c r="V231" s="641">
        <v>774060.0</v>
      </c>
      <c r="W231" s="637"/>
      <c r="X231" s="194"/>
      <c r="Y231" s="194"/>
      <c r="Z231" s="194"/>
      <c r="AA231" s="194"/>
      <c r="AB231" s="194"/>
      <c r="AC231" s="194"/>
      <c r="AD231" s="194"/>
      <c r="AE231" s="194"/>
      <c r="AF231" s="194"/>
      <c r="AG231" s="194"/>
      <c r="AH231" s="194"/>
      <c r="AI231" s="194"/>
      <c r="AJ231" s="194"/>
      <c r="AK231" s="194"/>
      <c r="AL231" s="194"/>
      <c r="AM231" s="194"/>
      <c r="AN231" s="194"/>
      <c r="AO231" s="194"/>
      <c r="AP231" s="194"/>
      <c r="AQ231" s="194"/>
      <c r="AR231" s="194"/>
      <c r="AS231" s="194"/>
      <c r="AT231" s="194"/>
      <c r="AU231" s="194"/>
      <c r="AV231" s="194"/>
      <c r="AW231" s="194"/>
      <c r="AX231" s="194"/>
      <c r="AY231" s="194"/>
      <c r="AZ231" s="194"/>
      <c r="BA231" s="194"/>
      <c r="BB231" s="194"/>
      <c r="BC231" s="194"/>
      <c r="BD231" s="194"/>
      <c r="BE231" s="194"/>
      <c r="BF231" s="194"/>
      <c r="BG231" s="194"/>
      <c r="BH231" s="194"/>
      <c r="BI231" s="194"/>
      <c r="BJ231" s="194"/>
      <c r="BK231" s="194"/>
      <c r="BL231" s="638">
        <f t="shared" si="1"/>
        <v>798000</v>
      </c>
      <c r="BM231" s="194"/>
      <c r="BN231" s="194"/>
      <c r="BO231" s="194"/>
      <c r="BP231" s="194"/>
      <c r="BQ231" s="194"/>
      <c r="BR231" s="194"/>
      <c r="BS231" s="194"/>
      <c r="BT231" s="647">
        <v>798000.0</v>
      </c>
      <c r="BU231" s="194"/>
      <c r="BV231" s="640">
        <f t="shared" si="2"/>
        <v>798000</v>
      </c>
      <c r="BW231" s="641">
        <v>0.0</v>
      </c>
      <c r="BX231" s="641">
        <f t="shared" si="3"/>
        <v>66500</v>
      </c>
      <c r="BY231" s="640">
        <f t="shared" si="4"/>
        <v>731500</v>
      </c>
      <c r="BZ231" s="641">
        <v>0.0</v>
      </c>
      <c r="CA231" s="641">
        <f t="shared" si="5"/>
        <v>66500</v>
      </c>
      <c r="CB231" s="640">
        <f t="shared" si="6"/>
        <v>665000</v>
      </c>
      <c r="CC231" s="641">
        <v>0.0</v>
      </c>
      <c r="CD231" s="641">
        <f t="shared" si="7"/>
        <v>66500</v>
      </c>
      <c r="CE231" s="640">
        <f t="shared" si="8"/>
        <v>598500</v>
      </c>
      <c r="CF231" s="641">
        <v>0.0</v>
      </c>
      <c r="CG231" s="641">
        <f t="shared" si="9"/>
        <v>66500</v>
      </c>
      <c r="CH231" s="640">
        <f t="shared" si="10"/>
        <v>532000</v>
      </c>
      <c r="CI231" s="641">
        <v>0.0</v>
      </c>
      <c r="CJ231" s="641">
        <f t="shared" si="11"/>
        <v>66500</v>
      </c>
      <c r="CK231" s="640">
        <f t="shared" si="12"/>
        <v>465500</v>
      </c>
      <c r="CL231" s="641">
        <v>0.0</v>
      </c>
      <c r="CM231" s="641">
        <f t="shared" si="13"/>
        <v>66500</v>
      </c>
      <c r="CN231" s="640">
        <f t="shared" si="14"/>
        <v>399000</v>
      </c>
      <c r="CO231" s="641">
        <v>0.0</v>
      </c>
      <c r="CP231" s="641">
        <f t="shared" si="15"/>
        <v>66500</v>
      </c>
      <c r="CQ231" s="640">
        <f t="shared" si="16"/>
        <v>332500</v>
      </c>
      <c r="CR231" s="641">
        <v>0.0</v>
      </c>
      <c r="CS231" s="641">
        <f t="shared" si="17"/>
        <v>66500</v>
      </c>
      <c r="CT231" s="640">
        <f t="shared" si="18"/>
        <v>266000</v>
      </c>
      <c r="CU231" s="641">
        <v>0.0</v>
      </c>
      <c r="CV231" s="641">
        <f t="shared" si="19"/>
        <v>66500</v>
      </c>
      <c r="CW231" s="640">
        <f t="shared" si="20"/>
        <v>199500</v>
      </c>
      <c r="CX231" s="641">
        <v>0.0</v>
      </c>
      <c r="CY231" s="641">
        <f t="shared" si="21"/>
        <v>66500</v>
      </c>
      <c r="CZ231" s="640">
        <f t="shared" si="22"/>
        <v>133000</v>
      </c>
      <c r="DA231" s="641">
        <v>0.0</v>
      </c>
      <c r="DB231" s="641">
        <f t="shared" si="23"/>
        <v>66500</v>
      </c>
      <c r="DC231" s="640">
        <f t="shared" si="24"/>
        <v>66500</v>
      </c>
      <c r="DD231" s="641">
        <v>0.0</v>
      </c>
      <c r="DE231" s="640">
        <f t="shared" si="25"/>
        <v>66500</v>
      </c>
      <c r="DF231" s="640">
        <f t="shared" si="26"/>
        <v>0</v>
      </c>
    </row>
    <row r="232" hidden="1">
      <c r="A232" s="650">
        <v>6779236.0</v>
      </c>
      <c r="B232" s="643" t="s">
        <v>25765</v>
      </c>
      <c r="C232" s="644" t="s">
        <v>212</v>
      </c>
      <c r="D232" s="645">
        <v>45762.785416666666</v>
      </c>
      <c r="E232" s="645">
        <v>45762.79133101852</v>
      </c>
      <c r="F232" s="645">
        <v>45762.792037037034</v>
      </c>
      <c r="G232" s="644"/>
      <c r="H232" s="644" t="s">
        <v>388</v>
      </c>
      <c r="I232" s="644" t="s">
        <v>25766</v>
      </c>
      <c r="J232" s="644">
        <v>36.0</v>
      </c>
      <c r="K232" s="647">
        <v>798000.0</v>
      </c>
      <c r="L232" s="644" t="s">
        <v>24429</v>
      </c>
      <c r="M232" s="648" t="s">
        <v>25767</v>
      </c>
      <c r="N232" s="644" t="s">
        <v>25768</v>
      </c>
      <c r="O232" s="644" t="s">
        <v>25766</v>
      </c>
      <c r="P232" s="644" t="s">
        <v>25769</v>
      </c>
      <c r="Q232" s="644" t="s">
        <v>25770</v>
      </c>
      <c r="R232" s="194"/>
      <c r="S232" s="652">
        <v>45772.0</v>
      </c>
      <c r="T232" s="639" t="s">
        <v>25091</v>
      </c>
      <c r="U232" s="673">
        <v>798000.0</v>
      </c>
      <c r="V232" s="194"/>
      <c r="W232" s="637"/>
      <c r="X232" s="194"/>
      <c r="Y232" s="194"/>
      <c r="Z232" s="194"/>
      <c r="AA232" s="194"/>
      <c r="AB232" s="194"/>
      <c r="AC232" s="194"/>
      <c r="AD232" s="194"/>
      <c r="AE232" s="194"/>
      <c r="AF232" s="194"/>
      <c r="AG232" s="194"/>
      <c r="AH232" s="194"/>
      <c r="AI232" s="194"/>
      <c r="AJ232" s="194"/>
      <c r="AK232" s="194"/>
      <c r="AL232" s="194"/>
      <c r="AM232" s="194"/>
      <c r="AN232" s="194"/>
      <c r="AO232" s="194"/>
      <c r="AP232" s="194"/>
      <c r="AQ232" s="194"/>
      <c r="AR232" s="194"/>
      <c r="AS232" s="194"/>
      <c r="AT232" s="194"/>
      <c r="AU232" s="194"/>
      <c r="AV232" s="194"/>
      <c r="AW232" s="194"/>
      <c r="AX232" s="194"/>
      <c r="AY232" s="194"/>
      <c r="AZ232" s="194"/>
      <c r="BA232" s="194"/>
      <c r="BB232" s="194"/>
      <c r="BC232" s="194"/>
      <c r="BD232" s="194"/>
      <c r="BE232" s="194"/>
      <c r="BF232" s="194"/>
      <c r="BG232" s="194"/>
      <c r="BH232" s="194"/>
      <c r="BI232" s="194"/>
      <c r="BJ232" s="194"/>
      <c r="BK232" s="194"/>
      <c r="BL232" s="638">
        <f t="shared" si="1"/>
        <v>798000</v>
      </c>
      <c r="BM232" s="194"/>
      <c r="BN232" s="194"/>
      <c r="BO232" s="194"/>
      <c r="BP232" s="194"/>
      <c r="BQ232" s="194"/>
      <c r="BR232" s="194"/>
      <c r="BS232" s="194"/>
      <c r="BT232" s="647">
        <v>798000.0</v>
      </c>
      <c r="BU232" s="194"/>
      <c r="BV232" s="640">
        <f t="shared" si="2"/>
        <v>798000</v>
      </c>
      <c r="BW232" s="641">
        <v>0.0</v>
      </c>
      <c r="BX232" s="641">
        <f t="shared" si="3"/>
        <v>66500</v>
      </c>
      <c r="BY232" s="640">
        <f t="shared" si="4"/>
        <v>731500</v>
      </c>
      <c r="BZ232" s="641">
        <v>0.0</v>
      </c>
      <c r="CA232" s="641">
        <f t="shared" si="5"/>
        <v>66500</v>
      </c>
      <c r="CB232" s="640">
        <f t="shared" si="6"/>
        <v>665000</v>
      </c>
      <c r="CC232" s="641">
        <v>0.0</v>
      </c>
      <c r="CD232" s="641">
        <f t="shared" si="7"/>
        <v>66500</v>
      </c>
      <c r="CE232" s="640">
        <f t="shared" si="8"/>
        <v>598500</v>
      </c>
      <c r="CF232" s="641">
        <v>0.0</v>
      </c>
      <c r="CG232" s="641">
        <f t="shared" si="9"/>
        <v>66500</v>
      </c>
      <c r="CH232" s="640">
        <f t="shared" si="10"/>
        <v>532000</v>
      </c>
      <c r="CI232" s="641">
        <v>0.0</v>
      </c>
      <c r="CJ232" s="641">
        <f t="shared" si="11"/>
        <v>66500</v>
      </c>
      <c r="CK232" s="640">
        <f t="shared" si="12"/>
        <v>465500</v>
      </c>
      <c r="CL232" s="641">
        <v>0.0</v>
      </c>
      <c r="CM232" s="641">
        <f t="shared" si="13"/>
        <v>66500</v>
      </c>
      <c r="CN232" s="640">
        <f t="shared" si="14"/>
        <v>399000</v>
      </c>
      <c r="CO232" s="641">
        <v>0.0</v>
      </c>
      <c r="CP232" s="641">
        <f t="shared" si="15"/>
        <v>66500</v>
      </c>
      <c r="CQ232" s="640">
        <f t="shared" si="16"/>
        <v>332500</v>
      </c>
      <c r="CR232" s="641">
        <v>0.0</v>
      </c>
      <c r="CS232" s="641">
        <f t="shared" si="17"/>
        <v>66500</v>
      </c>
      <c r="CT232" s="640">
        <f t="shared" si="18"/>
        <v>266000</v>
      </c>
      <c r="CU232" s="641">
        <v>0.0</v>
      </c>
      <c r="CV232" s="641">
        <f t="shared" si="19"/>
        <v>66500</v>
      </c>
      <c r="CW232" s="640">
        <f t="shared" si="20"/>
        <v>199500</v>
      </c>
      <c r="CX232" s="641">
        <v>0.0</v>
      </c>
      <c r="CY232" s="641">
        <f t="shared" si="21"/>
        <v>66500</v>
      </c>
      <c r="CZ232" s="640">
        <f t="shared" si="22"/>
        <v>133000</v>
      </c>
      <c r="DA232" s="641">
        <v>0.0</v>
      </c>
      <c r="DB232" s="641">
        <f t="shared" si="23"/>
        <v>66500</v>
      </c>
      <c r="DC232" s="640">
        <f t="shared" si="24"/>
        <v>66500</v>
      </c>
      <c r="DD232" s="641">
        <v>0.0</v>
      </c>
      <c r="DE232" s="640">
        <f t="shared" si="25"/>
        <v>66500</v>
      </c>
      <c r="DF232" s="640">
        <f t="shared" si="26"/>
        <v>0</v>
      </c>
    </row>
    <row r="233" hidden="1">
      <c r="A233" s="650">
        <v>6779884.0</v>
      </c>
      <c r="B233" s="643" t="s">
        <v>25771</v>
      </c>
      <c r="C233" s="644" t="s">
        <v>212</v>
      </c>
      <c r="D233" s="645">
        <v>45762.82847222222</v>
      </c>
      <c r="E233" s="645">
        <v>45762.831354166665</v>
      </c>
      <c r="F233" s="645">
        <v>45762.83452546296</v>
      </c>
      <c r="G233" s="644"/>
      <c r="H233" s="644" t="s">
        <v>1153</v>
      </c>
      <c r="I233" s="644" t="s">
        <v>25772</v>
      </c>
      <c r="J233" s="644" t="s">
        <v>21722</v>
      </c>
      <c r="K233" s="647">
        <v>798000.0</v>
      </c>
      <c r="L233" s="644" t="s">
        <v>24429</v>
      </c>
      <c r="M233" s="648" t="s">
        <v>25773</v>
      </c>
      <c r="N233" s="644" t="s">
        <v>25194</v>
      </c>
      <c r="O233" s="644" t="s">
        <v>25774</v>
      </c>
      <c r="P233" s="644" t="s">
        <v>25775</v>
      </c>
      <c r="Q233" s="644" t="s">
        <v>25776</v>
      </c>
      <c r="R233" s="194"/>
      <c r="S233" s="193">
        <v>45777.0</v>
      </c>
      <c r="T233" s="639" t="s">
        <v>24462</v>
      </c>
      <c r="U233" s="641">
        <v>798000.0</v>
      </c>
      <c r="V233" s="641">
        <v>774060.0</v>
      </c>
      <c r="W233" s="637"/>
      <c r="X233" s="194"/>
      <c r="Y233" s="194"/>
      <c r="Z233" s="194"/>
      <c r="AA233" s="194"/>
      <c r="AB233" s="194"/>
      <c r="AC233" s="194"/>
      <c r="AD233" s="194"/>
      <c r="AE233" s="194"/>
      <c r="AF233" s="194"/>
      <c r="AG233" s="194"/>
      <c r="AH233" s="194"/>
      <c r="AI233" s="194"/>
      <c r="AJ233" s="194"/>
      <c r="AK233" s="194"/>
      <c r="AL233" s="194"/>
      <c r="AM233" s="194"/>
      <c r="AN233" s="194"/>
      <c r="AO233" s="194"/>
      <c r="AP233" s="194"/>
      <c r="AQ233" s="194"/>
      <c r="AR233" s="194"/>
      <c r="AS233" s="194"/>
      <c r="AT233" s="194"/>
      <c r="AU233" s="194"/>
      <c r="AV233" s="194"/>
      <c r="AW233" s="194"/>
      <c r="AX233" s="194"/>
      <c r="AY233" s="194"/>
      <c r="AZ233" s="194"/>
      <c r="BA233" s="194"/>
      <c r="BB233" s="194"/>
      <c r="BC233" s="194"/>
      <c r="BD233" s="194"/>
      <c r="BE233" s="194"/>
      <c r="BF233" s="194"/>
      <c r="BG233" s="194"/>
      <c r="BH233" s="194"/>
      <c r="BI233" s="194"/>
      <c r="BJ233" s="194"/>
      <c r="BK233" s="194"/>
      <c r="BL233" s="638">
        <f t="shared" si="1"/>
        <v>798000</v>
      </c>
      <c r="BM233" s="194"/>
      <c r="BN233" s="194"/>
      <c r="BO233" s="194"/>
      <c r="BP233" s="194"/>
      <c r="BQ233" s="194"/>
      <c r="BR233" s="194"/>
      <c r="BS233" s="194"/>
      <c r="BT233" s="647">
        <v>798000.0</v>
      </c>
      <c r="BU233" s="194"/>
      <c r="BV233" s="640">
        <f t="shared" si="2"/>
        <v>798000</v>
      </c>
      <c r="BW233" s="641">
        <v>0.0</v>
      </c>
      <c r="BX233" s="641">
        <f t="shared" si="3"/>
        <v>66500</v>
      </c>
      <c r="BY233" s="640">
        <f t="shared" si="4"/>
        <v>731500</v>
      </c>
      <c r="BZ233" s="641">
        <v>0.0</v>
      </c>
      <c r="CA233" s="641">
        <f t="shared" si="5"/>
        <v>66500</v>
      </c>
      <c r="CB233" s="640">
        <f t="shared" si="6"/>
        <v>665000</v>
      </c>
      <c r="CC233" s="641">
        <v>0.0</v>
      </c>
      <c r="CD233" s="641">
        <f t="shared" si="7"/>
        <v>66500</v>
      </c>
      <c r="CE233" s="640">
        <f t="shared" si="8"/>
        <v>598500</v>
      </c>
      <c r="CF233" s="641">
        <v>0.0</v>
      </c>
      <c r="CG233" s="641">
        <f t="shared" si="9"/>
        <v>66500</v>
      </c>
      <c r="CH233" s="640">
        <f t="shared" si="10"/>
        <v>532000</v>
      </c>
      <c r="CI233" s="641">
        <v>0.0</v>
      </c>
      <c r="CJ233" s="641">
        <f t="shared" si="11"/>
        <v>66500</v>
      </c>
      <c r="CK233" s="640">
        <f t="shared" si="12"/>
        <v>465500</v>
      </c>
      <c r="CL233" s="641">
        <v>0.0</v>
      </c>
      <c r="CM233" s="641">
        <f t="shared" si="13"/>
        <v>66500</v>
      </c>
      <c r="CN233" s="640">
        <f t="shared" si="14"/>
        <v>399000</v>
      </c>
      <c r="CO233" s="641">
        <v>0.0</v>
      </c>
      <c r="CP233" s="641">
        <f t="shared" si="15"/>
        <v>66500</v>
      </c>
      <c r="CQ233" s="640">
        <f t="shared" si="16"/>
        <v>332500</v>
      </c>
      <c r="CR233" s="641">
        <v>0.0</v>
      </c>
      <c r="CS233" s="641">
        <f t="shared" si="17"/>
        <v>66500</v>
      </c>
      <c r="CT233" s="640">
        <f t="shared" si="18"/>
        <v>266000</v>
      </c>
      <c r="CU233" s="641">
        <v>0.0</v>
      </c>
      <c r="CV233" s="641">
        <f t="shared" si="19"/>
        <v>66500</v>
      </c>
      <c r="CW233" s="640">
        <f t="shared" si="20"/>
        <v>199500</v>
      </c>
      <c r="CX233" s="641">
        <v>0.0</v>
      </c>
      <c r="CY233" s="641">
        <f t="shared" si="21"/>
        <v>66500</v>
      </c>
      <c r="CZ233" s="640">
        <f t="shared" si="22"/>
        <v>133000</v>
      </c>
      <c r="DA233" s="641">
        <v>0.0</v>
      </c>
      <c r="DB233" s="641">
        <f t="shared" si="23"/>
        <v>66500</v>
      </c>
      <c r="DC233" s="640">
        <f t="shared" si="24"/>
        <v>66500</v>
      </c>
      <c r="DD233" s="641">
        <v>0.0</v>
      </c>
      <c r="DE233" s="640">
        <f t="shared" si="25"/>
        <v>66500</v>
      </c>
      <c r="DF233" s="640">
        <f t="shared" si="26"/>
        <v>0</v>
      </c>
    </row>
    <row r="234" hidden="1">
      <c r="A234" s="650">
        <v>6780505.0</v>
      </c>
      <c r="B234" s="643" t="s">
        <v>25777</v>
      </c>
      <c r="C234" s="644" t="s">
        <v>212</v>
      </c>
      <c r="D234" s="645">
        <v>45762.956724537034</v>
      </c>
      <c r="E234" s="645">
        <v>45762.95827546297</v>
      </c>
      <c r="F234" s="645">
        <v>45762.96114583333</v>
      </c>
      <c r="G234" s="644"/>
      <c r="H234" s="644" t="s">
        <v>1516</v>
      </c>
      <c r="I234" s="644" t="s">
        <v>25778</v>
      </c>
      <c r="J234" s="644">
        <v>36.0</v>
      </c>
      <c r="K234" s="647">
        <v>798000.0</v>
      </c>
      <c r="L234" s="644" t="s">
        <v>24429</v>
      </c>
      <c r="M234" s="648" t="s">
        <v>25779</v>
      </c>
      <c r="N234" s="644" t="s">
        <v>25780</v>
      </c>
      <c r="O234" s="644" t="s">
        <v>25781</v>
      </c>
      <c r="P234" s="644" t="s">
        <v>25782</v>
      </c>
      <c r="Q234" s="644" t="s">
        <v>25783</v>
      </c>
      <c r="R234" s="194"/>
      <c r="S234" s="194"/>
      <c r="T234" s="194"/>
      <c r="U234" s="636"/>
      <c r="V234" s="194"/>
      <c r="W234" s="637"/>
      <c r="X234" s="194"/>
      <c r="Y234" s="194"/>
      <c r="Z234" s="194"/>
      <c r="AA234" s="194"/>
      <c r="AB234" s="194"/>
      <c r="AC234" s="194"/>
      <c r="AD234" s="194"/>
      <c r="AE234" s="194"/>
      <c r="AF234" s="194"/>
      <c r="AG234" s="194"/>
      <c r="AH234" s="194"/>
      <c r="AI234" s="194"/>
      <c r="AJ234" s="194"/>
      <c r="AK234" s="194"/>
      <c r="AL234" s="194"/>
      <c r="AM234" s="194"/>
      <c r="AN234" s="194"/>
      <c r="AO234" s="194"/>
      <c r="AP234" s="194"/>
      <c r="AQ234" s="194"/>
      <c r="AR234" s="194"/>
      <c r="AS234" s="194"/>
      <c r="AT234" s="194"/>
      <c r="AU234" s="194"/>
      <c r="AV234" s="194"/>
      <c r="AW234" s="194"/>
      <c r="AX234" s="194"/>
      <c r="AY234" s="194"/>
      <c r="AZ234" s="194"/>
      <c r="BA234" s="194"/>
      <c r="BB234" s="194"/>
      <c r="BC234" s="194"/>
      <c r="BD234" s="194"/>
      <c r="BE234" s="194"/>
      <c r="BF234" s="194"/>
      <c r="BG234" s="194"/>
      <c r="BH234" s="194"/>
      <c r="BI234" s="194"/>
      <c r="BJ234" s="194"/>
      <c r="BK234" s="194"/>
      <c r="BL234" s="638">
        <f t="shared" si="1"/>
        <v>0</v>
      </c>
      <c r="BM234" s="194"/>
      <c r="BN234" s="194"/>
      <c r="BO234" s="639" t="s">
        <v>114</v>
      </c>
      <c r="BQ234" s="194"/>
      <c r="BR234" s="194"/>
      <c r="BS234" s="194"/>
      <c r="BT234" s="647">
        <v>798000.0</v>
      </c>
      <c r="BU234" s="194"/>
      <c r="BV234" s="640">
        <f t="shared" si="2"/>
        <v>798000</v>
      </c>
      <c r="BW234" s="640">
        <f t="shared" ref="BW234:BW235" si="49">BV234</f>
        <v>798000</v>
      </c>
      <c r="BX234" s="641">
        <f t="shared" si="3"/>
        <v>0</v>
      </c>
      <c r="BY234" s="640">
        <f t="shared" si="4"/>
        <v>0</v>
      </c>
      <c r="BZ234" s="641">
        <v>0.0</v>
      </c>
      <c r="CA234" s="641">
        <f t="shared" si="5"/>
        <v>0</v>
      </c>
      <c r="CB234" s="640">
        <f t="shared" si="6"/>
        <v>0</v>
      </c>
      <c r="CC234" s="641">
        <v>0.0</v>
      </c>
      <c r="CD234" s="641">
        <f t="shared" si="7"/>
        <v>0</v>
      </c>
      <c r="CE234" s="640">
        <f t="shared" si="8"/>
        <v>0</v>
      </c>
      <c r="CF234" s="641">
        <v>0.0</v>
      </c>
      <c r="CG234" s="641">
        <f t="shared" si="9"/>
        <v>0</v>
      </c>
      <c r="CH234" s="640">
        <f t="shared" si="10"/>
        <v>0</v>
      </c>
      <c r="CI234" s="641">
        <v>0.0</v>
      </c>
      <c r="CJ234" s="641">
        <f t="shared" si="11"/>
        <v>0</v>
      </c>
      <c r="CK234" s="640">
        <f t="shared" si="12"/>
        <v>0</v>
      </c>
      <c r="CL234" s="641">
        <v>0.0</v>
      </c>
      <c r="CM234" s="641">
        <f t="shared" si="13"/>
        <v>0</v>
      </c>
      <c r="CN234" s="640">
        <f t="shared" si="14"/>
        <v>0</v>
      </c>
      <c r="CO234" s="641">
        <v>0.0</v>
      </c>
      <c r="CP234" s="641">
        <f t="shared" si="15"/>
        <v>0</v>
      </c>
      <c r="CQ234" s="640">
        <f t="shared" si="16"/>
        <v>0</v>
      </c>
      <c r="CR234" s="641">
        <v>0.0</v>
      </c>
      <c r="CS234" s="641">
        <f t="shared" si="17"/>
        <v>0</v>
      </c>
      <c r="CT234" s="640">
        <f t="shared" si="18"/>
        <v>0</v>
      </c>
      <c r="CU234" s="641">
        <v>0.0</v>
      </c>
      <c r="CV234" s="641">
        <f t="shared" si="19"/>
        <v>0</v>
      </c>
      <c r="CW234" s="640">
        <f t="shared" si="20"/>
        <v>0</v>
      </c>
      <c r="CX234" s="641">
        <v>0.0</v>
      </c>
      <c r="CY234" s="641">
        <f t="shared" si="21"/>
        <v>0</v>
      </c>
      <c r="CZ234" s="640">
        <f t="shared" si="22"/>
        <v>0</v>
      </c>
      <c r="DA234" s="641">
        <v>0.0</v>
      </c>
      <c r="DB234" s="641">
        <f t="shared" si="23"/>
        <v>0</v>
      </c>
      <c r="DC234" s="640">
        <f t="shared" si="24"/>
        <v>0</v>
      </c>
      <c r="DD234" s="641">
        <v>0.0</v>
      </c>
      <c r="DE234" s="640">
        <f t="shared" si="25"/>
        <v>0</v>
      </c>
      <c r="DF234" s="640">
        <f t="shared" si="26"/>
        <v>0</v>
      </c>
    </row>
    <row r="235" hidden="1">
      <c r="A235" s="650">
        <v>6780528.0</v>
      </c>
      <c r="B235" s="643" t="s">
        <v>25784</v>
      </c>
      <c r="C235" s="644" t="s">
        <v>212</v>
      </c>
      <c r="D235" s="645">
        <v>45762.97053240741</v>
      </c>
      <c r="E235" s="645">
        <v>45762.97342592593</v>
      </c>
      <c r="F235" s="645">
        <v>45762.97435185185</v>
      </c>
      <c r="G235" s="644"/>
      <c r="H235" s="644" t="s">
        <v>1675</v>
      </c>
      <c r="I235" s="644" t="s">
        <v>25785</v>
      </c>
      <c r="J235" s="644">
        <v>60.0</v>
      </c>
      <c r="K235" s="647">
        <v>798000.0</v>
      </c>
      <c r="L235" s="644" t="s">
        <v>24429</v>
      </c>
      <c r="M235" s="648" t="s">
        <v>25786</v>
      </c>
      <c r="N235" s="644" t="s">
        <v>23845</v>
      </c>
      <c r="O235" s="644" t="s">
        <v>25787</v>
      </c>
      <c r="P235" s="644" t="s">
        <v>25788</v>
      </c>
      <c r="Q235" s="644" t="s">
        <v>25789</v>
      </c>
      <c r="R235" s="194"/>
      <c r="S235" s="194"/>
      <c r="T235" s="194"/>
      <c r="U235" s="636"/>
      <c r="V235" s="194"/>
      <c r="W235" s="637"/>
      <c r="X235" s="194"/>
      <c r="Y235" s="194"/>
      <c r="Z235" s="194"/>
      <c r="AA235" s="194"/>
      <c r="AB235" s="194"/>
      <c r="AC235" s="194"/>
      <c r="AD235" s="194"/>
      <c r="AE235" s="194"/>
      <c r="AF235" s="194"/>
      <c r="AG235" s="194"/>
      <c r="AH235" s="194"/>
      <c r="AI235" s="194"/>
      <c r="AJ235" s="194"/>
      <c r="AK235" s="194"/>
      <c r="AL235" s="194"/>
      <c r="AM235" s="194"/>
      <c r="AN235" s="194"/>
      <c r="AO235" s="194"/>
      <c r="AP235" s="194"/>
      <c r="AQ235" s="194"/>
      <c r="AR235" s="194"/>
      <c r="AS235" s="194"/>
      <c r="AT235" s="194"/>
      <c r="AU235" s="194"/>
      <c r="AV235" s="194"/>
      <c r="AW235" s="194"/>
      <c r="AX235" s="194"/>
      <c r="AY235" s="194"/>
      <c r="AZ235" s="194"/>
      <c r="BA235" s="194"/>
      <c r="BB235" s="194"/>
      <c r="BC235" s="194"/>
      <c r="BD235" s="194"/>
      <c r="BE235" s="194"/>
      <c r="BF235" s="194"/>
      <c r="BG235" s="194"/>
      <c r="BH235" s="194"/>
      <c r="BI235" s="194"/>
      <c r="BJ235" s="194"/>
      <c r="BK235" s="194"/>
      <c r="BL235" s="638">
        <f t="shared" si="1"/>
        <v>0</v>
      </c>
      <c r="BM235" s="194"/>
      <c r="BN235" s="194"/>
      <c r="BO235" s="639" t="s">
        <v>114</v>
      </c>
      <c r="BQ235" s="194"/>
      <c r="BR235" s="194"/>
      <c r="BS235" s="194"/>
      <c r="BT235" s="647">
        <v>798000.0</v>
      </c>
      <c r="BU235" s="194"/>
      <c r="BV235" s="640">
        <f t="shared" si="2"/>
        <v>798000</v>
      </c>
      <c r="BW235" s="640">
        <f t="shared" si="49"/>
        <v>798000</v>
      </c>
      <c r="BX235" s="641">
        <f t="shared" si="3"/>
        <v>0</v>
      </c>
      <c r="BY235" s="640">
        <f t="shared" si="4"/>
        <v>0</v>
      </c>
      <c r="BZ235" s="641">
        <v>0.0</v>
      </c>
      <c r="CA235" s="641">
        <f t="shared" si="5"/>
        <v>0</v>
      </c>
      <c r="CB235" s="640">
        <f t="shared" si="6"/>
        <v>0</v>
      </c>
      <c r="CC235" s="641">
        <v>0.0</v>
      </c>
      <c r="CD235" s="641">
        <f t="shared" si="7"/>
        <v>0</v>
      </c>
      <c r="CE235" s="640">
        <f t="shared" si="8"/>
        <v>0</v>
      </c>
      <c r="CF235" s="641">
        <v>0.0</v>
      </c>
      <c r="CG235" s="641">
        <f t="shared" si="9"/>
        <v>0</v>
      </c>
      <c r="CH235" s="640">
        <f t="shared" si="10"/>
        <v>0</v>
      </c>
      <c r="CI235" s="641">
        <v>0.0</v>
      </c>
      <c r="CJ235" s="641">
        <f t="shared" si="11"/>
        <v>0</v>
      </c>
      <c r="CK235" s="640">
        <f t="shared" si="12"/>
        <v>0</v>
      </c>
      <c r="CL235" s="641">
        <v>0.0</v>
      </c>
      <c r="CM235" s="641">
        <f t="shared" si="13"/>
        <v>0</v>
      </c>
      <c r="CN235" s="640">
        <f t="shared" si="14"/>
        <v>0</v>
      </c>
      <c r="CO235" s="641">
        <v>0.0</v>
      </c>
      <c r="CP235" s="641">
        <f t="shared" si="15"/>
        <v>0</v>
      </c>
      <c r="CQ235" s="640">
        <f t="shared" si="16"/>
        <v>0</v>
      </c>
      <c r="CR235" s="641">
        <v>0.0</v>
      </c>
      <c r="CS235" s="641">
        <f t="shared" si="17"/>
        <v>0</v>
      </c>
      <c r="CT235" s="640">
        <f t="shared" si="18"/>
        <v>0</v>
      </c>
      <c r="CU235" s="641">
        <v>0.0</v>
      </c>
      <c r="CV235" s="641">
        <f t="shared" si="19"/>
        <v>0</v>
      </c>
      <c r="CW235" s="640">
        <f t="shared" si="20"/>
        <v>0</v>
      </c>
      <c r="CX235" s="641">
        <v>0.0</v>
      </c>
      <c r="CY235" s="641">
        <f t="shared" si="21"/>
        <v>0</v>
      </c>
      <c r="CZ235" s="640">
        <f t="shared" si="22"/>
        <v>0</v>
      </c>
      <c r="DA235" s="641">
        <v>0.0</v>
      </c>
      <c r="DB235" s="641">
        <f t="shared" si="23"/>
        <v>0</v>
      </c>
      <c r="DC235" s="640">
        <f t="shared" si="24"/>
        <v>0</v>
      </c>
      <c r="DD235" s="641">
        <v>0.0</v>
      </c>
      <c r="DE235" s="640">
        <f t="shared" si="25"/>
        <v>0</v>
      </c>
      <c r="DF235" s="640">
        <f t="shared" si="26"/>
        <v>0</v>
      </c>
    </row>
    <row r="236" hidden="1">
      <c r="A236" s="650">
        <v>6780552.0</v>
      </c>
      <c r="B236" s="643" t="s">
        <v>25790</v>
      </c>
      <c r="C236" s="644" t="s">
        <v>212</v>
      </c>
      <c r="D236" s="645">
        <v>45762.9919212963</v>
      </c>
      <c r="E236" s="645">
        <v>45762.994155092594</v>
      </c>
      <c r="F236" s="645">
        <v>45762.995150462964</v>
      </c>
      <c r="G236" s="644"/>
      <c r="H236" s="644" t="s">
        <v>262</v>
      </c>
      <c r="I236" s="644" t="s">
        <v>25791</v>
      </c>
      <c r="J236" s="644"/>
      <c r="K236" s="647">
        <v>788000.0</v>
      </c>
      <c r="L236" s="644" t="s">
        <v>24429</v>
      </c>
      <c r="M236" s="648" t="s">
        <v>25792</v>
      </c>
      <c r="N236" s="644" t="s">
        <v>23978</v>
      </c>
      <c r="O236" s="644" t="s">
        <v>25793</v>
      </c>
      <c r="P236" s="644" t="s">
        <v>25794</v>
      </c>
      <c r="Q236" s="644" t="s">
        <v>25795</v>
      </c>
      <c r="R236" s="194"/>
      <c r="S236" s="193">
        <v>45762.0</v>
      </c>
      <c r="T236" s="639" t="s">
        <v>24518</v>
      </c>
      <c r="U236" s="641">
        <v>788000.0</v>
      </c>
      <c r="V236" s="641">
        <v>788000.0</v>
      </c>
      <c r="W236" s="637"/>
      <c r="X236" s="194"/>
      <c r="Y236" s="194"/>
      <c r="Z236" s="194"/>
      <c r="AA236" s="194"/>
      <c r="AB236" s="194"/>
      <c r="AC236" s="194"/>
      <c r="AD236" s="194"/>
      <c r="AE236" s="194"/>
      <c r="AF236" s="194"/>
      <c r="AG236" s="194"/>
      <c r="AH236" s="194"/>
      <c r="AI236" s="194"/>
      <c r="AJ236" s="194"/>
      <c r="AK236" s="194"/>
      <c r="AL236" s="194"/>
      <c r="AM236" s="194"/>
      <c r="AN236" s="194"/>
      <c r="AO236" s="194"/>
      <c r="AP236" s="194"/>
      <c r="AQ236" s="194"/>
      <c r="AR236" s="194"/>
      <c r="AS236" s="194"/>
      <c r="AT236" s="194"/>
      <c r="AU236" s="194"/>
      <c r="AV236" s="194"/>
      <c r="AW236" s="194"/>
      <c r="AX236" s="194"/>
      <c r="AY236" s="194"/>
      <c r="AZ236" s="194"/>
      <c r="BA236" s="194"/>
      <c r="BB236" s="194"/>
      <c r="BC236" s="194"/>
      <c r="BD236" s="194"/>
      <c r="BE236" s="194"/>
      <c r="BF236" s="194"/>
      <c r="BG236" s="194"/>
      <c r="BH236" s="194"/>
      <c r="BI236" s="194"/>
      <c r="BJ236" s="194"/>
      <c r="BK236" s="194"/>
      <c r="BL236" s="638">
        <f t="shared" si="1"/>
        <v>788000</v>
      </c>
      <c r="BM236" s="194"/>
      <c r="BN236" s="194"/>
      <c r="BO236" s="194"/>
      <c r="BP236" s="194"/>
      <c r="BQ236" s="194"/>
      <c r="BR236" s="194"/>
      <c r="BS236" s="194"/>
      <c r="BT236" s="647">
        <v>788000.0</v>
      </c>
      <c r="BU236" s="194"/>
      <c r="BV236" s="640">
        <f t="shared" si="2"/>
        <v>788000</v>
      </c>
      <c r="BW236" s="641">
        <v>0.0</v>
      </c>
      <c r="BX236" s="641">
        <f t="shared" si="3"/>
        <v>65666.66667</v>
      </c>
      <c r="BY236" s="640">
        <f t="shared" si="4"/>
        <v>722333.3333</v>
      </c>
      <c r="BZ236" s="641">
        <v>0.0</v>
      </c>
      <c r="CA236" s="641">
        <f t="shared" si="5"/>
        <v>65666.66667</v>
      </c>
      <c r="CB236" s="640">
        <f t="shared" si="6"/>
        <v>656666.6667</v>
      </c>
      <c r="CC236" s="641">
        <v>0.0</v>
      </c>
      <c r="CD236" s="641">
        <f t="shared" si="7"/>
        <v>65666.66667</v>
      </c>
      <c r="CE236" s="640">
        <f t="shared" si="8"/>
        <v>591000</v>
      </c>
      <c r="CF236" s="641">
        <v>0.0</v>
      </c>
      <c r="CG236" s="641">
        <f t="shared" si="9"/>
        <v>65666.66667</v>
      </c>
      <c r="CH236" s="640">
        <f t="shared" si="10"/>
        <v>525333.3333</v>
      </c>
      <c r="CI236" s="641">
        <v>0.0</v>
      </c>
      <c r="CJ236" s="641">
        <f t="shared" si="11"/>
        <v>65666.66667</v>
      </c>
      <c r="CK236" s="640">
        <f t="shared" si="12"/>
        <v>459666.6667</v>
      </c>
      <c r="CL236" s="641">
        <v>0.0</v>
      </c>
      <c r="CM236" s="641">
        <f t="shared" si="13"/>
        <v>65666.66667</v>
      </c>
      <c r="CN236" s="640">
        <f t="shared" si="14"/>
        <v>394000</v>
      </c>
      <c r="CO236" s="641">
        <v>0.0</v>
      </c>
      <c r="CP236" s="641">
        <f t="shared" si="15"/>
        <v>65666.66667</v>
      </c>
      <c r="CQ236" s="640">
        <f t="shared" si="16"/>
        <v>328333.3333</v>
      </c>
      <c r="CR236" s="641">
        <v>0.0</v>
      </c>
      <c r="CS236" s="641">
        <f t="shared" si="17"/>
        <v>65666.66667</v>
      </c>
      <c r="CT236" s="640">
        <f t="shared" si="18"/>
        <v>262666.6667</v>
      </c>
      <c r="CU236" s="641">
        <v>0.0</v>
      </c>
      <c r="CV236" s="641">
        <f t="shared" si="19"/>
        <v>65666.66667</v>
      </c>
      <c r="CW236" s="640">
        <f t="shared" si="20"/>
        <v>197000</v>
      </c>
      <c r="CX236" s="641">
        <v>0.0</v>
      </c>
      <c r="CY236" s="641">
        <f t="shared" si="21"/>
        <v>65666.66667</v>
      </c>
      <c r="CZ236" s="640">
        <f t="shared" si="22"/>
        <v>131333.3333</v>
      </c>
      <c r="DA236" s="641">
        <v>0.0</v>
      </c>
      <c r="DB236" s="641">
        <f t="shared" si="23"/>
        <v>65666.66667</v>
      </c>
      <c r="DC236" s="640">
        <f t="shared" si="24"/>
        <v>65666.66667</v>
      </c>
      <c r="DD236" s="641">
        <v>0.0</v>
      </c>
      <c r="DE236" s="640">
        <f t="shared" si="25"/>
        <v>65666.66667</v>
      </c>
      <c r="DF236" s="640">
        <f t="shared" si="26"/>
        <v>0</v>
      </c>
    </row>
    <row r="237" hidden="1">
      <c r="A237" s="650">
        <v>6780601.0</v>
      </c>
      <c r="B237" s="643" t="s">
        <v>25796</v>
      </c>
      <c r="C237" s="644" t="s">
        <v>212</v>
      </c>
      <c r="D237" s="645">
        <v>45763.020636574074</v>
      </c>
      <c r="E237" s="645">
        <v>45763.023993055554</v>
      </c>
      <c r="F237" s="645">
        <v>45763.024189814816</v>
      </c>
      <c r="G237" s="644"/>
      <c r="H237" s="644" t="s">
        <v>1578</v>
      </c>
      <c r="I237" s="644" t="s">
        <v>25797</v>
      </c>
      <c r="J237" s="644"/>
      <c r="K237" s="647">
        <v>1980000.0</v>
      </c>
      <c r="L237" s="644" t="s">
        <v>24437</v>
      </c>
      <c r="M237" s="648" t="s">
        <v>25798</v>
      </c>
      <c r="N237" s="644" t="s">
        <v>25799</v>
      </c>
      <c r="O237" s="644" t="s">
        <v>25800</v>
      </c>
      <c r="P237" s="644" t="s">
        <v>25801</v>
      </c>
      <c r="Q237" s="644" t="s">
        <v>25802</v>
      </c>
      <c r="R237" s="194"/>
      <c r="S237" s="194"/>
      <c r="T237" s="194"/>
      <c r="U237" s="636"/>
      <c r="V237" s="194"/>
      <c r="W237" s="637"/>
      <c r="X237" s="194"/>
      <c r="Y237" s="194"/>
      <c r="Z237" s="194"/>
      <c r="AA237" s="194"/>
      <c r="AB237" s="194"/>
      <c r="AC237" s="194"/>
      <c r="AD237" s="194"/>
      <c r="AE237" s="194"/>
      <c r="AF237" s="194"/>
      <c r="AG237" s="194"/>
      <c r="AH237" s="194"/>
      <c r="AI237" s="194"/>
      <c r="AJ237" s="194"/>
      <c r="AK237" s="194"/>
      <c r="AL237" s="194"/>
      <c r="AM237" s="194"/>
      <c r="AN237" s="194"/>
      <c r="AO237" s="194"/>
      <c r="AP237" s="194"/>
      <c r="AQ237" s="194"/>
      <c r="AR237" s="194"/>
      <c r="AS237" s="194"/>
      <c r="AT237" s="194"/>
      <c r="AU237" s="194"/>
      <c r="AV237" s="194"/>
      <c r="AW237" s="194"/>
      <c r="AX237" s="194"/>
      <c r="AY237" s="194"/>
      <c r="AZ237" s="194"/>
      <c r="BA237" s="194"/>
      <c r="BB237" s="194"/>
      <c r="BC237" s="194"/>
      <c r="BD237" s="194"/>
      <c r="BE237" s="194"/>
      <c r="BF237" s="194"/>
      <c r="BG237" s="194"/>
      <c r="BH237" s="194"/>
      <c r="BI237" s="194"/>
      <c r="BJ237" s="194"/>
      <c r="BK237" s="194"/>
      <c r="BL237" s="638">
        <f t="shared" si="1"/>
        <v>0</v>
      </c>
      <c r="BM237" s="194"/>
      <c r="BN237" s="194"/>
      <c r="BO237" s="639" t="s">
        <v>114</v>
      </c>
      <c r="BQ237" s="194"/>
      <c r="BR237" s="194"/>
      <c r="BS237" s="194"/>
      <c r="BT237" s="647">
        <v>1980000.0</v>
      </c>
      <c r="BU237" s="194"/>
      <c r="BV237" s="640">
        <f t="shared" si="2"/>
        <v>1980000</v>
      </c>
      <c r="BW237" s="640">
        <f>BV237</f>
        <v>1980000</v>
      </c>
      <c r="BX237" s="641">
        <f t="shared" si="3"/>
        <v>0</v>
      </c>
      <c r="BY237" s="640">
        <f t="shared" si="4"/>
        <v>0</v>
      </c>
      <c r="BZ237" s="641">
        <v>0.0</v>
      </c>
      <c r="CA237" s="641">
        <f t="shared" si="5"/>
        <v>0</v>
      </c>
      <c r="CB237" s="640">
        <f t="shared" si="6"/>
        <v>0</v>
      </c>
      <c r="CC237" s="641">
        <v>0.0</v>
      </c>
      <c r="CD237" s="641">
        <f t="shared" si="7"/>
        <v>0</v>
      </c>
      <c r="CE237" s="640">
        <f t="shared" si="8"/>
        <v>0</v>
      </c>
      <c r="CF237" s="641">
        <v>0.0</v>
      </c>
      <c r="CG237" s="641">
        <f t="shared" si="9"/>
        <v>0</v>
      </c>
      <c r="CH237" s="640">
        <f t="shared" si="10"/>
        <v>0</v>
      </c>
      <c r="CI237" s="641">
        <v>0.0</v>
      </c>
      <c r="CJ237" s="641">
        <f t="shared" si="11"/>
        <v>0</v>
      </c>
      <c r="CK237" s="640">
        <f t="shared" si="12"/>
        <v>0</v>
      </c>
      <c r="CL237" s="641">
        <v>0.0</v>
      </c>
      <c r="CM237" s="641">
        <f t="shared" si="13"/>
        <v>0</v>
      </c>
      <c r="CN237" s="640">
        <f t="shared" si="14"/>
        <v>0</v>
      </c>
      <c r="CO237" s="641">
        <v>0.0</v>
      </c>
      <c r="CP237" s="641">
        <f t="shared" si="15"/>
        <v>0</v>
      </c>
      <c r="CQ237" s="640">
        <f t="shared" si="16"/>
        <v>0</v>
      </c>
      <c r="CR237" s="641">
        <v>0.0</v>
      </c>
      <c r="CS237" s="641">
        <f t="shared" si="17"/>
        <v>0</v>
      </c>
      <c r="CT237" s="640">
        <f t="shared" si="18"/>
        <v>0</v>
      </c>
      <c r="CU237" s="641">
        <v>0.0</v>
      </c>
      <c r="CV237" s="641">
        <f t="shared" si="19"/>
        <v>0</v>
      </c>
      <c r="CW237" s="640">
        <f t="shared" si="20"/>
        <v>0</v>
      </c>
      <c r="CX237" s="641">
        <v>0.0</v>
      </c>
      <c r="CY237" s="641">
        <f t="shared" si="21"/>
        <v>0</v>
      </c>
      <c r="CZ237" s="640">
        <f t="shared" si="22"/>
        <v>0</v>
      </c>
      <c r="DA237" s="641">
        <v>0.0</v>
      </c>
      <c r="DB237" s="641">
        <f t="shared" si="23"/>
        <v>0</v>
      </c>
      <c r="DC237" s="640">
        <f t="shared" si="24"/>
        <v>0</v>
      </c>
      <c r="DD237" s="641">
        <v>0.0</v>
      </c>
      <c r="DE237" s="640">
        <f t="shared" si="25"/>
        <v>0</v>
      </c>
      <c r="DF237" s="640">
        <f t="shared" si="26"/>
        <v>0</v>
      </c>
    </row>
    <row r="238" hidden="1">
      <c r="A238" s="650">
        <v>6783072.0</v>
      </c>
      <c r="B238" s="643" t="s">
        <v>25803</v>
      </c>
      <c r="C238" s="644" t="s">
        <v>212</v>
      </c>
      <c r="D238" s="645">
        <v>45763.52626157407</v>
      </c>
      <c r="E238" s="645">
        <v>45763.52994212963</v>
      </c>
      <c r="F238" s="645">
        <v>45763.53013888889</v>
      </c>
      <c r="G238" s="644"/>
      <c r="H238" s="644" t="s">
        <v>551</v>
      </c>
      <c r="I238" s="644" t="s">
        <v>25804</v>
      </c>
      <c r="J238" s="644"/>
      <c r="K238" s="647">
        <v>798000.0</v>
      </c>
      <c r="L238" s="644" t="s">
        <v>24429</v>
      </c>
      <c r="M238" s="648" t="s">
        <v>25805</v>
      </c>
      <c r="N238" s="644" t="s">
        <v>23232</v>
      </c>
      <c r="O238" s="644" t="s">
        <v>25806</v>
      </c>
      <c r="P238" s="644" t="s">
        <v>25807</v>
      </c>
      <c r="Q238" s="644" t="s">
        <v>25808</v>
      </c>
      <c r="R238" s="194"/>
      <c r="S238" s="193">
        <v>45772.0</v>
      </c>
      <c r="T238" s="639" t="s">
        <v>24518</v>
      </c>
      <c r="U238" s="641">
        <v>788000.0</v>
      </c>
      <c r="V238" s="641">
        <v>788000.0</v>
      </c>
      <c r="W238" s="637"/>
      <c r="X238" s="194"/>
      <c r="Y238" s="194"/>
      <c r="Z238" s="194"/>
      <c r="AA238" s="194"/>
      <c r="AB238" s="194"/>
      <c r="AC238" s="194"/>
      <c r="AD238" s="194"/>
      <c r="AE238" s="194"/>
      <c r="AF238" s="194"/>
      <c r="AG238" s="194"/>
      <c r="AH238" s="194"/>
      <c r="AI238" s="194"/>
      <c r="AJ238" s="194"/>
      <c r="AK238" s="194"/>
      <c r="AL238" s="194"/>
      <c r="AM238" s="194"/>
      <c r="AN238" s="194"/>
      <c r="AO238" s="194"/>
      <c r="AP238" s="194"/>
      <c r="AQ238" s="194"/>
      <c r="AR238" s="194"/>
      <c r="AS238" s="194"/>
      <c r="AT238" s="194"/>
      <c r="AU238" s="194"/>
      <c r="AV238" s="194"/>
      <c r="AW238" s="194"/>
      <c r="AX238" s="194"/>
      <c r="AY238" s="194"/>
      <c r="AZ238" s="194"/>
      <c r="BA238" s="194"/>
      <c r="BB238" s="194"/>
      <c r="BC238" s="194"/>
      <c r="BD238" s="194"/>
      <c r="BE238" s="194"/>
      <c r="BF238" s="194"/>
      <c r="BG238" s="194"/>
      <c r="BH238" s="194"/>
      <c r="BI238" s="194"/>
      <c r="BJ238" s="194"/>
      <c r="BK238" s="194"/>
      <c r="BL238" s="638">
        <f t="shared" si="1"/>
        <v>788000</v>
      </c>
      <c r="BM238" s="194"/>
      <c r="BN238" s="194"/>
      <c r="BO238" s="194"/>
      <c r="BP238" s="194"/>
      <c r="BQ238" s="194"/>
      <c r="BR238" s="194"/>
      <c r="BS238" s="194"/>
      <c r="BT238" s="647">
        <v>798000.0</v>
      </c>
      <c r="BU238" s="194"/>
      <c r="BV238" s="640">
        <f t="shared" si="2"/>
        <v>798000</v>
      </c>
      <c r="BW238" s="641">
        <v>0.0</v>
      </c>
      <c r="BX238" s="641">
        <f t="shared" si="3"/>
        <v>66500</v>
      </c>
      <c r="BY238" s="640">
        <f t="shared" si="4"/>
        <v>731500</v>
      </c>
      <c r="BZ238" s="641">
        <v>0.0</v>
      </c>
      <c r="CA238" s="641">
        <f t="shared" si="5"/>
        <v>66500</v>
      </c>
      <c r="CB238" s="640">
        <f t="shared" si="6"/>
        <v>665000</v>
      </c>
      <c r="CC238" s="641">
        <v>0.0</v>
      </c>
      <c r="CD238" s="641">
        <f t="shared" si="7"/>
        <v>66500</v>
      </c>
      <c r="CE238" s="640">
        <f t="shared" si="8"/>
        <v>598500</v>
      </c>
      <c r="CF238" s="641">
        <v>0.0</v>
      </c>
      <c r="CG238" s="641">
        <f t="shared" si="9"/>
        <v>66500</v>
      </c>
      <c r="CH238" s="640">
        <f t="shared" si="10"/>
        <v>532000</v>
      </c>
      <c r="CI238" s="641">
        <v>0.0</v>
      </c>
      <c r="CJ238" s="641">
        <f t="shared" si="11"/>
        <v>66500</v>
      </c>
      <c r="CK238" s="640">
        <f t="shared" si="12"/>
        <v>465500</v>
      </c>
      <c r="CL238" s="641">
        <v>0.0</v>
      </c>
      <c r="CM238" s="641">
        <f t="shared" si="13"/>
        <v>66500</v>
      </c>
      <c r="CN238" s="640">
        <f t="shared" si="14"/>
        <v>399000</v>
      </c>
      <c r="CO238" s="641">
        <v>0.0</v>
      </c>
      <c r="CP238" s="641">
        <f t="shared" si="15"/>
        <v>66500</v>
      </c>
      <c r="CQ238" s="640">
        <f t="shared" si="16"/>
        <v>332500</v>
      </c>
      <c r="CR238" s="641">
        <v>0.0</v>
      </c>
      <c r="CS238" s="641">
        <f t="shared" si="17"/>
        <v>66500</v>
      </c>
      <c r="CT238" s="640">
        <f t="shared" si="18"/>
        <v>266000</v>
      </c>
      <c r="CU238" s="641">
        <v>0.0</v>
      </c>
      <c r="CV238" s="641">
        <f t="shared" si="19"/>
        <v>66500</v>
      </c>
      <c r="CW238" s="640">
        <f t="shared" si="20"/>
        <v>199500</v>
      </c>
      <c r="CX238" s="641">
        <v>0.0</v>
      </c>
      <c r="CY238" s="641">
        <f t="shared" si="21"/>
        <v>66500</v>
      </c>
      <c r="CZ238" s="640">
        <f t="shared" si="22"/>
        <v>133000</v>
      </c>
      <c r="DA238" s="641">
        <v>0.0</v>
      </c>
      <c r="DB238" s="641">
        <f t="shared" si="23"/>
        <v>66500</v>
      </c>
      <c r="DC238" s="640">
        <f t="shared" si="24"/>
        <v>66500</v>
      </c>
      <c r="DD238" s="641">
        <v>0.0</v>
      </c>
      <c r="DE238" s="640">
        <f t="shared" si="25"/>
        <v>66500</v>
      </c>
      <c r="DF238" s="640">
        <f t="shared" si="26"/>
        <v>0</v>
      </c>
    </row>
    <row r="239" hidden="1">
      <c r="A239" s="650">
        <v>6783573.0</v>
      </c>
      <c r="B239" s="643" t="s">
        <v>25809</v>
      </c>
      <c r="C239" s="644" t="s">
        <v>212</v>
      </c>
      <c r="D239" s="645">
        <v>45763.558483796296</v>
      </c>
      <c r="E239" s="645">
        <v>45763.56040509259</v>
      </c>
      <c r="F239" s="645">
        <v>45763.56060185185</v>
      </c>
      <c r="G239" s="644"/>
      <c r="H239" s="644" t="s">
        <v>273</v>
      </c>
      <c r="I239" s="644" t="s">
        <v>25810</v>
      </c>
      <c r="J239" s="644">
        <v>36.0</v>
      </c>
      <c r="K239" s="647">
        <v>798000.0</v>
      </c>
      <c r="L239" s="644" t="s">
        <v>24429</v>
      </c>
      <c r="M239" s="648" t="s">
        <v>25811</v>
      </c>
      <c r="N239" s="644" t="s">
        <v>23293</v>
      </c>
      <c r="O239" s="644" t="s">
        <v>25810</v>
      </c>
      <c r="P239" s="644" t="s">
        <v>25812</v>
      </c>
      <c r="Q239" s="644" t="s">
        <v>25813</v>
      </c>
      <c r="R239" s="194"/>
      <c r="S239" s="194"/>
      <c r="T239" s="194"/>
      <c r="U239" s="636"/>
      <c r="V239" s="194"/>
      <c r="W239" s="637"/>
      <c r="X239" s="194"/>
      <c r="Y239" s="194"/>
      <c r="Z239" s="194"/>
      <c r="AA239" s="194"/>
      <c r="AB239" s="194"/>
      <c r="AC239" s="194"/>
      <c r="AD239" s="194"/>
      <c r="AE239" s="194"/>
      <c r="AF239" s="194"/>
      <c r="AG239" s="194"/>
      <c r="AH239" s="194"/>
      <c r="AI239" s="194"/>
      <c r="AJ239" s="194"/>
      <c r="AK239" s="194"/>
      <c r="AL239" s="194"/>
      <c r="AM239" s="194"/>
      <c r="AN239" s="194"/>
      <c r="AO239" s="194"/>
      <c r="AP239" s="194"/>
      <c r="AQ239" s="194"/>
      <c r="AR239" s="194"/>
      <c r="AS239" s="194"/>
      <c r="AT239" s="194"/>
      <c r="AU239" s="194"/>
      <c r="AV239" s="194"/>
      <c r="AW239" s="194"/>
      <c r="AX239" s="194"/>
      <c r="AY239" s="194"/>
      <c r="AZ239" s="194"/>
      <c r="BA239" s="194"/>
      <c r="BB239" s="194"/>
      <c r="BC239" s="194"/>
      <c r="BD239" s="194"/>
      <c r="BE239" s="194"/>
      <c r="BF239" s="194"/>
      <c r="BG239" s="194"/>
      <c r="BH239" s="194"/>
      <c r="BI239" s="194"/>
      <c r="BJ239" s="194"/>
      <c r="BK239" s="194"/>
      <c r="BL239" s="638">
        <f t="shared" si="1"/>
        <v>0</v>
      </c>
      <c r="BM239" s="194"/>
      <c r="BN239" s="639" t="s">
        <v>82</v>
      </c>
      <c r="BP239" s="194"/>
      <c r="BQ239" s="194"/>
      <c r="BR239" s="194"/>
      <c r="BS239" s="194"/>
      <c r="BT239" s="647">
        <v>798000.0</v>
      </c>
      <c r="BU239" s="194"/>
      <c r="BV239" s="640">
        <f t="shared" si="2"/>
        <v>798000</v>
      </c>
      <c r="BW239" s="640">
        <f>BV239</f>
        <v>798000</v>
      </c>
      <c r="BX239" s="641">
        <f t="shared" si="3"/>
        <v>0</v>
      </c>
      <c r="BY239" s="640">
        <f t="shared" si="4"/>
        <v>0</v>
      </c>
      <c r="BZ239" s="641">
        <v>0.0</v>
      </c>
      <c r="CA239" s="641">
        <f t="shared" si="5"/>
        <v>0</v>
      </c>
      <c r="CB239" s="640">
        <f t="shared" si="6"/>
        <v>0</v>
      </c>
      <c r="CC239" s="641">
        <v>0.0</v>
      </c>
      <c r="CD239" s="641">
        <f t="shared" si="7"/>
        <v>0</v>
      </c>
      <c r="CE239" s="640">
        <f t="shared" si="8"/>
        <v>0</v>
      </c>
      <c r="CF239" s="641">
        <v>0.0</v>
      </c>
      <c r="CG239" s="641">
        <f t="shared" si="9"/>
        <v>0</v>
      </c>
      <c r="CH239" s="640">
        <f t="shared" si="10"/>
        <v>0</v>
      </c>
      <c r="CI239" s="641">
        <v>0.0</v>
      </c>
      <c r="CJ239" s="641">
        <f t="shared" si="11"/>
        <v>0</v>
      </c>
      <c r="CK239" s="640">
        <f t="shared" si="12"/>
        <v>0</v>
      </c>
      <c r="CL239" s="641">
        <v>0.0</v>
      </c>
      <c r="CM239" s="641">
        <f t="shared" si="13"/>
        <v>0</v>
      </c>
      <c r="CN239" s="640">
        <f t="shared" si="14"/>
        <v>0</v>
      </c>
      <c r="CO239" s="641">
        <v>0.0</v>
      </c>
      <c r="CP239" s="641">
        <f t="shared" si="15"/>
        <v>0</v>
      </c>
      <c r="CQ239" s="640">
        <f t="shared" si="16"/>
        <v>0</v>
      </c>
      <c r="CR239" s="641">
        <v>0.0</v>
      </c>
      <c r="CS239" s="641">
        <f t="shared" si="17"/>
        <v>0</v>
      </c>
      <c r="CT239" s="640">
        <f t="shared" si="18"/>
        <v>0</v>
      </c>
      <c r="CU239" s="641">
        <v>0.0</v>
      </c>
      <c r="CV239" s="641">
        <f t="shared" si="19"/>
        <v>0</v>
      </c>
      <c r="CW239" s="640">
        <f t="shared" si="20"/>
        <v>0</v>
      </c>
      <c r="CX239" s="641">
        <v>0.0</v>
      </c>
      <c r="CY239" s="641">
        <f t="shared" si="21"/>
        <v>0</v>
      </c>
      <c r="CZ239" s="640">
        <f t="shared" si="22"/>
        <v>0</v>
      </c>
      <c r="DA239" s="641">
        <v>0.0</v>
      </c>
      <c r="DB239" s="641">
        <f t="shared" si="23"/>
        <v>0</v>
      </c>
      <c r="DC239" s="640">
        <f t="shared" si="24"/>
        <v>0</v>
      </c>
      <c r="DD239" s="641">
        <v>0.0</v>
      </c>
      <c r="DE239" s="640">
        <f t="shared" si="25"/>
        <v>0</v>
      </c>
      <c r="DF239" s="640">
        <f t="shared" si="26"/>
        <v>0</v>
      </c>
    </row>
    <row r="240" hidden="1">
      <c r="A240" s="650">
        <v>6783605.0</v>
      </c>
      <c r="B240" s="643" t="s">
        <v>25814</v>
      </c>
      <c r="C240" s="644" t="s">
        <v>212</v>
      </c>
      <c r="D240" s="645">
        <v>45763.59469907408</v>
      </c>
      <c r="E240" s="645">
        <v>45763.59578703704</v>
      </c>
      <c r="F240" s="645">
        <v>45763.597916666666</v>
      </c>
      <c r="G240" s="644"/>
      <c r="H240" s="644" t="s">
        <v>1564</v>
      </c>
      <c r="I240" s="644" t="s">
        <v>25815</v>
      </c>
      <c r="J240" s="644">
        <v>36.0</v>
      </c>
      <c r="K240" s="647">
        <v>798000.0</v>
      </c>
      <c r="L240" s="644" t="s">
        <v>24429</v>
      </c>
      <c r="M240" s="648" t="s">
        <v>25816</v>
      </c>
      <c r="N240" s="644" t="s">
        <v>25030</v>
      </c>
      <c r="O240" s="644" t="s">
        <v>25817</v>
      </c>
      <c r="P240" s="644" t="s">
        <v>25818</v>
      </c>
      <c r="Q240" s="644" t="s">
        <v>25819</v>
      </c>
      <c r="R240" s="194"/>
      <c r="S240" s="193">
        <v>45777.0</v>
      </c>
      <c r="T240" s="639" t="s">
        <v>24462</v>
      </c>
      <c r="U240" s="641">
        <v>798000.0</v>
      </c>
      <c r="V240" s="641">
        <v>774060.0</v>
      </c>
      <c r="W240" s="637"/>
      <c r="X240" s="194"/>
      <c r="Y240" s="194"/>
      <c r="Z240" s="194"/>
      <c r="AA240" s="194"/>
      <c r="AB240" s="194"/>
      <c r="AC240" s="194"/>
      <c r="AD240" s="194"/>
      <c r="AE240" s="194"/>
      <c r="AF240" s="194"/>
      <c r="AG240" s="194"/>
      <c r="AH240" s="194"/>
      <c r="AI240" s="194"/>
      <c r="AJ240" s="194"/>
      <c r="AK240" s="194"/>
      <c r="AL240" s="194"/>
      <c r="AM240" s="194"/>
      <c r="AN240" s="194"/>
      <c r="AO240" s="194"/>
      <c r="AP240" s="194"/>
      <c r="AQ240" s="194"/>
      <c r="AR240" s="194"/>
      <c r="AS240" s="194"/>
      <c r="AT240" s="194"/>
      <c r="AU240" s="194"/>
      <c r="AV240" s="194"/>
      <c r="AW240" s="194"/>
      <c r="AX240" s="194"/>
      <c r="AY240" s="194"/>
      <c r="AZ240" s="194"/>
      <c r="BA240" s="194"/>
      <c r="BB240" s="194"/>
      <c r="BC240" s="194"/>
      <c r="BD240" s="194"/>
      <c r="BE240" s="194"/>
      <c r="BF240" s="194"/>
      <c r="BG240" s="194"/>
      <c r="BH240" s="194"/>
      <c r="BI240" s="194"/>
      <c r="BJ240" s="194"/>
      <c r="BK240" s="194"/>
      <c r="BL240" s="638">
        <f t="shared" si="1"/>
        <v>798000</v>
      </c>
      <c r="BM240" s="194"/>
      <c r="BN240" s="194"/>
      <c r="BO240" s="194"/>
      <c r="BP240" s="194"/>
      <c r="BQ240" s="194"/>
      <c r="BR240" s="194"/>
      <c r="BS240" s="194"/>
      <c r="BT240" s="647">
        <v>798000.0</v>
      </c>
      <c r="BU240" s="194"/>
      <c r="BV240" s="640">
        <f t="shared" si="2"/>
        <v>798000</v>
      </c>
      <c r="BW240" s="641">
        <v>0.0</v>
      </c>
      <c r="BX240" s="641">
        <f t="shared" si="3"/>
        <v>66500</v>
      </c>
      <c r="BY240" s="640">
        <f t="shared" si="4"/>
        <v>731500</v>
      </c>
      <c r="BZ240" s="641">
        <v>0.0</v>
      </c>
      <c r="CA240" s="641">
        <f t="shared" si="5"/>
        <v>66500</v>
      </c>
      <c r="CB240" s="640">
        <f t="shared" si="6"/>
        <v>665000</v>
      </c>
      <c r="CC240" s="641">
        <v>0.0</v>
      </c>
      <c r="CD240" s="641">
        <f t="shared" si="7"/>
        <v>66500</v>
      </c>
      <c r="CE240" s="640">
        <f t="shared" si="8"/>
        <v>598500</v>
      </c>
      <c r="CF240" s="641">
        <v>0.0</v>
      </c>
      <c r="CG240" s="641">
        <f t="shared" si="9"/>
        <v>66500</v>
      </c>
      <c r="CH240" s="640">
        <f t="shared" si="10"/>
        <v>532000</v>
      </c>
      <c r="CI240" s="641">
        <v>0.0</v>
      </c>
      <c r="CJ240" s="641">
        <f t="shared" si="11"/>
        <v>66500</v>
      </c>
      <c r="CK240" s="640">
        <f t="shared" si="12"/>
        <v>465500</v>
      </c>
      <c r="CL240" s="641">
        <v>0.0</v>
      </c>
      <c r="CM240" s="641">
        <f t="shared" si="13"/>
        <v>66500</v>
      </c>
      <c r="CN240" s="640">
        <f t="shared" si="14"/>
        <v>399000</v>
      </c>
      <c r="CO240" s="641">
        <v>0.0</v>
      </c>
      <c r="CP240" s="641">
        <f t="shared" si="15"/>
        <v>66500</v>
      </c>
      <c r="CQ240" s="640">
        <f t="shared" si="16"/>
        <v>332500</v>
      </c>
      <c r="CR240" s="641">
        <v>0.0</v>
      </c>
      <c r="CS240" s="641">
        <f t="shared" si="17"/>
        <v>66500</v>
      </c>
      <c r="CT240" s="640">
        <f t="shared" si="18"/>
        <v>266000</v>
      </c>
      <c r="CU240" s="641">
        <v>0.0</v>
      </c>
      <c r="CV240" s="641">
        <f t="shared" si="19"/>
        <v>66500</v>
      </c>
      <c r="CW240" s="640">
        <f t="shared" si="20"/>
        <v>199500</v>
      </c>
      <c r="CX240" s="641">
        <v>0.0</v>
      </c>
      <c r="CY240" s="641">
        <f t="shared" si="21"/>
        <v>66500</v>
      </c>
      <c r="CZ240" s="640">
        <f t="shared" si="22"/>
        <v>133000</v>
      </c>
      <c r="DA240" s="641">
        <v>0.0</v>
      </c>
      <c r="DB240" s="641">
        <f t="shared" si="23"/>
        <v>66500</v>
      </c>
      <c r="DC240" s="640">
        <f t="shared" si="24"/>
        <v>66500</v>
      </c>
      <c r="DD240" s="641">
        <v>0.0</v>
      </c>
      <c r="DE240" s="640">
        <f t="shared" si="25"/>
        <v>66500</v>
      </c>
      <c r="DF240" s="640">
        <f t="shared" si="26"/>
        <v>0</v>
      </c>
    </row>
    <row r="241" hidden="1">
      <c r="A241" s="650">
        <v>6785481.0</v>
      </c>
      <c r="B241" s="643" t="s">
        <v>25820</v>
      </c>
      <c r="C241" s="644" t="s">
        <v>212</v>
      </c>
      <c r="D241" s="645">
        <v>45763.644224537034</v>
      </c>
      <c r="E241" s="645">
        <v>45763.64837962963</v>
      </c>
      <c r="F241" s="645">
        <v>45763.6499537037</v>
      </c>
      <c r="G241" s="644"/>
      <c r="H241" s="644" t="s">
        <v>351</v>
      </c>
      <c r="I241" s="644" t="s">
        <v>25821</v>
      </c>
      <c r="J241" s="644">
        <v>60.0</v>
      </c>
      <c r="K241" s="647">
        <v>798000.0</v>
      </c>
      <c r="L241" s="644" t="s">
        <v>24429</v>
      </c>
      <c r="M241" s="648" t="s">
        <v>25822</v>
      </c>
      <c r="N241" s="644" t="s">
        <v>25780</v>
      </c>
      <c r="O241" s="644" t="s">
        <v>25823</v>
      </c>
      <c r="P241" s="644" t="s">
        <v>25824</v>
      </c>
      <c r="Q241" s="644" t="s">
        <v>25825</v>
      </c>
      <c r="R241" s="194"/>
      <c r="S241" s="194"/>
      <c r="T241" s="194"/>
      <c r="U241" s="636"/>
      <c r="V241" s="194"/>
      <c r="W241" s="637"/>
      <c r="X241" s="194"/>
      <c r="Y241" s="194"/>
      <c r="Z241" s="194"/>
      <c r="AA241" s="194"/>
      <c r="AB241" s="194"/>
      <c r="AC241" s="194"/>
      <c r="AD241" s="194"/>
      <c r="AE241" s="194"/>
      <c r="AF241" s="194"/>
      <c r="AG241" s="194"/>
      <c r="AH241" s="194"/>
      <c r="AI241" s="194"/>
      <c r="AJ241" s="194"/>
      <c r="AK241" s="194"/>
      <c r="AL241" s="194"/>
      <c r="AM241" s="194"/>
      <c r="AN241" s="194"/>
      <c r="AO241" s="194"/>
      <c r="AP241" s="194"/>
      <c r="AQ241" s="194"/>
      <c r="AR241" s="194"/>
      <c r="AS241" s="194"/>
      <c r="AT241" s="194"/>
      <c r="AU241" s="194"/>
      <c r="AV241" s="194"/>
      <c r="AW241" s="194"/>
      <c r="AX241" s="194"/>
      <c r="AY241" s="194"/>
      <c r="AZ241" s="194"/>
      <c r="BA241" s="194"/>
      <c r="BB241" s="194"/>
      <c r="BC241" s="194"/>
      <c r="BD241" s="194"/>
      <c r="BE241" s="194"/>
      <c r="BF241" s="194"/>
      <c r="BG241" s="194"/>
      <c r="BH241" s="194"/>
      <c r="BI241" s="194"/>
      <c r="BJ241" s="194"/>
      <c r="BK241" s="194"/>
      <c r="BL241" s="638">
        <f t="shared" si="1"/>
        <v>0</v>
      </c>
      <c r="BM241" s="194"/>
      <c r="BN241" s="639" t="s">
        <v>82</v>
      </c>
      <c r="BP241" s="194"/>
      <c r="BQ241" s="194"/>
      <c r="BR241" s="194"/>
      <c r="BS241" s="194"/>
      <c r="BT241" s="647">
        <v>798000.0</v>
      </c>
      <c r="BU241" s="194"/>
      <c r="BV241" s="640">
        <f t="shared" si="2"/>
        <v>798000</v>
      </c>
      <c r="BW241" s="640">
        <f t="shared" ref="BW241:BW242" si="50">BV241</f>
        <v>798000</v>
      </c>
      <c r="BX241" s="641">
        <f t="shared" si="3"/>
        <v>0</v>
      </c>
      <c r="BY241" s="640">
        <f t="shared" si="4"/>
        <v>0</v>
      </c>
      <c r="BZ241" s="641">
        <v>0.0</v>
      </c>
      <c r="CA241" s="641">
        <f t="shared" si="5"/>
        <v>0</v>
      </c>
      <c r="CB241" s="640">
        <f t="shared" si="6"/>
        <v>0</v>
      </c>
      <c r="CC241" s="641">
        <v>0.0</v>
      </c>
      <c r="CD241" s="641">
        <f t="shared" si="7"/>
        <v>0</v>
      </c>
      <c r="CE241" s="640">
        <f t="shared" si="8"/>
        <v>0</v>
      </c>
      <c r="CF241" s="641">
        <v>0.0</v>
      </c>
      <c r="CG241" s="641">
        <f t="shared" si="9"/>
        <v>0</v>
      </c>
      <c r="CH241" s="640">
        <f t="shared" si="10"/>
        <v>0</v>
      </c>
      <c r="CI241" s="641">
        <v>0.0</v>
      </c>
      <c r="CJ241" s="641">
        <f t="shared" si="11"/>
        <v>0</v>
      </c>
      <c r="CK241" s="640">
        <f t="shared" si="12"/>
        <v>0</v>
      </c>
      <c r="CL241" s="641">
        <v>0.0</v>
      </c>
      <c r="CM241" s="641">
        <f t="shared" si="13"/>
        <v>0</v>
      </c>
      <c r="CN241" s="640">
        <f t="shared" si="14"/>
        <v>0</v>
      </c>
      <c r="CO241" s="641">
        <v>0.0</v>
      </c>
      <c r="CP241" s="641">
        <f t="shared" si="15"/>
        <v>0</v>
      </c>
      <c r="CQ241" s="640">
        <f t="shared" si="16"/>
        <v>0</v>
      </c>
      <c r="CR241" s="641">
        <v>0.0</v>
      </c>
      <c r="CS241" s="641">
        <f t="shared" si="17"/>
        <v>0</v>
      </c>
      <c r="CT241" s="640">
        <f t="shared" si="18"/>
        <v>0</v>
      </c>
      <c r="CU241" s="641">
        <v>0.0</v>
      </c>
      <c r="CV241" s="641">
        <f t="shared" si="19"/>
        <v>0</v>
      </c>
      <c r="CW241" s="640">
        <f t="shared" si="20"/>
        <v>0</v>
      </c>
      <c r="CX241" s="641">
        <v>0.0</v>
      </c>
      <c r="CY241" s="641">
        <f t="shared" si="21"/>
        <v>0</v>
      </c>
      <c r="CZ241" s="640">
        <f t="shared" si="22"/>
        <v>0</v>
      </c>
      <c r="DA241" s="641">
        <v>0.0</v>
      </c>
      <c r="DB241" s="641">
        <f t="shared" si="23"/>
        <v>0</v>
      </c>
      <c r="DC241" s="640">
        <f t="shared" si="24"/>
        <v>0</v>
      </c>
      <c r="DD241" s="641">
        <v>0.0</v>
      </c>
      <c r="DE241" s="640">
        <f t="shared" si="25"/>
        <v>0</v>
      </c>
      <c r="DF241" s="640">
        <f t="shared" si="26"/>
        <v>0</v>
      </c>
    </row>
    <row r="242" hidden="1">
      <c r="A242" s="650">
        <v>6787352.0</v>
      </c>
      <c r="B242" s="643" t="s">
        <v>25826</v>
      </c>
      <c r="C242" s="644" t="s">
        <v>212</v>
      </c>
      <c r="D242" s="645">
        <v>45763.72273148148</v>
      </c>
      <c r="E242" s="645">
        <v>45763.72725694445</v>
      </c>
      <c r="F242" s="645">
        <v>45765.909166666665</v>
      </c>
      <c r="G242" s="644"/>
      <c r="H242" s="644" t="s">
        <v>151</v>
      </c>
      <c r="I242" s="644" t="s">
        <v>25827</v>
      </c>
      <c r="J242" s="644" t="s">
        <v>21722</v>
      </c>
      <c r="K242" s="647">
        <v>798000.0</v>
      </c>
      <c r="L242" s="644" t="s">
        <v>24429</v>
      </c>
      <c r="M242" s="648" t="s">
        <v>25828</v>
      </c>
      <c r="N242" s="644" t="s">
        <v>25829</v>
      </c>
      <c r="O242" s="644" t="s">
        <v>25830</v>
      </c>
      <c r="P242" s="644" t="s">
        <v>25831</v>
      </c>
      <c r="Q242" s="644" t="s">
        <v>25832</v>
      </c>
      <c r="R242" s="194"/>
      <c r="S242" s="635"/>
      <c r="T242" s="194"/>
      <c r="U242" s="657"/>
      <c r="V242" s="194"/>
      <c r="W242" s="637"/>
      <c r="X242" s="194"/>
      <c r="Y242" s="194"/>
      <c r="Z242" s="194"/>
      <c r="AA242" s="194"/>
      <c r="AB242" s="194"/>
      <c r="AC242" s="194"/>
      <c r="AD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94"/>
      <c r="AY242" s="194"/>
      <c r="AZ242" s="194"/>
      <c r="BA242" s="194"/>
      <c r="BB242" s="194"/>
      <c r="BC242" s="194"/>
      <c r="BD242" s="194"/>
      <c r="BE242" s="194"/>
      <c r="BF242" s="194"/>
      <c r="BG242" s="194"/>
      <c r="BH242" s="194"/>
      <c r="BI242" s="194"/>
      <c r="BJ242" s="194"/>
      <c r="BK242" s="194"/>
      <c r="BL242" s="638">
        <f t="shared" si="1"/>
        <v>0</v>
      </c>
      <c r="BM242" s="194"/>
      <c r="BN242" s="194"/>
      <c r="BO242" s="639" t="s">
        <v>114</v>
      </c>
      <c r="BQ242" s="194"/>
      <c r="BR242" s="194"/>
      <c r="BS242" s="194"/>
      <c r="BT242" s="647">
        <v>798000.0</v>
      </c>
      <c r="BU242" s="194"/>
      <c r="BV242" s="640">
        <f t="shared" si="2"/>
        <v>798000</v>
      </c>
      <c r="BW242" s="640">
        <f t="shared" si="50"/>
        <v>798000</v>
      </c>
      <c r="BX242" s="641">
        <f t="shared" si="3"/>
        <v>0</v>
      </c>
      <c r="BY242" s="640">
        <f t="shared" si="4"/>
        <v>0</v>
      </c>
      <c r="BZ242" s="641">
        <v>0.0</v>
      </c>
      <c r="CA242" s="641">
        <f t="shared" si="5"/>
        <v>0</v>
      </c>
      <c r="CB242" s="640">
        <f t="shared" si="6"/>
        <v>0</v>
      </c>
      <c r="CC242" s="641">
        <v>0.0</v>
      </c>
      <c r="CD242" s="641">
        <f t="shared" si="7"/>
        <v>0</v>
      </c>
      <c r="CE242" s="640">
        <f t="shared" si="8"/>
        <v>0</v>
      </c>
      <c r="CF242" s="641">
        <v>0.0</v>
      </c>
      <c r="CG242" s="641">
        <f t="shared" si="9"/>
        <v>0</v>
      </c>
      <c r="CH242" s="640">
        <f t="shared" si="10"/>
        <v>0</v>
      </c>
      <c r="CI242" s="641">
        <v>0.0</v>
      </c>
      <c r="CJ242" s="641">
        <f t="shared" si="11"/>
        <v>0</v>
      </c>
      <c r="CK242" s="640">
        <f t="shared" si="12"/>
        <v>0</v>
      </c>
      <c r="CL242" s="641">
        <v>0.0</v>
      </c>
      <c r="CM242" s="641">
        <f t="shared" si="13"/>
        <v>0</v>
      </c>
      <c r="CN242" s="640">
        <f t="shared" si="14"/>
        <v>0</v>
      </c>
      <c r="CO242" s="641">
        <v>0.0</v>
      </c>
      <c r="CP242" s="641">
        <f t="shared" si="15"/>
        <v>0</v>
      </c>
      <c r="CQ242" s="640">
        <f t="shared" si="16"/>
        <v>0</v>
      </c>
      <c r="CR242" s="641">
        <v>0.0</v>
      </c>
      <c r="CS242" s="641">
        <f t="shared" si="17"/>
        <v>0</v>
      </c>
      <c r="CT242" s="640">
        <f t="shared" si="18"/>
        <v>0</v>
      </c>
      <c r="CU242" s="641">
        <v>0.0</v>
      </c>
      <c r="CV242" s="641">
        <f t="shared" si="19"/>
        <v>0</v>
      </c>
      <c r="CW242" s="640">
        <f t="shared" si="20"/>
        <v>0</v>
      </c>
      <c r="CX242" s="641">
        <v>0.0</v>
      </c>
      <c r="CY242" s="641">
        <f t="shared" si="21"/>
        <v>0</v>
      </c>
      <c r="CZ242" s="640">
        <f t="shared" si="22"/>
        <v>0</v>
      </c>
      <c r="DA242" s="641">
        <v>0.0</v>
      </c>
      <c r="DB242" s="641">
        <f t="shared" si="23"/>
        <v>0</v>
      </c>
      <c r="DC242" s="640">
        <f t="shared" si="24"/>
        <v>0</v>
      </c>
      <c r="DD242" s="641">
        <v>0.0</v>
      </c>
      <c r="DE242" s="640">
        <f t="shared" si="25"/>
        <v>0</v>
      </c>
      <c r="DF242" s="640">
        <f t="shared" si="26"/>
        <v>0</v>
      </c>
    </row>
    <row r="243" hidden="1">
      <c r="A243" s="650">
        <v>6788259.0</v>
      </c>
      <c r="B243" s="643" t="s">
        <v>25833</v>
      </c>
      <c r="C243" s="644" t="s">
        <v>212</v>
      </c>
      <c r="D243" s="645">
        <v>45763.80537037037</v>
      </c>
      <c r="E243" s="645">
        <v>45763.80734953703</v>
      </c>
      <c r="F243" s="645">
        <v>45763.80803240741</v>
      </c>
      <c r="G243" s="644"/>
      <c r="H243" s="644" t="s">
        <v>25834</v>
      </c>
      <c r="I243" s="644" t="s">
        <v>25835</v>
      </c>
      <c r="J243" s="644">
        <v>60.0</v>
      </c>
      <c r="K243" s="647">
        <v>1182000.0</v>
      </c>
      <c r="L243" s="644" t="s">
        <v>24437</v>
      </c>
      <c r="M243" s="648" t="s">
        <v>25836</v>
      </c>
      <c r="N243" s="644" t="s">
        <v>25837</v>
      </c>
      <c r="O243" s="644" t="s">
        <v>25838</v>
      </c>
      <c r="P243" s="644" t="s">
        <v>25839</v>
      </c>
      <c r="Q243" s="644" t="s">
        <v>25840</v>
      </c>
      <c r="R243" s="194"/>
      <c r="S243" s="639" t="s">
        <v>25841</v>
      </c>
      <c r="T243" s="639" t="s">
        <v>24586</v>
      </c>
      <c r="U243" s="641">
        <v>200000.0</v>
      </c>
      <c r="V243" s="641">
        <v>194000.0</v>
      </c>
      <c r="W243" s="637"/>
      <c r="X243" s="194"/>
      <c r="Y243" s="194"/>
      <c r="Z243" s="194"/>
      <c r="AA243" s="194"/>
      <c r="AB243" s="194"/>
      <c r="AC243" s="194"/>
      <c r="AD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94"/>
      <c r="AY243" s="194"/>
      <c r="AZ243" s="194"/>
      <c r="BA243" s="194"/>
      <c r="BB243" s="194"/>
      <c r="BC243" s="194"/>
      <c r="BD243" s="194"/>
      <c r="BE243" s="194"/>
      <c r="BF243" s="194"/>
      <c r="BG243" s="194"/>
      <c r="BH243" s="194"/>
      <c r="BI243" s="194"/>
      <c r="BJ243" s="194"/>
      <c r="BK243" s="194"/>
      <c r="BL243" s="638">
        <f t="shared" si="1"/>
        <v>200000</v>
      </c>
      <c r="BM243" s="194"/>
      <c r="BN243" s="194"/>
      <c r="BO243" s="194"/>
      <c r="BP243" s="194"/>
      <c r="BQ243" s="194"/>
      <c r="BR243" s="194"/>
      <c r="BS243" s="194"/>
      <c r="BT243" s="647">
        <v>1182000.0</v>
      </c>
      <c r="BU243" s="194"/>
      <c r="BV243" s="640">
        <f t="shared" si="2"/>
        <v>1182000</v>
      </c>
      <c r="BW243" s="641">
        <v>0.0</v>
      </c>
      <c r="BX243" s="641">
        <f t="shared" si="3"/>
        <v>98500</v>
      </c>
      <c r="BY243" s="640">
        <f t="shared" si="4"/>
        <v>1083500</v>
      </c>
      <c r="BZ243" s="641">
        <v>0.0</v>
      </c>
      <c r="CA243" s="641">
        <f t="shared" si="5"/>
        <v>98500</v>
      </c>
      <c r="CB243" s="640">
        <f t="shared" si="6"/>
        <v>985000</v>
      </c>
      <c r="CC243" s="641">
        <v>0.0</v>
      </c>
      <c r="CD243" s="641">
        <f t="shared" si="7"/>
        <v>98500</v>
      </c>
      <c r="CE243" s="640">
        <f t="shared" si="8"/>
        <v>886500</v>
      </c>
      <c r="CF243" s="641">
        <v>0.0</v>
      </c>
      <c r="CG243" s="641">
        <f t="shared" si="9"/>
        <v>98500</v>
      </c>
      <c r="CH243" s="640">
        <f t="shared" si="10"/>
        <v>788000</v>
      </c>
      <c r="CI243" s="641">
        <v>0.0</v>
      </c>
      <c r="CJ243" s="641">
        <f t="shared" si="11"/>
        <v>98500</v>
      </c>
      <c r="CK243" s="640">
        <f t="shared" si="12"/>
        <v>689500</v>
      </c>
      <c r="CL243" s="641">
        <v>0.0</v>
      </c>
      <c r="CM243" s="641">
        <f t="shared" si="13"/>
        <v>98500</v>
      </c>
      <c r="CN243" s="640">
        <f t="shared" si="14"/>
        <v>591000</v>
      </c>
      <c r="CO243" s="641">
        <v>0.0</v>
      </c>
      <c r="CP243" s="641">
        <f t="shared" si="15"/>
        <v>98500</v>
      </c>
      <c r="CQ243" s="640">
        <f t="shared" si="16"/>
        <v>492500</v>
      </c>
      <c r="CR243" s="641">
        <v>0.0</v>
      </c>
      <c r="CS243" s="641">
        <f t="shared" si="17"/>
        <v>98500</v>
      </c>
      <c r="CT243" s="640">
        <f t="shared" si="18"/>
        <v>394000</v>
      </c>
      <c r="CU243" s="641">
        <v>0.0</v>
      </c>
      <c r="CV243" s="641">
        <f t="shared" si="19"/>
        <v>98500</v>
      </c>
      <c r="CW243" s="640">
        <f t="shared" si="20"/>
        <v>295500</v>
      </c>
      <c r="CX243" s="641">
        <v>0.0</v>
      </c>
      <c r="CY243" s="641">
        <f t="shared" si="21"/>
        <v>98500</v>
      </c>
      <c r="CZ243" s="640">
        <f t="shared" si="22"/>
        <v>197000</v>
      </c>
      <c r="DA243" s="641">
        <v>0.0</v>
      </c>
      <c r="DB243" s="641">
        <f t="shared" si="23"/>
        <v>98500</v>
      </c>
      <c r="DC243" s="640">
        <f t="shared" si="24"/>
        <v>98500</v>
      </c>
      <c r="DD243" s="641">
        <v>0.0</v>
      </c>
      <c r="DE243" s="640">
        <f t="shared" si="25"/>
        <v>98500</v>
      </c>
      <c r="DF243" s="640">
        <f t="shared" si="26"/>
        <v>0</v>
      </c>
    </row>
    <row r="244" hidden="1">
      <c r="A244" s="650">
        <v>6788265.0</v>
      </c>
      <c r="B244" s="643" t="s">
        <v>25842</v>
      </c>
      <c r="C244" s="644" t="s">
        <v>212</v>
      </c>
      <c r="D244" s="645">
        <v>45763.803715277776</v>
      </c>
      <c r="E244" s="645">
        <v>45763.80447916667</v>
      </c>
      <c r="F244" s="645">
        <v>45763.80482638889</v>
      </c>
      <c r="G244" s="644"/>
      <c r="H244" s="644" t="s">
        <v>24499</v>
      </c>
      <c r="I244" s="644" t="s">
        <v>25843</v>
      </c>
      <c r="J244" s="644"/>
      <c r="K244" s="647">
        <v>798000.0</v>
      </c>
      <c r="L244" s="644" t="s">
        <v>24429</v>
      </c>
      <c r="M244" s="648" t="s">
        <v>25844</v>
      </c>
      <c r="N244" s="644" t="s">
        <v>25845</v>
      </c>
      <c r="O244" s="644" t="s">
        <v>25846</v>
      </c>
      <c r="P244" s="644" t="s">
        <v>25847</v>
      </c>
      <c r="Q244" s="644" t="s">
        <v>25848</v>
      </c>
      <c r="R244" s="194"/>
      <c r="S244" s="193">
        <v>45764.0</v>
      </c>
      <c r="T244" s="639" t="s">
        <v>24518</v>
      </c>
      <c r="U244" s="641">
        <v>498000.0</v>
      </c>
      <c r="V244" s="641">
        <v>498000.0</v>
      </c>
      <c r="W244" s="637"/>
      <c r="X244" s="639" t="s">
        <v>25841</v>
      </c>
      <c r="Y244" s="639" t="s">
        <v>24586</v>
      </c>
      <c r="Z244" s="641">
        <v>300000.0</v>
      </c>
      <c r="AA244" s="641">
        <v>291000.0</v>
      </c>
      <c r="AB244" s="194"/>
      <c r="AC244" s="194"/>
      <c r="AD244" s="194"/>
      <c r="AE244" s="194"/>
      <c r="AF244" s="194"/>
      <c r="AG244" s="194"/>
      <c r="AH244" s="194"/>
      <c r="AI244" s="194"/>
      <c r="AJ244" s="194"/>
      <c r="AK244" s="194"/>
      <c r="AL244" s="194"/>
      <c r="AM244" s="194"/>
      <c r="AN244" s="194"/>
      <c r="AO244" s="194"/>
      <c r="AP244" s="194"/>
      <c r="AQ244" s="194"/>
      <c r="AR244" s="194"/>
      <c r="AS244" s="194"/>
      <c r="AT244" s="194"/>
      <c r="AU244" s="194"/>
      <c r="AV244" s="194"/>
      <c r="AW244" s="194"/>
      <c r="AX244" s="194"/>
      <c r="AY244" s="194"/>
      <c r="AZ244" s="194"/>
      <c r="BA244" s="194"/>
      <c r="BB244" s="194"/>
      <c r="BC244" s="194"/>
      <c r="BD244" s="194"/>
      <c r="BE244" s="194"/>
      <c r="BF244" s="194"/>
      <c r="BG244" s="194"/>
      <c r="BH244" s="194"/>
      <c r="BI244" s="194"/>
      <c r="BJ244" s="194"/>
      <c r="BK244" s="194"/>
      <c r="BL244" s="638">
        <f t="shared" si="1"/>
        <v>798000</v>
      </c>
      <c r="BM244" s="194"/>
      <c r="BN244" s="194"/>
      <c r="BO244" s="194"/>
      <c r="BP244" s="194"/>
      <c r="BQ244" s="194"/>
      <c r="BR244" s="194"/>
      <c r="BS244" s="194"/>
      <c r="BT244" s="647">
        <v>798000.0</v>
      </c>
      <c r="BU244" s="194"/>
      <c r="BV244" s="640">
        <f t="shared" si="2"/>
        <v>798000</v>
      </c>
      <c r="BW244" s="641">
        <v>0.0</v>
      </c>
      <c r="BX244" s="641">
        <f t="shared" si="3"/>
        <v>66500</v>
      </c>
      <c r="BY244" s="640">
        <f t="shared" si="4"/>
        <v>731500</v>
      </c>
      <c r="BZ244" s="641">
        <v>0.0</v>
      </c>
      <c r="CA244" s="641">
        <f t="shared" si="5"/>
        <v>66500</v>
      </c>
      <c r="CB244" s="640">
        <f t="shared" si="6"/>
        <v>665000</v>
      </c>
      <c r="CC244" s="641">
        <v>0.0</v>
      </c>
      <c r="CD244" s="641">
        <f t="shared" si="7"/>
        <v>66500</v>
      </c>
      <c r="CE244" s="640">
        <f t="shared" si="8"/>
        <v>598500</v>
      </c>
      <c r="CF244" s="641">
        <v>0.0</v>
      </c>
      <c r="CG244" s="641">
        <f t="shared" si="9"/>
        <v>66500</v>
      </c>
      <c r="CH244" s="640">
        <f t="shared" si="10"/>
        <v>532000</v>
      </c>
      <c r="CI244" s="641">
        <v>0.0</v>
      </c>
      <c r="CJ244" s="641">
        <f t="shared" si="11"/>
        <v>66500</v>
      </c>
      <c r="CK244" s="640">
        <f t="shared" si="12"/>
        <v>465500</v>
      </c>
      <c r="CL244" s="641">
        <v>0.0</v>
      </c>
      <c r="CM244" s="641">
        <f t="shared" si="13"/>
        <v>66500</v>
      </c>
      <c r="CN244" s="640">
        <f t="shared" si="14"/>
        <v>399000</v>
      </c>
      <c r="CO244" s="641">
        <v>0.0</v>
      </c>
      <c r="CP244" s="641">
        <f t="shared" si="15"/>
        <v>66500</v>
      </c>
      <c r="CQ244" s="640">
        <f t="shared" si="16"/>
        <v>332500</v>
      </c>
      <c r="CR244" s="641">
        <v>0.0</v>
      </c>
      <c r="CS244" s="641">
        <f t="shared" si="17"/>
        <v>66500</v>
      </c>
      <c r="CT244" s="640">
        <f t="shared" si="18"/>
        <v>266000</v>
      </c>
      <c r="CU244" s="641">
        <v>0.0</v>
      </c>
      <c r="CV244" s="641">
        <f t="shared" si="19"/>
        <v>66500</v>
      </c>
      <c r="CW244" s="640">
        <f t="shared" si="20"/>
        <v>199500</v>
      </c>
      <c r="CX244" s="641">
        <v>0.0</v>
      </c>
      <c r="CY244" s="641">
        <f t="shared" si="21"/>
        <v>66500</v>
      </c>
      <c r="CZ244" s="640">
        <f t="shared" si="22"/>
        <v>133000</v>
      </c>
      <c r="DA244" s="641">
        <v>0.0</v>
      </c>
      <c r="DB244" s="641">
        <f t="shared" si="23"/>
        <v>66500</v>
      </c>
      <c r="DC244" s="640">
        <f t="shared" si="24"/>
        <v>66500</v>
      </c>
      <c r="DD244" s="641">
        <v>0.0</v>
      </c>
      <c r="DE244" s="640">
        <f t="shared" si="25"/>
        <v>66500</v>
      </c>
      <c r="DF244" s="640">
        <f t="shared" si="26"/>
        <v>0</v>
      </c>
    </row>
    <row r="245" hidden="1">
      <c r="A245" s="650">
        <v>6789017.0</v>
      </c>
      <c r="B245" s="643" t="s">
        <v>25849</v>
      </c>
      <c r="C245" s="644" t="s">
        <v>212</v>
      </c>
      <c r="D245" s="645">
        <v>45763.92212962963</v>
      </c>
      <c r="E245" s="645">
        <v>45763.92375</v>
      </c>
      <c r="F245" s="645">
        <v>45763.924155092594</v>
      </c>
      <c r="G245" s="644"/>
      <c r="H245" s="644" t="s">
        <v>1516</v>
      </c>
      <c r="I245" s="644" t="s">
        <v>25850</v>
      </c>
      <c r="J245" s="644">
        <v>36.0</v>
      </c>
      <c r="K245" s="647">
        <v>798000.0</v>
      </c>
      <c r="L245" s="644" t="s">
        <v>24429</v>
      </c>
      <c r="M245" s="648" t="s">
        <v>25851</v>
      </c>
      <c r="N245" s="644" t="s">
        <v>23454</v>
      </c>
      <c r="O245" s="644" t="s">
        <v>25852</v>
      </c>
      <c r="P245" s="644" t="s">
        <v>25853</v>
      </c>
      <c r="Q245" s="644" t="s">
        <v>25854</v>
      </c>
      <c r="R245" s="194"/>
      <c r="S245" s="193">
        <v>45777.0</v>
      </c>
      <c r="T245" s="639" t="s">
        <v>24462</v>
      </c>
      <c r="U245" s="641">
        <v>798000.0</v>
      </c>
      <c r="V245" s="641">
        <v>774060.0</v>
      </c>
      <c r="W245" s="637"/>
      <c r="X245" s="194"/>
      <c r="Y245" s="194"/>
      <c r="Z245" s="194"/>
      <c r="AA245" s="194"/>
      <c r="AB245" s="194"/>
      <c r="AC245" s="194"/>
      <c r="AD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94"/>
      <c r="AY245" s="194"/>
      <c r="AZ245" s="194"/>
      <c r="BA245" s="194"/>
      <c r="BB245" s="194"/>
      <c r="BC245" s="194"/>
      <c r="BD245" s="194"/>
      <c r="BE245" s="194"/>
      <c r="BF245" s="194"/>
      <c r="BG245" s="194"/>
      <c r="BH245" s="194"/>
      <c r="BI245" s="194"/>
      <c r="BJ245" s="194"/>
      <c r="BK245" s="194"/>
      <c r="BL245" s="638">
        <f t="shared" si="1"/>
        <v>798000</v>
      </c>
      <c r="BM245" s="194"/>
      <c r="BN245" s="194"/>
      <c r="BO245" s="194"/>
      <c r="BP245" s="194"/>
      <c r="BQ245" s="194"/>
      <c r="BR245" s="194"/>
      <c r="BS245" s="194"/>
      <c r="BT245" s="647">
        <v>798000.0</v>
      </c>
      <c r="BU245" s="194"/>
      <c r="BV245" s="640">
        <f t="shared" si="2"/>
        <v>798000</v>
      </c>
      <c r="BW245" s="641">
        <v>0.0</v>
      </c>
      <c r="BX245" s="641">
        <f t="shared" si="3"/>
        <v>66500</v>
      </c>
      <c r="BY245" s="640">
        <f t="shared" si="4"/>
        <v>731500</v>
      </c>
      <c r="BZ245" s="641">
        <v>0.0</v>
      </c>
      <c r="CA245" s="641">
        <f t="shared" si="5"/>
        <v>66500</v>
      </c>
      <c r="CB245" s="640">
        <f t="shared" si="6"/>
        <v>665000</v>
      </c>
      <c r="CC245" s="641">
        <v>0.0</v>
      </c>
      <c r="CD245" s="641">
        <f t="shared" si="7"/>
        <v>66500</v>
      </c>
      <c r="CE245" s="640">
        <f t="shared" si="8"/>
        <v>598500</v>
      </c>
      <c r="CF245" s="641">
        <v>0.0</v>
      </c>
      <c r="CG245" s="641">
        <f t="shared" si="9"/>
        <v>66500</v>
      </c>
      <c r="CH245" s="640">
        <f t="shared" si="10"/>
        <v>532000</v>
      </c>
      <c r="CI245" s="641">
        <v>0.0</v>
      </c>
      <c r="CJ245" s="641">
        <f t="shared" si="11"/>
        <v>66500</v>
      </c>
      <c r="CK245" s="640">
        <f t="shared" si="12"/>
        <v>465500</v>
      </c>
      <c r="CL245" s="641">
        <v>0.0</v>
      </c>
      <c r="CM245" s="641">
        <f t="shared" si="13"/>
        <v>66500</v>
      </c>
      <c r="CN245" s="640">
        <f t="shared" si="14"/>
        <v>399000</v>
      </c>
      <c r="CO245" s="641">
        <v>0.0</v>
      </c>
      <c r="CP245" s="641">
        <f t="shared" si="15"/>
        <v>66500</v>
      </c>
      <c r="CQ245" s="640">
        <f t="shared" si="16"/>
        <v>332500</v>
      </c>
      <c r="CR245" s="641">
        <v>0.0</v>
      </c>
      <c r="CS245" s="641">
        <f t="shared" si="17"/>
        <v>66500</v>
      </c>
      <c r="CT245" s="640">
        <f t="shared" si="18"/>
        <v>266000</v>
      </c>
      <c r="CU245" s="641">
        <v>0.0</v>
      </c>
      <c r="CV245" s="641">
        <f t="shared" si="19"/>
        <v>66500</v>
      </c>
      <c r="CW245" s="640">
        <f t="shared" si="20"/>
        <v>199500</v>
      </c>
      <c r="CX245" s="641">
        <v>0.0</v>
      </c>
      <c r="CY245" s="641">
        <f t="shared" si="21"/>
        <v>66500</v>
      </c>
      <c r="CZ245" s="640">
        <f t="shared" si="22"/>
        <v>133000</v>
      </c>
      <c r="DA245" s="641">
        <v>0.0</v>
      </c>
      <c r="DB245" s="641">
        <f t="shared" si="23"/>
        <v>66500</v>
      </c>
      <c r="DC245" s="640">
        <f t="shared" si="24"/>
        <v>66500</v>
      </c>
      <c r="DD245" s="641">
        <v>0.0</v>
      </c>
      <c r="DE245" s="640">
        <f t="shared" si="25"/>
        <v>66500</v>
      </c>
      <c r="DF245" s="640">
        <f t="shared" si="26"/>
        <v>0</v>
      </c>
    </row>
    <row r="246" hidden="1">
      <c r="A246" s="650">
        <v>6789031.0</v>
      </c>
      <c r="B246" s="643" t="s">
        <v>25855</v>
      </c>
      <c r="C246" s="644" t="s">
        <v>212</v>
      </c>
      <c r="D246" s="645">
        <v>45763.94540509259</v>
      </c>
      <c r="E246" s="645">
        <v>45763.947743055556</v>
      </c>
      <c r="F246" s="645">
        <v>45763.948483796295</v>
      </c>
      <c r="G246" s="644"/>
      <c r="H246" s="644" t="s">
        <v>360</v>
      </c>
      <c r="I246" s="644" t="s">
        <v>25856</v>
      </c>
      <c r="J246" s="644"/>
      <c r="K246" s="647">
        <v>798000.0</v>
      </c>
      <c r="L246" s="644" t="s">
        <v>24429</v>
      </c>
      <c r="M246" s="648" t="s">
        <v>25857</v>
      </c>
      <c r="N246" s="644" t="s">
        <v>25858</v>
      </c>
      <c r="O246" s="644" t="s">
        <v>25856</v>
      </c>
      <c r="P246" s="644" t="s">
        <v>25859</v>
      </c>
      <c r="Q246" s="644" t="s">
        <v>25860</v>
      </c>
      <c r="R246" s="194"/>
      <c r="S246" s="193">
        <v>45763.0</v>
      </c>
      <c r="T246" s="639" t="s">
        <v>24442</v>
      </c>
      <c r="U246" s="641">
        <v>200000.0</v>
      </c>
      <c r="V246" s="641">
        <v>191001.0</v>
      </c>
      <c r="W246" s="637"/>
      <c r="X246" s="193">
        <v>45763.0</v>
      </c>
      <c r="Y246" s="639" t="s">
        <v>24442</v>
      </c>
      <c r="Z246" s="641">
        <v>598000.0</v>
      </c>
      <c r="AA246" s="641">
        <v>571091.0</v>
      </c>
      <c r="AB246" s="194"/>
      <c r="AC246" s="194"/>
      <c r="AD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94"/>
      <c r="AY246" s="194"/>
      <c r="AZ246" s="194"/>
      <c r="BA246" s="194"/>
      <c r="BB246" s="194"/>
      <c r="BC246" s="194"/>
      <c r="BD246" s="194"/>
      <c r="BE246" s="194"/>
      <c r="BF246" s="194"/>
      <c r="BG246" s="194"/>
      <c r="BH246" s="194"/>
      <c r="BI246" s="194"/>
      <c r="BJ246" s="194"/>
      <c r="BK246" s="194"/>
      <c r="BL246" s="638">
        <f t="shared" si="1"/>
        <v>798000</v>
      </c>
      <c r="BM246" s="194"/>
      <c r="BN246" s="194"/>
      <c r="BO246" s="194"/>
      <c r="BP246" s="194"/>
      <c r="BQ246" s="194"/>
      <c r="BR246" s="194"/>
      <c r="BS246" s="194"/>
      <c r="BT246" s="647">
        <v>798000.0</v>
      </c>
      <c r="BU246" s="194"/>
      <c r="BV246" s="640">
        <f t="shared" si="2"/>
        <v>798000</v>
      </c>
      <c r="BW246" s="641">
        <v>0.0</v>
      </c>
      <c r="BX246" s="641">
        <f t="shared" si="3"/>
        <v>66500</v>
      </c>
      <c r="BY246" s="640">
        <f t="shared" si="4"/>
        <v>731500</v>
      </c>
      <c r="BZ246" s="641">
        <v>0.0</v>
      </c>
      <c r="CA246" s="641">
        <f t="shared" si="5"/>
        <v>66500</v>
      </c>
      <c r="CB246" s="640">
        <f t="shared" si="6"/>
        <v>665000</v>
      </c>
      <c r="CC246" s="641">
        <v>0.0</v>
      </c>
      <c r="CD246" s="641">
        <f t="shared" si="7"/>
        <v>66500</v>
      </c>
      <c r="CE246" s="640">
        <f t="shared" si="8"/>
        <v>598500</v>
      </c>
      <c r="CF246" s="641">
        <v>0.0</v>
      </c>
      <c r="CG246" s="641">
        <f t="shared" si="9"/>
        <v>66500</v>
      </c>
      <c r="CH246" s="640">
        <f t="shared" si="10"/>
        <v>532000</v>
      </c>
      <c r="CI246" s="641">
        <v>0.0</v>
      </c>
      <c r="CJ246" s="641">
        <f t="shared" si="11"/>
        <v>66500</v>
      </c>
      <c r="CK246" s="640">
        <f t="shared" si="12"/>
        <v>465500</v>
      </c>
      <c r="CL246" s="641">
        <v>0.0</v>
      </c>
      <c r="CM246" s="641">
        <f t="shared" si="13"/>
        <v>66500</v>
      </c>
      <c r="CN246" s="640">
        <f t="shared" si="14"/>
        <v>399000</v>
      </c>
      <c r="CO246" s="641">
        <v>0.0</v>
      </c>
      <c r="CP246" s="641">
        <f t="shared" si="15"/>
        <v>66500</v>
      </c>
      <c r="CQ246" s="640">
        <f t="shared" si="16"/>
        <v>332500</v>
      </c>
      <c r="CR246" s="641">
        <v>0.0</v>
      </c>
      <c r="CS246" s="641">
        <f t="shared" si="17"/>
        <v>66500</v>
      </c>
      <c r="CT246" s="640">
        <f t="shared" si="18"/>
        <v>266000</v>
      </c>
      <c r="CU246" s="641">
        <v>0.0</v>
      </c>
      <c r="CV246" s="641">
        <f t="shared" si="19"/>
        <v>66500</v>
      </c>
      <c r="CW246" s="640">
        <f t="shared" si="20"/>
        <v>199500</v>
      </c>
      <c r="CX246" s="641">
        <v>0.0</v>
      </c>
      <c r="CY246" s="641">
        <f t="shared" si="21"/>
        <v>66500</v>
      </c>
      <c r="CZ246" s="640">
        <f t="shared" si="22"/>
        <v>133000</v>
      </c>
      <c r="DA246" s="641">
        <v>0.0</v>
      </c>
      <c r="DB246" s="641">
        <f t="shared" si="23"/>
        <v>66500</v>
      </c>
      <c r="DC246" s="640">
        <f t="shared" si="24"/>
        <v>66500</v>
      </c>
      <c r="DD246" s="641">
        <v>0.0</v>
      </c>
      <c r="DE246" s="640">
        <f t="shared" si="25"/>
        <v>66500</v>
      </c>
      <c r="DF246" s="640">
        <f t="shared" si="26"/>
        <v>0</v>
      </c>
    </row>
    <row r="247" hidden="1">
      <c r="A247" s="650">
        <v>6789074.0</v>
      </c>
      <c r="B247" s="643" t="s">
        <v>25861</v>
      </c>
      <c r="C247" s="644" t="s">
        <v>212</v>
      </c>
      <c r="D247" s="645">
        <v>45763.98556712963</v>
      </c>
      <c r="E247" s="645">
        <v>45763.987291666665</v>
      </c>
      <c r="F247" s="645">
        <v>45763.98880787037</v>
      </c>
      <c r="G247" s="644"/>
      <c r="H247" s="644" t="s">
        <v>25834</v>
      </c>
      <c r="I247" s="644" t="s">
        <v>25862</v>
      </c>
      <c r="J247" s="644">
        <v>36.0</v>
      </c>
      <c r="K247" s="647">
        <v>798000.0</v>
      </c>
      <c r="L247" s="644" t="s">
        <v>24429</v>
      </c>
      <c r="M247" s="648" t="s">
        <v>25863</v>
      </c>
      <c r="N247" s="644" t="s">
        <v>25864</v>
      </c>
      <c r="O247" s="644" t="s">
        <v>25862</v>
      </c>
      <c r="P247" s="644" t="s">
        <v>25865</v>
      </c>
      <c r="Q247" s="644" t="s">
        <v>25866</v>
      </c>
      <c r="R247" s="194"/>
      <c r="S247" s="193">
        <v>45768.0</v>
      </c>
      <c r="T247" s="639" t="s">
        <v>25091</v>
      </c>
      <c r="U247" s="641">
        <v>7980000.0</v>
      </c>
      <c r="V247" s="194"/>
      <c r="W247" s="637"/>
      <c r="X247" s="194"/>
      <c r="Y247" s="194"/>
      <c r="Z247" s="194"/>
      <c r="AA247" s="194"/>
      <c r="AB247" s="194"/>
      <c r="AC247" s="194"/>
      <c r="AD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94"/>
      <c r="AY247" s="194"/>
      <c r="AZ247" s="194"/>
      <c r="BA247" s="194"/>
      <c r="BB247" s="194"/>
      <c r="BC247" s="194"/>
      <c r="BD247" s="194"/>
      <c r="BE247" s="194"/>
      <c r="BF247" s="194"/>
      <c r="BG247" s="194"/>
      <c r="BH247" s="194"/>
      <c r="BI247" s="194"/>
      <c r="BJ247" s="194"/>
      <c r="BK247" s="194"/>
      <c r="BL247" s="638">
        <f t="shared" si="1"/>
        <v>7980000</v>
      </c>
      <c r="BM247" s="194"/>
      <c r="BN247" s="194"/>
      <c r="BO247" s="194"/>
      <c r="BP247" s="194"/>
      <c r="BQ247" s="194"/>
      <c r="BR247" s="194"/>
      <c r="BS247" s="194"/>
      <c r="BT247" s="647">
        <v>798000.0</v>
      </c>
      <c r="BU247" s="194"/>
      <c r="BV247" s="640">
        <f t="shared" si="2"/>
        <v>798000</v>
      </c>
      <c r="BW247" s="641">
        <v>0.0</v>
      </c>
      <c r="BX247" s="641">
        <f t="shared" si="3"/>
        <v>66500</v>
      </c>
      <c r="BY247" s="640">
        <f t="shared" si="4"/>
        <v>731500</v>
      </c>
      <c r="BZ247" s="641">
        <v>0.0</v>
      </c>
      <c r="CA247" s="641">
        <f t="shared" si="5"/>
        <v>66500</v>
      </c>
      <c r="CB247" s="640">
        <f t="shared" si="6"/>
        <v>665000</v>
      </c>
      <c r="CC247" s="641">
        <v>0.0</v>
      </c>
      <c r="CD247" s="641">
        <f t="shared" si="7"/>
        <v>66500</v>
      </c>
      <c r="CE247" s="640">
        <f t="shared" si="8"/>
        <v>598500</v>
      </c>
      <c r="CF247" s="641">
        <v>0.0</v>
      </c>
      <c r="CG247" s="641">
        <f t="shared" si="9"/>
        <v>66500</v>
      </c>
      <c r="CH247" s="640">
        <f t="shared" si="10"/>
        <v>532000</v>
      </c>
      <c r="CI247" s="641">
        <v>0.0</v>
      </c>
      <c r="CJ247" s="641">
        <f t="shared" si="11"/>
        <v>66500</v>
      </c>
      <c r="CK247" s="640">
        <f t="shared" si="12"/>
        <v>465500</v>
      </c>
      <c r="CL247" s="641">
        <v>0.0</v>
      </c>
      <c r="CM247" s="641">
        <f t="shared" si="13"/>
        <v>66500</v>
      </c>
      <c r="CN247" s="640">
        <f t="shared" si="14"/>
        <v>399000</v>
      </c>
      <c r="CO247" s="641">
        <v>0.0</v>
      </c>
      <c r="CP247" s="641">
        <f t="shared" si="15"/>
        <v>66500</v>
      </c>
      <c r="CQ247" s="640">
        <f t="shared" si="16"/>
        <v>332500</v>
      </c>
      <c r="CR247" s="641">
        <v>0.0</v>
      </c>
      <c r="CS247" s="641">
        <f t="shared" si="17"/>
        <v>66500</v>
      </c>
      <c r="CT247" s="640">
        <f t="shared" si="18"/>
        <v>266000</v>
      </c>
      <c r="CU247" s="641">
        <v>0.0</v>
      </c>
      <c r="CV247" s="641">
        <f t="shared" si="19"/>
        <v>66500</v>
      </c>
      <c r="CW247" s="640">
        <f t="shared" si="20"/>
        <v>199500</v>
      </c>
      <c r="CX247" s="641">
        <v>0.0</v>
      </c>
      <c r="CY247" s="641">
        <f t="shared" si="21"/>
        <v>66500</v>
      </c>
      <c r="CZ247" s="640">
        <f t="shared" si="22"/>
        <v>133000</v>
      </c>
      <c r="DA247" s="641">
        <v>0.0</v>
      </c>
      <c r="DB247" s="641">
        <f t="shared" si="23"/>
        <v>66500</v>
      </c>
      <c r="DC247" s="640">
        <f t="shared" si="24"/>
        <v>66500</v>
      </c>
      <c r="DD247" s="641">
        <v>0.0</v>
      </c>
      <c r="DE247" s="640">
        <f t="shared" si="25"/>
        <v>66500</v>
      </c>
      <c r="DF247" s="640">
        <f t="shared" si="26"/>
        <v>0</v>
      </c>
    </row>
    <row r="248" hidden="1">
      <c r="A248" s="650">
        <v>6789314.0</v>
      </c>
      <c r="B248" s="643" t="s">
        <v>25867</v>
      </c>
      <c r="C248" s="644" t="s">
        <v>212</v>
      </c>
      <c r="D248" s="645">
        <v>45764.40655092592</v>
      </c>
      <c r="E248" s="645">
        <v>45764.40791666666</v>
      </c>
      <c r="F248" s="645">
        <v>45764.4084375</v>
      </c>
      <c r="G248" s="644"/>
      <c r="H248" s="644" t="s">
        <v>430</v>
      </c>
      <c r="I248" s="644" t="s">
        <v>25868</v>
      </c>
      <c r="J248" s="644" t="s">
        <v>21722</v>
      </c>
      <c r="K248" s="647">
        <v>798000.0</v>
      </c>
      <c r="L248" s="644" t="s">
        <v>24429</v>
      </c>
      <c r="M248" s="648" t="s">
        <v>25869</v>
      </c>
      <c r="N248" s="644" t="s">
        <v>22741</v>
      </c>
      <c r="O248" s="644" t="s">
        <v>25870</v>
      </c>
      <c r="P248" s="644" t="s">
        <v>25871</v>
      </c>
      <c r="Q248" s="644" t="s">
        <v>25872</v>
      </c>
      <c r="R248" s="194"/>
      <c r="S248" s="194"/>
      <c r="T248" s="194"/>
      <c r="U248" s="636"/>
      <c r="V248" s="194"/>
      <c r="W248" s="637"/>
      <c r="X248" s="194"/>
      <c r="Y248" s="194"/>
      <c r="Z248" s="194"/>
      <c r="AA248" s="194"/>
      <c r="AB248" s="194"/>
      <c r="AC248" s="194"/>
      <c r="AD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94"/>
      <c r="AY248" s="194"/>
      <c r="AZ248" s="194"/>
      <c r="BA248" s="194"/>
      <c r="BB248" s="194"/>
      <c r="BC248" s="194"/>
      <c r="BD248" s="194"/>
      <c r="BE248" s="194"/>
      <c r="BF248" s="194"/>
      <c r="BG248" s="194"/>
      <c r="BH248" s="194"/>
      <c r="BI248" s="194"/>
      <c r="BJ248" s="194"/>
      <c r="BK248" s="194"/>
      <c r="BL248" s="638">
        <f t="shared" si="1"/>
        <v>0</v>
      </c>
      <c r="BM248" s="194"/>
      <c r="BN248" s="194"/>
      <c r="BO248" s="194"/>
      <c r="BP248" s="194"/>
      <c r="BQ248" s="194"/>
      <c r="BR248" s="639" t="s">
        <v>16</v>
      </c>
      <c r="BS248" s="194"/>
      <c r="BT248" s="647">
        <v>798000.0</v>
      </c>
      <c r="BU248" s="194"/>
      <c r="BV248" s="640">
        <f t="shared" si="2"/>
        <v>798000</v>
      </c>
      <c r="BW248" s="641">
        <v>0.0</v>
      </c>
      <c r="BX248" s="641">
        <f t="shared" si="3"/>
        <v>66500</v>
      </c>
      <c r="BY248" s="640">
        <f t="shared" si="4"/>
        <v>731500</v>
      </c>
      <c r="BZ248" s="641">
        <v>0.0</v>
      </c>
      <c r="CA248" s="641">
        <f t="shared" si="5"/>
        <v>66500</v>
      </c>
      <c r="CB248" s="640">
        <f t="shared" si="6"/>
        <v>665000</v>
      </c>
      <c r="CC248" s="641">
        <v>0.0</v>
      </c>
      <c r="CD248" s="641">
        <f t="shared" si="7"/>
        <v>66500</v>
      </c>
      <c r="CE248" s="640">
        <f t="shared" si="8"/>
        <v>598500</v>
      </c>
      <c r="CF248" s="641">
        <v>0.0</v>
      </c>
      <c r="CG248" s="641">
        <f t="shared" si="9"/>
        <v>66500</v>
      </c>
      <c r="CH248" s="640">
        <f t="shared" si="10"/>
        <v>532000</v>
      </c>
      <c r="CI248" s="641">
        <v>0.0</v>
      </c>
      <c r="CJ248" s="641">
        <f t="shared" si="11"/>
        <v>66500</v>
      </c>
      <c r="CK248" s="640">
        <f t="shared" si="12"/>
        <v>465500</v>
      </c>
      <c r="CL248" s="641">
        <v>0.0</v>
      </c>
      <c r="CM248" s="641">
        <f t="shared" si="13"/>
        <v>66500</v>
      </c>
      <c r="CN248" s="640">
        <f t="shared" si="14"/>
        <v>399000</v>
      </c>
      <c r="CO248" s="641">
        <v>0.0</v>
      </c>
      <c r="CP248" s="641">
        <f t="shared" si="15"/>
        <v>66500</v>
      </c>
      <c r="CQ248" s="640">
        <f t="shared" si="16"/>
        <v>332500</v>
      </c>
      <c r="CR248" s="641">
        <v>0.0</v>
      </c>
      <c r="CS248" s="641">
        <f t="shared" si="17"/>
        <v>66500</v>
      </c>
      <c r="CT248" s="640">
        <f t="shared" si="18"/>
        <v>266000</v>
      </c>
      <c r="CU248" s="641">
        <v>0.0</v>
      </c>
      <c r="CV248" s="641">
        <f t="shared" si="19"/>
        <v>66500</v>
      </c>
      <c r="CW248" s="640">
        <f t="shared" si="20"/>
        <v>199500</v>
      </c>
      <c r="CX248" s="641">
        <v>0.0</v>
      </c>
      <c r="CY248" s="641">
        <f t="shared" si="21"/>
        <v>66500</v>
      </c>
      <c r="CZ248" s="640">
        <f t="shared" si="22"/>
        <v>133000</v>
      </c>
      <c r="DA248" s="641">
        <v>0.0</v>
      </c>
      <c r="DB248" s="641">
        <f t="shared" si="23"/>
        <v>66500</v>
      </c>
      <c r="DC248" s="640">
        <f t="shared" si="24"/>
        <v>66500</v>
      </c>
      <c r="DD248" s="641">
        <v>0.0</v>
      </c>
      <c r="DE248" s="640">
        <f t="shared" si="25"/>
        <v>66500</v>
      </c>
      <c r="DF248" s="640">
        <f t="shared" si="26"/>
        <v>0</v>
      </c>
    </row>
    <row r="249" hidden="1">
      <c r="A249" s="650">
        <v>6791796.0</v>
      </c>
      <c r="B249" s="643" t="s">
        <v>25873</v>
      </c>
      <c r="C249" s="644" t="s">
        <v>212</v>
      </c>
      <c r="D249" s="645">
        <v>45764.52909722222</v>
      </c>
      <c r="E249" s="645">
        <v>45764.53037037037</v>
      </c>
      <c r="F249" s="645">
        <v>45764.5309837963</v>
      </c>
      <c r="G249" s="644"/>
      <c r="H249" s="644" t="s">
        <v>1439</v>
      </c>
      <c r="I249" s="644" t="s">
        <v>25874</v>
      </c>
      <c r="J249" s="644">
        <v>60.0</v>
      </c>
      <c r="K249" s="647">
        <v>798000.0</v>
      </c>
      <c r="L249" s="644" t="s">
        <v>24429</v>
      </c>
      <c r="M249" s="648" t="s">
        <v>25875</v>
      </c>
      <c r="N249" s="644" t="s">
        <v>23018</v>
      </c>
      <c r="O249" s="644" t="s">
        <v>25876</v>
      </c>
      <c r="P249" s="644" t="s">
        <v>25877</v>
      </c>
      <c r="Q249" s="644" t="s">
        <v>25878</v>
      </c>
      <c r="R249" s="194"/>
      <c r="S249" s="193">
        <v>45764.0</v>
      </c>
      <c r="T249" s="639" t="s">
        <v>24518</v>
      </c>
      <c r="U249" s="641">
        <v>100000.0</v>
      </c>
      <c r="V249" s="641">
        <v>100000.0</v>
      </c>
      <c r="W249" s="637"/>
      <c r="X249" s="194"/>
      <c r="Y249" s="194"/>
      <c r="Z249" s="194"/>
      <c r="AA249" s="194"/>
      <c r="AB249" s="194"/>
      <c r="AC249" s="194"/>
      <c r="AD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94"/>
      <c r="AY249" s="194"/>
      <c r="AZ249" s="194"/>
      <c r="BA249" s="194"/>
      <c r="BB249" s="194"/>
      <c r="BC249" s="194"/>
      <c r="BD249" s="194"/>
      <c r="BE249" s="194"/>
      <c r="BF249" s="194"/>
      <c r="BG249" s="194"/>
      <c r="BH249" s="194"/>
      <c r="BI249" s="194"/>
      <c r="BJ249" s="194"/>
      <c r="BK249" s="194"/>
      <c r="BL249" s="638">
        <f t="shared" si="1"/>
        <v>100000</v>
      </c>
      <c r="BM249" s="194"/>
      <c r="BN249" s="194"/>
      <c r="BO249" s="194"/>
      <c r="BP249" s="194"/>
      <c r="BQ249" s="194"/>
      <c r="BR249" s="194"/>
      <c r="BS249" s="194"/>
      <c r="BT249" s="647">
        <v>798000.0</v>
      </c>
      <c r="BU249" s="194"/>
      <c r="BV249" s="640">
        <f t="shared" si="2"/>
        <v>798000</v>
      </c>
      <c r="BW249" s="641">
        <v>0.0</v>
      </c>
      <c r="BX249" s="641">
        <f t="shared" si="3"/>
        <v>66500</v>
      </c>
      <c r="BY249" s="640">
        <f t="shared" si="4"/>
        <v>731500</v>
      </c>
      <c r="BZ249" s="641">
        <v>0.0</v>
      </c>
      <c r="CA249" s="641">
        <f t="shared" si="5"/>
        <v>66500</v>
      </c>
      <c r="CB249" s="640">
        <f t="shared" si="6"/>
        <v>665000</v>
      </c>
      <c r="CC249" s="641">
        <v>0.0</v>
      </c>
      <c r="CD249" s="641">
        <f t="shared" si="7"/>
        <v>66500</v>
      </c>
      <c r="CE249" s="640">
        <f t="shared" si="8"/>
        <v>598500</v>
      </c>
      <c r="CF249" s="641">
        <v>0.0</v>
      </c>
      <c r="CG249" s="641">
        <f t="shared" si="9"/>
        <v>66500</v>
      </c>
      <c r="CH249" s="640">
        <f t="shared" si="10"/>
        <v>532000</v>
      </c>
      <c r="CI249" s="641">
        <v>0.0</v>
      </c>
      <c r="CJ249" s="641">
        <f t="shared" si="11"/>
        <v>66500</v>
      </c>
      <c r="CK249" s="640">
        <f t="shared" si="12"/>
        <v>465500</v>
      </c>
      <c r="CL249" s="641">
        <v>0.0</v>
      </c>
      <c r="CM249" s="641">
        <f t="shared" si="13"/>
        <v>66500</v>
      </c>
      <c r="CN249" s="640">
        <f t="shared" si="14"/>
        <v>399000</v>
      </c>
      <c r="CO249" s="641">
        <v>0.0</v>
      </c>
      <c r="CP249" s="641">
        <f t="shared" si="15"/>
        <v>66500</v>
      </c>
      <c r="CQ249" s="640">
        <f t="shared" si="16"/>
        <v>332500</v>
      </c>
      <c r="CR249" s="641">
        <v>0.0</v>
      </c>
      <c r="CS249" s="641">
        <f t="shared" si="17"/>
        <v>66500</v>
      </c>
      <c r="CT249" s="640">
        <f t="shared" si="18"/>
        <v>266000</v>
      </c>
      <c r="CU249" s="641">
        <v>0.0</v>
      </c>
      <c r="CV249" s="641">
        <f t="shared" si="19"/>
        <v>66500</v>
      </c>
      <c r="CW249" s="640">
        <f t="shared" si="20"/>
        <v>199500</v>
      </c>
      <c r="CX249" s="641">
        <v>0.0</v>
      </c>
      <c r="CY249" s="641">
        <f t="shared" si="21"/>
        <v>66500</v>
      </c>
      <c r="CZ249" s="640">
        <f t="shared" si="22"/>
        <v>133000</v>
      </c>
      <c r="DA249" s="641">
        <v>0.0</v>
      </c>
      <c r="DB249" s="641">
        <f t="shared" si="23"/>
        <v>66500</v>
      </c>
      <c r="DC249" s="640">
        <f t="shared" si="24"/>
        <v>66500</v>
      </c>
      <c r="DD249" s="641">
        <v>0.0</v>
      </c>
      <c r="DE249" s="640">
        <f t="shared" si="25"/>
        <v>66500</v>
      </c>
      <c r="DF249" s="640">
        <f t="shared" si="26"/>
        <v>0</v>
      </c>
    </row>
    <row r="250" hidden="1">
      <c r="A250" s="650">
        <v>6793044.0</v>
      </c>
      <c r="B250" s="643" t="s">
        <v>25879</v>
      </c>
      <c r="C250" s="644" t="s">
        <v>212</v>
      </c>
      <c r="D250" s="645">
        <v>45764.602800925924</v>
      </c>
      <c r="E250" s="645">
        <v>45764.603368055556</v>
      </c>
      <c r="F250" s="645">
        <v>45764.60364583333</v>
      </c>
      <c r="G250" s="644"/>
      <c r="H250" s="644" t="s">
        <v>238</v>
      </c>
      <c r="I250" s="644" t="s">
        <v>25880</v>
      </c>
      <c r="J250" s="644">
        <v>36.0</v>
      </c>
      <c r="K250" s="647">
        <v>1980000.0</v>
      </c>
      <c r="L250" s="644" t="s">
        <v>24437</v>
      </c>
      <c r="M250" s="648" t="s">
        <v>25881</v>
      </c>
      <c r="N250" s="644" t="s">
        <v>645</v>
      </c>
      <c r="O250" s="644" t="s">
        <v>25882</v>
      </c>
      <c r="P250" s="644" t="s">
        <v>25883</v>
      </c>
      <c r="Q250" s="644" t="s">
        <v>25884</v>
      </c>
      <c r="R250" s="194"/>
      <c r="S250" s="193">
        <v>45764.0</v>
      </c>
      <c r="T250" s="639" t="s">
        <v>24442</v>
      </c>
      <c r="U250" s="641">
        <v>700000.0</v>
      </c>
      <c r="V250" s="641">
        <v>668501.0</v>
      </c>
      <c r="W250" s="637"/>
      <c r="X250" s="194"/>
      <c r="Y250" s="194"/>
      <c r="Z250" s="194"/>
      <c r="AA250" s="194"/>
      <c r="AB250" s="194"/>
      <c r="AC250" s="194"/>
      <c r="AD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94"/>
      <c r="AY250" s="194"/>
      <c r="AZ250" s="194"/>
      <c r="BA250" s="194"/>
      <c r="BB250" s="194"/>
      <c r="BC250" s="194"/>
      <c r="BD250" s="194"/>
      <c r="BE250" s="194"/>
      <c r="BF250" s="194"/>
      <c r="BG250" s="194"/>
      <c r="BH250" s="194"/>
      <c r="BI250" s="194"/>
      <c r="BJ250" s="194"/>
      <c r="BK250" s="194"/>
      <c r="BL250" s="638">
        <f t="shared" si="1"/>
        <v>700000</v>
      </c>
      <c r="BM250" s="194"/>
      <c r="BN250" s="194"/>
      <c r="BO250" s="194"/>
      <c r="BP250" s="194"/>
      <c r="BQ250" s="194"/>
      <c r="BR250" s="194"/>
      <c r="BS250" s="194"/>
      <c r="BT250" s="647">
        <v>1980000.0</v>
      </c>
      <c r="BU250" s="194"/>
      <c r="BV250" s="640">
        <f t="shared" si="2"/>
        <v>1980000</v>
      </c>
      <c r="BW250" s="641">
        <v>0.0</v>
      </c>
      <c r="BX250" s="641">
        <f t="shared" si="3"/>
        <v>165000</v>
      </c>
      <c r="BY250" s="640">
        <f t="shared" si="4"/>
        <v>1815000</v>
      </c>
      <c r="BZ250" s="641">
        <v>0.0</v>
      </c>
      <c r="CA250" s="641">
        <f t="shared" si="5"/>
        <v>165000</v>
      </c>
      <c r="CB250" s="640">
        <f t="shared" si="6"/>
        <v>1650000</v>
      </c>
      <c r="CC250" s="641">
        <v>0.0</v>
      </c>
      <c r="CD250" s="641">
        <f t="shared" si="7"/>
        <v>165000</v>
      </c>
      <c r="CE250" s="640">
        <f t="shared" si="8"/>
        <v>1485000</v>
      </c>
      <c r="CF250" s="641">
        <v>0.0</v>
      </c>
      <c r="CG250" s="641">
        <f t="shared" si="9"/>
        <v>165000</v>
      </c>
      <c r="CH250" s="640">
        <f t="shared" si="10"/>
        <v>1320000</v>
      </c>
      <c r="CI250" s="641">
        <v>0.0</v>
      </c>
      <c r="CJ250" s="641">
        <f t="shared" si="11"/>
        <v>165000</v>
      </c>
      <c r="CK250" s="640">
        <f t="shared" si="12"/>
        <v>1155000</v>
      </c>
      <c r="CL250" s="641">
        <v>0.0</v>
      </c>
      <c r="CM250" s="641">
        <f t="shared" si="13"/>
        <v>165000</v>
      </c>
      <c r="CN250" s="640">
        <f t="shared" si="14"/>
        <v>990000</v>
      </c>
      <c r="CO250" s="641">
        <v>0.0</v>
      </c>
      <c r="CP250" s="641">
        <f t="shared" si="15"/>
        <v>165000</v>
      </c>
      <c r="CQ250" s="640">
        <f t="shared" si="16"/>
        <v>825000</v>
      </c>
      <c r="CR250" s="641">
        <v>0.0</v>
      </c>
      <c r="CS250" s="641">
        <f t="shared" si="17"/>
        <v>165000</v>
      </c>
      <c r="CT250" s="640">
        <f t="shared" si="18"/>
        <v>660000</v>
      </c>
      <c r="CU250" s="641">
        <v>0.0</v>
      </c>
      <c r="CV250" s="641">
        <f t="shared" si="19"/>
        <v>165000</v>
      </c>
      <c r="CW250" s="640">
        <f t="shared" si="20"/>
        <v>495000</v>
      </c>
      <c r="CX250" s="641">
        <v>0.0</v>
      </c>
      <c r="CY250" s="641">
        <f t="shared" si="21"/>
        <v>165000</v>
      </c>
      <c r="CZ250" s="640">
        <f t="shared" si="22"/>
        <v>330000</v>
      </c>
      <c r="DA250" s="641">
        <v>0.0</v>
      </c>
      <c r="DB250" s="641">
        <f t="shared" si="23"/>
        <v>165000</v>
      </c>
      <c r="DC250" s="640">
        <f t="shared" si="24"/>
        <v>165000</v>
      </c>
      <c r="DD250" s="641">
        <v>0.0</v>
      </c>
      <c r="DE250" s="640">
        <f t="shared" si="25"/>
        <v>165000</v>
      </c>
      <c r="DF250" s="640">
        <f t="shared" si="26"/>
        <v>0</v>
      </c>
    </row>
    <row r="251" hidden="1">
      <c r="A251" s="650">
        <v>6793794.0</v>
      </c>
      <c r="B251" s="643" t="s">
        <v>25885</v>
      </c>
      <c r="C251" s="644" t="s">
        <v>212</v>
      </c>
      <c r="D251" s="645">
        <v>45764.63626157407</v>
      </c>
      <c r="E251" s="645">
        <v>45764.637395833335</v>
      </c>
      <c r="F251" s="645">
        <v>45764.63829861111</v>
      </c>
      <c r="G251" s="644"/>
      <c r="H251" s="644" t="s">
        <v>1516</v>
      </c>
      <c r="I251" s="644" t="s">
        <v>25886</v>
      </c>
      <c r="J251" s="644">
        <v>60.0</v>
      </c>
      <c r="K251" s="647">
        <v>1980000.0</v>
      </c>
      <c r="L251" s="644" t="s">
        <v>24437</v>
      </c>
      <c r="M251" s="648" t="s">
        <v>25887</v>
      </c>
      <c r="N251" s="644" t="s">
        <v>23758</v>
      </c>
      <c r="O251" s="644" t="s">
        <v>25888</v>
      </c>
      <c r="P251" s="644" t="s">
        <v>25889</v>
      </c>
      <c r="Q251" s="644" t="s">
        <v>25890</v>
      </c>
      <c r="R251" s="194"/>
      <c r="S251" s="193">
        <v>45764.0</v>
      </c>
      <c r="T251" s="639" t="s">
        <v>24518</v>
      </c>
      <c r="U251" s="641">
        <v>10000.0</v>
      </c>
      <c r="V251" s="641">
        <v>10000.0</v>
      </c>
      <c r="W251" s="637"/>
      <c r="X251" s="194"/>
      <c r="Y251" s="194"/>
      <c r="Z251" s="194"/>
      <c r="AA251" s="194"/>
      <c r="AB251" s="194"/>
      <c r="AC251" s="194"/>
      <c r="AD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94"/>
      <c r="AY251" s="194"/>
      <c r="AZ251" s="194"/>
      <c r="BA251" s="194"/>
      <c r="BB251" s="194"/>
      <c r="BC251" s="194"/>
      <c r="BD251" s="194"/>
      <c r="BE251" s="194"/>
      <c r="BF251" s="194"/>
      <c r="BG251" s="194"/>
      <c r="BH251" s="194"/>
      <c r="BI251" s="194"/>
      <c r="BJ251" s="194"/>
      <c r="BK251" s="194"/>
      <c r="BL251" s="638">
        <f t="shared" si="1"/>
        <v>10000</v>
      </c>
      <c r="BM251" s="194"/>
      <c r="BN251" s="194"/>
      <c r="BO251" s="194"/>
      <c r="BP251" s="194"/>
      <c r="BQ251" s="194"/>
      <c r="BR251" s="194"/>
      <c r="BS251" s="194"/>
      <c r="BT251" s="647">
        <v>1980000.0</v>
      </c>
      <c r="BU251" s="194"/>
      <c r="BV251" s="640">
        <f t="shared" si="2"/>
        <v>1980000</v>
      </c>
      <c r="BW251" s="641">
        <v>0.0</v>
      </c>
      <c r="BX251" s="641">
        <f t="shared" si="3"/>
        <v>165000</v>
      </c>
      <c r="BY251" s="640">
        <f t="shared" si="4"/>
        <v>1815000</v>
      </c>
      <c r="BZ251" s="641">
        <v>0.0</v>
      </c>
      <c r="CA251" s="641">
        <f t="shared" si="5"/>
        <v>165000</v>
      </c>
      <c r="CB251" s="640">
        <f t="shared" si="6"/>
        <v>1650000</v>
      </c>
      <c r="CC251" s="641">
        <v>0.0</v>
      </c>
      <c r="CD251" s="641">
        <f t="shared" si="7"/>
        <v>165000</v>
      </c>
      <c r="CE251" s="640">
        <f t="shared" si="8"/>
        <v>1485000</v>
      </c>
      <c r="CF251" s="641">
        <v>0.0</v>
      </c>
      <c r="CG251" s="641">
        <f t="shared" si="9"/>
        <v>165000</v>
      </c>
      <c r="CH251" s="640">
        <f t="shared" si="10"/>
        <v>1320000</v>
      </c>
      <c r="CI251" s="641">
        <v>0.0</v>
      </c>
      <c r="CJ251" s="641">
        <f t="shared" si="11"/>
        <v>165000</v>
      </c>
      <c r="CK251" s="640">
        <f t="shared" si="12"/>
        <v>1155000</v>
      </c>
      <c r="CL251" s="641">
        <v>0.0</v>
      </c>
      <c r="CM251" s="641">
        <f t="shared" si="13"/>
        <v>165000</v>
      </c>
      <c r="CN251" s="640">
        <f t="shared" si="14"/>
        <v>990000</v>
      </c>
      <c r="CO251" s="641">
        <v>0.0</v>
      </c>
      <c r="CP251" s="641">
        <f t="shared" si="15"/>
        <v>165000</v>
      </c>
      <c r="CQ251" s="640">
        <f t="shared" si="16"/>
        <v>825000</v>
      </c>
      <c r="CR251" s="641">
        <v>0.0</v>
      </c>
      <c r="CS251" s="641">
        <f t="shared" si="17"/>
        <v>165000</v>
      </c>
      <c r="CT251" s="640">
        <f t="shared" si="18"/>
        <v>660000</v>
      </c>
      <c r="CU251" s="641">
        <v>0.0</v>
      </c>
      <c r="CV251" s="641">
        <f t="shared" si="19"/>
        <v>165000</v>
      </c>
      <c r="CW251" s="640">
        <f t="shared" si="20"/>
        <v>495000</v>
      </c>
      <c r="CX251" s="641">
        <v>0.0</v>
      </c>
      <c r="CY251" s="641">
        <f t="shared" si="21"/>
        <v>165000</v>
      </c>
      <c r="CZ251" s="640">
        <f t="shared" si="22"/>
        <v>330000</v>
      </c>
      <c r="DA251" s="641">
        <v>0.0</v>
      </c>
      <c r="DB251" s="641">
        <f t="shared" si="23"/>
        <v>165000</v>
      </c>
      <c r="DC251" s="640">
        <f t="shared" si="24"/>
        <v>165000</v>
      </c>
      <c r="DD251" s="641">
        <v>0.0</v>
      </c>
      <c r="DE251" s="640">
        <f t="shared" si="25"/>
        <v>165000</v>
      </c>
      <c r="DF251" s="640">
        <f t="shared" si="26"/>
        <v>0</v>
      </c>
    </row>
    <row r="252">
      <c r="A252" s="650">
        <v>6795457.0</v>
      </c>
      <c r="B252" s="643" t="s">
        <v>22735</v>
      </c>
      <c r="C252" s="644" t="s">
        <v>212</v>
      </c>
      <c r="D252" s="645">
        <v>45764.70959490741</v>
      </c>
      <c r="E252" s="645">
        <v>45764.72960648148</v>
      </c>
      <c r="F252" s="645">
        <v>45764.73054398148</v>
      </c>
      <c r="G252" s="644"/>
      <c r="H252" s="644" t="s">
        <v>60</v>
      </c>
      <c r="I252" s="644" t="s">
        <v>122</v>
      </c>
      <c r="J252" s="644" t="s">
        <v>21722</v>
      </c>
      <c r="K252" s="647">
        <v>798000.0</v>
      </c>
      <c r="L252" s="644" t="s">
        <v>21688</v>
      </c>
      <c r="M252" s="648" t="s">
        <v>25891</v>
      </c>
      <c r="N252" s="644" t="s">
        <v>22733</v>
      </c>
      <c r="O252" s="644" t="s">
        <v>22730</v>
      </c>
      <c r="P252" s="644" t="s">
        <v>22734</v>
      </c>
      <c r="Q252" s="644" t="s">
        <v>22731</v>
      </c>
      <c r="R252" s="194"/>
      <c r="S252" s="193">
        <v>45766.0</v>
      </c>
      <c r="T252" s="639" t="s">
        <v>24442</v>
      </c>
      <c r="U252" s="641">
        <v>348000.0</v>
      </c>
      <c r="V252" s="641">
        <v>332341.0</v>
      </c>
      <c r="W252" s="637"/>
      <c r="X252" s="194"/>
      <c r="Y252" s="194"/>
      <c r="Z252" s="194"/>
      <c r="AA252" s="194"/>
      <c r="AB252" s="194"/>
      <c r="AC252" s="194"/>
      <c r="AD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94"/>
      <c r="AY252" s="194"/>
      <c r="AZ252" s="194"/>
      <c r="BA252" s="194"/>
      <c r="BB252" s="194"/>
      <c r="BC252" s="194"/>
      <c r="BD252" s="194"/>
      <c r="BE252" s="194"/>
      <c r="BF252" s="194"/>
      <c r="BG252" s="194"/>
      <c r="BH252" s="194"/>
      <c r="BI252" s="194"/>
      <c r="BJ252" s="194"/>
      <c r="BK252" s="194"/>
      <c r="BL252" s="638">
        <f t="shared" si="1"/>
        <v>348000</v>
      </c>
      <c r="BM252" s="194"/>
      <c r="BN252" s="194"/>
      <c r="BO252" s="194"/>
      <c r="BP252" s="194"/>
      <c r="BQ252" s="194"/>
      <c r="BR252" s="194"/>
      <c r="BS252" s="194"/>
      <c r="BT252" s="647">
        <v>798000.0</v>
      </c>
      <c r="BU252" s="194"/>
      <c r="BV252" s="640">
        <f t="shared" si="2"/>
        <v>798000</v>
      </c>
      <c r="BW252" s="641">
        <v>0.0</v>
      </c>
      <c r="BX252" s="641">
        <f t="shared" si="3"/>
        <v>66500</v>
      </c>
      <c r="BY252" s="640">
        <f t="shared" si="4"/>
        <v>731500</v>
      </c>
      <c r="BZ252" s="641">
        <v>0.0</v>
      </c>
      <c r="CA252" s="641">
        <f t="shared" si="5"/>
        <v>66500</v>
      </c>
      <c r="CB252" s="640">
        <f t="shared" si="6"/>
        <v>665000</v>
      </c>
      <c r="CC252" s="641">
        <v>0.0</v>
      </c>
      <c r="CD252" s="641">
        <f t="shared" si="7"/>
        <v>66500</v>
      </c>
      <c r="CE252" s="640">
        <f t="shared" si="8"/>
        <v>598500</v>
      </c>
      <c r="CF252" s="641">
        <v>0.0</v>
      </c>
      <c r="CG252" s="641">
        <f t="shared" si="9"/>
        <v>66500</v>
      </c>
      <c r="CH252" s="640">
        <f t="shared" si="10"/>
        <v>532000</v>
      </c>
      <c r="CI252" s="641">
        <v>0.0</v>
      </c>
      <c r="CJ252" s="641">
        <f t="shared" si="11"/>
        <v>66500</v>
      </c>
      <c r="CK252" s="640">
        <f t="shared" si="12"/>
        <v>465500</v>
      </c>
      <c r="CL252" s="641">
        <v>0.0</v>
      </c>
      <c r="CM252" s="641">
        <f t="shared" si="13"/>
        <v>66500</v>
      </c>
      <c r="CN252" s="640">
        <f t="shared" si="14"/>
        <v>399000</v>
      </c>
      <c r="CO252" s="641">
        <v>0.0</v>
      </c>
      <c r="CP252" s="641">
        <f t="shared" si="15"/>
        <v>66500</v>
      </c>
      <c r="CQ252" s="640">
        <f t="shared" si="16"/>
        <v>332500</v>
      </c>
      <c r="CR252" s="641">
        <v>0.0</v>
      </c>
      <c r="CS252" s="641">
        <f t="shared" si="17"/>
        <v>66500</v>
      </c>
      <c r="CT252" s="640">
        <f t="shared" si="18"/>
        <v>266000</v>
      </c>
      <c r="CU252" s="641">
        <v>0.0</v>
      </c>
      <c r="CV252" s="641">
        <f t="shared" si="19"/>
        <v>66500</v>
      </c>
      <c r="CW252" s="640">
        <f t="shared" si="20"/>
        <v>199500</v>
      </c>
      <c r="CX252" s="641">
        <v>0.0</v>
      </c>
      <c r="CY252" s="641">
        <f t="shared" si="21"/>
        <v>66500</v>
      </c>
      <c r="CZ252" s="640">
        <f t="shared" si="22"/>
        <v>133000</v>
      </c>
      <c r="DA252" s="641">
        <v>0.0</v>
      </c>
      <c r="DB252" s="641">
        <f t="shared" si="23"/>
        <v>66500</v>
      </c>
      <c r="DC252" s="640">
        <f t="shared" si="24"/>
        <v>66500</v>
      </c>
      <c r="DD252" s="641">
        <v>0.0</v>
      </c>
      <c r="DE252" s="640">
        <f t="shared" si="25"/>
        <v>66500</v>
      </c>
      <c r="DF252" s="640">
        <f t="shared" si="26"/>
        <v>0</v>
      </c>
    </row>
    <row r="253" hidden="1">
      <c r="A253" s="650">
        <v>6796403.0</v>
      </c>
      <c r="B253" s="643" t="s">
        <v>25892</v>
      </c>
      <c r="C253" s="644" t="s">
        <v>212</v>
      </c>
      <c r="D253" s="645">
        <v>45764.76912037037</v>
      </c>
      <c r="E253" s="645">
        <v>45764.77056712963</v>
      </c>
      <c r="F253" s="645">
        <v>45764.7709375</v>
      </c>
      <c r="G253" s="644"/>
      <c r="H253" s="644" t="s">
        <v>1516</v>
      </c>
      <c r="I253" s="644" t="s">
        <v>25893</v>
      </c>
      <c r="J253" s="644"/>
      <c r="K253" s="647">
        <v>798000.0</v>
      </c>
      <c r="L253" s="644" t="s">
        <v>24429</v>
      </c>
      <c r="M253" s="648" t="s">
        <v>25894</v>
      </c>
      <c r="N253" s="644" t="s">
        <v>25895</v>
      </c>
      <c r="O253" s="644" t="s">
        <v>25893</v>
      </c>
      <c r="P253" s="644" t="s">
        <v>25896</v>
      </c>
      <c r="Q253" s="644" t="s">
        <v>25897</v>
      </c>
      <c r="R253" s="194"/>
      <c r="S253" s="194"/>
      <c r="T253" s="194"/>
      <c r="U253" s="636"/>
      <c r="V253" s="194"/>
      <c r="W253" s="637"/>
      <c r="X253" s="194"/>
      <c r="Y253" s="194"/>
      <c r="Z253" s="194"/>
      <c r="AA253" s="194"/>
      <c r="AB253" s="194"/>
      <c r="AC253" s="194"/>
      <c r="AD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94"/>
      <c r="AY253" s="194"/>
      <c r="AZ253" s="194"/>
      <c r="BA253" s="194"/>
      <c r="BB253" s="194"/>
      <c r="BC253" s="194"/>
      <c r="BD253" s="194"/>
      <c r="BE253" s="194"/>
      <c r="BF253" s="194"/>
      <c r="BG253" s="194"/>
      <c r="BH253" s="194"/>
      <c r="BI253" s="194"/>
      <c r="BJ253" s="194"/>
      <c r="BK253" s="194"/>
      <c r="BL253" s="638">
        <f t="shared" si="1"/>
        <v>0</v>
      </c>
      <c r="BM253" s="194"/>
      <c r="BN253" s="194"/>
      <c r="BO253" s="639" t="s">
        <v>114</v>
      </c>
      <c r="BQ253" s="194"/>
      <c r="BR253" s="194"/>
      <c r="BS253" s="194"/>
      <c r="BT253" s="647">
        <v>798000.0</v>
      </c>
      <c r="BU253" s="194"/>
      <c r="BV253" s="640">
        <f t="shared" si="2"/>
        <v>798000</v>
      </c>
      <c r="BW253" s="640">
        <f>BV253</f>
        <v>798000</v>
      </c>
      <c r="BX253" s="641">
        <f t="shared" si="3"/>
        <v>0</v>
      </c>
      <c r="BY253" s="640">
        <f t="shared" si="4"/>
        <v>0</v>
      </c>
      <c r="BZ253" s="641">
        <v>0.0</v>
      </c>
      <c r="CA253" s="641">
        <f t="shared" si="5"/>
        <v>0</v>
      </c>
      <c r="CB253" s="640">
        <f t="shared" si="6"/>
        <v>0</v>
      </c>
      <c r="CC253" s="641">
        <v>0.0</v>
      </c>
      <c r="CD253" s="641">
        <f t="shared" si="7"/>
        <v>0</v>
      </c>
      <c r="CE253" s="640">
        <f t="shared" si="8"/>
        <v>0</v>
      </c>
      <c r="CF253" s="641">
        <v>0.0</v>
      </c>
      <c r="CG253" s="641">
        <f t="shared" si="9"/>
        <v>0</v>
      </c>
      <c r="CH253" s="640">
        <f t="shared" si="10"/>
        <v>0</v>
      </c>
      <c r="CI253" s="641">
        <v>0.0</v>
      </c>
      <c r="CJ253" s="641">
        <f t="shared" si="11"/>
        <v>0</v>
      </c>
      <c r="CK253" s="640">
        <f t="shared" si="12"/>
        <v>0</v>
      </c>
      <c r="CL253" s="641">
        <v>0.0</v>
      </c>
      <c r="CM253" s="641">
        <f t="shared" si="13"/>
        <v>0</v>
      </c>
      <c r="CN253" s="640">
        <f t="shared" si="14"/>
        <v>0</v>
      </c>
      <c r="CO253" s="641">
        <v>0.0</v>
      </c>
      <c r="CP253" s="641">
        <f t="shared" si="15"/>
        <v>0</v>
      </c>
      <c r="CQ253" s="640">
        <f t="shared" si="16"/>
        <v>0</v>
      </c>
      <c r="CR253" s="641">
        <v>0.0</v>
      </c>
      <c r="CS253" s="641">
        <f t="shared" si="17"/>
        <v>0</v>
      </c>
      <c r="CT253" s="640">
        <f t="shared" si="18"/>
        <v>0</v>
      </c>
      <c r="CU253" s="641">
        <v>0.0</v>
      </c>
      <c r="CV253" s="641">
        <f t="shared" si="19"/>
        <v>0</v>
      </c>
      <c r="CW253" s="640">
        <f t="shared" si="20"/>
        <v>0</v>
      </c>
      <c r="CX253" s="641">
        <v>0.0</v>
      </c>
      <c r="CY253" s="641">
        <f t="shared" si="21"/>
        <v>0</v>
      </c>
      <c r="CZ253" s="640">
        <f t="shared" si="22"/>
        <v>0</v>
      </c>
      <c r="DA253" s="641">
        <v>0.0</v>
      </c>
      <c r="DB253" s="641">
        <f t="shared" si="23"/>
        <v>0</v>
      </c>
      <c r="DC253" s="640">
        <f t="shared" si="24"/>
        <v>0</v>
      </c>
      <c r="DD253" s="641">
        <v>0.0</v>
      </c>
      <c r="DE253" s="640">
        <f t="shared" si="25"/>
        <v>0</v>
      </c>
      <c r="DF253" s="640">
        <f t="shared" si="26"/>
        <v>0</v>
      </c>
    </row>
    <row r="254">
      <c r="A254" s="650">
        <v>6796564.0</v>
      </c>
      <c r="B254" s="643" t="s">
        <v>22743</v>
      </c>
      <c r="C254" s="644" t="s">
        <v>212</v>
      </c>
      <c r="D254" s="645">
        <v>45764.80657407407</v>
      </c>
      <c r="E254" s="645">
        <v>45764.81990740741</v>
      </c>
      <c r="F254" s="645">
        <v>45764.8202662037</v>
      </c>
      <c r="G254" s="644"/>
      <c r="H254" s="644" t="s">
        <v>22081</v>
      </c>
      <c r="I254" s="644" t="s">
        <v>123</v>
      </c>
      <c r="J254" s="644">
        <v>36.0</v>
      </c>
      <c r="K254" s="647">
        <v>798000.0</v>
      </c>
      <c r="L254" s="644" t="s">
        <v>21688</v>
      </c>
      <c r="M254" s="648" t="s">
        <v>25898</v>
      </c>
      <c r="N254" s="644" t="s">
        <v>22741</v>
      </c>
      <c r="O254" s="644" t="s">
        <v>22738</v>
      </c>
      <c r="P254" s="644" t="s">
        <v>22742</v>
      </c>
      <c r="Q254" s="644" t="s">
        <v>25899</v>
      </c>
      <c r="R254" s="194"/>
      <c r="S254" s="652">
        <v>45771.0</v>
      </c>
      <c r="T254" s="639" t="s">
        <v>25091</v>
      </c>
      <c r="U254" s="641">
        <v>798000.0</v>
      </c>
      <c r="V254" s="194"/>
      <c r="W254" s="637"/>
      <c r="X254" s="194"/>
      <c r="Y254" s="194"/>
      <c r="Z254" s="194"/>
      <c r="AA254" s="194"/>
      <c r="AB254" s="194"/>
      <c r="AC254" s="194"/>
      <c r="AD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94"/>
      <c r="AY254" s="194"/>
      <c r="AZ254" s="194"/>
      <c r="BA254" s="194"/>
      <c r="BB254" s="194"/>
      <c r="BC254" s="194"/>
      <c r="BD254" s="194"/>
      <c r="BE254" s="194"/>
      <c r="BF254" s="194"/>
      <c r="BG254" s="194"/>
      <c r="BH254" s="194"/>
      <c r="BI254" s="194"/>
      <c r="BJ254" s="194"/>
      <c r="BK254" s="194"/>
      <c r="BL254" s="638">
        <f t="shared" si="1"/>
        <v>798000</v>
      </c>
      <c r="BM254" s="194"/>
      <c r="BN254" s="194"/>
      <c r="BO254" s="194"/>
      <c r="BP254" s="194"/>
      <c r="BQ254" s="194"/>
      <c r="BR254" s="194"/>
      <c r="BS254" s="194"/>
      <c r="BT254" s="647">
        <v>798000.0</v>
      </c>
      <c r="BU254" s="194"/>
      <c r="BV254" s="640">
        <f t="shared" si="2"/>
        <v>798000</v>
      </c>
      <c r="BW254" s="641">
        <v>0.0</v>
      </c>
      <c r="BX254" s="641">
        <f t="shared" si="3"/>
        <v>66500</v>
      </c>
      <c r="BY254" s="640">
        <f t="shared" si="4"/>
        <v>731500</v>
      </c>
      <c r="BZ254" s="641">
        <v>0.0</v>
      </c>
      <c r="CA254" s="641">
        <f t="shared" si="5"/>
        <v>66500</v>
      </c>
      <c r="CB254" s="640">
        <f t="shared" si="6"/>
        <v>665000</v>
      </c>
      <c r="CC254" s="641">
        <v>0.0</v>
      </c>
      <c r="CD254" s="641">
        <f t="shared" si="7"/>
        <v>66500</v>
      </c>
      <c r="CE254" s="640">
        <f t="shared" si="8"/>
        <v>598500</v>
      </c>
      <c r="CF254" s="641">
        <v>0.0</v>
      </c>
      <c r="CG254" s="641">
        <f t="shared" si="9"/>
        <v>66500</v>
      </c>
      <c r="CH254" s="640">
        <f t="shared" si="10"/>
        <v>532000</v>
      </c>
      <c r="CI254" s="641">
        <v>0.0</v>
      </c>
      <c r="CJ254" s="641">
        <f t="shared" si="11"/>
        <v>66500</v>
      </c>
      <c r="CK254" s="640">
        <f t="shared" si="12"/>
        <v>465500</v>
      </c>
      <c r="CL254" s="641">
        <v>0.0</v>
      </c>
      <c r="CM254" s="641">
        <f t="shared" si="13"/>
        <v>66500</v>
      </c>
      <c r="CN254" s="640">
        <f t="shared" si="14"/>
        <v>399000</v>
      </c>
      <c r="CO254" s="641">
        <v>0.0</v>
      </c>
      <c r="CP254" s="641">
        <f t="shared" si="15"/>
        <v>66500</v>
      </c>
      <c r="CQ254" s="640">
        <f t="shared" si="16"/>
        <v>332500</v>
      </c>
      <c r="CR254" s="641">
        <v>0.0</v>
      </c>
      <c r="CS254" s="641">
        <f t="shared" si="17"/>
        <v>66500</v>
      </c>
      <c r="CT254" s="640">
        <f t="shared" si="18"/>
        <v>266000</v>
      </c>
      <c r="CU254" s="641">
        <v>0.0</v>
      </c>
      <c r="CV254" s="641">
        <f t="shared" si="19"/>
        <v>66500</v>
      </c>
      <c r="CW254" s="640">
        <f t="shared" si="20"/>
        <v>199500</v>
      </c>
      <c r="CX254" s="641">
        <v>0.0</v>
      </c>
      <c r="CY254" s="641">
        <f t="shared" si="21"/>
        <v>66500</v>
      </c>
      <c r="CZ254" s="640">
        <f t="shared" si="22"/>
        <v>133000</v>
      </c>
      <c r="DA254" s="641">
        <v>0.0</v>
      </c>
      <c r="DB254" s="641">
        <f t="shared" si="23"/>
        <v>66500</v>
      </c>
      <c r="DC254" s="640">
        <f t="shared" si="24"/>
        <v>66500</v>
      </c>
      <c r="DD254" s="641">
        <v>0.0</v>
      </c>
      <c r="DE254" s="640">
        <f t="shared" si="25"/>
        <v>66500</v>
      </c>
      <c r="DF254" s="640">
        <f t="shared" si="26"/>
        <v>0</v>
      </c>
    </row>
    <row r="255" hidden="1">
      <c r="A255" s="650">
        <v>6797087.0</v>
      </c>
      <c r="B255" s="643" t="s">
        <v>25900</v>
      </c>
      <c r="C255" s="644" t="s">
        <v>212</v>
      </c>
      <c r="D255" s="645">
        <v>45764.84657407407</v>
      </c>
      <c r="E255" s="645">
        <v>45764.84719907407</v>
      </c>
      <c r="F255" s="645">
        <v>45764.84775462963</v>
      </c>
      <c r="G255" s="644"/>
      <c r="H255" s="644" t="s">
        <v>1578</v>
      </c>
      <c r="I255" s="644" t="s">
        <v>25901</v>
      </c>
      <c r="J255" s="644">
        <v>36.0</v>
      </c>
      <c r="K255" s="647">
        <v>798000.0</v>
      </c>
      <c r="L255" s="644" t="s">
        <v>24429</v>
      </c>
      <c r="M255" s="648" t="s">
        <v>25902</v>
      </c>
      <c r="N255" s="644" t="s">
        <v>25903</v>
      </c>
      <c r="O255" s="644" t="s">
        <v>25903</v>
      </c>
      <c r="P255" s="644" t="s">
        <v>25904</v>
      </c>
      <c r="Q255" s="644" t="s">
        <v>25905</v>
      </c>
      <c r="R255" s="194"/>
      <c r="S255" s="193">
        <v>45777.0</v>
      </c>
      <c r="T255" s="639" t="s">
        <v>24462</v>
      </c>
      <c r="U255" s="641">
        <v>798000.0</v>
      </c>
      <c r="V255" s="641">
        <v>774060.0</v>
      </c>
      <c r="W255" s="637"/>
      <c r="X255" s="194"/>
      <c r="Y255" s="194"/>
      <c r="Z255" s="194"/>
      <c r="AA255" s="194"/>
      <c r="AB255" s="194"/>
      <c r="AC255" s="194"/>
      <c r="AD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94"/>
      <c r="AY255" s="194"/>
      <c r="AZ255" s="194"/>
      <c r="BA255" s="194"/>
      <c r="BB255" s="194"/>
      <c r="BC255" s="194"/>
      <c r="BD255" s="194"/>
      <c r="BE255" s="194"/>
      <c r="BF255" s="194"/>
      <c r="BG255" s="194"/>
      <c r="BH255" s="194"/>
      <c r="BI255" s="194"/>
      <c r="BJ255" s="194"/>
      <c r="BK255" s="194"/>
      <c r="BL255" s="638">
        <f t="shared" si="1"/>
        <v>798000</v>
      </c>
      <c r="BM255" s="194"/>
      <c r="BN255" s="194"/>
      <c r="BO255" s="194"/>
      <c r="BP255" s="194"/>
      <c r="BQ255" s="194"/>
      <c r="BR255" s="194"/>
      <c r="BS255" s="194"/>
      <c r="BT255" s="647">
        <v>798000.0</v>
      </c>
      <c r="BU255" s="194"/>
      <c r="BV255" s="640">
        <f t="shared" si="2"/>
        <v>798000</v>
      </c>
      <c r="BW255" s="641">
        <v>0.0</v>
      </c>
      <c r="BX255" s="641">
        <f t="shared" si="3"/>
        <v>66500</v>
      </c>
      <c r="BY255" s="640">
        <f t="shared" si="4"/>
        <v>731500</v>
      </c>
      <c r="BZ255" s="641">
        <v>0.0</v>
      </c>
      <c r="CA255" s="641">
        <f t="shared" si="5"/>
        <v>66500</v>
      </c>
      <c r="CB255" s="640">
        <f t="shared" si="6"/>
        <v>665000</v>
      </c>
      <c r="CC255" s="641">
        <v>0.0</v>
      </c>
      <c r="CD255" s="641">
        <f t="shared" si="7"/>
        <v>66500</v>
      </c>
      <c r="CE255" s="640">
        <f t="shared" si="8"/>
        <v>598500</v>
      </c>
      <c r="CF255" s="641">
        <v>0.0</v>
      </c>
      <c r="CG255" s="641">
        <f t="shared" si="9"/>
        <v>66500</v>
      </c>
      <c r="CH255" s="640">
        <f t="shared" si="10"/>
        <v>532000</v>
      </c>
      <c r="CI255" s="641">
        <v>0.0</v>
      </c>
      <c r="CJ255" s="641">
        <f t="shared" si="11"/>
        <v>66500</v>
      </c>
      <c r="CK255" s="640">
        <f t="shared" si="12"/>
        <v>465500</v>
      </c>
      <c r="CL255" s="641">
        <v>0.0</v>
      </c>
      <c r="CM255" s="641">
        <f t="shared" si="13"/>
        <v>66500</v>
      </c>
      <c r="CN255" s="640">
        <f t="shared" si="14"/>
        <v>399000</v>
      </c>
      <c r="CO255" s="641">
        <v>0.0</v>
      </c>
      <c r="CP255" s="641">
        <f t="shared" si="15"/>
        <v>66500</v>
      </c>
      <c r="CQ255" s="640">
        <f t="shared" si="16"/>
        <v>332500</v>
      </c>
      <c r="CR255" s="641">
        <v>0.0</v>
      </c>
      <c r="CS255" s="641">
        <f t="shared" si="17"/>
        <v>66500</v>
      </c>
      <c r="CT255" s="640">
        <f t="shared" si="18"/>
        <v>266000</v>
      </c>
      <c r="CU255" s="641">
        <v>0.0</v>
      </c>
      <c r="CV255" s="641">
        <f t="shared" si="19"/>
        <v>66500</v>
      </c>
      <c r="CW255" s="640">
        <f t="shared" si="20"/>
        <v>199500</v>
      </c>
      <c r="CX255" s="641">
        <v>0.0</v>
      </c>
      <c r="CY255" s="641">
        <f t="shared" si="21"/>
        <v>66500</v>
      </c>
      <c r="CZ255" s="640">
        <f t="shared" si="22"/>
        <v>133000</v>
      </c>
      <c r="DA255" s="641">
        <v>0.0</v>
      </c>
      <c r="DB255" s="641">
        <f t="shared" si="23"/>
        <v>66500</v>
      </c>
      <c r="DC255" s="640">
        <f t="shared" si="24"/>
        <v>66500</v>
      </c>
      <c r="DD255" s="641">
        <v>0.0</v>
      </c>
      <c r="DE255" s="640">
        <f t="shared" si="25"/>
        <v>66500</v>
      </c>
      <c r="DF255" s="640">
        <f t="shared" si="26"/>
        <v>0</v>
      </c>
    </row>
    <row r="256" hidden="1">
      <c r="A256" s="650">
        <v>6797393.0</v>
      </c>
      <c r="B256" s="643" t="s">
        <v>25906</v>
      </c>
      <c r="C256" s="644" t="s">
        <v>212</v>
      </c>
      <c r="D256" s="645">
        <v>45764.97509259259</v>
      </c>
      <c r="E256" s="645">
        <v>45764.97715277778</v>
      </c>
      <c r="F256" s="645">
        <v>45764.977627314816</v>
      </c>
      <c r="G256" s="644"/>
      <c r="H256" s="644" t="s">
        <v>2087</v>
      </c>
      <c r="I256" s="644" t="s">
        <v>25907</v>
      </c>
      <c r="J256" s="644">
        <v>36.0</v>
      </c>
      <c r="K256" s="647">
        <v>798000.0</v>
      </c>
      <c r="L256" s="644" t="s">
        <v>24429</v>
      </c>
      <c r="M256" s="648" t="s">
        <v>25908</v>
      </c>
      <c r="N256" s="644" t="s">
        <v>25909</v>
      </c>
      <c r="O256" s="644" t="s">
        <v>25910</v>
      </c>
      <c r="P256" s="644" t="s">
        <v>25911</v>
      </c>
      <c r="Q256" s="644" t="s">
        <v>25912</v>
      </c>
      <c r="R256" s="194"/>
      <c r="S256" s="193">
        <v>45764.0</v>
      </c>
      <c r="T256" s="639" t="s">
        <v>25913</v>
      </c>
      <c r="U256" s="641">
        <v>10000.0</v>
      </c>
      <c r="V256" s="641">
        <v>10000.0</v>
      </c>
      <c r="W256" s="637"/>
      <c r="X256" s="193">
        <v>45768.0</v>
      </c>
      <c r="Y256" s="639" t="s">
        <v>25091</v>
      </c>
      <c r="Z256" s="641">
        <v>788000.0</v>
      </c>
      <c r="AA256" s="194"/>
      <c r="AB256" s="194"/>
      <c r="AC256" s="194"/>
      <c r="AD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94"/>
      <c r="AY256" s="194"/>
      <c r="AZ256" s="194"/>
      <c r="BA256" s="194"/>
      <c r="BB256" s="194"/>
      <c r="BC256" s="194"/>
      <c r="BD256" s="194"/>
      <c r="BE256" s="194"/>
      <c r="BF256" s="194"/>
      <c r="BG256" s="194"/>
      <c r="BH256" s="194"/>
      <c r="BI256" s="194"/>
      <c r="BJ256" s="194"/>
      <c r="BK256" s="194"/>
      <c r="BL256" s="638">
        <f t="shared" si="1"/>
        <v>798000</v>
      </c>
      <c r="BM256" s="194"/>
      <c r="BN256" s="194"/>
      <c r="BO256" s="194"/>
      <c r="BP256" s="194"/>
      <c r="BQ256" s="194"/>
      <c r="BR256" s="194"/>
      <c r="BS256" s="194"/>
      <c r="BT256" s="647">
        <v>798000.0</v>
      </c>
      <c r="BU256" s="194"/>
      <c r="BV256" s="640">
        <f t="shared" si="2"/>
        <v>798000</v>
      </c>
      <c r="BW256" s="641">
        <v>0.0</v>
      </c>
      <c r="BX256" s="641">
        <f t="shared" si="3"/>
        <v>66500</v>
      </c>
      <c r="BY256" s="640">
        <f t="shared" si="4"/>
        <v>731500</v>
      </c>
      <c r="BZ256" s="641">
        <v>0.0</v>
      </c>
      <c r="CA256" s="641">
        <f t="shared" si="5"/>
        <v>66500</v>
      </c>
      <c r="CB256" s="640">
        <f t="shared" si="6"/>
        <v>665000</v>
      </c>
      <c r="CC256" s="641">
        <v>0.0</v>
      </c>
      <c r="CD256" s="641">
        <f t="shared" si="7"/>
        <v>66500</v>
      </c>
      <c r="CE256" s="640">
        <f t="shared" si="8"/>
        <v>598500</v>
      </c>
      <c r="CF256" s="641">
        <v>0.0</v>
      </c>
      <c r="CG256" s="641">
        <f t="shared" si="9"/>
        <v>66500</v>
      </c>
      <c r="CH256" s="640">
        <f t="shared" si="10"/>
        <v>532000</v>
      </c>
      <c r="CI256" s="641">
        <v>0.0</v>
      </c>
      <c r="CJ256" s="641">
        <f t="shared" si="11"/>
        <v>66500</v>
      </c>
      <c r="CK256" s="640">
        <f t="shared" si="12"/>
        <v>465500</v>
      </c>
      <c r="CL256" s="641">
        <v>0.0</v>
      </c>
      <c r="CM256" s="641">
        <f t="shared" si="13"/>
        <v>66500</v>
      </c>
      <c r="CN256" s="640">
        <f t="shared" si="14"/>
        <v>399000</v>
      </c>
      <c r="CO256" s="641">
        <v>0.0</v>
      </c>
      <c r="CP256" s="641">
        <f t="shared" si="15"/>
        <v>66500</v>
      </c>
      <c r="CQ256" s="640">
        <f t="shared" si="16"/>
        <v>332500</v>
      </c>
      <c r="CR256" s="641">
        <v>0.0</v>
      </c>
      <c r="CS256" s="641">
        <f t="shared" si="17"/>
        <v>66500</v>
      </c>
      <c r="CT256" s="640">
        <f t="shared" si="18"/>
        <v>266000</v>
      </c>
      <c r="CU256" s="641">
        <v>0.0</v>
      </c>
      <c r="CV256" s="641">
        <f t="shared" si="19"/>
        <v>66500</v>
      </c>
      <c r="CW256" s="640">
        <f t="shared" si="20"/>
        <v>199500</v>
      </c>
      <c r="CX256" s="641">
        <v>0.0</v>
      </c>
      <c r="CY256" s="641">
        <f t="shared" si="21"/>
        <v>66500</v>
      </c>
      <c r="CZ256" s="640">
        <f t="shared" si="22"/>
        <v>133000</v>
      </c>
      <c r="DA256" s="641">
        <v>0.0</v>
      </c>
      <c r="DB256" s="641">
        <f t="shared" si="23"/>
        <v>66500</v>
      </c>
      <c r="DC256" s="640">
        <f t="shared" si="24"/>
        <v>66500</v>
      </c>
      <c r="DD256" s="641">
        <v>0.0</v>
      </c>
      <c r="DE256" s="640">
        <f t="shared" si="25"/>
        <v>66500</v>
      </c>
      <c r="DF256" s="640">
        <f t="shared" si="26"/>
        <v>0</v>
      </c>
    </row>
    <row r="257" hidden="1">
      <c r="A257" s="650">
        <v>6797494.0</v>
      </c>
      <c r="B257" s="643" t="s">
        <v>25914</v>
      </c>
      <c r="C257" s="644" t="s">
        <v>212</v>
      </c>
      <c r="D257" s="645">
        <v>45764.978854166664</v>
      </c>
      <c r="E257" s="645">
        <v>45764.98025462963</v>
      </c>
      <c r="F257" s="645">
        <v>45764.980717592596</v>
      </c>
      <c r="G257" s="644"/>
      <c r="H257" s="644" t="s">
        <v>430</v>
      </c>
      <c r="I257" s="644" t="s">
        <v>25915</v>
      </c>
      <c r="J257" s="644"/>
      <c r="K257" s="647">
        <v>798000.0</v>
      </c>
      <c r="L257" s="644" t="s">
        <v>24429</v>
      </c>
      <c r="M257" s="648" t="s">
        <v>25916</v>
      </c>
      <c r="N257" s="644" t="s">
        <v>25917</v>
      </c>
      <c r="O257" s="644" t="s">
        <v>25918</v>
      </c>
      <c r="P257" s="644" t="s">
        <v>25919</v>
      </c>
      <c r="Q257" s="644" t="s">
        <v>25920</v>
      </c>
      <c r="R257" s="194"/>
      <c r="S257" s="194"/>
      <c r="T257" s="194"/>
      <c r="U257" s="636"/>
      <c r="V257" s="194"/>
      <c r="W257" s="637"/>
      <c r="X257" s="194"/>
      <c r="Y257" s="194"/>
      <c r="Z257" s="194"/>
      <c r="AA257" s="194"/>
      <c r="AB257" s="194"/>
      <c r="AC257" s="194"/>
      <c r="AD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94"/>
      <c r="AY257" s="194"/>
      <c r="AZ257" s="194"/>
      <c r="BA257" s="194"/>
      <c r="BB257" s="194"/>
      <c r="BC257" s="194"/>
      <c r="BD257" s="194"/>
      <c r="BE257" s="194"/>
      <c r="BF257" s="194"/>
      <c r="BG257" s="194"/>
      <c r="BH257" s="194"/>
      <c r="BI257" s="194"/>
      <c r="BJ257" s="194"/>
      <c r="BK257" s="194"/>
      <c r="BL257" s="638">
        <f t="shared" si="1"/>
        <v>0</v>
      </c>
      <c r="BM257" s="194"/>
      <c r="BN257" s="194"/>
      <c r="BO257" s="194"/>
      <c r="BP257" s="194"/>
      <c r="BQ257" s="194"/>
      <c r="BR257" s="639" t="s">
        <v>16</v>
      </c>
      <c r="BS257" s="194"/>
      <c r="BT257" s="647">
        <v>798000.0</v>
      </c>
      <c r="BU257" s="194"/>
      <c r="BV257" s="640">
        <f t="shared" si="2"/>
        <v>798000</v>
      </c>
      <c r="BW257" s="641">
        <v>0.0</v>
      </c>
      <c r="BX257" s="641">
        <f t="shared" si="3"/>
        <v>66500</v>
      </c>
      <c r="BY257" s="640">
        <f t="shared" si="4"/>
        <v>731500</v>
      </c>
      <c r="BZ257" s="641">
        <v>0.0</v>
      </c>
      <c r="CA257" s="641">
        <f t="shared" si="5"/>
        <v>66500</v>
      </c>
      <c r="CB257" s="640">
        <f t="shared" si="6"/>
        <v>665000</v>
      </c>
      <c r="CC257" s="641">
        <v>0.0</v>
      </c>
      <c r="CD257" s="641">
        <f t="shared" si="7"/>
        <v>66500</v>
      </c>
      <c r="CE257" s="640">
        <f t="shared" si="8"/>
        <v>598500</v>
      </c>
      <c r="CF257" s="641">
        <v>0.0</v>
      </c>
      <c r="CG257" s="641">
        <f t="shared" si="9"/>
        <v>66500</v>
      </c>
      <c r="CH257" s="640">
        <f t="shared" si="10"/>
        <v>532000</v>
      </c>
      <c r="CI257" s="641">
        <v>0.0</v>
      </c>
      <c r="CJ257" s="641">
        <f t="shared" si="11"/>
        <v>66500</v>
      </c>
      <c r="CK257" s="640">
        <f t="shared" si="12"/>
        <v>465500</v>
      </c>
      <c r="CL257" s="641">
        <v>0.0</v>
      </c>
      <c r="CM257" s="641">
        <f t="shared" si="13"/>
        <v>66500</v>
      </c>
      <c r="CN257" s="640">
        <f t="shared" si="14"/>
        <v>399000</v>
      </c>
      <c r="CO257" s="641">
        <v>0.0</v>
      </c>
      <c r="CP257" s="641">
        <f t="shared" si="15"/>
        <v>66500</v>
      </c>
      <c r="CQ257" s="640">
        <f t="shared" si="16"/>
        <v>332500</v>
      </c>
      <c r="CR257" s="641">
        <v>0.0</v>
      </c>
      <c r="CS257" s="641">
        <f t="shared" si="17"/>
        <v>66500</v>
      </c>
      <c r="CT257" s="640">
        <f t="shared" si="18"/>
        <v>266000</v>
      </c>
      <c r="CU257" s="641">
        <v>0.0</v>
      </c>
      <c r="CV257" s="641">
        <f t="shared" si="19"/>
        <v>66500</v>
      </c>
      <c r="CW257" s="640">
        <f t="shared" si="20"/>
        <v>199500</v>
      </c>
      <c r="CX257" s="641">
        <v>0.0</v>
      </c>
      <c r="CY257" s="641">
        <f t="shared" si="21"/>
        <v>66500</v>
      </c>
      <c r="CZ257" s="640">
        <f t="shared" si="22"/>
        <v>133000</v>
      </c>
      <c r="DA257" s="641">
        <v>0.0</v>
      </c>
      <c r="DB257" s="641">
        <f t="shared" si="23"/>
        <v>66500</v>
      </c>
      <c r="DC257" s="640">
        <f t="shared" si="24"/>
        <v>66500</v>
      </c>
      <c r="DD257" s="641">
        <v>0.0</v>
      </c>
      <c r="DE257" s="640">
        <f t="shared" si="25"/>
        <v>66500</v>
      </c>
      <c r="DF257" s="640">
        <f t="shared" si="26"/>
        <v>0</v>
      </c>
    </row>
    <row r="258" hidden="1">
      <c r="A258" s="650">
        <v>6797495.0</v>
      </c>
      <c r="B258" s="643" t="s">
        <v>25921</v>
      </c>
      <c r="C258" s="644" t="s">
        <v>212</v>
      </c>
      <c r="D258" s="645">
        <v>45764.98384259259</v>
      </c>
      <c r="E258" s="645">
        <v>45764.98552083333</v>
      </c>
      <c r="F258" s="645">
        <v>45764.98578703704</v>
      </c>
      <c r="G258" s="644"/>
      <c r="H258" s="644" t="s">
        <v>24688</v>
      </c>
      <c r="I258" s="644" t="s">
        <v>25922</v>
      </c>
      <c r="J258" s="644"/>
      <c r="K258" s="647">
        <v>798000.0</v>
      </c>
      <c r="L258" s="644" t="s">
        <v>24429</v>
      </c>
      <c r="M258" s="648" t="s">
        <v>25923</v>
      </c>
      <c r="N258" s="644" t="s">
        <v>24089</v>
      </c>
      <c r="O258" s="644" t="s">
        <v>25924</v>
      </c>
      <c r="P258" s="644" t="s">
        <v>25925</v>
      </c>
      <c r="Q258" s="644" t="s">
        <v>25926</v>
      </c>
      <c r="R258" s="194"/>
      <c r="S258" s="193">
        <v>45764.0</v>
      </c>
      <c r="T258" s="639" t="s">
        <v>24442</v>
      </c>
      <c r="U258" s="641">
        <v>98000.0</v>
      </c>
      <c r="V258" s="641">
        <v>93591.0</v>
      </c>
      <c r="W258" s="637"/>
      <c r="X258" s="193">
        <v>45764.0</v>
      </c>
      <c r="Y258" s="639" t="s">
        <v>24442</v>
      </c>
      <c r="Z258" s="641">
        <v>700000.0</v>
      </c>
      <c r="AA258" s="641">
        <v>668501.0</v>
      </c>
      <c r="AB258" s="194"/>
      <c r="AC258" s="194"/>
      <c r="AD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94"/>
      <c r="AY258" s="194"/>
      <c r="AZ258" s="194"/>
      <c r="BA258" s="194"/>
      <c r="BB258" s="194"/>
      <c r="BC258" s="194"/>
      <c r="BD258" s="194"/>
      <c r="BE258" s="194"/>
      <c r="BF258" s="194"/>
      <c r="BG258" s="194"/>
      <c r="BH258" s="194"/>
      <c r="BI258" s="194"/>
      <c r="BJ258" s="194"/>
      <c r="BK258" s="194"/>
      <c r="BL258" s="638">
        <f t="shared" si="1"/>
        <v>798000</v>
      </c>
      <c r="BM258" s="194"/>
      <c r="BN258" s="194"/>
      <c r="BO258" s="194"/>
      <c r="BP258" s="194"/>
      <c r="BQ258" s="194"/>
      <c r="BR258" s="194"/>
      <c r="BS258" s="194"/>
      <c r="BT258" s="647">
        <v>798000.0</v>
      </c>
      <c r="BU258" s="194"/>
      <c r="BV258" s="640">
        <f t="shared" si="2"/>
        <v>798000</v>
      </c>
      <c r="BW258" s="641">
        <v>0.0</v>
      </c>
      <c r="BX258" s="641">
        <f t="shared" si="3"/>
        <v>66500</v>
      </c>
      <c r="BY258" s="640">
        <f t="shared" si="4"/>
        <v>731500</v>
      </c>
      <c r="BZ258" s="641">
        <v>0.0</v>
      </c>
      <c r="CA258" s="641">
        <f t="shared" si="5"/>
        <v>66500</v>
      </c>
      <c r="CB258" s="640">
        <f t="shared" si="6"/>
        <v>665000</v>
      </c>
      <c r="CC258" s="641">
        <v>0.0</v>
      </c>
      <c r="CD258" s="641">
        <f t="shared" si="7"/>
        <v>66500</v>
      </c>
      <c r="CE258" s="640">
        <f t="shared" si="8"/>
        <v>598500</v>
      </c>
      <c r="CF258" s="641">
        <v>0.0</v>
      </c>
      <c r="CG258" s="641">
        <f t="shared" si="9"/>
        <v>66500</v>
      </c>
      <c r="CH258" s="640">
        <f t="shared" si="10"/>
        <v>532000</v>
      </c>
      <c r="CI258" s="641">
        <v>0.0</v>
      </c>
      <c r="CJ258" s="641">
        <f t="shared" si="11"/>
        <v>66500</v>
      </c>
      <c r="CK258" s="640">
        <f t="shared" si="12"/>
        <v>465500</v>
      </c>
      <c r="CL258" s="641">
        <v>0.0</v>
      </c>
      <c r="CM258" s="641">
        <f t="shared" si="13"/>
        <v>66500</v>
      </c>
      <c r="CN258" s="640">
        <f t="shared" si="14"/>
        <v>399000</v>
      </c>
      <c r="CO258" s="641">
        <v>0.0</v>
      </c>
      <c r="CP258" s="641">
        <f t="shared" si="15"/>
        <v>66500</v>
      </c>
      <c r="CQ258" s="640">
        <f t="shared" si="16"/>
        <v>332500</v>
      </c>
      <c r="CR258" s="641">
        <v>0.0</v>
      </c>
      <c r="CS258" s="641">
        <f t="shared" si="17"/>
        <v>66500</v>
      </c>
      <c r="CT258" s="640">
        <f t="shared" si="18"/>
        <v>266000</v>
      </c>
      <c r="CU258" s="641">
        <v>0.0</v>
      </c>
      <c r="CV258" s="641">
        <f t="shared" si="19"/>
        <v>66500</v>
      </c>
      <c r="CW258" s="640">
        <f t="shared" si="20"/>
        <v>199500</v>
      </c>
      <c r="CX258" s="641">
        <v>0.0</v>
      </c>
      <c r="CY258" s="641">
        <f t="shared" si="21"/>
        <v>66500</v>
      </c>
      <c r="CZ258" s="640">
        <f t="shared" si="22"/>
        <v>133000</v>
      </c>
      <c r="DA258" s="641">
        <v>0.0</v>
      </c>
      <c r="DB258" s="641">
        <f t="shared" si="23"/>
        <v>66500</v>
      </c>
      <c r="DC258" s="640">
        <f t="shared" si="24"/>
        <v>66500</v>
      </c>
      <c r="DD258" s="641">
        <v>0.0</v>
      </c>
      <c r="DE258" s="640">
        <f t="shared" si="25"/>
        <v>66500</v>
      </c>
      <c r="DF258" s="640">
        <f t="shared" si="26"/>
        <v>0</v>
      </c>
    </row>
    <row r="259" hidden="1">
      <c r="A259" s="650">
        <v>6797539.0</v>
      </c>
      <c r="B259" s="643" t="s">
        <v>25927</v>
      </c>
      <c r="C259" s="644" t="s">
        <v>212</v>
      </c>
      <c r="D259" s="645">
        <v>45765.03570601852</v>
      </c>
      <c r="E259" s="645">
        <v>45765.03693287037</v>
      </c>
      <c r="F259" s="645">
        <v>45765.03784722222</v>
      </c>
      <c r="G259" s="644"/>
      <c r="H259" s="644" t="s">
        <v>25834</v>
      </c>
      <c r="I259" s="644" t="s">
        <v>25928</v>
      </c>
      <c r="J259" s="644">
        <v>12.0</v>
      </c>
      <c r="K259" s="647">
        <v>798000.0</v>
      </c>
      <c r="L259" s="644" t="s">
        <v>24429</v>
      </c>
      <c r="M259" s="648" t="s">
        <v>25929</v>
      </c>
      <c r="N259" s="644" t="s">
        <v>25930</v>
      </c>
      <c r="O259" s="644" t="s">
        <v>25931</v>
      </c>
      <c r="P259" s="644" t="s">
        <v>25932</v>
      </c>
      <c r="Q259" s="644" t="s">
        <v>25933</v>
      </c>
      <c r="R259" s="194"/>
      <c r="S259" s="639" t="s">
        <v>24585</v>
      </c>
      <c r="T259" s="639" t="s">
        <v>24586</v>
      </c>
      <c r="U259" s="641">
        <v>500000.0</v>
      </c>
      <c r="V259" s="641">
        <v>485000.0</v>
      </c>
      <c r="W259" s="637"/>
      <c r="X259" s="194"/>
      <c r="Y259" s="194"/>
      <c r="Z259" s="194"/>
      <c r="AA259" s="194"/>
      <c r="AB259" s="194"/>
      <c r="AC259" s="194"/>
      <c r="AD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94"/>
      <c r="AY259" s="194"/>
      <c r="AZ259" s="194"/>
      <c r="BA259" s="194"/>
      <c r="BB259" s="194"/>
      <c r="BC259" s="194"/>
      <c r="BD259" s="194"/>
      <c r="BE259" s="194"/>
      <c r="BF259" s="194"/>
      <c r="BG259" s="194"/>
      <c r="BH259" s="194"/>
      <c r="BI259" s="194"/>
      <c r="BJ259" s="194"/>
      <c r="BK259" s="194"/>
      <c r="BL259" s="638">
        <f t="shared" si="1"/>
        <v>500000</v>
      </c>
      <c r="BM259" s="194"/>
      <c r="BN259" s="639" t="s">
        <v>82</v>
      </c>
      <c r="BP259" s="194"/>
      <c r="BQ259" s="194"/>
      <c r="BR259" s="194"/>
      <c r="BS259" s="194"/>
      <c r="BT259" s="647">
        <v>798000.0</v>
      </c>
      <c r="BU259" s="194"/>
      <c r="BV259" s="640">
        <f t="shared" si="2"/>
        <v>798000</v>
      </c>
      <c r="BW259" s="640">
        <f>BV259</f>
        <v>798000</v>
      </c>
      <c r="BX259" s="641">
        <f t="shared" si="3"/>
        <v>0</v>
      </c>
      <c r="BY259" s="640">
        <f t="shared" si="4"/>
        <v>0</v>
      </c>
      <c r="BZ259" s="641">
        <v>0.0</v>
      </c>
      <c r="CA259" s="641">
        <f t="shared" si="5"/>
        <v>0</v>
      </c>
      <c r="CB259" s="640">
        <f t="shared" si="6"/>
        <v>0</v>
      </c>
      <c r="CC259" s="641">
        <v>0.0</v>
      </c>
      <c r="CD259" s="641">
        <f t="shared" si="7"/>
        <v>0</v>
      </c>
      <c r="CE259" s="640">
        <f t="shared" si="8"/>
        <v>0</v>
      </c>
      <c r="CF259" s="641">
        <v>0.0</v>
      </c>
      <c r="CG259" s="641">
        <f t="shared" si="9"/>
        <v>0</v>
      </c>
      <c r="CH259" s="640">
        <f t="shared" si="10"/>
        <v>0</v>
      </c>
      <c r="CI259" s="641">
        <v>0.0</v>
      </c>
      <c r="CJ259" s="641">
        <f t="shared" si="11"/>
        <v>0</v>
      </c>
      <c r="CK259" s="640">
        <f t="shared" si="12"/>
        <v>0</v>
      </c>
      <c r="CL259" s="641">
        <v>0.0</v>
      </c>
      <c r="CM259" s="641">
        <f t="shared" si="13"/>
        <v>0</v>
      </c>
      <c r="CN259" s="640">
        <f t="shared" si="14"/>
        <v>0</v>
      </c>
      <c r="CO259" s="641">
        <v>0.0</v>
      </c>
      <c r="CP259" s="641">
        <f t="shared" si="15"/>
        <v>0</v>
      </c>
      <c r="CQ259" s="640">
        <f t="shared" si="16"/>
        <v>0</v>
      </c>
      <c r="CR259" s="641">
        <v>0.0</v>
      </c>
      <c r="CS259" s="641">
        <f t="shared" si="17"/>
        <v>0</v>
      </c>
      <c r="CT259" s="640">
        <f t="shared" si="18"/>
        <v>0</v>
      </c>
      <c r="CU259" s="641">
        <v>0.0</v>
      </c>
      <c r="CV259" s="641">
        <f t="shared" si="19"/>
        <v>0</v>
      </c>
      <c r="CW259" s="640">
        <f t="shared" si="20"/>
        <v>0</v>
      </c>
      <c r="CX259" s="641">
        <v>0.0</v>
      </c>
      <c r="CY259" s="641">
        <f t="shared" si="21"/>
        <v>0</v>
      </c>
      <c r="CZ259" s="640">
        <f t="shared" si="22"/>
        <v>0</v>
      </c>
      <c r="DA259" s="641">
        <v>0.0</v>
      </c>
      <c r="DB259" s="641">
        <f t="shared" si="23"/>
        <v>0</v>
      </c>
      <c r="DC259" s="640">
        <f t="shared" si="24"/>
        <v>0</v>
      </c>
      <c r="DD259" s="641">
        <v>0.0</v>
      </c>
      <c r="DE259" s="640">
        <f t="shared" si="25"/>
        <v>0</v>
      </c>
      <c r="DF259" s="640">
        <f t="shared" si="26"/>
        <v>0</v>
      </c>
    </row>
    <row r="260" hidden="1">
      <c r="A260" s="650">
        <v>6801062.0</v>
      </c>
      <c r="B260" s="643" t="s">
        <v>25934</v>
      </c>
      <c r="C260" s="644" t="s">
        <v>212</v>
      </c>
      <c r="D260" s="645">
        <v>45765.579780092594</v>
      </c>
      <c r="E260" s="645">
        <v>45765.58081018519</v>
      </c>
      <c r="F260" s="645">
        <v>45765.582083333335</v>
      </c>
      <c r="G260" s="644"/>
      <c r="H260" s="644" t="s">
        <v>24499</v>
      </c>
      <c r="I260" s="644" t="s">
        <v>25935</v>
      </c>
      <c r="J260" s="644"/>
      <c r="K260" s="647">
        <v>798000.0</v>
      </c>
      <c r="L260" s="644" t="s">
        <v>24429</v>
      </c>
      <c r="M260" s="648" t="s">
        <v>25936</v>
      </c>
      <c r="N260" s="644" t="s">
        <v>22963</v>
      </c>
      <c r="O260" s="644" t="s">
        <v>25937</v>
      </c>
      <c r="P260" s="644" t="s">
        <v>25938</v>
      </c>
      <c r="Q260" s="644" t="s">
        <v>25939</v>
      </c>
      <c r="R260" s="194"/>
      <c r="S260" s="193">
        <v>45766.0</v>
      </c>
      <c r="T260" s="639" t="s">
        <v>24442</v>
      </c>
      <c r="U260" s="641">
        <v>798000.0</v>
      </c>
      <c r="V260" s="641">
        <v>762091.0</v>
      </c>
      <c r="W260" s="637"/>
      <c r="X260" s="194"/>
      <c r="Y260" s="194"/>
      <c r="Z260" s="194"/>
      <c r="AA260" s="194"/>
      <c r="AB260" s="194"/>
      <c r="AC260" s="194"/>
      <c r="AD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94"/>
      <c r="AY260" s="194"/>
      <c r="AZ260" s="194"/>
      <c r="BA260" s="194"/>
      <c r="BB260" s="194"/>
      <c r="BC260" s="194"/>
      <c r="BD260" s="194"/>
      <c r="BE260" s="194"/>
      <c r="BF260" s="194"/>
      <c r="BG260" s="194"/>
      <c r="BH260" s="194"/>
      <c r="BI260" s="194"/>
      <c r="BJ260" s="194"/>
      <c r="BK260" s="194"/>
      <c r="BL260" s="638">
        <f t="shared" si="1"/>
        <v>798000</v>
      </c>
      <c r="BM260" s="194"/>
      <c r="BN260" s="194"/>
      <c r="BO260" s="194"/>
      <c r="BP260" s="194"/>
      <c r="BQ260" s="194"/>
      <c r="BR260" s="194"/>
      <c r="BS260" s="194"/>
      <c r="BT260" s="647">
        <v>798000.0</v>
      </c>
      <c r="BU260" s="194"/>
      <c r="BV260" s="640">
        <f t="shared" si="2"/>
        <v>798000</v>
      </c>
      <c r="BW260" s="641">
        <v>0.0</v>
      </c>
      <c r="BX260" s="641">
        <f t="shared" si="3"/>
        <v>66500</v>
      </c>
      <c r="BY260" s="640">
        <f t="shared" si="4"/>
        <v>731500</v>
      </c>
      <c r="BZ260" s="641">
        <v>0.0</v>
      </c>
      <c r="CA260" s="641">
        <f t="shared" si="5"/>
        <v>66500</v>
      </c>
      <c r="CB260" s="640">
        <f t="shared" si="6"/>
        <v>665000</v>
      </c>
      <c r="CC260" s="641">
        <v>0.0</v>
      </c>
      <c r="CD260" s="641">
        <f t="shared" si="7"/>
        <v>66500</v>
      </c>
      <c r="CE260" s="640">
        <f t="shared" si="8"/>
        <v>598500</v>
      </c>
      <c r="CF260" s="641">
        <v>0.0</v>
      </c>
      <c r="CG260" s="641">
        <f t="shared" si="9"/>
        <v>66500</v>
      </c>
      <c r="CH260" s="640">
        <f t="shared" si="10"/>
        <v>532000</v>
      </c>
      <c r="CI260" s="641">
        <v>0.0</v>
      </c>
      <c r="CJ260" s="641">
        <f t="shared" si="11"/>
        <v>66500</v>
      </c>
      <c r="CK260" s="640">
        <f t="shared" si="12"/>
        <v>465500</v>
      </c>
      <c r="CL260" s="641">
        <v>0.0</v>
      </c>
      <c r="CM260" s="641">
        <f t="shared" si="13"/>
        <v>66500</v>
      </c>
      <c r="CN260" s="640">
        <f t="shared" si="14"/>
        <v>399000</v>
      </c>
      <c r="CO260" s="641">
        <v>0.0</v>
      </c>
      <c r="CP260" s="641">
        <f t="shared" si="15"/>
        <v>66500</v>
      </c>
      <c r="CQ260" s="640">
        <f t="shared" si="16"/>
        <v>332500</v>
      </c>
      <c r="CR260" s="641">
        <v>0.0</v>
      </c>
      <c r="CS260" s="641">
        <f t="shared" si="17"/>
        <v>66500</v>
      </c>
      <c r="CT260" s="640">
        <f t="shared" si="18"/>
        <v>266000</v>
      </c>
      <c r="CU260" s="641">
        <v>0.0</v>
      </c>
      <c r="CV260" s="641">
        <f t="shared" si="19"/>
        <v>66500</v>
      </c>
      <c r="CW260" s="640">
        <f t="shared" si="20"/>
        <v>199500</v>
      </c>
      <c r="CX260" s="641">
        <v>0.0</v>
      </c>
      <c r="CY260" s="641">
        <f t="shared" si="21"/>
        <v>66500</v>
      </c>
      <c r="CZ260" s="640">
        <f t="shared" si="22"/>
        <v>133000</v>
      </c>
      <c r="DA260" s="641">
        <v>0.0</v>
      </c>
      <c r="DB260" s="641">
        <f t="shared" si="23"/>
        <v>66500</v>
      </c>
      <c r="DC260" s="640">
        <f t="shared" si="24"/>
        <v>66500</v>
      </c>
      <c r="DD260" s="641">
        <v>0.0</v>
      </c>
      <c r="DE260" s="640">
        <f t="shared" si="25"/>
        <v>66500</v>
      </c>
      <c r="DF260" s="640">
        <f t="shared" si="26"/>
        <v>0</v>
      </c>
    </row>
    <row r="261" hidden="1">
      <c r="A261" s="650">
        <v>6802500.0</v>
      </c>
      <c r="B261" s="643" t="s">
        <v>25940</v>
      </c>
      <c r="C261" s="644" t="s">
        <v>212</v>
      </c>
      <c r="D261" s="645">
        <v>45765.66966435185</v>
      </c>
      <c r="E261" s="645">
        <v>45765.67327546296</v>
      </c>
      <c r="F261" s="645">
        <v>45765.6737037037</v>
      </c>
      <c r="G261" s="644"/>
      <c r="H261" s="644" t="s">
        <v>1889</v>
      </c>
      <c r="I261" s="644" t="s">
        <v>25941</v>
      </c>
      <c r="J261" s="644"/>
      <c r="K261" s="647">
        <v>1182000.0</v>
      </c>
      <c r="L261" s="644" t="s">
        <v>24437</v>
      </c>
      <c r="M261" s="648" t="s">
        <v>25942</v>
      </c>
      <c r="N261" s="644" t="s">
        <v>23994</v>
      </c>
      <c r="O261" s="644" t="s">
        <v>25943</v>
      </c>
      <c r="P261" s="644" t="s">
        <v>25944</v>
      </c>
      <c r="Q261" s="644" t="s">
        <v>25945</v>
      </c>
      <c r="R261" s="194"/>
      <c r="S261" s="193">
        <v>45770.0</v>
      </c>
      <c r="T261" s="639" t="s">
        <v>24518</v>
      </c>
      <c r="U261" s="641">
        <v>1182000.0</v>
      </c>
      <c r="V261" s="641">
        <v>1182000.0</v>
      </c>
      <c r="W261" s="637"/>
      <c r="X261" s="194"/>
      <c r="Y261" s="194"/>
      <c r="Z261" s="194"/>
      <c r="AA261" s="194"/>
      <c r="AB261" s="194"/>
      <c r="AC261" s="194"/>
      <c r="AD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94"/>
      <c r="AY261" s="194"/>
      <c r="AZ261" s="194"/>
      <c r="BA261" s="194"/>
      <c r="BB261" s="194"/>
      <c r="BC261" s="194"/>
      <c r="BD261" s="194"/>
      <c r="BE261" s="194"/>
      <c r="BF261" s="194"/>
      <c r="BG261" s="194"/>
      <c r="BH261" s="194"/>
      <c r="BI261" s="194"/>
      <c r="BJ261" s="194"/>
      <c r="BK261" s="194"/>
      <c r="BL261" s="638">
        <f t="shared" si="1"/>
        <v>1182000</v>
      </c>
      <c r="BM261" s="194"/>
      <c r="BN261" s="194"/>
      <c r="BO261" s="194"/>
      <c r="BP261" s="194"/>
      <c r="BQ261" s="194"/>
      <c r="BR261" s="194"/>
      <c r="BS261" s="194"/>
      <c r="BT261" s="647">
        <v>1182000.0</v>
      </c>
      <c r="BU261" s="194"/>
      <c r="BV261" s="640">
        <f t="shared" si="2"/>
        <v>1182000</v>
      </c>
      <c r="BW261" s="641">
        <v>0.0</v>
      </c>
      <c r="BX261" s="641">
        <f t="shared" si="3"/>
        <v>98500</v>
      </c>
      <c r="BY261" s="640">
        <f t="shared" si="4"/>
        <v>1083500</v>
      </c>
      <c r="BZ261" s="641">
        <v>0.0</v>
      </c>
      <c r="CA261" s="641">
        <f t="shared" si="5"/>
        <v>98500</v>
      </c>
      <c r="CB261" s="640">
        <f t="shared" si="6"/>
        <v>985000</v>
      </c>
      <c r="CC261" s="641">
        <v>0.0</v>
      </c>
      <c r="CD261" s="641">
        <f t="shared" si="7"/>
        <v>98500</v>
      </c>
      <c r="CE261" s="640">
        <f t="shared" si="8"/>
        <v>886500</v>
      </c>
      <c r="CF261" s="641">
        <v>0.0</v>
      </c>
      <c r="CG261" s="641">
        <f t="shared" si="9"/>
        <v>98500</v>
      </c>
      <c r="CH261" s="640">
        <f t="shared" si="10"/>
        <v>788000</v>
      </c>
      <c r="CI261" s="641">
        <v>0.0</v>
      </c>
      <c r="CJ261" s="641">
        <f t="shared" si="11"/>
        <v>98500</v>
      </c>
      <c r="CK261" s="640">
        <f t="shared" si="12"/>
        <v>689500</v>
      </c>
      <c r="CL261" s="641">
        <v>0.0</v>
      </c>
      <c r="CM261" s="641">
        <f t="shared" si="13"/>
        <v>98500</v>
      </c>
      <c r="CN261" s="640">
        <f t="shared" si="14"/>
        <v>591000</v>
      </c>
      <c r="CO261" s="641">
        <v>0.0</v>
      </c>
      <c r="CP261" s="641">
        <f t="shared" si="15"/>
        <v>98500</v>
      </c>
      <c r="CQ261" s="640">
        <f t="shared" si="16"/>
        <v>492500</v>
      </c>
      <c r="CR261" s="641">
        <v>0.0</v>
      </c>
      <c r="CS261" s="641">
        <f t="shared" si="17"/>
        <v>98500</v>
      </c>
      <c r="CT261" s="640">
        <f t="shared" si="18"/>
        <v>394000</v>
      </c>
      <c r="CU261" s="641">
        <v>0.0</v>
      </c>
      <c r="CV261" s="641">
        <f t="shared" si="19"/>
        <v>98500</v>
      </c>
      <c r="CW261" s="640">
        <f t="shared" si="20"/>
        <v>295500</v>
      </c>
      <c r="CX261" s="641">
        <v>0.0</v>
      </c>
      <c r="CY261" s="641">
        <f t="shared" si="21"/>
        <v>98500</v>
      </c>
      <c r="CZ261" s="640">
        <f t="shared" si="22"/>
        <v>197000</v>
      </c>
      <c r="DA261" s="641">
        <v>0.0</v>
      </c>
      <c r="DB261" s="641">
        <f t="shared" si="23"/>
        <v>98500</v>
      </c>
      <c r="DC261" s="640">
        <f t="shared" si="24"/>
        <v>98500</v>
      </c>
      <c r="DD261" s="641">
        <v>0.0</v>
      </c>
      <c r="DE261" s="640">
        <f t="shared" si="25"/>
        <v>98500</v>
      </c>
      <c r="DF261" s="640">
        <f t="shared" si="26"/>
        <v>0</v>
      </c>
    </row>
    <row r="262" hidden="1">
      <c r="A262" s="650">
        <v>6802678.0</v>
      </c>
      <c r="B262" s="643" t="s">
        <v>25946</v>
      </c>
      <c r="C262" s="644" t="s">
        <v>212</v>
      </c>
      <c r="D262" s="645">
        <v>45765.66446759259</v>
      </c>
      <c r="E262" s="645">
        <v>45765.667291666665</v>
      </c>
      <c r="F262" s="645">
        <v>45765.667592592596</v>
      </c>
      <c r="G262" s="644"/>
      <c r="H262" s="644" t="s">
        <v>24688</v>
      </c>
      <c r="I262" s="644" t="s">
        <v>25947</v>
      </c>
      <c r="J262" s="644"/>
      <c r="K262" s="647">
        <v>1182000.0</v>
      </c>
      <c r="L262" s="644" t="s">
        <v>24437</v>
      </c>
      <c r="M262" s="648" t="s">
        <v>25948</v>
      </c>
      <c r="N262" s="644" t="s">
        <v>645</v>
      </c>
      <c r="O262" s="644" t="s">
        <v>25949</v>
      </c>
      <c r="P262" s="644" t="s">
        <v>25950</v>
      </c>
      <c r="Q262" s="644" t="s">
        <v>25951</v>
      </c>
      <c r="R262" s="194"/>
      <c r="S262" s="639" t="s">
        <v>24585</v>
      </c>
      <c r="T262" s="639" t="s">
        <v>24586</v>
      </c>
      <c r="U262" s="641">
        <v>700000.0</v>
      </c>
      <c r="V262" s="641">
        <v>679000.0</v>
      </c>
      <c r="W262" s="637"/>
      <c r="X262" s="194"/>
      <c r="Y262" s="194"/>
      <c r="Z262" s="194"/>
      <c r="AA262" s="194"/>
      <c r="AB262" s="194"/>
      <c r="AC262" s="194"/>
      <c r="AD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94"/>
      <c r="AY262" s="194"/>
      <c r="AZ262" s="194"/>
      <c r="BA262" s="194"/>
      <c r="BB262" s="194"/>
      <c r="BC262" s="194"/>
      <c r="BD262" s="194"/>
      <c r="BE262" s="194"/>
      <c r="BF262" s="194"/>
      <c r="BG262" s="194"/>
      <c r="BH262" s="194"/>
      <c r="BI262" s="194"/>
      <c r="BJ262" s="194"/>
      <c r="BK262" s="194"/>
      <c r="BL262" s="638">
        <f t="shared" si="1"/>
        <v>700000</v>
      </c>
      <c r="BM262" s="194"/>
      <c r="BN262" s="639" t="s">
        <v>82</v>
      </c>
      <c r="BP262" s="194"/>
      <c r="BQ262" s="194"/>
      <c r="BR262" s="194"/>
      <c r="BS262" s="194"/>
      <c r="BT262" s="647">
        <v>1182000.0</v>
      </c>
      <c r="BU262" s="194"/>
      <c r="BV262" s="640">
        <f t="shared" si="2"/>
        <v>1182000</v>
      </c>
      <c r="BW262" s="640">
        <f t="shared" ref="BW262:BW264" si="51">BV262</f>
        <v>1182000</v>
      </c>
      <c r="BX262" s="641">
        <f t="shared" si="3"/>
        <v>0</v>
      </c>
      <c r="BY262" s="640">
        <f t="shared" si="4"/>
        <v>0</v>
      </c>
      <c r="BZ262" s="641">
        <v>0.0</v>
      </c>
      <c r="CA262" s="641">
        <f t="shared" si="5"/>
        <v>0</v>
      </c>
      <c r="CB262" s="640">
        <f t="shared" si="6"/>
        <v>0</v>
      </c>
      <c r="CC262" s="641">
        <v>0.0</v>
      </c>
      <c r="CD262" s="641">
        <f t="shared" si="7"/>
        <v>0</v>
      </c>
      <c r="CE262" s="640">
        <f t="shared" si="8"/>
        <v>0</v>
      </c>
      <c r="CF262" s="641">
        <v>0.0</v>
      </c>
      <c r="CG262" s="641">
        <f t="shared" si="9"/>
        <v>0</v>
      </c>
      <c r="CH262" s="640">
        <f t="shared" si="10"/>
        <v>0</v>
      </c>
      <c r="CI262" s="641">
        <v>0.0</v>
      </c>
      <c r="CJ262" s="641">
        <f t="shared" si="11"/>
        <v>0</v>
      </c>
      <c r="CK262" s="640">
        <f t="shared" si="12"/>
        <v>0</v>
      </c>
      <c r="CL262" s="641">
        <v>0.0</v>
      </c>
      <c r="CM262" s="641">
        <f t="shared" si="13"/>
        <v>0</v>
      </c>
      <c r="CN262" s="640">
        <f t="shared" si="14"/>
        <v>0</v>
      </c>
      <c r="CO262" s="641">
        <v>0.0</v>
      </c>
      <c r="CP262" s="641">
        <f t="shared" si="15"/>
        <v>0</v>
      </c>
      <c r="CQ262" s="640">
        <f t="shared" si="16"/>
        <v>0</v>
      </c>
      <c r="CR262" s="641">
        <v>0.0</v>
      </c>
      <c r="CS262" s="641">
        <f t="shared" si="17"/>
        <v>0</v>
      </c>
      <c r="CT262" s="640">
        <f t="shared" si="18"/>
        <v>0</v>
      </c>
      <c r="CU262" s="641">
        <v>0.0</v>
      </c>
      <c r="CV262" s="641">
        <f t="shared" si="19"/>
        <v>0</v>
      </c>
      <c r="CW262" s="640">
        <f t="shared" si="20"/>
        <v>0</v>
      </c>
      <c r="CX262" s="641">
        <v>0.0</v>
      </c>
      <c r="CY262" s="641">
        <f t="shared" si="21"/>
        <v>0</v>
      </c>
      <c r="CZ262" s="640">
        <f t="shared" si="22"/>
        <v>0</v>
      </c>
      <c r="DA262" s="641">
        <v>0.0</v>
      </c>
      <c r="DB262" s="641">
        <f t="shared" si="23"/>
        <v>0</v>
      </c>
      <c r="DC262" s="640">
        <f t="shared" si="24"/>
        <v>0</v>
      </c>
      <c r="DD262" s="641">
        <v>0.0</v>
      </c>
      <c r="DE262" s="640">
        <f t="shared" si="25"/>
        <v>0</v>
      </c>
      <c r="DF262" s="640">
        <f t="shared" si="26"/>
        <v>0</v>
      </c>
    </row>
    <row r="263" hidden="1">
      <c r="A263" s="650">
        <v>6803554.0</v>
      </c>
      <c r="B263" s="643" t="s">
        <v>25952</v>
      </c>
      <c r="C263" s="644" t="s">
        <v>212</v>
      </c>
      <c r="D263" s="645">
        <v>45765.729375</v>
      </c>
      <c r="E263" s="645">
        <v>45765.73173611111</v>
      </c>
      <c r="F263" s="645">
        <v>45765.732395833336</v>
      </c>
      <c r="G263" s="644"/>
      <c r="H263" s="644" t="s">
        <v>2041</v>
      </c>
      <c r="I263" s="644" t="s">
        <v>25953</v>
      </c>
      <c r="J263" s="644"/>
      <c r="K263" s="647">
        <v>798000.0</v>
      </c>
      <c r="L263" s="644" t="s">
        <v>24429</v>
      </c>
      <c r="M263" s="648" t="s">
        <v>25954</v>
      </c>
      <c r="N263" s="644" t="s">
        <v>24066</v>
      </c>
      <c r="O263" s="644" t="s">
        <v>25955</v>
      </c>
      <c r="P263" s="644" t="s">
        <v>25956</v>
      </c>
      <c r="Q263" s="644" t="s">
        <v>25957</v>
      </c>
      <c r="R263" s="194"/>
      <c r="S263" s="193">
        <v>45765.0</v>
      </c>
      <c r="T263" s="639" t="s">
        <v>24442</v>
      </c>
      <c r="U263" s="641">
        <v>398000.0</v>
      </c>
      <c r="V263" s="641">
        <v>380091.0</v>
      </c>
      <c r="W263" s="637"/>
      <c r="X263" s="193">
        <v>45765.0</v>
      </c>
      <c r="Y263" s="639" t="s">
        <v>24442</v>
      </c>
      <c r="Z263" s="641">
        <v>400000.0</v>
      </c>
      <c r="AA263" s="641">
        <v>382001.0</v>
      </c>
      <c r="AB263" s="194"/>
      <c r="AC263" s="193">
        <v>45770.0</v>
      </c>
      <c r="AD263" s="639" t="s">
        <v>24442</v>
      </c>
      <c r="AE263" s="641">
        <v>-400000.0</v>
      </c>
      <c r="AF263" s="641">
        <v>-382001.0</v>
      </c>
      <c r="AG263" s="194"/>
      <c r="AH263" s="193">
        <v>45770.0</v>
      </c>
      <c r="AI263" s="639" t="s">
        <v>24442</v>
      </c>
      <c r="AJ263" s="641">
        <v>-398000.0</v>
      </c>
      <c r="AK263" s="641">
        <v>-380091.0</v>
      </c>
      <c r="AL263" s="194"/>
      <c r="AM263" s="194"/>
      <c r="AN263" s="194"/>
      <c r="AO263" s="194"/>
      <c r="AP263" s="194"/>
      <c r="AQ263" s="194"/>
      <c r="AR263" s="194"/>
      <c r="AS263" s="194"/>
      <c r="AT263" s="194"/>
      <c r="AU263" s="194"/>
      <c r="AV263" s="194"/>
      <c r="AW263" s="194"/>
      <c r="AX263" s="194"/>
      <c r="AY263" s="194"/>
      <c r="AZ263" s="194"/>
      <c r="BA263" s="194"/>
      <c r="BB263" s="194"/>
      <c r="BC263" s="194"/>
      <c r="BD263" s="194"/>
      <c r="BE263" s="194"/>
      <c r="BF263" s="194"/>
      <c r="BG263" s="194"/>
      <c r="BH263" s="194"/>
      <c r="BI263" s="194"/>
      <c r="BJ263" s="194"/>
      <c r="BK263" s="194"/>
      <c r="BL263" s="638">
        <f t="shared" si="1"/>
        <v>0</v>
      </c>
      <c r="BM263" s="194"/>
      <c r="BN263" s="639" t="s">
        <v>82</v>
      </c>
      <c r="BP263" s="194"/>
      <c r="BQ263" s="194"/>
      <c r="BR263" s="194"/>
      <c r="BS263" s="194"/>
      <c r="BT263" s="647">
        <v>798000.0</v>
      </c>
      <c r="BU263" s="194"/>
      <c r="BV263" s="640">
        <f t="shared" si="2"/>
        <v>798000</v>
      </c>
      <c r="BW263" s="640">
        <f t="shared" si="51"/>
        <v>798000</v>
      </c>
      <c r="BX263" s="641">
        <f t="shared" si="3"/>
        <v>0</v>
      </c>
      <c r="BY263" s="640">
        <f t="shared" si="4"/>
        <v>0</v>
      </c>
      <c r="BZ263" s="641">
        <v>0.0</v>
      </c>
      <c r="CA263" s="641">
        <f t="shared" si="5"/>
        <v>0</v>
      </c>
      <c r="CB263" s="640">
        <f t="shared" si="6"/>
        <v>0</v>
      </c>
      <c r="CC263" s="641">
        <v>0.0</v>
      </c>
      <c r="CD263" s="641">
        <f t="shared" si="7"/>
        <v>0</v>
      </c>
      <c r="CE263" s="640">
        <f t="shared" si="8"/>
        <v>0</v>
      </c>
      <c r="CF263" s="641">
        <v>0.0</v>
      </c>
      <c r="CG263" s="641">
        <f t="shared" si="9"/>
        <v>0</v>
      </c>
      <c r="CH263" s="640">
        <f t="shared" si="10"/>
        <v>0</v>
      </c>
      <c r="CI263" s="641">
        <v>0.0</v>
      </c>
      <c r="CJ263" s="641">
        <f t="shared" si="11"/>
        <v>0</v>
      </c>
      <c r="CK263" s="640">
        <f t="shared" si="12"/>
        <v>0</v>
      </c>
      <c r="CL263" s="641">
        <v>0.0</v>
      </c>
      <c r="CM263" s="641">
        <f t="shared" si="13"/>
        <v>0</v>
      </c>
      <c r="CN263" s="640">
        <f t="shared" si="14"/>
        <v>0</v>
      </c>
      <c r="CO263" s="641">
        <v>0.0</v>
      </c>
      <c r="CP263" s="641">
        <f t="shared" si="15"/>
        <v>0</v>
      </c>
      <c r="CQ263" s="640">
        <f t="shared" si="16"/>
        <v>0</v>
      </c>
      <c r="CR263" s="641">
        <v>0.0</v>
      </c>
      <c r="CS263" s="641">
        <f t="shared" si="17"/>
        <v>0</v>
      </c>
      <c r="CT263" s="640">
        <f t="shared" si="18"/>
        <v>0</v>
      </c>
      <c r="CU263" s="641">
        <v>0.0</v>
      </c>
      <c r="CV263" s="641">
        <f t="shared" si="19"/>
        <v>0</v>
      </c>
      <c r="CW263" s="640">
        <f t="shared" si="20"/>
        <v>0</v>
      </c>
      <c r="CX263" s="641">
        <v>0.0</v>
      </c>
      <c r="CY263" s="641">
        <f t="shared" si="21"/>
        <v>0</v>
      </c>
      <c r="CZ263" s="640">
        <f t="shared" si="22"/>
        <v>0</v>
      </c>
      <c r="DA263" s="641">
        <v>0.0</v>
      </c>
      <c r="DB263" s="641">
        <f t="shared" si="23"/>
        <v>0</v>
      </c>
      <c r="DC263" s="640">
        <f t="shared" si="24"/>
        <v>0</v>
      </c>
      <c r="DD263" s="641">
        <v>0.0</v>
      </c>
      <c r="DE263" s="640">
        <f t="shared" si="25"/>
        <v>0</v>
      </c>
      <c r="DF263" s="640">
        <f t="shared" si="26"/>
        <v>0</v>
      </c>
    </row>
    <row r="264" hidden="1">
      <c r="A264" s="650">
        <v>6804299.0</v>
      </c>
      <c r="B264" s="643" t="s">
        <v>25958</v>
      </c>
      <c r="C264" s="644" t="s">
        <v>212</v>
      </c>
      <c r="D264" s="645">
        <v>45765.77040509259</v>
      </c>
      <c r="E264" s="645">
        <v>45765.77328703704</v>
      </c>
      <c r="F264" s="645">
        <v>45765.77412037037</v>
      </c>
      <c r="G264" s="644"/>
      <c r="H264" s="644" t="s">
        <v>351</v>
      </c>
      <c r="I264" s="644" t="s">
        <v>23722</v>
      </c>
      <c r="J264" s="644">
        <v>36.0</v>
      </c>
      <c r="K264" s="647">
        <v>798000.0</v>
      </c>
      <c r="L264" s="644" t="s">
        <v>24429</v>
      </c>
      <c r="M264" s="648" t="s">
        <v>25959</v>
      </c>
      <c r="N264" s="644" t="s">
        <v>25960</v>
      </c>
      <c r="O264" s="644" t="s">
        <v>25961</v>
      </c>
      <c r="P264" s="644" t="s">
        <v>25962</v>
      </c>
      <c r="Q264" s="644" t="s">
        <v>25963</v>
      </c>
      <c r="R264" s="194"/>
      <c r="S264" s="194"/>
      <c r="T264" s="194"/>
      <c r="U264" s="636"/>
      <c r="V264" s="194"/>
      <c r="W264" s="637"/>
      <c r="X264" s="194"/>
      <c r="Y264" s="194"/>
      <c r="Z264" s="194"/>
      <c r="AA264" s="194"/>
      <c r="AB264" s="194"/>
      <c r="AC264" s="194"/>
      <c r="AD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94"/>
      <c r="AY264" s="194"/>
      <c r="AZ264" s="194"/>
      <c r="BA264" s="194"/>
      <c r="BB264" s="194"/>
      <c r="BC264" s="194"/>
      <c r="BD264" s="194"/>
      <c r="BE264" s="194"/>
      <c r="BF264" s="194"/>
      <c r="BG264" s="194"/>
      <c r="BH264" s="194"/>
      <c r="BI264" s="194"/>
      <c r="BJ264" s="194"/>
      <c r="BK264" s="194"/>
      <c r="BL264" s="638">
        <f t="shared" si="1"/>
        <v>0</v>
      </c>
      <c r="BM264" s="194"/>
      <c r="BN264" s="194"/>
      <c r="BO264" s="639" t="s">
        <v>114</v>
      </c>
      <c r="BP264" s="639" t="s">
        <v>24389</v>
      </c>
      <c r="BQ264" s="194"/>
      <c r="BR264" s="194"/>
      <c r="BS264" s="194"/>
      <c r="BT264" s="647">
        <v>798000.0</v>
      </c>
      <c r="BU264" s="194"/>
      <c r="BV264" s="640">
        <f t="shared" si="2"/>
        <v>798000</v>
      </c>
      <c r="BW264" s="640">
        <f t="shared" si="51"/>
        <v>798000</v>
      </c>
      <c r="BX264" s="641">
        <f t="shared" si="3"/>
        <v>0</v>
      </c>
      <c r="BY264" s="640">
        <f t="shared" si="4"/>
        <v>0</v>
      </c>
      <c r="BZ264" s="641">
        <v>0.0</v>
      </c>
      <c r="CA264" s="641">
        <f t="shared" si="5"/>
        <v>0</v>
      </c>
      <c r="CB264" s="640">
        <f t="shared" si="6"/>
        <v>0</v>
      </c>
      <c r="CC264" s="641">
        <v>0.0</v>
      </c>
      <c r="CD264" s="641">
        <f t="shared" si="7"/>
        <v>0</v>
      </c>
      <c r="CE264" s="640">
        <f t="shared" si="8"/>
        <v>0</v>
      </c>
      <c r="CF264" s="641">
        <v>0.0</v>
      </c>
      <c r="CG264" s="641">
        <f t="shared" si="9"/>
        <v>0</v>
      </c>
      <c r="CH264" s="640">
        <f t="shared" si="10"/>
        <v>0</v>
      </c>
      <c r="CI264" s="641">
        <v>0.0</v>
      </c>
      <c r="CJ264" s="641">
        <f t="shared" si="11"/>
        <v>0</v>
      </c>
      <c r="CK264" s="640">
        <f t="shared" si="12"/>
        <v>0</v>
      </c>
      <c r="CL264" s="641">
        <v>0.0</v>
      </c>
      <c r="CM264" s="641">
        <f t="shared" si="13"/>
        <v>0</v>
      </c>
      <c r="CN264" s="640">
        <f t="shared" si="14"/>
        <v>0</v>
      </c>
      <c r="CO264" s="641">
        <v>0.0</v>
      </c>
      <c r="CP264" s="641">
        <f t="shared" si="15"/>
        <v>0</v>
      </c>
      <c r="CQ264" s="640">
        <f t="shared" si="16"/>
        <v>0</v>
      </c>
      <c r="CR264" s="641">
        <v>0.0</v>
      </c>
      <c r="CS264" s="641">
        <f t="shared" si="17"/>
        <v>0</v>
      </c>
      <c r="CT264" s="640">
        <f t="shared" si="18"/>
        <v>0</v>
      </c>
      <c r="CU264" s="641">
        <v>0.0</v>
      </c>
      <c r="CV264" s="641">
        <f t="shared" si="19"/>
        <v>0</v>
      </c>
      <c r="CW264" s="640">
        <f t="shared" si="20"/>
        <v>0</v>
      </c>
      <c r="CX264" s="641">
        <v>0.0</v>
      </c>
      <c r="CY264" s="641">
        <f t="shared" si="21"/>
        <v>0</v>
      </c>
      <c r="CZ264" s="640">
        <f t="shared" si="22"/>
        <v>0</v>
      </c>
      <c r="DA264" s="641">
        <v>0.0</v>
      </c>
      <c r="DB264" s="641">
        <f t="shared" si="23"/>
        <v>0</v>
      </c>
      <c r="DC264" s="640">
        <f t="shared" si="24"/>
        <v>0</v>
      </c>
      <c r="DD264" s="641">
        <v>0.0</v>
      </c>
      <c r="DE264" s="640">
        <f t="shared" si="25"/>
        <v>0</v>
      </c>
      <c r="DF264" s="640">
        <f t="shared" si="26"/>
        <v>0</v>
      </c>
    </row>
    <row r="265" hidden="1">
      <c r="A265" s="650">
        <v>6804773.0</v>
      </c>
      <c r="B265" s="643" t="s">
        <v>25964</v>
      </c>
      <c r="C265" s="644" t="s">
        <v>212</v>
      </c>
      <c r="D265" s="645">
        <v>45765.82335648148</v>
      </c>
      <c r="E265" s="645">
        <v>45765.82435185185</v>
      </c>
      <c r="F265" s="645">
        <v>45765.82488425926</v>
      </c>
      <c r="G265" s="644"/>
      <c r="H265" s="644" t="s">
        <v>25834</v>
      </c>
      <c r="I265" s="644" t="s">
        <v>25965</v>
      </c>
      <c r="J265" s="644"/>
      <c r="K265" s="647">
        <v>798000.0</v>
      </c>
      <c r="L265" s="644" t="s">
        <v>24429</v>
      </c>
      <c r="M265" s="648" t="s">
        <v>25966</v>
      </c>
      <c r="N265" s="644" t="s">
        <v>25967</v>
      </c>
      <c r="O265" s="644" t="s">
        <v>25968</v>
      </c>
      <c r="P265" s="644" t="s">
        <v>25969</v>
      </c>
      <c r="Q265" s="644" t="s">
        <v>25970</v>
      </c>
      <c r="R265" s="194"/>
      <c r="S265" s="193">
        <v>45766.0</v>
      </c>
      <c r="T265" s="639" t="s">
        <v>24518</v>
      </c>
      <c r="U265" s="641">
        <v>48000.0</v>
      </c>
      <c r="V265" s="641">
        <v>48000.0</v>
      </c>
      <c r="W265" s="637"/>
      <c r="X265" s="193">
        <v>45765.0</v>
      </c>
      <c r="Y265" s="639" t="s">
        <v>24442</v>
      </c>
      <c r="Z265" s="641">
        <v>750000.0</v>
      </c>
      <c r="AA265" s="641">
        <v>716251.0</v>
      </c>
      <c r="AB265" s="194"/>
      <c r="AC265" s="194"/>
      <c r="AD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94"/>
      <c r="AY265" s="194"/>
      <c r="AZ265" s="194"/>
      <c r="BA265" s="194"/>
      <c r="BB265" s="194"/>
      <c r="BC265" s="194"/>
      <c r="BD265" s="194"/>
      <c r="BE265" s="194"/>
      <c r="BF265" s="194"/>
      <c r="BG265" s="194"/>
      <c r="BH265" s="194"/>
      <c r="BI265" s="194"/>
      <c r="BJ265" s="194"/>
      <c r="BK265" s="194"/>
      <c r="BL265" s="638">
        <f t="shared" si="1"/>
        <v>798000</v>
      </c>
      <c r="BM265" s="194"/>
      <c r="BN265" s="194"/>
      <c r="BO265" s="194"/>
      <c r="BP265" s="194"/>
      <c r="BQ265" s="194"/>
      <c r="BR265" s="194"/>
      <c r="BS265" s="194"/>
      <c r="BT265" s="647">
        <v>798000.0</v>
      </c>
      <c r="BU265" s="194"/>
      <c r="BV265" s="640">
        <f t="shared" si="2"/>
        <v>798000</v>
      </c>
      <c r="BW265" s="641">
        <v>0.0</v>
      </c>
      <c r="BX265" s="641">
        <f t="shared" si="3"/>
        <v>66500</v>
      </c>
      <c r="BY265" s="640">
        <f t="shared" si="4"/>
        <v>731500</v>
      </c>
      <c r="BZ265" s="641">
        <v>0.0</v>
      </c>
      <c r="CA265" s="641">
        <f t="shared" si="5"/>
        <v>66500</v>
      </c>
      <c r="CB265" s="640">
        <f t="shared" si="6"/>
        <v>665000</v>
      </c>
      <c r="CC265" s="641">
        <v>0.0</v>
      </c>
      <c r="CD265" s="641">
        <f t="shared" si="7"/>
        <v>66500</v>
      </c>
      <c r="CE265" s="640">
        <f t="shared" si="8"/>
        <v>598500</v>
      </c>
      <c r="CF265" s="641">
        <v>0.0</v>
      </c>
      <c r="CG265" s="641">
        <f t="shared" si="9"/>
        <v>66500</v>
      </c>
      <c r="CH265" s="640">
        <f t="shared" si="10"/>
        <v>532000</v>
      </c>
      <c r="CI265" s="641">
        <v>0.0</v>
      </c>
      <c r="CJ265" s="641">
        <f t="shared" si="11"/>
        <v>66500</v>
      </c>
      <c r="CK265" s="640">
        <f t="shared" si="12"/>
        <v>465500</v>
      </c>
      <c r="CL265" s="641">
        <v>0.0</v>
      </c>
      <c r="CM265" s="641">
        <f t="shared" si="13"/>
        <v>66500</v>
      </c>
      <c r="CN265" s="640">
        <f t="shared" si="14"/>
        <v>399000</v>
      </c>
      <c r="CO265" s="641">
        <v>0.0</v>
      </c>
      <c r="CP265" s="641">
        <f t="shared" si="15"/>
        <v>66500</v>
      </c>
      <c r="CQ265" s="640">
        <f t="shared" si="16"/>
        <v>332500</v>
      </c>
      <c r="CR265" s="641">
        <v>0.0</v>
      </c>
      <c r="CS265" s="641">
        <f t="shared" si="17"/>
        <v>66500</v>
      </c>
      <c r="CT265" s="640">
        <f t="shared" si="18"/>
        <v>266000</v>
      </c>
      <c r="CU265" s="641">
        <v>0.0</v>
      </c>
      <c r="CV265" s="641">
        <f t="shared" si="19"/>
        <v>66500</v>
      </c>
      <c r="CW265" s="640">
        <f t="shared" si="20"/>
        <v>199500</v>
      </c>
      <c r="CX265" s="641">
        <v>0.0</v>
      </c>
      <c r="CY265" s="641">
        <f t="shared" si="21"/>
        <v>66500</v>
      </c>
      <c r="CZ265" s="640">
        <f t="shared" si="22"/>
        <v>133000</v>
      </c>
      <c r="DA265" s="641">
        <v>0.0</v>
      </c>
      <c r="DB265" s="641">
        <f t="shared" si="23"/>
        <v>66500</v>
      </c>
      <c r="DC265" s="640">
        <f t="shared" si="24"/>
        <v>66500</v>
      </c>
      <c r="DD265" s="641">
        <v>0.0</v>
      </c>
      <c r="DE265" s="640">
        <f t="shared" si="25"/>
        <v>66500</v>
      </c>
      <c r="DF265" s="640">
        <f t="shared" si="26"/>
        <v>0</v>
      </c>
    </row>
    <row r="266" hidden="1">
      <c r="A266" s="650">
        <v>6805344.0</v>
      </c>
      <c r="B266" s="643" t="s">
        <v>25971</v>
      </c>
      <c r="C266" s="644" t="s">
        <v>212</v>
      </c>
      <c r="D266" s="645">
        <v>45765.89569444444</v>
      </c>
      <c r="E266" s="645">
        <v>45765.89677083334</v>
      </c>
      <c r="F266" s="645">
        <v>45765.89702546296</v>
      </c>
      <c r="G266" s="644"/>
      <c r="H266" s="644" t="s">
        <v>360</v>
      </c>
      <c r="I266" s="644" t="s">
        <v>25972</v>
      </c>
      <c r="J266" s="644"/>
      <c r="K266" s="647">
        <v>798000.0</v>
      </c>
      <c r="L266" s="644" t="s">
        <v>24429</v>
      </c>
      <c r="M266" s="648" t="s">
        <v>25973</v>
      </c>
      <c r="N266" s="644" t="s">
        <v>25974</v>
      </c>
      <c r="O266" s="644" t="s">
        <v>25975</v>
      </c>
      <c r="P266" s="644" t="s">
        <v>25976</v>
      </c>
      <c r="Q266" s="644" t="s">
        <v>25977</v>
      </c>
      <c r="R266" s="194"/>
      <c r="S266" s="639" t="s">
        <v>24585</v>
      </c>
      <c r="T266" s="639" t="s">
        <v>24586</v>
      </c>
      <c r="U266" s="641">
        <v>798000.0</v>
      </c>
      <c r="V266" s="641">
        <v>774060.0</v>
      </c>
      <c r="W266" s="637"/>
      <c r="X266" s="194"/>
      <c r="Y266" s="194"/>
      <c r="Z266" s="194"/>
      <c r="AA266" s="194"/>
      <c r="AB266" s="194"/>
      <c r="AC266" s="194"/>
      <c r="AD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94"/>
      <c r="AY266" s="194"/>
      <c r="AZ266" s="194"/>
      <c r="BA266" s="194"/>
      <c r="BB266" s="194"/>
      <c r="BC266" s="194"/>
      <c r="BD266" s="194"/>
      <c r="BE266" s="194"/>
      <c r="BF266" s="194"/>
      <c r="BG266" s="194"/>
      <c r="BH266" s="194"/>
      <c r="BI266" s="194"/>
      <c r="BJ266" s="194"/>
      <c r="BK266" s="194"/>
      <c r="BL266" s="638">
        <f t="shared" si="1"/>
        <v>798000</v>
      </c>
      <c r="BM266" s="194"/>
      <c r="BN266" s="194"/>
      <c r="BO266" s="194"/>
      <c r="BP266" s="194"/>
      <c r="BQ266" s="194"/>
      <c r="BR266" s="194"/>
      <c r="BS266" s="194"/>
      <c r="BT266" s="647">
        <v>798000.0</v>
      </c>
      <c r="BU266" s="194"/>
      <c r="BV266" s="640">
        <f t="shared" si="2"/>
        <v>798000</v>
      </c>
      <c r="BW266" s="641">
        <v>0.0</v>
      </c>
      <c r="BX266" s="641">
        <f t="shared" si="3"/>
        <v>66500</v>
      </c>
      <c r="BY266" s="640">
        <f t="shared" si="4"/>
        <v>731500</v>
      </c>
      <c r="BZ266" s="641">
        <v>0.0</v>
      </c>
      <c r="CA266" s="641">
        <f t="shared" si="5"/>
        <v>66500</v>
      </c>
      <c r="CB266" s="640">
        <f t="shared" si="6"/>
        <v>665000</v>
      </c>
      <c r="CC266" s="641">
        <v>0.0</v>
      </c>
      <c r="CD266" s="641">
        <f t="shared" si="7"/>
        <v>66500</v>
      </c>
      <c r="CE266" s="640">
        <f t="shared" si="8"/>
        <v>598500</v>
      </c>
      <c r="CF266" s="641">
        <v>0.0</v>
      </c>
      <c r="CG266" s="641">
        <f t="shared" si="9"/>
        <v>66500</v>
      </c>
      <c r="CH266" s="640">
        <f t="shared" si="10"/>
        <v>532000</v>
      </c>
      <c r="CI266" s="641">
        <v>0.0</v>
      </c>
      <c r="CJ266" s="641">
        <f t="shared" si="11"/>
        <v>66500</v>
      </c>
      <c r="CK266" s="640">
        <f t="shared" si="12"/>
        <v>465500</v>
      </c>
      <c r="CL266" s="641">
        <v>0.0</v>
      </c>
      <c r="CM266" s="641">
        <f t="shared" si="13"/>
        <v>66500</v>
      </c>
      <c r="CN266" s="640">
        <f t="shared" si="14"/>
        <v>399000</v>
      </c>
      <c r="CO266" s="641">
        <v>0.0</v>
      </c>
      <c r="CP266" s="641">
        <f t="shared" si="15"/>
        <v>66500</v>
      </c>
      <c r="CQ266" s="640">
        <f t="shared" si="16"/>
        <v>332500</v>
      </c>
      <c r="CR266" s="641">
        <v>0.0</v>
      </c>
      <c r="CS266" s="641">
        <f t="shared" si="17"/>
        <v>66500</v>
      </c>
      <c r="CT266" s="640">
        <f t="shared" si="18"/>
        <v>266000</v>
      </c>
      <c r="CU266" s="641">
        <v>0.0</v>
      </c>
      <c r="CV266" s="641">
        <f t="shared" si="19"/>
        <v>66500</v>
      </c>
      <c r="CW266" s="640">
        <f t="shared" si="20"/>
        <v>199500</v>
      </c>
      <c r="CX266" s="641">
        <v>0.0</v>
      </c>
      <c r="CY266" s="641">
        <f t="shared" si="21"/>
        <v>66500</v>
      </c>
      <c r="CZ266" s="640">
        <f t="shared" si="22"/>
        <v>133000</v>
      </c>
      <c r="DA266" s="641">
        <v>0.0</v>
      </c>
      <c r="DB266" s="641">
        <f t="shared" si="23"/>
        <v>66500</v>
      </c>
      <c r="DC266" s="640">
        <f t="shared" si="24"/>
        <v>66500</v>
      </c>
      <c r="DD266" s="641">
        <v>0.0</v>
      </c>
      <c r="DE266" s="640">
        <f t="shared" si="25"/>
        <v>66500</v>
      </c>
      <c r="DF266" s="640">
        <f t="shared" si="26"/>
        <v>0</v>
      </c>
    </row>
    <row r="267" hidden="1">
      <c r="A267" s="650">
        <v>6805426.0</v>
      </c>
      <c r="B267" s="643" t="s">
        <v>25978</v>
      </c>
      <c r="C267" s="644" t="s">
        <v>212</v>
      </c>
      <c r="D267" s="645">
        <v>45765.931296296294</v>
      </c>
      <c r="E267" s="645">
        <v>45765.93608796296</v>
      </c>
      <c r="F267" s="645">
        <v>45765.93649305555</v>
      </c>
      <c r="G267" s="644"/>
      <c r="H267" s="644" t="s">
        <v>24688</v>
      </c>
      <c r="I267" s="644" t="s">
        <v>639</v>
      </c>
      <c r="J267" s="644"/>
      <c r="K267" s="647">
        <v>788000.0</v>
      </c>
      <c r="L267" s="644" t="s">
        <v>24429</v>
      </c>
      <c r="M267" s="648" t="s">
        <v>25979</v>
      </c>
      <c r="N267" s="644" t="s">
        <v>25303</v>
      </c>
      <c r="O267" s="644" t="s">
        <v>25980</v>
      </c>
      <c r="P267" s="644" t="s">
        <v>25981</v>
      </c>
      <c r="Q267" s="644" t="s">
        <v>25982</v>
      </c>
      <c r="R267" s="194"/>
      <c r="S267" s="194"/>
      <c r="T267" s="194"/>
      <c r="U267" s="636"/>
      <c r="V267" s="194"/>
      <c r="W267" s="637"/>
      <c r="X267" s="194"/>
      <c r="Y267" s="194"/>
      <c r="Z267" s="194"/>
      <c r="AA267" s="194"/>
      <c r="AB267" s="194"/>
      <c r="AC267" s="194"/>
      <c r="AD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94"/>
      <c r="AY267" s="194"/>
      <c r="AZ267" s="194"/>
      <c r="BA267" s="194"/>
      <c r="BB267" s="194"/>
      <c r="BC267" s="194"/>
      <c r="BD267" s="194"/>
      <c r="BE267" s="194"/>
      <c r="BF267" s="194"/>
      <c r="BG267" s="194"/>
      <c r="BH267" s="194"/>
      <c r="BI267" s="194"/>
      <c r="BJ267" s="194"/>
      <c r="BK267" s="194"/>
      <c r="BL267" s="638">
        <f t="shared" si="1"/>
        <v>0</v>
      </c>
      <c r="BM267" s="194"/>
      <c r="BN267" s="639" t="s">
        <v>82</v>
      </c>
      <c r="BP267" s="194"/>
      <c r="BQ267" s="194"/>
      <c r="BR267" s="194"/>
      <c r="BS267" s="194"/>
      <c r="BT267" s="647">
        <v>788000.0</v>
      </c>
      <c r="BU267" s="194"/>
      <c r="BV267" s="640">
        <f t="shared" si="2"/>
        <v>788000</v>
      </c>
      <c r="BW267" s="640">
        <f t="shared" ref="BW267:BW268" si="52">BV267</f>
        <v>788000</v>
      </c>
      <c r="BX267" s="641">
        <f t="shared" si="3"/>
        <v>0</v>
      </c>
      <c r="BY267" s="640">
        <f t="shared" si="4"/>
        <v>0</v>
      </c>
      <c r="BZ267" s="641">
        <v>0.0</v>
      </c>
      <c r="CA267" s="641">
        <f t="shared" si="5"/>
        <v>0</v>
      </c>
      <c r="CB267" s="640">
        <f t="shared" si="6"/>
        <v>0</v>
      </c>
      <c r="CC267" s="641">
        <v>0.0</v>
      </c>
      <c r="CD267" s="641">
        <f t="shared" si="7"/>
        <v>0</v>
      </c>
      <c r="CE267" s="640">
        <f t="shared" si="8"/>
        <v>0</v>
      </c>
      <c r="CF267" s="641">
        <v>0.0</v>
      </c>
      <c r="CG267" s="641">
        <f t="shared" si="9"/>
        <v>0</v>
      </c>
      <c r="CH267" s="640">
        <f t="shared" si="10"/>
        <v>0</v>
      </c>
      <c r="CI267" s="641">
        <v>0.0</v>
      </c>
      <c r="CJ267" s="641">
        <f t="shared" si="11"/>
        <v>0</v>
      </c>
      <c r="CK267" s="640">
        <f t="shared" si="12"/>
        <v>0</v>
      </c>
      <c r="CL267" s="641">
        <v>0.0</v>
      </c>
      <c r="CM267" s="641">
        <f t="shared" si="13"/>
        <v>0</v>
      </c>
      <c r="CN267" s="640">
        <f t="shared" si="14"/>
        <v>0</v>
      </c>
      <c r="CO267" s="641">
        <v>0.0</v>
      </c>
      <c r="CP267" s="641">
        <f t="shared" si="15"/>
        <v>0</v>
      </c>
      <c r="CQ267" s="640">
        <f t="shared" si="16"/>
        <v>0</v>
      </c>
      <c r="CR267" s="641">
        <v>0.0</v>
      </c>
      <c r="CS267" s="641">
        <f t="shared" si="17"/>
        <v>0</v>
      </c>
      <c r="CT267" s="640">
        <f t="shared" si="18"/>
        <v>0</v>
      </c>
      <c r="CU267" s="641">
        <v>0.0</v>
      </c>
      <c r="CV267" s="641">
        <f t="shared" si="19"/>
        <v>0</v>
      </c>
      <c r="CW267" s="640">
        <f t="shared" si="20"/>
        <v>0</v>
      </c>
      <c r="CX267" s="641">
        <v>0.0</v>
      </c>
      <c r="CY267" s="641">
        <f t="shared" si="21"/>
        <v>0</v>
      </c>
      <c r="CZ267" s="640">
        <f t="shared" si="22"/>
        <v>0</v>
      </c>
      <c r="DA267" s="641">
        <v>0.0</v>
      </c>
      <c r="DB267" s="641">
        <f t="shared" si="23"/>
        <v>0</v>
      </c>
      <c r="DC267" s="640">
        <f t="shared" si="24"/>
        <v>0</v>
      </c>
      <c r="DD267" s="641">
        <v>0.0</v>
      </c>
      <c r="DE267" s="640">
        <f t="shared" si="25"/>
        <v>0</v>
      </c>
      <c r="DF267" s="640">
        <f t="shared" si="26"/>
        <v>0</v>
      </c>
    </row>
    <row r="268" hidden="1">
      <c r="A268" s="650">
        <v>6805483.0</v>
      </c>
      <c r="B268" s="643" t="s">
        <v>25983</v>
      </c>
      <c r="C268" s="644" t="s">
        <v>212</v>
      </c>
      <c r="D268" s="645">
        <v>45765.95170138889</v>
      </c>
      <c r="E268" s="645">
        <v>45765.953356481485</v>
      </c>
      <c r="F268" s="645">
        <v>45765.954201388886</v>
      </c>
      <c r="G268" s="644"/>
      <c r="H268" s="644" t="s">
        <v>360</v>
      </c>
      <c r="I268" s="644" t="s">
        <v>25984</v>
      </c>
      <c r="J268" s="644"/>
      <c r="K268" s="647">
        <v>798000.0</v>
      </c>
      <c r="L268" s="644" t="s">
        <v>24429</v>
      </c>
      <c r="M268" s="648" t="s">
        <v>25985</v>
      </c>
      <c r="N268" s="644" t="s">
        <v>23554</v>
      </c>
      <c r="O268" s="644" t="s">
        <v>25986</v>
      </c>
      <c r="P268" s="644" t="s">
        <v>25987</v>
      </c>
      <c r="Q268" s="644" t="s">
        <v>25988</v>
      </c>
      <c r="R268" s="194"/>
      <c r="S268" s="193">
        <v>45765.0</v>
      </c>
      <c r="T268" s="639" t="s">
        <v>24442</v>
      </c>
      <c r="U268" s="641">
        <v>798000.0</v>
      </c>
      <c r="V268" s="641">
        <v>762091.0</v>
      </c>
      <c r="W268" s="637"/>
      <c r="X268" s="193">
        <v>45773.0</v>
      </c>
      <c r="Y268" s="639" t="s">
        <v>24442</v>
      </c>
      <c r="Z268" s="641">
        <v>-798000.0</v>
      </c>
      <c r="AA268" s="641">
        <v>-762091.0</v>
      </c>
      <c r="AB268" s="194"/>
      <c r="AC268" s="194"/>
      <c r="AD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94"/>
      <c r="AY268" s="194"/>
      <c r="AZ268" s="194"/>
      <c r="BA268" s="194"/>
      <c r="BB268" s="194"/>
      <c r="BC268" s="194"/>
      <c r="BD268" s="194"/>
      <c r="BE268" s="194"/>
      <c r="BF268" s="194"/>
      <c r="BG268" s="194"/>
      <c r="BH268" s="194"/>
      <c r="BI268" s="194"/>
      <c r="BJ268" s="194"/>
      <c r="BK268" s="194"/>
      <c r="BL268" s="638">
        <f t="shared" si="1"/>
        <v>0</v>
      </c>
      <c r="BM268" s="194"/>
      <c r="BN268" s="639" t="s">
        <v>82</v>
      </c>
      <c r="BP268" s="194"/>
      <c r="BQ268" s="194"/>
      <c r="BR268" s="194"/>
      <c r="BS268" s="194"/>
      <c r="BT268" s="647">
        <v>798000.0</v>
      </c>
      <c r="BU268" s="194"/>
      <c r="BV268" s="640">
        <f t="shared" si="2"/>
        <v>798000</v>
      </c>
      <c r="BW268" s="640">
        <f t="shared" si="52"/>
        <v>798000</v>
      </c>
      <c r="BX268" s="641">
        <f t="shared" si="3"/>
        <v>0</v>
      </c>
      <c r="BY268" s="640">
        <f t="shared" si="4"/>
        <v>0</v>
      </c>
      <c r="BZ268" s="641">
        <v>0.0</v>
      </c>
      <c r="CA268" s="641">
        <f t="shared" si="5"/>
        <v>0</v>
      </c>
      <c r="CB268" s="640">
        <f t="shared" si="6"/>
        <v>0</v>
      </c>
      <c r="CC268" s="641">
        <v>0.0</v>
      </c>
      <c r="CD268" s="641">
        <f t="shared" si="7"/>
        <v>0</v>
      </c>
      <c r="CE268" s="640">
        <f t="shared" si="8"/>
        <v>0</v>
      </c>
      <c r="CF268" s="641">
        <v>0.0</v>
      </c>
      <c r="CG268" s="641">
        <f t="shared" si="9"/>
        <v>0</v>
      </c>
      <c r="CH268" s="640">
        <f t="shared" si="10"/>
        <v>0</v>
      </c>
      <c r="CI268" s="641">
        <v>0.0</v>
      </c>
      <c r="CJ268" s="641">
        <f t="shared" si="11"/>
        <v>0</v>
      </c>
      <c r="CK268" s="640">
        <f t="shared" si="12"/>
        <v>0</v>
      </c>
      <c r="CL268" s="641">
        <v>0.0</v>
      </c>
      <c r="CM268" s="641">
        <f t="shared" si="13"/>
        <v>0</v>
      </c>
      <c r="CN268" s="640">
        <f t="shared" si="14"/>
        <v>0</v>
      </c>
      <c r="CO268" s="641">
        <v>0.0</v>
      </c>
      <c r="CP268" s="641">
        <f t="shared" si="15"/>
        <v>0</v>
      </c>
      <c r="CQ268" s="640">
        <f t="shared" si="16"/>
        <v>0</v>
      </c>
      <c r="CR268" s="641">
        <v>0.0</v>
      </c>
      <c r="CS268" s="641">
        <f t="shared" si="17"/>
        <v>0</v>
      </c>
      <c r="CT268" s="640">
        <f t="shared" si="18"/>
        <v>0</v>
      </c>
      <c r="CU268" s="641">
        <v>0.0</v>
      </c>
      <c r="CV268" s="641">
        <f t="shared" si="19"/>
        <v>0</v>
      </c>
      <c r="CW268" s="640">
        <f t="shared" si="20"/>
        <v>0</v>
      </c>
      <c r="CX268" s="641">
        <v>0.0</v>
      </c>
      <c r="CY268" s="641">
        <f t="shared" si="21"/>
        <v>0</v>
      </c>
      <c r="CZ268" s="640">
        <f t="shared" si="22"/>
        <v>0</v>
      </c>
      <c r="DA268" s="641">
        <v>0.0</v>
      </c>
      <c r="DB268" s="641">
        <f t="shared" si="23"/>
        <v>0</v>
      </c>
      <c r="DC268" s="640">
        <f t="shared" si="24"/>
        <v>0</v>
      </c>
      <c r="DD268" s="641">
        <v>0.0</v>
      </c>
      <c r="DE268" s="640">
        <f t="shared" si="25"/>
        <v>0</v>
      </c>
      <c r="DF268" s="640">
        <f t="shared" si="26"/>
        <v>0</v>
      </c>
    </row>
    <row r="269" hidden="1">
      <c r="A269" s="650">
        <v>6805507.0</v>
      </c>
      <c r="B269" s="643" t="s">
        <v>25989</v>
      </c>
      <c r="C269" s="644" t="s">
        <v>212</v>
      </c>
      <c r="D269" s="645">
        <v>45765.98269675926</v>
      </c>
      <c r="E269" s="645">
        <v>45765.98553240741</v>
      </c>
      <c r="F269" s="645">
        <v>45765.98585648148</v>
      </c>
      <c r="G269" s="644"/>
      <c r="H269" s="644" t="s">
        <v>1229</v>
      </c>
      <c r="I269" s="644" t="s">
        <v>25990</v>
      </c>
      <c r="J269" s="644"/>
      <c r="K269" s="647">
        <v>1980000.0</v>
      </c>
      <c r="L269" s="644" t="s">
        <v>24437</v>
      </c>
      <c r="M269" s="648" t="s">
        <v>25991</v>
      </c>
      <c r="N269" s="644" t="s">
        <v>25992</v>
      </c>
      <c r="O269" s="644" t="s">
        <v>25993</v>
      </c>
      <c r="P269" s="644" t="s">
        <v>25994</v>
      </c>
      <c r="Q269" s="644" t="s">
        <v>25995</v>
      </c>
      <c r="R269" s="194"/>
      <c r="S269" s="193">
        <v>45766.0</v>
      </c>
      <c r="T269" s="639" t="s">
        <v>24518</v>
      </c>
      <c r="U269" s="641">
        <v>180000.0</v>
      </c>
      <c r="V269" s="641">
        <v>180000.0</v>
      </c>
      <c r="W269" s="637"/>
      <c r="X269" s="193">
        <v>45766.0</v>
      </c>
      <c r="Y269" s="639" t="s">
        <v>24442</v>
      </c>
      <c r="Z269" s="641">
        <v>900000.0</v>
      </c>
      <c r="AA269" s="641">
        <v>859501.0</v>
      </c>
      <c r="AB269" s="194"/>
      <c r="AC269" s="193">
        <v>45766.0</v>
      </c>
      <c r="AD269" s="639" t="s">
        <v>24442</v>
      </c>
      <c r="AE269" s="641">
        <v>400000.0</v>
      </c>
      <c r="AF269" s="641">
        <v>382001.0</v>
      </c>
      <c r="AG269" s="194"/>
      <c r="AH269" s="193">
        <v>45766.0</v>
      </c>
      <c r="AI269" s="639" t="s">
        <v>24442</v>
      </c>
      <c r="AJ269" s="641">
        <v>500000.0</v>
      </c>
      <c r="AK269" s="641">
        <v>477501.0</v>
      </c>
      <c r="AL269" s="194"/>
      <c r="AM269" s="194"/>
      <c r="AN269" s="194"/>
      <c r="AO269" s="194"/>
      <c r="AP269" s="194"/>
      <c r="AQ269" s="194"/>
      <c r="AR269" s="194"/>
      <c r="AS269" s="194"/>
      <c r="AT269" s="194"/>
      <c r="AU269" s="194"/>
      <c r="AV269" s="194"/>
      <c r="AW269" s="194"/>
      <c r="AX269" s="194"/>
      <c r="AY269" s="194"/>
      <c r="AZ269" s="194"/>
      <c r="BA269" s="194"/>
      <c r="BB269" s="194"/>
      <c r="BC269" s="194"/>
      <c r="BD269" s="194"/>
      <c r="BE269" s="194"/>
      <c r="BF269" s="194"/>
      <c r="BG269" s="194"/>
      <c r="BH269" s="194"/>
      <c r="BI269" s="194"/>
      <c r="BJ269" s="194"/>
      <c r="BK269" s="194"/>
      <c r="BL269" s="638">
        <f t="shared" si="1"/>
        <v>1980000</v>
      </c>
      <c r="BM269" s="194"/>
      <c r="BN269" s="194"/>
      <c r="BO269" s="194"/>
      <c r="BP269" s="194"/>
      <c r="BQ269" s="194"/>
      <c r="BR269" s="194"/>
      <c r="BS269" s="194"/>
      <c r="BT269" s="647">
        <v>1980000.0</v>
      </c>
      <c r="BU269" s="194"/>
      <c r="BV269" s="640">
        <f t="shared" si="2"/>
        <v>1980000</v>
      </c>
      <c r="BW269" s="641">
        <v>0.0</v>
      </c>
      <c r="BX269" s="641">
        <f t="shared" si="3"/>
        <v>165000</v>
      </c>
      <c r="BY269" s="640">
        <f t="shared" si="4"/>
        <v>1815000</v>
      </c>
      <c r="BZ269" s="641">
        <v>0.0</v>
      </c>
      <c r="CA269" s="641">
        <f t="shared" si="5"/>
        <v>165000</v>
      </c>
      <c r="CB269" s="640">
        <f t="shared" si="6"/>
        <v>1650000</v>
      </c>
      <c r="CC269" s="641">
        <v>0.0</v>
      </c>
      <c r="CD269" s="641">
        <f t="shared" si="7"/>
        <v>165000</v>
      </c>
      <c r="CE269" s="640">
        <f t="shared" si="8"/>
        <v>1485000</v>
      </c>
      <c r="CF269" s="641">
        <v>0.0</v>
      </c>
      <c r="CG269" s="641">
        <f t="shared" si="9"/>
        <v>165000</v>
      </c>
      <c r="CH269" s="640">
        <f t="shared" si="10"/>
        <v>1320000</v>
      </c>
      <c r="CI269" s="641">
        <v>0.0</v>
      </c>
      <c r="CJ269" s="641">
        <f t="shared" si="11"/>
        <v>165000</v>
      </c>
      <c r="CK269" s="640">
        <f t="shared" si="12"/>
        <v>1155000</v>
      </c>
      <c r="CL269" s="641">
        <v>0.0</v>
      </c>
      <c r="CM269" s="641">
        <f t="shared" si="13"/>
        <v>165000</v>
      </c>
      <c r="CN269" s="640">
        <f t="shared" si="14"/>
        <v>990000</v>
      </c>
      <c r="CO269" s="641">
        <v>0.0</v>
      </c>
      <c r="CP269" s="641">
        <f t="shared" si="15"/>
        <v>165000</v>
      </c>
      <c r="CQ269" s="640">
        <f t="shared" si="16"/>
        <v>825000</v>
      </c>
      <c r="CR269" s="641">
        <v>0.0</v>
      </c>
      <c r="CS269" s="641">
        <f t="shared" si="17"/>
        <v>165000</v>
      </c>
      <c r="CT269" s="640">
        <f t="shared" si="18"/>
        <v>660000</v>
      </c>
      <c r="CU269" s="641">
        <v>0.0</v>
      </c>
      <c r="CV269" s="641">
        <f t="shared" si="19"/>
        <v>165000</v>
      </c>
      <c r="CW269" s="640">
        <f t="shared" si="20"/>
        <v>495000</v>
      </c>
      <c r="CX269" s="641">
        <v>0.0</v>
      </c>
      <c r="CY269" s="641">
        <f t="shared" si="21"/>
        <v>165000</v>
      </c>
      <c r="CZ269" s="640">
        <f t="shared" si="22"/>
        <v>330000</v>
      </c>
      <c r="DA269" s="641">
        <v>0.0</v>
      </c>
      <c r="DB269" s="641">
        <f t="shared" si="23"/>
        <v>165000</v>
      </c>
      <c r="DC269" s="640">
        <f t="shared" si="24"/>
        <v>165000</v>
      </c>
      <c r="DD269" s="641">
        <v>0.0</v>
      </c>
      <c r="DE269" s="640">
        <f t="shared" si="25"/>
        <v>165000</v>
      </c>
      <c r="DF269" s="640">
        <f t="shared" si="26"/>
        <v>0</v>
      </c>
    </row>
    <row r="270" hidden="1">
      <c r="A270" s="650">
        <v>6805511.0</v>
      </c>
      <c r="B270" s="643" t="s">
        <v>25996</v>
      </c>
      <c r="C270" s="644" t="s">
        <v>212</v>
      </c>
      <c r="D270" s="645">
        <v>45765.96052083333</v>
      </c>
      <c r="E270" s="645">
        <v>45765.96224537037</v>
      </c>
      <c r="F270" s="645">
        <v>45765.96263888889</v>
      </c>
      <c r="G270" s="644"/>
      <c r="H270" s="644" t="s">
        <v>382</v>
      </c>
      <c r="I270" s="644" t="s">
        <v>25997</v>
      </c>
      <c r="J270" s="644">
        <v>36.0</v>
      </c>
      <c r="K270" s="647">
        <v>798000.0</v>
      </c>
      <c r="L270" s="644" t="s">
        <v>24429</v>
      </c>
      <c r="M270" s="648" t="s">
        <v>25998</v>
      </c>
      <c r="N270" s="644" t="s">
        <v>25999</v>
      </c>
      <c r="O270" s="644" t="s">
        <v>26000</v>
      </c>
      <c r="P270" s="644" t="s">
        <v>26001</v>
      </c>
      <c r="Q270" s="644" t="s">
        <v>26002</v>
      </c>
      <c r="R270" s="194"/>
      <c r="S270" s="194"/>
      <c r="T270" s="194"/>
      <c r="U270" s="636"/>
      <c r="V270" s="194"/>
      <c r="W270" s="637"/>
      <c r="X270" s="194"/>
      <c r="Y270" s="194"/>
      <c r="Z270" s="194"/>
      <c r="AA270" s="194"/>
      <c r="AB270" s="194"/>
      <c r="AC270" s="194"/>
      <c r="AD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94"/>
      <c r="AY270" s="194"/>
      <c r="AZ270" s="194"/>
      <c r="BA270" s="194"/>
      <c r="BB270" s="194"/>
      <c r="BC270" s="194"/>
      <c r="BD270" s="194"/>
      <c r="BE270" s="194"/>
      <c r="BF270" s="194"/>
      <c r="BG270" s="194"/>
      <c r="BH270" s="194"/>
      <c r="BI270" s="194"/>
      <c r="BJ270" s="194"/>
      <c r="BK270" s="194"/>
      <c r="BL270" s="638">
        <f t="shared" si="1"/>
        <v>0</v>
      </c>
      <c r="BM270" s="194"/>
      <c r="BN270" s="194"/>
      <c r="BO270" s="639" t="s">
        <v>114</v>
      </c>
      <c r="BQ270" s="194"/>
      <c r="BR270" s="194"/>
      <c r="BS270" s="194"/>
      <c r="BT270" s="647">
        <v>798000.0</v>
      </c>
      <c r="BU270" s="194"/>
      <c r="BV270" s="640">
        <f t="shared" si="2"/>
        <v>798000</v>
      </c>
      <c r="BW270" s="640">
        <f t="shared" ref="BW270:BW271" si="53">BV270</f>
        <v>798000</v>
      </c>
      <c r="BX270" s="641">
        <f t="shared" si="3"/>
        <v>0</v>
      </c>
      <c r="BY270" s="640">
        <f t="shared" si="4"/>
        <v>0</v>
      </c>
      <c r="BZ270" s="641">
        <v>0.0</v>
      </c>
      <c r="CA270" s="641">
        <f t="shared" si="5"/>
        <v>0</v>
      </c>
      <c r="CB270" s="640">
        <f t="shared" si="6"/>
        <v>0</v>
      </c>
      <c r="CC270" s="641">
        <v>0.0</v>
      </c>
      <c r="CD270" s="641">
        <f t="shared" si="7"/>
        <v>0</v>
      </c>
      <c r="CE270" s="640">
        <f t="shared" si="8"/>
        <v>0</v>
      </c>
      <c r="CF270" s="641">
        <v>0.0</v>
      </c>
      <c r="CG270" s="641">
        <f t="shared" si="9"/>
        <v>0</v>
      </c>
      <c r="CH270" s="640">
        <f t="shared" si="10"/>
        <v>0</v>
      </c>
      <c r="CI270" s="641">
        <v>0.0</v>
      </c>
      <c r="CJ270" s="641">
        <f t="shared" si="11"/>
        <v>0</v>
      </c>
      <c r="CK270" s="640">
        <f t="shared" si="12"/>
        <v>0</v>
      </c>
      <c r="CL270" s="641">
        <v>0.0</v>
      </c>
      <c r="CM270" s="641">
        <f t="shared" si="13"/>
        <v>0</v>
      </c>
      <c r="CN270" s="640">
        <f t="shared" si="14"/>
        <v>0</v>
      </c>
      <c r="CO270" s="641">
        <v>0.0</v>
      </c>
      <c r="CP270" s="641">
        <f t="shared" si="15"/>
        <v>0</v>
      </c>
      <c r="CQ270" s="640">
        <f t="shared" si="16"/>
        <v>0</v>
      </c>
      <c r="CR270" s="641">
        <v>0.0</v>
      </c>
      <c r="CS270" s="641">
        <f t="shared" si="17"/>
        <v>0</v>
      </c>
      <c r="CT270" s="640">
        <f t="shared" si="18"/>
        <v>0</v>
      </c>
      <c r="CU270" s="641">
        <v>0.0</v>
      </c>
      <c r="CV270" s="641">
        <f t="shared" si="19"/>
        <v>0</v>
      </c>
      <c r="CW270" s="640">
        <f t="shared" si="20"/>
        <v>0</v>
      </c>
      <c r="CX270" s="641">
        <v>0.0</v>
      </c>
      <c r="CY270" s="641">
        <f t="shared" si="21"/>
        <v>0</v>
      </c>
      <c r="CZ270" s="640">
        <f t="shared" si="22"/>
        <v>0</v>
      </c>
      <c r="DA270" s="641">
        <v>0.0</v>
      </c>
      <c r="DB270" s="641">
        <f t="shared" si="23"/>
        <v>0</v>
      </c>
      <c r="DC270" s="640">
        <f t="shared" si="24"/>
        <v>0</v>
      </c>
      <c r="DD270" s="641">
        <v>0.0</v>
      </c>
      <c r="DE270" s="640">
        <f t="shared" si="25"/>
        <v>0</v>
      </c>
      <c r="DF270" s="640">
        <f t="shared" si="26"/>
        <v>0</v>
      </c>
    </row>
    <row r="271" hidden="1">
      <c r="A271" s="650">
        <v>6805534.0</v>
      </c>
      <c r="B271" s="643" t="s">
        <v>26003</v>
      </c>
      <c r="C271" s="644" t="s">
        <v>212</v>
      </c>
      <c r="D271" s="645">
        <v>45765.97274305556</v>
      </c>
      <c r="E271" s="645">
        <v>45765.9768287037</v>
      </c>
      <c r="F271" s="645">
        <v>45765.9771412037</v>
      </c>
      <c r="G271" s="644"/>
      <c r="H271" s="644" t="s">
        <v>351</v>
      </c>
      <c r="I271" s="644" t="s">
        <v>26004</v>
      </c>
      <c r="J271" s="644">
        <v>60.0</v>
      </c>
      <c r="K271" s="647">
        <v>798000.0</v>
      </c>
      <c r="L271" s="644" t="s">
        <v>24429</v>
      </c>
      <c r="M271" s="648" t="s">
        <v>26005</v>
      </c>
      <c r="N271" s="644" t="s">
        <v>23475</v>
      </c>
      <c r="O271" s="644" t="s">
        <v>26006</v>
      </c>
      <c r="P271" s="644" t="s">
        <v>26007</v>
      </c>
      <c r="Q271" s="644" t="s">
        <v>26006</v>
      </c>
      <c r="R271" s="194"/>
      <c r="S271" s="194"/>
      <c r="T271" s="194"/>
      <c r="U271" s="636"/>
      <c r="V271" s="194"/>
      <c r="W271" s="637"/>
      <c r="X271" s="194"/>
      <c r="Y271" s="194"/>
      <c r="Z271" s="194"/>
      <c r="AA271" s="194"/>
      <c r="AB271" s="194"/>
      <c r="AC271" s="194"/>
      <c r="AD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94"/>
      <c r="AY271" s="194"/>
      <c r="AZ271" s="194"/>
      <c r="BA271" s="194"/>
      <c r="BB271" s="194"/>
      <c r="BC271" s="194"/>
      <c r="BD271" s="194"/>
      <c r="BE271" s="194"/>
      <c r="BF271" s="194"/>
      <c r="BG271" s="194"/>
      <c r="BH271" s="194"/>
      <c r="BI271" s="194"/>
      <c r="BJ271" s="194"/>
      <c r="BK271" s="194"/>
      <c r="BL271" s="638">
        <f t="shared" si="1"/>
        <v>0</v>
      </c>
      <c r="BM271" s="194"/>
      <c r="BN271" s="194"/>
      <c r="BO271" s="639" t="s">
        <v>114</v>
      </c>
      <c r="BP271" s="639" t="s">
        <v>24389</v>
      </c>
      <c r="BQ271" s="194"/>
      <c r="BR271" s="194"/>
      <c r="BS271" s="194"/>
      <c r="BT271" s="647">
        <v>798000.0</v>
      </c>
      <c r="BU271" s="194"/>
      <c r="BV271" s="640">
        <f t="shared" si="2"/>
        <v>798000</v>
      </c>
      <c r="BW271" s="640">
        <f t="shared" si="53"/>
        <v>798000</v>
      </c>
      <c r="BX271" s="641">
        <f t="shared" si="3"/>
        <v>0</v>
      </c>
      <c r="BY271" s="640">
        <f t="shared" si="4"/>
        <v>0</v>
      </c>
      <c r="BZ271" s="641">
        <v>0.0</v>
      </c>
      <c r="CA271" s="641">
        <f t="shared" si="5"/>
        <v>0</v>
      </c>
      <c r="CB271" s="640">
        <f t="shared" si="6"/>
        <v>0</v>
      </c>
      <c r="CC271" s="641">
        <v>0.0</v>
      </c>
      <c r="CD271" s="641">
        <f t="shared" si="7"/>
        <v>0</v>
      </c>
      <c r="CE271" s="640">
        <f t="shared" si="8"/>
        <v>0</v>
      </c>
      <c r="CF271" s="641">
        <v>0.0</v>
      </c>
      <c r="CG271" s="641">
        <f t="shared" si="9"/>
        <v>0</v>
      </c>
      <c r="CH271" s="640">
        <f t="shared" si="10"/>
        <v>0</v>
      </c>
      <c r="CI271" s="641">
        <v>0.0</v>
      </c>
      <c r="CJ271" s="641">
        <f t="shared" si="11"/>
        <v>0</v>
      </c>
      <c r="CK271" s="640">
        <f t="shared" si="12"/>
        <v>0</v>
      </c>
      <c r="CL271" s="641">
        <v>0.0</v>
      </c>
      <c r="CM271" s="641">
        <f t="shared" si="13"/>
        <v>0</v>
      </c>
      <c r="CN271" s="640">
        <f t="shared" si="14"/>
        <v>0</v>
      </c>
      <c r="CO271" s="641">
        <v>0.0</v>
      </c>
      <c r="CP271" s="641">
        <f t="shared" si="15"/>
        <v>0</v>
      </c>
      <c r="CQ271" s="640">
        <f t="shared" si="16"/>
        <v>0</v>
      </c>
      <c r="CR271" s="641">
        <v>0.0</v>
      </c>
      <c r="CS271" s="641">
        <f t="shared" si="17"/>
        <v>0</v>
      </c>
      <c r="CT271" s="640">
        <f t="shared" si="18"/>
        <v>0</v>
      </c>
      <c r="CU271" s="641">
        <v>0.0</v>
      </c>
      <c r="CV271" s="641">
        <f t="shared" si="19"/>
        <v>0</v>
      </c>
      <c r="CW271" s="640">
        <f t="shared" si="20"/>
        <v>0</v>
      </c>
      <c r="CX271" s="641">
        <v>0.0</v>
      </c>
      <c r="CY271" s="641">
        <f t="shared" si="21"/>
        <v>0</v>
      </c>
      <c r="CZ271" s="640">
        <f t="shared" si="22"/>
        <v>0</v>
      </c>
      <c r="DA271" s="641">
        <v>0.0</v>
      </c>
      <c r="DB271" s="641">
        <f t="shared" si="23"/>
        <v>0</v>
      </c>
      <c r="DC271" s="640">
        <f t="shared" si="24"/>
        <v>0</v>
      </c>
      <c r="DD271" s="641">
        <v>0.0</v>
      </c>
      <c r="DE271" s="640">
        <f t="shared" si="25"/>
        <v>0</v>
      </c>
      <c r="DF271" s="640">
        <f t="shared" si="26"/>
        <v>0</v>
      </c>
    </row>
    <row r="272" hidden="1">
      <c r="A272" s="650">
        <v>6806080.0</v>
      </c>
      <c r="B272" s="643" t="s">
        <v>26008</v>
      </c>
      <c r="C272" s="644" t="s">
        <v>212</v>
      </c>
      <c r="D272" s="645">
        <v>45766.478842592594</v>
      </c>
      <c r="E272" s="645">
        <v>45766.47988425926</v>
      </c>
      <c r="F272" s="645">
        <v>45766.483981481484</v>
      </c>
      <c r="G272" s="644"/>
      <c r="H272" s="644" t="s">
        <v>24483</v>
      </c>
      <c r="I272" s="644" t="s">
        <v>26009</v>
      </c>
      <c r="J272" s="644"/>
      <c r="K272" s="647">
        <v>798000.0</v>
      </c>
      <c r="L272" s="644" t="s">
        <v>24429</v>
      </c>
      <c r="M272" s="648" t="s">
        <v>26010</v>
      </c>
      <c r="N272" s="644" t="s">
        <v>26011</v>
      </c>
      <c r="O272" s="644" t="s">
        <v>26009</v>
      </c>
      <c r="P272" s="644" t="s">
        <v>26012</v>
      </c>
      <c r="Q272" s="644" t="s">
        <v>26013</v>
      </c>
      <c r="R272" s="194"/>
      <c r="S272" s="193">
        <v>45766.0</v>
      </c>
      <c r="T272" s="639" t="s">
        <v>24442</v>
      </c>
      <c r="U272" s="641">
        <v>598000.0</v>
      </c>
      <c r="V272" s="641">
        <v>571091.0</v>
      </c>
      <c r="W272" s="637"/>
      <c r="X272" s="193">
        <v>45766.0</v>
      </c>
      <c r="Y272" s="639" t="s">
        <v>24442</v>
      </c>
      <c r="Z272" s="641">
        <v>200000.0</v>
      </c>
      <c r="AA272" s="641">
        <v>191001.0</v>
      </c>
      <c r="AB272" s="194"/>
      <c r="AC272" s="194"/>
      <c r="AD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94"/>
      <c r="AY272" s="194"/>
      <c r="AZ272" s="194"/>
      <c r="BA272" s="194"/>
      <c r="BB272" s="194"/>
      <c r="BC272" s="194"/>
      <c r="BD272" s="194"/>
      <c r="BE272" s="194"/>
      <c r="BF272" s="194"/>
      <c r="BG272" s="194"/>
      <c r="BH272" s="194"/>
      <c r="BI272" s="194"/>
      <c r="BJ272" s="194"/>
      <c r="BK272" s="194"/>
      <c r="BL272" s="638">
        <f t="shared" si="1"/>
        <v>798000</v>
      </c>
      <c r="BM272" s="194"/>
      <c r="BN272" s="194"/>
      <c r="BO272" s="194"/>
      <c r="BP272" s="194"/>
      <c r="BQ272" s="194"/>
      <c r="BR272" s="194"/>
      <c r="BS272" s="194"/>
      <c r="BT272" s="647">
        <v>798000.0</v>
      </c>
      <c r="BU272" s="194"/>
      <c r="BV272" s="640">
        <f t="shared" si="2"/>
        <v>798000</v>
      </c>
      <c r="BW272" s="641">
        <v>0.0</v>
      </c>
      <c r="BX272" s="641">
        <f t="shared" si="3"/>
        <v>66500</v>
      </c>
      <c r="BY272" s="640">
        <f t="shared" si="4"/>
        <v>731500</v>
      </c>
      <c r="BZ272" s="641">
        <v>0.0</v>
      </c>
      <c r="CA272" s="641">
        <f t="shared" si="5"/>
        <v>66500</v>
      </c>
      <c r="CB272" s="640">
        <f t="shared" si="6"/>
        <v>665000</v>
      </c>
      <c r="CC272" s="641">
        <v>0.0</v>
      </c>
      <c r="CD272" s="641">
        <f t="shared" si="7"/>
        <v>66500</v>
      </c>
      <c r="CE272" s="640">
        <f t="shared" si="8"/>
        <v>598500</v>
      </c>
      <c r="CF272" s="641">
        <v>0.0</v>
      </c>
      <c r="CG272" s="641">
        <f t="shared" si="9"/>
        <v>66500</v>
      </c>
      <c r="CH272" s="640">
        <f t="shared" si="10"/>
        <v>532000</v>
      </c>
      <c r="CI272" s="641">
        <v>0.0</v>
      </c>
      <c r="CJ272" s="641">
        <f t="shared" si="11"/>
        <v>66500</v>
      </c>
      <c r="CK272" s="640">
        <f t="shared" si="12"/>
        <v>465500</v>
      </c>
      <c r="CL272" s="641">
        <v>0.0</v>
      </c>
      <c r="CM272" s="641">
        <f t="shared" si="13"/>
        <v>66500</v>
      </c>
      <c r="CN272" s="640">
        <f t="shared" si="14"/>
        <v>399000</v>
      </c>
      <c r="CO272" s="641">
        <v>0.0</v>
      </c>
      <c r="CP272" s="641">
        <f t="shared" si="15"/>
        <v>66500</v>
      </c>
      <c r="CQ272" s="640">
        <f t="shared" si="16"/>
        <v>332500</v>
      </c>
      <c r="CR272" s="641">
        <v>0.0</v>
      </c>
      <c r="CS272" s="641">
        <f t="shared" si="17"/>
        <v>66500</v>
      </c>
      <c r="CT272" s="640">
        <f t="shared" si="18"/>
        <v>266000</v>
      </c>
      <c r="CU272" s="641">
        <v>0.0</v>
      </c>
      <c r="CV272" s="641">
        <f t="shared" si="19"/>
        <v>66500</v>
      </c>
      <c r="CW272" s="640">
        <f t="shared" si="20"/>
        <v>199500</v>
      </c>
      <c r="CX272" s="641">
        <v>0.0</v>
      </c>
      <c r="CY272" s="641">
        <f t="shared" si="21"/>
        <v>66500</v>
      </c>
      <c r="CZ272" s="640">
        <f t="shared" si="22"/>
        <v>133000</v>
      </c>
      <c r="DA272" s="641">
        <v>0.0</v>
      </c>
      <c r="DB272" s="641">
        <f t="shared" si="23"/>
        <v>66500</v>
      </c>
      <c r="DC272" s="640">
        <f t="shared" si="24"/>
        <v>66500</v>
      </c>
      <c r="DD272" s="641">
        <v>0.0</v>
      </c>
      <c r="DE272" s="640">
        <f t="shared" si="25"/>
        <v>66500</v>
      </c>
      <c r="DF272" s="640">
        <f t="shared" si="26"/>
        <v>0</v>
      </c>
    </row>
    <row r="273" hidden="1">
      <c r="A273" s="650">
        <v>6806278.0</v>
      </c>
      <c r="B273" s="643" t="s">
        <v>26014</v>
      </c>
      <c r="C273" s="644" t="s">
        <v>212</v>
      </c>
      <c r="D273" s="645">
        <v>45766.52096064815</v>
      </c>
      <c r="E273" s="645">
        <v>45766.52275462963</v>
      </c>
      <c r="F273" s="645">
        <v>45766.52321759259</v>
      </c>
      <c r="G273" s="644"/>
      <c r="H273" s="644" t="s">
        <v>1157</v>
      </c>
      <c r="I273" s="644" t="s">
        <v>26015</v>
      </c>
      <c r="J273" s="644">
        <v>36.0</v>
      </c>
      <c r="K273" s="647">
        <v>798000.0</v>
      </c>
      <c r="L273" s="644" t="s">
        <v>24429</v>
      </c>
      <c r="M273" s="648" t="s">
        <v>26016</v>
      </c>
      <c r="N273" s="644" t="s">
        <v>23018</v>
      </c>
      <c r="O273" s="644" t="s">
        <v>26017</v>
      </c>
      <c r="P273" s="644" t="s">
        <v>26018</v>
      </c>
      <c r="Q273" s="644" t="s">
        <v>26019</v>
      </c>
      <c r="R273" s="194"/>
      <c r="S273" s="652">
        <v>45771.0</v>
      </c>
      <c r="T273" s="639" t="s">
        <v>25091</v>
      </c>
      <c r="U273" s="641">
        <v>798000.0</v>
      </c>
      <c r="V273" s="641">
        <v>798000.0</v>
      </c>
      <c r="W273" s="637"/>
      <c r="X273" s="194"/>
      <c r="Y273" s="194"/>
      <c r="Z273" s="194"/>
      <c r="AA273" s="194"/>
      <c r="AB273" s="194"/>
      <c r="AC273" s="194"/>
      <c r="AD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94"/>
      <c r="AY273" s="194"/>
      <c r="AZ273" s="194"/>
      <c r="BA273" s="194"/>
      <c r="BB273" s="194"/>
      <c r="BC273" s="194"/>
      <c r="BD273" s="194"/>
      <c r="BE273" s="194"/>
      <c r="BF273" s="194"/>
      <c r="BG273" s="194"/>
      <c r="BH273" s="194"/>
      <c r="BI273" s="194"/>
      <c r="BJ273" s="194"/>
      <c r="BK273" s="194"/>
      <c r="BL273" s="638">
        <f t="shared" si="1"/>
        <v>798000</v>
      </c>
      <c r="BM273" s="194"/>
      <c r="BN273" s="194"/>
      <c r="BO273" s="194"/>
      <c r="BP273" s="194"/>
      <c r="BQ273" s="194"/>
      <c r="BR273" s="194"/>
      <c r="BS273" s="194"/>
      <c r="BT273" s="647">
        <v>798000.0</v>
      </c>
      <c r="BU273" s="194"/>
      <c r="BV273" s="640">
        <f t="shared" si="2"/>
        <v>798000</v>
      </c>
      <c r="BW273" s="641">
        <v>0.0</v>
      </c>
      <c r="BX273" s="641">
        <f t="shared" si="3"/>
        <v>66500</v>
      </c>
      <c r="BY273" s="640">
        <f t="shared" si="4"/>
        <v>731500</v>
      </c>
      <c r="BZ273" s="641">
        <v>0.0</v>
      </c>
      <c r="CA273" s="641">
        <f t="shared" si="5"/>
        <v>66500</v>
      </c>
      <c r="CB273" s="640">
        <f t="shared" si="6"/>
        <v>665000</v>
      </c>
      <c r="CC273" s="641">
        <v>0.0</v>
      </c>
      <c r="CD273" s="641">
        <f t="shared" si="7"/>
        <v>66500</v>
      </c>
      <c r="CE273" s="640">
        <f t="shared" si="8"/>
        <v>598500</v>
      </c>
      <c r="CF273" s="641">
        <v>0.0</v>
      </c>
      <c r="CG273" s="641">
        <f t="shared" si="9"/>
        <v>66500</v>
      </c>
      <c r="CH273" s="640">
        <f t="shared" si="10"/>
        <v>532000</v>
      </c>
      <c r="CI273" s="641">
        <v>0.0</v>
      </c>
      <c r="CJ273" s="641">
        <f t="shared" si="11"/>
        <v>66500</v>
      </c>
      <c r="CK273" s="640">
        <f t="shared" si="12"/>
        <v>465500</v>
      </c>
      <c r="CL273" s="641">
        <v>0.0</v>
      </c>
      <c r="CM273" s="641">
        <f t="shared" si="13"/>
        <v>66500</v>
      </c>
      <c r="CN273" s="640">
        <f t="shared" si="14"/>
        <v>399000</v>
      </c>
      <c r="CO273" s="641">
        <v>0.0</v>
      </c>
      <c r="CP273" s="641">
        <f t="shared" si="15"/>
        <v>66500</v>
      </c>
      <c r="CQ273" s="640">
        <f t="shared" si="16"/>
        <v>332500</v>
      </c>
      <c r="CR273" s="641">
        <v>0.0</v>
      </c>
      <c r="CS273" s="641">
        <f t="shared" si="17"/>
        <v>66500</v>
      </c>
      <c r="CT273" s="640">
        <f t="shared" si="18"/>
        <v>266000</v>
      </c>
      <c r="CU273" s="641">
        <v>0.0</v>
      </c>
      <c r="CV273" s="641">
        <f t="shared" si="19"/>
        <v>66500</v>
      </c>
      <c r="CW273" s="640">
        <f t="shared" si="20"/>
        <v>199500</v>
      </c>
      <c r="CX273" s="641">
        <v>0.0</v>
      </c>
      <c r="CY273" s="641">
        <f t="shared" si="21"/>
        <v>66500</v>
      </c>
      <c r="CZ273" s="640">
        <f t="shared" si="22"/>
        <v>133000</v>
      </c>
      <c r="DA273" s="641">
        <v>0.0</v>
      </c>
      <c r="DB273" s="641">
        <f t="shared" si="23"/>
        <v>66500</v>
      </c>
      <c r="DC273" s="640">
        <f t="shared" si="24"/>
        <v>66500</v>
      </c>
      <c r="DD273" s="641">
        <v>0.0</v>
      </c>
      <c r="DE273" s="640">
        <f t="shared" si="25"/>
        <v>66500</v>
      </c>
      <c r="DF273" s="640">
        <f t="shared" si="26"/>
        <v>0</v>
      </c>
    </row>
    <row r="274" hidden="1">
      <c r="A274" s="650">
        <v>6806382.0</v>
      </c>
      <c r="B274" s="643" t="s">
        <v>26020</v>
      </c>
      <c r="C274" s="644" t="s">
        <v>212</v>
      </c>
      <c r="D274" s="645">
        <v>45766.546481481484</v>
      </c>
      <c r="E274" s="645">
        <v>45766.55123842593</v>
      </c>
      <c r="F274" s="645">
        <v>45766.551666666666</v>
      </c>
      <c r="G274" s="644"/>
      <c r="H274" s="644" t="s">
        <v>262</v>
      </c>
      <c r="I274" s="644" t="s">
        <v>26021</v>
      </c>
      <c r="J274" s="644"/>
      <c r="K274" s="647">
        <v>798000.0</v>
      </c>
      <c r="L274" s="644" t="s">
        <v>24429</v>
      </c>
      <c r="M274" s="648" t="s">
        <v>26022</v>
      </c>
      <c r="N274" s="644" t="s">
        <v>26023</v>
      </c>
      <c r="O274" s="644" t="s">
        <v>26024</v>
      </c>
      <c r="P274" s="644" t="s">
        <v>26025</v>
      </c>
      <c r="Q274" s="644" t="s">
        <v>26026</v>
      </c>
      <c r="R274" s="194"/>
      <c r="S274" s="193">
        <v>45776.0</v>
      </c>
      <c r="T274" s="639" t="s">
        <v>24442</v>
      </c>
      <c r="U274" s="641">
        <v>100000.0</v>
      </c>
      <c r="V274" s="641">
        <v>95501.0</v>
      </c>
      <c r="W274" s="637"/>
      <c r="X274" s="194"/>
      <c r="Y274" s="194"/>
      <c r="Z274" s="194"/>
      <c r="AA274" s="194"/>
      <c r="AB274" s="194"/>
      <c r="AC274" s="194"/>
      <c r="AD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94"/>
      <c r="AY274" s="194"/>
      <c r="AZ274" s="194"/>
      <c r="BA274" s="194"/>
      <c r="BB274" s="194"/>
      <c r="BC274" s="194"/>
      <c r="BD274" s="194"/>
      <c r="BE274" s="194"/>
      <c r="BF274" s="194"/>
      <c r="BG274" s="194"/>
      <c r="BH274" s="194"/>
      <c r="BI274" s="194"/>
      <c r="BJ274" s="194"/>
      <c r="BK274" s="194"/>
      <c r="BL274" s="638">
        <f t="shared" si="1"/>
        <v>100000</v>
      </c>
      <c r="BM274" s="194"/>
      <c r="BN274" s="194"/>
      <c r="BO274" s="194"/>
      <c r="BP274" s="194"/>
      <c r="BQ274" s="194"/>
      <c r="BR274" s="194"/>
      <c r="BS274" s="194"/>
      <c r="BT274" s="647">
        <v>798000.0</v>
      </c>
      <c r="BU274" s="194"/>
      <c r="BV274" s="640">
        <f t="shared" si="2"/>
        <v>798000</v>
      </c>
      <c r="BW274" s="641">
        <v>0.0</v>
      </c>
      <c r="BX274" s="641">
        <f t="shared" si="3"/>
        <v>66500</v>
      </c>
      <c r="BY274" s="640">
        <f t="shared" si="4"/>
        <v>731500</v>
      </c>
      <c r="BZ274" s="641">
        <v>0.0</v>
      </c>
      <c r="CA274" s="641">
        <f t="shared" si="5"/>
        <v>66500</v>
      </c>
      <c r="CB274" s="640">
        <f t="shared" si="6"/>
        <v>665000</v>
      </c>
      <c r="CC274" s="641">
        <v>0.0</v>
      </c>
      <c r="CD274" s="641">
        <f t="shared" si="7"/>
        <v>66500</v>
      </c>
      <c r="CE274" s="640">
        <f t="shared" si="8"/>
        <v>598500</v>
      </c>
      <c r="CF274" s="641">
        <v>0.0</v>
      </c>
      <c r="CG274" s="641">
        <f t="shared" si="9"/>
        <v>66500</v>
      </c>
      <c r="CH274" s="640">
        <f t="shared" si="10"/>
        <v>532000</v>
      </c>
      <c r="CI274" s="641">
        <v>0.0</v>
      </c>
      <c r="CJ274" s="641">
        <f t="shared" si="11"/>
        <v>66500</v>
      </c>
      <c r="CK274" s="640">
        <f t="shared" si="12"/>
        <v>465500</v>
      </c>
      <c r="CL274" s="641">
        <v>0.0</v>
      </c>
      <c r="CM274" s="641">
        <f t="shared" si="13"/>
        <v>66500</v>
      </c>
      <c r="CN274" s="640">
        <f t="shared" si="14"/>
        <v>399000</v>
      </c>
      <c r="CO274" s="641">
        <v>0.0</v>
      </c>
      <c r="CP274" s="641">
        <f t="shared" si="15"/>
        <v>66500</v>
      </c>
      <c r="CQ274" s="640">
        <f t="shared" si="16"/>
        <v>332500</v>
      </c>
      <c r="CR274" s="641">
        <v>0.0</v>
      </c>
      <c r="CS274" s="641">
        <f t="shared" si="17"/>
        <v>66500</v>
      </c>
      <c r="CT274" s="640">
        <f t="shared" si="18"/>
        <v>266000</v>
      </c>
      <c r="CU274" s="641">
        <v>0.0</v>
      </c>
      <c r="CV274" s="641">
        <f t="shared" si="19"/>
        <v>66500</v>
      </c>
      <c r="CW274" s="640">
        <f t="shared" si="20"/>
        <v>199500</v>
      </c>
      <c r="CX274" s="641">
        <v>0.0</v>
      </c>
      <c r="CY274" s="641">
        <f t="shared" si="21"/>
        <v>66500</v>
      </c>
      <c r="CZ274" s="640">
        <f t="shared" si="22"/>
        <v>133000</v>
      </c>
      <c r="DA274" s="641">
        <v>0.0</v>
      </c>
      <c r="DB274" s="641">
        <f t="shared" si="23"/>
        <v>66500</v>
      </c>
      <c r="DC274" s="640">
        <f t="shared" si="24"/>
        <v>66500</v>
      </c>
      <c r="DD274" s="641">
        <v>0.0</v>
      </c>
      <c r="DE274" s="640">
        <f t="shared" si="25"/>
        <v>66500</v>
      </c>
      <c r="DF274" s="640">
        <f t="shared" si="26"/>
        <v>0</v>
      </c>
    </row>
    <row r="275" hidden="1">
      <c r="A275" s="650">
        <v>6806541.0</v>
      </c>
      <c r="B275" s="643" t="s">
        <v>26027</v>
      </c>
      <c r="C275" s="644" t="s">
        <v>212</v>
      </c>
      <c r="D275" s="645">
        <v>45766.58751157407</v>
      </c>
      <c r="E275" s="645">
        <v>45766.58898148148</v>
      </c>
      <c r="F275" s="645">
        <v>45766.58917824074</v>
      </c>
      <c r="G275" s="644"/>
      <c r="H275" s="644" t="s">
        <v>238</v>
      </c>
      <c r="I275" s="644" t="s">
        <v>26028</v>
      </c>
      <c r="J275" s="644"/>
      <c r="K275" s="647">
        <v>798000.0</v>
      </c>
      <c r="L275" s="644" t="s">
        <v>24429</v>
      </c>
      <c r="M275" s="648" t="s">
        <v>26029</v>
      </c>
      <c r="N275" s="644" t="s">
        <v>25858</v>
      </c>
      <c r="O275" s="644" t="s">
        <v>26030</v>
      </c>
      <c r="P275" s="644" t="s">
        <v>26031</v>
      </c>
      <c r="Q275" s="644" t="s">
        <v>26032</v>
      </c>
      <c r="R275" s="194"/>
      <c r="S275" s="193">
        <v>45766.0</v>
      </c>
      <c r="T275" s="639" t="s">
        <v>24442</v>
      </c>
      <c r="U275" s="641">
        <v>798000.0</v>
      </c>
      <c r="V275" s="641">
        <v>762091.0</v>
      </c>
      <c r="W275" s="637"/>
      <c r="X275" s="194"/>
      <c r="Y275" s="194"/>
      <c r="Z275" s="194"/>
      <c r="AA275" s="194"/>
      <c r="AB275" s="194"/>
      <c r="AC275" s="194"/>
      <c r="AD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94"/>
      <c r="AY275" s="194"/>
      <c r="AZ275" s="194"/>
      <c r="BA275" s="194"/>
      <c r="BB275" s="194"/>
      <c r="BC275" s="194"/>
      <c r="BD275" s="194"/>
      <c r="BE275" s="194"/>
      <c r="BF275" s="194"/>
      <c r="BG275" s="194"/>
      <c r="BH275" s="194"/>
      <c r="BI275" s="194"/>
      <c r="BJ275" s="194"/>
      <c r="BK275" s="194"/>
      <c r="BL275" s="638">
        <f t="shared" si="1"/>
        <v>798000</v>
      </c>
      <c r="BM275" s="194"/>
      <c r="BN275" s="194"/>
      <c r="BO275" s="194"/>
      <c r="BP275" s="194"/>
      <c r="BQ275" s="194"/>
      <c r="BR275" s="194"/>
      <c r="BS275" s="194"/>
      <c r="BT275" s="647">
        <v>798000.0</v>
      </c>
      <c r="BU275" s="194"/>
      <c r="BV275" s="640">
        <f t="shared" si="2"/>
        <v>798000</v>
      </c>
      <c r="BW275" s="641">
        <v>0.0</v>
      </c>
      <c r="BX275" s="641">
        <f t="shared" si="3"/>
        <v>66500</v>
      </c>
      <c r="BY275" s="640">
        <f t="shared" si="4"/>
        <v>731500</v>
      </c>
      <c r="BZ275" s="641">
        <v>0.0</v>
      </c>
      <c r="CA275" s="641">
        <f t="shared" si="5"/>
        <v>66500</v>
      </c>
      <c r="CB275" s="640">
        <f t="shared" si="6"/>
        <v>665000</v>
      </c>
      <c r="CC275" s="641">
        <v>0.0</v>
      </c>
      <c r="CD275" s="641">
        <f t="shared" si="7"/>
        <v>66500</v>
      </c>
      <c r="CE275" s="640">
        <f t="shared" si="8"/>
        <v>598500</v>
      </c>
      <c r="CF275" s="641">
        <v>0.0</v>
      </c>
      <c r="CG275" s="641">
        <f t="shared" si="9"/>
        <v>66500</v>
      </c>
      <c r="CH275" s="640">
        <f t="shared" si="10"/>
        <v>532000</v>
      </c>
      <c r="CI275" s="641">
        <v>0.0</v>
      </c>
      <c r="CJ275" s="641">
        <f t="shared" si="11"/>
        <v>66500</v>
      </c>
      <c r="CK275" s="640">
        <f t="shared" si="12"/>
        <v>465500</v>
      </c>
      <c r="CL275" s="641">
        <v>0.0</v>
      </c>
      <c r="CM275" s="641">
        <f t="shared" si="13"/>
        <v>66500</v>
      </c>
      <c r="CN275" s="640">
        <f t="shared" si="14"/>
        <v>399000</v>
      </c>
      <c r="CO275" s="641">
        <v>0.0</v>
      </c>
      <c r="CP275" s="641">
        <f t="shared" si="15"/>
        <v>66500</v>
      </c>
      <c r="CQ275" s="640">
        <f t="shared" si="16"/>
        <v>332500</v>
      </c>
      <c r="CR275" s="641">
        <v>0.0</v>
      </c>
      <c r="CS275" s="641">
        <f t="shared" si="17"/>
        <v>66500</v>
      </c>
      <c r="CT275" s="640">
        <f t="shared" si="18"/>
        <v>266000</v>
      </c>
      <c r="CU275" s="641">
        <v>0.0</v>
      </c>
      <c r="CV275" s="641">
        <f t="shared" si="19"/>
        <v>66500</v>
      </c>
      <c r="CW275" s="640">
        <f t="shared" si="20"/>
        <v>199500</v>
      </c>
      <c r="CX275" s="641">
        <v>0.0</v>
      </c>
      <c r="CY275" s="641">
        <f t="shared" si="21"/>
        <v>66500</v>
      </c>
      <c r="CZ275" s="640">
        <f t="shared" si="22"/>
        <v>133000</v>
      </c>
      <c r="DA275" s="641">
        <v>0.0</v>
      </c>
      <c r="DB275" s="641">
        <f t="shared" si="23"/>
        <v>66500</v>
      </c>
      <c r="DC275" s="640">
        <f t="shared" si="24"/>
        <v>66500</v>
      </c>
      <c r="DD275" s="641">
        <v>0.0</v>
      </c>
      <c r="DE275" s="640">
        <f t="shared" si="25"/>
        <v>66500</v>
      </c>
      <c r="DF275" s="640">
        <f t="shared" si="26"/>
        <v>0</v>
      </c>
    </row>
    <row r="276" hidden="1">
      <c r="A276" s="650">
        <v>6807079.0</v>
      </c>
      <c r="B276" s="643" t="s">
        <v>26033</v>
      </c>
      <c r="C276" s="644" t="s">
        <v>212</v>
      </c>
      <c r="D276" s="645">
        <v>45766.649351851855</v>
      </c>
      <c r="E276" s="645">
        <v>45766.65400462963</v>
      </c>
      <c r="F276" s="645">
        <v>45766.65460648148</v>
      </c>
      <c r="G276" s="644"/>
      <c r="H276" s="644" t="s">
        <v>430</v>
      </c>
      <c r="I276" s="644" t="s">
        <v>26034</v>
      </c>
      <c r="J276" s="644" t="s">
        <v>21729</v>
      </c>
      <c r="K276" s="647">
        <v>798000.0</v>
      </c>
      <c r="L276" s="644" t="s">
        <v>24429</v>
      </c>
      <c r="M276" s="648" t="s">
        <v>26035</v>
      </c>
      <c r="N276" s="644" t="s">
        <v>23946</v>
      </c>
      <c r="O276" s="644" t="s">
        <v>26034</v>
      </c>
      <c r="P276" s="644" t="s">
        <v>26036</v>
      </c>
      <c r="Q276" s="644" t="s">
        <v>26037</v>
      </c>
      <c r="R276" s="194"/>
      <c r="S276" s="194"/>
      <c r="T276" s="194"/>
      <c r="U276" s="636"/>
      <c r="V276" s="194"/>
      <c r="W276" s="637"/>
      <c r="X276" s="194"/>
      <c r="Y276" s="194"/>
      <c r="Z276" s="194"/>
      <c r="AA276" s="194"/>
      <c r="AB276" s="194"/>
      <c r="AC276" s="194"/>
      <c r="AD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94"/>
      <c r="AY276" s="194"/>
      <c r="AZ276" s="194"/>
      <c r="BA276" s="194"/>
      <c r="BB276" s="194"/>
      <c r="BC276" s="194"/>
      <c r="BD276" s="194"/>
      <c r="BE276" s="194"/>
      <c r="BF276" s="194"/>
      <c r="BG276" s="194"/>
      <c r="BH276" s="194"/>
      <c r="BI276" s="194"/>
      <c r="BJ276" s="194"/>
      <c r="BK276" s="194"/>
      <c r="BL276" s="638">
        <f t="shared" si="1"/>
        <v>0</v>
      </c>
      <c r="BM276" s="194"/>
      <c r="BN276" s="194"/>
      <c r="BO276" s="639" t="s">
        <v>114</v>
      </c>
      <c r="BQ276" s="194"/>
      <c r="BR276" s="194"/>
      <c r="BS276" s="194"/>
      <c r="BT276" s="647">
        <v>798000.0</v>
      </c>
      <c r="BU276" s="194"/>
      <c r="BV276" s="640">
        <f t="shared" si="2"/>
        <v>798000</v>
      </c>
      <c r="BW276" s="640">
        <f>BV276</f>
        <v>798000</v>
      </c>
      <c r="BX276" s="641">
        <f t="shared" si="3"/>
        <v>0</v>
      </c>
      <c r="BY276" s="640">
        <f t="shared" si="4"/>
        <v>0</v>
      </c>
      <c r="BZ276" s="641">
        <v>0.0</v>
      </c>
      <c r="CA276" s="641">
        <f t="shared" si="5"/>
        <v>0</v>
      </c>
      <c r="CB276" s="640">
        <f t="shared" si="6"/>
        <v>0</v>
      </c>
      <c r="CC276" s="641">
        <v>0.0</v>
      </c>
      <c r="CD276" s="641">
        <f t="shared" si="7"/>
        <v>0</v>
      </c>
      <c r="CE276" s="640">
        <f t="shared" si="8"/>
        <v>0</v>
      </c>
      <c r="CF276" s="641">
        <v>0.0</v>
      </c>
      <c r="CG276" s="641">
        <f t="shared" si="9"/>
        <v>0</v>
      </c>
      <c r="CH276" s="640">
        <f t="shared" si="10"/>
        <v>0</v>
      </c>
      <c r="CI276" s="641">
        <v>0.0</v>
      </c>
      <c r="CJ276" s="641">
        <f t="shared" si="11"/>
        <v>0</v>
      </c>
      <c r="CK276" s="640">
        <f t="shared" si="12"/>
        <v>0</v>
      </c>
      <c r="CL276" s="641">
        <v>0.0</v>
      </c>
      <c r="CM276" s="641">
        <f t="shared" si="13"/>
        <v>0</v>
      </c>
      <c r="CN276" s="640">
        <f t="shared" si="14"/>
        <v>0</v>
      </c>
      <c r="CO276" s="641">
        <v>0.0</v>
      </c>
      <c r="CP276" s="641">
        <f t="shared" si="15"/>
        <v>0</v>
      </c>
      <c r="CQ276" s="640">
        <f t="shared" si="16"/>
        <v>0</v>
      </c>
      <c r="CR276" s="641">
        <v>0.0</v>
      </c>
      <c r="CS276" s="641">
        <f t="shared" si="17"/>
        <v>0</v>
      </c>
      <c r="CT276" s="640">
        <f t="shared" si="18"/>
        <v>0</v>
      </c>
      <c r="CU276" s="641">
        <v>0.0</v>
      </c>
      <c r="CV276" s="641">
        <f t="shared" si="19"/>
        <v>0</v>
      </c>
      <c r="CW276" s="640">
        <f t="shared" si="20"/>
        <v>0</v>
      </c>
      <c r="CX276" s="641">
        <v>0.0</v>
      </c>
      <c r="CY276" s="641">
        <f t="shared" si="21"/>
        <v>0</v>
      </c>
      <c r="CZ276" s="640">
        <f t="shared" si="22"/>
        <v>0</v>
      </c>
      <c r="DA276" s="641">
        <v>0.0</v>
      </c>
      <c r="DB276" s="641">
        <f t="shared" si="23"/>
        <v>0</v>
      </c>
      <c r="DC276" s="640">
        <f t="shared" si="24"/>
        <v>0</v>
      </c>
      <c r="DD276" s="641">
        <v>0.0</v>
      </c>
      <c r="DE276" s="640">
        <f t="shared" si="25"/>
        <v>0</v>
      </c>
      <c r="DF276" s="640">
        <f t="shared" si="26"/>
        <v>0</v>
      </c>
    </row>
    <row r="277" hidden="1">
      <c r="A277" s="650">
        <v>6807340.0</v>
      </c>
      <c r="B277" s="643" t="s">
        <v>26038</v>
      </c>
      <c r="C277" s="644" t="s">
        <v>212</v>
      </c>
      <c r="D277" s="645">
        <v>45766.69850694444</v>
      </c>
      <c r="E277" s="645">
        <v>45766.70474537037</v>
      </c>
      <c r="F277" s="645">
        <v>45766.70496527778</v>
      </c>
      <c r="G277" s="644"/>
      <c r="H277" s="644" t="s">
        <v>459</v>
      </c>
      <c r="I277" s="644" t="s">
        <v>26039</v>
      </c>
      <c r="J277" s="644"/>
      <c r="K277" s="647">
        <v>798000.0</v>
      </c>
      <c r="L277" s="644" t="s">
        <v>24429</v>
      </c>
      <c r="M277" s="648" t="s">
        <v>26040</v>
      </c>
      <c r="N277" s="644" t="s">
        <v>26041</v>
      </c>
      <c r="O277" s="644" t="s">
        <v>26042</v>
      </c>
      <c r="P277" s="644" t="s">
        <v>26043</v>
      </c>
      <c r="Q277" s="644" t="s">
        <v>26044</v>
      </c>
      <c r="R277" s="194"/>
      <c r="S277" s="193">
        <v>45766.0</v>
      </c>
      <c r="T277" s="639" t="s">
        <v>24518</v>
      </c>
      <c r="U277" s="641">
        <v>250000.0</v>
      </c>
      <c r="V277" s="641">
        <v>250000.0</v>
      </c>
      <c r="W277" s="637"/>
      <c r="X277" s="194"/>
      <c r="Y277" s="194"/>
      <c r="Z277" s="194"/>
      <c r="AA277" s="194"/>
      <c r="AB277" s="194"/>
      <c r="AC277" s="194"/>
      <c r="AD277" s="194"/>
      <c r="AE277" s="194"/>
      <c r="AF277" s="194"/>
      <c r="AG277" s="194"/>
      <c r="AH277" s="194"/>
      <c r="AI277" s="194"/>
      <c r="AJ277" s="194"/>
      <c r="AK277" s="194"/>
      <c r="AL277" s="194"/>
      <c r="AM277" s="194"/>
      <c r="AN277" s="194"/>
      <c r="AO277" s="194"/>
      <c r="AP277" s="194"/>
      <c r="AQ277" s="194"/>
      <c r="AR277" s="194"/>
      <c r="AS277" s="194"/>
      <c r="AT277" s="194"/>
      <c r="AU277" s="194"/>
      <c r="AV277" s="194"/>
      <c r="AW277" s="194"/>
      <c r="AX277" s="194"/>
      <c r="AY277" s="194"/>
      <c r="AZ277" s="194"/>
      <c r="BA277" s="194"/>
      <c r="BB277" s="194"/>
      <c r="BC277" s="194"/>
      <c r="BD277" s="194"/>
      <c r="BE277" s="194"/>
      <c r="BF277" s="194"/>
      <c r="BG277" s="194"/>
      <c r="BH277" s="194"/>
      <c r="BI277" s="194"/>
      <c r="BJ277" s="194"/>
      <c r="BK277" s="194"/>
      <c r="BL277" s="638">
        <f t="shared" si="1"/>
        <v>250000</v>
      </c>
      <c r="BM277" s="194"/>
      <c r="BN277" s="194"/>
      <c r="BO277" s="194"/>
      <c r="BP277" s="194"/>
      <c r="BQ277" s="194"/>
      <c r="BR277" s="194"/>
      <c r="BS277" s="194"/>
      <c r="BT277" s="647">
        <v>798000.0</v>
      </c>
      <c r="BU277" s="194"/>
      <c r="BV277" s="640">
        <f t="shared" si="2"/>
        <v>798000</v>
      </c>
      <c r="BW277" s="641">
        <v>0.0</v>
      </c>
      <c r="BX277" s="641">
        <f t="shared" si="3"/>
        <v>66500</v>
      </c>
      <c r="BY277" s="640">
        <f t="shared" si="4"/>
        <v>731500</v>
      </c>
      <c r="BZ277" s="641">
        <v>0.0</v>
      </c>
      <c r="CA277" s="641">
        <f t="shared" si="5"/>
        <v>66500</v>
      </c>
      <c r="CB277" s="640">
        <f t="shared" si="6"/>
        <v>665000</v>
      </c>
      <c r="CC277" s="641">
        <v>0.0</v>
      </c>
      <c r="CD277" s="641">
        <f t="shared" si="7"/>
        <v>66500</v>
      </c>
      <c r="CE277" s="640">
        <f t="shared" si="8"/>
        <v>598500</v>
      </c>
      <c r="CF277" s="641">
        <v>0.0</v>
      </c>
      <c r="CG277" s="641">
        <f t="shared" si="9"/>
        <v>66500</v>
      </c>
      <c r="CH277" s="640">
        <f t="shared" si="10"/>
        <v>532000</v>
      </c>
      <c r="CI277" s="641">
        <v>0.0</v>
      </c>
      <c r="CJ277" s="641">
        <f t="shared" si="11"/>
        <v>66500</v>
      </c>
      <c r="CK277" s="640">
        <f t="shared" si="12"/>
        <v>465500</v>
      </c>
      <c r="CL277" s="641">
        <v>0.0</v>
      </c>
      <c r="CM277" s="641">
        <f t="shared" si="13"/>
        <v>66500</v>
      </c>
      <c r="CN277" s="640">
        <f t="shared" si="14"/>
        <v>399000</v>
      </c>
      <c r="CO277" s="641">
        <v>0.0</v>
      </c>
      <c r="CP277" s="641">
        <f t="shared" si="15"/>
        <v>66500</v>
      </c>
      <c r="CQ277" s="640">
        <f t="shared" si="16"/>
        <v>332500</v>
      </c>
      <c r="CR277" s="641">
        <v>0.0</v>
      </c>
      <c r="CS277" s="641">
        <f t="shared" si="17"/>
        <v>66500</v>
      </c>
      <c r="CT277" s="640">
        <f t="shared" si="18"/>
        <v>266000</v>
      </c>
      <c r="CU277" s="641">
        <v>0.0</v>
      </c>
      <c r="CV277" s="641">
        <f t="shared" si="19"/>
        <v>66500</v>
      </c>
      <c r="CW277" s="640">
        <f t="shared" si="20"/>
        <v>199500</v>
      </c>
      <c r="CX277" s="641">
        <v>0.0</v>
      </c>
      <c r="CY277" s="641">
        <f t="shared" si="21"/>
        <v>66500</v>
      </c>
      <c r="CZ277" s="640">
        <f t="shared" si="22"/>
        <v>133000</v>
      </c>
      <c r="DA277" s="641">
        <v>0.0</v>
      </c>
      <c r="DB277" s="641">
        <f t="shared" si="23"/>
        <v>66500</v>
      </c>
      <c r="DC277" s="640">
        <f t="shared" si="24"/>
        <v>66500</v>
      </c>
      <c r="DD277" s="641">
        <v>0.0</v>
      </c>
      <c r="DE277" s="640">
        <f t="shared" si="25"/>
        <v>66500</v>
      </c>
      <c r="DF277" s="640">
        <f t="shared" si="26"/>
        <v>0</v>
      </c>
    </row>
    <row r="278" hidden="1">
      <c r="A278" s="650">
        <v>6807543.0</v>
      </c>
      <c r="B278" s="643" t="s">
        <v>26045</v>
      </c>
      <c r="C278" s="644" t="s">
        <v>212</v>
      </c>
      <c r="D278" s="645">
        <v>45766.71844907408</v>
      </c>
      <c r="E278" s="645">
        <v>45766.71905092592</v>
      </c>
      <c r="F278" s="645">
        <v>45766.71983796296</v>
      </c>
      <c r="G278" s="644"/>
      <c r="H278" s="644" t="s">
        <v>24483</v>
      </c>
      <c r="I278" s="644" t="s">
        <v>1630</v>
      </c>
      <c r="J278" s="644">
        <v>60.0</v>
      </c>
      <c r="K278" s="647">
        <v>198000.0</v>
      </c>
      <c r="L278" s="644" t="s">
        <v>24437</v>
      </c>
      <c r="M278" s="648" t="s">
        <v>26046</v>
      </c>
      <c r="N278" s="644" t="s">
        <v>23886</v>
      </c>
      <c r="O278" s="644" t="s">
        <v>26047</v>
      </c>
      <c r="P278" s="644" t="s">
        <v>26048</v>
      </c>
      <c r="Q278" s="644" t="s">
        <v>26049</v>
      </c>
      <c r="R278" s="194"/>
      <c r="S278" s="194"/>
      <c r="T278" s="194"/>
      <c r="U278" s="636"/>
      <c r="V278" s="194"/>
      <c r="W278" s="637"/>
      <c r="X278" s="194"/>
      <c r="Y278" s="194"/>
      <c r="Z278" s="194"/>
      <c r="AA278" s="194"/>
      <c r="AB278" s="194"/>
      <c r="AC278" s="194"/>
      <c r="AD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94"/>
      <c r="AY278" s="194"/>
      <c r="AZ278" s="194"/>
      <c r="BA278" s="194"/>
      <c r="BB278" s="194"/>
      <c r="BC278" s="194"/>
      <c r="BD278" s="194"/>
      <c r="BE278" s="194"/>
      <c r="BF278" s="194"/>
      <c r="BG278" s="194"/>
      <c r="BH278" s="194"/>
      <c r="BI278" s="194"/>
      <c r="BJ278" s="194"/>
      <c r="BK278" s="194"/>
      <c r="BL278" s="638">
        <f t="shared" si="1"/>
        <v>0</v>
      </c>
      <c r="BM278" s="194"/>
      <c r="BN278" s="194"/>
      <c r="BO278" s="639" t="s">
        <v>114</v>
      </c>
      <c r="BP278" s="639" t="s">
        <v>24389</v>
      </c>
      <c r="BQ278" s="194"/>
      <c r="BR278" s="194"/>
      <c r="BS278" s="194"/>
      <c r="BT278" s="647">
        <v>198000.0</v>
      </c>
      <c r="BU278" s="194"/>
      <c r="BV278" s="640">
        <f t="shared" si="2"/>
        <v>198000</v>
      </c>
      <c r="BW278" s="640">
        <f t="shared" ref="BW278:BW280" si="54">BV278</f>
        <v>198000</v>
      </c>
      <c r="BX278" s="641">
        <f t="shared" si="3"/>
        <v>0</v>
      </c>
      <c r="BY278" s="640">
        <f t="shared" si="4"/>
        <v>0</v>
      </c>
      <c r="BZ278" s="641">
        <v>0.0</v>
      </c>
      <c r="CA278" s="641">
        <f t="shared" si="5"/>
        <v>0</v>
      </c>
      <c r="CB278" s="640">
        <f t="shared" si="6"/>
        <v>0</v>
      </c>
      <c r="CC278" s="641">
        <v>0.0</v>
      </c>
      <c r="CD278" s="641">
        <f t="shared" si="7"/>
        <v>0</v>
      </c>
      <c r="CE278" s="640">
        <f t="shared" si="8"/>
        <v>0</v>
      </c>
      <c r="CF278" s="641">
        <v>0.0</v>
      </c>
      <c r="CG278" s="641">
        <f t="shared" si="9"/>
        <v>0</v>
      </c>
      <c r="CH278" s="640">
        <f t="shared" si="10"/>
        <v>0</v>
      </c>
      <c r="CI278" s="641">
        <v>0.0</v>
      </c>
      <c r="CJ278" s="641">
        <f t="shared" si="11"/>
        <v>0</v>
      </c>
      <c r="CK278" s="640">
        <f t="shared" si="12"/>
        <v>0</v>
      </c>
      <c r="CL278" s="641">
        <v>0.0</v>
      </c>
      <c r="CM278" s="641">
        <f t="shared" si="13"/>
        <v>0</v>
      </c>
      <c r="CN278" s="640">
        <f t="shared" si="14"/>
        <v>0</v>
      </c>
      <c r="CO278" s="641">
        <v>0.0</v>
      </c>
      <c r="CP278" s="641">
        <f t="shared" si="15"/>
        <v>0</v>
      </c>
      <c r="CQ278" s="640">
        <f t="shared" si="16"/>
        <v>0</v>
      </c>
      <c r="CR278" s="641">
        <v>0.0</v>
      </c>
      <c r="CS278" s="641">
        <f t="shared" si="17"/>
        <v>0</v>
      </c>
      <c r="CT278" s="640">
        <f t="shared" si="18"/>
        <v>0</v>
      </c>
      <c r="CU278" s="641">
        <v>0.0</v>
      </c>
      <c r="CV278" s="641">
        <f t="shared" si="19"/>
        <v>0</v>
      </c>
      <c r="CW278" s="640">
        <f t="shared" si="20"/>
        <v>0</v>
      </c>
      <c r="CX278" s="641">
        <v>0.0</v>
      </c>
      <c r="CY278" s="641">
        <f t="shared" si="21"/>
        <v>0</v>
      </c>
      <c r="CZ278" s="640">
        <f t="shared" si="22"/>
        <v>0</v>
      </c>
      <c r="DA278" s="641">
        <v>0.0</v>
      </c>
      <c r="DB278" s="641">
        <f t="shared" si="23"/>
        <v>0</v>
      </c>
      <c r="DC278" s="640">
        <f t="shared" si="24"/>
        <v>0</v>
      </c>
      <c r="DD278" s="641">
        <v>0.0</v>
      </c>
      <c r="DE278" s="640">
        <f t="shared" si="25"/>
        <v>0</v>
      </c>
      <c r="DF278" s="640">
        <f t="shared" si="26"/>
        <v>0</v>
      </c>
    </row>
    <row r="279" hidden="1">
      <c r="A279" s="650">
        <v>6807657.0</v>
      </c>
      <c r="B279" s="643" t="s">
        <v>26050</v>
      </c>
      <c r="C279" s="644" t="s">
        <v>212</v>
      </c>
      <c r="D279" s="645">
        <v>45766.7344212963</v>
      </c>
      <c r="E279" s="645">
        <v>45766.73532407408</v>
      </c>
      <c r="F279" s="645">
        <v>45766.73546296296</v>
      </c>
      <c r="G279" s="644"/>
      <c r="H279" s="644" t="s">
        <v>273</v>
      </c>
      <c r="I279" s="644" t="s">
        <v>26051</v>
      </c>
      <c r="J279" s="644"/>
      <c r="K279" s="647">
        <v>1980000.0</v>
      </c>
      <c r="L279" s="644" t="s">
        <v>24437</v>
      </c>
      <c r="M279" s="648" t="s">
        <v>26052</v>
      </c>
      <c r="N279" s="644" t="s">
        <v>26053</v>
      </c>
      <c r="O279" s="644" t="s">
        <v>26051</v>
      </c>
      <c r="P279" s="644" t="s">
        <v>26054</v>
      </c>
      <c r="Q279" s="644" t="s">
        <v>26055</v>
      </c>
      <c r="R279" s="194"/>
      <c r="S279" s="193">
        <v>45767.0</v>
      </c>
      <c r="T279" s="639" t="s">
        <v>24518</v>
      </c>
      <c r="U279" s="641">
        <v>1950000.0</v>
      </c>
      <c r="V279" s="641">
        <v>1950000.0</v>
      </c>
      <c r="W279" s="637"/>
      <c r="X279" s="194"/>
      <c r="Y279" s="194"/>
      <c r="Z279" s="194"/>
      <c r="AA279" s="194"/>
      <c r="AB279" s="194"/>
      <c r="AC279" s="194"/>
      <c r="AD279" s="194"/>
      <c r="AE279" s="194"/>
      <c r="AF279" s="194"/>
      <c r="AG279" s="194"/>
      <c r="AH279" s="194"/>
      <c r="AI279" s="194"/>
      <c r="AJ279" s="194"/>
      <c r="AK279" s="194"/>
      <c r="AL279" s="194"/>
      <c r="AM279" s="194"/>
      <c r="AN279" s="194"/>
      <c r="AO279" s="194"/>
      <c r="AP279" s="194"/>
      <c r="AQ279" s="194"/>
      <c r="AR279" s="194"/>
      <c r="AS279" s="194"/>
      <c r="AT279" s="194"/>
      <c r="AU279" s="194"/>
      <c r="AV279" s="194"/>
      <c r="AW279" s="194"/>
      <c r="AX279" s="194"/>
      <c r="AY279" s="194"/>
      <c r="AZ279" s="194"/>
      <c r="BA279" s="194"/>
      <c r="BB279" s="194"/>
      <c r="BC279" s="194"/>
      <c r="BD279" s="194"/>
      <c r="BE279" s="194"/>
      <c r="BF279" s="194"/>
      <c r="BG279" s="194"/>
      <c r="BH279" s="194"/>
      <c r="BI279" s="194"/>
      <c r="BJ279" s="194"/>
      <c r="BK279" s="194"/>
      <c r="BL279" s="638">
        <f t="shared" si="1"/>
        <v>1950000</v>
      </c>
      <c r="BM279" s="194"/>
      <c r="BN279" s="639" t="s">
        <v>82</v>
      </c>
      <c r="BP279" s="194"/>
      <c r="BQ279" s="194"/>
      <c r="BR279" s="194"/>
      <c r="BS279" s="194"/>
      <c r="BT279" s="647">
        <v>1980000.0</v>
      </c>
      <c r="BU279" s="194"/>
      <c r="BV279" s="640">
        <f t="shared" si="2"/>
        <v>1980000</v>
      </c>
      <c r="BW279" s="640">
        <f t="shared" si="54"/>
        <v>1980000</v>
      </c>
      <c r="BX279" s="641">
        <f t="shared" si="3"/>
        <v>0</v>
      </c>
      <c r="BY279" s="640">
        <f t="shared" si="4"/>
        <v>0</v>
      </c>
      <c r="BZ279" s="641">
        <v>0.0</v>
      </c>
      <c r="CA279" s="641">
        <f t="shared" si="5"/>
        <v>0</v>
      </c>
      <c r="CB279" s="640">
        <f t="shared" si="6"/>
        <v>0</v>
      </c>
      <c r="CC279" s="641">
        <v>0.0</v>
      </c>
      <c r="CD279" s="641">
        <f t="shared" si="7"/>
        <v>0</v>
      </c>
      <c r="CE279" s="640">
        <f t="shared" si="8"/>
        <v>0</v>
      </c>
      <c r="CF279" s="641">
        <v>0.0</v>
      </c>
      <c r="CG279" s="641">
        <f t="shared" si="9"/>
        <v>0</v>
      </c>
      <c r="CH279" s="640">
        <f t="shared" si="10"/>
        <v>0</v>
      </c>
      <c r="CI279" s="641">
        <v>0.0</v>
      </c>
      <c r="CJ279" s="641">
        <f t="shared" si="11"/>
        <v>0</v>
      </c>
      <c r="CK279" s="640">
        <f t="shared" si="12"/>
        <v>0</v>
      </c>
      <c r="CL279" s="641">
        <v>0.0</v>
      </c>
      <c r="CM279" s="641">
        <f t="shared" si="13"/>
        <v>0</v>
      </c>
      <c r="CN279" s="640">
        <f t="shared" si="14"/>
        <v>0</v>
      </c>
      <c r="CO279" s="641">
        <v>0.0</v>
      </c>
      <c r="CP279" s="641">
        <f t="shared" si="15"/>
        <v>0</v>
      </c>
      <c r="CQ279" s="640">
        <f t="shared" si="16"/>
        <v>0</v>
      </c>
      <c r="CR279" s="641">
        <v>0.0</v>
      </c>
      <c r="CS279" s="641">
        <f t="shared" si="17"/>
        <v>0</v>
      </c>
      <c r="CT279" s="640">
        <f t="shared" si="18"/>
        <v>0</v>
      </c>
      <c r="CU279" s="641">
        <v>0.0</v>
      </c>
      <c r="CV279" s="641">
        <f t="shared" si="19"/>
        <v>0</v>
      </c>
      <c r="CW279" s="640">
        <f t="shared" si="20"/>
        <v>0</v>
      </c>
      <c r="CX279" s="641">
        <v>0.0</v>
      </c>
      <c r="CY279" s="641">
        <f t="shared" si="21"/>
        <v>0</v>
      </c>
      <c r="CZ279" s="640">
        <f t="shared" si="22"/>
        <v>0</v>
      </c>
      <c r="DA279" s="641">
        <v>0.0</v>
      </c>
      <c r="DB279" s="641">
        <f t="shared" si="23"/>
        <v>0</v>
      </c>
      <c r="DC279" s="640">
        <f t="shared" si="24"/>
        <v>0</v>
      </c>
      <c r="DD279" s="641">
        <v>0.0</v>
      </c>
      <c r="DE279" s="640">
        <f t="shared" si="25"/>
        <v>0</v>
      </c>
      <c r="DF279" s="640">
        <f t="shared" si="26"/>
        <v>0</v>
      </c>
    </row>
    <row r="280" hidden="1">
      <c r="A280" s="650">
        <v>6807929.0</v>
      </c>
      <c r="B280" s="643" t="s">
        <v>26056</v>
      </c>
      <c r="C280" s="644" t="s">
        <v>212</v>
      </c>
      <c r="D280" s="645">
        <v>45766.79833333333</v>
      </c>
      <c r="E280" s="645">
        <v>45766.79949074074</v>
      </c>
      <c r="F280" s="645">
        <v>45767.10607638889</v>
      </c>
      <c r="G280" s="644"/>
      <c r="H280" s="644" t="s">
        <v>1439</v>
      </c>
      <c r="I280" s="644" t="s">
        <v>26057</v>
      </c>
      <c r="J280" s="644">
        <v>60.0</v>
      </c>
      <c r="K280" s="647">
        <v>1182000.0</v>
      </c>
      <c r="L280" s="644" t="s">
        <v>24437</v>
      </c>
      <c r="M280" s="648" t="s">
        <v>26058</v>
      </c>
      <c r="N280" s="644" t="s">
        <v>26059</v>
      </c>
      <c r="O280" s="644" t="s">
        <v>26060</v>
      </c>
      <c r="P280" s="644" t="s">
        <v>26061</v>
      </c>
      <c r="Q280" s="644" t="s">
        <v>26062</v>
      </c>
      <c r="R280" s="194"/>
      <c r="S280" s="194"/>
      <c r="T280" s="194"/>
      <c r="U280" s="636"/>
      <c r="V280" s="194"/>
      <c r="W280" s="637"/>
      <c r="X280" s="194"/>
      <c r="Y280" s="194"/>
      <c r="Z280" s="194"/>
      <c r="AA280" s="194"/>
      <c r="AB280" s="194"/>
      <c r="AC280" s="194"/>
      <c r="AD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94"/>
      <c r="AY280" s="194"/>
      <c r="AZ280" s="194"/>
      <c r="BA280" s="194"/>
      <c r="BB280" s="194"/>
      <c r="BC280" s="194"/>
      <c r="BD280" s="194"/>
      <c r="BE280" s="194"/>
      <c r="BF280" s="194"/>
      <c r="BG280" s="194"/>
      <c r="BH280" s="194"/>
      <c r="BI280" s="194"/>
      <c r="BJ280" s="194"/>
      <c r="BK280" s="194"/>
      <c r="BL280" s="638">
        <f t="shared" si="1"/>
        <v>0</v>
      </c>
      <c r="BM280" s="194"/>
      <c r="BN280" s="194"/>
      <c r="BO280" s="639" t="s">
        <v>114</v>
      </c>
      <c r="BP280" s="639" t="s">
        <v>24389</v>
      </c>
      <c r="BQ280" s="194"/>
      <c r="BR280" s="194"/>
      <c r="BS280" s="194"/>
      <c r="BT280" s="647">
        <v>1182000.0</v>
      </c>
      <c r="BU280" s="194"/>
      <c r="BV280" s="640">
        <f t="shared" si="2"/>
        <v>1182000</v>
      </c>
      <c r="BW280" s="640">
        <f t="shared" si="54"/>
        <v>1182000</v>
      </c>
      <c r="BX280" s="641">
        <f t="shared" si="3"/>
        <v>0</v>
      </c>
      <c r="BY280" s="640">
        <f t="shared" si="4"/>
        <v>0</v>
      </c>
      <c r="BZ280" s="641">
        <v>0.0</v>
      </c>
      <c r="CA280" s="641">
        <f t="shared" si="5"/>
        <v>0</v>
      </c>
      <c r="CB280" s="640">
        <f t="shared" si="6"/>
        <v>0</v>
      </c>
      <c r="CC280" s="641">
        <v>0.0</v>
      </c>
      <c r="CD280" s="641">
        <f t="shared" si="7"/>
        <v>0</v>
      </c>
      <c r="CE280" s="640">
        <f t="shared" si="8"/>
        <v>0</v>
      </c>
      <c r="CF280" s="641">
        <v>0.0</v>
      </c>
      <c r="CG280" s="641">
        <f t="shared" si="9"/>
        <v>0</v>
      </c>
      <c r="CH280" s="640">
        <f t="shared" si="10"/>
        <v>0</v>
      </c>
      <c r="CI280" s="641">
        <v>0.0</v>
      </c>
      <c r="CJ280" s="641">
        <f t="shared" si="11"/>
        <v>0</v>
      </c>
      <c r="CK280" s="640">
        <f t="shared" si="12"/>
        <v>0</v>
      </c>
      <c r="CL280" s="641">
        <v>0.0</v>
      </c>
      <c r="CM280" s="641">
        <f t="shared" si="13"/>
        <v>0</v>
      </c>
      <c r="CN280" s="640">
        <f t="shared" si="14"/>
        <v>0</v>
      </c>
      <c r="CO280" s="641">
        <v>0.0</v>
      </c>
      <c r="CP280" s="641">
        <f t="shared" si="15"/>
        <v>0</v>
      </c>
      <c r="CQ280" s="640">
        <f t="shared" si="16"/>
        <v>0</v>
      </c>
      <c r="CR280" s="641">
        <v>0.0</v>
      </c>
      <c r="CS280" s="641">
        <f t="shared" si="17"/>
        <v>0</v>
      </c>
      <c r="CT280" s="640">
        <f t="shared" si="18"/>
        <v>0</v>
      </c>
      <c r="CU280" s="641">
        <v>0.0</v>
      </c>
      <c r="CV280" s="641">
        <f t="shared" si="19"/>
        <v>0</v>
      </c>
      <c r="CW280" s="640">
        <f t="shared" si="20"/>
        <v>0</v>
      </c>
      <c r="CX280" s="641">
        <v>0.0</v>
      </c>
      <c r="CY280" s="641">
        <f t="shared" si="21"/>
        <v>0</v>
      </c>
      <c r="CZ280" s="640">
        <f t="shared" si="22"/>
        <v>0</v>
      </c>
      <c r="DA280" s="641">
        <v>0.0</v>
      </c>
      <c r="DB280" s="641">
        <f t="shared" si="23"/>
        <v>0</v>
      </c>
      <c r="DC280" s="640">
        <f t="shared" si="24"/>
        <v>0</v>
      </c>
      <c r="DD280" s="641">
        <v>0.0</v>
      </c>
      <c r="DE280" s="640">
        <f t="shared" si="25"/>
        <v>0</v>
      </c>
      <c r="DF280" s="640">
        <f t="shared" si="26"/>
        <v>0</v>
      </c>
    </row>
    <row r="281" hidden="1">
      <c r="A281" s="650">
        <v>6808132.0</v>
      </c>
      <c r="B281" s="643" t="s">
        <v>26063</v>
      </c>
      <c r="C281" s="644" t="s">
        <v>212</v>
      </c>
      <c r="D281" s="645">
        <v>45766.85916666667</v>
      </c>
      <c r="E281" s="645">
        <v>45766.86</v>
      </c>
      <c r="F281" s="645">
        <v>45766.86549768518</v>
      </c>
      <c r="G281" s="644"/>
      <c r="H281" s="644" t="s">
        <v>151</v>
      </c>
      <c r="I281" s="644" t="s">
        <v>2515</v>
      </c>
      <c r="J281" s="644" t="s">
        <v>21722</v>
      </c>
      <c r="K281" s="647">
        <v>798000.0</v>
      </c>
      <c r="L281" s="644" t="s">
        <v>24429</v>
      </c>
      <c r="M281" s="648" t="s">
        <v>26064</v>
      </c>
      <c r="N281" s="644" t="s">
        <v>26065</v>
      </c>
      <c r="O281" s="644" t="s">
        <v>26066</v>
      </c>
      <c r="P281" s="644" t="s">
        <v>26067</v>
      </c>
      <c r="Q281" s="644" t="s">
        <v>26068</v>
      </c>
      <c r="R281" s="194"/>
      <c r="S281" s="652">
        <v>45765.0</v>
      </c>
      <c r="T281" s="639" t="s">
        <v>24518</v>
      </c>
      <c r="U281" s="641">
        <v>200000.0</v>
      </c>
      <c r="V281" s="641">
        <v>200000.0</v>
      </c>
      <c r="W281" s="637"/>
      <c r="X281" s="652">
        <v>45768.0</v>
      </c>
      <c r="Y281" s="639" t="s">
        <v>24518</v>
      </c>
      <c r="Z281" s="641">
        <v>900000.0</v>
      </c>
      <c r="AA281" s="641">
        <v>900000.0</v>
      </c>
      <c r="AB281" s="194"/>
      <c r="AC281" s="652">
        <v>45771.0</v>
      </c>
      <c r="AD281" s="639" t="s">
        <v>24518</v>
      </c>
      <c r="AE281" s="641">
        <v>850000.0</v>
      </c>
      <c r="AF281" s="641">
        <v>850000.0</v>
      </c>
      <c r="AG281" s="194"/>
      <c r="AH281" s="194"/>
      <c r="AI281" s="194"/>
      <c r="AJ281" s="194"/>
      <c r="AK281" s="194"/>
      <c r="AL281" s="194"/>
      <c r="AM281" s="194"/>
      <c r="AN281" s="194"/>
      <c r="AO281" s="194"/>
      <c r="AP281" s="194"/>
      <c r="AQ281" s="194"/>
      <c r="AR281" s="194"/>
      <c r="AS281" s="194"/>
      <c r="AT281" s="194"/>
      <c r="AU281" s="194"/>
      <c r="AV281" s="194"/>
      <c r="AW281" s="194"/>
      <c r="AX281" s="194"/>
      <c r="AY281" s="194"/>
      <c r="AZ281" s="194"/>
      <c r="BA281" s="194"/>
      <c r="BB281" s="194"/>
      <c r="BC281" s="194"/>
      <c r="BD281" s="194"/>
      <c r="BE281" s="194"/>
      <c r="BF281" s="194"/>
      <c r="BG281" s="194"/>
      <c r="BH281" s="194"/>
      <c r="BI281" s="194"/>
      <c r="BJ281" s="194"/>
      <c r="BK281" s="194"/>
      <c r="BL281" s="638">
        <f t="shared" si="1"/>
        <v>1950000</v>
      </c>
      <c r="BM281" s="194"/>
      <c r="BN281" s="194"/>
      <c r="BO281" s="194"/>
      <c r="BP281" s="194"/>
      <c r="BQ281" s="194"/>
      <c r="BR281" s="194"/>
      <c r="BS281" s="194"/>
      <c r="BT281" s="647">
        <v>798000.0</v>
      </c>
      <c r="BU281" s="194"/>
      <c r="BV281" s="640">
        <f t="shared" si="2"/>
        <v>798000</v>
      </c>
      <c r="BW281" s="641">
        <v>0.0</v>
      </c>
      <c r="BX281" s="641">
        <f t="shared" si="3"/>
        <v>66500</v>
      </c>
      <c r="BY281" s="640">
        <f t="shared" si="4"/>
        <v>731500</v>
      </c>
      <c r="BZ281" s="641">
        <v>0.0</v>
      </c>
      <c r="CA281" s="641">
        <f t="shared" si="5"/>
        <v>66500</v>
      </c>
      <c r="CB281" s="640">
        <f t="shared" si="6"/>
        <v>665000</v>
      </c>
      <c r="CC281" s="641">
        <v>0.0</v>
      </c>
      <c r="CD281" s="641">
        <f t="shared" si="7"/>
        <v>66500</v>
      </c>
      <c r="CE281" s="640">
        <f t="shared" si="8"/>
        <v>598500</v>
      </c>
      <c r="CF281" s="641">
        <v>0.0</v>
      </c>
      <c r="CG281" s="641">
        <f t="shared" si="9"/>
        <v>66500</v>
      </c>
      <c r="CH281" s="640">
        <f t="shared" si="10"/>
        <v>532000</v>
      </c>
      <c r="CI281" s="641">
        <v>0.0</v>
      </c>
      <c r="CJ281" s="641">
        <f t="shared" si="11"/>
        <v>66500</v>
      </c>
      <c r="CK281" s="640">
        <f t="shared" si="12"/>
        <v>465500</v>
      </c>
      <c r="CL281" s="641">
        <v>0.0</v>
      </c>
      <c r="CM281" s="641">
        <f t="shared" si="13"/>
        <v>66500</v>
      </c>
      <c r="CN281" s="640">
        <f t="shared" si="14"/>
        <v>399000</v>
      </c>
      <c r="CO281" s="641">
        <v>0.0</v>
      </c>
      <c r="CP281" s="641">
        <f t="shared" si="15"/>
        <v>66500</v>
      </c>
      <c r="CQ281" s="640">
        <f t="shared" si="16"/>
        <v>332500</v>
      </c>
      <c r="CR281" s="641">
        <v>0.0</v>
      </c>
      <c r="CS281" s="641">
        <f t="shared" si="17"/>
        <v>66500</v>
      </c>
      <c r="CT281" s="640">
        <f t="shared" si="18"/>
        <v>266000</v>
      </c>
      <c r="CU281" s="641">
        <v>0.0</v>
      </c>
      <c r="CV281" s="641">
        <f t="shared" si="19"/>
        <v>66500</v>
      </c>
      <c r="CW281" s="640">
        <f t="shared" si="20"/>
        <v>199500</v>
      </c>
      <c r="CX281" s="641">
        <v>0.0</v>
      </c>
      <c r="CY281" s="641">
        <f t="shared" si="21"/>
        <v>66500</v>
      </c>
      <c r="CZ281" s="640">
        <f t="shared" si="22"/>
        <v>133000</v>
      </c>
      <c r="DA281" s="641">
        <v>0.0</v>
      </c>
      <c r="DB281" s="641">
        <f t="shared" si="23"/>
        <v>66500</v>
      </c>
      <c r="DC281" s="640">
        <f t="shared" si="24"/>
        <v>66500</v>
      </c>
      <c r="DD281" s="641">
        <v>0.0</v>
      </c>
      <c r="DE281" s="640">
        <f t="shared" si="25"/>
        <v>66500</v>
      </c>
      <c r="DF281" s="640">
        <f t="shared" si="26"/>
        <v>0</v>
      </c>
    </row>
    <row r="282" hidden="1">
      <c r="A282" s="650">
        <v>6808133.0</v>
      </c>
      <c r="B282" s="643" t="s">
        <v>26069</v>
      </c>
      <c r="C282" s="644" t="s">
        <v>212</v>
      </c>
      <c r="D282" s="645">
        <v>45766.8653125</v>
      </c>
      <c r="E282" s="645">
        <v>45766.866319444445</v>
      </c>
      <c r="F282" s="645">
        <v>45766.86645833333</v>
      </c>
      <c r="G282" s="644"/>
      <c r="H282" s="644" t="s">
        <v>238</v>
      </c>
      <c r="I282" s="644" t="s">
        <v>26070</v>
      </c>
      <c r="J282" s="644"/>
      <c r="K282" s="647">
        <v>798000.0</v>
      </c>
      <c r="L282" s="644" t="s">
        <v>24429</v>
      </c>
      <c r="M282" s="648" t="s">
        <v>26071</v>
      </c>
      <c r="N282" s="644" t="s">
        <v>26072</v>
      </c>
      <c r="O282" s="644" t="s">
        <v>26073</v>
      </c>
      <c r="P282" s="644" t="s">
        <v>26074</v>
      </c>
      <c r="Q282" s="644" t="s">
        <v>26075</v>
      </c>
      <c r="R282" s="194"/>
      <c r="S282" s="193">
        <v>45766.0</v>
      </c>
      <c r="T282" s="639" t="s">
        <v>24442</v>
      </c>
      <c r="U282" s="641">
        <v>798000.0</v>
      </c>
      <c r="V282" s="641">
        <v>762091.0</v>
      </c>
      <c r="W282" s="637"/>
      <c r="X282" s="194"/>
      <c r="Y282" s="194"/>
      <c r="Z282" s="194"/>
      <c r="AA282" s="194"/>
      <c r="AB282" s="194"/>
      <c r="AC282" s="194"/>
      <c r="AD282" s="194"/>
      <c r="AE282" s="194"/>
      <c r="AF282" s="194"/>
      <c r="AG282" s="194"/>
      <c r="AH282" s="194"/>
      <c r="AI282" s="194"/>
      <c r="AJ282" s="194"/>
      <c r="AK282" s="194"/>
      <c r="AL282" s="194"/>
      <c r="AM282" s="194"/>
      <c r="AN282" s="194"/>
      <c r="AO282" s="194"/>
      <c r="AP282" s="194"/>
      <c r="AQ282" s="194"/>
      <c r="AR282" s="194"/>
      <c r="AS282" s="194"/>
      <c r="AT282" s="194"/>
      <c r="AU282" s="194"/>
      <c r="AV282" s="194"/>
      <c r="AW282" s="194"/>
      <c r="AX282" s="194"/>
      <c r="AY282" s="194"/>
      <c r="AZ282" s="194"/>
      <c r="BA282" s="194"/>
      <c r="BB282" s="194"/>
      <c r="BC282" s="194"/>
      <c r="BD282" s="194"/>
      <c r="BE282" s="194"/>
      <c r="BF282" s="194"/>
      <c r="BG282" s="194"/>
      <c r="BH282" s="194"/>
      <c r="BI282" s="194"/>
      <c r="BJ282" s="194"/>
      <c r="BK282" s="194"/>
      <c r="BL282" s="638">
        <f t="shared" si="1"/>
        <v>798000</v>
      </c>
      <c r="BM282" s="194"/>
      <c r="BN282" s="194"/>
      <c r="BO282" s="194"/>
      <c r="BP282" s="194"/>
      <c r="BQ282" s="194"/>
      <c r="BR282" s="194"/>
      <c r="BS282" s="194"/>
      <c r="BT282" s="647">
        <v>798000.0</v>
      </c>
      <c r="BU282" s="194"/>
      <c r="BV282" s="640">
        <f t="shared" si="2"/>
        <v>798000</v>
      </c>
      <c r="BW282" s="641">
        <v>0.0</v>
      </c>
      <c r="BX282" s="641">
        <f t="shared" si="3"/>
        <v>66500</v>
      </c>
      <c r="BY282" s="640">
        <f t="shared" si="4"/>
        <v>731500</v>
      </c>
      <c r="BZ282" s="641">
        <v>0.0</v>
      </c>
      <c r="CA282" s="641">
        <f t="shared" si="5"/>
        <v>66500</v>
      </c>
      <c r="CB282" s="640">
        <f t="shared" si="6"/>
        <v>665000</v>
      </c>
      <c r="CC282" s="641">
        <v>0.0</v>
      </c>
      <c r="CD282" s="641">
        <f t="shared" si="7"/>
        <v>66500</v>
      </c>
      <c r="CE282" s="640">
        <f t="shared" si="8"/>
        <v>598500</v>
      </c>
      <c r="CF282" s="641">
        <v>0.0</v>
      </c>
      <c r="CG282" s="641">
        <f t="shared" si="9"/>
        <v>66500</v>
      </c>
      <c r="CH282" s="640">
        <f t="shared" si="10"/>
        <v>532000</v>
      </c>
      <c r="CI282" s="641">
        <v>0.0</v>
      </c>
      <c r="CJ282" s="641">
        <f t="shared" si="11"/>
        <v>66500</v>
      </c>
      <c r="CK282" s="640">
        <f t="shared" si="12"/>
        <v>465500</v>
      </c>
      <c r="CL282" s="641">
        <v>0.0</v>
      </c>
      <c r="CM282" s="641">
        <f t="shared" si="13"/>
        <v>66500</v>
      </c>
      <c r="CN282" s="640">
        <f t="shared" si="14"/>
        <v>399000</v>
      </c>
      <c r="CO282" s="641">
        <v>0.0</v>
      </c>
      <c r="CP282" s="641">
        <f t="shared" si="15"/>
        <v>66500</v>
      </c>
      <c r="CQ282" s="640">
        <f t="shared" si="16"/>
        <v>332500</v>
      </c>
      <c r="CR282" s="641">
        <v>0.0</v>
      </c>
      <c r="CS282" s="641">
        <f t="shared" si="17"/>
        <v>66500</v>
      </c>
      <c r="CT282" s="640">
        <f t="shared" si="18"/>
        <v>266000</v>
      </c>
      <c r="CU282" s="641">
        <v>0.0</v>
      </c>
      <c r="CV282" s="641">
        <f t="shared" si="19"/>
        <v>66500</v>
      </c>
      <c r="CW282" s="640">
        <f t="shared" si="20"/>
        <v>199500</v>
      </c>
      <c r="CX282" s="641">
        <v>0.0</v>
      </c>
      <c r="CY282" s="641">
        <f t="shared" si="21"/>
        <v>66500</v>
      </c>
      <c r="CZ282" s="640">
        <f t="shared" si="22"/>
        <v>133000</v>
      </c>
      <c r="DA282" s="641">
        <v>0.0</v>
      </c>
      <c r="DB282" s="641">
        <f t="shared" si="23"/>
        <v>66500</v>
      </c>
      <c r="DC282" s="640">
        <f t="shared" si="24"/>
        <v>66500</v>
      </c>
      <c r="DD282" s="641">
        <v>0.0</v>
      </c>
      <c r="DE282" s="640">
        <f t="shared" si="25"/>
        <v>66500</v>
      </c>
      <c r="DF282" s="640">
        <f t="shared" si="26"/>
        <v>0</v>
      </c>
    </row>
    <row r="283" hidden="1">
      <c r="A283" s="650">
        <v>6808305.0</v>
      </c>
      <c r="B283" s="643" t="s">
        <v>26076</v>
      </c>
      <c r="C283" s="644" t="s">
        <v>212</v>
      </c>
      <c r="D283" s="645">
        <v>45766.91100694444</v>
      </c>
      <c r="E283" s="645">
        <v>45766.91425925926</v>
      </c>
      <c r="F283" s="645">
        <v>45766.914872685185</v>
      </c>
      <c r="G283" s="644"/>
      <c r="H283" s="644" t="s">
        <v>656</v>
      </c>
      <c r="I283" s="644" t="s">
        <v>26077</v>
      </c>
      <c r="J283" s="644"/>
      <c r="K283" s="647">
        <v>798000.0</v>
      </c>
      <c r="L283" s="644" t="s">
        <v>24429</v>
      </c>
      <c r="M283" s="648" t="s">
        <v>26078</v>
      </c>
      <c r="N283" s="644" t="s">
        <v>26079</v>
      </c>
      <c r="O283" s="644" t="s">
        <v>26080</v>
      </c>
      <c r="P283" s="644" t="s">
        <v>26081</v>
      </c>
      <c r="Q283" s="644" t="s">
        <v>26082</v>
      </c>
      <c r="R283" s="194"/>
      <c r="S283" s="193">
        <v>45766.0</v>
      </c>
      <c r="T283" s="639" t="s">
        <v>24442</v>
      </c>
      <c r="U283" s="641">
        <v>798000.0</v>
      </c>
      <c r="V283" s="641">
        <v>762091.0</v>
      </c>
      <c r="W283" s="637"/>
      <c r="X283" s="194"/>
      <c r="Y283" s="194"/>
      <c r="Z283" s="194"/>
      <c r="AA283" s="194"/>
      <c r="AB283" s="194"/>
      <c r="AC283" s="194"/>
      <c r="AD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94"/>
      <c r="AY283" s="194"/>
      <c r="AZ283" s="194"/>
      <c r="BA283" s="194"/>
      <c r="BB283" s="194"/>
      <c r="BC283" s="194"/>
      <c r="BD283" s="194"/>
      <c r="BE283" s="194"/>
      <c r="BF283" s="194"/>
      <c r="BG283" s="194"/>
      <c r="BH283" s="194"/>
      <c r="BI283" s="194"/>
      <c r="BJ283" s="194"/>
      <c r="BK283" s="194"/>
      <c r="BL283" s="638">
        <f t="shared" si="1"/>
        <v>798000</v>
      </c>
      <c r="BM283" s="194"/>
      <c r="BN283" s="194"/>
      <c r="BO283" s="194"/>
      <c r="BP283" s="194"/>
      <c r="BQ283" s="194"/>
      <c r="BR283" s="194"/>
      <c r="BS283" s="194"/>
      <c r="BT283" s="647">
        <v>798000.0</v>
      </c>
      <c r="BU283" s="194"/>
      <c r="BV283" s="640">
        <f t="shared" si="2"/>
        <v>798000</v>
      </c>
      <c r="BW283" s="641">
        <v>0.0</v>
      </c>
      <c r="BX283" s="641">
        <f t="shared" si="3"/>
        <v>66500</v>
      </c>
      <c r="BY283" s="640">
        <f t="shared" si="4"/>
        <v>731500</v>
      </c>
      <c r="BZ283" s="641">
        <v>0.0</v>
      </c>
      <c r="CA283" s="641">
        <f t="shared" si="5"/>
        <v>66500</v>
      </c>
      <c r="CB283" s="640">
        <f t="shared" si="6"/>
        <v>665000</v>
      </c>
      <c r="CC283" s="641">
        <v>0.0</v>
      </c>
      <c r="CD283" s="641">
        <f t="shared" si="7"/>
        <v>66500</v>
      </c>
      <c r="CE283" s="640">
        <f t="shared" si="8"/>
        <v>598500</v>
      </c>
      <c r="CF283" s="641">
        <v>0.0</v>
      </c>
      <c r="CG283" s="641">
        <f t="shared" si="9"/>
        <v>66500</v>
      </c>
      <c r="CH283" s="640">
        <f t="shared" si="10"/>
        <v>532000</v>
      </c>
      <c r="CI283" s="641">
        <v>0.0</v>
      </c>
      <c r="CJ283" s="641">
        <f t="shared" si="11"/>
        <v>66500</v>
      </c>
      <c r="CK283" s="640">
        <f t="shared" si="12"/>
        <v>465500</v>
      </c>
      <c r="CL283" s="641">
        <v>0.0</v>
      </c>
      <c r="CM283" s="641">
        <f t="shared" si="13"/>
        <v>66500</v>
      </c>
      <c r="CN283" s="640">
        <f t="shared" si="14"/>
        <v>399000</v>
      </c>
      <c r="CO283" s="641">
        <v>0.0</v>
      </c>
      <c r="CP283" s="641">
        <f t="shared" si="15"/>
        <v>66500</v>
      </c>
      <c r="CQ283" s="640">
        <f t="shared" si="16"/>
        <v>332500</v>
      </c>
      <c r="CR283" s="641">
        <v>0.0</v>
      </c>
      <c r="CS283" s="641">
        <f t="shared" si="17"/>
        <v>66500</v>
      </c>
      <c r="CT283" s="640">
        <f t="shared" si="18"/>
        <v>266000</v>
      </c>
      <c r="CU283" s="641">
        <v>0.0</v>
      </c>
      <c r="CV283" s="641">
        <f t="shared" si="19"/>
        <v>66500</v>
      </c>
      <c r="CW283" s="640">
        <f t="shared" si="20"/>
        <v>199500</v>
      </c>
      <c r="CX283" s="641">
        <v>0.0</v>
      </c>
      <c r="CY283" s="641">
        <f t="shared" si="21"/>
        <v>66500</v>
      </c>
      <c r="CZ283" s="640">
        <f t="shared" si="22"/>
        <v>133000</v>
      </c>
      <c r="DA283" s="641">
        <v>0.0</v>
      </c>
      <c r="DB283" s="641">
        <f t="shared" si="23"/>
        <v>66500</v>
      </c>
      <c r="DC283" s="640">
        <f t="shared" si="24"/>
        <v>66500</v>
      </c>
      <c r="DD283" s="641">
        <v>0.0</v>
      </c>
      <c r="DE283" s="640">
        <f t="shared" si="25"/>
        <v>66500</v>
      </c>
      <c r="DF283" s="640">
        <f t="shared" si="26"/>
        <v>0</v>
      </c>
    </row>
    <row r="284" hidden="1">
      <c r="A284" s="650">
        <v>6808352.0</v>
      </c>
      <c r="B284" s="643" t="s">
        <v>26083</v>
      </c>
      <c r="C284" s="644" t="s">
        <v>212</v>
      </c>
      <c r="D284" s="645">
        <v>45766.94732638889</v>
      </c>
      <c r="E284" s="645">
        <v>45766.94872685185</v>
      </c>
      <c r="F284" s="645">
        <v>45766.948969907404</v>
      </c>
      <c r="G284" s="644"/>
      <c r="H284" s="644" t="s">
        <v>551</v>
      </c>
      <c r="I284" s="644" t="s">
        <v>26084</v>
      </c>
      <c r="J284" s="644"/>
      <c r="K284" s="647">
        <v>798000.0</v>
      </c>
      <c r="L284" s="644" t="s">
        <v>24429</v>
      </c>
      <c r="M284" s="648" t="s">
        <v>26085</v>
      </c>
      <c r="N284" s="644" t="s">
        <v>25386</v>
      </c>
      <c r="O284" s="644" t="s">
        <v>26086</v>
      </c>
      <c r="P284" s="644" t="s">
        <v>26087</v>
      </c>
      <c r="Q284" s="644" t="s">
        <v>26088</v>
      </c>
      <c r="R284" s="194"/>
      <c r="S284" s="193">
        <v>45766.0</v>
      </c>
      <c r="T284" s="639" t="s">
        <v>24442</v>
      </c>
      <c r="U284" s="641">
        <v>798000.0</v>
      </c>
      <c r="V284" s="641">
        <v>762091.0</v>
      </c>
      <c r="W284" s="637"/>
      <c r="X284" s="194"/>
      <c r="Y284" s="194"/>
      <c r="Z284" s="194"/>
      <c r="AA284" s="194"/>
      <c r="AB284" s="194"/>
      <c r="AC284" s="194"/>
      <c r="AD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94"/>
      <c r="AY284" s="194"/>
      <c r="AZ284" s="194"/>
      <c r="BA284" s="194"/>
      <c r="BB284" s="194"/>
      <c r="BC284" s="194"/>
      <c r="BD284" s="194"/>
      <c r="BE284" s="194"/>
      <c r="BF284" s="194"/>
      <c r="BG284" s="194"/>
      <c r="BH284" s="194"/>
      <c r="BI284" s="194"/>
      <c r="BJ284" s="194"/>
      <c r="BK284" s="194"/>
      <c r="BL284" s="638">
        <f t="shared" si="1"/>
        <v>798000</v>
      </c>
      <c r="BM284" s="194"/>
      <c r="BN284" s="194"/>
      <c r="BO284" s="194"/>
      <c r="BP284" s="194"/>
      <c r="BQ284" s="194"/>
      <c r="BR284" s="194"/>
      <c r="BS284" s="194"/>
      <c r="BT284" s="647">
        <v>798000.0</v>
      </c>
      <c r="BU284" s="194"/>
      <c r="BV284" s="640">
        <f t="shared" si="2"/>
        <v>798000</v>
      </c>
      <c r="BW284" s="641">
        <v>0.0</v>
      </c>
      <c r="BX284" s="641">
        <f t="shared" si="3"/>
        <v>66500</v>
      </c>
      <c r="BY284" s="640">
        <f t="shared" si="4"/>
        <v>731500</v>
      </c>
      <c r="BZ284" s="641">
        <v>0.0</v>
      </c>
      <c r="CA284" s="641">
        <f t="shared" si="5"/>
        <v>66500</v>
      </c>
      <c r="CB284" s="640">
        <f t="shared" si="6"/>
        <v>665000</v>
      </c>
      <c r="CC284" s="641">
        <v>0.0</v>
      </c>
      <c r="CD284" s="641">
        <f t="shared" si="7"/>
        <v>66500</v>
      </c>
      <c r="CE284" s="640">
        <f t="shared" si="8"/>
        <v>598500</v>
      </c>
      <c r="CF284" s="641">
        <v>0.0</v>
      </c>
      <c r="CG284" s="641">
        <f t="shared" si="9"/>
        <v>66500</v>
      </c>
      <c r="CH284" s="640">
        <f t="shared" si="10"/>
        <v>532000</v>
      </c>
      <c r="CI284" s="641">
        <v>0.0</v>
      </c>
      <c r="CJ284" s="641">
        <f t="shared" si="11"/>
        <v>66500</v>
      </c>
      <c r="CK284" s="640">
        <f t="shared" si="12"/>
        <v>465500</v>
      </c>
      <c r="CL284" s="641">
        <v>0.0</v>
      </c>
      <c r="CM284" s="641">
        <f t="shared" si="13"/>
        <v>66500</v>
      </c>
      <c r="CN284" s="640">
        <f t="shared" si="14"/>
        <v>399000</v>
      </c>
      <c r="CO284" s="641">
        <v>0.0</v>
      </c>
      <c r="CP284" s="641">
        <f t="shared" si="15"/>
        <v>66500</v>
      </c>
      <c r="CQ284" s="640">
        <f t="shared" si="16"/>
        <v>332500</v>
      </c>
      <c r="CR284" s="641">
        <v>0.0</v>
      </c>
      <c r="CS284" s="641">
        <f t="shared" si="17"/>
        <v>66500</v>
      </c>
      <c r="CT284" s="640">
        <f t="shared" si="18"/>
        <v>266000</v>
      </c>
      <c r="CU284" s="641">
        <v>0.0</v>
      </c>
      <c r="CV284" s="641">
        <f t="shared" si="19"/>
        <v>66500</v>
      </c>
      <c r="CW284" s="640">
        <f t="shared" si="20"/>
        <v>199500</v>
      </c>
      <c r="CX284" s="641">
        <v>0.0</v>
      </c>
      <c r="CY284" s="641">
        <f t="shared" si="21"/>
        <v>66500</v>
      </c>
      <c r="CZ284" s="640">
        <f t="shared" si="22"/>
        <v>133000</v>
      </c>
      <c r="DA284" s="641">
        <v>0.0</v>
      </c>
      <c r="DB284" s="641">
        <f t="shared" si="23"/>
        <v>66500</v>
      </c>
      <c r="DC284" s="640">
        <f t="shared" si="24"/>
        <v>66500</v>
      </c>
      <c r="DD284" s="641">
        <v>0.0</v>
      </c>
      <c r="DE284" s="640">
        <f t="shared" si="25"/>
        <v>66500</v>
      </c>
      <c r="DF284" s="640">
        <f t="shared" si="26"/>
        <v>0</v>
      </c>
    </row>
    <row r="285" hidden="1">
      <c r="A285" s="650">
        <v>6808372.0</v>
      </c>
      <c r="B285" s="643" t="s">
        <v>26089</v>
      </c>
      <c r="C285" s="644" t="s">
        <v>212</v>
      </c>
      <c r="D285" s="645">
        <v>45766.95800925926</v>
      </c>
      <c r="E285" s="645">
        <v>45766.9596875</v>
      </c>
      <c r="F285" s="645">
        <v>45766.96115740741</v>
      </c>
      <c r="G285" s="644"/>
      <c r="H285" s="644" t="s">
        <v>24499</v>
      </c>
      <c r="I285" s="644" t="s">
        <v>26090</v>
      </c>
      <c r="J285" s="644" t="s">
        <v>21722</v>
      </c>
      <c r="K285" s="647">
        <v>798000.0</v>
      </c>
      <c r="L285" s="644" t="s">
        <v>24429</v>
      </c>
      <c r="M285" s="648" t="s">
        <v>26091</v>
      </c>
      <c r="N285" s="644" t="s">
        <v>26092</v>
      </c>
      <c r="O285" s="644" t="s">
        <v>26093</v>
      </c>
      <c r="P285" s="644" t="s">
        <v>26094</v>
      </c>
      <c r="Q285" s="644" t="s">
        <v>26095</v>
      </c>
      <c r="R285" s="194"/>
      <c r="S285" s="193">
        <v>45766.0</v>
      </c>
      <c r="T285" s="639" t="s">
        <v>24518</v>
      </c>
      <c r="U285" s="641">
        <v>10000.0</v>
      </c>
      <c r="V285" s="641">
        <v>10000.0</v>
      </c>
      <c r="W285" s="637"/>
      <c r="X285" s="194"/>
      <c r="Y285" s="194"/>
      <c r="Z285" s="194"/>
      <c r="AA285" s="194"/>
      <c r="AB285" s="194"/>
      <c r="AC285" s="194"/>
      <c r="AD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94"/>
      <c r="AY285" s="194"/>
      <c r="AZ285" s="194"/>
      <c r="BA285" s="194"/>
      <c r="BB285" s="194"/>
      <c r="BC285" s="194"/>
      <c r="BD285" s="194"/>
      <c r="BE285" s="194"/>
      <c r="BF285" s="194"/>
      <c r="BG285" s="194"/>
      <c r="BH285" s="194"/>
      <c r="BI285" s="194"/>
      <c r="BJ285" s="194"/>
      <c r="BK285" s="194"/>
      <c r="BL285" s="638">
        <f t="shared" si="1"/>
        <v>10000</v>
      </c>
      <c r="BM285" s="194"/>
      <c r="BN285" s="194"/>
      <c r="BO285" s="194"/>
      <c r="BP285" s="194"/>
      <c r="BQ285" s="194"/>
      <c r="BR285" s="194"/>
      <c r="BS285" s="194"/>
      <c r="BT285" s="647">
        <v>798000.0</v>
      </c>
      <c r="BU285" s="194"/>
      <c r="BV285" s="640">
        <f t="shared" si="2"/>
        <v>798000</v>
      </c>
      <c r="BW285" s="641">
        <v>0.0</v>
      </c>
      <c r="BX285" s="641">
        <f t="shared" si="3"/>
        <v>66500</v>
      </c>
      <c r="BY285" s="640">
        <f t="shared" si="4"/>
        <v>731500</v>
      </c>
      <c r="BZ285" s="641">
        <v>0.0</v>
      </c>
      <c r="CA285" s="641">
        <f t="shared" si="5"/>
        <v>66500</v>
      </c>
      <c r="CB285" s="640">
        <f t="shared" si="6"/>
        <v>665000</v>
      </c>
      <c r="CC285" s="641">
        <v>0.0</v>
      </c>
      <c r="CD285" s="641">
        <f t="shared" si="7"/>
        <v>66500</v>
      </c>
      <c r="CE285" s="640">
        <f t="shared" si="8"/>
        <v>598500</v>
      </c>
      <c r="CF285" s="641">
        <v>0.0</v>
      </c>
      <c r="CG285" s="641">
        <f t="shared" si="9"/>
        <v>66500</v>
      </c>
      <c r="CH285" s="640">
        <f t="shared" si="10"/>
        <v>532000</v>
      </c>
      <c r="CI285" s="641">
        <v>0.0</v>
      </c>
      <c r="CJ285" s="641">
        <f t="shared" si="11"/>
        <v>66500</v>
      </c>
      <c r="CK285" s="640">
        <f t="shared" si="12"/>
        <v>465500</v>
      </c>
      <c r="CL285" s="641">
        <v>0.0</v>
      </c>
      <c r="CM285" s="641">
        <f t="shared" si="13"/>
        <v>66500</v>
      </c>
      <c r="CN285" s="640">
        <f t="shared" si="14"/>
        <v>399000</v>
      </c>
      <c r="CO285" s="641">
        <v>0.0</v>
      </c>
      <c r="CP285" s="641">
        <f t="shared" si="15"/>
        <v>66500</v>
      </c>
      <c r="CQ285" s="640">
        <f t="shared" si="16"/>
        <v>332500</v>
      </c>
      <c r="CR285" s="641">
        <v>0.0</v>
      </c>
      <c r="CS285" s="641">
        <f t="shared" si="17"/>
        <v>66500</v>
      </c>
      <c r="CT285" s="640">
        <f t="shared" si="18"/>
        <v>266000</v>
      </c>
      <c r="CU285" s="641">
        <v>0.0</v>
      </c>
      <c r="CV285" s="641">
        <f t="shared" si="19"/>
        <v>66500</v>
      </c>
      <c r="CW285" s="640">
        <f t="shared" si="20"/>
        <v>199500</v>
      </c>
      <c r="CX285" s="641">
        <v>0.0</v>
      </c>
      <c r="CY285" s="641">
        <f t="shared" si="21"/>
        <v>66500</v>
      </c>
      <c r="CZ285" s="640">
        <f t="shared" si="22"/>
        <v>133000</v>
      </c>
      <c r="DA285" s="641">
        <v>0.0</v>
      </c>
      <c r="DB285" s="641">
        <f t="shared" si="23"/>
        <v>66500</v>
      </c>
      <c r="DC285" s="640">
        <f t="shared" si="24"/>
        <v>66500</v>
      </c>
      <c r="DD285" s="641">
        <v>0.0</v>
      </c>
      <c r="DE285" s="640">
        <f t="shared" si="25"/>
        <v>66500</v>
      </c>
      <c r="DF285" s="640">
        <f t="shared" si="26"/>
        <v>0</v>
      </c>
    </row>
    <row r="286" hidden="1">
      <c r="A286" s="650">
        <v>6808698.0</v>
      </c>
      <c r="B286" s="643" t="s">
        <v>26096</v>
      </c>
      <c r="C286" s="644" t="s">
        <v>212</v>
      </c>
      <c r="D286" s="645">
        <v>45767.487592592595</v>
      </c>
      <c r="E286" s="645">
        <v>45767.4884375</v>
      </c>
      <c r="F286" s="645">
        <v>45767.489074074074</v>
      </c>
      <c r="G286" s="644"/>
      <c r="H286" s="644" t="s">
        <v>1625</v>
      </c>
      <c r="I286" s="644" t="s">
        <v>2439</v>
      </c>
      <c r="J286" s="644">
        <v>36.0</v>
      </c>
      <c r="K286" s="647">
        <v>798000.0</v>
      </c>
      <c r="L286" s="644" t="s">
        <v>24429</v>
      </c>
      <c r="M286" s="648" t="s">
        <v>26097</v>
      </c>
      <c r="N286" s="644" t="s">
        <v>26098</v>
      </c>
      <c r="O286" s="644" t="s">
        <v>2438</v>
      </c>
      <c r="P286" s="644" t="s">
        <v>26099</v>
      </c>
      <c r="Q286" s="644" t="s">
        <v>26100</v>
      </c>
      <c r="R286" s="194"/>
      <c r="S286" s="652">
        <v>45770.0</v>
      </c>
      <c r="T286" s="639" t="s">
        <v>25091</v>
      </c>
      <c r="U286" s="653">
        <v>798000.0</v>
      </c>
      <c r="V286" s="194"/>
      <c r="W286" s="637"/>
      <c r="X286" s="194"/>
      <c r="Y286" s="194"/>
      <c r="Z286" s="194"/>
      <c r="AA286" s="194"/>
      <c r="AB286" s="194"/>
      <c r="AC286" s="194"/>
      <c r="AD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94"/>
      <c r="AY286" s="194"/>
      <c r="AZ286" s="194"/>
      <c r="BA286" s="194"/>
      <c r="BB286" s="194"/>
      <c r="BC286" s="194"/>
      <c r="BD286" s="194"/>
      <c r="BE286" s="194"/>
      <c r="BF286" s="194"/>
      <c r="BG286" s="194"/>
      <c r="BH286" s="194"/>
      <c r="BI286" s="194"/>
      <c r="BJ286" s="194"/>
      <c r="BK286" s="194"/>
      <c r="BL286" s="638">
        <f t="shared" si="1"/>
        <v>798000</v>
      </c>
      <c r="BM286" s="194"/>
      <c r="BN286" s="194"/>
      <c r="BO286" s="194"/>
      <c r="BP286" s="194"/>
      <c r="BQ286" s="194"/>
      <c r="BR286" s="194"/>
      <c r="BS286" s="194"/>
      <c r="BT286" s="647">
        <v>798000.0</v>
      </c>
      <c r="BU286" s="194"/>
      <c r="BV286" s="640">
        <f t="shared" si="2"/>
        <v>798000</v>
      </c>
      <c r="BW286" s="641">
        <v>0.0</v>
      </c>
      <c r="BX286" s="641">
        <f t="shared" si="3"/>
        <v>66500</v>
      </c>
      <c r="BY286" s="640">
        <f t="shared" si="4"/>
        <v>731500</v>
      </c>
      <c r="BZ286" s="641">
        <v>0.0</v>
      </c>
      <c r="CA286" s="641">
        <f t="shared" si="5"/>
        <v>66500</v>
      </c>
      <c r="CB286" s="640">
        <f t="shared" si="6"/>
        <v>665000</v>
      </c>
      <c r="CC286" s="641">
        <v>0.0</v>
      </c>
      <c r="CD286" s="641">
        <f t="shared" si="7"/>
        <v>66500</v>
      </c>
      <c r="CE286" s="640">
        <f t="shared" si="8"/>
        <v>598500</v>
      </c>
      <c r="CF286" s="641">
        <v>0.0</v>
      </c>
      <c r="CG286" s="641">
        <f t="shared" si="9"/>
        <v>66500</v>
      </c>
      <c r="CH286" s="640">
        <f t="shared" si="10"/>
        <v>532000</v>
      </c>
      <c r="CI286" s="641">
        <v>0.0</v>
      </c>
      <c r="CJ286" s="641">
        <f t="shared" si="11"/>
        <v>66500</v>
      </c>
      <c r="CK286" s="640">
        <f t="shared" si="12"/>
        <v>465500</v>
      </c>
      <c r="CL286" s="641">
        <v>0.0</v>
      </c>
      <c r="CM286" s="641">
        <f t="shared" si="13"/>
        <v>66500</v>
      </c>
      <c r="CN286" s="640">
        <f t="shared" si="14"/>
        <v>399000</v>
      </c>
      <c r="CO286" s="641">
        <v>0.0</v>
      </c>
      <c r="CP286" s="641">
        <f t="shared" si="15"/>
        <v>66500</v>
      </c>
      <c r="CQ286" s="640">
        <f t="shared" si="16"/>
        <v>332500</v>
      </c>
      <c r="CR286" s="641">
        <v>0.0</v>
      </c>
      <c r="CS286" s="641">
        <f t="shared" si="17"/>
        <v>66500</v>
      </c>
      <c r="CT286" s="640">
        <f t="shared" si="18"/>
        <v>266000</v>
      </c>
      <c r="CU286" s="641">
        <v>0.0</v>
      </c>
      <c r="CV286" s="641">
        <f t="shared" si="19"/>
        <v>66500</v>
      </c>
      <c r="CW286" s="640">
        <f t="shared" si="20"/>
        <v>199500</v>
      </c>
      <c r="CX286" s="641">
        <v>0.0</v>
      </c>
      <c r="CY286" s="641">
        <f t="shared" si="21"/>
        <v>66500</v>
      </c>
      <c r="CZ286" s="640">
        <f t="shared" si="22"/>
        <v>133000</v>
      </c>
      <c r="DA286" s="641">
        <v>0.0</v>
      </c>
      <c r="DB286" s="641">
        <f t="shared" si="23"/>
        <v>66500</v>
      </c>
      <c r="DC286" s="640">
        <f t="shared" si="24"/>
        <v>66500</v>
      </c>
      <c r="DD286" s="641">
        <v>0.0</v>
      </c>
      <c r="DE286" s="640">
        <f t="shared" si="25"/>
        <v>66500</v>
      </c>
      <c r="DF286" s="640">
        <f t="shared" si="26"/>
        <v>0</v>
      </c>
    </row>
    <row r="287" hidden="1">
      <c r="A287" s="650">
        <v>6808782.0</v>
      </c>
      <c r="B287" s="643" t="s">
        <v>26101</v>
      </c>
      <c r="C287" s="644" t="s">
        <v>212</v>
      </c>
      <c r="D287" s="645">
        <v>45767.53329861111</v>
      </c>
      <c r="E287" s="645">
        <v>45767.53542824074</v>
      </c>
      <c r="F287" s="645">
        <v>45767.535833333335</v>
      </c>
      <c r="G287" s="644"/>
      <c r="H287" s="644" t="s">
        <v>551</v>
      </c>
      <c r="I287" s="644" t="s">
        <v>26102</v>
      </c>
      <c r="J287" s="644">
        <v>60.0</v>
      </c>
      <c r="K287" s="647">
        <v>1980000.0</v>
      </c>
      <c r="L287" s="644" t="s">
        <v>24437</v>
      </c>
      <c r="M287" s="648" t="s">
        <v>26103</v>
      </c>
      <c r="N287" s="644" t="s">
        <v>26104</v>
      </c>
      <c r="O287" s="644" t="s">
        <v>26105</v>
      </c>
      <c r="P287" s="644" t="s">
        <v>26106</v>
      </c>
      <c r="Q287" s="644" t="s">
        <v>26107</v>
      </c>
      <c r="R287" s="194"/>
      <c r="S287" s="194"/>
      <c r="T287" s="194"/>
      <c r="U287" s="636"/>
      <c r="V287" s="194"/>
      <c r="W287" s="637"/>
      <c r="X287" s="194"/>
      <c r="Y287" s="194"/>
      <c r="Z287" s="194"/>
      <c r="AA287" s="194"/>
      <c r="AB287" s="194"/>
      <c r="AC287" s="194"/>
      <c r="AD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94"/>
      <c r="AY287" s="194"/>
      <c r="AZ287" s="194"/>
      <c r="BA287" s="194"/>
      <c r="BB287" s="194"/>
      <c r="BC287" s="194"/>
      <c r="BD287" s="194"/>
      <c r="BE287" s="194"/>
      <c r="BF287" s="194"/>
      <c r="BG287" s="194"/>
      <c r="BH287" s="194"/>
      <c r="BI287" s="194"/>
      <c r="BJ287" s="194"/>
      <c r="BK287" s="194"/>
      <c r="BL287" s="638">
        <f t="shared" si="1"/>
        <v>0</v>
      </c>
      <c r="BM287" s="194"/>
      <c r="BN287" s="639" t="s">
        <v>82</v>
      </c>
      <c r="BP287" s="194"/>
      <c r="BQ287" s="194"/>
      <c r="BR287" s="194"/>
      <c r="BS287" s="194"/>
      <c r="BT287" s="647">
        <v>1980000.0</v>
      </c>
      <c r="BU287" s="194"/>
      <c r="BV287" s="640">
        <f t="shared" si="2"/>
        <v>1980000</v>
      </c>
      <c r="BW287" s="640">
        <f>BV287</f>
        <v>1980000</v>
      </c>
      <c r="BX287" s="641">
        <f t="shared" si="3"/>
        <v>0</v>
      </c>
      <c r="BY287" s="640">
        <f t="shared" si="4"/>
        <v>0</v>
      </c>
      <c r="BZ287" s="641">
        <v>0.0</v>
      </c>
      <c r="CA287" s="641">
        <f t="shared" si="5"/>
        <v>0</v>
      </c>
      <c r="CB287" s="640">
        <f t="shared" si="6"/>
        <v>0</v>
      </c>
      <c r="CC287" s="641">
        <v>0.0</v>
      </c>
      <c r="CD287" s="641">
        <f t="shared" si="7"/>
        <v>0</v>
      </c>
      <c r="CE287" s="640">
        <f t="shared" si="8"/>
        <v>0</v>
      </c>
      <c r="CF287" s="641">
        <v>0.0</v>
      </c>
      <c r="CG287" s="641">
        <f t="shared" si="9"/>
        <v>0</v>
      </c>
      <c r="CH287" s="640">
        <f t="shared" si="10"/>
        <v>0</v>
      </c>
      <c r="CI287" s="641">
        <v>0.0</v>
      </c>
      <c r="CJ287" s="641">
        <f t="shared" si="11"/>
        <v>0</v>
      </c>
      <c r="CK287" s="640">
        <f t="shared" si="12"/>
        <v>0</v>
      </c>
      <c r="CL287" s="641">
        <v>0.0</v>
      </c>
      <c r="CM287" s="641">
        <f t="shared" si="13"/>
        <v>0</v>
      </c>
      <c r="CN287" s="640">
        <f t="shared" si="14"/>
        <v>0</v>
      </c>
      <c r="CO287" s="641">
        <v>0.0</v>
      </c>
      <c r="CP287" s="641">
        <f t="shared" si="15"/>
        <v>0</v>
      </c>
      <c r="CQ287" s="640">
        <f t="shared" si="16"/>
        <v>0</v>
      </c>
      <c r="CR287" s="641">
        <v>0.0</v>
      </c>
      <c r="CS287" s="641">
        <f t="shared" si="17"/>
        <v>0</v>
      </c>
      <c r="CT287" s="640">
        <f t="shared" si="18"/>
        <v>0</v>
      </c>
      <c r="CU287" s="641">
        <v>0.0</v>
      </c>
      <c r="CV287" s="641">
        <f t="shared" si="19"/>
        <v>0</v>
      </c>
      <c r="CW287" s="640">
        <f t="shared" si="20"/>
        <v>0</v>
      </c>
      <c r="CX287" s="641">
        <v>0.0</v>
      </c>
      <c r="CY287" s="641">
        <f t="shared" si="21"/>
        <v>0</v>
      </c>
      <c r="CZ287" s="640">
        <f t="shared" si="22"/>
        <v>0</v>
      </c>
      <c r="DA287" s="641">
        <v>0.0</v>
      </c>
      <c r="DB287" s="641">
        <f t="shared" si="23"/>
        <v>0</v>
      </c>
      <c r="DC287" s="640">
        <f t="shared" si="24"/>
        <v>0</v>
      </c>
      <c r="DD287" s="641">
        <v>0.0</v>
      </c>
      <c r="DE287" s="640">
        <f t="shared" si="25"/>
        <v>0</v>
      </c>
      <c r="DF287" s="640">
        <f t="shared" si="26"/>
        <v>0</v>
      </c>
    </row>
    <row r="288" hidden="1">
      <c r="A288" s="650">
        <v>6808795.0</v>
      </c>
      <c r="B288" s="643" t="s">
        <v>26108</v>
      </c>
      <c r="C288" s="644" t="s">
        <v>212</v>
      </c>
      <c r="D288" s="645">
        <v>45767.548530092594</v>
      </c>
      <c r="E288" s="645">
        <v>45767.54986111111</v>
      </c>
      <c r="F288" s="645">
        <v>45767.550405092596</v>
      </c>
      <c r="G288" s="644"/>
      <c r="H288" s="644" t="s">
        <v>1439</v>
      </c>
      <c r="I288" s="644" t="s">
        <v>26109</v>
      </c>
      <c r="J288" s="644"/>
      <c r="K288" s="647">
        <v>798000.0</v>
      </c>
      <c r="L288" s="644" t="s">
        <v>24429</v>
      </c>
      <c r="M288" s="648" t="s">
        <v>26110</v>
      </c>
      <c r="N288" s="644" t="s">
        <v>23475</v>
      </c>
      <c r="O288" s="644" t="s">
        <v>26109</v>
      </c>
      <c r="P288" s="644" t="s">
        <v>26111</v>
      </c>
      <c r="Q288" s="644" t="s">
        <v>26112</v>
      </c>
      <c r="R288" s="194"/>
      <c r="S288" s="193">
        <v>45771.0</v>
      </c>
      <c r="T288" s="639" t="s">
        <v>24442</v>
      </c>
      <c r="U288" s="641">
        <v>700000.0</v>
      </c>
      <c r="V288" s="641">
        <v>668501.0</v>
      </c>
      <c r="W288" s="637"/>
      <c r="X288" s="193">
        <v>45767.0</v>
      </c>
      <c r="Y288" s="639" t="s">
        <v>24442</v>
      </c>
      <c r="Z288" s="641">
        <v>98000.0</v>
      </c>
      <c r="AA288" s="641">
        <v>93591.0</v>
      </c>
      <c r="AB288" s="194"/>
      <c r="AC288" s="194"/>
      <c r="AD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94"/>
      <c r="AY288" s="194"/>
      <c r="AZ288" s="194"/>
      <c r="BA288" s="194"/>
      <c r="BB288" s="194"/>
      <c r="BC288" s="194"/>
      <c r="BD288" s="194"/>
      <c r="BE288" s="194"/>
      <c r="BF288" s="194"/>
      <c r="BG288" s="194"/>
      <c r="BH288" s="194"/>
      <c r="BI288" s="194"/>
      <c r="BJ288" s="194"/>
      <c r="BK288" s="194"/>
      <c r="BL288" s="638">
        <f t="shared" si="1"/>
        <v>798000</v>
      </c>
      <c r="BM288" s="194"/>
      <c r="BN288" s="194"/>
      <c r="BO288" s="194"/>
      <c r="BP288" s="194"/>
      <c r="BQ288" s="194"/>
      <c r="BR288" s="194"/>
      <c r="BS288" s="194"/>
      <c r="BT288" s="647">
        <v>798000.0</v>
      </c>
      <c r="BU288" s="194"/>
      <c r="BV288" s="640">
        <f t="shared" si="2"/>
        <v>798000</v>
      </c>
      <c r="BW288" s="641">
        <v>0.0</v>
      </c>
      <c r="BX288" s="641">
        <f t="shared" si="3"/>
        <v>66500</v>
      </c>
      <c r="BY288" s="640">
        <f t="shared" si="4"/>
        <v>731500</v>
      </c>
      <c r="BZ288" s="641">
        <v>0.0</v>
      </c>
      <c r="CA288" s="641">
        <f t="shared" si="5"/>
        <v>66500</v>
      </c>
      <c r="CB288" s="640">
        <f t="shared" si="6"/>
        <v>665000</v>
      </c>
      <c r="CC288" s="641">
        <v>0.0</v>
      </c>
      <c r="CD288" s="641">
        <f t="shared" si="7"/>
        <v>66500</v>
      </c>
      <c r="CE288" s="640">
        <f t="shared" si="8"/>
        <v>598500</v>
      </c>
      <c r="CF288" s="641">
        <v>0.0</v>
      </c>
      <c r="CG288" s="641">
        <f t="shared" si="9"/>
        <v>66500</v>
      </c>
      <c r="CH288" s="640">
        <f t="shared" si="10"/>
        <v>532000</v>
      </c>
      <c r="CI288" s="641">
        <v>0.0</v>
      </c>
      <c r="CJ288" s="641">
        <f t="shared" si="11"/>
        <v>66500</v>
      </c>
      <c r="CK288" s="640">
        <f t="shared" si="12"/>
        <v>465500</v>
      </c>
      <c r="CL288" s="641">
        <v>0.0</v>
      </c>
      <c r="CM288" s="641">
        <f t="shared" si="13"/>
        <v>66500</v>
      </c>
      <c r="CN288" s="640">
        <f t="shared" si="14"/>
        <v>399000</v>
      </c>
      <c r="CO288" s="641">
        <v>0.0</v>
      </c>
      <c r="CP288" s="641">
        <f t="shared" si="15"/>
        <v>66500</v>
      </c>
      <c r="CQ288" s="640">
        <f t="shared" si="16"/>
        <v>332500</v>
      </c>
      <c r="CR288" s="641">
        <v>0.0</v>
      </c>
      <c r="CS288" s="641">
        <f t="shared" si="17"/>
        <v>66500</v>
      </c>
      <c r="CT288" s="640">
        <f t="shared" si="18"/>
        <v>266000</v>
      </c>
      <c r="CU288" s="641">
        <v>0.0</v>
      </c>
      <c r="CV288" s="641">
        <f t="shared" si="19"/>
        <v>66500</v>
      </c>
      <c r="CW288" s="640">
        <f t="shared" si="20"/>
        <v>199500</v>
      </c>
      <c r="CX288" s="641">
        <v>0.0</v>
      </c>
      <c r="CY288" s="641">
        <f t="shared" si="21"/>
        <v>66500</v>
      </c>
      <c r="CZ288" s="640">
        <f t="shared" si="22"/>
        <v>133000</v>
      </c>
      <c r="DA288" s="641">
        <v>0.0</v>
      </c>
      <c r="DB288" s="641">
        <f t="shared" si="23"/>
        <v>66500</v>
      </c>
      <c r="DC288" s="640">
        <f t="shared" si="24"/>
        <v>66500</v>
      </c>
      <c r="DD288" s="641">
        <v>0.0</v>
      </c>
      <c r="DE288" s="640">
        <f t="shared" si="25"/>
        <v>66500</v>
      </c>
      <c r="DF288" s="640">
        <f t="shared" si="26"/>
        <v>0</v>
      </c>
    </row>
    <row r="289" hidden="1">
      <c r="A289" s="650">
        <v>6808911.0</v>
      </c>
      <c r="B289" s="643" t="s">
        <v>26113</v>
      </c>
      <c r="C289" s="644" t="s">
        <v>212</v>
      </c>
      <c r="D289" s="645">
        <v>45767.61707175926</v>
      </c>
      <c r="E289" s="645">
        <v>45767.620162037034</v>
      </c>
      <c r="F289" s="645">
        <v>45767.62131944444</v>
      </c>
      <c r="G289" s="644"/>
      <c r="H289" s="644" t="s">
        <v>262</v>
      </c>
      <c r="I289" s="644" t="s">
        <v>26114</v>
      </c>
      <c r="J289" s="644">
        <v>36.0</v>
      </c>
      <c r="K289" s="647">
        <v>798000.0</v>
      </c>
      <c r="L289" s="644" t="s">
        <v>24429</v>
      </c>
      <c r="M289" s="648" t="s">
        <v>26115</v>
      </c>
      <c r="N289" s="644" t="s">
        <v>26116</v>
      </c>
      <c r="O289" s="644" t="s">
        <v>26117</v>
      </c>
      <c r="P289" s="644" t="s">
        <v>26118</v>
      </c>
      <c r="Q289" s="644" t="s">
        <v>26119</v>
      </c>
      <c r="R289" s="194"/>
      <c r="S289" s="194"/>
      <c r="T289" s="194"/>
      <c r="U289" s="636"/>
      <c r="V289" s="194"/>
      <c r="W289" s="637"/>
      <c r="X289" s="194"/>
      <c r="Y289" s="194"/>
      <c r="Z289" s="194"/>
      <c r="AA289" s="194"/>
      <c r="AB289" s="194"/>
      <c r="AC289" s="194"/>
      <c r="AD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94"/>
      <c r="AY289" s="194"/>
      <c r="AZ289" s="194"/>
      <c r="BA289" s="194"/>
      <c r="BB289" s="194"/>
      <c r="BC289" s="194"/>
      <c r="BD289" s="194"/>
      <c r="BE289" s="194"/>
      <c r="BF289" s="194"/>
      <c r="BG289" s="194"/>
      <c r="BH289" s="194"/>
      <c r="BI289" s="194"/>
      <c r="BJ289" s="194"/>
      <c r="BK289" s="194"/>
      <c r="BL289" s="638">
        <f t="shared" si="1"/>
        <v>0</v>
      </c>
      <c r="BM289" s="194"/>
      <c r="BN289" s="639" t="s">
        <v>82</v>
      </c>
      <c r="BP289" s="194"/>
      <c r="BQ289" s="194"/>
      <c r="BR289" s="194"/>
      <c r="BS289" s="194"/>
      <c r="BT289" s="647">
        <v>798000.0</v>
      </c>
      <c r="BU289" s="194"/>
      <c r="BV289" s="640">
        <f t="shared" si="2"/>
        <v>798000</v>
      </c>
      <c r="BW289" s="640">
        <f>BV289</f>
        <v>798000</v>
      </c>
      <c r="BX289" s="641">
        <f t="shared" si="3"/>
        <v>0</v>
      </c>
      <c r="BY289" s="640">
        <f t="shared" si="4"/>
        <v>0</v>
      </c>
      <c r="BZ289" s="641">
        <v>0.0</v>
      </c>
      <c r="CA289" s="641">
        <f t="shared" si="5"/>
        <v>0</v>
      </c>
      <c r="CB289" s="640">
        <f t="shared" si="6"/>
        <v>0</v>
      </c>
      <c r="CC289" s="641">
        <v>0.0</v>
      </c>
      <c r="CD289" s="641">
        <f t="shared" si="7"/>
        <v>0</v>
      </c>
      <c r="CE289" s="640">
        <f t="shared" si="8"/>
        <v>0</v>
      </c>
      <c r="CF289" s="641">
        <v>0.0</v>
      </c>
      <c r="CG289" s="641">
        <f t="shared" si="9"/>
        <v>0</v>
      </c>
      <c r="CH289" s="640">
        <f t="shared" si="10"/>
        <v>0</v>
      </c>
      <c r="CI289" s="641">
        <v>0.0</v>
      </c>
      <c r="CJ289" s="641">
        <f t="shared" si="11"/>
        <v>0</v>
      </c>
      <c r="CK289" s="640">
        <f t="shared" si="12"/>
        <v>0</v>
      </c>
      <c r="CL289" s="641">
        <v>0.0</v>
      </c>
      <c r="CM289" s="641">
        <f t="shared" si="13"/>
        <v>0</v>
      </c>
      <c r="CN289" s="640">
        <f t="shared" si="14"/>
        <v>0</v>
      </c>
      <c r="CO289" s="641">
        <v>0.0</v>
      </c>
      <c r="CP289" s="641">
        <f t="shared" si="15"/>
        <v>0</v>
      </c>
      <c r="CQ289" s="640">
        <f t="shared" si="16"/>
        <v>0</v>
      </c>
      <c r="CR289" s="641">
        <v>0.0</v>
      </c>
      <c r="CS289" s="641">
        <f t="shared" si="17"/>
        <v>0</v>
      </c>
      <c r="CT289" s="640">
        <f t="shared" si="18"/>
        <v>0</v>
      </c>
      <c r="CU289" s="641">
        <v>0.0</v>
      </c>
      <c r="CV289" s="641">
        <f t="shared" si="19"/>
        <v>0</v>
      </c>
      <c r="CW289" s="640">
        <f t="shared" si="20"/>
        <v>0</v>
      </c>
      <c r="CX289" s="641">
        <v>0.0</v>
      </c>
      <c r="CY289" s="641">
        <f t="shared" si="21"/>
        <v>0</v>
      </c>
      <c r="CZ289" s="640">
        <f t="shared" si="22"/>
        <v>0</v>
      </c>
      <c r="DA289" s="641">
        <v>0.0</v>
      </c>
      <c r="DB289" s="641">
        <f t="shared" si="23"/>
        <v>0</v>
      </c>
      <c r="DC289" s="640">
        <f t="shared" si="24"/>
        <v>0</v>
      </c>
      <c r="DD289" s="641">
        <v>0.0</v>
      </c>
      <c r="DE289" s="640">
        <f t="shared" si="25"/>
        <v>0</v>
      </c>
      <c r="DF289" s="640">
        <f t="shared" si="26"/>
        <v>0</v>
      </c>
    </row>
    <row r="290" hidden="1">
      <c r="A290" s="650">
        <v>6809375.0</v>
      </c>
      <c r="B290" s="643" t="s">
        <v>26120</v>
      </c>
      <c r="C290" s="644" t="s">
        <v>212</v>
      </c>
      <c r="D290" s="645">
        <v>45767.69094907407</v>
      </c>
      <c r="E290" s="645">
        <v>45767.692245370374</v>
      </c>
      <c r="F290" s="645">
        <v>45767.69278935185</v>
      </c>
      <c r="G290" s="644"/>
      <c r="H290" s="644" t="s">
        <v>360</v>
      </c>
      <c r="I290" s="644" t="s">
        <v>26121</v>
      </c>
      <c r="J290" s="644" t="s">
        <v>21722</v>
      </c>
      <c r="K290" s="647">
        <v>798000.0</v>
      </c>
      <c r="L290" s="644" t="s">
        <v>24429</v>
      </c>
      <c r="M290" s="648" t="s">
        <v>26122</v>
      </c>
      <c r="N290" s="644" t="s">
        <v>26123</v>
      </c>
      <c r="O290" s="644" t="s">
        <v>26124</v>
      </c>
      <c r="P290" s="644" t="s">
        <v>26125</v>
      </c>
      <c r="Q290" s="644" t="s">
        <v>26126</v>
      </c>
      <c r="R290" s="194"/>
      <c r="S290" s="652">
        <v>45773.0</v>
      </c>
      <c r="T290" s="639" t="s">
        <v>25091</v>
      </c>
      <c r="U290" s="653">
        <v>798000.0</v>
      </c>
      <c r="V290" s="194"/>
      <c r="W290" s="637"/>
      <c r="X290" s="194"/>
      <c r="Y290" s="194"/>
      <c r="Z290" s="194"/>
      <c r="AA290" s="194"/>
      <c r="AB290" s="194"/>
      <c r="AC290" s="194"/>
      <c r="AD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94"/>
      <c r="AY290" s="194"/>
      <c r="AZ290" s="194"/>
      <c r="BA290" s="194"/>
      <c r="BB290" s="194"/>
      <c r="BC290" s="194"/>
      <c r="BD290" s="194"/>
      <c r="BE290" s="194"/>
      <c r="BF290" s="194"/>
      <c r="BG290" s="194"/>
      <c r="BH290" s="194"/>
      <c r="BI290" s="194"/>
      <c r="BJ290" s="194"/>
      <c r="BK290" s="194"/>
      <c r="BL290" s="638">
        <f t="shared" si="1"/>
        <v>798000</v>
      </c>
      <c r="BM290" s="194"/>
      <c r="BN290" s="194"/>
      <c r="BO290" s="194"/>
      <c r="BP290" s="194"/>
      <c r="BQ290" s="194"/>
      <c r="BR290" s="194"/>
      <c r="BS290" s="194"/>
      <c r="BT290" s="647">
        <v>798000.0</v>
      </c>
      <c r="BU290" s="194"/>
      <c r="BV290" s="640">
        <f t="shared" si="2"/>
        <v>798000</v>
      </c>
      <c r="BW290" s="641">
        <v>0.0</v>
      </c>
      <c r="BX290" s="641">
        <f t="shared" si="3"/>
        <v>66500</v>
      </c>
      <c r="BY290" s="640">
        <f t="shared" si="4"/>
        <v>731500</v>
      </c>
      <c r="BZ290" s="641">
        <v>0.0</v>
      </c>
      <c r="CA290" s="641">
        <f t="shared" si="5"/>
        <v>66500</v>
      </c>
      <c r="CB290" s="640">
        <f t="shared" si="6"/>
        <v>665000</v>
      </c>
      <c r="CC290" s="641">
        <v>0.0</v>
      </c>
      <c r="CD290" s="641">
        <f t="shared" si="7"/>
        <v>66500</v>
      </c>
      <c r="CE290" s="640">
        <f t="shared" si="8"/>
        <v>598500</v>
      </c>
      <c r="CF290" s="641">
        <v>0.0</v>
      </c>
      <c r="CG290" s="641">
        <f t="shared" si="9"/>
        <v>66500</v>
      </c>
      <c r="CH290" s="640">
        <f t="shared" si="10"/>
        <v>532000</v>
      </c>
      <c r="CI290" s="641">
        <v>0.0</v>
      </c>
      <c r="CJ290" s="641">
        <f t="shared" si="11"/>
        <v>66500</v>
      </c>
      <c r="CK290" s="640">
        <f t="shared" si="12"/>
        <v>465500</v>
      </c>
      <c r="CL290" s="641">
        <v>0.0</v>
      </c>
      <c r="CM290" s="641">
        <f t="shared" si="13"/>
        <v>66500</v>
      </c>
      <c r="CN290" s="640">
        <f t="shared" si="14"/>
        <v>399000</v>
      </c>
      <c r="CO290" s="641">
        <v>0.0</v>
      </c>
      <c r="CP290" s="641">
        <f t="shared" si="15"/>
        <v>66500</v>
      </c>
      <c r="CQ290" s="640">
        <f t="shared" si="16"/>
        <v>332500</v>
      </c>
      <c r="CR290" s="641">
        <v>0.0</v>
      </c>
      <c r="CS290" s="641">
        <f t="shared" si="17"/>
        <v>66500</v>
      </c>
      <c r="CT290" s="640">
        <f t="shared" si="18"/>
        <v>266000</v>
      </c>
      <c r="CU290" s="641">
        <v>0.0</v>
      </c>
      <c r="CV290" s="641">
        <f t="shared" si="19"/>
        <v>66500</v>
      </c>
      <c r="CW290" s="640">
        <f t="shared" si="20"/>
        <v>199500</v>
      </c>
      <c r="CX290" s="641">
        <v>0.0</v>
      </c>
      <c r="CY290" s="641">
        <f t="shared" si="21"/>
        <v>66500</v>
      </c>
      <c r="CZ290" s="640">
        <f t="shared" si="22"/>
        <v>133000</v>
      </c>
      <c r="DA290" s="641">
        <v>0.0</v>
      </c>
      <c r="DB290" s="641">
        <f t="shared" si="23"/>
        <v>66500</v>
      </c>
      <c r="DC290" s="640">
        <f t="shared" si="24"/>
        <v>66500</v>
      </c>
      <c r="DD290" s="641">
        <v>0.0</v>
      </c>
      <c r="DE290" s="640">
        <f t="shared" si="25"/>
        <v>66500</v>
      </c>
      <c r="DF290" s="640">
        <f t="shared" si="26"/>
        <v>0</v>
      </c>
    </row>
    <row r="291" hidden="1">
      <c r="A291" s="650">
        <v>6809419.0</v>
      </c>
      <c r="B291" s="643" t="s">
        <v>26127</v>
      </c>
      <c r="C291" s="644" t="s">
        <v>212</v>
      </c>
      <c r="D291" s="645">
        <v>45767.70263888889</v>
      </c>
      <c r="E291" s="645">
        <v>45767.70398148148</v>
      </c>
      <c r="F291" s="645">
        <v>45767.70450231482</v>
      </c>
      <c r="G291" s="644"/>
      <c r="H291" s="644" t="s">
        <v>1439</v>
      </c>
      <c r="I291" s="644" t="s">
        <v>26128</v>
      </c>
      <c r="J291" s="644">
        <v>60.0</v>
      </c>
      <c r="K291" s="647">
        <v>1182000.0</v>
      </c>
      <c r="L291" s="644" t="s">
        <v>24437</v>
      </c>
      <c r="M291" s="648" t="s">
        <v>26129</v>
      </c>
      <c r="N291" s="644" t="s">
        <v>26130</v>
      </c>
      <c r="O291" s="644" t="s">
        <v>26131</v>
      </c>
      <c r="P291" s="644" t="s">
        <v>26132</v>
      </c>
      <c r="Q291" s="644" t="s">
        <v>26133</v>
      </c>
      <c r="R291" s="194"/>
      <c r="S291" s="635"/>
      <c r="T291" s="194"/>
      <c r="U291" s="194"/>
      <c r="V291" s="194"/>
      <c r="W291" s="637"/>
      <c r="X291" s="194"/>
      <c r="Y291" s="194"/>
      <c r="Z291" s="194"/>
      <c r="AA291" s="194"/>
      <c r="AB291" s="194"/>
      <c r="AC291" s="194"/>
      <c r="AD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94"/>
      <c r="AY291" s="194"/>
      <c r="AZ291" s="194"/>
      <c r="BA291" s="194"/>
      <c r="BB291" s="194"/>
      <c r="BC291" s="194"/>
      <c r="BD291" s="194"/>
      <c r="BE291" s="194"/>
      <c r="BF291" s="194"/>
      <c r="BG291" s="194"/>
      <c r="BH291" s="194"/>
      <c r="BI291" s="194"/>
      <c r="BJ291" s="194"/>
      <c r="BK291" s="194"/>
      <c r="BL291" s="638">
        <f t="shared" si="1"/>
        <v>0</v>
      </c>
      <c r="BM291" s="194"/>
      <c r="BN291" s="639" t="s">
        <v>82</v>
      </c>
      <c r="BP291" s="194"/>
      <c r="BQ291" s="194"/>
      <c r="BR291" s="194"/>
      <c r="BS291" s="194"/>
      <c r="BT291" s="647">
        <v>1182000.0</v>
      </c>
      <c r="BU291" s="194"/>
      <c r="BV291" s="640">
        <f t="shared" si="2"/>
        <v>1182000</v>
      </c>
      <c r="BW291" s="640">
        <f>BV291</f>
        <v>1182000</v>
      </c>
      <c r="BX291" s="641">
        <f t="shared" si="3"/>
        <v>0</v>
      </c>
      <c r="BY291" s="640">
        <f t="shared" si="4"/>
        <v>0</v>
      </c>
      <c r="BZ291" s="641">
        <v>0.0</v>
      </c>
      <c r="CA291" s="641">
        <f t="shared" si="5"/>
        <v>0</v>
      </c>
      <c r="CB291" s="640">
        <f t="shared" si="6"/>
        <v>0</v>
      </c>
      <c r="CC291" s="641">
        <v>0.0</v>
      </c>
      <c r="CD291" s="641">
        <f t="shared" si="7"/>
        <v>0</v>
      </c>
      <c r="CE291" s="640">
        <f t="shared" si="8"/>
        <v>0</v>
      </c>
      <c r="CF291" s="641">
        <v>0.0</v>
      </c>
      <c r="CG291" s="641">
        <f t="shared" si="9"/>
        <v>0</v>
      </c>
      <c r="CH291" s="640">
        <f t="shared" si="10"/>
        <v>0</v>
      </c>
      <c r="CI291" s="641">
        <v>0.0</v>
      </c>
      <c r="CJ291" s="641">
        <f t="shared" si="11"/>
        <v>0</v>
      </c>
      <c r="CK291" s="640">
        <f t="shared" si="12"/>
        <v>0</v>
      </c>
      <c r="CL291" s="641">
        <v>0.0</v>
      </c>
      <c r="CM291" s="641">
        <f t="shared" si="13"/>
        <v>0</v>
      </c>
      <c r="CN291" s="640">
        <f t="shared" si="14"/>
        <v>0</v>
      </c>
      <c r="CO291" s="641">
        <v>0.0</v>
      </c>
      <c r="CP291" s="641">
        <f t="shared" si="15"/>
        <v>0</v>
      </c>
      <c r="CQ291" s="640">
        <f t="shared" si="16"/>
        <v>0</v>
      </c>
      <c r="CR291" s="641">
        <v>0.0</v>
      </c>
      <c r="CS291" s="641">
        <f t="shared" si="17"/>
        <v>0</v>
      </c>
      <c r="CT291" s="640">
        <f t="shared" si="18"/>
        <v>0</v>
      </c>
      <c r="CU291" s="641">
        <v>0.0</v>
      </c>
      <c r="CV291" s="641">
        <f t="shared" si="19"/>
        <v>0</v>
      </c>
      <c r="CW291" s="640">
        <f t="shared" si="20"/>
        <v>0</v>
      </c>
      <c r="CX291" s="641">
        <v>0.0</v>
      </c>
      <c r="CY291" s="641">
        <f t="shared" si="21"/>
        <v>0</v>
      </c>
      <c r="CZ291" s="640">
        <f t="shared" si="22"/>
        <v>0</v>
      </c>
      <c r="DA291" s="641">
        <v>0.0</v>
      </c>
      <c r="DB291" s="641">
        <f t="shared" si="23"/>
        <v>0</v>
      </c>
      <c r="DC291" s="640">
        <f t="shared" si="24"/>
        <v>0</v>
      </c>
      <c r="DD291" s="641">
        <v>0.0</v>
      </c>
      <c r="DE291" s="640">
        <f t="shared" si="25"/>
        <v>0</v>
      </c>
      <c r="DF291" s="640">
        <f t="shared" si="26"/>
        <v>0</v>
      </c>
    </row>
    <row r="292" hidden="1">
      <c r="A292" s="650">
        <v>6809499.0</v>
      </c>
      <c r="B292" s="643" t="s">
        <v>26134</v>
      </c>
      <c r="C292" s="644" t="s">
        <v>212</v>
      </c>
      <c r="D292" s="645">
        <v>45767.73094907407</v>
      </c>
      <c r="E292" s="645">
        <v>45767.732256944444</v>
      </c>
      <c r="F292" s="645">
        <v>45767.73335648148</v>
      </c>
      <c r="G292" s="644"/>
      <c r="H292" s="644" t="s">
        <v>24499</v>
      </c>
      <c r="I292" s="644" t="s">
        <v>26135</v>
      </c>
      <c r="J292" s="644" t="s">
        <v>21722</v>
      </c>
      <c r="K292" s="647">
        <v>798000.0</v>
      </c>
      <c r="L292" s="644" t="s">
        <v>24429</v>
      </c>
      <c r="M292" s="648" t="s">
        <v>26136</v>
      </c>
      <c r="N292" s="644" t="s">
        <v>23250</v>
      </c>
      <c r="O292" s="644" t="s">
        <v>26137</v>
      </c>
      <c r="P292" s="644" t="s">
        <v>26138</v>
      </c>
      <c r="Q292" s="644" t="s">
        <v>26139</v>
      </c>
      <c r="R292" s="194"/>
      <c r="S292" s="652">
        <v>45770.0</v>
      </c>
      <c r="T292" s="639" t="s">
        <v>25091</v>
      </c>
      <c r="U292" s="641">
        <v>798000.0</v>
      </c>
      <c r="V292" s="194"/>
      <c r="W292" s="637"/>
      <c r="X292" s="194"/>
      <c r="Y292" s="194"/>
      <c r="Z292" s="194"/>
      <c r="AA292" s="194"/>
      <c r="AB292" s="194"/>
      <c r="AC292" s="194"/>
      <c r="AD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94"/>
      <c r="AY292" s="194"/>
      <c r="AZ292" s="194"/>
      <c r="BA292" s="194"/>
      <c r="BB292" s="194"/>
      <c r="BC292" s="194"/>
      <c r="BD292" s="194"/>
      <c r="BE292" s="194"/>
      <c r="BF292" s="194"/>
      <c r="BG292" s="194"/>
      <c r="BH292" s="194"/>
      <c r="BI292" s="194"/>
      <c r="BJ292" s="194"/>
      <c r="BK292" s="194"/>
      <c r="BL292" s="638">
        <f t="shared" si="1"/>
        <v>798000</v>
      </c>
      <c r="BM292" s="194"/>
      <c r="BN292" s="194"/>
      <c r="BO292" s="194"/>
      <c r="BP292" s="194"/>
      <c r="BQ292" s="194"/>
      <c r="BR292" s="194"/>
      <c r="BS292" s="194"/>
      <c r="BT292" s="647">
        <v>798000.0</v>
      </c>
      <c r="BU292" s="194"/>
      <c r="BV292" s="640">
        <f t="shared" si="2"/>
        <v>798000</v>
      </c>
      <c r="BW292" s="641">
        <v>0.0</v>
      </c>
      <c r="BX292" s="641">
        <f t="shared" si="3"/>
        <v>66500</v>
      </c>
      <c r="BY292" s="640">
        <f t="shared" si="4"/>
        <v>731500</v>
      </c>
      <c r="BZ292" s="641">
        <v>0.0</v>
      </c>
      <c r="CA292" s="641">
        <f t="shared" si="5"/>
        <v>66500</v>
      </c>
      <c r="CB292" s="640">
        <f t="shared" si="6"/>
        <v>665000</v>
      </c>
      <c r="CC292" s="641">
        <v>0.0</v>
      </c>
      <c r="CD292" s="641">
        <f t="shared" si="7"/>
        <v>66500</v>
      </c>
      <c r="CE292" s="640">
        <f t="shared" si="8"/>
        <v>598500</v>
      </c>
      <c r="CF292" s="641">
        <v>0.0</v>
      </c>
      <c r="CG292" s="641">
        <f t="shared" si="9"/>
        <v>66500</v>
      </c>
      <c r="CH292" s="640">
        <f t="shared" si="10"/>
        <v>532000</v>
      </c>
      <c r="CI292" s="641">
        <v>0.0</v>
      </c>
      <c r="CJ292" s="641">
        <f t="shared" si="11"/>
        <v>66500</v>
      </c>
      <c r="CK292" s="640">
        <f t="shared" si="12"/>
        <v>465500</v>
      </c>
      <c r="CL292" s="641">
        <v>0.0</v>
      </c>
      <c r="CM292" s="641">
        <f t="shared" si="13"/>
        <v>66500</v>
      </c>
      <c r="CN292" s="640">
        <f t="shared" si="14"/>
        <v>399000</v>
      </c>
      <c r="CO292" s="641">
        <v>0.0</v>
      </c>
      <c r="CP292" s="641">
        <f t="shared" si="15"/>
        <v>66500</v>
      </c>
      <c r="CQ292" s="640">
        <f t="shared" si="16"/>
        <v>332500</v>
      </c>
      <c r="CR292" s="641">
        <v>0.0</v>
      </c>
      <c r="CS292" s="641">
        <f t="shared" si="17"/>
        <v>66500</v>
      </c>
      <c r="CT292" s="640">
        <f t="shared" si="18"/>
        <v>266000</v>
      </c>
      <c r="CU292" s="641">
        <v>0.0</v>
      </c>
      <c r="CV292" s="641">
        <f t="shared" si="19"/>
        <v>66500</v>
      </c>
      <c r="CW292" s="640">
        <f t="shared" si="20"/>
        <v>199500</v>
      </c>
      <c r="CX292" s="641">
        <v>0.0</v>
      </c>
      <c r="CY292" s="641">
        <f t="shared" si="21"/>
        <v>66500</v>
      </c>
      <c r="CZ292" s="640">
        <f t="shared" si="22"/>
        <v>133000</v>
      </c>
      <c r="DA292" s="641">
        <v>0.0</v>
      </c>
      <c r="DB292" s="641">
        <f t="shared" si="23"/>
        <v>66500</v>
      </c>
      <c r="DC292" s="640">
        <f t="shared" si="24"/>
        <v>66500</v>
      </c>
      <c r="DD292" s="641">
        <v>0.0</v>
      </c>
      <c r="DE292" s="640">
        <f t="shared" si="25"/>
        <v>66500</v>
      </c>
      <c r="DF292" s="640">
        <f t="shared" si="26"/>
        <v>0</v>
      </c>
    </row>
    <row r="293" hidden="1">
      <c r="A293" s="650">
        <v>6809547.0</v>
      </c>
      <c r="B293" s="643" t="s">
        <v>26140</v>
      </c>
      <c r="C293" s="644" t="s">
        <v>212</v>
      </c>
      <c r="D293" s="645">
        <v>45767.77311342592</v>
      </c>
      <c r="E293" s="645">
        <v>45767.77391203704</v>
      </c>
      <c r="F293" s="645">
        <v>45767.774363425924</v>
      </c>
      <c r="G293" s="644"/>
      <c r="H293" s="644" t="s">
        <v>1157</v>
      </c>
      <c r="I293" s="644" t="s">
        <v>26141</v>
      </c>
      <c r="J293" s="644">
        <v>60.0</v>
      </c>
      <c r="K293" s="647">
        <v>798000.0</v>
      </c>
      <c r="L293" s="644" t="s">
        <v>24429</v>
      </c>
      <c r="M293" s="648" t="s">
        <v>26142</v>
      </c>
      <c r="N293" s="644" t="s">
        <v>26143</v>
      </c>
      <c r="O293" s="644" t="s">
        <v>26144</v>
      </c>
      <c r="P293" s="644" t="s">
        <v>26145</v>
      </c>
      <c r="Q293" s="644" t="s">
        <v>26146</v>
      </c>
      <c r="R293" s="194"/>
      <c r="S293" s="193">
        <v>45752.0</v>
      </c>
      <c r="T293" s="639" t="s">
        <v>24518</v>
      </c>
      <c r="U293" s="641">
        <v>2980.0</v>
      </c>
      <c r="V293" s="641">
        <v>2980.0</v>
      </c>
      <c r="W293" s="637"/>
      <c r="X293" s="194"/>
      <c r="Y293" s="194"/>
      <c r="Z293" s="194"/>
      <c r="AA293" s="194"/>
      <c r="AB293" s="194"/>
      <c r="AC293" s="194"/>
      <c r="AD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94"/>
      <c r="AY293" s="194"/>
      <c r="AZ293" s="194"/>
      <c r="BA293" s="194"/>
      <c r="BB293" s="194"/>
      <c r="BC293" s="194"/>
      <c r="BD293" s="194"/>
      <c r="BE293" s="194"/>
      <c r="BF293" s="194"/>
      <c r="BG293" s="194"/>
      <c r="BH293" s="194"/>
      <c r="BI293" s="194"/>
      <c r="BJ293" s="194"/>
      <c r="BK293" s="194"/>
      <c r="BL293" s="638">
        <f t="shared" si="1"/>
        <v>2980</v>
      </c>
      <c r="BM293" s="194"/>
      <c r="BN293" s="194"/>
      <c r="BO293" s="194"/>
      <c r="BP293" s="194"/>
      <c r="BQ293" s="194"/>
      <c r="BR293" s="194"/>
      <c r="BS293" s="194"/>
      <c r="BT293" s="647">
        <v>798000.0</v>
      </c>
      <c r="BU293" s="194"/>
      <c r="BV293" s="640">
        <f t="shared" si="2"/>
        <v>798000</v>
      </c>
      <c r="BW293" s="641">
        <v>0.0</v>
      </c>
      <c r="BX293" s="641">
        <f t="shared" si="3"/>
        <v>66500</v>
      </c>
      <c r="BY293" s="640">
        <f t="shared" si="4"/>
        <v>731500</v>
      </c>
      <c r="BZ293" s="641">
        <v>0.0</v>
      </c>
      <c r="CA293" s="641">
        <f t="shared" si="5"/>
        <v>66500</v>
      </c>
      <c r="CB293" s="640">
        <f t="shared" si="6"/>
        <v>665000</v>
      </c>
      <c r="CC293" s="641">
        <v>0.0</v>
      </c>
      <c r="CD293" s="641">
        <f t="shared" si="7"/>
        <v>66500</v>
      </c>
      <c r="CE293" s="640">
        <f t="shared" si="8"/>
        <v>598500</v>
      </c>
      <c r="CF293" s="641">
        <v>0.0</v>
      </c>
      <c r="CG293" s="641">
        <f t="shared" si="9"/>
        <v>66500</v>
      </c>
      <c r="CH293" s="640">
        <f t="shared" si="10"/>
        <v>532000</v>
      </c>
      <c r="CI293" s="641">
        <v>0.0</v>
      </c>
      <c r="CJ293" s="641">
        <f t="shared" si="11"/>
        <v>66500</v>
      </c>
      <c r="CK293" s="640">
        <f t="shared" si="12"/>
        <v>465500</v>
      </c>
      <c r="CL293" s="641">
        <v>0.0</v>
      </c>
      <c r="CM293" s="641">
        <f t="shared" si="13"/>
        <v>66500</v>
      </c>
      <c r="CN293" s="640">
        <f t="shared" si="14"/>
        <v>399000</v>
      </c>
      <c r="CO293" s="641">
        <v>0.0</v>
      </c>
      <c r="CP293" s="641">
        <f t="shared" si="15"/>
        <v>66500</v>
      </c>
      <c r="CQ293" s="640">
        <f t="shared" si="16"/>
        <v>332500</v>
      </c>
      <c r="CR293" s="641">
        <v>0.0</v>
      </c>
      <c r="CS293" s="641">
        <f t="shared" si="17"/>
        <v>66500</v>
      </c>
      <c r="CT293" s="640">
        <f t="shared" si="18"/>
        <v>266000</v>
      </c>
      <c r="CU293" s="641">
        <v>0.0</v>
      </c>
      <c r="CV293" s="641">
        <f t="shared" si="19"/>
        <v>66500</v>
      </c>
      <c r="CW293" s="640">
        <f t="shared" si="20"/>
        <v>199500</v>
      </c>
      <c r="CX293" s="641">
        <v>0.0</v>
      </c>
      <c r="CY293" s="641">
        <f t="shared" si="21"/>
        <v>66500</v>
      </c>
      <c r="CZ293" s="640">
        <f t="shared" si="22"/>
        <v>133000</v>
      </c>
      <c r="DA293" s="641">
        <v>0.0</v>
      </c>
      <c r="DB293" s="641">
        <f t="shared" si="23"/>
        <v>66500</v>
      </c>
      <c r="DC293" s="640">
        <f t="shared" si="24"/>
        <v>66500</v>
      </c>
      <c r="DD293" s="641">
        <v>0.0</v>
      </c>
      <c r="DE293" s="640">
        <f t="shared" si="25"/>
        <v>66500</v>
      </c>
      <c r="DF293" s="640">
        <f t="shared" si="26"/>
        <v>0</v>
      </c>
    </row>
    <row r="294" hidden="1">
      <c r="A294" s="650">
        <v>6809554.0</v>
      </c>
      <c r="B294" s="643" t="s">
        <v>26147</v>
      </c>
      <c r="C294" s="644" t="s">
        <v>212</v>
      </c>
      <c r="D294" s="645">
        <v>45767.763715277775</v>
      </c>
      <c r="E294" s="645">
        <v>45767.76445601852</v>
      </c>
      <c r="F294" s="645">
        <v>45767.764710648145</v>
      </c>
      <c r="G294" s="644"/>
      <c r="H294" s="644" t="s">
        <v>273</v>
      </c>
      <c r="I294" s="644" t="s">
        <v>26148</v>
      </c>
      <c r="J294" s="644"/>
      <c r="K294" s="647">
        <v>798000.0</v>
      </c>
      <c r="L294" s="644" t="s">
        <v>24429</v>
      </c>
      <c r="M294" s="648" t="s">
        <v>26149</v>
      </c>
      <c r="N294" s="644" t="s">
        <v>22431</v>
      </c>
      <c r="O294" s="644" t="s">
        <v>26148</v>
      </c>
      <c r="P294" s="644" t="s">
        <v>26150</v>
      </c>
      <c r="Q294" s="644" t="s">
        <v>26151</v>
      </c>
      <c r="R294" s="194"/>
      <c r="S294" s="639" t="s">
        <v>26152</v>
      </c>
      <c r="T294" s="639" t="s">
        <v>24586</v>
      </c>
      <c r="U294" s="641">
        <v>798000.0</v>
      </c>
      <c r="V294" s="641">
        <v>774060.0</v>
      </c>
      <c r="W294" s="637"/>
      <c r="X294" s="194"/>
      <c r="Y294" s="194"/>
      <c r="Z294" s="194"/>
      <c r="AA294" s="194"/>
      <c r="AB294" s="194"/>
      <c r="AC294" s="194"/>
      <c r="AD294" s="194"/>
      <c r="AE294" s="194"/>
      <c r="AF294" s="194"/>
      <c r="AG294" s="194"/>
      <c r="AH294" s="194"/>
      <c r="AI294" s="194"/>
      <c r="AJ294" s="194"/>
      <c r="AK294" s="194"/>
      <c r="AL294" s="194"/>
      <c r="AM294" s="194"/>
      <c r="AN294" s="194"/>
      <c r="AO294" s="194"/>
      <c r="AP294" s="194"/>
      <c r="AQ294" s="194"/>
      <c r="AR294" s="194"/>
      <c r="AS294" s="194"/>
      <c r="AT294" s="194"/>
      <c r="AU294" s="194"/>
      <c r="AV294" s="194"/>
      <c r="AW294" s="194"/>
      <c r="AX294" s="194"/>
      <c r="AY294" s="194"/>
      <c r="AZ294" s="194"/>
      <c r="BA294" s="194"/>
      <c r="BB294" s="194"/>
      <c r="BC294" s="194"/>
      <c r="BD294" s="194"/>
      <c r="BE294" s="194"/>
      <c r="BF294" s="194"/>
      <c r="BG294" s="194"/>
      <c r="BH294" s="194"/>
      <c r="BI294" s="194"/>
      <c r="BJ294" s="194"/>
      <c r="BK294" s="194"/>
      <c r="BL294" s="638">
        <f t="shared" si="1"/>
        <v>798000</v>
      </c>
      <c r="BM294" s="194"/>
      <c r="BN294" s="194"/>
      <c r="BO294" s="194"/>
      <c r="BP294" s="194"/>
      <c r="BQ294" s="194"/>
      <c r="BR294" s="194"/>
      <c r="BS294" s="194"/>
      <c r="BT294" s="647">
        <v>798000.0</v>
      </c>
      <c r="BU294" s="194"/>
      <c r="BV294" s="640">
        <f t="shared" si="2"/>
        <v>798000</v>
      </c>
      <c r="BW294" s="641">
        <v>0.0</v>
      </c>
      <c r="BX294" s="641">
        <f t="shared" si="3"/>
        <v>66500</v>
      </c>
      <c r="BY294" s="640">
        <f t="shared" si="4"/>
        <v>731500</v>
      </c>
      <c r="BZ294" s="641">
        <v>0.0</v>
      </c>
      <c r="CA294" s="641">
        <f t="shared" si="5"/>
        <v>66500</v>
      </c>
      <c r="CB294" s="640">
        <f t="shared" si="6"/>
        <v>665000</v>
      </c>
      <c r="CC294" s="641">
        <v>0.0</v>
      </c>
      <c r="CD294" s="641">
        <f t="shared" si="7"/>
        <v>66500</v>
      </c>
      <c r="CE294" s="640">
        <f t="shared" si="8"/>
        <v>598500</v>
      </c>
      <c r="CF294" s="641">
        <v>0.0</v>
      </c>
      <c r="CG294" s="641">
        <f t="shared" si="9"/>
        <v>66500</v>
      </c>
      <c r="CH294" s="640">
        <f t="shared" si="10"/>
        <v>532000</v>
      </c>
      <c r="CI294" s="641">
        <v>0.0</v>
      </c>
      <c r="CJ294" s="641">
        <f t="shared" si="11"/>
        <v>66500</v>
      </c>
      <c r="CK294" s="640">
        <f t="shared" si="12"/>
        <v>465500</v>
      </c>
      <c r="CL294" s="641">
        <v>0.0</v>
      </c>
      <c r="CM294" s="641">
        <f t="shared" si="13"/>
        <v>66500</v>
      </c>
      <c r="CN294" s="640">
        <f t="shared" si="14"/>
        <v>399000</v>
      </c>
      <c r="CO294" s="641">
        <v>0.0</v>
      </c>
      <c r="CP294" s="641">
        <f t="shared" si="15"/>
        <v>66500</v>
      </c>
      <c r="CQ294" s="640">
        <f t="shared" si="16"/>
        <v>332500</v>
      </c>
      <c r="CR294" s="641">
        <v>0.0</v>
      </c>
      <c r="CS294" s="641">
        <f t="shared" si="17"/>
        <v>66500</v>
      </c>
      <c r="CT294" s="640">
        <f t="shared" si="18"/>
        <v>266000</v>
      </c>
      <c r="CU294" s="641">
        <v>0.0</v>
      </c>
      <c r="CV294" s="641">
        <f t="shared" si="19"/>
        <v>66500</v>
      </c>
      <c r="CW294" s="640">
        <f t="shared" si="20"/>
        <v>199500</v>
      </c>
      <c r="CX294" s="641">
        <v>0.0</v>
      </c>
      <c r="CY294" s="641">
        <f t="shared" si="21"/>
        <v>66500</v>
      </c>
      <c r="CZ294" s="640">
        <f t="shared" si="22"/>
        <v>133000</v>
      </c>
      <c r="DA294" s="641">
        <v>0.0</v>
      </c>
      <c r="DB294" s="641">
        <f t="shared" si="23"/>
        <v>66500</v>
      </c>
      <c r="DC294" s="640">
        <f t="shared" si="24"/>
        <v>66500</v>
      </c>
      <c r="DD294" s="641">
        <v>0.0</v>
      </c>
      <c r="DE294" s="640">
        <f t="shared" si="25"/>
        <v>66500</v>
      </c>
      <c r="DF294" s="640">
        <f t="shared" si="26"/>
        <v>0</v>
      </c>
    </row>
    <row r="295" hidden="1">
      <c r="A295" s="650">
        <v>6809672.0</v>
      </c>
      <c r="B295" s="643" t="s">
        <v>26153</v>
      </c>
      <c r="C295" s="644" t="s">
        <v>212</v>
      </c>
      <c r="D295" s="645">
        <v>45767.87483796296</v>
      </c>
      <c r="E295" s="645">
        <v>45767.876550925925</v>
      </c>
      <c r="F295" s="645">
        <v>45767.877071759256</v>
      </c>
      <c r="G295" s="644"/>
      <c r="H295" s="644" t="s">
        <v>360</v>
      </c>
      <c r="I295" s="644" t="s">
        <v>26154</v>
      </c>
      <c r="J295" s="644"/>
      <c r="K295" s="647">
        <v>788000.0</v>
      </c>
      <c r="L295" s="644" t="s">
        <v>24429</v>
      </c>
      <c r="M295" s="648" t="s">
        <v>26155</v>
      </c>
      <c r="N295" s="644" t="s">
        <v>23198</v>
      </c>
      <c r="O295" s="644" t="s">
        <v>26156</v>
      </c>
      <c r="P295" s="644" t="s">
        <v>26157</v>
      </c>
      <c r="Q295" s="644" t="s">
        <v>26158</v>
      </c>
      <c r="R295" s="194"/>
      <c r="S295" s="193">
        <v>45767.0</v>
      </c>
      <c r="T295" s="639" t="s">
        <v>24518</v>
      </c>
      <c r="U295" s="641">
        <v>200000.0</v>
      </c>
      <c r="V295" s="641">
        <v>200000.0</v>
      </c>
      <c r="W295" s="637"/>
      <c r="X295" s="193">
        <v>45768.0</v>
      </c>
      <c r="Y295" s="639" t="s">
        <v>24518</v>
      </c>
      <c r="Z295" s="641">
        <v>588000.0</v>
      </c>
      <c r="AA295" s="641">
        <v>588000.0</v>
      </c>
      <c r="AB295" s="194"/>
      <c r="AC295" s="194"/>
      <c r="AD295" s="194"/>
      <c r="AE295" s="194"/>
      <c r="AF295" s="194"/>
      <c r="AG295" s="194"/>
      <c r="AH295" s="194"/>
      <c r="AI295" s="194"/>
      <c r="AJ295" s="194"/>
      <c r="AK295" s="194"/>
      <c r="AL295" s="194"/>
      <c r="AM295" s="194"/>
      <c r="AN295" s="194"/>
      <c r="AO295" s="194"/>
      <c r="AP295" s="194"/>
      <c r="AQ295" s="194"/>
      <c r="AR295" s="194"/>
      <c r="AS295" s="194"/>
      <c r="AT295" s="194"/>
      <c r="AU295" s="194"/>
      <c r="AV295" s="194"/>
      <c r="AW295" s="194"/>
      <c r="AX295" s="194"/>
      <c r="AY295" s="194"/>
      <c r="AZ295" s="194"/>
      <c r="BA295" s="194"/>
      <c r="BB295" s="194"/>
      <c r="BC295" s="194"/>
      <c r="BD295" s="194"/>
      <c r="BE295" s="194"/>
      <c r="BF295" s="194"/>
      <c r="BG295" s="194"/>
      <c r="BH295" s="194"/>
      <c r="BI295" s="194"/>
      <c r="BJ295" s="194"/>
      <c r="BK295" s="194"/>
      <c r="BL295" s="638">
        <f t="shared" si="1"/>
        <v>788000</v>
      </c>
      <c r="BM295" s="194"/>
      <c r="BN295" s="194"/>
      <c r="BO295" s="194"/>
      <c r="BP295" s="194"/>
      <c r="BQ295" s="194"/>
      <c r="BR295" s="194"/>
      <c r="BS295" s="194"/>
      <c r="BT295" s="647">
        <v>788000.0</v>
      </c>
      <c r="BU295" s="194"/>
      <c r="BV295" s="640">
        <f t="shared" si="2"/>
        <v>788000</v>
      </c>
      <c r="BW295" s="641">
        <v>0.0</v>
      </c>
      <c r="BX295" s="641">
        <f t="shared" si="3"/>
        <v>65666.66667</v>
      </c>
      <c r="BY295" s="640">
        <f t="shared" si="4"/>
        <v>722333.3333</v>
      </c>
      <c r="BZ295" s="641">
        <v>0.0</v>
      </c>
      <c r="CA295" s="641">
        <f t="shared" si="5"/>
        <v>65666.66667</v>
      </c>
      <c r="CB295" s="640">
        <f t="shared" si="6"/>
        <v>656666.6667</v>
      </c>
      <c r="CC295" s="641">
        <v>0.0</v>
      </c>
      <c r="CD295" s="641">
        <f t="shared" si="7"/>
        <v>65666.66667</v>
      </c>
      <c r="CE295" s="640">
        <f t="shared" si="8"/>
        <v>591000</v>
      </c>
      <c r="CF295" s="641">
        <v>0.0</v>
      </c>
      <c r="CG295" s="641">
        <f t="shared" si="9"/>
        <v>65666.66667</v>
      </c>
      <c r="CH295" s="640">
        <f t="shared" si="10"/>
        <v>525333.3333</v>
      </c>
      <c r="CI295" s="641">
        <v>0.0</v>
      </c>
      <c r="CJ295" s="641">
        <f t="shared" si="11"/>
        <v>65666.66667</v>
      </c>
      <c r="CK295" s="640">
        <f t="shared" si="12"/>
        <v>459666.6667</v>
      </c>
      <c r="CL295" s="641">
        <v>0.0</v>
      </c>
      <c r="CM295" s="641">
        <f t="shared" si="13"/>
        <v>65666.66667</v>
      </c>
      <c r="CN295" s="640">
        <f t="shared" si="14"/>
        <v>394000</v>
      </c>
      <c r="CO295" s="641">
        <v>0.0</v>
      </c>
      <c r="CP295" s="641">
        <f t="shared" si="15"/>
        <v>65666.66667</v>
      </c>
      <c r="CQ295" s="640">
        <f t="shared" si="16"/>
        <v>328333.3333</v>
      </c>
      <c r="CR295" s="641">
        <v>0.0</v>
      </c>
      <c r="CS295" s="641">
        <f t="shared" si="17"/>
        <v>65666.66667</v>
      </c>
      <c r="CT295" s="640">
        <f t="shared" si="18"/>
        <v>262666.6667</v>
      </c>
      <c r="CU295" s="641">
        <v>0.0</v>
      </c>
      <c r="CV295" s="641">
        <f t="shared" si="19"/>
        <v>65666.66667</v>
      </c>
      <c r="CW295" s="640">
        <f t="shared" si="20"/>
        <v>197000</v>
      </c>
      <c r="CX295" s="641">
        <v>0.0</v>
      </c>
      <c r="CY295" s="641">
        <f t="shared" si="21"/>
        <v>65666.66667</v>
      </c>
      <c r="CZ295" s="640">
        <f t="shared" si="22"/>
        <v>131333.3333</v>
      </c>
      <c r="DA295" s="641">
        <v>0.0</v>
      </c>
      <c r="DB295" s="641">
        <f t="shared" si="23"/>
        <v>65666.66667</v>
      </c>
      <c r="DC295" s="640">
        <f t="shared" si="24"/>
        <v>65666.66667</v>
      </c>
      <c r="DD295" s="641">
        <v>0.0</v>
      </c>
      <c r="DE295" s="640">
        <f t="shared" si="25"/>
        <v>65666.66667</v>
      </c>
      <c r="DF295" s="640">
        <f t="shared" si="26"/>
        <v>0</v>
      </c>
    </row>
    <row r="296" hidden="1">
      <c r="A296" s="650">
        <v>6809679.0</v>
      </c>
      <c r="B296" s="643" t="s">
        <v>26159</v>
      </c>
      <c r="C296" s="644" t="s">
        <v>212</v>
      </c>
      <c r="D296" s="645">
        <v>45767.87998842593</v>
      </c>
      <c r="E296" s="645">
        <v>45767.88119212963</v>
      </c>
      <c r="F296" s="645">
        <v>45767.88141203704</v>
      </c>
      <c r="G296" s="644"/>
      <c r="H296" s="644" t="s">
        <v>238</v>
      </c>
      <c r="I296" s="644" t="s">
        <v>26160</v>
      </c>
      <c r="J296" s="644"/>
      <c r="K296" s="647">
        <v>798000.0</v>
      </c>
      <c r="L296" s="644" t="s">
        <v>24429</v>
      </c>
      <c r="M296" s="648" t="s">
        <v>26161</v>
      </c>
      <c r="N296" s="644" t="s">
        <v>23232</v>
      </c>
      <c r="O296" s="644" t="s">
        <v>26162</v>
      </c>
      <c r="P296" s="644" t="s">
        <v>26163</v>
      </c>
      <c r="Q296" s="644" t="s">
        <v>26164</v>
      </c>
      <c r="R296" s="194"/>
      <c r="S296" s="193">
        <v>45776.0</v>
      </c>
      <c r="T296" s="639" t="s">
        <v>24442</v>
      </c>
      <c r="U296" s="641">
        <v>698000.0</v>
      </c>
      <c r="V296" s="641">
        <v>666591.0</v>
      </c>
      <c r="W296" s="637"/>
      <c r="X296" s="193">
        <v>45767.0</v>
      </c>
      <c r="Y296" s="639" t="s">
        <v>24442</v>
      </c>
      <c r="Z296" s="641">
        <v>100000.0</v>
      </c>
      <c r="AA296" s="641">
        <v>95501.0</v>
      </c>
      <c r="AB296" s="194"/>
      <c r="AC296" s="194"/>
      <c r="AD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94"/>
      <c r="AY296" s="194"/>
      <c r="AZ296" s="194"/>
      <c r="BA296" s="194"/>
      <c r="BB296" s="194"/>
      <c r="BC296" s="194"/>
      <c r="BD296" s="194"/>
      <c r="BE296" s="194"/>
      <c r="BF296" s="194"/>
      <c r="BG296" s="194"/>
      <c r="BH296" s="194"/>
      <c r="BI296" s="194"/>
      <c r="BJ296" s="194"/>
      <c r="BK296" s="194"/>
      <c r="BL296" s="638">
        <f t="shared" si="1"/>
        <v>798000</v>
      </c>
      <c r="BM296" s="194"/>
      <c r="BN296" s="194"/>
      <c r="BO296" s="194"/>
      <c r="BP296" s="194"/>
      <c r="BQ296" s="194"/>
      <c r="BR296" s="194"/>
      <c r="BS296" s="194"/>
      <c r="BT296" s="647">
        <v>798000.0</v>
      </c>
      <c r="BU296" s="194"/>
      <c r="BV296" s="640">
        <f t="shared" si="2"/>
        <v>798000</v>
      </c>
      <c r="BW296" s="641">
        <v>0.0</v>
      </c>
      <c r="BX296" s="641">
        <f t="shared" si="3"/>
        <v>66500</v>
      </c>
      <c r="BY296" s="640">
        <f t="shared" si="4"/>
        <v>731500</v>
      </c>
      <c r="BZ296" s="641">
        <v>0.0</v>
      </c>
      <c r="CA296" s="641">
        <f t="shared" si="5"/>
        <v>66500</v>
      </c>
      <c r="CB296" s="640">
        <f t="shared" si="6"/>
        <v>665000</v>
      </c>
      <c r="CC296" s="641">
        <v>0.0</v>
      </c>
      <c r="CD296" s="641">
        <f t="shared" si="7"/>
        <v>66500</v>
      </c>
      <c r="CE296" s="640">
        <f t="shared" si="8"/>
        <v>598500</v>
      </c>
      <c r="CF296" s="641">
        <v>0.0</v>
      </c>
      <c r="CG296" s="641">
        <f t="shared" si="9"/>
        <v>66500</v>
      </c>
      <c r="CH296" s="640">
        <f t="shared" si="10"/>
        <v>532000</v>
      </c>
      <c r="CI296" s="641">
        <v>0.0</v>
      </c>
      <c r="CJ296" s="641">
        <f t="shared" si="11"/>
        <v>66500</v>
      </c>
      <c r="CK296" s="640">
        <f t="shared" si="12"/>
        <v>465500</v>
      </c>
      <c r="CL296" s="641">
        <v>0.0</v>
      </c>
      <c r="CM296" s="641">
        <f t="shared" si="13"/>
        <v>66500</v>
      </c>
      <c r="CN296" s="640">
        <f t="shared" si="14"/>
        <v>399000</v>
      </c>
      <c r="CO296" s="641">
        <v>0.0</v>
      </c>
      <c r="CP296" s="641">
        <f t="shared" si="15"/>
        <v>66500</v>
      </c>
      <c r="CQ296" s="640">
        <f t="shared" si="16"/>
        <v>332500</v>
      </c>
      <c r="CR296" s="641">
        <v>0.0</v>
      </c>
      <c r="CS296" s="641">
        <f t="shared" si="17"/>
        <v>66500</v>
      </c>
      <c r="CT296" s="640">
        <f t="shared" si="18"/>
        <v>266000</v>
      </c>
      <c r="CU296" s="641">
        <v>0.0</v>
      </c>
      <c r="CV296" s="641">
        <f t="shared" si="19"/>
        <v>66500</v>
      </c>
      <c r="CW296" s="640">
        <f t="shared" si="20"/>
        <v>199500</v>
      </c>
      <c r="CX296" s="641">
        <v>0.0</v>
      </c>
      <c r="CY296" s="641">
        <f t="shared" si="21"/>
        <v>66500</v>
      </c>
      <c r="CZ296" s="640">
        <f t="shared" si="22"/>
        <v>133000</v>
      </c>
      <c r="DA296" s="641">
        <v>0.0</v>
      </c>
      <c r="DB296" s="641">
        <f t="shared" si="23"/>
        <v>66500</v>
      </c>
      <c r="DC296" s="640">
        <f t="shared" si="24"/>
        <v>66500</v>
      </c>
      <c r="DD296" s="641">
        <v>0.0</v>
      </c>
      <c r="DE296" s="640">
        <f t="shared" si="25"/>
        <v>66500</v>
      </c>
      <c r="DF296" s="640">
        <f t="shared" si="26"/>
        <v>0</v>
      </c>
    </row>
    <row r="297" hidden="1">
      <c r="A297" s="650">
        <v>6809750.0</v>
      </c>
      <c r="B297" s="643" t="s">
        <v>26165</v>
      </c>
      <c r="C297" s="644" t="s">
        <v>212</v>
      </c>
      <c r="D297" s="645">
        <v>45767.97369212963</v>
      </c>
      <c r="E297" s="645">
        <v>45767.975011574075</v>
      </c>
      <c r="F297" s="645">
        <v>45767.97672453704</v>
      </c>
      <c r="G297" s="644"/>
      <c r="H297" s="644" t="s">
        <v>351</v>
      </c>
      <c r="I297" s="644" t="s">
        <v>22082</v>
      </c>
      <c r="J297" s="644"/>
      <c r="K297" s="647">
        <v>788000.0</v>
      </c>
      <c r="L297" s="644" t="s">
        <v>24429</v>
      </c>
      <c r="M297" s="648" t="s">
        <v>26166</v>
      </c>
      <c r="N297" s="644" t="s">
        <v>23204</v>
      </c>
      <c r="O297" s="644" t="s">
        <v>26167</v>
      </c>
      <c r="P297" s="644" t="s">
        <v>26168</v>
      </c>
      <c r="Q297" s="644" t="s">
        <v>26169</v>
      </c>
      <c r="R297" s="194"/>
      <c r="S297" s="193">
        <v>45775.0</v>
      </c>
      <c r="T297" s="639" t="s">
        <v>24518</v>
      </c>
      <c r="U297" s="641">
        <v>788000.0</v>
      </c>
      <c r="V297" s="641">
        <v>788000.0</v>
      </c>
      <c r="W297" s="637"/>
      <c r="X297" s="194"/>
      <c r="Y297" s="194"/>
      <c r="Z297" s="194"/>
      <c r="AA297" s="194"/>
      <c r="AB297" s="194"/>
      <c r="AC297" s="194"/>
      <c r="AD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94"/>
      <c r="AY297" s="194"/>
      <c r="AZ297" s="194"/>
      <c r="BA297" s="194"/>
      <c r="BB297" s="194"/>
      <c r="BC297" s="194"/>
      <c r="BD297" s="194"/>
      <c r="BE297" s="194"/>
      <c r="BF297" s="194"/>
      <c r="BG297" s="194"/>
      <c r="BH297" s="194"/>
      <c r="BI297" s="194"/>
      <c r="BJ297" s="194"/>
      <c r="BK297" s="194"/>
      <c r="BL297" s="638">
        <f t="shared" si="1"/>
        <v>788000</v>
      </c>
      <c r="BM297" s="194"/>
      <c r="BN297" s="194"/>
      <c r="BO297" s="194"/>
      <c r="BP297" s="194"/>
      <c r="BQ297" s="194"/>
      <c r="BR297" s="194"/>
      <c r="BS297" s="194"/>
      <c r="BT297" s="647">
        <v>788000.0</v>
      </c>
      <c r="BU297" s="194"/>
      <c r="BV297" s="640">
        <f t="shared" si="2"/>
        <v>788000</v>
      </c>
      <c r="BW297" s="641">
        <v>0.0</v>
      </c>
      <c r="BX297" s="641">
        <f t="shared" si="3"/>
        <v>65666.66667</v>
      </c>
      <c r="BY297" s="640">
        <f t="shared" si="4"/>
        <v>722333.3333</v>
      </c>
      <c r="BZ297" s="641">
        <v>0.0</v>
      </c>
      <c r="CA297" s="641">
        <f t="shared" si="5"/>
        <v>65666.66667</v>
      </c>
      <c r="CB297" s="640">
        <f t="shared" si="6"/>
        <v>656666.6667</v>
      </c>
      <c r="CC297" s="641">
        <v>0.0</v>
      </c>
      <c r="CD297" s="641">
        <f t="shared" si="7"/>
        <v>65666.66667</v>
      </c>
      <c r="CE297" s="640">
        <f t="shared" si="8"/>
        <v>591000</v>
      </c>
      <c r="CF297" s="641">
        <v>0.0</v>
      </c>
      <c r="CG297" s="641">
        <f t="shared" si="9"/>
        <v>65666.66667</v>
      </c>
      <c r="CH297" s="640">
        <f t="shared" si="10"/>
        <v>525333.3333</v>
      </c>
      <c r="CI297" s="641">
        <v>0.0</v>
      </c>
      <c r="CJ297" s="641">
        <f t="shared" si="11"/>
        <v>65666.66667</v>
      </c>
      <c r="CK297" s="640">
        <f t="shared" si="12"/>
        <v>459666.6667</v>
      </c>
      <c r="CL297" s="641">
        <v>0.0</v>
      </c>
      <c r="CM297" s="641">
        <f t="shared" si="13"/>
        <v>65666.66667</v>
      </c>
      <c r="CN297" s="640">
        <f t="shared" si="14"/>
        <v>394000</v>
      </c>
      <c r="CO297" s="641">
        <v>0.0</v>
      </c>
      <c r="CP297" s="641">
        <f t="shared" si="15"/>
        <v>65666.66667</v>
      </c>
      <c r="CQ297" s="640">
        <f t="shared" si="16"/>
        <v>328333.3333</v>
      </c>
      <c r="CR297" s="641">
        <v>0.0</v>
      </c>
      <c r="CS297" s="641">
        <f t="shared" si="17"/>
        <v>65666.66667</v>
      </c>
      <c r="CT297" s="640">
        <f t="shared" si="18"/>
        <v>262666.6667</v>
      </c>
      <c r="CU297" s="641">
        <v>0.0</v>
      </c>
      <c r="CV297" s="641">
        <f t="shared" si="19"/>
        <v>65666.66667</v>
      </c>
      <c r="CW297" s="640">
        <f t="shared" si="20"/>
        <v>197000</v>
      </c>
      <c r="CX297" s="641">
        <v>0.0</v>
      </c>
      <c r="CY297" s="641">
        <f t="shared" si="21"/>
        <v>65666.66667</v>
      </c>
      <c r="CZ297" s="640">
        <f t="shared" si="22"/>
        <v>131333.3333</v>
      </c>
      <c r="DA297" s="641">
        <v>0.0</v>
      </c>
      <c r="DB297" s="641">
        <f t="shared" si="23"/>
        <v>65666.66667</v>
      </c>
      <c r="DC297" s="640">
        <f t="shared" si="24"/>
        <v>65666.66667</v>
      </c>
      <c r="DD297" s="641">
        <v>0.0</v>
      </c>
      <c r="DE297" s="640">
        <f t="shared" si="25"/>
        <v>65666.66667</v>
      </c>
      <c r="DF297" s="640">
        <f t="shared" si="26"/>
        <v>0</v>
      </c>
    </row>
    <row r="298" hidden="1">
      <c r="A298" s="650">
        <v>6809770.0</v>
      </c>
      <c r="B298" s="643" t="s">
        <v>26170</v>
      </c>
      <c r="C298" s="644" t="s">
        <v>212</v>
      </c>
      <c r="D298" s="645">
        <v>45768.00375</v>
      </c>
      <c r="E298" s="645">
        <v>45768.006585648145</v>
      </c>
      <c r="F298" s="645">
        <v>45768.00770833333</v>
      </c>
      <c r="G298" s="644"/>
      <c r="H298" s="644" t="s">
        <v>24499</v>
      </c>
      <c r="I298" s="644" t="s">
        <v>26171</v>
      </c>
      <c r="J298" s="644" t="s">
        <v>21722</v>
      </c>
      <c r="K298" s="647">
        <v>798000.0</v>
      </c>
      <c r="L298" s="644" t="s">
        <v>24429</v>
      </c>
      <c r="M298" s="648" t="s">
        <v>26172</v>
      </c>
      <c r="N298" s="644" t="s">
        <v>23293</v>
      </c>
      <c r="O298" s="644" t="s">
        <v>26173</v>
      </c>
      <c r="P298" s="644" t="s">
        <v>26174</v>
      </c>
      <c r="Q298" s="644" t="s">
        <v>26175</v>
      </c>
      <c r="R298" s="194"/>
      <c r="S298" s="193">
        <v>45768.0</v>
      </c>
      <c r="T298" s="639" t="s">
        <v>24518</v>
      </c>
      <c r="U298" s="641">
        <v>10000.0</v>
      </c>
      <c r="V298" s="641">
        <v>10000.0</v>
      </c>
      <c r="W298" s="637"/>
      <c r="X298" s="194"/>
      <c r="Y298" s="194"/>
      <c r="Z298" s="194"/>
      <c r="AA298" s="194"/>
      <c r="AB298" s="194"/>
      <c r="AC298" s="194"/>
      <c r="AD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94"/>
      <c r="AY298" s="194"/>
      <c r="AZ298" s="194"/>
      <c r="BA298" s="194"/>
      <c r="BB298" s="194"/>
      <c r="BC298" s="194"/>
      <c r="BD298" s="194"/>
      <c r="BE298" s="194"/>
      <c r="BF298" s="194"/>
      <c r="BG298" s="194"/>
      <c r="BH298" s="194"/>
      <c r="BI298" s="194"/>
      <c r="BJ298" s="194"/>
      <c r="BK298" s="194"/>
      <c r="BL298" s="638">
        <f t="shared" si="1"/>
        <v>10000</v>
      </c>
      <c r="BM298" s="194"/>
      <c r="BN298" s="194"/>
      <c r="BO298" s="194"/>
      <c r="BP298" s="194"/>
      <c r="BQ298" s="194"/>
      <c r="BR298" s="194"/>
      <c r="BS298" s="194"/>
      <c r="BT298" s="647">
        <v>798000.0</v>
      </c>
      <c r="BU298" s="194"/>
      <c r="BV298" s="640">
        <f t="shared" si="2"/>
        <v>798000</v>
      </c>
      <c r="BW298" s="641">
        <v>0.0</v>
      </c>
      <c r="BX298" s="641">
        <f t="shared" si="3"/>
        <v>66500</v>
      </c>
      <c r="BY298" s="640">
        <f t="shared" si="4"/>
        <v>731500</v>
      </c>
      <c r="BZ298" s="641">
        <v>0.0</v>
      </c>
      <c r="CA298" s="641">
        <f t="shared" si="5"/>
        <v>66500</v>
      </c>
      <c r="CB298" s="640">
        <f t="shared" si="6"/>
        <v>665000</v>
      </c>
      <c r="CC298" s="641">
        <v>0.0</v>
      </c>
      <c r="CD298" s="641">
        <f t="shared" si="7"/>
        <v>66500</v>
      </c>
      <c r="CE298" s="640">
        <f t="shared" si="8"/>
        <v>598500</v>
      </c>
      <c r="CF298" s="641">
        <v>0.0</v>
      </c>
      <c r="CG298" s="641">
        <f t="shared" si="9"/>
        <v>66500</v>
      </c>
      <c r="CH298" s="640">
        <f t="shared" si="10"/>
        <v>532000</v>
      </c>
      <c r="CI298" s="641">
        <v>0.0</v>
      </c>
      <c r="CJ298" s="641">
        <f t="shared" si="11"/>
        <v>66500</v>
      </c>
      <c r="CK298" s="640">
        <f t="shared" si="12"/>
        <v>465500</v>
      </c>
      <c r="CL298" s="641">
        <v>0.0</v>
      </c>
      <c r="CM298" s="641">
        <f t="shared" si="13"/>
        <v>66500</v>
      </c>
      <c r="CN298" s="640">
        <f t="shared" si="14"/>
        <v>399000</v>
      </c>
      <c r="CO298" s="641">
        <v>0.0</v>
      </c>
      <c r="CP298" s="641">
        <f t="shared" si="15"/>
        <v>66500</v>
      </c>
      <c r="CQ298" s="640">
        <f t="shared" si="16"/>
        <v>332500</v>
      </c>
      <c r="CR298" s="641">
        <v>0.0</v>
      </c>
      <c r="CS298" s="641">
        <f t="shared" si="17"/>
        <v>66500</v>
      </c>
      <c r="CT298" s="640">
        <f t="shared" si="18"/>
        <v>266000</v>
      </c>
      <c r="CU298" s="641">
        <v>0.0</v>
      </c>
      <c r="CV298" s="641">
        <f t="shared" si="19"/>
        <v>66500</v>
      </c>
      <c r="CW298" s="640">
        <f t="shared" si="20"/>
        <v>199500</v>
      </c>
      <c r="CX298" s="641">
        <v>0.0</v>
      </c>
      <c r="CY298" s="641">
        <f t="shared" si="21"/>
        <v>66500</v>
      </c>
      <c r="CZ298" s="640">
        <f t="shared" si="22"/>
        <v>133000</v>
      </c>
      <c r="DA298" s="641">
        <v>0.0</v>
      </c>
      <c r="DB298" s="641">
        <f t="shared" si="23"/>
        <v>66500</v>
      </c>
      <c r="DC298" s="640">
        <f t="shared" si="24"/>
        <v>66500</v>
      </c>
      <c r="DD298" s="641">
        <v>0.0</v>
      </c>
      <c r="DE298" s="640">
        <f t="shared" si="25"/>
        <v>66500</v>
      </c>
      <c r="DF298" s="640">
        <f t="shared" si="26"/>
        <v>0</v>
      </c>
    </row>
    <row r="299" hidden="1">
      <c r="A299" s="650">
        <v>6810599.0</v>
      </c>
      <c r="B299" s="643" t="s">
        <v>26176</v>
      </c>
      <c r="C299" s="644" t="s">
        <v>212</v>
      </c>
      <c r="D299" s="645">
        <v>45768.49141203704</v>
      </c>
      <c r="E299" s="645">
        <v>45768.492314814815</v>
      </c>
      <c r="F299" s="645">
        <v>45768.49285879629</v>
      </c>
      <c r="G299" s="644"/>
      <c r="H299" s="644" t="s">
        <v>25834</v>
      </c>
      <c r="I299" s="644" t="s">
        <v>24106</v>
      </c>
      <c r="J299" s="644"/>
      <c r="K299" s="647">
        <v>798000.0</v>
      </c>
      <c r="L299" s="644" t="s">
        <v>24429</v>
      </c>
      <c r="M299" s="648" t="s">
        <v>26177</v>
      </c>
      <c r="N299" s="644" t="s">
        <v>26178</v>
      </c>
      <c r="O299" s="644" t="s">
        <v>26179</v>
      </c>
      <c r="P299" s="644" t="s">
        <v>26180</v>
      </c>
      <c r="Q299" s="644" t="s">
        <v>26181</v>
      </c>
      <c r="R299" s="194"/>
      <c r="S299" s="193">
        <v>45769.0</v>
      </c>
      <c r="T299" s="639" t="s">
        <v>24442</v>
      </c>
      <c r="U299" s="641">
        <v>798000.0</v>
      </c>
      <c r="V299" s="641">
        <v>762091.0</v>
      </c>
      <c r="W299" s="637"/>
      <c r="X299" s="194"/>
      <c r="Y299" s="194"/>
      <c r="Z299" s="194"/>
      <c r="AA299" s="194"/>
      <c r="AB299" s="194"/>
      <c r="AC299" s="194"/>
      <c r="AD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94"/>
      <c r="AY299" s="194"/>
      <c r="AZ299" s="194"/>
      <c r="BA299" s="194"/>
      <c r="BB299" s="194"/>
      <c r="BC299" s="194"/>
      <c r="BD299" s="194"/>
      <c r="BE299" s="194"/>
      <c r="BF299" s="194"/>
      <c r="BG299" s="194"/>
      <c r="BH299" s="194"/>
      <c r="BI299" s="194"/>
      <c r="BJ299" s="194"/>
      <c r="BK299" s="194"/>
      <c r="BL299" s="638">
        <f t="shared" si="1"/>
        <v>798000</v>
      </c>
      <c r="BM299" s="194"/>
      <c r="BN299" s="194"/>
      <c r="BO299" s="194"/>
      <c r="BP299" s="194"/>
      <c r="BQ299" s="194"/>
      <c r="BR299" s="194"/>
      <c r="BS299" s="194"/>
      <c r="BT299" s="647">
        <v>798000.0</v>
      </c>
      <c r="BU299" s="194"/>
      <c r="BV299" s="640">
        <f t="shared" si="2"/>
        <v>798000</v>
      </c>
      <c r="BW299" s="641">
        <v>0.0</v>
      </c>
      <c r="BX299" s="641">
        <f t="shared" si="3"/>
        <v>66500</v>
      </c>
      <c r="BY299" s="640">
        <f t="shared" si="4"/>
        <v>731500</v>
      </c>
      <c r="BZ299" s="641">
        <v>0.0</v>
      </c>
      <c r="CA299" s="641">
        <f t="shared" si="5"/>
        <v>66500</v>
      </c>
      <c r="CB299" s="640">
        <f t="shared" si="6"/>
        <v>665000</v>
      </c>
      <c r="CC299" s="641">
        <v>0.0</v>
      </c>
      <c r="CD299" s="641">
        <f t="shared" si="7"/>
        <v>66500</v>
      </c>
      <c r="CE299" s="640">
        <f t="shared" si="8"/>
        <v>598500</v>
      </c>
      <c r="CF299" s="641">
        <v>0.0</v>
      </c>
      <c r="CG299" s="641">
        <f t="shared" si="9"/>
        <v>66500</v>
      </c>
      <c r="CH299" s="640">
        <f t="shared" si="10"/>
        <v>532000</v>
      </c>
      <c r="CI299" s="641">
        <v>0.0</v>
      </c>
      <c r="CJ299" s="641">
        <f t="shared" si="11"/>
        <v>66500</v>
      </c>
      <c r="CK299" s="640">
        <f t="shared" si="12"/>
        <v>465500</v>
      </c>
      <c r="CL299" s="641">
        <v>0.0</v>
      </c>
      <c r="CM299" s="641">
        <f t="shared" si="13"/>
        <v>66500</v>
      </c>
      <c r="CN299" s="640">
        <f t="shared" si="14"/>
        <v>399000</v>
      </c>
      <c r="CO299" s="641">
        <v>0.0</v>
      </c>
      <c r="CP299" s="641">
        <f t="shared" si="15"/>
        <v>66500</v>
      </c>
      <c r="CQ299" s="640">
        <f t="shared" si="16"/>
        <v>332500</v>
      </c>
      <c r="CR299" s="641">
        <v>0.0</v>
      </c>
      <c r="CS299" s="641">
        <f t="shared" si="17"/>
        <v>66500</v>
      </c>
      <c r="CT299" s="640">
        <f t="shared" si="18"/>
        <v>266000</v>
      </c>
      <c r="CU299" s="641">
        <v>0.0</v>
      </c>
      <c r="CV299" s="641">
        <f t="shared" si="19"/>
        <v>66500</v>
      </c>
      <c r="CW299" s="640">
        <f t="shared" si="20"/>
        <v>199500</v>
      </c>
      <c r="CX299" s="641">
        <v>0.0</v>
      </c>
      <c r="CY299" s="641">
        <f t="shared" si="21"/>
        <v>66500</v>
      </c>
      <c r="CZ299" s="640">
        <f t="shared" si="22"/>
        <v>133000</v>
      </c>
      <c r="DA299" s="641">
        <v>0.0</v>
      </c>
      <c r="DB299" s="641">
        <f t="shared" si="23"/>
        <v>66500</v>
      </c>
      <c r="DC299" s="640">
        <f t="shared" si="24"/>
        <v>66500</v>
      </c>
      <c r="DD299" s="641">
        <v>0.0</v>
      </c>
      <c r="DE299" s="640">
        <f t="shared" si="25"/>
        <v>66500</v>
      </c>
      <c r="DF299" s="640">
        <f t="shared" si="26"/>
        <v>0</v>
      </c>
    </row>
    <row r="300" hidden="1">
      <c r="A300" s="650">
        <v>6812499.0</v>
      </c>
      <c r="B300" s="643" t="s">
        <v>26182</v>
      </c>
      <c r="C300" s="644" t="s">
        <v>212</v>
      </c>
      <c r="D300" s="645">
        <v>45768.52646990741</v>
      </c>
      <c r="E300" s="645">
        <v>45768.531747685185</v>
      </c>
      <c r="F300" s="645">
        <v>45768.53565972222</v>
      </c>
      <c r="G300" s="644"/>
      <c r="H300" s="644" t="s">
        <v>2087</v>
      </c>
      <c r="I300" s="644" t="s">
        <v>26183</v>
      </c>
      <c r="J300" s="644">
        <v>60.0</v>
      </c>
      <c r="K300" s="647">
        <v>798000.0</v>
      </c>
      <c r="L300" s="644" t="s">
        <v>24429</v>
      </c>
      <c r="M300" s="648" t="s">
        <v>26184</v>
      </c>
      <c r="N300" s="644" t="s">
        <v>24819</v>
      </c>
      <c r="O300" s="644" t="s">
        <v>26185</v>
      </c>
      <c r="P300" s="644" t="s">
        <v>26186</v>
      </c>
      <c r="Q300" s="644" t="s">
        <v>26187</v>
      </c>
      <c r="R300" s="194"/>
      <c r="S300" s="193">
        <v>45768.0</v>
      </c>
      <c r="T300" s="639" t="s">
        <v>24518</v>
      </c>
      <c r="U300" s="641">
        <v>10000.0</v>
      </c>
      <c r="V300" s="641">
        <v>10000.0</v>
      </c>
      <c r="W300" s="637"/>
      <c r="X300" s="194"/>
      <c r="Y300" s="194"/>
      <c r="Z300" s="194"/>
      <c r="AA300" s="194"/>
      <c r="AB300" s="194"/>
      <c r="AC300" s="194"/>
      <c r="AD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94"/>
      <c r="AY300" s="194"/>
      <c r="AZ300" s="194"/>
      <c r="BA300" s="194"/>
      <c r="BB300" s="194"/>
      <c r="BC300" s="194"/>
      <c r="BD300" s="194"/>
      <c r="BE300" s="194"/>
      <c r="BF300" s="194"/>
      <c r="BG300" s="194"/>
      <c r="BH300" s="194"/>
      <c r="BI300" s="194"/>
      <c r="BJ300" s="194"/>
      <c r="BK300" s="194"/>
      <c r="BL300" s="638">
        <f t="shared" si="1"/>
        <v>10000</v>
      </c>
      <c r="BM300" s="194"/>
      <c r="BN300" s="194"/>
      <c r="BO300" s="194"/>
      <c r="BP300" s="194"/>
      <c r="BQ300" s="194"/>
      <c r="BR300" s="194"/>
      <c r="BS300" s="194"/>
      <c r="BT300" s="647">
        <v>798000.0</v>
      </c>
      <c r="BU300" s="194"/>
      <c r="BV300" s="640">
        <f t="shared" si="2"/>
        <v>798000</v>
      </c>
      <c r="BW300" s="641">
        <v>0.0</v>
      </c>
      <c r="BX300" s="641">
        <f t="shared" si="3"/>
        <v>66500</v>
      </c>
      <c r="BY300" s="640">
        <f t="shared" si="4"/>
        <v>731500</v>
      </c>
      <c r="BZ300" s="641">
        <v>0.0</v>
      </c>
      <c r="CA300" s="641">
        <f t="shared" si="5"/>
        <v>66500</v>
      </c>
      <c r="CB300" s="640">
        <f t="shared" si="6"/>
        <v>665000</v>
      </c>
      <c r="CC300" s="641">
        <v>0.0</v>
      </c>
      <c r="CD300" s="641">
        <f t="shared" si="7"/>
        <v>66500</v>
      </c>
      <c r="CE300" s="640">
        <f t="shared" si="8"/>
        <v>598500</v>
      </c>
      <c r="CF300" s="641">
        <v>0.0</v>
      </c>
      <c r="CG300" s="641">
        <f t="shared" si="9"/>
        <v>66500</v>
      </c>
      <c r="CH300" s="640">
        <f t="shared" si="10"/>
        <v>532000</v>
      </c>
      <c r="CI300" s="641">
        <v>0.0</v>
      </c>
      <c r="CJ300" s="641">
        <f t="shared" si="11"/>
        <v>66500</v>
      </c>
      <c r="CK300" s="640">
        <f t="shared" si="12"/>
        <v>465500</v>
      </c>
      <c r="CL300" s="641">
        <v>0.0</v>
      </c>
      <c r="CM300" s="641">
        <f t="shared" si="13"/>
        <v>66500</v>
      </c>
      <c r="CN300" s="640">
        <f t="shared" si="14"/>
        <v>399000</v>
      </c>
      <c r="CO300" s="641">
        <v>0.0</v>
      </c>
      <c r="CP300" s="641">
        <f t="shared" si="15"/>
        <v>66500</v>
      </c>
      <c r="CQ300" s="640">
        <f t="shared" si="16"/>
        <v>332500</v>
      </c>
      <c r="CR300" s="641">
        <v>0.0</v>
      </c>
      <c r="CS300" s="641">
        <f t="shared" si="17"/>
        <v>66500</v>
      </c>
      <c r="CT300" s="640">
        <f t="shared" si="18"/>
        <v>266000</v>
      </c>
      <c r="CU300" s="641">
        <v>0.0</v>
      </c>
      <c r="CV300" s="641">
        <f t="shared" si="19"/>
        <v>66500</v>
      </c>
      <c r="CW300" s="640">
        <f t="shared" si="20"/>
        <v>199500</v>
      </c>
      <c r="CX300" s="641">
        <v>0.0</v>
      </c>
      <c r="CY300" s="641">
        <f t="shared" si="21"/>
        <v>66500</v>
      </c>
      <c r="CZ300" s="640">
        <f t="shared" si="22"/>
        <v>133000</v>
      </c>
      <c r="DA300" s="641">
        <v>0.0</v>
      </c>
      <c r="DB300" s="641">
        <f t="shared" si="23"/>
        <v>66500</v>
      </c>
      <c r="DC300" s="640">
        <f t="shared" si="24"/>
        <v>66500</v>
      </c>
      <c r="DD300" s="641">
        <v>0.0</v>
      </c>
      <c r="DE300" s="640">
        <f t="shared" si="25"/>
        <v>66500</v>
      </c>
      <c r="DF300" s="640">
        <f t="shared" si="26"/>
        <v>0</v>
      </c>
    </row>
    <row r="301">
      <c r="A301" s="650">
        <v>6812747.0</v>
      </c>
      <c r="B301" s="643" t="s">
        <v>22762</v>
      </c>
      <c r="C301" s="644" t="s">
        <v>212</v>
      </c>
      <c r="D301" s="645">
        <v>45768.547118055554</v>
      </c>
      <c r="E301" s="645">
        <v>45768.55774305556</v>
      </c>
      <c r="F301" s="645">
        <v>45768.56128472222</v>
      </c>
      <c r="G301" s="644"/>
      <c r="H301" s="644" t="s">
        <v>60</v>
      </c>
      <c r="I301" s="644" t="s">
        <v>130</v>
      </c>
      <c r="J301" s="644"/>
      <c r="K301" s="647">
        <v>798000.0</v>
      </c>
      <c r="L301" s="644" t="s">
        <v>21688</v>
      </c>
      <c r="M301" s="648" t="s">
        <v>26188</v>
      </c>
      <c r="N301" s="644" t="s">
        <v>22760</v>
      </c>
      <c r="O301" s="644" t="s">
        <v>22757</v>
      </c>
      <c r="P301" s="644" t="s">
        <v>22764</v>
      </c>
      <c r="Q301" s="644" t="s">
        <v>22758</v>
      </c>
      <c r="R301" s="194"/>
      <c r="S301" s="193">
        <v>45768.0</v>
      </c>
      <c r="T301" s="639" t="s">
        <v>24442</v>
      </c>
      <c r="U301" s="641">
        <v>798000.0</v>
      </c>
      <c r="V301" s="641">
        <v>762091.0</v>
      </c>
      <c r="W301" s="637"/>
      <c r="X301" s="194"/>
      <c r="Y301" s="194"/>
      <c r="Z301" s="194"/>
      <c r="AA301" s="194"/>
      <c r="AB301" s="194"/>
      <c r="AC301" s="194"/>
      <c r="AD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94"/>
      <c r="AY301" s="194"/>
      <c r="AZ301" s="194"/>
      <c r="BA301" s="194"/>
      <c r="BB301" s="194"/>
      <c r="BC301" s="194"/>
      <c r="BD301" s="194"/>
      <c r="BE301" s="194"/>
      <c r="BF301" s="194"/>
      <c r="BG301" s="194"/>
      <c r="BH301" s="194"/>
      <c r="BI301" s="194"/>
      <c r="BJ301" s="194"/>
      <c r="BK301" s="194"/>
      <c r="BL301" s="638">
        <f t="shared" si="1"/>
        <v>798000</v>
      </c>
      <c r="BM301" s="194"/>
      <c r="BN301" s="194"/>
      <c r="BO301" s="194"/>
      <c r="BP301" s="194"/>
      <c r="BQ301" s="194"/>
      <c r="BR301" s="194"/>
      <c r="BS301" s="194"/>
      <c r="BT301" s="647">
        <v>798000.0</v>
      </c>
      <c r="BU301" s="194"/>
      <c r="BV301" s="640">
        <f t="shared" si="2"/>
        <v>798000</v>
      </c>
      <c r="BW301" s="641">
        <v>0.0</v>
      </c>
      <c r="BX301" s="641">
        <f t="shared" si="3"/>
        <v>66500</v>
      </c>
      <c r="BY301" s="640">
        <f t="shared" si="4"/>
        <v>731500</v>
      </c>
      <c r="BZ301" s="641">
        <v>0.0</v>
      </c>
      <c r="CA301" s="641">
        <f t="shared" si="5"/>
        <v>66500</v>
      </c>
      <c r="CB301" s="640">
        <f t="shared" si="6"/>
        <v>665000</v>
      </c>
      <c r="CC301" s="641">
        <v>0.0</v>
      </c>
      <c r="CD301" s="641">
        <f t="shared" si="7"/>
        <v>66500</v>
      </c>
      <c r="CE301" s="640">
        <f t="shared" si="8"/>
        <v>598500</v>
      </c>
      <c r="CF301" s="641">
        <v>0.0</v>
      </c>
      <c r="CG301" s="641">
        <f t="shared" si="9"/>
        <v>66500</v>
      </c>
      <c r="CH301" s="640">
        <f t="shared" si="10"/>
        <v>532000</v>
      </c>
      <c r="CI301" s="641">
        <v>0.0</v>
      </c>
      <c r="CJ301" s="641">
        <f t="shared" si="11"/>
        <v>66500</v>
      </c>
      <c r="CK301" s="640">
        <f t="shared" si="12"/>
        <v>465500</v>
      </c>
      <c r="CL301" s="641">
        <v>0.0</v>
      </c>
      <c r="CM301" s="641">
        <f t="shared" si="13"/>
        <v>66500</v>
      </c>
      <c r="CN301" s="640">
        <f t="shared" si="14"/>
        <v>399000</v>
      </c>
      <c r="CO301" s="641">
        <v>0.0</v>
      </c>
      <c r="CP301" s="641">
        <f t="shared" si="15"/>
        <v>66500</v>
      </c>
      <c r="CQ301" s="640">
        <f t="shared" si="16"/>
        <v>332500</v>
      </c>
      <c r="CR301" s="641">
        <v>0.0</v>
      </c>
      <c r="CS301" s="641">
        <f t="shared" si="17"/>
        <v>66500</v>
      </c>
      <c r="CT301" s="640">
        <f t="shared" si="18"/>
        <v>266000</v>
      </c>
      <c r="CU301" s="641">
        <v>0.0</v>
      </c>
      <c r="CV301" s="641">
        <f t="shared" si="19"/>
        <v>66500</v>
      </c>
      <c r="CW301" s="640">
        <f t="shared" si="20"/>
        <v>199500</v>
      </c>
      <c r="CX301" s="641">
        <v>0.0</v>
      </c>
      <c r="CY301" s="641">
        <f t="shared" si="21"/>
        <v>66500</v>
      </c>
      <c r="CZ301" s="640">
        <f t="shared" si="22"/>
        <v>133000</v>
      </c>
      <c r="DA301" s="641">
        <v>0.0</v>
      </c>
      <c r="DB301" s="641">
        <f t="shared" si="23"/>
        <v>66500</v>
      </c>
      <c r="DC301" s="640">
        <f t="shared" si="24"/>
        <v>66500</v>
      </c>
      <c r="DD301" s="641">
        <v>0.0</v>
      </c>
      <c r="DE301" s="640">
        <f t="shared" si="25"/>
        <v>66500</v>
      </c>
      <c r="DF301" s="640">
        <f t="shared" si="26"/>
        <v>0</v>
      </c>
    </row>
    <row r="302" hidden="1">
      <c r="A302" s="650">
        <v>6813200.0</v>
      </c>
      <c r="B302" s="643" t="s">
        <v>26189</v>
      </c>
      <c r="C302" s="644" t="s">
        <v>212</v>
      </c>
      <c r="D302" s="645">
        <v>45768.564155092594</v>
      </c>
      <c r="E302" s="645">
        <v>45768.56789351852</v>
      </c>
      <c r="F302" s="645">
        <v>45768.56814814815</v>
      </c>
      <c r="G302" s="644"/>
      <c r="H302" s="644" t="s">
        <v>459</v>
      </c>
      <c r="I302" s="644" t="s">
        <v>26190</v>
      </c>
      <c r="J302" s="644"/>
      <c r="K302" s="647">
        <v>798000.0</v>
      </c>
      <c r="L302" s="644" t="s">
        <v>24429</v>
      </c>
      <c r="M302" s="648" t="s">
        <v>26191</v>
      </c>
      <c r="N302" s="644" t="s">
        <v>23491</v>
      </c>
      <c r="O302" s="644" t="s">
        <v>26190</v>
      </c>
      <c r="P302" s="644" t="s">
        <v>26192</v>
      </c>
      <c r="Q302" s="644" t="s">
        <v>26193</v>
      </c>
      <c r="R302" s="194"/>
      <c r="S302" s="194"/>
      <c r="T302" s="194"/>
      <c r="U302" s="636"/>
      <c r="V302" s="194"/>
      <c r="W302" s="637"/>
      <c r="X302" s="194"/>
      <c r="Y302" s="194"/>
      <c r="Z302" s="194"/>
      <c r="AA302" s="194"/>
      <c r="AB302" s="194"/>
      <c r="AC302" s="194"/>
      <c r="AD302" s="194"/>
      <c r="AE302" s="194"/>
      <c r="AF302" s="194"/>
      <c r="AG302" s="194"/>
      <c r="AH302" s="194"/>
      <c r="AI302" s="194"/>
      <c r="AJ302" s="194"/>
      <c r="AK302" s="194"/>
      <c r="AL302" s="194"/>
      <c r="AM302" s="194"/>
      <c r="AN302" s="194"/>
      <c r="AO302" s="194"/>
      <c r="AP302" s="194"/>
      <c r="AQ302" s="194"/>
      <c r="AR302" s="194"/>
      <c r="AS302" s="194"/>
      <c r="AT302" s="194"/>
      <c r="AU302" s="194"/>
      <c r="AV302" s="194"/>
      <c r="AW302" s="194"/>
      <c r="AX302" s="194"/>
      <c r="AY302" s="194"/>
      <c r="AZ302" s="194"/>
      <c r="BA302" s="194"/>
      <c r="BB302" s="194"/>
      <c r="BC302" s="194"/>
      <c r="BD302" s="194"/>
      <c r="BE302" s="194"/>
      <c r="BF302" s="194"/>
      <c r="BG302" s="194"/>
      <c r="BH302" s="194"/>
      <c r="BI302" s="194"/>
      <c r="BJ302" s="194"/>
      <c r="BK302" s="194"/>
      <c r="BL302" s="638">
        <f t="shared" si="1"/>
        <v>0</v>
      </c>
      <c r="BM302" s="194"/>
      <c r="BN302" s="194"/>
      <c r="BO302" s="639" t="s">
        <v>114</v>
      </c>
      <c r="BQ302" s="194"/>
      <c r="BR302" s="194"/>
      <c r="BS302" s="194"/>
      <c r="BT302" s="647">
        <v>798000.0</v>
      </c>
      <c r="BU302" s="194"/>
      <c r="BV302" s="640">
        <f t="shared" si="2"/>
        <v>798000</v>
      </c>
      <c r="BW302" s="640">
        <f>BV302</f>
        <v>798000</v>
      </c>
      <c r="BX302" s="641">
        <f t="shared" si="3"/>
        <v>0</v>
      </c>
      <c r="BY302" s="640">
        <f t="shared" si="4"/>
        <v>0</v>
      </c>
      <c r="BZ302" s="641">
        <v>0.0</v>
      </c>
      <c r="CA302" s="641">
        <f t="shared" si="5"/>
        <v>0</v>
      </c>
      <c r="CB302" s="640">
        <f t="shared" si="6"/>
        <v>0</v>
      </c>
      <c r="CC302" s="641">
        <v>0.0</v>
      </c>
      <c r="CD302" s="641">
        <f t="shared" si="7"/>
        <v>0</v>
      </c>
      <c r="CE302" s="640">
        <f t="shared" si="8"/>
        <v>0</v>
      </c>
      <c r="CF302" s="641">
        <v>0.0</v>
      </c>
      <c r="CG302" s="641">
        <f t="shared" si="9"/>
        <v>0</v>
      </c>
      <c r="CH302" s="640">
        <f t="shared" si="10"/>
        <v>0</v>
      </c>
      <c r="CI302" s="641">
        <v>0.0</v>
      </c>
      <c r="CJ302" s="641">
        <f t="shared" si="11"/>
        <v>0</v>
      </c>
      <c r="CK302" s="640">
        <f t="shared" si="12"/>
        <v>0</v>
      </c>
      <c r="CL302" s="641">
        <v>0.0</v>
      </c>
      <c r="CM302" s="641">
        <f t="shared" si="13"/>
        <v>0</v>
      </c>
      <c r="CN302" s="640">
        <f t="shared" si="14"/>
        <v>0</v>
      </c>
      <c r="CO302" s="641">
        <v>0.0</v>
      </c>
      <c r="CP302" s="641">
        <f t="shared" si="15"/>
        <v>0</v>
      </c>
      <c r="CQ302" s="640">
        <f t="shared" si="16"/>
        <v>0</v>
      </c>
      <c r="CR302" s="641">
        <v>0.0</v>
      </c>
      <c r="CS302" s="641">
        <f t="shared" si="17"/>
        <v>0</v>
      </c>
      <c r="CT302" s="640">
        <f t="shared" si="18"/>
        <v>0</v>
      </c>
      <c r="CU302" s="641">
        <v>0.0</v>
      </c>
      <c r="CV302" s="641">
        <f t="shared" si="19"/>
        <v>0</v>
      </c>
      <c r="CW302" s="640">
        <f t="shared" si="20"/>
        <v>0</v>
      </c>
      <c r="CX302" s="641">
        <v>0.0</v>
      </c>
      <c r="CY302" s="641">
        <f t="shared" si="21"/>
        <v>0</v>
      </c>
      <c r="CZ302" s="640">
        <f t="shared" si="22"/>
        <v>0</v>
      </c>
      <c r="DA302" s="641">
        <v>0.0</v>
      </c>
      <c r="DB302" s="641">
        <f t="shared" si="23"/>
        <v>0</v>
      </c>
      <c r="DC302" s="640">
        <f t="shared" si="24"/>
        <v>0</v>
      </c>
      <c r="DD302" s="641">
        <v>0.0</v>
      </c>
      <c r="DE302" s="640">
        <f t="shared" si="25"/>
        <v>0</v>
      </c>
      <c r="DF302" s="640">
        <f t="shared" si="26"/>
        <v>0</v>
      </c>
    </row>
    <row r="303" hidden="1">
      <c r="A303" s="650">
        <v>6814466.0</v>
      </c>
      <c r="B303" s="643" t="s">
        <v>26194</v>
      </c>
      <c r="C303" s="644" t="s">
        <v>212</v>
      </c>
      <c r="D303" s="645">
        <v>45768.61336805556</v>
      </c>
      <c r="E303" s="645">
        <v>45768.61413194444</v>
      </c>
      <c r="F303" s="645">
        <v>45768.61440972222</v>
      </c>
      <c r="G303" s="644"/>
      <c r="H303" s="644" t="s">
        <v>1136</v>
      </c>
      <c r="I303" s="644" t="s">
        <v>25333</v>
      </c>
      <c r="J303" s="644">
        <v>36.0</v>
      </c>
      <c r="K303" s="647">
        <v>798000.0</v>
      </c>
      <c r="L303" s="644" t="s">
        <v>24429</v>
      </c>
      <c r="M303" s="648" t="s">
        <v>26195</v>
      </c>
      <c r="N303" s="644" t="s">
        <v>26196</v>
      </c>
      <c r="O303" s="644" t="s">
        <v>26196</v>
      </c>
      <c r="P303" s="644" t="s">
        <v>25336</v>
      </c>
      <c r="Q303" s="644" t="s">
        <v>26197</v>
      </c>
      <c r="R303" s="194"/>
      <c r="S303" s="193">
        <v>45777.0</v>
      </c>
      <c r="T303" s="639" t="s">
        <v>24462</v>
      </c>
      <c r="U303" s="641">
        <v>798000.0</v>
      </c>
      <c r="V303" s="641">
        <v>774060.0</v>
      </c>
      <c r="W303" s="637"/>
      <c r="X303" s="194"/>
      <c r="Y303" s="194"/>
      <c r="Z303" s="194"/>
      <c r="AA303" s="194"/>
      <c r="AB303" s="194"/>
      <c r="AC303" s="194"/>
      <c r="AD303" s="194"/>
      <c r="AE303" s="194"/>
      <c r="AF303" s="194"/>
      <c r="AG303" s="194"/>
      <c r="AH303" s="194"/>
      <c r="AI303" s="194"/>
      <c r="AJ303" s="194"/>
      <c r="AK303" s="194"/>
      <c r="AL303" s="194"/>
      <c r="AM303" s="194"/>
      <c r="AN303" s="194"/>
      <c r="AO303" s="194"/>
      <c r="AP303" s="194"/>
      <c r="AQ303" s="194"/>
      <c r="AR303" s="194"/>
      <c r="AS303" s="194"/>
      <c r="AT303" s="194"/>
      <c r="AU303" s="194"/>
      <c r="AV303" s="194"/>
      <c r="AW303" s="194"/>
      <c r="AX303" s="194"/>
      <c r="AY303" s="194"/>
      <c r="AZ303" s="194"/>
      <c r="BA303" s="194"/>
      <c r="BB303" s="194"/>
      <c r="BC303" s="194"/>
      <c r="BD303" s="194"/>
      <c r="BE303" s="194"/>
      <c r="BF303" s="194"/>
      <c r="BG303" s="194"/>
      <c r="BH303" s="194"/>
      <c r="BI303" s="194"/>
      <c r="BJ303" s="194"/>
      <c r="BK303" s="194"/>
      <c r="BL303" s="638">
        <f t="shared" si="1"/>
        <v>798000</v>
      </c>
      <c r="BM303" s="194"/>
      <c r="BN303" s="194"/>
      <c r="BO303" s="194"/>
      <c r="BP303" s="194"/>
      <c r="BQ303" s="194"/>
      <c r="BR303" s="194"/>
      <c r="BS303" s="194"/>
      <c r="BT303" s="647">
        <v>798000.0</v>
      </c>
      <c r="BU303" s="194"/>
      <c r="BV303" s="640">
        <f t="shared" si="2"/>
        <v>798000</v>
      </c>
      <c r="BW303" s="641">
        <v>0.0</v>
      </c>
      <c r="BX303" s="641">
        <f t="shared" si="3"/>
        <v>66500</v>
      </c>
      <c r="BY303" s="640">
        <f t="shared" si="4"/>
        <v>731500</v>
      </c>
      <c r="BZ303" s="641">
        <v>0.0</v>
      </c>
      <c r="CA303" s="641">
        <f t="shared" si="5"/>
        <v>66500</v>
      </c>
      <c r="CB303" s="640">
        <f t="shared" si="6"/>
        <v>665000</v>
      </c>
      <c r="CC303" s="641">
        <v>0.0</v>
      </c>
      <c r="CD303" s="641">
        <f t="shared" si="7"/>
        <v>66500</v>
      </c>
      <c r="CE303" s="640">
        <f t="shared" si="8"/>
        <v>598500</v>
      </c>
      <c r="CF303" s="641">
        <v>0.0</v>
      </c>
      <c r="CG303" s="641">
        <f t="shared" si="9"/>
        <v>66500</v>
      </c>
      <c r="CH303" s="640">
        <f t="shared" si="10"/>
        <v>532000</v>
      </c>
      <c r="CI303" s="641">
        <v>0.0</v>
      </c>
      <c r="CJ303" s="641">
        <f t="shared" si="11"/>
        <v>66500</v>
      </c>
      <c r="CK303" s="640">
        <f t="shared" si="12"/>
        <v>465500</v>
      </c>
      <c r="CL303" s="641">
        <v>0.0</v>
      </c>
      <c r="CM303" s="641">
        <f t="shared" si="13"/>
        <v>66500</v>
      </c>
      <c r="CN303" s="640">
        <f t="shared" si="14"/>
        <v>399000</v>
      </c>
      <c r="CO303" s="641">
        <v>0.0</v>
      </c>
      <c r="CP303" s="641">
        <f t="shared" si="15"/>
        <v>66500</v>
      </c>
      <c r="CQ303" s="640">
        <f t="shared" si="16"/>
        <v>332500</v>
      </c>
      <c r="CR303" s="641">
        <v>0.0</v>
      </c>
      <c r="CS303" s="641">
        <f t="shared" si="17"/>
        <v>66500</v>
      </c>
      <c r="CT303" s="640">
        <f t="shared" si="18"/>
        <v>266000</v>
      </c>
      <c r="CU303" s="641">
        <v>0.0</v>
      </c>
      <c r="CV303" s="641">
        <f t="shared" si="19"/>
        <v>66500</v>
      </c>
      <c r="CW303" s="640">
        <f t="shared" si="20"/>
        <v>199500</v>
      </c>
      <c r="CX303" s="641">
        <v>0.0</v>
      </c>
      <c r="CY303" s="641">
        <f t="shared" si="21"/>
        <v>66500</v>
      </c>
      <c r="CZ303" s="640">
        <f t="shared" si="22"/>
        <v>133000</v>
      </c>
      <c r="DA303" s="641">
        <v>0.0</v>
      </c>
      <c r="DB303" s="641">
        <f t="shared" si="23"/>
        <v>66500</v>
      </c>
      <c r="DC303" s="640">
        <f t="shared" si="24"/>
        <v>66500</v>
      </c>
      <c r="DD303" s="641">
        <v>0.0</v>
      </c>
      <c r="DE303" s="640">
        <f t="shared" si="25"/>
        <v>66500</v>
      </c>
      <c r="DF303" s="640">
        <f t="shared" si="26"/>
        <v>0</v>
      </c>
    </row>
    <row r="304" hidden="1">
      <c r="A304" s="650">
        <v>6814976.0</v>
      </c>
      <c r="B304" s="643" t="s">
        <v>26198</v>
      </c>
      <c r="C304" s="644" t="s">
        <v>212</v>
      </c>
      <c r="D304" s="645">
        <v>45768.643229166664</v>
      </c>
      <c r="E304" s="645">
        <v>45768.64399305556</v>
      </c>
      <c r="F304" s="645">
        <v>45768.64476851852</v>
      </c>
      <c r="G304" s="644"/>
      <c r="H304" s="644" t="s">
        <v>1516</v>
      </c>
      <c r="I304" s="644" t="s">
        <v>26199</v>
      </c>
      <c r="J304" s="644"/>
      <c r="K304" s="647">
        <v>798000.0</v>
      </c>
      <c r="L304" s="644" t="s">
        <v>24429</v>
      </c>
      <c r="M304" s="648" t="s">
        <v>26200</v>
      </c>
      <c r="N304" s="644" t="s">
        <v>1098</v>
      </c>
      <c r="O304" s="644" t="s">
        <v>26201</v>
      </c>
      <c r="P304" s="644" t="s">
        <v>26202</v>
      </c>
      <c r="Q304" s="644" t="s">
        <v>26203</v>
      </c>
      <c r="R304" s="194"/>
      <c r="S304" s="193">
        <v>45768.0</v>
      </c>
      <c r="T304" s="639" t="s">
        <v>24442</v>
      </c>
      <c r="U304" s="641">
        <v>798000.0</v>
      </c>
      <c r="V304" s="641">
        <v>762091.0</v>
      </c>
      <c r="W304" s="637"/>
      <c r="X304" s="194"/>
      <c r="Y304" s="194"/>
      <c r="Z304" s="194"/>
      <c r="AA304" s="194"/>
      <c r="AB304" s="194"/>
      <c r="AC304" s="194"/>
      <c r="AD304" s="194"/>
      <c r="AE304" s="194"/>
      <c r="AF304" s="194"/>
      <c r="AG304" s="194"/>
      <c r="AH304" s="194"/>
      <c r="AI304" s="194"/>
      <c r="AJ304" s="194"/>
      <c r="AK304" s="194"/>
      <c r="AL304" s="194"/>
      <c r="AM304" s="194"/>
      <c r="AN304" s="194"/>
      <c r="AO304" s="194"/>
      <c r="AP304" s="194"/>
      <c r="AQ304" s="194"/>
      <c r="AR304" s="194"/>
      <c r="AS304" s="194"/>
      <c r="AT304" s="194"/>
      <c r="AU304" s="194"/>
      <c r="AV304" s="194"/>
      <c r="AW304" s="194"/>
      <c r="AX304" s="194"/>
      <c r="AY304" s="194"/>
      <c r="AZ304" s="194"/>
      <c r="BA304" s="194"/>
      <c r="BB304" s="194"/>
      <c r="BC304" s="194"/>
      <c r="BD304" s="194"/>
      <c r="BE304" s="194"/>
      <c r="BF304" s="194"/>
      <c r="BG304" s="194"/>
      <c r="BH304" s="194"/>
      <c r="BI304" s="194"/>
      <c r="BJ304" s="194"/>
      <c r="BK304" s="194"/>
      <c r="BL304" s="638">
        <f t="shared" si="1"/>
        <v>798000</v>
      </c>
      <c r="BM304" s="194"/>
      <c r="BN304" s="194"/>
      <c r="BO304" s="194"/>
      <c r="BP304" s="194"/>
      <c r="BQ304" s="194"/>
      <c r="BR304" s="194"/>
      <c r="BS304" s="194"/>
      <c r="BT304" s="647">
        <v>798000.0</v>
      </c>
      <c r="BU304" s="194"/>
      <c r="BV304" s="640">
        <f t="shared" si="2"/>
        <v>798000</v>
      </c>
      <c r="BW304" s="641">
        <v>0.0</v>
      </c>
      <c r="BX304" s="641">
        <f t="shared" si="3"/>
        <v>66500</v>
      </c>
      <c r="BY304" s="640">
        <f t="shared" si="4"/>
        <v>731500</v>
      </c>
      <c r="BZ304" s="641">
        <v>0.0</v>
      </c>
      <c r="CA304" s="641">
        <f t="shared" si="5"/>
        <v>66500</v>
      </c>
      <c r="CB304" s="640">
        <f t="shared" si="6"/>
        <v>665000</v>
      </c>
      <c r="CC304" s="641">
        <v>0.0</v>
      </c>
      <c r="CD304" s="641">
        <f t="shared" si="7"/>
        <v>66500</v>
      </c>
      <c r="CE304" s="640">
        <f t="shared" si="8"/>
        <v>598500</v>
      </c>
      <c r="CF304" s="641">
        <v>0.0</v>
      </c>
      <c r="CG304" s="641">
        <f t="shared" si="9"/>
        <v>66500</v>
      </c>
      <c r="CH304" s="640">
        <f t="shared" si="10"/>
        <v>532000</v>
      </c>
      <c r="CI304" s="641">
        <v>0.0</v>
      </c>
      <c r="CJ304" s="641">
        <f t="shared" si="11"/>
        <v>66500</v>
      </c>
      <c r="CK304" s="640">
        <f t="shared" si="12"/>
        <v>465500</v>
      </c>
      <c r="CL304" s="641">
        <v>0.0</v>
      </c>
      <c r="CM304" s="641">
        <f t="shared" si="13"/>
        <v>66500</v>
      </c>
      <c r="CN304" s="640">
        <f t="shared" si="14"/>
        <v>399000</v>
      </c>
      <c r="CO304" s="641">
        <v>0.0</v>
      </c>
      <c r="CP304" s="641">
        <f t="shared" si="15"/>
        <v>66500</v>
      </c>
      <c r="CQ304" s="640">
        <f t="shared" si="16"/>
        <v>332500</v>
      </c>
      <c r="CR304" s="641">
        <v>0.0</v>
      </c>
      <c r="CS304" s="641">
        <f t="shared" si="17"/>
        <v>66500</v>
      </c>
      <c r="CT304" s="640">
        <f t="shared" si="18"/>
        <v>266000</v>
      </c>
      <c r="CU304" s="641">
        <v>0.0</v>
      </c>
      <c r="CV304" s="641">
        <f t="shared" si="19"/>
        <v>66500</v>
      </c>
      <c r="CW304" s="640">
        <f t="shared" si="20"/>
        <v>199500</v>
      </c>
      <c r="CX304" s="641">
        <v>0.0</v>
      </c>
      <c r="CY304" s="641">
        <f t="shared" si="21"/>
        <v>66500</v>
      </c>
      <c r="CZ304" s="640">
        <f t="shared" si="22"/>
        <v>133000</v>
      </c>
      <c r="DA304" s="641">
        <v>0.0</v>
      </c>
      <c r="DB304" s="641">
        <f t="shared" si="23"/>
        <v>66500</v>
      </c>
      <c r="DC304" s="640">
        <f t="shared" si="24"/>
        <v>66500</v>
      </c>
      <c r="DD304" s="641">
        <v>0.0</v>
      </c>
      <c r="DE304" s="640">
        <f t="shared" si="25"/>
        <v>66500</v>
      </c>
      <c r="DF304" s="640">
        <f t="shared" si="26"/>
        <v>0</v>
      </c>
    </row>
    <row r="305" hidden="1">
      <c r="A305" s="650">
        <v>6815540.0</v>
      </c>
      <c r="B305" s="643" t="s">
        <v>26204</v>
      </c>
      <c r="C305" s="644" t="s">
        <v>212</v>
      </c>
      <c r="D305" s="645">
        <v>45768.67810185185</v>
      </c>
      <c r="E305" s="645">
        <v>45768.67974537037</v>
      </c>
      <c r="F305" s="645">
        <v>45768.6802662037</v>
      </c>
      <c r="G305" s="644"/>
      <c r="H305" s="644" t="s">
        <v>25834</v>
      </c>
      <c r="I305" s="644" t="s">
        <v>26205</v>
      </c>
      <c r="J305" s="644"/>
      <c r="K305" s="647">
        <v>798000.0</v>
      </c>
      <c r="L305" s="644" t="s">
        <v>24429</v>
      </c>
      <c r="M305" s="648" t="s">
        <v>26206</v>
      </c>
      <c r="N305" s="644" t="s">
        <v>26207</v>
      </c>
      <c r="O305" s="644" t="s">
        <v>26208</v>
      </c>
      <c r="P305" s="644" t="s">
        <v>26209</v>
      </c>
      <c r="Q305" s="644" t="s">
        <v>26210</v>
      </c>
      <c r="R305" s="194"/>
      <c r="S305" s="193">
        <v>45768.0</v>
      </c>
      <c r="T305" s="639" t="s">
        <v>24442</v>
      </c>
      <c r="U305" s="641">
        <v>398000.0</v>
      </c>
      <c r="V305" s="641">
        <v>380091.0</v>
      </c>
      <c r="W305" s="637"/>
      <c r="X305" s="193">
        <v>45769.0</v>
      </c>
      <c r="Y305" s="639" t="s">
        <v>24442</v>
      </c>
      <c r="Z305" s="641">
        <v>-398000.0</v>
      </c>
      <c r="AA305" s="641">
        <v>-380091.0</v>
      </c>
      <c r="AB305" s="194"/>
      <c r="AC305" s="194"/>
      <c r="AD305" s="194"/>
      <c r="AE305" s="194"/>
      <c r="AF305" s="194"/>
      <c r="AG305" s="194"/>
      <c r="AH305" s="194"/>
      <c r="AI305" s="194"/>
      <c r="AJ305" s="194"/>
      <c r="AK305" s="194"/>
      <c r="AL305" s="194"/>
      <c r="AM305" s="194"/>
      <c r="AN305" s="194"/>
      <c r="AO305" s="194"/>
      <c r="AP305" s="194"/>
      <c r="AQ305" s="194"/>
      <c r="AR305" s="194"/>
      <c r="AS305" s="194"/>
      <c r="AT305" s="194"/>
      <c r="AU305" s="194"/>
      <c r="AV305" s="194"/>
      <c r="AW305" s="194"/>
      <c r="AX305" s="194"/>
      <c r="AY305" s="194"/>
      <c r="AZ305" s="194"/>
      <c r="BA305" s="194"/>
      <c r="BB305" s="194"/>
      <c r="BC305" s="194"/>
      <c r="BD305" s="194"/>
      <c r="BE305" s="194"/>
      <c r="BF305" s="194"/>
      <c r="BG305" s="194"/>
      <c r="BH305" s="194"/>
      <c r="BI305" s="194"/>
      <c r="BJ305" s="194"/>
      <c r="BK305" s="194"/>
      <c r="BL305" s="638">
        <f t="shared" si="1"/>
        <v>0</v>
      </c>
      <c r="BM305" s="194"/>
      <c r="BN305" s="639" t="s">
        <v>82</v>
      </c>
      <c r="BP305" s="194"/>
      <c r="BQ305" s="194"/>
      <c r="BR305" s="194"/>
      <c r="BS305" s="194"/>
      <c r="BT305" s="647">
        <v>798000.0</v>
      </c>
      <c r="BU305" s="194"/>
      <c r="BV305" s="640">
        <f t="shared" si="2"/>
        <v>798000</v>
      </c>
      <c r="BW305" s="640">
        <f>BV305</f>
        <v>798000</v>
      </c>
      <c r="BX305" s="641">
        <f t="shared" si="3"/>
        <v>0</v>
      </c>
      <c r="BY305" s="640">
        <f t="shared" si="4"/>
        <v>0</v>
      </c>
      <c r="BZ305" s="641">
        <v>0.0</v>
      </c>
      <c r="CA305" s="641">
        <f t="shared" si="5"/>
        <v>0</v>
      </c>
      <c r="CB305" s="640">
        <f t="shared" si="6"/>
        <v>0</v>
      </c>
      <c r="CC305" s="641">
        <v>0.0</v>
      </c>
      <c r="CD305" s="641">
        <f t="shared" si="7"/>
        <v>0</v>
      </c>
      <c r="CE305" s="640">
        <f t="shared" si="8"/>
        <v>0</v>
      </c>
      <c r="CF305" s="641">
        <v>0.0</v>
      </c>
      <c r="CG305" s="641">
        <f t="shared" si="9"/>
        <v>0</v>
      </c>
      <c r="CH305" s="640">
        <f t="shared" si="10"/>
        <v>0</v>
      </c>
      <c r="CI305" s="641">
        <v>0.0</v>
      </c>
      <c r="CJ305" s="641">
        <f t="shared" si="11"/>
        <v>0</v>
      </c>
      <c r="CK305" s="640">
        <f t="shared" si="12"/>
        <v>0</v>
      </c>
      <c r="CL305" s="641">
        <v>0.0</v>
      </c>
      <c r="CM305" s="641">
        <f t="shared" si="13"/>
        <v>0</v>
      </c>
      <c r="CN305" s="640">
        <f t="shared" si="14"/>
        <v>0</v>
      </c>
      <c r="CO305" s="641">
        <v>0.0</v>
      </c>
      <c r="CP305" s="641">
        <f t="shared" si="15"/>
        <v>0</v>
      </c>
      <c r="CQ305" s="640">
        <f t="shared" si="16"/>
        <v>0</v>
      </c>
      <c r="CR305" s="641">
        <v>0.0</v>
      </c>
      <c r="CS305" s="641">
        <f t="shared" si="17"/>
        <v>0</v>
      </c>
      <c r="CT305" s="640">
        <f t="shared" si="18"/>
        <v>0</v>
      </c>
      <c r="CU305" s="641">
        <v>0.0</v>
      </c>
      <c r="CV305" s="641">
        <f t="shared" si="19"/>
        <v>0</v>
      </c>
      <c r="CW305" s="640">
        <f t="shared" si="20"/>
        <v>0</v>
      </c>
      <c r="CX305" s="641">
        <v>0.0</v>
      </c>
      <c r="CY305" s="641">
        <f t="shared" si="21"/>
        <v>0</v>
      </c>
      <c r="CZ305" s="640">
        <f t="shared" si="22"/>
        <v>0</v>
      </c>
      <c r="DA305" s="641">
        <v>0.0</v>
      </c>
      <c r="DB305" s="641">
        <f t="shared" si="23"/>
        <v>0</v>
      </c>
      <c r="DC305" s="640">
        <f t="shared" si="24"/>
        <v>0</v>
      </c>
      <c r="DD305" s="641">
        <v>0.0</v>
      </c>
      <c r="DE305" s="640">
        <f t="shared" si="25"/>
        <v>0</v>
      </c>
      <c r="DF305" s="640">
        <f t="shared" si="26"/>
        <v>0</v>
      </c>
    </row>
    <row r="306" hidden="1">
      <c r="A306" s="650">
        <v>6816500.0</v>
      </c>
      <c r="B306" s="643" t="s">
        <v>26211</v>
      </c>
      <c r="C306" s="644" t="s">
        <v>212</v>
      </c>
      <c r="D306" s="645">
        <v>45768.703206018516</v>
      </c>
      <c r="E306" s="645">
        <v>45768.70422453704</v>
      </c>
      <c r="F306" s="645">
        <v>45768.705046296294</v>
      </c>
      <c r="G306" s="644"/>
      <c r="H306" s="644" t="s">
        <v>2087</v>
      </c>
      <c r="I306" s="644" t="s">
        <v>26212</v>
      </c>
      <c r="J306" s="644"/>
      <c r="K306" s="647">
        <v>1950000.0</v>
      </c>
      <c r="L306" s="644" t="s">
        <v>24437</v>
      </c>
      <c r="M306" s="648" t="s">
        <v>26213</v>
      </c>
      <c r="N306" s="644" t="s">
        <v>26214</v>
      </c>
      <c r="O306" s="644" t="s">
        <v>26212</v>
      </c>
      <c r="P306" s="644" t="s">
        <v>26215</v>
      </c>
      <c r="Q306" s="644" t="s">
        <v>26216</v>
      </c>
      <c r="R306" s="194"/>
      <c r="S306" s="193">
        <v>45768.0</v>
      </c>
      <c r="T306" s="639" t="s">
        <v>24518</v>
      </c>
      <c r="U306" s="641">
        <v>1950000.0</v>
      </c>
      <c r="V306" s="641">
        <v>1950000.0</v>
      </c>
      <c r="W306" s="637"/>
      <c r="X306" s="194"/>
      <c r="Y306" s="194"/>
      <c r="Z306" s="194"/>
      <c r="AA306" s="194"/>
      <c r="AB306" s="194"/>
      <c r="AC306" s="194"/>
      <c r="AD306" s="194"/>
      <c r="AE306" s="194"/>
      <c r="AF306" s="194"/>
      <c r="AG306" s="194"/>
      <c r="AH306" s="194"/>
      <c r="AI306" s="194"/>
      <c r="AJ306" s="194"/>
      <c r="AK306" s="194"/>
      <c r="AL306" s="194"/>
      <c r="AM306" s="194"/>
      <c r="AN306" s="194"/>
      <c r="AO306" s="194"/>
      <c r="AP306" s="194"/>
      <c r="AQ306" s="194"/>
      <c r="AR306" s="194"/>
      <c r="AS306" s="194"/>
      <c r="AT306" s="194"/>
      <c r="AU306" s="194"/>
      <c r="AV306" s="194"/>
      <c r="AW306" s="194"/>
      <c r="AX306" s="194"/>
      <c r="AY306" s="194"/>
      <c r="AZ306" s="194"/>
      <c r="BA306" s="194"/>
      <c r="BB306" s="194"/>
      <c r="BC306" s="194"/>
      <c r="BD306" s="194"/>
      <c r="BE306" s="194"/>
      <c r="BF306" s="194"/>
      <c r="BG306" s="194"/>
      <c r="BH306" s="194"/>
      <c r="BI306" s="194"/>
      <c r="BJ306" s="194"/>
      <c r="BK306" s="194"/>
      <c r="BL306" s="638">
        <f t="shared" si="1"/>
        <v>1950000</v>
      </c>
      <c r="BM306" s="194"/>
      <c r="BN306" s="194"/>
      <c r="BO306" s="194"/>
      <c r="BP306" s="194"/>
      <c r="BQ306" s="194"/>
      <c r="BR306" s="194"/>
      <c r="BS306" s="194"/>
      <c r="BT306" s="647">
        <v>1950000.0</v>
      </c>
      <c r="BU306" s="194"/>
      <c r="BV306" s="640">
        <f t="shared" si="2"/>
        <v>1950000</v>
      </c>
      <c r="BW306" s="641">
        <v>0.0</v>
      </c>
      <c r="BX306" s="641">
        <f t="shared" si="3"/>
        <v>162500</v>
      </c>
      <c r="BY306" s="640">
        <f t="shared" si="4"/>
        <v>1787500</v>
      </c>
      <c r="BZ306" s="641">
        <v>0.0</v>
      </c>
      <c r="CA306" s="641">
        <f t="shared" si="5"/>
        <v>162500</v>
      </c>
      <c r="CB306" s="640">
        <f t="shared" si="6"/>
        <v>1625000</v>
      </c>
      <c r="CC306" s="641">
        <v>0.0</v>
      </c>
      <c r="CD306" s="641">
        <f t="shared" si="7"/>
        <v>162500</v>
      </c>
      <c r="CE306" s="640">
        <f t="shared" si="8"/>
        <v>1462500</v>
      </c>
      <c r="CF306" s="641">
        <v>0.0</v>
      </c>
      <c r="CG306" s="641">
        <f t="shared" si="9"/>
        <v>162500</v>
      </c>
      <c r="CH306" s="640">
        <f t="shared" si="10"/>
        <v>1300000</v>
      </c>
      <c r="CI306" s="641">
        <v>0.0</v>
      </c>
      <c r="CJ306" s="641">
        <f t="shared" si="11"/>
        <v>162500</v>
      </c>
      <c r="CK306" s="640">
        <f t="shared" si="12"/>
        <v>1137500</v>
      </c>
      <c r="CL306" s="641">
        <v>0.0</v>
      </c>
      <c r="CM306" s="641">
        <f t="shared" si="13"/>
        <v>162500</v>
      </c>
      <c r="CN306" s="640">
        <f t="shared" si="14"/>
        <v>975000</v>
      </c>
      <c r="CO306" s="641">
        <v>0.0</v>
      </c>
      <c r="CP306" s="641">
        <f t="shared" si="15"/>
        <v>162500</v>
      </c>
      <c r="CQ306" s="640">
        <f t="shared" si="16"/>
        <v>812500</v>
      </c>
      <c r="CR306" s="641">
        <v>0.0</v>
      </c>
      <c r="CS306" s="641">
        <f t="shared" si="17"/>
        <v>162500</v>
      </c>
      <c r="CT306" s="640">
        <f t="shared" si="18"/>
        <v>650000</v>
      </c>
      <c r="CU306" s="641">
        <v>0.0</v>
      </c>
      <c r="CV306" s="641">
        <f t="shared" si="19"/>
        <v>162500</v>
      </c>
      <c r="CW306" s="640">
        <f t="shared" si="20"/>
        <v>487500</v>
      </c>
      <c r="CX306" s="641">
        <v>0.0</v>
      </c>
      <c r="CY306" s="641">
        <f t="shared" si="21"/>
        <v>162500</v>
      </c>
      <c r="CZ306" s="640">
        <f t="shared" si="22"/>
        <v>325000</v>
      </c>
      <c r="DA306" s="641">
        <v>0.0</v>
      </c>
      <c r="DB306" s="641">
        <f t="shared" si="23"/>
        <v>162500</v>
      </c>
      <c r="DC306" s="640">
        <f t="shared" si="24"/>
        <v>162500</v>
      </c>
      <c r="DD306" s="641">
        <v>0.0</v>
      </c>
      <c r="DE306" s="640">
        <f t="shared" si="25"/>
        <v>162500</v>
      </c>
      <c r="DF306" s="640">
        <f t="shared" si="26"/>
        <v>0</v>
      </c>
    </row>
    <row r="307" hidden="1">
      <c r="A307" s="650">
        <v>6816629.0</v>
      </c>
      <c r="B307" s="643" t="s">
        <v>26217</v>
      </c>
      <c r="C307" s="644" t="s">
        <v>212</v>
      </c>
      <c r="D307" s="645">
        <v>45768.70856481481</v>
      </c>
      <c r="E307" s="645">
        <v>45768.7091087963</v>
      </c>
      <c r="F307" s="645">
        <v>45768.710011574076</v>
      </c>
      <c r="G307" s="644"/>
      <c r="H307" s="644" t="s">
        <v>382</v>
      </c>
      <c r="I307" s="644" t="s">
        <v>26218</v>
      </c>
      <c r="J307" s="644">
        <v>36.0</v>
      </c>
      <c r="K307" s="647">
        <v>798000.0</v>
      </c>
      <c r="L307" s="644" t="s">
        <v>24429</v>
      </c>
      <c r="M307" s="648" t="s">
        <v>26219</v>
      </c>
      <c r="N307" s="644" t="s">
        <v>26220</v>
      </c>
      <c r="O307" s="644" t="s">
        <v>26221</v>
      </c>
      <c r="P307" s="644" t="s">
        <v>26222</v>
      </c>
      <c r="Q307" s="644" t="s">
        <v>26218</v>
      </c>
      <c r="R307" s="194"/>
      <c r="S307" s="193">
        <v>45776.0</v>
      </c>
      <c r="T307" s="639" t="s">
        <v>24518</v>
      </c>
      <c r="U307" s="641">
        <v>788000.0</v>
      </c>
      <c r="V307" s="641">
        <v>788000.0</v>
      </c>
      <c r="W307" s="637"/>
      <c r="X307" s="194"/>
      <c r="Y307" s="194"/>
      <c r="Z307" s="194"/>
      <c r="AA307" s="194"/>
      <c r="AB307" s="194"/>
      <c r="AC307" s="194"/>
      <c r="AD307" s="194"/>
      <c r="AE307" s="194"/>
      <c r="AF307" s="194"/>
      <c r="AG307" s="194"/>
      <c r="AH307" s="194"/>
      <c r="AI307" s="194"/>
      <c r="AJ307" s="194"/>
      <c r="AK307" s="194"/>
      <c r="AL307" s="194"/>
      <c r="AM307" s="194"/>
      <c r="AN307" s="194"/>
      <c r="AO307" s="194"/>
      <c r="AP307" s="194"/>
      <c r="AQ307" s="194"/>
      <c r="AR307" s="194"/>
      <c r="AS307" s="194"/>
      <c r="AT307" s="194"/>
      <c r="AU307" s="194"/>
      <c r="AV307" s="194"/>
      <c r="AW307" s="194"/>
      <c r="AX307" s="194"/>
      <c r="AY307" s="194"/>
      <c r="AZ307" s="194"/>
      <c r="BA307" s="194"/>
      <c r="BB307" s="194"/>
      <c r="BC307" s="194"/>
      <c r="BD307" s="194"/>
      <c r="BE307" s="194"/>
      <c r="BF307" s="194"/>
      <c r="BG307" s="194"/>
      <c r="BH307" s="194"/>
      <c r="BI307" s="194"/>
      <c r="BJ307" s="194"/>
      <c r="BK307" s="194"/>
      <c r="BL307" s="638">
        <f t="shared" si="1"/>
        <v>788000</v>
      </c>
      <c r="BM307" s="194"/>
      <c r="BN307" s="194"/>
      <c r="BO307" s="194"/>
      <c r="BP307" s="194"/>
      <c r="BQ307" s="194"/>
      <c r="BR307" s="194"/>
      <c r="BS307" s="194"/>
      <c r="BT307" s="647">
        <v>798000.0</v>
      </c>
      <c r="BU307" s="194"/>
      <c r="BV307" s="640">
        <f t="shared" si="2"/>
        <v>798000</v>
      </c>
      <c r="BW307" s="641">
        <v>0.0</v>
      </c>
      <c r="BX307" s="641">
        <f t="shared" si="3"/>
        <v>66500</v>
      </c>
      <c r="BY307" s="640">
        <f t="shared" si="4"/>
        <v>731500</v>
      </c>
      <c r="BZ307" s="641">
        <v>0.0</v>
      </c>
      <c r="CA307" s="641">
        <f t="shared" si="5"/>
        <v>66500</v>
      </c>
      <c r="CB307" s="640">
        <f t="shared" si="6"/>
        <v>665000</v>
      </c>
      <c r="CC307" s="641">
        <v>0.0</v>
      </c>
      <c r="CD307" s="641">
        <f t="shared" si="7"/>
        <v>66500</v>
      </c>
      <c r="CE307" s="640">
        <f t="shared" si="8"/>
        <v>598500</v>
      </c>
      <c r="CF307" s="641">
        <v>0.0</v>
      </c>
      <c r="CG307" s="641">
        <f t="shared" si="9"/>
        <v>66500</v>
      </c>
      <c r="CH307" s="640">
        <f t="shared" si="10"/>
        <v>532000</v>
      </c>
      <c r="CI307" s="641">
        <v>0.0</v>
      </c>
      <c r="CJ307" s="641">
        <f t="shared" si="11"/>
        <v>66500</v>
      </c>
      <c r="CK307" s="640">
        <f t="shared" si="12"/>
        <v>465500</v>
      </c>
      <c r="CL307" s="641">
        <v>0.0</v>
      </c>
      <c r="CM307" s="641">
        <f t="shared" si="13"/>
        <v>66500</v>
      </c>
      <c r="CN307" s="640">
        <f t="shared" si="14"/>
        <v>399000</v>
      </c>
      <c r="CO307" s="641">
        <v>0.0</v>
      </c>
      <c r="CP307" s="641">
        <f t="shared" si="15"/>
        <v>66500</v>
      </c>
      <c r="CQ307" s="640">
        <f t="shared" si="16"/>
        <v>332500</v>
      </c>
      <c r="CR307" s="641">
        <v>0.0</v>
      </c>
      <c r="CS307" s="641">
        <f t="shared" si="17"/>
        <v>66500</v>
      </c>
      <c r="CT307" s="640">
        <f t="shared" si="18"/>
        <v>266000</v>
      </c>
      <c r="CU307" s="641">
        <v>0.0</v>
      </c>
      <c r="CV307" s="641">
        <f t="shared" si="19"/>
        <v>66500</v>
      </c>
      <c r="CW307" s="640">
        <f t="shared" si="20"/>
        <v>199500</v>
      </c>
      <c r="CX307" s="641">
        <v>0.0</v>
      </c>
      <c r="CY307" s="641">
        <f t="shared" si="21"/>
        <v>66500</v>
      </c>
      <c r="CZ307" s="640">
        <f t="shared" si="22"/>
        <v>133000</v>
      </c>
      <c r="DA307" s="641">
        <v>0.0</v>
      </c>
      <c r="DB307" s="641">
        <f t="shared" si="23"/>
        <v>66500</v>
      </c>
      <c r="DC307" s="640">
        <f t="shared" si="24"/>
        <v>66500</v>
      </c>
      <c r="DD307" s="641">
        <v>0.0</v>
      </c>
      <c r="DE307" s="640">
        <f t="shared" si="25"/>
        <v>66500</v>
      </c>
      <c r="DF307" s="640">
        <f t="shared" si="26"/>
        <v>0</v>
      </c>
    </row>
    <row r="308" hidden="1">
      <c r="A308" s="650">
        <v>6816832.0</v>
      </c>
      <c r="B308" s="643" t="s">
        <v>26223</v>
      </c>
      <c r="C308" s="644" t="s">
        <v>212</v>
      </c>
      <c r="D308" s="645">
        <v>45768.72450231481</v>
      </c>
      <c r="E308" s="645">
        <v>45768.72767361111</v>
      </c>
      <c r="F308" s="645">
        <v>45768.72791666666</v>
      </c>
      <c r="G308" s="644"/>
      <c r="H308" s="644" t="s">
        <v>459</v>
      </c>
      <c r="I308" s="644" t="s">
        <v>26224</v>
      </c>
      <c r="J308" s="644">
        <v>36.0</v>
      </c>
      <c r="K308" s="647">
        <v>798000.0</v>
      </c>
      <c r="L308" s="644" t="s">
        <v>24429</v>
      </c>
      <c r="M308" s="648" t="s">
        <v>26225</v>
      </c>
      <c r="N308" s="644" t="s">
        <v>26226</v>
      </c>
      <c r="O308" s="644" t="s">
        <v>26227</v>
      </c>
      <c r="P308" s="644" t="s">
        <v>26228</v>
      </c>
      <c r="Q308" s="644" t="s">
        <v>26229</v>
      </c>
      <c r="R308" s="194"/>
      <c r="S308" s="194"/>
      <c r="T308" s="194"/>
      <c r="U308" s="636"/>
      <c r="V308" s="194"/>
      <c r="W308" s="637"/>
      <c r="X308" s="194"/>
      <c r="Y308" s="194"/>
      <c r="Z308" s="194"/>
      <c r="AA308" s="194"/>
      <c r="AB308" s="194"/>
      <c r="AC308" s="194"/>
      <c r="AD308" s="194"/>
      <c r="AE308" s="194"/>
      <c r="AF308" s="194"/>
      <c r="AG308" s="194"/>
      <c r="AH308" s="194"/>
      <c r="AI308" s="194"/>
      <c r="AJ308" s="194"/>
      <c r="AK308" s="194"/>
      <c r="AL308" s="194"/>
      <c r="AM308" s="194"/>
      <c r="AN308" s="194"/>
      <c r="AO308" s="194"/>
      <c r="AP308" s="194"/>
      <c r="AQ308" s="194"/>
      <c r="AR308" s="194"/>
      <c r="AS308" s="194"/>
      <c r="AT308" s="194"/>
      <c r="AU308" s="194"/>
      <c r="AV308" s="194"/>
      <c r="AW308" s="194"/>
      <c r="AX308" s="194"/>
      <c r="AY308" s="194"/>
      <c r="AZ308" s="194"/>
      <c r="BA308" s="194"/>
      <c r="BB308" s="194"/>
      <c r="BC308" s="194"/>
      <c r="BD308" s="194"/>
      <c r="BE308" s="194"/>
      <c r="BF308" s="194"/>
      <c r="BG308" s="194"/>
      <c r="BH308" s="194"/>
      <c r="BI308" s="194"/>
      <c r="BJ308" s="194"/>
      <c r="BK308" s="194"/>
      <c r="BL308" s="638">
        <f t="shared" si="1"/>
        <v>0</v>
      </c>
      <c r="BM308" s="194"/>
      <c r="BN308" s="194"/>
      <c r="BO308" s="194"/>
      <c r="BP308" s="194"/>
      <c r="BQ308" s="194"/>
      <c r="BR308" s="639" t="s">
        <v>16</v>
      </c>
      <c r="BS308" s="194"/>
      <c r="BT308" s="647">
        <v>798000.0</v>
      </c>
      <c r="BU308" s="194"/>
      <c r="BV308" s="640">
        <f t="shared" si="2"/>
        <v>798000</v>
      </c>
      <c r="BW308" s="641">
        <v>0.0</v>
      </c>
      <c r="BX308" s="641">
        <f t="shared" si="3"/>
        <v>66500</v>
      </c>
      <c r="BY308" s="640">
        <f t="shared" si="4"/>
        <v>731500</v>
      </c>
      <c r="BZ308" s="641">
        <v>0.0</v>
      </c>
      <c r="CA308" s="641">
        <f t="shared" si="5"/>
        <v>66500</v>
      </c>
      <c r="CB308" s="640">
        <f t="shared" si="6"/>
        <v>665000</v>
      </c>
      <c r="CC308" s="641">
        <v>0.0</v>
      </c>
      <c r="CD308" s="641">
        <f t="shared" si="7"/>
        <v>66500</v>
      </c>
      <c r="CE308" s="640">
        <f t="shared" si="8"/>
        <v>598500</v>
      </c>
      <c r="CF308" s="641">
        <v>0.0</v>
      </c>
      <c r="CG308" s="641">
        <f t="shared" si="9"/>
        <v>66500</v>
      </c>
      <c r="CH308" s="640">
        <f t="shared" si="10"/>
        <v>532000</v>
      </c>
      <c r="CI308" s="641">
        <v>0.0</v>
      </c>
      <c r="CJ308" s="641">
        <f t="shared" si="11"/>
        <v>66500</v>
      </c>
      <c r="CK308" s="640">
        <f t="shared" si="12"/>
        <v>465500</v>
      </c>
      <c r="CL308" s="641">
        <v>0.0</v>
      </c>
      <c r="CM308" s="641">
        <f t="shared" si="13"/>
        <v>66500</v>
      </c>
      <c r="CN308" s="640">
        <f t="shared" si="14"/>
        <v>399000</v>
      </c>
      <c r="CO308" s="641">
        <v>0.0</v>
      </c>
      <c r="CP308" s="641">
        <f t="shared" si="15"/>
        <v>66500</v>
      </c>
      <c r="CQ308" s="640">
        <f t="shared" si="16"/>
        <v>332500</v>
      </c>
      <c r="CR308" s="641">
        <v>0.0</v>
      </c>
      <c r="CS308" s="641">
        <f t="shared" si="17"/>
        <v>66500</v>
      </c>
      <c r="CT308" s="640">
        <f t="shared" si="18"/>
        <v>266000</v>
      </c>
      <c r="CU308" s="641">
        <v>0.0</v>
      </c>
      <c r="CV308" s="641">
        <f t="shared" si="19"/>
        <v>66500</v>
      </c>
      <c r="CW308" s="640">
        <f t="shared" si="20"/>
        <v>199500</v>
      </c>
      <c r="CX308" s="641">
        <v>0.0</v>
      </c>
      <c r="CY308" s="641">
        <f t="shared" si="21"/>
        <v>66500</v>
      </c>
      <c r="CZ308" s="640">
        <f t="shared" si="22"/>
        <v>133000</v>
      </c>
      <c r="DA308" s="641">
        <v>0.0</v>
      </c>
      <c r="DB308" s="641">
        <f t="shared" si="23"/>
        <v>66500</v>
      </c>
      <c r="DC308" s="640">
        <f t="shared" si="24"/>
        <v>66500</v>
      </c>
      <c r="DD308" s="641">
        <v>0.0</v>
      </c>
      <c r="DE308" s="640">
        <f t="shared" si="25"/>
        <v>66500</v>
      </c>
      <c r="DF308" s="640">
        <f t="shared" si="26"/>
        <v>0</v>
      </c>
    </row>
    <row r="309" hidden="1">
      <c r="A309" s="650">
        <v>6817038.0</v>
      </c>
      <c r="B309" s="643" t="s">
        <v>26230</v>
      </c>
      <c r="C309" s="644" t="s">
        <v>212</v>
      </c>
      <c r="D309" s="645">
        <v>45768.739432870374</v>
      </c>
      <c r="E309" s="645">
        <v>45768.74023148148</v>
      </c>
      <c r="F309" s="645">
        <v>45768.74065972222</v>
      </c>
      <c r="G309" s="644"/>
      <c r="H309" s="644" t="s">
        <v>273</v>
      </c>
      <c r="I309" s="644" t="s">
        <v>26231</v>
      </c>
      <c r="J309" s="644">
        <v>36.0</v>
      </c>
      <c r="K309" s="647">
        <v>798000.0</v>
      </c>
      <c r="L309" s="644" t="s">
        <v>24429</v>
      </c>
      <c r="M309" s="648" t="s">
        <v>26232</v>
      </c>
      <c r="N309" s="644" t="s">
        <v>26233</v>
      </c>
      <c r="O309" s="644" t="s">
        <v>26234</v>
      </c>
      <c r="P309" s="644" t="s">
        <v>26235</v>
      </c>
      <c r="Q309" s="644" t="s">
        <v>26236</v>
      </c>
      <c r="R309" s="194"/>
      <c r="S309" s="194"/>
      <c r="T309" s="194"/>
      <c r="U309" s="636"/>
      <c r="V309" s="194"/>
      <c r="W309" s="637"/>
      <c r="X309" s="194"/>
      <c r="Y309" s="194"/>
      <c r="Z309" s="194"/>
      <c r="AA309" s="194"/>
      <c r="AB309" s="194"/>
      <c r="AC309" s="194"/>
      <c r="AD309" s="194"/>
      <c r="AE309" s="194"/>
      <c r="AF309" s="194"/>
      <c r="AG309" s="194"/>
      <c r="AH309" s="194"/>
      <c r="AI309" s="194"/>
      <c r="AJ309" s="194"/>
      <c r="AK309" s="194"/>
      <c r="AL309" s="194"/>
      <c r="AM309" s="194"/>
      <c r="AN309" s="194"/>
      <c r="AO309" s="194"/>
      <c r="AP309" s="194"/>
      <c r="AQ309" s="194"/>
      <c r="AR309" s="194"/>
      <c r="AS309" s="194"/>
      <c r="AT309" s="194"/>
      <c r="AU309" s="194"/>
      <c r="AV309" s="194"/>
      <c r="AW309" s="194"/>
      <c r="AX309" s="194"/>
      <c r="AY309" s="194"/>
      <c r="AZ309" s="194"/>
      <c r="BA309" s="194"/>
      <c r="BB309" s="194"/>
      <c r="BC309" s="194"/>
      <c r="BD309" s="194"/>
      <c r="BE309" s="194"/>
      <c r="BF309" s="194"/>
      <c r="BG309" s="194"/>
      <c r="BH309" s="194"/>
      <c r="BI309" s="194"/>
      <c r="BJ309" s="194"/>
      <c r="BK309" s="194"/>
      <c r="BL309" s="638">
        <f t="shared" si="1"/>
        <v>0</v>
      </c>
      <c r="BM309" s="194"/>
      <c r="BN309" s="639" t="s">
        <v>82</v>
      </c>
      <c r="BP309" s="194"/>
      <c r="BQ309" s="194"/>
      <c r="BR309" s="194"/>
      <c r="BS309" s="194"/>
      <c r="BT309" s="647">
        <v>798000.0</v>
      </c>
      <c r="BU309" s="194"/>
      <c r="BV309" s="640">
        <f t="shared" si="2"/>
        <v>798000</v>
      </c>
      <c r="BW309" s="640">
        <f>BV309</f>
        <v>798000</v>
      </c>
      <c r="BX309" s="641">
        <f t="shared" si="3"/>
        <v>0</v>
      </c>
      <c r="BY309" s="640">
        <f t="shared" si="4"/>
        <v>0</v>
      </c>
      <c r="BZ309" s="641">
        <v>0.0</v>
      </c>
      <c r="CA309" s="641">
        <f t="shared" si="5"/>
        <v>0</v>
      </c>
      <c r="CB309" s="640">
        <f t="shared" si="6"/>
        <v>0</v>
      </c>
      <c r="CC309" s="641">
        <v>0.0</v>
      </c>
      <c r="CD309" s="641">
        <f t="shared" si="7"/>
        <v>0</v>
      </c>
      <c r="CE309" s="640">
        <f t="shared" si="8"/>
        <v>0</v>
      </c>
      <c r="CF309" s="641">
        <v>0.0</v>
      </c>
      <c r="CG309" s="641">
        <f t="shared" si="9"/>
        <v>0</v>
      </c>
      <c r="CH309" s="640">
        <f t="shared" si="10"/>
        <v>0</v>
      </c>
      <c r="CI309" s="641">
        <v>0.0</v>
      </c>
      <c r="CJ309" s="641">
        <f t="shared" si="11"/>
        <v>0</v>
      </c>
      <c r="CK309" s="640">
        <f t="shared" si="12"/>
        <v>0</v>
      </c>
      <c r="CL309" s="641">
        <v>0.0</v>
      </c>
      <c r="CM309" s="641">
        <f t="shared" si="13"/>
        <v>0</v>
      </c>
      <c r="CN309" s="640">
        <f t="shared" si="14"/>
        <v>0</v>
      </c>
      <c r="CO309" s="641">
        <v>0.0</v>
      </c>
      <c r="CP309" s="641">
        <f t="shared" si="15"/>
        <v>0</v>
      </c>
      <c r="CQ309" s="640">
        <f t="shared" si="16"/>
        <v>0</v>
      </c>
      <c r="CR309" s="641">
        <v>0.0</v>
      </c>
      <c r="CS309" s="641">
        <f t="shared" si="17"/>
        <v>0</v>
      </c>
      <c r="CT309" s="640">
        <f t="shared" si="18"/>
        <v>0</v>
      </c>
      <c r="CU309" s="641">
        <v>0.0</v>
      </c>
      <c r="CV309" s="641">
        <f t="shared" si="19"/>
        <v>0</v>
      </c>
      <c r="CW309" s="640">
        <f t="shared" si="20"/>
        <v>0</v>
      </c>
      <c r="CX309" s="641">
        <v>0.0</v>
      </c>
      <c r="CY309" s="641">
        <f t="shared" si="21"/>
        <v>0</v>
      </c>
      <c r="CZ309" s="640">
        <f t="shared" si="22"/>
        <v>0</v>
      </c>
      <c r="DA309" s="641">
        <v>0.0</v>
      </c>
      <c r="DB309" s="641">
        <f t="shared" si="23"/>
        <v>0</v>
      </c>
      <c r="DC309" s="640">
        <f t="shared" si="24"/>
        <v>0</v>
      </c>
      <c r="DD309" s="641">
        <v>0.0</v>
      </c>
      <c r="DE309" s="640">
        <f t="shared" si="25"/>
        <v>0</v>
      </c>
      <c r="DF309" s="640">
        <f t="shared" si="26"/>
        <v>0</v>
      </c>
    </row>
    <row r="310" hidden="1">
      <c r="A310" s="650">
        <v>6818559.0</v>
      </c>
      <c r="B310" s="643" t="s">
        <v>26237</v>
      </c>
      <c r="C310" s="644" t="s">
        <v>212</v>
      </c>
      <c r="D310" s="645">
        <v>45768.8481712963</v>
      </c>
      <c r="E310" s="645">
        <v>45768.84982638889</v>
      </c>
      <c r="F310" s="645">
        <v>45768.85045138889</v>
      </c>
      <c r="G310" s="644"/>
      <c r="H310" s="644" t="s">
        <v>340</v>
      </c>
      <c r="I310" s="644" t="s">
        <v>26238</v>
      </c>
      <c r="J310" s="644"/>
      <c r="K310" s="647">
        <v>1950000.0</v>
      </c>
      <c r="L310" s="644" t="s">
        <v>24437</v>
      </c>
      <c r="M310" s="648" t="s">
        <v>26239</v>
      </c>
      <c r="N310" s="644" t="s">
        <v>23036</v>
      </c>
      <c r="O310" s="644" t="s">
        <v>26240</v>
      </c>
      <c r="P310" s="644" t="s">
        <v>26241</v>
      </c>
      <c r="Q310" s="644" t="s">
        <v>26242</v>
      </c>
      <c r="R310" s="194"/>
      <c r="S310" s="193">
        <v>45773.0</v>
      </c>
      <c r="T310" s="639" t="s">
        <v>24442</v>
      </c>
      <c r="U310" s="641">
        <v>798000.0</v>
      </c>
      <c r="V310" s="641">
        <v>762091.0</v>
      </c>
      <c r="W310" s="637"/>
      <c r="X310" s="194"/>
      <c r="Y310" s="194"/>
      <c r="Z310" s="194"/>
      <c r="AA310" s="194"/>
      <c r="AB310" s="194"/>
      <c r="AC310" s="194"/>
      <c r="AD310" s="194"/>
      <c r="AE310" s="194"/>
      <c r="AF310" s="194"/>
      <c r="AG310" s="194"/>
      <c r="AH310" s="194"/>
      <c r="AI310" s="194"/>
      <c r="AJ310" s="194"/>
      <c r="AK310" s="194"/>
      <c r="AL310" s="194"/>
      <c r="AM310" s="194"/>
      <c r="AN310" s="194"/>
      <c r="AO310" s="194"/>
      <c r="AP310" s="194"/>
      <c r="AQ310" s="194"/>
      <c r="AR310" s="194"/>
      <c r="AS310" s="194"/>
      <c r="AT310" s="194"/>
      <c r="AU310" s="194"/>
      <c r="AV310" s="194"/>
      <c r="AW310" s="194"/>
      <c r="AX310" s="194"/>
      <c r="AY310" s="194"/>
      <c r="AZ310" s="194"/>
      <c r="BA310" s="194"/>
      <c r="BB310" s="194"/>
      <c r="BC310" s="194"/>
      <c r="BD310" s="194"/>
      <c r="BE310" s="194"/>
      <c r="BF310" s="194"/>
      <c r="BG310" s="194"/>
      <c r="BH310" s="194"/>
      <c r="BI310" s="194"/>
      <c r="BJ310" s="194"/>
      <c r="BK310" s="194"/>
      <c r="BL310" s="638">
        <f t="shared" si="1"/>
        <v>798000</v>
      </c>
      <c r="BM310" s="194"/>
      <c r="BN310" s="194"/>
      <c r="BO310" s="194"/>
      <c r="BP310" s="194"/>
      <c r="BQ310" s="194"/>
      <c r="BR310" s="194"/>
      <c r="BS310" s="194"/>
      <c r="BT310" s="647">
        <v>1950000.0</v>
      </c>
      <c r="BU310" s="194"/>
      <c r="BV310" s="640">
        <f t="shared" si="2"/>
        <v>1950000</v>
      </c>
      <c r="BW310" s="641">
        <v>0.0</v>
      </c>
      <c r="BX310" s="641">
        <f t="shared" si="3"/>
        <v>162500</v>
      </c>
      <c r="BY310" s="640">
        <f t="shared" si="4"/>
        <v>1787500</v>
      </c>
      <c r="BZ310" s="641">
        <v>0.0</v>
      </c>
      <c r="CA310" s="641">
        <f t="shared" si="5"/>
        <v>162500</v>
      </c>
      <c r="CB310" s="640">
        <f t="shared" si="6"/>
        <v>1625000</v>
      </c>
      <c r="CC310" s="641">
        <v>0.0</v>
      </c>
      <c r="CD310" s="641">
        <f t="shared" si="7"/>
        <v>162500</v>
      </c>
      <c r="CE310" s="640">
        <f t="shared" si="8"/>
        <v>1462500</v>
      </c>
      <c r="CF310" s="641">
        <v>0.0</v>
      </c>
      <c r="CG310" s="641">
        <f t="shared" si="9"/>
        <v>162500</v>
      </c>
      <c r="CH310" s="640">
        <f t="shared" si="10"/>
        <v>1300000</v>
      </c>
      <c r="CI310" s="641">
        <v>0.0</v>
      </c>
      <c r="CJ310" s="641">
        <f t="shared" si="11"/>
        <v>162500</v>
      </c>
      <c r="CK310" s="640">
        <f t="shared" si="12"/>
        <v>1137500</v>
      </c>
      <c r="CL310" s="641">
        <v>0.0</v>
      </c>
      <c r="CM310" s="641">
        <f t="shared" si="13"/>
        <v>162500</v>
      </c>
      <c r="CN310" s="640">
        <f t="shared" si="14"/>
        <v>975000</v>
      </c>
      <c r="CO310" s="641">
        <v>0.0</v>
      </c>
      <c r="CP310" s="641">
        <f t="shared" si="15"/>
        <v>162500</v>
      </c>
      <c r="CQ310" s="640">
        <f t="shared" si="16"/>
        <v>812500</v>
      </c>
      <c r="CR310" s="641">
        <v>0.0</v>
      </c>
      <c r="CS310" s="641">
        <f t="shared" si="17"/>
        <v>162500</v>
      </c>
      <c r="CT310" s="640">
        <f t="shared" si="18"/>
        <v>650000</v>
      </c>
      <c r="CU310" s="641">
        <v>0.0</v>
      </c>
      <c r="CV310" s="641">
        <f t="shared" si="19"/>
        <v>162500</v>
      </c>
      <c r="CW310" s="640">
        <f t="shared" si="20"/>
        <v>487500</v>
      </c>
      <c r="CX310" s="641">
        <v>0.0</v>
      </c>
      <c r="CY310" s="641">
        <f t="shared" si="21"/>
        <v>162500</v>
      </c>
      <c r="CZ310" s="640">
        <f t="shared" si="22"/>
        <v>325000</v>
      </c>
      <c r="DA310" s="641">
        <v>0.0</v>
      </c>
      <c r="DB310" s="641">
        <f t="shared" si="23"/>
        <v>162500</v>
      </c>
      <c r="DC310" s="640">
        <f t="shared" si="24"/>
        <v>162500</v>
      </c>
      <c r="DD310" s="641">
        <v>0.0</v>
      </c>
      <c r="DE310" s="640">
        <f t="shared" si="25"/>
        <v>162500</v>
      </c>
      <c r="DF310" s="640">
        <f t="shared" si="26"/>
        <v>0</v>
      </c>
    </row>
    <row r="311" hidden="1">
      <c r="A311" s="650">
        <v>6818585.0</v>
      </c>
      <c r="B311" s="643" t="s">
        <v>26243</v>
      </c>
      <c r="C311" s="644" t="s">
        <v>212</v>
      </c>
      <c r="D311" s="645">
        <v>45768.860300925924</v>
      </c>
      <c r="E311" s="645">
        <v>45768.862129629626</v>
      </c>
      <c r="F311" s="645">
        <v>45768.86251157407</v>
      </c>
      <c r="G311" s="644"/>
      <c r="H311" s="644" t="s">
        <v>551</v>
      </c>
      <c r="I311" s="644" t="s">
        <v>26244</v>
      </c>
      <c r="J311" s="644">
        <v>36.0</v>
      </c>
      <c r="K311" s="647">
        <v>798000.0</v>
      </c>
      <c r="L311" s="644" t="s">
        <v>24429</v>
      </c>
      <c r="M311" s="648" t="s">
        <v>26245</v>
      </c>
      <c r="N311" s="644" t="s">
        <v>26246</v>
      </c>
      <c r="O311" s="644" t="s">
        <v>26247</v>
      </c>
      <c r="P311" s="644" t="s">
        <v>26248</v>
      </c>
      <c r="Q311" s="644" t="s">
        <v>26249</v>
      </c>
      <c r="R311" s="194"/>
      <c r="S311" s="652">
        <v>45794.0</v>
      </c>
      <c r="T311" s="639" t="s">
        <v>25091</v>
      </c>
      <c r="U311" s="653">
        <v>798000.0</v>
      </c>
      <c r="V311" s="194"/>
      <c r="W311" s="637"/>
      <c r="X311" s="194"/>
      <c r="Y311" s="194"/>
      <c r="Z311" s="194"/>
      <c r="AA311" s="194"/>
      <c r="AB311" s="194"/>
      <c r="AC311" s="194"/>
      <c r="AD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94"/>
      <c r="AY311" s="194"/>
      <c r="AZ311" s="194"/>
      <c r="BA311" s="194"/>
      <c r="BB311" s="194"/>
      <c r="BC311" s="194"/>
      <c r="BD311" s="194"/>
      <c r="BE311" s="194"/>
      <c r="BF311" s="194"/>
      <c r="BG311" s="194"/>
      <c r="BH311" s="194"/>
      <c r="BI311" s="194"/>
      <c r="BJ311" s="194"/>
      <c r="BK311" s="194"/>
      <c r="BL311" s="638">
        <f t="shared" si="1"/>
        <v>798000</v>
      </c>
      <c r="BM311" s="194"/>
      <c r="BN311" s="194"/>
      <c r="BO311" s="194"/>
      <c r="BP311" s="194"/>
      <c r="BQ311" s="194"/>
      <c r="BR311" s="194"/>
      <c r="BS311" s="194"/>
      <c r="BT311" s="647">
        <v>798000.0</v>
      </c>
      <c r="BU311" s="194"/>
      <c r="BV311" s="640">
        <f t="shared" si="2"/>
        <v>798000</v>
      </c>
      <c r="BW311" s="641">
        <v>0.0</v>
      </c>
      <c r="BX311" s="641">
        <f t="shared" si="3"/>
        <v>66500</v>
      </c>
      <c r="BY311" s="640">
        <f t="shared" si="4"/>
        <v>731500</v>
      </c>
      <c r="BZ311" s="641">
        <v>0.0</v>
      </c>
      <c r="CA311" s="641">
        <f t="shared" si="5"/>
        <v>66500</v>
      </c>
      <c r="CB311" s="640">
        <f t="shared" si="6"/>
        <v>665000</v>
      </c>
      <c r="CC311" s="641">
        <v>0.0</v>
      </c>
      <c r="CD311" s="641">
        <f t="shared" si="7"/>
        <v>66500</v>
      </c>
      <c r="CE311" s="640">
        <f t="shared" si="8"/>
        <v>598500</v>
      </c>
      <c r="CF311" s="641">
        <v>0.0</v>
      </c>
      <c r="CG311" s="641">
        <f t="shared" si="9"/>
        <v>66500</v>
      </c>
      <c r="CH311" s="640">
        <f t="shared" si="10"/>
        <v>532000</v>
      </c>
      <c r="CI311" s="641">
        <v>0.0</v>
      </c>
      <c r="CJ311" s="641">
        <f t="shared" si="11"/>
        <v>66500</v>
      </c>
      <c r="CK311" s="640">
        <f t="shared" si="12"/>
        <v>465500</v>
      </c>
      <c r="CL311" s="641">
        <v>0.0</v>
      </c>
      <c r="CM311" s="641">
        <f t="shared" si="13"/>
        <v>66500</v>
      </c>
      <c r="CN311" s="640">
        <f t="shared" si="14"/>
        <v>399000</v>
      </c>
      <c r="CO311" s="641">
        <v>0.0</v>
      </c>
      <c r="CP311" s="641">
        <f t="shared" si="15"/>
        <v>66500</v>
      </c>
      <c r="CQ311" s="640">
        <f t="shared" si="16"/>
        <v>332500</v>
      </c>
      <c r="CR311" s="641">
        <v>0.0</v>
      </c>
      <c r="CS311" s="641">
        <f t="shared" si="17"/>
        <v>66500</v>
      </c>
      <c r="CT311" s="640">
        <f t="shared" si="18"/>
        <v>266000</v>
      </c>
      <c r="CU311" s="641">
        <v>0.0</v>
      </c>
      <c r="CV311" s="641">
        <f t="shared" si="19"/>
        <v>66500</v>
      </c>
      <c r="CW311" s="640">
        <f t="shared" si="20"/>
        <v>199500</v>
      </c>
      <c r="CX311" s="641">
        <v>0.0</v>
      </c>
      <c r="CY311" s="641">
        <f t="shared" si="21"/>
        <v>66500</v>
      </c>
      <c r="CZ311" s="640">
        <f t="shared" si="22"/>
        <v>133000</v>
      </c>
      <c r="DA311" s="641">
        <v>0.0</v>
      </c>
      <c r="DB311" s="641">
        <f t="shared" si="23"/>
        <v>66500</v>
      </c>
      <c r="DC311" s="640">
        <f t="shared" si="24"/>
        <v>66500</v>
      </c>
      <c r="DD311" s="641">
        <v>0.0</v>
      </c>
      <c r="DE311" s="640">
        <f t="shared" si="25"/>
        <v>66500</v>
      </c>
      <c r="DF311" s="640">
        <f t="shared" si="26"/>
        <v>0</v>
      </c>
    </row>
    <row r="312" hidden="1">
      <c r="A312" s="650">
        <v>6818716.0</v>
      </c>
      <c r="B312" s="643" t="s">
        <v>26250</v>
      </c>
      <c r="C312" s="644" t="s">
        <v>212</v>
      </c>
      <c r="D312" s="645">
        <v>45768.88868055555</v>
      </c>
      <c r="E312" s="645">
        <v>45768.88936342593</v>
      </c>
      <c r="F312" s="645">
        <v>45768.88993055555</v>
      </c>
      <c r="G312" s="644"/>
      <c r="H312" s="644" t="s">
        <v>1157</v>
      </c>
      <c r="I312" s="644" t="s">
        <v>26251</v>
      </c>
      <c r="J312" s="644">
        <v>60.0</v>
      </c>
      <c r="K312" s="647">
        <v>1182000.0</v>
      </c>
      <c r="L312" s="644" t="s">
        <v>24437</v>
      </c>
      <c r="M312" s="648" t="s">
        <v>26252</v>
      </c>
      <c r="N312" s="644" t="s">
        <v>22741</v>
      </c>
      <c r="O312" s="644" t="s">
        <v>26253</v>
      </c>
      <c r="P312" s="644" t="s">
        <v>26254</v>
      </c>
      <c r="Q312" s="644" t="s">
        <v>26255</v>
      </c>
      <c r="R312" s="194"/>
      <c r="S312" s="194"/>
      <c r="T312" s="194"/>
      <c r="U312" s="636"/>
      <c r="V312" s="194"/>
      <c r="W312" s="637"/>
      <c r="X312" s="194"/>
      <c r="Y312" s="194"/>
      <c r="Z312" s="194"/>
      <c r="AA312" s="194"/>
      <c r="AB312" s="194"/>
      <c r="AC312" s="194"/>
      <c r="AD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94"/>
      <c r="AY312" s="194"/>
      <c r="AZ312" s="194"/>
      <c r="BA312" s="194"/>
      <c r="BB312" s="194"/>
      <c r="BC312" s="194"/>
      <c r="BD312" s="194"/>
      <c r="BE312" s="194"/>
      <c r="BF312" s="194"/>
      <c r="BG312" s="194"/>
      <c r="BH312" s="194"/>
      <c r="BI312" s="194"/>
      <c r="BJ312" s="194"/>
      <c r="BK312" s="194"/>
      <c r="BL312" s="638">
        <f t="shared" si="1"/>
        <v>0</v>
      </c>
      <c r="BM312" s="194"/>
      <c r="BN312" s="194"/>
      <c r="BO312" s="639" t="s">
        <v>114</v>
      </c>
      <c r="BQ312" s="194"/>
      <c r="BR312" s="194"/>
      <c r="BS312" s="194"/>
      <c r="BT312" s="647">
        <v>1182000.0</v>
      </c>
      <c r="BU312" s="194"/>
      <c r="BV312" s="640">
        <f t="shared" si="2"/>
        <v>1182000</v>
      </c>
      <c r="BW312" s="640">
        <f t="shared" ref="BW312:BW314" si="55">BV312</f>
        <v>1182000</v>
      </c>
      <c r="BX312" s="641">
        <f t="shared" si="3"/>
        <v>0</v>
      </c>
      <c r="BY312" s="640">
        <f t="shared" si="4"/>
        <v>0</v>
      </c>
      <c r="BZ312" s="641">
        <v>0.0</v>
      </c>
      <c r="CA312" s="641">
        <f t="shared" si="5"/>
        <v>0</v>
      </c>
      <c r="CB312" s="640">
        <f t="shared" si="6"/>
        <v>0</v>
      </c>
      <c r="CC312" s="641">
        <v>0.0</v>
      </c>
      <c r="CD312" s="641">
        <f t="shared" si="7"/>
        <v>0</v>
      </c>
      <c r="CE312" s="640">
        <f t="shared" si="8"/>
        <v>0</v>
      </c>
      <c r="CF312" s="641">
        <v>0.0</v>
      </c>
      <c r="CG312" s="641">
        <f t="shared" si="9"/>
        <v>0</v>
      </c>
      <c r="CH312" s="640">
        <f t="shared" si="10"/>
        <v>0</v>
      </c>
      <c r="CI312" s="641">
        <v>0.0</v>
      </c>
      <c r="CJ312" s="641">
        <f t="shared" si="11"/>
        <v>0</v>
      </c>
      <c r="CK312" s="640">
        <f t="shared" si="12"/>
        <v>0</v>
      </c>
      <c r="CL312" s="641">
        <v>0.0</v>
      </c>
      <c r="CM312" s="641">
        <f t="shared" si="13"/>
        <v>0</v>
      </c>
      <c r="CN312" s="640">
        <f t="shared" si="14"/>
        <v>0</v>
      </c>
      <c r="CO312" s="641">
        <v>0.0</v>
      </c>
      <c r="CP312" s="641">
        <f t="shared" si="15"/>
        <v>0</v>
      </c>
      <c r="CQ312" s="640">
        <f t="shared" si="16"/>
        <v>0</v>
      </c>
      <c r="CR312" s="641">
        <v>0.0</v>
      </c>
      <c r="CS312" s="641">
        <f t="shared" si="17"/>
        <v>0</v>
      </c>
      <c r="CT312" s="640">
        <f t="shared" si="18"/>
        <v>0</v>
      </c>
      <c r="CU312" s="641">
        <v>0.0</v>
      </c>
      <c r="CV312" s="641">
        <f t="shared" si="19"/>
        <v>0</v>
      </c>
      <c r="CW312" s="640">
        <f t="shared" si="20"/>
        <v>0</v>
      </c>
      <c r="CX312" s="641">
        <v>0.0</v>
      </c>
      <c r="CY312" s="641">
        <f t="shared" si="21"/>
        <v>0</v>
      </c>
      <c r="CZ312" s="640">
        <f t="shared" si="22"/>
        <v>0</v>
      </c>
      <c r="DA312" s="641">
        <v>0.0</v>
      </c>
      <c r="DB312" s="641">
        <f t="shared" si="23"/>
        <v>0</v>
      </c>
      <c r="DC312" s="640">
        <f t="shared" si="24"/>
        <v>0</v>
      </c>
      <c r="DD312" s="641">
        <v>0.0</v>
      </c>
      <c r="DE312" s="640">
        <f t="shared" si="25"/>
        <v>0</v>
      </c>
      <c r="DF312" s="640">
        <f t="shared" si="26"/>
        <v>0</v>
      </c>
    </row>
    <row r="313" hidden="1">
      <c r="A313" s="650">
        <v>6818725.0</v>
      </c>
      <c r="B313" s="643" t="s">
        <v>26256</v>
      </c>
      <c r="C313" s="644" t="s">
        <v>212</v>
      </c>
      <c r="D313" s="645">
        <v>45768.871782407405</v>
      </c>
      <c r="E313" s="645">
        <v>45768.87297453704</v>
      </c>
      <c r="F313" s="645">
        <v>45768.87320601852</v>
      </c>
      <c r="G313" s="644"/>
      <c r="H313" s="644" t="s">
        <v>273</v>
      </c>
      <c r="I313" s="644" t="s">
        <v>26257</v>
      </c>
      <c r="J313" s="644">
        <v>36.0</v>
      </c>
      <c r="K313" s="647">
        <v>798000.0</v>
      </c>
      <c r="L313" s="644" t="s">
        <v>24429</v>
      </c>
      <c r="M313" s="648" t="s">
        <v>26258</v>
      </c>
      <c r="N313" s="644" t="s">
        <v>25022</v>
      </c>
      <c r="O313" s="644" t="s">
        <v>26259</v>
      </c>
      <c r="P313" s="644" t="s">
        <v>26260</v>
      </c>
      <c r="Q313" s="644" t="s">
        <v>26259</v>
      </c>
      <c r="R313" s="194"/>
      <c r="S313" s="194"/>
      <c r="T313" s="194"/>
      <c r="U313" s="636"/>
      <c r="V313" s="194"/>
      <c r="W313" s="637"/>
      <c r="X313" s="194"/>
      <c r="Y313" s="194"/>
      <c r="Z313" s="194"/>
      <c r="AA313" s="194"/>
      <c r="AB313" s="194"/>
      <c r="AC313" s="194"/>
      <c r="AD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94"/>
      <c r="AY313" s="194"/>
      <c r="AZ313" s="194"/>
      <c r="BA313" s="194"/>
      <c r="BB313" s="194"/>
      <c r="BC313" s="194"/>
      <c r="BD313" s="194"/>
      <c r="BE313" s="194"/>
      <c r="BF313" s="194"/>
      <c r="BG313" s="194"/>
      <c r="BH313" s="194"/>
      <c r="BI313" s="194"/>
      <c r="BJ313" s="194"/>
      <c r="BK313" s="194"/>
      <c r="BL313" s="638">
        <f t="shared" si="1"/>
        <v>0</v>
      </c>
      <c r="BM313" s="194"/>
      <c r="BN313" s="639" t="s">
        <v>82</v>
      </c>
      <c r="BP313" s="194"/>
      <c r="BQ313" s="194"/>
      <c r="BR313" s="194"/>
      <c r="BS313" s="194"/>
      <c r="BT313" s="647">
        <v>798000.0</v>
      </c>
      <c r="BU313" s="194"/>
      <c r="BV313" s="640">
        <f t="shared" si="2"/>
        <v>798000</v>
      </c>
      <c r="BW313" s="640">
        <f t="shared" si="55"/>
        <v>798000</v>
      </c>
      <c r="BX313" s="641">
        <f t="shared" si="3"/>
        <v>0</v>
      </c>
      <c r="BY313" s="640">
        <f t="shared" si="4"/>
        <v>0</v>
      </c>
      <c r="BZ313" s="641">
        <v>0.0</v>
      </c>
      <c r="CA313" s="641">
        <f t="shared" si="5"/>
        <v>0</v>
      </c>
      <c r="CB313" s="640">
        <f t="shared" si="6"/>
        <v>0</v>
      </c>
      <c r="CC313" s="641">
        <v>0.0</v>
      </c>
      <c r="CD313" s="641">
        <f t="shared" si="7"/>
        <v>0</v>
      </c>
      <c r="CE313" s="640">
        <f t="shared" si="8"/>
        <v>0</v>
      </c>
      <c r="CF313" s="641">
        <v>0.0</v>
      </c>
      <c r="CG313" s="641">
        <f t="shared" si="9"/>
        <v>0</v>
      </c>
      <c r="CH313" s="640">
        <f t="shared" si="10"/>
        <v>0</v>
      </c>
      <c r="CI313" s="641">
        <v>0.0</v>
      </c>
      <c r="CJ313" s="641">
        <f t="shared" si="11"/>
        <v>0</v>
      </c>
      <c r="CK313" s="640">
        <f t="shared" si="12"/>
        <v>0</v>
      </c>
      <c r="CL313" s="641">
        <v>0.0</v>
      </c>
      <c r="CM313" s="641">
        <f t="shared" si="13"/>
        <v>0</v>
      </c>
      <c r="CN313" s="640">
        <f t="shared" si="14"/>
        <v>0</v>
      </c>
      <c r="CO313" s="641">
        <v>0.0</v>
      </c>
      <c r="CP313" s="641">
        <f t="shared" si="15"/>
        <v>0</v>
      </c>
      <c r="CQ313" s="640">
        <f t="shared" si="16"/>
        <v>0</v>
      </c>
      <c r="CR313" s="641">
        <v>0.0</v>
      </c>
      <c r="CS313" s="641">
        <f t="shared" si="17"/>
        <v>0</v>
      </c>
      <c r="CT313" s="640">
        <f t="shared" si="18"/>
        <v>0</v>
      </c>
      <c r="CU313" s="641">
        <v>0.0</v>
      </c>
      <c r="CV313" s="641">
        <f t="shared" si="19"/>
        <v>0</v>
      </c>
      <c r="CW313" s="640">
        <f t="shared" si="20"/>
        <v>0</v>
      </c>
      <c r="CX313" s="641">
        <v>0.0</v>
      </c>
      <c r="CY313" s="641">
        <f t="shared" si="21"/>
        <v>0</v>
      </c>
      <c r="CZ313" s="640">
        <f t="shared" si="22"/>
        <v>0</v>
      </c>
      <c r="DA313" s="641">
        <v>0.0</v>
      </c>
      <c r="DB313" s="641">
        <f t="shared" si="23"/>
        <v>0</v>
      </c>
      <c r="DC313" s="640">
        <f t="shared" si="24"/>
        <v>0</v>
      </c>
      <c r="DD313" s="641">
        <v>0.0</v>
      </c>
      <c r="DE313" s="640">
        <f t="shared" si="25"/>
        <v>0</v>
      </c>
      <c r="DF313" s="640">
        <f t="shared" si="26"/>
        <v>0</v>
      </c>
    </row>
    <row r="314" hidden="1">
      <c r="A314" s="650">
        <v>6818791.0</v>
      </c>
      <c r="B314" s="643" t="s">
        <v>26261</v>
      </c>
      <c r="C314" s="644" t="s">
        <v>212</v>
      </c>
      <c r="D314" s="645">
        <v>45768.891689814816</v>
      </c>
      <c r="E314" s="645">
        <v>45768.893171296295</v>
      </c>
      <c r="F314" s="645">
        <v>45768.894166666665</v>
      </c>
      <c r="G314" s="644"/>
      <c r="H314" s="644" t="s">
        <v>360</v>
      </c>
      <c r="I314" s="644" t="s">
        <v>26262</v>
      </c>
      <c r="J314" s="644" t="s">
        <v>21729</v>
      </c>
      <c r="K314" s="647">
        <v>798000.0</v>
      </c>
      <c r="L314" s="644" t="s">
        <v>24429</v>
      </c>
      <c r="M314" s="648" t="s">
        <v>26263</v>
      </c>
      <c r="N314" s="644" t="s">
        <v>26264</v>
      </c>
      <c r="O314" s="644" t="s">
        <v>26265</v>
      </c>
      <c r="P314" s="644" t="s">
        <v>26266</v>
      </c>
      <c r="Q314" s="644" t="s">
        <v>26267</v>
      </c>
      <c r="R314" s="194"/>
      <c r="S314" s="635"/>
      <c r="T314" s="194"/>
      <c r="U314" s="657"/>
      <c r="V314" s="194"/>
      <c r="W314" s="637"/>
      <c r="X314" s="194"/>
      <c r="Y314" s="194"/>
      <c r="Z314" s="194"/>
      <c r="AA314" s="194"/>
      <c r="AB314" s="194"/>
      <c r="AC314" s="194"/>
      <c r="AD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94"/>
      <c r="AY314" s="194"/>
      <c r="AZ314" s="194"/>
      <c r="BA314" s="194"/>
      <c r="BB314" s="194"/>
      <c r="BC314" s="194"/>
      <c r="BD314" s="194"/>
      <c r="BE314" s="194"/>
      <c r="BF314" s="194"/>
      <c r="BG314" s="194"/>
      <c r="BH314" s="194"/>
      <c r="BI314" s="194"/>
      <c r="BJ314" s="194"/>
      <c r="BK314" s="194"/>
      <c r="BL314" s="638">
        <f t="shared" si="1"/>
        <v>0</v>
      </c>
      <c r="BM314" s="194"/>
      <c r="BN314" s="194"/>
      <c r="BO314" s="639" t="s">
        <v>114</v>
      </c>
      <c r="BP314" s="639" t="s">
        <v>24389</v>
      </c>
      <c r="BQ314" s="194"/>
      <c r="BR314" s="194"/>
      <c r="BS314" s="194"/>
      <c r="BT314" s="647">
        <v>798000.0</v>
      </c>
      <c r="BU314" s="194"/>
      <c r="BV314" s="640">
        <f t="shared" si="2"/>
        <v>798000</v>
      </c>
      <c r="BW314" s="640">
        <f t="shared" si="55"/>
        <v>798000</v>
      </c>
      <c r="BX314" s="641">
        <f t="shared" si="3"/>
        <v>0</v>
      </c>
      <c r="BY314" s="640">
        <f t="shared" si="4"/>
        <v>0</v>
      </c>
      <c r="BZ314" s="641">
        <v>0.0</v>
      </c>
      <c r="CA314" s="641">
        <f t="shared" si="5"/>
        <v>0</v>
      </c>
      <c r="CB314" s="640">
        <f t="shared" si="6"/>
        <v>0</v>
      </c>
      <c r="CC314" s="641">
        <v>0.0</v>
      </c>
      <c r="CD314" s="641">
        <f t="shared" si="7"/>
        <v>0</v>
      </c>
      <c r="CE314" s="640">
        <f t="shared" si="8"/>
        <v>0</v>
      </c>
      <c r="CF314" s="641">
        <v>0.0</v>
      </c>
      <c r="CG314" s="641">
        <f t="shared" si="9"/>
        <v>0</v>
      </c>
      <c r="CH314" s="640">
        <f t="shared" si="10"/>
        <v>0</v>
      </c>
      <c r="CI314" s="641">
        <v>0.0</v>
      </c>
      <c r="CJ314" s="641">
        <f t="shared" si="11"/>
        <v>0</v>
      </c>
      <c r="CK314" s="640">
        <f t="shared" si="12"/>
        <v>0</v>
      </c>
      <c r="CL314" s="641">
        <v>0.0</v>
      </c>
      <c r="CM314" s="641">
        <f t="shared" si="13"/>
        <v>0</v>
      </c>
      <c r="CN314" s="640">
        <f t="shared" si="14"/>
        <v>0</v>
      </c>
      <c r="CO314" s="641">
        <v>0.0</v>
      </c>
      <c r="CP314" s="641">
        <f t="shared" si="15"/>
        <v>0</v>
      </c>
      <c r="CQ314" s="640">
        <f t="shared" si="16"/>
        <v>0</v>
      </c>
      <c r="CR314" s="641">
        <v>0.0</v>
      </c>
      <c r="CS314" s="641">
        <f t="shared" si="17"/>
        <v>0</v>
      </c>
      <c r="CT314" s="640">
        <f t="shared" si="18"/>
        <v>0</v>
      </c>
      <c r="CU314" s="641">
        <v>0.0</v>
      </c>
      <c r="CV314" s="641">
        <f t="shared" si="19"/>
        <v>0</v>
      </c>
      <c r="CW314" s="640">
        <f t="shared" si="20"/>
        <v>0</v>
      </c>
      <c r="CX314" s="641">
        <v>0.0</v>
      </c>
      <c r="CY314" s="641">
        <f t="shared" si="21"/>
        <v>0</v>
      </c>
      <c r="CZ314" s="640">
        <f t="shared" si="22"/>
        <v>0</v>
      </c>
      <c r="DA314" s="641">
        <v>0.0</v>
      </c>
      <c r="DB314" s="641">
        <f t="shared" si="23"/>
        <v>0</v>
      </c>
      <c r="DC314" s="640">
        <f t="shared" si="24"/>
        <v>0</v>
      </c>
      <c r="DD314" s="641">
        <v>0.0</v>
      </c>
      <c r="DE314" s="640">
        <f t="shared" si="25"/>
        <v>0</v>
      </c>
      <c r="DF314" s="640">
        <f t="shared" si="26"/>
        <v>0</v>
      </c>
    </row>
    <row r="315" hidden="1">
      <c r="A315" s="650">
        <v>6818829.0</v>
      </c>
      <c r="B315" s="643" t="s">
        <v>26268</v>
      </c>
      <c r="C315" s="644" t="s">
        <v>212</v>
      </c>
      <c r="D315" s="645">
        <v>45768.91306712963</v>
      </c>
      <c r="E315" s="645">
        <v>45768.91480324074</v>
      </c>
      <c r="F315" s="645">
        <v>45768.91621527778</v>
      </c>
      <c r="G315" s="644"/>
      <c r="H315" s="644" t="s">
        <v>360</v>
      </c>
      <c r="I315" s="644" t="s">
        <v>26269</v>
      </c>
      <c r="J315" s="644"/>
      <c r="K315" s="647">
        <v>1980000.0</v>
      </c>
      <c r="L315" s="644" t="s">
        <v>24437</v>
      </c>
      <c r="M315" s="648" t="s">
        <v>26270</v>
      </c>
      <c r="N315" s="644" t="s">
        <v>24284</v>
      </c>
      <c r="O315" s="644" t="s">
        <v>26271</v>
      </c>
      <c r="P315" s="644" t="s">
        <v>26272</v>
      </c>
      <c r="Q315" s="644" t="s">
        <v>26273</v>
      </c>
      <c r="R315" s="194"/>
      <c r="S315" s="193">
        <v>45770.0</v>
      </c>
      <c r="T315" s="639" t="s">
        <v>24442</v>
      </c>
      <c r="U315" s="641">
        <v>700000.0</v>
      </c>
      <c r="V315" s="641">
        <v>668501.0</v>
      </c>
      <c r="W315" s="637"/>
      <c r="X315" s="193">
        <v>45770.0</v>
      </c>
      <c r="Y315" s="639" t="s">
        <v>24442</v>
      </c>
      <c r="Z315" s="641">
        <v>800000.0</v>
      </c>
      <c r="AA315" s="641">
        <v>764001.0</v>
      </c>
      <c r="AB315" s="194"/>
      <c r="AC315" s="193">
        <v>45770.0</v>
      </c>
      <c r="AD315" s="639" t="s">
        <v>24442</v>
      </c>
      <c r="AE315" s="641">
        <v>480000.0</v>
      </c>
      <c r="AF315" s="641">
        <v>458401.0</v>
      </c>
      <c r="AG315" s="194"/>
      <c r="AH315" s="194"/>
      <c r="AI315" s="194"/>
      <c r="AJ315" s="194"/>
      <c r="AK315" s="194"/>
      <c r="AL315" s="194"/>
      <c r="AM315" s="194"/>
      <c r="AN315" s="194"/>
      <c r="AO315" s="194"/>
      <c r="AP315" s="194"/>
      <c r="AQ315" s="194"/>
      <c r="AR315" s="194"/>
      <c r="AS315" s="194"/>
      <c r="AT315" s="194"/>
      <c r="AU315" s="194"/>
      <c r="AV315" s="194"/>
      <c r="AW315" s="194"/>
      <c r="AX315" s="194"/>
      <c r="AY315" s="194"/>
      <c r="AZ315" s="194"/>
      <c r="BA315" s="194"/>
      <c r="BB315" s="194"/>
      <c r="BC315" s="194"/>
      <c r="BD315" s="194"/>
      <c r="BE315" s="194"/>
      <c r="BF315" s="194"/>
      <c r="BG315" s="194"/>
      <c r="BH315" s="194"/>
      <c r="BI315" s="194"/>
      <c r="BJ315" s="194"/>
      <c r="BK315" s="194"/>
      <c r="BL315" s="638">
        <f t="shared" si="1"/>
        <v>1980000</v>
      </c>
      <c r="BM315" s="194"/>
      <c r="BN315" s="194"/>
      <c r="BO315" s="194"/>
      <c r="BP315" s="194"/>
      <c r="BQ315" s="194"/>
      <c r="BR315" s="194"/>
      <c r="BS315" s="194"/>
      <c r="BT315" s="647">
        <v>1980000.0</v>
      </c>
      <c r="BU315" s="194"/>
      <c r="BV315" s="640">
        <f t="shared" si="2"/>
        <v>1980000</v>
      </c>
      <c r="BW315" s="641">
        <v>0.0</v>
      </c>
      <c r="BX315" s="641">
        <f t="shared" si="3"/>
        <v>165000</v>
      </c>
      <c r="BY315" s="640">
        <f t="shared" si="4"/>
        <v>1815000</v>
      </c>
      <c r="BZ315" s="641">
        <v>0.0</v>
      </c>
      <c r="CA315" s="641">
        <f t="shared" si="5"/>
        <v>165000</v>
      </c>
      <c r="CB315" s="640">
        <f t="shared" si="6"/>
        <v>1650000</v>
      </c>
      <c r="CC315" s="641">
        <v>0.0</v>
      </c>
      <c r="CD315" s="641">
        <f t="shared" si="7"/>
        <v>165000</v>
      </c>
      <c r="CE315" s="640">
        <f t="shared" si="8"/>
        <v>1485000</v>
      </c>
      <c r="CF315" s="641">
        <v>0.0</v>
      </c>
      <c r="CG315" s="641">
        <f t="shared" si="9"/>
        <v>165000</v>
      </c>
      <c r="CH315" s="640">
        <f t="shared" si="10"/>
        <v>1320000</v>
      </c>
      <c r="CI315" s="641">
        <v>0.0</v>
      </c>
      <c r="CJ315" s="641">
        <f t="shared" si="11"/>
        <v>165000</v>
      </c>
      <c r="CK315" s="640">
        <f t="shared" si="12"/>
        <v>1155000</v>
      </c>
      <c r="CL315" s="641">
        <v>0.0</v>
      </c>
      <c r="CM315" s="641">
        <f t="shared" si="13"/>
        <v>165000</v>
      </c>
      <c r="CN315" s="640">
        <f t="shared" si="14"/>
        <v>990000</v>
      </c>
      <c r="CO315" s="641">
        <v>0.0</v>
      </c>
      <c r="CP315" s="641">
        <f t="shared" si="15"/>
        <v>165000</v>
      </c>
      <c r="CQ315" s="640">
        <f t="shared" si="16"/>
        <v>825000</v>
      </c>
      <c r="CR315" s="641">
        <v>0.0</v>
      </c>
      <c r="CS315" s="641">
        <f t="shared" si="17"/>
        <v>165000</v>
      </c>
      <c r="CT315" s="640">
        <f t="shared" si="18"/>
        <v>660000</v>
      </c>
      <c r="CU315" s="641">
        <v>0.0</v>
      </c>
      <c r="CV315" s="641">
        <f t="shared" si="19"/>
        <v>165000</v>
      </c>
      <c r="CW315" s="640">
        <f t="shared" si="20"/>
        <v>495000</v>
      </c>
      <c r="CX315" s="641">
        <v>0.0</v>
      </c>
      <c r="CY315" s="641">
        <f t="shared" si="21"/>
        <v>165000</v>
      </c>
      <c r="CZ315" s="640">
        <f t="shared" si="22"/>
        <v>330000</v>
      </c>
      <c r="DA315" s="641">
        <v>0.0</v>
      </c>
      <c r="DB315" s="641">
        <f t="shared" si="23"/>
        <v>165000</v>
      </c>
      <c r="DC315" s="640">
        <f t="shared" si="24"/>
        <v>165000</v>
      </c>
      <c r="DD315" s="641">
        <v>0.0</v>
      </c>
      <c r="DE315" s="640">
        <f t="shared" si="25"/>
        <v>165000</v>
      </c>
      <c r="DF315" s="640">
        <f t="shared" si="26"/>
        <v>0</v>
      </c>
    </row>
    <row r="316" hidden="1">
      <c r="A316" s="650">
        <v>6818892.0</v>
      </c>
      <c r="B316" s="643" t="s">
        <v>26274</v>
      </c>
      <c r="C316" s="644" t="s">
        <v>212</v>
      </c>
      <c r="D316" s="645">
        <v>45768.91748842593</v>
      </c>
      <c r="E316" s="645">
        <v>45768.91929398148</v>
      </c>
      <c r="F316" s="645">
        <v>45768.91947916667</v>
      </c>
      <c r="G316" s="644"/>
      <c r="H316" s="644" t="s">
        <v>238</v>
      </c>
      <c r="I316" s="644" t="s">
        <v>26275</v>
      </c>
      <c r="J316" s="644"/>
      <c r="K316" s="647">
        <v>788000.0</v>
      </c>
      <c r="L316" s="644" t="s">
        <v>24429</v>
      </c>
      <c r="M316" s="648" t="s">
        <v>26276</v>
      </c>
      <c r="N316" s="644" t="s">
        <v>26277</v>
      </c>
      <c r="O316" s="644" t="s">
        <v>26278</v>
      </c>
      <c r="P316" s="644" t="s">
        <v>26279</v>
      </c>
      <c r="Q316" s="644" t="s">
        <v>26280</v>
      </c>
      <c r="R316" s="194"/>
      <c r="S316" s="194"/>
      <c r="T316" s="194"/>
      <c r="U316" s="636"/>
      <c r="V316" s="194"/>
      <c r="W316" s="637"/>
      <c r="X316" s="194"/>
      <c r="Y316" s="194"/>
      <c r="Z316" s="194"/>
      <c r="AA316" s="194"/>
      <c r="AB316" s="194"/>
      <c r="AC316" s="194"/>
      <c r="AD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94"/>
      <c r="AY316" s="194"/>
      <c r="AZ316" s="194"/>
      <c r="BA316" s="194"/>
      <c r="BB316" s="194"/>
      <c r="BC316" s="194"/>
      <c r="BD316" s="194"/>
      <c r="BE316" s="194"/>
      <c r="BF316" s="194"/>
      <c r="BG316" s="194"/>
      <c r="BH316" s="194"/>
      <c r="BI316" s="194"/>
      <c r="BJ316" s="194"/>
      <c r="BK316" s="194"/>
      <c r="BL316" s="638">
        <f t="shared" si="1"/>
        <v>0</v>
      </c>
      <c r="BM316" s="194"/>
      <c r="BN316" s="194"/>
      <c r="BO316" s="639" t="s">
        <v>114</v>
      </c>
      <c r="BQ316" s="194"/>
      <c r="BR316" s="194"/>
      <c r="BS316" s="194"/>
      <c r="BT316" s="647">
        <v>788000.0</v>
      </c>
      <c r="BU316" s="194"/>
      <c r="BV316" s="640">
        <f t="shared" si="2"/>
        <v>788000</v>
      </c>
      <c r="BW316" s="640">
        <f>BV316</f>
        <v>788000</v>
      </c>
      <c r="BX316" s="641">
        <f t="shared" si="3"/>
        <v>0</v>
      </c>
      <c r="BY316" s="640">
        <f t="shared" si="4"/>
        <v>0</v>
      </c>
      <c r="BZ316" s="641">
        <v>0.0</v>
      </c>
      <c r="CA316" s="641">
        <f t="shared" si="5"/>
        <v>0</v>
      </c>
      <c r="CB316" s="640">
        <f t="shared" si="6"/>
        <v>0</v>
      </c>
      <c r="CC316" s="641">
        <v>0.0</v>
      </c>
      <c r="CD316" s="641">
        <f t="shared" si="7"/>
        <v>0</v>
      </c>
      <c r="CE316" s="640">
        <f t="shared" si="8"/>
        <v>0</v>
      </c>
      <c r="CF316" s="641">
        <v>0.0</v>
      </c>
      <c r="CG316" s="641">
        <f t="shared" si="9"/>
        <v>0</v>
      </c>
      <c r="CH316" s="640">
        <f t="shared" si="10"/>
        <v>0</v>
      </c>
      <c r="CI316" s="641">
        <v>0.0</v>
      </c>
      <c r="CJ316" s="641">
        <f t="shared" si="11"/>
        <v>0</v>
      </c>
      <c r="CK316" s="640">
        <f t="shared" si="12"/>
        <v>0</v>
      </c>
      <c r="CL316" s="641">
        <v>0.0</v>
      </c>
      <c r="CM316" s="641">
        <f t="shared" si="13"/>
        <v>0</v>
      </c>
      <c r="CN316" s="640">
        <f t="shared" si="14"/>
        <v>0</v>
      </c>
      <c r="CO316" s="641">
        <v>0.0</v>
      </c>
      <c r="CP316" s="641">
        <f t="shared" si="15"/>
        <v>0</v>
      </c>
      <c r="CQ316" s="640">
        <f t="shared" si="16"/>
        <v>0</v>
      </c>
      <c r="CR316" s="641">
        <v>0.0</v>
      </c>
      <c r="CS316" s="641">
        <f t="shared" si="17"/>
        <v>0</v>
      </c>
      <c r="CT316" s="640">
        <f t="shared" si="18"/>
        <v>0</v>
      </c>
      <c r="CU316" s="641">
        <v>0.0</v>
      </c>
      <c r="CV316" s="641">
        <f t="shared" si="19"/>
        <v>0</v>
      </c>
      <c r="CW316" s="640">
        <f t="shared" si="20"/>
        <v>0</v>
      </c>
      <c r="CX316" s="641">
        <v>0.0</v>
      </c>
      <c r="CY316" s="641">
        <f t="shared" si="21"/>
        <v>0</v>
      </c>
      <c r="CZ316" s="640">
        <f t="shared" si="22"/>
        <v>0</v>
      </c>
      <c r="DA316" s="641">
        <v>0.0</v>
      </c>
      <c r="DB316" s="641">
        <f t="shared" si="23"/>
        <v>0</v>
      </c>
      <c r="DC316" s="640">
        <f t="shared" si="24"/>
        <v>0</v>
      </c>
      <c r="DD316" s="641">
        <v>0.0</v>
      </c>
      <c r="DE316" s="640">
        <f t="shared" si="25"/>
        <v>0</v>
      </c>
      <c r="DF316" s="640">
        <f t="shared" si="26"/>
        <v>0</v>
      </c>
    </row>
    <row r="317" hidden="1">
      <c r="A317" s="650">
        <v>6818969.0</v>
      </c>
      <c r="B317" s="643" t="s">
        <v>26281</v>
      </c>
      <c r="C317" s="644" t="s">
        <v>212</v>
      </c>
      <c r="D317" s="645">
        <v>45768.925104166665</v>
      </c>
      <c r="E317" s="645">
        <v>45768.92710648148</v>
      </c>
      <c r="F317" s="645">
        <v>45768.92828703704</v>
      </c>
      <c r="G317" s="644"/>
      <c r="H317" s="644" t="s">
        <v>1439</v>
      </c>
      <c r="I317" s="644" t="s">
        <v>26282</v>
      </c>
      <c r="J317" s="644">
        <v>60.0</v>
      </c>
      <c r="K317" s="647">
        <v>1980000.0</v>
      </c>
      <c r="L317" s="644" t="s">
        <v>24437</v>
      </c>
      <c r="M317" s="648" t="s">
        <v>26283</v>
      </c>
      <c r="N317" s="644" t="s">
        <v>23188</v>
      </c>
      <c r="O317" s="644" t="s">
        <v>26282</v>
      </c>
      <c r="P317" s="644" t="s">
        <v>26284</v>
      </c>
      <c r="Q317" s="644" t="s">
        <v>26285</v>
      </c>
      <c r="R317" s="194"/>
      <c r="S317" s="193">
        <v>45768.0</v>
      </c>
      <c r="T317" s="639" t="s">
        <v>24161</v>
      </c>
      <c r="U317" s="641">
        <v>10000.0</v>
      </c>
      <c r="V317" s="194"/>
      <c r="W317" s="637"/>
      <c r="X317" s="193">
        <v>45796.0</v>
      </c>
      <c r="Y317" s="639" t="s">
        <v>16</v>
      </c>
      <c r="Z317" s="641">
        <v>428640.0</v>
      </c>
      <c r="AA317" s="194"/>
      <c r="AB317" s="194"/>
      <c r="AC317" s="194"/>
      <c r="AD317" s="194"/>
      <c r="AE317" s="194"/>
      <c r="AF317" s="194"/>
      <c r="AG317" s="194"/>
      <c r="AH317" s="194"/>
      <c r="AI317" s="194"/>
      <c r="AJ317" s="194"/>
      <c r="AK317" s="194"/>
      <c r="AL317" s="194"/>
      <c r="AM317" s="194"/>
      <c r="AN317" s="194"/>
      <c r="AO317" s="194"/>
      <c r="AP317" s="194"/>
      <c r="AQ317" s="194"/>
      <c r="AR317" s="194"/>
      <c r="AS317" s="194"/>
      <c r="AT317" s="194"/>
      <c r="AU317" s="194"/>
      <c r="AV317" s="194"/>
      <c r="AW317" s="194"/>
      <c r="AX317" s="194"/>
      <c r="AY317" s="194"/>
      <c r="AZ317" s="194"/>
      <c r="BA317" s="194"/>
      <c r="BB317" s="194"/>
      <c r="BC317" s="194"/>
      <c r="BD317" s="194"/>
      <c r="BE317" s="194"/>
      <c r="BF317" s="194"/>
      <c r="BG317" s="194"/>
      <c r="BH317" s="194"/>
      <c r="BI317" s="194"/>
      <c r="BJ317" s="194"/>
      <c r="BK317" s="194"/>
      <c r="BL317" s="638">
        <f t="shared" si="1"/>
        <v>438640</v>
      </c>
      <c r="BM317" s="194"/>
      <c r="BN317" s="194"/>
      <c r="BO317" s="194"/>
      <c r="BP317" s="194"/>
      <c r="BQ317" s="194"/>
      <c r="BR317" s="639" t="s">
        <v>16</v>
      </c>
      <c r="BS317" s="194"/>
      <c r="BT317" s="647">
        <v>1980000.0</v>
      </c>
      <c r="BU317" s="194"/>
      <c r="BV317" s="640">
        <f t="shared" si="2"/>
        <v>1980000</v>
      </c>
      <c r="BW317" s="641">
        <v>0.0</v>
      </c>
      <c r="BX317" s="641">
        <f t="shared" si="3"/>
        <v>165000</v>
      </c>
      <c r="BY317" s="640">
        <f t="shared" si="4"/>
        <v>1815000</v>
      </c>
      <c r="BZ317" s="641">
        <v>0.0</v>
      </c>
      <c r="CA317" s="641">
        <f t="shared" si="5"/>
        <v>165000</v>
      </c>
      <c r="CB317" s="640">
        <f t="shared" si="6"/>
        <v>1650000</v>
      </c>
      <c r="CC317" s="641">
        <v>0.0</v>
      </c>
      <c r="CD317" s="641">
        <f t="shared" si="7"/>
        <v>165000</v>
      </c>
      <c r="CE317" s="640">
        <f t="shared" si="8"/>
        <v>1485000</v>
      </c>
      <c r="CF317" s="641">
        <v>0.0</v>
      </c>
      <c r="CG317" s="641">
        <f t="shared" si="9"/>
        <v>165000</v>
      </c>
      <c r="CH317" s="640">
        <f t="shared" si="10"/>
        <v>1320000</v>
      </c>
      <c r="CI317" s="641">
        <v>0.0</v>
      </c>
      <c r="CJ317" s="641">
        <f t="shared" si="11"/>
        <v>165000</v>
      </c>
      <c r="CK317" s="640">
        <f t="shared" si="12"/>
        <v>1155000</v>
      </c>
      <c r="CL317" s="641">
        <v>0.0</v>
      </c>
      <c r="CM317" s="641">
        <f t="shared" si="13"/>
        <v>165000</v>
      </c>
      <c r="CN317" s="640">
        <f t="shared" si="14"/>
        <v>990000</v>
      </c>
      <c r="CO317" s="641">
        <v>0.0</v>
      </c>
      <c r="CP317" s="641">
        <f t="shared" si="15"/>
        <v>165000</v>
      </c>
      <c r="CQ317" s="640">
        <f t="shared" si="16"/>
        <v>825000</v>
      </c>
      <c r="CR317" s="641">
        <v>0.0</v>
      </c>
      <c r="CS317" s="641">
        <f t="shared" si="17"/>
        <v>165000</v>
      </c>
      <c r="CT317" s="640">
        <f t="shared" si="18"/>
        <v>660000</v>
      </c>
      <c r="CU317" s="641">
        <v>0.0</v>
      </c>
      <c r="CV317" s="641">
        <f t="shared" si="19"/>
        <v>165000</v>
      </c>
      <c r="CW317" s="640">
        <f t="shared" si="20"/>
        <v>495000</v>
      </c>
      <c r="CX317" s="641">
        <v>0.0</v>
      </c>
      <c r="CY317" s="641">
        <f t="shared" si="21"/>
        <v>165000</v>
      </c>
      <c r="CZ317" s="640">
        <f t="shared" si="22"/>
        <v>330000</v>
      </c>
      <c r="DA317" s="641">
        <v>0.0</v>
      </c>
      <c r="DB317" s="641">
        <f t="shared" si="23"/>
        <v>165000</v>
      </c>
      <c r="DC317" s="640">
        <f t="shared" si="24"/>
        <v>165000</v>
      </c>
      <c r="DD317" s="641">
        <v>0.0</v>
      </c>
      <c r="DE317" s="640">
        <f t="shared" si="25"/>
        <v>165000</v>
      </c>
      <c r="DF317" s="640">
        <f t="shared" si="26"/>
        <v>0</v>
      </c>
    </row>
    <row r="318" hidden="1">
      <c r="A318" s="650">
        <v>6819082.0</v>
      </c>
      <c r="B318" s="643" t="s">
        <v>26286</v>
      </c>
      <c r="C318" s="644" t="s">
        <v>212</v>
      </c>
      <c r="D318" s="645">
        <v>45768.94939814815</v>
      </c>
      <c r="E318" s="645">
        <v>45768.95125</v>
      </c>
      <c r="F318" s="645">
        <v>45768.95265046296</v>
      </c>
      <c r="G318" s="644"/>
      <c r="H318" s="644" t="s">
        <v>1578</v>
      </c>
      <c r="I318" s="644" t="s">
        <v>26287</v>
      </c>
      <c r="J318" s="644">
        <v>60.0</v>
      </c>
      <c r="K318" s="647">
        <v>798000.0</v>
      </c>
      <c r="L318" s="644" t="s">
        <v>24429</v>
      </c>
      <c r="M318" s="648" t="s">
        <v>26288</v>
      </c>
      <c r="N318" s="644" t="s">
        <v>26289</v>
      </c>
      <c r="O318" s="644" t="s">
        <v>26290</v>
      </c>
      <c r="P318" s="644" t="s">
        <v>26291</v>
      </c>
      <c r="Q318" s="644" t="s">
        <v>26292</v>
      </c>
      <c r="R318" s="194"/>
      <c r="S318" s="194"/>
      <c r="T318" s="194"/>
      <c r="U318" s="636"/>
      <c r="V318" s="194"/>
      <c r="W318" s="637"/>
      <c r="X318" s="194"/>
      <c r="Y318" s="194"/>
      <c r="Z318" s="194"/>
      <c r="AA318" s="194"/>
      <c r="AB318" s="194"/>
      <c r="AC318" s="194"/>
      <c r="AD318" s="194"/>
      <c r="AE318" s="194"/>
      <c r="AF318" s="194"/>
      <c r="AG318" s="194"/>
      <c r="AH318" s="194"/>
      <c r="AI318" s="194"/>
      <c r="AJ318" s="194"/>
      <c r="AK318" s="194"/>
      <c r="AL318" s="194"/>
      <c r="AM318" s="194"/>
      <c r="AN318" s="194"/>
      <c r="AO318" s="194"/>
      <c r="AP318" s="194"/>
      <c r="AQ318" s="194"/>
      <c r="AR318" s="194"/>
      <c r="AS318" s="194"/>
      <c r="AT318" s="194"/>
      <c r="AU318" s="194"/>
      <c r="AV318" s="194"/>
      <c r="AW318" s="194"/>
      <c r="AX318" s="194"/>
      <c r="AY318" s="194"/>
      <c r="AZ318" s="194"/>
      <c r="BA318" s="194"/>
      <c r="BB318" s="194"/>
      <c r="BC318" s="194"/>
      <c r="BD318" s="194"/>
      <c r="BE318" s="194"/>
      <c r="BF318" s="194"/>
      <c r="BG318" s="194"/>
      <c r="BH318" s="194"/>
      <c r="BI318" s="194"/>
      <c r="BJ318" s="194"/>
      <c r="BK318" s="194"/>
      <c r="BL318" s="638">
        <f t="shared" si="1"/>
        <v>0</v>
      </c>
      <c r="BM318" s="194"/>
      <c r="BN318" s="194"/>
      <c r="BO318" s="194"/>
      <c r="BP318" s="194"/>
      <c r="BQ318" s="194"/>
      <c r="BR318" s="194"/>
      <c r="BS318" s="194"/>
      <c r="BT318" s="647">
        <v>798000.0</v>
      </c>
      <c r="BU318" s="194"/>
      <c r="BV318" s="640">
        <f t="shared" si="2"/>
        <v>798000</v>
      </c>
      <c r="BW318" s="641">
        <v>0.0</v>
      </c>
      <c r="BX318" s="641">
        <f t="shared" si="3"/>
        <v>66500</v>
      </c>
      <c r="BY318" s="640">
        <f t="shared" si="4"/>
        <v>731500</v>
      </c>
      <c r="BZ318" s="641">
        <v>0.0</v>
      </c>
      <c r="CA318" s="641">
        <f t="shared" si="5"/>
        <v>66500</v>
      </c>
      <c r="CB318" s="640">
        <f t="shared" si="6"/>
        <v>665000</v>
      </c>
      <c r="CC318" s="641">
        <v>0.0</v>
      </c>
      <c r="CD318" s="641">
        <f t="shared" si="7"/>
        <v>66500</v>
      </c>
      <c r="CE318" s="640">
        <f t="shared" si="8"/>
        <v>598500</v>
      </c>
      <c r="CF318" s="641">
        <v>0.0</v>
      </c>
      <c r="CG318" s="641">
        <f t="shared" si="9"/>
        <v>66500</v>
      </c>
      <c r="CH318" s="640">
        <f t="shared" si="10"/>
        <v>532000</v>
      </c>
      <c r="CI318" s="641">
        <v>0.0</v>
      </c>
      <c r="CJ318" s="641">
        <f t="shared" si="11"/>
        <v>66500</v>
      </c>
      <c r="CK318" s="640">
        <f t="shared" si="12"/>
        <v>465500</v>
      </c>
      <c r="CL318" s="641">
        <v>0.0</v>
      </c>
      <c r="CM318" s="641">
        <f t="shared" si="13"/>
        <v>66500</v>
      </c>
      <c r="CN318" s="640">
        <f t="shared" si="14"/>
        <v>399000</v>
      </c>
      <c r="CO318" s="641">
        <v>0.0</v>
      </c>
      <c r="CP318" s="641">
        <f t="shared" si="15"/>
        <v>66500</v>
      </c>
      <c r="CQ318" s="640">
        <f t="shared" si="16"/>
        <v>332500</v>
      </c>
      <c r="CR318" s="641">
        <v>0.0</v>
      </c>
      <c r="CS318" s="641">
        <f t="shared" si="17"/>
        <v>66500</v>
      </c>
      <c r="CT318" s="640">
        <f t="shared" si="18"/>
        <v>266000</v>
      </c>
      <c r="CU318" s="641">
        <v>0.0</v>
      </c>
      <c r="CV318" s="641">
        <f t="shared" si="19"/>
        <v>66500</v>
      </c>
      <c r="CW318" s="640">
        <f t="shared" si="20"/>
        <v>199500</v>
      </c>
      <c r="CX318" s="641">
        <v>0.0</v>
      </c>
      <c r="CY318" s="641">
        <f t="shared" si="21"/>
        <v>66500</v>
      </c>
      <c r="CZ318" s="640">
        <f t="shared" si="22"/>
        <v>133000</v>
      </c>
      <c r="DA318" s="641">
        <v>0.0</v>
      </c>
      <c r="DB318" s="641">
        <f t="shared" si="23"/>
        <v>66500</v>
      </c>
      <c r="DC318" s="640">
        <f t="shared" si="24"/>
        <v>66500</v>
      </c>
      <c r="DD318" s="641">
        <v>0.0</v>
      </c>
      <c r="DE318" s="640">
        <f t="shared" si="25"/>
        <v>66500</v>
      </c>
      <c r="DF318" s="640">
        <f t="shared" si="26"/>
        <v>0</v>
      </c>
    </row>
    <row r="319" hidden="1">
      <c r="A319" s="650">
        <v>6819164.0</v>
      </c>
      <c r="B319" s="643" t="s">
        <v>26293</v>
      </c>
      <c r="C319" s="644" t="s">
        <v>212</v>
      </c>
      <c r="D319" s="645">
        <v>45768.962372685186</v>
      </c>
      <c r="E319" s="645">
        <v>45768.963171296295</v>
      </c>
      <c r="F319" s="645">
        <v>45768.96355324074</v>
      </c>
      <c r="G319" s="644"/>
      <c r="H319" s="644" t="s">
        <v>1229</v>
      </c>
      <c r="I319" s="644" t="s">
        <v>26294</v>
      </c>
      <c r="J319" s="644">
        <v>36.0</v>
      </c>
      <c r="K319" s="647">
        <v>798000.0</v>
      </c>
      <c r="L319" s="644" t="s">
        <v>24429</v>
      </c>
      <c r="M319" s="648" t="s">
        <v>26295</v>
      </c>
      <c r="N319" s="644" t="s">
        <v>26296</v>
      </c>
      <c r="O319" s="644" t="s">
        <v>26296</v>
      </c>
      <c r="P319" s="644" t="s">
        <v>26297</v>
      </c>
      <c r="Q319" s="644" t="s">
        <v>26298</v>
      </c>
      <c r="R319" s="194"/>
      <c r="S319" s="193">
        <v>45406.0</v>
      </c>
      <c r="T319" s="639" t="s">
        <v>25091</v>
      </c>
      <c r="U319" s="641">
        <v>798000.0</v>
      </c>
      <c r="V319" s="194"/>
      <c r="W319" s="637"/>
      <c r="X319" s="194"/>
      <c r="Y319" s="194"/>
      <c r="Z319" s="194"/>
      <c r="AA319" s="194"/>
      <c r="AB319" s="194"/>
      <c r="AC319" s="194"/>
      <c r="AD319" s="194"/>
      <c r="AE319" s="194"/>
      <c r="AF319" s="194"/>
      <c r="AG319" s="194"/>
      <c r="AH319" s="194"/>
      <c r="AI319" s="194"/>
      <c r="AJ319" s="194"/>
      <c r="AK319" s="194"/>
      <c r="AL319" s="194"/>
      <c r="AM319" s="194"/>
      <c r="AN319" s="194"/>
      <c r="AO319" s="194"/>
      <c r="AP319" s="194"/>
      <c r="AQ319" s="194"/>
      <c r="AR319" s="194"/>
      <c r="AS319" s="194"/>
      <c r="AT319" s="194"/>
      <c r="AU319" s="194"/>
      <c r="AV319" s="194"/>
      <c r="AW319" s="194"/>
      <c r="AX319" s="194"/>
      <c r="AY319" s="194"/>
      <c r="AZ319" s="194"/>
      <c r="BA319" s="194"/>
      <c r="BB319" s="194"/>
      <c r="BC319" s="194"/>
      <c r="BD319" s="194"/>
      <c r="BE319" s="194"/>
      <c r="BF319" s="194"/>
      <c r="BG319" s="194"/>
      <c r="BH319" s="194"/>
      <c r="BI319" s="194"/>
      <c r="BJ319" s="194"/>
      <c r="BK319" s="194"/>
      <c r="BL319" s="638">
        <f t="shared" si="1"/>
        <v>798000</v>
      </c>
      <c r="BM319" s="194"/>
      <c r="BN319" s="194"/>
      <c r="BO319" s="194"/>
      <c r="BP319" s="194"/>
      <c r="BQ319" s="194"/>
      <c r="BR319" s="194"/>
      <c r="BS319" s="194"/>
      <c r="BT319" s="647">
        <v>798000.0</v>
      </c>
      <c r="BU319" s="194"/>
      <c r="BV319" s="640">
        <f t="shared" si="2"/>
        <v>798000</v>
      </c>
      <c r="BW319" s="641">
        <v>0.0</v>
      </c>
      <c r="BX319" s="641">
        <f t="shared" si="3"/>
        <v>66500</v>
      </c>
      <c r="BY319" s="640">
        <f t="shared" si="4"/>
        <v>731500</v>
      </c>
      <c r="BZ319" s="641">
        <v>0.0</v>
      </c>
      <c r="CA319" s="641">
        <f t="shared" si="5"/>
        <v>66500</v>
      </c>
      <c r="CB319" s="640">
        <f t="shared" si="6"/>
        <v>665000</v>
      </c>
      <c r="CC319" s="641">
        <v>0.0</v>
      </c>
      <c r="CD319" s="641">
        <f t="shared" si="7"/>
        <v>66500</v>
      </c>
      <c r="CE319" s="640">
        <f t="shared" si="8"/>
        <v>598500</v>
      </c>
      <c r="CF319" s="641">
        <v>0.0</v>
      </c>
      <c r="CG319" s="641">
        <f t="shared" si="9"/>
        <v>66500</v>
      </c>
      <c r="CH319" s="640">
        <f t="shared" si="10"/>
        <v>532000</v>
      </c>
      <c r="CI319" s="641">
        <v>0.0</v>
      </c>
      <c r="CJ319" s="641">
        <f t="shared" si="11"/>
        <v>66500</v>
      </c>
      <c r="CK319" s="640">
        <f t="shared" si="12"/>
        <v>465500</v>
      </c>
      <c r="CL319" s="641">
        <v>0.0</v>
      </c>
      <c r="CM319" s="641">
        <f t="shared" si="13"/>
        <v>66500</v>
      </c>
      <c r="CN319" s="640">
        <f t="shared" si="14"/>
        <v>399000</v>
      </c>
      <c r="CO319" s="641">
        <v>0.0</v>
      </c>
      <c r="CP319" s="641">
        <f t="shared" si="15"/>
        <v>66500</v>
      </c>
      <c r="CQ319" s="640">
        <f t="shared" si="16"/>
        <v>332500</v>
      </c>
      <c r="CR319" s="641">
        <v>0.0</v>
      </c>
      <c r="CS319" s="641">
        <f t="shared" si="17"/>
        <v>66500</v>
      </c>
      <c r="CT319" s="640">
        <f t="shared" si="18"/>
        <v>266000</v>
      </c>
      <c r="CU319" s="641">
        <v>0.0</v>
      </c>
      <c r="CV319" s="641">
        <f t="shared" si="19"/>
        <v>66500</v>
      </c>
      <c r="CW319" s="640">
        <f t="shared" si="20"/>
        <v>199500</v>
      </c>
      <c r="CX319" s="641">
        <v>0.0</v>
      </c>
      <c r="CY319" s="641">
        <f t="shared" si="21"/>
        <v>66500</v>
      </c>
      <c r="CZ319" s="640">
        <f t="shared" si="22"/>
        <v>133000</v>
      </c>
      <c r="DA319" s="641">
        <v>0.0</v>
      </c>
      <c r="DB319" s="641">
        <f t="shared" si="23"/>
        <v>66500</v>
      </c>
      <c r="DC319" s="640">
        <f t="shared" si="24"/>
        <v>66500</v>
      </c>
      <c r="DD319" s="641">
        <v>0.0</v>
      </c>
      <c r="DE319" s="640">
        <f t="shared" si="25"/>
        <v>66500</v>
      </c>
      <c r="DF319" s="640">
        <f t="shared" si="26"/>
        <v>0</v>
      </c>
    </row>
    <row r="320" hidden="1">
      <c r="A320" s="650">
        <v>6819264.0</v>
      </c>
      <c r="B320" s="643" t="s">
        <v>26299</v>
      </c>
      <c r="C320" s="644" t="s">
        <v>212</v>
      </c>
      <c r="D320" s="645">
        <v>45769.119305555556</v>
      </c>
      <c r="E320" s="645">
        <v>45769.12331018518</v>
      </c>
      <c r="F320" s="645">
        <v>45769.129907407405</v>
      </c>
      <c r="G320" s="644"/>
      <c r="H320" s="644" t="s">
        <v>388</v>
      </c>
      <c r="I320" s="644" t="s">
        <v>26300</v>
      </c>
      <c r="J320" s="644">
        <v>36.0</v>
      </c>
      <c r="K320" s="647">
        <v>798000.0</v>
      </c>
      <c r="L320" s="644" t="s">
        <v>24429</v>
      </c>
      <c r="M320" s="648" t="s">
        <v>26301</v>
      </c>
      <c r="N320" s="644" t="s">
        <v>22638</v>
      </c>
      <c r="O320" s="644" t="s">
        <v>26302</v>
      </c>
      <c r="P320" s="644" t="s">
        <v>26303</v>
      </c>
      <c r="Q320" s="644" t="s">
        <v>26304</v>
      </c>
      <c r="R320" s="194"/>
      <c r="S320" s="652">
        <v>45773.0</v>
      </c>
      <c r="T320" s="639" t="s">
        <v>25091</v>
      </c>
      <c r="U320" s="653">
        <v>798000.0</v>
      </c>
      <c r="V320" s="194"/>
      <c r="W320" s="637"/>
      <c r="X320" s="194"/>
      <c r="Y320" s="194"/>
      <c r="Z320" s="194"/>
      <c r="AA320" s="194"/>
      <c r="AB320" s="194"/>
      <c r="AC320" s="194"/>
      <c r="AD320" s="194"/>
      <c r="AE320" s="194"/>
      <c r="AF320" s="194"/>
      <c r="AG320" s="194"/>
      <c r="AH320" s="194"/>
      <c r="AI320" s="194"/>
      <c r="AJ320" s="194"/>
      <c r="AK320" s="194"/>
      <c r="AL320" s="194"/>
      <c r="AM320" s="194"/>
      <c r="AN320" s="194"/>
      <c r="AO320" s="194"/>
      <c r="AP320" s="194"/>
      <c r="AQ320" s="194"/>
      <c r="AR320" s="194"/>
      <c r="AS320" s="194"/>
      <c r="AT320" s="194"/>
      <c r="AU320" s="194"/>
      <c r="AV320" s="194"/>
      <c r="AW320" s="194"/>
      <c r="AX320" s="194"/>
      <c r="AY320" s="194"/>
      <c r="AZ320" s="194"/>
      <c r="BA320" s="194"/>
      <c r="BB320" s="194"/>
      <c r="BC320" s="194"/>
      <c r="BD320" s="194"/>
      <c r="BE320" s="194"/>
      <c r="BF320" s="194"/>
      <c r="BG320" s="194"/>
      <c r="BH320" s="194"/>
      <c r="BI320" s="194"/>
      <c r="BJ320" s="194"/>
      <c r="BK320" s="194"/>
      <c r="BL320" s="638">
        <f t="shared" si="1"/>
        <v>798000</v>
      </c>
      <c r="BM320" s="194"/>
      <c r="BN320" s="194"/>
      <c r="BO320" s="194"/>
      <c r="BP320" s="194"/>
      <c r="BQ320" s="194"/>
      <c r="BR320" s="194"/>
      <c r="BS320" s="194"/>
      <c r="BT320" s="647">
        <v>798000.0</v>
      </c>
      <c r="BU320" s="194"/>
      <c r="BV320" s="640">
        <f t="shared" si="2"/>
        <v>798000</v>
      </c>
      <c r="BW320" s="641">
        <v>0.0</v>
      </c>
      <c r="BX320" s="641">
        <f t="shared" si="3"/>
        <v>66500</v>
      </c>
      <c r="BY320" s="640">
        <f t="shared" si="4"/>
        <v>731500</v>
      </c>
      <c r="BZ320" s="641">
        <v>0.0</v>
      </c>
      <c r="CA320" s="641">
        <f t="shared" si="5"/>
        <v>66500</v>
      </c>
      <c r="CB320" s="640">
        <f t="shared" si="6"/>
        <v>665000</v>
      </c>
      <c r="CC320" s="641">
        <v>0.0</v>
      </c>
      <c r="CD320" s="641">
        <f t="shared" si="7"/>
        <v>66500</v>
      </c>
      <c r="CE320" s="640">
        <f t="shared" si="8"/>
        <v>598500</v>
      </c>
      <c r="CF320" s="641">
        <v>0.0</v>
      </c>
      <c r="CG320" s="641">
        <f t="shared" si="9"/>
        <v>66500</v>
      </c>
      <c r="CH320" s="640">
        <f t="shared" si="10"/>
        <v>532000</v>
      </c>
      <c r="CI320" s="641">
        <v>0.0</v>
      </c>
      <c r="CJ320" s="641">
        <f t="shared" si="11"/>
        <v>66500</v>
      </c>
      <c r="CK320" s="640">
        <f t="shared" si="12"/>
        <v>465500</v>
      </c>
      <c r="CL320" s="641">
        <v>0.0</v>
      </c>
      <c r="CM320" s="641">
        <f t="shared" si="13"/>
        <v>66500</v>
      </c>
      <c r="CN320" s="640">
        <f t="shared" si="14"/>
        <v>399000</v>
      </c>
      <c r="CO320" s="641">
        <v>0.0</v>
      </c>
      <c r="CP320" s="641">
        <f t="shared" si="15"/>
        <v>66500</v>
      </c>
      <c r="CQ320" s="640">
        <f t="shared" si="16"/>
        <v>332500</v>
      </c>
      <c r="CR320" s="641">
        <v>0.0</v>
      </c>
      <c r="CS320" s="641">
        <f t="shared" si="17"/>
        <v>66500</v>
      </c>
      <c r="CT320" s="640">
        <f t="shared" si="18"/>
        <v>266000</v>
      </c>
      <c r="CU320" s="641">
        <v>0.0</v>
      </c>
      <c r="CV320" s="641">
        <f t="shared" si="19"/>
        <v>66500</v>
      </c>
      <c r="CW320" s="640">
        <f t="shared" si="20"/>
        <v>199500</v>
      </c>
      <c r="CX320" s="641">
        <v>0.0</v>
      </c>
      <c r="CY320" s="641">
        <f t="shared" si="21"/>
        <v>66500</v>
      </c>
      <c r="CZ320" s="640">
        <f t="shared" si="22"/>
        <v>133000</v>
      </c>
      <c r="DA320" s="641">
        <v>0.0</v>
      </c>
      <c r="DB320" s="641">
        <f t="shared" si="23"/>
        <v>66500</v>
      </c>
      <c r="DC320" s="640">
        <f t="shared" si="24"/>
        <v>66500</v>
      </c>
      <c r="DD320" s="641">
        <v>0.0</v>
      </c>
      <c r="DE320" s="640">
        <f t="shared" si="25"/>
        <v>66500</v>
      </c>
      <c r="DF320" s="640">
        <f t="shared" si="26"/>
        <v>0</v>
      </c>
    </row>
    <row r="321">
      <c r="A321" s="650">
        <v>6819958.0</v>
      </c>
      <c r="B321" s="643" t="s">
        <v>22770</v>
      </c>
      <c r="C321" s="644" t="s">
        <v>212</v>
      </c>
      <c r="D321" s="645">
        <v>45769.45730324074</v>
      </c>
      <c r="E321" s="645">
        <v>45769.512025462966</v>
      </c>
      <c r="F321" s="645">
        <v>45769.51530092592</v>
      </c>
      <c r="G321" s="644"/>
      <c r="H321" s="644" t="s">
        <v>21928</v>
      </c>
      <c r="I321" s="644" t="s">
        <v>131</v>
      </c>
      <c r="J321" s="644">
        <v>36.0</v>
      </c>
      <c r="K321" s="647">
        <v>798000.0</v>
      </c>
      <c r="L321" s="644" t="s">
        <v>21688</v>
      </c>
      <c r="M321" s="648" t="s">
        <v>26305</v>
      </c>
      <c r="N321" s="644" t="s">
        <v>22771</v>
      </c>
      <c r="O321" s="644" t="s">
        <v>22768</v>
      </c>
      <c r="P321" s="644" t="s">
        <v>22773</v>
      </c>
      <c r="Q321" s="644" t="s">
        <v>22769</v>
      </c>
      <c r="R321" s="194"/>
      <c r="S321" s="193">
        <v>45769.0</v>
      </c>
      <c r="T321" s="639" t="s">
        <v>24442</v>
      </c>
      <c r="U321" s="641">
        <v>10000.0</v>
      </c>
      <c r="V321" s="641">
        <v>9551.0</v>
      </c>
      <c r="W321" s="637"/>
      <c r="X321" s="193">
        <v>45769.0</v>
      </c>
      <c r="Y321" s="639" t="s">
        <v>24442</v>
      </c>
      <c r="Z321" s="641">
        <v>10000.0</v>
      </c>
      <c r="AA321" s="641">
        <v>9551.0</v>
      </c>
      <c r="AB321" s="194"/>
      <c r="AC321" s="193">
        <v>45769.0</v>
      </c>
      <c r="AD321" s="639" t="s">
        <v>24442</v>
      </c>
      <c r="AE321" s="641">
        <v>10000.0</v>
      </c>
      <c r="AF321" s="641">
        <v>9551.0</v>
      </c>
      <c r="AG321" s="194"/>
      <c r="AH321" s="194"/>
      <c r="AI321" s="194"/>
      <c r="AJ321" s="194"/>
      <c r="AK321" s="194"/>
      <c r="AL321" s="194"/>
      <c r="AM321" s="194"/>
      <c r="AN321" s="194"/>
      <c r="AO321" s="194"/>
      <c r="AP321" s="194"/>
      <c r="AQ321" s="194"/>
      <c r="AR321" s="194"/>
      <c r="AS321" s="194"/>
      <c r="AT321" s="194"/>
      <c r="AU321" s="194"/>
      <c r="AV321" s="194"/>
      <c r="AW321" s="194"/>
      <c r="AX321" s="194"/>
      <c r="AY321" s="194"/>
      <c r="AZ321" s="194"/>
      <c r="BA321" s="194"/>
      <c r="BB321" s="194"/>
      <c r="BC321" s="194"/>
      <c r="BD321" s="194"/>
      <c r="BE321" s="194"/>
      <c r="BF321" s="194"/>
      <c r="BG321" s="194"/>
      <c r="BH321" s="194"/>
      <c r="BI321" s="194"/>
      <c r="BJ321" s="194"/>
      <c r="BK321" s="194"/>
      <c r="BL321" s="638">
        <f t="shared" si="1"/>
        <v>30000</v>
      </c>
      <c r="BM321" s="194"/>
      <c r="BN321" s="194"/>
      <c r="BO321" s="194"/>
      <c r="BP321" s="194"/>
      <c r="BQ321" s="194"/>
      <c r="BR321" s="194"/>
      <c r="BS321" s="194"/>
      <c r="BT321" s="647">
        <v>798000.0</v>
      </c>
      <c r="BU321" s="194"/>
      <c r="BV321" s="640">
        <f t="shared" si="2"/>
        <v>798000</v>
      </c>
      <c r="BW321" s="641">
        <v>0.0</v>
      </c>
      <c r="BX321" s="641">
        <f t="shared" si="3"/>
        <v>66500</v>
      </c>
      <c r="BY321" s="640">
        <f t="shared" si="4"/>
        <v>731500</v>
      </c>
      <c r="BZ321" s="641">
        <v>0.0</v>
      </c>
      <c r="CA321" s="641">
        <f t="shared" si="5"/>
        <v>66500</v>
      </c>
      <c r="CB321" s="640">
        <f t="shared" si="6"/>
        <v>665000</v>
      </c>
      <c r="CC321" s="641">
        <v>0.0</v>
      </c>
      <c r="CD321" s="641">
        <f t="shared" si="7"/>
        <v>66500</v>
      </c>
      <c r="CE321" s="640">
        <f t="shared" si="8"/>
        <v>598500</v>
      </c>
      <c r="CF321" s="641">
        <v>0.0</v>
      </c>
      <c r="CG321" s="641">
        <f t="shared" si="9"/>
        <v>66500</v>
      </c>
      <c r="CH321" s="640">
        <f t="shared" si="10"/>
        <v>532000</v>
      </c>
      <c r="CI321" s="641">
        <v>0.0</v>
      </c>
      <c r="CJ321" s="641">
        <f t="shared" si="11"/>
        <v>66500</v>
      </c>
      <c r="CK321" s="640">
        <f t="shared" si="12"/>
        <v>465500</v>
      </c>
      <c r="CL321" s="641">
        <v>0.0</v>
      </c>
      <c r="CM321" s="641">
        <f t="shared" si="13"/>
        <v>66500</v>
      </c>
      <c r="CN321" s="640">
        <f t="shared" si="14"/>
        <v>399000</v>
      </c>
      <c r="CO321" s="641">
        <v>0.0</v>
      </c>
      <c r="CP321" s="641">
        <f t="shared" si="15"/>
        <v>66500</v>
      </c>
      <c r="CQ321" s="640">
        <f t="shared" si="16"/>
        <v>332500</v>
      </c>
      <c r="CR321" s="641">
        <v>0.0</v>
      </c>
      <c r="CS321" s="641">
        <f t="shared" si="17"/>
        <v>66500</v>
      </c>
      <c r="CT321" s="640">
        <f t="shared" si="18"/>
        <v>266000</v>
      </c>
      <c r="CU321" s="641">
        <v>0.0</v>
      </c>
      <c r="CV321" s="641">
        <f t="shared" si="19"/>
        <v>66500</v>
      </c>
      <c r="CW321" s="640">
        <f t="shared" si="20"/>
        <v>199500</v>
      </c>
      <c r="CX321" s="641">
        <v>0.0</v>
      </c>
      <c r="CY321" s="641">
        <f t="shared" si="21"/>
        <v>66500</v>
      </c>
      <c r="CZ321" s="640">
        <f t="shared" si="22"/>
        <v>133000</v>
      </c>
      <c r="DA321" s="641">
        <v>0.0</v>
      </c>
      <c r="DB321" s="641">
        <f t="shared" si="23"/>
        <v>66500</v>
      </c>
      <c r="DC321" s="640">
        <f t="shared" si="24"/>
        <v>66500</v>
      </c>
      <c r="DD321" s="641">
        <v>0.0</v>
      </c>
      <c r="DE321" s="640">
        <f t="shared" si="25"/>
        <v>66500</v>
      </c>
      <c r="DF321" s="640">
        <f t="shared" si="26"/>
        <v>0</v>
      </c>
    </row>
    <row r="322">
      <c r="A322" s="650">
        <v>6822152.0</v>
      </c>
      <c r="B322" s="643" t="s">
        <v>22784</v>
      </c>
      <c r="C322" s="644" t="s">
        <v>212</v>
      </c>
      <c r="D322" s="645">
        <v>45769.50604166667</v>
      </c>
      <c r="E322" s="645">
        <v>45769.51652777778</v>
      </c>
      <c r="F322" s="645">
        <v>45769.51696759259</v>
      </c>
      <c r="G322" s="644"/>
      <c r="H322" s="644" t="s">
        <v>60</v>
      </c>
      <c r="I322" s="644" t="s">
        <v>132</v>
      </c>
      <c r="J322" s="644"/>
      <c r="K322" s="647">
        <v>798000.0</v>
      </c>
      <c r="L322" s="644" t="s">
        <v>21688</v>
      </c>
      <c r="M322" s="648" t="s">
        <v>26306</v>
      </c>
      <c r="N322" s="644" t="s">
        <v>22782</v>
      </c>
      <c r="O322" s="644" t="s">
        <v>22779</v>
      </c>
      <c r="P322" s="644" t="s">
        <v>22783</v>
      </c>
      <c r="Q322" s="644" t="s">
        <v>26307</v>
      </c>
      <c r="R322" s="194"/>
      <c r="S322" s="193">
        <v>45769.0</v>
      </c>
      <c r="T322" s="639" t="s">
        <v>24442</v>
      </c>
      <c r="U322" s="641">
        <v>798000.0</v>
      </c>
      <c r="V322" s="641">
        <v>762091.0</v>
      </c>
      <c r="W322" s="637"/>
      <c r="X322" s="194"/>
      <c r="Y322" s="194"/>
      <c r="Z322" s="194"/>
      <c r="AA322" s="194"/>
      <c r="AB322" s="194"/>
      <c r="AC322" s="194"/>
      <c r="AD322" s="194"/>
      <c r="AE322" s="194"/>
      <c r="AF322" s="194"/>
      <c r="AG322" s="194"/>
      <c r="AH322" s="194"/>
      <c r="AI322" s="194"/>
      <c r="AJ322" s="194"/>
      <c r="AK322" s="194"/>
      <c r="AL322" s="194"/>
      <c r="AM322" s="194"/>
      <c r="AN322" s="194"/>
      <c r="AO322" s="194"/>
      <c r="AP322" s="194"/>
      <c r="AQ322" s="194"/>
      <c r="AR322" s="194"/>
      <c r="AS322" s="194"/>
      <c r="AT322" s="194"/>
      <c r="AU322" s="194"/>
      <c r="AV322" s="194"/>
      <c r="AW322" s="194"/>
      <c r="AX322" s="194"/>
      <c r="AY322" s="194"/>
      <c r="AZ322" s="194"/>
      <c r="BA322" s="194"/>
      <c r="BB322" s="194"/>
      <c r="BC322" s="194"/>
      <c r="BD322" s="194"/>
      <c r="BE322" s="194"/>
      <c r="BF322" s="194"/>
      <c r="BG322" s="194"/>
      <c r="BH322" s="194"/>
      <c r="BI322" s="194"/>
      <c r="BJ322" s="194"/>
      <c r="BK322" s="194"/>
      <c r="BL322" s="638">
        <f t="shared" si="1"/>
        <v>798000</v>
      </c>
      <c r="BM322" s="194"/>
      <c r="BN322" s="194"/>
      <c r="BO322" s="194"/>
      <c r="BP322" s="194"/>
      <c r="BQ322" s="194"/>
      <c r="BR322" s="194"/>
      <c r="BS322" s="194"/>
      <c r="BT322" s="647">
        <v>798000.0</v>
      </c>
      <c r="BU322" s="194"/>
      <c r="BV322" s="640">
        <f t="shared" si="2"/>
        <v>798000</v>
      </c>
      <c r="BW322" s="641">
        <v>0.0</v>
      </c>
      <c r="BX322" s="641">
        <f t="shared" si="3"/>
        <v>66500</v>
      </c>
      <c r="BY322" s="640">
        <f t="shared" si="4"/>
        <v>731500</v>
      </c>
      <c r="BZ322" s="641">
        <v>0.0</v>
      </c>
      <c r="CA322" s="641">
        <f t="shared" si="5"/>
        <v>66500</v>
      </c>
      <c r="CB322" s="640">
        <f t="shared" si="6"/>
        <v>665000</v>
      </c>
      <c r="CC322" s="641">
        <v>0.0</v>
      </c>
      <c r="CD322" s="641">
        <f t="shared" si="7"/>
        <v>66500</v>
      </c>
      <c r="CE322" s="640">
        <f t="shared" si="8"/>
        <v>598500</v>
      </c>
      <c r="CF322" s="641">
        <v>0.0</v>
      </c>
      <c r="CG322" s="641">
        <f t="shared" si="9"/>
        <v>66500</v>
      </c>
      <c r="CH322" s="640">
        <f t="shared" si="10"/>
        <v>532000</v>
      </c>
      <c r="CI322" s="641">
        <v>0.0</v>
      </c>
      <c r="CJ322" s="641">
        <f t="shared" si="11"/>
        <v>66500</v>
      </c>
      <c r="CK322" s="640">
        <f t="shared" si="12"/>
        <v>465500</v>
      </c>
      <c r="CL322" s="641">
        <v>0.0</v>
      </c>
      <c r="CM322" s="641">
        <f t="shared" si="13"/>
        <v>66500</v>
      </c>
      <c r="CN322" s="640">
        <f t="shared" si="14"/>
        <v>399000</v>
      </c>
      <c r="CO322" s="641">
        <v>0.0</v>
      </c>
      <c r="CP322" s="641">
        <f t="shared" si="15"/>
        <v>66500</v>
      </c>
      <c r="CQ322" s="640">
        <f t="shared" si="16"/>
        <v>332500</v>
      </c>
      <c r="CR322" s="641">
        <v>0.0</v>
      </c>
      <c r="CS322" s="641">
        <f t="shared" si="17"/>
        <v>66500</v>
      </c>
      <c r="CT322" s="640">
        <f t="shared" si="18"/>
        <v>266000</v>
      </c>
      <c r="CU322" s="641">
        <v>0.0</v>
      </c>
      <c r="CV322" s="641">
        <f t="shared" si="19"/>
        <v>66500</v>
      </c>
      <c r="CW322" s="640">
        <f t="shared" si="20"/>
        <v>199500</v>
      </c>
      <c r="CX322" s="641">
        <v>0.0</v>
      </c>
      <c r="CY322" s="641">
        <f t="shared" si="21"/>
        <v>66500</v>
      </c>
      <c r="CZ322" s="640">
        <f t="shared" si="22"/>
        <v>133000</v>
      </c>
      <c r="DA322" s="641">
        <v>0.0</v>
      </c>
      <c r="DB322" s="641">
        <f t="shared" si="23"/>
        <v>66500</v>
      </c>
      <c r="DC322" s="640">
        <f t="shared" si="24"/>
        <v>66500</v>
      </c>
      <c r="DD322" s="641">
        <v>0.0</v>
      </c>
      <c r="DE322" s="640">
        <f t="shared" si="25"/>
        <v>66500</v>
      </c>
      <c r="DF322" s="640">
        <f t="shared" si="26"/>
        <v>0</v>
      </c>
    </row>
    <row r="323" hidden="1">
      <c r="A323" s="650">
        <v>6822415.0</v>
      </c>
      <c r="B323" s="643" t="s">
        <v>26308</v>
      </c>
      <c r="C323" s="644" t="s">
        <v>212</v>
      </c>
      <c r="D323" s="645">
        <v>45769.52836805556</v>
      </c>
      <c r="E323" s="645">
        <v>45769.5294212963</v>
      </c>
      <c r="F323" s="645">
        <v>45769.529965277776</v>
      </c>
      <c r="G323" s="644"/>
      <c r="H323" s="644" t="s">
        <v>1625</v>
      </c>
      <c r="I323" s="644" t="s">
        <v>26309</v>
      </c>
      <c r="J323" s="644">
        <v>60.0</v>
      </c>
      <c r="K323" s="647">
        <v>1980000.0</v>
      </c>
      <c r="L323" s="644" t="s">
        <v>24437</v>
      </c>
      <c r="M323" s="648" t="s">
        <v>26310</v>
      </c>
      <c r="N323" s="644" t="s">
        <v>23204</v>
      </c>
      <c r="O323" s="644" t="s">
        <v>26311</v>
      </c>
      <c r="P323" s="644" t="s">
        <v>26312</v>
      </c>
      <c r="Q323" s="644" t="s">
        <v>26313</v>
      </c>
      <c r="R323" s="194"/>
      <c r="S323" s="193">
        <v>45769.0</v>
      </c>
      <c r="T323" s="639" t="s">
        <v>24518</v>
      </c>
      <c r="U323" s="641">
        <v>200000.0</v>
      </c>
      <c r="V323" s="641">
        <v>200000.0</v>
      </c>
      <c r="W323" s="637"/>
      <c r="X323" s="194"/>
      <c r="Y323" s="194"/>
      <c r="Z323" s="194"/>
      <c r="AA323" s="194"/>
      <c r="AB323" s="194"/>
      <c r="AC323" s="194"/>
      <c r="AD323" s="194"/>
      <c r="AE323" s="194"/>
      <c r="AF323" s="194"/>
      <c r="AG323" s="194"/>
      <c r="AH323" s="194"/>
      <c r="AI323" s="194"/>
      <c r="AJ323" s="194"/>
      <c r="AK323" s="194"/>
      <c r="AL323" s="194"/>
      <c r="AM323" s="194"/>
      <c r="AN323" s="194"/>
      <c r="AO323" s="194"/>
      <c r="AP323" s="194"/>
      <c r="AQ323" s="194"/>
      <c r="AR323" s="194"/>
      <c r="AS323" s="194"/>
      <c r="AT323" s="194"/>
      <c r="AU323" s="194"/>
      <c r="AV323" s="194"/>
      <c r="AW323" s="194"/>
      <c r="AX323" s="194"/>
      <c r="AY323" s="194"/>
      <c r="AZ323" s="194"/>
      <c r="BA323" s="194"/>
      <c r="BB323" s="194"/>
      <c r="BC323" s="194"/>
      <c r="BD323" s="194"/>
      <c r="BE323" s="194"/>
      <c r="BF323" s="194"/>
      <c r="BG323" s="194"/>
      <c r="BH323" s="194"/>
      <c r="BI323" s="194"/>
      <c r="BJ323" s="194"/>
      <c r="BK323" s="194"/>
      <c r="BL323" s="638">
        <f t="shared" si="1"/>
        <v>200000</v>
      </c>
      <c r="BM323" s="194"/>
      <c r="BN323" s="194"/>
      <c r="BO323" s="194"/>
      <c r="BP323" s="194"/>
      <c r="BQ323" s="194"/>
      <c r="BR323" s="194"/>
      <c r="BS323" s="194"/>
      <c r="BT323" s="647">
        <v>1980000.0</v>
      </c>
      <c r="BU323" s="194"/>
      <c r="BV323" s="640">
        <f t="shared" si="2"/>
        <v>1980000</v>
      </c>
      <c r="BW323" s="641">
        <v>0.0</v>
      </c>
      <c r="BX323" s="641">
        <f t="shared" si="3"/>
        <v>165000</v>
      </c>
      <c r="BY323" s="640">
        <f t="shared" si="4"/>
        <v>1815000</v>
      </c>
      <c r="BZ323" s="641">
        <v>0.0</v>
      </c>
      <c r="CA323" s="641">
        <f t="shared" si="5"/>
        <v>165000</v>
      </c>
      <c r="CB323" s="640">
        <f t="shared" si="6"/>
        <v>1650000</v>
      </c>
      <c r="CC323" s="641">
        <v>0.0</v>
      </c>
      <c r="CD323" s="641">
        <f t="shared" si="7"/>
        <v>165000</v>
      </c>
      <c r="CE323" s="640">
        <f t="shared" si="8"/>
        <v>1485000</v>
      </c>
      <c r="CF323" s="641">
        <v>0.0</v>
      </c>
      <c r="CG323" s="641">
        <f t="shared" si="9"/>
        <v>165000</v>
      </c>
      <c r="CH323" s="640">
        <f t="shared" si="10"/>
        <v>1320000</v>
      </c>
      <c r="CI323" s="641">
        <v>0.0</v>
      </c>
      <c r="CJ323" s="641">
        <f t="shared" si="11"/>
        <v>165000</v>
      </c>
      <c r="CK323" s="640">
        <f t="shared" si="12"/>
        <v>1155000</v>
      </c>
      <c r="CL323" s="641">
        <v>0.0</v>
      </c>
      <c r="CM323" s="641">
        <f t="shared" si="13"/>
        <v>165000</v>
      </c>
      <c r="CN323" s="640">
        <f t="shared" si="14"/>
        <v>990000</v>
      </c>
      <c r="CO323" s="641">
        <v>0.0</v>
      </c>
      <c r="CP323" s="641">
        <f t="shared" si="15"/>
        <v>165000</v>
      </c>
      <c r="CQ323" s="640">
        <f t="shared" si="16"/>
        <v>825000</v>
      </c>
      <c r="CR323" s="641">
        <v>0.0</v>
      </c>
      <c r="CS323" s="641">
        <f t="shared" si="17"/>
        <v>165000</v>
      </c>
      <c r="CT323" s="640">
        <f t="shared" si="18"/>
        <v>660000</v>
      </c>
      <c r="CU323" s="641">
        <v>0.0</v>
      </c>
      <c r="CV323" s="641">
        <f t="shared" si="19"/>
        <v>165000</v>
      </c>
      <c r="CW323" s="640">
        <f t="shared" si="20"/>
        <v>495000</v>
      </c>
      <c r="CX323" s="641">
        <v>0.0</v>
      </c>
      <c r="CY323" s="641">
        <f t="shared" si="21"/>
        <v>165000</v>
      </c>
      <c r="CZ323" s="640">
        <f t="shared" si="22"/>
        <v>330000</v>
      </c>
      <c r="DA323" s="641">
        <v>0.0</v>
      </c>
      <c r="DB323" s="641">
        <f t="shared" si="23"/>
        <v>165000</v>
      </c>
      <c r="DC323" s="640">
        <f t="shared" si="24"/>
        <v>165000</v>
      </c>
      <c r="DD323" s="641">
        <v>0.0</v>
      </c>
      <c r="DE323" s="640">
        <f t="shared" si="25"/>
        <v>165000</v>
      </c>
      <c r="DF323" s="640">
        <f t="shared" si="26"/>
        <v>0</v>
      </c>
    </row>
    <row r="324" hidden="1">
      <c r="A324" s="650">
        <v>6822462.0</v>
      </c>
      <c r="B324" s="643" t="s">
        <v>26314</v>
      </c>
      <c r="C324" s="644" t="s">
        <v>212</v>
      </c>
      <c r="D324" s="645">
        <v>45769.525972222225</v>
      </c>
      <c r="E324" s="645">
        <v>45769.52724537037</v>
      </c>
      <c r="F324" s="645">
        <v>45769.52793981481</v>
      </c>
      <c r="G324" s="644"/>
      <c r="H324" s="644" t="s">
        <v>351</v>
      </c>
      <c r="I324" s="644" t="s">
        <v>26315</v>
      </c>
      <c r="J324" s="644"/>
      <c r="K324" s="647">
        <v>788000.0</v>
      </c>
      <c r="L324" s="644" t="s">
        <v>24429</v>
      </c>
      <c r="M324" s="648" t="s">
        <v>26316</v>
      </c>
      <c r="N324" s="644" t="s">
        <v>26317</v>
      </c>
      <c r="O324" s="644" t="s">
        <v>26318</v>
      </c>
      <c r="P324" s="644" t="s">
        <v>26319</v>
      </c>
      <c r="Q324" s="644" t="s">
        <v>26320</v>
      </c>
      <c r="R324" s="194"/>
      <c r="S324" s="194"/>
      <c r="T324" s="194"/>
      <c r="U324" s="636"/>
      <c r="V324" s="194"/>
      <c r="W324" s="637"/>
      <c r="X324" s="194"/>
      <c r="Y324" s="194"/>
      <c r="Z324" s="194"/>
      <c r="AA324" s="194"/>
      <c r="AB324" s="194"/>
      <c r="AC324" s="194"/>
      <c r="AD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94"/>
      <c r="AY324" s="194"/>
      <c r="AZ324" s="194"/>
      <c r="BA324" s="194"/>
      <c r="BB324" s="194"/>
      <c r="BC324" s="194"/>
      <c r="BD324" s="194"/>
      <c r="BE324" s="194"/>
      <c r="BF324" s="194"/>
      <c r="BG324" s="194"/>
      <c r="BH324" s="194"/>
      <c r="BI324" s="194"/>
      <c r="BJ324" s="194"/>
      <c r="BK324" s="194"/>
      <c r="BL324" s="638">
        <f t="shared" si="1"/>
        <v>0</v>
      </c>
      <c r="BM324" s="194"/>
      <c r="BN324" s="639" t="s">
        <v>82</v>
      </c>
      <c r="BP324" s="194"/>
      <c r="BQ324" s="194"/>
      <c r="BR324" s="194"/>
      <c r="BS324" s="194"/>
      <c r="BT324" s="647">
        <v>788000.0</v>
      </c>
      <c r="BU324" s="194"/>
      <c r="BV324" s="640">
        <f t="shared" si="2"/>
        <v>788000</v>
      </c>
      <c r="BW324" s="640">
        <f>BV324</f>
        <v>788000</v>
      </c>
      <c r="BX324" s="641">
        <f t="shared" si="3"/>
        <v>0</v>
      </c>
      <c r="BY324" s="640">
        <f t="shared" si="4"/>
        <v>0</v>
      </c>
      <c r="BZ324" s="641">
        <v>0.0</v>
      </c>
      <c r="CA324" s="641">
        <f t="shared" si="5"/>
        <v>0</v>
      </c>
      <c r="CB324" s="640">
        <f t="shared" si="6"/>
        <v>0</v>
      </c>
      <c r="CC324" s="641">
        <v>0.0</v>
      </c>
      <c r="CD324" s="641">
        <f t="shared" si="7"/>
        <v>0</v>
      </c>
      <c r="CE324" s="640">
        <f t="shared" si="8"/>
        <v>0</v>
      </c>
      <c r="CF324" s="641">
        <v>0.0</v>
      </c>
      <c r="CG324" s="641">
        <f t="shared" si="9"/>
        <v>0</v>
      </c>
      <c r="CH324" s="640">
        <f t="shared" si="10"/>
        <v>0</v>
      </c>
      <c r="CI324" s="641">
        <v>0.0</v>
      </c>
      <c r="CJ324" s="641">
        <f t="shared" si="11"/>
        <v>0</v>
      </c>
      <c r="CK324" s="640">
        <f t="shared" si="12"/>
        <v>0</v>
      </c>
      <c r="CL324" s="641">
        <v>0.0</v>
      </c>
      <c r="CM324" s="641">
        <f t="shared" si="13"/>
        <v>0</v>
      </c>
      <c r="CN324" s="640">
        <f t="shared" si="14"/>
        <v>0</v>
      </c>
      <c r="CO324" s="641">
        <v>0.0</v>
      </c>
      <c r="CP324" s="641">
        <f t="shared" si="15"/>
        <v>0</v>
      </c>
      <c r="CQ324" s="640">
        <f t="shared" si="16"/>
        <v>0</v>
      </c>
      <c r="CR324" s="641">
        <v>0.0</v>
      </c>
      <c r="CS324" s="641">
        <f t="shared" si="17"/>
        <v>0</v>
      </c>
      <c r="CT324" s="640">
        <f t="shared" si="18"/>
        <v>0</v>
      </c>
      <c r="CU324" s="641">
        <v>0.0</v>
      </c>
      <c r="CV324" s="641">
        <f t="shared" si="19"/>
        <v>0</v>
      </c>
      <c r="CW324" s="640">
        <f t="shared" si="20"/>
        <v>0</v>
      </c>
      <c r="CX324" s="641">
        <v>0.0</v>
      </c>
      <c r="CY324" s="641">
        <f t="shared" si="21"/>
        <v>0</v>
      </c>
      <c r="CZ324" s="640">
        <f t="shared" si="22"/>
        <v>0</v>
      </c>
      <c r="DA324" s="641">
        <v>0.0</v>
      </c>
      <c r="DB324" s="641">
        <f t="shared" si="23"/>
        <v>0</v>
      </c>
      <c r="DC324" s="640">
        <f t="shared" si="24"/>
        <v>0</v>
      </c>
      <c r="DD324" s="641">
        <v>0.0</v>
      </c>
      <c r="DE324" s="640">
        <f t="shared" si="25"/>
        <v>0</v>
      </c>
      <c r="DF324" s="640">
        <f t="shared" si="26"/>
        <v>0</v>
      </c>
    </row>
    <row r="325" hidden="1">
      <c r="A325" s="650">
        <v>6822711.0</v>
      </c>
      <c r="B325" s="643" t="s">
        <v>26321</v>
      </c>
      <c r="C325" s="644" t="s">
        <v>212</v>
      </c>
      <c r="D325" s="645">
        <v>45769.55368055555</v>
      </c>
      <c r="E325" s="645">
        <v>45769.55810185185</v>
      </c>
      <c r="F325" s="645">
        <v>45769.55856481481</v>
      </c>
      <c r="G325" s="644"/>
      <c r="H325" s="644" t="s">
        <v>360</v>
      </c>
      <c r="I325" s="644" t="s">
        <v>26322</v>
      </c>
      <c r="J325" s="644"/>
      <c r="K325" s="647">
        <v>798000.0</v>
      </c>
      <c r="L325" s="644" t="s">
        <v>24429</v>
      </c>
      <c r="M325" s="648" t="s">
        <v>26323</v>
      </c>
      <c r="N325" s="644" t="s">
        <v>26324</v>
      </c>
      <c r="O325" s="644" t="s">
        <v>26325</v>
      </c>
      <c r="P325" s="644" t="s">
        <v>26326</v>
      </c>
      <c r="Q325" s="644" t="s">
        <v>26327</v>
      </c>
      <c r="R325" s="194"/>
      <c r="S325" s="193">
        <v>45769.0</v>
      </c>
      <c r="T325" s="639" t="s">
        <v>24442</v>
      </c>
      <c r="U325" s="641">
        <v>798000.0</v>
      </c>
      <c r="V325" s="641">
        <v>762091.0</v>
      </c>
      <c r="W325" s="637"/>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94"/>
      <c r="AY325" s="194"/>
      <c r="AZ325" s="194"/>
      <c r="BA325" s="194"/>
      <c r="BB325" s="194"/>
      <c r="BC325" s="194"/>
      <c r="BD325" s="194"/>
      <c r="BE325" s="194"/>
      <c r="BF325" s="194"/>
      <c r="BG325" s="194"/>
      <c r="BH325" s="194"/>
      <c r="BI325" s="194"/>
      <c r="BJ325" s="194"/>
      <c r="BK325" s="194"/>
      <c r="BL325" s="638">
        <f t="shared" si="1"/>
        <v>798000</v>
      </c>
      <c r="BM325" s="194"/>
      <c r="BN325" s="194"/>
      <c r="BO325" s="194"/>
      <c r="BP325" s="194"/>
      <c r="BQ325" s="194"/>
      <c r="BR325" s="194"/>
      <c r="BS325" s="194"/>
      <c r="BT325" s="647">
        <v>798000.0</v>
      </c>
      <c r="BU325" s="194"/>
      <c r="BV325" s="640">
        <f t="shared" si="2"/>
        <v>798000</v>
      </c>
      <c r="BW325" s="641">
        <v>0.0</v>
      </c>
      <c r="BX325" s="641">
        <f t="shared" si="3"/>
        <v>66500</v>
      </c>
      <c r="BY325" s="640">
        <f t="shared" si="4"/>
        <v>731500</v>
      </c>
      <c r="BZ325" s="641">
        <v>0.0</v>
      </c>
      <c r="CA325" s="641">
        <f t="shared" si="5"/>
        <v>66500</v>
      </c>
      <c r="CB325" s="640">
        <f t="shared" si="6"/>
        <v>665000</v>
      </c>
      <c r="CC325" s="641">
        <v>0.0</v>
      </c>
      <c r="CD325" s="641">
        <f t="shared" si="7"/>
        <v>66500</v>
      </c>
      <c r="CE325" s="640">
        <f t="shared" si="8"/>
        <v>598500</v>
      </c>
      <c r="CF325" s="641">
        <v>0.0</v>
      </c>
      <c r="CG325" s="641">
        <f t="shared" si="9"/>
        <v>66500</v>
      </c>
      <c r="CH325" s="640">
        <f t="shared" si="10"/>
        <v>532000</v>
      </c>
      <c r="CI325" s="641">
        <v>0.0</v>
      </c>
      <c r="CJ325" s="641">
        <f t="shared" si="11"/>
        <v>66500</v>
      </c>
      <c r="CK325" s="640">
        <f t="shared" si="12"/>
        <v>465500</v>
      </c>
      <c r="CL325" s="641">
        <v>0.0</v>
      </c>
      <c r="CM325" s="641">
        <f t="shared" si="13"/>
        <v>66500</v>
      </c>
      <c r="CN325" s="640">
        <f t="shared" si="14"/>
        <v>399000</v>
      </c>
      <c r="CO325" s="641">
        <v>0.0</v>
      </c>
      <c r="CP325" s="641">
        <f t="shared" si="15"/>
        <v>66500</v>
      </c>
      <c r="CQ325" s="640">
        <f t="shared" si="16"/>
        <v>332500</v>
      </c>
      <c r="CR325" s="641">
        <v>0.0</v>
      </c>
      <c r="CS325" s="641">
        <f t="shared" si="17"/>
        <v>66500</v>
      </c>
      <c r="CT325" s="640">
        <f t="shared" si="18"/>
        <v>266000</v>
      </c>
      <c r="CU325" s="641">
        <v>0.0</v>
      </c>
      <c r="CV325" s="641">
        <f t="shared" si="19"/>
        <v>66500</v>
      </c>
      <c r="CW325" s="640">
        <f t="shared" si="20"/>
        <v>199500</v>
      </c>
      <c r="CX325" s="641">
        <v>0.0</v>
      </c>
      <c r="CY325" s="641">
        <f t="shared" si="21"/>
        <v>66500</v>
      </c>
      <c r="CZ325" s="640">
        <f t="shared" si="22"/>
        <v>133000</v>
      </c>
      <c r="DA325" s="641">
        <v>0.0</v>
      </c>
      <c r="DB325" s="641">
        <f t="shared" si="23"/>
        <v>66500</v>
      </c>
      <c r="DC325" s="640">
        <f t="shared" si="24"/>
        <v>66500</v>
      </c>
      <c r="DD325" s="641">
        <v>0.0</v>
      </c>
      <c r="DE325" s="640">
        <f t="shared" si="25"/>
        <v>66500</v>
      </c>
      <c r="DF325" s="640">
        <f t="shared" si="26"/>
        <v>0</v>
      </c>
    </row>
    <row r="326">
      <c r="A326" s="650">
        <v>6823536.0</v>
      </c>
      <c r="B326" s="643" t="s">
        <v>22789</v>
      </c>
      <c r="C326" s="644" t="s">
        <v>212</v>
      </c>
      <c r="D326" s="645">
        <v>45769.59881944444</v>
      </c>
      <c r="E326" s="645">
        <v>45769.60872685185</v>
      </c>
      <c r="F326" s="645">
        <v>45769.60905092592</v>
      </c>
      <c r="G326" s="644"/>
      <c r="H326" s="644" t="s">
        <v>1993</v>
      </c>
      <c r="I326" s="644" t="s">
        <v>133</v>
      </c>
      <c r="J326" s="644">
        <v>36.0</v>
      </c>
      <c r="K326" s="647">
        <v>798000.0</v>
      </c>
      <c r="L326" s="644" t="s">
        <v>21688</v>
      </c>
      <c r="M326" s="648" t="s">
        <v>26328</v>
      </c>
      <c r="N326" s="644" t="s">
        <v>22790</v>
      </c>
      <c r="O326" s="644" t="s">
        <v>22787</v>
      </c>
      <c r="P326" s="644" t="s">
        <v>22791</v>
      </c>
      <c r="Q326" s="644" t="s">
        <v>26329</v>
      </c>
      <c r="R326" s="194"/>
      <c r="S326" s="327">
        <v>45769.0</v>
      </c>
      <c r="T326" s="639" t="s">
        <v>25091</v>
      </c>
      <c r="U326" s="641">
        <v>798000.0</v>
      </c>
      <c r="V326" s="194"/>
      <c r="W326" s="637"/>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94"/>
      <c r="AY326" s="194"/>
      <c r="AZ326" s="194"/>
      <c r="BA326" s="194"/>
      <c r="BB326" s="194"/>
      <c r="BC326" s="194"/>
      <c r="BD326" s="194"/>
      <c r="BE326" s="194"/>
      <c r="BF326" s="194"/>
      <c r="BG326" s="194"/>
      <c r="BH326" s="194"/>
      <c r="BI326" s="194"/>
      <c r="BJ326" s="194"/>
      <c r="BK326" s="194"/>
      <c r="BL326" s="638">
        <f t="shared" si="1"/>
        <v>798000</v>
      </c>
      <c r="BM326" s="194"/>
      <c r="BN326" s="194"/>
      <c r="BO326" s="194"/>
      <c r="BP326" s="194"/>
      <c r="BQ326" s="194"/>
      <c r="BR326" s="194"/>
      <c r="BS326" s="194"/>
      <c r="BT326" s="647">
        <v>798000.0</v>
      </c>
      <c r="BU326" s="194"/>
      <c r="BV326" s="640">
        <f t="shared" si="2"/>
        <v>798000</v>
      </c>
      <c r="BW326" s="641">
        <v>0.0</v>
      </c>
      <c r="BX326" s="641">
        <f t="shared" si="3"/>
        <v>66500</v>
      </c>
      <c r="BY326" s="640">
        <f t="shared" si="4"/>
        <v>731500</v>
      </c>
      <c r="BZ326" s="641">
        <v>0.0</v>
      </c>
      <c r="CA326" s="641">
        <f t="shared" si="5"/>
        <v>66500</v>
      </c>
      <c r="CB326" s="640">
        <f t="shared" si="6"/>
        <v>665000</v>
      </c>
      <c r="CC326" s="641">
        <v>0.0</v>
      </c>
      <c r="CD326" s="641">
        <f t="shared" si="7"/>
        <v>66500</v>
      </c>
      <c r="CE326" s="640">
        <f t="shared" si="8"/>
        <v>598500</v>
      </c>
      <c r="CF326" s="641">
        <v>0.0</v>
      </c>
      <c r="CG326" s="641">
        <f t="shared" si="9"/>
        <v>66500</v>
      </c>
      <c r="CH326" s="640">
        <f t="shared" si="10"/>
        <v>532000</v>
      </c>
      <c r="CI326" s="641">
        <v>0.0</v>
      </c>
      <c r="CJ326" s="641">
        <f t="shared" si="11"/>
        <v>66500</v>
      </c>
      <c r="CK326" s="640">
        <f t="shared" si="12"/>
        <v>465500</v>
      </c>
      <c r="CL326" s="641">
        <v>0.0</v>
      </c>
      <c r="CM326" s="641">
        <f t="shared" si="13"/>
        <v>66500</v>
      </c>
      <c r="CN326" s="640">
        <f t="shared" si="14"/>
        <v>399000</v>
      </c>
      <c r="CO326" s="641">
        <v>0.0</v>
      </c>
      <c r="CP326" s="641">
        <f t="shared" si="15"/>
        <v>66500</v>
      </c>
      <c r="CQ326" s="640">
        <f t="shared" si="16"/>
        <v>332500</v>
      </c>
      <c r="CR326" s="641">
        <v>0.0</v>
      </c>
      <c r="CS326" s="641">
        <f t="shared" si="17"/>
        <v>66500</v>
      </c>
      <c r="CT326" s="640">
        <f t="shared" si="18"/>
        <v>266000</v>
      </c>
      <c r="CU326" s="641">
        <v>0.0</v>
      </c>
      <c r="CV326" s="641">
        <f t="shared" si="19"/>
        <v>66500</v>
      </c>
      <c r="CW326" s="640">
        <f t="shared" si="20"/>
        <v>199500</v>
      </c>
      <c r="CX326" s="641">
        <v>0.0</v>
      </c>
      <c r="CY326" s="641">
        <f t="shared" si="21"/>
        <v>66500</v>
      </c>
      <c r="CZ326" s="640">
        <f t="shared" si="22"/>
        <v>133000</v>
      </c>
      <c r="DA326" s="641">
        <v>0.0</v>
      </c>
      <c r="DB326" s="641">
        <f t="shared" si="23"/>
        <v>66500</v>
      </c>
      <c r="DC326" s="640">
        <f t="shared" si="24"/>
        <v>66500</v>
      </c>
      <c r="DD326" s="641">
        <v>0.0</v>
      </c>
      <c r="DE326" s="640">
        <f t="shared" si="25"/>
        <v>66500</v>
      </c>
      <c r="DF326" s="640">
        <f t="shared" si="26"/>
        <v>0</v>
      </c>
    </row>
    <row r="327" hidden="1">
      <c r="A327" s="650">
        <v>6824307.0</v>
      </c>
      <c r="B327" s="643" t="s">
        <v>26330</v>
      </c>
      <c r="C327" s="644" t="s">
        <v>212</v>
      </c>
      <c r="D327" s="645">
        <v>45769.61923611111</v>
      </c>
      <c r="E327" s="645">
        <v>45769.62056712963</v>
      </c>
      <c r="F327" s="645">
        <v>45769.62094907407</v>
      </c>
      <c r="G327" s="644"/>
      <c r="H327" s="644" t="s">
        <v>1516</v>
      </c>
      <c r="I327" s="644" t="s">
        <v>26331</v>
      </c>
      <c r="J327" s="644"/>
      <c r="K327" s="647">
        <v>1182000.0</v>
      </c>
      <c r="L327" s="644" t="s">
        <v>24437</v>
      </c>
      <c r="M327" s="648" t="s">
        <v>26332</v>
      </c>
      <c r="N327" s="644" t="s">
        <v>26333</v>
      </c>
      <c r="O327" s="644" t="s">
        <v>26334</v>
      </c>
      <c r="P327" s="644" t="s">
        <v>26335</v>
      </c>
      <c r="Q327" s="644" t="s">
        <v>26336</v>
      </c>
      <c r="R327" s="194"/>
      <c r="S327" s="193">
        <v>45770.0</v>
      </c>
      <c r="T327" s="639" t="s">
        <v>24518</v>
      </c>
      <c r="U327" s="641">
        <v>1182000.0</v>
      </c>
      <c r="V327" s="641">
        <v>1182000.0</v>
      </c>
      <c r="W327" s="637"/>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94"/>
      <c r="AY327" s="194"/>
      <c r="AZ327" s="194"/>
      <c r="BA327" s="194"/>
      <c r="BB327" s="194"/>
      <c r="BC327" s="194"/>
      <c r="BD327" s="194"/>
      <c r="BE327" s="194"/>
      <c r="BF327" s="194"/>
      <c r="BG327" s="194"/>
      <c r="BH327" s="194"/>
      <c r="BI327" s="194"/>
      <c r="BJ327" s="194"/>
      <c r="BK327" s="194"/>
      <c r="BL327" s="638">
        <f t="shared" si="1"/>
        <v>1182000</v>
      </c>
      <c r="BM327" s="194"/>
      <c r="BN327" s="194"/>
      <c r="BO327" s="194"/>
      <c r="BP327" s="194"/>
      <c r="BQ327" s="194"/>
      <c r="BR327" s="194"/>
      <c r="BS327" s="194"/>
      <c r="BT327" s="647">
        <v>1182000.0</v>
      </c>
      <c r="BU327" s="194"/>
      <c r="BV327" s="640">
        <f t="shared" si="2"/>
        <v>1182000</v>
      </c>
      <c r="BW327" s="641">
        <v>0.0</v>
      </c>
      <c r="BX327" s="641">
        <f t="shared" si="3"/>
        <v>98500</v>
      </c>
      <c r="BY327" s="640">
        <f t="shared" si="4"/>
        <v>1083500</v>
      </c>
      <c r="BZ327" s="641">
        <v>0.0</v>
      </c>
      <c r="CA327" s="641">
        <f t="shared" si="5"/>
        <v>98500</v>
      </c>
      <c r="CB327" s="640">
        <f t="shared" si="6"/>
        <v>985000</v>
      </c>
      <c r="CC327" s="641">
        <v>0.0</v>
      </c>
      <c r="CD327" s="641">
        <f t="shared" si="7"/>
        <v>98500</v>
      </c>
      <c r="CE327" s="640">
        <f t="shared" si="8"/>
        <v>886500</v>
      </c>
      <c r="CF327" s="641">
        <v>0.0</v>
      </c>
      <c r="CG327" s="641">
        <f t="shared" si="9"/>
        <v>98500</v>
      </c>
      <c r="CH327" s="640">
        <f t="shared" si="10"/>
        <v>788000</v>
      </c>
      <c r="CI327" s="641">
        <v>0.0</v>
      </c>
      <c r="CJ327" s="641">
        <f t="shared" si="11"/>
        <v>98500</v>
      </c>
      <c r="CK327" s="640">
        <f t="shared" si="12"/>
        <v>689500</v>
      </c>
      <c r="CL327" s="641">
        <v>0.0</v>
      </c>
      <c r="CM327" s="641">
        <f t="shared" si="13"/>
        <v>98500</v>
      </c>
      <c r="CN327" s="640">
        <f t="shared" si="14"/>
        <v>591000</v>
      </c>
      <c r="CO327" s="641">
        <v>0.0</v>
      </c>
      <c r="CP327" s="641">
        <f t="shared" si="15"/>
        <v>98500</v>
      </c>
      <c r="CQ327" s="640">
        <f t="shared" si="16"/>
        <v>492500</v>
      </c>
      <c r="CR327" s="641">
        <v>0.0</v>
      </c>
      <c r="CS327" s="641">
        <f t="shared" si="17"/>
        <v>98500</v>
      </c>
      <c r="CT327" s="640">
        <f t="shared" si="18"/>
        <v>394000</v>
      </c>
      <c r="CU327" s="641">
        <v>0.0</v>
      </c>
      <c r="CV327" s="641">
        <f t="shared" si="19"/>
        <v>98500</v>
      </c>
      <c r="CW327" s="640">
        <f t="shared" si="20"/>
        <v>295500</v>
      </c>
      <c r="CX327" s="641">
        <v>0.0</v>
      </c>
      <c r="CY327" s="641">
        <f t="shared" si="21"/>
        <v>98500</v>
      </c>
      <c r="CZ327" s="640">
        <f t="shared" si="22"/>
        <v>197000</v>
      </c>
      <c r="DA327" s="641">
        <v>0.0</v>
      </c>
      <c r="DB327" s="641">
        <f t="shared" si="23"/>
        <v>98500</v>
      </c>
      <c r="DC327" s="640">
        <f t="shared" si="24"/>
        <v>98500</v>
      </c>
      <c r="DD327" s="641">
        <v>0.0</v>
      </c>
      <c r="DE327" s="640">
        <f t="shared" si="25"/>
        <v>98500</v>
      </c>
      <c r="DF327" s="640">
        <f t="shared" si="26"/>
        <v>0</v>
      </c>
    </row>
    <row r="328" hidden="1">
      <c r="A328" s="650">
        <v>6824452.0</v>
      </c>
      <c r="B328" s="643" t="s">
        <v>26337</v>
      </c>
      <c r="C328" s="644" t="s">
        <v>212</v>
      </c>
      <c r="D328" s="645">
        <v>45769.64239583333</v>
      </c>
      <c r="E328" s="645">
        <v>45769.64461805556</v>
      </c>
      <c r="F328" s="645">
        <v>45769.64540509259</v>
      </c>
      <c r="G328" s="644"/>
      <c r="H328" s="644" t="s">
        <v>388</v>
      </c>
      <c r="I328" s="644" t="s">
        <v>26338</v>
      </c>
      <c r="J328" s="644"/>
      <c r="K328" s="647">
        <v>798000.0</v>
      </c>
      <c r="L328" s="644" t="s">
        <v>24429</v>
      </c>
      <c r="M328" s="648" t="s">
        <v>26339</v>
      </c>
      <c r="N328" s="644" t="s">
        <v>26338</v>
      </c>
      <c r="O328" s="644" t="s">
        <v>26340</v>
      </c>
      <c r="P328" s="644" t="s">
        <v>26341</v>
      </c>
      <c r="Q328" s="644" t="s">
        <v>26342</v>
      </c>
      <c r="R328" s="194"/>
      <c r="S328" s="193">
        <v>45769.0</v>
      </c>
      <c r="T328" s="639" t="s">
        <v>24442</v>
      </c>
      <c r="U328" s="641">
        <v>798000.0</v>
      </c>
      <c r="V328" s="641">
        <v>762091.0</v>
      </c>
      <c r="W328" s="637"/>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94"/>
      <c r="AY328" s="194"/>
      <c r="AZ328" s="194"/>
      <c r="BA328" s="194"/>
      <c r="BB328" s="194"/>
      <c r="BC328" s="194"/>
      <c r="BD328" s="194"/>
      <c r="BE328" s="194"/>
      <c r="BF328" s="194"/>
      <c r="BG328" s="194"/>
      <c r="BH328" s="194"/>
      <c r="BI328" s="194"/>
      <c r="BJ328" s="194"/>
      <c r="BK328" s="194"/>
      <c r="BL328" s="638">
        <f t="shared" si="1"/>
        <v>798000</v>
      </c>
      <c r="BM328" s="194"/>
      <c r="BN328" s="194"/>
      <c r="BO328" s="194"/>
      <c r="BP328" s="194"/>
      <c r="BQ328" s="194"/>
      <c r="BR328" s="194"/>
      <c r="BS328" s="194"/>
      <c r="BT328" s="647">
        <v>798000.0</v>
      </c>
      <c r="BU328" s="194"/>
      <c r="BV328" s="640">
        <f t="shared" si="2"/>
        <v>798000</v>
      </c>
      <c r="BW328" s="641">
        <v>0.0</v>
      </c>
      <c r="BX328" s="641">
        <f t="shared" si="3"/>
        <v>66500</v>
      </c>
      <c r="BY328" s="640">
        <f t="shared" si="4"/>
        <v>731500</v>
      </c>
      <c r="BZ328" s="641">
        <v>0.0</v>
      </c>
      <c r="CA328" s="641">
        <f t="shared" si="5"/>
        <v>66500</v>
      </c>
      <c r="CB328" s="640">
        <f t="shared" si="6"/>
        <v>665000</v>
      </c>
      <c r="CC328" s="641">
        <v>0.0</v>
      </c>
      <c r="CD328" s="641">
        <f t="shared" si="7"/>
        <v>66500</v>
      </c>
      <c r="CE328" s="640">
        <f t="shared" si="8"/>
        <v>598500</v>
      </c>
      <c r="CF328" s="641">
        <v>0.0</v>
      </c>
      <c r="CG328" s="641">
        <f t="shared" si="9"/>
        <v>66500</v>
      </c>
      <c r="CH328" s="640">
        <f t="shared" si="10"/>
        <v>532000</v>
      </c>
      <c r="CI328" s="641">
        <v>0.0</v>
      </c>
      <c r="CJ328" s="641">
        <f t="shared" si="11"/>
        <v>66500</v>
      </c>
      <c r="CK328" s="640">
        <f t="shared" si="12"/>
        <v>465500</v>
      </c>
      <c r="CL328" s="641">
        <v>0.0</v>
      </c>
      <c r="CM328" s="641">
        <f t="shared" si="13"/>
        <v>66500</v>
      </c>
      <c r="CN328" s="640">
        <f t="shared" si="14"/>
        <v>399000</v>
      </c>
      <c r="CO328" s="641">
        <v>0.0</v>
      </c>
      <c r="CP328" s="641">
        <f t="shared" si="15"/>
        <v>66500</v>
      </c>
      <c r="CQ328" s="640">
        <f t="shared" si="16"/>
        <v>332500</v>
      </c>
      <c r="CR328" s="641">
        <v>0.0</v>
      </c>
      <c r="CS328" s="641">
        <f t="shared" si="17"/>
        <v>66500</v>
      </c>
      <c r="CT328" s="640">
        <f t="shared" si="18"/>
        <v>266000</v>
      </c>
      <c r="CU328" s="641">
        <v>0.0</v>
      </c>
      <c r="CV328" s="641">
        <f t="shared" si="19"/>
        <v>66500</v>
      </c>
      <c r="CW328" s="640">
        <f t="shared" si="20"/>
        <v>199500</v>
      </c>
      <c r="CX328" s="641">
        <v>0.0</v>
      </c>
      <c r="CY328" s="641">
        <f t="shared" si="21"/>
        <v>66500</v>
      </c>
      <c r="CZ328" s="640">
        <f t="shared" si="22"/>
        <v>133000</v>
      </c>
      <c r="DA328" s="641">
        <v>0.0</v>
      </c>
      <c r="DB328" s="641">
        <f t="shared" si="23"/>
        <v>66500</v>
      </c>
      <c r="DC328" s="640">
        <f t="shared" si="24"/>
        <v>66500</v>
      </c>
      <c r="DD328" s="641">
        <v>0.0</v>
      </c>
      <c r="DE328" s="640">
        <f t="shared" si="25"/>
        <v>66500</v>
      </c>
      <c r="DF328" s="640">
        <f t="shared" si="26"/>
        <v>0</v>
      </c>
    </row>
    <row r="329" hidden="1">
      <c r="A329" s="650">
        <v>6827769.0</v>
      </c>
      <c r="B329" s="643" t="s">
        <v>26343</v>
      </c>
      <c r="C329" s="644" t="s">
        <v>212</v>
      </c>
      <c r="D329" s="645">
        <v>45769.78109953704</v>
      </c>
      <c r="E329" s="645">
        <v>45769.78671296296</v>
      </c>
      <c r="F329" s="645">
        <v>45769.81636574074</v>
      </c>
      <c r="G329" s="644"/>
      <c r="H329" s="644" t="s">
        <v>1578</v>
      </c>
      <c r="I329" s="644" t="s">
        <v>26344</v>
      </c>
      <c r="J329" s="644">
        <v>60.0</v>
      </c>
      <c r="K329" s="647">
        <v>1980000.0</v>
      </c>
      <c r="L329" s="644" t="s">
        <v>24437</v>
      </c>
      <c r="M329" s="648" t="s">
        <v>26345</v>
      </c>
      <c r="N329" s="644" t="s">
        <v>26346</v>
      </c>
      <c r="O329" s="644" t="s">
        <v>26347</v>
      </c>
      <c r="P329" s="644" t="s">
        <v>26348</v>
      </c>
      <c r="Q329" s="644" t="s">
        <v>26349</v>
      </c>
      <c r="R329" s="194"/>
      <c r="S329" s="635"/>
      <c r="T329" s="194"/>
      <c r="U329" s="657"/>
      <c r="V329" s="194"/>
      <c r="W329" s="637"/>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94"/>
      <c r="AY329" s="194"/>
      <c r="AZ329" s="194"/>
      <c r="BA329" s="194"/>
      <c r="BB329" s="194"/>
      <c r="BC329" s="194"/>
      <c r="BD329" s="194"/>
      <c r="BE329" s="194"/>
      <c r="BF329" s="194"/>
      <c r="BG329" s="194"/>
      <c r="BH329" s="194"/>
      <c r="BI329" s="194"/>
      <c r="BJ329" s="194"/>
      <c r="BK329" s="194"/>
      <c r="BL329" s="638">
        <f t="shared" si="1"/>
        <v>0</v>
      </c>
      <c r="BM329" s="194"/>
      <c r="BN329" s="194"/>
      <c r="BO329" s="639" t="s">
        <v>114</v>
      </c>
      <c r="BP329" s="639" t="s">
        <v>24389</v>
      </c>
      <c r="BQ329" s="194"/>
      <c r="BR329" s="194"/>
      <c r="BS329" s="194"/>
      <c r="BT329" s="647">
        <v>1980000.0</v>
      </c>
      <c r="BU329" s="194"/>
      <c r="BV329" s="640">
        <f t="shared" si="2"/>
        <v>1980000</v>
      </c>
      <c r="BW329" s="640">
        <f>BV329</f>
        <v>1980000</v>
      </c>
      <c r="BX329" s="641">
        <f t="shared" si="3"/>
        <v>0</v>
      </c>
      <c r="BY329" s="640">
        <f t="shared" si="4"/>
        <v>0</v>
      </c>
      <c r="BZ329" s="641">
        <v>0.0</v>
      </c>
      <c r="CA329" s="641">
        <f t="shared" si="5"/>
        <v>0</v>
      </c>
      <c r="CB329" s="640">
        <f t="shared" si="6"/>
        <v>0</v>
      </c>
      <c r="CC329" s="641">
        <v>0.0</v>
      </c>
      <c r="CD329" s="641">
        <f t="shared" si="7"/>
        <v>0</v>
      </c>
      <c r="CE329" s="640">
        <f t="shared" si="8"/>
        <v>0</v>
      </c>
      <c r="CF329" s="641">
        <v>0.0</v>
      </c>
      <c r="CG329" s="641">
        <f t="shared" si="9"/>
        <v>0</v>
      </c>
      <c r="CH329" s="640">
        <f t="shared" si="10"/>
        <v>0</v>
      </c>
      <c r="CI329" s="641">
        <v>0.0</v>
      </c>
      <c r="CJ329" s="641">
        <f t="shared" si="11"/>
        <v>0</v>
      </c>
      <c r="CK329" s="640">
        <f t="shared" si="12"/>
        <v>0</v>
      </c>
      <c r="CL329" s="641">
        <v>0.0</v>
      </c>
      <c r="CM329" s="641">
        <f t="shared" si="13"/>
        <v>0</v>
      </c>
      <c r="CN329" s="640">
        <f t="shared" si="14"/>
        <v>0</v>
      </c>
      <c r="CO329" s="641">
        <v>0.0</v>
      </c>
      <c r="CP329" s="641">
        <f t="shared" si="15"/>
        <v>0</v>
      </c>
      <c r="CQ329" s="640">
        <f t="shared" si="16"/>
        <v>0</v>
      </c>
      <c r="CR329" s="641">
        <v>0.0</v>
      </c>
      <c r="CS329" s="641">
        <f t="shared" si="17"/>
        <v>0</v>
      </c>
      <c r="CT329" s="640">
        <f t="shared" si="18"/>
        <v>0</v>
      </c>
      <c r="CU329" s="641">
        <v>0.0</v>
      </c>
      <c r="CV329" s="641">
        <f t="shared" si="19"/>
        <v>0</v>
      </c>
      <c r="CW329" s="640">
        <f t="shared" si="20"/>
        <v>0</v>
      </c>
      <c r="CX329" s="641">
        <v>0.0</v>
      </c>
      <c r="CY329" s="641">
        <f t="shared" si="21"/>
        <v>0</v>
      </c>
      <c r="CZ329" s="640">
        <f t="shared" si="22"/>
        <v>0</v>
      </c>
      <c r="DA329" s="641">
        <v>0.0</v>
      </c>
      <c r="DB329" s="641">
        <f t="shared" si="23"/>
        <v>0</v>
      </c>
      <c r="DC329" s="640">
        <f t="shared" si="24"/>
        <v>0</v>
      </c>
      <c r="DD329" s="641">
        <v>0.0</v>
      </c>
      <c r="DE329" s="640">
        <f t="shared" si="25"/>
        <v>0</v>
      </c>
      <c r="DF329" s="640">
        <f t="shared" si="26"/>
        <v>0</v>
      </c>
    </row>
    <row r="330" hidden="1">
      <c r="A330" s="650">
        <v>6828187.0</v>
      </c>
      <c r="B330" s="643" t="s">
        <v>26350</v>
      </c>
      <c r="C330" s="644" t="s">
        <v>212</v>
      </c>
      <c r="D330" s="645">
        <v>45769.81350694445</v>
      </c>
      <c r="E330" s="645">
        <v>45769.814467592594</v>
      </c>
      <c r="F330" s="645">
        <v>45769.81626157407</v>
      </c>
      <c r="G330" s="644"/>
      <c r="H330" s="644" t="s">
        <v>656</v>
      </c>
      <c r="I330" s="644" t="s">
        <v>26351</v>
      </c>
      <c r="J330" s="644">
        <v>36.0</v>
      </c>
      <c r="K330" s="647">
        <v>798000.0</v>
      </c>
      <c r="L330" s="644" t="s">
        <v>24429</v>
      </c>
      <c r="M330" s="648" t="s">
        <v>26352</v>
      </c>
      <c r="N330" s="644" t="s">
        <v>26353</v>
      </c>
      <c r="O330" s="644" t="s">
        <v>26354</v>
      </c>
      <c r="P330" s="644" t="s">
        <v>26355</v>
      </c>
      <c r="Q330" s="644" t="s">
        <v>26356</v>
      </c>
      <c r="R330" s="194"/>
      <c r="S330" s="652">
        <v>45772.0</v>
      </c>
      <c r="T330" s="639" t="s">
        <v>25091</v>
      </c>
      <c r="U330" s="653">
        <v>798000.0</v>
      </c>
      <c r="V330" s="194"/>
      <c r="W330" s="637"/>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94"/>
      <c r="AY330" s="194"/>
      <c r="AZ330" s="194"/>
      <c r="BA330" s="194"/>
      <c r="BB330" s="194"/>
      <c r="BC330" s="194"/>
      <c r="BD330" s="194"/>
      <c r="BE330" s="194"/>
      <c r="BF330" s="194"/>
      <c r="BG330" s="194"/>
      <c r="BH330" s="194"/>
      <c r="BI330" s="194"/>
      <c r="BJ330" s="194"/>
      <c r="BK330" s="194"/>
      <c r="BL330" s="638">
        <f t="shared" si="1"/>
        <v>798000</v>
      </c>
      <c r="BM330" s="194"/>
      <c r="BN330" s="194"/>
      <c r="BO330" s="194"/>
      <c r="BP330" s="194"/>
      <c r="BQ330" s="194"/>
      <c r="BR330" s="194"/>
      <c r="BS330" s="194"/>
      <c r="BT330" s="647">
        <v>798000.0</v>
      </c>
      <c r="BU330" s="194"/>
      <c r="BV330" s="640">
        <f t="shared" si="2"/>
        <v>798000</v>
      </c>
      <c r="BW330" s="641">
        <v>0.0</v>
      </c>
      <c r="BX330" s="641">
        <f t="shared" si="3"/>
        <v>66500</v>
      </c>
      <c r="BY330" s="640">
        <f t="shared" si="4"/>
        <v>731500</v>
      </c>
      <c r="BZ330" s="641">
        <v>0.0</v>
      </c>
      <c r="CA330" s="641">
        <f t="shared" si="5"/>
        <v>66500</v>
      </c>
      <c r="CB330" s="640">
        <f t="shared" si="6"/>
        <v>665000</v>
      </c>
      <c r="CC330" s="641">
        <v>0.0</v>
      </c>
      <c r="CD330" s="641">
        <f t="shared" si="7"/>
        <v>66500</v>
      </c>
      <c r="CE330" s="640">
        <f t="shared" si="8"/>
        <v>598500</v>
      </c>
      <c r="CF330" s="641">
        <v>0.0</v>
      </c>
      <c r="CG330" s="641">
        <f t="shared" si="9"/>
        <v>66500</v>
      </c>
      <c r="CH330" s="640">
        <f t="shared" si="10"/>
        <v>532000</v>
      </c>
      <c r="CI330" s="641">
        <v>0.0</v>
      </c>
      <c r="CJ330" s="641">
        <f t="shared" si="11"/>
        <v>66500</v>
      </c>
      <c r="CK330" s="640">
        <f t="shared" si="12"/>
        <v>465500</v>
      </c>
      <c r="CL330" s="641">
        <v>0.0</v>
      </c>
      <c r="CM330" s="641">
        <f t="shared" si="13"/>
        <v>66500</v>
      </c>
      <c r="CN330" s="640">
        <f t="shared" si="14"/>
        <v>399000</v>
      </c>
      <c r="CO330" s="641">
        <v>0.0</v>
      </c>
      <c r="CP330" s="641">
        <f t="shared" si="15"/>
        <v>66500</v>
      </c>
      <c r="CQ330" s="640">
        <f t="shared" si="16"/>
        <v>332500</v>
      </c>
      <c r="CR330" s="641">
        <v>0.0</v>
      </c>
      <c r="CS330" s="641">
        <f t="shared" si="17"/>
        <v>66500</v>
      </c>
      <c r="CT330" s="640">
        <f t="shared" si="18"/>
        <v>266000</v>
      </c>
      <c r="CU330" s="641">
        <v>0.0</v>
      </c>
      <c r="CV330" s="641">
        <f t="shared" si="19"/>
        <v>66500</v>
      </c>
      <c r="CW330" s="640">
        <f t="shared" si="20"/>
        <v>199500</v>
      </c>
      <c r="CX330" s="641">
        <v>0.0</v>
      </c>
      <c r="CY330" s="641">
        <f t="shared" si="21"/>
        <v>66500</v>
      </c>
      <c r="CZ330" s="640">
        <f t="shared" si="22"/>
        <v>133000</v>
      </c>
      <c r="DA330" s="641">
        <v>0.0</v>
      </c>
      <c r="DB330" s="641">
        <f t="shared" si="23"/>
        <v>66500</v>
      </c>
      <c r="DC330" s="640">
        <f t="shared" si="24"/>
        <v>66500</v>
      </c>
      <c r="DD330" s="641">
        <v>0.0</v>
      </c>
      <c r="DE330" s="640">
        <f t="shared" si="25"/>
        <v>66500</v>
      </c>
      <c r="DF330" s="640">
        <f t="shared" si="26"/>
        <v>0</v>
      </c>
    </row>
    <row r="331" hidden="1">
      <c r="A331" s="650">
        <v>6828753.0</v>
      </c>
      <c r="B331" s="643" t="s">
        <v>26357</v>
      </c>
      <c r="C331" s="644" t="s">
        <v>212</v>
      </c>
      <c r="D331" s="645">
        <v>45769.882569444446</v>
      </c>
      <c r="E331" s="645">
        <v>45769.88539351852</v>
      </c>
      <c r="F331" s="645">
        <v>45769.88707175926</v>
      </c>
      <c r="G331" s="644"/>
      <c r="H331" s="644" t="s">
        <v>273</v>
      </c>
      <c r="I331" s="644" t="s">
        <v>26358</v>
      </c>
      <c r="J331" s="644">
        <v>60.0</v>
      </c>
      <c r="K331" s="647">
        <v>1980000.0</v>
      </c>
      <c r="L331" s="644" t="s">
        <v>24437</v>
      </c>
      <c r="M331" s="648" t="s">
        <v>26359</v>
      </c>
      <c r="N331" s="644" t="s">
        <v>21826</v>
      </c>
      <c r="O331" s="644" t="s">
        <v>26360</v>
      </c>
      <c r="P331" s="644" t="s">
        <v>26361</v>
      </c>
      <c r="Q331" s="644" t="s">
        <v>26362</v>
      </c>
      <c r="R331" s="194"/>
      <c r="S331" s="635"/>
      <c r="T331" s="194"/>
      <c r="U331" s="657"/>
      <c r="V331" s="194"/>
      <c r="W331" s="637"/>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94"/>
      <c r="AY331" s="194"/>
      <c r="AZ331" s="194"/>
      <c r="BA331" s="194"/>
      <c r="BB331" s="194"/>
      <c r="BC331" s="194"/>
      <c r="BD331" s="194"/>
      <c r="BE331" s="194"/>
      <c r="BF331" s="194"/>
      <c r="BG331" s="194"/>
      <c r="BH331" s="194"/>
      <c r="BI331" s="194"/>
      <c r="BJ331" s="194"/>
      <c r="BK331" s="194"/>
      <c r="BL331" s="638">
        <f t="shared" si="1"/>
        <v>0</v>
      </c>
      <c r="BM331" s="194"/>
      <c r="BN331" s="194"/>
      <c r="BO331" s="194"/>
      <c r="BP331" s="194"/>
      <c r="BQ331" s="194"/>
      <c r="BR331" s="639" t="s">
        <v>16</v>
      </c>
      <c r="BS331" s="194"/>
      <c r="BT331" s="647">
        <v>1980000.0</v>
      </c>
      <c r="BU331" s="194"/>
      <c r="BV331" s="640">
        <f t="shared" si="2"/>
        <v>1980000</v>
      </c>
      <c r="BW331" s="641">
        <v>0.0</v>
      </c>
      <c r="BX331" s="641">
        <f t="shared" si="3"/>
        <v>165000</v>
      </c>
      <c r="BY331" s="640">
        <f t="shared" si="4"/>
        <v>1815000</v>
      </c>
      <c r="BZ331" s="641">
        <v>0.0</v>
      </c>
      <c r="CA331" s="641">
        <f t="shared" si="5"/>
        <v>165000</v>
      </c>
      <c r="CB331" s="640">
        <f t="shared" si="6"/>
        <v>1650000</v>
      </c>
      <c r="CC331" s="641">
        <v>0.0</v>
      </c>
      <c r="CD331" s="641">
        <f t="shared" si="7"/>
        <v>165000</v>
      </c>
      <c r="CE331" s="640">
        <f t="shared" si="8"/>
        <v>1485000</v>
      </c>
      <c r="CF331" s="641">
        <v>0.0</v>
      </c>
      <c r="CG331" s="641">
        <f t="shared" si="9"/>
        <v>165000</v>
      </c>
      <c r="CH331" s="640">
        <f t="shared" si="10"/>
        <v>1320000</v>
      </c>
      <c r="CI331" s="641">
        <v>0.0</v>
      </c>
      <c r="CJ331" s="641">
        <f t="shared" si="11"/>
        <v>165000</v>
      </c>
      <c r="CK331" s="640">
        <f t="shared" si="12"/>
        <v>1155000</v>
      </c>
      <c r="CL331" s="641">
        <v>0.0</v>
      </c>
      <c r="CM331" s="641">
        <f t="shared" si="13"/>
        <v>165000</v>
      </c>
      <c r="CN331" s="640">
        <f t="shared" si="14"/>
        <v>990000</v>
      </c>
      <c r="CO331" s="641">
        <v>0.0</v>
      </c>
      <c r="CP331" s="641">
        <f t="shared" si="15"/>
        <v>165000</v>
      </c>
      <c r="CQ331" s="640">
        <f t="shared" si="16"/>
        <v>825000</v>
      </c>
      <c r="CR331" s="641">
        <v>0.0</v>
      </c>
      <c r="CS331" s="641">
        <f t="shared" si="17"/>
        <v>165000</v>
      </c>
      <c r="CT331" s="640">
        <f t="shared" si="18"/>
        <v>660000</v>
      </c>
      <c r="CU331" s="641">
        <v>0.0</v>
      </c>
      <c r="CV331" s="641">
        <f t="shared" si="19"/>
        <v>165000</v>
      </c>
      <c r="CW331" s="640">
        <f t="shared" si="20"/>
        <v>495000</v>
      </c>
      <c r="CX331" s="641">
        <v>0.0</v>
      </c>
      <c r="CY331" s="641">
        <f t="shared" si="21"/>
        <v>165000</v>
      </c>
      <c r="CZ331" s="640">
        <f t="shared" si="22"/>
        <v>330000</v>
      </c>
      <c r="DA331" s="641">
        <v>0.0</v>
      </c>
      <c r="DB331" s="641">
        <f t="shared" si="23"/>
        <v>165000</v>
      </c>
      <c r="DC331" s="640">
        <f t="shared" si="24"/>
        <v>165000</v>
      </c>
      <c r="DD331" s="641">
        <v>0.0</v>
      </c>
      <c r="DE331" s="640">
        <f t="shared" si="25"/>
        <v>165000</v>
      </c>
      <c r="DF331" s="640">
        <f t="shared" si="26"/>
        <v>0</v>
      </c>
    </row>
    <row r="332" hidden="1">
      <c r="A332" s="650">
        <v>6829014.0</v>
      </c>
      <c r="B332" s="643" t="s">
        <v>26363</v>
      </c>
      <c r="C332" s="644" t="s">
        <v>212</v>
      </c>
      <c r="D332" s="645">
        <v>45769.9584375</v>
      </c>
      <c r="E332" s="645">
        <v>45769.96127314815</v>
      </c>
      <c r="F332" s="645">
        <v>45769.96184027778</v>
      </c>
      <c r="G332" s="644"/>
      <c r="H332" s="644" t="s">
        <v>656</v>
      </c>
      <c r="I332" s="644" t="s">
        <v>26364</v>
      </c>
      <c r="J332" s="644">
        <v>60.0</v>
      </c>
      <c r="K332" s="647">
        <v>1182000.0</v>
      </c>
      <c r="L332" s="644" t="s">
        <v>24437</v>
      </c>
      <c r="M332" s="648" t="s">
        <v>26365</v>
      </c>
      <c r="N332" s="644" t="s">
        <v>26366</v>
      </c>
      <c r="O332" s="644" t="s">
        <v>26364</v>
      </c>
      <c r="P332" s="644" t="s">
        <v>26367</v>
      </c>
      <c r="Q332" s="644" t="s">
        <v>26368</v>
      </c>
      <c r="R332" s="194"/>
      <c r="S332" s="654">
        <v>45796.0</v>
      </c>
      <c r="T332" s="655" t="s">
        <v>16</v>
      </c>
      <c r="U332" s="656">
        <v>269496.0</v>
      </c>
      <c r="V332" s="194"/>
      <c r="W332" s="637"/>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94"/>
      <c r="AY332" s="194"/>
      <c r="AZ332" s="194"/>
      <c r="BA332" s="194"/>
      <c r="BB332" s="194"/>
      <c r="BC332" s="194"/>
      <c r="BD332" s="194"/>
      <c r="BE332" s="194"/>
      <c r="BF332" s="194"/>
      <c r="BG332" s="194"/>
      <c r="BH332" s="194"/>
      <c r="BI332" s="194"/>
      <c r="BJ332" s="194"/>
      <c r="BK332" s="194"/>
      <c r="BL332" s="638">
        <f t="shared" si="1"/>
        <v>269496</v>
      </c>
      <c r="BM332" s="194"/>
      <c r="BN332" s="194"/>
      <c r="BO332" s="194"/>
      <c r="BP332" s="194"/>
      <c r="BQ332" s="194"/>
      <c r="BR332" s="639" t="s">
        <v>16</v>
      </c>
      <c r="BS332" s="194"/>
      <c r="BT332" s="647">
        <v>1182000.0</v>
      </c>
      <c r="BU332" s="194"/>
      <c r="BV332" s="640">
        <f t="shared" si="2"/>
        <v>1182000</v>
      </c>
      <c r="BW332" s="641">
        <v>0.0</v>
      </c>
      <c r="BX332" s="641">
        <f t="shared" si="3"/>
        <v>98500</v>
      </c>
      <c r="BY332" s="640">
        <f t="shared" si="4"/>
        <v>1083500</v>
      </c>
      <c r="BZ332" s="641">
        <v>0.0</v>
      </c>
      <c r="CA332" s="641">
        <f t="shared" si="5"/>
        <v>98500</v>
      </c>
      <c r="CB332" s="640">
        <f t="shared" si="6"/>
        <v>985000</v>
      </c>
      <c r="CC332" s="641">
        <v>0.0</v>
      </c>
      <c r="CD332" s="641">
        <f t="shared" si="7"/>
        <v>98500</v>
      </c>
      <c r="CE332" s="640">
        <f t="shared" si="8"/>
        <v>886500</v>
      </c>
      <c r="CF332" s="641">
        <v>0.0</v>
      </c>
      <c r="CG332" s="641">
        <f t="shared" si="9"/>
        <v>98500</v>
      </c>
      <c r="CH332" s="640">
        <f t="shared" si="10"/>
        <v>788000</v>
      </c>
      <c r="CI332" s="641">
        <v>0.0</v>
      </c>
      <c r="CJ332" s="641">
        <f t="shared" si="11"/>
        <v>98500</v>
      </c>
      <c r="CK332" s="640">
        <f t="shared" si="12"/>
        <v>689500</v>
      </c>
      <c r="CL332" s="641">
        <v>0.0</v>
      </c>
      <c r="CM332" s="641">
        <f t="shared" si="13"/>
        <v>98500</v>
      </c>
      <c r="CN332" s="640">
        <f t="shared" si="14"/>
        <v>591000</v>
      </c>
      <c r="CO332" s="641">
        <v>0.0</v>
      </c>
      <c r="CP332" s="641">
        <f t="shared" si="15"/>
        <v>98500</v>
      </c>
      <c r="CQ332" s="640">
        <f t="shared" si="16"/>
        <v>492500</v>
      </c>
      <c r="CR332" s="641">
        <v>0.0</v>
      </c>
      <c r="CS332" s="641">
        <f t="shared" si="17"/>
        <v>98500</v>
      </c>
      <c r="CT332" s="640">
        <f t="shared" si="18"/>
        <v>394000</v>
      </c>
      <c r="CU332" s="641">
        <v>0.0</v>
      </c>
      <c r="CV332" s="641">
        <f t="shared" si="19"/>
        <v>98500</v>
      </c>
      <c r="CW332" s="640">
        <f t="shared" si="20"/>
        <v>295500</v>
      </c>
      <c r="CX332" s="641">
        <v>0.0</v>
      </c>
      <c r="CY332" s="641">
        <f t="shared" si="21"/>
        <v>98500</v>
      </c>
      <c r="CZ332" s="640">
        <f t="shared" si="22"/>
        <v>197000</v>
      </c>
      <c r="DA332" s="641">
        <v>0.0</v>
      </c>
      <c r="DB332" s="641">
        <f t="shared" si="23"/>
        <v>98500</v>
      </c>
      <c r="DC332" s="640">
        <f t="shared" si="24"/>
        <v>98500</v>
      </c>
      <c r="DD332" s="641">
        <v>0.0</v>
      </c>
      <c r="DE332" s="640">
        <f t="shared" si="25"/>
        <v>98500</v>
      </c>
      <c r="DF332" s="640">
        <f t="shared" si="26"/>
        <v>0</v>
      </c>
    </row>
    <row r="333" hidden="1">
      <c r="A333" s="650">
        <v>6829061.0</v>
      </c>
      <c r="B333" s="643" t="s">
        <v>26369</v>
      </c>
      <c r="C333" s="644" t="s">
        <v>212</v>
      </c>
      <c r="D333" s="645">
        <v>45769.980104166665</v>
      </c>
      <c r="E333" s="645">
        <v>45769.981770833336</v>
      </c>
      <c r="F333" s="645">
        <v>45769.98280092593</v>
      </c>
      <c r="G333" s="644"/>
      <c r="H333" s="644" t="s">
        <v>351</v>
      </c>
      <c r="I333" s="644" t="s">
        <v>26370</v>
      </c>
      <c r="J333" s="644"/>
      <c r="K333" s="647">
        <v>798000.0</v>
      </c>
      <c r="L333" s="644" t="s">
        <v>24429</v>
      </c>
      <c r="M333" s="648" t="s">
        <v>26371</v>
      </c>
      <c r="N333" s="644" t="s">
        <v>26372</v>
      </c>
      <c r="O333" s="644" t="s">
        <v>26372</v>
      </c>
      <c r="P333" s="644" t="s">
        <v>26373</v>
      </c>
      <c r="Q333" s="644" t="s">
        <v>26374</v>
      </c>
      <c r="R333" s="194"/>
      <c r="S333" s="193">
        <v>45770.0</v>
      </c>
      <c r="T333" s="639" t="s">
        <v>24518</v>
      </c>
      <c r="U333" s="641">
        <v>98000.0</v>
      </c>
      <c r="V333" s="641">
        <v>98000.0</v>
      </c>
      <c r="W333" s="637"/>
      <c r="X333" s="193">
        <v>45769.0</v>
      </c>
      <c r="Y333" s="639" t="s">
        <v>24442</v>
      </c>
      <c r="Z333" s="641">
        <v>250000.0</v>
      </c>
      <c r="AA333" s="641">
        <v>238751.0</v>
      </c>
      <c r="AB333" s="194"/>
      <c r="AC333" s="193">
        <v>45769.0</v>
      </c>
      <c r="AD333" s="639" t="s">
        <v>24442</v>
      </c>
      <c r="AE333" s="641">
        <v>250000.0</v>
      </c>
      <c r="AF333" s="641">
        <v>238751.0</v>
      </c>
      <c r="AG333" s="194"/>
      <c r="AH333" s="193">
        <v>45769.0</v>
      </c>
      <c r="AI333" s="639" t="s">
        <v>24442</v>
      </c>
      <c r="AJ333" s="641">
        <v>200000.0</v>
      </c>
      <c r="AK333" s="641">
        <v>191001.0</v>
      </c>
      <c r="AL333" s="194"/>
      <c r="AM333" s="194"/>
      <c r="AN333" s="194"/>
      <c r="AO333" s="194"/>
      <c r="AP333" s="194"/>
      <c r="AQ333" s="194"/>
      <c r="AR333" s="194"/>
      <c r="AS333" s="194"/>
      <c r="AT333" s="194"/>
      <c r="AU333" s="194"/>
      <c r="AV333" s="194"/>
      <c r="AW333" s="194"/>
      <c r="AX333" s="194"/>
      <c r="AY333" s="194"/>
      <c r="AZ333" s="194"/>
      <c r="BA333" s="194"/>
      <c r="BB333" s="194"/>
      <c r="BC333" s="194"/>
      <c r="BD333" s="194"/>
      <c r="BE333" s="194"/>
      <c r="BF333" s="194"/>
      <c r="BG333" s="194"/>
      <c r="BH333" s="194"/>
      <c r="BI333" s="194"/>
      <c r="BJ333" s="194"/>
      <c r="BK333" s="194"/>
      <c r="BL333" s="638">
        <f t="shared" si="1"/>
        <v>798000</v>
      </c>
      <c r="BM333" s="194"/>
      <c r="BN333" s="194"/>
      <c r="BO333" s="194"/>
      <c r="BP333" s="194"/>
      <c r="BQ333" s="194"/>
      <c r="BR333" s="194"/>
      <c r="BS333" s="194"/>
      <c r="BT333" s="647">
        <v>798000.0</v>
      </c>
      <c r="BU333" s="194"/>
      <c r="BV333" s="640">
        <f t="shared" si="2"/>
        <v>798000</v>
      </c>
      <c r="BW333" s="641">
        <v>0.0</v>
      </c>
      <c r="BX333" s="641">
        <f t="shared" si="3"/>
        <v>66500</v>
      </c>
      <c r="BY333" s="640">
        <f t="shared" si="4"/>
        <v>731500</v>
      </c>
      <c r="BZ333" s="641">
        <v>0.0</v>
      </c>
      <c r="CA333" s="641">
        <f t="shared" si="5"/>
        <v>66500</v>
      </c>
      <c r="CB333" s="640">
        <f t="shared" si="6"/>
        <v>665000</v>
      </c>
      <c r="CC333" s="641">
        <v>0.0</v>
      </c>
      <c r="CD333" s="641">
        <f t="shared" si="7"/>
        <v>66500</v>
      </c>
      <c r="CE333" s="640">
        <f t="shared" si="8"/>
        <v>598500</v>
      </c>
      <c r="CF333" s="641">
        <v>0.0</v>
      </c>
      <c r="CG333" s="641">
        <f t="shared" si="9"/>
        <v>66500</v>
      </c>
      <c r="CH333" s="640">
        <f t="shared" si="10"/>
        <v>532000</v>
      </c>
      <c r="CI333" s="641">
        <v>0.0</v>
      </c>
      <c r="CJ333" s="641">
        <f t="shared" si="11"/>
        <v>66500</v>
      </c>
      <c r="CK333" s="640">
        <f t="shared" si="12"/>
        <v>465500</v>
      </c>
      <c r="CL333" s="641">
        <v>0.0</v>
      </c>
      <c r="CM333" s="641">
        <f t="shared" si="13"/>
        <v>66500</v>
      </c>
      <c r="CN333" s="640">
        <f t="shared" si="14"/>
        <v>399000</v>
      </c>
      <c r="CO333" s="641">
        <v>0.0</v>
      </c>
      <c r="CP333" s="641">
        <f t="shared" si="15"/>
        <v>66500</v>
      </c>
      <c r="CQ333" s="640">
        <f t="shared" si="16"/>
        <v>332500</v>
      </c>
      <c r="CR333" s="641">
        <v>0.0</v>
      </c>
      <c r="CS333" s="641">
        <f t="shared" si="17"/>
        <v>66500</v>
      </c>
      <c r="CT333" s="640">
        <f t="shared" si="18"/>
        <v>266000</v>
      </c>
      <c r="CU333" s="641">
        <v>0.0</v>
      </c>
      <c r="CV333" s="641">
        <f t="shared" si="19"/>
        <v>66500</v>
      </c>
      <c r="CW333" s="640">
        <f t="shared" si="20"/>
        <v>199500</v>
      </c>
      <c r="CX333" s="641">
        <v>0.0</v>
      </c>
      <c r="CY333" s="641">
        <f t="shared" si="21"/>
        <v>66500</v>
      </c>
      <c r="CZ333" s="640">
        <f t="shared" si="22"/>
        <v>133000</v>
      </c>
      <c r="DA333" s="641">
        <v>0.0</v>
      </c>
      <c r="DB333" s="641">
        <f t="shared" si="23"/>
        <v>66500</v>
      </c>
      <c r="DC333" s="640">
        <f t="shared" si="24"/>
        <v>66500</v>
      </c>
      <c r="DD333" s="641">
        <v>0.0</v>
      </c>
      <c r="DE333" s="640">
        <f t="shared" si="25"/>
        <v>66500</v>
      </c>
      <c r="DF333" s="640">
        <f t="shared" si="26"/>
        <v>0</v>
      </c>
    </row>
    <row r="334" hidden="1">
      <c r="A334" s="650">
        <v>6829068.0</v>
      </c>
      <c r="B334" s="643" t="s">
        <v>26375</v>
      </c>
      <c r="C334" s="644" t="s">
        <v>212</v>
      </c>
      <c r="D334" s="645">
        <v>45770.0030787037</v>
      </c>
      <c r="E334" s="645">
        <v>45770.00388888889</v>
      </c>
      <c r="F334" s="645">
        <v>45770.00601851852</v>
      </c>
      <c r="G334" s="644"/>
      <c r="H334" s="644" t="s">
        <v>25047</v>
      </c>
      <c r="I334" s="644" t="s">
        <v>26376</v>
      </c>
      <c r="J334" s="644"/>
      <c r="K334" s="647">
        <v>1182000.0</v>
      </c>
      <c r="L334" s="644" t="s">
        <v>24437</v>
      </c>
      <c r="M334" s="648" t="s">
        <v>26377</v>
      </c>
      <c r="N334" s="644" t="s">
        <v>26378</v>
      </c>
      <c r="O334" s="644" t="s">
        <v>26379</v>
      </c>
      <c r="P334" s="644" t="s">
        <v>26380</v>
      </c>
      <c r="Q334" s="644" t="s">
        <v>26381</v>
      </c>
      <c r="R334" s="194"/>
      <c r="S334" s="193">
        <v>45770.0</v>
      </c>
      <c r="T334" s="639" t="s">
        <v>24518</v>
      </c>
      <c r="U334" s="641">
        <v>1182000.0</v>
      </c>
      <c r="V334" s="641">
        <v>1182000.0</v>
      </c>
      <c r="W334" s="637"/>
      <c r="X334" s="194"/>
      <c r="Y334" s="194"/>
      <c r="Z334" s="194"/>
      <c r="AA334" s="194"/>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94"/>
      <c r="AY334" s="194"/>
      <c r="AZ334" s="194"/>
      <c r="BA334" s="194"/>
      <c r="BB334" s="194"/>
      <c r="BC334" s="194"/>
      <c r="BD334" s="194"/>
      <c r="BE334" s="194"/>
      <c r="BF334" s="194"/>
      <c r="BG334" s="194"/>
      <c r="BH334" s="194"/>
      <c r="BI334" s="194"/>
      <c r="BJ334" s="194"/>
      <c r="BK334" s="194"/>
      <c r="BL334" s="638">
        <f t="shared" si="1"/>
        <v>1182000</v>
      </c>
      <c r="BM334" s="194"/>
      <c r="BN334" s="194"/>
      <c r="BO334" s="194"/>
      <c r="BP334" s="194"/>
      <c r="BQ334" s="194"/>
      <c r="BR334" s="194"/>
      <c r="BS334" s="194"/>
      <c r="BT334" s="647">
        <v>1182000.0</v>
      </c>
      <c r="BU334" s="194"/>
      <c r="BV334" s="640">
        <f t="shared" si="2"/>
        <v>1182000</v>
      </c>
      <c r="BW334" s="641">
        <v>0.0</v>
      </c>
      <c r="BX334" s="641">
        <f t="shared" si="3"/>
        <v>98500</v>
      </c>
      <c r="BY334" s="640">
        <f t="shared" si="4"/>
        <v>1083500</v>
      </c>
      <c r="BZ334" s="641">
        <v>0.0</v>
      </c>
      <c r="CA334" s="641">
        <f t="shared" si="5"/>
        <v>98500</v>
      </c>
      <c r="CB334" s="640">
        <f t="shared" si="6"/>
        <v>985000</v>
      </c>
      <c r="CC334" s="641">
        <v>0.0</v>
      </c>
      <c r="CD334" s="641">
        <f t="shared" si="7"/>
        <v>98500</v>
      </c>
      <c r="CE334" s="640">
        <f t="shared" si="8"/>
        <v>886500</v>
      </c>
      <c r="CF334" s="641">
        <v>0.0</v>
      </c>
      <c r="CG334" s="641">
        <f t="shared" si="9"/>
        <v>98500</v>
      </c>
      <c r="CH334" s="640">
        <f t="shared" si="10"/>
        <v>788000</v>
      </c>
      <c r="CI334" s="641">
        <v>0.0</v>
      </c>
      <c r="CJ334" s="641">
        <f t="shared" si="11"/>
        <v>98500</v>
      </c>
      <c r="CK334" s="640">
        <f t="shared" si="12"/>
        <v>689500</v>
      </c>
      <c r="CL334" s="641">
        <v>0.0</v>
      </c>
      <c r="CM334" s="641">
        <f t="shared" si="13"/>
        <v>98500</v>
      </c>
      <c r="CN334" s="640">
        <f t="shared" si="14"/>
        <v>591000</v>
      </c>
      <c r="CO334" s="641">
        <v>0.0</v>
      </c>
      <c r="CP334" s="641">
        <f t="shared" si="15"/>
        <v>98500</v>
      </c>
      <c r="CQ334" s="640">
        <f t="shared" si="16"/>
        <v>492500</v>
      </c>
      <c r="CR334" s="641">
        <v>0.0</v>
      </c>
      <c r="CS334" s="641">
        <f t="shared" si="17"/>
        <v>98500</v>
      </c>
      <c r="CT334" s="640">
        <f t="shared" si="18"/>
        <v>394000</v>
      </c>
      <c r="CU334" s="641">
        <v>0.0</v>
      </c>
      <c r="CV334" s="641">
        <f t="shared" si="19"/>
        <v>98500</v>
      </c>
      <c r="CW334" s="640">
        <f t="shared" si="20"/>
        <v>295500</v>
      </c>
      <c r="CX334" s="641">
        <v>0.0</v>
      </c>
      <c r="CY334" s="641">
        <f t="shared" si="21"/>
        <v>98500</v>
      </c>
      <c r="CZ334" s="640">
        <f t="shared" si="22"/>
        <v>197000</v>
      </c>
      <c r="DA334" s="641">
        <v>0.0</v>
      </c>
      <c r="DB334" s="641">
        <f t="shared" si="23"/>
        <v>98500</v>
      </c>
      <c r="DC334" s="640">
        <f t="shared" si="24"/>
        <v>98500</v>
      </c>
      <c r="DD334" s="641">
        <v>0.0</v>
      </c>
      <c r="DE334" s="640">
        <f t="shared" si="25"/>
        <v>98500</v>
      </c>
      <c r="DF334" s="640">
        <f t="shared" si="26"/>
        <v>0</v>
      </c>
    </row>
    <row r="335" hidden="1">
      <c r="A335" s="650">
        <v>6829145.0</v>
      </c>
      <c r="B335" s="643" t="s">
        <v>26382</v>
      </c>
      <c r="C335" s="644" t="s">
        <v>212</v>
      </c>
      <c r="D335" s="645">
        <v>45770.14145833333</v>
      </c>
      <c r="E335" s="645">
        <v>45770.617430555554</v>
      </c>
      <c r="F335" s="645">
        <v>45770.63122685185</v>
      </c>
      <c r="G335" s="644"/>
      <c r="H335" s="644" t="s">
        <v>360</v>
      </c>
      <c r="I335" s="644" t="s">
        <v>26383</v>
      </c>
      <c r="J335" s="644"/>
      <c r="K335" s="647">
        <v>798000.0</v>
      </c>
      <c r="L335" s="644" t="s">
        <v>24429</v>
      </c>
      <c r="M335" s="648" t="s">
        <v>26384</v>
      </c>
      <c r="N335" s="644" t="s">
        <v>26385</v>
      </c>
      <c r="O335" s="644" t="s">
        <v>26385</v>
      </c>
      <c r="P335" s="644" t="s">
        <v>26386</v>
      </c>
      <c r="Q335" s="644" t="s">
        <v>26387</v>
      </c>
      <c r="R335" s="194"/>
      <c r="S335" s="639" t="s">
        <v>26388</v>
      </c>
      <c r="T335" s="639" t="s">
        <v>24586</v>
      </c>
      <c r="U335" s="641">
        <v>798000.0</v>
      </c>
      <c r="V335" s="641">
        <v>774060.0</v>
      </c>
      <c r="W335" s="637"/>
      <c r="X335" s="194"/>
      <c r="Y335" s="194"/>
      <c r="Z335" s="194"/>
      <c r="AA335" s="194"/>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94"/>
      <c r="AY335" s="194"/>
      <c r="AZ335" s="194"/>
      <c r="BA335" s="194"/>
      <c r="BB335" s="194"/>
      <c r="BC335" s="194"/>
      <c r="BD335" s="194"/>
      <c r="BE335" s="194"/>
      <c r="BF335" s="194"/>
      <c r="BG335" s="194"/>
      <c r="BH335" s="194"/>
      <c r="BI335" s="194"/>
      <c r="BJ335" s="194"/>
      <c r="BK335" s="194"/>
      <c r="BL335" s="638">
        <f t="shared" si="1"/>
        <v>798000</v>
      </c>
      <c r="BM335" s="194"/>
      <c r="BN335" s="194"/>
      <c r="BO335" s="194"/>
      <c r="BP335" s="194"/>
      <c r="BQ335" s="194"/>
      <c r="BR335" s="194"/>
      <c r="BS335" s="194"/>
      <c r="BT335" s="647">
        <v>798000.0</v>
      </c>
      <c r="BU335" s="194"/>
      <c r="BV335" s="640">
        <f t="shared" si="2"/>
        <v>798000</v>
      </c>
      <c r="BW335" s="641">
        <v>0.0</v>
      </c>
      <c r="BX335" s="641">
        <f t="shared" si="3"/>
        <v>66500</v>
      </c>
      <c r="BY335" s="640">
        <f t="shared" si="4"/>
        <v>731500</v>
      </c>
      <c r="BZ335" s="641">
        <v>0.0</v>
      </c>
      <c r="CA335" s="641">
        <f t="shared" si="5"/>
        <v>66500</v>
      </c>
      <c r="CB335" s="640">
        <f t="shared" si="6"/>
        <v>665000</v>
      </c>
      <c r="CC335" s="641">
        <v>0.0</v>
      </c>
      <c r="CD335" s="641">
        <f t="shared" si="7"/>
        <v>66500</v>
      </c>
      <c r="CE335" s="640">
        <f t="shared" si="8"/>
        <v>598500</v>
      </c>
      <c r="CF335" s="641">
        <v>0.0</v>
      </c>
      <c r="CG335" s="641">
        <f t="shared" si="9"/>
        <v>66500</v>
      </c>
      <c r="CH335" s="640">
        <f t="shared" si="10"/>
        <v>532000</v>
      </c>
      <c r="CI335" s="641">
        <v>0.0</v>
      </c>
      <c r="CJ335" s="641">
        <f t="shared" si="11"/>
        <v>66500</v>
      </c>
      <c r="CK335" s="640">
        <f t="shared" si="12"/>
        <v>465500</v>
      </c>
      <c r="CL335" s="641">
        <v>0.0</v>
      </c>
      <c r="CM335" s="641">
        <f t="shared" si="13"/>
        <v>66500</v>
      </c>
      <c r="CN335" s="640">
        <f t="shared" si="14"/>
        <v>399000</v>
      </c>
      <c r="CO335" s="641">
        <v>0.0</v>
      </c>
      <c r="CP335" s="641">
        <f t="shared" si="15"/>
        <v>66500</v>
      </c>
      <c r="CQ335" s="640">
        <f t="shared" si="16"/>
        <v>332500</v>
      </c>
      <c r="CR335" s="641">
        <v>0.0</v>
      </c>
      <c r="CS335" s="641">
        <f t="shared" si="17"/>
        <v>66500</v>
      </c>
      <c r="CT335" s="640">
        <f t="shared" si="18"/>
        <v>266000</v>
      </c>
      <c r="CU335" s="641">
        <v>0.0</v>
      </c>
      <c r="CV335" s="641">
        <f t="shared" si="19"/>
        <v>66500</v>
      </c>
      <c r="CW335" s="640">
        <f t="shared" si="20"/>
        <v>199500</v>
      </c>
      <c r="CX335" s="641">
        <v>0.0</v>
      </c>
      <c r="CY335" s="641">
        <f t="shared" si="21"/>
        <v>66500</v>
      </c>
      <c r="CZ335" s="640">
        <f t="shared" si="22"/>
        <v>133000</v>
      </c>
      <c r="DA335" s="641">
        <v>0.0</v>
      </c>
      <c r="DB335" s="641">
        <f t="shared" si="23"/>
        <v>66500</v>
      </c>
      <c r="DC335" s="640">
        <f t="shared" si="24"/>
        <v>66500</v>
      </c>
      <c r="DD335" s="641">
        <v>0.0</v>
      </c>
      <c r="DE335" s="640">
        <f t="shared" si="25"/>
        <v>66500</v>
      </c>
      <c r="DF335" s="640">
        <f t="shared" si="26"/>
        <v>0</v>
      </c>
    </row>
    <row r="336">
      <c r="A336" s="650">
        <v>6831786.0</v>
      </c>
      <c r="B336" s="643" t="s">
        <v>22804</v>
      </c>
      <c r="C336" s="644" t="s">
        <v>212</v>
      </c>
      <c r="D336" s="645">
        <v>45770.50951388889</v>
      </c>
      <c r="E336" s="645">
        <v>45770.516805555555</v>
      </c>
      <c r="F336" s="645">
        <v>45770.52049768518</v>
      </c>
      <c r="G336" s="644"/>
      <c r="H336" s="644" t="s">
        <v>60</v>
      </c>
      <c r="I336" s="644" t="s">
        <v>134</v>
      </c>
      <c r="J336" s="644"/>
      <c r="K336" s="647">
        <v>798000.0</v>
      </c>
      <c r="L336" s="644" t="s">
        <v>21688</v>
      </c>
      <c r="M336" s="648" t="s">
        <v>26389</v>
      </c>
      <c r="N336" s="644" t="s">
        <v>22802</v>
      </c>
      <c r="O336" s="644" t="s">
        <v>22799</v>
      </c>
      <c r="P336" s="644" t="s">
        <v>22803</v>
      </c>
      <c r="Q336" s="644" t="s">
        <v>26390</v>
      </c>
      <c r="R336" s="194"/>
      <c r="S336" s="193">
        <v>45770.0</v>
      </c>
      <c r="T336" s="639" t="s">
        <v>24442</v>
      </c>
      <c r="U336" s="641">
        <v>700000.0</v>
      </c>
      <c r="V336" s="641">
        <v>668501.0</v>
      </c>
      <c r="W336" s="637"/>
      <c r="X336" s="194"/>
      <c r="Y336" s="194"/>
      <c r="Z336" s="194"/>
      <c r="AA336" s="194"/>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94"/>
      <c r="AY336" s="194"/>
      <c r="AZ336" s="194"/>
      <c r="BA336" s="194"/>
      <c r="BB336" s="194"/>
      <c r="BC336" s="194"/>
      <c r="BD336" s="194"/>
      <c r="BE336" s="194"/>
      <c r="BF336" s="194"/>
      <c r="BG336" s="194"/>
      <c r="BH336" s="194"/>
      <c r="BI336" s="194"/>
      <c r="BJ336" s="194"/>
      <c r="BK336" s="194"/>
      <c r="BL336" s="638">
        <f t="shared" si="1"/>
        <v>700000</v>
      </c>
      <c r="BM336" s="194"/>
      <c r="BN336" s="194"/>
      <c r="BO336" s="194"/>
      <c r="BP336" s="194"/>
      <c r="BQ336" s="194"/>
      <c r="BR336" s="194"/>
      <c r="BS336" s="194"/>
      <c r="BT336" s="647">
        <v>798000.0</v>
      </c>
      <c r="BU336" s="194"/>
      <c r="BV336" s="640">
        <f t="shared" si="2"/>
        <v>798000</v>
      </c>
      <c r="BW336" s="641">
        <v>0.0</v>
      </c>
      <c r="BX336" s="641">
        <f t="shared" si="3"/>
        <v>66500</v>
      </c>
      <c r="BY336" s="640">
        <f t="shared" si="4"/>
        <v>731500</v>
      </c>
      <c r="BZ336" s="641">
        <v>0.0</v>
      </c>
      <c r="CA336" s="641">
        <f t="shared" si="5"/>
        <v>66500</v>
      </c>
      <c r="CB336" s="640">
        <f t="shared" si="6"/>
        <v>665000</v>
      </c>
      <c r="CC336" s="641">
        <v>0.0</v>
      </c>
      <c r="CD336" s="641">
        <f t="shared" si="7"/>
        <v>66500</v>
      </c>
      <c r="CE336" s="640">
        <f t="shared" si="8"/>
        <v>598500</v>
      </c>
      <c r="CF336" s="641">
        <v>0.0</v>
      </c>
      <c r="CG336" s="641">
        <f t="shared" si="9"/>
        <v>66500</v>
      </c>
      <c r="CH336" s="640">
        <f t="shared" si="10"/>
        <v>532000</v>
      </c>
      <c r="CI336" s="641">
        <v>0.0</v>
      </c>
      <c r="CJ336" s="641">
        <f t="shared" si="11"/>
        <v>66500</v>
      </c>
      <c r="CK336" s="640">
        <f t="shared" si="12"/>
        <v>465500</v>
      </c>
      <c r="CL336" s="641">
        <v>0.0</v>
      </c>
      <c r="CM336" s="641">
        <f t="shared" si="13"/>
        <v>66500</v>
      </c>
      <c r="CN336" s="640">
        <f t="shared" si="14"/>
        <v>399000</v>
      </c>
      <c r="CO336" s="641">
        <v>0.0</v>
      </c>
      <c r="CP336" s="641">
        <f t="shared" si="15"/>
        <v>66500</v>
      </c>
      <c r="CQ336" s="640">
        <f t="shared" si="16"/>
        <v>332500</v>
      </c>
      <c r="CR336" s="641">
        <v>0.0</v>
      </c>
      <c r="CS336" s="641">
        <f t="shared" si="17"/>
        <v>66500</v>
      </c>
      <c r="CT336" s="640">
        <f t="shared" si="18"/>
        <v>266000</v>
      </c>
      <c r="CU336" s="641">
        <v>0.0</v>
      </c>
      <c r="CV336" s="641">
        <f t="shared" si="19"/>
        <v>66500</v>
      </c>
      <c r="CW336" s="640">
        <f t="shared" si="20"/>
        <v>199500</v>
      </c>
      <c r="CX336" s="641">
        <v>0.0</v>
      </c>
      <c r="CY336" s="641">
        <f t="shared" si="21"/>
        <v>66500</v>
      </c>
      <c r="CZ336" s="640">
        <f t="shared" si="22"/>
        <v>133000</v>
      </c>
      <c r="DA336" s="641">
        <v>0.0</v>
      </c>
      <c r="DB336" s="641">
        <f t="shared" si="23"/>
        <v>66500</v>
      </c>
      <c r="DC336" s="640">
        <f t="shared" si="24"/>
        <v>66500</v>
      </c>
      <c r="DD336" s="641">
        <v>0.0</v>
      </c>
      <c r="DE336" s="640">
        <f t="shared" si="25"/>
        <v>66500</v>
      </c>
      <c r="DF336" s="640">
        <f t="shared" si="26"/>
        <v>0</v>
      </c>
    </row>
    <row r="337" hidden="1">
      <c r="A337" s="650">
        <v>6832408.0</v>
      </c>
      <c r="B337" s="643" t="s">
        <v>26391</v>
      </c>
      <c r="C337" s="644" t="s">
        <v>212</v>
      </c>
      <c r="D337" s="645">
        <v>45770.568194444444</v>
      </c>
      <c r="E337" s="645">
        <v>45770.57003472222</v>
      </c>
      <c r="F337" s="645">
        <v>45770.57067129629</v>
      </c>
      <c r="G337" s="644"/>
      <c r="H337" s="644" t="s">
        <v>1439</v>
      </c>
      <c r="I337" s="644" t="s">
        <v>26392</v>
      </c>
      <c r="J337" s="644">
        <v>36.0</v>
      </c>
      <c r="K337" s="647">
        <v>798000.0</v>
      </c>
      <c r="L337" s="644" t="s">
        <v>24429</v>
      </c>
      <c r="M337" s="648" t="s">
        <v>26393</v>
      </c>
      <c r="N337" s="644" t="s">
        <v>26394</v>
      </c>
      <c r="O337" s="644" t="s">
        <v>26392</v>
      </c>
      <c r="P337" s="644" t="s">
        <v>26395</v>
      </c>
      <c r="Q337" s="644" t="s">
        <v>26396</v>
      </c>
      <c r="R337" s="194"/>
      <c r="S337" s="652">
        <v>45775.0</v>
      </c>
      <c r="T337" s="639" t="s">
        <v>25091</v>
      </c>
      <c r="U337" s="641">
        <v>798000.0</v>
      </c>
      <c r="V337" s="194"/>
      <c r="W337" s="637"/>
      <c r="X337" s="194"/>
      <c r="Y337" s="194"/>
      <c r="Z337" s="194"/>
      <c r="AA337" s="194"/>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94"/>
      <c r="AY337" s="194"/>
      <c r="AZ337" s="194"/>
      <c r="BA337" s="194"/>
      <c r="BB337" s="194"/>
      <c r="BC337" s="194"/>
      <c r="BD337" s="194"/>
      <c r="BE337" s="194"/>
      <c r="BF337" s="194"/>
      <c r="BG337" s="194"/>
      <c r="BH337" s="194"/>
      <c r="BI337" s="194"/>
      <c r="BJ337" s="194"/>
      <c r="BK337" s="194"/>
      <c r="BL337" s="638">
        <f t="shared" si="1"/>
        <v>798000</v>
      </c>
      <c r="BM337" s="194"/>
      <c r="BN337" s="194"/>
      <c r="BO337" s="194"/>
      <c r="BP337" s="194"/>
      <c r="BQ337" s="194"/>
      <c r="BR337" s="194"/>
      <c r="BS337" s="194"/>
      <c r="BT337" s="647">
        <v>798000.0</v>
      </c>
      <c r="BU337" s="194"/>
      <c r="BV337" s="640">
        <f t="shared" si="2"/>
        <v>798000</v>
      </c>
      <c r="BW337" s="641">
        <v>0.0</v>
      </c>
      <c r="BX337" s="641">
        <f t="shared" si="3"/>
        <v>66500</v>
      </c>
      <c r="BY337" s="640">
        <f t="shared" si="4"/>
        <v>731500</v>
      </c>
      <c r="BZ337" s="641">
        <v>0.0</v>
      </c>
      <c r="CA337" s="641">
        <f t="shared" si="5"/>
        <v>66500</v>
      </c>
      <c r="CB337" s="640">
        <f t="shared" si="6"/>
        <v>665000</v>
      </c>
      <c r="CC337" s="641">
        <v>0.0</v>
      </c>
      <c r="CD337" s="641">
        <f t="shared" si="7"/>
        <v>66500</v>
      </c>
      <c r="CE337" s="640">
        <f t="shared" si="8"/>
        <v>598500</v>
      </c>
      <c r="CF337" s="641">
        <v>0.0</v>
      </c>
      <c r="CG337" s="641">
        <f t="shared" si="9"/>
        <v>66500</v>
      </c>
      <c r="CH337" s="640">
        <f t="shared" si="10"/>
        <v>532000</v>
      </c>
      <c r="CI337" s="641">
        <v>0.0</v>
      </c>
      <c r="CJ337" s="641">
        <f t="shared" si="11"/>
        <v>66500</v>
      </c>
      <c r="CK337" s="640">
        <f t="shared" si="12"/>
        <v>465500</v>
      </c>
      <c r="CL337" s="641">
        <v>0.0</v>
      </c>
      <c r="CM337" s="641">
        <f t="shared" si="13"/>
        <v>66500</v>
      </c>
      <c r="CN337" s="640">
        <f t="shared" si="14"/>
        <v>399000</v>
      </c>
      <c r="CO337" s="641">
        <v>0.0</v>
      </c>
      <c r="CP337" s="641">
        <f t="shared" si="15"/>
        <v>66500</v>
      </c>
      <c r="CQ337" s="640">
        <f t="shared" si="16"/>
        <v>332500</v>
      </c>
      <c r="CR337" s="641">
        <v>0.0</v>
      </c>
      <c r="CS337" s="641">
        <f t="shared" si="17"/>
        <v>66500</v>
      </c>
      <c r="CT337" s="640">
        <f t="shared" si="18"/>
        <v>266000</v>
      </c>
      <c r="CU337" s="641">
        <v>0.0</v>
      </c>
      <c r="CV337" s="641">
        <f t="shared" si="19"/>
        <v>66500</v>
      </c>
      <c r="CW337" s="640">
        <f t="shared" si="20"/>
        <v>199500</v>
      </c>
      <c r="CX337" s="641">
        <v>0.0</v>
      </c>
      <c r="CY337" s="641">
        <f t="shared" si="21"/>
        <v>66500</v>
      </c>
      <c r="CZ337" s="640">
        <f t="shared" si="22"/>
        <v>133000</v>
      </c>
      <c r="DA337" s="641">
        <v>0.0</v>
      </c>
      <c r="DB337" s="641">
        <f t="shared" si="23"/>
        <v>66500</v>
      </c>
      <c r="DC337" s="640">
        <f t="shared" si="24"/>
        <v>66500</v>
      </c>
      <c r="DD337" s="641">
        <v>0.0</v>
      </c>
      <c r="DE337" s="640">
        <f t="shared" si="25"/>
        <v>66500</v>
      </c>
      <c r="DF337" s="640">
        <f t="shared" si="26"/>
        <v>0</v>
      </c>
    </row>
    <row r="338" hidden="1">
      <c r="A338" s="650">
        <v>6832645.0</v>
      </c>
      <c r="B338" s="643" t="s">
        <v>26397</v>
      </c>
      <c r="C338" s="644" t="s">
        <v>212</v>
      </c>
      <c r="D338" s="645">
        <v>45770.57675925926</v>
      </c>
      <c r="E338" s="645">
        <v>45770.592986111114</v>
      </c>
      <c r="F338" s="645">
        <v>45770.59501157407</v>
      </c>
      <c r="G338" s="644"/>
      <c r="H338" s="644" t="s">
        <v>388</v>
      </c>
      <c r="I338" s="644" t="s">
        <v>26398</v>
      </c>
      <c r="J338" s="644">
        <v>36.0</v>
      </c>
      <c r="K338" s="647">
        <v>798000.0</v>
      </c>
      <c r="L338" s="644" t="s">
        <v>24429</v>
      </c>
      <c r="M338" s="648" t="s">
        <v>26399</v>
      </c>
      <c r="N338" s="644" t="s">
        <v>21826</v>
      </c>
      <c r="O338" s="644" t="s">
        <v>26400</v>
      </c>
      <c r="P338" s="644" t="s">
        <v>26401</v>
      </c>
      <c r="Q338" s="644" t="s">
        <v>26402</v>
      </c>
      <c r="R338" s="194"/>
      <c r="S338" s="194"/>
      <c r="T338" s="194"/>
      <c r="U338" s="636"/>
      <c r="V338" s="194"/>
      <c r="W338" s="637"/>
      <c r="X338" s="194"/>
      <c r="Y338" s="194"/>
      <c r="Z338" s="194"/>
      <c r="AA338" s="194"/>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94"/>
      <c r="AY338" s="194"/>
      <c r="AZ338" s="194"/>
      <c r="BA338" s="194"/>
      <c r="BB338" s="194"/>
      <c r="BC338" s="194"/>
      <c r="BD338" s="194"/>
      <c r="BE338" s="194"/>
      <c r="BF338" s="194"/>
      <c r="BG338" s="194"/>
      <c r="BH338" s="194"/>
      <c r="BI338" s="194"/>
      <c r="BJ338" s="194"/>
      <c r="BK338" s="194"/>
      <c r="BL338" s="638">
        <f t="shared" si="1"/>
        <v>0</v>
      </c>
      <c r="BM338" s="194"/>
      <c r="BN338" s="194"/>
      <c r="BO338" s="639" t="s">
        <v>114</v>
      </c>
      <c r="BQ338" s="194"/>
      <c r="BR338" s="194"/>
      <c r="BS338" s="194"/>
      <c r="BT338" s="647">
        <v>798000.0</v>
      </c>
      <c r="BU338" s="194"/>
      <c r="BV338" s="640">
        <f t="shared" si="2"/>
        <v>798000</v>
      </c>
      <c r="BW338" s="640">
        <f>BV338</f>
        <v>798000</v>
      </c>
      <c r="BX338" s="641">
        <f t="shared" si="3"/>
        <v>0</v>
      </c>
      <c r="BY338" s="640">
        <f t="shared" si="4"/>
        <v>0</v>
      </c>
      <c r="BZ338" s="641">
        <v>0.0</v>
      </c>
      <c r="CA338" s="641">
        <f t="shared" si="5"/>
        <v>0</v>
      </c>
      <c r="CB338" s="640">
        <f t="shared" si="6"/>
        <v>0</v>
      </c>
      <c r="CC338" s="641">
        <v>0.0</v>
      </c>
      <c r="CD338" s="641">
        <f t="shared" si="7"/>
        <v>0</v>
      </c>
      <c r="CE338" s="640">
        <f t="shared" si="8"/>
        <v>0</v>
      </c>
      <c r="CF338" s="641">
        <v>0.0</v>
      </c>
      <c r="CG338" s="641">
        <f t="shared" si="9"/>
        <v>0</v>
      </c>
      <c r="CH338" s="640">
        <f t="shared" si="10"/>
        <v>0</v>
      </c>
      <c r="CI338" s="641">
        <v>0.0</v>
      </c>
      <c r="CJ338" s="641">
        <f t="shared" si="11"/>
        <v>0</v>
      </c>
      <c r="CK338" s="640">
        <f t="shared" si="12"/>
        <v>0</v>
      </c>
      <c r="CL338" s="641">
        <v>0.0</v>
      </c>
      <c r="CM338" s="641">
        <f t="shared" si="13"/>
        <v>0</v>
      </c>
      <c r="CN338" s="640">
        <f t="shared" si="14"/>
        <v>0</v>
      </c>
      <c r="CO338" s="641">
        <v>0.0</v>
      </c>
      <c r="CP338" s="641">
        <f t="shared" si="15"/>
        <v>0</v>
      </c>
      <c r="CQ338" s="640">
        <f t="shared" si="16"/>
        <v>0</v>
      </c>
      <c r="CR338" s="641">
        <v>0.0</v>
      </c>
      <c r="CS338" s="641">
        <f t="shared" si="17"/>
        <v>0</v>
      </c>
      <c r="CT338" s="640">
        <f t="shared" si="18"/>
        <v>0</v>
      </c>
      <c r="CU338" s="641">
        <v>0.0</v>
      </c>
      <c r="CV338" s="641">
        <f t="shared" si="19"/>
        <v>0</v>
      </c>
      <c r="CW338" s="640">
        <f t="shared" si="20"/>
        <v>0</v>
      </c>
      <c r="CX338" s="641">
        <v>0.0</v>
      </c>
      <c r="CY338" s="641">
        <f t="shared" si="21"/>
        <v>0</v>
      </c>
      <c r="CZ338" s="640">
        <f t="shared" si="22"/>
        <v>0</v>
      </c>
      <c r="DA338" s="641">
        <v>0.0</v>
      </c>
      <c r="DB338" s="641">
        <f t="shared" si="23"/>
        <v>0</v>
      </c>
      <c r="DC338" s="640">
        <f t="shared" si="24"/>
        <v>0</v>
      </c>
      <c r="DD338" s="641">
        <v>0.0</v>
      </c>
      <c r="DE338" s="640">
        <f t="shared" si="25"/>
        <v>0</v>
      </c>
      <c r="DF338" s="640">
        <f t="shared" si="26"/>
        <v>0</v>
      </c>
    </row>
    <row r="339" hidden="1">
      <c r="A339" s="650">
        <v>6832895.0</v>
      </c>
      <c r="B339" s="643" t="s">
        <v>26403</v>
      </c>
      <c r="C339" s="644" t="s">
        <v>212</v>
      </c>
      <c r="D339" s="645">
        <v>45770.58944444444</v>
      </c>
      <c r="E339" s="645">
        <v>45770.59074074074</v>
      </c>
      <c r="F339" s="645">
        <v>45770.591099537036</v>
      </c>
      <c r="G339" s="644"/>
      <c r="H339" s="644" t="s">
        <v>1516</v>
      </c>
      <c r="I339" s="644" t="s">
        <v>26404</v>
      </c>
      <c r="J339" s="644">
        <v>60.0</v>
      </c>
      <c r="K339" s="647">
        <v>1182000.0</v>
      </c>
      <c r="L339" s="644" t="s">
        <v>24437</v>
      </c>
      <c r="M339" s="648" t="s">
        <v>26405</v>
      </c>
      <c r="N339" s="644" t="s">
        <v>23420</v>
      </c>
      <c r="O339" s="644" t="s">
        <v>26404</v>
      </c>
      <c r="P339" s="644" t="s">
        <v>26406</v>
      </c>
      <c r="Q339" s="644" t="s">
        <v>26407</v>
      </c>
      <c r="R339" s="194"/>
      <c r="S339" s="193">
        <v>45770.0</v>
      </c>
      <c r="T339" s="639" t="s">
        <v>24518</v>
      </c>
      <c r="U339" s="641">
        <v>200000.0</v>
      </c>
      <c r="V339" s="641">
        <v>200000.0</v>
      </c>
      <c r="W339" s="637"/>
      <c r="X339" s="194"/>
      <c r="Y339" s="194"/>
      <c r="Z339" s="194"/>
      <c r="AA339" s="194"/>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94"/>
      <c r="AY339" s="194"/>
      <c r="AZ339" s="194"/>
      <c r="BA339" s="194"/>
      <c r="BB339" s="194"/>
      <c r="BC339" s="194"/>
      <c r="BD339" s="194"/>
      <c r="BE339" s="194"/>
      <c r="BF339" s="194"/>
      <c r="BG339" s="194"/>
      <c r="BH339" s="194"/>
      <c r="BI339" s="194"/>
      <c r="BJ339" s="194"/>
      <c r="BK339" s="194"/>
      <c r="BL339" s="638">
        <f t="shared" si="1"/>
        <v>200000</v>
      </c>
      <c r="BM339" s="194"/>
      <c r="BN339" s="194"/>
      <c r="BO339" s="194"/>
      <c r="BP339" s="194"/>
      <c r="BQ339" s="194"/>
      <c r="BR339" s="194"/>
      <c r="BS339" s="194"/>
      <c r="BT339" s="647">
        <v>1182000.0</v>
      </c>
      <c r="BU339" s="194"/>
      <c r="BV339" s="640">
        <f t="shared" si="2"/>
        <v>1182000</v>
      </c>
      <c r="BW339" s="641">
        <v>0.0</v>
      </c>
      <c r="BX339" s="641">
        <f t="shared" si="3"/>
        <v>98500</v>
      </c>
      <c r="BY339" s="640">
        <f t="shared" si="4"/>
        <v>1083500</v>
      </c>
      <c r="BZ339" s="641">
        <v>0.0</v>
      </c>
      <c r="CA339" s="641">
        <f t="shared" si="5"/>
        <v>98500</v>
      </c>
      <c r="CB339" s="640">
        <f t="shared" si="6"/>
        <v>985000</v>
      </c>
      <c r="CC339" s="641">
        <v>0.0</v>
      </c>
      <c r="CD339" s="641">
        <f t="shared" si="7"/>
        <v>98500</v>
      </c>
      <c r="CE339" s="640">
        <f t="shared" si="8"/>
        <v>886500</v>
      </c>
      <c r="CF339" s="641">
        <v>0.0</v>
      </c>
      <c r="CG339" s="641">
        <f t="shared" si="9"/>
        <v>98500</v>
      </c>
      <c r="CH339" s="640">
        <f t="shared" si="10"/>
        <v>788000</v>
      </c>
      <c r="CI339" s="641">
        <v>0.0</v>
      </c>
      <c r="CJ339" s="641">
        <f t="shared" si="11"/>
        <v>98500</v>
      </c>
      <c r="CK339" s="640">
        <f t="shared" si="12"/>
        <v>689500</v>
      </c>
      <c r="CL339" s="641">
        <v>0.0</v>
      </c>
      <c r="CM339" s="641">
        <f t="shared" si="13"/>
        <v>98500</v>
      </c>
      <c r="CN339" s="640">
        <f t="shared" si="14"/>
        <v>591000</v>
      </c>
      <c r="CO339" s="641">
        <v>0.0</v>
      </c>
      <c r="CP339" s="641">
        <f t="shared" si="15"/>
        <v>98500</v>
      </c>
      <c r="CQ339" s="640">
        <f t="shared" si="16"/>
        <v>492500</v>
      </c>
      <c r="CR339" s="641">
        <v>0.0</v>
      </c>
      <c r="CS339" s="641">
        <f t="shared" si="17"/>
        <v>98500</v>
      </c>
      <c r="CT339" s="640">
        <f t="shared" si="18"/>
        <v>394000</v>
      </c>
      <c r="CU339" s="641">
        <v>0.0</v>
      </c>
      <c r="CV339" s="641">
        <f t="shared" si="19"/>
        <v>98500</v>
      </c>
      <c r="CW339" s="640">
        <f t="shared" si="20"/>
        <v>295500</v>
      </c>
      <c r="CX339" s="641">
        <v>0.0</v>
      </c>
      <c r="CY339" s="641">
        <f t="shared" si="21"/>
        <v>98500</v>
      </c>
      <c r="CZ339" s="640">
        <f t="shared" si="22"/>
        <v>197000</v>
      </c>
      <c r="DA339" s="641">
        <v>0.0</v>
      </c>
      <c r="DB339" s="641">
        <f t="shared" si="23"/>
        <v>98500</v>
      </c>
      <c r="DC339" s="640">
        <f t="shared" si="24"/>
        <v>98500</v>
      </c>
      <c r="DD339" s="641">
        <v>0.0</v>
      </c>
      <c r="DE339" s="640">
        <f t="shared" si="25"/>
        <v>98500</v>
      </c>
      <c r="DF339" s="640">
        <f t="shared" si="26"/>
        <v>0</v>
      </c>
    </row>
    <row r="340">
      <c r="A340" s="650">
        <v>6833915.0</v>
      </c>
      <c r="B340" s="643" t="s">
        <v>22814</v>
      </c>
      <c r="C340" s="644" t="s">
        <v>212</v>
      </c>
      <c r="D340" s="645">
        <v>45770.62950231481</v>
      </c>
      <c r="E340" s="645">
        <v>45770.63030092593</v>
      </c>
      <c r="F340" s="645">
        <v>45770.63752314815</v>
      </c>
      <c r="G340" s="644"/>
      <c r="H340" s="644" t="s">
        <v>60</v>
      </c>
      <c r="I340" s="644" t="s">
        <v>136</v>
      </c>
      <c r="J340" s="644" t="s">
        <v>21722</v>
      </c>
      <c r="K340" s="647">
        <v>798000.0</v>
      </c>
      <c r="L340" s="644" t="s">
        <v>21688</v>
      </c>
      <c r="M340" s="648" t="s">
        <v>26408</v>
      </c>
      <c r="N340" s="644" t="s">
        <v>22812</v>
      </c>
      <c r="O340" s="644" t="s">
        <v>22808</v>
      </c>
      <c r="P340" s="644" t="s">
        <v>22813</v>
      </c>
      <c r="Q340" s="644" t="s">
        <v>22809</v>
      </c>
      <c r="R340" s="194"/>
      <c r="S340" s="652">
        <v>45776.0</v>
      </c>
      <c r="T340" s="639" t="s">
        <v>25091</v>
      </c>
      <c r="U340" s="653">
        <v>798000.0</v>
      </c>
      <c r="V340" s="194"/>
      <c r="W340" s="637"/>
      <c r="X340" s="194"/>
      <c r="Y340" s="194"/>
      <c r="Z340" s="194"/>
      <c r="AA340" s="194"/>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94"/>
      <c r="AY340" s="194"/>
      <c r="AZ340" s="194"/>
      <c r="BA340" s="194"/>
      <c r="BB340" s="194"/>
      <c r="BC340" s="194"/>
      <c r="BD340" s="194"/>
      <c r="BE340" s="194"/>
      <c r="BF340" s="194"/>
      <c r="BG340" s="194"/>
      <c r="BH340" s="194"/>
      <c r="BI340" s="194"/>
      <c r="BJ340" s="194"/>
      <c r="BK340" s="194"/>
      <c r="BL340" s="638">
        <f t="shared" si="1"/>
        <v>798000</v>
      </c>
      <c r="BM340" s="194"/>
      <c r="BN340" s="194"/>
      <c r="BO340" s="194"/>
      <c r="BP340" s="194"/>
      <c r="BQ340" s="194"/>
      <c r="BR340" s="194"/>
      <c r="BS340" s="194"/>
      <c r="BT340" s="647">
        <v>798000.0</v>
      </c>
      <c r="BU340" s="194"/>
      <c r="BV340" s="640">
        <f t="shared" si="2"/>
        <v>798000</v>
      </c>
      <c r="BW340" s="641">
        <v>0.0</v>
      </c>
      <c r="BX340" s="641">
        <f t="shared" si="3"/>
        <v>66500</v>
      </c>
      <c r="BY340" s="640">
        <f t="shared" si="4"/>
        <v>731500</v>
      </c>
      <c r="BZ340" s="641">
        <v>0.0</v>
      </c>
      <c r="CA340" s="641">
        <f t="shared" si="5"/>
        <v>66500</v>
      </c>
      <c r="CB340" s="640">
        <f t="shared" si="6"/>
        <v>665000</v>
      </c>
      <c r="CC340" s="641">
        <v>0.0</v>
      </c>
      <c r="CD340" s="641">
        <f t="shared" si="7"/>
        <v>66500</v>
      </c>
      <c r="CE340" s="640">
        <f t="shared" si="8"/>
        <v>598500</v>
      </c>
      <c r="CF340" s="641">
        <v>0.0</v>
      </c>
      <c r="CG340" s="641">
        <f t="shared" si="9"/>
        <v>66500</v>
      </c>
      <c r="CH340" s="640">
        <f t="shared" si="10"/>
        <v>532000</v>
      </c>
      <c r="CI340" s="641">
        <v>0.0</v>
      </c>
      <c r="CJ340" s="641">
        <f t="shared" si="11"/>
        <v>66500</v>
      </c>
      <c r="CK340" s="640">
        <f t="shared" si="12"/>
        <v>465500</v>
      </c>
      <c r="CL340" s="641">
        <v>0.0</v>
      </c>
      <c r="CM340" s="641">
        <f t="shared" si="13"/>
        <v>66500</v>
      </c>
      <c r="CN340" s="640">
        <f t="shared" si="14"/>
        <v>399000</v>
      </c>
      <c r="CO340" s="641">
        <v>0.0</v>
      </c>
      <c r="CP340" s="641">
        <f t="shared" si="15"/>
        <v>66500</v>
      </c>
      <c r="CQ340" s="640">
        <f t="shared" si="16"/>
        <v>332500</v>
      </c>
      <c r="CR340" s="641">
        <v>0.0</v>
      </c>
      <c r="CS340" s="641">
        <f t="shared" si="17"/>
        <v>66500</v>
      </c>
      <c r="CT340" s="640">
        <f t="shared" si="18"/>
        <v>266000</v>
      </c>
      <c r="CU340" s="641">
        <v>0.0</v>
      </c>
      <c r="CV340" s="641">
        <f t="shared" si="19"/>
        <v>66500</v>
      </c>
      <c r="CW340" s="640">
        <f t="shared" si="20"/>
        <v>199500</v>
      </c>
      <c r="CX340" s="641">
        <v>0.0</v>
      </c>
      <c r="CY340" s="641">
        <f t="shared" si="21"/>
        <v>66500</v>
      </c>
      <c r="CZ340" s="640">
        <f t="shared" si="22"/>
        <v>133000</v>
      </c>
      <c r="DA340" s="641">
        <v>0.0</v>
      </c>
      <c r="DB340" s="641">
        <f t="shared" si="23"/>
        <v>66500</v>
      </c>
      <c r="DC340" s="640">
        <f t="shared" si="24"/>
        <v>66500</v>
      </c>
      <c r="DD340" s="641">
        <v>0.0</v>
      </c>
      <c r="DE340" s="640">
        <f t="shared" si="25"/>
        <v>66500</v>
      </c>
      <c r="DF340" s="640">
        <f t="shared" si="26"/>
        <v>0</v>
      </c>
    </row>
    <row r="341" hidden="1">
      <c r="A341" s="650">
        <v>6834027.0</v>
      </c>
      <c r="B341" s="643" t="s">
        <v>26409</v>
      </c>
      <c r="C341" s="644" t="s">
        <v>212</v>
      </c>
      <c r="D341" s="645">
        <v>45770.636921296296</v>
      </c>
      <c r="E341" s="645">
        <v>45770.63778935185</v>
      </c>
      <c r="F341" s="645">
        <v>45770.638032407405</v>
      </c>
      <c r="G341" s="644"/>
      <c r="H341" s="644" t="s">
        <v>273</v>
      </c>
      <c r="I341" s="644" t="s">
        <v>26410</v>
      </c>
      <c r="J341" s="644">
        <v>24.0</v>
      </c>
      <c r="K341" s="647">
        <v>1980000.0</v>
      </c>
      <c r="L341" s="644" t="s">
        <v>24437</v>
      </c>
      <c r="M341" s="648" t="s">
        <v>26411</v>
      </c>
      <c r="N341" s="644" t="s">
        <v>26412</v>
      </c>
      <c r="O341" s="644" t="s">
        <v>26413</v>
      </c>
      <c r="P341" s="644" t="s">
        <v>26414</v>
      </c>
      <c r="Q341" s="644" t="s">
        <v>26415</v>
      </c>
      <c r="R341" s="194"/>
      <c r="S341" s="193">
        <v>45771.0</v>
      </c>
      <c r="T341" s="639" t="s">
        <v>24518</v>
      </c>
      <c r="U341" s="641">
        <v>500000.0</v>
      </c>
      <c r="V341" s="641">
        <v>500000.0</v>
      </c>
      <c r="W341" s="637"/>
      <c r="X341" s="194"/>
      <c r="Y341" s="194"/>
      <c r="Z341" s="194"/>
      <c r="AA341" s="194"/>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94"/>
      <c r="AY341" s="194"/>
      <c r="AZ341" s="194"/>
      <c r="BA341" s="194"/>
      <c r="BB341" s="194"/>
      <c r="BC341" s="194"/>
      <c r="BD341" s="194"/>
      <c r="BE341" s="194"/>
      <c r="BF341" s="194"/>
      <c r="BG341" s="194"/>
      <c r="BH341" s="194"/>
      <c r="BI341" s="194"/>
      <c r="BJ341" s="194"/>
      <c r="BK341" s="194"/>
      <c r="BL341" s="638">
        <f t="shared" si="1"/>
        <v>500000</v>
      </c>
      <c r="BM341" s="194"/>
      <c r="BN341" s="194"/>
      <c r="BO341" s="194"/>
      <c r="BP341" s="194"/>
      <c r="BQ341" s="194"/>
      <c r="BR341" s="194"/>
      <c r="BS341" s="194"/>
      <c r="BT341" s="647">
        <v>1980000.0</v>
      </c>
      <c r="BU341" s="194"/>
      <c r="BV341" s="640">
        <f t="shared" si="2"/>
        <v>1980000</v>
      </c>
      <c r="BW341" s="641">
        <v>0.0</v>
      </c>
      <c r="BX341" s="641">
        <f t="shared" si="3"/>
        <v>165000</v>
      </c>
      <c r="BY341" s="640">
        <f t="shared" si="4"/>
        <v>1815000</v>
      </c>
      <c r="BZ341" s="641">
        <v>0.0</v>
      </c>
      <c r="CA341" s="641">
        <f t="shared" si="5"/>
        <v>165000</v>
      </c>
      <c r="CB341" s="640">
        <f t="shared" si="6"/>
        <v>1650000</v>
      </c>
      <c r="CC341" s="641">
        <v>0.0</v>
      </c>
      <c r="CD341" s="641">
        <f t="shared" si="7"/>
        <v>165000</v>
      </c>
      <c r="CE341" s="640">
        <f t="shared" si="8"/>
        <v>1485000</v>
      </c>
      <c r="CF341" s="641">
        <v>0.0</v>
      </c>
      <c r="CG341" s="641">
        <f t="shared" si="9"/>
        <v>165000</v>
      </c>
      <c r="CH341" s="640">
        <f t="shared" si="10"/>
        <v>1320000</v>
      </c>
      <c r="CI341" s="641">
        <v>0.0</v>
      </c>
      <c r="CJ341" s="641">
        <f t="shared" si="11"/>
        <v>165000</v>
      </c>
      <c r="CK341" s="640">
        <f t="shared" si="12"/>
        <v>1155000</v>
      </c>
      <c r="CL341" s="641">
        <v>0.0</v>
      </c>
      <c r="CM341" s="641">
        <f t="shared" si="13"/>
        <v>165000</v>
      </c>
      <c r="CN341" s="640">
        <f t="shared" si="14"/>
        <v>990000</v>
      </c>
      <c r="CO341" s="641">
        <v>0.0</v>
      </c>
      <c r="CP341" s="641">
        <f t="shared" si="15"/>
        <v>165000</v>
      </c>
      <c r="CQ341" s="640">
        <f t="shared" si="16"/>
        <v>825000</v>
      </c>
      <c r="CR341" s="641">
        <v>0.0</v>
      </c>
      <c r="CS341" s="641">
        <f t="shared" si="17"/>
        <v>165000</v>
      </c>
      <c r="CT341" s="640">
        <f t="shared" si="18"/>
        <v>660000</v>
      </c>
      <c r="CU341" s="641">
        <v>0.0</v>
      </c>
      <c r="CV341" s="641">
        <f t="shared" si="19"/>
        <v>165000</v>
      </c>
      <c r="CW341" s="640">
        <f t="shared" si="20"/>
        <v>495000</v>
      </c>
      <c r="CX341" s="641">
        <v>0.0</v>
      </c>
      <c r="CY341" s="641">
        <f t="shared" si="21"/>
        <v>165000</v>
      </c>
      <c r="CZ341" s="640">
        <f t="shared" si="22"/>
        <v>330000</v>
      </c>
      <c r="DA341" s="641">
        <v>0.0</v>
      </c>
      <c r="DB341" s="641">
        <f t="shared" si="23"/>
        <v>165000</v>
      </c>
      <c r="DC341" s="640">
        <f t="shared" si="24"/>
        <v>165000</v>
      </c>
      <c r="DD341" s="641">
        <v>0.0</v>
      </c>
      <c r="DE341" s="640">
        <f t="shared" si="25"/>
        <v>165000</v>
      </c>
      <c r="DF341" s="640">
        <f t="shared" si="26"/>
        <v>0</v>
      </c>
    </row>
    <row r="342">
      <c r="A342" s="650">
        <v>6834391.0</v>
      </c>
      <c r="B342" s="643" t="s">
        <v>22819</v>
      </c>
      <c r="C342" s="644" t="s">
        <v>212</v>
      </c>
      <c r="D342" s="645">
        <v>45770.65378472222</v>
      </c>
      <c r="E342" s="645">
        <v>45770.6596875</v>
      </c>
      <c r="F342" s="645">
        <v>45770.66457175926</v>
      </c>
      <c r="G342" s="644"/>
      <c r="H342" s="644" t="s">
        <v>151</v>
      </c>
      <c r="I342" s="644" t="s">
        <v>138</v>
      </c>
      <c r="J342" s="644"/>
      <c r="K342" s="647">
        <v>798000.0</v>
      </c>
      <c r="L342" s="644" t="s">
        <v>21688</v>
      </c>
      <c r="M342" s="648" t="s">
        <v>26416</v>
      </c>
      <c r="N342" s="644" t="s">
        <v>22451</v>
      </c>
      <c r="O342" s="644" t="s">
        <v>137</v>
      </c>
      <c r="P342" s="644" t="s">
        <v>22820</v>
      </c>
      <c r="Q342" s="644" t="s">
        <v>22818</v>
      </c>
      <c r="R342" s="194"/>
      <c r="S342" s="193">
        <v>45775.0</v>
      </c>
      <c r="T342" s="639" t="s">
        <v>24442</v>
      </c>
      <c r="U342" s="641">
        <v>798000.0</v>
      </c>
      <c r="V342" s="641">
        <v>762091.0</v>
      </c>
      <c r="W342" s="637"/>
      <c r="X342" s="194"/>
      <c r="Y342" s="194"/>
      <c r="Z342" s="194"/>
      <c r="AA342" s="194"/>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94"/>
      <c r="AY342" s="194"/>
      <c r="AZ342" s="194"/>
      <c r="BA342" s="194"/>
      <c r="BB342" s="194"/>
      <c r="BC342" s="194"/>
      <c r="BD342" s="194"/>
      <c r="BE342" s="194"/>
      <c r="BF342" s="194"/>
      <c r="BG342" s="194"/>
      <c r="BH342" s="194"/>
      <c r="BI342" s="194"/>
      <c r="BJ342" s="194"/>
      <c r="BK342" s="194"/>
      <c r="BL342" s="638">
        <f t="shared" si="1"/>
        <v>798000</v>
      </c>
      <c r="BM342" s="194"/>
      <c r="BN342" s="194"/>
      <c r="BO342" s="194"/>
      <c r="BP342" s="194"/>
      <c r="BQ342" s="194"/>
      <c r="BR342" s="194"/>
      <c r="BS342" s="194"/>
      <c r="BT342" s="647">
        <v>798000.0</v>
      </c>
      <c r="BU342" s="194"/>
      <c r="BV342" s="640">
        <f t="shared" si="2"/>
        <v>798000</v>
      </c>
      <c r="BW342" s="641">
        <v>0.0</v>
      </c>
      <c r="BX342" s="641">
        <f t="shared" si="3"/>
        <v>66500</v>
      </c>
      <c r="BY342" s="640">
        <f t="shared" si="4"/>
        <v>731500</v>
      </c>
      <c r="BZ342" s="641">
        <v>0.0</v>
      </c>
      <c r="CA342" s="641">
        <f t="shared" si="5"/>
        <v>66500</v>
      </c>
      <c r="CB342" s="640">
        <f t="shared" si="6"/>
        <v>665000</v>
      </c>
      <c r="CC342" s="641">
        <v>0.0</v>
      </c>
      <c r="CD342" s="641">
        <f t="shared" si="7"/>
        <v>66500</v>
      </c>
      <c r="CE342" s="640">
        <f t="shared" si="8"/>
        <v>598500</v>
      </c>
      <c r="CF342" s="641">
        <v>0.0</v>
      </c>
      <c r="CG342" s="641">
        <f t="shared" si="9"/>
        <v>66500</v>
      </c>
      <c r="CH342" s="640">
        <f t="shared" si="10"/>
        <v>532000</v>
      </c>
      <c r="CI342" s="641">
        <v>0.0</v>
      </c>
      <c r="CJ342" s="641">
        <f t="shared" si="11"/>
        <v>66500</v>
      </c>
      <c r="CK342" s="640">
        <f t="shared" si="12"/>
        <v>465500</v>
      </c>
      <c r="CL342" s="641">
        <v>0.0</v>
      </c>
      <c r="CM342" s="641">
        <f t="shared" si="13"/>
        <v>66500</v>
      </c>
      <c r="CN342" s="640">
        <f t="shared" si="14"/>
        <v>399000</v>
      </c>
      <c r="CO342" s="641">
        <v>0.0</v>
      </c>
      <c r="CP342" s="641">
        <f t="shared" si="15"/>
        <v>66500</v>
      </c>
      <c r="CQ342" s="640">
        <f t="shared" si="16"/>
        <v>332500</v>
      </c>
      <c r="CR342" s="641">
        <v>0.0</v>
      </c>
      <c r="CS342" s="641">
        <f t="shared" si="17"/>
        <v>66500</v>
      </c>
      <c r="CT342" s="640">
        <f t="shared" si="18"/>
        <v>266000</v>
      </c>
      <c r="CU342" s="641">
        <v>0.0</v>
      </c>
      <c r="CV342" s="641">
        <f t="shared" si="19"/>
        <v>66500</v>
      </c>
      <c r="CW342" s="640">
        <f t="shared" si="20"/>
        <v>199500</v>
      </c>
      <c r="CX342" s="641">
        <v>0.0</v>
      </c>
      <c r="CY342" s="641">
        <f t="shared" si="21"/>
        <v>66500</v>
      </c>
      <c r="CZ342" s="640">
        <f t="shared" si="22"/>
        <v>133000</v>
      </c>
      <c r="DA342" s="641">
        <v>0.0</v>
      </c>
      <c r="DB342" s="641">
        <f t="shared" si="23"/>
        <v>66500</v>
      </c>
      <c r="DC342" s="640">
        <f t="shared" si="24"/>
        <v>66500</v>
      </c>
      <c r="DD342" s="641">
        <v>0.0</v>
      </c>
      <c r="DE342" s="640">
        <f t="shared" si="25"/>
        <v>66500</v>
      </c>
      <c r="DF342" s="640">
        <f t="shared" si="26"/>
        <v>0</v>
      </c>
    </row>
    <row r="343" hidden="1">
      <c r="A343" s="650">
        <v>6834634.0</v>
      </c>
      <c r="B343" s="643" t="s">
        <v>26417</v>
      </c>
      <c r="C343" s="644" t="s">
        <v>212</v>
      </c>
      <c r="D343" s="645">
        <v>45770.66577546296</v>
      </c>
      <c r="E343" s="645">
        <v>45770.666550925926</v>
      </c>
      <c r="F343" s="645">
        <v>45770.66957175926</v>
      </c>
      <c r="G343" s="644"/>
      <c r="H343" s="644" t="s">
        <v>1578</v>
      </c>
      <c r="I343" s="644" t="s">
        <v>26418</v>
      </c>
      <c r="J343" s="644">
        <v>60.0</v>
      </c>
      <c r="K343" s="647">
        <v>1980000.0</v>
      </c>
      <c r="L343" s="644" t="s">
        <v>24437</v>
      </c>
      <c r="M343" s="648" t="s">
        <v>26419</v>
      </c>
      <c r="N343" s="644" t="s">
        <v>26418</v>
      </c>
      <c r="O343" s="644" t="s">
        <v>26420</v>
      </c>
      <c r="P343" s="644" t="s">
        <v>26421</v>
      </c>
      <c r="Q343" s="644" t="s">
        <v>26422</v>
      </c>
      <c r="R343" s="194"/>
      <c r="S343" s="194"/>
      <c r="T343" s="194"/>
      <c r="U343" s="636"/>
      <c r="V343" s="194"/>
      <c r="W343" s="637"/>
      <c r="X343" s="194"/>
      <c r="Y343" s="194"/>
      <c r="Z343" s="194"/>
      <c r="AA343" s="194"/>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94"/>
      <c r="AY343" s="194"/>
      <c r="AZ343" s="194"/>
      <c r="BA343" s="194"/>
      <c r="BB343" s="194"/>
      <c r="BC343" s="194"/>
      <c r="BD343" s="194"/>
      <c r="BE343" s="194"/>
      <c r="BF343" s="194"/>
      <c r="BG343" s="194"/>
      <c r="BH343" s="194"/>
      <c r="BI343" s="194"/>
      <c r="BJ343" s="194"/>
      <c r="BK343" s="194"/>
      <c r="BL343" s="638">
        <f t="shared" si="1"/>
        <v>0</v>
      </c>
      <c r="BM343" s="194"/>
      <c r="BN343" s="639" t="s">
        <v>82</v>
      </c>
      <c r="BP343" s="194"/>
      <c r="BQ343" s="194"/>
      <c r="BR343" s="194"/>
      <c r="BS343" s="194"/>
      <c r="BT343" s="647">
        <v>1980000.0</v>
      </c>
      <c r="BU343" s="194"/>
      <c r="BV343" s="640">
        <f t="shared" si="2"/>
        <v>1980000</v>
      </c>
      <c r="BW343" s="640">
        <f t="shared" ref="BW343:BW347" si="56">BV343</f>
        <v>1980000</v>
      </c>
      <c r="BX343" s="641">
        <f t="shared" si="3"/>
        <v>0</v>
      </c>
      <c r="BY343" s="640">
        <f t="shared" si="4"/>
        <v>0</v>
      </c>
      <c r="BZ343" s="641">
        <v>0.0</v>
      </c>
      <c r="CA343" s="641">
        <f t="shared" si="5"/>
        <v>0</v>
      </c>
      <c r="CB343" s="640">
        <f t="shared" si="6"/>
        <v>0</v>
      </c>
      <c r="CC343" s="641">
        <v>0.0</v>
      </c>
      <c r="CD343" s="641">
        <f t="shared" si="7"/>
        <v>0</v>
      </c>
      <c r="CE343" s="640">
        <f t="shared" si="8"/>
        <v>0</v>
      </c>
      <c r="CF343" s="641">
        <v>0.0</v>
      </c>
      <c r="CG343" s="641">
        <f t="shared" si="9"/>
        <v>0</v>
      </c>
      <c r="CH343" s="640">
        <f t="shared" si="10"/>
        <v>0</v>
      </c>
      <c r="CI343" s="641">
        <v>0.0</v>
      </c>
      <c r="CJ343" s="641">
        <f t="shared" si="11"/>
        <v>0</v>
      </c>
      <c r="CK343" s="640">
        <f t="shared" si="12"/>
        <v>0</v>
      </c>
      <c r="CL343" s="641">
        <v>0.0</v>
      </c>
      <c r="CM343" s="641">
        <f t="shared" si="13"/>
        <v>0</v>
      </c>
      <c r="CN343" s="640">
        <f t="shared" si="14"/>
        <v>0</v>
      </c>
      <c r="CO343" s="641">
        <v>0.0</v>
      </c>
      <c r="CP343" s="641">
        <f t="shared" si="15"/>
        <v>0</v>
      </c>
      <c r="CQ343" s="640">
        <f t="shared" si="16"/>
        <v>0</v>
      </c>
      <c r="CR343" s="641">
        <v>0.0</v>
      </c>
      <c r="CS343" s="641">
        <f t="shared" si="17"/>
        <v>0</v>
      </c>
      <c r="CT343" s="640">
        <f t="shared" si="18"/>
        <v>0</v>
      </c>
      <c r="CU343" s="641">
        <v>0.0</v>
      </c>
      <c r="CV343" s="641">
        <f t="shared" si="19"/>
        <v>0</v>
      </c>
      <c r="CW343" s="640">
        <f t="shared" si="20"/>
        <v>0</v>
      </c>
      <c r="CX343" s="641">
        <v>0.0</v>
      </c>
      <c r="CY343" s="641">
        <f t="shared" si="21"/>
        <v>0</v>
      </c>
      <c r="CZ343" s="640">
        <f t="shared" si="22"/>
        <v>0</v>
      </c>
      <c r="DA343" s="641">
        <v>0.0</v>
      </c>
      <c r="DB343" s="641">
        <f t="shared" si="23"/>
        <v>0</v>
      </c>
      <c r="DC343" s="640">
        <f t="shared" si="24"/>
        <v>0</v>
      </c>
      <c r="DD343" s="641">
        <v>0.0</v>
      </c>
      <c r="DE343" s="640">
        <f t="shared" si="25"/>
        <v>0</v>
      </c>
      <c r="DF343" s="640">
        <f t="shared" si="26"/>
        <v>0</v>
      </c>
    </row>
    <row r="344" hidden="1">
      <c r="A344" s="650">
        <v>6834763.0</v>
      </c>
      <c r="B344" s="643" t="s">
        <v>26423</v>
      </c>
      <c r="C344" s="644" t="s">
        <v>212</v>
      </c>
      <c r="D344" s="645">
        <v>45770.67228009259</v>
      </c>
      <c r="E344" s="645">
        <v>45770.673784722225</v>
      </c>
      <c r="F344" s="645">
        <v>45770.67460648148</v>
      </c>
      <c r="G344" s="644"/>
      <c r="H344" s="644" t="s">
        <v>351</v>
      </c>
      <c r="I344" s="644" t="s">
        <v>26424</v>
      </c>
      <c r="J344" s="644">
        <v>36.0</v>
      </c>
      <c r="K344" s="647">
        <v>798000.0</v>
      </c>
      <c r="L344" s="644" t="s">
        <v>24429</v>
      </c>
      <c r="M344" s="648" t="s">
        <v>26425</v>
      </c>
      <c r="N344" s="644" t="s">
        <v>23946</v>
      </c>
      <c r="O344" s="644" t="s">
        <v>26426</v>
      </c>
      <c r="P344" s="644" t="s">
        <v>26427</v>
      </c>
      <c r="Q344" s="644" t="s">
        <v>26428</v>
      </c>
      <c r="R344" s="194"/>
      <c r="S344" s="194"/>
      <c r="T344" s="194"/>
      <c r="U344" s="636"/>
      <c r="V344" s="194"/>
      <c r="W344" s="637"/>
      <c r="X344" s="194"/>
      <c r="Y344" s="194"/>
      <c r="Z344" s="194"/>
      <c r="AA344" s="194"/>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94"/>
      <c r="AY344" s="194"/>
      <c r="AZ344" s="194"/>
      <c r="BA344" s="194"/>
      <c r="BB344" s="194"/>
      <c r="BC344" s="194"/>
      <c r="BD344" s="194"/>
      <c r="BE344" s="194"/>
      <c r="BF344" s="194"/>
      <c r="BG344" s="194"/>
      <c r="BH344" s="194"/>
      <c r="BI344" s="194"/>
      <c r="BJ344" s="194"/>
      <c r="BK344" s="194"/>
      <c r="BL344" s="638">
        <f t="shared" si="1"/>
        <v>0</v>
      </c>
      <c r="BM344" s="194"/>
      <c r="BN344" s="194"/>
      <c r="BO344" s="639" t="s">
        <v>114</v>
      </c>
      <c r="BQ344" s="194"/>
      <c r="BR344" s="194"/>
      <c r="BS344" s="194"/>
      <c r="BT344" s="647">
        <v>798000.0</v>
      </c>
      <c r="BU344" s="194"/>
      <c r="BV344" s="640">
        <f t="shared" si="2"/>
        <v>798000</v>
      </c>
      <c r="BW344" s="640">
        <f t="shared" si="56"/>
        <v>798000</v>
      </c>
      <c r="BX344" s="641">
        <f t="shared" si="3"/>
        <v>0</v>
      </c>
      <c r="BY344" s="640">
        <f t="shared" si="4"/>
        <v>0</v>
      </c>
      <c r="BZ344" s="641">
        <v>0.0</v>
      </c>
      <c r="CA344" s="641">
        <f t="shared" si="5"/>
        <v>0</v>
      </c>
      <c r="CB344" s="640">
        <f t="shared" si="6"/>
        <v>0</v>
      </c>
      <c r="CC344" s="641">
        <v>0.0</v>
      </c>
      <c r="CD344" s="641">
        <f t="shared" si="7"/>
        <v>0</v>
      </c>
      <c r="CE344" s="640">
        <f t="shared" si="8"/>
        <v>0</v>
      </c>
      <c r="CF344" s="641">
        <v>0.0</v>
      </c>
      <c r="CG344" s="641">
        <f t="shared" si="9"/>
        <v>0</v>
      </c>
      <c r="CH344" s="640">
        <f t="shared" si="10"/>
        <v>0</v>
      </c>
      <c r="CI344" s="641">
        <v>0.0</v>
      </c>
      <c r="CJ344" s="641">
        <f t="shared" si="11"/>
        <v>0</v>
      </c>
      <c r="CK344" s="640">
        <f t="shared" si="12"/>
        <v>0</v>
      </c>
      <c r="CL344" s="641">
        <v>0.0</v>
      </c>
      <c r="CM344" s="641">
        <f t="shared" si="13"/>
        <v>0</v>
      </c>
      <c r="CN344" s="640">
        <f t="shared" si="14"/>
        <v>0</v>
      </c>
      <c r="CO344" s="641">
        <v>0.0</v>
      </c>
      <c r="CP344" s="641">
        <f t="shared" si="15"/>
        <v>0</v>
      </c>
      <c r="CQ344" s="640">
        <f t="shared" si="16"/>
        <v>0</v>
      </c>
      <c r="CR344" s="641">
        <v>0.0</v>
      </c>
      <c r="CS344" s="641">
        <f t="shared" si="17"/>
        <v>0</v>
      </c>
      <c r="CT344" s="640">
        <f t="shared" si="18"/>
        <v>0</v>
      </c>
      <c r="CU344" s="641">
        <v>0.0</v>
      </c>
      <c r="CV344" s="641">
        <f t="shared" si="19"/>
        <v>0</v>
      </c>
      <c r="CW344" s="640">
        <f t="shared" si="20"/>
        <v>0</v>
      </c>
      <c r="CX344" s="641">
        <v>0.0</v>
      </c>
      <c r="CY344" s="641">
        <f t="shared" si="21"/>
        <v>0</v>
      </c>
      <c r="CZ344" s="640">
        <f t="shared" si="22"/>
        <v>0</v>
      </c>
      <c r="DA344" s="641">
        <v>0.0</v>
      </c>
      <c r="DB344" s="641">
        <f t="shared" si="23"/>
        <v>0</v>
      </c>
      <c r="DC344" s="640">
        <f t="shared" si="24"/>
        <v>0</v>
      </c>
      <c r="DD344" s="641">
        <v>0.0</v>
      </c>
      <c r="DE344" s="640">
        <f t="shared" si="25"/>
        <v>0</v>
      </c>
      <c r="DF344" s="640">
        <f t="shared" si="26"/>
        <v>0</v>
      </c>
    </row>
    <row r="345" hidden="1">
      <c r="A345" s="650">
        <v>6836744.0</v>
      </c>
      <c r="B345" s="643" t="s">
        <v>26429</v>
      </c>
      <c r="C345" s="644" t="s">
        <v>212</v>
      </c>
      <c r="D345" s="645">
        <v>45770.790451388886</v>
      </c>
      <c r="E345" s="645">
        <v>45770.79148148148</v>
      </c>
      <c r="F345" s="645">
        <v>45770.7918287037</v>
      </c>
      <c r="G345" s="644"/>
      <c r="H345" s="644" t="s">
        <v>273</v>
      </c>
      <c r="I345" s="644" t="s">
        <v>26430</v>
      </c>
      <c r="J345" s="644">
        <v>36.0</v>
      </c>
      <c r="K345" s="647">
        <v>798000.0</v>
      </c>
      <c r="L345" s="644" t="s">
        <v>24429</v>
      </c>
      <c r="M345" s="648" t="s">
        <v>26431</v>
      </c>
      <c r="N345" s="644" t="s">
        <v>23195</v>
      </c>
      <c r="O345" s="644" t="s">
        <v>26432</v>
      </c>
      <c r="P345" s="644" t="s">
        <v>26433</v>
      </c>
      <c r="Q345" s="644" t="s">
        <v>26434</v>
      </c>
      <c r="R345" s="194"/>
      <c r="S345" s="194"/>
      <c r="T345" s="194"/>
      <c r="U345" s="636"/>
      <c r="V345" s="194"/>
      <c r="W345" s="637"/>
      <c r="X345" s="194"/>
      <c r="Y345" s="194"/>
      <c r="Z345" s="194"/>
      <c r="AA345" s="194"/>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94"/>
      <c r="AY345" s="194"/>
      <c r="AZ345" s="194"/>
      <c r="BA345" s="194"/>
      <c r="BB345" s="194"/>
      <c r="BC345" s="194"/>
      <c r="BD345" s="194"/>
      <c r="BE345" s="194"/>
      <c r="BF345" s="194"/>
      <c r="BG345" s="194"/>
      <c r="BH345" s="194"/>
      <c r="BI345" s="194"/>
      <c r="BJ345" s="194"/>
      <c r="BK345" s="194"/>
      <c r="BL345" s="638">
        <f t="shared" si="1"/>
        <v>0</v>
      </c>
      <c r="BM345" s="194"/>
      <c r="BN345" s="194"/>
      <c r="BO345" s="639" t="s">
        <v>114</v>
      </c>
      <c r="BQ345" s="194"/>
      <c r="BR345" s="194"/>
      <c r="BS345" s="194"/>
      <c r="BT345" s="647">
        <v>798000.0</v>
      </c>
      <c r="BU345" s="194"/>
      <c r="BV345" s="640">
        <f t="shared" si="2"/>
        <v>798000</v>
      </c>
      <c r="BW345" s="640">
        <f t="shared" si="56"/>
        <v>798000</v>
      </c>
      <c r="BX345" s="641">
        <f t="shared" si="3"/>
        <v>0</v>
      </c>
      <c r="BY345" s="640">
        <f t="shared" si="4"/>
        <v>0</v>
      </c>
      <c r="BZ345" s="641">
        <v>0.0</v>
      </c>
      <c r="CA345" s="641">
        <f t="shared" si="5"/>
        <v>0</v>
      </c>
      <c r="CB345" s="640">
        <f t="shared" si="6"/>
        <v>0</v>
      </c>
      <c r="CC345" s="641">
        <v>0.0</v>
      </c>
      <c r="CD345" s="641">
        <f t="shared" si="7"/>
        <v>0</v>
      </c>
      <c r="CE345" s="640">
        <f t="shared" si="8"/>
        <v>0</v>
      </c>
      <c r="CF345" s="641">
        <v>0.0</v>
      </c>
      <c r="CG345" s="641">
        <f t="shared" si="9"/>
        <v>0</v>
      </c>
      <c r="CH345" s="640">
        <f t="shared" si="10"/>
        <v>0</v>
      </c>
      <c r="CI345" s="641">
        <v>0.0</v>
      </c>
      <c r="CJ345" s="641">
        <f t="shared" si="11"/>
        <v>0</v>
      </c>
      <c r="CK345" s="640">
        <f t="shared" si="12"/>
        <v>0</v>
      </c>
      <c r="CL345" s="641">
        <v>0.0</v>
      </c>
      <c r="CM345" s="641">
        <f t="shared" si="13"/>
        <v>0</v>
      </c>
      <c r="CN345" s="640">
        <f t="shared" si="14"/>
        <v>0</v>
      </c>
      <c r="CO345" s="641">
        <v>0.0</v>
      </c>
      <c r="CP345" s="641">
        <f t="shared" si="15"/>
        <v>0</v>
      </c>
      <c r="CQ345" s="640">
        <f t="shared" si="16"/>
        <v>0</v>
      </c>
      <c r="CR345" s="641">
        <v>0.0</v>
      </c>
      <c r="CS345" s="641">
        <f t="shared" si="17"/>
        <v>0</v>
      </c>
      <c r="CT345" s="640">
        <f t="shared" si="18"/>
        <v>0</v>
      </c>
      <c r="CU345" s="641">
        <v>0.0</v>
      </c>
      <c r="CV345" s="641">
        <f t="shared" si="19"/>
        <v>0</v>
      </c>
      <c r="CW345" s="640">
        <f t="shared" si="20"/>
        <v>0</v>
      </c>
      <c r="CX345" s="641">
        <v>0.0</v>
      </c>
      <c r="CY345" s="641">
        <f t="shared" si="21"/>
        <v>0</v>
      </c>
      <c r="CZ345" s="640">
        <f t="shared" si="22"/>
        <v>0</v>
      </c>
      <c r="DA345" s="641">
        <v>0.0</v>
      </c>
      <c r="DB345" s="641">
        <f t="shared" si="23"/>
        <v>0</v>
      </c>
      <c r="DC345" s="640">
        <f t="shared" si="24"/>
        <v>0</v>
      </c>
      <c r="DD345" s="641">
        <v>0.0</v>
      </c>
      <c r="DE345" s="640">
        <f t="shared" si="25"/>
        <v>0</v>
      </c>
      <c r="DF345" s="640">
        <f t="shared" si="26"/>
        <v>0</v>
      </c>
    </row>
    <row r="346" hidden="1">
      <c r="A346" s="650">
        <v>6836978.0</v>
      </c>
      <c r="B346" s="643" t="s">
        <v>26435</v>
      </c>
      <c r="C346" s="644" t="s">
        <v>212</v>
      </c>
      <c r="D346" s="645">
        <v>45770.836006944446</v>
      </c>
      <c r="E346" s="645">
        <v>45770.83777777778</v>
      </c>
      <c r="F346" s="645">
        <v>45770.838587962964</v>
      </c>
      <c r="G346" s="644"/>
      <c r="H346" s="644" t="s">
        <v>25834</v>
      </c>
      <c r="I346" s="644" t="s">
        <v>26436</v>
      </c>
      <c r="J346" s="644"/>
      <c r="K346" s="647">
        <v>798000.0</v>
      </c>
      <c r="L346" s="644" t="s">
        <v>24429</v>
      </c>
      <c r="M346" s="648" t="s">
        <v>26437</v>
      </c>
      <c r="N346" s="644" t="s">
        <v>26438</v>
      </c>
      <c r="O346" s="644" t="s">
        <v>26439</v>
      </c>
      <c r="P346" s="644" t="s">
        <v>26440</v>
      </c>
      <c r="Q346" s="644" t="s">
        <v>26441</v>
      </c>
      <c r="R346" s="194"/>
      <c r="S346" s="639" t="s">
        <v>26442</v>
      </c>
      <c r="T346" s="639" t="s">
        <v>24586</v>
      </c>
      <c r="U346" s="641">
        <v>798000.0</v>
      </c>
      <c r="V346" s="641">
        <v>774060.0</v>
      </c>
      <c r="W346" s="637"/>
      <c r="X346" s="194"/>
      <c r="Y346" s="194"/>
      <c r="Z346" s="194"/>
      <c r="AA346" s="194"/>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94"/>
      <c r="AY346" s="194"/>
      <c r="AZ346" s="194"/>
      <c r="BA346" s="194"/>
      <c r="BB346" s="194"/>
      <c r="BC346" s="194"/>
      <c r="BD346" s="194"/>
      <c r="BE346" s="194"/>
      <c r="BF346" s="194"/>
      <c r="BG346" s="194"/>
      <c r="BH346" s="194"/>
      <c r="BI346" s="194"/>
      <c r="BJ346" s="194"/>
      <c r="BK346" s="194"/>
      <c r="BL346" s="638">
        <f t="shared" si="1"/>
        <v>798000</v>
      </c>
      <c r="BM346" s="194"/>
      <c r="BN346" s="639" t="s">
        <v>82</v>
      </c>
      <c r="BP346" s="194"/>
      <c r="BQ346" s="194"/>
      <c r="BR346" s="194"/>
      <c r="BS346" s="194"/>
      <c r="BT346" s="647">
        <v>798000.0</v>
      </c>
      <c r="BU346" s="194"/>
      <c r="BV346" s="640">
        <f t="shared" si="2"/>
        <v>798000</v>
      </c>
      <c r="BW346" s="640">
        <f t="shared" si="56"/>
        <v>798000</v>
      </c>
      <c r="BX346" s="641">
        <f t="shared" si="3"/>
        <v>0</v>
      </c>
      <c r="BY346" s="640">
        <f t="shared" si="4"/>
        <v>0</v>
      </c>
      <c r="BZ346" s="641">
        <v>0.0</v>
      </c>
      <c r="CA346" s="641">
        <f t="shared" si="5"/>
        <v>0</v>
      </c>
      <c r="CB346" s="640">
        <f t="shared" si="6"/>
        <v>0</v>
      </c>
      <c r="CC346" s="641">
        <v>0.0</v>
      </c>
      <c r="CD346" s="641">
        <f t="shared" si="7"/>
        <v>0</v>
      </c>
      <c r="CE346" s="640">
        <f t="shared" si="8"/>
        <v>0</v>
      </c>
      <c r="CF346" s="641">
        <v>0.0</v>
      </c>
      <c r="CG346" s="641">
        <f t="shared" si="9"/>
        <v>0</v>
      </c>
      <c r="CH346" s="640">
        <f t="shared" si="10"/>
        <v>0</v>
      </c>
      <c r="CI346" s="641">
        <v>0.0</v>
      </c>
      <c r="CJ346" s="641">
        <f t="shared" si="11"/>
        <v>0</v>
      </c>
      <c r="CK346" s="640">
        <f t="shared" si="12"/>
        <v>0</v>
      </c>
      <c r="CL346" s="641">
        <v>0.0</v>
      </c>
      <c r="CM346" s="641">
        <f t="shared" si="13"/>
        <v>0</v>
      </c>
      <c r="CN346" s="640">
        <f t="shared" si="14"/>
        <v>0</v>
      </c>
      <c r="CO346" s="641">
        <v>0.0</v>
      </c>
      <c r="CP346" s="641">
        <f t="shared" si="15"/>
        <v>0</v>
      </c>
      <c r="CQ346" s="640">
        <f t="shared" si="16"/>
        <v>0</v>
      </c>
      <c r="CR346" s="641">
        <v>0.0</v>
      </c>
      <c r="CS346" s="641">
        <f t="shared" si="17"/>
        <v>0</v>
      </c>
      <c r="CT346" s="640">
        <f t="shared" si="18"/>
        <v>0</v>
      </c>
      <c r="CU346" s="641">
        <v>0.0</v>
      </c>
      <c r="CV346" s="641">
        <f t="shared" si="19"/>
        <v>0</v>
      </c>
      <c r="CW346" s="640">
        <f t="shared" si="20"/>
        <v>0</v>
      </c>
      <c r="CX346" s="641">
        <v>0.0</v>
      </c>
      <c r="CY346" s="641">
        <f t="shared" si="21"/>
        <v>0</v>
      </c>
      <c r="CZ346" s="640">
        <f t="shared" si="22"/>
        <v>0</v>
      </c>
      <c r="DA346" s="641">
        <v>0.0</v>
      </c>
      <c r="DB346" s="641">
        <f t="shared" si="23"/>
        <v>0</v>
      </c>
      <c r="DC346" s="640">
        <f t="shared" si="24"/>
        <v>0</v>
      </c>
      <c r="DD346" s="641">
        <v>0.0</v>
      </c>
      <c r="DE346" s="640">
        <f t="shared" si="25"/>
        <v>0</v>
      </c>
      <c r="DF346" s="640">
        <f t="shared" si="26"/>
        <v>0</v>
      </c>
    </row>
    <row r="347" hidden="1">
      <c r="A347" s="650">
        <v>6837521.0</v>
      </c>
      <c r="B347" s="643" t="s">
        <v>26443</v>
      </c>
      <c r="C347" s="644" t="s">
        <v>212</v>
      </c>
      <c r="D347" s="645">
        <v>45770.89740740741</v>
      </c>
      <c r="E347" s="645">
        <v>45770.89865740741</v>
      </c>
      <c r="F347" s="645">
        <v>45770.899201388886</v>
      </c>
      <c r="G347" s="644"/>
      <c r="H347" s="644" t="s">
        <v>1439</v>
      </c>
      <c r="I347" s="644" t="s">
        <v>26444</v>
      </c>
      <c r="J347" s="644">
        <v>60.0</v>
      </c>
      <c r="K347" s="647">
        <v>798000.0</v>
      </c>
      <c r="L347" s="644" t="s">
        <v>24429</v>
      </c>
      <c r="M347" s="648" t="s">
        <v>26445</v>
      </c>
      <c r="N347" s="644" t="s">
        <v>26446</v>
      </c>
      <c r="O347" s="644" t="s">
        <v>26447</v>
      </c>
      <c r="P347" s="644" t="s">
        <v>26448</v>
      </c>
      <c r="Q347" s="644" t="s">
        <v>26449</v>
      </c>
      <c r="R347" s="194"/>
      <c r="S347" s="194"/>
      <c r="T347" s="194"/>
      <c r="U347" s="636"/>
      <c r="V347" s="194"/>
      <c r="W347" s="637"/>
      <c r="X347" s="194"/>
      <c r="Y347" s="194"/>
      <c r="Z347" s="194"/>
      <c r="AA347" s="194"/>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94"/>
      <c r="AY347" s="194"/>
      <c r="AZ347" s="194"/>
      <c r="BA347" s="194"/>
      <c r="BB347" s="194"/>
      <c r="BC347" s="194"/>
      <c r="BD347" s="194"/>
      <c r="BE347" s="194"/>
      <c r="BF347" s="194"/>
      <c r="BG347" s="194"/>
      <c r="BH347" s="194"/>
      <c r="BI347" s="194"/>
      <c r="BJ347" s="194"/>
      <c r="BK347" s="194"/>
      <c r="BL347" s="638">
        <f t="shared" si="1"/>
        <v>0</v>
      </c>
      <c r="BM347" s="194"/>
      <c r="BN347" s="194"/>
      <c r="BO347" s="639" t="s">
        <v>114</v>
      </c>
      <c r="BQ347" s="194"/>
      <c r="BR347" s="194"/>
      <c r="BS347" s="194"/>
      <c r="BT347" s="647">
        <v>798000.0</v>
      </c>
      <c r="BU347" s="194"/>
      <c r="BV347" s="640">
        <f t="shared" si="2"/>
        <v>798000</v>
      </c>
      <c r="BW347" s="640">
        <f t="shared" si="56"/>
        <v>798000</v>
      </c>
      <c r="BX347" s="641">
        <f t="shared" si="3"/>
        <v>0</v>
      </c>
      <c r="BY347" s="640">
        <f t="shared" si="4"/>
        <v>0</v>
      </c>
      <c r="BZ347" s="641">
        <v>0.0</v>
      </c>
      <c r="CA347" s="641">
        <f t="shared" si="5"/>
        <v>0</v>
      </c>
      <c r="CB347" s="640">
        <f t="shared" si="6"/>
        <v>0</v>
      </c>
      <c r="CC347" s="641">
        <v>0.0</v>
      </c>
      <c r="CD347" s="641">
        <f t="shared" si="7"/>
        <v>0</v>
      </c>
      <c r="CE347" s="640">
        <f t="shared" si="8"/>
        <v>0</v>
      </c>
      <c r="CF347" s="641">
        <v>0.0</v>
      </c>
      <c r="CG347" s="641">
        <f t="shared" si="9"/>
        <v>0</v>
      </c>
      <c r="CH347" s="640">
        <f t="shared" si="10"/>
        <v>0</v>
      </c>
      <c r="CI347" s="641">
        <v>0.0</v>
      </c>
      <c r="CJ347" s="641">
        <f t="shared" si="11"/>
        <v>0</v>
      </c>
      <c r="CK347" s="640">
        <f t="shared" si="12"/>
        <v>0</v>
      </c>
      <c r="CL347" s="641">
        <v>0.0</v>
      </c>
      <c r="CM347" s="641">
        <f t="shared" si="13"/>
        <v>0</v>
      </c>
      <c r="CN347" s="640">
        <f t="shared" si="14"/>
        <v>0</v>
      </c>
      <c r="CO347" s="641">
        <v>0.0</v>
      </c>
      <c r="CP347" s="641">
        <f t="shared" si="15"/>
        <v>0</v>
      </c>
      <c r="CQ347" s="640">
        <f t="shared" si="16"/>
        <v>0</v>
      </c>
      <c r="CR347" s="641">
        <v>0.0</v>
      </c>
      <c r="CS347" s="641">
        <f t="shared" si="17"/>
        <v>0</v>
      </c>
      <c r="CT347" s="640">
        <f t="shared" si="18"/>
        <v>0</v>
      </c>
      <c r="CU347" s="641">
        <v>0.0</v>
      </c>
      <c r="CV347" s="641">
        <f t="shared" si="19"/>
        <v>0</v>
      </c>
      <c r="CW347" s="640">
        <f t="shared" si="20"/>
        <v>0</v>
      </c>
      <c r="CX347" s="641">
        <v>0.0</v>
      </c>
      <c r="CY347" s="641">
        <f t="shared" si="21"/>
        <v>0</v>
      </c>
      <c r="CZ347" s="640">
        <f t="shared" si="22"/>
        <v>0</v>
      </c>
      <c r="DA347" s="641">
        <v>0.0</v>
      </c>
      <c r="DB347" s="641">
        <f t="shared" si="23"/>
        <v>0</v>
      </c>
      <c r="DC347" s="640">
        <f t="shared" si="24"/>
        <v>0</v>
      </c>
      <c r="DD347" s="641">
        <v>0.0</v>
      </c>
      <c r="DE347" s="640">
        <f t="shared" si="25"/>
        <v>0</v>
      </c>
      <c r="DF347" s="640">
        <f t="shared" si="26"/>
        <v>0</v>
      </c>
    </row>
    <row r="348" hidden="1">
      <c r="A348" s="650">
        <v>6837607.0</v>
      </c>
      <c r="B348" s="643" t="s">
        <v>26450</v>
      </c>
      <c r="C348" s="644" t="s">
        <v>212</v>
      </c>
      <c r="D348" s="645">
        <v>45770.93608796296</v>
      </c>
      <c r="E348" s="645">
        <v>45770.937268518515</v>
      </c>
      <c r="F348" s="645">
        <v>45770.937951388885</v>
      </c>
      <c r="G348" s="644"/>
      <c r="H348" s="644" t="s">
        <v>1516</v>
      </c>
      <c r="I348" s="644" t="s">
        <v>26451</v>
      </c>
      <c r="J348" s="644">
        <v>36.0</v>
      </c>
      <c r="K348" s="647">
        <v>798000.0</v>
      </c>
      <c r="L348" s="644" t="s">
        <v>24429</v>
      </c>
      <c r="M348" s="648" t="s">
        <v>26452</v>
      </c>
      <c r="N348" s="644" t="s">
        <v>26453</v>
      </c>
      <c r="O348" s="644" t="s">
        <v>26454</v>
      </c>
      <c r="P348" s="644" t="s">
        <v>26455</v>
      </c>
      <c r="Q348" s="644" t="s">
        <v>26456</v>
      </c>
      <c r="R348" s="194"/>
      <c r="S348" s="652">
        <v>45774.0</v>
      </c>
      <c r="T348" s="639" t="s">
        <v>25091</v>
      </c>
      <c r="U348" s="653">
        <v>798000.0</v>
      </c>
      <c r="V348" s="194"/>
      <c r="W348" s="637"/>
      <c r="X348" s="194"/>
      <c r="Y348" s="194"/>
      <c r="Z348" s="194"/>
      <c r="AA348" s="194"/>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94"/>
      <c r="AY348" s="194"/>
      <c r="AZ348" s="194"/>
      <c r="BA348" s="194"/>
      <c r="BB348" s="194"/>
      <c r="BC348" s="194"/>
      <c r="BD348" s="194"/>
      <c r="BE348" s="194"/>
      <c r="BF348" s="194"/>
      <c r="BG348" s="194"/>
      <c r="BH348" s="194"/>
      <c r="BI348" s="194"/>
      <c r="BJ348" s="194"/>
      <c r="BK348" s="194"/>
      <c r="BL348" s="638">
        <f t="shared" si="1"/>
        <v>798000</v>
      </c>
      <c r="BM348" s="194"/>
      <c r="BN348" s="194"/>
      <c r="BO348" s="194"/>
      <c r="BP348" s="194"/>
      <c r="BQ348" s="194"/>
      <c r="BR348" s="194"/>
      <c r="BS348" s="194"/>
      <c r="BT348" s="647">
        <v>798000.0</v>
      </c>
      <c r="BU348" s="194"/>
      <c r="BV348" s="640">
        <f t="shared" si="2"/>
        <v>798000</v>
      </c>
      <c r="BW348" s="641">
        <v>0.0</v>
      </c>
      <c r="BX348" s="641">
        <f t="shared" si="3"/>
        <v>66500</v>
      </c>
      <c r="BY348" s="640">
        <f t="shared" si="4"/>
        <v>731500</v>
      </c>
      <c r="BZ348" s="641">
        <v>0.0</v>
      </c>
      <c r="CA348" s="641">
        <f t="shared" si="5"/>
        <v>66500</v>
      </c>
      <c r="CB348" s="640">
        <f t="shared" si="6"/>
        <v>665000</v>
      </c>
      <c r="CC348" s="641">
        <v>0.0</v>
      </c>
      <c r="CD348" s="641">
        <f t="shared" si="7"/>
        <v>66500</v>
      </c>
      <c r="CE348" s="640">
        <f t="shared" si="8"/>
        <v>598500</v>
      </c>
      <c r="CF348" s="641">
        <v>0.0</v>
      </c>
      <c r="CG348" s="641">
        <f t="shared" si="9"/>
        <v>66500</v>
      </c>
      <c r="CH348" s="640">
        <f t="shared" si="10"/>
        <v>532000</v>
      </c>
      <c r="CI348" s="641">
        <v>0.0</v>
      </c>
      <c r="CJ348" s="641">
        <f t="shared" si="11"/>
        <v>66500</v>
      </c>
      <c r="CK348" s="640">
        <f t="shared" si="12"/>
        <v>465500</v>
      </c>
      <c r="CL348" s="641">
        <v>0.0</v>
      </c>
      <c r="CM348" s="641">
        <f t="shared" si="13"/>
        <v>66500</v>
      </c>
      <c r="CN348" s="640">
        <f t="shared" si="14"/>
        <v>399000</v>
      </c>
      <c r="CO348" s="641">
        <v>0.0</v>
      </c>
      <c r="CP348" s="641">
        <f t="shared" si="15"/>
        <v>66500</v>
      </c>
      <c r="CQ348" s="640">
        <f t="shared" si="16"/>
        <v>332500</v>
      </c>
      <c r="CR348" s="641">
        <v>0.0</v>
      </c>
      <c r="CS348" s="641">
        <f t="shared" si="17"/>
        <v>66500</v>
      </c>
      <c r="CT348" s="640">
        <f t="shared" si="18"/>
        <v>266000</v>
      </c>
      <c r="CU348" s="641">
        <v>0.0</v>
      </c>
      <c r="CV348" s="641">
        <f t="shared" si="19"/>
        <v>66500</v>
      </c>
      <c r="CW348" s="640">
        <f t="shared" si="20"/>
        <v>199500</v>
      </c>
      <c r="CX348" s="641">
        <v>0.0</v>
      </c>
      <c r="CY348" s="641">
        <f t="shared" si="21"/>
        <v>66500</v>
      </c>
      <c r="CZ348" s="640">
        <f t="shared" si="22"/>
        <v>133000</v>
      </c>
      <c r="DA348" s="641">
        <v>0.0</v>
      </c>
      <c r="DB348" s="641">
        <f t="shared" si="23"/>
        <v>66500</v>
      </c>
      <c r="DC348" s="640">
        <f t="shared" si="24"/>
        <v>66500</v>
      </c>
      <c r="DD348" s="641">
        <v>0.0</v>
      </c>
      <c r="DE348" s="640">
        <f t="shared" si="25"/>
        <v>66500</v>
      </c>
      <c r="DF348" s="640">
        <f t="shared" si="26"/>
        <v>0</v>
      </c>
    </row>
    <row r="349" hidden="1">
      <c r="A349" s="650">
        <v>6837669.0</v>
      </c>
      <c r="B349" s="643" t="s">
        <v>26457</v>
      </c>
      <c r="C349" s="644" t="s">
        <v>212</v>
      </c>
      <c r="D349" s="645">
        <v>45770.95869212963</v>
      </c>
      <c r="E349" s="645">
        <v>45770.95993055555</v>
      </c>
      <c r="F349" s="645">
        <v>45770.96203703704</v>
      </c>
      <c r="G349" s="644"/>
      <c r="H349" s="644" t="s">
        <v>1578</v>
      </c>
      <c r="I349" s="644" t="s">
        <v>26458</v>
      </c>
      <c r="J349" s="644">
        <v>60.0</v>
      </c>
      <c r="K349" s="647">
        <v>798000.0</v>
      </c>
      <c r="L349" s="644" t="s">
        <v>24429</v>
      </c>
      <c r="M349" s="648" t="s">
        <v>26459</v>
      </c>
      <c r="N349" s="644" t="s">
        <v>26460</v>
      </c>
      <c r="O349" s="644" t="s">
        <v>26458</v>
      </c>
      <c r="P349" s="644" t="s">
        <v>26461</v>
      </c>
      <c r="Q349" s="644" t="s">
        <v>26462</v>
      </c>
      <c r="R349" s="194"/>
      <c r="S349" s="194"/>
      <c r="T349" s="194"/>
      <c r="U349" s="636"/>
      <c r="V349" s="194"/>
      <c r="W349" s="637"/>
      <c r="X349" s="194"/>
      <c r="Y349" s="194"/>
      <c r="Z349" s="194"/>
      <c r="AA349" s="194"/>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94"/>
      <c r="AY349" s="194"/>
      <c r="AZ349" s="194"/>
      <c r="BA349" s="194"/>
      <c r="BB349" s="194"/>
      <c r="BC349" s="194"/>
      <c r="BD349" s="194"/>
      <c r="BE349" s="194"/>
      <c r="BF349" s="194"/>
      <c r="BG349" s="194"/>
      <c r="BH349" s="194"/>
      <c r="BI349" s="194"/>
      <c r="BJ349" s="194"/>
      <c r="BK349" s="194"/>
      <c r="BL349" s="638">
        <f t="shared" si="1"/>
        <v>0</v>
      </c>
      <c r="BM349" s="194"/>
      <c r="BN349" s="639" t="s">
        <v>82</v>
      </c>
      <c r="BP349" s="194"/>
      <c r="BQ349" s="194"/>
      <c r="BR349" s="194"/>
      <c r="BS349" s="194"/>
      <c r="BT349" s="647">
        <v>798000.0</v>
      </c>
      <c r="BU349" s="194"/>
      <c r="BV349" s="640">
        <f t="shared" si="2"/>
        <v>798000</v>
      </c>
      <c r="BW349" s="640">
        <f>BV349</f>
        <v>798000</v>
      </c>
      <c r="BX349" s="641">
        <f t="shared" si="3"/>
        <v>0</v>
      </c>
      <c r="BY349" s="640">
        <f t="shared" si="4"/>
        <v>0</v>
      </c>
      <c r="BZ349" s="641">
        <v>0.0</v>
      </c>
      <c r="CA349" s="641">
        <f t="shared" si="5"/>
        <v>0</v>
      </c>
      <c r="CB349" s="640">
        <f t="shared" si="6"/>
        <v>0</v>
      </c>
      <c r="CC349" s="641">
        <v>0.0</v>
      </c>
      <c r="CD349" s="641">
        <f t="shared" si="7"/>
        <v>0</v>
      </c>
      <c r="CE349" s="640">
        <f t="shared" si="8"/>
        <v>0</v>
      </c>
      <c r="CF349" s="641">
        <v>0.0</v>
      </c>
      <c r="CG349" s="641">
        <f t="shared" si="9"/>
        <v>0</v>
      </c>
      <c r="CH349" s="640">
        <f t="shared" si="10"/>
        <v>0</v>
      </c>
      <c r="CI349" s="641">
        <v>0.0</v>
      </c>
      <c r="CJ349" s="641">
        <f t="shared" si="11"/>
        <v>0</v>
      </c>
      <c r="CK349" s="640">
        <f t="shared" si="12"/>
        <v>0</v>
      </c>
      <c r="CL349" s="641">
        <v>0.0</v>
      </c>
      <c r="CM349" s="641">
        <f t="shared" si="13"/>
        <v>0</v>
      </c>
      <c r="CN349" s="640">
        <f t="shared" si="14"/>
        <v>0</v>
      </c>
      <c r="CO349" s="641">
        <v>0.0</v>
      </c>
      <c r="CP349" s="641">
        <f t="shared" si="15"/>
        <v>0</v>
      </c>
      <c r="CQ349" s="640">
        <f t="shared" si="16"/>
        <v>0</v>
      </c>
      <c r="CR349" s="641">
        <v>0.0</v>
      </c>
      <c r="CS349" s="641">
        <f t="shared" si="17"/>
        <v>0</v>
      </c>
      <c r="CT349" s="640">
        <f t="shared" si="18"/>
        <v>0</v>
      </c>
      <c r="CU349" s="641">
        <v>0.0</v>
      </c>
      <c r="CV349" s="641">
        <f t="shared" si="19"/>
        <v>0</v>
      </c>
      <c r="CW349" s="640">
        <f t="shared" si="20"/>
        <v>0</v>
      </c>
      <c r="CX349" s="641">
        <v>0.0</v>
      </c>
      <c r="CY349" s="641">
        <f t="shared" si="21"/>
        <v>0</v>
      </c>
      <c r="CZ349" s="640">
        <f t="shared" si="22"/>
        <v>0</v>
      </c>
      <c r="DA349" s="641">
        <v>0.0</v>
      </c>
      <c r="DB349" s="641">
        <f t="shared" si="23"/>
        <v>0</v>
      </c>
      <c r="DC349" s="640">
        <f t="shared" si="24"/>
        <v>0</v>
      </c>
      <c r="DD349" s="641">
        <v>0.0</v>
      </c>
      <c r="DE349" s="640">
        <f t="shared" si="25"/>
        <v>0</v>
      </c>
      <c r="DF349" s="640">
        <f t="shared" si="26"/>
        <v>0</v>
      </c>
    </row>
    <row r="350">
      <c r="A350" s="650">
        <v>6843758.0</v>
      </c>
      <c r="B350" s="643" t="s">
        <v>22829</v>
      </c>
      <c r="C350" s="644" t="s">
        <v>212</v>
      </c>
      <c r="D350" s="645">
        <v>45771.49238425926</v>
      </c>
      <c r="E350" s="645">
        <v>45771.503969907404</v>
      </c>
      <c r="F350" s="645">
        <v>45771.50451388889</v>
      </c>
      <c r="G350" s="644"/>
      <c r="H350" s="644" t="s">
        <v>60</v>
      </c>
      <c r="I350" s="644" t="s">
        <v>140</v>
      </c>
      <c r="J350" s="644"/>
      <c r="K350" s="647">
        <v>798000.0</v>
      </c>
      <c r="L350" s="644" t="s">
        <v>21688</v>
      </c>
      <c r="M350" s="648" t="s">
        <v>26463</v>
      </c>
      <c r="N350" s="644" t="s">
        <v>22827</v>
      </c>
      <c r="O350" s="644" t="s">
        <v>22824</v>
      </c>
      <c r="P350" s="644" t="s">
        <v>22828</v>
      </c>
      <c r="Q350" s="644" t="s">
        <v>22825</v>
      </c>
      <c r="R350" s="194"/>
      <c r="S350" s="193">
        <v>45771.0</v>
      </c>
      <c r="T350" s="639" t="s">
        <v>24442</v>
      </c>
      <c r="U350" s="641">
        <v>798000.0</v>
      </c>
      <c r="V350" s="641">
        <v>762091.0</v>
      </c>
      <c r="W350" s="637"/>
      <c r="X350" s="194"/>
      <c r="Y350" s="194"/>
      <c r="Z350" s="194"/>
      <c r="AA350" s="194"/>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94"/>
      <c r="AY350" s="194"/>
      <c r="AZ350" s="194"/>
      <c r="BA350" s="194"/>
      <c r="BB350" s="194"/>
      <c r="BC350" s="194"/>
      <c r="BD350" s="194"/>
      <c r="BE350" s="194"/>
      <c r="BF350" s="194"/>
      <c r="BG350" s="194"/>
      <c r="BH350" s="194"/>
      <c r="BI350" s="194"/>
      <c r="BJ350" s="194"/>
      <c r="BK350" s="194"/>
      <c r="BL350" s="638">
        <f t="shared" si="1"/>
        <v>798000</v>
      </c>
      <c r="BM350" s="194"/>
      <c r="BN350" s="194"/>
      <c r="BO350" s="194"/>
      <c r="BP350" s="194"/>
      <c r="BQ350" s="194"/>
      <c r="BR350" s="194"/>
      <c r="BS350" s="194"/>
      <c r="BT350" s="647">
        <v>798000.0</v>
      </c>
      <c r="BU350" s="194"/>
      <c r="BV350" s="640">
        <f t="shared" si="2"/>
        <v>798000</v>
      </c>
      <c r="BW350" s="641">
        <v>0.0</v>
      </c>
      <c r="BX350" s="641">
        <f t="shared" si="3"/>
        <v>66500</v>
      </c>
      <c r="BY350" s="640">
        <f t="shared" si="4"/>
        <v>731500</v>
      </c>
      <c r="BZ350" s="641">
        <v>0.0</v>
      </c>
      <c r="CA350" s="641">
        <f t="shared" si="5"/>
        <v>66500</v>
      </c>
      <c r="CB350" s="640">
        <f t="shared" si="6"/>
        <v>665000</v>
      </c>
      <c r="CC350" s="641">
        <v>0.0</v>
      </c>
      <c r="CD350" s="641">
        <f t="shared" si="7"/>
        <v>66500</v>
      </c>
      <c r="CE350" s="640">
        <f t="shared" si="8"/>
        <v>598500</v>
      </c>
      <c r="CF350" s="641">
        <v>0.0</v>
      </c>
      <c r="CG350" s="641">
        <f t="shared" si="9"/>
        <v>66500</v>
      </c>
      <c r="CH350" s="640">
        <f t="shared" si="10"/>
        <v>532000</v>
      </c>
      <c r="CI350" s="641">
        <v>0.0</v>
      </c>
      <c r="CJ350" s="641">
        <f t="shared" si="11"/>
        <v>66500</v>
      </c>
      <c r="CK350" s="640">
        <f t="shared" si="12"/>
        <v>465500</v>
      </c>
      <c r="CL350" s="641">
        <v>0.0</v>
      </c>
      <c r="CM350" s="641">
        <f t="shared" si="13"/>
        <v>66500</v>
      </c>
      <c r="CN350" s="640">
        <f t="shared" si="14"/>
        <v>399000</v>
      </c>
      <c r="CO350" s="641">
        <v>0.0</v>
      </c>
      <c r="CP350" s="641">
        <f t="shared" si="15"/>
        <v>66500</v>
      </c>
      <c r="CQ350" s="640">
        <f t="shared" si="16"/>
        <v>332500</v>
      </c>
      <c r="CR350" s="641">
        <v>0.0</v>
      </c>
      <c r="CS350" s="641">
        <f t="shared" si="17"/>
        <v>66500</v>
      </c>
      <c r="CT350" s="640">
        <f t="shared" si="18"/>
        <v>266000</v>
      </c>
      <c r="CU350" s="641">
        <v>0.0</v>
      </c>
      <c r="CV350" s="641">
        <f t="shared" si="19"/>
        <v>66500</v>
      </c>
      <c r="CW350" s="640">
        <f t="shared" si="20"/>
        <v>199500</v>
      </c>
      <c r="CX350" s="641">
        <v>0.0</v>
      </c>
      <c r="CY350" s="641">
        <f t="shared" si="21"/>
        <v>66500</v>
      </c>
      <c r="CZ350" s="640">
        <f t="shared" si="22"/>
        <v>133000</v>
      </c>
      <c r="DA350" s="641">
        <v>0.0</v>
      </c>
      <c r="DB350" s="641">
        <f t="shared" si="23"/>
        <v>66500</v>
      </c>
      <c r="DC350" s="640">
        <f t="shared" si="24"/>
        <v>66500</v>
      </c>
      <c r="DD350" s="641">
        <v>0.0</v>
      </c>
      <c r="DE350" s="640">
        <f t="shared" si="25"/>
        <v>66500</v>
      </c>
      <c r="DF350" s="640">
        <f t="shared" si="26"/>
        <v>0</v>
      </c>
    </row>
    <row r="351" hidden="1">
      <c r="A351" s="650">
        <v>6844684.0</v>
      </c>
      <c r="B351" s="643" t="s">
        <v>26464</v>
      </c>
      <c r="C351" s="644" t="s">
        <v>212</v>
      </c>
      <c r="D351" s="645">
        <v>45771.512719907405</v>
      </c>
      <c r="E351" s="645">
        <v>45771.51417824074</v>
      </c>
      <c r="F351" s="645">
        <v>45771.51498842592</v>
      </c>
      <c r="G351" s="644"/>
      <c r="H351" s="644" t="s">
        <v>1439</v>
      </c>
      <c r="I351" s="644" t="s">
        <v>26465</v>
      </c>
      <c r="J351" s="644">
        <v>36.0</v>
      </c>
      <c r="K351" s="647">
        <v>798000.0</v>
      </c>
      <c r="L351" s="644" t="s">
        <v>24429</v>
      </c>
      <c r="M351" s="648" t="s">
        <v>26466</v>
      </c>
      <c r="N351" s="644" t="s">
        <v>26467</v>
      </c>
      <c r="O351" s="644" t="s">
        <v>26468</v>
      </c>
      <c r="P351" s="644" t="s">
        <v>26469</v>
      </c>
      <c r="Q351" s="644" t="s">
        <v>26470</v>
      </c>
      <c r="R351" s="194"/>
      <c r="S351" s="193">
        <v>45774.0</v>
      </c>
      <c r="T351" s="639" t="s">
        <v>25091</v>
      </c>
      <c r="U351" s="641">
        <v>798000.0</v>
      </c>
      <c r="V351" s="194"/>
      <c r="W351" s="637"/>
      <c r="X351" s="194"/>
      <c r="Y351" s="194"/>
      <c r="Z351" s="194"/>
      <c r="AA351" s="194"/>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94"/>
      <c r="AY351" s="194"/>
      <c r="AZ351" s="194"/>
      <c r="BA351" s="194"/>
      <c r="BB351" s="194"/>
      <c r="BC351" s="194"/>
      <c r="BD351" s="194"/>
      <c r="BE351" s="194"/>
      <c r="BF351" s="194"/>
      <c r="BG351" s="194"/>
      <c r="BH351" s="194"/>
      <c r="BI351" s="194"/>
      <c r="BJ351" s="194"/>
      <c r="BK351" s="194"/>
      <c r="BL351" s="638">
        <f t="shared" si="1"/>
        <v>798000</v>
      </c>
      <c r="BM351" s="194"/>
      <c r="BN351" s="194"/>
      <c r="BO351" s="194"/>
      <c r="BP351" s="194"/>
      <c r="BQ351" s="194"/>
      <c r="BR351" s="194"/>
      <c r="BS351" s="194"/>
      <c r="BT351" s="647">
        <v>798000.0</v>
      </c>
      <c r="BU351" s="194"/>
      <c r="BV351" s="640">
        <f t="shared" si="2"/>
        <v>798000</v>
      </c>
      <c r="BW351" s="641">
        <v>0.0</v>
      </c>
      <c r="BX351" s="641">
        <f t="shared" si="3"/>
        <v>66500</v>
      </c>
      <c r="BY351" s="640">
        <f t="shared" si="4"/>
        <v>731500</v>
      </c>
      <c r="BZ351" s="641">
        <v>0.0</v>
      </c>
      <c r="CA351" s="641">
        <f t="shared" si="5"/>
        <v>66500</v>
      </c>
      <c r="CB351" s="640">
        <f t="shared" si="6"/>
        <v>665000</v>
      </c>
      <c r="CC351" s="641">
        <v>0.0</v>
      </c>
      <c r="CD351" s="641">
        <f t="shared" si="7"/>
        <v>66500</v>
      </c>
      <c r="CE351" s="640">
        <f t="shared" si="8"/>
        <v>598500</v>
      </c>
      <c r="CF351" s="641">
        <v>0.0</v>
      </c>
      <c r="CG351" s="641">
        <f t="shared" si="9"/>
        <v>66500</v>
      </c>
      <c r="CH351" s="640">
        <f t="shared" si="10"/>
        <v>532000</v>
      </c>
      <c r="CI351" s="641">
        <v>0.0</v>
      </c>
      <c r="CJ351" s="641">
        <f t="shared" si="11"/>
        <v>66500</v>
      </c>
      <c r="CK351" s="640">
        <f t="shared" si="12"/>
        <v>465500</v>
      </c>
      <c r="CL351" s="641">
        <v>0.0</v>
      </c>
      <c r="CM351" s="641">
        <f t="shared" si="13"/>
        <v>66500</v>
      </c>
      <c r="CN351" s="640">
        <f t="shared" si="14"/>
        <v>399000</v>
      </c>
      <c r="CO351" s="641">
        <v>0.0</v>
      </c>
      <c r="CP351" s="641">
        <f t="shared" si="15"/>
        <v>66500</v>
      </c>
      <c r="CQ351" s="640">
        <f t="shared" si="16"/>
        <v>332500</v>
      </c>
      <c r="CR351" s="641">
        <v>0.0</v>
      </c>
      <c r="CS351" s="641">
        <f t="shared" si="17"/>
        <v>66500</v>
      </c>
      <c r="CT351" s="640">
        <f t="shared" si="18"/>
        <v>266000</v>
      </c>
      <c r="CU351" s="641">
        <v>0.0</v>
      </c>
      <c r="CV351" s="641">
        <f t="shared" si="19"/>
        <v>66500</v>
      </c>
      <c r="CW351" s="640">
        <f t="shared" si="20"/>
        <v>199500</v>
      </c>
      <c r="CX351" s="641">
        <v>0.0</v>
      </c>
      <c r="CY351" s="641">
        <f t="shared" si="21"/>
        <v>66500</v>
      </c>
      <c r="CZ351" s="640">
        <f t="shared" si="22"/>
        <v>133000</v>
      </c>
      <c r="DA351" s="641">
        <v>0.0</v>
      </c>
      <c r="DB351" s="641">
        <f t="shared" si="23"/>
        <v>66500</v>
      </c>
      <c r="DC351" s="640">
        <f t="shared" si="24"/>
        <v>66500</v>
      </c>
      <c r="DD351" s="641">
        <v>0.0</v>
      </c>
      <c r="DE351" s="640">
        <f t="shared" si="25"/>
        <v>66500</v>
      </c>
      <c r="DF351" s="640">
        <f t="shared" si="26"/>
        <v>0</v>
      </c>
    </row>
    <row r="352">
      <c r="A352" s="650">
        <v>6845922.0</v>
      </c>
      <c r="B352" s="643" t="s">
        <v>22835</v>
      </c>
      <c r="C352" s="644" t="s">
        <v>212</v>
      </c>
      <c r="D352" s="645">
        <v>45771.540497685186</v>
      </c>
      <c r="E352" s="645">
        <v>45771.55605324074</v>
      </c>
      <c r="F352" s="645">
        <v>45771.556655092594</v>
      </c>
      <c r="G352" s="644"/>
      <c r="H352" s="644" t="s">
        <v>1993</v>
      </c>
      <c r="I352" s="644" t="s">
        <v>142</v>
      </c>
      <c r="J352" s="644">
        <v>36.0</v>
      </c>
      <c r="K352" s="647">
        <v>798000.0</v>
      </c>
      <c r="L352" s="644" t="s">
        <v>21688</v>
      </c>
      <c r="M352" s="648" t="s">
        <v>26471</v>
      </c>
      <c r="N352" s="644" t="s">
        <v>22833</v>
      </c>
      <c r="O352" s="644" t="s">
        <v>22833</v>
      </c>
      <c r="P352" s="644" t="s">
        <v>22837</v>
      </c>
      <c r="Q352" s="644" t="s">
        <v>22834</v>
      </c>
      <c r="R352" s="194"/>
      <c r="S352" s="327">
        <v>45775.0</v>
      </c>
      <c r="T352" s="639" t="s">
        <v>25091</v>
      </c>
      <c r="U352" s="641">
        <v>798000.0</v>
      </c>
      <c r="V352" s="194"/>
      <c r="W352" s="637"/>
      <c r="X352" s="194"/>
      <c r="Y352" s="194"/>
      <c r="Z352" s="194"/>
      <c r="AA352" s="194"/>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94"/>
      <c r="AY352" s="194"/>
      <c r="AZ352" s="194"/>
      <c r="BA352" s="194"/>
      <c r="BB352" s="194"/>
      <c r="BC352" s="194"/>
      <c r="BD352" s="194"/>
      <c r="BE352" s="194"/>
      <c r="BF352" s="194"/>
      <c r="BG352" s="194"/>
      <c r="BH352" s="194"/>
      <c r="BI352" s="194"/>
      <c r="BJ352" s="194"/>
      <c r="BK352" s="194"/>
      <c r="BL352" s="638">
        <f t="shared" si="1"/>
        <v>798000</v>
      </c>
      <c r="BM352" s="194"/>
      <c r="BN352" s="194"/>
      <c r="BO352" s="194"/>
      <c r="BP352" s="194"/>
      <c r="BQ352" s="194"/>
      <c r="BR352" s="194"/>
      <c r="BS352" s="194"/>
      <c r="BT352" s="647">
        <v>798000.0</v>
      </c>
      <c r="BU352" s="194"/>
      <c r="BV352" s="640">
        <f t="shared" si="2"/>
        <v>798000</v>
      </c>
      <c r="BW352" s="641">
        <v>0.0</v>
      </c>
      <c r="BX352" s="641">
        <f t="shared" si="3"/>
        <v>66500</v>
      </c>
      <c r="BY352" s="640">
        <f t="shared" si="4"/>
        <v>731500</v>
      </c>
      <c r="BZ352" s="641">
        <v>0.0</v>
      </c>
      <c r="CA352" s="641">
        <f t="shared" si="5"/>
        <v>66500</v>
      </c>
      <c r="CB352" s="640">
        <f t="shared" si="6"/>
        <v>665000</v>
      </c>
      <c r="CC352" s="641">
        <v>0.0</v>
      </c>
      <c r="CD352" s="641">
        <f t="shared" si="7"/>
        <v>66500</v>
      </c>
      <c r="CE352" s="640">
        <f t="shared" si="8"/>
        <v>598500</v>
      </c>
      <c r="CF352" s="641">
        <v>0.0</v>
      </c>
      <c r="CG352" s="641">
        <f t="shared" si="9"/>
        <v>66500</v>
      </c>
      <c r="CH352" s="640">
        <f t="shared" si="10"/>
        <v>532000</v>
      </c>
      <c r="CI352" s="641">
        <v>0.0</v>
      </c>
      <c r="CJ352" s="641">
        <f t="shared" si="11"/>
        <v>66500</v>
      </c>
      <c r="CK352" s="640">
        <f t="shared" si="12"/>
        <v>465500</v>
      </c>
      <c r="CL352" s="641">
        <v>0.0</v>
      </c>
      <c r="CM352" s="641">
        <f t="shared" si="13"/>
        <v>66500</v>
      </c>
      <c r="CN352" s="640">
        <f t="shared" si="14"/>
        <v>399000</v>
      </c>
      <c r="CO352" s="641">
        <v>0.0</v>
      </c>
      <c r="CP352" s="641">
        <f t="shared" si="15"/>
        <v>66500</v>
      </c>
      <c r="CQ352" s="640">
        <f t="shared" si="16"/>
        <v>332500</v>
      </c>
      <c r="CR352" s="641">
        <v>0.0</v>
      </c>
      <c r="CS352" s="641">
        <f t="shared" si="17"/>
        <v>66500</v>
      </c>
      <c r="CT352" s="640">
        <f t="shared" si="18"/>
        <v>266000</v>
      </c>
      <c r="CU352" s="641">
        <v>0.0</v>
      </c>
      <c r="CV352" s="641">
        <f t="shared" si="19"/>
        <v>66500</v>
      </c>
      <c r="CW352" s="640">
        <f t="shared" si="20"/>
        <v>199500</v>
      </c>
      <c r="CX352" s="641">
        <v>0.0</v>
      </c>
      <c r="CY352" s="641">
        <f t="shared" si="21"/>
        <v>66500</v>
      </c>
      <c r="CZ352" s="640">
        <f t="shared" si="22"/>
        <v>133000</v>
      </c>
      <c r="DA352" s="641">
        <v>0.0</v>
      </c>
      <c r="DB352" s="641">
        <f t="shared" si="23"/>
        <v>66500</v>
      </c>
      <c r="DC352" s="640">
        <f t="shared" si="24"/>
        <v>66500</v>
      </c>
      <c r="DD352" s="641">
        <v>0.0</v>
      </c>
      <c r="DE352" s="640">
        <f t="shared" si="25"/>
        <v>66500</v>
      </c>
      <c r="DF352" s="640">
        <f t="shared" si="26"/>
        <v>0</v>
      </c>
    </row>
    <row r="353" hidden="1">
      <c r="A353" s="650">
        <v>6846089.0</v>
      </c>
      <c r="B353" s="643" t="s">
        <v>26472</v>
      </c>
      <c r="C353" s="644" t="s">
        <v>212</v>
      </c>
      <c r="D353" s="645">
        <v>45771.55033564815</v>
      </c>
      <c r="E353" s="645">
        <v>45771.56972222222</v>
      </c>
      <c r="F353" s="645">
        <v>45771.570185185185</v>
      </c>
      <c r="G353" s="644"/>
      <c r="H353" s="644" t="s">
        <v>1810</v>
      </c>
      <c r="I353" s="644" t="s">
        <v>26473</v>
      </c>
      <c r="J353" s="644" t="s">
        <v>21729</v>
      </c>
      <c r="K353" s="647">
        <v>798000.0</v>
      </c>
      <c r="L353" s="644" t="s">
        <v>24429</v>
      </c>
      <c r="M353" s="648" t="s">
        <v>26474</v>
      </c>
      <c r="N353" s="644" t="s">
        <v>912</v>
      </c>
      <c r="O353" s="644" t="s">
        <v>26473</v>
      </c>
      <c r="P353" s="644" t="s">
        <v>26475</v>
      </c>
      <c r="Q353" s="644" t="s">
        <v>26476</v>
      </c>
      <c r="R353" s="194"/>
      <c r="S353" s="194"/>
      <c r="T353" s="194"/>
      <c r="U353" s="636"/>
      <c r="V353" s="194"/>
      <c r="W353" s="637"/>
      <c r="X353" s="194"/>
      <c r="Y353" s="194"/>
      <c r="Z353" s="194"/>
      <c r="AA353" s="194"/>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94"/>
      <c r="AY353" s="194"/>
      <c r="AZ353" s="194"/>
      <c r="BA353" s="194"/>
      <c r="BB353" s="194"/>
      <c r="BC353" s="194"/>
      <c r="BD353" s="194"/>
      <c r="BE353" s="194"/>
      <c r="BF353" s="194"/>
      <c r="BG353" s="194"/>
      <c r="BH353" s="194"/>
      <c r="BI353" s="194"/>
      <c r="BJ353" s="194"/>
      <c r="BK353" s="194"/>
      <c r="BL353" s="638">
        <f t="shared" si="1"/>
        <v>0</v>
      </c>
      <c r="BM353" s="194"/>
      <c r="BN353" s="639" t="s">
        <v>82</v>
      </c>
      <c r="BP353" s="194"/>
      <c r="BQ353" s="194"/>
      <c r="BR353" s="194"/>
      <c r="BS353" s="194"/>
      <c r="BT353" s="647">
        <v>798000.0</v>
      </c>
      <c r="BU353" s="194"/>
      <c r="BV353" s="640">
        <f t="shared" si="2"/>
        <v>798000</v>
      </c>
      <c r="BW353" s="640">
        <f>BV353</f>
        <v>798000</v>
      </c>
      <c r="BX353" s="641">
        <f t="shared" si="3"/>
        <v>0</v>
      </c>
      <c r="BY353" s="640">
        <f t="shared" si="4"/>
        <v>0</v>
      </c>
      <c r="BZ353" s="641">
        <v>0.0</v>
      </c>
      <c r="CA353" s="641">
        <f t="shared" si="5"/>
        <v>0</v>
      </c>
      <c r="CB353" s="640">
        <f t="shared" si="6"/>
        <v>0</v>
      </c>
      <c r="CC353" s="641">
        <v>0.0</v>
      </c>
      <c r="CD353" s="641">
        <f t="shared" si="7"/>
        <v>0</v>
      </c>
      <c r="CE353" s="640">
        <f t="shared" si="8"/>
        <v>0</v>
      </c>
      <c r="CF353" s="641">
        <v>0.0</v>
      </c>
      <c r="CG353" s="641">
        <f t="shared" si="9"/>
        <v>0</v>
      </c>
      <c r="CH353" s="640">
        <f t="shared" si="10"/>
        <v>0</v>
      </c>
      <c r="CI353" s="641">
        <v>0.0</v>
      </c>
      <c r="CJ353" s="641">
        <f t="shared" si="11"/>
        <v>0</v>
      </c>
      <c r="CK353" s="640">
        <f t="shared" si="12"/>
        <v>0</v>
      </c>
      <c r="CL353" s="641">
        <v>0.0</v>
      </c>
      <c r="CM353" s="641">
        <f t="shared" si="13"/>
        <v>0</v>
      </c>
      <c r="CN353" s="640">
        <f t="shared" si="14"/>
        <v>0</v>
      </c>
      <c r="CO353" s="641">
        <v>0.0</v>
      </c>
      <c r="CP353" s="641">
        <f t="shared" si="15"/>
        <v>0</v>
      </c>
      <c r="CQ353" s="640">
        <f t="shared" si="16"/>
        <v>0</v>
      </c>
      <c r="CR353" s="641">
        <v>0.0</v>
      </c>
      <c r="CS353" s="641">
        <f t="shared" si="17"/>
        <v>0</v>
      </c>
      <c r="CT353" s="640">
        <f t="shared" si="18"/>
        <v>0</v>
      </c>
      <c r="CU353" s="641">
        <v>0.0</v>
      </c>
      <c r="CV353" s="641">
        <f t="shared" si="19"/>
        <v>0</v>
      </c>
      <c r="CW353" s="640">
        <f t="shared" si="20"/>
        <v>0</v>
      </c>
      <c r="CX353" s="641">
        <v>0.0</v>
      </c>
      <c r="CY353" s="641">
        <f t="shared" si="21"/>
        <v>0</v>
      </c>
      <c r="CZ353" s="640">
        <f t="shared" si="22"/>
        <v>0</v>
      </c>
      <c r="DA353" s="641">
        <v>0.0</v>
      </c>
      <c r="DB353" s="641">
        <f t="shared" si="23"/>
        <v>0</v>
      </c>
      <c r="DC353" s="640">
        <f t="shared" si="24"/>
        <v>0</v>
      </c>
      <c r="DD353" s="641">
        <v>0.0</v>
      </c>
      <c r="DE353" s="640">
        <f t="shared" si="25"/>
        <v>0</v>
      </c>
      <c r="DF353" s="640">
        <f t="shared" si="26"/>
        <v>0</v>
      </c>
    </row>
    <row r="354" hidden="1">
      <c r="A354" s="650">
        <v>6846614.0</v>
      </c>
      <c r="B354" s="643" t="s">
        <v>26477</v>
      </c>
      <c r="C354" s="644" t="s">
        <v>212</v>
      </c>
      <c r="D354" s="645">
        <v>45771.58238425926</v>
      </c>
      <c r="E354" s="645">
        <v>45771.58353009259</v>
      </c>
      <c r="F354" s="645">
        <v>45771.58449074074</v>
      </c>
      <c r="G354" s="644"/>
      <c r="H354" s="644" t="s">
        <v>382</v>
      </c>
      <c r="I354" s="644" t="s">
        <v>26478</v>
      </c>
      <c r="J354" s="644"/>
      <c r="K354" s="647">
        <v>798000.0</v>
      </c>
      <c r="L354" s="644" t="s">
        <v>24429</v>
      </c>
      <c r="M354" s="648" t="s">
        <v>26479</v>
      </c>
      <c r="N354" s="644" t="s">
        <v>26480</v>
      </c>
      <c r="O354" s="644" t="s">
        <v>26481</v>
      </c>
      <c r="P354" s="644" t="s">
        <v>26482</v>
      </c>
      <c r="Q354" s="644" t="s">
        <v>26483</v>
      </c>
      <c r="R354" s="194"/>
      <c r="S354" s="193">
        <v>45771.0</v>
      </c>
      <c r="T354" s="639" t="s">
        <v>24442</v>
      </c>
      <c r="U354" s="641">
        <v>798000.0</v>
      </c>
      <c r="V354" s="641">
        <v>762091.0</v>
      </c>
      <c r="W354" s="637"/>
      <c r="X354" s="194"/>
      <c r="Y354" s="194"/>
      <c r="Z354" s="194"/>
      <c r="AA354" s="194"/>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94"/>
      <c r="AY354" s="194"/>
      <c r="AZ354" s="194"/>
      <c r="BA354" s="194"/>
      <c r="BB354" s="194"/>
      <c r="BC354" s="194"/>
      <c r="BD354" s="194"/>
      <c r="BE354" s="194"/>
      <c r="BF354" s="194"/>
      <c r="BG354" s="194"/>
      <c r="BH354" s="194"/>
      <c r="BI354" s="194"/>
      <c r="BJ354" s="194"/>
      <c r="BK354" s="194"/>
      <c r="BL354" s="638">
        <f t="shared" si="1"/>
        <v>798000</v>
      </c>
      <c r="BM354" s="194"/>
      <c r="BN354" s="194"/>
      <c r="BO354" s="194"/>
      <c r="BP354" s="194"/>
      <c r="BQ354" s="194"/>
      <c r="BR354" s="194"/>
      <c r="BS354" s="194"/>
      <c r="BT354" s="647">
        <v>798000.0</v>
      </c>
      <c r="BU354" s="194"/>
      <c r="BV354" s="640">
        <f t="shared" si="2"/>
        <v>798000</v>
      </c>
      <c r="BW354" s="641">
        <v>0.0</v>
      </c>
      <c r="BX354" s="641">
        <f t="shared" si="3"/>
        <v>66500</v>
      </c>
      <c r="BY354" s="640">
        <f t="shared" si="4"/>
        <v>731500</v>
      </c>
      <c r="BZ354" s="641">
        <v>0.0</v>
      </c>
      <c r="CA354" s="641">
        <f t="shared" si="5"/>
        <v>66500</v>
      </c>
      <c r="CB354" s="640">
        <f t="shared" si="6"/>
        <v>665000</v>
      </c>
      <c r="CC354" s="641">
        <v>0.0</v>
      </c>
      <c r="CD354" s="641">
        <f t="shared" si="7"/>
        <v>66500</v>
      </c>
      <c r="CE354" s="640">
        <f t="shared" si="8"/>
        <v>598500</v>
      </c>
      <c r="CF354" s="641">
        <v>0.0</v>
      </c>
      <c r="CG354" s="641">
        <f t="shared" si="9"/>
        <v>66500</v>
      </c>
      <c r="CH354" s="640">
        <f t="shared" si="10"/>
        <v>532000</v>
      </c>
      <c r="CI354" s="641">
        <v>0.0</v>
      </c>
      <c r="CJ354" s="641">
        <f t="shared" si="11"/>
        <v>66500</v>
      </c>
      <c r="CK354" s="640">
        <f t="shared" si="12"/>
        <v>465500</v>
      </c>
      <c r="CL354" s="641">
        <v>0.0</v>
      </c>
      <c r="CM354" s="641">
        <f t="shared" si="13"/>
        <v>66500</v>
      </c>
      <c r="CN354" s="640">
        <f t="shared" si="14"/>
        <v>399000</v>
      </c>
      <c r="CO354" s="641">
        <v>0.0</v>
      </c>
      <c r="CP354" s="641">
        <f t="shared" si="15"/>
        <v>66500</v>
      </c>
      <c r="CQ354" s="640">
        <f t="shared" si="16"/>
        <v>332500</v>
      </c>
      <c r="CR354" s="641">
        <v>0.0</v>
      </c>
      <c r="CS354" s="641">
        <f t="shared" si="17"/>
        <v>66500</v>
      </c>
      <c r="CT354" s="640">
        <f t="shared" si="18"/>
        <v>266000</v>
      </c>
      <c r="CU354" s="641">
        <v>0.0</v>
      </c>
      <c r="CV354" s="641">
        <f t="shared" si="19"/>
        <v>66500</v>
      </c>
      <c r="CW354" s="640">
        <f t="shared" si="20"/>
        <v>199500</v>
      </c>
      <c r="CX354" s="641">
        <v>0.0</v>
      </c>
      <c r="CY354" s="641">
        <f t="shared" si="21"/>
        <v>66500</v>
      </c>
      <c r="CZ354" s="640">
        <f t="shared" si="22"/>
        <v>133000</v>
      </c>
      <c r="DA354" s="641">
        <v>0.0</v>
      </c>
      <c r="DB354" s="641">
        <f t="shared" si="23"/>
        <v>66500</v>
      </c>
      <c r="DC354" s="640">
        <f t="shared" si="24"/>
        <v>66500</v>
      </c>
      <c r="DD354" s="641">
        <v>0.0</v>
      </c>
      <c r="DE354" s="640">
        <f t="shared" si="25"/>
        <v>66500</v>
      </c>
      <c r="DF354" s="640">
        <f t="shared" si="26"/>
        <v>0</v>
      </c>
    </row>
    <row r="355" hidden="1">
      <c r="A355" s="650">
        <v>6846800.0</v>
      </c>
      <c r="B355" s="643" t="s">
        <v>26484</v>
      </c>
      <c r="C355" s="644" t="s">
        <v>212</v>
      </c>
      <c r="D355" s="645">
        <v>45771.605462962965</v>
      </c>
      <c r="E355" s="645">
        <v>45771.60627314815</v>
      </c>
      <c r="F355" s="645">
        <v>45771.60674768518</v>
      </c>
      <c r="G355" s="644"/>
      <c r="H355" s="644" t="s">
        <v>2041</v>
      </c>
      <c r="I355" s="644" t="s">
        <v>26485</v>
      </c>
      <c r="J355" s="644"/>
      <c r="K355" s="647">
        <v>798000.0</v>
      </c>
      <c r="L355" s="644" t="s">
        <v>24429</v>
      </c>
      <c r="M355" s="648" t="s">
        <v>26486</v>
      </c>
      <c r="N355" s="644" t="s">
        <v>26487</v>
      </c>
      <c r="O355" s="644" t="s">
        <v>26488</v>
      </c>
      <c r="P355" s="644" t="s">
        <v>26489</v>
      </c>
      <c r="Q355" s="644" t="s">
        <v>26490</v>
      </c>
      <c r="R355" s="194"/>
      <c r="S355" s="194"/>
      <c r="T355" s="194"/>
      <c r="U355" s="636"/>
      <c r="V355" s="194"/>
      <c r="W355" s="637"/>
      <c r="X355" s="194"/>
      <c r="Y355" s="194"/>
      <c r="Z355" s="194"/>
      <c r="AA355" s="194"/>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94"/>
      <c r="AY355" s="194"/>
      <c r="AZ355" s="194"/>
      <c r="BA355" s="194"/>
      <c r="BB355" s="194"/>
      <c r="BC355" s="194"/>
      <c r="BD355" s="194"/>
      <c r="BE355" s="194"/>
      <c r="BF355" s="194"/>
      <c r="BG355" s="194"/>
      <c r="BH355" s="194"/>
      <c r="BI355" s="194"/>
      <c r="BJ355" s="194"/>
      <c r="BK355" s="194"/>
      <c r="BL355" s="638">
        <f t="shared" si="1"/>
        <v>0</v>
      </c>
      <c r="BM355" s="194"/>
      <c r="BN355" s="639" t="s">
        <v>82</v>
      </c>
      <c r="BP355" s="194"/>
      <c r="BQ355" s="194"/>
      <c r="BR355" s="194"/>
      <c r="BS355" s="194"/>
      <c r="BT355" s="647">
        <v>798000.0</v>
      </c>
      <c r="BU355" s="194"/>
      <c r="BV355" s="640">
        <f t="shared" si="2"/>
        <v>798000</v>
      </c>
      <c r="BW355" s="640">
        <f>BV355</f>
        <v>798000</v>
      </c>
      <c r="BX355" s="641">
        <f t="shared" si="3"/>
        <v>0</v>
      </c>
      <c r="BY355" s="640">
        <f t="shared" si="4"/>
        <v>0</v>
      </c>
      <c r="BZ355" s="641">
        <v>0.0</v>
      </c>
      <c r="CA355" s="641">
        <f t="shared" si="5"/>
        <v>0</v>
      </c>
      <c r="CB355" s="640">
        <f t="shared" si="6"/>
        <v>0</v>
      </c>
      <c r="CC355" s="641">
        <v>0.0</v>
      </c>
      <c r="CD355" s="641">
        <f t="shared" si="7"/>
        <v>0</v>
      </c>
      <c r="CE355" s="640">
        <f t="shared" si="8"/>
        <v>0</v>
      </c>
      <c r="CF355" s="641">
        <v>0.0</v>
      </c>
      <c r="CG355" s="641">
        <f t="shared" si="9"/>
        <v>0</v>
      </c>
      <c r="CH355" s="640">
        <f t="shared" si="10"/>
        <v>0</v>
      </c>
      <c r="CI355" s="641">
        <v>0.0</v>
      </c>
      <c r="CJ355" s="641">
        <f t="shared" si="11"/>
        <v>0</v>
      </c>
      <c r="CK355" s="640">
        <f t="shared" si="12"/>
        <v>0</v>
      </c>
      <c r="CL355" s="641">
        <v>0.0</v>
      </c>
      <c r="CM355" s="641">
        <f t="shared" si="13"/>
        <v>0</v>
      </c>
      <c r="CN355" s="640">
        <f t="shared" si="14"/>
        <v>0</v>
      </c>
      <c r="CO355" s="641">
        <v>0.0</v>
      </c>
      <c r="CP355" s="641">
        <f t="shared" si="15"/>
        <v>0</v>
      </c>
      <c r="CQ355" s="640">
        <f t="shared" si="16"/>
        <v>0</v>
      </c>
      <c r="CR355" s="641">
        <v>0.0</v>
      </c>
      <c r="CS355" s="641">
        <f t="shared" si="17"/>
        <v>0</v>
      </c>
      <c r="CT355" s="640">
        <f t="shared" si="18"/>
        <v>0</v>
      </c>
      <c r="CU355" s="641">
        <v>0.0</v>
      </c>
      <c r="CV355" s="641">
        <f t="shared" si="19"/>
        <v>0</v>
      </c>
      <c r="CW355" s="640">
        <f t="shared" si="20"/>
        <v>0</v>
      </c>
      <c r="CX355" s="641">
        <v>0.0</v>
      </c>
      <c r="CY355" s="641">
        <f t="shared" si="21"/>
        <v>0</v>
      </c>
      <c r="CZ355" s="640">
        <f t="shared" si="22"/>
        <v>0</v>
      </c>
      <c r="DA355" s="641">
        <v>0.0</v>
      </c>
      <c r="DB355" s="641">
        <f t="shared" si="23"/>
        <v>0</v>
      </c>
      <c r="DC355" s="640">
        <f t="shared" si="24"/>
        <v>0</v>
      </c>
      <c r="DD355" s="641">
        <v>0.0</v>
      </c>
      <c r="DE355" s="640">
        <f t="shared" si="25"/>
        <v>0</v>
      </c>
      <c r="DF355" s="640">
        <f t="shared" si="26"/>
        <v>0</v>
      </c>
    </row>
    <row r="356">
      <c r="A356" s="650">
        <v>6847926.0</v>
      </c>
      <c r="B356" s="643" t="s">
        <v>22846</v>
      </c>
      <c r="C356" s="644" t="s">
        <v>212</v>
      </c>
      <c r="D356" s="645">
        <v>45771.602268518516</v>
      </c>
      <c r="E356" s="645">
        <v>45771.620833333334</v>
      </c>
      <c r="F356" s="645">
        <v>45771.62136574074</v>
      </c>
      <c r="G356" s="644"/>
      <c r="H356" s="644" t="s">
        <v>1497</v>
      </c>
      <c r="I356" s="644" t="s">
        <v>145</v>
      </c>
      <c r="J356" s="644"/>
      <c r="K356" s="647">
        <v>798000.0</v>
      </c>
      <c r="L356" s="644" t="s">
        <v>21688</v>
      </c>
      <c r="M356" s="648" t="s">
        <v>26491</v>
      </c>
      <c r="N356" s="644" t="s">
        <v>22844</v>
      </c>
      <c r="O356" s="644" t="s">
        <v>144</v>
      </c>
      <c r="P356" s="644" t="s">
        <v>22845</v>
      </c>
      <c r="Q356" s="644" t="s">
        <v>22842</v>
      </c>
      <c r="R356" s="194"/>
      <c r="S356" s="635"/>
      <c r="T356" s="194"/>
      <c r="U356" s="194"/>
      <c r="V356" s="194"/>
      <c r="W356" s="637"/>
      <c r="X356" s="635"/>
      <c r="Y356" s="194"/>
      <c r="Z356" s="194"/>
      <c r="AA356" s="194"/>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94"/>
      <c r="AY356" s="194"/>
      <c r="AZ356" s="194"/>
      <c r="BA356" s="194"/>
      <c r="BB356" s="194"/>
      <c r="BC356" s="194"/>
      <c r="BD356" s="194"/>
      <c r="BE356" s="194"/>
      <c r="BF356" s="194"/>
      <c r="BG356" s="194"/>
      <c r="BH356" s="194"/>
      <c r="BI356" s="194"/>
      <c r="BJ356" s="194"/>
      <c r="BK356" s="194"/>
      <c r="BL356" s="638">
        <f t="shared" si="1"/>
        <v>0</v>
      </c>
      <c r="BM356" s="194"/>
      <c r="BN356" s="194"/>
      <c r="BO356" s="194"/>
      <c r="BP356" s="194"/>
      <c r="BQ356" s="194"/>
      <c r="BR356" s="194"/>
      <c r="BS356" s="194"/>
      <c r="BT356" s="647">
        <v>798000.0</v>
      </c>
      <c r="BU356" s="194"/>
      <c r="BV356" s="640">
        <f t="shared" si="2"/>
        <v>798000</v>
      </c>
      <c r="BW356" s="641">
        <v>0.0</v>
      </c>
      <c r="BX356" s="641">
        <f t="shared" si="3"/>
        <v>66500</v>
      </c>
      <c r="BY356" s="640">
        <f t="shared" si="4"/>
        <v>731500</v>
      </c>
      <c r="BZ356" s="641">
        <v>0.0</v>
      </c>
      <c r="CA356" s="641">
        <f t="shared" si="5"/>
        <v>66500</v>
      </c>
      <c r="CB356" s="640">
        <f t="shared" si="6"/>
        <v>665000</v>
      </c>
      <c r="CC356" s="641">
        <v>0.0</v>
      </c>
      <c r="CD356" s="641">
        <f t="shared" si="7"/>
        <v>66500</v>
      </c>
      <c r="CE356" s="640">
        <f t="shared" si="8"/>
        <v>598500</v>
      </c>
      <c r="CF356" s="641">
        <v>0.0</v>
      </c>
      <c r="CG356" s="641">
        <f t="shared" si="9"/>
        <v>66500</v>
      </c>
      <c r="CH356" s="640">
        <f t="shared" si="10"/>
        <v>532000</v>
      </c>
      <c r="CI356" s="641">
        <v>0.0</v>
      </c>
      <c r="CJ356" s="641">
        <f t="shared" si="11"/>
        <v>66500</v>
      </c>
      <c r="CK356" s="640">
        <f t="shared" si="12"/>
        <v>465500</v>
      </c>
      <c r="CL356" s="641">
        <v>0.0</v>
      </c>
      <c r="CM356" s="641">
        <f t="shared" si="13"/>
        <v>66500</v>
      </c>
      <c r="CN356" s="640">
        <f t="shared" si="14"/>
        <v>399000</v>
      </c>
      <c r="CO356" s="641">
        <v>0.0</v>
      </c>
      <c r="CP356" s="641">
        <f t="shared" si="15"/>
        <v>66500</v>
      </c>
      <c r="CQ356" s="640">
        <f t="shared" si="16"/>
        <v>332500</v>
      </c>
      <c r="CR356" s="641">
        <v>0.0</v>
      </c>
      <c r="CS356" s="641">
        <f t="shared" si="17"/>
        <v>66500</v>
      </c>
      <c r="CT356" s="640">
        <f t="shared" si="18"/>
        <v>266000</v>
      </c>
      <c r="CU356" s="641">
        <v>0.0</v>
      </c>
      <c r="CV356" s="641">
        <f t="shared" si="19"/>
        <v>66500</v>
      </c>
      <c r="CW356" s="640">
        <f t="shared" si="20"/>
        <v>199500</v>
      </c>
      <c r="CX356" s="641">
        <v>0.0</v>
      </c>
      <c r="CY356" s="641">
        <f t="shared" si="21"/>
        <v>66500</v>
      </c>
      <c r="CZ356" s="640">
        <f t="shared" si="22"/>
        <v>133000</v>
      </c>
      <c r="DA356" s="641">
        <v>0.0</v>
      </c>
      <c r="DB356" s="641">
        <f t="shared" si="23"/>
        <v>66500</v>
      </c>
      <c r="DC356" s="640">
        <f t="shared" si="24"/>
        <v>66500</v>
      </c>
      <c r="DD356" s="641">
        <v>0.0</v>
      </c>
      <c r="DE356" s="640">
        <f t="shared" si="25"/>
        <v>66500</v>
      </c>
      <c r="DF356" s="640">
        <f t="shared" si="26"/>
        <v>0</v>
      </c>
    </row>
    <row r="357" hidden="1">
      <c r="A357" s="650">
        <v>6849106.0</v>
      </c>
      <c r="B357" s="643" t="s">
        <v>26492</v>
      </c>
      <c r="C357" s="644" t="s">
        <v>212</v>
      </c>
      <c r="D357" s="645">
        <v>45771.68824074074</v>
      </c>
      <c r="E357" s="645">
        <v>45771.69116898148</v>
      </c>
      <c r="F357" s="645">
        <v>45771.69179398148</v>
      </c>
      <c r="G357" s="644"/>
      <c r="H357" s="644" t="s">
        <v>2087</v>
      </c>
      <c r="I357" s="644" t="s">
        <v>26493</v>
      </c>
      <c r="J357" s="644">
        <v>36.0</v>
      </c>
      <c r="K357" s="647">
        <v>798000.0</v>
      </c>
      <c r="L357" s="644" t="s">
        <v>24429</v>
      </c>
      <c r="M357" s="648" t="s">
        <v>26494</v>
      </c>
      <c r="N357" s="644" t="s">
        <v>23007</v>
      </c>
      <c r="O357" s="644" t="s">
        <v>26493</v>
      </c>
      <c r="P357" s="644" t="s">
        <v>26495</v>
      </c>
      <c r="Q357" s="644" t="s">
        <v>26496</v>
      </c>
      <c r="R357" s="194"/>
      <c r="S357" s="194"/>
      <c r="T357" s="194"/>
      <c r="U357" s="636"/>
      <c r="V357" s="194"/>
      <c r="W357" s="637"/>
      <c r="X357" s="194"/>
      <c r="Y357" s="194"/>
      <c r="Z357" s="194"/>
      <c r="AA357" s="194"/>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94"/>
      <c r="AY357" s="194"/>
      <c r="AZ357" s="194"/>
      <c r="BA357" s="194"/>
      <c r="BB357" s="194"/>
      <c r="BC357" s="194"/>
      <c r="BD357" s="194"/>
      <c r="BE357" s="194"/>
      <c r="BF357" s="194"/>
      <c r="BG357" s="194"/>
      <c r="BH357" s="194"/>
      <c r="BI357" s="194"/>
      <c r="BJ357" s="194"/>
      <c r="BK357" s="194"/>
      <c r="BL357" s="638">
        <f t="shared" si="1"/>
        <v>0</v>
      </c>
      <c r="BM357" s="194"/>
      <c r="BN357" s="194"/>
      <c r="BO357" s="639" t="s">
        <v>114</v>
      </c>
      <c r="BP357" s="639" t="s">
        <v>24389</v>
      </c>
      <c r="BQ357" s="194"/>
      <c r="BR357" s="194"/>
      <c r="BS357" s="194"/>
      <c r="BT357" s="647">
        <v>798000.0</v>
      </c>
      <c r="BU357" s="194"/>
      <c r="BV357" s="640">
        <f t="shared" si="2"/>
        <v>798000</v>
      </c>
      <c r="BW357" s="640">
        <f>BV357</f>
        <v>798000</v>
      </c>
      <c r="BX357" s="641">
        <f t="shared" si="3"/>
        <v>0</v>
      </c>
      <c r="BY357" s="640">
        <f t="shared" si="4"/>
        <v>0</v>
      </c>
      <c r="BZ357" s="641">
        <v>0.0</v>
      </c>
      <c r="CA357" s="641">
        <f t="shared" si="5"/>
        <v>0</v>
      </c>
      <c r="CB357" s="640">
        <f t="shared" si="6"/>
        <v>0</v>
      </c>
      <c r="CC357" s="641">
        <v>0.0</v>
      </c>
      <c r="CD357" s="641">
        <f t="shared" si="7"/>
        <v>0</v>
      </c>
      <c r="CE357" s="640">
        <f t="shared" si="8"/>
        <v>0</v>
      </c>
      <c r="CF357" s="641">
        <v>0.0</v>
      </c>
      <c r="CG357" s="641">
        <f t="shared" si="9"/>
        <v>0</v>
      </c>
      <c r="CH357" s="640">
        <f t="shared" si="10"/>
        <v>0</v>
      </c>
      <c r="CI357" s="641">
        <v>0.0</v>
      </c>
      <c r="CJ357" s="641">
        <f t="shared" si="11"/>
        <v>0</v>
      </c>
      <c r="CK357" s="640">
        <f t="shared" si="12"/>
        <v>0</v>
      </c>
      <c r="CL357" s="641">
        <v>0.0</v>
      </c>
      <c r="CM357" s="641">
        <f t="shared" si="13"/>
        <v>0</v>
      </c>
      <c r="CN357" s="640">
        <f t="shared" si="14"/>
        <v>0</v>
      </c>
      <c r="CO357" s="641">
        <v>0.0</v>
      </c>
      <c r="CP357" s="641">
        <f t="shared" si="15"/>
        <v>0</v>
      </c>
      <c r="CQ357" s="640">
        <f t="shared" si="16"/>
        <v>0</v>
      </c>
      <c r="CR357" s="641">
        <v>0.0</v>
      </c>
      <c r="CS357" s="641">
        <f t="shared" si="17"/>
        <v>0</v>
      </c>
      <c r="CT357" s="640">
        <f t="shared" si="18"/>
        <v>0</v>
      </c>
      <c r="CU357" s="641">
        <v>0.0</v>
      </c>
      <c r="CV357" s="641">
        <f t="shared" si="19"/>
        <v>0</v>
      </c>
      <c r="CW357" s="640">
        <f t="shared" si="20"/>
        <v>0</v>
      </c>
      <c r="CX357" s="641">
        <v>0.0</v>
      </c>
      <c r="CY357" s="641">
        <f t="shared" si="21"/>
        <v>0</v>
      </c>
      <c r="CZ357" s="640">
        <f t="shared" si="22"/>
        <v>0</v>
      </c>
      <c r="DA357" s="641">
        <v>0.0</v>
      </c>
      <c r="DB357" s="641">
        <f t="shared" si="23"/>
        <v>0</v>
      </c>
      <c r="DC357" s="640">
        <f t="shared" si="24"/>
        <v>0</v>
      </c>
      <c r="DD357" s="641">
        <v>0.0</v>
      </c>
      <c r="DE357" s="640">
        <f t="shared" si="25"/>
        <v>0</v>
      </c>
      <c r="DF357" s="640">
        <f t="shared" si="26"/>
        <v>0</v>
      </c>
    </row>
    <row r="358" hidden="1">
      <c r="A358" s="650">
        <v>6850492.0</v>
      </c>
      <c r="B358" s="643" t="s">
        <v>26497</v>
      </c>
      <c r="C358" s="644" t="s">
        <v>212</v>
      </c>
      <c r="D358" s="645">
        <v>45771.73944444444</v>
      </c>
      <c r="E358" s="645">
        <v>45771.74618055556</v>
      </c>
      <c r="F358" s="645">
        <v>45771.74694444444</v>
      </c>
      <c r="G358" s="644"/>
      <c r="H358" s="644" t="s">
        <v>1889</v>
      </c>
      <c r="I358" s="644" t="s">
        <v>26498</v>
      </c>
      <c r="J358" s="644">
        <v>36.0</v>
      </c>
      <c r="K358" s="647">
        <v>798000.0</v>
      </c>
      <c r="L358" s="644" t="s">
        <v>24429</v>
      </c>
      <c r="M358" s="648" t="s">
        <v>26499</v>
      </c>
      <c r="N358" s="644" t="s">
        <v>26500</v>
      </c>
      <c r="O358" s="644" t="s">
        <v>26501</v>
      </c>
      <c r="P358" s="644" t="s">
        <v>26502</v>
      </c>
      <c r="Q358" s="644" t="s">
        <v>26503</v>
      </c>
      <c r="R358" s="194"/>
      <c r="S358" s="652">
        <v>45775.0</v>
      </c>
      <c r="T358" s="639" t="s">
        <v>25091</v>
      </c>
      <c r="U358" s="653">
        <v>798000.0</v>
      </c>
      <c r="V358" s="194"/>
      <c r="W358" s="637"/>
      <c r="X358" s="194"/>
      <c r="Y358" s="194"/>
      <c r="Z358" s="194"/>
      <c r="AA358" s="194"/>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94"/>
      <c r="AY358" s="194"/>
      <c r="AZ358" s="194"/>
      <c r="BA358" s="194"/>
      <c r="BB358" s="194"/>
      <c r="BC358" s="194"/>
      <c r="BD358" s="194"/>
      <c r="BE358" s="194"/>
      <c r="BF358" s="194"/>
      <c r="BG358" s="194"/>
      <c r="BH358" s="194"/>
      <c r="BI358" s="194"/>
      <c r="BJ358" s="194"/>
      <c r="BK358" s="194"/>
      <c r="BL358" s="638">
        <f t="shared" si="1"/>
        <v>798000</v>
      </c>
      <c r="BM358" s="194"/>
      <c r="BN358" s="194"/>
      <c r="BO358" s="194"/>
      <c r="BP358" s="194"/>
      <c r="BQ358" s="194"/>
      <c r="BR358" s="194"/>
      <c r="BS358" s="194"/>
      <c r="BT358" s="647">
        <v>798000.0</v>
      </c>
      <c r="BU358" s="194"/>
      <c r="BV358" s="640">
        <f t="shared" si="2"/>
        <v>798000</v>
      </c>
      <c r="BW358" s="641">
        <v>0.0</v>
      </c>
      <c r="BX358" s="641">
        <f t="shared" si="3"/>
        <v>66500</v>
      </c>
      <c r="BY358" s="640">
        <f t="shared" si="4"/>
        <v>731500</v>
      </c>
      <c r="BZ358" s="641">
        <v>0.0</v>
      </c>
      <c r="CA358" s="641">
        <f t="shared" si="5"/>
        <v>66500</v>
      </c>
      <c r="CB358" s="640">
        <f t="shared" si="6"/>
        <v>665000</v>
      </c>
      <c r="CC358" s="641">
        <v>0.0</v>
      </c>
      <c r="CD358" s="641">
        <f t="shared" si="7"/>
        <v>66500</v>
      </c>
      <c r="CE358" s="640">
        <f t="shared" si="8"/>
        <v>598500</v>
      </c>
      <c r="CF358" s="641">
        <v>0.0</v>
      </c>
      <c r="CG358" s="641">
        <f t="shared" si="9"/>
        <v>66500</v>
      </c>
      <c r="CH358" s="640">
        <f t="shared" si="10"/>
        <v>532000</v>
      </c>
      <c r="CI358" s="641">
        <v>0.0</v>
      </c>
      <c r="CJ358" s="641">
        <f t="shared" si="11"/>
        <v>66500</v>
      </c>
      <c r="CK358" s="640">
        <f t="shared" si="12"/>
        <v>465500</v>
      </c>
      <c r="CL358" s="641">
        <v>0.0</v>
      </c>
      <c r="CM358" s="641">
        <f t="shared" si="13"/>
        <v>66500</v>
      </c>
      <c r="CN358" s="640">
        <f t="shared" si="14"/>
        <v>399000</v>
      </c>
      <c r="CO358" s="641">
        <v>0.0</v>
      </c>
      <c r="CP358" s="641">
        <f t="shared" si="15"/>
        <v>66500</v>
      </c>
      <c r="CQ358" s="640">
        <f t="shared" si="16"/>
        <v>332500</v>
      </c>
      <c r="CR358" s="641">
        <v>0.0</v>
      </c>
      <c r="CS358" s="641">
        <f t="shared" si="17"/>
        <v>66500</v>
      </c>
      <c r="CT358" s="640">
        <f t="shared" si="18"/>
        <v>266000</v>
      </c>
      <c r="CU358" s="641">
        <v>0.0</v>
      </c>
      <c r="CV358" s="641">
        <f t="shared" si="19"/>
        <v>66500</v>
      </c>
      <c r="CW358" s="640">
        <f t="shared" si="20"/>
        <v>199500</v>
      </c>
      <c r="CX358" s="641">
        <v>0.0</v>
      </c>
      <c r="CY358" s="641">
        <f t="shared" si="21"/>
        <v>66500</v>
      </c>
      <c r="CZ358" s="640">
        <f t="shared" si="22"/>
        <v>133000</v>
      </c>
      <c r="DA358" s="641">
        <v>0.0</v>
      </c>
      <c r="DB358" s="641">
        <f t="shared" si="23"/>
        <v>66500</v>
      </c>
      <c r="DC358" s="640">
        <f t="shared" si="24"/>
        <v>66500</v>
      </c>
      <c r="DD358" s="641">
        <v>0.0</v>
      </c>
      <c r="DE358" s="640">
        <f t="shared" si="25"/>
        <v>66500</v>
      </c>
      <c r="DF358" s="640">
        <f t="shared" si="26"/>
        <v>0</v>
      </c>
    </row>
    <row r="359" hidden="1">
      <c r="A359" s="650">
        <v>6850613.0</v>
      </c>
      <c r="B359" s="643" t="s">
        <v>26504</v>
      </c>
      <c r="C359" s="644" t="s">
        <v>212</v>
      </c>
      <c r="D359" s="645">
        <v>45771.732256944444</v>
      </c>
      <c r="E359" s="645">
        <v>45771.73909722222</v>
      </c>
      <c r="F359" s="645">
        <v>45771.74591435185</v>
      </c>
      <c r="G359" s="644"/>
      <c r="H359" s="644" t="s">
        <v>399</v>
      </c>
      <c r="I359" s="644" t="s">
        <v>26505</v>
      </c>
      <c r="J359" s="644"/>
      <c r="K359" s="647">
        <v>798000.0</v>
      </c>
      <c r="L359" s="644" t="s">
        <v>24429</v>
      </c>
      <c r="M359" s="648" t="s">
        <v>26506</v>
      </c>
      <c r="N359" s="644" t="s">
        <v>26507</v>
      </c>
      <c r="O359" s="644" t="s">
        <v>26508</v>
      </c>
      <c r="P359" s="644" t="s">
        <v>26509</v>
      </c>
      <c r="Q359" s="644" t="s">
        <v>26510</v>
      </c>
      <c r="R359" s="194"/>
      <c r="S359" s="194"/>
      <c r="T359" s="194"/>
      <c r="U359" s="636"/>
      <c r="V359" s="194"/>
      <c r="W359" s="637"/>
      <c r="X359" s="194"/>
      <c r="Y359" s="194"/>
      <c r="Z359" s="194"/>
      <c r="AA359" s="194"/>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94"/>
      <c r="AY359" s="194"/>
      <c r="AZ359" s="194"/>
      <c r="BA359" s="194"/>
      <c r="BB359" s="194"/>
      <c r="BC359" s="194"/>
      <c r="BD359" s="194"/>
      <c r="BE359" s="194"/>
      <c r="BF359" s="194"/>
      <c r="BG359" s="194"/>
      <c r="BH359" s="194"/>
      <c r="BI359" s="194"/>
      <c r="BJ359" s="194"/>
      <c r="BK359" s="194"/>
      <c r="BL359" s="638">
        <f t="shared" si="1"/>
        <v>0</v>
      </c>
      <c r="BM359" s="194"/>
      <c r="BN359" s="639" t="s">
        <v>82</v>
      </c>
      <c r="BP359" s="194"/>
      <c r="BQ359" s="194"/>
      <c r="BR359" s="194"/>
      <c r="BS359" s="194"/>
      <c r="BT359" s="647">
        <v>798000.0</v>
      </c>
      <c r="BU359" s="194"/>
      <c r="BV359" s="640">
        <f t="shared" si="2"/>
        <v>798000</v>
      </c>
      <c r="BW359" s="640">
        <f>BV359</f>
        <v>798000</v>
      </c>
      <c r="BX359" s="641">
        <f t="shared" si="3"/>
        <v>0</v>
      </c>
      <c r="BY359" s="640">
        <f t="shared" si="4"/>
        <v>0</v>
      </c>
      <c r="BZ359" s="641">
        <v>0.0</v>
      </c>
      <c r="CA359" s="641">
        <f t="shared" si="5"/>
        <v>0</v>
      </c>
      <c r="CB359" s="640">
        <f t="shared" si="6"/>
        <v>0</v>
      </c>
      <c r="CC359" s="641">
        <v>0.0</v>
      </c>
      <c r="CD359" s="641">
        <f t="shared" si="7"/>
        <v>0</v>
      </c>
      <c r="CE359" s="640">
        <f t="shared" si="8"/>
        <v>0</v>
      </c>
      <c r="CF359" s="641">
        <v>0.0</v>
      </c>
      <c r="CG359" s="641">
        <f t="shared" si="9"/>
        <v>0</v>
      </c>
      <c r="CH359" s="640">
        <f t="shared" si="10"/>
        <v>0</v>
      </c>
      <c r="CI359" s="641">
        <v>0.0</v>
      </c>
      <c r="CJ359" s="641">
        <f t="shared" si="11"/>
        <v>0</v>
      </c>
      <c r="CK359" s="640">
        <f t="shared" si="12"/>
        <v>0</v>
      </c>
      <c r="CL359" s="641">
        <v>0.0</v>
      </c>
      <c r="CM359" s="641">
        <f t="shared" si="13"/>
        <v>0</v>
      </c>
      <c r="CN359" s="640">
        <f t="shared" si="14"/>
        <v>0</v>
      </c>
      <c r="CO359" s="641">
        <v>0.0</v>
      </c>
      <c r="CP359" s="641">
        <f t="shared" si="15"/>
        <v>0</v>
      </c>
      <c r="CQ359" s="640">
        <f t="shared" si="16"/>
        <v>0</v>
      </c>
      <c r="CR359" s="641">
        <v>0.0</v>
      </c>
      <c r="CS359" s="641">
        <f t="shared" si="17"/>
        <v>0</v>
      </c>
      <c r="CT359" s="640">
        <f t="shared" si="18"/>
        <v>0</v>
      </c>
      <c r="CU359" s="641">
        <v>0.0</v>
      </c>
      <c r="CV359" s="641">
        <f t="shared" si="19"/>
        <v>0</v>
      </c>
      <c r="CW359" s="640">
        <f t="shared" si="20"/>
        <v>0</v>
      </c>
      <c r="CX359" s="641">
        <v>0.0</v>
      </c>
      <c r="CY359" s="641">
        <f t="shared" si="21"/>
        <v>0</v>
      </c>
      <c r="CZ359" s="640">
        <f t="shared" si="22"/>
        <v>0</v>
      </c>
      <c r="DA359" s="641">
        <v>0.0</v>
      </c>
      <c r="DB359" s="641">
        <f t="shared" si="23"/>
        <v>0</v>
      </c>
      <c r="DC359" s="640">
        <f t="shared" si="24"/>
        <v>0</v>
      </c>
      <c r="DD359" s="641">
        <v>0.0</v>
      </c>
      <c r="DE359" s="640">
        <f t="shared" si="25"/>
        <v>0</v>
      </c>
      <c r="DF359" s="640">
        <f t="shared" si="26"/>
        <v>0</v>
      </c>
    </row>
    <row r="360" hidden="1">
      <c r="A360" s="650">
        <v>6851353.0</v>
      </c>
      <c r="B360" s="643" t="s">
        <v>26511</v>
      </c>
      <c r="C360" s="644" t="s">
        <v>212</v>
      </c>
      <c r="D360" s="645">
        <v>45771.772152777776</v>
      </c>
      <c r="E360" s="645">
        <v>45771.772881944446</v>
      </c>
      <c r="F360" s="645">
        <v>45771.77315972222</v>
      </c>
      <c r="G360" s="644"/>
      <c r="H360" s="644" t="s">
        <v>1516</v>
      </c>
      <c r="I360" s="644" t="s">
        <v>26512</v>
      </c>
      <c r="J360" s="644">
        <v>36.0</v>
      </c>
      <c r="K360" s="647">
        <v>798000.0</v>
      </c>
      <c r="L360" s="644" t="s">
        <v>24429</v>
      </c>
      <c r="M360" s="648" t="s">
        <v>26513</v>
      </c>
      <c r="N360" s="644" t="s">
        <v>23660</v>
      </c>
      <c r="O360" s="644" t="s">
        <v>23661</v>
      </c>
      <c r="P360" s="644" t="s">
        <v>26514</v>
      </c>
      <c r="Q360" s="644" t="s">
        <v>26515</v>
      </c>
      <c r="R360" s="194"/>
      <c r="S360" s="194"/>
      <c r="T360" s="194"/>
      <c r="U360" s="636"/>
      <c r="V360" s="194"/>
      <c r="W360" s="637"/>
      <c r="X360" s="194"/>
      <c r="Y360" s="194"/>
      <c r="Z360" s="194"/>
      <c r="AA360" s="194"/>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94"/>
      <c r="AY360" s="194"/>
      <c r="AZ360" s="194"/>
      <c r="BA360" s="194"/>
      <c r="BB360" s="194"/>
      <c r="BC360" s="194"/>
      <c r="BD360" s="194"/>
      <c r="BE360" s="194"/>
      <c r="BF360" s="194"/>
      <c r="BG360" s="194"/>
      <c r="BH360" s="194"/>
      <c r="BI360" s="194"/>
      <c r="BJ360" s="194"/>
      <c r="BK360" s="194"/>
      <c r="BL360" s="638">
        <f t="shared" si="1"/>
        <v>0</v>
      </c>
      <c r="BM360" s="194"/>
      <c r="BN360" s="194"/>
      <c r="BO360" s="194"/>
      <c r="BP360" s="194"/>
      <c r="BQ360" s="194"/>
      <c r="BR360" s="194"/>
      <c r="BS360" s="194"/>
      <c r="BT360" s="647">
        <v>798000.0</v>
      </c>
      <c r="BU360" s="194"/>
      <c r="BV360" s="640">
        <f t="shared" si="2"/>
        <v>798000</v>
      </c>
      <c r="BW360" s="641">
        <v>0.0</v>
      </c>
      <c r="BX360" s="641">
        <f t="shared" si="3"/>
        <v>66500</v>
      </c>
      <c r="BY360" s="640">
        <f t="shared" si="4"/>
        <v>731500</v>
      </c>
      <c r="BZ360" s="641">
        <v>0.0</v>
      </c>
      <c r="CA360" s="641">
        <f t="shared" si="5"/>
        <v>66500</v>
      </c>
      <c r="CB360" s="640">
        <f t="shared" si="6"/>
        <v>665000</v>
      </c>
      <c r="CC360" s="641">
        <v>0.0</v>
      </c>
      <c r="CD360" s="641">
        <f t="shared" si="7"/>
        <v>66500</v>
      </c>
      <c r="CE360" s="640">
        <f t="shared" si="8"/>
        <v>598500</v>
      </c>
      <c r="CF360" s="641">
        <v>0.0</v>
      </c>
      <c r="CG360" s="641">
        <f t="shared" si="9"/>
        <v>66500</v>
      </c>
      <c r="CH360" s="640">
        <f t="shared" si="10"/>
        <v>532000</v>
      </c>
      <c r="CI360" s="641">
        <v>0.0</v>
      </c>
      <c r="CJ360" s="641">
        <f t="shared" si="11"/>
        <v>66500</v>
      </c>
      <c r="CK360" s="640">
        <f t="shared" si="12"/>
        <v>465500</v>
      </c>
      <c r="CL360" s="641">
        <v>0.0</v>
      </c>
      <c r="CM360" s="641">
        <f t="shared" si="13"/>
        <v>66500</v>
      </c>
      <c r="CN360" s="640">
        <f t="shared" si="14"/>
        <v>399000</v>
      </c>
      <c r="CO360" s="641">
        <v>0.0</v>
      </c>
      <c r="CP360" s="641">
        <f t="shared" si="15"/>
        <v>66500</v>
      </c>
      <c r="CQ360" s="640">
        <f t="shared" si="16"/>
        <v>332500</v>
      </c>
      <c r="CR360" s="641">
        <v>0.0</v>
      </c>
      <c r="CS360" s="641">
        <f t="shared" si="17"/>
        <v>66500</v>
      </c>
      <c r="CT360" s="640">
        <f t="shared" si="18"/>
        <v>266000</v>
      </c>
      <c r="CU360" s="641">
        <v>0.0</v>
      </c>
      <c r="CV360" s="641">
        <f t="shared" si="19"/>
        <v>66500</v>
      </c>
      <c r="CW360" s="640">
        <f t="shared" si="20"/>
        <v>199500</v>
      </c>
      <c r="CX360" s="641">
        <v>0.0</v>
      </c>
      <c r="CY360" s="641">
        <f t="shared" si="21"/>
        <v>66500</v>
      </c>
      <c r="CZ360" s="640">
        <f t="shared" si="22"/>
        <v>133000</v>
      </c>
      <c r="DA360" s="641">
        <v>0.0</v>
      </c>
      <c r="DB360" s="641">
        <f t="shared" si="23"/>
        <v>66500</v>
      </c>
      <c r="DC360" s="640">
        <f t="shared" si="24"/>
        <v>66500</v>
      </c>
      <c r="DD360" s="641">
        <v>0.0</v>
      </c>
      <c r="DE360" s="640">
        <f t="shared" si="25"/>
        <v>66500</v>
      </c>
      <c r="DF360" s="640">
        <f t="shared" si="26"/>
        <v>0</v>
      </c>
    </row>
    <row r="361" hidden="1">
      <c r="A361" s="650">
        <v>6851526.0</v>
      </c>
      <c r="B361" s="643" t="s">
        <v>26516</v>
      </c>
      <c r="C361" s="644" t="s">
        <v>212</v>
      </c>
      <c r="D361" s="645">
        <v>45771.7887962963</v>
      </c>
      <c r="E361" s="645">
        <v>45771.79127314815</v>
      </c>
      <c r="F361" s="645">
        <v>45771.79193287037</v>
      </c>
      <c r="G361" s="644"/>
      <c r="H361" s="644" t="s">
        <v>2041</v>
      </c>
      <c r="I361" s="644" t="s">
        <v>26517</v>
      </c>
      <c r="J361" s="644">
        <v>60.0</v>
      </c>
      <c r="K361" s="647">
        <v>1980000.0</v>
      </c>
      <c r="L361" s="644" t="s">
        <v>24437</v>
      </c>
      <c r="M361" s="648" t="s">
        <v>26518</v>
      </c>
      <c r="N361" s="644" t="s">
        <v>22876</v>
      </c>
      <c r="O361" s="644" t="s">
        <v>26519</v>
      </c>
      <c r="P361" s="644" t="s">
        <v>26520</v>
      </c>
      <c r="Q361" s="644" t="s">
        <v>26521</v>
      </c>
      <c r="R361" s="194"/>
      <c r="S361" s="194"/>
      <c r="T361" s="194"/>
      <c r="U361" s="636"/>
      <c r="V361" s="194"/>
      <c r="W361" s="637"/>
      <c r="X361" s="194"/>
      <c r="Y361" s="194"/>
      <c r="Z361" s="194"/>
      <c r="AA361" s="194"/>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94"/>
      <c r="AY361" s="194"/>
      <c r="AZ361" s="194"/>
      <c r="BA361" s="194"/>
      <c r="BB361" s="194"/>
      <c r="BC361" s="194"/>
      <c r="BD361" s="194"/>
      <c r="BE361" s="194"/>
      <c r="BF361" s="194"/>
      <c r="BG361" s="194"/>
      <c r="BH361" s="194"/>
      <c r="BI361" s="194"/>
      <c r="BJ361" s="194"/>
      <c r="BK361" s="194"/>
      <c r="BL361" s="638">
        <f t="shared" si="1"/>
        <v>0</v>
      </c>
      <c r="BM361" s="194"/>
      <c r="BN361" s="194"/>
      <c r="BO361" s="194"/>
      <c r="BP361" s="194"/>
      <c r="BQ361" s="194"/>
      <c r="BR361" s="639" t="s">
        <v>16</v>
      </c>
      <c r="BS361" s="194"/>
      <c r="BT361" s="647">
        <v>1980000.0</v>
      </c>
      <c r="BU361" s="194"/>
      <c r="BV361" s="640">
        <f t="shared" si="2"/>
        <v>1980000</v>
      </c>
      <c r="BW361" s="641">
        <v>0.0</v>
      </c>
      <c r="BX361" s="641">
        <f t="shared" si="3"/>
        <v>165000</v>
      </c>
      <c r="BY361" s="640">
        <f t="shared" si="4"/>
        <v>1815000</v>
      </c>
      <c r="BZ361" s="641">
        <v>0.0</v>
      </c>
      <c r="CA361" s="641">
        <f t="shared" si="5"/>
        <v>165000</v>
      </c>
      <c r="CB361" s="640">
        <f t="shared" si="6"/>
        <v>1650000</v>
      </c>
      <c r="CC361" s="641">
        <v>0.0</v>
      </c>
      <c r="CD361" s="641">
        <f t="shared" si="7"/>
        <v>165000</v>
      </c>
      <c r="CE361" s="640">
        <f t="shared" si="8"/>
        <v>1485000</v>
      </c>
      <c r="CF361" s="641">
        <v>0.0</v>
      </c>
      <c r="CG361" s="641">
        <f t="shared" si="9"/>
        <v>165000</v>
      </c>
      <c r="CH361" s="640">
        <f t="shared" si="10"/>
        <v>1320000</v>
      </c>
      <c r="CI361" s="641">
        <v>0.0</v>
      </c>
      <c r="CJ361" s="641">
        <f t="shared" si="11"/>
        <v>165000</v>
      </c>
      <c r="CK361" s="640">
        <f t="shared" si="12"/>
        <v>1155000</v>
      </c>
      <c r="CL361" s="641">
        <v>0.0</v>
      </c>
      <c r="CM361" s="641">
        <f t="shared" si="13"/>
        <v>165000</v>
      </c>
      <c r="CN361" s="640">
        <f t="shared" si="14"/>
        <v>990000</v>
      </c>
      <c r="CO361" s="641">
        <v>0.0</v>
      </c>
      <c r="CP361" s="641">
        <f t="shared" si="15"/>
        <v>165000</v>
      </c>
      <c r="CQ361" s="640">
        <f t="shared" si="16"/>
        <v>825000</v>
      </c>
      <c r="CR361" s="641">
        <v>0.0</v>
      </c>
      <c r="CS361" s="641">
        <f t="shared" si="17"/>
        <v>165000</v>
      </c>
      <c r="CT361" s="640">
        <f t="shared" si="18"/>
        <v>660000</v>
      </c>
      <c r="CU361" s="641">
        <v>0.0</v>
      </c>
      <c r="CV361" s="641">
        <f t="shared" si="19"/>
        <v>165000</v>
      </c>
      <c r="CW361" s="640">
        <f t="shared" si="20"/>
        <v>495000</v>
      </c>
      <c r="CX361" s="641">
        <v>0.0</v>
      </c>
      <c r="CY361" s="641">
        <f t="shared" si="21"/>
        <v>165000</v>
      </c>
      <c r="CZ361" s="640">
        <f t="shared" si="22"/>
        <v>330000</v>
      </c>
      <c r="DA361" s="641">
        <v>0.0</v>
      </c>
      <c r="DB361" s="641">
        <f t="shared" si="23"/>
        <v>165000</v>
      </c>
      <c r="DC361" s="640">
        <f t="shared" si="24"/>
        <v>165000</v>
      </c>
      <c r="DD361" s="641">
        <v>0.0</v>
      </c>
      <c r="DE361" s="640">
        <f t="shared" si="25"/>
        <v>165000</v>
      </c>
      <c r="DF361" s="640">
        <f t="shared" si="26"/>
        <v>0</v>
      </c>
    </row>
    <row r="362" hidden="1">
      <c r="A362" s="650">
        <v>6851536.0</v>
      </c>
      <c r="B362" s="643" t="s">
        <v>26522</v>
      </c>
      <c r="C362" s="644" t="s">
        <v>212</v>
      </c>
      <c r="D362" s="645">
        <v>45771.7925</v>
      </c>
      <c r="E362" s="645">
        <v>45771.79460648148</v>
      </c>
      <c r="F362" s="645">
        <v>45771.795127314814</v>
      </c>
      <c r="G362" s="644"/>
      <c r="H362" s="644" t="s">
        <v>289</v>
      </c>
      <c r="I362" s="644" t="s">
        <v>26523</v>
      </c>
      <c r="J362" s="644">
        <v>36.0</v>
      </c>
      <c r="K362" s="647">
        <v>798000.0</v>
      </c>
      <c r="L362" s="644" t="s">
        <v>24429</v>
      </c>
      <c r="M362" s="648" t="s">
        <v>26524</v>
      </c>
      <c r="N362" s="644" t="s">
        <v>26525</v>
      </c>
      <c r="O362" s="644" t="s">
        <v>26526</v>
      </c>
      <c r="P362" s="644" t="s">
        <v>26527</v>
      </c>
      <c r="Q362" s="644" t="s">
        <v>26528</v>
      </c>
      <c r="R362" s="194"/>
      <c r="S362" s="635"/>
      <c r="T362" s="194"/>
      <c r="U362" s="194"/>
      <c r="V362" s="194"/>
      <c r="W362" s="637"/>
      <c r="X362" s="635"/>
      <c r="Y362" s="194"/>
      <c r="Z362" s="194"/>
      <c r="AA362" s="194"/>
      <c r="AB362" s="194"/>
      <c r="AC362" s="635"/>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94"/>
      <c r="AY362" s="194"/>
      <c r="AZ362" s="194"/>
      <c r="BA362" s="194"/>
      <c r="BB362" s="194"/>
      <c r="BC362" s="194"/>
      <c r="BD362" s="194"/>
      <c r="BE362" s="194"/>
      <c r="BF362" s="194"/>
      <c r="BG362" s="194"/>
      <c r="BH362" s="194"/>
      <c r="BI362" s="194"/>
      <c r="BJ362" s="194"/>
      <c r="BK362" s="194"/>
      <c r="BL362" s="638">
        <f t="shared" si="1"/>
        <v>0</v>
      </c>
      <c r="BM362" s="194"/>
      <c r="BN362" s="194"/>
      <c r="BO362" s="639" t="s">
        <v>114</v>
      </c>
      <c r="BP362" s="639" t="s">
        <v>24389</v>
      </c>
      <c r="BQ362" s="194"/>
      <c r="BR362" s="194"/>
      <c r="BS362" s="194"/>
      <c r="BT362" s="647">
        <v>798000.0</v>
      </c>
      <c r="BU362" s="194"/>
      <c r="BV362" s="640">
        <f t="shared" si="2"/>
        <v>798000</v>
      </c>
      <c r="BW362" s="640">
        <f>BV362</f>
        <v>798000</v>
      </c>
      <c r="BX362" s="641">
        <f t="shared" si="3"/>
        <v>0</v>
      </c>
      <c r="BY362" s="640">
        <f t="shared" si="4"/>
        <v>0</v>
      </c>
      <c r="BZ362" s="641">
        <v>0.0</v>
      </c>
      <c r="CA362" s="641">
        <f t="shared" si="5"/>
        <v>0</v>
      </c>
      <c r="CB362" s="640">
        <f t="shared" si="6"/>
        <v>0</v>
      </c>
      <c r="CC362" s="641">
        <v>0.0</v>
      </c>
      <c r="CD362" s="641">
        <f t="shared" si="7"/>
        <v>0</v>
      </c>
      <c r="CE362" s="640">
        <f t="shared" si="8"/>
        <v>0</v>
      </c>
      <c r="CF362" s="641">
        <v>0.0</v>
      </c>
      <c r="CG362" s="641">
        <f t="shared" si="9"/>
        <v>0</v>
      </c>
      <c r="CH362" s="640">
        <f t="shared" si="10"/>
        <v>0</v>
      </c>
      <c r="CI362" s="641">
        <v>0.0</v>
      </c>
      <c r="CJ362" s="641">
        <f t="shared" si="11"/>
        <v>0</v>
      </c>
      <c r="CK362" s="640">
        <f t="shared" si="12"/>
        <v>0</v>
      </c>
      <c r="CL362" s="641">
        <v>0.0</v>
      </c>
      <c r="CM362" s="641">
        <f t="shared" si="13"/>
        <v>0</v>
      </c>
      <c r="CN362" s="640">
        <f t="shared" si="14"/>
        <v>0</v>
      </c>
      <c r="CO362" s="641">
        <v>0.0</v>
      </c>
      <c r="CP362" s="641">
        <f t="shared" si="15"/>
        <v>0</v>
      </c>
      <c r="CQ362" s="640">
        <f t="shared" si="16"/>
        <v>0</v>
      </c>
      <c r="CR362" s="641">
        <v>0.0</v>
      </c>
      <c r="CS362" s="641">
        <f t="shared" si="17"/>
        <v>0</v>
      </c>
      <c r="CT362" s="640">
        <f t="shared" si="18"/>
        <v>0</v>
      </c>
      <c r="CU362" s="641">
        <v>0.0</v>
      </c>
      <c r="CV362" s="641">
        <f t="shared" si="19"/>
        <v>0</v>
      </c>
      <c r="CW362" s="640">
        <f t="shared" si="20"/>
        <v>0</v>
      </c>
      <c r="CX362" s="641">
        <v>0.0</v>
      </c>
      <c r="CY362" s="641">
        <f t="shared" si="21"/>
        <v>0</v>
      </c>
      <c r="CZ362" s="640">
        <f t="shared" si="22"/>
        <v>0</v>
      </c>
      <c r="DA362" s="641">
        <v>0.0</v>
      </c>
      <c r="DB362" s="641">
        <f t="shared" si="23"/>
        <v>0</v>
      </c>
      <c r="DC362" s="640">
        <f t="shared" si="24"/>
        <v>0</v>
      </c>
      <c r="DD362" s="641">
        <v>0.0</v>
      </c>
      <c r="DE362" s="640">
        <f t="shared" si="25"/>
        <v>0</v>
      </c>
      <c r="DF362" s="640">
        <f t="shared" si="26"/>
        <v>0</v>
      </c>
    </row>
    <row r="363" hidden="1">
      <c r="A363" s="650">
        <v>6852155.0</v>
      </c>
      <c r="B363" s="643" t="s">
        <v>26529</v>
      </c>
      <c r="C363" s="644" t="s">
        <v>212</v>
      </c>
      <c r="D363" s="645">
        <v>45771.885092592594</v>
      </c>
      <c r="E363" s="645">
        <v>45771.88574074074</v>
      </c>
      <c r="F363" s="645">
        <v>45771.886469907404</v>
      </c>
      <c r="G363" s="644"/>
      <c r="H363" s="644" t="s">
        <v>351</v>
      </c>
      <c r="I363" s="644" t="s">
        <v>26530</v>
      </c>
      <c r="J363" s="644">
        <v>36.0</v>
      </c>
      <c r="K363" s="647">
        <v>798000.0</v>
      </c>
      <c r="L363" s="644" t="s">
        <v>24429</v>
      </c>
      <c r="M363" s="648" t="s">
        <v>26531</v>
      </c>
      <c r="N363" s="644" t="s">
        <v>26532</v>
      </c>
      <c r="O363" s="644" t="s">
        <v>26533</v>
      </c>
      <c r="P363" s="644" t="s">
        <v>26534</v>
      </c>
      <c r="Q363" s="644" t="s">
        <v>26535</v>
      </c>
      <c r="R363" s="194"/>
      <c r="S363" s="652">
        <v>45775.0</v>
      </c>
      <c r="T363" s="639" t="s">
        <v>25091</v>
      </c>
      <c r="U363" s="641">
        <v>798000.0</v>
      </c>
      <c r="V363" s="194"/>
      <c r="W363" s="637"/>
      <c r="X363" s="194"/>
      <c r="Y363" s="194"/>
      <c r="Z363" s="194"/>
      <c r="AA363" s="194"/>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94"/>
      <c r="AY363" s="194"/>
      <c r="AZ363" s="194"/>
      <c r="BA363" s="194"/>
      <c r="BB363" s="194"/>
      <c r="BC363" s="194"/>
      <c r="BD363" s="194"/>
      <c r="BE363" s="194"/>
      <c r="BF363" s="194"/>
      <c r="BG363" s="194"/>
      <c r="BH363" s="194"/>
      <c r="BI363" s="194"/>
      <c r="BJ363" s="194"/>
      <c r="BK363" s="194"/>
      <c r="BL363" s="638">
        <f t="shared" si="1"/>
        <v>798000</v>
      </c>
      <c r="BM363" s="194"/>
      <c r="BN363" s="194"/>
      <c r="BO363" s="194"/>
      <c r="BP363" s="194"/>
      <c r="BQ363" s="194"/>
      <c r="BR363" s="194"/>
      <c r="BS363" s="194"/>
      <c r="BT363" s="647">
        <v>798000.0</v>
      </c>
      <c r="BU363" s="194"/>
      <c r="BV363" s="640">
        <f t="shared" si="2"/>
        <v>798000</v>
      </c>
      <c r="BW363" s="641">
        <v>0.0</v>
      </c>
      <c r="BX363" s="641">
        <f t="shared" si="3"/>
        <v>66500</v>
      </c>
      <c r="BY363" s="640">
        <f t="shared" si="4"/>
        <v>731500</v>
      </c>
      <c r="BZ363" s="641">
        <v>0.0</v>
      </c>
      <c r="CA363" s="641">
        <f t="shared" si="5"/>
        <v>66500</v>
      </c>
      <c r="CB363" s="640">
        <f t="shared" si="6"/>
        <v>665000</v>
      </c>
      <c r="CC363" s="641">
        <v>0.0</v>
      </c>
      <c r="CD363" s="641">
        <f t="shared" si="7"/>
        <v>66500</v>
      </c>
      <c r="CE363" s="640">
        <f t="shared" si="8"/>
        <v>598500</v>
      </c>
      <c r="CF363" s="641">
        <v>0.0</v>
      </c>
      <c r="CG363" s="641">
        <f t="shared" si="9"/>
        <v>66500</v>
      </c>
      <c r="CH363" s="640">
        <f t="shared" si="10"/>
        <v>532000</v>
      </c>
      <c r="CI363" s="641">
        <v>0.0</v>
      </c>
      <c r="CJ363" s="641">
        <f t="shared" si="11"/>
        <v>66500</v>
      </c>
      <c r="CK363" s="640">
        <f t="shared" si="12"/>
        <v>465500</v>
      </c>
      <c r="CL363" s="641">
        <v>0.0</v>
      </c>
      <c r="CM363" s="641">
        <f t="shared" si="13"/>
        <v>66500</v>
      </c>
      <c r="CN363" s="640">
        <f t="shared" si="14"/>
        <v>399000</v>
      </c>
      <c r="CO363" s="641">
        <v>0.0</v>
      </c>
      <c r="CP363" s="641">
        <f t="shared" si="15"/>
        <v>66500</v>
      </c>
      <c r="CQ363" s="640">
        <f t="shared" si="16"/>
        <v>332500</v>
      </c>
      <c r="CR363" s="641">
        <v>0.0</v>
      </c>
      <c r="CS363" s="641">
        <f t="shared" si="17"/>
        <v>66500</v>
      </c>
      <c r="CT363" s="640">
        <f t="shared" si="18"/>
        <v>266000</v>
      </c>
      <c r="CU363" s="641">
        <v>0.0</v>
      </c>
      <c r="CV363" s="641">
        <f t="shared" si="19"/>
        <v>66500</v>
      </c>
      <c r="CW363" s="640">
        <f t="shared" si="20"/>
        <v>199500</v>
      </c>
      <c r="CX363" s="641">
        <v>0.0</v>
      </c>
      <c r="CY363" s="641">
        <f t="shared" si="21"/>
        <v>66500</v>
      </c>
      <c r="CZ363" s="640">
        <f t="shared" si="22"/>
        <v>133000</v>
      </c>
      <c r="DA363" s="641">
        <v>0.0</v>
      </c>
      <c r="DB363" s="641">
        <f t="shared" si="23"/>
        <v>66500</v>
      </c>
      <c r="DC363" s="640">
        <f t="shared" si="24"/>
        <v>66500</v>
      </c>
      <c r="DD363" s="641">
        <v>0.0</v>
      </c>
      <c r="DE363" s="640">
        <f t="shared" si="25"/>
        <v>66500</v>
      </c>
      <c r="DF363" s="640">
        <f t="shared" si="26"/>
        <v>0</v>
      </c>
    </row>
    <row r="364" hidden="1">
      <c r="A364" s="650">
        <v>6852206.0</v>
      </c>
      <c r="B364" s="643" t="s">
        <v>26536</v>
      </c>
      <c r="C364" s="644" t="s">
        <v>212</v>
      </c>
      <c r="D364" s="645">
        <v>45771.901550925926</v>
      </c>
      <c r="E364" s="645">
        <v>45771.90241898148</v>
      </c>
      <c r="F364" s="645">
        <v>45771.902708333335</v>
      </c>
      <c r="G364" s="644"/>
      <c r="H364" s="644" t="s">
        <v>273</v>
      </c>
      <c r="I364" s="644" t="s">
        <v>26537</v>
      </c>
      <c r="J364" s="644">
        <v>36.0</v>
      </c>
      <c r="K364" s="647">
        <v>798000.0</v>
      </c>
      <c r="L364" s="644" t="s">
        <v>24429</v>
      </c>
      <c r="M364" s="648" t="s">
        <v>26538</v>
      </c>
      <c r="N364" s="644" t="s">
        <v>23204</v>
      </c>
      <c r="O364" s="644" t="s">
        <v>26539</v>
      </c>
      <c r="P364" s="644" t="s">
        <v>26540</v>
      </c>
      <c r="Q364" s="644" t="s">
        <v>26541</v>
      </c>
      <c r="R364" s="194"/>
      <c r="S364" s="194"/>
      <c r="T364" s="194"/>
      <c r="U364" s="636"/>
      <c r="V364" s="194"/>
      <c r="W364" s="637"/>
      <c r="X364" s="194"/>
      <c r="Y364" s="194"/>
      <c r="Z364" s="194"/>
      <c r="AA364" s="194"/>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94"/>
      <c r="AY364" s="194"/>
      <c r="AZ364" s="194"/>
      <c r="BA364" s="194"/>
      <c r="BB364" s="194"/>
      <c r="BC364" s="194"/>
      <c r="BD364" s="194"/>
      <c r="BE364" s="194"/>
      <c r="BF364" s="194"/>
      <c r="BG364" s="194"/>
      <c r="BH364" s="194"/>
      <c r="BI364" s="194"/>
      <c r="BJ364" s="194"/>
      <c r="BK364" s="194"/>
      <c r="BL364" s="638">
        <f t="shared" si="1"/>
        <v>0</v>
      </c>
      <c r="BM364" s="194"/>
      <c r="BN364" s="194"/>
      <c r="BO364" s="194"/>
      <c r="BP364" s="194"/>
      <c r="BQ364" s="194"/>
      <c r="BR364" s="639" t="s">
        <v>16</v>
      </c>
      <c r="BS364" s="194"/>
      <c r="BT364" s="647">
        <v>798000.0</v>
      </c>
      <c r="BU364" s="194"/>
      <c r="BV364" s="640">
        <f t="shared" si="2"/>
        <v>798000</v>
      </c>
      <c r="BW364" s="641">
        <v>0.0</v>
      </c>
      <c r="BX364" s="641">
        <f t="shared" si="3"/>
        <v>66500</v>
      </c>
      <c r="BY364" s="640">
        <f t="shared" si="4"/>
        <v>731500</v>
      </c>
      <c r="BZ364" s="641">
        <v>0.0</v>
      </c>
      <c r="CA364" s="641">
        <f t="shared" si="5"/>
        <v>66500</v>
      </c>
      <c r="CB364" s="640">
        <f t="shared" si="6"/>
        <v>665000</v>
      </c>
      <c r="CC364" s="641">
        <v>0.0</v>
      </c>
      <c r="CD364" s="641">
        <f t="shared" si="7"/>
        <v>66500</v>
      </c>
      <c r="CE364" s="640">
        <f t="shared" si="8"/>
        <v>598500</v>
      </c>
      <c r="CF364" s="641">
        <v>0.0</v>
      </c>
      <c r="CG364" s="641">
        <f t="shared" si="9"/>
        <v>66500</v>
      </c>
      <c r="CH364" s="640">
        <f t="shared" si="10"/>
        <v>532000</v>
      </c>
      <c r="CI364" s="641">
        <v>0.0</v>
      </c>
      <c r="CJ364" s="641">
        <f t="shared" si="11"/>
        <v>66500</v>
      </c>
      <c r="CK364" s="640">
        <f t="shared" si="12"/>
        <v>465500</v>
      </c>
      <c r="CL364" s="641">
        <v>0.0</v>
      </c>
      <c r="CM364" s="641">
        <f t="shared" si="13"/>
        <v>66500</v>
      </c>
      <c r="CN364" s="640">
        <f t="shared" si="14"/>
        <v>399000</v>
      </c>
      <c r="CO364" s="641">
        <v>0.0</v>
      </c>
      <c r="CP364" s="641">
        <f t="shared" si="15"/>
        <v>66500</v>
      </c>
      <c r="CQ364" s="640">
        <f t="shared" si="16"/>
        <v>332500</v>
      </c>
      <c r="CR364" s="641">
        <v>0.0</v>
      </c>
      <c r="CS364" s="641">
        <f t="shared" si="17"/>
        <v>66500</v>
      </c>
      <c r="CT364" s="640">
        <f t="shared" si="18"/>
        <v>266000</v>
      </c>
      <c r="CU364" s="641">
        <v>0.0</v>
      </c>
      <c r="CV364" s="641">
        <f t="shared" si="19"/>
        <v>66500</v>
      </c>
      <c r="CW364" s="640">
        <f t="shared" si="20"/>
        <v>199500</v>
      </c>
      <c r="CX364" s="641">
        <v>0.0</v>
      </c>
      <c r="CY364" s="641">
        <f t="shared" si="21"/>
        <v>66500</v>
      </c>
      <c r="CZ364" s="640">
        <f t="shared" si="22"/>
        <v>133000</v>
      </c>
      <c r="DA364" s="641">
        <v>0.0</v>
      </c>
      <c r="DB364" s="641">
        <f t="shared" si="23"/>
        <v>66500</v>
      </c>
      <c r="DC364" s="640">
        <f t="shared" si="24"/>
        <v>66500</v>
      </c>
      <c r="DD364" s="641">
        <v>0.0</v>
      </c>
      <c r="DE364" s="640">
        <f t="shared" si="25"/>
        <v>66500</v>
      </c>
      <c r="DF364" s="640">
        <f t="shared" si="26"/>
        <v>0</v>
      </c>
    </row>
    <row r="365" hidden="1">
      <c r="A365" s="650">
        <v>6852328.0</v>
      </c>
      <c r="B365" s="643" t="s">
        <v>26542</v>
      </c>
      <c r="C365" s="644" t="s">
        <v>212</v>
      </c>
      <c r="D365" s="645">
        <v>45771.953680555554</v>
      </c>
      <c r="E365" s="645">
        <v>45771.95445601852</v>
      </c>
      <c r="F365" s="645">
        <v>45771.97190972222</v>
      </c>
      <c r="G365" s="644"/>
      <c r="H365" s="644" t="s">
        <v>1564</v>
      </c>
      <c r="I365" s="644" t="s">
        <v>26543</v>
      </c>
      <c r="J365" s="644">
        <v>36.0</v>
      </c>
      <c r="K365" s="647">
        <v>798000.0</v>
      </c>
      <c r="L365" s="644" t="s">
        <v>24429</v>
      </c>
      <c r="M365" s="648" t="s">
        <v>26544</v>
      </c>
      <c r="N365" s="644" t="s">
        <v>26545</v>
      </c>
      <c r="O365" s="644" t="s">
        <v>26546</v>
      </c>
      <c r="P365" s="644" t="s">
        <v>26547</v>
      </c>
      <c r="Q365" s="644" t="s">
        <v>26548</v>
      </c>
      <c r="R365" s="194"/>
      <c r="S365" s="652">
        <v>45776.0</v>
      </c>
      <c r="T365" s="639" t="s">
        <v>25091</v>
      </c>
      <c r="U365" s="641">
        <v>798000.0</v>
      </c>
      <c r="V365" s="194"/>
      <c r="W365" s="637"/>
      <c r="X365" s="194"/>
      <c r="Y365" s="194"/>
      <c r="Z365" s="194"/>
      <c r="AA365" s="194"/>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94"/>
      <c r="AY365" s="194"/>
      <c r="AZ365" s="194"/>
      <c r="BA365" s="194"/>
      <c r="BB365" s="194"/>
      <c r="BC365" s="194"/>
      <c r="BD365" s="194"/>
      <c r="BE365" s="194"/>
      <c r="BF365" s="194"/>
      <c r="BG365" s="194"/>
      <c r="BH365" s="194"/>
      <c r="BI365" s="194"/>
      <c r="BJ365" s="194"/>
      <c r="BK365" s="194"/>
      <c r="BL365" s="638">
        <f t="shared" si="1"/>
        <v>798000</v>
      </c>
      <c r="BM365" s="194"/>
      <c r="BN365" s="194"/>
      <c r="BO365" s="194"/>
      <c r="BP365" s="194"/>
      <c r="BQ365" s="194"/>
      <c r="BR365" s="194"/>
      <c r="BS365" s="194"/>
      <c r="BT365" s="647">
        <v>798000.0</v>
      </c>
      <c r="BU365" s="194"/>
      <c r="BV365" s="640">
        <f t="shared" si="2"/>
        <v>798000</v>
      </c>
      <c r="BW365" s="641">
        <v>0.0</v>
      </c>
      <c r="BX365" s="641">
        <f t="shared" si="3"/>
        <v>66500</v>
      </c>
      <c r="BY365" s="640">
        <f t="shared" si="4"/>
        <v>731500</v>
      </c>
      <c r="BZ365" s="641">
        <v>0.0</v>
      </c>
      <c r="CA365" s="641">
        <f t="shared" si="5"/>
        <v>66500</v>
      </c>
      <c r="CB365" s="640">
        <f t="shared" si="6"/>
        <v>665000</v>
      </c>
      <c r="CC365" s="641">
        <v>0.0</v>
      </c>
      <c r="CD365" s="641">
        <f t="shared" si="7"/>
        <v>66500</v>
      </c>
      <c r="CE365" s="640">
        <f t="shared" si="8"/>
        <v>598500</v>
      </c>
      <c r="CF365" s="641">
        <v>0.0</v>
      </c>
      <c r="CG365" s="641">
        <f t="shared" si="9"/>
        <v>66500</v>
      </c>
      <c r="CH365" s="640">
        <f t="shared" si="10"/>
        <v>532000</v>
      </c>
      <c r="CI365" s="641">
        <v>0.0</v>
      </c>
      <c r="CJ365" s="641">
        <f t="shared" si="11"/>
        <v>66500</v>
      </c>
      <c r="CK365" s="640">
        <f t="shared" si="12"/>
        <v>465500</v>
      </c>
      <c r="CL365" s="641">
        <v>0.0</v>
      </c>
      <c r="CM365" s="641">
        <f t="shared" si="13"/>
        <v>66500</v>
      </c>
      <c r="CN365" s="640">
        <f t="shared" si="14"/>
        <v>399000</v>
      </c>
      <c r="CO365" s="641">
        <v>0.0</v>
      </c>
      <c r="CP365" s="641">
        <f t="shared" si="15"/>
        <v>66500</v>
      </c>
      <c r="CQ365" s="640">
        <f t="shared" si="16"/>
        <v>332500</v>
      </c>
      <c r="CR365" s="641">
        <v>0.0</v>
      </c>
      <c r="CS365" s="641">
        <f t="shared" si="17"/>
        <v>66500</v>
      </c>
      <c r="CT365" s="640">
        <f t="shared" si="18"/>
        <v>266000</v>
      </c>
      <c r="CU365" s="641">
        <v>0.0</v>
      </c>
      <c r="CV365" s="641">
        <f t="shared" si="19"/>
        <v>66500</v>
      </c>
      <c r="CW365" s="640">
        <f t="shared" si="20"/>
        <v>199500</v>
      </c>
      <c r="CX365" s="641">
        <v>0.0</v>
      </c>
      <c r="CY365" s="641">
        <f t="shared" si="21"/>
        <v>66500</v>
      </c>
      <c r="CZ365" s="640">
        <f t="shared" si="22"/>
        <v>133000</v>
      </c>
      <c r="DA365" s="641">
        <v>0.0</v>
      </c>
      <c r="DB365" s="641">
        <f t="shared" si="23"/>
        <v>66500</v>
      </c>
      <c r="DC365" s="640">
        <f t="shared" si="24"/>
        <v>66500</v>
      </c>
      <c r="DD365" s="641">
        <v>0.0</v>
      </c>
      <c r="DE365" s="640">
        <f t="shared" si="25"/>
        <v>66500</v>
      </c>
      <c r="DF365" s="640">
        <f t="shared" si="26"/>
        <v>0</v>
      </c>
    </row>
    <row r="366" hidden="1">
      <c r="A366" s="650">
        <v>6852385.0</v>
      </c>
      <c r="B366" s="643" t="s">
        <v>26549</v>
      </c>
      <c r="C366" s="644" t="s">
        <v>212</v>
      </c>
      <c r="D366" s="645">
        <v>45772.01546296296</v>
      </c>
      <c r="E366" s="645">
        <v>45772.016921296294</v>
      </c>
      <c r="F366" s="645">
        <v>45772.01721064815</v>
      </c>
      <c r="G366" s="644"/>
      <c r="H366" s="644" t="s">
        <v>1516</v>
      </c>
      <c r="I366" s="644" t="s">
        <v>26550</v>
      </c>
      <c r="J366" s="644">
        <v>36.0</v>
      </c>
      <c r="K366" s="647">
        <v>798000.0</v>
      </c>
      <c r="L366" s="644" t="s">
        <v>24429</v>
      </c>
      <c r="M366" s="648" t="s">
        <v>26551</v>
      </c>
      <c r="N366" s="644" t="s">
        <v>24217</v>
      </c>
      <c r="O366" s="644" t="s">
        <v>26552</v>
      </c>
      <c r="P366" s="644" t="s">
        <v>26553</v>
      </c>
      <c r="Q366" s="644" t="s">
        <v>26554</v>
      </c>
      <c r="R366" s="194"/>
      <c r="S366" s="635"/>
      <c r="T366" s="194"/>
      <c r="U366" s="194"/>
      <c r="V366" s="194"/>
      <c r="W366" s="637"/>
      <c r="X366" s="194"/>
      <c r="Y366" s="194"/>
      <c r="Z366" s="194"/>
      <c r="AA366" s="194"/>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94"/>
      <c r="AY366" s="194"/>
      <c r="AZ366" s="194"/>
      <c r="BA366" s="194"/>
      <c r="BB366" s="194"/>
      <c r="BC366" s="194"/>
      <c r="BD366" s="194"/>
      <c r="BE366" s="194"/>
      <c r="BF366" s="194"/>
      <c r="BG366" s="194"/>
      <c r="BH366" s="194"/>
      <c r="BI366" s="194"/>
      <c r="BJ366" s="194"/>
      <c r="BK366" s="194"/>
      <c r="BL366" s="638">
        <f t="shared" si="1"/>
        <v>0</v>
      </c>
      <c r="BM366" s="194"/>
      <c r="BN366" s="194"/>
      <c r="BO366" s="194"/>
      <c r="BP366" s="194"/>
      <c r="BQ366" s="194"/>
      <c r="BR366" s="194"/>
      <c r="BS366" s="194"/>
      <c r="BT366" s="647">
        <v>798000.0</v>
      </c>
      <c r="BU366" s="194"/>
      <c r="BV366" s="640">
        <f t="shared" si="2"/>
        <v>798000</v>
      </c>
      <c r="BW366" s="641">
        <v>0.0</v>
      </c>
      <c r="BX366" s="641">
        <f t="shared" si="3"/>
        <v>66500</v>
      </c>
      <c r="BY366" s="640">
        <f t="shared" si="4"/>
        <v>731500</v>
      </c>
      <c r="BZ366" s="641">
        <v>0.0</v>
      </c>
      <c r="CA366" s="641">
        <f t="shared" si="5"/>
        <v>66500</v>
      </c>
      <c r="CB366" s="640">
        <f t="shared" si="6"/>
        <v>665000</v>
      </c>
      <c r="CC366" s="641">
        <v>0.0</v>
      </c>
      <c r="CD366" s="641">
        <f t="shared" si="7"/>
        <v>66500</v>
      </c>
      <c r="CE366" s="640">
        <f t="shared" si="8"/>
        <v>598500</v>
      </c>
      <c r="CF366" s="641">
        <v>0.0</v>
      </c>
      <c r="CG366" s="641">
        <f t="shared" si="9"/>
        <v>66500</v>
      </c>
      <c r="CH366" s="640">
        <f t="shared" si="10"/>
        <v>532000</v>
      </c>
      <c r="CI366" s="641">
        <v>0.0</v>
      </c>
      <c r="CJ366" s="641">
        <f t="shared" si="11"/>
        <v>66500</v>
      </c>
      <c r="CK366" s="640">
        <f t="shared" si="12"/>
        <v>465500</v>
      </c>
      <c r="CL366" s="641">
        <v>0.0</v>
      </c>
      <c r="CM366" s="641">
        <f t="shared" si="13"/>
        <v>66500</v>
      </c>
      <c r="CN366" s="640">
        <f t="shared" si="14"/>
        <v>399000</v>
      </c>
      <c r="CO366" s="641">
        <v>0.0</v>
      </c>
      <c r="CP366" s="641">
        <f t="shared" si="15"/>
        <v>66500</v>
      </c>
      <c r="CQ366" s="640">
        <f t="shared" si="16"/>
        <v>332500</v>
      </c>
      <c r="CR366" s="641">
        <v>0.0</v>
      </c>
      <c r="CS366" s="641">
        <f t="shared" si="17"/>
        <v>66500</v>
      </c>
      <c r="CT366" s="640">
        <f t="shared" si="18"/>
        <v>266000</v>
      </c>
      <c r="CU366" s="641">
        <v>0.0</v>
      </c>
      <c r="CV366" s="641">
        <f t="shared" si="19"/>
        <v>66500</v>
      </c>
      <c r="CW366" s="640">
        <f t="shared" si="20"/>
        <v>199500</v>
      </c>
      <c r="CX366" s="641">
        <v>0.0</v>
      </c>
      <c r="CY366" s="641">
        <f t="shared" si="21"/>
        <v>66500</v>
      </c>
      <c r="CZ366" s="640">
        <f t="shared" si="22"/>
        <v>133000</v>
      </c>
      <c r="DA366" s="641">
        <v>0.0</v>
      </c>
      <c r="DB366" s="641">
        <f t="shared" si="23"/>
        <v>66500</v>
      </c>
      <c r="DC366" s="640">
        <f t="shared" si="24"/>
        <v>66500</v>
      </c>
      <c r="DD366" s="641">
        <v>0.0</v>
      </c>
      <c r="DE366" s="640">
        <f t="shared" si="25"/>
        <v>66500</v>
      </c>
      <c r="DF366" s="640">
        <f t="shared" si="26"/>
        <v>0</v>
      </c>
    </row>
    <row r="367" hidden="1">
      <c r="A367" s="650">
        <v>6852392.0</v>
      </c>
      <c r="B367" s="643" t="s">
        <v>26555</v>
      </c>
      <c r="C367" s="644" t="s">
        <v>212</v>
      </c>
      <c r="D367" s="645">
        <v>45772.04866898148</v>
      </c>
      <c r="E367" s="645">
        <v>45772.05002314815</v>
      </c>
      <c r="F367" s="645">
        <v>45772.05079861111</v>
      </c>
      <c r="G367" s="644"/>
      <c r="H367" s="644" t="s">
        <v>25834</v>
      </c>
      <c r="I367" s="644" t="s">
        <v>26556</v>
      </c>
      <c r="J367" s="644">
        <v>36.0</v>
      </c>
      <c r="K367" s="647">
        <v>798000.0</v>
      </c>
      <c r="L367" s="644" t="s">
        <v>24429</v>
      </c>
      <c r="M367" s="648" t="s">
        <v>26557</v>
      </c>
      <c r="N367" s="644" t="s">
        <v>219</v>
      </c>
      <c r="O367" s="644" t="s">
        <v>26558</v>
      </c>
      <c r="P367" s="644" t="s">
        <v>26559</v>
      </c>
      <c r="Q367" s="644" t="s">
        <v>26560</v>
      </c>
      <c r="R367" s="194"/>
      <c r="S367" s="639" t="s">
        <v>26561</v>
      </c>
      <c r="T367" s="639" t="s">
        <v>24586</v>
      </c>
      <c r="U367" s="641">
        <v>10000.0</v>
      </c>
      <c r="V367" s="641">
        <v>9700.0</v>
      </c>
      <c r="W367" s="637"/>
      <c r="X367" s="194"/>
      <c r="Y367" s="194"/>
      <c r="Z367" s="194"/>
      <c r="AA367" s="194"/>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94"/>
      <c r="AY367" s="194"/>
      <c r="AZ367" s="194"/>
      <c r="BA367" s="194"/>
      <c r="BB367" s="194"/>
      <c r="BC367" s="194"/>
      <c r="BD367" s="194"/>
      <c r="BE367" s="194"/>
      <c r="BF367" s="194"/>
      <c r="BG367" s="194"/>
      <c r="BH367" s="194"/>
      <c r="BI367" s="194"/>
      <c r="BJ367" s="194"/>
      <c r="BK367" s="194"/>
      <c r="BL367" s="638">
        <f t="shared" si="1"/>
        <v>10000</v>
      </c>
      <c r="BM367" s="194"/>
      <c r="BN367" s="639" t="s">
        <v>82</v>
      </c>
      <c r="BP367" s="194"/>
      <c r="BQ367" s="194"/>
      <c r="BR367" s="194"/>
      <c r="BS367" s="194"/>
      <c r="BT367" s="647">
        <v>798000.0</v>
      </c>
      <c r="BU367" s="194"/>
      <c r="BV367" s="640">
        <f t="shared" si="2"/>
        <v>798000</v>
      </c>
      <c r="BW367" s="640">
        <f t="shared" ref="BW367:BW370" si="57">BV367</f>
        <v>798000</v>
      </c>
      <c r="BX367" s="641">
        <f t="shared" si="3"/>
        <v>0</v>
      </c>
      <c r="BY367" s="640">
        <f t="shared" si="4"/>
        <v>0</v>
      </c>
      <c r="BZ367" s="641">
        <v>0.0</v>
      </c>
      <c r="CA367" s="641">
        <f t="shared" si="5"/>
        <v>0</v>
      </c>
      <c r="CB367" s="640">
        <f t="shared" si="6"/>
        <v>0</v>
      </c>
      <c r="CC367" s="641">
        <v>0.0</v>
      </c>
      <c r="CD367" s="641">
        <f t="shared" si="7"/>
        <v>0</v>
      </c>
      <c r="CE367" s="640">
        <f t="shared" si="8"/>
        <v>0</v>
      </c>
      <c r="CF367" s="641">
        <v>0.0</v>
      </c>
      <c r="CG367" s="641">
        <f t="shared" si="9"/>
        <v>0</v>
      </c>
      <c r="CH367" s="640">
        <f t="shared" si="10"/>
        <v>0</v>
      </c>
      <c r="CI367" s="641">
        <v>0.0</v>
      </c>
      <c r="CJ367" s="641">
        <f t="shared" si="11"/>
        <v>0</v>
      </c>
      <c r="CK367" s="640">
        <f t="shared" si="12"/>
        <v>0</v>
      </c>
      <c r="CL367" s="641">
        <v>0.0</v>
      </c>
      <c r="CM367" s="641">
        <f t="shared" si="13"/>
        <v>0</v>
      </c>
      <c r="CN367" s="640">
        <f t="shared" si="14"/>
        <v>0</v>
      </c>
      <c r="CO367" s="641">
        <v>0.0</v>
      </c>
      <c r="CP367" s="641">
        <f t="shared" si="15"/>
        <v>0</v>
      </c>
      <c r="CQ367" s="640">
        <f t="shared" si="16"/>
        <v>0</v>
      </c>
      <c r="CR367" s="641">
        <v>0.0</v>
      </c>
      <c r="CS367" s="641">
        <f t="shared" si="17"/>
        <v>0</v>
      </c>
      <c r="CT367" s="640">
        <f t="shared" si="18"/>
        <v>0</v>
      </c>
      <c r="CU367" s="641">
        <v>0.0</v>
      </c>
      <c r="CV367" s="641">
        <f t="shared" si="19"/>
        <v>0</v>
      </c>
      <c r="CW367" s="640">
        <f t="shared" si="20"/>
        <v>0</v>
      </c>
      <c r="CX367" s="641">
        <v>0.0</v>
      </c>
      <c r="CY367" s="641">
        <f t="shared" si="21"/>
        <v>0</v>
      </c>
      <c r="CZ367" s="640">
        <f t="shared" si="22"/>
        <v>0</v>
      </c>
      <c r="DA367" s="641">
        <v>0.0</v>
      </c>
      <c r="DB367" s="641">
        <f t="shared" si="23"/>
        <v>0</v>
      </c>
      <c r="DC367" s="640">
        <f t="shared" si="24"/>
        <v>0</v>
      </c>
      <c r="DD367" s="641">
        <v>0.0</v>
      </c>
      <c r="DE367" s="640">
        <f t="shared" si="25"/>
        <v>0</v>
      </c>
      <c r="DF367" s="640">
        <f t="shared" si="26"/>
        <v>0</v>
      </c>
    </row>
    <row r="368" hidden="1">
      <c r="A368" s="650">
        <v>6854453.0</v>
      </c>
      <c r="B368" s="643" t="s">
        <v>26562</v>
      </c>
      <c r="C368" s="644" t="s">
        <v>212</v>
      </c>
      <c r="D368" s="645">
        <v>45772.47212962963</v>
      </c>
      <c r="E368" s="645">
        <v>45772.47503472222</v>
      </c>
      <c r="F368" s="645">
        <v>45772.475625</v>
      </c>
      <c r="G368" s="644"/>
      <c r="H368" s="644" t="s">
        <v>1439</v>
      </c>
      <c r="I368" s="644" t="s">
        <v>26563</v>
      </c>
      <c r="J368" s="644">
        <v>60.0</v>
      </c>
      <c r="K368" s="647">
        <v>1182000.0</v>
      </c>
      <c r="L368" s="644" t="s">
        <v>24437</v>
      </c>
      <c r="M368" s="648" t="s">
        <v>26564</v>
      </c>
      <c r="N368" s="644" t="s">
        <v>25564</v>
      </c>
      <c r="O368" s="644" t="s">
        <v>26565</v>
      </c>
      <c r="P368" s="644" t="s">
        <v>26566</v>
      </c>
      <c r="Q368" s="644" t="s">
        <v>26567</v>
      </c>
      <c r="R368" s="194"/>
      <c r="S368" s="194"/>
      <c r="T368" s="194"/>
      <c r="U368" s="636"/>
      <c r="V368" s="194"/>
      <c r="W368" s="637"/>
      <c r="X368" s="194"/>
      <c r="Y368" s="194"/>
      <c r="Z368" s="194"/>
      <c r="AA368" s="194"/>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94"/>
      <c r="AY368" s="194"/>
      <c r="AZ368" s="194"/>
      <c r="BA368" s="194"/>
      <c r="BB368" s="194"/>
      <c r="BC368" s="194"/>
      <c r="BD368" s="194"/>
      <c r="BE368" s="194"/>
      <c r="BF368" s="194"/>
      <c r="BG368" s="194"/>
      <c r="BH368" s="194"/>
      <c r="BI368" s="194"/>
      <c r="BJ368" s="194"/>
      <c r="BK368" s="194"/>
      <c r="BL368" s="638">
        <f t="shared" si="1"/>
        <v>0</v>
      </c>
      <c r="BM368" s="194"/>
      <c r="BN368" s="194"/>
      <c r="BO368" s="639" t="s">
        <v>114</v>
      </c>
      <c r="BQ368" s="194"/>
      <c r="BR368" s="194"/>
      <c r="BS368" s="194"/>
      <c r="BT368" s="647">
        <v>1182000.0</v>
      </c>
      <c r="BU368" s="194"/>
      <c r="BV368" s="640">
        <f t="shared" si="2"/>
        <v>1182000</v>
      </c>
      <c r="BW368" s="640">
        <f t="shared" si="57"/>
        <v>1182000</v>
      </c>
      <c r="BX368" s="641">
        <f t="shared" si="3"/>
        <v>0</v>
      </c>
      <c r="BY368" s="640">
        <f t="shared" si="4"/>
        <v>0</v>
      </c>
      <c r="BZ368" s="641">
        <v>0.0</v>
      </c>
      <c r="CA368" s="641">
        <f t="shared" si="5"/>
        <v>0</v>
      </c>
      <c r="CB368" s="640">
        <f t="shared" si="6"/>
        <v>0</v>
      </c>
      <c r="CC368" s="641">
        <v>0.0</v>
      </c>
      <c r="CD368" s="641">
        <f t="shared" si="7"/>
        <v>0</v>
      </c>
      <c r="CE368" s="640">
        <f t="shared" si="8"/>
        <v>0</v>
      </c>
      <c r="CF368" s="641">
        <v>0.0</v>
      </c>
      <c r="CG368" s="641">
        <f t="shared" si="9"/>
        <v>0</v>
      </c>
      <c r="CH368" s="640">
        <f t="shared" si="10"/>
        <v>0</v>
      </c>
      <c r="CI368" s="641">
        <v>0.0</v>
      </c>
      <c r="CJ368" s="641">
        <f t="shared" si="11"/>
        <v>0</v>
      </c>
      <c r="CK368" s="640">
        <f t="shared" si="12"/>
        <v>0</v>
      </c>
      <c r="CL368" s="641">
        <v>0.0</v>
      </c>
      <c r="CM368" s="641">
        <f t="shared" si="13"/>
        <v>0</v>
      </c>
      <c r="CN368" s="640">
        <f t="shared" si="14"/>
        <v>0</v>
      </c>
      <c r="CO368" s="641">
        <v>0.0</v>
      </c>
      <c r="CP368" s="641">
        <f t="shared" si="15"/>
        <v>0</v>
      </c>
      <c r="CQ368" s="640">
        <f t="shared" si="16"/>
        <v>0</v>
      </c>
      <c r="CR368" s="641">
        <v>0.0</v>
      </c>
      <c r="CS368" s="641">
        <f t="shared" si="17"/>
        <v>0</v>
      </c>
      <c r="CT368" s="640">
        <f t="shared" si="18"/>
        <v>0</v>
      </c>
      <c r="CU368" s="641">
        <v>0.0</v>
      </c>
      <c r="CV368" s="641">
        <f t="shared" si="19"/>
        <v>0</v>
      </c>
      <c r="CW368" s="640">
        <f t="shared" si="20"/>
        <v>0</v>
      </c>
      <c r="CX368" s="641">
        <v>0.0</v>
      </c>
      <c r="CY368" s="641">
        <f t="shared" si="21"/>
        <v>0</v>
      </c>
      <c r="CZ368" s="640">
        <f t="shared" si="22"/>
        <v>0</v>
      </c>
      <c r="DA368" s="641">
        <v>0.0</v>
      </c>
      <c r="DB368" s="641">
        <f t="shared" si="23"/>
        <v>0</v>
      </c>
      <c r="DC368" s="640">
        <f t="shared" si="24"/>
        <v>0</v>
      </c>
      <c r="DD368" s="641">
        <v>0.0</v>
      </c>
      <c r="DE368" s="640">
        <f t="shared" si="25"/>
        <v>0</v>
      </c>
      <c r="DF368" s="640">
        <f t="shared" si="26"/>
        <v>0</v>
      </c>
    </row>
    <row r="369" hidden="1">
      <c r="A369" s="650">
        <v>6855329.0</v>
      </c>
      <c r="B369" s="643" t="s">
        <v>26568</v>
      </c>
      <c r="C369" s="644" t="s">
        <v>212</v>
      </c>
      <c r="D369" s="645">
        <v>45772.542916666665</v>
      </c>
      <c r="E369" s="645">
        <v>45772.54413194444</v>
      </c>
      <c r="F369" s="645">
        <v>45772.5453587963</v>
      </c>
      <c r="G369" s="644"/>
      <c r="H369" s="644" t="s">
        <v>25595</v>
      </c>
      <c r="I369" s="644" t="s">
        <v>23964</v>
      </c>
      <c r="J369" s="644">
        <v>36.0</v>
      </c>
      <c r="K369" s="647">
        <v>798000.0</v>
      </c>
      <c r="L369" s="644" t="s">
        <v>24429</v>
      </c>
      <c r="M369" s="648" t="s">
        <v>26569</v>
      </c>
      <c r="N369" s="644" t="s">
        <v>24603</v>
      </c>
      <c r="O369" s="644" t="s">
        <v>26570</v>
      </c>
      <c r="P369" s="644" t="s">
        <v>26571</v>
      </c>
      <c r="Q369" s="644" t="s">
        <v>26572</v>
      </c>
      <c r="R369" s="194"/>
      <c r="S369" s="635"/>
      <c r="T369" s="194"/>
      <c r="U369" s="194"/>
      <c r="V369" s="194"/>
      <c r="W369" s="637"/>
      <c r="X369" s="194"/>
      <c r="Y369" s="194"/>
      <c r="Z369" s="194"/>
      <c r="AA369" s="194"/>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94"/>
      <c r="AY369" s="194"/>
      <c r="AZ369" s="194"/>
      <c r="BA369" s="194"/>
      <c r="BB369" s="194"/>
      <c r="BC369" s="194"/>
      <c r="BD369" s="194"/>
      <c r="BE369" s="194"/>
      <c r="BF369" s="194"/>
      <c r="BG369" s="194"/>
      <c r="BH369" s="194"/>
      <c r="BI369" s="194"/>
      <c r="BJ369" s="194"/>
      <c r="BK369" s="194"/>
      <c r="BL369" s="638">
        <f t="shared" si="1"/>
        <v>0</v>
      </c>
      <c r="BM369" s="194"/>
      <c r="BN369" s="194"/>
      <c r="BO369" s="639" t="s">
        <v>114</v>
      </c>
      <c r="BQ369" s="194"/>
      <c r="BR369" s="194"/>
      <c r="BS369" s="194"/>
      <c r="BT369" s="647">
        <v>798000.0</v>
      </c>
      <c r="BU369" s="194"/>
      <c r="BV369" s="640">
        <f t="shared" si="2"/>
        <v>798000</v>
      </c>
      <c r="BW369" s="640">
        <f t="shared" si="57"/>
        <v>798000</v>
      </c>
      <c r="BX369" s="641">
        <f t="shared" si="3"/>
        <v>0</v>
      </c>
      <c r="BY369" s="640">
        <f t="shared" si="4"/>
        <v>0</v>
      </c>
      <c r="BZ369" s="641">
        <v>0.0</v>
      </c>
      <c r="CA369" s="641">
        <f t="shared" si="5"/>
        <v>0</v>
      </c>
      <c r="CB369" s="640">
        <f t="shared" si="6"/>
        <v>0</v>
      </c>
      <c r="CC369" s="641">
        <v>0.0</v>
      </c>
      <c r="CD369" s="641">
        <f t="shared" si="7"/>
        <v>0</v>
      </c>
      <c r="CE369" s="640">
        <f t="shared" si="8"/>
        <v>0</v>
      </c>
      <c r="CF369" s="641">
        <v>0.0</v>
      </c>
      <c r="CG369" s="641">
        <f t="shared" si="9"/>
        <v>0</v>
      </c>
      <c r="CH369" s="640">
        <f t="shared" si="10"/>
        <v>0</v>
      </c>
      <c r="CI369" s="641">
        <v>0.0</v>
      </c>
      <c r="CJ369" s="641">
        <f t="shared" si="11"/>
        <v>0</v>
      </c>
      <c r="CK369" s="640">
        <f t="shared" si="12"/>
        <v>0</v>
      </c>
      <c r="CL369" s="641">
        <v>0.0</v>
      </c>
      <c r="CM369" s="641">
        <f t="shared" si="13"/>
        <v>0</v>
      </c>
      <c r="CN369" s="640">
        <f t="shared" si="14"/>
        <v>0</v>
      </c>
      <c r="CO369" s="641">
        <v>0.0</v>
      </c>
      <c r="CP369" s="641">
        <f t="shared" si="15"/>
        <v>0</v>
      </c>
      <c r="CQ369" s="640">
        <f t="shared" si="16"/>
        <v>0</v>
      </c>
      <c r="CR369" s="641">
        <v>0.0</v>
      </c>
      <c r="CS369" s="641">
        <f t="shared" si="17"/>
        <v>0</v>
      </c>
      <c r="CT369" s="640">
        <f t="shared" si="18"/>
        <v>0</v>
      </c>
      <c r="CU369" s="641">
        <v>0.0</v>
      </c>
      <c r="CV369" s="641">
        <f t="shared" si="19"/>
        <v>0</v>
      </c>
      <c r="CW369" s="640">
        <f t="shared" si="20"/>
        <v>0</v>
      </c>
      <c r="CX369" s="641">
        <v>0.0</v>
      </c>
      <c r="CY369" s="641">
        <f t="shared" si="21"/>
        <v>0</v>
      </c>
      <c r="CZ369" s="640">
        <f t="shared" si="22"/>
        <v>0</v>
      </c>
      <c r="DA369" s="641">
        <v>0.0</v>
      </c>
      <c r="DB369" s="641">
        <f t="shared" si="23"/>
        <v>0</v>
      </c>
      <c r="DC369" s="640">
        <f t="shared" si="24"/>
        <v>0</v>
      </c>
      <c r="DD369" s="641">
        <v>0.0</v>
      </c>
      <c r="DE369" s="640">
        <f t="shared" si="25"/>
        <v>0</v>
      </c>
      <c r="DF369" s="640">
        <f t="shared" si="26"/>
        <v>0</v>
      </c>
    </row>
    <row r="370" hidden="1">
      <c r="A370" s="650">
        <v>6855396.0</v>
      </c>
      <c r="B370" s="643" t="s">
        <v>26573</v>
      </c>
      <c r="C370" s="644" t="s">
        <v>212</v>
      </c>
      <c r="D370" s="645">
        <v>45772.50787037037</v>
      </c>
      <c r="E370" s="645">
        <v>45772.50925925926</v>
      </c>
      <c r="F370" s="645">
        <v>45772.51122685185</v>
      </c>
      <c r="G370" s="644"/>
      <c r="H370" s="644" t="s">
        <v>1516</v>
      </c>
      <c r="I370" s="644" t="s">
        <v>26574</v>
      </c>
      <c r="J370" s="644"/>
      <c r="K370" s="647">
        <v>798000.0</v>
      </c>
      <c r="L370" s="644" t="s">
        <v>24429</v>
      </c>
      <c r="M370" s="648" t="s">
        <v>26575</v>
      </c>
      <c r="N370" s="644" t="s">
        <v>26576</v>
      </c>
      <c r="O370" s="644" t="s">
        <v>26574</v>
      </c>
      <c r="P370" s="644" t="s">
        <v>26577</v>
      </c>
      <c r="Q370" s="644" t="s">
        <v>26578</v>
      </c>
      <c r="R370" s="194"/>
      <c r="S370" s="194"/>
      <c r="T370" s="194"/>
      <c r="U370" s="636"/>
      <c r="V370" s="194"/>
      <c r="W370" s="637"/>
      <c r="X370" s="194"/>
      <c r="Y370" s="194"/>
      <c r="Z370" s="194"/>
      <c r="AA370" s="194"/>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94"/>
      <c r="AY370" s="194"/>
      <c r="AZ370" s="194"/>
      <c r="BA370" s="194"/>
      <c r="BB370" s="194"/>
      <c r="BC370" s="194"/>
      <c r="BD370" s="194"/>
      <c r="BE370" s="194"/>
      <c r="BF370" s="194"/>
      <c r="BG370" s="194"/>
      <c r="BH370" s="194"/>
      <c r="BI370" s="194"/>
      <c r="BJ370" s="194"/>
      <c r="BK370" s="194"/>
      <c r="BL370" s="638">
        <f t="shared" si="1"/>
        <v>0</v>
      </c>
      <c r="BM370" s="194"/>
      <c r="BN370" s="194"/>
      <c r="BO370" s="639" t="s">
        <v>114</v>
      </c>
      <c r="BQ370" s="194"/>
      <c r="BR370" s="194"/>
      <c r="BS370" s="194"/>
      <c r="BT370" s="647">
        <v>798000.0</v>
      </c>
      <c r="BU370" s="194"/>
      <c r="BV370" s="640">
        <f t="shared" si="2"/>
        <v>798000</v>
      </c>
      <c r="BW370" s="640">
        <f t="shared" si="57"/>
        <v>798000</v>
      </c>
      <c r="BX370" s="641">
        <f t="shared" si="3"/>
        <v>0</v>
      </c>
      <c r="BY370" s="640">
        <f t="shared" si="4"/>
        <v>0</v>
      </c>
      <c r="BZ370" s="641">
        <v>0.0</v>
      </c>
      <c r="CA370" s="641">
        <f t="shared" si="5"/>
        <v>0</v>
      </c>
      <c r="CB370" s="640">
        <f t="shared" si="6"/>
        <v>0</v>
      </c>
      <c r="CC370" s="641">
        <v>0.0</v>
      </c>
      <c r="CD370" s="641">
        <f t="shared" si="7"/>
        <v>0</v>
      </c>
      <c r="CE370" s="640">
        <f t="shared" si="8"/>
        <v>0</v>
      </c>
      <c r="CF370" s="641">
        <v>0.0</v>
      </c>
      <c r="CG370" s="641">
        <f t="shared" si="9"/>
        <v>0</v>
      </c>
      <c r="CH370" s="640">
        <f t="shared" si="10"/>
        <v>0</v>
      </c>
      <c r="CI370" s="641">
        <v>0.0</v>
      </c>
      <c r="CJ370" s="641">
        <f t="shared" si="11"/>
        <v>0</v>
      </c>
      <c r="CK370" s="640">
        <f t="shared" si="12"/>
        <v>0</v>
      </c>
      <c r="CL370" s="641">
        <v>0.0</v>
      </c>
      <c r="CM370" s="641">
        <f t="shared" si="13"/>
        <v>0</v>
      </c>
      <c r="CN370" s="640">
        <f t="shared" si="14"/>
        <v>0</v>
      </c>
      <c r="CO370" s="641">
        <v>0.0</v>
      </c>
      <c r="CP370" s="641">
        <f t="shared" si="15"/>
        <v>0</v>
      </c>
      <c r="CQ370" s="640">
        <f t="shared" si="16"/>
        <v>0</v>
      </c>
      <c r="CR370" s="641">
        <v>0.0</v>
      </c>
      <c r="CS370" s="641">
        <f t="shared" si="17"/>
        <v>0</v>
      </c>
      <c r="CT370" s="640">
        <f t="shared" si="18"/>
        <v>0</v>
      </c>
      <c r="CU370" s="641">
        <v>0.0</v>
      </c>
      <c r="CV370" s="641">
        <f t="shared" si="19"/>
        <v>0</v>
      </c>
      <c r="CW370" s="640">
        <f t="shared" si="20"/>
        <v>0</v>
      </c>
      <c r="CX370" s="641">
        <v>0.0</v>
      </c>
      <c r="CY370" s="641">
        <f t="shared" si="21"/>
        <v>0</v>
      </c>
      <c r="CZ370" s="640">
        <f t="shared" si="22"/>
        <v>0</v>
      </c>
      <c r="DA370" s="641">
        <v>0.0</v>
      </c>
      <c r="DB370" s="641">
        <f t="shared" si="23"/>
        <v>0</v>
      </c>
      <c r="DC370" s="640">
        <f t="shared" si="24"/>
        <v>0</v>
      </c>
      <c r="DD370" s="641">
        <v>0.0</v>
      </c>
      <c r="DE370" s="640">
        <f t="shared" si="25"/>
        <v>0</v>
      </c>
      <c r="DF370" s="640">
        <f t="shared" si="26"/>
        <v>0</v>
      </c>
    </row>
    <row r="371" hidden="1">
      <c r="A371" s="650">
        <v>6855523.0</v>
      </c>
      <c r="B371" s="643" t="s">
        <v>26579</v>
      </c>
      <c r="C371" s="644" t="s">
        <v>212</v>
      </c>
      <c r="D371" s="645">
        <v>45772.511782407404</v>
      </c>
      <c r="E371" s="645">
        <v>45772.51667824074</v>
      </c>
      <c r="F371" s="645">
        <v>45772.51715277778</v>
      </c>
      <c r="G371" s="644"/>
      <c r="H371" s="644" t="s">
        <v>351</v>
      </c>
      <c r="I371" s="644" t="s">
        <v>26580</v>
      </c>
      <c r="J371" s="644">
        <v>60.0</v>
      </c>
      <c r="K371" s="647">
        <v>798000.0</v>
      </c>
      <c r="L371" s="644" t="s">
        <v>24429</v>
      </c>
      <c r="M371" s="648" t="s">
        <v>26581</v>
      </c>
      <c r="N371" s="644" t="s">
        <v>23092</v>
      </c>
      <c r="O371" s="644" t="s">
        <v>26582</v>
      </c>
      <c r="P371" s="644" t="s">
        <v>26583</v>
      </c>
      <c r="Q371" s="644" t="s">
        <v>26584</v>
      </c>
      <c r="R371" s="194"/>
      <c r="S371" s="654">
        <v>45796.0</v>
      </c>
      <c r="T371" s="639" t="s">
        <v>16</v>
      </c>
      <c r="U371" s="641">
        <v>181944.0</v>
      </c>
      <c r="V371" s="194"/>
      <c r="W371" s="637"/>
      <c r="X371" s="194"/>
      <c r="Y371" s="194"/>
      <c r="Z371" s="194"/>
      <c r="AA371" s="194"/>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94"/>
      <c r="AY371" s="194"/>
      <c r="AZ371" s="194"/>
      <c r="BA371" s="194"/>
      <c r="BB371" s="194"/>
      <c r="BC371" s="194"/>
      <c r="BD371" s="194"/>
      <c r="BE371" s="194"/>
      <c r="BF371" s="194"/>
      <c r="BG371" s="194"/>
      <c r="BH371" s="194"/>
      <c r="BI371" s="194"/>
      <c r="BJ371" s="194"/>
      <c r="BK371" s="194"/>
      <c r="BL371" s="638">
        <f t="shared" si="1"/>
        <v>181944</v>
      </c>
      <c r="BM371" s="194"/>
      <c r="BN371" s="194"/>
      <c r="BO371" s="194"/>
      <c r="BP371" s="194"/>
      <c r="BQ371" s="194"/>
      <c r="BR371" s="194"/>
      <c r="BS371" s="194"/>
      <c r="BT371" s="647">
        <v>798000.0</v>
      </c>
      <c r="BU371" s="194"/>
      <c r="BV371" s="640">
        <f t="shared" si="2"/>
        <v>798000</v>
      </c>
      <c r="BW371" s="641">
        <v>0.0</v>
      </c>
      <c r="BX371" s="641">
        <f t="shared" si="3"/>
        <v>66500</v>
      </c>
      <c r="BY371" s="640">
        <f t="shared" si="4"/>
        <v>731500</v>
      </c>
      <c r="BZ371" s="641">
        <v>0.0</v>
      </c>
      <c r="CA371" s="641">
        <f t="shared" si="5"/>
        <v>66500</v>
      </c>
      <c r="CB371" s="640">
        <f t="shared" si="6"/>
        <v>665000</v>
      </c>
      <c r="CC371" s="641">
        <v>0.0</v>
      </c>
      <c r="CD371" s="641">
        <f t="shared" si="7"/>
        <v>66500</v>
      </c>
      <c r="CE371" s="640">
        <f t="shared" si="8"/>
        <v>598500</v>
      </c>
      <c r="CF371" s="641">
        <v>0.0</v>
      </c>
      <c r="CG371" s="641">
        <f t="shared" si="9"/>
        <v>66500</v>
      </c>
      <c r="CH371" s="640">
        <f t="shared" si="10"/>
        <v>532000</v>
      </c>
      <c r="CI371" s="641">
        <v>0.0</v>
      </c>
      <c r="CJ371" s="641">
        <f t="shared" si="11"/>
        <v>66500</v>
      </c>
      <c r="CK371" s="640">
        <f t="shared" si="12"/>
        <v>465500</v>
      </c>
      <c r="CL371" s="641">
        <v>0.0</v>
      </c>
      <c r="CM371" s="641">
        <f t="shared" si="13"/>
        <v>66500</v>
      </c>
      <c r="CN371" s="640">
        <f t="shared" si="14"/>
        <v>399000</v>
      </c>
      <c r="CO371" s="641">
        <v>0.0</v>
      </c>
      <c r="CP371" s="641">
        <f t="shared" si="15"/>
        <v>66500</v>
      </c>
      <c r="CQ371" s="640">
        <f t="shared" si="16"/>
        <v>332500</v>
      </c>
      <c r="CR371" s="641">
        <v>0.0</v>
      </c>
      <c r="CS371" s="641">
        <f t="shared" si="17"/>
        <v>66500</v>
      </c>
      <c r="CT371" s="640">
        <f t="shared" si="18"/>
        <v>266000</v>
      </c>
      <c r="CU371" s="641">
        <v>0.0</v>
      </c>
      <c r="CV371" s="641">
        <f t="shared" si="19"/>
        <v>66500</v>
      </c>
      <c r="CW371" s="640">
        <f t="shared" si="20"/>
        <v>199500</v>
      </c>
      <c r="CX371" s="641">
        <v>0.0</v>
      </c>
      <c r="CY371" s="641">
        <f t="shared" si="21"/>
        <v>66500</v>
      </c>
      <c r="CZ371" s="640">
        <f t="shared" si="22"/>
        <v>133000</v>
      </c>
      <c r="DA371" s="641">
        <v>0.0</v>
      </c>
      <c r="DB371" s="641">
        <f t="shared" si="23"/>
        <v>66500</v>
      </c>
      <c r="DC371" s="640">
        <f t="shared" si="24"/>
        <v>66500</v>
      </c>
      <c r="DD371" s="641">
        <v>0.0</v>
      </c>
      <c r="DE371" s="640">
        <f t="shared" si="25"/>
        <v>66500</v>
      </c>
      <c r="DF371" s="640">
        <f t="shared" si="26"/>
        <v>0</v>
      </c>
    </row>
    <row r="372" hidden="1">
      <c r="A372" s="650">
        <v>6855551.0</v>
      </c>
      <c r="B372" s="643" t="s">
        <v>26585</v>
      </c>
      <c r="C372" s="644" t="s">
        <v>212</v>
      </c>
      <c r="D372" s="645">
        <v>45772.53581018518</v>
      </c>
      <c r="E372" s="645">
        <v>45772.53833333333</v>
      </c>
      <c r="F372" s="645">
        <v>45772.53885416667</v>
      </c>
      <c r="G372" s="644"/>
      <c r="H372" s="644" t="s">
        <v>1889</v>
      </c>
      <c r="I372" s="644" t="s">
        <v>2544</v>
      </c>
      <c r="J372" s="644">
        <v>36.0</v>
      </c>
      <c r="K372" s="647">
        <v>798000.0</v>
      </c>
      <c r="L372" s="644" t="s">
        <v>24429</v>
      </c>
      <c r="M372" s="648" t="s">
        <v>26586</v>
      </c>
      <c r="N372" s="644" t="s">
        <v>23907</v>
      </c>
      <c r="O372" s="644" t="s">
        <v>2543</v>
      </c>
      <c r="P372" s="644" t="s">
        <v>26587</v>
      </c>
      <c r="Q372" s="644" t="s">
        <v>26588</v>
      </c>
      <c r="R372" s="194"/>
      <c r="S372" s="652">
        <v>45775.0</v>
      </c>
      <c r="T372" s="639" t="s">
        <v>25091</v>
      </c>
      <c r="U372" s="653">
        <v>798000.0</v>
      </c>
      <c r="V372" s="194"/>
      <c r="W372" s="637"/>
      <c r="X372" s="194"/>
      <c r="Y372" s="194"/>
      <c r="Z372" s="194"/>
      <c r="AA372" s="194"/>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94"/>
      <c r="AY372" s="194"/>
      <c r="AZ372" s="194"/>
      <c r="BA372" s="194"/>
      <c r="BB372" s="194"/>
      <c r="BC372" s="194"/>
      <c r="BD372" s="194"/>
      <c r="BE372" s="194"/>
      <c r="BF372" s="194"/>
      <c r="BG372" s="194"/>
      <c r="BH372" s="194"/>
      <c r="BI372" s="194"/>
      <c r="BJ372" s="194"/>
      <c r="BK372" s="194"/>
      <c r="BL372" s="638">
        <f t="shared" si="1"/>
        <v>798000</v>
      </c>
      <c r="BM372" s="194"/>
      <c r="BN372" s="194"/>
      <c r="BO372" s="194"/>
      <c r="BP372" s="194"/>
      <c r="BQ372" s="194"/>
      <c r="BR372" s="194"/>
      <c r="BS372" s="194"/>
      <c r="BT372" s="647">
        <v>798000.0</v>
      </c>
      <c r="BU372" s="194"/>
      <c r="BV372" s="640">
        <f t="shared" si="2"/>
        <v>798000</v>
      </c>
      <c r="BW372" s="641">
        <v>0.0</v>
      </c>
      <c r="BX372" s="641">
        <f t="shared" si="3"/>
        <v>66500</v>
      </c>
      <c r="BY372" s="640">
        <f t="shared" si="4"/>
        <v>731500</v>
      </c>
      <c r="BZ372" s="641">
        <v>0.0</v>
      </c>
      <c r="CA372" s="641">
        <f t="shared" si="5"/>
        <v>66500</v>
      </c>
      <c r="CB372" s="640">
        <f t="shared" si="6"/>
        <v>665000</v>
      </c>
      <c r="CC372" s="641">
        <v>0.0</v>
      </c>
      <c r="CD372" s="641">
        <f t="shared" si="7"/>
        <v>66500</v>
      </c>
      <c r="CE372" s="640">
        <f t="shared" si="8"/>
        <v>598500</v>
      </c>
      <c r="CF372" s="641">
        <v>0.0</v>
      </c>
      <c r="CG372" s="641">
        <f t="shared" si="9"/>
        <v>66500</v>
      </c>
      <c r="CH372" s="640">
        <f t="shared" si="10"/>
        <v>532000</v>
      </c>
      <c r="CI372" s="641">
        <v>0.0</v>
      </c>
      <c r="CJ372" s="641">
        <f t="shared" si="11"/>
        <v>66500</v>
      </c>
      <c r="CK372" s="640">
        <f t="shared" si="12"/>
        <v>465500</v>
      </c>
      <c r="CL372" s="641">
        <v>0.0</v>
      </c>
      <c r="CM372" s="641">
        <f t="shared" si="13"/>
        <v>66500</v>
      </c>
      <c r="CN372" s="640">
        <f t="shared" si="14"/>
        <v>399000</v>
      </c>
      <c r="CO372" s="641">
        <v>0.0</v>
      </c>
      <c r="CP372" s="641">
        <f t="shared" si="15"/>
        <v>66500</v>
      </c>
      <c r="CQ372" s="640">
        <f t="shared" si="16"/>
        <v>332500</v>
      </c>
      <c r="CR372" s="641">
        <v>0.0</v>
      </c>
      <c r="CS372" s="641">
        <f t="shared" si="17"/>
        <v>66500</v>
      </c>
      <c r="CT372" s="640">
        <f t="shared" si="18"/>
        <v>266000</v>
      </c>
      <c r="CU372" s="641">
        <v>0.0</v>
      </c>
      <c r="CV372" s="641">
        <f t="shared" si="19"/>
        <v>66500</v>
      </c>
      <c r="CW372" s="640">
        <f t="shared" si="20"/>
        <v>199500</v>
      </c>
      <c r="CX372" s="641">
        <v>0.0</v>
      </c>
      <c r="CY372" s="641">
        <f t="shared" si="21"/>
        <v>66500</v>
      </c>
      <c r="CZ372" s="640">
        <f t="shared" si="22"/>
        <v>133000</v>
      </c>
      <c r="DA372" s="641">
        <v>0.0</v>
      </c>
      <c r="DB372" s="641">
        <f t="shared" si="23"/>
        <v>66500</v>
      </c>
      <c r="DC372" s="640">
        <f t="shared" si="24"/>
        <v>66500</v>
      </c>
      <c r="DD372" s="641">
        <v>0.0</v>
      </c>
      <c r="DE372" s="640">
        <f t="shared" si="25"/>
        <v>66500</v>
      </c>
      <c r="DF372" s="640">
        <f t="shared" si="26"/>
        <v>0</v>
      </c>
    </row>
    <row r="373" hidden="1">
      <c r="A373" s="650">
        <v>6855585.0</v>
      </c>
      <c r="B373" s="643" t="s">
        <v>26589</v>
      </c>
      <c r="C373" s="644" t="s">
        <v>212</v>
      </c>
      <c r="D373" s="645">
        <v>45772.52271990741</v>
      </c>
      <c r="E373" s="645">
        <v>45772.52458333333</v>
      </c>
      <c r="F373" s="645">
        <v>45772.52611111111</v>
      </c>
      <c r="G373" s="644"/>
      <c r="H373" s="644" t="s">
        <v>382</v>
      </c>
      <c r="I373" s="644" t="s">
        <v>26590</v>
      </c>
      <c r="J373" s="644">
        <v>36.0</v>
      </c>
      <c r="K373" s="647">
        <v>1182000.0</v>
      </c>
      <c r="L373" s="644" t="s">
        <v>24437</v>
      </c>
      <c r="M373" s="648" t="s">
        <v>26591</v>
      </c>
      <c r="N373" s="644" t="s">
        <v>26592</v>
      </c>
      <c r="O373" s="644" t="s">
        <v>26593</v>
      </c>
      <c r="P373" s="644" t="s">
        <v>26594</v>
      </c>
      <c r="Q373" s="644" t="s">
        <v>26595</v>
      </c>
      <c r="R373" s="194"/>
      <c r="S373" s="194"/>
      <c r="T373" s="194"/>
      <c r="U373" s="636"/>
      <c r="V373" s="194"/>
      <c r="W373" s="637"/>
      <c r="X373" s="194"/>
      <c r="Y373" s="194"/>
      <c r="Z373" s="194"/>
      <c r="AA373" s="194"/>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94"/>
      <c r="AY373" s="194"/>
      <c r="AZ373" s="194"/>
      <c r="BA373" s="194"/>
      <c r="BB373" s="194"/>
      <c r="BC373" s="194"/>
      <c r="BD373" s="194"/>
      <c r="BE373" s="194"/>
      <c r="BF373" s="194"/>
      <c r="BG373" s="194"/>
      <c r="BH373" s="194"/>
      <c r="BI373" s="194"/>
      <c r="BJ373" s="194"/>
      <c r="BK373" s="194"/>
      <c r="BL373" s="638">
        <f t="shared" si="1"/>
        <v>0</v>
      </c>
      <c r="BM373" s="194"/>
      <c r="BN373" s="194"/>
      <c r="BO373" s="639" t="s">
        <v>114</v>
      </c>
      <c r="BQ373" s="194"/>
      <c r="BR373" s="194"/>
      <c r="BS373" s="194"/>
      <c r="BT373" s="647">
        <v>1182000.0</v>
      </c>
      <c r="BU373" s="194"/>
      <c r="BV373" s="640">
        <f t="shared" si="2"/>
        <v>1182000</v>
      </c>
      <c r="BW373" s="640">
        <f t="shared" ref="BW373:BW374" si="58">BV373</f>
        <v>1182000</v>
      </c>
      <c r="BX373" s="641">
        <f t="shared" si="3"/>
        <v>0</v>
      </c>
      <c r="BY373" s="640">
        <f t="shared" si="4"/>
        <v>0</v>
      </c>
      <c r="BZ373" s="641">
        <v>0.0</v>
      </c>
      <c r="CA373" s="641">
        <f t="shared" si="5"/>
        <v>0</v>
      </c>
      <c r="CB373" s="640">
        <f t="shared" si="6"/>
        <v>0</v>
      </c>
      <c r="CC373" s="641">
        <v>0.0</v>
      </c>
      <c r="CD373" s="641">
        <f t="shared" si="7"/>
        <v>0</v>
      </c>
      <c r="CE373" s="640">
        <f t="shared" si="8"/>
        <v>0</v>
      </c>
      <c r="CF373" s="641">
        <v>0.0</v>
      </c>
      <c r="CG373" s="641">
        <f t="shared" si="9"/>
        <v>0</v>
      </c>
      <c r="CH373" s="640">
        <f t="shared" si="10"/>
        <v>0</v>
      </c>
      <c r="CI373" s="641">
        <v>0.0</v>
      </c>
      <c r="CJ373" s="641">
        <f t="shared" si="11"/>
        <v>0</v>
      </c>
      <c r="CK373" s="640">
        <f t="shared" si="12"/>
        <v>0</v>
      </c>
      <c r="CL373" s="641">
        <v>0.0</v>
      </c>
      <c r="CM373" s="641">
        <f t="shared" si="13"/>
        <v>0</v>
      </c>
      <c r="CN373" s="640">
        <f t="shared" si="14"/>
        <v>0</v>
      </c>
      <c r="CO373" s="641">
        <v>0.0</v>
      </c>
      <c r="CP373" s="641">
        <f t="shared" si="15"/>
        <v>0</v>
      </c>
      <c r="CQ373" s="640">
        <f t="shared" si="16"/>
        <v>0</v>
      </c>
      <c r="CR373" s="641">
        <v>0.0</v>
      </c>
      <c r="CS373" s="641">
        <f t="shared" si="17"/>
        <v>0</v>
      </c>
      <c r="CT373" s="640">
        <f t="shared" si="18"/>
        <v>0</v>
      </c>
      <c r="CU373" s="641">
        <v>0.0</v>
      </c>
      <c r="CV373" s="641">
        <f t="shared" si="19"/>
        <v>0</v>
      </c>
      <c r="CW373" s="640">
        <f t="shared" si="20"/>
        <v>0</v>
      </c>
      <c r="CX373" s="641">
        <v>0.0</v>
      </c>
      <c r="CY373" s="641">
        <f t="shared" si="21"/>
        <v>0</v>
      </c>
      <c r="CZ373" s="640">
        <f t="shared" si="22"/>
        <v>0</v>
      </c>
      <c r="DA373" s="641">
        <v>0.0</v>
      </c>
      <c r="DB373" s="641">
        <f t="shared" si="23"/>
        <v>0</v>
      </c>
      <c r="DC373" s="640">
        <f t="shared" si="24"/>
        <v>0</v>
      </c>
      <c r="DD373" s="641">
        <v>0.0</v>
      </c>
      <c r="DE373" s="640">
        <f t="shared" si="25"/>
        <v>0</v>
      </c>
      <c r="DF373" s="640">
        <f t="shared" si="26"/>
        <v>0</v>
      </c>
    </row>
    <row r="374" hidden="1">
      <c r="A374" s="650">
        <v>6855808.0</v>
      </c>
      <c r="B374" s="643" t="s">
        <v>26596</v>
      </c>
      <c r="C374" s="644" t="s">
        <v>212</v>
      </c>
      <c r="D374" s="645">
        <v>45772.53387731482</v>
      </c>
      <c r="E374" s="645">
        <v>45772.53450231482</v>
      </c>
      <c r="F374" s="645">
        <v>45772.53466435185</v>
      </c>
      <c r="G374" s="644"/>
      <c r="H374" s="644" t="s">
        <v>273</v>
      </c>
      <c r="I374" s="644" t="s">
        <v>26597</v>
      </c>
      <c r="J374" s="644">
        <v>36.0</v>
      </c>
      <c r="K374" s="647">
        <v>798000.0</v>
      </c>
      <c r="L374" s="644" t="s">
        <v>24429</v>
      </c>
      <c r="M374" s="648" t="s">
        <v>26598</v>
      </c>
      <c r="N374" s="644" t="s">
        <v>23963</v>
      </c>
      <c r="O374" s="644" t="s">
        <v>26599</v>
      </c>
      <c r="P374" s="644" t="s">
        <v>26600</v>
      </c>
      <c r="Q374" s="644" t="s">
        <v>26601</v>
      </c>
      <c r="R374" s="194"/>
      <c r="S374" s="194"/>
      <c r="T374" s="194"/>
      <c r="U374" s="636"/>
      <c r="V374" s="194"/>
      <c r="W374" s="637"/>
      <c r="X374" s="194"/>
      <c r="Y374" s="194"/>
      <c r="Z374" s="194"/>
      <c r="AA374" s="194"/>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94"/>
      <c r="AY374" s="194"/>
      <c r="AZ374" s="194"/>
      <c r="BA374" s="194"/>
      <c r="BB374" s="194"/>
      <c r="BC374" s="194"/>
      <c r="BD374" s="194"/>
      <c r="BE374" s="194"/>
      <c r="BF374" s="194"/>
      <c r="BG374" s="194"/>
      <c r="BH374" s="194"/>
      <c r="BI374" s="194"/>
      <c r="BJ374" s="194"/>
      <c r="BK374" s="194"/>
      <c r="BL374" s="638">
        <f t="shared" si="1"/>
        <v>0</v>
      </c>
      <c r="BM374" s="194"/>
      <c r="BN374" s="639" t="s">
        <v>82</v>
      </c>
      <c r="BP374" s="194"/>
      <c r="BQ374" s="194"/>
      <c r="BR374" s="194"/>
      <c r="BS374" s="194"/>
      <c r="BT374" s="647">
        <v>798000.0</v>
      </c>
      <c r="BU374" s="194"/>
      <c r="BV374" s="640">
        <f t="shared" si="2"/>
        <v>798000</v>
      </c>
      <c r="BW374" s="640">
        <f t="shared" si="58"/>
        <v>798000</v>
      </c>
      <c r="BX374" s="641">
        <f t="shared" si="3"/>
        <v>0</v>
      </c>
      <c r="BY374" s="640">
        <f t="shared" si="4"/>
        <v>0</v>
      </c>
      <c r="BZ374" s="641">
        <v>0.0</v>
      </c>
      <c r="CA374" s="641">
        <f t="shared" si="5"/>
        <v>0</v>
      </c>
      <c r="CB374" s="640">
        <f t="shared" si="6"/>
        <v>0</v>
      </c>
      <c r="CC374" s="641">
        <v>0.0</v>
      </c>
      <c r="CD374" s="641">
        <f t="shared" si="7"/>
        <v>0</v>
      </c>
      <c r="CE374" s="640">
        <f t="shared" si="8"/>
        <v>0</v>
      </c>
      <c r="CF374" s="641">
        <v>0.0</v>
      </c>
      <c r="CG374" s="641">
        <f t="shared" si="9"/>
        <v>0</v>
      </c>
      <c r="CH374" s="640">
        <f t="shared" si="10"/>
        <v>0</v>
      </c>
      <c r="CI374" s="641">
        <v>0.0</v>
      </c>
      <c r="CJ374" s="641">
        <f t="shared" si="11"/>
        <v>0</v>
      </c>
      <c r="CK374" s="640">
        <f t="shared" si="12"/>
        <v>0</v>
      </c>
      <c r="CL374" s="641">
        <v>0.0</v>
      </c>
      <c r="CM374" s="641">
        <f t="shared" si="13"/>
        <v>0</v>
      </c>
      <c r="CN374" s="640">
        <f t="shared" si="14"/>
        <v>0</v>
      </c>
      <c r="CO374" s="641">
        <v>0.0</v>
      </c>
      <c r="CP374" s="641">
        <f t="shared" si="15"/>
        <v>0</v>
      </c>
      <c r="CQ374" s="640">
        <f t="shared" si="16"/>
        <v>0</v>
      </c>
      <c r="CR374" s="641">
        <v>0.0</v>
      </c>
      <c r="CS374" s="641">
        <f t="shared" si="17"/>
        <v>0</v>
      </c>
      <c r="CT374" s="640">
        <f t="shared" si="18"/>
        <v>0</v>
      </c>
      <c r="CU374" s="641">
        <v>0.0</v>
      </c>
      <c r="CV374" s="641">
        <f t="shared" si="19"/>
        <v>0</v>
      </c>
      <c r="CW374" s="640">
        <f t="shared" si="20"/>
        <v>0</v>
      </c>
      <c r="CX374" s="641">
        <v>0.0</v>
      </c>
      <c r="CY374" s="641">
        <f t="shared" si="21"/>
        <v>0</v>
      </c>
      <c r="CZ374" s="640">
        <f t="shared" si="22"/>
        <v>0</v>
      </c>
      <c r="DA374" s="641">
        <v>0.0</v>
      </c>
      <c r="DB374" s="641">
        <f t="shared" si="23"/>
        <v>0</v>
      </c>
      <c r="DC374" s="640">
        <f t="shared" si="24"/>
        <v>0</v>
      </c>
      <c r="DD374" s="641">
        <v>0.0</v>
      </c>
      <c r="DE374" s="640">
        <f t="shared" si="25"/>
        <v>0</v>
      </c>
      <c r="DF374" s="640">
        <f t="shared" si="26"/>
        <v>0</v>
      </c>
    </row>
    <row r="375" hidden="1">
      <c r="A375" s="650">
        <v>6857104.0</v>
      </c>
      <c r="B375" s="643" t="s">
        <v>26602</v>
      </c>
      <c r="C375" s="644" t="s">
        <v>212</v>
      </c>
      <c r="D375" s="645">
        <v>45772.60130787037</v>
      </c>
      <c r="E375" s="645">
        <v>45772.606412037036</v>
      </c>
      <c r="F375" s="645">
        <v>45772.60734953704</v>
      </c>
      <c r="G375" s="644"/>
      <c r="H375" s="644" t="s">
        <v>24499</v>
      </c>
      <c r="I375" s="644" t="s">
        <v>26603</v>
      </c>
      <c r="J375" s="644"/>
      <c r="K375" s="647">
        <v>798000.0</v>
      </c>
      <c r="L375" s="644" t="s">
        <v>24429</v>
      </c>
      <c r="M375" s="648" t="s">
        <v>26604</v>
      </c>
      <c r="N375" s="644" t="s">
        <v>22959</v>
      </c>
      <c r="O375" s="644" t="s">
        <v>26605</v>
      </c>
      <c r="P375" s="644" t="s">
        <v>26606</v>
      </c>
      <c r="Q375" s="644" t="s">
        <v>26607</v>
      </c>
      <c r="R375" s="194"/>
      <c r="S375" s="193">
        <v>374490.0</v>
      </c>
      <c r="T375" s="639" t="s">
        <v>24161</v>
      </c>
      <c r="U375" s="641">
        <v>798000.0</v>
      </c>
      <c r="V375" s="194"/>
      <c r="W375" s="637"/>
      <c r="X375" s="194"/>
      <c r="Y375" s="194"/>
      <c r="Z375" s="194"/>
      <c r="AA375" s="194"/>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94"/>
      <c r="AY375" s="194"/>
      <c r="AZ375" s="194"/>
      <c r="BA375" s="194"/>
      <c r="BB375" s="194"/>
      <c r="BC375" s="194"/>
      <c r="BD375" s="194"/>
      <c r="BE375" s="194"/>
      <c r="BF375" s="194"/>
      <c r="BG375" s="194"/>
      <c r="BH375" s="194"/>
      <c r="BI375" s="194"/>
      <c r="BJ375" s="194"/>
      <c r="BK375" s="194"/>
      <c r="BL375" s="638">
        <f t="shared" si="1"/>
        <v>798000</v>
      </c>
      <c r="BM375" s="194"/>
      <c r="BN375" s="194"/>
      <c r="BO375" s="194"/>
      <c r="BP375" s="194"/>
      <c r="BQ375" s="194"/>
      <c r="BR375" s="194"/>
      <c r="BS375" s="194"/>
      <c r="BT375" s="647">
        <v>798000.0</v>
      </c>
      <c r="BU375" s="194"/>
      <c r="BV375" s="640">
        <f t="shared" si="2"/>
        <v>798000</v>
      </c>
      <c r="BW375" s="641">
        <v>0.0</v>
      </c>
      <c r="BX375" s="641">
        <f t="shared" si="3"/>
        <v>66500</v>
      </c>
      <c r="BY375" s="640">
        <f t="shared" si="4"/>
        <v>731500</v>
      </c>
      <c r="BZ375" s="641">
        <v>0.0</v>
      </c>
      <c r="CA375" s="641">
        <f t="shared" si="5"/>
        <v>66500</v>
      </c>
      <c r="CB375" s="640">
        <f t="shared" si="6"/>
        <v>665000</v>
      </c>
      <c r="CC375" s="641">
        <v>0.0</v>
      </c>
      <c r="CD375" s="641">
        <f t="shared" si="7"/>
        <v>66500</v>
      </c>
      <c r="CE375" s="640">
        <f t="shared" si="8"/>
        <v>598500</v>
      </c>
      <c r="CF375" s="641">
        <v>0.0</v>
      </c>
      <c r="CG375" s="641">
        <f t="shared" si="9"/>
        <v>66500</v>
      </c>
      <c r="CH375" s="640">
        <f t="shared" si="10"/>
        <v>532000</v>
      </c>
      <c r="CI375" s="641">
        <v>0.0</v>
      </c>
      <c r="CJ375" s="641">
        <f t="shared" si="11"/>
        <v>66500</v>
      </c>
      <c r="CK375" s="640">
        <f t="shared" si="12"/>
        <v>465500</v>
      </c>
      <c r="CL375" s="641">
        <v>0.0</v>
      </c>
      <c r="CM375" s="641">
        <f t="shared" si="13"/>
        <v>66500</v>
      </c>
      <c r="CN375" s="640">
        <f t="shared" si="14"/>
        <v>399000</v>
      </c>
      <c r="CO375" s="641">
        <v>0.0</v>
      </c>
      <c r="CP375" s="641">
        <f t="shared" si="15"/>
        <v>66500</v>
      </c>
      <c r="CQ375" s="640">
        <f t="shared" si="16"/>
        <v>332500</v>
      </c>
      <c r="CR375" s="641">
        <v>0.0</v>
      </c>
      <c r="CS375" s="641">
        <f t="shared" si="17"/>
        <v>66500</v>
      </c>
      <c r="CT375" s="640">
        <f t="shared" si="18"/>
        <v>266000</v>
      </c>
      <c r="CU375" s="641">
        <v>0.0</v>
      </c>
      <c r="CV375" s="641">
        <f t="shared" si="19"/>
        <v>66500</v>
      </c>
      <c r="CW375" s="640">
        <f t="shared" si="20"/>
        <v>199500</v>
      </c>
      <c r="CX375" s="641">
        <v>0.0</v>
      </c>
      <c r="CY375" s="641">
        <f t="shared" si="21"/>
        <v>66500</v>
      </c>
      <c r="CZ375" s="640">
        <f t="shared" si="22"/>
        <v>133000</v>
      </c>
      <c r="DA375" s="641">
        <v>0.0</v>
      </c>
      <c r="DB375" s="641">
        <f t="shared" si="23"/>
        <v>66500</v>
      </c>
      <c r="DC375" s="640">
        <f t="shared" si="24"/>
        <v>66500</v>
      </c>
      <c r="DD375" s="641">
        <v>0.0</v>
      </c>
      <c r="DE375" s="640">
        <f t="shared" si="25"/>
        <v>66500</v>
      </c>
      <c r="DF375" s="640">
        <f t="shared" si="26"/>
        <v>0</v>
      </c>
    </row>
    <row r="376" hidden="1">
      <c r="A376" s="650">
        <v>6859159.0</v>
      </c>
      <c r="B376" s="643" t="s">
        <v>26608</v>
      </c>
      <c r="C376" s="644" t="s">
        <v>212</v>
      </c>
      <c r="D376" s="645">
        <v>45772.67663194444</v>
      </c>
      <c r="E376" s="645">
        <v>45772.67836805555</v>
      </c>
      <c r="F376" s="645">
        <v>45772.67943287037</v>
      </c>
      <c r="G376" s="644"/>
      <c r="H376" s="644" t="s">
        <v>25595</v>
      </c>
      <c r="I376" s="644" t="s">
        <v>26609</v>
      </c>
      <c r="J376" s="644">
        <v>60.0</v>
      </c>
      <c r="K376" s="647">
        <v>1980000.0</v>
      </c>
      <c r="L376" s="644" t="s">
        <v>24437</v>
      </c>
      <c r="M376" s="648" t="s">
        <v>26610</v>
      </c>
      <c r="N376" s="644" t="s">
        <v>26611</v>
      </c>
      <c r="O376" s="644" t="s">
        <v>26612</v>
      </c>
      <c r="P376" s="644" t="s">
        <v>26613</v>
      </c>
      <c r="Q376" s="644" t="s">
        <v>26614</v>
      </c>
      <c r="R376" s="194"/>
      <c r="S376" s="194"/>
      <c r="T376" s="194"/>
      <c r="U376" s="636"/>
      <c r="V376" s="194"/>
      <c r="W376" s="637"/>
      <c r="X376" s="194"/>
      <c r="Y376" s="194"/>
      <c r="Z376" s="194"/>
      <c r="AA376" s="194"/>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94"/>
      <c r="AY376" s="194"/>
      <c r="AZ376" s="194"/>
      <c r="BA376" s="194"/>
      <c r="BB376" s="194"/>
      <c r="BC376" s="194"/>
      <c r="BD376" s="194"/>
      <c r="BE376" s="194"/>
      <c r="BF376" s="194"/>
      <c r="BG376" s="194"/>
      <c r="BH376" s="194"/>
      <c r="BI376" s="194"/>
      <c r="BJ376" s="194"/>
      <c r="BK376" s="194"/>
      <c r="BL376" s="638">
        <f t="shared" si="1"/>
        <v>0</v>
      </c>
      <c r="BM376" s="194"/>
      <c r="BN376" s="639" t="s">
        <v>82</v>
      </c>
      <c r="BP376" s="194"/>
      <c r="BQ376" s="194"/>
      <c r="BR376" s="194"/>
      <c r="BS376" s="194"/>
      <c r="BT376" s="647">
        <v>1980000.0</v>
      </c>
      <c r="BU376" s="194"/>
      <c r="BV376" s="640">
        <f t="shared" si="2"/>
        <v>1980000</v>
      </c>
      <c r="BW376" s="640">
        <f t="shared" ref="BW376:BW377" si="59">BV376</f>
        <v>1980000</v>
      </c>
      <c r="BX376" s="641">
        <f t="shared" si="3"/>
        <v>0</v>
      </c>
      <c r="BY376" s="640">
        <f t="shared" si="4"/>
        <v>0</v>
      </c>
      <c r="BZ376" s="641">
        <v>0.0</v>
      </c>
      <c r="CA376" s="641">
        <f t="shared" si="5"/>
        <v>0</v>
      </c>
      <c r="CB376" s="640">
        <f t="shared" si="6"/>
        <v>0</v>
      </c>
      <c r="CC376" s="641">
        <v>0.0</v>
      </c>
      <c r="CD376" s="641">
        <f t="shared" si="7"/>
        <v>0</v>
      </c>
      <c r="CE376" s="640">
        <f t="shared" si="8"/>
        <v>0</v>
      </c>
      <c r="CF376" s="641">
        <v>0.0</v>
      </c>
      <c r="CG376" s="641">
        <f t="shared" si="9"/>
        <v>0</v>
      </c>
      <c r="CH376" s="640">
        <f t="shared" si="10"/>
        <v>0</v>
      </c>
      <c r="CI376" s="641">
        <v>0.0</v>
      </c>
      <c r="CJ376" s="641">
        <f t="shared" si="11"/>
        <v>0</v>
      </c>
      <c r="CK376" s="640">
        <f t="shared" si="12"/>
        <v>0</v>
      </c>
      <c r="CL376" s="641">
        <v>0.0</v>
      </c>
      <c r="CM376" s="641">
        <f t="shared" si="13"/>
        <v>0</v>
      </c>
      <c r="CN376" s="640">
        <f t="shared" si="14"/>
        <v>0</v>
      </c>
      <c r="CO376" s="641">
        <v>0.0</v>
      </c>
      <c r="CP376" s="641">
        <f t="shared" si="15"/>
        <v>0</v>
      </c>
      <c r="CQ376" s="640">
        <f t="shared" si="16"/>
        <v>0</v>
      </c>
      <c r="CR376" s="641">
        <v>0.0</v>
      </c>
      <c r="CS376" s="641">
        <f t="shared" si="17"/>
        <v>0</v>
      </c>
      <c r="CT376" s="640">
        <f t="shared" si="18"/>
        <v>0</v>
      </c>
      <c r="CU376" s="641">
        <v>0.0</v>
      </c>
      <c r="CV376" s="641">
        <f t="shared" si="19"/>
        <v>0</v>
      </c>
      <c r="CW376" s="640">
        <f t="shared" si="20"/>
        <v>0</v>
      </c>
      <c r="CX376" s="641">
        <v>0.0</v>
      </c>
      <c r="CY376" s="641">
        <f t="shared" si="21"/>
        <v>0</v>
      </c>
      <c r="CZ376" s="640">
        <f t="shared" si="22"/>
        <v>0</v>
      </c>
      <c r="DA376" s="641">
        <v>0.0</v>
      </c>
      <c r="DB376" s="641">
        <f t="shared" si="23"/>
        <v>0</v>
      </c>
      <c r="DC376" s="640">
        <f t="shared" si="24"/>
        <v>0</v>
      </c>
      <c r="DD376" s="641">
        <v>0.0</v>
      </c>
      <c r="DE376" s="640">
        <f t="shared" si="25"/>
        <v>0</v>
      </c>
      <c r="DF376" s="640">
        <f t="shared" si="26"/>
        <v>0</v>
      </c>
    </row>
    <row r="377" hidden="1">
      <c r="A377" s="650">
        <v>6859222.0</v>
      </c>
      <c r="B377" s="643" t="s">
        <v>26615</v>
      </c>
      <c r="C377" s="644" t="s">
        <v>212</v>
      </c>
      <c r="D377" s="645">
        <v>45772.673796296294</v>
      </c>
      <c r="E377" s="645">
        <v>45772.68335648148</v>
      </c>
      <c r="F377" s="645">
        <v>45772.68414351852</v>
      </c>
      <c r="G377" s="644"/>
      <c r="H377" s="644" t="s">
        <v>656</v>
      </c>
      <c r="I377" s="644" t="s">
        <v>26616</v>
      </c>
      <c r="J377" s="644">
        <v>60.0</v>
      </c>
      <c r="K377" s="647">
        <v>1980000.0</v>
      </c>
      <c r="L377" s="644" t="s">
        <v>24437</v>
      </c>
      <c r="M377" s="648" t="s">
        <v>26617</v>
      </c>
      <c r="N377" s="644" t="s">
        <v>26618</v>
      </c>
      <c r="O377" s="644" t="s">
        <v>26619</v>
      </c>
      <c r="P377" s="644" t="s">
        <v>26620</v>
      </c>
      <c r="Q377" s="644" t="s">
        <v>26621</v>
      </c>
      <c r="R377" s="194"/>
      <c r="S377" s="635"/>
      <c r="T377" s="194"/>
      <c r="U377" s="194"/>
      <c r="V377" s="194"/>
      <c r="W377" s="637"/>
      <c r="X377" s="194"/>
      <c r="Y377" s="194"/>
      <c r="Z377" s="194"/>
      <c r="AA377" s="194"/>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94"/>
      <c r="AY377" s="194"/>
      <c r="AZ377" s="194"/>
      <c r="BA377" s="194"/>
      <c r="BB377" s="194"/>
      <c r="BC377" s="194"/>
      <c r="BD377" s="194"/>
      <c r="BE377" s="194"/>
      <c r="BF377" s="194"/>
      <c r="BG377" s="194"/>
      <c r="BH377" s="194"/>
      <c r="BI377" s="194"/>
      <c r="BJ377" s="194"/>
      <c r="BK377" s="194"/>
      <c r="BL377" s="638">
        <f t="shared" si="1"/>
        <v>0</v>
      </c>
      <c r="BM377" s="194"/>
      <c r="BN377" s="194"/>
      <c r="BO377" s="639" t="s">
        <v>114</v>
      </c>
      <c r="BQ377" s="194"/>
      <c r="BR377" s="194"/>
      <c r="BS377" s="194"/>
      <c r="BT377" s="647">
        <v>1980000.0</v>
      </c>
      <c r="BU377" s="194"/>
      <c r="BV377" s="640">
        <f t="shared" si="2"/>
        <v>1980000</v>
      </c>
      <c r="BW377" s="640">
        <f t="shared" si="59"/>
        <v>1980000</v>
      </c>
      <c r="BX377" s="641">
        <f t="shared" si="3"/>
        <v>0</v>
      </c>
      <c r="BY377" s="640">
        <f t="shared" si="4"/>
        <v>0</v>
      </c>
      <c r="BZ377" s="641">
        <v>0.0</v>
      </c>
      <c r="CA377" s="641">
        <f t="shared" si="5"/>
        <v>0</v>
      </c>
      <c r="CB377" s="640">
        <f t="shared" si="6"/>
        <v>0</v>
      </c>
      <c r="CC377" s="641">
        <v>0.0</v>
      </c>
      <c r="CD377" s="641">
        <f t="shared" si="7"/>
        <v>0</v>
      </c>
      <c r="CE377" s="640">
        <f t="shared" si="8"/>
        <v>0</v>
      </c>
      <c r="CF377" s="641">
        <v>0.0</v>
      </c>
      <c r="CG377" s="641">
        <f t="shared" si="9"/>
        <v>0</v>
      </c>
      <c r="CH377" s="640">
        <f t="shared" si="10"/>
        <v>0</v>
      </c>
      <c r="CI377" s="641">
        <v>0.0</v>
      </c>
      <c r="CJ377" s="641">
        <f t="shared" si="11"/>
        <v>0</v>
      </c>
      <c r="CK377" s="640">
        <f t="shared" si="12"/>
        <v>0</v>
      </c>
      <c r="CL377" s="641">
        <v>0.0</v>
      </c>
      <c r="CM377" s="641">
        <f t="shared" si="13"/>
        <v>0</v>
      </c>
      <c r="CN377" s="640">
        <f t="shared" si="14"/>
        <v>0</v>
      </c>
      <c r="CO377" s="641">
        <v>0.0</v>
      </c>
      <c r="CP377" s="641">
        <f t="shared" si="15"/>
        <v>0</v>
      </c>
      <c r="CQ377" s="640">
        <f t="shared" si="16"/>
        <v>0</v>
      </c>
      <c r="CR377" s="641">
        <v>0.0</v>
      </c>
      <c r="CS377" s="641">
        <f t="shared" si="17"/>
        <v>0</v>
      </c>
      <c r="CT377" s="640">
        <f t="shared" si="18"/>
        <v>0</v>
      </c>
      <c r="CU377" s="641">
        <v>0.0</v>
      </c>
      <c r="CV377" s="641">
        <f t="shared" si="19"/>
        <v>0</v>
      </c>
      <c r="CW377" s="640">
        <f t="shared" si="20"/>
        <v>0</v>
      </c>
      <c r="CX377" s="641">
        <v>0.0</v>
      </c>
      <c r="CY377" s="641">
        <f t="shared" si="21"/>
        <v>0</v>
      </c>
      <c r="CZ377" s="640">
        <f t="shared" si="22"/>
        <v>0</v>
      </c>
      <c r="DA377" s="641">
        <v>0.0</v>
      </c>
      <c r="DB377" s="641">
        <f t="shared" si="23"/>
        <v>0</v>
      </c>
      <c r="DC377" s="640">
        <f t="shared" si="24"/>
        <v>0</v>
      </c>
      <c r="DD377" s="641">
        <v>0.0</v>
      </c>
      <c r="DE377" s="640">
        <f t="shared" si="25"/>
        <v>0</v>
      </c>
      <c r="DF377" s="640">
        <f t="shared" si="26"/>
        <v>0</v>
      </c>
    </row>
    <row r="378" hidden="1">
      <c r="A378" s="650">
        <v>6860090.0</v>
      </c>
      <c r="B378" s="643" t="s">
        <v>26622</v>
      </c>
      <c r="C378" s="644" t="s">
        <v>212</v>
      </c>
      <c r="D378" s="645">
        <v>45772.722766203704</v>
      </c>
      <c r="E378" s="645">
        <v>45772.72430555556</v>
      </c>
      <c r="F378" s="645">
        <v>45772.72479166667</v>
      </c>
      <c r="G378" s="644"/>
      <c r="H378" s="644" t="s">
        <v>262</v>
      </c>
      <c r="I378" s="644" t="s">
        <v>26623</v>
      </c>
      <c r="J378" s="644"/>
      <c r="K378" s="647">
        <v>1980000.0</v>
      </c>
      <c r="L378" s="644" t="s">
        <v>24437</v>
      </c>
      <c r="M378" s="648" t="s">
        <v>26624</v>
      </c>
      <c r="N378" s="644" t="s">
        <v>24019</v>
      </c>
      <c r="O378" s="644" t="s">
        <v>26625</v>
      </c>
      <c r="P378" s="644" t="s">
        <v>26626</v>
      </c>
      <c r="Q378" s="644" t="s">
        <v>26627</v>
      </c>
      <c r="R378" s="194"/>
      <c r="S378" s="193">
        <v>45772.0</v>
      </c>
      <c r="T378" s="639" t="s">
        <v>24518</v>
      </c>
      <c r="U378" s="641">
        <v>80000.0</v>
      </c>
      <c r="V378" s="641">
        <v>80000.0</v>
      </c>
      <c r="W378" s="637"/>
      <c r="X378" s="193">
        <v>45772.0</v>
      </c>
      <c r="Y378" s="639" t="s">
        <v>24442</v>
      </c>
      <c r="Z378" s="641">
        <v>1000000.0</v>
      </c>
      <c r="AA378" s="641">
        <v>955001.0</v>
      </c>
      <c r="AB378" s="194"/>
      <c r="AC378" s="193">
        <v>45772.0</v>
      </c>
      <c r="AD378" s="639" t="s">
        <v>24442</v>
      </c>
      <c r="AE378" s="641">
        <v>900000.0</v>
      </c>
      <c r="AF378" s="641">
        <v>859501.0</v>
      </c>
      <c r="AG378" s="194"/>
      <c r="AH378" s="194"/>
      <c r="AI378" s="194"/>
      <c r="AJ378" s="194"/>
      <c r="AK378" s="194"/>
      <c r="AL378" s="194"/>
      <c r="AM378" s="194"/>
      <c r="AN378" s="194"/>
      <c r="AO378" s="194"/>
      <c r="AP378" s="194"/>
      <c r="AQ378" s="194"/>
      <c r="AR378" s="194"/>
      <c r="AS378" s="194"/>
      <c r="AT378" s="194"/>
      <c r="AU378" s="194"/>
      <c r="AV378" s="194"/>
      <c r="AW378" s="194"/>
      <c r="AX378" s="194"/>
      <c r="AY378" s="194"/>
      <c r="AZ378" s="194"/>
      <c r="BA378" s="194"/>
      <c r="BB378" s="194"/>
      <c r="BC378" s="194"/>
      <c r="BD378" s="194"/>
      <c r="BE378" s="194"/>
      <c r="BF378" s="194"/>
      <c r="BG378" s="194"/>
      <c r="BH378" s="194"/>
      <c r="BI378" s="194"/>
      <c r="BJ378" s="194"/>
      <c r="BK378" s="194"/>
      <c r="BL378" s="638">
        <f t="shared" si="1"/>
        <v>1980000</v>
      </c>
      <c r="BM378" s="194"/>
      <c r="BN378" s="194"/>
      <c r="BO378" s="194"/>
      <c r="BP378" s="194"/>
      <c r="BQ378" s="194"/>
      <c r="BR378" s="194"/>
      <c r="BS378" s="194"/>
      <c r="BT378" s="647">
        <v>1980000.0</v>
      </c>
      <c r="BU378" s="194"/>
      <c r="BV378" s="640">
        <f t="shared" si="2"/>
        <v>1980000</v>
      </c>
      <c r="BW378" s="641">
        <v>0.0</v>
      </c>
      <c r="BX378" s="641">
        <f t="shared" si="3"/>
        <v>165000</v>
      </c>
      <c r="BY378" s="640">
        <f t="shared" si="4"/>
        <v>1815000</v>
      </c>
      <c r="BZ378" s="641">
        <v>0.0</v>
      </c>
      <c r="CA378" s="641">
        <f t="shared" si="5"/>
        <v>165000</v>
      </c>
      <c r="CB378" s="640">
        <f t="shared" si="6"/>
        <v>1650000</v>
      </c>
      <c r="CC378" s="641">
        <v>0.0</v>
      </c>
      <c r="CD378" s="641">
        <f t="shared" si="7"/>
        <v>165000</v>
      </c>
      <c r="CE378" s="640">
        <f t="shared" si="8"/>
        <v>1485000</v>
      </c>
      <c r="CF378" s="641">
        <v>0.0</v>
      </c>
      <c r="CG378" s="641">
        <f t="shared" si="9"/>
        <v>165000</v>
      </c>
      <c r="CH378" s="640">
        <f t="shared" si="10"/>
        <v>1320000</v>
      </c>
      <c r="CI378" s="641">
        <v>0.0</v>
      </c>
      <c r="CJ378" s="641">
        <f t="shared" si="11"/>
        <v>165000</v>
      </c>
      <c r="CK378" s="640">
        <f t="shared" si="12"/>
        <v>1155000</v>
      </c>
      <c r="CL378" s="641">
        <v>0.0</v>
      </c>
      <c r="CM378" s="641">
        <f t="shared" si="13"/>
        <v>165000</v>
      </c>
      <c r="CN378" s="640">
        <f t="shared" si="14"/>
        <v>990000</v>
      </c>
      <c r="CO378" s="641">
        <v>0.0</v>
      </c>
      <c r="CP378" s="641">
        <f t="shared" si="15"/>
        <v>165000</v>
      </c>
      <c r="CQ378" s="640">
        <f t="shared" si="16"/>
        <v>825000</v>
      </c>
      <c r="CR378" s="641">
        <v>0.0</v>
      </c>
      <c r="CS378" s="641">
        <f t="shared" si="17"/>
        <v>165000</v>
      </c>
      <c r="CT378" s="640">
        <f t="shared" si="18"/>
        <v>660000</v>
      </c>
      <c r="CU378" s="641">
        <v>0.0</v>
      </c>
      <c r="CV378" s="641">
        <f t="shared" si="19"/>
        <v>165000</v>
      </c>
      <c r="CW378" s="640">
        <f t="shared" si="20"/>
        <v>495000</v>
      </c>
      <c r="CX378" s="641">
        <v>0.0</v>
      </c>
      <c r="CY378" s="641">
        <f t="shared" si="21"/>
        <v>165000</v>
      </c>
      <c r="CZ378" s="640">
        <f t="shared" si="22"/>
        <v>330000</v>
      </c>
      <c r="DA378" s="641">
        <v>0.0</v>
      </c>
      <c r="DB378" s="641">
        <f t="shared" si="23"/>
        <v>165000</v>
      </c>
      <c r="DC378" s="640">
        <f t="shared" si="24"/>
        <v>165000</v>
      </c>
      <c r="DD378" s="641">
        <v>0.0</v>
      </c>
      <c r="DE378" s="640">
        <f t="shared" si="25"/>
        <v>165000</v>
      </c>
      <c r="DF378" s="640">
        <f t="shared" si="26"/>
        <v>0</v>
      </c>
    </row>
    <row r="379" hidden="1">
      <c r="A379" s="650">
        <v>6860439.0</v>
      </c>
      <c r="B379" s="643" t="s">
        <v>26628</v>
      </c>
      <c r="C379" s="644" t="s">
        <v>212</v>
      </c>
      <c r="D379" s="645">
        <v>45772.74980324074</v>
      </c>
      <c r="E379" s="645">
        <v>45772.75204861111</v>
      </c>
      <c r="F379" s="645">
        <v>45772.752604166664</v>
      </c>
      <c r="G379" s="644"/>
      <c r="H379" s="644" t="s">
        <v>1157</v>
      </c>
      <c r="I379" s="644" t="s">
        <v>26629</v>
      </c>
      <c r="J379" s="644"/>
      <c r="K379" s="647">
        <v>798000.0</v>
      </c>
      <c r="L379" s="644" t="s">
        <v>24429</v>
      </c>
      <c r="M379" s="648" t="s">
        <v>26630</v>
      </c>
      <c r="N379" s="644" t="s">
        <v>26631</v>
      </c>
      <c r="O379" s="644" t="s">
        <v>26632</v>
      </c>
      <c r="P379" s="644" t="s">
        <v>26633</v>
      </c>
      <c r="Q379" s="644" t="s">
        <v>26634</v>
      </c>
      <c r="R379" s="194"/>
      <c r="S379" s="193">
        <v>45772.0</v>
      </c>
      <c r="T379" s="639" t="s">
        <v>24442</v>
      </c>
      <c r="U379" s="641">
        <v>798000.0</v>
      </c>
      <c r="V379" s="641">
        <v>762091.0</v>
      </c>
      <c r="W379" s="637"/>
      <c r="X379" s="194"/>
      <c r="Y379" s="194"/>
      <c r="Z379" s="194"/>
      <c r="AA379" s="194"/>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94"/>
      <c r="AY379" s="194"/>
      <c r="AZ379" s="194"/>
      <c r="BA379" s="194"/>
      <c r="BB379" s="194"/>
      <c r="BC379" s="194"/>
      <c r="BD379" s="194"/>
      <c r="BE379" s="194"/>
      <c r="BF379" s="194"/>
      <c r="BG379" s="194"/>
      <c r="BH379" s="194"/>
      <c r="BI379" s="194"/>
      <c r="BJ379" s="194"/>
      <c r="BK379" s="194"/>
      <c r="BL379" s="638">
        <f t="shared" si="1"/>
        <v>798000</v>
      </c>
      <c r="BM379" s="194"/>
      <c r="BN379" s="194"/>
      <c r="BO379" s="194"/>
      <c r="BP379" s="194"/>
      <c r="BQ379" s="194"/>
      <c r="BR379" s="194"/>
      <c r="BS379" s="194"/>
      <c r="BT379" s="647">
        <v>798000.0</v>
      </c>
      <c r="BU379" s="194"/>
      <c r="BV379" s="640">
        <f t="shared" si="2"/>
        <v>798000</v>
      </c>
      <c r="BW379" s="641">
        <v>0.0</v>
      </c>
      <c r="BX379" s="641">
        <f t="shared" si="3"/>
        <v>66500</v>
      </c>
      <c r="BY379" s="640">
        <f t="shared" si="4"/>
        <v>731500</v>
      </c>
      <c r="BZ379" s="641">
        <v>0.0</v>
      </c>
      <c r="CA379" s="641">
        <f t="shared" si="5"/>
        <v>66500</v>
      </c>
      <c r="CB379" s="640">
        <f t="shared" si="6"/>
        <v>665000</v>
      </c>
      <c r="CC379" s="641">
        <v>0.0</v>
      </c>
      <c r="CD379" s="641">
        <f t="shared" si="7"/>
        <v>66500</v>
      </c>
      <c r="CE379" s="640">
        <f t="shared" si="8"/>
        <v>598500</v>
      </c>
      <c r="CF379" s="641">
        <v>0.0</v>
      </c>
      <c r="CG379" s="641">
        <f t="shared" si="9"/>
        <v>66500</v>
      </c>
      <c r="CH379" s="640">
        <f t="shared" si="10"/>
        <v>532000</v>
      </c>
      <c r="CI379" s="641">
        <v>0.0</v>
      </c>
      <c r="CJ379" s="641">
        <f t="shared" si="11"/>
        <v>66500</v>
      </c>
      <c r="CK379" s="640">
        <f t="shared" si="12"/>
        <v>465500</v>
      </c>
      <c r="CL379" s="641">
        <v>0.0</v>
      </c>
      <c r="CM379" s="641">
        <f t="shared" si="13"/>
        <v>66500</v>
      </c>
      <c r="CN379" s="640">
        <f t="shared" si="14"/>
        <v>399000</v>
      </c>
      <c r="CO379" s="641">
        <v>0.0</v>
      </c>
      <c r="CP379" s="641">
        <f t="shared" si="15"/>
        <v>66500</v>
      </c>
      <c r="CQ379" s="640">
        <f t="shared" si="16"/>
        <v>332500</v>
      </c>
      <c r="CR379" s="641">
        <v>0.0</v>
      </c>
      <c r="CS379" s="641">
        <f t="shared" si="17"/>
        <v>66500</v>
      </c>
      <c r="CT379" s="640">
        <f t="shared" si="18"/>
        <v>266000</v>
      </c>
      <c r="CU379" s="641">
        <v>0.0</v>
      </c>
      <c r="CV379" s="641">
        <f t="shared" si="19"/>
        <v>66500</v>
      </c>
      <c r="CW379" s="640">
        <f t="shared" si="20"/>
        <v>199500</v>
      </c>
      <c r="CX379" s="641">
        <v>0.0</v>
      </c>
      <c r="CY379" s="641">
        <f t="shared" si="21"/>
        <v>66500</v>
      </c>
      <c r="CZ379" s="640">
        <f t="shared" si="22"/>
        <v>133000</v>
      </c>
      <c r="DA379" s="641">
        <v>0.0</v>
      </c>
      <c r="DB379" s="641">
        <f t="shared" si="23"/>
        <v>66500</v>
      </c>
      <c r="DC379" s="640">
        <f t="shared" si="24"/>
        <v>66500</v>
      </c>
      <c r="DD379" s="641">
        <v>0.0</v>
      </c>
      <c r="DE379" s="640">
        <f t="shared" si="25"/>
        <v>66500</v>
      </c>
      <c r="DF379" s="640">
        <f t="shared" si="26"/>
        <v>0</v>
      </c>
    </row>
    <row r="380" hidden="1">
      <c r="A380" s="650">
        <v>6861169.0</v>
      </c>
      <c r="B380" s="643" t="s">
        <v>26635</v>
      </c>
      <c r="C380" s="644" t="s">
        <v>212</v>
      </c>
      <c r="D380" s="645">
        <v>45772.773935185185</v>
      </c>
      <c r="E380" s="645">
        <v>45772.77636574074</v>
      </c>
      <c r="F380" s="645">
        <v>45772.777025462965</v>
      </c>
      <c r="G380" s="644"/>
      <c r="H380" s="644" t="s">
        <v>1625</v>
      </c>
      <c r="I380" s="644" t="s">
        <v>26636</v>
      </c>
      <c r="J380" s="644"/>
      <c r="K380" s="647">
        <v>798000.0</v>
      </c>
      <c r="L380" s="644" t="s">
        <v>24429</v>
      </c>
      <c r="M380" s="648" t="s">
        <v>26637</v>
      </c>
      <c r="N380" s="644" t="s">
        <v>26638</v>
      </c>
      <c r="O380" s="644" t="s">
        <v>26639</v>
      </c>
      <c r="P380" s="644" t="s">
        <v>26640</v>
      </c>
      <c r="Q380" s="644" t="s">
        <v>26641</v>
      </c>
      <c r="R380" s="194"/>
      <c r="S380" s="194"/>
      <c r="T380" s="194"/>
      <c r="U380" s="636"/>
      <c r="V380" s="194"/>
      <c r="W380" s="637"/>
      <c r="X380" s="194"/>
      <c r="Y380" s="194"/>
      <c r="Z380" s="194"/>
      <c r="AA380" s="194"/>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94"/>
      <c r="AY380" s="194"/>
      <c r="AZ380" s="194"/>
      <c r="BA380" s="194"/>
      <c r="BB380" s="194"/>
      <c r="BC380" s="194"/>
      <c r="BD380" s="194"/>
      <c r="BE380" s="194"/>
      <c r="BF380" s="194"/>
      <c r="BG380" s="194"/>
      <c r="BH380" s="194"/>
      <c r="BI380" s="194"/>
      <c r="BJ380" s="194"/>
      <c r="BK380" s="194"/>
      <c r="BL380" s="638">
        <f t="shared" si="1"/>
        <v>0</v>
      </c>
      <c r="BM380" s="194"/>
      <c r="BN380" s="639" t="s">
        <v>82</v>
      </c>
      <c r="BP380" s="194"/>
      <c r="BQ380" s="194"/>
      <c r="BR380" s="194"/>
      <c r="BS380" s="194"/>
      <c r="BT380" s="647">
        <v>798000.0</v>
      </c>
      <c r="BU380" s="194"/>
      <c r="BV380" s="640">
        <f t="shared" si="2"/>
        <v>798000</v>
      </c>
      <c r="BW380" s="640">
        <f>BV380</f>
        <v>798000</v>
      </c>
      <c r="BX380" s="641">
        <f t="shared" si="3"/>
        <v>0</v>
      </c>
      <c r="BY380" s="640">
        <f t="shared" si="4"/>
        <v>0</v>
      </c>
      <c r="BZ380" s="641">
        <v>0.0</v>
      </c>
      <c r="CA380" s="641">
        <f t="shared" si="5"/>
        <v>0</v>
      </c>
      <c r="CB380" s="640">
        <f t="shared" si="6"/>
        <v>0</v>
      </c>
      <c r="CC380" s="641">
        <v>0.0</v>
      </c>
      <c r="CD380" s="641">
        <f t="shared" si="7"/>
        <v>0</v>
      </c>
      <c r="CE380" s="640">
        <f t="shared" si="8"/>
        <v>0</v>
      </c>
      <c r="CF380" s="641">
        <v>0.0</v>
      </c>
      <c r="CG380" s="641">
        <f t="shared" si="9"/>
        <v>0</v>
      </c>
      <c r="CH380" s="640">
        <f t="shared" si="10"/>
        <v>0</v>
      </c>
      <c r="CI380" s="641">
        <v>0.0</v>
      </c>
      <c r="CJ380" s="641">
        <f t="shared" si="11"/>
        <v>0</v>
      </c>
      <c r="CK380" s="640">
        <f t="shared" si="12"/>
        <v>0</v>
      </c>
      <c r="CL380" s="641">
        <v>0.0</v>
      </c>
      <c r="CM380" s="641">
        <f t="shared" si="13"/>
        <v>0</v>
      </c>
      <c r="CN380" s="640">
        <f t="shared" si="14"/>
        <v>0</v>
      </c>
      <c r="CO380" s="641">
        <v>0.0</v>
      </c>
      <c r="CP380" s="641">
        <f t="shared" si="15"/>
        <v>0</v>
      </c>
      <c r="CQ380" s="640">
        <f t="shared" si="16"/>
        <v>0</v>
      </c>
      <c r="CR380" s="641">
        <v>0.0</v>
      </c>
      <c r="CS380" s="641">
        <f t="shared" si="17"/>
        <v>0</v>
      </c>
      <c r="CT380" s="640">
        <f t="shared" si="18"/>
        <v>0</v>
      </c>
      <c r="CU380" s="641">
        <v>0.0</v>
      </c>
      <c r="CV380" s="641">
        <f t="shared" si="19"/>
        <v>0</v>
      </c>
      <c r="CW380" s="640">
        <f t="shared" si="20"/>
        <v>0</v>
      </c>
      <c r="CX380" s="641">
        <v>0.0</v>
      </c>
      <c r="CY380" s="641">
        <f t="shared" si="21"/>
        <v>0</v>
      </c>
      <c r="CZ380" s="640">
        <f t="shared" si="22"/>
        <v>0</v>
      </c>
      <c r="DA380" s="641">
        <v>0.0</v>
      </c>
      <c r="DB380" s="641">
        <f t="shared" si="23"/>
        <v>0</v>
      </c>
      <c r="DC380" s="640">
        <f t="shared" si="24"/>
        <v>0</v>
      </c>
      <c r="DD380" s="641">
        <v>0.0</v>
      </c>
      <c r="DE380" s="640">
        <f t="shared" si="25"/>
        <v>0</v>
      </c>
      <c r="DF380" s="640">
        <f t="shared" si="26"/>
        <v>0</v>
      </c>
    </row>
    <row r="381" hidden="1">
      <c r="A381" s="650">
        <v>6861352.0</v>
      </c>
      <c r="B381" s="643" t="s">
        <v>26642</v>
      </c>
      <c r="C381" s="644" t="s">
        <v>212</v>
      </c>
      <c r="D381" s="645">
        <v>45772.78037037037</v>
      </c>
      <c r="E381" s="645">
        <v>45772.78128472222</v>
      </c>
      <c r="F381" s="645">
        <v>45772.781481481485</v>
      </c>
      <c r="G381" s="644"/>
      <c r="H381" s="644" t="s">
        <v>1136</v>
      </c>
      <c r="I381" s="644" t="s">
        <v>26643</v>
      </c>
      <c r="J381" s="644"/>
      <c r="K381" s="647">
        <v>1182000.0</v>
      </c>
      <c r="L381" s="644" t="s">
        <v>24437</v>
      </c>
      <c r="M381" s="648" t="s">
        <v>26644</v>
      </c>
      <c r="N381" s="644" t="s">
        <v>26645</v>
      </c>
      <c r="O381" s="644" t="s">
        <v>26645</v>
      </c>
      <c r="P381" s="644" t="s">
        <v>26646</v>
      </c>
      <c r="Q381" s="644" t="s">
        <v>26647</v>
      </c>
      <c r="R381" s="194"/>
      <c r="S381" s="635"/>
      <c r="T381" s="194"/>
      <c r="U381" s="194"/>
      <c r="V381" s="194"/>
      <c r="W381" s="637"/>
      <c r="X381" s="194"/>
      <c r="Y381" s="194"/>
      <c r="Z381" s="194"/>
      <c r="AA381" s="194"/>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94"/>
      <c r="AY381" s="194"/>
      <c r="AZ381" s="194"/>
      <c r="BA381" s="194"/>
      <c r="BB381" s="194"/>
      <c r="BC381" s="194"/>
      <c r="BD381" s="194"/>
      <c r="BE381" s="194"/>
      <c r="BF381" s="194"/>
      <c r="BG381" s="194"/>
      <c r="BH381" s="194"/>
      <c r="BI381" s="194"/>
      <c r="BJ381" s="194"/>
      <c r="BK381" s="194"/>
      <c r="BL381" s="638">
        <f t="shared" si="1"/>
        <v>0</v>
      </c>
      <c r="BM381" s="194"/>
      <c r="BN381" s="194"/>
      <c r="BO381" s="194"/>
      <c r="BP381" s="194"/>
      <c r="BQ381" s="194"/>
      <c r="BR381" s="194"/>
      <c r="BS381" s="194"/>
      <c r="BT381" s="647">
        <v>1182000.0</v>
      </c>
      <c r="BU381" s="194"/>
      <c r="BV381" s="640">
        <f t="shared" si="2"/>
        <v>1182000</v>
      </c>
      <c r="BW381" s="641">
        <v>0.0</v>
      </c>
      <c r="BX381" s="641">
        <f t="shared" si="3"/>
        <v>98500</v>
      </c>
      <c r="BY381" s="640">
        <f t="shared" si="4"/>
        <v>1083500</v>
      </c>
      <c r="BZ381" s="641">
        <v>0.0</v>
      </c>
      <c r="CA381" s="641">
        <f t="shared" si="5"/>
        <v>98500</v>
      </c>
      <c r="CB381" s="640">
        <f t="shared" si="6"/>
        <v>985000</v>
      </c>
      <c r="CC381" s="641">
        <v>0.0</v>
      </c>
      <c r="CD381" s="641">
        <f t="shared" si="7"/>
        <v>98500</v>
      </c>
      <c r="CE381" s="640">
        <f t="shared" si="8"/>
        <v>886500</v>
      </c>
      <c r="CF381" s="641">
        <v>0.0</v>
      </c>
      <c r="CG381" s="641">
        <f t="shared" si="9"/>
        <v>98500</v>
      </c>
      <c r="CH381" s="640">
        <f t="shared" si="10"/>
        <v>788000</v>
      </c>
      <c r="CI381" s="641">
        <v>0.0</v>
      </c>
      <c r="CJ381" s="641">
        <f t="shared" si="11"/>
        <v>98500</v>
      </c>
      <c r="CK381" s="640">
        <f t="shared" si="12"/>
        <v>689500</v>
      </c>
      <c r="CL381" s="641">
        <v>0.0</v>
      </c>
      <c r="CM381" s="641">
        <f t="shared" si="13"/>
        <v>98500</v>
      </c>
      <c r="CN381" s="640">
        <f t="shared" si="14"/>
        <v>591000</v>
      </c>
      <c r="CO381" s="641">
        <v>0.0</v>
      </c>
      <c r="CP381" s="641">
        <f t="shared" si="15"/>
        <v>98500</v>
      </c>
      <c r="CQ381" s="640">
        <f t="shared" si="16"/>
        <v>492500</v>
      </c>
      <c r="CR381" s="641">
        <v>0.0</v>
      </c>
      <c r="CS381" s="641">
        <f t="shared" si="17"/>
        <v>98500</v>
      </c>
      <c r="CT381" s="640">
        <f t="shared" si="18"/>
        <v>394000</v>
      </c>
      <c r="CU381" s="641">
        <v>0.0</v>
      </c>
      <c r="CV381" s="641">
        <f t="shared" si="19"/>
        <v>98500</v>
      </c>
      <c r="CW381" s="640">
        <f t="shared" si="20"/>
        <v>295500</v>
      </c>
      <c r="CX381" s="641">
        <v>0.0</v>
      </c>
      <c r="CY381" s="641">
        <f t="shared" si="21"/>
        <v>98500</v>
      </c>
      <c r="CZ381" s="640">
        <f t="shared" si="22"/>
        <v>197000</v>
      </c>
      <c r="DA381" s="641">
        <v>0.0</v>
      </c>
      <c r="DB381" s="641">
        <f t="shared" si="23"/>
        <v>98500</v>
      </c>
      <c r="DC381" s="640">
        <f t="shared" si="24"/>
        <v>98500</v>
      </c>
      <c r="DD381" s="641">
        <v>0.0</v>
      </c>
      <c r="DE381" s="640">
        <f t="shared" si="25"/>
        <v>98500</v>
      </c>
      <c r="DF381" s="640">
        <f t="shared" si="26"/>
        <v>0</v>
      </c>
    </row>
    <row r="382" hidden="1">
      <c r="A382" s="650">
        <v>6861461.0</v>
      </c>
      <c r="B382" s="643" t="s">
        <v>26648</v>
      </c>
      <c r="C382" s="644" t="s">
        <v>212</v>
      </c>
      <c r="D382" s="645">
        <v>45772.78826388889</v>
      </c>
      <c r="E382" s="645">
        <v>45772.79041666666</v>
      </c>
      <c r="F382" s="645">
        <v>45772.81334490741</v>
      </c>
      <c r="G382" s="644"/>
      <c r="H382" s="644" t="s">
        <v>1578</v>
      </c>
      <c r="I382" s="644" t="s">
        <v>26649</v>
      </c>
      <c r="J382" s="644">
        <v>36.0</v>
      </c>
      <c r="K382" s="647">
        <v>798000.0</v>
      </c>
      <c r="L382" s="644" t="s">
        <v>24429</v>
      </c>
      <c r="M382" s="648" t="s">
        <v>26650</v>
      </c>
      <c r="N382" s="644" t="s">
        <v>23057</v>
      </c>
      <c r="O382" s="644" t="s">
        <v>26651</v>
      </c>
      <c r="P382" s="644" t="s">
        <v>26652</v>
      </c>
      <c r="Q382" s="644" t="s">
        <v>26653</v>
      </c>
      <c r="R382" s="194"/>
      <c r="S382" s="652">
        <v>45775.0</v>
      </c>
      <c r="T382" s="639" t="s">
        <v>25091</v>
      </c>
      <c r="U382" s="641">
        <v>798000.0</v>
      </c>
      <c r="V382" s="194"/>
      <c r="W382" s="637"/>
      <c r="X382" s="194"/>
      <c r="Y382" s="194"/>
      <c r="Z382" s="194"/>
      <c r="AA382" s="194"/>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94"/>
      <c r="AY382" s="194"/>
      <c r="AZ382" s="194"/>
      <c r="BA382" s="194"/>
      <c r="BB382" s="194"/>
      <c r="BC382" s="194"/>
      <c r="BD382" s="194"/>
      <c r="BE382" s="194"/>
      <c r="BF382" s="194"/>
      <c r="BG382" s="194"/>
      <c r="BH382" s="194"/>
      <c r="BI382" s="194"/>
      <c r="BJ382" s="194"/>
      <c r="BK382" s="194"/>
      <c r="BL382" s="638">
        <f t="shared" si="1"/>
        <v>798000</v>
      </c>
      <c r="BM382" s="194"/>
      <c r="BN382" s="194"/>
      <c r="BO382" s="194"/>
      <c r="BP382" s="194"/>
      <c r="BQ382" s="194"/>
      <c r="BR382" s="194"/>
      <c r="BS382" s="194"/>
      <c r="BT382" s="647">
        <v>798000.0</v>
      </c>
      <c r="BU382" s="194"/>
      <c r="BV382" s="640">
        <f t="shared" si="2"/>
        <v>798000</v>
      </c>
      <c r="BW382" s="641">
        <v>0.0</v>
      </c>
      <c r="BX382" s="641">
        <f t="shared" si="3"/>
        <v>66500</v>
      </c>
      <c r="BY382" s="640">
        <f t="shared" si="4"/>
        <v>731500</v>
      </c>
      <c r="BZ382" s="641">
        <v>0.0</v>
      </c>
      <c r="CA382" s="641">
        <f t="shared" si="5"/>
        <v>66500</v>
      </c>
      <c r="CB382" s="640">
        <f t="shared" si="6"/>
        <v>665000</v>
      </c>
      <c r="CC382" s="641">
        <v>0.0</v>
      </c>
      <c r="CD382" s="641">
        <f t="shared" si="7"/>
        <v>66500</v>
      </c>
      <c r="CE382" s="640">
        <f t="shared" si="8"/>
        <v>598500</v>
      </c>
      <c r="CF382" s="641">
        <v>0.0</v>
      </c>
      <c r="CG382" s="641">
        <f t="shared" si="9"/>
        <v>66500</v>
      </c>
      <c r="CH382" s="640">
        <f t="shared" si="10"/>
        <v>532000</v>
      </c>
      <c r="CI382" s="641">
        <v>0.0</v>
      </c>
      <c r="CJ382" s="641">
        <f t="shared" si="11"/>
        <v>66500</v>
      </c>
      <c r="CK382" s="640">
        <f t="shared" si="12"/>
        <v>465500</v>
      </c>
      <c r="CL382" s="641">
        <v>0.0</v>
      </c>
      <c r="CM382" s="641">
        <f t="shared" si="13"/>
        <v>66500</v>
      </c>
      <c r="CN382" s="640">
        <f t="shared" si="14"/>
        <v>399000</v>
      </c>
      <c r="CO382" s="641">
        <v>0.0</v>
      </c>
      <c r="CP382" s="641">
        <f t="shared" si="15"/>
        <v>66500</v>
      </c>
      <c r="CQ382" s="640">
        <f t="shared" si="16"/>
        <v>332500</v>
      </c>
      <c r="CR382" s="641">
        <v>0.0</v>
      </c>
      <c r="CS382" s="641">
        <f t="shared" si="17"/>
        <v>66500</v>
      </c>
      <c r="CT382" s="640">
        <f t="shared" si="18"/>
        <v>266000</v>
      </c>
      <c r="CU382" s="641">
        <v>0.0</v>
      </c>
      <c r="CV382" s="641">
        <f t="shared" si="19"/>
        <v>66500</v>
      </c>
      <c r="CW382" s="640">
        <f t="shared" si="20"/>
        <v>199500</v>
      </c>
      <c r="CX382" s="641">
        <v>0.0</v>
      </c>
      <c r="CY382" s="641">
        <f t="shared" si="21"/>
        <v>66500</v>
      </c>
      <c r="CZ382" s="640">
        <f t="shared" si="22"/>
        <v>133000</v>
      </c>
      <c r="DA382" s="641">
        <v>0.0</v>
      </c>
      <c r="DB382" s="641">
        <f t="shared" si="23"/>
        <v>66500</v>
      </c>
      <c r="DC382" s="640">
        <f t="shared" si="24"/>
        <v>66500</v>
      </c>
      <c r="DD382" s="641">
        <v>0.0</v>
      </c>
      <c r="DE382" s="640">
        <f t="shared" si="25"/>
        <v>66500</v>
      </c>
      <c r="DF382" s="640">
        <f t="shared" si="26"/>
        <v>0</v>
      </c>
    </row>
    <row r="383" hidden="1">
      <c r="A383" s="650">
        <v>6861983.0</v>
      </c>
      <c r="B383" s="643" t="s">
        <v>26654</v>
      </c>
      <c r="C383" s="644" t="s">
        <v>212</v>
      </c>
      <c r="D383" s="645">
        <v>45772.84197916667</v>
      </c>
      <c r="E383" s="645">
        <v>45772.84302083333</v>
      </c>
      <c r="F383" s="645">
        <v>45772.844189814816</v>
      </c>
      <c r="G383" s="644"/>
      <c r="H383" s="644" t="s">
        <v>25700</v>
      </c>
      <c r="I383" s="644" t="s">
        <v>26655</v>
      </c>
      <c r="J383" s="644">
        <v>60.0</v>
      </c>
      <c r="K383" s="647">
        <v>798000.0</v>
      </c>
      <c r="L383" s="644" t="s">
        <v>24429</v>
      </c>
      <c r="M383" s="648" t="s">
        <v>26656</v>
      </c>
      <c r="N383" s="644" t="s">
        <v>26657</v>
      </c>
      <c r="O383" s="644" t="s">
        <v>26658</v>
      </c>
      <c r="P383" s="644" t="s">
        <v>26659</v>
      </c>
      <c r="Q383" s="644" t="s">
        <v>26660</v>
      </c>
      <c r="R383" s="194"/>
      <c r="S383" s="194"/>
      <c r="T383" s="194"/>
      <c r="U383" s="636"/>
      <c r="V383" s="194"/>
      <c r="W383" s="637"/>
      <c r="X383" s="194"/>
      <c r="Y383" s="194"/>
      <c r="Z383" s="194"/>
      <c r="AA383" s="194"/>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94"/>
      <c r="AY383" s="194"/>
      <c r="AZ383" s="194"/>
      <c r="BA383" s="194"/>
      <c r="BB383" s="194"/>
      <c r="BC383" s="194"/>
      <c r="BD383" s="194"/>
      <c r="BE383" s="194"/>
      <c r="BF383" s="194"/>
      <c r="BG383" s="194"/>
      <c r="BH383" s="194"/>
      <c r="BI383" s="194"/>
      <c r="BJ383" s="194"/>
      <c r="BK383" s="194"/>
      <c r="BL383" s="638">
        <f t="shared" si="1"/>
        <v>0</v>
      </c>
      <c r="BM383" s="194"/>
      <c r="BN383" s="194"/>
      <c r="BO383" s="639" t="s">
        <v>114</v>
      </c>
      <c r="BQ383" s="194"/>
      <c r="BR383" s="194"/>
      <c r="BS383" s="194"/>
      <c r="BT383" s="647">
        <v>798000.0</v>
      </c>
      <c r="BU383" s="194"/>
      <c r="BV383" s="640">
        <f t="shared" si="2"/>
        <v>798000</v>
      </c>
      <c r="BW383" s="640">
        <f>BV383</f>
        <v>798000</v>
      </c>
      <c r="BX383" s="641">
        <f t="shared" si="3"/>
        <v>0</v>
      </c>
      <c r="BY383" s="640">
        <f t="shared" si="4"/>
        <v>0</v>
      </c>
      <c r="BZ383" s="641">
        <v>0.0</v>
      </c>
      <c r="CA383" s="641">
        <f t="shared" si="5"/>
        <v>0</v>
      </c>
      <c r="CB383" s="640">
        <f t="shared" si="6"/>
        <v>0</v>
      </c>
      <c r="CC383" s="641">
        <v>0.0</v>
      </c>
      <c r="CD383" s="641">
        <f t="shared" si="7"/>
        <v>0</v>
      </c>
      <c r="CE383" s="640">
        <f t="shared" si="8"/>
        <v>0</v>
      </c>
      <c r="CF383" s="641">
        <v>0.0</v>
      </c>
      <c r="CG383" s="641">
        <f t="shared" si="9"/>
        <v>0</v>
      </c>
      <c r="CH383" s="640">
        <f t="shared" si="10"/>
        <v>0</v>
      </c>
      <c r="CI383" s="641">
        <v>0.0</v>
      </c>
      <c r="CJ383" s="641">
        <f t="shared" si="11"/>
        <v>0</v>
      </c>
      <c r="CK383" s="640">
        <f t="shared" si="12"/>
        <v>0</v>
      </c>
      <c r="CL383" s="641">
        <v>0.0</v>
      </c>
      <c r="CM383" s="641">
        <f t="shared" si="13"/>
        <v>0</v>
      </c>
      <c r="CN383" s="640">
        <f t="shared" si="14"/>
        <v>0</v>
      </c>
      <c r="CO383" s="641">
        <v>0.0</v>
      </c>
      <c r="CP383" s="641">
        <f t="shared" si="15"/>
        <v>0</v>
      </c>
      <c r="CQ383" s="640">
        <f t="shared" si="16"/>
        <v>0</v>
      </c>
      <c r="CR383" s="641">
        <v>0.0</v>
      </c>
      <c r="CS383" s="641">
        <f t="shared" si="17"/>
        <v>0</v>
      </c>
      <c r="CT383" s="640">
        <f t="shared" si="18"/>
        <v>0</v>
      </c>
      <c r="CU383" s="641">
        <v>0.0</v>
      </c>
      <c r="CV383" s="641">
        <f t="shared" si="19"/>
        <v>0</v>
      </c>
      <c r="CW383" s="640">
        <f t="shared" si="20"/>
        <v>0</v>
      </c>
      <c r="CX383" s="641">
        <v>0.0</v>
      </c>
      <c r="CY383" s="641">
        <f t="shared" si="21"/>
        <v>0</v>
      </c>
      <c r="CZ383" s="640">
        <f t="shared" si="22"/>
        <v>0</v>
      </c>
      <c r="DA383" s="641">
        <v>0.0</v>
      </c>
      <c r="DB383" s="641">
        <f t="shared" si="23"/>
        <v>0</v>
      </c>
      <c r="DC383" s="640">
        <f t="shared" si="24"/>
        <v>0</v>
      </c>
      <c r="DD383" s="641">
        <v>0.0</v>
      </c>
      <c r="DE383" s="640">
        <f t="shared" si="25"/>
        <v>0</v>
      </c>
      <c r="DF383" s="640">
        <f t="shared" si="26"/>
        <v>0</v>
      </c>
    </row>
    <row r="384" hidden="1">
      <c r="A384" s="650">
        <v>6862566.0</v>
      </c>
      <c r="B384" s="643" t="s">
        <v>26661</v>
      </c>
      <c r="C384" s="644" t="s">
        <v>212</v>
      </c>
      <c r="D384" s="645">
        <v>45772.94902777778</v>
      </c>
      <c r="E384" s="645">
        <v>45772.94988425926</v>
      </c>
      <c r="F384" s="645">
        <v>45772.953888888886</v>
      </c>
      <c r="G384" s="644"/>
      <c r="H384" s="644" t="s">
        <v>26662</v>
      </c>
      <c r="I384" s="644" t="s">
        <v>68</v>
      </c>
      <c r="J384" s="644"/>
      <c r="K384" s="647">
        <v>798000.0</v>
      </c>
      <c r="L384" s="644" t="s">
        <v>24429</v>
      </c>
      <c r="M384" s="648" t="s">
        <v>26663</v>
      </c>
      <c r="N384" s="644" t="s">
        <v>26664</v>
      </c>
      <c r="O384" s="644" t="s">
        <v>26664</v>
      </c>
      <c r="P384" s="644" t="s">
        <v>26665</v>
      </c>
      <c r="Q384" s="644" t="s">
        <v>26666</v>
      </c>
      <c r="R384" s="194"/>
      <c r="S384" s="635"/>
      <c r="T384" s="194"/>
      <c r="U384" s="194"/>
      <c r="V384" s="194"/>
      <c r="W384" s="637"/>
      <c r="X384" s="194"/>
      <c r="Y384" s="194"/>
      <c r="Z384" s="194"/>
      <c r="AA384" s="194"/>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94"/>
      <c r="AY384" s="194"/>
      <c r="AZ384" s="194"/>
      <c r="BA384" s="194"/>
      <c r="BB384" s="194"/>
      <c r="BC384" s="194"/>
      <c r="BD384" s="194"/>
      <c r="BE384" s="194"/>
      <c r="BF384" s="194"/>
      <c r="BG384" s="194"/>
      <c r="BH384" s="194"/>
      <c r="BI384" s="194"/>
      <c r="BJ384" s="194"/>
      <c r="BK384" s="194"/>
      <c r="BL384" s="638">
        <f t="shared" si="1"/>
        <v>0</v>
      </c>
      <c r="BM384" s="194"/>
      <c r="BN384" s="194"/>
      <c r="BO384" s="194"/>
      <c r="BP384" s="194"/>
      <c r="BQ384" s="194"/>
      <c r="BR384" s="194"/>
      <c r="BS384" s="194"/>
      <c r="BT384" s="647">
        <v>798000.0</v>
      </c>
      <c r="BU384" s="194"/>
      <c r="BV384" s="640">
        <f t="shared" si="2"/>
        <v>798000</v>
      </c>
      <c r="BW384" s="641">
        <v>0.0</v>
      </c>
      <c r="BX384" s="641">
        <f t="shared" si="3"/>
        <v>66500</v>
      </c>
      <c r="BY384" s="640">
        <f t="shared" si="4"/>
        <v>731500</v>
      </c>
      <c r="BZ384" s="641">
        <v>0.0</v>
      </c>
      <c r="CA384" s="641">
        <f t="shared" si="5"/>
        <v>66500</v>
      </c>
      <c r="CB384" s="640">
        <f t="shared" si="6"/>
        <v>665000</v>
      </c>
      <c r="CC384" s="641">
        <v>0.0</v>
      </c>
      <c r="CD384" s="641">
        <f t="shared" si="7"/>
        <v>66500</v>
      </c>
      <c r="CE384" s="640">
        <f t="shared" si="8"/>
        <v>598500</v>
      </c>
      <c r="CF384" s="641">
        <v>0.0</v>
      </c>
      <c r="CG384" s="641">
        <f t="shared" si="9"/>
        <v>66500</v>
      </c>
      <c r="CH384" s="640">
        <f t="shared" si="10"/>
        <v>532000</v>
      </c>
      <c r="CI384" s="641">
        <v>0.0</v>
      </c>
      <c r="CJ384" s="641">
        <f t="shared" si="11"/>
        <v>66500</v>
      </c>
      <c r="CK384" s="640">
        <f t="shared" si="12"/>
        <v>465500</v>
      </c>
      <c r="CL384" s="641">
        <v>0.0</v>
      </c>
      <c r="CM384" s="641">
        <f t="shared" si="13"/>
        <v>66500</v>
      </c>
      <c r="CN384" s="640">
        <f t="shared" si="14"/>
        <v>399000</v>
      </c>
      <c r="CO384" s="641">
        <v>0.0</v>
      </c>
      <c r="CP384" s="641">
        <f t="shared" si="15"/>
        <v>66500</v>
      </c>
      <c r="CQ384" s="640">
        <f t="shared" si="16"/>
        <v>332500</v>
      </c>
      <c r="CR384" s="641">
        <v>0.0</v>
      </c>
      <c r="CS384" s="641">
        <f t="shared" si="17"/>
        <v>66500</v>
      </c>
      <c r="CT384" s="640">
        <f t="shared" si="18"/>
        <v>266000</v>
      </c>
      <c r="CU384" s="641">
        <v>0.0</v>
      </c>
      <c r="CV384" s="641">
        <f t="shared" si="19"/>
        <v>66500</v>
      </c>
      <c r="CW384" s="640">
        <f t="shared" si="20"/>
        <v>199500</v>
      </c>
      <c r="CX384" s="641">
        <v>0.0</v>
      </c>
      <c r="CY384" s="641">
        <f t="shared" si="21"/>
        <v>66500</v>
      </c>
      <c r="CZ384" s="640">
        <f t="shared" si="22"/>
        <v>133000</v>
      </c>
      <c r="DA384" s="641">
        <v>0.0</v>
      </c>
      <c r="DB384" s="641">
        <f t="shared" si="23"/>
        <v>66500</v>
      </c>
      <c r="DC384" s="640">
        <f t="shared" si="24"/>
        <v>66500</v>
      </c>
      <c r="DD384" s="641">
        <v>0.0</v>
      </c>
      <c r="DE384" s="640">
        <f t="shared" si="25"/>
        <v>66500</v>
      </c>
      <c r="DF384" s="640">
        <f t="shared" si="26"/>
        <v>0</v>
      </c>
    </row>
    <row r="385">
      <c r="A385" s="650">
        <v>6862567.0</v>
      </c>
      <c r="B385" s="643" t="s">
        <v>22854</v>
      </c>
      <c r="C385" s="644" t="s">
        <v>212</v>
      </c>
      <c r="D385" s="645">
        <v>45772.950150462966</v>
      </c>
      <c r="E385" s="645">
        <v>45772.96267361111</v>
      </c>
      <c r="F385" s="645">
        <v>45772.963275462964</v>
      </c>
      <c r="G385" s="644"/>
      <c r="H385" s="644" t="s">
        <v>1497</v>
      </c>
      <c r="I385" s="644" t="s">
        <v>146</v>
      </c>
      <c r="J385" s="644">
        <v>36.0</v>
      </c>
      <c r="K385" s="647">
        <v>798000.0</v>
      </c>
      <c r="L385" s="644" t="s">
        <v>21688</v>
      </c>
      <c r="M385" s="648" t="s">
        <v>26667</v>
      </c>
      <c r="N385" s="644" t="s">
        <v>21826</v>
      </c>
      <c r="O385" s="644" t="s">
        <v>146</v>
      </c>
      <c r="P385" s="644" t="s">
        <v>22853</v>
      </c>
      <c r="Q385" s="644" t="s">
        <v>22851</v>
      </c>
      <c r="R385" s="194"/>
      <c r="S385" s="327">
        <v>45778.0</v>
      </c>
      <c r="T385" s="639" t="s">
        <v>25091</v>
      </c>
      <c r="U385" s="641">
        <v>798000.0</v>
      </c>
      <c r="V385" s="194"/>
      <c r="W385" s="637"/>
      <c r="X385" s="194"/>
      <c r="Y385" s="194"/>
      <c r="Z385" s="194"/>
      <c r="AA385" s="194"/>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94"/>
      <c r="AY385" s="194"/>
      <c r="AZ385" s="194"/>
      <c r="BA385" s="194"/>
      <c r="BB385" s="194"/>
      <c r="BC385" s="194"/>
      <c r="BD385" s="194"/>
      <c r="BE385" s="194"/>
      <c r="BF385" s="194"/>
      <c r="BG385" s="194"/>
      <c r="BH385" s="194"/>
      <c r="BI385" s="194"/>
      <c r="BJ385" s="194"/>
      <c r="BK385" s="194"/>
      <c r="BL385" s="638">
        <f t="shared" si="1"/>
        <v>798000</v>
      </c>
      <c r="BM385" s="194"/>
      <c r="BN385" s="194"/>
      <c r="BO385" s="194"/>
      <c r="BP385" s="194"/>
      <c r="BQ385" s="194"/>
      <c r="BR385" s="194"/>
      <c r="BS385" s="194"/>
      <c r="BT385" s="647">
        <v>798000.0</v>
      </c>
      <c r="BU385" s="194"/>
      <c r="BV385" s="640">
        <f t="shared" si="2"/>
        <v>798000</v>
      </c>
      <c r="BW385" s="641">
        <v>0.0</v>
      </c>
      <c r="BX385" s="641">
        <f t="shared" si="3"/>
        <v>66500</v>
      </c>
      <c r="BY385" s="640">
        <f t="shared" si="4"/>
        <v>731500</v>
      </c>
      <c r="BZ385" s="641">
        <v>0.0</v>
      </c>
      <c r="CA385" s="641">
        <f t="shared" si="5"/>
        <v>66500</v>
      </c>
      <c r="CB385" s="640">
        <f t="shared" si="6"/>
        <v>665000</v>
      </c>
      <c r="CC385" s="641">
        <v>0.0</v>
      </c>
      <c r="CD385" s="641">
        <f t="shared" si="7"/>
        <v>66500</v>
      </c>
      <c r="CE385" s="640">
        <f t="shared" si="8"/>
        <v>598500</v>
      </c>
      <c r="CF385" s="641">
        <v>0.0</v>
      </c>
      <c r="CG385" s="641">
        <f t="shared" si="9"/>
        <v>66500</v>
      </c>
      <c r="CH385" s="640">
        <f t="shared" si="10"/>
        <v>532000</v>
      </c>
      <c r="CI385" s="641">
        <v>0.0</v>
      </c>
      <c r="CJ385" s="641">
        <f t="shared" si="11"/>
        <v>66500</v>
      </c>
      <c r="CK385" s="640">
        <f t="shared" si="12"/>
        <v>465500</v>
      </c>
      <c r="CL385" s="641">
        <v>0.0</v>
      </c>
      <c r="CM385" s="641">
        <f t="shared" si="13"/>
        <v>66500</v>
      </c>
      <c r="CN385" s="640">
        <f t="shared" si="14"/>
        <v>399000</v>
      </c>
      <c r="CO385" s="641">
        <v>0.0</v>
      </c>
      <c r="CP385" s="641">
        <f t="shared" si="15"/>
        <v>66500</v>
      </c>
      <c r="CQ385" s="640">
        <f t="shared" si="16"/>
        <v>332500</v>
      </c>
      <c r="CR385" s="641">
        <v>0.0</v>
      </c>
      <c r="CS385" s="641">
        <f t="shared" si="17"/>
        <v>66500</v>
      </c>
      <c r="CT385" s="640">
        <f t="shared" si="18"/>
        <v>266000</v>
      </c>
      <c r="CU385" s="641">
        <v>0.0</v>
      </c>
      <c r="CV385" s="641">
        <f t="shared" si="19"/>
        <v>66500</v>
      </c>
      <c r="CW385" s="640">
        <f t="shared" si="20"/>
        <v>199500</v>
      </c>
      <c r="CX385" s="641">
        <v>0.0</v>
      </c>
      <c r="CY385" s="641">
        <f t="shared" si="21"/>
        <v>66500</v>
      </c>
      <c r="CZ385" s="640">
        <f t="shared" si="22"/>
        <v>133000</v>
      </c>
      <c r="DA385" s="641">
        <v>0.0</v>
      </c>
      <c r="DB385" s="641">
        <f t="shared" si="23"/>
        <v>66500</v>
      </c>
      <c r="DC385" s="640">
        <f t="shared" si="24"/>
        <v>66500</v>
      </c>
      <c r="DD385" s="641">
        <v>0.0</v>
      </c>
      <c r="DE385" s="640">
        <f t="shared" si="25"/>
        <v>66500</v>
      </c>
      <c r="DF385" s="640">
        <f t="shared" si="26"/>
        <v>0</v>
      </c>
    </row>
    <row r="386" hidden="1">
      <c r="A386" s="650">
        <v>6862593.0</v>
      </c>
      <c r="B386" s="643" t="s">
        <v>26668</v>
      </c>
      <c r="C386" s="644" t="s">
        <v>212</v>
      </c>
      <c r="D386" s="645">
        <v>45772.96991898148</v>
      </c>
      <c r="E386" s="645">
        <v>45772.97069444445</v>
      </c>
      <c r="F386" s="645">
        <v>45772.971608796295</v>
      </c>
      <c r="G386" s="644"/>
      <c r="H386" s="644" t="s">
        <v>351</v>
      </c>
      <c r="I386" s="644" t="s">
        <v>26669</v>
      </c>
      <c r="J386" s="644">
        <v>36.0</v>
      </c>
      <c r="K386" s="647">
        <v>798000.0</v>
      </c>
      <c r="L386" s="644" t="s">
        <v>24429</v>
      </c>
      <c r="M386" s="648" t="s">
        <v>26670</v>
      </c>
      <c r="N386" s="644" t="s">
        <v>23071</v>
      </c>
      <c r="O386" s="644" t="s">
        <v>26671</v>
      </c>
      <c r="P386" s="644" t="s">
        <v>26672</v>
      </c>
      <c r="Q386" s="644" t="s">
        <v>26673</v>
      </c>
      <c r="R386" s="194"/>
      <c r="S386" s="194"/>
      <c r="T386" s="194"/>
      <c r="U386" s="636"/>
      <c r="V386" s="194"/>
      <c r="W386" s="637"/>
      <c r="X386" s="194"/>
      <c r="Y386" s="194"/>
      <c r="Z386" s="194"/>
      <c r="AA386" s="194"/>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94"/>
      <c r="AY386" s="194"/>
      <c r="AZ386" s="194"/>
      <c r="BA386" s="194"/>
      <c r="BB386" s="194"/>
      <c r="BC386" s="194"/>
      <c r="BD386" s="194"/>
      <c r="BE386" s="194"/>
      <c r="BF386" s="194"/>
      <c r="BG386" s="194"/>
      <c r="BH386" s="194"/>
      <c r="BI386" s="194"/>
      <c r="BJ386" s="194"/>
      <c r="BK386" s="194"/>
      <c r="BL386" s="638">
        <f t="shared" si="1"/>
        <v>0</v>
      </c>
      <c r="BM386" s="194"/>
      <c r="BN386" s="639" t="s">
        <v>82</v>
      </c>
      <c r="BP386" s="194"/>
      <c r="BQ386" s="194"/>
      <c r="BR386" s="194"/>
      <c r="BS386" s="194"/>
      <c r="BT386" s="647">
        <v>798000.0</v>
      </c>
      <c r="BU386" s="194"/>
      <c r="BV386" s="640">
        <f t="shared" si="2"/>
        <v>798000</v>
      </c>
      <c r="BW386" s="640">
        <f>BV386</f>
        <v>798000</v>
      </c>
      <c r="BX386" s="641">
        <f t="shared" si="3"/>
        <v>0</v>
      </c>
      <c r="BY386" s="640">
        <f t="shared" si="4"/>
        <v>0</v>
      </c>
      <c r="BZ386" s="641">
        <v>0.0</v>
      </c>
      <c r="CA386" s="641">
        <f t="shared" si="5"/>
        <v>0</v>
      </c>
      <c r="CB386" s="640">
        <f t="shared" si="6"/>
        <v>0</v>
      </c>
      <c r="CC386" s="641">
        <v>0.0</v>
      </c>
      <c r="CD386" s="641">
        <f t="shared" si="7"/>
        <v>0</v>
      </c>
      <c r="CE386" s="640">
        <f t="shared" si="8"/>
        <v>0</v>
      </c>
      <c r="CF386" s="641">
        <v>0.0</v>
      </c>
      <c r="CG386" s="641">
        <f t="shared" si="9"/>
        <v>0</v>
      </c>
      <c r="CH386" s="640">
        <f t="shared" si="10"/>
        <v>0</v>
      </c>
      <c r="CI386" s="641">
        <v>0.0</v>
      </c>
      <c r="CJ386" s="641">
        <f t="shared" si="11"/>
        <v>0</v>
      </c>
      <c r="CK386" s="640">
        <f t="shared" si="12"/>
        <v>0</v>
      </c>
      <c r="CL386" s="641">
        <v>0.0</v>
      </c>
      <c r="CM386" s="641">
        <f t="shared" si="13"/>
        <v>0</v>
      </c>
      <c r="CN386" s="640">
        <f t="shared" si="14"/>
        <v>0</v>
      </c>
      <c r="CO386" s="641">
        <v>0.0</v>
      </c>
      <c r="CP386" s="641">
        <f t="shared" si="15"/>
        <v>0</v>
      </c>
      <c r="CQ386" s="640">
        <f t="shared" si="16"/>
        <v>0</v>
      </c>
      <c r="CR386" s="641">
        <v>0.0</v>
      </c>
      <c r="CS386" s="641">
        <f t="shared" si="17"/>
        <v>0</v>
      </c>
      <c r="CT386" s="640">
        <f t="shared" si="18"/>
        <v>0</v>
      </c>
      <c r="CU386" s="641">
        <v>0.0</v>
      </c>
      <c r="CV386" s="641">
        <f t="shared" si="19"/>
        <v>0</v>
      </c>
      <c r="CW386" s="640">
        <f t="shared" si="20"/>
        <v>0</v>
      </c>
      <c r="CX386" s="641">
        <v>0.0</v>
      </c>
      <c r="CY386" s="641">
        <f t="shared" si="21"/>
        <v>0</v>
      </c>
      <c r="CZ386" s="640">
        <f t="shared" si="22"/>
        <v>0</v>
      </c>
      <c r="DA386" s="641">
        <v>0.0</v>
      </c>
      <c r="DB386" s="641">
        <f t="shared" si="23"/>
        <v>0</v>
      </c>
      <c r="DC386" s="640">
        <f t="shared" si="24"/>
        <v>0</v>
      </c>
      <c r="DD386" s="641">
        <v>0.0</v>
      </c>
      <c r="DE386" s="640">
        <f t="shared" si="25"/>
        <v>0</v>
      </c>
      <c r="DF386" s="640">
        <f t="shared" si="26"/>
        <v>0</v>
      </c>
    </row>
    <row r="387" hidden="1">
      <c r="A387" s="650">
        <v>6862890.0</v>
      </c>
      <c r="B387" s="643" t="s">
        <v>26674</v>
      </c>
      <c r="C387" s="644" t="s">
        <v>212</v>
      </c>
      <c r="D387" s="645">
        <v>45773.394780092596</v>
      </c>
      <c r="E387" s="645">
        <v>45773.39622685185</v>
      </c>
      <c r="F387" s="645">
        <v>45773.400659722225</v>
      </c>
      <c r="G387" s="644"/>
      <c r="H387" s="644" t="s">
        <v>399</v>
      </c>
      <c r="I387" s="644" t="s">
        <v>26675</v>
      </c>
      <c r="J387" s="644"/>
      <c r="K387" s="647">
        <v>798000.0</v>
      </c>
      <c r="L387" s="644" t="s">
        <v>24429</v>
      </c>
      <c r="M387" s="648" t="s">
        <v>26676</v>
      </c>
      <c r="N387" s="644" t="s">
        <v>22682</v>
      </c>
      <c r="O387" s="644" t="s">
        <v>26675</v>
      </c>
      <c r="P387" s="644" t="s">
        <v>26677</v>
      </c>
      <c r="Q387" s="644" t="s">
        <v>26678</v>
      </c>
      <c r="R387" s="194"/>
      <c r="S387" s="193">
        <v>45773.0</v>
      </c>
      <c r="T387" s="639" t="s">
        <v>24442</v>
      </c>
      <c r="U387" s="641">
        <v>798000.0</v>
      </c>
      <c r="V387" s="641">
        <v>762091.0</v>
      </c>
      <c r="W387" s="637"/>
      <c r="X387" s="194"/>
      <c r="Y387" s="194"/>
      <c r="Z387" s="194"/>
      <c r="AA387" s="194"/>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94"/>
      <c r="AY387" s="194"/>
      <c r="AZ387" s="194"/>
      <c r="BA387" s="194"/>
      <c r="BB387" s="194"/>
      <c r="BC387" s="194"/>
      <c r="BD387" s="194"/>
      <c r="BE387" s="194"/>
      <c r="BF387" s="194"/>
      <c r="BG387" s="194"/>
      <c r="BH387" s="194"/>
      <c r="BI387" s="194"/>
      <c r="BJ387" s="194"/>
      <c r="BK387" s="194"/>
      <c r="BL387" s="638">
        <f t="shared" si="1"/>
        <v>798000</v>
      </c>
      <c r="BM387" s="194"/>
      <c r="BN387" s="194"/>
      <c r="BO387" s="194"/>
      <c r="BP387" s="194"/>
      <c r="BQ387" s="194"/>
      <c r="BR387" s="194"/>
      <c r="BS387" s="194"/>
      <c r="BT387" s="647">
        <v>798000.0</v>
      </c>
      <c r="BU387" s="194"/>
      <c r="BV387" s="640">
        <f t="shared" si="2"/>
        <v>798000</v>
      </c>
      <c r="BW387" s="641">
        <v>0.0</v>
      </c>
      <c r="BX387" s="641">
        <f t="shared" si="3"/>
        <v>66500</v>
      </c>
      <c r="BY387" s="640">
        <f t="shared" si="4"/>
        <v>731500</v>
      </c>
      <c r="BZ387" s="641">
        <v>0.0</v>
      </c>
      <c r="CA387" s="641">
        <f t="shared" si="5"/>
        <v>66500</v>
      </c>
      <c r="CB387" s="640">
        <f t="shared" si="6"/>
        <v>665000</v>
      </c>
      <c r="CC387" s="641">
        <v>0.0</v>
      </c>
      <c r="CD387" s="641">
        <f t="shared" si="7"/>
        <v>66500</v>
      </c>
      <c r="CE387" s="640">
        <f t="shared" si="8"/>
        <v>598500</v>
      </c>
      <c r="CF387" s="641">
        <v>0.0</v>
      </c>
      <c r="CG387" s="641">
        <f t="shared" si="9"/>
        <v>66500</v>
      </c>
      <c r="CH387" s="640">
        <f t="shared" si="10"/>
        <v>532000</v>
      </c>
      <c r="CI387" s="641">
        <v>0.0</v>
      </c>
      <c r="CJ387" s="641">
        <f t="shared" si="11"/>
        <v>66500</v>
      </c>
      <c r="CK387" s="640">
        <f t="shared" si="12"/>
        <v>465500</v>
      </c>
      <c r="CL387" s="641">
        <v>0.0</v>
      </c>
      <c r="CM387" s="641">
        <f t="shared" si="13"/>
        <v>66500</v>
      </c>
      <c r="CN387" s="640">
        <f t="shared" si="14"/>
        <v>399000</v>
      </c>
      <c r="CO387" s="641">
        <v>0.0</v>
      </c>
      <c r="CP387" s="641">
        <f t="shared" si="15"/>
        <v>66500</v>
      </c>
      <c r="CQ387" s="640">
        <f t="shared" si="16"/>
        <v>332500</v>
      </c>
      <c r="CR387" s="641">
        <v>0.0</v>
      </c>
      <c r="CS387" s="641">
        <f t="shared" si="17"/>
        <v>66500</v>
      </c>
      <c r="CT387" s="640">
        <f t="shared" si="18"/>
        <v>266000</v>
      </c>
      <c r="CU387" s="641">
        <v>0.0</v>
      </c>
      <c r="CV387" s="641">
        <f t="shared" si="19"/>
        <v>66500</v>
      </c>
      <c r="CW387" s="640">
        <f t="shared" si="20"/>
        <v>199500</v>
      </c>
      <c r="CX387" s="641">
        <v>0.0</v>
      </c>
      <c r="CY387" s="641">
        <f t="shared" si="21"/>
        <v>66500</v>
      </c>
      <c r="CZ387" s="640">
        <f t="shared" si="22"/>
        <v>133000</v>
      </c>
      <c r="DA387" s="641">
        <v>0.0</v>
      </c>
      <c r="DB387" s="641">
        <f t="shared" si="23"/>
        <v>66500</v>
      </c>
      <c r="DC387" s="640">
        <f t="shared" si="24"/>
        <v>66500</v>
      </c>
      <c r="DD387" s="641">
        <v>0.0</v>
      </c>
      <c r="DE387" s="640">
        <f t="shared" si="25"/>
        <v>66500</v>
      </c>
      <c r="DF387" s="640">
        <f t="shared" si="26"/>
        <v>0</v>
      </c>
    </row>
    <row r="388" hidden="1">
      <c r="A388" s="650">
        <v>6863273.0</v>
      </c>
      <c r="B388" s="643" t="s">
        <v>26679</v>
      </c>
      <c r="C388" s="644" t="s">
        <v>212</v>
      </c>
      <c r="D388" s="645">
        <v>45773.534791666665</v>
      </c>
      <c r="E388" s="645">
        <v>45773.5366087963</v>
      </c>
      <c r="F388" s="645">
        <v>45773.53795138889</v>
      </c>
      <c r="G388" s="644"/>
      <c r="H388" s="644" t="s">
        <v>1564</v>
      </c>
      <c r="I388" s="644" t="s">
        <v>23208</v>
      </c>
      <c r="J388" s="644">
        <v>36.0</v>
      </c>
      <c r="K388" s="647">
        <v>798000.0</v>
      </c>
      <c r="L388" s="644" t="s">
        <v>24429</v>
      </c>
      <c r="M388" s="648" t="s">
        <v>26680</v>
      </c>
      <c r="N388" s="644" t="s">
        <v>23208</v>
      </c>
      <c r="O388" s="644" t="s">
        <v>26681</v>
      </c>
      <c r="P388" s="644" t="s">
        <v>26682</v>
      </c>
      <c r="Q388" s="644" t="s">
        <v>26683</v>
      </c>
      <c r="R388" s="194"/>
      <c r="S388" s="194"/>
      <c r="T388" s="194"/>
      <c r="U388" s="636"/>
      <c r="V388" s="194"/>
      <c r="W388" s="637"/>
      <c r="X388" s="194"/>
      <c r="Y388" s="194"/>
      <c r="Z388" s="194"/>
      <c r="AA388" s="194"/>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94"/>
      <c r="AY388" s="194"/>
      <c r="AZ388" s="194"/>
      <c r="BA388" s="194"/>
      <c r="BB388" s="194"/>
      <c r="BC388" s="194"/>
      <c r="BD388" s="194"/>
      <c r="BE388" s="194"/>
      <c r="BF388" s="194"/>
      <c r="BG388" s="194"/>
      <c r="BH388" s="194"/>
      <c r="BI388" s="194"/>
      <c r="BJ388" s="194"/>
      <c r="BK388" s="194"/>
      <c r="BL388" s="638">
        <f t="shared" si="1"/>
        <v>0</v>
      </c>
      <c r="BM388" s="194"/>
      <c r="BN388" s="639" t="s">
        <v>82</v>
      </c>
      <c r="BP388" s="194"/>
      <c r="BQ388" s="194"/>
      <c r="BR388" s="194"/>
      <c r="BS388" s="194"/>
      <c r="BT388" s="647">
        <v>798000.0</v>
      </c>
      <c r="BU388" s="194"/>
      <c r="BV388" s="640">
        <f t="shared" si="2"/>
        <v>798000</v>
      </c>
      <c r="BW388" s="640">
        <f t="shared" ref="BW388:BW390" si="60">BV388</f>
        <v>798000</v>
      </c>
      <c r="BX388" s="641">
        <f t="shared" si="3"/>
        <v>0</v>
      </c>
      <c r="BY388" s="640">
        <f t="shared" si="4"/>
        <v>0</v>
      </c>
      <c r="BZ388" s="641">
        <v>0.0</v>
      </c>
      <c r="CA388" s="641">
        <f t="shared" si="5"/>
        <v>0</v>
      </c>
      <c r="CB388" s="640">
        <f t="shared" si="6"/>
        <v>0</v>
      </c>
      <c r="CC388" s="641">
        <v>0.0</v>
      </c>
      <c r="CD388" s="641">
        <f t="shared" si="7"/>
        <v>0</v>
      </c>
      <c r="CE388" s="640">
        <f t="shared" si="8"/>
        <v>0</v>
      </c>
      <c r="CF388" s="641">
        <v>0.0</v>
      </c>
      <c r="CG388" s="641">
        <f t="shared" si="9"/>
        <v>0</v>
      </c>
      <c r="CH388" s="640">
        <f t="shared" si="10"/>
        <v>0</v>
      </c>
      <c r="CI388" s="641">
        <v>0.0</v>
      </c>
      <c r="CJ388" s="641">
        <f t="shared" si="11"/>
        <v>0</v>
      </c>
      <c r="CK388" s="640">
        <f t="shared" si="12"/>
        <v>0</v>
      </c>
      <c r="CL388" s="641">
        <v>0.0</v>
      </c>
      <c r="CM388" s="641">
        <f t="shared" si="13"/>
        <v>0</v>
      </c>
      <c r="CN388" s="640">
        <f t="shared" si="14"/>
        <v>0</v>
      </c>
      <c r="CO388" s="641">
        <v>0.0</v>
      </c>
      <c r="CP388" s="641">
        <f t="shared" si="15"/>
        <v>0</v>
      </c>
      <c r="CQ388" s="640">
        <f t="shared" si="16"/>
        <v>0</v>
      </c>
      <c r="CR388" s="641">
        <v>0.0</v>
      </c>
      <c r="CS388" s="641">
        <f t="shared" si="17"/>
        <v>0</v>
      </c>
      <c r="CT388" s="640">
        <f t="shared" si="18"/>
        <v>0</v>
      </c>
      <c r="CU388" s="641">
        <v>0.0</v>
      </c>
      <c r="CV388" s="641">
        <f t="shared" si="19"/>
        <v>0</v>
      </c>
      <c r="CW388" s="640">
        <f t="shared" si="20"/>
        <v>0</v>
      </c>
      <c r="CX388" s="641">
        <v>0.0</v>
      </c>
      <c r="CY388" s="641">
        <f t="shared" si="21"/>
        <v>0</v>
      </c>
      <c r="CZ388" s="640">
        <f t="shared" si="22"/>
        <v>0</v>
      </c>
      <c r="DA388" s="641">
        <v>0.0</v>
      </c>
      <c r="DB388" s="641">
        <f t="shared" si="23"/>
        <v>0</v>
      </c>
      <c r="DC388" s="640">
        <f t="shared" si="24"/>
        <v>0</v>
      </c>
      <c r="DD388" s="641">
        <v>0.0</v>
      </c>
      <c r="DE388" s="640">
        <f t="shared" si="25"/>
        <v>0</v>
      </c>
      <c r="DF388" s="640">
        <f t="shared" si="26"/>
        <v>0</v>
      </c>
    </row>
    <row r="389">
      <c r="A389" s="650">
        <v>6863569.0</v>
      </c>
      <c r="B389" s="643" t="s">
        <v>22862</v>
      </c>
      <c r="C389" s="644" t="s">
        <v>212</v>
      </c>
      <c r="D389" s="645">
        <v>45773.58611111111</v>
      </c>
      <c r="E389" s="645">
        <v>45773.82710648148</v>
      </c>
      <c r="F389" s="645">
        <v>45773.82763888889</v>
      </c>
      <c r="G389" s="644"/>
      <c r="H389" s="644" t="s">
        <v>1497</v>
      </c>
      <c r="I389" s="644" t="s">
        <v>148</v>
      </c>
      <c r="J389" s="644">
        <v>36.0</v>
      </c>
      <c r="K389" s="647">
        <v>798000.0</v>
      </c>
      <c r="L389" s="644" t="s">
        <v>21688</v>
      </c>
      <c r="M389" s="648" t="s">
        <v>26684</v>
      </c>
      <c r="N389" s="644" t="s">
        <v>22859</v>
      </c>
      <c r="O389" s="644" t="s">
        <v>147</v>
      </c>
      <c r="P389" s="644" t="s">
        <v>22860</v>
      </c>
      <c r="Q389" s="644" t="s">
        <v>26685</v>
      </c>
      <c r="R389" s="194"/>
      <c r="S389" s="635"/>
      <c r="T389" s="194"/>
      <c r="U389" s="194"/>
      <c r="V389" s="194"/>
      <c r="W389" s="637"/>
      <c r="X389" s="194"/>
      <c r="Y389" s="194"/>
      <c r="Z389" s="194"/>
      <c r="AA389" s="194"/>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94"/>
      <c r="AY389" s="194"/>
      <c r="AZ389" s="194"/>
      <c r="BA389" s="194"/>
      <c r="BB389" s="194"/>
      <c r="BC389" s="194"/>
      <c r="BD389" s="194"/>
      <c r="BE389" s="194"/>
      <c r="BF389" s="194"/>
      <c r="BG389" s="194"/>
      <c r="BH389" s="194"/>
      <c r="BI389" s="194"/>
      <c r="BJ389" s="194"/>
      <c r="BK389" s="194"/>
      <c r="BL389" s="638">
        <f t="shared" si="1"/>
        <v>0</v>
      </c>
      <c r="BM389" s="194"/>
      <c r="BN389" s="194"/>
      <c r="BO389" s="194" t="s">
        <v>114</v>
      </c>
      <c r="BQ389" s="194"/>
      <c r="BR389" s="194"/>
      <c r="BS389" s="194"/>
      <c r="BT389" s="647">
        <v>798000.0</v>
      </c>
      <c r="BU389" s="194"/>
      <c r="BV389" s="640">
        <f t="shared" si="2"/>
        <v>798000</v>
      </c>
      <c r="BW389" s="640">
        <f t="shared" si="60"/>
        <v>798000</v>
      </c>
      <c r="BX389" s="641">
        <f t="shared" si="3"/>
        <v>0</v>
      </c>
      <c r="BY389" s="640">
        <f t="shared" si="4"/>
        <v>0</v>
      </c>
      <c r="BZ389" s="641">
        <v>0.0</v>
      </c>
      <c r="CA389" s="641">
        <f t="shared" si="5"/>
        <v>0</v>
      </c>
      <c r="CB389" s="640">
        <f t="shared" si="6"/>
        <v>0</v>
      </c>
      <c r="CC389" s="641">
        <v>0.0</v>
      </c>
      <c r="CD389" s="641">
        <f t="shared" si="7"/>
        <v>0</v>
      </c>
      <c r="CE389" s="640">
        <f t="shared" si="8"/>
        <v>0</v>
      </c>
      <c r="CF389" s="641">
        <v>0.0</v>
      </c>
      <c r="CG389" s="641">
        <f t="shared" si="9"/>
        <v>0</v>
      </c>
      <c r="CH389" s="640">
        <f t="shared" si="10"/>
        <v>0</v>
      </c>
      <c r="CI389" s="641">
        <v>0.0</v>
      </c>
      <c r="CJ389" s="641">
        <f t="shared" si="11"/>
        <v>0</v>
      </c>
      <c r="CK389" s="640">
        <f t="shared" si="12"/>
        <v>0</v>
      </c>
      <c r="CL389" s="641">
        <v>0.0</v>
      </c>
      <c r="CM389" s="641">
        <f t="shared" si="13"/>
        <v>0</v>
      </c>
      <c r="CN389" s="640">
        <f t="shared" si="14"/>
        <v>0</v>
      </c>
      <c r="CO389" s="641">
        <v>0.0</v>
      </c>
      <c r="CP389" s="641">
        <f t="shared" si="15"/>
        <v>0</v>
      </c>
      <c r="CQ389" s="640">
        <f t="shared" si="16"/>
        <v>0</v>
      </c>
      <c r="CR389" s="641">
        <v>0.0</v>
      </c>
      <c r="CS389" s="641">
        <f t="shared" si="17"/>
        <v>0</v>
      </c>
      <c r="CT389" s="640">
        <f t="shared" si="18"/>
        <v>0</v>
      </c>
      <c r="CU389" s="641">
        <v>0.0</v>
      </c>
      <c r="CV389" s="641">
        <f t="shared" si="19"/>
        <v>0</v>
      </c>
      <c r="CW389" s="640">
        <f t="shared" si="20"/>
        <v>0</v>
      </c>
      <c r="CX389" s="641">
        <v>0.0</v>
      </c>
      <c r="CY389" s="641">
        <f t="shared" si="21"/>
        <v>0</v>
      </c>
      <c r="CZ389" s="640">
        <f t="shared" si="22"/>
        <v>0</v>
      </c>
      <c r="DA389" s="641">
        <v>0.0</v>
      </c>
      <c r="DB389" s="641">
        <f t="shared" si="23"/>
        <v>0</v>
      </c>
      <c r="DC389" s="640">
        <f t="shared" si="24"/>
        <v>0</v>
      </c>
      <c r="DD389" s="641">
        <v>0.0</v>
      </c>
      <c r="DE389" s="640">
        <f t="shared" si="25"/>
        <v>0</v>
      </c>
      <c r="DF389" s="640">
        <f t="shared" si="26"/>
        <v>0</v>
      </c>
    </row>
    <row r="390" hidden="1">
      <c r="A390" s="650">
        <v>6863578.0</v>
      </c>
      <c r="B390" s="643" t="s">
        <v>26686</v>
      </c>
      <c r="C390" s="644" t="s">
        <v>212</v>
      </c>
      <c r="D390" s="645">
        <v>45773.59017361111</v>
      </c>
      <c r="E390" s="645">
        <v>45773.591886574075</v>
      </c>
      <c r="F390" s="645">
        <v>45773.59297453704</v>
      </c>
      <c r="G390" s="644"/>
      <c r="H390" s="644" t="s">
        <v>25047</v>
      </c>
      <c r="I390" s="644" t="s">
        <v>26687</v>
      </c>
      <c r="J390" s="644"/>
      <c r="K390" s="647">
        <v>798000.0</v>
      </c>
      <c r="L390" s="644" t="s">
        <v>24429</v>
      </c>
      <c r="M390" s="648" t="s">
        <v>26688</v>
      </c>
      <c r="N390" s="644" t="s">
        <v>613</v>
      </c>
      <c r="O390" s="644" t="s">
        <v>26689</v>
      </c>
      <c r="P390" s="644" t="s">
        <v>26690</v>
      </c>
      <c r="Q390" s="644" t="s">
        <v>26691</v>
      </c>
      <c r="R390" s="194"/>
      <c r="S390" s="194"/>
      <c r="T390" s="194"/>
      <c r="U390" s="636"/>
      <c r="V390" s="194"/>
      <c r="W390" s="637"/>
      <c r="X390" s="194"/>
      <c r="Y390" s="194"/>
      <c r="Z390" s="194"/>
      <c r="AA390" s="194"/>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94"/>
      <c r="AY390" s="194"/>
      <c r="AZ390" s="194"/>
      <c r="BA390" s="194"/>
      <c r="BB390" s="194"/>
      <c r="BC390" s="194"/>
      <c r="BD390" s="194"/>
      <c r="BE390" s="194"/>
      <c r="BF390" s="194"/>
      <c r="BG390" s="194"/>
      <c r="BH390" s="194"/>
      <c r="BI390" s="194"/>
      <c r="BJ390" s="194"/>
      <c r="BK390" s="194"/>
      <c r="BL390" s="638">
        <f t="shared" si="1"/>
        <v>0</v>
      </c>
      <c r="BM390" s="194"/>
      <c r="BN390" s="194"/>
      <c r="BO390" s="639" t="s">
        <v>114</v>
      </c>
      <c r="BQ390" s="194"/>
      <c r="BR390" s="194"/>
      <c r="BS390" s="194"/>
      <c r="BT390" s="647">
        <v>798000.0</v>
      </c>
      <c r="BU390" s="194"/>
      <c r="BV390" s="640">
        <f t="shared" si="2"/>
        <v>798000</v>
      </c>
      <c r="BW390" s="640">
        <f t="shared" si="60"/>
        <v>798000</v>
      </c>
      <c r="BX390" s="641">
        <f t="shared" si="3"/>
        <v>0</v>
      </c>
      <c r="BY390" s="640">
        <f t="shared" si="4"/>
        <v>0</v>
      </c>
      <c r="BZ390" s="641">
        <v>0.0</v>
      </c>
      <c r="CA390" s="641">
        <f t="shared" si="5"/>
        <v>0</v>
      </c>
      <c r="CB390" s="640">
        <f t="shared" si="6"/>
        <v>0</v>
      </c>
      <c r="CC390" s="641">
        <v>0.0</v>
      </c>
      <c r="CD390" s="641">
        <f t="shared" si="7"/>
        <v>0</v>
      </c>
      <c r="CE390" s="640">
        <f t="shared" si="8"/>
        <v>0</v>
      </c>
      <c r="CF390" s="641">
        <v>0.0</v>
      </c>
      <c r="CG390" s="641">
        <f t="shared" si="9"/>
        <v>0</v>
      </c>
      <c r="CH390" s="640">
        <f t="shared" si="10"/>
        <v>0</v>
      </c>
      <c r="CI390" s="641">
        <v>0.0</v>
      </c>
      <c r="CJ390" s="641">
        <f t="shared" si="11"/>
        <v>0</v>
      </c>
      <c r="CK390" s="640">
        <f t="shared" si="12"/>
        <v>0</v>
      </c>
      <c r="CL390" s="641">
        <v>0.0</v>
      </c>
      <c r="CM390" s="641">
        <f t="shared" si="13"/>
        <v>0</v>
      </c>
      <c r="CN390" s="640">
        <f t="shared" si="14"/>
        <v>0</v>
      </c>
      <c r="CO390" s="641">
        <v>0.0</v>
      </c>
      <c r="CP390" s="641">
        <f t="shared" si="15"/>
        <v>0</v>
      </c>
      <c r="CQ390" s="640">
        <f t="shared" si="16"/>
        <v>0</v>
      </c>
      <c r="CR390" s="641">
        <v>0.0</v>
      </c>
      <c r="CS390" s="641">
        <f t="shared" si="17"/>
        <v>0</v>
      </c>
      <c r="CT390" s="640">
        <f t="shared" si="18"/>
        <v>0</v>
      </c>
      <c r="CU390" s="641">
        <v>0.0</v>
      </c>
      <c r="CV390" s="641">
        <f t="shared" si="19"/>
        <v>0</v>
      </c>
      <c r="CW390" s="640">
        <f t="shared" si="20"/>
        <v>0</v>
      </c>
      <c r="CX390" s="641">
        <v>0.0</v>
      </c>
      <c r="CY390" s="641">
        <f t="shared" si="21"/>
        <v>0</v>
      </c>
      <c r="CZ390" s="640">
        <f t="shared" si="22"/>
        <v>0</v>
      </c>
      <c r="DA390" s="641">
        <v>0.0</v>
      </c>
      <c r="DB390" s="641">
        <f t="shared" si="23"/>
        <v>0</v>
      </c>
      <c r="DC390" s="640">
        <f t="shared" si="24"/>
        <v>0</v>
      </c>
      <c r="DD390" s="641">
        <v>0.0</v>
      </c>
      <c r="DE390" s="640">
        <f t="shared" si="25"/>
        <v>0</v>
      </c>
      <c r="DF390" s="640">
        <f t="shared" si="26"/>
        <v>0</v>
      </c>
    </row>
    <row r="391" hidden="1">
      <c r="A391" s="650">
        <v>6863821.0</v>
      </c>
      <c r="B391" s="643" t="s">
        <v>26692</v>
      </c>
      <c r="C391" s="644" t="s">
        <v>212</v>
      </c>
      <c r="D391" s="645">
        <v>45773.6349537037</v>
      </c>
      <c r="E391" s="645">
        <v>45773.636354166665</v>
      </c>
      <c r="F391" s="645">
        <v>45773.636712962965</v>
      </c>
      <c r="G391" s="644"/>
      <c r="H391" s="644" t="s">
        <v>1516</v>
      </c>
      <c r="I391" s="644" t="s">
        <v>26693</v>
      </c>
      <c r="J391" s="644"/>
      <c r="K391" s="647">
        <v>798000.0</v>
      </c>
      <c r="L391" s="644" t="s">
        <v>24429</v>
      </c>
      <c r="M391" s="648" t="s">
        <v>26694</v>
      </c>
      <c r="N391" s="644" t="s">
        <v>23132</v>
      </c>
      <c r="O391" s="644" t="s">
        <v>26695</v>
      </c>
      <c r="P391" s="644" t="s">
        <v>26696</v>
      </c>
      <c r="Q391" s="644" t="s">
        <v>26697</v>
      </c>
      <c r="R391" s="194"/>
      <c r="S391" s="193">
        <v>45774.0</v>
      </c>
      <c r="T391" s="639" t="s">
        <v>24442</v>
      </c>
      <c r="U391" s="641">
        <v>798000.0</v>
      </c>
      <c r="V391" s="641">
        <v>762091.0</v>
      </c>
      <c r="W391" s="637"/>
      <c r="X391" s="194"/>
      <c r="Y391" s="194"/>
      <c r="Z391" s="194"/>
      <c r="AA391" s="194"/>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94"/>
      <c r="AY391" s="194"/>
      <c r="AZ391" s="194"/>
      <c r="BA391" s="194"/>
      <c r="BB391" s="194"/>
      <c r="BC391" s="194"/>
      <c r="BD391" s="194"/>
      <c r="BE391" s="194"/>
      <c r="BF391" s="194"/>
      <c r="BG391" s="194"/>
      <c r="BH391" s="194"/>
      <c r="BI391" s="194"/>
      <c r="BJ391" s="194"/>
      <c r="BK391" s="194"/>
      <c r="BL391" s="638">
        <f t="shared" si="1"/>
        <v>798000</v>
      </c>
      <c r="BM391" s="194"/>
      <c r="BN391" s="194"/>
      <c r="BO391" s="194"/>
      <c r="BP391" s="194"/>
      <c r="BQ391" s="194"/>
      <c r="BR391" s="194"/>
      <c r="BS391" s="194"/>
      <c r="BT391" s="647">
        <v>798000.0</v>
      </c>
      <c r="BU391" s="194"/>
      <c r="BV391" s="640">
        <f t="shared" si="2"/>
        <v>798000</v>
      </c>
      <c r="BW391" s="641">
        <v>0.0</v>
      </c>
      <c r="BX391" s="641">
        <f t="shared" si="3"/>
        <v>66500</v>
      </c>
      <c r="BY391" s="640">
        <f t="shared" si="4"/>
        <v>731500</v>
      </c>
      <c r="BZ391" s="641">
        <v>0.0</v>
      </c>
      <c r="CA391" s="641">
        <f t="shared" si="5"/>
        <v>66500</v>
      </c>
      <c r="CB391" s="640">
        <f t="shared" si="6"/>
        <v>665000</v>
      </c>
      <c r="CC391" s="641">
        <v>0.0</v>
      </c>
      <c r="CD391" s="641">
        <f t="shared" si="7"/>
        <v>66500</v>
      </c>
      <c r="CE391" s="640">
        <f t="shared" si="8"/>
        <v>598500</v>
      </c>
      <c r="CF391" s="641">
        <v>0.0</v>
      </c>
      <c r="CG391" s="641">
        <f t="shared" si="9"/>
        <v>66500</v>
      </c>
      <c r="CH391" s="640">
        <f t="shared" si="10"/>
        <v>532000</v>
      </c>
      <c r="CI391" s="641">
        <v>0.0</v>
      </c>
      <c r="CJ391" s="641">
        <f t="shared" si="11"/>
        <v>66500</v>
      </c>
      <c r="CK391" s="640">
        <f t="shared" si="12"/>
        <v>465500</v>
      </c>
      <c r="CL391" s="641">
        <v>0.0</v>
      </c>
      <c r="CM391" s="641">
        <f t="shared" si="13"/>
        <v>66500</v>
      </c>
      <c r="CN391" s="640">
        <f t="shared" si="14"/>
        <v>399000</v>
      </c>
      <c r="CO391" s="641">
        <v>0.0</v>
      </c>
      <c r="CP391" s="641">
        <f t="shared" si="15"/>
        <v>66500</v>
      </c>
      <c r="CQ391" s="640">
        <f t="shared" si="16"/>
        <v>332500</v>
      </c>
      <c r="CR391" s="641">
        <v>0.0</v>
      </c>
      <c r="CS391" s="641">
        <f t="shared" si="17"/>
        <v>66500</v>
      </c>
      <c r="CT391" s="640">
        <f t="shared" si="18"/>
        <v>266000</v>
      </c>
      <c r="CU391" s="641">
        <v>0.0</v>
      </c>
      <c r="CV391" s="641">
        <f t="shared" si="19"/>
        <v>66500</v>
      </c>
      <c r="CW391" s="640">
        <f t="shared" si="20"/>
        <v>199500</v>
      </c>
      <c r="CX391" s="641">
        <v>0.0</v>
      </c>
      <c r="CY391" s="641">
        <f t="shared" si="21"/>
        <v>66500</v>
      </c>
      <c r="CZ391" s="640">
        <f t="shared" si="22"/>
        <v>133000</v>
      </c>
      <c r="DA391" s="641">
        <v>0.0</v>
      </c>
      <c r="DB391" s="641">
        <f t="shared" si="23"/>
        <v>66500</v>
      </c>
      <c r="DC391" s="640">
        <f t="shared" si="24"/>
        <v>66500</v>
      </c>
      <c r="DD391" s="641">
        <v>0.0</v>
      </c>
      <c r="DE391" s="640">
        <f t="shared" si="25"/>
        <v>66500</v>
      </c>
      <c r="DF391" s="640">
        <f t="shared" si="26"/>
        <v>0</v>
      </c>
    </row>
    <row r="392" hidden="1">
      <c r="A392" s="650">
        <v>6863830.0</v>
      </c>
      <c r="B392" s="643" t="s">
        <v>26698</v>
      </c>
      <c r="C392" s="644" t="s">
        <v>212</v>
      </c>
      <c r="D392" s="645">
        <v>45773.632731481484</v>
      </c>
      <c r="E392" s="645">
        <v>45773.633935185186</v>
      </c>
      <c r="F392" s="645">
        <v>45773.63431712963</v>
      </c>
      <c r="G392" s="644"/>
      <c r="H392" s="644" t="s">
        <v>273</v>
      </c>
      <c r="I392" s="644" t="s">
        <v>26699</v>
      </c>
      <c r="J392" s="644"/>
      <c r="K392" s="647">
        <v>798000.0</v>
      </c>
      <c r="L392" s="644" t="s">
        <v>24429</v>
      </c>
      <c r="M392" s="648" t="s">
        <v>26700</v>
      </c>
      <c r="N392" s="644" t="s">
        <v>26701</v>
      </c>
      <c r="O392" s="644" t="s">
        <v>26699</v>
      </c>
      <c r="P392" s="644" t="s">
        <v>26702</v>
      </c>
      <c r="Q392" s="644" t="s">
        <v>26703</v>
      </c>
      <c r="R392" s="194"/>
      <c r="S392" s="635"/>
      <c r="T392" s="194"/>
      <c r="U392" s="194"/>
      <c r="V392" s="194"/>
      <c r="W392" s="637"/>
      <c r="X392" s="194"/>
      <c r="Y392" s="194"/>
      <c r="Z392" s="194"/>
      <c r="AA392" s="194"/>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94"/>
      <c r="AY392" s="194"/>
      <c r="AZ392" s="194"/>
      <c r="BA392" s="194"/>
      <c r="BB392" s="194"/>
      <c r="BC392" s="194"/>
      <c r="BD392" s="194"/>
      <c r="BE392" s="194"/>
      <c r="BF392" s="194"/>
      <c r="BG392" s="194"/>
      <c r="BH392" s="194"/>
      <c r="BI392" s="194"/>
      <c r="BJ392" s="194"/>
      <c r="BK392" s="194"/>
      <c r="BL392" s="638">
        <f t="shared" si="1"/>
        <v>0</v>
      </c>
      <c r="BM392" s="194"/>
      <c r="BN392" s="194"/>
      <c r="BO392" s="639" t="s">
        <v>114</v>
      </c>
      <c r="BQ392" s="194"/>
      <c r="BR392" s="194"/>
      <c r="BS392" s="194"/>
      <c r="BT392" s="647">
        <v>798000.0</v>
      </c>
      <c r="BU392" s="194"/>
      <c r="BV392" s="640">
        <f t="shared" si="2"/>
        <v>798000</v>
      </c>
      <c r="BW392" s="640">
        <f t="shared" ref="BW392:BW393" si="61">BV392</f>
        <v>798000</v>
      </c>
      <c r="BX392" s="641">
        <f t="shared" si="3"/>
        <v>0</v>
      </c>
      <c r="BY392" s="640">
        <f t="shared" si="4"/>
        <v>0</v>
      </c>
      <c r="BZ392" s="641">
        <v>0.0</v>
      </c>
      <c r="CA392" s="641">
        <f t="shared" si="5"/>
        <v>0</v>
      </c>
      <c r="CB392" s="640">
        <f t="shared" si="6"/>
        <v>0</v>
      </c>
      <c r="CC392" s="641">
        <v>0.0</v>
      </c>
      <c r="CD392" s="641">
        <f t="shared" si="7"/>
        <v>0</v>
      </c>
      <c r="CE392" s="640">
        <f t="shared" si="8"/>
        <v>0</v>
      </c>
      <c r="CF392" s="641">
        <v>0.0</v>
      </c>
      <c r="CG392" s="641">
        <f t="shared" si="9"/>
        <v>0</v>
      </c>
      <c r="CH392" s="640">
        <f t="shared" si="10"/>
        <v>0</v>
      </c>
      <c r="CI392" s="641">
        <v>0.0</v>
      </c>
      <c r="CJ392" s="641">
        <f t="shared" si="11"/>
        <v>0</v>
      </c>
      <c r="CK392" s="640">
        <f t="shared" si="12"/>
        <v>0</v>
      </c>
      <c r="CL392" s="641">
        <v>0.0</v>
      </c>
      <c r="CM392" s="641">
        <f t="shared" si="13"/>
        <v>0</v>
      </c>
      <c r="CN392" s="640">
        <f t="shared" si="14"/>
        <v>0</v>
      </c>
      <c r="CO392" s="641">
        <v>0.0</v>
      </c>
      <c r="CP392" s="641">
        <f t="shared" si="15"/>
        <v>0</v>
      </c>
      <c r="CQ392" s="640">
        <f t="shared" si="16"/>
        <v>0</v>
      </c>
      <c r="CR392" s="641">
        <v>0.0</v>
      </c>
      <c r="CS392" s="641">
        <f t="shared" si="17"/>
        <v>0</v>
      </c>
      <c r="CT392" s="640">
        <f t="shared" si="18"/>
        <v>0</v>
      </c>
      <c r="CU392" s="641">
        <v>0.0</v>
      </c>
      <c r="CV392" s="641">
        <f t="shared" si="19"/>
        <v>0</v>
      </c>
      <c r="CW392" s="640">
        <f t="shared" si="20"/>
        <v>0</v>
      </c>
      <c r="CX392" s="641">
        <v>0.0</v>
      </c>
      <c r="CY392" s="641">
        <f t="shared" si="21"/>
        <v>0</v>
      </c>
      <c r="CZ392" s="640">
        <f t="shared" si="22"/>
        <v>0</v>
      </c>
      <c r="DA392" s="641">
        <v>0.0</v>
      </c>
      <c r="DB392" s="641">
        <f t="shared" si="23"/>
        <v>0</v>
      </c>
      <c r="DC392" s="640">
        <f t="shared" si="24"/>
        <v>0</v>
      </c>
      <c r="DD392" s="641">
        <v>0.0</v>
      </c>
      <c r="DE392" s="640">
        <f t="shared" si="25"/>
        <v>0</v>
      </c>
      <c r="DF392" s="640">
        <f t="shared" si="26"/>
        <v>0</v>
      </c>
    </row>
    <row r="393" hidden="1">
      <c r="A393" s="650">
        <v>6863910.0</v>
      </c>
      <c r="B393" s="643" t="s">
        <v>26704</v>
      </c>
      <c r="C393" s="644" t="s">
        <v>212</v>
      </c>
      <c r="D393" s="645">
        <v>45773.64740740741</v>
      </c>
      <c r="E393" s="645">
        <v>45773.64849537037</v>
      </c>
      <c r="F393" s="645">
        <v>45773.64908564815</v>
      </c>
      <c r="G393" s="644"/>
      <c r="H393" s="644" t="s">
        <v>382</v>
      </c>
      <c r="I393" s="644" t="s">
        <v>26705</v>
      </c>
      <c r="J393" s="644">
        <v>36.0</v>
      </c>
      <c r="K393" s="647">
        <v>798000.0</v>
      </c>
      <c r="L393" s="644" t="s">
        <v>24429</v>
      </c>
      <c r="M393" s="648" t="s">
        <v>26706</v>
      </c>
      <c r="N393" s="644" t="s">
        <v>21826</v>
      </c>
      <c r="O393" s="644" t="s">
        <v>26707</v>
      </c>
      <c r="P393" s="644" t="s">
        <v>26708</v>
      </c>
      <c r="Q393" s="644" t="s">
        <v>26709</v>
      </c>
      <c r="R393" s="194"/>
      <c r="S393" s="194"/>
      <c r="T393" s="194"/>
      <c r="U393" s="636"/>
      <c r="V393" s="194"/>
      <c r="W393" s="637"/>
      <c r="X393" s="194"/>
      <c r="Y393" s="194"/>
      <c r="Z393" s="194"/>
      <c r="AA393" s="194"/>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94"/>
      <c r="AY393" s="194"/>
      <c r="AZ393" s="194"/>
      <c r="BA393" s="194"/>
      <c r="BB393" s="194"/>
      <c r="BC393" s="194"/>
      <c r="BD393" s="194"/>
      <c r="BE393" s="194"/>
      <c r="BF393" s="194"/>
      <c r="BG393" s="194"/>
      <c r="BH393" s="194"/>
      <c r="BI393" s="194"/>
      <c r="BJ393" s="194"/>
      <c r="BK393" s="194"/>
      <c r="BL393" s="638">
        <f t="shared" si="1"/>
        <v>0</v>
      </c>
      <c r="BM393" s="194"/>
      <c r="BN393" s="194"/>
      <c r="BO393" s="639" t="s">
        <v>114</v>
      </c>
      <c r="BQ393" s="194"/>
      <c r="BR393" s="194"/>
      <c r="BS393" s="194"/>
      <c r="BT393" s="647">
        <v>798000.0</v>
      </c>
      <c r="BU393" s="194"/>
      <c r="BV393" s="640">
        <f t="shared" si="2"/>
        <v>798000</v>
      </c>
      <c r="BW393" s="640">
        <f t="shared" si="61"/>
        <v>798000</v>
      </c>
      <c r="BX393" s="641">
        <f t="shared" si="3"/>
        <v>0</v>
      </c>
      <c r="BY393" s="640">
        <f t="shared" si="4"/>
        <v>0</v>
      </c>
      <c r="BZ393" s="641">
        <v>0.0</v>
      </c>
      <c r="CA393" s="641">
        <f t="shared" si="5"/>
        <v>0</v>
      </c>
      <c r="CB393" s="640">
        <f t="shared" si="6"/>
        <v>0</v>
      </c>
      <c r="CC393" s="641">
        <v>0.0</v>
      </c>
      <c r="CD393" s="641">
        <f t="shared" si="7"/>
        <v>0</v>
      </c>
      <c r="CE393" s="640">
        <f t="shared" si="8"/>
        <v>0</v>
      </c>
      <c r="CF393" s="641">
        <v>0.0</v>
      </c>
      <c r="CG393" s="641">
        <f t="shared" si="9"/>
        <v>0</v>
      </c>
      <c r="CH393" s="640">
        <f t="shared" si="10"/>
        <v>0</v>
      </c>
      <c r="CI393" s="641">
        <v>0.0</v>
      </c>
      <c r="CJ393" s="641">
        <f t="shared" si="11"/>
        <v>0</v>
      </c>
      <c r="CK393" s="640">
        <f t="shared" si="12"/>
        <v>0</v>
      </c>
      <c r="CL393" s="641">
        <v>0.0</v>
      </c>
      <c r="CM393" s="641">
        <f t="shared" si="13"/>
        <v>0</v>
      </c>
      <c r="CN393" s="640">
        <f t="shared" si="14"/>
        <v>0</v>
      </c>
      <c r="CO393" s="641">
        <v>0.0</v>
      </c>
      <c r="CP393" s="641">
        <f t="shared" si="15"/>
        <v>0</v>
      </c>
      <c r="CQ393" s="640">
        <f t="shared" si="16"/>
        <v>0</v>
      </c>
      <c r="CR393" s="641">
        <v>0.0</v>
      </c>
      <c r="CS393" s="641">
        <f t="shared" si="17"/>
        <v>0</v>
      </c>
      <c r="CT393" s="640">
        <f t="shared" si="18"/>
        <v>0</v>
      </c>
      <c r="CU393" s="641">
        <v>0.0</v>
      </c>
      <c r="CV393" s="641">
        <f t="shared" si="19"/>
        <v>0</v>
      </c>
      <c r="CW393" s="640">
        <f t="shared" si="20"/>
        <v>0</v>
      </c>
      <c r="CX393" s="641">
        <v>0.0</v>
      </c>
      <c r="CY393" s="641">
        <f t="shared" si="21"/>
        <v>0</v>
      </c>
      <c r="CZ393" s="640">
        <f t="shared" si="22"/>
        <v>0</v>
      </c>
      <c r="DA393" s="641">
        <v>0.0</v>
      </c>
      <c r="DB393" s="641">
        <f t="shared" si="23"/>
        <v>0</v>
      </c>
      <c r="DC393" s="640">
        <f t="shared" si="24"/>
        <v>0</v>
      </c>
      <c r="DD393" s="641">
        <v>0.0</v>
      </c>
      <c r="DE393" s="640">
        <f t="shared" si="25"/>
        <v>0</v>
      </c>
      <c r="DF393" s="640">
        <f t="shared" si="26"/>
        <v>0</v>
      </c>
    </row>
    <row r="394" hidden="1">
      <c r="A394" s="650">
        <v>6864091.0</v>
      </c>
      <c r="B394" s="643" t="s">
        <v>26710</v>
      </c>
      <c r="C394" s="644" t="s">
        <v>212</v>
      </c>
      <c r="D394" s="645">
        <v>45773.682534722226</v>
      </c>
      <c r="E394" s="645">
        <v>45773.68886574074</v>
      </c>
      <c r="F394" s="645">
        <v>45773.702465277776</v>
      </c>
      <c r="G394" s="644"/>
      <c r="H394" s="644" t="s">
        <v>388</v>
      </c>
      <c r="I394" s="644" t="s">
        <v>26711</v>
      </c>
      <c r="J394" s="644"/>
      <c r="K394" s="647">
        <v>1950000.0</v>
      </c>
      <c r="L394" s="644" t="s">
        <v>24437</v>
      </c>
      <c r="M394" s="648" t="s">
        <v>26712</v>
      </c>
      <c r="N394" s="644" t="s">
        <v>23541</v>
      </c>
      <c r="O394" s="644" t="s">
        <v>26713</v>
      </c>
      <c r="P394" s="644" t="s">
        <v>26714</v>
      </c>
      <c r="Q394" s="644" t="s">
        <v>26711</v>
      </c>
      <c r="R394" s="194"/>
      <c r="S394" s="193">
        <v>45773.0</v>
      </c>
      <c r="T394" s="639" t="s">
        <v>24518</v>
      </c>
      <c r="U394" s="641">
        <v>1950000.0</v>
      </c>
      <c r="V394" s="641">
        <v>1950000.0</v>
      </c>
      <c r="W394" s="637"/>
      <c r="X394" s="194"/>
      <c r="Y394" s="194"/>
      <c r="Z394" s="194"/>
      <c r="AA394" s="194"/>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94"/>
      <c r="AY394" s="194"/>
      <c r="AZ394" s="194"/>
      <c r="BA394" s="194"/>
      <c r="BB394" s="194"/>
      <c r="BC394" s="194"/>
      <c r="BD394" s="194"/>
      <c r="BE394" s="194"/>
      <c r="BF394" s="194"/>
      <c r="BG394" s="194"/>
      <c r="BH394" s="194"/>
      <c r="BI394" s="194"/>
      <c r="BJ394" s="194"/>
      <c r="BK394" s="194"/>
      <c r="BL394" s="638">
        <f t="shared" si="1"/>
        <v>1950000</v>
      </c>
      <c r="BM394" s="194"/>
      <c r="BN394" s="194"/>
      <c r="BO394" s="194"/>
      <c r="BP394" s="194"/>
      <c r="BQ394" s="194"/>
      <c r="BR394" s="194"/>
      <c r="BS394" s="194"/>
      <c r="BT394" s="647">
        <v>1950000.0</v>
      </c>
      <c r="BU394" s="194"/>
      <c r="BV394" s="640">
        <f t="shared" si="2"/>
        <v>1950000</v>
      </c>
      <c r="BW394" s="641">
        <v>0.0</v>
      </c>
      <c r="BX394" s="641">
        <f t="shared" si="3"/>
        <v>162500</v>
      </c>
      <c r="BY394" s="640">
        <f t="shared" si="4"/>
        <v>1787500</v>
      </c>
      <c r="BZ394" s="641">
        <v>0.0</v>
      </c>
      <c r="CA394" s="641">
        <f t="shared" si="5"/>
        <v>162500</v>
      </c>
      <c r="CB394" s="640">
        <f t="shared" si="6"/>
        <v>1625000</v>
      </c>
      <c r="CC394" s="641">
        <v>0.0</v>
      </c>
      <c r="CD394" s="641">
        <f t="shared" si="7"/>
        <v>162500</v>
      </c>
      <c r="CE394" s="640">
        <f t="shared" si="8"/>
        <v>1462500</v>
      </c>
      <c r="CF394" s="641">
        <v>0.0</v>
      </c>
      <c r="CG394" s="641">
        <f t="shared" si="9"/>
        <v>162500</v>
      </c>
      <c r="CH394" s="640">
        <f t="shared" si="10"/>
        <v>1300000</v>
      </c>
      <c r="CI394" s="641">
        <v>0.0</v>
      </c>
      <c r="CJ394" s="641">
        <f t="shared" si="11"/>
        <v>162500</v>
      </c>
      <c r="CK394" s="640">
        <f t="shared" si="12"/>
        <v>1137500</v>
      </c>
      <c r="CL394" s="641">
        <v>0.0</v>
      </c>
      <c r="CM394" s="641">
        <f t="shared" si="13"/>
        <v>162500</v>
      </c>
      <c r="CN394" s="640">
        <f t="shared" si="14"/>
        <v>975000</v>
      </c>
      <c r="CO394" s="641">
        <v>0.0</v>
      </c>
      <c r="CP394" s="641">
        <f t="shared" si="15"/>
        <v>162500</v>
      </c>
      <c r="CQ394" s="640">
        <f t="shared" si="16"/>
        <v>812500</v>
      </c>
      <c r="CR394" s="641">
        <v>0.0</v>
      </c>
      <c r="CS394" s="641">
        <f t="shared" si="17"/>
        <v>162500</v>
      </c>
      <c r="CT394" s="640">
        <f t="shared" si="18"/>
        <v>650000</v>
      </c>
      <c r="CU394" s="641">
        <v>0.0</v>
      </c>
      <c r="CV394" s="641">
        <f t="shared" si="19"/>
        <v>162500</v>
      </c>
      <c r="CW394" s="640">
        <f t="shared" si="20"/>
        <v>487500</v>
      </c>
      <c r="CX394" s="641">
        <v>0.0</v>
      </c>
      <c r="CY394" s="641">
        <f t="shared" si="21"/>
        <v>162500</v>
      </c>
      <c r="CZ394" s="640">
        <f t="shared" si="22"/>
        <v>325000</v>
      </c>
      <c r="DA394" s="641">
        <v>0.0</v>
      </c>
      <c r="DB394" s="641">
        <f t="shared" si="23"/>
        <v>162500</v>
      </c>
      <c r="DC394" s="640">
        <f t="shared" si="24"/>
        <v>162500</v>
      </c>
      <c r="DD394" s="641">
        <v>0.0</v>
      </c>
      <c r="DE394" s="640">
        <f t="shared" si="25"/>
        <v>162500</v>
      </c>
      <c r="DF394" s="640">
        <f t="shared" si="26"/>
        <v>0</v>
      </c>
    </row>
    <row r="395" hidden="1">
      <c r="A395" s="650">
        <v>6864223.0</v>
      </c>
      <c r="B395" s="643" t="s">
        <v>26715</v>
      </c>
      <c r="C395" s="644" t="s">
        <v>212</v>
      </c>
      <c r="D395" s="645">
        <v>45773.708287037036</v>
      </c>
      <c r="E395" s="645">
        <v>45773.710694444446</v>
      </c>
      <c r="F395" s="645">
        <v>45773.711168981485</v>
      </c>
      <c r="G395" s="644"/>
      <c r="H395" s="644" t="s">
        <v>262</v>
      </c>
      <c r="I395" s="644" t="s">
        <v>26716</v>
      </c>
      <c r="J395" s="644"/>
      <c r="K395" s="647">
        <v>798000.0</v>
      </c>
      <c r="L395" s="644" t="s">
        <v>24429</v>
      </c>
      <c r="M395" s="648" t="s">
        <v>26717</v>
      </c>
      <c r="N395" s="644" t="s">
        <v>23475</v>
      </c>
      <c r="O395" s="644" t="s">
        <v>26718</v>
      </c>
      <c r="P395" s="644" t="s">
        <v>26719</v>
      </c>
      <c r="Q395" s="644" t="s">
        <v>26720</v>
      </c>
      <c r="R395" s="194"/>
      <c r="S395" s="194"/>
      <c r="T395" s="194"/>
      <c r="U395" s="636"/>
      <c r="V395" s="194"/>
      <c r="W395" s="637"/>
      <c r="X395" s="194"/>
      <c r="Y395" s="194"/>
      <c r="Z395" s="194"/>
      <c r="AA395" s="194"/>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94"/>
      <c r="AY395" s="194"/>
      <c r="AZ395" s="194"/>
      <c r="BA395" s="194"/>
      <c r="BB395" s="194"/>
      <c r="BC395" s="194"/>
      <c r="BD395" s="194"/>
      <c r="BE395" s="194"/>
      <c r="BF395" s="194"/>
      <c r="BG395" s="194"/>
      <c r="BH395" s="194"/>
      <c r="BI395" s="194"/>
      <c r="BJ395" s="194"/>
      <c r="BK395" s="194"/>
      <c r="BL395" s="638">
        <f t="shared" si="1"/>
        <v>0</v>
      </c>
      <c r="BM395" s="194"/>
      <c r="BN395" s="639" t="s">
        <v>82</v>
      </c>
      <c r="BP395" s="194"/>
      <c r="BQ395" s="194"/>
      <c r="BR395" s="194"/>
      <c r="BS395" s="194"/>
      <c r="BT395" s="647">
        <v>798000.0</v>
      </c>
      <c r="BU395" s="194"/>
      <c r="BV395" s="640">
        <f t="shared" si="2"/>
        <v>798000</v>
      </c>
      <c r="BW395" s="640">
        <f>BV395</f>
        <v>798000</v>
      </c>
      <c r="BX395" s="641">
        <f t="shared" si="3"/>
        <v>0</v>
      </c>
      <c r="BY395" s="640">
        <f t="shared" si="4"/>
        <v>0</v>
      </c>
      <c r="BZ395" s="641">
        <v>0.0</v>
      </c>
      <c r="CA395" s="641">
        <f t="shared" si="5"/>
        <v>0</v>
      </c>
      <c r="CB395" s="640">
        <f t="shared" si="6"/>
        <v>0</v>
      </c>
      <c r="CC395" s="641">
        <v>0.0</v>
      </c>
      <c r="CD395" s="641">
        <f t="shared" si="7"/>
        <v>0</v>
      </c>
      <c r="CE395" s="640">
        <f t="shared" si="8"/>
        <v>0</v>
      </c>
      <c r="CF395" s="641">
        <v>0.0</v>
      </c>
      <c r="CG395" s="641">
        <f t="shared" si="9"/>
        <v>0</v>
      </c>
      <c r="CH395" s="640">
        <f t="shared" si="10"/>
        <v>0</v>
      </c>
      <c r="CI395" s="641">
        <v>0.0</v>
      </c>
      <c r="CJ395" s="641">
        <f t="shared" si="11"/>
        <v>0</v>
      </c>
      <c r="CK395" s="640">
        <f t="shared" si="12"/>
        <v>0</v>
      </c>
      <c r="CL395" s="641">
        <v>0.0</v>
      </c>
      <c r="CM395" s="641">
        <f t="shared" si="13"/>
        <v>0</v>
      </c>
      <c r="CN395" s="640">
        <f t="shared" si="14"/>
        <v>0</v>
      </c>
      <c r="CO395" s="641">
        <v>0.0</v>
      </c>
      <c r="CP395" s="641">
        <f t="shared" si="15"/>
        <v>0</v>
      </c>
      <c r="CQ395" s="640">
        <f t="shared" si="16"/>
        <v>0</v>
      </c>
      <c r="CR395" s="641">
        <v>0.0</v>
      </c>
      <c r="CS395" s="641">
        <f t="shared" si="17"/>
        <v>0</v>
      </c>
      <c r="CT395" s="640">
        <f t="shared" si="18"/>
        <v>0</v>
      </c>
      <c r="CU395" s="641">
        <v>0.0</v>
      </c>
      <c r="CV395" s="641">
        <f t="shared" si="19"/>
        <v>0</v>
      </c>
      <c r="CW395" s="640">
        <f t="shared" si="20"/>
        <v>0</v>
      </c>
      <c r="CX395" s="641">
        <v>0.0</v>
      </c>
      <c r="CY395" s="641">
        <f t="shared" si="21"/>
        <v>0</v>
      </c>
      <c r="CZ395" s="640">
        <f t="shared" si="22"/>
        <v>0</v>
      </c>
      <c r="DA395" s="641">
        <v>0.0</v>
      </c>
      <c r="DB395" s="641">
        <f t="shared" si="23"/>
        <v>0</v>
      </c>
      <c r="DC395" s="640">
        <f t="shared" si="24"/>
        <v>0</v>
      </c>
      <c r="DD395" s="641">
        <v>0.0</v>
      </c>
      <c r="DE395" s="640">
        <f t="shared" si="25"/>
        <v>0</v>
      </c>
      <c r="DF395" s="640">
        <f t="shared" si="26"/>
        <v>0</v>
      </c>
    </row>
    <row r="396" hidden="1">
      <c r="A396" s="650">
        <v>6864262.0</v>
      </c>
      <c r="B396" s="643" t="s">
        <v>26721</v>
      </c>
      <c r="C396" s="644" t="s">
        <v>212</v>
      </c>
      <c r="D396" s="645">
        <v>45773.71849537037</v>
      </c>
      <c r="E396" s="645">
        <v>45773.71954861111</v>
      </c>
      <c r="F396" s="645">
        <v>45773.720347222225</v>
      </c>
      <c r="G396" s="644"/>
      <c r="H396" s="644" t="s">
        <v>1675</v>
      </c>
      <c r="I396" s="644" t="s">
        <v>26722</v>
      </c>
      <c r="J396" s="644"/>
      <c r="K396" s="647">
        <v>1182000.0</v>
      </c>
      <c r="L396" s="644" t="s">
        <v>24437</v>
      </c>
      <c r="M396" s="648" t="s">
        <v>26723</v>
      </c>
      <c r="N396" s="644" t="s">
        <v>26724</v>
      </c>
      <c r="O396" s="644" t="s">
        <v>26722</v>
      </c>
      <c r="P396" s="644" t="s">
        <v>26725</v>
      </c>
      <c r="Q396" s="644" t="s">
        <v>26726</v>
      </c>
      <c r="R396" s="194"/>
      <c r="S396" s="193">
        <v>45773.0</v>
      </c>
      <c r="T396" s="639" t="s">
        <v>24442</v>
      </c>
      <c r="U396" s="641">
        <v>1182000.0</v>
      </c>
      <c r="V396" s="641">
        <v>1128811.0</v>
      </c>
      <c r="W396" s="637"/>
      <c r="X396" s="194"/>
      <c r="Y396" s="194"/>
      <c r="Z396" s="194"/>
      <c r="AA396" s="194"/>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94"/>
      <c r="AY396" s="194"/>
      <c r="AZ396" s="194"/>
      <c r="BA396" s="194"/>
      <c r="BB396" s="194"/>
      <c r="BC396" s="194"/>
      <c r="BD396" s="194"/>
      <c r="BE396" s="194"/>
      <c r="BF396" s="194"/>
      <c r="BG396" s="194"/>
      <c r="BH396" s="194"/>
      <c r="BI396" s="194"/>
      <c r="BJ396" s="194"/>
      <c r="BK396" s="194"/>
      <c r="BL396" s="638">
        <f t="shared" si="1"/>
        <v>1182000</v>
      </c>
      <c r="BM396" s="194"/>
      <c r="BN396" s="194"/>
      <c r="BO396" s="194"/>
      <c r="BP396" s="194"/>
      <c r="BQ396" s="194"/>
      <c r="BR396" s="194"/>
      <c r="BS396" s="194"/>
      <c r="BT396" s="647">
        <v>1182000.0</v>
      </c>
      <c r="BU396" s="194"/>
      <c r="BV396" s="640">
        <f t="shared" si="2"/>
        <v>1182000</v>
      </c>
      <c r="BW396" s="641">
        <v>0.0</v>
      </c>
      <c r="BX396" s="641">
        <f t="shared" si="3"/>
        <v>98500</v>
      </c>
      <c r="BY396" s="640">
        <f t="shared" si="4"/>
        <v>1083500</v>
      </c>
      <c r="BZ396" s="641">
        <v>0.0</v>
      </c>
      <c r="CA396" s="641">
        <f t="shared" si="5"/>
        <v>98500</v>
      </c>
      <c r="CB396" s="640">
        <f t="shared" si="6"/>
        <v>985000</v>
      </c>
      <c r="CC396" s="641">
        <v>0.0</v>
      </c>
      <c r="CD396" s="641">
        <f t="shared" si="7"/>
        <v>98500</v>
      </c>
      <c r="CE396" s="640">
        <f t="shared" si="8"/>
        <v>886500</v>
      </c>
      <c r="CF396" s="641">
        <v>0.0</v>
      </c>
      <c r="CG396" s="641">
        <f t="shared" si="9"/>
        <v>98500</v>
      </c>
      <c r="CH396" s="640">
        <f t="shared" si="10"/>
        <v>788000</v>
      </c>
      <c r="CI396" s="641">
        <v>0.0</v>
      </c>
      <c r="CJ396" s="641">
        <f t="shared" si="11"/>
        <v>98500</v>
      </c>
      <c r="CK396" s="640">
        <f t="shared" si="12"/>
        <v>689500</v>
      </c>
      <c r="CL396" s="641">
        <v>0.0</v>
      </c>
      <c r="CM396" s="641">
        <f t="shared" si="13"/>
        <v>98500</v>
      </c>
      <c r="CN396" s="640">
        <f t="shared" si="14"/>
        <v>591000</v>
      </c>
      <c r="CO396" s="641">
        <v>0.0</v>
      </c>
      <c r="CP396" s="641">
        <f t="shared" si="15"/>
        <v>98500</v>
      </c>
      <c r="CQ396" s="640">
        <f t="shared" si="16"/>
        <v>492500</v>
      </c>
      <c r="CR396" s="641">
        <v>0.0</v>
      </c>
      <c r="CS396" s="641">
        <f t="shared" si="17"/>
        <v>98500</v>
      </c>
      <c r="CT396" s="640">
        <f t="shared" si="18"/>
        <v>394000</v>
      </c>
      <c r="CU396" s="641">
        <v>0.0</v>
      </c>
      <c r="CV396" s="641">
        <f t="shared" si="19"/>
        <v>98500</v>
      </c>
      <c r="CW396" s="640">
        <f t="shared" si="20"/>
        <v>295500</v>
      </c>
      <c r="CX396" s="641">
        <v>0.0</v>
      </c>
      <c r="CY396" s="641">
        <f t="shared" si="21"/>
        <v>98500</v>
      </c>
      <c r="CZ396" s="640">
        <f t="shared" si="22"/>
        <v>197000</v>
      </c>
      <c r="DA396" s="641">
        <v>0.0</v>
      </c>
      <c r="DB396" s="641">
        <f t="shared" si="23"/>
        <v>98500</v>
      </c>
      <c r="DC396" s="640">
        <f t="shared" si="24"/>
        <v>98500</v>
      </c>
      <c r="DD396" s="641">
        <v>0.0</v>
      </c>
      <c r="DE396" s="640">
        <f t="shared" si="25"/>
        <v>98500</v>
      </c>
      <c r="DF396" s="640">
        <f t="shared" si="26"/>
        <v>0</v>
      </c>
    </row>
    <row r="397" hidden="1">
      <c r="A397" s="650">
        <v>6864355.0</v>
      </c>
      <c r="B397" s="643" t="s">
        <v>26727</v>
      </c>
      <c r="C397" s="644" t="s">
        <v>212</v>
      </c>
      <c r="D397" s="645">
        <v>45773.72684027778</v>
      </c>
      <c r="E397" s="645">
        <v>45773.72758101852</v>
      </c>
      <c r="F397" s="645">
        <v>45773.728321759256</v>
      </c>
      <c r="G397" s="644"/>
      <c r="H397" s="644" t="s">
        <v>2041</v>
      </c>
      <c r="I397" s="644" t="s">
        <v>26728</v>
      </c>
      <c r="J397" s="644">
        <v>36.0</v>
      </c>
      <c r="K397" s="647">
        <v>798000.0</v>
      </c>
      <c r="L397" s="644" t="s">
        <v>24429</v>
      </c>
      <c r="M397" s="648" t="s">
        <v>26729</v>
      </c>
      <c r="N397" s="644" t="s">
        <v>23668</v>
      </c>
      <c r="O397" s="644" t="s">
        <v>26730</v>
      </c>
      <c r="P397" s="644" t="s">
        <v>26731</v>
      </c>
      <c r="Q397" s="644" t="s">
        <v>26732</v>
      </c>
      <c r="R397" s="194"/>
      <c r="S397" s="652">
        <v>45775.0</v>
      </c>
      <c r="T397" s="639" t="s">
        <v>25091</v>
      </c>
      <c r="U397" s="658">
        <v>798000.0</v>
      </c>
      <c r="V397" s="194"/>
      <c r="W397" s="637"/>
      <c r="X397" s="194"/>
      <c r="Y397" s="194"/>
      <c r="Z397" s="194"/>
      <c r="AA397" s="194"/>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94"/>
      <c r="AY397" s="194"/>
      <c r="AZ397" s="194"/>
      <c r="BA397" s="194"/>
      <c r="BB397" s="194"/>
      <c r="BC397" s="194"/>
      <c r="BD397" s="194"/>
      <c r="BE397" s="194"/>
      <c r="BF397" s="194"/>
      <c r="BG397" s="194"/>
      <c r="BH397" s="194"/>
      <c r="BI397" s="194"/>
      <c r="BJ397" s="194"/>
      <c r="BK397" s="194"/>
      <c r="BL397" s="638">
        <f t="shared" si="1"/>
        <v>798000</v>
      </c>
      <c r="BM397" s="194"/>
      <c r="BN397" s="194"/>
      <c r="BO397" s="194"/>
      <c r="BP397" s="194"/>
      <c r="BQ397" s="194"/>
      <c r="BR397" s="194"/>
      <c r="BS397" s="194"/>
      <c r="BT397" s="647">
        <v>798000.0</v>
      </c>
      <c r="BU397" s="194"/>
      <c r="BV397" s="640">
        <f t="shared" si="2"/>
        <v>798000</v>
      </c>
      <c r="BW397" s="641">
        <v>0.0</v>
      </c>
      <c r="BX397" s="641">
        <f t="shared" si="3"/>
        <v>66500</v>
      </c>
      <c r="BY397" s="640">
        <f t="shared" si="4"/>
        <v>731500</v>
      </c>
      <c r="BZ397" s="641">
        <v>0.0</v>
      </c>
      <c r="CA397" s="641">
        <f t="shared" si="5"/>
        <v>66500</v>
      </c>
      <c r="CB397" s="640">
        <f t="shared" si="6"/>
        <v>665000</v>
      </c>
      <c r="CC397" s="641">
        <v>0.0</v>
      </c>
      <c r="CD397" s="641">
        <f t="shared" si="7"/>
        <v>66500</v>
      </c>
      <c r="CE397" s="640">
        <f t="shared" si="8"/>
        <v>598500</v>
      </c>
      <c r="CF397" s="641">
        <v>0.0</v>
      </c>
      <c r="CG397" s="641">
        <f t="shared" si="9"/>
        <v>66500</v>
      </c>
      <c r="CH397" s="640">
        <f t="shared" si="10"/>
        <v>532000</v>
      </c>
      <c r="CI397" s="641">
        <v>0.0</v>
      </c>
      <c r="CJ397" s="641">
        <f t="shared" si="11"/>
        <v>66500</v>
      </c>
      <c r="CK397" s="640">
        <f t="shared" si="12"/>
        <v>465500</v>
      </c>
      <c r="CL397" s="641">
        <v>0.0</v>
      </c>
      <c r="CM397" s="641">
        <f t="shared" si="13"/>
        <v>66500</v>
      </c>
      <c r="CN397" s="640">
        <f t="shared" si="14"/>
        <v>399000</v>
      </c>
      <c r="CO397" s="641">
        <v>0.0</v>
      </c>
      <c r="CP397" s="641">
        <f t="shared" si="15"/>
        <v>66500</v>
      </c>
      <c r="CQ397" s="640">
        <f t="shared" si="16"/>
        <v>332500</v>
      </c>
      <c r="CR397" s="641">
        <v>0.0</v>
      </c>
      <c r="CS397" s="641">
        <f t="shared" si="17"/>
        <v>66500</v>
      </c>
      <c r="CT397" s="640">
        <f t="shared" si="18"/>
        <v>266000</v>
      </c>
      <c r="CU397" s="641">
        <v>0.0</v>
      </c>
      <c r="CV397" s="641">
        <f t="shared" si="19"/>
        <v>66500</v>
      </c>
      <c r="CW397" s="640">
        <f t="shared" si="20"/>
        <v>199500</v>
      </c>
      <c r="CX397" s="641">
        <v>0.0</v>
      </c>
      <c r="CY397" s="641">
        <f t="shared" si="21"/>
        <v>66500</v>
      </c>
      <c r="CZ397" s="640">
        <f t="shared" si="22"/>
        <v>133000</v>
      </c>
      <c r="DA397" s="641">
        <v>0.0</v>
      </c>
      <c r="DB397" s="641">
        <f t="shared" si="23"/>
        <v>66500</v>
      </c>
      <c r="DC397" s="640">
        <f t="shared" si="24"/>
        <v>66500</v>
      </c>
      <c r="DD397" s="641">
        <v>0.0</v>
      </c>
      <c r="DE397" s="640">
        <f t="shared" si="25"/>
        <v>66500</v>
      </c>
      <c r="DF397" s="640">
        <f t="shared" si="26"/>
        <v>0</v>
      </c>
    </row>
    <row r="398" hidden="1">
      <c r="A398" s="650">
        <v>6864365.0</v>
      </c>
      <c r="B398" s="643" t="s">
        <v>26733</v>
      </c>
      <c r="C398" s="644" t="s">
        <v>212</v>
      </c>
      <c r="D398" s="645">
        <v>45773.72859953704</v>
      </c>
      <c r="E398" s="645">
        <v>45773.74332175926</v>
      </c>
      <c r="F398" s="645">
        <v>45773.74895833333</v>
      </c>
      <c r="G398" s="644"/>
      <c r="H398" s="644" t="s">
        <v>656</v>
      </c>
      <c r="I398" s="644" t="s">
        <v>26734</v>
      </c>
      <c r="J398" s="644"/>
      <c r="K398" s="647">
        <v>798000.0</v>
      </c>
      <c r="L398" s="644" t="s">
        <v>24429</v>
      </c>
      <c r="M398" s="648" t="s">
        <v>26735</v>
      </c>
      <c r="N398" s="644" t="s">
        <v>508</v>
      </c>
      <c r="O398" s="644" t="s">
        <v>26736</v>
      </c>
      <c r="P398" s="644" t="s">
        <v>26737</v>
      </c>
      <c r="Q398" s="644" t="s">
        <v>26738</v>
      </c>
      <c r="R398" s="194"/>
      <c r="S398" s="652">
        <v>45776.0</v>
      </c>
      <c r="T398" s="639" t="s">
        <v>25091</v>
      </c>
      <c r="U398" s="653">
        <v>798000.0</v>
      </c>
      <c r="V398" s="194"/>
      <c r="W398" s="637"/>
      <c r="X398" s="194"/>
      <c r="Y398" s="194"/>
      <c r="Z398" s="194"/>
      <c r="AA398" s="194"/>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94"/>
      <c r="AY398" s="194"/>
      <c r="AZ398" s="194"/>
      <c r="BA398" s="194"/>
      <c r="BB398" s="194"/>
      <c r="BC398" s="194"/>
      <c r="BD398" s="194"/>
      <c r="BE398" s="194"/>
      <c r="BF398" s="194"/>
      <c r="BG398" s="194"/>
      <c r="BH398" s="194"/>
      <c r="BI398" s="194"/>
      <c r="BJ398" s="194"/>
      <c r="BK398" s="194"/>
      <c r="BL398" s="638">
        <f t="shared" si="1"/>
        <v>798000</v>
      </c>
      <c r="BM398" s="194"/>
      <c r="BN398" s="194"/>
      <c r="BO398" s="194"/>
      <c r="BP398" s="194"/>
      <c r="BQ398" s="194"/>
      <c r="BR398" s="194"/>
      <c r="BS398" s="194"/>
      <c r="BT398" s="647">
        <v>798000.0</v>
      </c>
      <c r="BU398" s="194"/>
      <c r="BV398" s="640">
        <f t="shared" si="2"/>
        <v>798000</v>
      </c>
      <c r="BW398" s="641">
        <v>0.0</v>
      </c>
      <c r="BX398" s="641">
        <f t="shared" si="3"/>
        <v>66500</v>
      </c>
      <c r="BY398" s="640">
        <f t="shared" si="4"/>
        <v>731500</v>
      </c>
      <c r="BZ398" s="641">
        <v>0.0</v>
      </c>
      <c r="CA398" s="641">
        <f t="shared" si="5"/>
        <v>66500</v>
      </c>
      <c r="CB398" s="640">
        <f t="shared" si="6"/>
        <v>665000</v>
      </c>
      <c r="CC398" s="641">
        <v>0.0</v>
      </c>
      <c r="CD398" s="641">
        <f t="shared" si="7"/>
        <v>66500</v>
      </c>
      <c r="CE398" s="640">
        <f t="shared" si="8"/>
        <v>598500</v>
      </c>
      <c r="CF398" s="641">
        <v>0.0</v>
      </c>
      <c r="CG398" s="641">
        <f t="shared" si="9"/>
        <v>66500</v>
      </c>
      <c r="CH398" s="640">
        <f t="shared" si="10"/>
        <v>532000</v>
      </c>
      <c r="CI398" s="641">
        <v>0.0</v>
      </c>
      <c r="CJ398" s="641">
        <f t="shared" si="11"/>
        <v>66500</v>
      </c>
      <c r="CK398" s="640">
        <f t="shared" si="12"/>
        <v>465500</v>
      </c>
      <c r="CL398" s="641">
        <v>0.0</v>
      </c>
      <c r="CM398" s="641">
        <f t="shared" si="13"/>
        <v>66500</v>
      </c>
      <c r="CN398" s="640">
        <f t="shared" si="14"/>
        <v>399000</v>
      </c>
      <c r="CO398" s="641">
        <v>0.0</v>
      </c>
      <c r="CP398" s="641">
        <f t="shared" si="15"/>
        <v>66500</v>
      </c>
      <c r="CQ398" s="640">
        <f t="shared" si="16"/>
        <v>332500</v>
      </c>
      <c r="CR398" s="641">
        <v>0.0</v>
      </c>
      <c r="CS398" s="641">
        <f t="shared" si="17"/>
        <v>66500</v>
      </c>
      <c r="CT398" s="640">
        <f t="shared" si="18"/>
        <v>266000</v>
      </c>
      <c r="CU398" s="641">
        <v>0.0</v>
      </c>
      <c r="CV398" s="641">
        <f t="shared" si="19"/>
        <v>66500</v>
      </c>
      <c r="CW398" s="640">
        <f t="shared" si="20"/>
        <v>199500</v>
      </c>
      <c r="CX398" s="641">
        <v>0.0</v>
      </c>
      <c r="CY398" s="641">
        <f t="shared" si="21"/>
        <v>66500</v>
      </c>
      <c r="CZ398" s="640">
        <f t="shared" si="22"/>
        <v>133000</v>
      </c>
      <c r="DA398" s="641">
        <v>0.0</v>
      </c>
      <c r="DB398" s="641">
        <f t="shared" si="23"/>
        <v>66500</v>
      </c>
      <c r="DC398" s="640">
        <f t="shared" si="24"/>
        <v>66500</v>
      </c>
      <c r="DD398" s="641">
        <v>0.0</v>
      </c>
      <c r="DE398" s="640">
        <f t="shared" si="25"/>
        <v>66500</v>
      </c>
      <c r="DF398" s="640">
        <f t="shared" si="26"/>
        <v>0</v>
      </c>
    </row>
    <row r="399" hidden="1">
      <c r="A399" s="650">
        <v>6864417.0</v>
      </c>
      <c r="B399" s="643" t="s">
        <v>26739</v>
      </c>
      <c r="C399" s="644" t="s">
        <v>212</v>
      </c>
      <c r="D399" s="645">
        <v>45773.737233796295</v>
      </c>
      <c r="E399" s="645">
        <v>45773.7396875</v>
      </c>
      <c r="F399" s="645">
        <v>45773.7409375</v>
      </c>
      <c r="G399" s="644"/>
      <c r="H399" s="644" t="s">
        <v>24499</v>
      </c>
      <c r="I399" s="644" t="s">
        <v>26740</v>
      </c>
      <c r="J399" s="644"/>
      <c r="K399" s="647">
        <v>798000.0</v>
      </c>
      <c r="L399" s="644" t="s">
        <v>24429</v>
      </c>
      <c r="M399" s="648" t="s">
        <v>26741</v>
      </c>
      <c r="N399" s="644" t="s">
        <v>26742</v>
      </c>
      <c r="O399" s="644" t="s">
        <v>26743</v>
      </c>
      <c r="P399" s="644" t="s">
        <v>26744</v>
      </c>
      <c r="Q399" s="644" t="s">
        <v>26745</v>
      </c>
      <c r="R399" s="194"/>
      <c r="S399" s="635"/>
      <c r="T399" s="194"/>
      <c r="U399" s="194"/>
      <c r="V399" s="194"/>
      <c r="W399" s="637"/>
      <c r="X399" s="194"/>
      <c r="Y399" s="194"/>
      <c r="Z399" s="194"/>
      <c r="AA399" s="194"/>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94"/>
      <c r="AY399" s="194"/>
      <c r="AZ399" s="194"/>
      <c r="BA399" s="194"/>
      <c r="BB399" s="194"/>
      <c r="BC399" s="194"/>
      <c r="BD399" s="194"/>
      <c r="BE399" s="194"/>
      <c r="BF399" s="194"/>
      <c r="BG399" s="194"/>
      <c r="BH399" s="194"/>
      <c r="BI399" s="194"/>
      <c r="BJ399" s="194"/>
      <c r="BK399" s="194"/>
      <c r="BL399" s="638">
        <f t="shared" si="1"/>
        <v>0</v>
      </c>
      <c r="BM399" s="194"/>
      <c r="BN399" s="194"/>
      <c r="BO399" s="639" t="s">
        <v>114</v>
      </c>
      <c r="BQ399" s="194"/>
      <c r="BR399" s="194"/>
      <c r="BS399" s="194"/>
      <c r="BT399" s="647">
        <v>798000.0</v>
      </c>
      <c r="BU399" s="194"/>
      <c r="BV399" s="640">
        <f t="shared" si="2"/>
        <v>798000</v>
      </c>
      <c r="BW399" s="640">
        <f>BV399</f>
        <v>798000</v>
      </c>
      <c r="BX399" s="641">
        <f t="shared" si="3"/>
        <v>0</v>
      </c>
      <c r="BY399" s="640">
        <f t="shared" si="4"/>
        <v>0</v>
      </c>
      <c r="BZ399" s="641">
        <v>0.0</v>
      </c>
      <c r="CA399" s="641">
        <f t="shared" si="5"/>
        <v>0</v>
      </c>
      <c r="CB399" s="640">
        <f t="shared" si="6"/>
        <v>0</v>
      </c>
      <c r="CC399" s="641">
        <v>0.0</v>
      </c>
      <c r="CD399" s="641">
        <f t="shared" si="7"/>
        <v>0</v>
      </c>
      <c r="CE399" s="640">
        <f t="shared" si="8"/>
        <v>0</v>
      </c>
      <c r="CF399" s="641">
        <v>0.0</v>
      </c>
      <c r="CG399" s="641">
        <f t="shared" si="9"/>
        <v>0</v>
      </c>
      <c r="CH399" s="640">
        <f t="shared" si="10"/>
        <v>0</v>
      </c>
      <c r="CI399" s="641">
        <v>0.0</v>
      </c>
      <c r="CJ399" s="641">
        <f t="shared" si="11"/>
        <v>0</v>
      </c>
      <c r="CK399" s="640">
        <f t="shared" si="12"/>
        <v>0</v>
      </c>
      <c r="CL399" s="641">
        <v>0.0</v>
      </c>
      <c r="CM399" s="641">
        <f t="shared" si="13"/>
        <v>0</v>
      </c>
      <c r="CN399" s="640">
        <f t="shared" si="14"/>
        <v>0</v>
      </c>
      <c r="CO399" s="641">
        <v>0.0</v>
      </c>
      <c r="CP399" s="641">
        <f t="shared" si="15"/>
        <v>0</v>
      </c>
      <c r="CQ399" s="640">
        <f t="shared" si="16"/>
        <v>0</v>
      </c>
      <c r="CR399" s="641">
        <v>0.0</v>
      </c>
      <c r="CS399" s="641">
        <f t="shared" si="17"/>
        <v>0</v>
      </c>
      <c r="CT399" s="640">
        <f t="shared" si="18"/>
        <v>0</v>
      </c>
      <c r="CU399" s="641">
        <v>0.0</v>
      </c>
      <c r="CV399" s="641">
        <f t="shared" si="19"/>
        <v>0</v>
      </c>
      <c r="CW399" s="640">
        <f t="shared" si="20"/>
        <v>0</v>
      </c>
      <c r="CX399" s="641">
        <v>0.0</v>
      </c>
      <c r="CY399" s="641">
        <f t="shared" si="21"/>
        <v>0</v>
      </c>
      <c r="CZ399" s="640">
        <f t="shared" si="22"/>
        <v>0</v>
      </c>
      <c r="DA399" s="641">
        <v>0.0</v>
      </c>
      <c r="DB399" s="641">
        <f t="shared" si="23"/>
        <v>0</v>
      </c>
      <c r="DC399" s="640">
        <f t="shared" si="24"/>
        <v>0</v>
      </c>
      <c r="DD399" s="641">
        <v>0.0</v>
      </c>
      <c r="DE399" s="640">
        <f t="shared" si="25"/>
        <v>0</v>
      </c>
      <c r="DF399" s="640">
        <f t="shared" si="26"/>
        <v>0</v>
      </c>
    </row>
    <row r="400" hidden="1">
      <c r="A400" s="650">
        <v>6864518.0</v>
      </c>
      <c r="B400" s="643" t="s">
        <v>26746</v>
      </c>
      <c r="C400" s="644" t="s">
        <v>212</v>
      </c>
      <c r="D400" s="645">
        <v>45773.755891203706</v>
      </c>
      <c r="E400" s="645">
        <v>45773.75775462963</v>
      </c>
      <c r="F400" s="645">
        <v>45773.758680555555</v>
      </c>
      <c r="G400" s="644"/>
      <c r="H400" s="644" t="s">
        <v>24483</v>
      </c>
      <c r="I400" s="644" t="s">
        <v>26747</v>
      </c>
      <c r="J400" s="644">
        <v>60.0</v>
      </c>
      <c r="K400" s="647">
        <v>1980000.0</v>
      </c>
      <c r="L400" s="644" t="s">
        <v>24437</v>
      </c>
      <c r="M400" s="648" t="s">
        <v>26748</v>
      </c>
      <c r="N400" s="644" t="s">
        <v>22959</v>
      </c>
      <c r="O400" s="644" t="s">
        <v>26749</v>
      </c>
      <c r="P400" s="644" t="s">
        <v>26750</v>
      </c>
      <c r="Q400" s="644" t="s">
        <v>26751</v>
      </c>
      <c r="R400" s="194"/>
      <c r="S400" s="635"/>
      <c r="T400" s="194"/>
      <c r="U400" s="657"/>
      <c r="V400" s="194"/>
      <c r="W400" s="637"/>
      <c r="X400" s="194"/>
      <c r="Y400" s="194"/>
      <c r="Z400" s="194"/>
      <c r="AA400" s="194"/>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94"/>
      <c r="AY400" s="194"/>
      <c r="AZ400" s="194"/>
      <c r="BA400" s="194"/>
      <c r="BB400" s="194"/>
      <c r="BC400" s="194"/>
      <c r="BD400" s="194"/>
      <c r="BE400" s="194"/>
      <c r="BF400" s="194"/>
      <c r="BG400" s="194"/>
      <c r="BH400" s="194"/>
      <c r="BI400" s="194"/>
      <c r="BJ400" s="194"/>
      <c r="BK400" s="194"/>
      <c r="BL400" s="638">
        <f t="shared" si="1"/>
        <v>0</v>
      </c>
      <c r="BM400" s="194"/>
      <c r="BN400" s="194"/>
      <c r="BO400" s="194"/>
      <c r="BP400" s="194"/>
      <c r="BQ400" s="194"/>
      <c r="BR400" s="194"/>
      <c r="BS400" s="194"/>
      <c r="BT400" s="647">
        <v>1980000.0</v>
      </c>
      <c r="BU400" s="194"/>
      <c r="BV400" s="640">
        <f t="shared" si="2"/>
        <v>1980000</v>
      </c>
      <c r="BW400" s="641">
        <v>0.0</v>
      </c>
      <c r="BX400" s="641">
        <f t="shared" si="3"/>
        <v>165000</v>
      </c>
      <c r="BY400" s="640">
        <f t="shared" si="4"/>
        <v>1815000</v>
      </c>
      <c r="BZ400" s="641">
        <v>0.0</v>
      </c>
      <c r="CA400" s="641">
        <f t="shared" si="5"/>
        <v>165000</v>
      </c>
      <c r="CB400" s="640">
        <f t="shared" si="6"/>
        <v>1650000</v>
      </c>
      <c r="CC400" s="641">
        <v>0.0</v>
      </c>
      <c r="CD400" s="641">
        <f t="shared" si="7"/>
        <v>165000</v>
      </c>
      <c r="CE400" s="640">
        <f t="shared" si="8"/>
        <v>1485000</v>
      </c>
      <c r="CF400" s="641">
        <v>0.0</v>
      </c>
      <c r="CG400" s="641">
        <f t="shared" si="9"/>
        <v>165000</v>
      </c>
      <c r="CH400" s="640">
        <f t="shared" si="10"/>
        <v>1320000</v>
      </c>
      <c r="CI400" s="641">
        <v>0.0</v>
      </c>
      <c r="CJ400" s="641">
        <f t="shared" si="11"/>
        <v>165000</v>
      </c>
      <c r="CK400" s="640">
        <f t="shared" si="12"/>
        <v>1155000</v>
      </c>
      <c r="CL400" s="641">
        <v>0.0</v>
      </c>
      <c r="CM400" s="641">
        <f t="shared" si="13"/>
        <v>165000</v>
      </c>
      <c r="CN400" s="640">
        <f t="shared" si="14"/>
        <v>990000</v>
      </c>
      <c r="CO400" s="641">
        <v>0.0</v>
      </c>
      <c r="CP400" s="641">
        <f t="shared" si="15"/>
        <v>165000</v>
      </c>
      <c r="CQ400" s="640">
        <f t="shared" si="16"/>
        <v>825000</v>
      </c>
      <c r="CR400" s="641">
        <v>0.0</v>
      </c>
      <c r="CS400" s="641">
        <f t="shared" si="17"/>
        <v>165000</v>
      </c>
      <c r="CT400" s="640">
        <f t="shared" si="18"/>
        <v>660000</v>
      </c>
      <c r="CU400" s="641">
        <v>0.0</v>
      </c>
      <c r="CV400" s="641">
        <f t="shared" si="19"/>
        <v>165000</v>
      </c>
      <c r="CW400" s="640">
        <f t="shared" si="20"/>
        <v>495000</v>
      </c>
      <c r="CX400" s="641">
        <v>0.0</v>
      </c>
      <c r="CY400" s="641">
        <f t="shared" si="21"/>
        <v>165000</v>
      </c>
      <c r="CZ400" s="640">
        <f t="shared" si="22"/>
        <v>330000</v>
      </c>
      <c r="DA400" s="641">
        <v>0.0</v>
      </c>
      <c r="DB400" s="641">
        <f t="shared" si="23"/>
        <v>165000</v>
      </c>
      <c r="DC400" s="640">
        <f t="shared" si="24"/>
        <v>165000</v>
      </c>
      <c r="DD400" s="641">
        <v>0.0</v>
      </c>
      <c r="DE400" s="640">
        <f t="shared" si="25"/>
        <v>165000</v>
      </c>
      <c r="DF400" s="640">
        <f t="shared" si="26"/>
        <v>0</v>
      </c>
    </row>
    <row r="401" hidden="1">
      <c r="A401" s="650">
        <v>6864561.0</v>
      </c>
      <c r="B401" s="643" t="s">
        <v>26752</v>
      </c>
      <c r="C401" s="644" t="s">
        <v>212</v>
      </c>
      <c r="D401" s="645">
        <v>45773.75866898148</v>
      </c>
      <c r="E401" s="645">
        <v>45773.75969907407</v>
      </c>
      <c r="F401" s="645">
        <v>45773.76050925926</v>
      </c>
      <c r="G401" s="644"/>
      <c r="H401" s="644" t="s">
        <v>1516</v>
      </c>
      <c r="I401" s="644" t="s">
        <v>20834</v>
      </c>
      <c r="J401" s="644">
        <v>60.0</v>
      </c>
      <c r="K401" s="647">
        <v>798000.0</v>
      </c>
      <c r="L401" s="644" t="s">
        <v>24429</v>
      </c>
      <c r="M401" s="648" t="s">
        <v>26753</v>
      </c>
      <c r="N401" s="644" t="s">
        <v>26754</v>
      </c>
      <c r="O401" s="644" t="s">
        <v>26755</v>
      </c>
      <c r="P401" s="644" t="s">
        <v>26756</v>
      </c>
      <c r="Q401" s="644" t="s">
        <v>26757</v>
      </c>
      <c r="R401" s="194"/>
      <c r="S401" s="194"/>
      <c r="T401" s="194"/>
      <c r="U401" s="636"/>
      <c r="V401" s="194"/>
      <c r="W401" s="637"/>
      <c r="X401" s="194"/>
      <c r="Y401" s="194"/>
      <c r="Z401" s="194"/>
      <c r="AA401" s="194"/>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94"/>
      <c r="AY401" s="194"/>
      <c r="AZ401" s="194"/>
      <c r="BA401" s="194"/>
      <c r="BB401" s="194"/>
      <c r="BC401" s="194"/>
      <c r="BD401" s="194"/>
      <c r="BE401" s="194"/>
      <c r="BF401" s="194"/>
      <c r="BG401" s="194"/>
      <c r="BH401" s="194"/>
      <c r="BI401" s="194"/>
      <c r="BJ401" s="194"/>
      <c r="BK401" s="194"/>
      <c r="BL401" s="638">
        <f t="shared" si="1"/>
        <v>0</v>
      </c>
      <c r="BM401" s="194"/>
      <c r="BN401" s="639" t="s">
        <v>82</v>
      </c>
      <c r="BP401" s="194"/>
      <c r="BQ401" s="194"/>
      <c r="BR401" s="194"/>
      <c r="BS401" s="194"/>
      <c r="BT401" s="647">
        <v>798000.0</v>
      </c>
      <c r="BU401" s="194"/>
      <c r="BV401" s="640">
        <f t="shared" si="2"/>
        <v>798000</v>
      </c>
      <c r="BW401" s="640">
        <f>BV401</f>
        <v>798000</v>
      </c>
      <c r="BX401" s="641">
        <f t="shared" si="3"/>
        <v>0</v>
      </c>
      <c r="BY401" s="640">
        <f t="shared" si="4"/>
        <v>0</v>
      </c>
      <c r="BZ401" s="641">
        <v>0.0</v>
      </c>
      <c r="CA401" s="641">
        <f t="shared" si="5"/>
        <v>0</v>
      </c>
      <c r="CB401" s="640">
        <f t="shared" si="6"/>
        <v>0</v>
      </c>
      <c r="CC401" s="641">
        <v>0.0</v>
      </c>
      <c r="CD401" s="641">
        <f t="shared" si="7"/>
        <v>0</v>
      </c>
      <c r="CE401" s="640">
        <f t="shared" si="8"/>
        <v>0</v>
      </c>
      <c r="CF401" s="641">
        <v>0.0</v>
      </c>
      <c r="CG401" s="641">
        <f t="shared" si="9"/>
        <v>0</v>
      </c>
      <c r="CH401" s="640">
        <f t="shared" si="10"/>
        <v>0</v>
      </c>
      <c r="CI401" s="641">
        <v>0.0</v>
      </c>
      <c r="CJ401" s="641">
        <f t="shared" si="11"/>
        <v>0</v>
      </c>
      <c r="CK401" s="640">
        <f t="shared" si="12"/>
        <v>0</v>
      </c>
      <c r="CL401" s="641">
        <v>0.0</v>
      </c>
      <c r="CM401" s="641">
        <f t="shared" si="13"/>
        <v>0</v>
      </c>
      <c r="CN401" s="640">
        <f t="shared" si="14"/>
        <v>0</v>
      </c>
      <c r="CO401" s="641">
        <v>0.0</v>
      </c>
      <c r="CP401" s="641">
        <f t="shared" si="15"/>
        <v>0</v>
      </c>
      <c r="CQ401" s="640">
        <f t="shared" si="16"/>
        <v>0</v>
      </c>
      <c r="CR401" s="641">
        <v>0.0</v>
      </c>
      <c r="CS401" s="641">
        <f t="shared" si="17"/>
        <v>0</v>
      </c>
      <c r="CT401" s="640">
        <f t="shared" si="18"/>
        <v>0</v>
      </c>
      <c r="CU401" s="641">
        <v>0.0</v>
      </c>
      <c r="CV401" s="641">
        <f t="shared" si="19"/>
        <v>0</v>
      </c>
      <c r="CW401" s="640">
        <f t="shared" si="20"/>
        <v>0</v>
      </c>
      <c r="CX401" s="641">
        <v>0.0</v>
      </c>
      <c r="CY401" s="641">
        <f t="shared" si="21"/>
        <v>0</v>
      </c>
      <c r="CZ401" s="640">
        <f t="shared" si="22"/>
        <v>0</v>
      </c>
      <c r="DA401" s="641">
        <v>0.0</v>
      </c>
      <c r="DB401" s="641">
        <f t="shared" si="23"/>
        <v>0</v>
      </c>
      <c r="DC401" s="640">
        <f t="shared" si="24"/>
        <v>0</v>
      </c>
      <c r="DD401" s="641">
        <v>0.0</v>
      </c>
      <c r="DE401" s="640">
        <f t="shared" si="25"/>
        <v>0</v>
      </c>
      <c r="DF401" s="640">
        <f t="shared" si="26"/>
        <v>0</v>
      </c>
    </row>
    <row r="402" hidden="1">
      <c r="A402" s="650">
        <v>6864892.0</v>
      </c>
      <c r="B402" s="643" t="s">
        <v>26758</v>
      </c>
      <c r="C402" s="644" t="s">
        <v>212</v>
      </c>
      <c r="D402" s="645">
        <v>45773.90825231482</v>
      </c>
      <c r="E402" s="645">
        <v>45773.911041666666</v>
      </c>
      <c r="F402" s="645">
        <v>45773.91320601852</v>
      </c>
      <c r="G402" s="644"/>
      <c r="H402" s="644" t="s">
        <v>26662</v>
      </c>
      <c r="I402" s="644" t="s">
        <v>26759</v>
      </c>
      <c r="J402" s="644"/>
      <c r="K402" s="647">
        <v>798000.0</v>
      </c>
      <c r="L402" s="644" t="s">
        <v>24429</v>
      </c>
      <c r="M402" s="648" t="s">
        <v>26760</v>
      </c>
      <c r="N402" s="644" t="s">
        <v>23782</v>
      </c>
      <c r="O402" s="644" t="s">
        <v>26759</v>
      </c>
      <c r="P402" s="644" t="s">
        <v>26761</v>
      </c>
      <c r="Q402" s="644" t="s">
        <v>26762</v>
      </c>
      <c r="R402" s="194"/>
      <c r="S402" s="193">
        <v>45775.0</v>
      </c>
      <c r="T402" s="639" t="s">
        <v>24518</v>
      </c>
      <c r="U402" s="641">
        <v>798000.0</v>
      </c>
      <c r="V402" s="641">
        <v>798000.0</v>
      </c>
      <c r="W402" s="637"/>
      <c r="X402" s="194"/>
      <c r="Y402" s="194"/>
      <c r="Z402" s="194"/>
      <c r="AA402" s="194"/>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94"/>
      <c r="AY402" s="194"/>
      <c r="AZ402" s="194"/>
      <c r="BA402" s="194"/>
      <c r="BB402" s="194"/>
      <c r="BC402" s="194"/>
      <c r="BD402" s="194"/>
      <c r="BE402" s="194"/>
      <c r="BF402" s="194"/>
      <c r="BG402" s="194"/>
      <c r="BH402" s="194"/>
      <c r="BI402" s="194"/>
      <c r="BJ402" s="194"/>
      <c r="BK402" s="194"/>
      <c r="BL402" s="638">
        <f t="shared" si="1"/>
        <v>798000</v>
      </c>
      <c r="BM402" s="194"/>
      <c r="BN402" s="194"/>
      <c r="BO402" s="194"/>
      <c r="BP402" s="194"/>
      <c r="BQ402" s="194"/>
      <c r="BR402" s="194"/>
      <c r="BS402" s="194"/>
      <c r="BT402" s="647">
        <v>798000.0</v>
      </c>
      <c r="BU402" s="194"/>
      <c r="BV402" s="640">
        <f t="shared" si="2"/>
        <v>798000</v>
      </c>
      <c r="BW402" s="641">
        <v>0.0</v>
      </c>
      <c r="BX402" s="641">
        <f t="shared" si="3"/>
        <v>66500</v>
      </c>
      <c r="BY402" s="640">
        <f t="shared" si="4"/>
        <v>731500</v>
      </c>
      <c r="BZ402" s="641">
        <v>0.0</v>
      </c>
      <c r="CA402" s="641">
        <f t="shared" si="5"/>
        <v>66500</v>
      </c>
      <c r="CB402" s="640">
        <f t="shared" si="6"/>
        <v>665000</v>
      </c>
      <c r="CC402" s="641">
        <v>0.0</v>
      </c>
      <c r="CD402" s="641">
        <f t="shared" si="7"/>
        <v>66500</v>
      </c>
      <c r="CE402" s="640">
        <f t="shared" si="8"/>
        <v>598500</v>
      </c>
      <c r="CF402" s="641">
        <v>0.0</v>
      </c>
      <c r="CG402" s="641">
        <f t="shared" si="9"/>
        <v>66500</v>
      </c>
      <c r="CH402" s="640">
        <f t="shared" si="10"/>
        <v>532000</v>
      </c>
      <c r="CI402" s="641">
        <v>0.0</v>
      </c>
      <c r="CJ402" s="641">
        <f t="shared" si="11"/>
        <v>66500</v>
      </c>
      <c r="CK402" s="640">
        <f t="shared" si="12"/>
        <v>465500</v>
      </c>
      <c r="CL402" s="641">
        <v>0.0</v>
      </c>
      <c r="CM402" s="641">
        <f t="shared" si="13"/>
        <v>66500</v>
      </c>
      <c r="CN402" s="640">
        <f t="shared" si="14"/>
        <v>399000</v>
      </c>
      <c r="CO402" s="641">
        <v>0.0</v>
      </c>
      <c r="CP402" s="641">
        <f t="shared" si="15"/>
        <v>66500</v>
      </c>
      <c r="CQ402" s="640">
        <f t="shared" si="16"/>
        <v>332500</v>
      </c>
      <c r="CR402" s="641">
        <v>0.0</v>
      </c>
      <c r="CS402" s="641">
        <f t="shared" si="17"/>
        <v>66500</v>
      </c>
      <c r="CT402" s="640">
        <f t="shared" si="18"/>
        <v>266000</v>
      </c>
      <c r="CU402" s="641">
        <v>0.0</v>
      </c>
      <c r="CV402" s="641">
        <f t="shared" si="19"/>
        <v>66500</v>
      </c>
      <c r="CW402" s="640">
        <f t="shared" si="20"/>
        <v>199500</v>
      </c>
      <c r="CX402" s="641">
        <v>0.0</v>
      </c>
      <c r="CY402" s="641">
        <f t="shared" si="21"/>
        <v>66500</v>
      </c>
      <c r="CZ402" s="640">
        <f t="shared" si="22"/>
        <v>133000</v>
      </c>
      <c r="DA402" s="641">
        <v>0.0</v>
      </c>
      <c r="DB402" s="641">
        <f t="shared" si="23"/>
        <v>66500</v>
      </c>
      <c r="DC402" s="640">
        <f t="shared" si="24"/>
        <v>66500</v>
      </c>
      <c r="DD402" s="641">
        <v>0.0</v>
      </c>
      <c r="DE402" s="640">
        <f t="shared" si="25"/>
        <v>66500</v>
      </c>
      <c r="DF402" s="640">
        <f t="shared" si="26"/>
        <v>0</v>
      </c>
    </row>
    <row r="403" hidden="1">
      <c r="A403" s="650">
        <v>6864936.0</v>
      </c>
      <c r="B403" s="643" t="s">
        <v>26763</v>
      </c>
      <c r="C403" s="644" t="s">
        <v>212</v>
      </c>
      <c r="D403" s="645">
        <v>45773.84842592593</v>
      </c>
      <c r="E403" s="645">
        <v>45773.8494212963</v>
      </c>
      <c r="F403" s="645">
        <v>45773.849756944444</v>
      </c>
      <c r="G403" s="644"/>
      <c r="H403" s="644" t="s">
        <v>459</v>
      </c>
      <c r="I403" s="644" t="s">
        <v>26764</v>
      </c>
      <c r="J403" s="644">
        <v>36.0</v>
      </c>
      <c r="K403" s="647">
        <v>798000.0</v>
      </c>
      <c r="L403" s="644" t="s">
        <v>24429</v>
      </c>
      <c r="M403" s="648" t="s">
        <v>26765</v>
      </c>
      <c r="N403" s="644" t="s">
        <v>26766</v>
      </c>
      <c r="O403" s="644" t="s">
        <v>26767</v>
      </c>
      <c r="P403" s="644" t="s">
        <v>26768</v>
      </c>
      <c r="Q403" s="644" t="s">
        <v>26769</v>
      </c>
      <c r="R403" s="194"/>
      <c r="S403" s="652">
        <v>45777.0</v>
      </c>
      <c r="T403" s="639" t="s">
        <v>25091</v>
      </c>
      <c r="U403" s="641">
        <v>798000.0</v>
      </c>
      <c r="V403" s="194"/>
      <c r="W403" s="637"/>
      <c r="X403" s="194"/>
      <c r="Y403" s="194"/>
      <c r="Z403" s="194"/>
      <c r="AA403" s="194"/>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94"/>
      <c r="AY403" s="194"/>
      <c r="AZ403" s="194"/>
      <c r="BA403" s="194"/>
      <c r="BB403" s="194"/>
      <c r="BC403" s="194"/>
      <c r="BD403" s="194"/>
      <c r="BE403" s="194"/>
      <c r="BF403" s="194"/>
      <c r="BG403" s="194"/>
      <c r="BH403" s="194"/>
      <c r="BI403" s="194"/>
      <c r="BJ403" s="194"/>
      <c r="BK403" s="194"/>
      <c r="BL403" s="638">
        <f t="shared" si="1"/>
        <v>798000</v>
      </c>
      <c r="BM403" s="194"/>
      <c r="BN403" s="194"/>
      <c r="BO403" s="194"/>
      <c r="BP403" s="194"/>
      <c r="BQ403" s="194"/>
      <c r="BR403" s="194"/>
      <c r="BS403" s="194"/>
      <c r="BT403" s="647">
        <v>798000.0</v>
      </c>
      <c r="BU403" s="194"/>
      <c r="BV403" s="640">
        <f t="shared" si="2"/>
        <v>798000</v>
      </c>
      <c r="BW403" s="641">
        <v>0.0</v>
      </c>
      <c r="BX403" s="641">
        <f t="shared" si="3"/>
        <v>66500</v>
      </c>
      <c r="BY403" s="640">
        <f t="shared" si="4"/>
        <v>731500</v>
      </c>
      <c r="BZ403" s="641">
        <v>0.0</v>
      </c>
      <c r="CA403" s="641">
        <f t="shared" si="5"/>
        <v>66500</v>
      </c>
      <c r="CB403" s="640">
        <f t="shared" si="6"/>
        <v>665000</v>
      </c>
      <c r="CC403" s="641">
        <v>0.0</v>
      </c>
      <c r="CD403" s="641">
        <f t="shared" si="7"/>
        <v>66500</v>
      </c>
      <c r="CE403" s="640">
        <f t="shared" si="8"/>
        <v>598500</v>
      </c>
      <c r="CF403" s="641">
        <v>0.0</v>
      </c>
      <c r="CG403" s="641">
        <f t="shared" si="9"/>
        <v>66500</v>
      </c>
      <c r="CH403" s="640">
        <f t="shared" si="10"/>
        <v>532000</v>
      </c>
      <c r="CI403" s="641">
        <v>0.0</v>
      </c>
      <c r="CJ403" s="641">
        <f t="shared" si="11"/>
        <v>66500</v>
      </c>
      <c r="CK403" s="640">
        <f t="shared" si="12"/>
        <v>465500</v>
      </c>
      <c r="CL403" s="641">
        <v>0.0</v>
      </c>
      <c r="CM403" s="641">
        <f t="shared" si="13"/>
        <v>66500</v>
      </c>
      <c r="CN403" s="640">
        <f t="shared" si="14"/>
        <v>399000</v>
      </c>
      <c r="CO403" s="641">
        <v>0.0</v>
      </c>
      <c r="CP403" s="641">
        <f t="shared" si="15"/>
        <v>66500</v>
      </c>
      <c r="CQ403" s="640">
        <f t="shared" si="16"/>
        <v>332500</v>
      </c>
      <c r="CR403" s="641">
        <v>0.0</v>
      </c>
      <c r="CS403" s="641">
        <f t="shared" si="17"/>
        <v>66500</v>
      </c>
      <c r="CT403" s="640">
        <f t="shared" si="18"/>
        <v>266000</v>
      </c>
      <c r="CU403" s="641">
        <v>0.0</v>
      </c>
      <c r="CV403" s="641">
        <f t="shared" si="19"/>
        <v>66500</v>
      </c>
      <c r="CW403" s="640">
        <f t="shared" si="20"/>
        <v>199500</v>
      </c>
      <c r="CX403" s="641">
        <v>0.0</v>
      </c>
      <c r="CY403" s="641">
        <f t="shared" si="21"/>
        <v>66500</v>
      </c>
      <c r="CZ403" s="640">
        <f t="shared" si="22"/>
        <v>133000</v>
      </c>
      <c r="DA403" s="641">
        <v>0.0</v>
      </c>
      <c r="DB403" s="641">
        <f t="shared" si="23"/>
        <v>66500</v>
      </c>
      <c r="DC403" s="640">
        <f t="shared" si="24"/>
        <v>66500</v>
      </c>
      <c r="DD403" s="641">
        <v>0.0</v>
      </c>
      <c r="DE403" s="640">
        <f t="shared" si="25"/>
        <v>66500</v>
      </c>
      <c r="DF403" s="640">
        <f t="shared" si="26"/>
        <v>0</v>
      </c>
    </row>
    <row r="404" hidden="1">
      <c r="A404" s="650">
        <v>6864979.0</v>
      </c>
      <c r="B404" s="643" t="s">
        <v>26770</v>
      </c>
      <c r="C404" s="644" t="s">
        <v>212</v>
      </c>
      <c r="D404" s="645">
        <v>45773.8602662037</v>
      </c>
      <c r="E404" s="645">
        <v>45773.86209490741</v>
      </c>
      <c r="F404" s="645">
        <v>45773.862442129626</v>
      </c>
      <c r="G404" s="644"/>
      <c r="H404" s="644" t="s">
        <v>551</v>
      </c>
      <c r="I404" s="644" t="s">
        <v>26771</v>
      </c>
      <c r="J404" s="644"/>
      <c r="K404" s="647">
        <v>798000.0</v>
      </c>
      <c r="L404" s="644" t="s">
        <v>24429</v>
      </c>
      <c r="M404" s="648" t="s">
        <v>26772</v>
      </c>
      <c r="N404" s="644" t="s">
        <v>24098</v>
      </c>
      <c r="O404" s="644" t="s">
        <v>26773</v>
      </c>
      <c r="P404" s="644" t="s">
        <v>26774</v>
      </c>
      <c r="Q404" s="644" t="s">
        <v>26775</v>
      </c>
      <c r="R404" s="194"/>
      <c r="S404" s="193">
        <v>45777.0</v>
      </c>
      <c r="T404" s="639" t="s">
        <v>24518</v>
      </c>
      <c r="U404" s="641">
        <v>198000.0</v>
      </c>
      <c r="V404" s="641">
        <v>198000.0</v>
      </c>
      <c r="W404" s="637"/>
      <c r="X404" s="639" t="s">
        <v>26776</v>
      </c>
      <c r="Y404" s="639" t="s">
        <v>24586</v>
      </c>
      <c r="Z404" s="641">
        <v>300000.0</v>
      </c>
      <c r="AA404" s="641">
        <v>291000.0</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94"/>
      <c r="AY404" s="194"/>
      <c r="AZ404" s="194"/>
      <c r="BA404" s="194"/>
      <c r="BB404" s="194"/>
      <c r="BC404" s="194"/>
      <c r="BD404" s="194"/>
      <c r="BE404" s="194"/>
      <c r="BF404" s="194"/>
      <c r="BG404" s="194"/>
      <c r="BH404" s="194"/>
      <c r="BI404" s="194"/>
      <c r="BJ404" s="194"/>
      <c r="BK404" s="194"/>
      <c r="BL404" s="638">
        <f t="shared" si="1"/>
        <v>498000</v>
      </c>
      <c r="BM404" s="194"/>
      <c r="BN404" s="194"/>
      <c r="BO404" s="194"/>
      <c r="BP404" s="194"/>
      <c r="BQ404" s="194"/>
      <c r="BR404" s="194"/>
      <c r="BS404" s="194"/>
      <c r="BT404" s="647">
        <v>798000.0</v>
      </c>
      <c r="BU404" s="194"/>
      <c r="BV404" s="640">
        <f t="shared" si="2"/>
        <v>798000</v>
      </c>
      <c r="BW404" s="641">
        <v>0.0</v>
      </c>
      <c r="BX404" s="641">
        <f t="shared" si="3"/>
        <v>66500</v>
      </c>
      <c r="BY404" s="640">
        <f t="shared" si="4"/>
        <v>731500</v>
      </c>
      <c r="BZ404" s="641">
        <v>0.0</v>
      </c>
      <c r="CA404" s="641">
        <f t="shared" si="5"/>
        <v>66500</v>
      </c>
      <c r="CB404" s="640">
        <f t="shared" si="6"/>
        <v>665000</v>
      </c>
      <c r="CC404" s="641">
        <v>0.0</v>
      </c>
      <c r="CD404" s="641">
        <f t="shared" si="7"/>
        <v>66500</v>
      </c>
      <c r="CE404" s="640">
        <f t="shared" si="8"/>
        <v>598500</v>
      </c>
      <c r="CF404" s="641">
        <v>0.0</v>
      </c>
      <c r="CG404" s="641">
        <f t="shared" si="9"/>
        <v>66500</v>
      </c>
      <c r="CH404" s="640">
        <f t="shared" si="10"/>
        <v>532000</v>
      </c>
      <c r="CI404" s="641">
        <v>0.0</v>
      </c>
      <c r="CJ404" s="641">
        <f t="shared" si="11"/>
        <v>66500</v>
      </c>
      <c r="CK404" s="640">
        <f t="shared" si="12"/>
        <v>465500</v>
      </c>
      <c r="CL404" s="641">
        <v>0.0</v>
      </c>
      <c r="CM404" s="641">
        <f t="shared" si="13"/>
        <v>66500</v>
      </c>
      <c r="CN404" s="640">
        <f t="shared" si="14"/>
        <v>399000</v>
      </c>
      <c r="CO404" s="641">
        <v>0.0</v>
      </c>
      <c r="CP404" s="641">
        <f t="shared" si="15"/>
        <v>66500</v>
      </c>
      <c r="CQ404" s="640">
        <f t="shared" si="16"/>
        <v>332500</v>
      </c>
      <c r="CR404" s="641">
        <v>0.0</v>
      </c>
      <c r="CS404" s="641">
        <f t="shared" si="17"/>
        <v>66500</v>
      </c>
      <c r="CT404" s="640">
        <f t="shared" si="18"/>
        <v>266000</v>
      </c>
      <c r="CU404" s="641">
        <v>0.0</v>
      </c>
      <c r="CV404" s="641">
        <f t="shared" si="19"/>
        <v>66500</v>
      </c>
      <c r="CW404" s="640">
        <f t="shared" si="20"/>
        <v>199500</v>
      </c>
      <c r="CX404" s="641">
        <v>0.0</v>
      </c>
      <c r="CY404" s="641">
        <f t="shared" si="21"/>
        <v>66500</v>
      </c>
      <c r="CZ404" s="640">
        <f t="shared" si="22"/>
        <v>133000</v>
      </c>
      <c r="DA404" s="641">
        <v>0.0</v>
      </c>
      <c r="DB404" s="641">
        <f t="shared" si="23"/>
        <v>66500</v>
      </c>
      <c r="DC404" s="640">
        <f t="shared" si="24"/>
        <v>66500</v>
      </c>
      <c r="DD404" s="641">
        <v>0.0</v>
      </c>
      <c r="DE404" s="640">
        <f t="shared" si="25"/>
        <v>66500</v>
      </c>
      <c r="DF404" s="640">
        <f t="shared" si="26"/>
        <v>0</v>
      </c>
    </row>
    <row r="405" hidden="1">
      <c r="A405" s="650">
        <v>6865017.0</v>
      </c>
      <c r="B405" s="643" t="s">
        <v>26777</v>
      </c>
      <c r="C405" s="644" t="s">
        <v>212</v>
      </c>
      <c r="D405" s="645">
        <v>45773.87133101852</v>
      </c>
      <c r="E405" s="645">
        <v>45773.872511574074</v>
      </c>
      <c r="F405" s="645">
        <v>45773.87354166667</v>
      </c>
      <c r="G405" s="644"/>
      <c r="H405" s="644" t="s">
        <v>26778</v>
      </c>
      <c r="I405" s="644" t="s">
        <v>26779</v>
      </c>
      <c r="J405" s="644">
        <v>36.0</v>
      </c>
      <c r="K405" s="647">
        <v>798000.0</v>
      </c>
      <c r="L405" s="644" t="s">
        <v>24429</v>
      </c>
      <c r="M405" s="648" t="s">
        <v>26780</v>
      </c>
      <c r="N405" s="644" t="s">
        <v>26781</v>
      </c>
      <c r="O405" s="644" t="s">
        <v>26779</v>
      </c>
      <c r="P405" s="644" t="s">
        <v>26782</v>
      </c>
      <c r="Q405" s="644" t="s">
        <v>26783</v>
      </c>
      <c r="R405" s="194"/>
      <c r="S405" s="652">
        <v>45776.0</v>
      </c>
      <c r="T405" s="639" t="s">
        <v>25091</v>
      </c>
      <c r="U405" s="653">
        <v>798000.0</v>
      </c>
      <c r="V405" s="194"/>
      <c r="W405" s="637"/>
      <c r="X405" s="194"/>
      <c r="Y405" s="194"/>
      <c r="Z405" s="194"/>
      <c r="AA405" s="194"/>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94"/>
      <c r="AY405" s="194"/>
      <c r="AZ405" s="194"/>
      <c r="BA405" s="194"/>
      <c r="BB405" s="194"/>
      <c r="BC405" s="194"/>
      <c r="BD405" s="194"/>
      <c r="BE405" s="194"/>
      <c r="BF405" s="194"/>
      <c r="BG405" s="194"/>
      <c r="BH405" s="194"/>
      <c r="BI405" s="194"/>
      <c r="BJ405" s="194"/>
      <c r="BK405" s="194"/>
      <c r="BL405" s="638">
        <f t="shared" si="1"/>
        <v>798000</v>
      </c>
      <c r="BM405" s="194"/>
      <c r="BN405" s="194"/>
      <c r="BO405" s="194"/>
      <c r="BP405" s="194"/>
      <c r="BQ405" s="194"/>
      <c r="BR405" s="194"/>
      <c r="BS405" s="194"/>
      <c r="BT405" s="647">
        <v>798000.0</v>
      </c>
      <c r="BU405" s="194"/>
      <c r="BV405" s="640">
        <f t="shared" si="2"/>
        <v>798000</v>
      </c>
      <c r="BW405" s="641">
        <v>0.0</v>
      </c>
      <c r="BX405" s="641">
        <f t="shared" si="3"/>
        <v>66500</v>
      </c>
      <c r="BY405" s="640">
        <f t="shared" si="4"/>
        <v>731500</v>
      </c>
      <c r="BZ405" s="641">
        <v>0.0</v>
      </c>
      <c r="CA405" s="641">
        <f t="shared" si="5"/>
        <v>66500</v>
      </c>
      <c r="CB405" s="640">
        <f t="shared" si="6"/>
        <v>665000</v>
      </c>
      <c r="CC405" s="641">
        <v>0.0</v>
      </c>
      <c r="CD405" s="641">
        <f t="shared" si="7"/>
        <v>66500</v>
      </c>
      <c r="CE405" s="640">
        <f t="shared" si="8"/>
        <v>598500</v>
      </c>
      <c r="CF405" s="641">
        <v>0.0</v>
      </c>
      <c r="CG405" s="641">
        <f t="shared" si="9"/>
        <v>66500</v>
      </c>
      <c r="CH405" s="640">
        <f t="shared" si="10"/>
        <v>532000</v>
      </c>
      <c r="CI405" s="641">
        <v>0.0</v>
      </c>
      <c r="CJ405" s="641">
        <f t="shared" si="11"/>
        <v>66500</v>
      </c>
      <c r="CK405" s="640">
        <f t="shared" si="12"/>
        <v>465500</v>
      </c>
      <c r="CL405" s="641">
        <v>0.0</v>
      </c>
      <c r="CM405" s="641">
        <f t="shared" si="13"/>
        <v>66500</v>
      </c>
      <c r="CN405" s="640">
        <f t="shared" si="14"/>
        <v>399000</v>
      </c>
      <c r="CO405" s="641">
        <v>0.0</v>
      </c>
      <c r="CP405" s="641">
        <f t="shared" si="15"/>
        <v>66500</v>
      </c>
      <c r="CQ405" s="640">
        <f t="shared" si="16"/>
        <v>332500</v>
      </c>
      <c r="CR405" s="641">
        <v>0.0</v>
      </c>
      <c r="CS405" s="641">
        <f t="shared" si="17"/>
        <v>66500</v>
      </c>
      <c r="CT405" s="640">
        <f t="shared" si="18"/>
        <v>266000</v>
      </c>
      <c r="CU405" s="641">
        <v>0.0</v>
      </c>
      <c r="CV405" s="641">
        <f t="shared" si="19"/>
        <v>66500</v>
      </c>
      <c r="CW405" s="640">
        <f t="shared" si="20"/>
        <v>199500</v>
      </c>
      <c r="CX405" s="641">
        <v>0.0</v>
      </c>
      <c r="CY405" s="641">
        <f t="shared" si="21"/>
        <v>66500</v>
      </c>
      <c r="CZ405" s="640">
        <f t="shared" si="22"/>
        <v>133000</v>
      </c>
      <c r="DA405" s="641">
        <v>0.0</v>
      </c>
      <c r="DB405" s="641">
        <f t="shared" si="23"/>
        <v>66500</v>
      </c>
      <c r="DC405" s="640">
        <f t="shared" si="24"/>
        <v>66500</v>
      </c>
      <c r="DD405" s="641">
        <v>0.0</v>
      </c>
      <c r="DE405" s="640">
        <f t="shared" si="25"/>
        <v>66500</v>
      </c>
      <c r="DF405" s="640">
        <f t="shared" si="26"/>
        <v>0</v>
      </c>
    </row>
    <row r="406" hidden="1">
      <c r="A406" s="650">
        <v>6865250.0</v>
      </c>
      <c r="B406" s="643" t="s">
        <v>26784</v>
      </c>
      <c r="C406" s="644" t="s">
        <v>212</v>
      </c>
      <c r="D406" s="645">
        <v>45773.938622685186</v>
      </c>
      <c r="E406" s="645">
        <v>45773.94018518519</v>
      </c>
      <c r="F406" s="645">
        <v>45773.94081018519</v>
      </c>
      <c r="G406" s="644"/>
      <c r="H406" s="644" t="s">
        <v>1516</v>
      </c>
      <c r="I406" s="644" t="s">
        <v>26785</v>
      </c>
      <c r="J406" s="644"/>
      <c r="K406" s="647">
        <v>1182000.0</v>
      </c>
      <c r="L406" s="644" t="s">
        <v>24429</v>
      </c>
      <c r="M406" s="648" t="s">
        <v>26786</v>
      </c>
      <c r="N406" s="644" t="s">
        <v>26787</v>
      </c>
      <c r="O406" s="644" t="s">
        <v>26785</v>
      </c>
      <c r="P406" s="644" t="s">
        <v>26788</v>
      </c>
      <c r="Q406" s="644" t="s">
        <v>26789</v>
      </c>
      <c r="R406" s="194"/>
      <c r="S406" s="193">
        <v>45774.0</v>
      </c>
      <c r="T406" s="639" t="s">
        <v>24518</v>
      </c>
      <c r="U406" s="641">
        <v>500000.0</v>
      </c>
      <c r="V406" s="641">
        <v>500000.0</v>
      </c>
      <c r="W406" s="637"/>
      <c r="X406" s="193">
        <v>45776.0</v>
      </c>
      <c r="Y406" s="639" t="s">
        <v>24518</v>
      </c>
      <c r="Z406" s="641">
        <v>100000.0</v>
      </c>
      <c r="AA406" s="641">
        <v>100000.0</v>
      </c>
      <c r="AB406" s="194"/>
      <c r="AC406" s="193">
        <v>45773.0</v>
      </c>
      <c r="AD406" s="639" t="s">
        <v>24442</v>
      </c>
      <c r="AE406" s="641">
        <v>2000.0</v>
      </c>
      <c r="AF406" s="641">
        <v>1911.0</v>
      </c>
      <c r="AG406" s="194"/>
      <c r="AH406" s="193">
        <v>45773.0</v>
      </c>
      <c r="AI406" s="639" t="s">
        <v>24442</v>
      </c>
      <c r="AJ406" s="641">
        <v>580000.0</v>
      </c>
      <c r="AK406" s="641">
        <v>553901.0</v>
      </c>
      <c r="AL406" s="194"/>
      <c r="AM406" s="670" t="s">
        <v>21806</v>
      </c>
      <c r="AN406" s="639" t="s">
        <v>24442</v>
      </c>
      <c r="AO406" s="641">
        <v>-2000.0</v>
      </c>
      <c r="AP406" s="641">
        <v>-1911.0</v>
      </c>
      <c r="AQ406" s="194"/>
      <c r="AR406" s="194"/>
      <c r="AS406" s="194"/>
      <c r="AT406" s="194"/>
      <c r="AU406" s="194"/>
      <c r="AV406" s="194"/>
      <c r="AW406" s="194"/>
      <c r="AX406" s="194"/>
      <c r="AY406" s="194"/>
      <c r="AZ406" s="194"/>
      <c r="BA406" s="194"/>
      <c r="BB406" s="194"/>
      <c r="BC406" s="194"/>
      <c r="BD406" s="194"/>
      <c r="BE406" s="194"/>
      <c r="BF406" s="194"/>
      <c r="BG406" s="194"/>
      <c r="BH406" s="194"/>
      <c r="BI406" s="194"/>
      <c r="BJ406" s="194"/>
      <c r="BK406" s="194"/>
      <c r="BL406" s="638">
        <f t="shared" si="1"/>
        <v>1180000</v>
      </c>
      <c r="BM406" s="194"/>
      <c r="BN406" s="194"/>
      <c r="BO406" s="194"/>
      <c r="BP406" s="194"/>
      <c r="BQ406" s="194"/>
      <c r="BR406" s="194"/>
      <c r="BS406" s="194"/>
      <c r="BT406" s="647">
        <v>1182000.0</v>
      </c>
      <c r="BU406" s="194"/>
      <c r="BV406" s="640">
        <f t="shared" si="2"/>
        <v>1182000</v>
      </c>
      <c r="BW406" s="641">
        <v>0.0</v>
      </c>
      <c r="BX406" s="641">
        <f t="shared" si="3"/>
        <v>98500</v>
      </c>
      <c r="BY406" s="640">
        <f t="shared" si="4"/>
        <v>1083500</v>
      </c>
      <c r="BZ406" s="641">
        <v>0.0</v>
      </c>
      <c r="CA406" s="641">
        <f t="shared" si="5"/>
        <v>98500</v>
      </c>
      <c r="CB406" s="640">
        <f t="shared" si="6"/>
        <v>985000</v>
      </c>
      <c r="CC406" s="641">
        <v>0.0</v>
      </c>
      <c r="CD406" s="641">
        <f t="shared" si="7"/>
        <v>98500</v>
      </c>
      <c r="CE406" s="640">
        <f t="shared" si="8"/>
        <v>886500</v>
      </c>
      <c r="CF406" s="641">
        <v>0.0</v>
      </c>
      <c r="CG406" s="641">
        <f t="shared" si="9"/>
        <v>98500</v>
      </c>
      <c r="CH406" s="640">
        <f t="shared" si="10"/>
        <v>788000</v>
      </c>
      <c r="CI406" s="641">
        <v>0.0</v>
      </c>
      <c r="CJ406" s="641">
        <f t="shared" si="11"/>
        <v>98500</v>
      </c>
      <c r="CK406" s="640">
        <f t="shared" si="12"/>
        <v>689500</v>
      </c>
      <c r="CL406" s="641">
        <v>0.0</v>
      </c>
      <c r="CM406" s="641">
        <f t="shared" si="13"/>
        <v>98500</v>
      </c>
      <c r="CN406" s="640">
        <f t="shared" si="14"/>
        <v>591000</v>
      </c>
      <c r="CO406" s="641">
        <v>0.0</v>
      </c>
      <c r="CP406" s="641">
        <f t="shared" si="15"/>
        <v>98500</v>
      </c>
      <c r="CQ406" s="640">
        <f t="shared" si="16"/>
        <v>492500</v>
      </c>
      <c r="CR406" s="641">
        <v>0.0</v>
      </c>
      <c r="CS406" s="641">
        <f t="shared" si="17"/>
        <v>98500</v>
      </c>
      <c r="CT406" s="640">
        <f t="shared" si="18"/>
        <v>394000</v>
      </c>
      <c r="CU406" s="641">
        <v>0.0</v>
      </c>
      <c r="CV406" s="641">
        <f t="shared" si="19"/>
        <v>98500</v>
      </c>
      <c r="CW406" s="640">
        <f t="shared" si="20"/>
        <v>295500</v>
      </c>
      <c r="CX406" s="641">
        <v>0.0</v>
      </c>
      <c r="CY406" s="641">
        <f t="shared" si="21"/>
        <v>98500</v>
      </c>
      <c r="CZ406" s="640">
        <f t="shared" si="22"/>
        <v>197000</v>
      </c>
      <c r="DA406" s="641">
        <v>0.0</v>
      </c>
      <c r="DB406" s="641">
        <f t="shared" si="23"/>
        <v>98500</v>
      </c>
      <c r="DC406" s="640">
        <f t="shared" si="24"/>
        <v>98500</v>
      </c>
      <c r="DD406" s="641">
        <v>0.0</v>
      </c>
      <c r="DE406" s="640">
        <f t="shared" si="25"/>
        <v>98500</v>
      </c>
      <c r="DF406" s="640">
        <f t="shared" si="26"/>
        <v>0</v>
      </c>
    </row>
    <row r="407" hidden="1">
      <c r="A407" s="650">
        <v>6865291.0</v>
      </c>
      <c r="B407" s="643" t="s">
        <v>26790</v>
      </c>
      <c r="C407" s="644" t="s">
        <v>212</v>
      </c>
      <c r="D407" s="645">
        <v>45773.9925</v>
      </c>
      <c r="E407" s="645">
        <v>45773.99344907407</v>
      </c>
      <c r="F407" s="645">
        <v>45774.00497685185</v>
      </c>
      <c r="G407" s="644"/>
      <c r="H407" s="644" t="s">
        <v>1578</v>
      </c>
      <c r="I407" s="644" t="s">
        <v>26791</v>
      </c>
      <c r="J407" s="644"/>
      <c r="K407" s="647">
        <v>798000.0</v>
      </c>
      <c r="L407" s="644" t="s">
        <v>24429</v>
      </c>
      <c r="M407" s="648" t="s">
        <v>26792</v>
      </c>
      <c r="N407" s="644" t="s">
        <v>26793</v>
      </c>
      <c r="O407" s="644" t="s">
        <v>26794</v>
      </c>
      <c r="P407" s="644" t="s">
        <v>26795</v>
      </c>
      <c r="Q407" s="644" t="s">
        <v>26796</v>
      </c>
      <c r="R407" s="194"/>
      <c r="S407" s="193">
        <v>45773.0</v>
      </c>
      <c r="T407" s="639" t="s">
        <v>24442</v>
      </c>
      <c r="U407" s="641">
        <v>798000.0</v>
      </c>
      <c r="V407" s="641">
        <v>762091.0</v>
      </c>
      <c r="W407" s="637"/>
      <c r="X407" s="194"/>
      <c r="Y407" s="194"/>
      <c r="Z407" s="194"/>
      <c r="AA407" s="194"/>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94"/>
      <c r="AY407" s="194"/>
      <c r="AZ407" s="194"/>
      <c r="BA407" s="194"/>
      <c r="BB407" s="194"/>
      <c r="BC407" s="194"/>
      <c r="BD407" s="194"/>
      <c r="BE407" s="194"/>
      <c r="BF407" s="194"/>
      <c r="BG407" s="194"/>
      <c r="BH407" s="194"/>
      <c r="BI407" s="194"/>
      <c r="BJ407" s="194"/>
      <c r="BK407" s="194"/>
      <c r="BL407" s="638">
        <f t="shared" si="1"/>
        <v>798000</v>
      </c>
      <c r="BM407" s="194"/>
      <c r="BN407" s="194"/>
      <c r="BO407" s="194"/>
      <c r="BP407" s="194"/>
      <c r="BQ407" s="194"/>
      <c r="BR407" s="194"/>
      <c r="BS407" s="194"/>
      <c r="BT407" s="647">
        <v>798000.0</v>
      </c>
      <c r="BU407" s="194"/>
      <c r="BV407" s="640">
        <f t="shared" si="2"/>
        <v>798000</v>
      </c>
      <c r="BW407" s="641">
        <v>0.0</v>
      </c>
      <c r="BX407" s="641">
        <f t="shared" si="3"/>
        <v>66500</v>
      </c>
      <c r="BY407" s="640">
        <f t="shared" si="4"/>
        <v>731500</v>
      </c>
      <c r="BZ407" s="641">
        <v>0.0</v>
      </c>
      <c r="CA407" s="641">
        <f t="shared" si="5"/>
        <v>66500</v>
      </c>
      <c r="CB407" s="640">
        <f t="shared" si="6"/>
        <v>665000</v>
      </c>
      <c r="CC407" s="641">
        <v>0.0</v>
      </c>
      <c r="CD407" s="641">
        <f t="shared" si="7"/>
        <v>66500</v>
      </c>
      <c r="CE407" s="640">
        <f t="shared" si="8"/>
        <v>598500</v>
      </c>
      <c r="CF407" s="641">
        <v>0.0</v>
      </c>
      <c r="CG407" s="641">
        <f t="shared" si="9"/>
        <v>66500</v>
      </c>
      <c r="CH407" s="640">
        <f t="shared" si="10"/>
        <v>532000</v>
      </c>
      <c r="CI407" s="641">
        <v>0.0</v>
      </c>
      <c r="CJ407" s="641">
        <f t="shared" si="11"/>
        <v>66500</v>
      </c>
      <c r="CK407" s="640">
        <f t="shared" si="12"/>
        <v>465500</v>
      </c>
      <c r="CL407" s="641">
        <v>0.0</v>
      </c>
      <c r="CM407" s="641">
        <f t="shared" si="13"/>
        <v>66500</v>
      </c>
      <c r="CN407" s="640">
        <f t="shared" si="14"/>
        <v>399000</v>
      </c>
      <c r="CO407" s="641">
        <v>0.0</v>
      </c>
      <c r="CP407" s="641">
        <f t="shared" si="15"/>
        <v>66500</v>
      </c>
      <c r="CQ407" s="640">
        <f t="shared" si="16"/>
        <v>332500</v>
      </c>
      <c r="CR407" s="641">
        <v>0.0</v>
      </c>
      <c r="CS407" s="641">
        <f t="shared" si="17"/>
        <v>66500</v>
      </c>
      <c r="CT407" s="640">
        <f t="shared" si="18"/>
        <v>266000</v>
      </c>
      <c r="CU407" s="641">
        <v>0.0</v>
      </c>
      <c r="CV407" s="641">
        <f t="shared" si="19"/>
        <v>66500</v>
      </c>
      <c r="CW407" s="640">
        <f t="shared" si="20"/>
        <v>199500</v>
      </c>
      <c r="CX407" s="641">
        <v>0.0</v>
      </c>
      <c r="CY407" s="641">
        <f t="shared" si="21"/>
        <v>66500</v>
      </c>
      <c r="CZ407" s="640">
        <f t="shared" si="22"/>
        <v>133000</v>
      </c>
      <c r="DA407" s="641">
        <v>0.0</v>
      </c>
      <c r="DB407" s="641">
        <f t="shared" si="23"/>
        <v>66500</v>
      </c>
      <c r="DC407" s="640">
        <f t="shared" si="24"/>
        <v>66500</v>
      </c>
      <c r="DD407" s="641">
        <v>0.0</v>
      </c>
      <c r="DE407" s="640">
        <f t="shared" si="25"/>
        <v>66500</v>
      </c>
      <c r="DF407" s="640">
        <f t="shared" si="26"/>
        <v>0</v>
      </c>
    </row>
    <row r="408" hidden="1">
      <c r="A408" s="650">
        <v>6865324.0</v>
      </c>
      <c r="B408" s="643" t="s">
        <v>26797</v>
      </c>
      <c r="C408" s="644" t="s">
        <v>212</v>
      </c>
      <c r="D408" s="645">
        <v>45774.03157407408</v>
      </c>
      <c r="E408" s="645">
        <v>45774.03362268519</v>
      </c>
      <c r="F408" s="645">
        <v>45774.03450231482</v>
      </c>
      <c r="G408" s="644"/>
      <c r="H408" s="644" t="s">
        <v>26798</v>
      </c>
      <c r="I408" s="644" t="s">
        <v>26799</v>
      </c>
      <c r="J408" s="644">
        <v>60.0</v>
      </c>
      <c r="K408" s="647">
        <v>1182000.0</v>
      </c>
      <c r="L408" s="644" t="s">
        <v>24437</v>
      </c>
      <c r="M408" s="648" t="s">
        <v>26800</v>
      </c>
      <c r="N408" s="644" t="s">
        <v>26801</v>
      </c>
      <c r="O408" s="644" t="s">
        <v>26802</v>
      </c>
      <c r="P408" s="644" t="s">
        <v>26803</v>
      </c>
      <c r="Q408" s="644" t="s">
        <v>26804</v>
      </c>
      <c r="R408" s="194"/>
      <c r="S408" s="194"/>
      <c r="T408" s="194"/>
      <c r="U408" s="636"/>
      <c r="V408" s="194"/>
      <c r="W408" s="637"/>
      <c r="X408" s="194"/>
      <c r="Y408" s="194"/>
      <c r="Z408" s="194"/>
      <c r="AA408" s="194"/>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94"/>
      <c r="AY408" s="194"/>
      <c r="AZ408" s="194"/>
      <c r="BA408" s="194"/>
      <c r="BB408" s="194"/>
      <c r="BC408" s="194"/>
      <c r="BD408" s="194"/>
      <c r="BE408" s="194"/>
      <c r="BF408" s="194"/>
      <c r="BG408" s="194"/>
      <c r="BH408" s="194"/>
      <c r="BI408" s="194"/>
      <c r="BJ408" s="194"/>
      <c r="BK408" s="194"/>
      <c r="BL408" s="638">
        <f t="shared" si="1"/>
        <v>0</v>
      </c>
      <c r="BM408" s="194"/>
      <c r="BN408" s="194"/>
      <c r="BO408" s="639" t="s">
        <v>114</v>
      </c>
      <c r="BP408" s="639" t="s">
        <v>24389</v>
      </c>
      <c r="BQ408" s="194"/>
      <c r="BR408" s="194"/>
      <c r="BS408" s="194"/>
      <c r="BT408" s="647">
        <v>1182000.0</v>
      </c>
      <c r="BU408" s="194"/>
      <c r="BV408" s="640">
        <f t="shared" si="2"/>
        <v>1182000</v>
      </c>
      <c r="BW408" s="640">
        <f>BV408</f>
        <v>1182000</v>
      </c>
      <c r="BX408" s="641">
        <f t="shared" si="3"/>
        <v>0</v>
      </c>
      <c r="BY408" s="640">
        <f t="shared" si="4"/>
        <v>0</v>
      </c>
      <c r="BZ408" s="641">
        <v>0.0</v>
      </c>
      <c r="CA408" s="641">
        <f t="shared" si="5"/>
        <v>0</v>
      </c>
      <c r="CB408" s="640">
        <f t="shared" si="6"/>
        <v>0</v>
      </c>
      <c r="CC408" s="641">
        <v>0.0</v>
      </c>
      <c r="CD408" s="641">
        <f t="shared" si="7"/>
        <v>0</v>
      </c>
      <c r="CE408" s="640">
        <f t="shared" si="8"/>
        <v>0</v>
      </c>
      <c r="CF408" s="641">
        <v>0.0</v>
      </c>
      <c r="CG408" s="641">
        <f t="shared" si="9"/>
        <v>0</v>
      </c>
      <c r="CH408" s="640">
        <f t="shared" si="10"/>
        <v>0</v>
      </c>
      <c r="CI408" s="641">
        <v>0.0</v>
      </c>
      <c r="CJ408" s="641">
        <f t="shared" si="11"/>
        <v>0</v>
      </c>
      <c r="CK408" s="640">
        <f t="shared" si="12"/>
        <v>0</v>
      </c>
      <c r="CL408" s="641">
        <v>0.0</v>
      </c>
      <c r="CM408" s="641">
        <f t="shared" si="13"/>
        <v>0</v>
      </c>
      <c r="CN408" s="640">
        <f t="shared" si="14"/>
        <v>0</v>
      </c>
      <c r="CO408" s="641">
        <v>0.0</v>
      </c>
      <c r="CP408" s="641">
        <f t="shared" si="15"/>
        <v>0</v>
      </c>
      <c r="CQ408" s="640">
        <f t="shared" si="16"/>
        <v>0</v>
      </c>
      <c r="CR408" s="641">
        <v>0.0</v>
      </c>
      <c r="CS408" s="641">
        <f t="shared" si="17"/>
        <v>0</v>
      </c>
      <c r="CT408" s="640">
        <f t="shared" si="18"/>
        <v>0</v>
      </c>
      <c r="CU408" s="641">
        <v>0.0</v>
      </c>
      <c r="CV408" s="641">
        <f t="shared" si="19"/>
        <v>0</v>
      </c>
      <c r="CW408" s="640">
        <f t="shared" si="20"/>
        <v>0</v>
      </c>
      <c r="CX408" s="641">
        <v>0.0</v>
      </c>
      <c r="CY408" s="641">
        <f t="shared" si="21"/>
        <v>0</v>
      </c>
      <c r="CZ408" s="640">
        <f t="shared" si="22"/>
        <v>0</v>
      </c>
      <c r="DA408" s="641">
        <v>0.0</v>
      </c>
      <c r="DB408" s="641">
        <f t="shared" si="23"/>
        <v>0</v>
      </c>
      <c r="DC408" s="640">
        <f t="shared" si="24"/>
        <v>0</v>
      </c>
      <c r="DD408" s="641">
        <v>0.0</v>
      </c>
      <c r="DE408" s="640">
        <f t="shared" si="25"/>
        <v>0</v>
      </c>
      <c r="DF408" s="640">
        <f t="shared" si="26"/>
        <v>0</v>
      </c>
    </row>
    <row r="409">
      <c r="A409" s="650">
        <v>6865440.0</v>
      </c>
      <c r="B409" s="643" t="s">
        <v>22867</v>
      </c>
      <c r="C409" s="644" t="s">
        <v>212</v>
      </c>
      <c r="D409" s="645">
        <v>45774.35523148148</v>
      </c>
      <c r="E409" s="645">
        <v>45774.35894675926</v>
      </c>
      <c r="F409" s="645">
        <v>45774.359826388885</v>
      </c>
      <c r="G409" s="644"/>
      <c r="H409" s="644" t="s">
        <v>22776</v>
      </c>
      <c r="I409" s="644" t="s">
        <v>131</v>
      </c>
      <c r="J409" s="644">
        <v>36.0</v>
      </c>
      <c r="K409" s="647">
        <v>798000.0</v>
      </c>
      <c r="L409" s="644" t="s">
        <v>21688</v>
      </c>
      <c r="M409" s="648" t="s">
        <v>26805</v>
      </c>
      <c r="N409" s="644" t="s">
        <v>22771</v>
      </c>
      <c r="O409" s="644" t="s">
        <v>22866</v>
      </c>
      <c r="P409" s="644" t="s">
        <v>22868</v>
      </c>
      <c r="Q409" s="644" t="s">
        <v>22769</v>
      </c>
      <c r="R409" s="194"/>
      <c r="S409" s="327">
        <v>45769.0</v>
      </c>
      <c r="T409" s="194" t="s">
        <v>57</v>
      </c>
      <c r="U409" s="653">
        <v>10000.0</v>
      </c>
      <c r="V409" s="194"/>
      <c r="W409" s="637"/>
      <c r="X409" s="327">
        <v>45769.0</v>
      </c>
      <c r="Y409" s="194" t="s">
        <v>57</v>
      </c>
      <c r="Z409" s="641">
        <v>10000.0</v>
      </c>
      <c r="AA409" s="194"/>
      <c r="AB409" s="194"/>
      <c r="AC409" s="327">
        <v>45769.0</v>
      </c>
      <c r="AD409" s="194" t="s">
        <v>57</v>
      </c>
      <c r="AE409" s="641">
        <v>10000.0</v>
      </c>
      <c r="AF409" s="194"/>
      <c r="AG409" s="194"/>
      <c r="AH409" s="327">
        <v>45773.0</v>
      </c>
      <c r="AI409" s="639" t="s">
        <v>25091</v>
      </c>
      <c r="AJ409" s="641">
        <v>768000.0</v>
      </c>
      <c r="AK409" s="194"/>
      <c r="AL409" s="194"/>
      <c r="AM409" s="194"/>
      <c r="AN409" s="194"/>
      <c r="AO409" s="194"/>
      <c r="AP409" s="194"/>
      <c r="AQ409" s="194"/>
      <c r="AR409" s="194"/>
      <c r="AS409" s="194"/>
      <c r="AT409" s="194"/>
      <c r="AU409" s="194"/>
      <c r="AV409" s="194"/>
      <c r="AW409" s="194"/>
      <c r="AX409" s="194"/>
      <c r="AY409" s="194"/>
      <c r="AZ409" s="194"/>
      <c r="BA409" s="194"/>
      <c r="BB409" s="194"/>
      <c r="BC409" s="194"/>
      <c r="BD409" s="194"/>
      <c r="BE409" s="194"/>
      <c r="BF409" s="194"/>
      <c r="BG409" s="194"/>
      <c r="BH409" s="194"/>
      <c r="BI409" s="194"/>
      <c r="BJ409" s="194"/>
      <c r="BK409" s="194"/>
      <c r="BL409" s="638">
        <f t="shared" si="1"/>
        <v>798000</v>
      </c>
      <c r="BM409" s="194"/>
      <c r="BN409" s="194"/>
      <c r="BO409" s="194"/>
      <c r="BP409" s="194"/>
      <c r="BQ409" s="194"/>
      <c r="BR409" s="194"/>
      <c r="BS409" s="194"/>
      <c r="BT409" s="647">
        <v>798000.0</v>
      </c>
      <c r="BU409" s="194"/>
      <c r="BV409" s="640">
        <f t="shared" si="2"/>
        <v>798000</v>
      </c>
      <c r="BW409" s="641">
        <v>0.0</v>
      </c>
      <c r="BX409" s="641">
        <f t="shared" si="3"/>
        <v>66500</v>
      </c>
      <c r="BY409" s="640">
        <f t="shared" si="4"/>
        <v>731500</v>
      </c>
      <c r="BZ409" s="641">
        <v>0.0</v>
      </c>
      <c r="CA409" s="641">
        <f t="shared" si="5"/>
        <v>66500</v>
      </c>
      <c r="CB409" s="640">
        <f t="shared" si="6"/>
        <v>665000</v>
      </c>
      <c r="CC409" s="641">
        <v>0.0</v>
      </c>
      <c r="CD409" s="641">
        <f t="shared" si="7"/>
        <v>66500</v>
      </c>
      <c r="CE409" s="640">
        <f t="shared" si="8"/>
        <v>598500</v>
      </c>
      <c r="CF409" s="641">
        <v>0.0</v>
      </c>
      <c r="CG409" s="641">
        <f t="shared" si="9"/>
        <v>66500</v>
      </c>
      <c r="CH409" s="640">
        <f t="shared" si="10"/>
        <v>532000</v>
      </c>
      <c r="CI409" s="641">
        <v>0.0</v>
      </c>
      <c r="CJ409" s="641">
        <f t="shared" si="11"/>
        <v>66500</v>
      </c>
      <c r="CK409" s="640">
        <f t="shared" si="12"/>
        <v>465500</v>
      </c>
      <c r="CL409" s="641">
        <v>0.0</v>
      </c>
      <c r="CM409" s="641">
        <f t="shared" si="13"/>
        <v>66500</v>
      </c>
      <c r="CN409" s="640">
        <f t="shared" si="14"/>
        <v>399000</v>
      </c>
      <c r="CO409" s="641">
        <v>0.0</v>
      </c>
      <c r="CP409" s="641">
        <f t="shared" si="15"/>
        <v>66500</v>
      </c>
      <c r="CQ409" s="640">
        <f t="shared" si="16"/>
        <v>332500</v>
      </c>
      <c r="CR409" s="641">
        <v>0.0</v>
      </c>
      <c r="CS409" s="641">
        <f t="shared" si="17"/>
        <v>66500</v>
      </c>
      <c r="CT409" s="640">
        <f t="shared" si="18"/>
        <v>266000</v>
      </c>
      <c r="CU409" s="641">
        <v>0.0</v>
      </c>
      <c r="CV409" s="641">
        <f t="shared" si="19"/>
        <v>66500</v>
      </c>
      <c r="CW409" s="640">
        <f t="shared" si="20"/>
        <v>199500</v>
      </c>
      <c r="CX409" s="641">
        <v>0.0</v>
      </c>
      <c r="CY409" s="641">
        <f t="shared" si="21"/>
        <v>66500</v>
      </c>
      <c r="CZ409" s="640">
        <f t="shared" si="22"/>
        <v>133000</v>
      </c>
      <c r="DA409" s="641">
        <v>0.0</v>
      </c>
      <c r="DB409" s="641">
        <f t="shared" si="23"/>
        <v>66500</v>
      </c>
      <c r="DC409" s="640">
        <f t="shared" si="24"/>
        <v>66500</v>
      </c>
      <c r="DD409" s="641">
        <v>0.0</v>
      </c>
      <c r="DE409" s="640">
        <f t="shared" si="25"/>
        <v>66500</v>
      </c>
      <c r="DF409" s="640">
        <f t="shared" si="26"/>
        <v>0</v>
      </c>
    </row>
    <row r="410" hidden="1">
      <c r="A410" s="650">
        <v>6865692.0</v>
      </c>
      <c r="B410" s="643" t="s">
        <v>26806</v>
      </c>
      <c r="C410" s="644" t="s">
        <v>212</v>
      </c>
      <c r="D410" s="645">
        <v>45774.52396990741</v>
      </c>
      <c r="E410" s="645">
        <v>45774.52559027778</v>
      </c>
      <c r="F410" s="645">
        <v>45774.52607638889</v>
      </c>
      <c r="G410" s="644"/>
      <c r="H410" s="644" t="s">
        <v>351</v>
      </c>
      <c r="I410" s="644" t="s">
        <v>26807</v>
      </c>
      <c r="J410" s="644"/>
      <c r="K410" s="647">
        <v>798000.0</v>
      </c>
      <c r="L410" s="644" t="s">
        <v>24429</v>
      </c>
      <c r="M410" s="648" t="s">
        <v>26808</v>
      </c>
      <c r="N410" s="644" t="s">
        <v>22526</v>
      </c>
      <c r="O410" s="644" t="s">
        <v>26809</v>
      </c>
      <c r="P410" s="644" t="s">
        <v>26810</v>
      </c>
      <c r="Q410" s="644" t="s">
        <v>26811</v>
      </c>
      <c r="R410" s="194"/>
      <c r="S410" s="193">
        <v>45774.0</v>
      </c>
      <c r="T410" s="639" t="s">
        <v>24161</v>
      </c>
      <c r="U410" s="658">
        <v>798000.0</v>
      </c>
      <c r="V410" s="194"/>
      <c r="W410" s="637"/>
      <c r="X410" s="194"/>
      <c r="Y410" s="194"/>
      <c r="Z410" s="194"/>
      <c r="AA410" s="194"/>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94"/>
      <c r="AY410" s="194"/>
      <c r="AZ410" s="194"/>
      <c r="BA410" s="194"/>
      <c r="BB410" s="194"/>
      <c r="BC410" s="194"/>
      <c r="BD410" s="194"/>
      <c r="BE410" s="194"/>
      <c r="BF410" s="194"/>
      <c r="BG410" s="194"/>
      <c r="BH410" s="194"/>
      <c r="BI410" s="194"/>
      <c r="BJ410" s="194"/>
      <c r="BK410" s="194"/>
      <c r="BL410" s="638">
        <f t="shared" si="1"/>
        <v>798000</v>
      </c>
      <c r="BM410" s="194"/>
      <c r="BN410" s="194"/>
      <c r="BO410" s="194"/>
      <c r="BP410" s="194"/>
      <c r="BQ410" s="194"/>
      <c r="BR410" s="194"/>
      <c r="BS410" s="194"/>
      <c r="BT410" s="647">
        <v>798000.0</v>
      </c>
      <c r="BU410" s="194"/>
      <c r="BV410" s="640">
        <f t="shared" si="2"/>
        <v>798000</v>
      </c>
      <c r="BW410" s="641">
        <v>0.0</v>
      </c>
      <c r="BX410" s="641">
        <f t="shared" si="3"/>
        <v>66500</v>
      </c>
      <c r="BY410" s="640">
        <f t="shared" si="4"/>
        <v>731500</v>
      </c>
      <c r="BZ410" s="641">
        <v>0.0</v>
      </c>
      <c r="CA410" s="641">
        <f t="shared" si="5"/>
        <v>66500</v>
      </c>
      <c r="CB410" s="640">
        <f t="shared" si="6"/>
        <v>665000</v>
      </c>
      <c r="CC410" s="641">
        <v>0.0</v>
      </c>
      <c r="CD410" s="641">
        <f t="shared" si="7"/>
        <v>66500</v>
      </c>
      <c r="CE410" s="640">
        <f t="shared" si="8"/>
        <v>598500</v>
      </c>
      <c r="CF410" s="641">
        <v>0.0</v>
      </c>
      <c r="CG410" s="641">
        <f t="shared" si="9"/>
        <v>66500</v>
      </c>
      <c r="CH410" s="640">
        <f t="shared" si="10"/>
        <v>532000</v>
      </c>
      <c r="CI410" s="641">
        <v>0.0</v>
      </c>
      <c r="CJ410" s="641">
        <f t="shared" si="11"/>
        <v>66500</v>
      </c>
      <c r="CK410" s="640">
        <f t="shared" si="12"/>
        <v>465500</v>
      </c>
      <c r="CL410" s="641">
        <v>0.0</v>
      </c>
      <c r="CM410" s="641">
        <f t="shared" si="13"/>
        <v>66500</v>
      </c>
      <c r="CN410" s="640">
        <f t="shared" si="14"/>
        <v>399000</v>
      </c>
      <c r="CO410" s="641">
        <v>0.0</v>
      </c>
      <c r="CP410" s="641">
        <f t="shared" si="15"/>
        <v>66500</v>
      </c>
      <c r="CQ410" s="640">
        <f t="shared" si="16"/>
        <v>332500</v>
      </c>
      <c r="CR410" s="641">
        <v>0.0</v>
      </c>
      <c r="CS410" s="641">
        <f t="shared" si="17"/>
        <v>66500</v>
      </c>
      <c r="CT410" s="640">
        <f t="shared" si="18"/>
        <v>266000</v>
      </c>
      <c r="CU410" s="641">
        <v>0.0</v>
      </c>
      <c r="CV410" s="641">
        <f t="shared" si="19"/>
        <v>66500</v>
      </c>
      <c r="CW410" s="640">
        <f t="shared" si="20"/>
        <v>199500</v>
      </c>
      <c r="CX410" s="641">
        <v>0.0</v>
      </c>
      <c r="CY410" s="641">
        <f t="shared" si="21"/>
        <v>66500</v>
      </c>
      <c r="CZ410" s="640">
        <f t="shared" si="22"/>
        <v>133000</v>
      </c>
      <c r="DA410" s="641">
        <v>0.0</v>
      </c>
      <c r="DB410" s="641">
        <f t="shared" si="23"/>
        <v>66500</v>
      </c>
      <c r="DC410" s="640">
        <f t="shared" si="24"/>
        <v>66500</v>
      </c>
      <c r="DD410" s="641">
        <v>0.0</v>
      </c>
      <c r="DE410" s="640">
        <f t="shared" si="25"/>
        <v>66500</v>
      </c>
      <c r="DF410" s="640">
        <f t="shared" si="26"/>
        <v>0</v>
      </c>
    </row>
    <row r="411" hidden="1">
      <c r="A411" s="650">
        <v>6865726.0</v>
      </c>
      <c r="B411" s="643" t="s">
        <v>26812</v>
      </c>
      <c r="C411" s="644" t="s">
        <v>212</v>
      </c>
      <c r="D411" s="645">
        <v>45774.537766203706</v>
      </c>
      <c r="E411" s="645">
        <v>45774.54009259259</v>
      </c>
      <c r="F411" s="645">
        <v>45774.54053240741</v>
      </c>
      <c r="G411" s="644"/>
      <c r="H411" s="644" t="s">
        <v>1675</v>
      </c>
      <c r="I411" s="644" t="s">
        <v>26813</v>
      </c>
      <c r="J411" s="644">
        <v>60.0</v>
      </c>
      <c r="K411" s="647">
        <v>1980000.0</v>
      </c>
      <c r="L411" s="644" t="s">
        <v>24437</v>
      </c>
      <c r="M411" s="648" t="s">
        <v>26814</v>
      </c>
      <c r="N411" s="644" t="s">
        <v>26815</v>
      </c>
      <c r="O411" s="644" t="s">
        <v>26816</v>
      </c>
      <c r="P411" s="644" t="s">
        <v>26817</v>
      </c>
      <c r="Q411" s="644" t="s">
        <v>26818</v>
      </c>
      <c r="R411" s="194"/>
      <c r="S411" s="194"/>
      <c r="T411" s="194"/>
      <c r="U411" s="636"/>
      <c r="V411" s="194"/>
      <c r="W411" s="637"/>
      <c r="X411" s="194"/>
      <c r="Y411" s="194"/>
      <c r="Z411" s="194"/>
      <c r="AA411" s="194"/>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94"/>
      <c r="AY411" s="194"/>
      <c r="AZ411" s="194"/>
      <c r="BA411" s="194"/>
      <c r="BB411" s="194"/>
      <c r="BC411" s="194"/>
      <c r="BD411" s="194"/>
      <c r="BE411" s="194"/>
      <c r="BF411" s="194"/>
      <c r="BG411" s="194"/>
      <c r="BH411" s="194"/>
      <c r="BI411" s="194"/>
      <c r="BJ411" s="194"/>
      <c r="BK411" s="194"/>
      <c r="BL411" s="638">
        <f t="shared" si="1"/>
        <v>0</v>
      </c>
      <c r="BM411" s="194"/>
      <c r="BN411" s="194"/>
      <c r="BO411" s="639" t="s">
        <v>114</v>
      </c>
      <c r="BQ411" s="194"/>
      <c r="BR411" s="194"/>
      <c r="BS411" s="194"/>
      <c r="BT411" s="647">
        <v>1980000.0</v>
      </c>
      <c r="BU411" s="194"/>
      <c r="BV411" s="640">
        <f t="shared" si="2"/>
        <v>1980000</v>
      </c>
      <c r="BW411" s="640">
        <f t="shared" ref="BW411:BW413" si="62">BV411</f>
        <v>1980000</v>
      </c>
      <c r="BX411" s="641">
        <f t="shared" si="3"/>
        <v>0</v>
      </c>
      <c r="BY411" s="640">
        <f t="shared" si="4"/>
        <v>0</v>
      </c>
      <c r="BZ411" s="641">
        <v>0.0</v>
      </c>
      <c r="CA411" s="641">
        <f t="shared" si="5"/>
        <v>0</v>
      </c>
      <c r="CB411" s="640">
        <f t="shared" si="6"/>
        <v>0</v>
      </c>
      <c r="CC411" s="641">
        <v>0.0</v>
      </c>
      <c r="CD411" s="641">
        <f t="shared" si="7"/>
        <v>0</v>
      </c>
      <c r="CE411" s="640">
        <f t="shared" si="8"/>
        <v>0</v>
      </c>
      <c r="CF411" s="641">
        <v>0.0</v>
      </c>
      <c r="CG411" s="641">
        <f t="shared" si="9"/>
        <v>0</v>
      </c>
      <c r="CH411" s="640">
        <f t="shared" si="10"/>
        <v>0</v>
      </c>
      <c r="CI411" s="641">
        <v>0.0</v>
      </c>
      <c r="CJ411" s="641">
        <f t="shared" si="11"/>
        <v>0</v>
      </c>
      <c r="CK411" s="640">
        <f t="shared" si="12"/>
        <v>0</v>
      </c>
      <c r="CL411" s="641">
        <v>0.0</v>
      </c>
      <c r="CM411" s="641">
        <f t="shared" si="13"/>
        <v>0</v>
      </c>
      <c r="CN411" s="640">
        <f t="shared" si="14"/>
        <v>0</v>
      </c>
      <c r="CO411" s="641">
        <v>0.0</v>
      </c>
      <c r="CP411" s="641">
        <f t="shared" si="15"/>
        <v>0</v>
      </c>
      <c r="CQ411" s="640">
        <f t="shared" si="16"/>
        <v>0</v>
      </c>
      <c r="CR411" s="641">
        <v>0.0</v>
      </c>
      <c r="CS411" s="641">
        <f t="shared" si="17"/>
        <v>0</v>
      </c>
      <c r="CT411" s="640">
        <f t="shared" si="18"/>
        <v>0</v>
      </c>
      <c r="CU411" s="641">
        <v>0.0</v>
      </c>
      <c r="CV411" s="641">
        <f t="shared" si="19"/>
        <v>0</v>
      </c>
      <c r="CW411" s="640">
        <f t="shared" si="20"/>
        <v>0</v>
      </c>
      <c r="CX411" s="641">
        <v>0.0</v>
      </c>
      <c r="CY411" s="641">
        <f t="shared" si="21"/>
        <v>0</v>
      </c>
      <c r="CZ411" s="640">
        <f t="shared" si="22"/>
        <v>0</v>
      </c>
      <c r="DA411" s="641">
        <v>0.0</v>
      </c>
      <c r="DB411" s="641">
        <f t="shared" si="23"/>
        <v>0</v>
      </c>
      <c r="DC411" s="640">
        <f t="shared" si="24"/>
        <v>0</v>
      </c>
      <c r="DD411" s="641">
        <v>0.0</v>
      </c>
      <c r="DE411" s="640">
        <f t="shared" si="25"/>
        <v>0</v>
      </c>
      <c r="DF411" s="640">
        <f t="shared" si="26"/>
        <v>0</v>
      </c>
    </row>
    <row r="412" hidden="1">
      <c r="A412" s="650">
        <v>6865727.0</v>
      </c>
      <c r="B412" s="643" t="s">
        <v>26819</v>
      </c>
      <c r="C412" s="644" t="s">
        <v>212</v>
      </c>
      <c r="D412" s="645">
        <v>45774.56611111111</v>
      </c>
      <c r="E412" s="645">
        <v>45774.56767361111</v>
      </c>
      <c r="F412" s="645">
        <v>45774.56825231481</v>
      </c>
      <c r="G412" s="644"/>
      <c r="H412" s="644" t="s">
        <v>25700</v>
      </c>
      <c r="I412" s="644" t="s">
        <v>26820</v>
      </c>
      <c r="J412" s="644" t="s">
        <v>21722</v>
      </c>
      <c r="K412" s="647">
        <v>798000.0</v>
      </c>
      <c r="L412" s="644" t="s">
        <v>24429</v>
      </c>
      <c r="M412" s="648" t="s">
        <v>26821</v>
      </c>
      <c r="N412" s="644" t="s">
        <v>26822</v>
      </c>
      <c r="O412" s="644" t="s">
        <v>26823</v>
      </c>
      <c r="P412" s="644" t="s">
        <v>26824</v>
      </c>
      <c r="Q412" s="644" t="s">
        <v>26825</v>
      </c>
      <c r="R412" s="194"/>
      <c r="S412" s="193">
        <v>45774.0</v>
      </c>
      <c r="T412" s="639" t="s">
        <v>24518</v>
      </c>
      <c r="U412" s="641">
        <v>10000.0</v>
      </c>
      <c r="V412" s="641">
        <v>10000.0</v>
      </c>
      <c r="W412" s="637"/>
      <c r="X412" s="194"/>
      <c r="Y412" s="194"/>
      <c r="Z412" s="194"/>
      <c r="AA412" s="194"/>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94"/>
      <c r="AY412" s="194"/>
      <c r="AZ412" s="194"/>
      <c r="BA412" s="194"/>
      <c r="BB412" s="194"/>
      <c r="BC412" s="194"/>
      <c r="BD412" s="194"/>
      <c r="BE412" s="194"/>
      <c r="BF412" s="194"/>
      <c r="BG412" s="194"/>
      <c r="BH412" s="194"/>
      <c r="BI412" s="194"/>
      <c r="BJ412" s="194"/>
      <c r="BK412" s="194"/>
      <c r="BL412" s="638">
        <f t="shared" si="1"/>
        <v>10000</v>
      </c>
      <c r="BM412" s="194"/>
      <c r="BN412" s="639" t="s">
        <v>82</v>
      </c>
      <c r="BP412" s="194"/>
      <c r="BQ412" s="194"/>
      <c r="BR412" s="194"/>
      <c r="BS412" s="194"/>
      <c r="BT412" s="647">
        <v>798000.0</v>
      </c>
      <c r="BU412" s="194"/>
      <c r="BV412" s="640">
        <f t="shared" si="2"/>
        <v>798000</v>
      </c>
      <c r="BW412" s="640">
        <f t="shared" si="62"/>
        <v>798000</v>
      </c>
      <c r="BX412" s="641">
        <f t="shared" si="3"/>
        <v>0</v>
      </c>
      <c r="BY412" s="640">
        <f t="shared" si="4"/>
        <v>0</v>
      </c>
      <c r="BZ412" s="641">
        <v>0.0</v>
      </c>
      <c r="CA412" s="641">
        <f t="shared" si="5"/>
        <v>0</v>
      </c>
      <c r="CB412" s="640">
        <f t="shared" si="6"/>
        <v>0</v>
      </c>
      <c r="CC412" s="641">
        <v>0.0</v>
      </c>
      <c r="CD412" s="641">
        <f t="shared" si="7"/>
        <v>0</v>
      </c>
      <c r="CE412" s="640">
        <f t="shared" si="8"/>
        <v>0</v>
      </c>
      <c r="CF412" s="641">
        <v>0.0</v>
      </c>
      <c r="CG412" s="641">
        <f t="shared" si="9"/>
        <v>0</v>
      </c>
      <c r="CH412" s="640">
        <f t="shared" si="10"/>
        <v>0</v>
      </c>
      <c r="CI412" s="641">
        <v>0.0</v>
      </c>
      <c r="CJ412" s="641">
        <f t="shared" si="11"/>
        <v>0</v>
      </c>
      <c r="CK412" s="640">
        <f t="shared" si="12"/>
        <v>0</v>
      </c>
      <c r="CL412" s="641">
        <v>0.0</v>
      </c>
      <c r="CM412" s="641">
        <f t="shared" si="13"/>
        <v>0</v>
      </c>
      <c r="CN412" s="640">
        <f t="shared" si="14"/>
        <v>0</v>
      </c>
      <c r="CO412" s="641">
        <v>0.0</v>
      </c>
      <c r="CP412" s="641">
        <f t="shared" si="15"/>
        <v>0</v>
      </c>
      <c r="CQ412" s="640">
        <f t="shared" si="16"/>
        <v>0</v>
      </c>
      <c r="CR412" s="641">
        <v>0.0</v>
      </c>
      <c r="CS412" s="641">
        <f t="shared" si="17"/>
        <v>0</v>
      </c>
      <c r="CT412" s="640">
        <f t="shared" si="18"/>
        <v>0</v>
      </c>
      <c r="CU412" s="641">
        <v>0.0</v>
      </c>
      <c r="CV412" s="641">
        <f t="shared" si="19"/>
        <v>0</v>
      </c>
      <c r="CW412" s="640">
        <f t="shared" si="20"/>
        <v>0</v>
      </c>
      <c r="CX412" s="641">
        <v>0.0</v>
      </c>
      <c r="CY412" s="641">
        <f t="shared" si="21"/>
        <v>0</v>
      </c>
      <c r="CZ412" s="640">
        <f t="shared" si="22"/>
        <v>0</v>
      </c>
      <c r="DA412" s="641">
        <v>0.0</v>
      </c>
      <c r="DB412" s="641">
        <f t="shared" si="23"/>
        <v>0</v>
      </c>
      <c r="DC412" s="640">
        <f t="shared" si="24"/>
        <v>0</v>
      </c>
      <c r="DD412" s="641">
        <v>0.0</v>
      </c>
      <c r="DE412" s="640">
        <f t="shared" si="25"/>
        <v>0</v>
      </c>
      <c r="DF412" s="640">
        <f t="shared" si="26"/>
        <v>0</v>
      </c>
    </row>
    <row r="413" hidden="1">
      <c r="A413" s="650">
        <v>6865882.0</v>
      </c>
      <c r="B413" s="643" t="s">
        <v>26826</v>
      </c>
      <c r="C413" s="644" t="s">
        <v>212</v>
      </c>
      <c r="D413" s="645">
        <v>45774.62758101852</v>
      </c>
      <c r="E413" s="645">
        <v>45774.62850694444</v>
      </c>
      <c r="F413" s="645">
        <v>45774.62907407407</v>
      </c>
      <c r="G413" s="644"/>
      <c r="H413" s="644" t="s">
        <v>388</v>
      </c>
      <c r="I413" s="644" t="s">
        <v>26827</v>
      </c>
      <c r="J413" s="644" t="s">
        <v>21722</v>
      </c>
      <c r="K413" s="647">
        <v>798000.0</v>
      </c>
      <c r="L413" s="644" t="s">
        <v>24429</v>
      </c>
      <c r="M413" s="648" t="s">
        <v>26828</v>
      </c>
      <c r="N413" s="644" t="s">
        <v>26394</v>
      </c>
      <c r="O413" s="644" t="s">
        <v>26829</v>
      </c>
      <c r="P413" s="644" t="s">
        <v>26830</v>
      </c>
      <c r="Q413" s="644" t="s">
        <v>26831</v>
      </c>
      <c r="R413" s="194"/>
      <c r="S413" s="194"/>
      <c r="T413" s="194"/>
      <c r="U413" s="636"/>
      <c r="V413" s="194"/>
      <c r="W413" s="637"/>
      <c r="X413" s="194"/>
      <c r="Y413" s="194"/>
      <c r="Z413" s="194"/>
      <c r="AA413" s="194"/>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94"/>
      <c r="AY413" s="194"/>
      <c r="AZ413" s="194"/>
      <c r="BA413" s="194"/>
      <c r="BB413" s="194"/>
      <c r="BC413" s="194"/>
      <c r="BD413" s="194"/>
      <c r="BE413" s="194"/>
      <c r="BF413" s="194"/>
      <c r="BG413" s="194"/>
      <c r="BH413" s="194"/>
      <c r="BI413" s="194"/>
      <c r="BJ413" s="194"/>
      <c r="BK413" s="194"/>
      <c r="BL413" s="638">
        <f t="shared" si="1"/>
        <v>0</v>
      </c>
      <c r="BM413" s="194"/>
      <c r="BN413" s="639" t="s">
        <v>82</v>
      </c>
      <c r="BP413" s="194"/>
      <c r="BQ413" s="194"/>
      <c r="BR413" s="194"/>
      <c r="BS413" s="194"/>
      <c r="BT413" s="647">
        <v>798000.0</v>
      </c>
      <c r="BU413" s="194"/>
      <c r="BV413" s="640">
        <f t="shared" si="2"/>
        <v>798000</v>
      </c>
      <c r="BW413" s="640">
        <f t="shared" si="62"/>
        <v>798000</v>
      </c>
      <c r="BX413" s="641">
        <f t="shared" si="3"/>
        <v>0</v>
      </c>
      <c r="BY413" s="640">
        <f t="shared" si="4"/>
        <v>0</v>
      </c>
      <c r="BZ413" s="641">
        <v>0.0</v>
      </c>
      <c r="CA413" s="641">
        <f t="shared" si="5"/>
        <v>0</v>
      </c>
      <c r="CB413" s="640">
        <f t="shared" si="6"/>
        <v>0</v>
      </c>
      <c r="CC413" s="641">
        <v>0.0</v>
      </c>
      <c r="CD413" s="641">
        <f t="shared" si="7"/>
        <v>0</v>
      </c>
      <c r="CE413" s="640">
        <f t="shared" si="8"/>
        <v>0</v>
      </c>
      <c r="CF413" s="641">
        <v>0.0</v>
      </c>
      <c r="CG413" s="641">
        <f t="shared" si="9"/>
        <v>0</v>
      </c>
      <c r="CH413" s="640">
        <f t="shared" si="10"/>
        <v>0</v>
      </c>
      <c r="CI413" s="641">
        <v>0.0</v>
      </c>
      <c r="CJ413" s="641">
        <f t="shared" si="11"/>
        <v>0</v>
      </c>
      <c r="CK413" s="640">
        <f t="shared" si="12"/>
        <v>0</v>
      </c>
      <c r="CL413" s="641">
        <v>0.0</v>
      </c>
      <c r="CM413" s="641">
        <f t="shared" si="13"/>
        <v>0</v>
      </c>
      <c r="CN413" s="640">
        <f t="shared" si="14"/>
        <v>0</v>
      </c>
      <c r="CO413" s="641">
        <v>0.0</v>
      </c>
      <c r="CP413" s="641">
        <f t="shared" si="15"/>
        <v>0</v>
      </c>
      <c r="CQ413" s="640">
        <f t="shared" si="16"/>
        <v>0</v>
      </c>
      <c r="CR413" s="641">
        <v>0.0</v>
      </c>
      <c r="CS413" s="641">
        <f t="shared" si="17"/>
        <v>0</v>
      </c>
      <c r="CT413" s="640">
        <f t="shared" si="18"/>
        <v>0</v>
      </c>
      <c r="CU413" s="641">
        <v>0.0</v>
      </c>
      <c r="CV413" s="641">
        <f t="shared" si="19"/>
        <v>0</v>
      </c>
      <c r="CW413" s="640">
        <f t="shared" si="20"/>
        <v>0</v>
      </c>
      <c r="CX413" s="641">
        <v>0.0</v>
      </c>
      <c r="CY413" s="641">
        <f t="shared" si="21"/>
        <v>0</v>
      </c>
      <c r="CZ413" s="640">
        <f t="shared" si="22"/>
        <v>0</v>
      </c>
      <c r="DA413" s="641">
        <v>0.0</v>
      </c>
      <c r="DB413" s="641">
        <f t="shared" si="23"/>
        <v>0</v>
      </c>
      <c r="DC413" s="640">
        <f t="shared" si="24"/>
        <v>0</v>
      </c>
      <c r="DD413" s="641">
        <v>0.0</v>
      </c>
      <c r="DE413" s="640">
        <f t="shared" si="25"/>
        <v>0</v>
      </c>
      <c r="DF413" s="640">
        <f t="shared" si="26"/>
        <v>0</v>
      </c>
    </row>
    <row r="414" hidden="1">
      <c r="A414" s="650">
        <v>6865979.0</v>
      </c>
      <c r="B414" s="643" t="s">
        <v>26832</v>
      </c>
      <c r="C414" s="644" t="s">
        <v>212</v>
      </c>
      <c r="D414" s="645">
        <v>45774.66991898148</v>
      </c>
      <c r="E414" s="645">
        <v>45774.67207175926</v>
      </c>
      <c r="F414" s="645">
        <v>45774.67252314815</v>
      </c>
      <c r="G414" s="644"/>
      <c r="H414" s="644" t="s">
        <v>1625</v>
      </c>
      <c r="I414" s="644" t="s">
        <v>26771</v>
      </c>
      <c r="J414" s="644">
        <v>60.0</v>
      </c>
      <c r="K414" s="647">
        <v>1980000.0</v>
      </c>
      <c r="L414" s="644" t="s">
        <v>24437</v>
      </c>
      <c r="M414" s="648" t="s">
        <v>26833</v>
      </c>
      <c r="N414" s="644" t="s">
        <v>26834</v>
      </c>
      <c r="O414" s="644" t="s">
        <v>26835</v>
      </c>
      <c r="P414" s="644" t="s">
        <v>26836</v>
      </c>
      <c r="Q414" s="644" t="s">
        <v>26837</v>
      </c>
      <c r="R414" s="194"/>
      <c r="S414" s="193">
        <v>45774.0</v>
      </c>
      <c r="T414" s="639" t="s">
        <v>24518</v>
      </c>
      <c r="U414" s="641">
        <v>99780.0</v>
      </c>
      <c r="V414" s="641">
        <v>99780.0</v>
      </c>
      <c r="W414" s="637"/>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94"/>
      <c r="AY414" s="194"/>
      <c r="AZ414" s="194"/>
      <c r="BA414" s="194"/>
      <c r="BB414" s="194"/>
      <c r="BC414" s="194"/>
      <c r="BD414" s="194"/>
      <c r="BE414" s="194"/>
      <c r="BF414" s="194"/>
      <c r="BG414" s="194"/>
      <c r="BH414" s="194"/>
      <c r="BI414" s="194"/>
      <c r="BJ414" s="194"/>
      <c r="BK414" s="194"/>
      <c r="BL414" s="638">
        <f t="shared" si="1"/>
        <v>99780</v>
      </c>
      <c r="BM414" s="194"/>
      <c r="BN414" s="194"/>
      <c r="BO414" s="194"/>
      <c r="BP414" s="194"/>
      <c r="BQ414" s="194"/>
      <c r="BR414" s="194"/>
      <c r="BS414" s="194"/>
      <c r="BT414" s="647">
        <v>1980000.0</v>
      </c>
      <c r="BU414" s="194"/>
      <c r="BV414" s="640">
        <f t="shared" si="2"/>
        <v>1980000</v>
      </c>
      <c r="BW414" s="641">
        <v>0.0</v>
      </c>
      <c r="BX414" s="641">
        <f t="shared" si="3"/>
        <v>165000</v>
      </c>
      <c r="BY414" s="640">
        <f t="shared" si="4"/>
        <v>1815000</v>
      </c>
      <c r="BZ414" s="641">
        <v>0.0</v>
      </c>
      <c r="CA414" s="641">
        <f t="shared" si="5"/>
        <v>165000</v>
      </c>
      <c r="CB414" s="640">
        <f t="shared" si="6"/>
        <v>1650000</v>
      </c>
      <c r="CC414" s="641">
        <v>0.0</v>
      </c>
      <c r="CD414" s="641">
        <f t="shared" si="7"/>
        <v>165000</v>
      </c>
      <c r="CE414" s="640">
        <f t="shared" si="8"/>
        <v>1485000</v>
      </c>
      <c r="CF414" s="641">
        <v>0.0</v>
      </c>
      <c r="CG414" s="641">
        <f t="shared" si="9"/>
        <v>165000</v>
      </c>
      <c r="CH414" s="640">
        <f t="shared" si="10"/>
        <v>1320000</v>
      </c>
      <c r="CI414" s="641">
        <v>0.0</v>
      </c>
      <c r="CJ414" s="641">
        <f t="shared" si="11"/>
        <v>165000</v>
      </c>
      <c r="CK414" s="640">
        <f t="shared" si="12"/>
        <v>1155000</v>
      </c>
      <c r="CL414" s="641">
        <v>0.0</v>
      </c>
      <c r="CM414" s="641">
        <f t="shared" si="13"/>
        <v>165000</v>
      </c>
      <c r="CN414" s="640">
        <f t="shared" si="14"/>
        <v>990000</v>
      </c>
      <c r="CO414" s="641">
        <v>0.0</v>
      </c>
      <c r="CP414" s="641">
        <f t="shared" si="15"/>
        <v>165000</v>
      </c>
      <c r="CQ414" s="640">
        <f t="shared" si="16"/>
        <v>825000</v>
      </c>
      <c r="CR414" s="641">
        <v>0.0</v>
      </c>
      <c r="CS414" s="641">
        <f t="shared" si="17"/>
        <v>165000</v>
      </c>
      <c r="CT414" s="640">
        <f t="shared" si="18"/>
        <v>660000</v>
      </c>
      <c r="CU414" s="641">
        <v>0.0</v>
      </c>
      <c r="CV414" s="641">
        <f t="shared" si="19"/>
        <v>165000</v>
      </c>
      <c r="CW414" s="640">
        <f t="shared" si="20"/>
        <v>495000</v>
      </c>
      <c r="CX414" s="641">
        <v>0.0</v>
      </c>
      <c r="CY414" s="641">
        <f t="shared" si="21"/>
        <v>165000</v>
      </c>
      <c r="CZ414" s="640">
        <f t="shared" si="22"/>
        <v>330000</v>
      </c>
      <c r="DA414" s="641">
        <v>0.0</v>
      </c>
      <c r="DB414" s="641">
        <f t="shared" si="23"/>
        <v>165000</v>
      </c>
      <c r="DC414" s="640">
        <f t="shared" si="24"/>
        <v>165000</v>
      </c>
      <c r="DD414" s="641">
        <v>0.0</v>
      </c>
      <c r="DE414" s="640">
        <f t="shared" si="25"/>
        <v>165000</v>
      </c>
      <c r="DF414" s="640">
        <f t="shared" si="26"/>
        <v>0</v>
      </c>
    </row>
    <row r="415" hidden="1">
      <c r="A415" s="650">
        <v>6866067.0</v>
      </c>
      <c r="B415" s="643" t="s">
        <v>26838</v>
      </c>
      <c r="C415" s="644" t="s">
        <v>212</v>
      </c>
      <c r="D415" s="645">
        <v>45774.72603009259</v>
      </c>
      <c r="E415" s="645">
        <v>45774.728946759256</v>
      </c>
      <c r="F415" s="645">
        <v>45774.78241898148</v>
      </c>
      <c r="G415" s="644"/>
      <c r="H415" s="644" t="s">
        <v>2041</v>
      </c>
      <c r="I415" s="644" t="s">
        <v>26839</v>
      </c>
      <c r="J415" s="644">
        <v>60.0</v>
      </c>
      <c r="K415" s="647">
        <v>1980000.0</v>
      </c>
      <c r="L415" s="644" t="s">
        <v>24437</v>
      </c>
      <c r="M415" s="648" t="s">
        <v>26840</v>
      </c>
      <c r="N415" s="644" t="s">
        <v>23198</v>
      </c>
      <c r="O415" s="644" t="s">
        <v>26841</v>
      </c>
      <c r="P415" s="644" t="s">
        <v>26842</v>
      </c>
      <c r="Q415" s="644" t="s">
        <v>26843</v>
      </c>
      <c r="R415" s="194"/>
      <c r="S415" s="193">
        <v>45777.0</v>
      </c>
      <c r="T415" s="639" t="s">
        <v>24518</v>
      </c>
      <c r="U415" s="641">
        <v>30000.0</v>
      </c>
      <c r="V415" s="641">
        <v>30000.0</v>
      </c>
      <c r="W415" s="637"/>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94"/>
      <c r="AY415" s="194"/>
      <c r="AZ415" s="194"/>
      <c r="BA415" s="194"/>
      <c r="BB415" s="194"/>
      <c r="BC415" s="194"/>
      <c r="BD415" s="194"/>
      <c r="BE415" s="194"/>
      <c r="BF415" s="194"/>
      <c r="BG415" s="194"/>
      <c r="BH415" s="194"/>
      <c r="BI415" s="194"/>
      <c r="BJ415" s="194"/>
      <c r="BK415" s="194"/>
      <c r="BL415" s="638">
        <f t="shared" si="1"/>
        <v>30000</v>
      </c>
      <c r="BM415" s="194"/>
      <c r="BN415" s="194"/>
      <c r="BO415" s="194"/>
      <c r="BP415" s="194"/>
      <c r="BQ415" s="194"/>
      <c r="BR415" s="194"/>
      <c r="BS415" s="194"/>
      <c r="BT415" s="647">
        <v>1980000.0</v>
      </c>
      <c r="BU415" s="194"/>
      <c r="BV415" s="640">
        <f t="shared" si="2"/>
        <v>1980000</v>
      </c>
      <c r="BW415" s="641">
        <v>0.0</v>
      </c>
      <c r="BX415" s="641">
        <f t="shared" si="3"/>
        <v>165000</v>
      </c>
      <c r="BY415" s="640">
        <f t="shared" si="4"/>
        <v>1815000</v>
      </c>
      <c r="BZ415" s="641">
        <v>0.0</v>
      </c>
      <c r="CA415" s="641">
        <f t="shared" si="5"/>
        <v>165000</v>
      </c>
      <c r="CB415" s="640">
        <f t="shared" si="6"/>
        <v>1650000</v>
      </c>
      <c r="CC415" s="641">
        <v>0.0</v>
      </c>
      <c r="CD415" s="641">
        <f t="shared" si="7"/>
        <v>165000</v>
      </c>
      <c r="CE415" s="640">
        <f t="shared" si="8"/>
        <v>1485000</v>
      </c>
      <c r="CF415" s="641">
        <v>0.0</v>
      </c>
      <c r="CG415" s="641">
        <f t="shared" si="9"/>
        <v>165000</v>
      </c>
      <c r="CH415" s="640">
        <f t="shared" si="10"/>
        <v>1320000</v>
      </c>
      <c r="CI415" s="641">
        <v>0.0</v>
      </c>
      <c r="CJ415" s="641">
        <f t="shared" si="11"/>
        <v>165000</v>
      </c>
      <c r="CK415" s="640">
        <f t="shared" si="12"/>
        <v>1155000</v>
      </c>
      <c r="CL415" s="641">
        <v>0.0</v>
      </c>
      <c r="CM415" s="641">
        <f t="shared" si="13"/>
        <v>165000</v>
      </c>
      <c r="CN415" s="640">
        <f t="shared" si="14"/>
        <v>990000</v>
      </c>
      <c r="CO415" s="641">
        <v>0.0</v>
      </c>
      <c r="CP415" s="641">
        <f t="shared" si="15"/>
        <v>165000</v>
      </c>
      <c r="CQ415" s="640">
        <f t="shared" si="16"/>
        <v>825000</v>
      </c>
      <c r="CR415" s="641">
        <v>0.0</v>
      </c>
      <c r="CS415" s="641">
        <f t="shared" si="17"/>
        <v>165000</v>
      </c>
      <c r="CT415" s="640">
        <f t="shared" si="18"/>
        <v>660000</v>
      </c>
      <c r="CU415" s="641">
        <v>0.0</v>
      </c>
      <c r="CV415" s="641">
        <f t="shared" si="19"/>
        <v>165000</v>
      </c>
      <c r="CW415" s="640">
        <f t="shared" si="20"/>
        <v>495000</v>
      </c>
      <c r="CX415" s="641">
        <v>0.0</v>
      </c>
      <c r="CY415" s="641">
        <f t="shared" si="21"/>
        <v>165000</v>
      </c>
      <c r="CZ415" s="640">
        <f t="shared" si="22"/>
        <v>330000</v>
      </c>
      <c r="DA415" s="641">
        <v>0.0</v>
      </c>
      <c r="DB415" s="641">
        <f t="shared" si="23"/>
        <v>165000</v>
      </c>
      <c r="DC415" s="640">
        <f t="shared" si="24"/>
        <v>165000</v>
      </c>
      <c r="DD415" s="641">
        <v>0.0</v>
      </c>
      <c r="DE415" s="640">
        <f t="shared" si="25"/>
        <v>165000</v>
      </c>
      <c r="DF415" s="640">
        <f t="shared" si="26"/>
        <v>0</v>
      </c>
    </row>
    <row r="416" hidden="1">
      <c r="A416" s="650">
        <v>6866169.0</v>
      </c>
      <c r="B416" s="643" t="s">
        <v>26844</v>
      </c>
      <c r="C416" s="644" t="s">
        <v>212</v>
      </c>
      <c r="D416" s="645">
        <v>45774.77140046296</v>
      </c>
      <c r="E416" s="645">
        <v>45774.77239583333</v>
      </c>
      <c r="F416" s="645">
        <v>45774.77347222222</v>
      </c>
      <c r="G416" s="644"/>
      <c r="H416" s="644" t="s">
        <v>25047</v>
      </c>
      <c r="I416" s="644" t="s">
        <v>26845</v>
      </c>
      <c r="J416" s="644"/>
      <c r="K416" s="647">
        <v>798000.0</v>
      </c>
      <c r="L416" s="644" t="s">
        <v>24429</v>
      </c>
      <c r="M416" s="648" t="s">
        <v>26846</v>
      </c>
      <c r="N416" s="644" t="s">
        <v>26847</v>
      </c>
      <c r="O416" s="644" t="s">
        <v>26848</v>
      </c>
      <c r="P416" s="644" t="s">
        <v>26849</v>
      </c>
      <c r="Q416" s="644" t="s">
        <v>26850</v>
      </c>
      <c r="R416" s="194"/>
      <c r="S416" s="652">
        <v>45781.0</v>
      </c>
      <c r="T416" s="639" t="s">
        <v>25091</v>
      </c>
      <c r="U416" s="653">
        <v>798000.0</v>
      </c>
      <c r="V416" s="194"/>
      <c r="W416" s="637"/>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94"/>
      <c r="AY416" s="194"/>
      <c r="AZ416" s="194"/>
      <c r="BA416" s="194"/>
      <c r="BB416" s="194"/>
      <c r="BC416" s="194"/>
      <c r="BD416" s="194"/>
      <c r="BE416" s="194"/>
      <c r="BF416" s="194"/>
      <c r="BG416" s="194"/>
      <c r="BH416" s="194"/>
      <c r="BI416" s="194"/>
      <c r="BJ416" s="194"/>
      <c r="BK416" s="194"/>
      <c r="BL416" s="638">
        <f t="shared" si="1"/>
        <v>798000</v>
      </c>
      <c r="BM416" s="194"/>
      <c r="BN416" s="194"/>
      <c r="BO416" s="194"/>
      <c r="BP416" s="194"/>
      <c r="BQ416" s="194"/>
      <c r="BR416" s="194"/>
      <c r="BS416" s="194"/>
      <c r="BT416" s="647">
        <v>798000.0</v>
      </c>
      <c r="BU416" s="194"/>
      <c r="BV416" s="640">
        <f t="shared" si="2"/>
        <v>798000</v>
      </c>
      <c r="BW416" s="641">
        <v>0.0</v>
      </c>
      <c r="BX416" s="641">
        <f t="shared" si="3"/>
        <v>66500</v>
      </c>
      <c r="BY416" s="640">
        <f t="shared" si="4"/>
        <v>731500</v>
      </c>
      <c r="BZ416" s="641">
        <v>0.0</v>
      </c>
      <c r="CA416" s="641">
        <f t="shared" si="5"/>
        <v>66500</v>
      </c>
      <c r="CB416" s="640">
        <f t="shared" si="6"/>
        <v>665000</v>
      </c>
      <c r="CC416" s="641">
        <v>0.0</v>
      </c>
      <c r="CD416" s="641">
        <f t="shared" si="7"/>
        <v>66500</v>
      </c>
      <c r="CE416" s="640">
        <f t="shared" si="8"/>
        <v>598500</v>
      </c>
      <c r="CF416" s="641">
        <v>0.0</v>
      </c>
      <c r="CG416" s="641">
        <f t="shared" si="9"/>
        <v>66500</v>
      </c>
      <c r="CH416" s="640">
        <f t="shared" si="10"/>
        <v>532000</v>
      </c>
      <c r="CI416" s="641">
        <v>0.0</v>
      </c>
      <c r="CJ416" s="641">
        <f t="shared" si="11"/>
        <v>66500</v>
      </c>
      <c r="CK416" s="640">
        <f t="shared" si="12"/>
        <v>465500</v>
      </c>
      <c r="CL416" s="641">
        <v>0.0</v>
      </c>
      <c r="CM416" s="641">
        <f t="shared" si="13"/>
        <v>66500</v>
      </c>
      <c r="CN416" s="640">
        <f t="shared" si="14"/>
        <v>399000</v>
      </c>
      <c r="CO416" s="641">
        <v>0.0</v>
      </c>
      <c r="CP416" s="641">
        <f t="shared" si="15"/>
        <v>66500</v>
      </c>
      <c r="CQ416" s="640">
        <f t="shared" si="16"/>
        <v>332500</v>
      </c>
      <c r="CR416" s="641">
        <v>0.0</v>
      </c>
      <c r="CS416" s="641">
        <f t="shared" si="17"/>
        <v>66500</v>
      </c>
      <c r="CT416" s="640">
        <f t="shared" si="18"/>
        <v>266000</v>
      </c>
      <c r="CU416" s="641">
        <v>0.0</v>
      </c>
      <c r="CV416" s="641">
        <f t="shared" si="19"/>
        <v>66500</v>
      </c>
      <c r="CW416" s="640">
        <f t="shared" si="20"/>
        <v>199500</v>
      </c>
      <c r="CX416" s="641">
        <v>0.0</v>
      </c>
      <c r="CY416" s="641">
        <f t="shared" si="21"/>
        <v>66500</v>
      </c>
      <c r="CZ416" s="640">
        <f t="shared" si="22"/>
        <v>133000</v>
      </c>
      <c r="DA416" s="641">
        <v>0.0</v>
      </c>
      <c r="DB416" s="641">
        <f t="shared" si="23"/>
        <v>66500</v>
      </c>
      <c r="DC416" s="640">
        <f t="shared" si="24"/>
        <v>66500</v>
      </c>
      <c r="DD416" s="641">
        <v>0.0</v>
      </c>
      <c r="DE416" s="640">
        <f t="shared" si="25"/>
        <v>66500</v>
      </c>
      <c r="DF416" s="640">
        <f t="shared" si="26"/>
        <v>0</v>
      </c>
    </row>
    <row r="417" hidden="1">
      <c r="A417" s="650">
        <v>6866194.0</v>
      </c>
      <c r="B417" s="643" t="s">
        <v>26851</v>
      </c>
      <c r="C417" s="644" t="s">
        <v>212</v>
      </c>
      <c r="D417" s="645">
        <v>45774.780625</v>
      </c>
      <c r="E417" s="645">
        <v>45774.78155092592</v>
      </c>
      <c r="F417" s="645">
        <v>45774.78226851852</v>
      </c>
      <c r="G417" s="644"/>
      <c r="H417" s="644" t="s">
        <v>360</v>
      </c>
      <c r="I417" s="644" t="s">
        <v>26852</v>
      </c>
      <c r="J417" s="644" t="s">
        <v>21722</v>
      </c>
      <c r="K417" s="647">
        <v>798000.0</v>
      </c>
      <c r="L417" s="644" t="s">
        <v>24429</v>
      </c>
      <c r="M417" s="648" t="s">
        <v>26853</v>
      </c>
      <c r="N417" s="644" t="s">
        <v>26854</v>
      </c>
      <c r="O417" s="644" t="s">
        <v>26855</v>
      </c>
      <c r="P417" s="644" t="s">
        <v>26856</v>
      </c>
      <c r="Q417" s="644" t="s">
        <v>26857</v>
      </c>
      <c r="R417" s="194"/>
      <c r="S417" s="652">
        <v>45779.0</v>
      </c>
      <c r="T417" s="639" t="s">
        <v>25091</v>
      </c>
      <c r="U417" s="653">
        <v>798000.0</v>
      </c>
      <c r="V417" s="194"/>
      <c r="W417" s="637"/>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94"/>
      <c r="AY417" s="194"/>
      <c r="AZ417" s="194"/>
      <c r="BA417" s="194"/>
      <c r="BB417" s="194"/>
      <c r="BC417" s="194"/>
      <c r="BD417" s="194"/>
      <c r="BE417" s="194"/>
      <c r="BF417" s="194"/>
      <c r="BG417" s="194"/>
      <c r="BH417" s="194"/>
      <c r="BI417" s="194"/>
      <c r="BJ417" s="194"/>
      <c r="BK417" s="194"/>
      <c r="BL417" s="638">
        <f t="shared" si="1"/>
        <v>798000</v>
      </c>
      <c r="BM417" s="194"/>
      <c r="BN417" s="194"/>
      <c r="BO417" s="194"/>
      <c r="BP417" s="194"/>
      <c r="BQ417" s="194"/>
      <c r="BR417" s="194"/>
      <c r="BS417" s="194"/>
      <c r="BT417" s="647">
        <v>798000.0</v>
      </c>
      <c r="BU417" s="194"/>
      <c r="BV417" s="640">
        <f t="shared" si="2"/>
        <v>798000</v>
      </c>
      <c r="BW417" s="641">
        <v>0.0</v>
      </c>
      <c r="BX417" s="641">
        <f t="shared" si="3"/>
        <v>66500</v>
      </c>
      <c r="BY417" s="640">
        <f t="shared" si="4"/>
        <v>731500</v>
      </c>
      <c r="BZ417" s="641">
        <v>0.0</v>
      </c>
      <c r="CA417" s="641">
        <f t="shared" si="5"/>
        <v>66500</v>
      </c>
      <c r="CB417" s="640">
        <f t="shared" si="6"/>
        <v>665000</v>
      </c>
      <c r="CC417" s="641">
        <v>0.0</v>
      </c>
      <c r="CD417" s="641">
        <f t="shared" si="7"/>
        <v>66500</v>
      </c>
      <c r="CE417" s="640">
        <f t="shared" si="8"/>
        <v>598500</v>
      </c>
      <c r="CF417" s="641">
        <v>0.0</v>
      </c>
      <c r="CG417" s="641">
        <f t="shared" si="9"/>
        <v>66500</v>
      </c>
      <c r="CH417" s="640">
        <f t="shared" si="10"/>
        <v>532000</v>
      </c>
      <c r="CI417" s="641">
        <v>0.0</v>
      </c>
      <c r="CJ417" s="641">
        <f t="shared" si="11"/>
        <v>66500</v>
      </c>
      <c r="CK417" s="640">
        <f t="shared" si="12"/>
        <v>465500</v>
      </c>
      <c r="CL417" s="641">
        <v>0.0</v>
      </c>
      <c r="CM417" s="641">
        <f t="shared" si="13"/>
        <v>66500</v>
      </c>
      <c r="CN417" s="640">
        <f t="shared" si="14"/>
        <v>399000</v>
      </c>
      <c r="CO417" s="641">
        <v>0.0</v>
      </c>
      <c r="CP417" s="641">
        <f t="shared" si="15"/>
        <v>66500</v>
      </c>
      <c r="CQ417" s="640">
        <f t="shared" si="16"/>
        <v>332500</v>
      </c>
      <c r="CR417" s="641">
        <v>0.0</v>
      </c>
      <c r="CS417" s="641">
        <f t="shared" si="17"/>
        <v>66500</v>
      </c>
      <c r="CT417" s="640">
        <f t="shared" si="18"/>
        <v>266000</v>
      </c>
      <c r="CU417" s="641">
        <v>0.0</v>
      </c>
      <c r="CV417" s="641">
        <f t="shared" si="19"/>
        <v>66500</v>
      </c>
      <c r="CW417" s="640">
        <f t="shared" si="20"/>
        <v>199500</v>
      </c>
      <c r="CX417" s="641">
        <v>0.0</v>
      </c>
      <c r="CY417" s="641">
        <f t="shared" si="21"/>
        <v>66500</v>
      </c>
      <c r="CZ417" s="640">
        <f t="shared" si="22"/>
        <v>133000</v>
      </c>
      <c r="DA417" s="641">
        <v>0.0</v>
      </c>
      <c r="DB417" s="641">
        <f t="shared" si="23"/>
        <v>66500</v>
      </c>
      <c r="DC417" s="640">
        <f t="shared" si="24"/>
        <v>66500</v>
      </c>
      <c r="DD417" s="641">
        <v>0.0</v>
      </c>
      <c r="DE417" s="640">
        <f t="shared" si="25"/>
        <v>66500</v>
      </c>
      <c r="DF417" s="640">
        <f t="shared" si="26"/>
        <v>0</v>
      </c>
    </row>
    <row r="418" hidden="1">
      <c r="A418" s="650">
        <v>6866268.0</v>
      </c>
      <c r="B418" s="643" t="s">
        <v>26858</v>
      </c>
      <c r="C418" s="644" t="s">
        <v>212</v>
      </c>
      <c r="D418" s="645">
        <v>45774.81228009259</v>
      </c>
      <c r="E418" s="645">
        <v>45774.814884259256</v>
      </c>
      <c r="F418" s="645">
        <v>45774.815625</v>
      </c>
      <c r="G418" s="644"/>
      <c r="H418" s="644" t="s">
        <v>388</v>
      </c>
      <c r="I418" s="644" t="s">
        <v>26859</v>
      </c>
      <c r="J418" s="644" t="s">
        <v>21722</v>
      </c>
      <c r="K418" s="647">
        <v>798000.0</v>
      </c>
      <c r="L418" s="644" t="s">
        <v>24429</v>
      </c>
      <c r="M418" s="648" t="s">
        <v>26860</v>
      </c>
      <c r="N418" s="644" t="s">
        <v>26861</v>
      </c>
      <c r="O418" s="644" t="s">
        <v>26862</v>
      </c>
      <c r="P418" s="644" t="s">
        <v>26863</v>
      </c>
      <c r="Q418" s="644" t="s">
        <v>26864</v>
      </c>
      <c r="R418" s="194"/>
      <c r="S418" s="194"/>
      <c r="T418" s="194"/>
      <c r="U418" s="636"/>
      <c r="V418" s="194"/>
      <c r="W418" s="637"/>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94"/>
      <c r="AY418" s="194"/>
      <c r="AZ418" s="194"/>
      <c r="BA418" s="194"/>
      <c r="BB418" s="194"/>
      <c r="BC418" s="194"/>
      <c r="BD418" s="194"/>
      <c r="BE418" s="194"/>
      <c r="BF418" s="194"/>
      <c r="BG418" s="194"/>
      <c r="BH418" s="194"/>
      <c r="BI418" s="194"/>
      <c r="BJ418" s="194"/>
      <c r="BK418" s="194"/>
      <c r="BL418" s="638">
        <f t="shared" si="1"/>
        <v>0</v>
      </c>
      <c r="BM418" s="194"/>
      <c r="BN418" s="194"/>
      <c r="BO418" s="639" t="s">
        <v>114</v>
      </c>
      <c r="BQ418" s="194"/>
      <c r="BR418" s="194"/>
      <c r="BS418" s="194"/>
      <c r="BT418" s="647">
        <v>798000.0</v>
      </c>
      <c r="BU418" s="194"/>
      <c r="BV418" s="640">
        <f t="shared" si="2"/>
        <v>798000</v>
      </c>
      <c r="BW418" s="640">
        <f t="shared" ref="BW418:BW419" si="63">BV418</f>
        <v>798000</v>
      </c>
      <c r="BX418" s="641">
        <f t="shared" si="3"/>
        <v>0</v>
      </c>
      <c r="BY418" s="640">
        <f t="shared" si="4"/>
        <v>0</v>
      </c>
      <c r="BZ418" s="641">
        <v>0.0</v>
      </c>
      <c r="CA418" s="641">
        <f t="shared" si="5"/>
        <v>0</v>
      </c>
      <c r="CB418" s="640">
        <f t="shared" si="6"/>
        <v>0</v>
      </c>
      <c r="CC418" s="641">
        <v>0.0</v>
      </c>
      <c r="CD418" s="641">
        <f t="shared" si="7"/>
        <v>0</v>
      </c>
      <c r="CE418" s="640">
        <f t="shared" si="8"/>
        <v>0</v>
      </c>
      <c r="CF418" s="641">
        <v>0.0</v>
      </c>
      <c r="CG418" s="641">
        <f t="shared" si="9"/>
        <v>0</v>
      </c>
      <c r="CH418" s="640">
        <f t="shared" si="10"/>
        <v>0</v>
      </c>
      <c r="CI418" s="641">
        <v>0.0</v>
      </c>
      <c r="CJ418" s="641">
        <f t="shared" si="11"/>
        <v>0</v>
      </c>
      <c r="CK418" s="640">
        <f t="shared" si="12"/>
        <v>0</v>
      </c>
      <c r="CL418" s="641">
        <v>0.0</v>
      </c>
      <c r="CM418" s="641">
        <f t="shared" si="13"/>
        <v>0</v>
      </c>
      <c r="CN418" s="640">
        <f t="shared" si="14"/>
        <v>0</v>
      </c>
      <c r="CO418" s="641">
        <v>0.0</v>
      </c>
      <c r="CP418" s="641">
        <f t="shared" si="15"/>
        <v>0</v>
      </c>
      <c r="CQ418" s="640">
        <f t="shared" si="16"/>
        <v>0</v>
      </c>
      <c r="CR418" s="641">
        <v>0.0</v>
      </c>
      <c r="CS418" s="641">
        <f t="shared" si="17"/>
        <v>0</v>
      </c>
      <c r="CT418" s="640">
        <f t="shared" si="18"/>
        <v>0</v>
      </c>
      <c r="CU418" s="641">
        <v>0.0</v>
      </c>
      <c r="CV418" s="641">
        <f t="shared" si="19"/>
        <v>0</v>
      </c>
      <c r="CW418" s="640">
        <f t="shared" si="20"/>
        <v>0</v>
      </c>
      <c r="CX418" s="641">
        <v>0.0</v>
      </c>
      <c r="CY418" s="641">
        <f t="shared" si="21"/>
        <v>0</v>
      </c>
      <c r="CZ418" s="640">
        <f t="shared" si="22"/>
        <v>0</v>
      </c>
      <c r="DA418" s="641">
        <v>0.0</v>
      </c>
      <c r="DB418" s="641">
        <f t="shared" si="23"/>
        <v>0</v>
      </c>
      <c r="DC418" s="640">
        <f t="shared" si="24"/>
        <v>0</v>
      </c>
      <c r="DD418" s="641">
        <v>0.0</v>
      </c>
      <c r="DE418" s="640">
        <f t="shared" si="25"/>
        <v>0</v>
      </c>
      <c r="DF418" s="640">
        <f t="shared" si="26"/>
        <v>0</v>
      </c>
    </row>
    <row r="419" hidden="1">
      <c r="A419" s="650">
        <v>6866407.0</v>
      </c>
      <c r="B419" s="643" t="s">
        <v>26865</v>
      </c>
      <c r="C419" s="644" t="s">
        <v>212</v>
      </c>
      <c r="D419" s="645">
        <v>45774.90546296296</v>
      </c>
      <c r="E419" s="645">
        <v>45774.90756944445</v>
      </c>
      <c r="F419" s="645">
        <v>45774.9115625</v>
      </c>
      <c r="G419" s="644"/>
      <c r="H419" s="644" t="s">
        <v>25700</v>
      </c>
      <c r="I419" s="644" t="s">
        <v>26866</v>
      </c>
      <c r="J419" s="644">
        <v>36.0</v>
      </c>
      <c r="K419" s="647">
        <v>798000.0</v>
      </c>
      <c r="L419" s="644" t="s">
        <v>24429</v>
      </c>
      <c r="M419" s="648" t="s">
        <v>26867</v>
      </c>
      <c r="N419" s="644" t="s">
        <v>26868</v>
      </c>
      <c r="O419" s="644" t="s">
        <v>26869</v>
      </c>
      <c r="P419" s="644" t="s">
        <v>26870</v>
      </c>
      <c r="Q419" s="644" t="s">
        <v>26871</v>
      </c>
      <c r="R419" s="194"/>
      <c r="S419" s="194"/>
      <c r="T419" s="194"/>
      <c r="U419" s="636"/>
      <c r="V419" s="194"/>
      <c r="W419" s="637"/>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94"/>
      <c r="AY419" s="194"/>
      <c r="AZ419" s="194"/>
      <c r="BA419" s="194"/>
      <c r="BB419" s="194"/>
      <c r="BC419" s="194"/>
      <c r="BD419" s="194"/>
      <c r="BE419" s="194"/>
      <c r="BF419" s="194"/>
      <c r="BG419" s="194"/>
      <c r="BH419" s="194"/>
      <c r="BI419" s="194"/>
      <c r="BJ419" s="194"/>
      <c r="BK419" s="194"/>
      <c r="BL419" s="638">
        <f t="shared" si="1"/>
        <v>0</v>
      </c>
      <c r="BM419" s="194"/>
      <c r="BN419" s="639" t="s">
        <v>82</v>
      </c>
      <c r="BP419" s="194"/>
      <c r="BQ419" s="194"/>
      <c r="BR419" s="194"/>
      <c r="BS419" s="194"/>
      <c r="BT419" s="647">
        <v>798000.0</v>
      </c>
      <c r="BU419" s="194"/>
      <c r="BV419" s="640">
        <f t="shared" si="2"/>
        <v>798000</v>
      </c>
      <c r="BW419" s="640">
        <f t="shared" si="63"/>
        <v>798000</v>
      </c>
      <c r="BX419" s="641">
        <f t="shared" si="3"/>
        <v>0</v>
      </c>
      <c r="BY419" s="640">
        <f t="shared" si="4"/>
        <v>0</v>
      </c>
      <c r="BZ419" s="641">
        <v>0.0</v>
      </c>
      <c r="CA419" s="641">
        <f t="shared" si="5"/>
        <v>0</v>
      </c>
      <c r="CB419" s="640">
        <f t="shared" si="6"/>
        <v>0</v>
      </c>
      <c r="CC419" s="641">
        <v>0.0</v>
      </c>
      <c r="CD419" s="641">
        <f t="shared" si="7"/>
        <v>0</v>
      </c>
      <c r="CE419" s="640">
        <f t="shared" si="8"/>
        <v>0</v>
      </c>
      <c r="CF419" s="641">
        <v>0.0</v>
      </c>
      <c r="CG419" s="641">
        <f t="shared" si="9"/>
        <v>0</v>
      </c>
      <c r="CH419" s="640">
        <f t="shared" si="10"/>
        <v>0</v>
      </c>
      <c r="CI419" s="641">
        <v>0.0</v>
      </c>
      <c r="CJ419" s="641">
        <f t="shared" si="11"/>
        <v>0</v>
      </c>
      <c r="CK419" s="640">
        <f t="shared" si="12"/>
        <v>0</v>
      </c>
      <c r="CL419" s="641">
        <v>0.0</v>
      </c>
      <c r="CM419" s="641">
        <f t="shared" si="13"/>
        <v>0</v>
      </c>
      <c r="CN419" s="640">
        <f t="shared" si="14"/>
        <v>0</v>
      </c>
      <c r="CO419" s="641">
        <v>0.0</v>
      </c>
      <c r="CP419" s="641">
        <f t="shared" si="15"/>
        <v>0</v>
      </c>
      <c r="CQ419" s="640">
        <f t="shared" si="16"/>
        <v>0</v>
      </c>
      <c r="CR419" s="641">
        <v>0.0</v>
      </c>
      <c r="CS419" s="641">
        <f t="shared" si="17"/>
        <v>0</v>
      </c>
      <c r="CT419" s="640">
        <f t="shared" si="18"/>
        <v>0</v>
      </c>
      <c r="CU419" s="641">
        <v>0.0</v>
      </c>
      <c r="CV419" s="641">
        <f t="shared" si="19"/>
        <v>0</v>
      </c>
      <c r="CW419" s="640">
        <f t="shared" si="20"/>
        <v>0</v>
      </c>
      <c r="CX419" s="641">
        <v>0.0</v>
      </c>
      <c r="CY419" s="641">
        <f t="shared" si="21"/>
        <v>0</v>
      </c>
      <c r="CZ419" s="640">
        <f t="shared" si="22"/>
        <v>0</v>
      </c>
      <c r="DA419" s="641">
        <v>0.0</v>
      </c>
      <c r="DB419" s="641">
        <f t="shared" si="23"/>
        <v>0</v>
      </c>
      <c r="DC419" s="640">
        <f t="shared" si="24"/>
        <v>0</v>
      </c>
      <c r="DD419" s="641">
        <v>0.0</v>
      </c>
      <c r="DE419" s="640">
        <f t="shared" si="25"/>
        <v>0</v>
      </c>
      <c r="DF419" s="640">
        <f t="shared" si="26"/>
        <v>0</v>
      </c>
    </row>
    <row r="420" hidden="1">
      <c r="A420" s="650">
        <v>6866466.0</v>
      </c>
      <c r="B420" s="643" t="s">
        <v>26872</v>
      </c>
      <c r="C420" s="644" t="s">
        <v>212</v>
      </c>
      <c r="D420" s="645">
        <v>45774.96565972222</v>
      </c>
      <c r="E420" s="645">
        <v>45774.96634259259</v>
      </c>
      <c r="F420" s="645">
        <v>45774.96675925926</v>
      </c>
      <c r="G420" s="644"/>
      <c r="H420" s="644" t="s">
        <v>1157</v>
      </c>
      <c r="I420" s="644" t="s">
        <v>26873</v>
      </c>
      <c r="J420" s="644">
        <v>60.0</v>
      </c>
      <c r="K420" s="647">
        <v>1980000.0</v>
      </c>
      <c r="L420" s="644" t="s">
        <v>24437</v>
      </c>
      <c r="M420" s="648" t="s">
        <v>26874</v>
      </c>
      <c r="N420" s="644" t="s">
        <v>26875</v>
      </c>
      <c r="O420" s="644" t="s">
        <v>26876</v>
      </c>
      <c r="P420" s="644" t="s">
        <v>26877</v>
      </c>
      <c r="Q420" s="644" t="s">
        <v>26878</v>
      </c>
      <c r="R420" s="194"/>
      <c r="S420" s="635"/>
      <c r="T420" s="194"/>
      <c r="U420" s="657"/>
      <c r="V420" s="194"/>
      <c r="W420" s="637"/>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94"/>
      <c r="AY420" s="194"/>
      <c r="AZ420" s="194"/>
      <c r="BA420" s="194"/>
      <c r="BB420" s="194"/>
      <c r="BC420" s="194"/>
      <c r="BD420" s="194"/>
      <c r="BE420" s="194"/>
      <c r="BF420" s="194"/>
      <c r="BG420" s="194"/>
      <c r="BH420" s="194"/>
      <c r="BI420" s="194"/>
      <c r="BJ420" s="194"/>
      <c r="BK420" s="194"/>
      <c r="BL420" s="638">
        <f t="shared" si="1"/>
        <v>0</v>
      </c>
      <c r="BM420" s="194"/>
      <c r="BN420" s="194"/>
      <c r="BO420" s="194"/>
      <c r="BP420" s="194"/>
      <c r="BQ420" s="194"/>
      <c r="BR420" s="639" t="s">
        <v>16</v>
      </c>
      <c r="BS420" s="194"/>
      <c r="BT420" s="647">
        <v>1980000.0</v>
      </c>
      <c r="BU420" s="194"/>
      <c r="BV420" s="640">
        <f t="shared" si="2"/>
        <v>1980000</v>
      </c>
      <c r="BW420" s="641">
        <v>0.0</v>
      </c>
      <c r="BX420" s="641">
        <f t="shared" si="3"/>
        <v>165000</v>
      </c>
      <c r="BY420" s="640">
        <f t="shared" si="4"/>
        <v>1815000</v>
      </c>
      <c r="BZ420" s="641">
        <v>0.0</v>
      </c>
      <c r="CA420" s="641">
        <f t="shared" si="5"/>
        <v>165000</v>
      </c>
      <c r="CB420" s="640">
        <f t="shared" si="6"/>
        <v>1650000</v>
      </c>
      <c r="CC420" s="641">
        <v>0.0</v>
      </c>
      <c r="CD420" s="641">
        <f t="shared" si="7"/>
        <v>165000</v>
      </c>
      <c r="CE420" s="640">
        <f t="shared" si="8"/>
        <v>1485000</v>
      </c>
      <c r="CF420" s="641">
        <v>0.0</v>
      </c>
      <c r="CG420" s="641">
        <f t="shared" si="9"/>
        <v>165000</v>
      </c>
      <c r="CH420" s="640">
        <f t="shared" si="10"/>
        <v>1320000</v>
      </c>
      <c r="CI420" s="641">
        <v>0.0</v>
      </c>
      <c r="CJ420" s="641">
        <f t="shared" si="11"/>
        <v>165000</v>
      </c>
      <c r="CK420" s="640">
        <f t="shared" si="12"/>
        <v>1155000</v>
      </c>
      <c r="CL420" s="641">
        <v>0.0</v>
      </c>
      <c r="CM420" s="641">
        <f t="shared" si="13"/>
        <v>165000</v>
      </c>
      <c r="CN420" s="640">
        <f t="shared" si="14"/>
        <v>990000</v>
      </c>
      <c r="CO420" s="641">
        <v>0.0</v>
      </c>
      <c r="CP420" s="641">
        <f t="shared" si="15"/>
        <v>165000</v>
      </c>
      <c r="CQ420" s="640">
        <f t="shared" si="16"/>
        <v>825000</v>
      </c>
      <c r="CR420" s="641">
        <v>0.0</v>
      </c>
      <c r="CS420" s="641">
        <f t="shared" si="17"/>
        <v>165000</v>
      </c>
      <c r="CT420" s="640">
        <f t="shared" si="18"/>
        <v>660000</v>
      </c>
      <c r="CU420" s="641">
        <v>0.0</v>
      </c>
      <c r="CV420" s="641">
        <f t="shared" si="19"/>
        <v>165000</v>
      </c>
      <c r="CW420" s="640">
        <f t="shared" si="20"/>
        <v>495000</v>
      </c>
      <c r="CX420" s="641">
        <v>0.0</v>
      </c>
      <c r="CY420" s="641">
        <f t="shared" si="21"/>
        <v>165000</v>
      </c>
      <c r="CZ420" s="640">
        <f t="shared" si="22"/>
        <v>330000</v>
      </c>
      <c r="DA420" s="641">
        <v>0.0</v>
      </c>
      <c r="DB420" s="641">
        <f t="shared" si="23"/>
        <v>165000</v>
      </c>
      <c r="DC420" s="640">
        <f t="shared" si="24"/>
        <v>165000</v>
      </c>
      <c r="DD420" s="641">
        <v>0.0</v>
      </c>
      <c r="DE420" s="640">
        <f t="shared" si="25"/>
        <v>165000</v>
      </c>
      <c r="DF420" s="640">
        <f t="shared" si="26"/>
        <v>0</v>
      </c>
    </row>
    <row r="421" hidden="1">
      <c r="A421" s="650">
        <v>6866474.0</v>
      </c>
      <c r="B421" s="643" t="s">
        <v>26879</v>
      </c>
      <c r="C421" s="644" t="s">
        <v>212</v>
      </c>
      <c r="D421" s="645">
        <v>45774.97091435185</v>
      </c>
      <c r="E421" s="645">
        <v>45774.9741087963</v>
      </c>
      <c r="F421" s="645">
        <v>45774.974652777775</v>
      </c>
      <c r="G421" s="644"/>
      <c r="H421" s="644" t="s">
        <v>1153</v>
      </c>
      <c r="I421" s="644" t="s">
        <v>26880</v>
      </c>
      <c r="J421" s="644"/>
      <c r="K421" s="647">
        <v>1950000.0</v>
      </c>
      <c r="L421" s="644" t="s">
        <v>24437</v>
      </c>
      <c r="M421" s="648" t="s">
        <v>26881</v>
      </c>
      <c r="N421" s="644" t="s">
        <v>23554</v>
      </c>
      <c r="O421" s="644" t="s">
        <v>26882</v>
      </c>
      <c r="P421" s="644" t="s">
        <v>26883</v>
      </c>
      <c r="Q421" s="644" t="s">
        <v>26884</v>
      </c>
      <c r="R421" s="194"/>
      <c r="S421" s="193">
        <v>45775.0</v>
      </c>
      <c r="T421" s="639" t="s">
        <v>24518</v>
      </c>
      <c r="U421" s="641">
        <v>1950000.0</v>
      </c>
      <c r="V421" s="641">
        <v>1950000.0</v>
      </c>
      <c r="W421" s="637"/>
      <c r="X421" s="194"/>
      <c r="Y421" s="194"/>
      <c r="Z421" s="194"/>
      <c r="AA421" s="194"/>
      <c r="AB421" s="194"/>
      <c r="AC421" s="194"/>
      <c r="AD421" s="194"/>
      <c r="AE421" s="194"/>
      <c r="AF421" s="194"/>
      <c r="AG421" s="194"/>
      <c r="AH421" s="194"/>
      <c r="AI421" s="194"/>
      <c r="AJ421" s="194"/>
      <c r="AK421" s="194"/>
      <c r="AL421" s="194"/>
      <c r="AM421" s="194"/>
      <c r="AN421" s="194"/>
      <c r="AO421" s="194"/>
      <c r="AP421" s="194"/>
      <c r="AQ421" s="194"/>
      <c r="AR421" s="194"/>
      <c r="AS421" s="194"/>
      <c r="AT421" s="194"/>
      <c r="AU421" s="194"/>
      <c r="AV421" s="194"/>
      <c r="AW421" s="194"/>
      <c r="AX421" s="194"/>
      <c r="AY421" s="194"/>
      <c r="AZ421" s="194"/>
      <c r="BA421" s="194"/>
      <c r="BB421" s="194"/>
      <c r="BC421" s="194"/>
      <c r="BD421" s="194"/>
      <c r="BE421" s="194"/>
      <c r="BF421" s="194"/>
      <c r="BG421" s="194"/>
      <c r="BH421" s="194"/>
      <c r="BI421" s="194"/>
      <c r="BJ421" s="194"/>
      <c r="BK421" s="194"/>
      <c r="BL421" s="638">
        <f t="shared" si="1"/>
        <v>1950000</v>
      </c>
      <c r="BM421" s="194"/>
      <c r="BN421" s="194"/>
      <c r="BO421" s="194"/>
      <c r="BP421" s="194"/>
      <c r="BQ421" s="194"/>
      <c r="BR421" s="194"/>
      <c r="BS421" s="194"/>
      <c r="BT421" s="647">
        <v>1950000.0</v>
      </c>
      <c r="BU421" s="194"/>
      <c r="BV421" s="640">
        <f t="shared" si="2"/>
        <v>1950000</v>
      </c>
      <c r="BW421" s="641">
        <v>0.0</v>
      </c>
      <c r="BX421" s="641">
        <f t="shared" si="3"/>
        <v>162500</v>
      </c>
      <c r="BY421" s="640">
        <f t="shared" si="4"/>
        <v>1787500</v>
      </c>
      <c r="BZ421" s="641">
        <v>0.0</v>
      </c>
      <c r="CA421" s="641">
        <f t="shared" si="5"/>
        <v>162500</v>
      </c>
      <c r="CB421" s="640">
        <f t="shared" si="6"/>
        <v>1625000</v>
      </c>
      <c r="CC421" s="641">
        <v>0.0</v>
      </c>
      <c r="CD421" s="641">
        <f t="shared" si="7"/>
        <v>162500</v>
      </c>
      <c r="CE421" s="640">
        <f t="shared" si="8"/>
        <v>1462500</v>
      </c>
      <c r="CF421" s="641">
        <v>0.0</v>
      </c>
      <c r="CG421" s="641">
        <f t="shared" si="9"/>
        <v>162500</v>
      </c>
      <c r="CH421" s="640">
        <f t="shared" si="10"/>
        <v>1300000</v>
      </c>
      <c r="CI421" s="641">
        <v>0.0</v>
      </c>
      <c r="CJ421" s="641">
        <f t="shared" si="11"/>
        <v>162500</v>
      </c>
      <c r="CK421" s="640">
        <f t="shared" si="12"/>
        <v>1137500</v>
      </c>
      <c r="CL421" s="641">
        <v>0.0</v>
      </c>
      <c r="CM421" s="641">
        <f t="shared" si="13"/>
        <v>162500</v>
      </c>
      <c r="CN421" s="640">
        <f t="shared" si="14"/>
        <v>975000</v>
      </c>
      <c r="CO421" s="641">
        <v>0.0</v>
      </c>
      <c r="CP421" s="641">
        <f t="shared" si="15"/>
        <v>162500</v>
      </c>
      <c r="CQ421" s="640">
        <f t="shared" si="16"/>
        <v>812500</v>
      </c>
      <c r="CR421" s="641">
        <v>0.0</v>
      </c>
      <c r="CS421" s="641">
        <f t="shared" si="17"/>
        <v>162500</v>
      </c>
      <c r="CT421" s="640">
        <f t="shared" si="18"/>
        <v>650000</v>
      </c>
      <c r="CU421" s="641">
        <v>0.0</v>
      </c>
      <c r="CV421" s="641">
        <f t="shared" si="19"/>
        <v>162500</v>
      </c>
      <c r="CW421" s="640">
        <f t="shared" si="20"/>
        <v>487500</v>
      </c>
      <c r="CX421" s="641">
        <v>0.0</v>
      </c>
      <c r="CY421" s="641">
        <f t="shared" si="21"/>
        <v>162500</v>
      </c>
      <c r="CZ421" s="640">
        <f t="shared" si="22"/>
        <v>325000</v>
      </c>
      <c r="DA421" s="641">
        <v>0.0</v>
      </c>
      <c r="DB421" s="641">
        <f t="shared" si="23"/>
        <v>162500</v>
      </c>
      <c r="DC421" s="640">
        <f t="shared" si="24"/>
        <v>162500</v>
      </c>
      <c r="DD421" s="641">
        <v>0.0</v>
      </c>
      <c r="DE421" s="640">
        <f t="shared" si="25"/>
        <v>162500</v>
      </c>
      <c r="DF421" s="640">
        <f t="shared" si="26"/>
        <v>0</v>
      </c>
    </row>
    <row r="422" hidden="1">
      <c r="A422" s="650">
        <v>6869474.0</v>
      </c>
      <c r="B422" s="643" t="s">
        <v>26885</v>
      </c>
      <c r="C422" s="644" t="s">
        <v>212</v>
      </c>
      <c r="D422" s="645">
        <v>45775.54770833333</v>
      </c>
      <c r="E422" s="645">
        <v>45775.548854166664</v>
      </c>
      <c r="F422" s="645">
        <v>45775.549050925925</v>
      </c>
      <c r="G422" s="644"/>
      <c r="H422" s="644" t="s">
        <v>360</v>
      </c>
      <c r="I422" s="644" t="s">
        <v>26886</v>
      </c>
      <c r="J422" s="644"/>
      <c r="K422" s="647">
        <v>798000.0</v>
      </c>
      <c r="L422" s="644" t="s">
        <v>24429</v>
      </c>
      <c r="M422" s="648" t="s">
        <v>26887</v>
      </c>
      <c r="N422" s="644" t="s">
        <v>26888</v>
      </c>
      <c r="O422" s="644" t="s">
        <v>26886</v>
      </c>
      <c r="P422" s="644" t="s">
        <v>26889</v>
      </c>
      <c r="Q422" s="644" t="s">
        <v>26890</v>
      </c>
      <c r="R422" s="194"/>
      <c r="S422" s="652">
        <v>45780.0</v>
      </c>
      <c r="T422" s="194" t="s">
        <v>26891</v>
      </c>
      <c r="U422" s="653">
        <v>98000.0</v>
      </c>
      <c r="V422" s="194"/>
      <c r="W422" s="637"/>
      <c r="X422" s="194"/>
      <c r="Y422" s="194"/>
      <c r="Z422" s="194"/>
      <c r="AA422" s="194"/>
      <c r="AB422" s="194"/>
      <c r="AC422" s="194"/>
      <c r="AD422" s="194"/>
      <c r="AE422" s="194"/>
      <c r="AF422" s="194"/>
      <c r="AG422" s="194"/>
      <c r="AH422" s="194"/>
      <c r="AI422" s="194"/>
      <c r="AJ422" s="194"/>
      <c r="AK422" s="194"/>
      <c r="AL422" s="194"/>
      <c r="AM422" s="194"/>
      <c r="AN422" s="194"/>
      <c r="AO422" s="194"/>
      <c r="AP422" s="194"/>
      <c r="AQ422" s="194"/>
      <c r="AR422" s="194"/>
      <c r="AS422" s="194"/>
      <c r="AT422" s="194"/>
      <c r="AU422" s="194"/>
      <c r="AV422" s="194"/>
      <c r="AW422" s="194"/>
      <c r="AX422" s="194"/>
      <c r="AY422" s="194"/>
      <c r="AZ422" s="194"/>
      <c r="BA422" s="194"/>
      <c r="BB422" s="194"/>
      <c r="BC422" s="194"/>
      <c r="BD422" s="194"/>
      <c r="BE422" s="194"/>
      <c r="BF422" s="194"/>
      <c r="BG422" s="194"/>
      <c r="BH422" s="194"/>
      <c r="BI422" s="194"/>
      <c r="BJ422" s="194"/>
      <c r="BK422" s="194"/>
      <c r="BL422" s="638">
        <f t="shared" si="1"/>
        <v>98000</v>
      </c>
      <c r="BM422" s="194"/>
      <c r="BN422" s="194"/>
      <c r="BO422" s="194"/>
      <c r="BP422" s="194"/>
      <c r="BQ422" s="194"/>
      <c r="BR422" s="194"/>
      <c r="BS422" s="194"/>
      <c r="BT422" s="647">
        <v>798000.0</v>
      </c>
      <c r="BU422" s="194"/>
      <c r="BV422" s="640">
        <f t="shared" si="2"/>
        <v>798000</v>
      </c>
      <c r="BW422" s="641">
        <v>0.0</v>
      </c>
      <c r="BX422" s="641">
        <f t="shared" si="3"/>
        <v>66500</v>
      </c>
      <c r="BY422" s="640">
        <f t="shared" si="4"/>
        <v>731500</v>
      </c>
      <c r="BZ422" s="641">
        <v>0.0</v>
      </c>
      <c r="CA422" s="641">
        <f t="shared" si="5"/>
        <v>66500</v>
      </c>
      <c r="CB422" s="640">
        <f t="shared" si="6"/>
        <v>665000</v>
      </c>
      <c r="CC422" s="641">
        <v>0.0</v>
      </c>
      <c r="CD422" s="641">
        <f t="shared" si="7"/>
        <v>66500</v>
      </c>
      <c r="CE422" s="640">
        <f t="shared" si="8"/>
        <v>598500</v>
      </c>
      <c r="CF422" s="641">
        <v>0.0</v>
      </c>
      <c r="CG422" s="641">
        <f t="shared" si="9"/>
        <v>66500</v>
      </c>
      <c r="CH422" s="640">
        <f t="shared" si="10"/>
        <v>532000</v>
      </c>
      <c r="CI422" s="641">
        <v>0.0</v>
      </c>
      <c r="CJ422" s="641">
        <f t="shared" si="11"/>
        <v>66500</v>
      </c>
      <c r="CK422" s="640">
        <f t="shared" si="12"/>
        <v>465500</v>
      </c>
      <c r="CL422" s="641">
        <v>0.0</v>
      </c>
      <c r="CM422" s="641">
        <f t="shared" si="13"/>
        <v>66500</v>
      </c>
      <c r="CN422" s="640">
        <f t="shared" si="14"/>
        <v>399000</v>
      </c>
      <c r="CO422" s="641">
        <v>0.0</v>
      </c>
      <c r="CP422" s="641">
        <f t="shared" si="15"/>
        <v>66500</v>
      </c>
      <c r="CQ422" s="640">
        <f t="shared" si="16"/>
        <v>332500</v>
      </c>
      <c r="CR422" s="641">
        <v>0.0</v>
      </c>
      <c r="CS422" s="641">
        <f t="shared" si="17"/>
        <v>66500</v>
      </c>
      <c r="CT422" s="640">
        <f t="shared" si="18"/>
        <v>266000</v>
      </c>
      <c r="CU422" s="641">
        <v>0.0</v>
      </c>
      <c r="CV422" s="641">
        <f t="shared" si="19"/>
        <v>66500</v>
      </c>
      <c r="CW422" s="640">
        <f t="shared" si="20"/>
        <v>199500</v>
      </c>
      <c r="CX422" s="641">
        <v>0.0</v>
      </c>
      <c r="CY422" s="641">
        <f t="shared" si="21"/>
        <v>66500</v>
      </c>
      <c r="CZ422" s="640">
        <f t="shared" si="22"/>
        <v>133000</v>
      </c>
      <c r="DA422" s="641">
        <v>0.0</v>
      </c>
      <c r="DB422" s="641">
        <f t="shared" si="23"/>
        <v>66500</v>
      </c>
      <c r="DC422" s="640">
        <f t="shared" si="24"/>
        <v>66500</v>
      </c>
      <c r="DD422" s="641">
        <v>0.0</v>
      </c>
      <c r="DE422" s="640">
        <f t="shared" si="25"/>
        <v>66500</v>
      </c>
      <c r="DF422" s="640">
        <f t="shared" si="26"/>
        <v>0</v>
      </c>
    </row>
    <row r="423" hidden="1">
      <c r="A423" s="650">
        <v>6869682.0</v>
      </c>
      <c r="B423" s="643" t="s">
        <v>26892</v>
      </c>
      <c r="C423" s="644" t="s">
        <v>212</v>
      </c>
      <c r="D423" s="645">
        <v>45775.56023148148</v>
      </c>
      <c r="E423" s="645">
        <v>45775.561527777776</v>
      </c>
      <c r="F423" s="645">
        <v>45775.582025462965</v>
      </c>
      <c r="G423" s="644"/>
      <c r="H423" s="644" t="s">
        <v>289</v>
      </c>
      <c r="I423" s="644" t="s">
        <v>26893</v>
      </c>
      <c r="J423" s="644">
        <v>60.0</v>
      </c>
      <c r="K423" s="647">
        <v>798000.0</v>
      </c>
      <c r="L423" s="644" t="s">
        <v>24429</v>
      </c>
      <c r="M423" s="648" t="s">
        <v>26894</v>
      </c>
      <c r="N423" s="644" t="s">
        <v>26895</v>
      </c>
      <c r="O423" s="644" t="s">
        <v>26896</v>
      </c>
      <c r="P423" s="644" t="s">
        <v>26897</v>
      </c>
      <c r="Q423" s="644" t="s">
        <v>26898</v>
      </c>
      <c r="R423" s="194"/>
      <c r="S423" s="194"/>
      <c r="T423" s="194"/>
      <c r="U423" s="636"/>
      <c r="V423" s="194"/>
      <c r="W423" s="637"/>
      <c r="X423" s="194"/>
      <c r="Y423" s="194"/>
      <c r="Z423" s="194"/>
      <c r="AA423" s="194"/>
      <c r="AB423" s="194"/>
      <c r="AC423" s="194"/>
      <c r="AD423" s="194"/>
      <c r="AE423" s="194"/>
      <c r="AF423" s="194"/>
      <c r="AG423" s="194"/>
      <c r="AH423" s="194"/>
      <c r="AI423" s="194"/>
      <c r="AJ423" s="194"/>
      <c r="AK423" s="194"/>
      <c r="AL423" s="194"/>
      <c r="AM423" s="194"/>
      <c r="AN423" s="194"/>
      <c r="AO423" s="194"/>
      <c r="AP423" s="194"/>
      <c r="AQ423" s="194"/>
      <c r="AR423" s="194"/>
      <c r="AS423" s="194"/>
      <c r="AT423" s="194"/>
      <c r="AU423" s="194"/>
      <c r="AV423" s="194"/>
      <c r="AW423" s="194"/>
      <c r="AX423" s="194"/>
      <c r="AY423" s="194"/>
      <c r="AZ423" s="194"/>
      <c r="BA423" s="194"/>
      <c r="BB423" s="194"/>
      <c r="BC423" s="194"/>
      <c r="BD423" s="194"/>
      <c r="BE423" s="194"/>
      <c r="BF423" s="194"/>
      <c r="BG423" s="194"/>
      <c r="BH423" s="194"/>
      <c r="BI423" s="194"/>
      <c r="BJ423" s="194"/>
      <c r="BK423" s="194"/>
      <c r="BL423" s="638">
        <f t="shared" si="1"/>
        <v>0</v>
      </c>
      <c r="BM423" s="194"/>
      <c r="BN423" s="194"/>
      <c r="BO423" s="639" t="s">
        <v>114</v>
      </c>
      <c r="BP423" s="639" t="s">
        <v>24389</v>
      </c>
      <c r="BQ423" s="194"/>
      <c r="BR423" s="194"/>
      <c r="BS423" s="194"/>
      <c r="BT423" s="647">
        <v>798000.0</v>
      </c>
      <c r="BU423" s="194"/>
      <c r="BV423" s="640">
        <f t="shared" si="2"/>
        <v>798000</v>
      </c>
      <c r="BW423" s="640">
        <f>BV423</f>
        <v>798000</v>
      </c>
      <c r="BX423" s="641">
        <f t="shared" si="3"/>
        <v>0</v>
      </c>
      <c r="BY423" s="640">
        <f t="shared" si="4"/>
        <v>0</v>
      </c>
      <c r="BZ423" s="641">
        <v>0.0</v>
      </c>
      <c r="CA423" s="641">
        <f t="shared" si="5"/>
        <v>0</v>
      </c>
      <c r="CB423" s="640">
        <f t="shared" si="6"/>
        <v>0</v>
      </c>
      <c r="CC423" s="641">
        <v>0.0</v>
      </c>
      <c r="CD423" s="641">
        <f t="shared" si="7"/>
        <v>0</v>
      </c>
      <c r="CE423" s="640">
        <f t="shared" si="8"/>
        <v>0</v>
      </c>
      <c r="CF423" s="641">
        <v>0.0</v>
      </c>
      <c r="CG423" s="641">
        <f t="shared" si="9"/>
        <v>0</v>
      </c>
      <c r="CH423" s="640">
        <f t="shared" si="10"/>
        <v>0</v>
      </c>
      <c r="CI423" s="641">
        <v>0.0</v>
      </c>
      <c r="CJ423" s="641">
        <f t="shared" si="11"/>
        <v>0</v>
      </c>
      <c r="CK423" s="640">
        <f t="shared" si="12"/>
        <v>0</v>
      </c>
      <c r="CL423" s="641">
        <v>0.0</v>
      </c>
      <c r="CM423" s="641">
        <f t="shared" si="13"/>
        <v>0</v>
      </c>
      <c r="CN423" s="640">
        <f t="shared" si="14"/>
        <v>0</v>
      </c>
      <c r="CO423" s="641">
        <v>0.0</v>
      </c>
      <c r="CP423" s="641">
        <f t="shared" si="15"/>
        <v>0</v>
      </c>
      <c r="CQ423" s="640">
        <f t="shared" si="16"/>
        <v>0</v>
      </c>
      <c r="CR423" s="641">
        <v>0.0</v>
      </c>
      <c r="CS423" s="641">
        <f t="shared" si="17"/>
        <v>0</v>
      </c>
      <c r="CT423" s="640">
        <f t="shared" si="18"/>
        <v>0</v>
      </c>
      <c r="CU423" s="641">
        <v>0.0</v>
      </c>
      <c r="CV423" s="641">
        <f t="shared" si="19"/>
        <v>0</v>
      </c>
      <c r="CW423" s="640">
        <f t="shared" si="20"/>
        <v>0</v>
      </c>
      <c r="CX423" s="641">
        <v>0.0</v>
      </c>
      <c r="CY423" s="641">
        <f t="shared" si="21"/>
        <v>0</v>
      </c>
      <c r="CZ423" s="640">
        <f t="shared" si="22"/>
        <v>0</v>
      </c>
      <c r="DA423" s="641">
        <v>0.0</v>
      </c>
      <c r="DB423" s="641">
        <f t="shared" si="23"/>
        <v>0</v>
      </c>
      <c r="DC423" s="640">
        <f t="shared" si="24"/>
        <v>0</v>
      </c>
      <c r="DD423" s="641">
        <v>0.0</v>
      </c>
      <c r="DE423" s="640">
        <f t="shared" si="25"/>
        <v>0</v>
      </c>
      <c r="DF423" s="640">
        <f t="shared" si="26"/>
        <v>0</v>
      </c>
    </row>
    <row r="424" hidden="1">
      <c r="A424" s="650">
        <v>6870932.0</v>
      </c>
      <c r="B424" s="643" t="s">
        <v>26899</v>
      </c>
      <c r="C424" s="644" t="s">
        <v>212</v>
      </c>
      <c r="D424" s="645">
        <v>45775.60655092593</v>
      </c>
      <c r="E424" s="645">
        <v>45775.60836805555</v>
      </c>
      <c r="F424" s="645">
        <v>45775.6090625</v>
      </c>
      <c r="G424" s="644"/>
      <c r="H424" s="644" t="s">
        <v>24499</v>
      </c>
      <c r="I424" s="644" t="s">
        <v>26900</v>
      </c>
      <c r="J424" s="644"/>
      <c r="K424" s="647">
        <v>788000.0</v>
      </c>
      <c r="L424" s="644" t="s">
        <v>24429</v>
      </c>
      <c r="M424" s="648" t="s">
        <v>26901</v>
      </c>
      <c r="N424" s="644" t="s">
        <v>26902</v>
      </c>
      <c r="O424" s="644" t="s">
        <v>26900</v>
      </c>
      <c r="P424" s="644" t="s">
        <v>26903</v>
      </c>
      <c r="Q424" s="644" t="s">
        <v>26904</v>
      </c>
      <c r="R424" s="194"/>
      <c r="S424" s="193">
        <v>45775.0</v>
      </c>
      <c r="T424" s="639" t="s">
        <v>24518</v>
      </c>
      <c r="U424" s="641">
        <v>788000.0</v>
      </c>
      <c r="V424" s="641">
        <v>788000.0</v>
      </c>
      <c r="W424" s="637"/>
      <c r="X424" s="194"/>
      <c r="Y424" s="194"/>
      <c r="Z424" s="194"/>
      <c r="AA424" s="194"/>
      <c r="AB424" s="194"/>
      <c r="AC424" s="194"/>
      <c r="AD424" s="194"/>
      <c r="AE424" s="194"/>
      <c r="AF424" s="194"/>
      <c r="AG424" s="194"/>
      <c r="AH424" s="194"/>
      <c r="AI424" s="194"/>
      <c r="AJ424" s="194"/>
      <c r="AK424" s="194"/>
      <c r="AL424" s="194"/>
      <c r="AM424" s="194"/>
      <c r="AN424" s="194"/>
      <c r="AO424" s="194"/>
      <c r="AP424" s="194"/>
      <c r="AQ424" s="194"/>
      <c r="AR424" s="194"/>
      <c r="AS424" s="194"/>
      <c r="AT424" s="194"/>
      <c r="AU424" s="194"/>
      <c r="AV424" s="194"/>
      <c r="AW424" s="194"/>
      <c r="AX424" s="194"/>
      <c r="AY424" s="194"/>
      <c r="AZ424" s="194"/>
      <c r="BA424" s="194"/>
      <c r="BB424" s="194"/>
      <c r="BC424" s="194"/>
      <c r="BD424" s="194"/>
      <c r="BE424" s="194"/>
      <c r="BF424" s="194"/>
      <c r="BG424" s="194"/>
      <c r="BH424" s="194"/>
      <c r="BI424" s="194"/>
      <c r="BJ424" s="194"/>
      <c r="BK424" s="194"/>
      <c r="BL424" s="638">
        <f t="shared" si="1"/>
        <v>788000</v>
      </c>
      <c r="BM424" s="194"/>
      <c r="BN424" s="194"/>
      <c r="BO424" s="194"/>
      <c r="BP424" s="194"/>
      <c r="BQ424" s="194"/>
      <c r="BR424" s="194"/>
      <c r="BS424" s="194"/>
      <c r="BT424" s="647">
        <v>788000.0</v>
      </c>
      <c r="BU424" s="194"/>
      <c r="BV424" s="640">
        <f t="shared" si="2"/>
        <v>788000</v>
      </c>
      <c r="BW424" s="641">
        <v>0.0</v>
      </c>
      <c r="BX424" s="641">
        <f t="shared" si="3"/>
        <v>65666.66667</v>
      </c>
      <c r="BY424" s="640">
        <f t="shared" si="4"/>
        <v>722333.3333</v>
      </c>
      <c r="BZ424" s="641">
        <v>0.0</v>
      </c>
      <c r="CA424" s="641">
        <f t="shared" si="5"/>
        <v>65666.66667</v>
      </c>
      <c r="CB424" s="640">
        <f t="shared" si="6"/>
        <v>656666.6667</v>
      </c>
      <c r="CC424" s="641">
        <v>0.0</v>
      </c>
      <c r="CD424" s="641">
        <f t="shared" si="7"/>
        <v>65666.66667</v>
      </c>
      <c r="CE424" s="640">
        <f t="shared" si="8"/>
        <v>591000</v>
      </c>
      <c r="CF424" s="641">
        <v>0.0</v>
      </c>
      <c r="CG424" s="641">
        <f t="shared" si="9"/>
        <v>65666.66667</v>
      </c>
      <c r="CH424" s="640">
        <f t="shared" si="10"/>
        <v>525333.3333</v>
      </c>
      <c r="CI424" s="641">
        <v>0.0</v>
      </c>
      <c r="CJ424" s="641">
        <f t="shared" si="11"/>
        <v>65666.66667</v>
      </c>
      <c r="CK424" s="640">
        <f t="shared" si="12"/>
        <v>459666.6667</v>
      </c>
      <c r="CL424" s="641">
        <v>0.0</v>
      </c>
      <c r="CM424" s="641">
        <f t="shared" si="13"/>
        <v>65666.66667</v>
      </c>
      <c r="CN424" s="640">
        <f t="shared" si="14"/>
        <v>394000</v>
      </c>
      <c r="CO424" s="641">
        <v>0.0</v>
      </c>
      <c r="CP424" s="641">
        <f t="shared" si="15"/>
        <v>65666.66667</v>
      </c>
      <c r="CQ424" s="640">
        <f t="shared" si="16"/>
        <v>328333.3333</v>
      </c>
      <c r="CR424" s="641">
        <v>0.0</v>
      </c>
      <c r="CS424" s="641">
        <f t="shared" si="17"/>
        <v>65666.66667</v>
      </c>
      <c r="CT424" s="640">
        <f t="shared" si="18"/>
        <v>262666.6667</v>
      </c>
      <c r="CU424" s="641">
        <v>0.0</v>
      </c>
      <c r="CV424" s="641">
        <f t="shared" si="19"/>
        <v>65666.66667</v>
      </c>
      <c r="CW424" s="640">
        <f t="shared" si="20"/>
        <v>197000</v>
      </c>
      <c r="CX424" s="641">
        <v>0.0</v>
      </c>
      <c r="CY424" s="641">
        <f t="shared" si="21"/>
        <v>65666.66667</v>
      </c>
      <c r="CZ424" s="640">
        <f t="shared" si="22"/>
        <v>131333.3333</v>
      </c>
      <c r="DA424" s="641">
        <v>0.0</v>
      </c>
      <c r="DB424" s="641">
        <f t="shared" si="23"/>
        <v>65666.66667</v>
      </c>
      <c r="DC424" s="640">
        <f t="shared" si="24"/>
        <v>65666.66667</v>
      </c>
      <c r="DD424" s="641">
        <v>0.0</v>
      </c>
      <c r="DE424" s="640">
        <f t="shared" si="25"/>
        <v>65666.66667</v>
      </c>
      <c r="DF424" s="640">
        <f t="shared" si="26"/>
        <v>0</v>
      </c>
    </row>
    <row r="425" hidden="1">
      <c r="A425" s="650">
        <v>6873276.0</v>
      </c>
      <c r="B425" s="643" t="s">
        <v>26905</v>
      </c>
      <c r="C425" s="644" t="s">
        <v>212</v>
      </c>
      <c r="D425" s="645">
        <v>45775.67387731482</v>
      </c>
      <c r="E425" s="645">
        <v>45775.674409722225</v>
      </c>
      <c r="F425" s="645">
        <v>45775.67486111111</v>
      </c>
      <c r="G425" s="644"/>
      <c r="H425" s="644" t="s">
        <v>351</v>
      </c>
      <c r="I425" s="644" t="s">
        <v>25874</v>
      </c>
      <c r="J425" s="644">
        <v>36.0</v>
      </c>
      <c r="K425" s="647">
        <v>798000.0</v>
      </c>
      <c r="L425" s="644" t="s">
        <v>24429</v>
      </c>
      <c r="M425" s="648" t="s">
        <v>26906</v>
      </c>
      <c r="N425" s="644" t="s">
        <v>26907</v>
      </c>
      <c r="O425" s="644" t="s">
        <v>26907</v>
      </c>
      <c r="P425" s="644" t="s">
        <v>26908</v>
      </c>
      <c r="Q425" s="644" t="s">
        <v>26909</v>
      </c>
      <c r="R425" s="194"/>
      <c r="S425" s="193">
        <v>45778.0</v>
      </c>
      <c r="T425" s="639" t="s">
        <v>25091</v>
      </c>
      <c r="U425" s="658">
        <v>798000.0</v>
      </c>
      <c r="V425" s="194"/>
      <c r="W425" s="637"/>
      <c r="X425" s="194"/>
      <c r="Y425" s="194"/>
      <c r="Z425" s="194"/>
      <c r="AA425" s="194"/>
      <c r="AB425" s="194"/>
      <c r="AC425" s="194"/>
      <c r="AD425" s="194"/>
      <c r="AE425" s="194"/>
      <c r="AF425" s="194"/>
      <c r="AG425" s="194"/>
      <c r="AH425" s="194"/>
      <c r="AI425" s="194"/>
      <c r="AJ425" s="194"/>
      <c r="AK425" s="194"/>
      <c r="AL425" s="194"/>
      <c r="AM425" s="194"/>
      <c r="AN425" s="194"/>
      <c r="AO425" s="194"/>
      <c r="AP425" s="194"/>
      <c r="AQ425" s="194"/>
      <c r="AR425" s="194"/>
      <c r="AS425" s="194"/>
      <c r="AT425" s="194"/>
      <c r="AU425" s="194"/>
      <c r="AV425" s="194"/>
      <c r="AW425" s="194"/>
      <c r="AX425" s="194"/>
      <c r="AY425" s="194"/>
      <c r="AZ425" s="194"/>
      <c r="BA425" s="194"/>
      <c r="BB425" s="194"/>
      <c r="BC425" s="194"/>
      <c r="BD425" s="194"/>
      <c r="BE425" s="194"/>
      <c r="BF425" s="194"/>
      <c r="BG425" s="194"/>
      <c r="BH425" s="194"/>
      <c r="BI425" s="194"/>
      <c r="BJ425" s="194"/>
      <c r="BK425" s="194"/>
      <c r="BL425" s="638">
        <f t="shared" si="1"/>
        <v>798000</v>
      </c>
      <c r="BM425" s="194"/>
      <c r="BN425" s="194"/>
      <c r="BO425" s="194"/>
      <c r="BP425" s="194"/>
      <c r="BQ425" s="194"/>
      <c r="BR425" s="194"/>
      <c r="BS425" s="194"/>
      <c r="BT425" s="647">
        <v>798000.0</v>
      </c>
      <c r="BU425" s="194"/>
      <c r="BV425" s="640">
        <f t="shared" si="2"/>
        <v>798000</v>
      </c>
      <c r="BW425" s="641">
        <v>0.0</v>
      </c>
      <c r="BX425" s="641">
        <f t="shared" si="3"/>
        <v>66500</v>
      </c>
      <c r="BY425" s="640">
        <f t="shared" si="4"/>
        <v>731500</v>
      </c>
      <c r="BZ425" s="641">
        <v>0.0</v>
      </c>
      <c r="CA425" s="641">
        <f t="shared" si="5"/>
        <v>66500</v>
      </c>
      <c r="CB425" s="640">
        <f t="shared" si="6"/>
        <v>665000</v>
      </c>
      <c r="CC425" s="641">
        <v>0.0</v>
      </c>
      <c r="CD425" s="641">
        <f t="shared" si="7"/>
        <v>66500</v>
      </c>
      <c r="CE425" s="640">
        <f t="shared" si="8"/>
        <v>598500</v>
      </c>
      <c r="CF425" s="641">
        <v>0.0</v>
      </c>
      <c r="CG425" s="641">
        <f t="shared" si="9"/>
        <v>66500</v>
      </c>
      <c r="CH425" s="640">
        <f t="shared" si="10"/>
        <v>532000</v>
      </c>
      <c r="CI425" s="641">
        <v>0.0</v>
      </c>
      <c r="CJ425" s="641">
        <f t="shared" si="11"/>
        <v>66500</v>
      </c>
      <c r="CK425" s="640">
        <f t="shared" si="12"/>
        <v>465500</v>
      </c>
      <c r="CL425" s="641">
        <v>0.0</v>
      </c>
      <c r="CM425" s="641">
        <f t="shared" si="13"/>
        <v>66500</v>
      </c>
      <c r="CN425" s="640">
        <f t="shared" si="14"/>
        <v>399000</v>
      </c>
      <c r="CO425" s="641">
        <v>0.0</v>
      </c>
      <c r="CP425" s="641">
        <f t="shared" si="15"/>
        <v>66500</v>
      </c>
      <c r="CQ425" s="640">
        <f t="shared" si="16"/>
        <v>332500</v>
      </c>
      <c r="CR425" s="641">
        <v>0.0</v>
      </c>
      <c r="CS425" s="641">
        <f t="shared" si="17"/>
        <v>66500</v>
      </c>
      <c r="CT425" s="640">
        <f t="shared" si="18"/>
        <v>266000</v>
      </c>
      <c r="CU425" s="641">
        <v>0.0</v>
      </c>
      <c r="CV425" s="641">
        <f t="shared" si="19"/>
        <v>66500</v>
      </c>
      <c r="CW425" s="640">
        <f t="shared" si="20"/>
        <v>199500</v>
      </c>
      <c r="CX425" s="641">
        <v>0.0</v>
      </c>
      <c r="CY425" s="641">
        <f t="shared" si="21"/>
        <v>66500</v>
      </c>
      <c r="CZ425" s="640">
        <f t="shared" si="22"/>
        <v>133000</v>
      </c>
      <c r="DA425" s="641">
        <v>0.0</v>
      </c>
      <c r="DB425" s="641">
        <f t="shared" si="23"/>
        <v>66500</v>
      </c>
      <c r="DC425" s="640">
        <f t="shared" si="24"/>
        <v>66500</v>
      </c>
      <c r="DD425" s="641">
        <v>0.0</v>
      </c>
      <c r="DE425" s="640">
        <f t="shared" si="25"/>
        <v>66500</v>
      </c>
      <c r="DF425" s="640">
        <f t="shared" si="26"/>
        <v>0</v>
      </c>
    </row>
    <row r="426" hidden="1">
      <c r="A426" s="650">
        <v>6873308.0</v>
      </c>
      <c r="B426" s="643" t="s">
        <v>26910</v>
      </c>
      <c r="C426" s="644" t="s">
        <v>212</v>
      </c>
      <c r="D426" s="645">
        <v>45775.68133101852</v>
      </c>
      <c r="E426" s="645">
        <v>45775.684386574074</v>
      </c>
      <c r="F426" s="645">
        <v>45775.68763888889</v>
      </c>
      <c r="G426" s="644"/>
      <c r="H426" s="644" t="s">
        <v>360</v>
      </c>
      <c r="I426" s="644" t="s">
        <v>26911</v>
      </c>
      <c r="J426" s="644" t="s">
        <v>21722</v>
      </c>
      <c r="K426" s="647">
        <v>798000.0</v>
      </c>
      <c r="L426" s="644" t="s">
        <v>24429</v>
      </c>
      <c r="M426" s="648" t="s">
        <v>26912</v>
      </c>
      <c r="N426" s="644" t="s">
        <v>26911</v>
      </c>
      <c r="O426" s="644" t="s">
        <v>26913</v>
      </c>
      <c r="P426" s="644" t="s">
        <v>26914</v>
      </c>
      <c r="Q426" s="644" t="s">
        <v>26915</v>
      </c>
      <c r="R426" s="194"/>
      <c r="S426" s="652">
        <v>45780.0</v>
      </c>
      <c r="T426" s="639" t="s">
        <v>25091</v>
      </c>
      <c r="U426" s="653">
        <v>798000.0</v>
      </c>
      <c r="V426" s="194"/>
      <c r="W426" s="637"/>
      <c r="X426" s="194"/>
      <c r="Y426" s="194"/>
      <c r="Z426" s="194"/>
      <c r="AA426" s="194"/>
      <c r="AB426" s="194"/>
      <c r="AC426" s="194"/>
      <c r="AD426" s="194"/>
      <c r="AE426" s="194"/>
      <c r="AF426" s="194"/>
      <c r="AG426" s="194"/>
      <c r="AH426" s="194"/>
      <c r="AI426" s="194"/>
      <c r="AJ426" s="194"/>
      <c r="AK426" s="194"/>
      <c r="AL426" s="194"/>
      <c r="AM426" s="194"/>
      <c r="AN426" s="194"/>
      <c r="AO426" s="194"/>
      <c r="AP426" s="194"/>
      <c r="AQ426" s="194"/>
      <c r="AR426" s="194"/>
      <c r="AS426" s="194"/>
      <c r="AT426" s="194"/>
      <c r="AU426" s="194"/>
      <c r="AV426" s="194"/>
      <c r="AW426" s="194"/>
      <c r="AX426" s="194"/>
      <c r="AY426" s="194"/>
      <c r="AZ426" s="194"/>
      <c r="BA426" s="194"/>
      <c r="BB426" s="194"/>
      <c r="BC426" s="194"/>
      <c r="BD426" s="194"/>
      <c r="BE426" s="194"/>
      <c r="BF426" s="194"/>
      <c r="BG426" s="194"/>
      <c r="BH426" s="194"/>
      <c r="BI426" s="194"/>
      <c r="BJ426" s="194"/>
      <c r="BK426" s="194"/>
      <c r="BL426" s="638">
        <f t="shared" si="1"/>
        <v>798000</v>
      </c>
      <c r="BM426" s="194"/>
      <c r="BN426" s="194"/>
      <c r="BO426" s="194"/>
      <c r="BP426" s="194"/>
      <c r="BQ426" s="194"/>
      <c r="BR426" s="194"/>
      <c r="BS426" s="194"/>
      <c r="BT426" s="647">
        <v>798000.0</v>
      </c>
      <c r="BU426" s="194"/>
      <c r="BV426" s="640">
        <f t="shared" si="2"/>
        <v>798000</v>
      </c>
      <c r="BW426" s="641">
        <v>0.0</v>
      </c>
      <c r="BX426" s="641">
        <f t="shared" si="3"/>
        <v>66500</v>
      </c>
      <c r="BY426" s="640">
        <f t="shared" si="4"/>
        <v>731500</v>
      </c>
      <c r="BZ426" s="641">
        <v>0.0</v>
      </c>
      <c r="CA426" s="641">
        <f t="shared" si="5"/>
        <v>66500</v>
      </c>
      <c r="CB426" s="640">
        <f t="shared" si="6"/>
        <v>665000</v>
      </c>
      <c r="CC426" s="641">
        <v>0.0</v>
      </c>
      <c r="CD426" s="641">
        <f t="shared" si="7"/>
        <v>66500</v>
      </c>
      <c r="CE426" s="640">
        <f t="shared" si="8"/>
        <v>598500</v>
      </c>
      <c r="CF426" s="641">
        <v>0.0</v>
      </c>
      <c r="CG426" s="641">
        <f t="shared" si="9"/>
        <v>66500</v>
      </c>
      <c r="CH426" s="640">
        <f t="shared" si="10"/>
        <v>532000</v>
      </c>
      <c r="CI426" s="641">
        <v>0.0</v>
      </c>
      <c r="CJ426" s="641">
        <f t="shared" si="11"/>
        <v>66500</v>
      </c>
      <c r="CK426" s="640">
        <f t="shared" si="12"/>
        <v>465500</v>
      </c>
      <c r="CL426" s="641">
        <v>0.0</v>
      </c>
      <c r="CM426" s="641">
        <f t="shared" si="13"/>
        <v>66500</v>
      </c>
      <c r="CN426" s="640">
        <f t="shared" si="14"/>
        <v>399000</v>
      </c>
      <c r="CO426" s="641">
        <v>0.0</v>
      </c>
      <c r="CP426" s="641">
        <f t="shared" si="15"/>
        <v>66500</v>
      </c>
      <c r="CQ426" s="640">
        <f t="shared" si="16"/>
        <v>332500</v>
      </c>
      <c r="CR426" s="641">
        <v>0.0</v>
      </c>
      <c r="CS426" s="641">
        <f t="shared" si="17"/>
        <v>66500</v>
      </c>
      <c r="CT426" s="640">
        <f t="shared" si="18"/>
        <v>266000</v>
      </c>
      <c r="CU426" s="641">
        <v>0.0</v>
      </c>
      <c r="CV426" s="641">
        <f t="shared" si="19"/>
        <v>66500</v>
      </c>
      <c r="CW426" s="640">
        <f t="shared" si="20"/>
        <v>199500</v>
      </c>
      <c r="CX426" s="641">
        <v>0.0</v>
      </c>
      <c r="CY426" s="641">
        <f t="shared" si="21"/>
        <v>66500</v>
      </c>
      <c r="CZ426" s="640">
        <f t="shared" si="22"/>
        <v>133000</v>
      </c>
      <c r="DA426" s="641">
        <v>0.0</v>
      </c>
      <c r="DB426" s="641">
        <f t="shared" si="23"/>
        <v>66500</v>
      </c>
      <c r="DC426" s="640">
        <f t="shared" si="24"/>
        <v>66500</v>
      </c>
      <c r="DD426" s="641">
        <v>0.0</v>
      </c>
      <c r="DE426" s="640">
        <f t="shared" si="25"/>
        <v>66500</v>
      </c>
      <c r="DF426" s="640">
        <f t="shared" si="26"/>
        <v>0</v>
      </c>
    </row>
    <row r="427" hidden="1">
      <c r="A427" s="650">
        <v>6874348.0</v>
      </c>
      <c r="B427" s="643" t="s">
        <v>26916</v>
      </c>
      <c r="C427" s="644" t="s">
        <v>212</v>
      </c>
      <c r="D427" s="645">
        <v>45775.73138888889</v>
      </c>
      <c r="E427" s="645">
        <v>45775.733090277776</v>
      </c>
      <c r="F427" s="645">
        <v>45775.73341435185</v>
      </c>
      <c r="G427" s="644"/>
      <c r="H427" s="644" t="s">
        <v>262</v>
      </c>
      <c r="I427" s="644" t="s">
        <v>26917</v>
      </c>
      <c r="J427" s="644"/>
      <c r="K427" s="647">
        <v>788000.0</v>
      </c>
      <c r="L427" s="644" t="s">
        <v>24429</v>
      </c>
      <c r="M427" s="648" t="s">
        <v>26918</v>
      </c>
      <c r="N427" s="644" t="s">
        <v>22217</v>
      </c>
      <c r="O427" s="644" t="s">
        <v>26919</v>
      </c>
      <c r="P427" s="644" t="s">
        <v>26920</v>
      </c>
      <c r="Q427" s="644" t="s">
        <v>26921</v>
      </c>
      <c r="R427" s="194"/>
      <c r="S427" s="193">
        <v>45776.0</v>
      </c>
      <c r="T427" s="639" t="s">
        <v>24518</v>
      </c>
      <c r="U427" s="641">
        <v>788000.0</v>
      </c>
      <c r="V427" s="641">
        <v>788000.0</v>
      </c>
      <c r="W427" s="637"/>
      <c r="X427" s="194"/>
      <c r="Y427" s="194"/>
      <c r="Z427" s="194"/>
      <c r="AA427" s="194"/>
      <c r="AB427" s="194"/>
      <c r="AC427" s="194"/>
      <c r="AD427" s="194"/>
      <c r="AE427" s="194"/>
      <c r="AF427" s="194"/>
      <c r="AG427" s="194"/>
      <c r="AH427" s="194"/>
      <c r="AI427" s="194"/>
      <c r="AJ427" s="194"/>
      <c r="AK427" s="194"/>
      <c r="AL427" s="194"/>
      <c r="AM427" s="194"/>
      <c r="AN427" s="194"/>
      <c r="AO427" s="194"/>
      <c r="AP427" s="194"/>
      <c r="AQ427" s="194"/>
      <c r="AR427" s="194"/>
      <c r="AS427" s="194"/>
      <c r="AT427" s="194"/>
      <c r="AU427" s="194"/>
      <c r="AV427" s="194"/>
      <c r="AW427" s="194"/>
      <c r="AX427" s="194"/>
      <c r="AY427" s="194"/>
      <c r="AZ427" s="194"/>
      <c r="BA427" s="194"/>
      <c r="BB427" s="194"/>
      <c r="BC427" s="194"/>
      <c r="BD427" s="194"/>
      <c r="BE427" s="194"/>
      <c r="BF427" s="194"/>
      <c r="BG427" s="194"/>
      <c r="BH427" s="194"/>
      <c r="BI427" s="194"/>
      <c r="BJ427" s="194"/>
      <c r="BK427" s="194"/>
      <c r="BL427" s="638">
        <f t="shared" si="1"/>
        <v>788000</v>
      </c>
      <c r="BM427" s="194"/>
      <c r="BN427" s="639" t="s">
        <v>82</v>
      </c>
      <c r="BP427" s="194"/>
      <c r="BQ427" s="194"/>
      <c r="BR427" s="194"/>
      <c r="BS427" s="194"/>
      <c r="BT427" s="647">
        <v>788000.0</v>
      </c>
      <c r="BU427" s="194"/>
      <c r="BV427" s="640">
        <f t="shared" si="2"/>
        <v>788000</v>
      </c>
      <c r="BW427" s="640">
        <f>BV427</f>
        <v>788000</v>
      </c>
      <c r="BX427" s="641">
        <f t="shared" si="3"/>
        <v>0</v>
      </c>
      <c r="BY427" s="640">
        <f t="shared" si="4"/>
        <v>0</v>
      </c>
      <c r="BZ427" s="641">
        <v>0.0</v>
      </c>
      <c r="CA427" s="641">
        <f t="shared" si="5"/>
        <v>0</v>
      </c>
      <c r="CB427" s="640">
        <f t="shared" si="6"/>
        <v>0</v>
      </c>
      <c r="CC427" s="641">
        <v>0.0</v>
      </c>
      <c r="CD427" s="641">
        <f t="shared" si="7"/>
        <v>0</v>
      </c>
      <c r="CE427" s="640">
        <f t="shared" si="8"/>
        <v>0</v>
      </c>
      <c r="CF427" s="641">
        <v>0.0</v>
      </c>
      <c r="CG427" s="641">
        <f t="shared" si="9"/>
        <v>0</v>
      </c>
      <c r="CH427" s="640">
        <f t="shared" si="10"/>
        <v>0</v>
      </c>
      <c r="CI427" s="641">
        <v>0.0</v>
      </c>
      <c r="CJ427" s="641">
        <f t="shared" si="11"/>
        <v>0</v>
      </c>
      <c r="CK427" s="640">
        <f t="shared" si="12"/>
        <v>0</v>
      </c>
      <c r="CL427" s="641">
        <v>0.0</v>
      </c>
      <c r="CM427" s="641">
        <f t="shared" si="13"/>
        <v>0</v>
      </c>
      <c r="CN427" s="640">
        <f t="shared" si="14"/>
        <v>0</v>
      </c>
      <c r="CO427" s="641">
        <v>0.0</v>
      </c>
      <c r="CP427" s="641">
        <f t="shared" si="15"/>
        <v>0</v>
      </c>
      <c r="CQ427" s="640">
        <f t="shared" si="16"/>
        <v>0</v>
      </c>
      <c r="CR427" s="641">
        <v>0.0</v>
      </c>
      <c r="CS427" s="641">
        <f t="shared" si="17"/>
        <v>0</v>
      </c>
      <c r="CT427" s="640">
        <f t="shared" si="18"/>
        <v>0</v>
      </c>
      <c r="CU427" s="641">
        <v>0.0</v>
      </c>
      <c r="CV427" s="641">
        <f t="shared" si="19"/>
        <v>0</v>
      </c>
      <c r="CW427" s="640">
        <f t="shared" si="20"/>
        <v>0</v>
      </c>
      <c r="CX427" s="641">
        <v>0.0</v>
      </c>
      <c r="CY427" s="641">
        <f t="shared" si="21"/>
        <v>0</v>
      </c>
      <c r="CZ427" s="640">
        <f t="shared" si="22"/>
        <v>0</v>
      </c>
      <c r="DA427" s="641">
        <v>0.0</v>
      </c>
      <c r="DB427" s="641">
        <f t="shared" si="23"/>
        <v>0</v>
      </c>
      <c r="DC427" s="640">
        <f t="shared" si="24"/>
        <v>0</v>
      </c>
      <c r="DD427" s="641">
        <v>0.0</v>
      </c>
      <c r="DE427" s="640">
        <f t="shared" si="25"/>
        <v>0</v>
      </c>
      <c r="DF427" s="640">
        <f t="shared" si="26"/>
        <v>0</v>
      </c>
    </row>
    <row r="428" hidden="1">
      <c r="A428" s="650">
        <v>6876047.0</v>
      </c>
      <c r="B428" s="643" t="s">
        <v>26922</v>
      </c>
      <c r="C428" s="644" t="s">
        <v>212</v>
      </c>
      <c r="D428" s="645">
        <v>45775.885347222225</v>
      </c>
      <c r="E428" s="645">
        <v>45775.88688657407</v>
      </c>
      <c r="F428" s="645">
        <v>45775.88762731481</v>
      </c>
      <c r="G428" s="644"/>
      <c r="H428" s="644" t="s">
        <v>430</v>
      </c>
      <c r="I428" s="644" t="s">
        <v>26923</v>
      </c>
      <c r="J428" s="644"/>
      <c r="K428" s="647">
        <v>798000.0</v>
      </c>
      <c r="L428" s="644" t="s">
        <v>24429</v>
      </c>
      <c r="M428" s="648" t="s">
        <v>26924</v>
      </c>
      <c r="N428" s="644" t="s">
        <v>26925</v>
      </c>
      <c r="O428" s="644" t="s">
        <v>26926</v>
      </c>
      <c r="P428" s="644" t="s">
        <v>26927</v>
      </c>
      <c r="Q428" s="644" t="s">
        <v>26928</v>
      </c>
      <c r="R428" s="194"/>
      <c r="S428" s="639" t="s">
        <v>26929</v>
      </c>
      <c r="T428" s="639" t="s">
        <v>24586</v>
      </c>
      <c r="U428" s="641">
        <v>798000.0</v>
      </c>
      <c r="V428" s="641">
        <v>774060.0</v>
      </c>
      <c r="W428" s="637"/>
      <c r="X428" s="194"/>
      <c r="Y428" s="194"/>
      <c r="Z428" s="194"/>
      <c r="AA428" s="194"/>
      <c r="AB428" s="194"/>
      <c r="AC428" s="194"/>
      <c r="AD428" s="194"/>
      <c r="AE428" s="194"/>
      <c r="AF428" s="194"/>
      <c r="AG428" s="194"/>
      <c r="AH428" s="194"/>
      <c r="AI428" s="194"/>
      <c r="AJ428" s="194"/>
      <c r="AK428" s="194"/>
      <c r="AL428" s="194"/>
      <c r="AM428" s="194"/>
      <c r="AN428" s="194"/>
      <c r="AO428" s="194"/>
      <c r="AP428" s="194"/>
      <c r="AQ428" s="194"/>
      <c r="AR428" s="194"/>
      <c r="AS428" s="194"/>
      <c r="AT428" s="194"/>
      <c r="AU428" s="194"/>
      <c r="AV428" s="194"/>
      <c r="AW428" s="194"/>
      <c r="AX428" s="194"/>
      <c r="AY428" s="194"/>
      <c r="AZ428" s="194"/>
      <c r="BA428" s="194"/>
      <c r="BB428" s="194"/>
      <c r="BC428" s="194"/>
      <c r="BD428" s="194"/>
      <c r="BE428" s="194"/>
      <c r="BF428" s="194"/>
      <c r="BG428" s="194"/>
      <c r="BH428" s="194"/>
      <c r="BI428" s="194"/>
      <c r="BJ428" s="194"/>
      <c r="BK428" s="194"/>
      <c r="BL428" s="638">
        <f t="shared" si="1"/>
        <v>798000</v>
      </c>
      <c r="BM428" s="194"/>
      <c r="BN428" s="194"/>
      <c r="BO428" s="194"/>
      <c r="BP428" s="194"/>
      <c r="BQ428" s="194"/>
      <c r="BR428" s="194"/>
      <c r="BS428" s="194"/>
      <c r="BT428" s="647">
        <v>798000.0</v>
      </c>
      <c r="BU428" s="194"/>
      <c r="BV428" s="640">
        <f t="shared" si="2"/>
        <v>798000</v>
      </c>
      <c r="BW428" s="641">
        <v>0.0</v>
      </c>
      <c r="BX428" s="641">
        <f t="shared" si="3"/>
        <v>66500</v>
      </c>
      <c r="BY428" s="640">
        <f t="shared" si="4"/>
        <v>731500</v>
      </c>
      <c r="BZ428" s="641">
        <v>0.0</v>
      </c>
      <c r="CA428" s="641">
        <f t="shared" si="5"/>
        <v>66500</v>
      </c>
      <c r="CB428" s="640">
        <f t="shared" si="6"/>
        <v>665000</v>
      </c>
      <c r="CC428" s="641">
        <v>0.0</v>
      </c>
      <c r="CD428" s="641">
        <f t="shared" si="7"/>
        <v>66500</v>
      </c>
      <c r="CE428" s="640">
        <f t="shared" si="8"/>
        <v>598500</v>
      </c>
      <c r="CF428" s="641">
        <v>0.0</v>
      </c>
      <c r="CG428" s="641">
        <f t="shared" si="9"/>
        <v>66500</v>
      </c>
      <c r="CH428" s="640">
        <f t="shared" si="10"/>
        <v>532000</v>
      </c>
      <c r="CI428" s="641">
        <v>0.0</v>
      </c>
      <c r="CJ428" s="641">
        <f t="shared" si="11"/>
        <v>66500</v>
      </c>
      <c r="CK428" s="640">
        <f t="shared" si="12"/>
        <v>465500</v>
      </c>
      <c r="CL428" s="641">
        <v>0.0</v>
      </c>
      <c r="CM428" s="641">
        <f t="shared" si="13"/>
        <v>66500</v>
      </c>
      <c r="CN428" s="640">
        <f t="shared" si="14"/>
        <v>399000</v>
      </c>
      <c r="CO428" s="641">
        <v>0.0</v>
      </c>
      <c r="CP428" s="641">
        <f t="shared" si="15"/>
        <v>66500</v>
      </c>
      <c r="CQ428" s="640">
        <f t="shared" si="16"/>
        <v>332500</v>
      </c>
      <c r="CR428" s="641">
        <v>0.0</v>
      </c>
      <c r="CS428" s="641">
        <f t="shared" si="17"/>
        <v>66500</v>
      </c>
      <c r="CT428" s="640">
        <f t="shared" si="18"/>
        <v>266000</v>
      </c>
      <c r="CU428" s="641">
        <v>0.0</v>
      </c>
      <c r="CV428" s="641">
        <f t="shared" si="19"/>
        <v>66500</v>
      </c>
      <c r="CW428" s="640">
        <f t="shared" si="20"/>
        <v>199500</v>
      </c>
      <c r="CX428" s="641">
        <v>0.0</v>
      </c>
      <c r="CY428" s="641">
        <f t="shared" si="21"/>
        <v>66500</v>
      </c>
      <c r="CZ428" s="640">
        <f t="shared" si="22"/>
        <v>133000</v>
      </c>
      <c r="DA428" s="641">
        <v>0.0</v>
      </c>
      <c r="DB428" s="641">
        <f t="shared" si="23"/>
        <v>66500</v>
      </c>
      <c r="DC428" s="640">
        <f t="shared" si="24"/>
        <v>66500</v>
      </c>
      <c r="DD428" s="641">
        <v>0.0</v>
      </c>
      <c r="DE428" s="640">
        <f t="shared" si="25"/>
        <v>66500</v>
      </c>
      <c r="DF428" s="640">
        <f t="shared" si="26"/>
        <v>0</v>
      </c>
    </row>
    <row r="429" hidden="1">
      <c r="A429" s="650">
        <v>6876285.0</v>
      </c>
      <c r="B429" s="643" t="s">
        <v>26930</v>
      </c>
      <c r="C429" s="644" t="s">
        <v>212</v>
      </c>
      <c r="D429" s="645">
        <v>45775.885416666664</v>
      </c>
      <c r="E429" s="645">
        <v>45775.88694444444</v>
      </c>
      <c r="F429" s="645">
        <v>45775.88732638889</v>
      </c>
      <c r="G429" s="644"/>
      <c r="H429" s="644" t="s">
        <v>360</v>
      </c>
      <c r="I429" s="644" t="s">
        <v>26931</v>
      </c>
      <c r="J429" s="644" t="s">
        <v>21729</v>
      </c>
      <c r="K429" s="647">
        <v>798000.0</v>
      </c>
      <c r="L429" s="644" t="s">
        <v>24429</v>
      </c>
      <c r="M429" s="648" t="s">
        <v>26932</v>
      </c>
      <c r="N429" s="644" t="s">
        <v>26933</v>
      </c>
      <c r="O429" s="644" t="s">
        <v>26934</v>
      </c>
      <c r="P429" s="644" t="s">
        <v>26935</v>
      </c>
      <c r="Q429" s="644" t="s">
        <v>26936</v>
      </c>
      <c r="R429" s="194"/>
      <c r="S429" s="194"/>
      <c r="T429" s="194"/>
      <c r="U429" s="636"/>
      <c r="V429" s="194"/>
      <c r="W429" s="637"/>
      <c r="X429" s="194"/>
      <c r="Y429" s="194"/>
      <c r="Z429" s="194"/>
      <c r="AA429" s="194"/>
      <c r="AB429" s="194"/>
      <c r="AC429" s="194"/>
      <c r="AD429" s="194"/>
      <c r="AE429" s="194"/>
      <c r="AF429" s="194"/>
      <c r="AG429" s="194"/>
      <c r="AH429" s="194"/>
      <c r="AI429" s="194"/>
      <c r="AJ429" s="194"/>
      <c r="AK429" s="194"/>
      <c r="AL429" s="194"/>
      <c r="AM429" s="194"/>
      <c r="AN429" s="194"/>
      <c r="AO429" s="194"/>
      <c r="AP429" s="194"/>
      <c r="AQ429" s="194"/>
      <c r="AR429" s="194"/>
      <c r="AS429" s="194"/>
      <c r="AT429" s="194"/>
      <c r="AU429" s="194"/>
      <c r="AV429" s="194"/>
      <c r="AW429" s="194"/>
      <c r="AX429" s="194"/>
      <c r="AY429" s="194"/>
      <c r="AZ429" s="194"/>
      <c r="BA429" s="194"/>
      <c r="BB429" s="194"/>
      <c r="BC429" s="194"/>
      <c r="BD429" s="194"/>
      <c r="BE429" s="194"/>
      <c r="BF429" s="194"/>
      <c r="BG429" s="194"/>
      <c r="BH429" s="194"/>
      <c r="BI429" s="194"/>
      <c r="BJ429" s="194"/>
      <c r="BK429" s="194"/>
      <c r="BL429" s="638">
        <f t="shared" si="1"/>
        <v>0</v>
      </c>
      <c r="BM429" s="194"/>
      <c r="BN429" s="194"/>
      <c r="BO429" s="194"/>
      <c r="BP429" s="194"/>
      <c r="BQ429" s="194"/>
      <c r="BR429" s="639" t="s">
        <v>16</v>
      </c>
      <c r="BS429" s="194"/>
      <c r="BT429" s="647">
        <v>798000.0</v>
      </c>
      <c r="BU429" s="194"/>
      <c r="BV429" s="640">
        <f t="shared" si="2"/>
        <v>798000</v>
      </c>
      <c r="BW429" s="641">
        <v>0.0</v>
      </c>
      <c r="BX429" s="641">
        <f t="shared" si="3"/>
        <v>66500</v>
      </c>
      <c r="BY429" s="640">
        <f t="shared" si="4"/>
        <v>731500</v>
      </c>
      <c r="BZ429" s="641">
        <v>0.0</v>
      </c>
      <c r="CA429" s="641">
        <f t="shared" si="5"/>
        <v>66500</v>
      </c>
      <c r="CB429" s="640">
        <f t="shared" si="6"/>
        <v>665000</v>
      </c>
      <c r="CC429" s="641">
        <v>0.0</v>
      </c>
      <c r="CD429" s="641">
        <f t="shared" si="7"/>
        <v>66500</v>
      </c>
      <c r="CE429" s="640">
        <f t="shared" si="8"/>
        <v>598500</v>
      </c>
      <c r="CF429" s="641">
        <v>0.0</v>
      </c>
      <c r="CG429" s="641">
        <f t="shared" si="9"/>
        <v>66500</v>
      </c>
      <c r="CH429" s="640">
        <f t="shared" si="10"/>
        <v>532000</v>
      </c>
      <c r="CI429" s="641">
        <v>0.0</v>
      </c>
      <c r="CJ429" s="641">
        <f t="shared" si="11"/>
        <v>66500</v>
      </c>
      <c r="CK429" s="640">
        <f t="shared" si="12"/>
        <v>465500</v>
      </c>
      <c r="CL429" s="641">
        <v>0.0</v>
      </c>
      <c r="CM429" s="641">
        <f t="shared" si="13"/>
        <v>66500</v>
      </c>
      <c r="CN429" s="640">
        <f t="shared" si="14"/>
        <v>399000</v>
      </c>
      <c r="CO429" s="641">
        <v>0.0</v>
      </c>
      <c r="CP429" s="641">
        <f t="shared" si="15"/>
        <v>66500</v>
      </c>
      <c r="CQ429" s="640">
        <f t="shared" si="16"/>
        <v>332500</v>
      </c>
      <c r="CR429" s="641">
        <v>0.0</v>
      </c>
      <c r="CS429" s="641">
        <f t="shared" si="17"/>
        <v>66500</v>
      </c>
      <c r="CT429" s="640">
        <f t="shared" si="18"/>
        <v>266000</v>
      </c>
      <c r="CU429" s="641">
        <v>0.0</v>
      </c>
      <c r="CV429" s="641">
        <f t="shared" si="19"/>
        <v>66500</v>
      </c>
      <c r="CW429" s="640">
        <f t="shared" si="20"/>
        <v>199500</v>
      </c>
      <c r="CX429" s="641">
        <v>0.0</v>
      </c>
      <c r="CY429" s="641">
        <f t="shared" si="21"/>
        <v>66500</v>
      </c>
      <c r="CZ429" s="640">
        <f t="shared" si="22"/>
        <v>133000</v>
      </c>
      <c r="DA429" s="641">
        <v>0.0</v>
      </c>
      <c r="DB429" s="641">
        <f t="shared" si="23"/>
        <v>66500</v>
      </c>
      <c r="DC429" s="640">
        <f t="shared" si="24"/>
        <v>66500</v>
      </c>
      <c r="DD429" s="641">
        <v>0.0</v>
      </c>
      <c r="DE429" s="640">
        <f t="shared" si="25"/>
        <v>66500</v>
      </c>
      <c r="DF429" s="640">
        <f t="shared" si="26"/>
        <v>0</v>
      </c>
    </row>
    <row r="430" hidden="1">
      <c r="A430" s="650">
        <v>6876355.0</v>
      </c>
      <c r="B430" s="643" t="s">
        <v>26937</v>
      </c>
      <c r="C430" s="644" t="s">
        <v>212</v>
      </c>
      <c r="D430" s="645">
        <v>45775.895625</v>
      </c>
      <c r="E430" s="645">
        <v>45775.896944444445</v>
      </c>
      <c r="F430" s="645">
        <v>45775.897465277776</v>
      </c>
      <c r="G430" s="644"/>
      <c r="H430" s="644" t="s">
        <v>351</v>
      </c>
      <c r="I430" s="644" t="s">
        <v>26938</v>
      </c>
      <c r="J430" s="644">
        <v>60.0</v>
      </c>
      <c r="K430" s="647">
        <v>798000.0</v>
      </c>
      <c r="L430" s="644" t="s">
        <v>24429</v>
      </c>
      <c r="M430" s="648" t="s">
        <v>26939</v>
      </c>
      <c r="N430" s="644" t="s">
        <v>23235</v>
      </c>
      <c r="O430" s="644" t="s">
        <v>26938</v>
      </c>
      <c r="P430" s="644" t="s">
        <v>26940</v>
      </c>
      <c r="Q430" s="644" t="s">
        <v>26941</v>
      </c>
      <c r="R430" s="194"/>
      <c r="S430" s="635"/>
      <c r="T430" s="194"/>
      <c r="U430" s="194"/>
      <c r="V430" s="194"/>
      <c r="W430" s="637"/>
      <c r="X430" s="194"/>
      <c r="Y430" s="194"/>
      <c r="Z430" s="194"/>
      <c r="AA430" s="194"/>
      <c r="AB430" s="194"/>
      <c r="AC430" s="194"/>
      <c r="AD430" s="194"/>
      <c r="AE430" s="194"/>
      <c r="AF430" s="194"/>
      <c r="AG430" s="194"/>
      <c r="AH430" s="194"/>
      <c r="AI430" s="194"/>
      <c r="AJ430" s="194"/>
      <c r="AK430" s="194"/>
      <c r="AL430" s="194"/>
      <c r="AM430" s="194"/>
      <c r="AN430" s="194"/>
      <c r="AO430" s="194"/>
      <c r="AP430" s="194"/>
      <c r="AQ430" s="194"/>
      <c r="AR430" s="194"/>
      <c r="AS430" s="194"/>
      <c r="AT430" s="194"/>
      <c r="AU430" s="194"/>
      <c r="AV430" s="194"/>
      <c r="AW430" s="194"/>
      <c r="AX430" s="194"/>
      <c r="AY430" s="194"/>
      <c r="AZ430" s="194"/>
      <c r="BA430" s="194"/>
      <c r="BB430" s="194"/>
      <c r="BC430" s="194"/>
      <c r="BD430" s="194"/>
      <c r="BE430" s="194"/>
      <c r="BF430" s="194"/>
      <c r="BG430" s="194"/>
      <c r="BH430" s="194"/>
      <c r="BI430" s="194"/>
      <c r="BJ430" s="194"/>
      <c r="BK430" s="194"/>
      <c r="BL430" s="638">
        <f t="shared" si="1"/>
        <v>0</v>
      </c>
      <c r="BM430" s="194"/>
      <c r="BN430" s="194"/>
      <c r="BO430" s="639" t="s">
        <v>114</v>
      </c>
      <c r="BQ430" s="194"/>
      <c r="BR430" s="194"/>
      <c r="BS430" s="194"/>
      <c r="BT430" s="647">
        <v>798000.0</v>
      </c>
      <c r="BU430" s="194"/>
      <c r="BV430" s="640">
        <f t="shared" si="2"/>
        <v>798000</v>
      </c>
      <c r="BW430" s="640">
        <f t="shared" ref="BW430:BW431" si="64">BV430</f>
        <v>798000</v>
      </c>
      <c r="BX430" s="641">
        <f t="shared" si="3"/>
        <v>0</v>
      </c>
      <c r="BY430" s="640">
        <f t="shared" si="4"/>
        <v>0</v>
      </c>
      <c r="BZ430" s="641">
        <v>0.0</v>
      </c>
      <c r="CA430" s="641">
        <f t="shared" si="5"/>
        <v>0</v>
      </c>
      <c r="CB430" s="640">
        <f t="shared" si="6"/>
        <v>0</v>
      </c>
      <c r="CC430" s="641">
        <v>0.0</v>
      </c>
      <c r="CD430" s="641">
        <f t="shared" si="7"/>
        <v>0</v>
      </c>
      <c r="CE430" s="640">
        <f t="shared" si="8"/>
        <v>0</v>
      </c>
      <c r="CF430" s="641">
        <v>0.0</v>
      </c>
      <c r="CG430" s="641">
        <f t="shared" si="9"/>
        <v>0</v>
      </c>
      <c r="CH430" s="640">
        <f t="shared" si="10"/>
        <v>0</v>
      </c>
      <c r="CI430" s="641">
        <v>0.0</v>
      </c>
      <c r="CJ430" s="641">
        <f t="shared" si="11"/>
        <v>0</v>
      </c>
      <c r="CK430" s="640">
        <f t="shared" si="12"/>
        <v>0</v>
      </c>
      <c r="CL430" s="641">
        <v>0.0</v>
      </c>
      <c r="CM430" s="641">
        <f t="shared" si="13"/>
        <v>0</v>
      </c>
      <c r="CN430" s="640">
        <f t="shared" si="14"/>
        <v>0</v>
      </c>
      <c r="CO430" s="641">
        <v>0.0</v>
      </c>
      <c r="CP430" s="641">
        <f t="shared" si="15"/>
        <v>0</v>
      </c>
      <c r="CQ430" s="640">
        <f t="shared" si="16"/>
        <v>0</v>
      </c>
      <c r="CR430" s="641">
        <v>0.0</v>
      </c>
      <c r="CS430" s="641">
        <f t="shared" si="17"/>
        <v>0</v>
      </c>
      <c r="CT430" s="640">
        <f t="shared" si="18"/>
        <v>0</v>
      </c>
      <c r="CU430" s="641">
        <v>0.0</v>
      </c>
      <c r="CV430" s="641">
        <f t="shared" si="19"/>
        <v>0</v>
      </c>
      <c r="CW430" s="640">
        <f t="shared" si="20"/>
        <v>0</v>
      </c>
      <c r="CX430" s="641">
        <v>0.0</v>
      </c>
      <c r="CY430" s="641">
        <f t="shared" si="21"/>
        <v>0</v>
      </c>
      <c r="CZ430" s="640">
        <f t="shared" si="22"/>
        <v>0</v>
      </c>
      <c r="DA430" s="641">
        <v>0.0</v>
      </c>
      <c r="DB430" s="641">
        <f t="shared" si="23"/>
        <v>0</v>
      </c>
      <c r="DC430" s="640">
        <f t="shared" si="24"/>
        <v>0</v>
      </c>
      <c r="DD430" s="641">
        <v>0.0</v>
      </c>
      <c r="DE430" s="640">
        <f t="shared" si="25"/>
        <v>0</v>
      </c>
      <c r="DF430" s="640">
        <f t="shared" si="26"/>
        <v>0</v>
      </c>
    </row>
    <row r="431" hidden="1">
      <c r="A431" s="650">
        <v>6876489.0</v>
      </c>
      <c r="B431" s="643" t="s">
        <v>26942</v>
      </c>
      <c r="C431" s="644" t="s">
        <v>212</v>
      </c>
      <c r="D431" s="645">
        <v>45775.93886574074</v>
      </c>
      <c r="E431" s="645">
        <v>45775.94354166667</v>
      </c>
      <c r="F431" s="645">
        <v>45775.94416666667</v>
      </c>
      <c r="G431" s="644"/>
      <c r="H431" s="644" t="s">
        <v>262</v>
      </c>
      <c r="I431" s="644" t="s">
        <v>26943</v>
      </c>
      <c r="J431" s="644">
        <v>60.0</v>
      </c>
      <c r="K431" s="647">
        <v>798000.0</v>
      </c>
      <c r="L431" s="644" t="s">
        <v>24429</v>
      </c>
      <c r="M431" s="648" t="s">
        <v>26944</v>
      </c>
      <c r="N431" s="644" t="s">
        <v>26945</v>
      </c>
      <c r="O431" s="644" t="s">
        <v>26945</v>
      </c>
      <c r="P431" s="644" t="s">
        <v>26946</v>
      </c>
      <c r="Q431" s="644" t="s">
        <v>26947</v>
      </c>
      <c r="R431" s="194"/>
      <c r="S431" s="194"/>
      <c r="T431" s="194"/>
      <c r="U431" s="636"/>
      <c r="V431" s="194"/>
      <c r="W431" s="637"/>
      <c r="X431" s="194"/>
      <c r="Y431" s="194"/>
      <c r="Z431" s="194"/>
      <c r="AA431" s="194"/>
      <c r="AB431" s="194"/>
      <c r="AC431" s="194"/>
      <c r="AD431" s="194"/>
      <c r="AE431" s="194"/>
      <c r="AF431" s="194"/>
      <c r="AG431" s="194"/>
      <c r="AH431" s="194"/>
      <c r="AI431" s="194"/>
      <c r="AJ431" s="194"/>
      <c r="AK431" s="194"/>
      <c r="AL431" s="194"/>
      <c r="AM431" s="194"/>
      <c r="AN431" s="194"/>
      <c r="AO431" s="194"/>
      <c r="AP431" s="194"/>
      <c r="AQ431" s="194"/>
      <c r="AR431" s="194"/>
      <c r="AS431" s="194"/>
      <c r="AT431" s="194"/>
      <c r="AU431" s="194"/>
      <c r="AV431" s="194"/>
      <c r="AW431" s="194"/>
      <c r="AX431" s="194"/>
      <c r="AY431" s="194"/>
      <c r="AZ431" s="194"/>
      <c r="BA431" s="194"/>
      <c r="BB431" s="194"/>
      <c r="BC431" s="194"/>
      <c r="BD431" s="194"/>
      <c r="BE431" s="194"/>
      <c r="BF431" s="194"/>
      <c r="BG431" s="194"/>
      <c r="BH431" s="194"/>
      <c r="BI431" s="194"/>
      <c r="BJ431" s="194"/>
      <c r="BK431" s="194"/>
      <c r="BL431" s="638">
        <f t="shared" si="1"/>
        <v>0</v>
      </c>
      <c r="BM431" s="194"/>
      <c r="BN431" s="639" t="s">
        <v>82</v>
      </c>
      <c r="BP431" s="194"/>
      <c r="BQ431" s="194"/>
      <c r="BR431" s="194"/>
      <c r="BS431" s="194"/>
      <c r="BT431" s="647">
        <v>798000.0</v>
      </c>
      <c r="BU431" s="194"/>
      <c r="BV431" s="640">
        <f t="shared" si="2"/>
        <v>798000</v>
      </c>
      <c r="BW431" s="640">
        <f t="shared" si="64"/>
        <v>798000</v>
      </c>
      <c r="BX431" s="641">
        <f t="shared" si="3"/>
        <v>0</v>
      </c>
      <c r="BY431" s="640">
        <f t="shared" si="4"/>
        <v>0</v>
      </c>
      <c r="BZ431" s="641">
        <v>0.0</v>
      </c>
      <c r="CA431" s="641">
        <f t="shared" si="5"/>
        <v>0</v>
      </c>
      <c r="CB431" s="640">
        <f t="shared" si="6"/>
        <v>0</v>
      </c>
      <c r="CC431" s="641">
        <v>0.0</v>
      </c>
      <c r="CD431" s="641">
        <f t="shared" si="7"/>
        <v>0</v>
      </c>
      <c r="CE431" s="640">
        <f t="shared" si="8"/>
        <v>0</v>
      </c>
      <c r="CF431" s="641">
        <v>0.0</v>
      </c>
      <c r="CG431" s="641">
        <f t="shared" si="9"/>
        <v>0</v>
      </c>
      <c r="CH431" s="640">
        <f t="shared" si="10"/>
        <v>0</v>
      </c>
      <c r="CI431" s="641">
        <v>0.0</v>
      </c>
      <c r="CJ431" s="641">
        <f t="shared" si="11"/>
        <v>0</v>
      </c>
      <c r="CK431" s="640">
        <f t="shared" si="12"/>
        <v>0</v>
      </c>
      <c r="CL431" s="641">
        <v>0.0</v>
      </c>
      <c r="CM431" s="641">
        <f t="shared" si="13"/>
        <v>0</v>
      </c>
      <c r="CN431" s="640">
        <f t="shared" si="14"/>
        <v>0</v>
      </c>
      <c r="CO431" s="641">
        <v>0.0</v>
      </c>
      <c r="CP431" s="641">
        <f t="shared" si="15"/>
        <v>0</v>
      </c>
      <c r="CQ431" s="640">
        <f t="shared" si="16"/>
        <v>0</v>
      </c>
      <c r="CR431" s="641">
        <v>0.0</v>
      </c>
      <c r="CS431" s="641">
        <f t="shared" si="17"/>
        <v>0</v>
      </c>
      <c r="CT431" s="640">
        <f t="shared" si="18"/>
        <v>0</v>
      </c>
      <c r="CU431" s="641">
        <v>0.0</v>
      </c>
      <c r="CV431" s="641">
        <f t="shared" si="19"/>
        <v>0</v>
      </c>
      <c r="CW431" s="640">
        <f t="shared" si="20"/>
        <v>0</v>
      </c>
      <c r="CX431" s="641">
        <v>0.0</v>
      </c>
      <c r="CY431" s="641">
        <f t="shared" si="21"/>
        <v>0</v>
      </c>
      <c r="CZ431" s="640">
        <f t="shared" si="22"/>
        <v>0</v>
      </c>
      <c r="DA431" s="641">
        <v>0.0</v>
      </c>
      <c r="DB431" s="641">
        <f t="shared" si="23"/>
        <v>0</v>
      </c>
      <c r="DC431" s="640">
        <f t="shared" si="24"/>
        <v>0</v>
      </c>
      <c r="DD431" s="641">
        <v>0.0</v>
      </c>
      <c r="DE431" s="640">
        <f t="shared" si="25"/>
        <v>0</v>
      </c>
      <c r="DF431" s="640">
        <f t="shared" si="26"/>
        <v>0</v>
      </c>
    </row>
    <row r="432" hidden="1">
      <c r="A432" s="650">
        <v>6876502.0</v>
      </c>
      <c r="B432" s="643" t="s">
        <v>26948</v>
      </c>
      <c r="C432" s="644" t="s">
        <v>212</v>
      </c>
      <c r="D432" s="645">
        <v>45775.93204861111</v>
      </c>
      <c r="E432" s="645">
        <v>45775.93797453704</v>
      </c>
      <c r="F432" s="645">
        <v>45775.94173611111</v>
      </c>
      <c r="G432" s="644"/>
      <c r="H432" s="644" t="s">
        <v>388</v>
      </c>
      <c r="I432" s="644" t="s">
        <v>26949</v>
      </c>
      <c r="J432" s="644">
        <v>36.0</v>
      </c>
      <c r="K432" s="647">
        <v>798000.0</v>
      </c>
      <c r="L432" s="644" t="s">
        <v>24429</v>
      </c>
      <c r="M432" s="648" t="s">
        <v>26950</v>
      </c>
      <c r="N432" s="644" t="s">
        <v>26951</v>
      </c>
      <c r="O432" s="644" t="s">
        <v>26952</v>
      </c>
      <c r="P432" s="644" t="s">
        <v>26953</v>
      </c>
      <c r="Q432" s="644" t="s">
        <v>26954</v>
      </c>
      <c r="R432" s="194"/>
      <c r="S432" s="193">
        <v>45763.0</v>
      </c>
      <c r="T432" s="639" t="s">
        <v>24518</v>
      </c>
      <c r="U432" s="641">
        <v>2980.0</v>
      </c>
      <c r="V432" s="641">
        <v>2980.0</v>
      </c>
      <c r="W432" s="637"/>
      <c r="X432" s="194"/>
      <c r="Y432" s="194"/>
      <c r="Z432" s="194"/>
      <c r="AA432" s="194"/>
      <c r="AB432" s="194"/>
      <c r="AC432" s="194"/>
      <c r="AD432" s="194"/>
      <c r="AE432" s="194"/>
      <c r="AF432" s="194"/>
      <c r="AG432" s="194"/>
      <c r="AH432" s="194"/>
      <c r="AI432" s="194"/>
      <c r="AJ432" s="194"/>
      <c r="AK432" s="194"/>
      <c r="AL432" s="194"/>
      <c r="AM432" s="194"/>
      <c r="AN432" s="194"/>
      <c r="AO432" s="194"/>
      <c r="AP432" s="194"/>
      <c r="AQ432" s="194"/>
      <c r="AR432" s="194"/>
      <c r="AS432" s="194"/>
      <c r="AT432" s="194"/>
      <c r="AU432" s="194"/>
      <c r="AV432" s="194"/>
      <c r="AW432" s="194"/>
      <c r="AX432" s="194"/>
      <c r="AY432" s="194"/>
      <c r="AZ432" s="194"/>
      <c r="BA432" s="194"/>
      <c r="BB432" s="194"/>
      <c r="BC432" s="194"/>
      <c r="BD432" s="194"/>
      <c r="BE432" s="194"/>
      <c r="BF432" s="194"/>
      <c r="BG432" s="194"/>
      <c r="BH432" s="194"/>
      <c r="BI432" s="194"/>
      <c r="BJ432" s="194"/>
      <c r="BK432" s="194"/>
      <c r="BL432" s="638">
        <f t="shared" si="1"/>
        <v>2980</v>
      </c>
      <c r="BM432" s="194"/>
      <c r="BN432" s="194"/>
      <c r="BO432" s="194"/>
      <c r="BP432" s="194"/>
      <c r="BQ432" s="194"/>
      <c r="BR432" s="194"/>
      <c r="BS432" s="194"/>
      <c r="BT432" s="647">
        <v>798000.0</v>
      </c>
      <c r="BU432" s="194"/>
      <c r="BV432" s="640">
        <f t="shared" si="2"/>
        <v>798000</v>
      </c>
      <c r="BW432" s="641">
        <v>0.0</v>
      </c>
      <c r="BX432" s="641">
        <f t="shared" si="3"/>
        <v>66500</v>
      </c>
      <c r="BY432" s="640">
        <f t="shared" si="4"/>
        <v>731500</v>
      </c>
      <c r="BZ432" s="641">
        <v>0.0</v>
      </c>
      <c r="CA432" s="641">
        <f t="shared" si="5"/>
        <v>66500</v>
      </c>
      <c r="CB432" s="640">
        <f t="shared" si="6"/>
        <v>665000</v>
      </c>
      <c r="CC432" s="641">
        <v>0.0</v>
      </c>
      <c r="CD432" s="641">
        <f t="shared" si="7"/>
        <v>66500</v>
      </c>
      <c r="CE432" s="640">
        <f t="shared" si="8"/>
        <v>598500</v>
      </c>
      <c r="CF432" s="641">
        <v>0.0</v>
      </c>
      <c r="CG432" s="641">
        <f t="shared" si="9"/>
        <v>66500</v>
      </c>
      <c r="CH432" s="640">
        <f t="shared" si="10"/>
        <v>532000</v>
      </c>
      <c r="CI432" s="641">
        <v>0.0</v>
      </c>
      <c r="CJ432" s="641">
        <f t="shared" si="11"/>
        <v>66500</v>
      </c>
      <c r="CK432" s="640">
        <f t="shared" si="12"/>
        <v>465500</v>
      </c>
      <c r="CL432" s="641">
        <v>0.0</v>
      </c>
      <c r="CM432" s="641">
        <f t="shared" si="13"/>
        <v>66500</v>
      </c>
      <c r="CN432" s="640">
        <f t="shared" si="14"/>
        <v>399000</v>
      </c>
      <c r="CO432" s="641">
        <v>0.0</v>
      </c>
      <c r="CP432" s="641">
        <f t="shared" si="15"/>
        <v>66500</v>
      </c>
      <c r="CQ432" s="640">
        <f t="shared" si="16"/>
        <v>332500</v>
      </c>
      <c r="CR432" s="641">
        <v>0.0</v>
      </c>
      <c r="CS432" s="641">
        <f t="shared" si="17"/>
        <v>66500</v>
      </c>
      <c r="CT432" s="640">
        <f t="shared" si="18"/>
        <v>266000</v>
      </c>
      <c r="CU432" s="641">
        <v>0.0</v>
      </c>
      <c r="CV432" s="641">
        <f t="shared" si="19"/>
        <v>66500</v>
      </c>
      <c r="CW432" s="640">
        <f t="shared" si="20"/>
        <v>199500</v>
      </c>
      <c r="CX432" s="641">
        <v>0.0</v>
      </c>
      <c r="CY432" s="641">
        <f t="shared" si="21"/>
        <v>66500</v>
      </c>
      <c r="CZ432" s="640">
        <f t="shared" si="22"/>
        <v>133000</v>
      </c>
      <c r="DA432" s="641">
        <v>0.0</v>
      </c>
      <c r="DB432" s="641">
        <f t="shared" si="23"/>
        <v>66500</v>
      </c>
      <c r="DC432" s="640">
        <f t="shared" si="24"/>
        <v>66500</v>
      </c>
      <c r="DD432" s="641">
        <v>0.0</v>
      </c>
      <c r="DE432" s="640">
        <f t="shared" si="25"/>
        <v>66500</v>
      </c>
      <c r="DF432" s="640">
        <f t="shared" si="26"/>
        <v>0</v>
      </c>
    </row>
    <row r="433" hidden="1">
      <c r="A433" s="650">
        <v>6876603.0</v>
      </c>
      <c r="B433" s="643" t="s">
        <v>26955</v>
      </c>
      <c r="C433" s="644" t="s">
        <v>212</v>
      </c>
      <c r="D433" s="645">
        <v>45775.97898148148</v>
      </c>
      <c r="E433" s="645">
        <v>45775.98028935185</v>
      </c>
      <c r="F433" s="645">
        <v>45775.98138888889</v>
      </c>
      <c r="G433" s="644"/>
      <c r="H433" s="644" t="s">
        <v>360</v>
      </c>
      <c r="I433" s="644" t="s">
        <v>26956</v>
      </c>
      <c r="J433" s="644" t="s">
        <v>21722</v>
      </c>
      <c r="K433" s="647">
        <v>798000.0</v>
      </c>
      <c r="L433" s="644" t="s">
        <v>24429</v>
      </c>
      <c r="M433" s="648" t="s">
        <v>26957</v>
      </c>
      <c r="N433" s="644" t="s">
        <v>22700</v>
      </c>
      <c r="O433" s="644" t="s">
        <v>26958</v>
      </c>
      <c r="P433" s="644" t="s">
        <v>26959</v>
      </c>
      <c r="Q433" s="644" t="s">
        <v>26960</v>
      </c>
      <c r="R433" s="194"/>
      <c r="S433" s="652">
        <v>45783.0</v>
      </c>
      <c r="T433" s="639" t="s">
        <v>25091</v>
      </c>
      <c r="U433" s="653">
        <v>798000.0</v>
      </c>
      <c r="V433" s="194"/>
      <c r="W433" s="637"/>
      <c r="X433" s="194"/>
      <c r="Y433" s="194"/>
      <c r="Z433" s="194"/>
      <c r="AA433" s="194"/>
      <c r="AB433" s="194"/>
      <c r="AC433" s="194"/>
      <c r="AD433" s="194"/>
      <c r="AE433" s="194"/>
      <c r="AF433" s="194"/>
      <c r="AG433" s="194"/>
      <c r="AH433" s="194"/>
      <c r="AI433" s="194"/>
      <c r="AJ433" s="194"/>
      <c r="AK433" s="194"/>
      <c r="AL433" s="194"/>
      <c r="AM433" s="194"/>
      <c r="AN433" s="194"/>
      <c r="AO433" s="194"/>
      <c r="AP433" s="194"/>
      <c r="AQ433" s="194"/>
      <c r="AR433" s="194"/>
      <c r="AS433" s="194"/>
      <c r="AT433" s="194"/>
      <c r="AU433" s="194"/>
      <c r="AV433" s="194"/>
      <c r="AW433" s="194"/>
      <c r="AX433" s="194"/>
      <c r="AY433" s="194"/>
      <c r="AZ433" s="194"/>
      <c r="BA433" s="194"/>
      <c r="BB433" s="194"/>
      <c r="BC433" s="194"/>
      <c r="BD433" s="194"/>
      <c r="BE433" s="194"/>
      <c r="BF433" s="194"/>
      <c r="BG433" s="194"/>
      <c r="BH433" s="194"/>
      <c r="BI433" s="194"/>
      <c r="BJ433" s="194"/>
      <c r="BK433" s="194"/>
      <c r="BL433" s="638">
        <f t="shared" si="1"/>
        <v>798000</v>
      </c>
      <c r="BM433" s="194"/>
      <c r="BN433" s="194"/>
      <c r="BO433" s="194"/>
      <c r="BP433" s="194"/>
      <c r="BQ433" s="194"/>
      <c r="BR433" s="194"/>
      <c r="BS433" s="194"/>
      <c r="BT433" s="647">
        <v>798000.0</v>
      </c>
      <c r="BU433" s="194"/>
      <c r="BV433" s="640">
        <f t="shared" si="2"/>
        <v>798000</v>
      </c>
      <c r="BW433" s="641">
        <v>0.0</v>
      </c>
      <c r="BX433" s="641">
        <f t="shared" si="3"/>
        <v>66500</v>
      </c>
      <c r="BY433" s="640">
        <f t="shared" si="4"/>
        <v>731500</v>
      </c>
      <c r="BZ433" s="641">
        <v>0.0</v>
      </c>
      <c r="CA433" s="641">
        <f t="shared" si="5"/>
        <v>66500</v>
      </c>
      <c r="CB433" s="640">
        <f t="shared" si="6"/>
        <v>665000</v>
      </c>
      <c r="CC433" s="641">
        <v>0.0</v>
      </c>
      <c r="CD433" s="641">
        <f t="shared" si="7"/>
        <v>66500</v>
      </c>
      <c r="CE433" s="640">
        <f t="shared" si="8"/>
        <v>598500</v>
      </c>
      <c r="CF433" s="641">
        <v>0.0</v>
      </c>
      <c r="CG433" s="641">
        <f t="shared" si="9"/>
        <v>66500</v>
      </c>
      <c r="CH433" s="640">
        <f t="shared" si="10"/>
        <v>532000</v>
      </c>
      <c r="CI433" s="641">
        <v>0.0</v>
      </c>
      <c r="CJ433" s="641">
        <f t="shared" si="11"/>
        <v>66500</v>
      </c>
      <c r="CK433" s="640">
        <f t="shared" si="12"/>
        <v>465500</v>
      </c>
      <c r="CL433" s="641">
        <v>0.0</v>
      </c>
      <c r="CM433" s="641">
        <f t="shared" si="13"/>
        <v>66500</v>
      </c>
      <c r="CN433" s="640">
        <f t="shared" si="14"/>
        <v>399000</v>
      </c>
      <c r="CO433" s="641">
        <v>0.0</v>
      </c>
      <c r="CP433" s="641">
        <f t="shared" si="15"/>
        <v>66500</v>
      </c>
      <c r="CQ433" s="640">
        <f t="shared" si="16"/>
        <v>332500</v>
      </c>
      <c r="CR433" s="641">
        <v>0.0</v>
      </c>
      <c r="CS433" s="641">
        <f t="shared" si="17"/>
        <v>66500</v>
      </c>
      <c r="CT433" s="640">
        <f t="shared" si="18"/>
        <v>266000</v>
      </c>
      <c r="CU433" s="641">
        <v>0.0</v>
      </c>
      <c r="CV433" s="641">
        <f t="shared" si="19"/>
        <v>66500</v>
      </c>
      <c r="CW433" s="640">
        <f t="shared" si="20"/>
        <v>199500</v>
      </c>
      <c r="CX433" s="641">
        <v>0.0</v>
      </c>
      <c r="CY433" s="641">
        <f t="shared" si="21"/>
        <v>66500</v>
      </c>
      <c r="CZ433" s="640">
        <f t="shared" si="22"/>
        <v>133000</v>
      </c>
      <c r="DA433" s="641">
        <v>0.0</v>
      </c>
      <c r="DB433" s="641">
        <f t="shared" si="23"/>
        <v>66500</v>
      </c>
      <c r="DC433" s="640">
        <f t="shared" si="24"/>
        <v>66500</v>
      </c>
      <c r="DD433" s="641">
        <v>0.0</v>
      </c>
      <c r="DE433" s="640">
        <f t="shared" si="25"/>
        <v>66500</v>
      </c>
      <c r="DF433" s="640">
        <f t="shared" si="26"/>
        <v>0</v>
      </c>
    </row>
    <row r="434" hidden="1">
      <c r="A434" s="650">
        <v>6876627.0</v>
      </c>
      <c r="B434" s="643" t="s">
        <v>26961</v>
      </c>
      <c r="C434" s="644" t="s">
        <v>212</v>
      </c>
      <c r="D434" s="645">
        <v>45775.99233796296</v>
      </c>
      <c r="E434" s="645">
        <v>45775.99449074074</v>
      </c>
      <c r="F434" s="645">
        <v>45775.99491898148</v>
      </c>
      <c r="G434" s="644"/>
      <c r="H434" s="644" t="s">
        <v>430</v>
      </c>
      <c r="I434" s="644" t="s">
        <v>26962</v>
      </c>
      <c r="J434" s="644"/>
      <c r="K434" s="647">
        <v>788000.0</v>
      </c>
      <c r="L434" s="644" t="s">
        <v>24429</v>
      </c>
      <c r="M434" s="648" t="s">
        <v>26963</v>
      </c>
      <c r="N434" s="644" t="s">
        <v>25162</v>
      </c>
      <c r="O434" s="644" t="s">
        <v>26964</v>
      </c>
      <c r="P434" s="644" t="s">
        <v>26965</v>
      </c>
      <c r="Q434" s="644" t="s">
        <v>26966</v>
      </c>
      <c r="R434" s="194"/>
      <c r="S434" s="194"/>
      <c r="T434" s="194"/>
      <c r="U434" s="636"/>
      <c r="V434" s="194"/>
      <c r="W434" s="637"/>
      <c r="X434" s="194"/>
      <c r="Y434" s="194"/>
      <c r="Z434" s="194"/>
      <c r="AA434" s="194"/>
      <c r="AB434" s="194"/>
      <c r="AC434" s="194"/>
      <c r="AD434" s="194"/>
      <c r="AE434" s="194"/>
      <c r="AF434" s="194"/>
      <c r="AG434" s="194"/>
      <c r="AH434" s="194"/>
      <c r="AI434" s="194"/>
      <c r="AJ434" s="194"/>
      <c r="AK434" s="194"/>
      <c r="AL434" s="194"/>
      <c r="AM434" s="194"/>
      <c r="AN434" s="194"/>
      <c r="AO434" s="194"/>
      <c r="AP434" s="194"/>
      <c r="AQ434" s="194"/>
      <c r="AR434" s="194"/>
      <c r="AS434" s="194"/>
      <c r="AT434" s="194"/>
      <c r="AU434" s="194"/>
      <c r="AV434" s="194"/>
      <c r="AW434" s="194"/>
      <c r="AX434" s="194"/>
      <c r="AY434" s="194"/>
      <c r="AZ434" s="194"/>
      <c r="BA434" s="194"/>
      <c r="BB434" s="194"/>
      <c r="BC434" s="194"/>
      <c r="BD434" s="194"/>
      <c r="BE434" s="194"/>
      <c r="BF434" s="194"/>
      <c r="BG434" s="194"/>
      <c r="BH434" s="194"/>
      <c r="BI434" s="194"/>
      <c r="BJ434" s="194"/>
      <c r="BK434" s="194"/>
      <c r="BL434" s="638">
        <f t="shared" si="1"/>
        <v>0</v>
      </c>
      <c r="BM434" s="194"/>
      <c r="BN434" s="194"/>
      <c r="BO434" s="639" t="s">
        <v>114</v>
      </c>
      <c r="BQ434" s="194"/>
      <c r="BR434" s="194"/>
      <c r="BS434" s="194"/>
      <c r="BT434" s="647">
        <v>788000.0</v>
      </c>
      <c r="BU434" s="194"/>
      <c r="BV434" s="640">
        <f t="shared" si="2"/>
        <v>788000</v>
      </c>
      <c r="BW434" s="640">
        <f t="shared" ref="BW434:BW436" si="65">BV434</f>
        <v>788000</v>
      </c>
      <c r="BX434" s="641">
        <f t="shared" si="3"/>
        <v>0</v>
      </c>
      <c r="BY434" s="640">
        <f t="shared" si="4"/>
        <v>0</v>
      </c>
      <c r="BZ434" s="641">
        <v>0.0</v>
      </c>
      <c r="CA434" s="641">
        <f t="shared" si="5"/>
        <v>0</v>
      </c>
      <c r="CB434" s="640">
        <f t="shared" si="6"/>
        <v>0</v>
      </c>
      <c r="CC434" s="641">
        <v>0.0</v>
      </c>
      <c r="CD434" s="641">
        <f t="shared" si="7"/>
        <v>0</v>
      </c>
      <c r="CE434" s="640">
        <f t="shared" si="8"/>
        <v>0</v>
      </c>
      <c r="CF434" s="641">
        <v>0.0</v>
      </c>
      <c r="CG434" s="641">
        <f t="shared" si="9"/>
        <v>0</v>
      </c>
      <c r="CH434" s="640">
        <f t="shared" si="10"/>
        <v>0</v>
      </c>
      <c r="CI434" s="641">
        <v>0.0</v>
      </c>
      <c r="CJ434" s="641">
        <f t="shared" si="11"/>
        <v>0</v>
      </c>
      <c r="CK434" s="640">
        <f t="shared" si="12"/>
        <v>0</v>
      </c>
      <c r="CL434" s="641">
        <v>0.0</v>
      </c>
      <c r="CM434" s="641">
        <f t="shared" si="13"/>
        <v>0</v>
      </c>
      <c r="CN434" s="640">
        <f t="shared" si="14"/>
        <v>0</v>
      </c>
      <c r="CO434" s="641">
        <v>0.0</v>
      </c>
      <c r="CP434" s="641">
        <f t="shared" si="15"/>
        <v>0</v>
      </c>
      <c r="CQ434" s="640">
        <f t="shared" si="16"/>
        <v>0</v>
      </c>
      <c r="CR434" s="641">
        <v>0.0</v>
      </c>
      <c r="CS434" s="641">
        <f t="shared" si="17"/>
        <v>0</v>
      </c>
      <c r="CT434" s="640">
        <f t="shared" si="18"/>
        <v>0</v>
      </c>
      <c r="CU434" s="641">
        <v>0.0</v>
      </c>
      <c r="CV434" s="641">
        <f t="shared" si="19"/>
        <v>0</v>
      </c>
      <c r="CW434" s="640">
        <f t="shared" si="20"/>
        <v>0</v>
      </c>
      <c r="CX434" s="641">
        <v>0.0</v>
      </c>
      <c r="CY434" s="641">
        <f t="shared" si="21"/>
        <v>0</v>
      </c>
      <c r="CZ434" s="640">
        <f t="shared" si="22"/>
        <v>0</v>
      </c>
      <c r="DA434" s="641">
        <v>0.0</v>
      </c>
      <c r="DB434" s="641">
        <f t="shared" si="23"/>
        <v>0</v>
      </c>
      <c r="DC434" s="640">
        <f t="shared" si="24"/>
        <v>0</v>
      </c>
      <c r="DD434" s="641">
        <v>0.0</v>
      </c>
      <c r="DE434" s="640">
        <f t="shared" si="25"/>
        <v>0</v>
      </c>
      <c r="DF434" s="640">
        <f t="shared" si="26"/>
        <v>0</v>
      </c>
    </row>
    <row r="435" hidden="1">
      <c r="A435" s="650">
        <v>6876630.0</v>
      </c>
      <c r="B435" s="643" t="s">
        <v>26967</v>
      </c>
      <c r="C435" s="644" t="s">
        <v>212</v>
      </c>
      <c r="D435" s="645">
        <v>45776.00349537037</v>
      </c>
      <c r="E435" s="645">
        <v>45776.00511574074</v>
      </c>
      <c r="F435" s="645">
        <v>45776.00625</v>
      </c>
      <c r="G435" s="644"/>
      <c r="H435" s="644" t="s">
        <v>24483</v>
      </c>
      <c r="I435" s="644" t="s">
        <v>26968</v>
      </c>
      <c r="J435" s="644">
        <v>60.0</v>
      </c>
      <c r="K435" s="647">
        <v>1800000.0</v>
      </c>
      <c r="L435" s="644" t="s">
        <v>24437</v>
      </c>
      <c r="M435" s="648" t="s">
        <v>26969</v>
      </c>
      <c r="N435" s="644" t="s">
        <v>26970</v>
      </c>
      <c r="O435" s="644" t="s">
        <v>26971</v>
      </c>
      <c r="P435" s="644" t="s">
        <v>26972</v>
      </c>
      <c r="Q435" s="644" t="s">
        <v>26973</v>
      </c>
      <c r="R435" s="194"/>
      <c r="S435" s="194"/>
      <c r="T435" s="194"/>
      <c r="U435" s="636"/>
      <c r="V435" s="194"/>
      <c r="W435" s="637"/>
      <c r="X435" s="194"/>
      <c r="Y435" s="194"/>
      <c r="Z435" s="194"/>
      <c r="AA435" s="194"/>
      <c r="AB435" s="194"/>
      <c r="AC435" s="194"/>
      <c r="AD435" s="194"/>
      <c r="AE435" s="194"/>
      <c r="AF435" s="194"/>
      <c r="AG435" s="194"/>
      <c r="AH435" s="194"/>
      <c r="AI435" s="194"/>
      <c r="AJ435" s="194"/>
      <c r="AK435" s="194"/>
      <c r="AL435" s="194"/>
      <c r="AM435" s="194"/>
      <c r="AN435" s="194"/>
      <c r="AO435" s="194"/>
      <c r="AP435" s="194"/>
      <c r="AQ435" s="194"/>
      <c r="AR435" s="194"/>
      <c r="AS435" s="194"/>
      <c r="AT435" s="194"/>
      <c r="AU435" s="194"/>
      <c r="AV435" s="194"/>
      <c r="AW435" s="194"/>
      <c r="AX435" s="194"/>
      <c r="AY435" s="194"/>
      <c r="AZ435" s="194"/>
      <c r="BA435" s="194"/>
      <c r="BB435" s="194"/>
      <c r="BC435" s="194"/>
      <c r="BD435" s="194"/>
      <c r="BE435" s="194"/>
      <c r="BF435" s="194"/>
      <c r="BG435" s="194"/>
      <c r="BH435" s="194"/>
      <c r="BI435" s="194"/>
      <c r="BJ435" s="194"/>
      <c r="BK435" s="194"/>
      <c r="BL435" s="638">
        <f t="shared" si="1"/>
        <v>0</v>
      </c>
      <c r="BM435" s="194"/>
      <c r="BN435" s="639" t="s">
        <v>82</v>
      </c>
      <c r="BP435" s="194"/>
      <c r="BQ435" s="194"/>
      <c r="BR435" s="194"/>
      <c r="BS435" s="194"/>
      <c r="BT435" s="647">
        <v>1800000.0</v>
      </c>
      <c r="BU435" s="194"/>
      <c r="BV435" s="640">
        <f t="shared" si="2"/>
        <v>1800000</v>
      </c>
      <c r="BW435" s="640">
        <f t="shared" si="65"/>
        <v>1800000</v>
      </c>
      <c r="BX435" s="641">
        <f t="shared" si="3"/>
        <v>0</v>
      </c>
      <c r="BY435" s="640">
        <f t="shared" si="4"/>
        <v>0</v>
      </c>
      <c r="BZ435" s="641">
        <v>0.0</v>
      </c>
      <c r="CA435" s="641">
        <f t="shared" si="5"/>
        <v>0</v>
      </c>
      <c r="CB435" s="640">
        <f t="shared" si="6"/>
        <v>0</v>
      </c>
      <c r="CC435" s="641">
        <v>0.0</v>
      </c>
      <c r="CD435" s="641">
        <f t="shared" si="7"/>
        <v>0</v>
      </c>
      <c r="CE435" s="640">
        <f t="shared" si="8"/>
        <v>0</v>
      </c>
      <c r="CF435" s="641">
        <v>0.0</v>
      </c>
      <c r="CG435" s="641">
        <f t="shared" si="9"/>
        <v>0</v>
      </c>
      <c r="CH435" s="640">
        <f t="shared" si="10"/>
        <v>0</v>
      </c>
      <c r="CI435" s="641">
        <v>0.0</v>
      </c>
      <c r="CJ435" s="641">
        <f t="shared" si="11"/>
        <v>0</v>
      </c>
      <c r="CK435" s="640">
        <f t="shared" si="12"/>
        <v>0</v>
      </c>
      <c r="CL435" s="641">
        <v>0.0</v>
      </c>
      <c r="CM435" s="641">
        <f t="shared" si="13"/>
        <v>0</v>
      </c>
      <c r="CN435" s="640">
        <f t="shared" si="14"/>
        <v>0</v>
      </c>
      <c r="CO435" s="641">
        <v>0.0</v>
      </c>
      <c r="CP435" s="641">
        <f t="shared" si="15"/>
        <v>0</v>
      </c>
      <c r="CQ435" s="640">
        <f t="shared" si="16"/>
        <v>0</v>
      </c>
      <c r="CR435" s="641">
        <v>0.0</v>
      </c>
      <c r="CS435" s="641">
        <f t="shared" si="17"/>
        <v>0</v>
      </c>
      <c r="CT435" s="640">
        <f t="shared" si="18"/>
        <v>0</v>
      </c>
      <c r="CU435" s="641">
        <v>0.0</v>
      </c>
      <c r="CV435" s="641">
        <f t="shared" si="19"/>
        <v>0</v>
      </c>
      <c r="CW435" s="640">
        <f t="shared" si="20"/>
        <v>0</v>
      </c>
      <c r="CX435" s="641">
        <v>0.0</v>
      </c>
      <c r="CY435" s="641">
        <f t="shared" si="21"/>
        <v>0</v>
      </c>
      <c r="CZ435" s="640">
        <f t="shared" si="22"/>
        <v>0</v>
      </c>
      <c r="DA435" s="641">
        <v>0.0</v>
      </c>
      <c r="DB435" s="641">
        <f t="shared" si="23"/>
        <v>0</v>
      </c>
      <c r="DC435" s="640">
        <f t="shared" si="24"/>
        <v>0</v>
      </c>
      <c r="DD435" s="641">
        <v>0.0</v>
      </c>
      <c r="DE435" s="640">
        <f t="shared" si="25"/>
        <v>0</v>
      </c>
      <c r="DF435" s="640">
        <f t="shared" si="26"/>
        <v>0</v>
      </c>
    </row>
    <row r="436" hidden="1">
      <c r="A436" s="650">
        <v>6877047.0</v>
      </c>
      <c r="B436" s="643" t="s">
        <v>26974</v>
      </c>
      <c r="C436" s="644" t="s">
        <v>212</v>
      </c>
      <c r="D436" s="645">
        <v>45776.49946759259</v>
      </c>
      <c r="E436" s="645">
        <v>45776.50142361111</v>
      </c>
      <c r="F436" s="645">
        <v>45776.501851851855</v>
      </c>
      <c r="G436" s="644"/>
      <c r="H436" s="644" t="s">
        <v>1675</v>
      </c>
      <c r="I436" s="644" t="s">
        <v>26975</v>
      </c>
      <c r="J436" s="644">
        <v>60.0</v>
      </c>
      <c r="K436" s="647">
        <v>1980000.0</v>
      </c>
      <c r="L436" s="644" t="s">
        <v>24437</v>
      </c>
      <c r="M436" s="648" t="s">
        <v>26976</v>
      </c>
      <c r="N436" s="644" t="s">
        <v>26977</v>
      </c>
      <c r="O436" s="644" t="s">
        <v>26978</v>
      </c>
      <c r="P436" s="644" t="s">
        <v>26979</v>
      </c>
      <c r="Q436" s="644" t="s">
        <v>26980</v>
      </c>
      <c r="R436" s="194"/>
      <c r="S436" s="635"/>
      <c r="T436" s="194"/>
      <c r="U436" s="657"/>
      <c r="V436" s="194"/>
      <c r="W436" s="637"/>
      <c r="X436" s="194"/>
      <c r="Y436" s="194"/>
      <c r="Z436" s="194"/>
      <c r="AA436" s="194"/>
      <c r="AB436" s="194"/>
      <c r="AC436" s="194"/>
      <c r="AD436" s="194"/>
      <c r="AE436" s="194"/>
      <c r="AF436" s="194"/>
      <c r="AG436" s="194"/>
      <c r="AH436" s="194"/>
      <c r="AI436" s="194"/>
      <c r="AJ436" s="194"/>
      <c r="AK436" s="194"/>
      <c r="AL436" s="194"/>
      <c r="AM436" s="194"/>
      <c r="AN436" s="194"/>
      <c r="AO436" s="194"/>
      <c r="AP436" s="194"/>
      <c r="AQ436" s="194"/>
      <c r="AR436" s="194"/>
      <c r="AS436" s="194"/>
      <c r="AT436" s="194"/>
      <c r="AU436" s="194"/>
      <c r="AV436" s="194"/>
      <c r="AW436" s="194"/>
      <c r="AX436" s="194"/>
      <c r="AY436" s="194"/>
      <c r="AZ436" s="194"/>
      <c r="BA436" s="194"/>
      <c r="BB436" s="194"/>
      <c r="BC436" s="194"/>
      <c r="BD436" s="194"/>
      <c r="BE436" s="194"/>
      <c r="BF436" s="194"/>
      <c r="BG436" s="194"/>
      <c r="BH436" s="194"/>
      <c r="BI436" s="194"/>
      <c r="BJ436" s="194"/>
      <c r="BK436" s="194"/>
      <c r="BL436" s="638">
        <f t="shared" si="1"/>
        <v>0</v>
      </c>
      <c r="BM436" s="194"/>
      <c r="BN436" s="194"/>
      <c r="BO436" s="639" t="s">
        <v>114</v>
      </c>
      <c r="BQ436" s="194"/>
      <c r="BR436" s="194"/>
      <c r="BS436" s="194"/>
      <c r="BT436" s="647">
        <v>1980000.0</v>
      </c>
      <c r="BU436" s="194"/>
      <c r="BV436" s="640">
        <f t="shared" si="2"/>
        <v>1980000</v>
      </c>
      <c r="BW436" s="640">
        <f t="shared" si="65"/>
        <v>1980000</v>
      </c>
      <c r="BX436" s="641">
        <f t="shared" si="3"/>
        <v>0</v>
      </c>
      <c r="BY436" s="640">
        <f t="shared" si="4"/>
        <v>0</v>
      </c>
      <c r="BZ436" s="641">
        <v>0.0</v>
      </c>
      <c r="CA436" s="641">
        <f t="shared" si="5"/>
        <v>0</v>
      </c>
      <c r="CB436" s="640">
        <f t="shared" si="6"/>
        <v>0</v>
      </c>
      <c r="CC436" s="641">
        <v>0.0</v>
      </c>
      <c r="CD436" s="641">
        <f t="shared" si="7"/>
        <v>0</v>
      </c>
      <c r="CE436" s="640">
        <f t="shared" si="8"/>
        <v>0</v>
      </c>
      <c r="CF436" s="641">
        <v>0.0</v>
      </c>
      <c r="CG436" s="641">
        <f t="shared" si="9"/>
        <v>0</v>
      </c>
      <c r="CH436" s="640">
        <f t="shared" si="10"/>
        <v>0</v>
      </c>
      <c r="CI436" s="641">
        <v>0.0</v>
      </c>
      <c r="CJ436" s="641">
        <f t="shared" si="11"/>
        <v>0</v>
      </c>
      <c r="CK436" s="640">
        <f t="shared" si="12"/>
        <v>0</v>
      </c>
      <c r="CL436" s="641">
        <v>0.0</v>
      </c>
      <c r="CM436" s="641">
        <f t="shared" si="13"/>
        <v>0</v>
      </c>
      <c r="CN436" s="640">
        <f t="shared" si="14"/>
        <v>0</v>
      </c>
      <c r="CO436" s="641">
        <v>0.0</v>
      </c>
      <c r="CP436" s="641">
        <f t="shared" si="15"/>
        <v>0</v>
      </c>
      <c r="CQ436" s="640">
        <f t="shared" si="16"/>
        <v>0</v>
      </c>
      <c r="CR436" s="641">
        <v>0.0</v>
      </c>
      <c r="CS436" s="641">
        <f t="shared" si="17"/>
        <v>0</v>
      </c>
      <c r="CT436" s="640">
        <f t="shared" si="18"/>
        <v>0</v>
      </c>
      <c r="CU436" s="641">
        <v>0.0</v>
      </c>
      <c r="CV436" s="641">
        <f t="shared" si="19"/>
        <v>0</v>
      </c>
      <c r="CW436" s="640">
        <f t="shared" si="20"/>
        <v>0</v>
      </c>
      <c r="CX436" s="641">
        <v>0.0</v>
      </c>
      <c r="CY436" s="641">
        <f t="shared" si="21"/>
        <v>0</v>
      </c>
      <c r="CZ436" s="640">
        <f t="shared" si="22"/>
        <v>0</v>
      </c>
      <c r="DA436" s="641">
        <v>0.0</v>
      </c>
      <c r="DB436" s="641">
        <f t="shared" si="23"/>
        <v>0</v>
      </c>
      <c r="DC436" s="640">
        <f t="shared" si="24"/>
        <v>0</v>
      </c>
      <c r="DD436" s="641">
        <v>0.0</v>
      </c>
      <c r="DE436" s="640">
        <f t="shared" si="25"/>
        <v>0</v>
      </c>
      <c r="DF436" s="640">
        <f t="shared" si="26"/>
        <v>0</v>
      </c>
    </row>
    <row r="437" hidden="1">
      <c r="A437" s="650">
        <v>6877514.0</v>
      </c>
      <c r="B437" s="643" t="s">
        <v>26981</v>
      </c>
      <c r="C437" s="644" t="s">
        <v>212</v>
      </c>
      <c r="D437" s="645">
        <v>45776.55357638889</v>
      </c>
      <c r="E437" s="645">
        <v>45776.5575</v>
      </c>
      <c r="F437" s="645">
        <v>45776.55809027778</v>
      </c>
      <c r="G437" s="644"/>
      <c r="H437" s="644" t="s">
        <v>382</v>
      </c>
      <c r="I437" s="644" t="s">
        <v>26982</v>
      </c>
      <c r="J437" s="644"/>
      <c r="K437" s="647">
        <v>798000.0</v>
      </c>
      <c r="L437" s="644" t="s">
        <v>24429</v>
      </c>
      <c r="M437" s="648" t="s">
        <v>26983</v>
      </c>
      <c r="N437" s="644" t="s">
        <v>26984</v>
      </c>
      <c r="O437" s="644" t="s">
        <v>26985</v>
      </c>
      <c r="P437" s="644" t="s">
        <v>26986</v>
      </c>
      <c r="Q437" s="644" t="s">
        <v>26987</v>
      </c>
      <c r="R437" s="194"/>
      <c r="S437" s="193">
        <v>45776.0</v>
      </c>
      <c r="T437" s="639" t="s">
        <v>24442</v>
      </c>
      <c r="U437" s="641">
        <v>798000.0</v>
      </c>
      <c r="V437" s="641">
        <v>762091.0</v>
      </c>
      <c r="W437" s="637"/>
      <c r="X437" s="194"/>
      <c r="Y437" s="194"/>
      <c r="Z437" s="194"/>
      <c r="AA437" s="194"/>
      <c r="AB437" s="194"/>
      <c r="AC437" s="194"/>
      <c r="AD437" s="194"/>
      <c r="AE437" s="194"/>
      <c r="AF437" s="194"/>
      <c r="AG437" s="194"/>
      <c r="AH437" s="194"/>
      <c r="AI437" s="194"/>
      <c r="AJ437" s="194"/>
      <c r="AK437" s="194"/>
      <c r="AL437" s="194"/>
      <c r="AM437" s="194"/>
      <c r="AN437" s="194"/>
      <c r="AO437" s="194"/>
      <c r="AP437" s="194"/>
      <c r="AQ437" s="194"/>
      <c r="AR437" s="194"/>
      <c r="AS437" s="194"/>
      <c r="AT437" s="194"/>
      <c r="AU437" s="194"/>
      <c r="AV437" s="194"/>
      <c r="AW437" s="194"/>
      <c r="AX437" s="194"/>
      <c r="AY437" s="194"/>
      <c r="AZ437" s="194"/>
      <c r="BA437" s="194"/>
      <c r="BB437" s="194"/>
      <c r="BC437" s="194"/>
      <c r="BD437" s="194"/>
      <c r="BE437" s="194"/>
      <c r="BF437" s="194"/>
      <c r="BG437" s="194"/>
      <c r="BH437" s="194"/>
      <c r="BI437" s="194"/>
      <c r="BJ437" s="194"/>
      <c r="BK437" s="194"/>
      <c r="BL437" s="638">
        <f t="shared" si="1"/>
        <v>798000</v>
      </c>
      <c r="BM437" s="194"/>
      <c r="BN437" s="194"/>
      <c r="BO437" s="194"/>
      <c r="BP437" s="194"/>
      <c r="BQ437" s="194"/>
      <c r="BR437" s="194"/>
      <c r="BS437" s="194"/>
      <c r="BT437" s="647">
        <v>798000.0</v>
      </c>
      <c r="BU437" s="194"/>
      <c r="BV437" s="640">
        <f t="shared" si="2"/>
        <v>798000</v>
      </c>
      <c r="BW437" s="641">
        <v>0.0</v>
      </c>
      <c r="BX437" s="641">
        <f t="shared" si="3"/>
        <v>66500</v>
      </c>
      <c r="BY437" s="640">
        <f t="shared" si="4"/>
        <v>731500</v>
      </c>
      <c r="BZ437" s="641">
        <v>0.0</v>
      </c>
      <c r="CA437" s="641">
        <f t="shared" si="5"/>
        <v>66500</v>
      </c>
      <c r="CB437" s="640">
        <f t="shared" si="6"/>
        <v>665000</v>
      </c>
      <c r="CC437" s="641">
        <v>0.0</v>
      </c>
      <c r="CD437" s="641">
        <f t="shared" si="7"/>
        <v>66500</v>
      </c>
      <c r="CE437" s="640">
        <f t="shared" si="8"/>
        <v>598500</v>
      </c>
      <c r="CF437" s="641">
        <v>0.0</v>
      </c>
      <c r="CG437" s="641">
        <f t="shared" si="9"/>
        <v>66500</v>
      </c>
      <c r="CH437" s="640">
        <f t="shared" si="10"/>
        <v>532000</v>
      </c>
      <c r="CI437" s="641">
        <v>0.0</v>
      </c>
      <c r="CJ437" s="641">
        <f t="shared" si="11"/>
        <v>66500</v>
      </c>
      <c r="CK437" s="640">
        <f t="shared" si="12"/>
        <v>465500</v>
      </c>
      <c r="CL437" s="641">
        <v>0.0</v>
      </c>
      <c r="CM437" s="641">
        <f t="shared" si="13"/>
        <v>66500</v>
      </c>
      <c r="CN437" s="640">
        <f t="shared" si="14"/>
        <v>399000</v>
      </c>
      <c r="CO437" s="641">
        <v>0.0</v>
      </c>
      <c r="CP437" s="641">
        <f t="shared" si="15"/>
        <v>66500</v>
      </c>
      <c r="CQ437" s="640">
        <f t="shared" si="16"/>
        <v>332500</v>
      </c>
      <c r="CR437" s="641">
        <v>0.0</v>
      </c>
      <c r="CS437" s="641">
        <f t="shared" si="17"/>
        <v>66500</v>
      </c>
      <c r="CT437" s="640">
        <f t="shared" si="18"/>
        <v>266000</v>
      </c>
      <c r="CU437" s="641">
        <v>0.0</v>
      </c>
      <c r="CV437" s="641">
        <f t="shared" si="19"/>
        <v>66500</v>
      </c>
      <c r="CW437" s="640">
        <f t="shared" si="20"/>
        <v>199500</v>
      </c>
      <c r="CX437" s="641">
        <v>0.0</v>
      </c>
      <c r="CY437" s="641">
        <f t="shared" si="21"/>
        <v>66500</v>
      </c>
      <c r="CZ437" s="640">
        <f t="shared" si="22"/>
        <v>133000</v>
      </c>
      <c r="DA437" s="641">
        <v>0.0</v>
      </c>
      <c r="DB437" s="641">
        <f t="shared" si="23"/>
        <v>66500</v>
      </c>
      <c r="DC437" s="640">
        <f t="shared" si="24"/>
        <v>66500</v>
      </c>
      <c r="DD437" s="641">
        <v>0.0</v>
      </c>
      <c r="DE437" s="640">
        <f t="shared" si="25"/>
        <v>66500</v>
      </c>
      <c r="DF437" s="640">
        <f t="shared" si="26"/>
        <v>0</v>
      </c>
    </row>
    <row r="438" hidden="1">
      <c r="A438" s="650">
        <v>6877613.0</v>
      </c>
      <c r="B438" s="643" t="s">
        <v>26988</v>
      </c>
      <c r="C438" s="644" t="s">
        <v>212</v>
      </c>
      <c r="D438" s="645">
        <v>45776.557754629626</v>
      </c>
      <c r="E438" s="645">
        <v>45776.558541666665</v>
      </c>
      <c r="F438" s="645">
        <v>45776.56842592593</v>
      </c>
      <c r="G438" s="644"/>
      <c r="H438" s="644" t="s">
        <v>289</v>
      </c>
      <c r="I438" s="644" t="s">
        <v>26989</v>
      </c>
      <c r="J438" s="644">
        <v>36.0</v>
      </c>
      <c r="K438" s="647">
        <v>798000.0</v>
      </c>
      <c r="L438" s="644" t="s">
        <v>24429</v>
      </c>
      <c r="M438" s="648" t="s">
        <v>26990</v>
      </c>
      <c r="N438" s="644" t="s">
        <v>24206</v>
      </c>
      <c r="O438" s="644" t="s">
        <v>26991</v>
      </c>
      <c r="P438" s="644" t="s">
        <v>26992</v>
      </c>
      <c r="Q438" s="644" t="s">
        <v>26993</v>
      </c>
      <c r="R438" s="194"/>
      <c r="S438" s="652">
        <v>45779.0</v>
      </c>
      <c r="T438" s="639" t="s">
        <v>25091</v>
      </c>
      <c r="U438" s="641">
        <v>798000.0</v>
      </c>
      <c r="V438" s="194"/>
      <c r="W438" s="637"/>
      <c r="X438" s="194"/>
      <c r="Y438" s="194"/>
      <c r="Z438" s="194"/>
      <c r="AA438" s="194"/>
      <c r="AB438" s="194"/>
      <c r="AC438" s="194"/>
      <c r="AD438" s="194"/>
      <c r="AE438" s="194"/>
      <c r="AF438" s="194"/>
      <c r="AG438" s="194"/>
      <c r="AH438" s="194"/>
      <c r="AI438" s="194"/>
      <c r="AJ438" s="194"/>
      <c r="AK438" s="194"/>
      <c r="AL438" s="194"/>
      <c r="AM438" s="194"/>
      <c r="AN438" s="194"/>
      <c r="AO438" s="194"/>
      <c r="AP438" s="194"/>
      <c r="AQ438" s="194"/>
      <c r="AR438" s="194"/>
      <c r="AS438" s="194"/>
      <c r="AT438" s="194"/>
      <c r="AU438" s="194"/>
      <c r="AV438" s="194"/>
      <c r="AW438" s="194"/>
      <c r="AX438" s="194"/>
      <c r="AY438" s="194"/>
      <c r="AZ438" s="194"/>
      <c r="BA438" s="194"/>
      <c r="BB438" s="194"/>
      <c r="BC438" s="194"/>
      <c r="BD438" s="194"/>
      <c r="BE438" s="194"/>
      <c r="BF438" s="194"/>
      <c r="BG438" s="194"/>
      <c r="BH438" s="194"/>
      <c r="BI438" s="194"/>
      <c r="BJ438" s="194"/>
      <c r="BK438" s="194"/>
      <c r="BL438" s="638">
        <f t="shared" si="1"/>
        <v>798000</v>
      </c>
      <c r="BM438" s="194"/>
      <c r="BN438" s="194"/>
      <c r="BO438" s="194"/>
      <c r="BP438" s="194"/>
      <c r="BQ438" s="194"/>
      <c r="BR438" s="194"/>
      <c r="BS438" s="194"/>
      <c r="BT438" s="647">
        <v>798000.0</v>
      </c>
      <c r="BU438" s="194"/>
      <c r="BV438" s="640">
        <f t="shared" si="2"/>
        <v>798000</v>
      </c>
      <c r="BW438" s="641">
        <v>0.0</v>
      </c>
      <c r="BX438" s="641">
        <f t="shared" si="3"/>
        <v>66500</v>
      </c>
      <c r="BY438" s="640">
        <f t="shared" si="4"/>
        <v>731500</v>
      </c>
      <c r="BZ438" s="641">
        <v>0.0</v>
      </c>
      <c r="CA438" s="641">
        <f t="shared" si="5"/>
        <v>66500</v>
      </c>
      <c r="CB438" s="640">
        <f t="shared" si="6"/>
        <v>665000</v>
      </c>
      <c r="CC438" s="641">
        <v>0.0</v>
      </c>
      <c r="CD438" s="641">
        <f t="shared" si="7"/>
        <v>66500</v>
      </c>
      <c r="CE438" s="640">
        <f t="shared" si="8"/>
        <v>598500</v>
      </c>
      <c r="CF438" s="641">
        <v>0.0</v>
      </c>
      <c r="CG438" s="641">
        <f t="shared" si="9"/>
        <v>66500</v>
      </c>
      <c r="CH438" s="640">
        <f t="shared" si="10"/>
        <v>532000</v>
      </c>
      <c r="CI438" s="641">
        <v>0.0</v>
      </c>
      <c r="CJ438" s="641">
        <f t="shared" si="11"/>
        <v>66500</v>
      </c>
      <c r="CK438" s="640">
        <f t="shared" si="12"/>
        <v>465500</v>
      </c>
      <c r="CL438" s="641">
        <v>0.0</v>
      </c>
      <c r="CM438" s="641">
        <f t="shared" si="13"/>
        <v>66500</v>
      </c>
      <c r="CN438" s="640">
        <f t="shared" si="14"/>
        <v>399000</v>
      </c>
      <c r="CO438" s="641">
        <v>0.0</v>
      </c>
      <c r="CP438" s="641">
        <f t="shared" si="15"/>
        <v>66500</v>
      </c>
      <c r="CQ438" s="640">
        <f t="shared" si="16"/>
        <v>332500</v>
      </c>
      <c r="CR438" s="641">
        <v>0.0</v>
      </c>
      <c r="CS438" s="641">
        <f t="shared" si="17"/>
        <v>66500</v>
      </c>
      <c r="CT438" s="640">
        <f t="shared" si="18"/>
        <v>266000</v>
      </c>
      <c r="CU438" s="641">
        <v>0.0</v>
      </c>
      <c r="CV438" s="641">
        <f t="shared" si="19"/>
        <v>66500</v>
      </c>
      <c r="CW438" s="640">
        <f t="shared" si="20"/>
        <v>199500</v>
      </c>
      <c r="CX438" s="641">
        <v>0.0</v>
      </c>
      <c r="CY438" s="641">
        <f t="shared" si="21"/>
        <v>66500</v>
      </c>
      <c r="CZ438" s="640">
        <f t="shared" si="22"/>
        <v>133000</v>
      </c>
      <c r="DA438" s="641">
        <v>0.0</v>
      </c>
      <c r="DB438" s="641">
        <f t="shared" si="23"/>
        <v>66500</v>
      </c>
      <c r="DC438" s="640">
        <f t="shared" si="24"/>
        <v>66500</v>
      </c>
      <c r="DD438" s="641">
        <v>0.0</v>
      </c>
      <c r="DE438" s="640">
        <f t="shared" si="25"/>
        <v>66500</v>
      </c>
      <c r="DF438" s="640">
        <f t="shared" si="26"/>
        <v>0</v>
      </c>
    </row>
    <row r="439" hidden="1">
      <c r="A439" s="650">
        <v>6877765.0</v>
      </c>
      <c r="B439" s="643" t="s">
        <v>26994</v>
      </c>
      <c r="C439" s="644" t="s">
        <v>212</v>
      </c>
      <c r="D439" s="645">
        <v>45776.58063657407</v>
      </c>
      <c r="E439" s="645">
        <v>45776.58479166667</v>
      </c>
      <c r="F439" s="645">
        <v>45776.58542824074</v>
      </c>
      <c r="G439" s="644"/>
      <c r="H439" s="644" t="s">
        <v>238</v>
      </c>
      <c r="I439" s="644" t="s">
        <v>25537</v>
      </c>
      <c r="J439" s="644">
        <v>36.0</v>
      </c>
      <c r="K439" s="647">
        <v>798000.0</v>
      </c>
      <c r="L439" s="644" t="s">
        <v>24429</v>
      </c>
      <c r="M439" s="648" t="s">
        <v>26995</v>
      </c>
      <c r="N439" s="644" t="s">
        <v>25537</v>
      </c>
      <c r="O439" s="644" t="s">
        <v>26996</v>
      </c>
      <c r="P439" s="644" t="s">
        <v>26997</v>
      </c>
      <c r="Q439" s="644" t="s">
        <v>26998</v>
      </c>
      <c r="R439" s="194"/>
      <c r="S439" s="652">
        <v>45782.0</v>
      </c>
      <c r="T439" s="639" t="s">
        <v>25091</v>
      </c>
      <c r="U439" s="641">
        <v>798000.0</v>
      </c>
      <c r="V439" s="194"/>
      <c r="W439" s="637"/>
      <c r="X439" s="194"/>
      <c r="Y439" s="194"/>
      <c r="Z439" s="194"/>
      <c r="AA439" s="194"/>
      <c r="AB439" s="194"/>
      <c r="AC439" s="194"/>
      <c r="AD439" s="194"/>
      <c r="AE439" s="194"/>
      <c r="AF439" s="194"/>
      <c r="AG439" s="194"/>
      <c r="AH439" s="194"/>
      <c r="AI439" s="194"/>
      <c r="AJ439" s="194"/>
      <c r="AK439" s="194"/>
      <c r="AL439" s="194"/>
      <c r="AM439" s="194"/>
      <c r="AN439" s="194"/>
      <c r="AO439" s="194"/>
      <c r="AP439" s="194"/>
      <c r="AQ439" s="194"/>
      <c r="AR439" s="194"/>
      <c r="AS439" s="194"/>
      <c r="AT439" s="194"/>
      <c r="AU439" s="194"/>
      <c r="AV439" s="194"/>
      <c r="AW439" s="194"/>
      <c r="AX439" s="194"/>
      <c r="AY439" s="194"/>
      <c r="AZ439" s="194"/>
      <c r="BA439" s="194"/>
      <c r="BB439" s="194"/>
      <c r="BC439" s="194"/>
      <c r="BD439" s="194"/>
      <c r="BE439" s="194"/>
      <c r="BF439" s="194"/>
      <c r="BG439" s="194"/>
      <c r="BH439" s="194"/>
      <c r="BI439" s="194"/>
      <c r="BJ439" s="194"/>
      <c r="BK439" s="194"/>
      <c r="BL439" s="638">
        <f t="shared" si="1"/>
        <v>798000</v>
      </c>
      <c r="BM439" s="194"/>
      <c r="BN439" s="194"/>
      <c r="BO439" s="194"/>
      <c r="BP439" s="194"/>
      <c r="BQ439" s="194"/>
      <c r="BR439" s="194"/>
      <c r="BS439" s="194"/>
      <c r="BT439" s="647">
        <v>798000.0</v>
      </c>
      <c r="BU439" s="194"/>
      <c r="BV439" s="640">
        <f t="shared" si="2"/>
        <v>798000</v>
      </c>
      <c r="BW439" s="641">
        <v>0.0</v>
      </c>
      <c r="BX439" s="641">
        <f t="shared" si="3"/>
        <v>66500</v>
      </c>
      <c r="BY439" s="640">
        <f t="shared" si="4"/>
        <v>731500</v>
      </c>
      <c r="BZ439" s="641">
        <v>0.0</v>
      </c>
      <c r="CA439" s="641">
        <f t="shared" si="5"/>
        <v>66500</v>
      </c>
      <c r="CB439" s="640">
        <f t="shared" si="6"/>
        <v>665000</v>
      </c>
      <c r="CC439" s="641">
        <v>0.0</v>
      </c>
      <c r="CD439" s="641">
        <f t="shared" si="7"/>
        <v>66500</v>
      </c>
      <c r="CE439" s="640">
        <f t="shared" si="8"/>
        <v>598500</v>
      </c>
      <c r="CF439" s="641">
        <v>0.0</v>
      </c>
      <c r="CG439" s="641">
        <f t="shared" si="9"/>
        <v>66500</v>
      </c>
      <c r="CH439" s="640">
        <f t="shared" si="10"/>
        <v>532000</v>
      </c>
      <c r="CI439" s="641">
        <v>0.0</v>
      </c>
      <c r="CJ439" s="641">
        <f t="shared" si="11"/>
        <v>66500</v>
      </c>
      <c r="CK439" s="640">
        <f t="shared" si="12"/>
        <v>465500</v>
      </c>
      <c r="CL439" s="641">
        <v>0.0</v>
      </c>
      <c r="CM439" s="641">
        <f t="shared" si="13"/>
        <v>66500</v>
      </c>
      <c r="CN439" s="640">
        <f t="shared" si="14"/>
        <v>399000</v>
      </c>
      <c r="CO439" s="641">
        <v>0.0</v>
      </c>
      <c r="CP439" s="641">
        <f t="shared" si="15"/>
        <v>66500</v>
      </c>
      <c r="CQ439" s="640">
        <f t="shared" si="16"/>
        <v>332500</v>
      </c>
      <c r="CR439" s="641">
        <v>0.0</v>
      </c>
      <c r="CS439" s="641">
        <f t="shared" si="17"/>
        <v>66500</v>
      </c>
      <c r="CT439" s="640">
        <f t="shared" si="18"/>
        <v>266000</v>
      </c>
      <c r="CU439" s="641">
        <v>0.0</v>
      </c>
      <c r="CV439" s="641">
        <f t="shared" si="19"/>
        <v>66500</v>
      </c>
      <c r="CW439" s="640">
        <f t="shared" si="20"/>
        <v>199500</v>
      </c>
      <c r="CX439" s="641">
        <v>0.0</v>
      </c>
      <c r="CY439" s="641">
        <f t="shared" si="21"/>
        <v>66500</v>
      </c>
      <c r="CZ439" s="640">
        <f t="shared" si="22"/>
        <v>133000</v>
      </c>
      <c r="DA439" s="641">
        <v>0.0</v>
      </c>
      <c r="DB439" s="641">
        <f t="shared" si="23"/>
        <v>66500</v>
      </c>
      <c r="DC439" s="640">
        <f t="shared" si="24"/>
        <v>66500</v>
      </c>
      <c r="DD439" s="641">
        <v>0.0</v>
      </c>
      <c r="DE439" s="640">
        <f t="shared" si="25"/>
        <v>66500</v>
      </c>
      <c r="DF439" s="640">
        <f t="shared" si="26"/>
        <v>0</v>
      </c>
    </row>
    <row r="440" hidden="1">
      <c r="A440" s="650">
        <v>6878261.0</v>
      </c>
      <c r="B440" s="643" t="s">
        <v>26999</v>
      </c>
      <c r="C440" s="644" t="s">
        <v>212</v>
      </c>
      <c r="D440" s="645">
        <v>45776.60144675926</v>
      </c>
      <c r="E440" s="645">
        <v>45776.61409722222</v>
      </c>
      <c r="F440" s="645">
        <v>45776.614432870374</v>
      </c>
      <c r="G440" s="644"/>
      <c r="H440" s="644" t="s">
        <v>656</v>
      </c>
      <c r="I440" s="644" t="s">
        <v>27000</v>
      </c>
      <c r="J440" s="644">
        <v>36.0</v>
      </c>
      <c r="K440" s="647">
        <v>798000.0</v>
      </c>
      <c r="L440" s="644" t="s">
        <v>24429</v>
      </c>
      <c r="M440" s="648" t="s">
        <v>27001</v>
      </c>
      <c r="N440" s="644" t="s">
        <v>23907</v>
      </c>
      <c r="O440" s="644" t="s">
        <v>27002</v>
      </c>
      <c r="P440" s="644" t="s">
        <v>27003</v>
      </c>
      <c r="Q440" s="644" t="s">
        <v>27004</v>
      </c>
      <c r="R440" s="194"/>
      <c r="S440" s="194"/>
      <c r="T440" s="194"/>
      <c r="U440" s="636"/>
      <c r="V440" s="194"/>
      <c r="W440" s="637"/>
      <c r="X440" s="194"/>
      <c r="Y440" s="194"/>
      <c r="Z440" s="194"/>
      <c r="AA440" s="194"/>
      <c r="AB440" s="194"/>
      <c r="AC440" s="194"/>
      <c r="AD440" s="194"/>
      <c r="AE440" s="194"/>
      <c r="AF440" s="194"/>
      <c r="AG440" s="194"/>
      <c r="AH440" s="194"/>
      <c r="AI440" s="194"/>
      <c r="AJ440" s="194"/>
      <c r="AK440" s="194"/>
      <c r="AL440" s="194"/>
      <c r="AM440" s="194"/>
      <c r="AN440" s="194"/>
      <c r="AO440" s="194"/>
      <c r="AP440" s="194"/>
      <c r="AQ440" s="194"/>
      <c r="AR440" s="194"/>
      <c r="AS440" s="194"/>
      <c r="AT440" s="194"/>
      <c r="AU440" s="194"/>
      <c r="AV440" s="194"/>
      <c r="AW440" s="194"/>
      <c r="AX440" s="194"/>
      <c r="AY440" s="194"/>
      <c r="AZ440" s="194"/>
      <c r="BA440" s="194"/>
      <c r="BB440" s="194"/>
      <c r="BC440" s="194"/>
      <c r="BD440" s="194"/>
      <c r="BE440" s="194"/>
      <c r="BF440" s="194"/>
      <c r="BG440" s="194"/>
      <c r="BH440" s="194"/>
      <c r="BI440" s="194"/>
      <c r="BJ440" s="194"/>
      <c r="BK440" s="194"/>
      <c r="BL440" s="638">
        <f t="shared" si="1"/>
        <v>0</v>
      </c>
      <c r="BM440" s="194"/>
      <c r="BN440" s="194"/>
      <c r="BO440" s="194"/>
      <c r="BP440" s="194"/>
      <c r="BQ440" s="194"/>
      <c r="BR440" s="194"/>
      <c r="BS440" s="194"/>
      <c r="BT440" s="647">
        <v>798000.0</v>
      </c>
      <c r="BU440" s="194"/>
      <c r="BV440" s="640">
        <f t="shared" si="2"/>
        <v>798000</v>
      </c>
      <c r="BW440" s="641">
        <v>0.0</v>
      </c>
      <c r="BX440" s="641">
        <f t="shared" si="3"/>
        <v>66500</v>
      </c>
      <c r="BY440" s="640">
        <f t="shared" si="4"/>
        <v>731500</v>
      </c>
      <c r="BZ440" s="641">
        <v>0.0</v>
      </c>
      <c r="CA440" s="641">
        <f t="shared" si="5"/>
        <v>66500</v>
      </c>
      <c r="CB440" s="640">
        <f t="shared" si="6"/>
        <v>665000</v>
      </c>
      <c r="CC440" s="641">
        <v>0.0</v>
      </c>
      <c r="CD440" s="641">
        <f t="shared" si="7"/>
        <v>66500</v>
      </c>
      <c r="CE440" s="640">
        <f t="shared" si="8"/>
        <v>598500</v>
      </c>
      <c r="CF440" s="641">
        <v>0.0</v>
      </c>
      <c r="CG440" s="641">
        <f t="shared" si="9"/>
        <v>66500</v>
      </c>
      <c r="CH440" s="640">
        <f t="shared" si="10"/>
        <v>532000</v>
      </c>
      <c r="CI440" s="641">
        <v>0.0</v>
      </c>
      <c r="CJ440" s="641">
        <f t="shared" si="11"/>
        <v>66500</v>
      </c>
      <c r="CK440" s="640">
        <f t="shared" si="12"/>
        <v>465500</v>
      </c>
      <c r="CL440" s="641">
        <v>0.0</v>
      </c>
      <c r="CM440" s="641">
        <f t="shared" si="13"/>
        <v>66500</v>
      </c>
      <c r="CN440" s="640">
        <f t="shared" si="14"/>
        <v>399000</v>
      </c>
      <c r="CO440" s="641">
        <v>0.0</v>
      </c>
      <c r="CP440" s="641">
        <f t="shared" si="15"/>
        <v>66500</v>
      </c>
      <c r="CQ440" s="640">
        <f t="shared" si="16"/>
        <v>332500</v>
      </c>
      <c r="CR440" s="641">
        <v>0.0</v>
      </c>
      <c r="CS440" s="641">
        <f t="shared" si="17"/>
        <v>66500</v>
      </c>
      <c r="CT440" s="640">
        <f t="shared" si="18"/>
        <v>266000</v>
      </c>
      <c r="CU440" s="641">
        <v>0.0</v>
      </c>
      <c r="CV440" s="641">
        <f t="shared" si="19"/>
        <v>66500</v>
      </c>
      <c r="CW440" s="640">
        <f t="shared" si="20"/>
        <v>199500</v>
      </c>
      <c r="CX440" s="641">
        <v>0.0</v>
      </c>
      <c r="CY440" s="641">
        <f t="shared" si="21"/>
        <v>66500</v>
      </c>
      <c r="CZ440" s="640">
        <f t="shared" si="22"/>
        <v>133000</v>
      </c>
      <c r="DA440" s="641">
        <v>0.0</v>
      </c>
      <c r="DB440" s="641">
        <f t="shared" si="23"/>
        <v>66500</v>
      </c>
      <c r="DC440" s="640">
        <f t="shared" si="24"/>
        <v>66500</v>
      </c>
      <c r="DD440" s="641">
        <v>0.0</v>
      </c>
      <c r="DE440" s="640">
        <f t="shared" si="25"/>
        <v>66500</v>
      </c>
      <c r="DF440" s="640">
        <f t="shared" si="26"/>
        <v>0</v>
      </c>
    </row>
    <row r="441" hidden="1">
      <c r="A441" s="650">
        <v>6878385.0</v>
      </c>
      <c r="B441" s="643" t="s">
        <v>27005</v>
      </c>
      <c r="C441" s="644" t="s">
        <v>212</v>
      </c>
      <c r="D441" s="645">
        <v>45776.638287037036</v>
      </c>
      <c r="E441" s="645">
        <v>45776.64068287037</v>
      </c>
      <c r="F441" s="645">
        <v>45776.641747685186</v>
      </c>
      <c r="G441" s="644"/>
      <c r="H441" s="644" t="s">
        <v>1157</v>
      </c>
      <c r="I441" s="644" t="s">
        <v>27006</v>
      </c>
      <c r="J441" s="644">
        <v>60.0</v>
      </c>
      <c r="K441" s="647">
        <v>1980000.0</v>
      </c>
      <c r="L441" s="644" t="s">
        <v>24437</v>
      </c>
      <c r="M441" s="648" t="s">
        <v>27007</v>
      </c>
      <c r="N441" s="644" t="s">
        <v>21714</v>
      </c>
      <c r="O441" s="644" t="s">
        <v>27008</v>
      </c>
      <c r="P441" s="644" t="s">
        <v>27009</v>
      </c>
      <c r="Q441" s="644" t="s">
        <v>27010</v>
      </c>
      <c r="R441" s="194"/>
      <c r="S441" s="193">
        <v>45777.0</v>
      </c>
      <c r="T441" s="639" t="s">
        <v>24442</v>
      </c>
      <c r="U441" s="641">
        <v>10000.0</v>
      </c>
      <c r="V441" s="641">
        <v>9551.0</v>
      </c>
      <c r="W441" s="637"/>
      <c r="X441" s="194"/>
      <c r="Y441" s="194"/>
      <c r="Z441" s="194"/>
      <c r="AA441" s="194"/>
      <c r="AB441" s="194"/>
      <c r="AC441" s="194"/>
      <c r="AD441" s="194"/>
      <c r="AE441" s="194"/>
      <c r="AF441" s="194"/>
      <c r="AG441" s="194"/>
      <c r="AH441" s="194"/>
      <c r="AI441" s="194"/>
      <c r="AJ441" s="194"/>
      <c r="AK441" s="194"/>
      <c r="AL441" s="194"/>
      <c r="AM441" s="194"/>
      <c r="AN441" s="194"/>
      <c r="AO441" s="194"/>
      <c r="AP441" s="194"/>
      <c r="AQ441" s="194"/>
      <c r="AR441" s="194"/>
      <c r="AS441" s="194"/>
      <c r="AT441" s="194"/>
      <c r="AU441" s="194"/>
      <c r="AV441" s="194"/>
      <c r="AW441" s="194"/>
      <c r="AX441" s="194"/>
      <c r="AY441" s="194"/>
      <c r="AZ441" s="194"/>
      <c r="BA441" s="194"/>
      <c r="BB441" s="194"/>
      <c r="BC441" s="194"/>
      <c r="BD441" s="194"/>
      <c r="BE441" s="194"/>
      <c r="BF441" s="194"/>
      <c r="BG441" s="194"/>
      <c r="BH441" s="194"/>
      <c r="BI441" s="194"/>
      <c r="BJ441" s="194"/>
      <c r="BK441" s="194"/>
      <c r="BL441" s="638">
        <f t="shared" si="1"/>
        <v>10000</v>
      </c>
      <c r="BM441" s="194"/>
      <c r="BN441" s="194"/>
      <c r="BO441" s="194"/>
      <c r="BP441" s="194"/>
      <c r="BQ441" s="194"/>
      <c r="BR441" s="194"/>
      <c r="BS441" s="194"/>
      <c r="BT441" s="647">
        <v>1980000.0</v>
      </c>
      <c r="BU441" s="194"/>
      <c r="BV441" s="640">
        <f t="shared" si="2"/>
        <v>1980000</v>
      </c>
      <c r="BW441" s="641">
        <v>0.0</v>
      </c>
      <c r="BX441" s="641">
        <f t="shared" si="3"/>
        <v>165000</v>
      </c>
      <c r="BY441" s="640">
        <f t="shared" si="4"/>
        <v>1815000</v>
      </c>
      <c r="BZ441" s="641">
        <v>0.0</v>
      </c>
      <c r="CA441" s="641">
        <f t="shared" si="5"/>
        <v>165000</v>
      </c>
      <c r="CB441" s="640">
        <f t="shared" si="6"/>
        <v>1650000</v>
      </c>
      <c r="CC441" s="641">
        <v>0.0</v>
      </c>
      <c r="CD441" s="641">
        <f t="shared" si="7"/>
        <v>165000</v>
      </c>
      <c r="CE441" s="640">
        <f t="shared" si="8"/>
        <v>1485000</v>
      </c>
      <c r="CF441" s="641">
        <v>0.0</v>
      </c>
      <c r="CG441" s="641">
        <f t="shared" si="9"/>
        <v>165000</v>
      </c>
      <c r="CH441" s="640">
        <f t="shared" si="10"/>
        <v>1320000</v>
      </c>
      <c r="CI441" s="641">
        <v>0.0</v>
      </c>
      <c r="CJ441" s="641">
        <f t="shared" si="11"/>
        <v>165000</v>
      </c>
      <c r="CK441" s="640">
        <f t="shared" si="12"/>
        <v>1155000</v>
      </c>
      <c r="CL441" s="641">
        <v>0.0</v>
      </c>
      <c r="CM441" s="641">
        <f t="shared" si="13"/>
        <v>165000</v>
      </c>
      <c r="CN441" s="640">
        <f t="shared" si="14"/>
        <v>990000</v>
      </c>
      <c r="CO441" s="641">
        <v>0.0</v>
      </c>
      <c r="CP441" s="641">
        <f t="shared" si="15"/>
        <v>165000</v>
      </c>
      <c r="CQ441" s="640">
        <f t="shared" si="16"/>
        <v>825000</v>
      </c>
      <c r="CR441" s="641">
        <v>0.0</v>
      </c>
      <c r="CS441" s="641">
        <f t="shared" si="17"/>
        <v>165000</v>
      </c>
      <c r="CT441" s="640">
        <f t="shared" si="18"/>
        <v>660000</v>
      </c>
      <c r="CU441" s="641">
        <v>0.0</v>
      </c>
      <c r="CV441" s="641">
        <f t="shared" si="19"/>
        <v>165000</v>
      </c>
      <c r="CW441" s="640">
        <f t="shared" si="20"/>
        <v>495000</v>
      </c>
      <c r="CX441" s="641">
        <v>0.0</v>
      </c>
      <c r="CY441" s="641">
        <f t="shared" si="21"/>
        <v>165000</v>
      </c>
      <c r="CZ441" s="640">
        <f t="shared" si="22"/>
        <v>330000</v>
      </c>
      <c r="DA441" s="641">
        <v>0.0</v>
      </c>
      <c r="DB441" s="641">
        <f t="shared" si="23"/>
        <v>165000</v>
      </c>
      <c r="DC441" s="640">
        <f t="shared" si="24"/>
        <v>165000</v>
      </c>
      <c r="DD441" s="641">
        <v>0.0</v>
      </c>
      <c r="DE441" s="640">
        <f t="shared" si="25"/>
        <v>165000</v>
      </c>
      <c r="DF441" s="640">
        <f t="shared" si="26"/>
        <v>0</v>
      </c>
    </row>
    <row r="442" hidden="1">
      <c r="A442" s="650">
        <v>6878919.0</v>
      </c>
      <c r="B442" s="643" t="s">
        <v>27011</v>
      </c>
      <c r="C442" s="644" t="s">
        <v>212</v>
      </c>
      <c r="D442" s="645">
        <v>45776.64685185185</v>
      </c>
      <c r="E442" s="645">
        <v>45776.647523148145</v>
      </c>
      <c r="F442" s="645">
        <v>45776.64943287037</v>
      </c>
      <c r="G442" s="644"/>
      <c r="H442" s="644" t="s">
        <v>24499</v>
      </c>
      <c r="I442" s="644" t="s">
        <v>23488</v>
      </c>
      <c r="J442" s="644">
        <v>60.0</v>
      </c>
      <c r="K442" s="647">
        <v>1980000.0</v>
      </c>
      <c r="L442" s="644" t="s">
        <v>24437</v>
      </c>
      <c r="M442" s="648" t="s">
        <v>27012</v>
      </c>
      <c r="N442" s="644" t="s">
        <v>23715</v>
      </c>
      <c r="O442" s="644" t="s">
        <v>27013</v>
      </c>
      <c r="P442" s="644" t="s">
        <v>27014</v>
      </c>
      <c r="Q442" s="644" t="s">
        <v>27015</v>
      </c>
      <c r="R442" s="194"/>
      <c r="S442" s="194"/>
      <c r="T442" s="194"/>
      <c r="U442" s="636"/>
      <c r="V442" s="194"/>
      <c r="W442" s="637"/>
      <c r="X442" s="194"/>
      <c r="Y442" s="194"/>
      <c r="Z442" s="194"/>
      <c r="AA442" s="194"/>
      <c r="AB442" s="194"/>
      <c r="AC442" s="194"/>
      <c r="AD442" s="194"/>
      <c r="AE442" s="194"/>
      <c r="AF442" s="194"/>
      <c r="AG442" s="194"/>
      <c r="AH442" s="194"/>
      <c r="AI442" s="194"/>
      <c r="AJ442" s="194"/>
      <c r="AK442" s="194"/>
      <c r="AL442" s="194"/>
      <c r="AM442" s="194"/>
      <c r="AN442" s="194"/>
      <c r="AO442" s="194"/>
      <c r="AP442" s="194"/>
      <c r="AQ442" s="194"/>
      <c r="AR442" s="194"/>
      <c r="AS442" s="194"/>
      <c r="AT442" s="194"/>
      <c r="AU442" s="194"/>
      <c r="AV442" s="194"/>
      <c r="AW442" s="194"/>
      <c r="AX442" s="194"/>
      <c r="AY442" s="194"/>
      <c r="AZ442" s="194"/>
      <c r="BA442" s="194"/>
      <c r="BB442" s="194"/>
      <c r="BC442" s="194"/>
      <c r="BD442" s="194"/>
      <c r="BE442" s="194"/>
      <c r="BF442" s="194"/>
      <c r="BG442" s="194"/>
      <c r="BH442" s="194"/>
      <c r="BI442" s="194"/>
      <c r="BJ442" s="194"/>
      <c r="BK442" s="194"/>
      <c r="BL442" s="638">
        <f t="shared" si="1"/>
        <v>0</v>
      </c>
      <c r="BM442" s="194"/>
      <c r="BN442" s="194"/>
      <c r="BO442" s="194"/>
      <c r="BP442" s="194"/>
      <c r="BQ442" s="194"/>
      <c r="BR442" s="194"/>
      <c r="BS442" s="194"/>
      <c r="BT442" s="647">
        <v>1980000.0</v>
      </c>
      <c r="BU442" s="194"/>
      <c r="BV442" s="640">
        <f t="shared" si="2"/>
        <v>1980000</v>
      </c>
      <c r="BW442" s="641">
        <v>0.0</v>
      </c>
      <c r="BX442" s="641">
        <f t="shared" si="3"/>
        <v>165000</v>
      </c>
      <c r="BY442" s="640">
        <f t="shared" si="4"/>
        <v>1815000</v>
      </c>
      <c r="BZ442" s="641">
        <v>0.0</v>
      </c>
      <c r="CA442" s="641">
        <f t="shared" si="5"/>
        <v>165000</v>
      </c>
      <c r="CB442" s="640">
        <f t="shared" si="6"/>
        <v>1650000</v>
      </c>
      <c r="CC442" s="641">
        <v>0.0</v>
      </c>
      <c r="CD442" s="641">
        <f t="shared" si="7"/>
        <v>165000</v>
      </c>
      <c r="CE442" s="640">
        <f t="shared" si="8"/>
        <v>1485000</v>
      </c>
      <c r="CF442" s="641">
        <v>0.0</v>
      </c>
      <c r="CG442" s="641">
        <f t="shared" si="9"/>
        <v>165000</v>
      </c>
      <c r="CH442" s="640">
        <f t="shared" si="10"/>
        <v>1320000</v>
      </c>
      <c r="CI442" s="641">
        <v>0.0</v>
      </c>
      <c r="CJ442" s="641">
        <f t="shared" si="11"/>
        <v>165000</v>
      </c>
      <c r="CK442" s="640">
        <f t="shared" si="12"/>
        <v>1155000</v>
      </c>
      <c r="CL442" s="641">
        <v>0.0</v>
      </c>
      <c r="CM442" s="641">
        <f t="shared" si="13"/>
        <v>165000</v>
      </c>
      <c r="CN442" s="640">
        <f t="shared" si="14"/>
        <v>990000</v>
      </c>
      <c r="CO442" s="641">
        <v>0.0</v>
      </c>
      <c r="CP442" s="641">
        <f t="shared" si="15"/>
        <v>165000</v>
      </c>
      <c r="CQ442" s="640">
        <f t="shared" si="16"/>
        <v>825000</v>
      </c>
      <c r="CR442" s="641">
        <v>0.0</v>
      </c>
      <c r="CS442" s="641">
        <f t="shared" si="17"/>
        <v>165000</v>
      </c>
      <c r="CT442" s="640">
        <f t="shared" si="18"/>
        <v>660000</v>
      </c>
      <c r="CU442" s="641">
        <v>0.0</v>
      </c>
      <c r="CV442" s="641">
        <f t="shared" si="19"/>
        <v>165000</v>
      </c>
      <c r="CW442" s="640">
        <f t="shared" si="20"/>
        <v>495000</v>
      </c>
      <c r="CX442" s="641">
        <v>0.0</v>
      </c>
      <c r="CY442" s="641">
        <f t="shared" si="21"/>
        <v>165000</v>
      </c>
      <c r="CZ442" s="640">
        <f t="shared" si="22"/>
        <v>330000</v>
      </c>
      <c r="DA442" s="641">
        <v>0.0</v>
      </c>
      <c r="DB442" s="641">
        <f t="shared" si="23"/>
        <v>165000</v>
      </c>
      <c r="DC442" s="640">
        <f t="shared" si="24"/>
        <v>165000</v>
      </c>
      <c r="DD442" s="641">
        <v>0.0</v>
      </c>
      <c r="DE442" s="640">
        <f t="shared" si="25"/>
        <v>165000</v>
      </c>
      <c r="DF442" s="640">
        <f t="shared" si="26"/>
        <v>0</v>
      </c>
    </row>
    <row r="443" hidden="1">
      <c r="A443" s="650">
        <v>6878989.0</v>
      </c>
      <c r="B443" s="643" t="s">
        <v>27016</v>
      </c>
      <c r="C443" s="644" t="s">
        <v>212</v>
      </c>
      <c r="D443" s="645">
        <v>45776.65033564815</v>
      </c>
      <c r="E443" s="645">
        <v>45776.6568287037</v>
      </c>
      <c r="F443" s="645">
        <v>45776.65696759259</v>
      </c>
      <c r="G443" s="644"/>
      <c r="H443" s="644" t="s">
        <v>1578</v>
      </c>
      <c r="I443" s="644" t="s">
        <v>27017</v>
      </c>
      <c r="J443" s="644">
        <v>36.0</v>
      </c>
      <c r="K443" s="647">
        <v>798000.0</v>
      </c>
      <c r="L443" s="644" t="s">
        <v>24429</v>
      </c>
      <c r="M443" s="648" t="s">
        <v>27018</v>
      </c>
      <c r="N443" s="644" t="s">
        <v>21714</v>
      </c>
      <c r="O443" s="644" t="s">
        <v>27019</v>
      </c>
      <c r="P443" s="644" t="s">
        <v>27020</v>
      </c>
      <c r="Q443" s="644" t="s">
        <v>27021</v>
      </c>
      <c r="R443" s="194"/>
      <c r="S443" s="194"/>
      <c r="T443" s="194"/>
      <c r="U443" s="636"/>
      <c r="V443" s="194"/>
      <c r="W443" s="637"/>
      <c r="X443" s="194"/>
      <c r="Y443" s="194"/>
      <c r="Z443" s="194"/>
      <c r="AA443" s="194"/>
      <c r="AB443" s="194"/>
      <c r="AC443" s="194"/>
      <c r="AD443" s="194"/>
      <c r="AE443" s="194"/>
      <c r="AF443" s="194"/>
      <c r="AG443" s="194"/>
      <c r="AH443" s="194"/>
      <c r="AI443" s="194"/>
      <c r="AJ443" s="194"/>
      <c r="AK443" s="194"/>
      <c r="AL443" s="194"/>
      <c r="AM443" s="194"/>
      <c r="AN443" s="194"/>
      <c r="AO443" s="194"/>
      <c r="AP443" s="194"/>
      <c r="AQ443" s="194"/>
      <c r="AR443" s="194"/>
      <c r="AS443" s="194"/>
      <c r="AT443" s="194"/>
      <c r="AU443" s="194"/>
      <c r="AV443" s="194"/>
      <c r="AW443" s="194"/>
      <c r="AX443" s="194"/>
      <c r="AY443" s="194"/>
      <c r="AZ443" s="194"/>
      <c r="BA443" s="194"/>
      <c r="BB443" s="194"/>
      <c r="BC443" s="194"/>
      <c r="BD443" s="194"/>
      <c r="BE443" s="194"/>
      <c r="BF443" s="194"/>
      <c r="BG443" s="194"/>
      <c r="BH443" s="194"/>
      <c r="BI443" s="194"/>
      <c r="BJ443" s="194"/>
      <c r="BK443" s="194"/>
      <c r="BL443" s="638">
        <f t="shared" si="1"/>
        <v>0</v>
      </c>
      <c r="BM443" s="194"/>
      <c r="BN443" s="639" t="s">
        <v>82</v>
      </c>
      <c r="BP443" s="194"/>
      <c r="BQ443" s="194"/>
      <c r="BR443" s="194"/>
      <c r="BS443" s="194"/>
      <c r="BT443" s="647">
        <v>798000.0</v>
      </c>
      <c r="BU443" s="194"/>
      <c r="BV443" s="640">
        <f t="shared" si="2"/>
        <v>798000</v>
      </c>
      <c r="BW443" s="640">
        <f>BV443</f>
        <v>798000</v>
      </c>
      <c r="BX443" s="641">
        <f t="shared" si="3"/>
        <v>0</v>
      </c>
      <c r="BY443" s="640">
        <f t="shared" si="4"/>
        <v>0</v>
      </c>
      <c r="BZ443" s="641">
        <v>0.0</v>
      </c>
      <c r="CA443" s="641">
        <f t="shared" si="5"/>
        <v>0</v>
      </c>
      <c r="CB443" s="640">
        <f t="shared" si="6"/>
        <v>0</v>
      </c>
      <c r="CC443" s="641">
        <v>0.0</v>
      </c>
      <c r="CD443" s="641">
        <f t="shared" si="7"/>
        <v>0</v>
      </c>
      <c r="CE443" s="640">
        <f t="shared" si="8"/>
        <v>0</v>
      </c>
      <c r="CF443" s="641">
        <v>0.0</v>
      </c>
      <c r="CG443" s="641">
        <f t="shared" si="9"/>
        <v>0</v>
      </c>
      <c r="CH443" s="640">
        <f t="shared" si="10"/>
        <v>0</v>
      </c>
      <c r="CI443" s="641">
        <v>0.0</v>
      </c>
      <c r="CJ443" s="641">
        <f t="shared" si="11"/>
        <v>0</v>
      </c>
      <c r="CK443" s="640">
        <f t="shared" si="12"/>
        <v>0</v>
      </c>
      <c r="CL443" s="641">
        <v>0.0</v>
      </c>
      <c r="CM443" s="641">
        <f t="shared" si="13"/>
        <v>0</v>
      </c>
      <c r="CN443" s="640">
        <f t="shared" si="14"/>
        <v>0</v>
      </c>
      <c r="CO443" s="641">
        <v>0.0</v>
      </c>
      <c r="CP443" s="641">
        <f t="shared" si="15"/>
        <v>0</v>
      </c>
      <c r="CQ443" s="640">
        <f t="shared" si="16"/>
        <v>0</v>
      </c>
      <c r="CR443" s="641">
        <v>0.0</v>
      </c>
      <c r="CS443" s="641">
        <f t="shared" si="17"/>
        <v>0</v>
      </c>
      <c r="CT443" s="640">
        <f t="shared" si="18"/>
        <v>0</v>
      </c>
      <c r="CU443" s="641">
        <v>0.0</v>
      </c>
      <c r="CV443" s="641">
        <f t="shared" si="19"/>
        <v>0</v>
      </c>
      <c r="CW443" s="640">
        <f t="shared" si="20"/>
        <v>0</v>
      </c>
      <c r="CX443" s="641">
        <v>0.0</v>
      </c>
      <c r="CY443" s="641">
        <f t="shared" si="21"/>
        <v>0</v>
      </c>
      <c r="CZ443" s="640">
        <f t="shared" si="22"/>
        <v>0</v>
      </c>
      <c r="DA443" s="641">
        <v>0.0</v>
      </c>
      <c r="DB443" s="641">
        <f t="shared" si="23"/>
        <v>0</v>
      </c>
      <c r="DC443" s="640">
        <f t="shared" si="24"/>
        <v>0</v>
      </c>
      <c r="DD443" s="641">
        <v>0.0</v>
      </c>
      <c r="DE443" s="640">
        <f t="shared" si="25"/>
        <v>0</v>
      </c>
      <c r="DF443" s="640">
        <f t="shared" si="26"/>
        <v>0</v>
      </c>
    </row>
    <row r="444" hidden="1">
      <c r="A444" s="650">
        <v>6879305.0</v>
      </c>
      <c r="B444" s="643" t="s">
        <v>27022</v>
      </c>
      <c r="C444" s="644" t="s">
        <v>212</v>
      </c>
      <c r="D444" s="645">
        <v>45776.68556712963</v>
      </c>
      <c r="E444" s="645">
        <v>45776.68722222222</v>
      </c>
      <c r="F444" s="645">
        <v>45776.68767361111</v>
      </c>
      <c r="G444" s="644"/>
      <c r="H444" s="644" t="s">
        <v>1229</v>
      </c>
      <c r="I444" s="644" t="s">
        <v>27023</v>
      </c>
      <c r="J444" s="644"/>
      <c r="K444" s="647">
        <v>992000.0</v>
      </c>
      <c r="L444" s="644" t="s">
        <v>24437</v>
      </c>
      <c r="M444" s="648" t="s">
        <v>27024</v>
      </c>
      <c r="N444" s="644" t="s">
        <v>27025</v>
      </c>
      <c r="O444" s="644" t="s">
        <v>27025</v>
      </c>
      <c r="P444" s="644" t="s">
        <v>27026</v>
      </c>
      <c r="Q444" s="644" t="s">
        <v>27027</v>
      </c>
      <c r="R444" s="194"/>
      <c r="S444" s="193">
        <v>45776.0</v>
      </c>
      <c r="T444" s="639" t="s">
        <v>24518</v>
      </c>
      <c r="U444" s="641">
        <v>992000.0</v>
      </c>
      <c r="V444" s="641">
        <v>992000.0</v>
      </c>
      <c r="W444" s="637"/>
      <c r="X444" s="194"/>
      <c r="Y444" s="194"/>
      <c r="Z444" s="194"/>
      <c r="AA444" s="194"/>
      <c r="AB444" s="194"/>
      <c r="AC444" s="194"/>
      <c r="AD444" s="194"/>
      <c r="AE444" s="194"/>
      <c r="AF444" s="194"/>
      <c r="AG444" s="194"/>
      <c r="AH444" s="194"/>
      <c r="AI444" s="194"/>
      <c r="AJ444" s="194"/>
      <c r="AK444" s="194"/>
      <c r="AL444" s="194"/>
      <c r="AM444" s="194"/>
      <c r="AN444" s="194"/>
      <c r="AO444" s="194"/>
      <c r="AP444" s="194"/>
      <c r="AQ444" s="194"/>
      <c r="AR444" s="194"/>
      <c r="AS444" s="194"/>
      <c r="AT444" s="194"/>
      <c r="AU444" s="194"/>
      <c r="AV444" s="194"/>
      <c r="AW444" s="194"/>
      <c r="AX444" s="194"/>
      <c r="AY444" s="194"/>
      <c r="AZ444" s="194"/>
      <c r="BA444" s="194"/>
      <c r="BB444" s="194"/>
      <c r="BC444" s="194"/>
      <c r="BD444" s="194"/>
      <c r="BE444" s="194"/>
      <c r="BF444" s="194"/>
      <c r="BG444" s="194"/>
      <c r="BH444" s="194"/>
      <c r="BI444" s="194"/>
      <c r="BJ444" s="194"/>
      <c r="BK444" s="194"/>
      <c r="BL444" s="638">
        <f t="shared" si="1"/>
        <v>992000</v>
      </c>
      <c r="BM444" s="194"/>
      <c r="BN444" s="194"/>
      <c r="BO444" s="194"/>
      <c r="BP444" s="194"/>
      <c r="BQ444" s="194"/>
      <c r="BR444" s="194"/>
      <c r="BS444" s="194"/>
      <c r="BT444" s="647">
        <v>992000.0</v>
      </c>
      <c r="BU444" s="194"/>
      <c r="BV444" s="640">
        <f t="shared" si="2"/>
        <v>992000</v>
      </c>
      <c r="BW444" s="641">
        <v>0.0</v>
      </c>
      <c r="BX444" s="641">
        <f t="shared" si="3"/>
        <v>82666.66667</v>
      </c>
      <c r="BY444" s="640">
        <f t="shared" si="4"/>
        <v>909333.3333</v>
      </c>
      <c r="BZ444" s="641">
        <v>0.0</v>
      </c>
      <c r="CA444" s="641">
        <f t="shared" si="5"/>
        <v>82666.66667</v>
      </c>
      <c r="CB444" s="640">
        <f t="shared" si="6"/>
        <v>826666.6667</v>
      </c>
      <c r="CC444" s="641">
        <v>0.0</v>
      </c>
      <c r="CD444" s="641">
        <f t="shared" si="7"/>
        <v>82666.66667</v>
      </c>
      <c r="CE444" s="640">
        <f t="shared" si="8"/>
        <v>744000</v>
      </c>
      <c r="CF444" s="641">
        <v>0.0</v>
      </c>
      <c r="CG444" s="641">
        <f t="shared" si="9"/>
        <v>82666.66667</v>
      </c>
      <c r="CH444" s="640">
        <f t="shared" si="10"/>
        <v>661333.3333</v>
      </c>
      <c r="CI444" s="641">
        <v>0.0</v>
      </c>
      <c r="CJ444" s="641">
        <f t="shared" si="11"/>
        <v>82666.66667</v>
      </c>
      <c r="CK444" s="640">
        <f t="shared" si="12"/>
        <v>578666.6667</v>
      </c>
      <c r="CL444" s="641">
        <v>0.0</v>
      </c>
      <c r="CM444" s="641">
        <f t="shared" si="13"/>
        <v>82666.66667</v>
      </c>
      <c r="CN444" s="640">
        <f t="shared" si="14"/>
        <v>496000</v>
      </c>
      <c r="CO444" s="641">
        <v>0.0</v>
      </c>
      <c r="CP444" s="641">
        <f t="shared" si="15"/>
        <v>82666.66667</v>
      </c>
      <c r="CQ444" s="640">
        <f t="shared" si="16"/>
        <v>413333.3333</v>
      </c>
      <c r="CR444" s="641">
        <v>0.0</v>
      </c>
      <c r="CS444" s="641">
        <f t="shared" si="17"/>
        <v>82666.66667</v>
      </c>
      <c r="CT444" s="640">
        <f t="shared" si="18"/>
        <v>330666.6667</v>
      </c>
      <c r="CU444" s="641">
        <v>0.0</v>
      </c>
      <c r="CV444" s="641">
        <f t="shared" si="19"/>
        <v>82666.66667</v>
      </c>
      <c r="CW444" s="640">
        <f t="shared" si="20"/>
        <v>248000</v>
      </c>
      <c r="CX444" s="641">
        <v>0.0</v>
      </c>
      <c r="CY444" s="641">
        <f t="shared" si="21"/>
        <v>82666.66667</v>
      </c>
      <c r="CZ444" s="640">
        <f t="shared" si="22"/>
        <v>165333.3333</v>
      </c>
      <c r="DA444" s="641">
        <v>0.0</v>
      </c>
      <c r="DB444" s="641">
        <f t="shared" si="23"/>
        <v>82666.66667</v>
      </c>
      <c r="DC444" s="640">
        <f t="shared" si="24"/>
        <v>82666.66667</v>
      </c>
      <c r="DD444" s="641">
        <v>0.0</v>
      </c>
      <c r="DE444" s="640">
        <f t="shared" si="25"/>
        <v>82666.66667</v>
      </c>
      <c r="DF444" s="640">
        <f t="shared" si="26"/>
        <v>0</v>
      </c>
    </row>
    <row r="445" hidden="1">
      <c r="A445" s="650">
        <v>6879711.0</v>
      </c>
      <c r="B445" s="643" t="s">
        <v>27028</v>
      </c>
      <c r="C445" s="644" t="s">
        <v>212</v>
      </c>
      <c r="D445" s="645">
        <v>45776.70322916667</v>
      </c>
      <c r="E445" s="645">
        <v>45776.705416666664</v>
      </c>
      <c r="F445" s="645">
        <v>45776.70638888889</v>
      </c>
      <c r="G445" s="644"/>
      <c r="H445" s="644" t="s">
        <v>1153</v>
      </c>
      <c r="I445" s="644" t="s">
        <v>27029</v>
      </c>
      <c r="J445" s="644"/>
      <c r="K445" s="647">
        <v>788000.0</v>
      </c>
      <c r="L445" s="644" t="s">
        <v>24429</v>
      </c>
      <c r="M445" s="648" t="s">
        <v>27030</v>
      </c>
      <c r="N445" s="644" t="s">
        <v>27031</v>
      </c>
      <c r="O445" s="644" t="s">
        <v>27032</v>
      </c>
      <c r="P445" s="644" t="s">
        <v>27033</v>
      </c>
      <c r="Q445" s="644" t="s">
        <v>27034</v>
      </c>
      <c r="R445" s="194"/>
      <c r="S445" s="652">
        <v>45778.0</v>
      </c>
      <c r="T445" s="639" t="s">
        <v>24518</v>
      </c>
      <c r="U445" s="641">
        <v>788000.0</v>
      </c>
      <c r="V445" s="641">
        <v>788000.0</v>
      </c>
      <c r="W445" s="637"/>
      <c r="X445" s="194"/>
      <c r="Y445" s="194"/>
      <c r="Z445" s="194"/>
      <c r="AA445" s="194"/>
      <c r="AB445" s="194"/>
      <c r="AC445" s="194"/>
      <c r="AD445" s="194"/>
      <c r="AE445" s="194"/>
      <c r="AF445" s="194"/>
      <c r="AG445" s="194"/>
      <c r="AH445" s="194"/>
      <c r="AI445" s="194"/>
      <c r="AJ445" s="194"/>
      <c r="AK445" s="194"/>
      <c r="AL445" s="194"/>
      <c r="AM445" s="194"/>
      <c r="AN445" s="194"/>
      <c r="AO445" s="194"/>
      <c r="AP445" s="194"/>
      <c r="AQ445" s="194"/>
      <c r="AR445" s="194"/>
      <c r="AS445" s="194"/>
      <c r="AT445" s="194"/>
      <c r="AU445" s="194"/>
      <c r="AV445" s="194"/>
      <c r="AW445" s="194"/>
      <c r="AX445" s="194"/>
      <c r="AY445" s="194"/>
      <c r="AZ445" s="194"/>
      <c r="BA445" s="194"/>
      <c r="BB445" s="194"/>
      <c r="BC445" s="194"/>
      <c r="BD445" s="194"/>
      <c r="BE445" s="194"/>
      <c r="BF445" s="194"/>
      <c r="BG445" s="194"/>
      <c r="BH445" s="194"/>
      <c r="BI445" s="194"/>
      <c r="BJ445" s="194"/>
      <c r="BK445" s="194"/>
      <c r="BL445" s="638">
        <f t="shared" si="1"/>
        <v>788000</v>
      </c>
      <c r="BM445" s="194"/>
      <c r="BN445" s="194"/>
      <c r="BO445" s="194"/>
      <c r="BP445" s="194"/>
      <c r="BQ445" s="194"/>
      <c r="BR445" s="194"/>
      <c r="BS445" s="194"/>
      <c r="BT445" s="647">
        <v>788000.0</v>
      </c>
      <c r="BU445" s="194"/>
      <c r="BV445" s="640">
        <f t="shared" si="2"/>
        <v>788000</v>
      </c>
      <c r="BW445" s="641">
        <v>0.0</v>
      </c>
      <c r="BX445" s="641">
        <f t="shared" si="3"/>
        <v>65666.66667</v>
      </c>
      <c r="BY445" s="640">
        <f t="shared" si="4"/>
        <v>722333.3333</v>
      </c>
      <c r="BZ445" s="641">
        <v>0.0</v>
      </c>
      <c r="CA445" s="641">
        <f t="shared" si="5"/>
        <v>65666.66667</v>
      </c>
      <c r="CB445" s="640">
        <f t="shared" si="6"/>
        <v>656666.6667</v>
      </c>
      <c r="CC445" s="641">
        <v>0.0</v>
      </c>
      <c r="CD445" s="641">
        <f t="shared" si="7"/>
        <v>65666.66667</v>
      </c>
      <c r="CE445" s="640">
        <f t="shared" si="8"/>
        <v>591000</v>
      </c>
      <c r="CF445" s="641">
        <v>0.0</v>
      </c>
      <c r="CG445" s="641">
        <f t="shared" si="9"/>
        <v>65666.66667</v>
      </c>
      <c r="CH445" s="640">
        <f t="shared" si="10"/>
        <v>525333.3333</v>
      </c>
      <c r="CI445" s="641">
        <v>0.0</v>
      </c>
      <c r="CJ445" s="641">
        <f t="shared" si="11"/>
        <v>65666.66667</v>
      </c>
      <c r="CK445" s="640">
        <f t="shared" si="12"/>
        <v>459666.6667</v>
      </c>
      <c r="CL445" s="641">
        <v>0.0</v>
      </c>
      <c r="CM445" s="641">
        <f t="shared" si="13"/>
        <v>65666.66667</v>
      </c>
      <c r="CN445" s="640">
        <f t="shared" si="14"/>
        <v>394000</v>
      </c>
      <c r="CO445" s="641">
        <v>0.0</v>
      </c>
      <c r="CP445" s="641">
        <f t="shared" si="15"/>
        <v>65666.66667</v>
      </c>
      <c r="CQ445" s="640">
        <f t="shared" si="16"/>
        <v>328333.3333</v>
      </c>
      <c r="CR445" s="641">
        <v>0.0</v>
      </c>
      <c r="CS445" s="641">
        <f t="shared" si="17"/>
        <v>65666.66667</v>
      </c>
      <c r="CT445" s="640">
        <f t="shared" si="18"/>
        <v>262666.6667</v>
      </c>
      <c r="CU445" s="641">
        <v>0.0</v>
      </c>
      <c r="CV445" s="641">
        <f t="shared" si="19"/>
        <v>65666.66667</v>
      </c>
      <c r="CW445" s="640">
        <f t="shared" si="20"/>
        <v>197000</v>
      </c>
      <c r="CX445" s="641">
        <v>0.0</v>
      </c>
      <c r="CY445" s="641">
        <f t="shared" si="21"/>
        <v>65666.66667</v>
      </c>
      <c r="CZ445" s="640">
        <f t="shared" si="22"/>
        <v>131333.3333</v>
      </c>
      <c r="DA445" s="641">
        <v>0.0</v>
      </c>
      <c r="DB445" s="641">
        <f t="shared" si="23"/>
        <v>65666.66667</v>
      </c>
      <c r="DC445" s="640">
        <f t="shared" si="24"/>
        <v>65666.66667</v>
      </c>
      <c r="DD445" s="641">
        <v>0.0</v>
      </c>
      <c r="DE445" s="640">
        <f t="shared" si="25"/>
        <v>65666.66667</v>
      </c>
      <c r="DF445" s="640">
        <f t="shared" si="26"/>
        <v>0</v>
      </c>
    </row>
    <row r="446" hidden="1">
      <c r="A446" s="650">
        <v>6879857.0</v>
      </c>
      <c r="B446" s="643" t="s">
        <v>27035</v>
      </c>
      <c r="C446" s="644" t="s">
        <v>212</v>
      </c>
      <c r="D446" s="645">
        <v>45776.70949074074</v>
      </c>
      <c r="E446" s="645">
        <v>45776.71152777778</v>
      </c>
      <c r="F446" s="645">
        <v>45776.71203703704</v>
      </c>
      <c r="G446" s="644"/>
      <c r="H446" s="644" t="s">
        <v>1153</v>
      </c>
      <c r="I446" s="644" t="s">
        <v>27036</v>
      </c>
      <c r="J446" s="644" t="s">
        <v>21722</v>
      </c>
      <c r="K446" s="647">
        <v>798000.0</v>
      </c>
      <c r="L446" s="644" t="s">
        <v>24429</v>
      </c>
      <c r="M446" s="648" t="s">
        <v>27037</v>
      </c>
      <c r="N446" s="644" t="s">
        <v>27038</v>
      </c>
      <c r="O446" s="644" t="s">
        <v>27036</v>
      </c>
      <c r="P446" s="644" t="s">
        <v>27039</v>
      </c>
      <c r="Q446" s="644" t="s">
        <v>27040</v>
      </c>
      <c r="R446" s="194"/>
      <c r="S446" s="652">
        <v>45781.0</v>
      </c>
      <c r="T446" s="639" t="s">
        <v>25091</v>
      </c>
      <c r="U446" s="641">
        <v>798000.0</v>
      </c>
      <c r="V446" s="194"/>
      <c r="W446" s="637"/>
      <c r="X446" s="194"/>
      <c r="Y446" s="194"/>
      <c r="Z446" s="194"/>
      <c r="AA446" s="194"/>
      <c r="AB446" s="194"/>
      <c r="AC446" s="194"/>
      <c r="AD446" s="194"/>
      <c r="AE446" s="194"/>
      <c r="AF446" s="194"/>
      <c r="AG446" s="194"/>
      <c r="AH446" s="194"/>
      <c r="AI446" s="194"/>
      <c r="AJ446" s="194"/>
      <c r="AK446" s="194"/>
      <c r="AL446" s="194"/>
      <c r="AM446" s="194"/>
      <c r="AN446" s="194"/>
      <c r="AO446" s="194"/>
      <c r="AP446" s="194"/>
      <c r="AQ446" s="194"/>
      <c r="AR446" s="194"/>
      <c r="AS446" s="194"/>
      <c r="AT446" s="194"/>
      <c r="AU446" s="194"/>
      <c r="AV446" s="194"/>
      <c r="AW446" s="194"/>
      <c r="AX446" s="194"/>
      <c r="AY446" s="194"/>
      <c r="AZ446" s="194"/>
      <c r="BA446" s="194"/>
      <c r="BB446" s="194"/>
      <c r="BC446" s="194"/>
      <c r="BD446" s="194"/>
      <c r="BE446" s="194"/>
      <c r="BF446" s="194"/>
      <c r="BG446" s="194"/>
      <c r="BH446" s="194"/>
      <c r="BI446" s="194"/>
      <c r="BJ446" s="194"/>
      <c r="BK446" s="194"/>
      <c r="BL446" s="638">
        <f t="shared" si="1"/>
        <v>798000</v>
      </c>
      <c r="BM446" s="194"/>
      <c r="BN446" s="194"/>
      <c r="BO446" s="194"/>
      <c r="BP446" s="194"/>
      <c r="BQ446" s="194"/>
      <c r="BR446" s="194"/>
      <c r="BS446" s="194"/>
      <c r="BT446" s="647">
        <v>798000.0</v>
      </c>
      <c r="BU446" s="194"/>
      <c r="BV446" s="640">
        <f t="shared" si="2"/>
        <v>798000</v>
      </c>
      <c r="BW446" s="641">
        <v>0.0</v>
      </c>
      <c r="BX446" s="641">
        <f t="shared" si="3"/>
        <v>66500</v>
      </c>
      <c r="BY446" s="640">
        <f t="shared" si="4"/>
        <v>731500</v>
      </c>
      <c r="BZ446" s="641">
        <v>0.0</v>
      </c>
      <c r="CA446" s="641">
        <f t="shared" si="5"/>
        <v>66500</v>
      </c>
      <c r="CB446" s="640">
        <f t="shared" si="6"/>
        <v>665000</v>
      </c>
      <c r="CC446" s="641">
        <v>0.0</v>
      </c>
      <c r="CD446" s="641">
        <f t="shared" si="7"/>
        <v>66500</v>
      </c>
      <c r="CE446" s="640">
        <f t="shared" si="8"/>
        <v>598500</v>
      </c>
      <c r="CF446" s="641">
        <v>0.0</v>
      </c>
      <c r="CG446" s="641">
        <f t="shared" si="9"/>
        <v>66500</v>
      </c>
      <c r="CH446" s="640">
        <f t="shared" si="10"/>
        <v>532000</v>
      </c>
      <c r="CI446" s="641">
        <v>0.0</v>
      </c>
      <c r="CJ446" s="641">
        <f t="shared" si="11"/>
        <v>66500</v>
      </c>
      <c r="CK446" s="640">
        <f t="shared" si="12"/>
        <v>465500</v>
      </c>
      <c r="CL446" s="641">
        <v>0.0</v>
      </c>
      <c r="CM446" s="641">
        <f t="shared" si="13"/>
        <v>66500</v>
      </c>
      <c r="CN446" s="640">
        <f t="shared" si="14"/>
        <v>399000</v>
      </c>
      <c r="CO446" s="641">
        <v>0.0</v>
      </c>
      <c r="CP446" s="641">
        <f t="shared" si="15"/>
        <v>66500</v>
      </c>
      <c r="CQ446" s="640">
        <f t="shared" si="16"/>
        <v>332500</v>
      </c>
      <c r="CR446" s="641">
        <v>0.0</v>
      </c>
      <c r="CS446" s="641">
        <f t="shared" si="17"/>
        <v>66500</v>
      </c>
      <c r="CT446" s="640">
        <f t="shared" si="18"/>
        <v>266000</v>
      </c>
      <c r="CU446" s="641">
        <v>0.0</v>
      </c>
      <c r="CV446" s="641">
        <f t="shared" si="19"/>
        <v>66500</v>
      </c>
      <c r="CW446" s="640">
        <f t="shared" si="20"/>
        <v>199500</v>
      </c>
      <c r="CX446" s="641">
        <v>0.0</v>
      </c>
      <c r="CY446" s="641">
        <f t="shared" si="21"/>
        <v>66500</v>
      </c>
      <c r="CZ446" s="640">
        <f t="shared" si="22"/>
        <v>133000</v>
      </c>
      <c r="DA446" s="641">
        <v>0.0</v>
      </c>
      <c r="DB446" s="641">
        <f t="shared" si="23"/>
        <v>66500</v>
      </c>
      <c r="DC446" s="640">
        <f t="shared" si="24"/>
        <v>66500</v>
      </c>
      <c r="DD446" s="641">
        <v>0.0</v>
      </c>
      <c r="DE446" s="640">
        <f t="shared" si="25"/>
        <v>66500</v>
      </c>
      <c r="DF446" s="640">
        <f t="shared" si="26"/>
        <v>0</v>
      </c>
    </row>
    <row r="447">
      <c r="A447" s="650">
        <v>6880022.0</v>
      </c>
      <c r="B447" s="643" t="s">
        <v>22890</v>
      </c>
      <c r="C447" s="644" t="s">
        <v>212</v>
      </c>
      <c r="D447" s="645">
        <v>45776.71858796296</v>
      </c>
      <c r="E447" s="645">
        <v>45777.68021990741</v>
      </c>
      <c r="F447" s="645">
        <v>45777.68216435185</v>
      </c>
      <c r="G447" s="644"/>
      <c r="H447" s="644" t="s">
        <v>60</v>
      </c>
      <c r="I447" s="644" t="s">
        <v>152</v>
      </c>
      <c r="J447" s="644" t="s">
        <v>21722</v>
      </c>
      <c r="K447" s="647">
        <v>798000.0</v>
      </c>
      <c r="L447" s="644" t="s">
        <v>21688</v>
      </c>
      <c r="M447" s="648" t="s">
        <v>27041</v>
      </c>
      <c r="N447" s="644" t="s">
        <v>22888</v>
      </c>
      <c r="O447" s="644" t="s">
        <v>22885</v>
      </c>
      <c r="P447" s="644" t="s">
        <v>22889</v>
      </c>
      <c r="Q447" s="644" t="s">
        <v>22885</v>
      </c>
      <c r="R447" s="194"/>
      <c r="S447" s="652">
        <v>45784.0</v>
      </c>
      <c r="T447" s="639" t="s">
        <v>25091</v>
      </c>
      <c r="U447" s="653">
        <v>798000.0</v>
      </c>
      <c r="V447" s="194"/>
      <c r="W447" s="637"/>
      <c r="X447" s="194"/>
      <c r="Y447" s="194"/>
      <c r="Z447" s="194"/>
      <c r="AA447" s="194"/>
      <c r="AB447" s="194"/>
      <c r="AC447" s="194"/>
      <c r="AD447" s="194"/>
      <c r="AE447" s="194"/>
      <c r="AF447" s="194"/>
      <c r="AG447" s="194"/>
      <c r="AH447" s="194"/>
      <c r="AI447" s="194"/>
      <c r="AJ447" s="194"/>
      <c r="AK447" s="194"/>
      <c r="AL447" s="194"/>
      <c r="AM447" s="194"/>
      <c r="AN447" s="194"/>
      <c r="AO447" s="194"/>
      <c r="AP447" s="194"/>
      <c r="AQ447" s="194"/>
      <c r="AR447" s="194"/>
      <c r="AS447" s="194"/>
      <c r="AT447" s="194"/>
      <c r="AU447" s="194"/>
      <c r="AV447" s="194"/>
      <c r="AW447" s="194"/>
      <c r="AX447" s="194"/>
      <c r="AY447" s="194"/>
      <c r="AZ447" s="194"/>
      <c r="BA447" s="194"/>
      <c r="BB447" s="194"/>
      <c r="BC447" s="194"/>
      <c r="BD447" s="194"/>
      <c r="BE447" s="194"/>
      <c r="BF447" s="194"/>
      <c r="BG447" s="194"/>
      <c r="BH447" s="194"/>
      <c r="BI447" s="194"/>
      <c r="BJ447" s="194"/>
      <c r="BK447" s="194"/>
      <c r="BL447" s="638">
        <f t="shared" si="1"/>
        <v>798000</v>
      </c>
      <c r="BM447" s="194"/>
      <c r="BN447" s="194"/>
      <c r="BO447" s="194"/>
      <c r="BP447" s="194"/>
      <c r="BQ447" s="194"/>
      <c r="BR447" s="194"/>
      <c r="BS447" s="194"/>
      <c r="BT447" s="647">
        <v>798000.0</v>
      </c>
      <c r="BU447" s="194"/>
      <c r="BV447" s="640">
        <f t="shared" si="2"/>
        <v>798000</v>
      </c>
      <c r="BW447" s="641">
        <v>0.0</v>
      </c>
      <c r="BX447" s="641">
        <f t="shared" si="3"/>
        <v>66500</v>
      </c>
      <c r="BY447" s="640">
        <f t="shared" si="4"/>
        <v>731500</v>
      </c>
      <c r="BZ447" s="641">
        <v>0.0</v>
      </c>
      <c r="CA447" s="641">
        <f t="shared" si="5"/>
        <v>66500</v>
      </c>
      <c r="CB447" s="640">
        <f t="shared" si="6"/>
        <v>665000</v>
      </c>
      <c r="CC447" s="641">
        <v>0.0</v>
      </c>
      <c r="CD447" s="641">
        <f t="shared" si="7"/>
        <v>66500</v>
      </c>
      <c r="CE447" s="640">
        <f t="shared" si="8"/>
        <v>598500</v>
      </c>
      <c r="CF447" s="641">
        <v>0.0</v>
      </c>
      <c r="CG447" s="641">
        <f t="shared" si="9"/>
        <v>66500</v>
      </c>
      <c r="CH447" s="640">
        <f t="shared" si="10"/>
        <v>532000</v>
      </c>
      <c r="CI447" s="641">
        <v>0.0</v>
      </c>
      <c r="CJ447" s="641">
        <f t="shared" si="11"/>
        <v>66500</v>
      </c>
      <c r="CK447" s="640">
        <f t="shared" si="12"/>
        <v>465500</v>
      </c>
      <c r="CL447" s="641">
        <v>0.0</v>
      </c>
      <c r="CM447" s="641">
        <f t="shared" si="13"/>
        <v>66500</v>
      </c>
      <c r="CN447" s="640">
        <f t="shared" si="14"/>
        <v>399000</v>
      </c>
      <c r="CO447" s="641">
        <v>0.0</v>
      </c>
      <c r="CP447" s="641">
        <f t="shared" si="15"/>
        <v>66500</v>
      </c>
      <c r="CQ447" s="640">
        <f t="shared" si="16"/>
        <v>332500</v>
      </c>
      <c r="CR447" s="641">
        <v>0.0</v>
      </c>
      <c r="CS447" s="641">
        <f t="shared" si="17"/>
        <v>66500</v>
      </c>
      <c r="CT447" s="640">
        <f t="shared" si="18"/>
        <v>266000</v>
      </c>
      <c r="CU447" s="641">
        <v>0.0</v>
      </c>
      <c r="CV447" s="641">
        <f t="shared" si="19"/>
        <v>66500</v>
      </c>
      <c r="CW447" s="640">
        <f t="shared" si="20"/>
        <v>199500</v>
      </c>
      <c r="CX447" s="641">
        <v>0.0</v>
      </c>
      <c r="CY447" s="641">
        <f t="shared" si="21"/>
        <v>66500</v>
      </c>
      <c r="CZ447" s="640">
        <f t="shared" si="22"/>
        <v>133000</v>
      </c>
      <c r="DA447" s="641">
        <v>0.0</v>
      </c>
      <c r="DB447" s="641">
        <f t="shared" si="23"/>
        <v>66500</v>
      </c>
      <c r="DC447" s="640">
        <f t="shared" si="24"/>
        <v>66500</v>
      </c>
      <c r="DD447" s="641">
        <v>0.0</v>
      </c>
      <c r="DE447" s="640">
        <f t="shared" si="25"/>
        <v>66500</v>
      </c>
      <c r="DF447" s="640">
        <f t="shared" si="26"/>
        <v>0</v>
      </c>
    </row>
    <row r="448" hidden="1">
      <c r="A448" s="650">
        <v>6880240.0</v>
      </c>
      <c r="B448" s="643" t="s">
        <v>27042</v>
      </c>
      <c r="C448" s="644" t="s">
        <v>212</v>
      </c>
      <c r="D448" s="645">
        <v>45776.73484953704</v>
      </c>
      <c r="E448" s="645">
        <v>45776.73556712963</v>
      </c>
      <c r="F448" s="645">
        <v>45776.76081018519</v>
      </c>
      <c r="G448" s="644"/>
      <c r="H448" s="644" t="s">
        <v>2041</v>
      </c>
      <c r="I448" s="644" t="s">
        <v>27043</v>
      </c>
      <c r="J448" s="644"/>
      <c r="K448" s="647">
        <v>798000.0</v>
      </c>
      <c r="L448" s="644" t="s">
        <v>24429</v>
      </c>
      <c r="M448" s="648" t="s">
        <v>27044</v>
      </c>
      <c r="N448" s="644" t="s">
        <v>27045</v>
      </c>
      <c r="O448" s="644" t="s">
        <v>27046</v>
      </c>
      <c r="P448" s="644" t="s">
        <v>27047</v>
      </c>
      <c r="Q448" s="644" t="s">
        <v>27046</v>
      </c>
      <c r="R448" s="194"/>
      <c r="S448" s="193">
        <v>45776.0</v>
      </c>
      <c r="T448" s="639" t="s">
        <v>24442</v>
      </c>
      <c r="U448" s="641">
        <v>48000.0</v>
      </c>
      <c r="V448" s="641">
        <v>45841.0</v>
      </c>
      <c r="W448" s="637"/>
      <c r="X448" s="193">
        <v>45776.0</v>
      </c>
      <c r="Y448" s="639" t="s">
        <v>24442</v>
      </c>
      <c r="Z448" s="641">
        <v>450000.0</v>
      </c>
      <c r="AA448" s="641">
        <v>429751.0</v>
      </c>
      <c r="AB448" s="194"/>
      <c r="AC448" s="194"/>
      <c r="AD448" s="194"/>
      <c r="AE448" s="194"/>
      <c r="AF448" s="194"/>
      <c r="AG448" s="194"/>
      <c r="AH448" s="194"/>
      <c r="AI448" s="194"/>
      <c r="AJ448" s="194"/>
      <c r="AK448" s="194"/>
      <c r="AL448" s="194"/>
      <c r="AM448" s="194"/>
      <c r="AN448" s="194"/>
      <c r="AO448" s="194"/>
      <c r="AP448" s="194"/>
      <c r="AQ448" s="194"/>
      <c r="AR448" s="194"/>
      <c r="AS448" s="194"/>
      <c r="AT448" s="194"/>
      <c r="AU448" s="194"/>
      <c r="AV448" s="194"/>
      <c r="AW448" s="194"/>
      <c r="AX448" s="194"/>
      <c r="AY448" s="194"/>
      <c r="AZ448" s="194"/>
      <c r="BA448" s="194"/>
      <c r="BB448" s="194"/>
      <c r="BC448" s="194"/>
      <c r="BD448" s="194"/>
      <c r="BE448" s="194"/>
      <c r="BF448" s="194"/>
      <c r="BG448" s="194"/>
      <c r="BH448" s="194"/>
      <c r="BI448" s="194"/>
      <c r="BJ448" s="194"/>
      <c r="BK448" s="194"/>
      <c r="BL448" s="638">
        <f t="shared" si="1"/>
        <v>498000</v>
      </c>
      <c r="BM448" s="194"/>
      <c r="BN448" s="194"/>
      <c r="BO448" s="194"/>
      <c r="BP448" s="194"/>
      <c r="BQ448" s="194"/>
      <c r="BR448" s="194"/>
      <c r="BS448" s="194"/>
      <c r="BT448" s="647">
        <v>798000.0</v>
      </c>
      <c r="BU448" s="194"/>
      <c r="BV448" s="640">
        <f t="shared" si="2"/>
        <v>798000</v>
      </c>
      <c r="BW448" s="641">
        <v>0.0</v>
      </c>
      <c r="BX448" s="641">
        <f t="shared" si="3"/>
        <v>66500</v>
      </c>
      <c r="BY448" s="640">
        <f t="shared" si="4"/>
        <v>731500</v>
      </c>
      <c r="BZ448" s="641">
        <v>0.0</v>
      </c>
      <c r="CA448" s="641">
        <f t="shared" si="5"/>
        <v>66500</v>
      </c>
      <c r="CB448" s="640">
        <f t="shared" si="6"/>
        <v>665000</v>
      </c>
      <c r="CC448" s="641">
        <v>0.0</v>
      </c>
      <c r="CD448" s="641">
        <f t="shared" si="7"/>
        <v>66500</v>
      </c>
      <c r="CE448" s="640">
        <f t="shared" si="8"/>
        <v>598500</v>
      </c>
      <c r="CF448" s="641">
        <v>0.0</v>
      </c>
      <c r="CG448" s="641">
        <f t="shared" si="9"/>
        <v>66500</v>
      </c>
      <c r="CH448" s="640">
        <f t="shared" si="10"/>
        <v>532000</v>
      </c>
      <c r="CI448" s="641">
        <v>0.0</v>
      </c>
      <c r="CJ448" s="641">
        <f t="shared" si="11"/>
        <v>66500</v>
      </c>
      <c r="CK448" s="640">
        <f t="shared" si="12"/>
        <v>465500</v>
      </c>
      <c r="CL448" s="641">
        <v>0.0</v>
      </c>
      <c r="CM448" s="641">
        <f t="shared" si="13"/>
        <v>66500</v>
      </c>
      <c r="CN448" s="640">
        <f t="shared" si="14"/>
        <v>399000</v>
      </c>
      <c r="CO448" s="641">
        <v>0.0</v>
      </c>
      <c r="CP448" s="641">
        <f t="shared" si="15"/>
        <v>66500</v>
      </c>
      <c r="CQ448" s="640">
        <f t="shared" si="16"/>
        <v>332500</v>
      </c>
      <c r="CR448" s="641">
        <v>0.0</v>
      </c>
      <c r="CS448" s="641">
        <f t="shared" si="17"/>
        <v>66500</v>
      </c>
      <c r="CT448" s="640">
        <f t="shared" si="18"/>
        <v>266000</v>
      </c>
      <c r="CU448" s="641">
        <v>0.0</v>
      </c>
      <c r="CV448" s="641">
        <f t="shared" si="19"/>
        <v>66500</v>
      </c>
      <c r="CW448" s="640">
        <f t="shared" si="20"/>
        <v>199500</v>
      </c>
      <c r="CX448" s="641">
        <v>0.0</v>
      </c>
      <c r="CY448" s="641">
        <f t="shared" si="21"/>
        <v>66500</v>
      </c>
      <c r="CZ448" s="640">
        <f t="shared" si="22"/>
        <v>133000</v>
      </c>
      <c r="DA448" s="641">
        <v>0.0</v>
      </c>
      <c r="DB448" s="641">
        <f t="shared" si="23"/>
        <v>66500</v>
      </c>
      <c r="DC448" s="640">
        <f t="shared" si="24"/>
        <v>66500</v>
      </c>
      <c r="DD448" s="641">
        <v>0.0</v>
      </c>
      <c r="DE448" s="640">
        <f t="shared" si="25"/>
        <v>66500</v>
      </c>
      <c r="DF448" s="640">
        <f t="shared" si="26"/>
        <v>0</v>
      </c>
    </row>
    <row r="449" hidden="1">
      <c r="A449" s="650">
        <v>6880394.0</v>
      </c>
      <c r="B449" s="643" t="s">
        <v>27048</v>
      </c>
      <c r="C449" s="644" t="s">
        <v>212</v>
      </c>
      <c r="D449" s="645">
        <v>45776.74465277778</v>
      </c>
      <c r="E449" s="645">
        <v>45776.75607638889</v>
      </c>
      <c r="F449" s="645">
        <v>45776.756527777776</v>
      </c>
      <c r="G449" s="644"/>
      <c r="H449" s="644" t="s">
        <v>388</v>
      </c>
      <c r="I449" s="644" t="s">
        <v>27049</v>
      </c>
      <c r="J449" s="644"/>
      <c r="K449" s="647">
        <v>1980000.0</v>
      </c>
      <c r="L449" s="644" t="s">
        <v>24437</v>
      </c>
      <c r="M449" s="648" t="s">
        <v>27050</v>
      </c>
      <c r="N449" s="644" t="s">
        <v>27051</v>
      </c>
      <c r="O449" s="644" t="s">
        <v>27052</v>
      </c>
      <c r="P449" s="644" t="s">
        <v>27053</v>
      </c>
      <c r="Q449" s="644" t="s">
        <v>27054</v>
      </c>
      <c r="R449" s="194"/>
      <c r="S449" s="193">
        <v>45776.0</v>
      </c>
      <c r="T449" s="639" t="s">
        <v>24442</v>
      </c>
      <c r="U449" s="641">
        <v>1980000.0</v>
      </c>
      <c r="V449" s="641">
        <v>1890902.0</v>
      </c>
      <c r="W449" s="637"/>
      <c r="X449" s="194"/>
      <c r="Y449" s="194"/>
      <c r="Z449" s="194"/>
      <c r="AA449" s="194"/>
      <c r="AB449" s="194"/>
      <c r="AC449" s="194"/>
      <c r="AD449" s="194"/>
      <c r="AE449" s="194"/>
      <c r="AF449" s="194"/>
      <c r="AG449" s="194"/>
      <c r="AH449" s="194"/>
      <c r="AI449" s="194"/>
      <c r="AJ449" s="194"/>
      <c r="AK449" s="194"/>
      <c r="AL449" s="194"/>
      <c r="AM449" s="194"/>
      <c r="AN449" s="194"/>
      <c r="AO449" s="194"/>
      <c r="AP449" s="194"/>
      <c r="AQ449" s="194"/>
      <c r="AR449" s="194"/>
      <c r="AS449" s="194"/>
      <c r="AT449" s="194"/>
      <c r="AU449" s="194"/>
      <c r="AV449" s="194"/>
      <c r="AW449" s="194"/>
      <c r="AX449" s="194"/>
      <c r="AY449" s="194"/>
      <c r="AZ449" s="194"/>
      <c r="BA449" s="194"/>
      <c r="BB449" s="194"/>
      <c r="BC449" s="194"/>
      <c r="BD449" s="194"/>
      <c r="BE449" s="194"/>
      <c r="BF449" s="194"/>
      <c r="BG449" s="194"/>
      <c r="BH449" s="194"/>
      <c r="BI449" s="194"/>
      <c r="BJ449" s="194"/>
      <c r="BK449" s="194"/>
      <c r="BL449" s="638">
        <f t="shared" si="1"/>
        <v>1980000</v>
      </c>
      <c r="BM449" s="194"/>
      <c r="BN449" s="639" t="s">
        <v>82</v>
      </c>
      <c r="BP449" s="194"/>
      <c r="BQ449" s="194"/>
      <c r="BR449" s="194"/>
      <c r="BS449" s="194"/>
      <c r="BT449" s="647">
        <v>1980000.0</v>
      </c>
      <c r="BU449" s="194"/>
      <c r="BV449" s="640">
        <f t="shared" si="2"/>
        <v>1980000</v>
      </c>
      <c r="BW449" s="640">
        <f t="shared" ref="BW449:BW451" si="66">BV449</f>
        <v>1980000</v>
      </c>
      <c r="BX449" s="641">
        <f t="shared" si="3"/>
        <v>0</v>
      </c>
      <c r="BY449" s="640">
        <f t="shared" si="4"/>
        <v>0</v>
      </c>
      <c r="BZ449" s="641">
        <v>0.0</v>
      </c>
      <c r="CA449" s="641">
        <f t="shared" si="5"/>
        <v>0</v>
      </c>
      <c r="CB449" s="640">
        <f t="shared" si="6"/>
        <v>0</v>
      </c>
      <c r="CC449" s="641">
        <v>0.0</v>
      </c>
      <c r="CD449" s="641">
        <f t="shared" si="7"/>
        <v>0</v>
      </c>
      <c r="CE449" s="640">
        <f t="shared" si="8"/>
        <v>0</v>
      </c>
      <c r="CF449" s="641">
        <v>0.0</v>
      </c>
      <c r="CG449" s="641">
        <f t="shared" si="9"/>
        <v>0</v>
      </c>
      <c r="CH449" s="640">
        <f t="shared" si="10"/>
        <v>0</v>
      </c>
      <c r="CI449" s="641">
        <v>0.0</v>
      </c>
      <c r="CJ449" s="641">
        <f t="shared" si="11"/>
        <v>0</v>
      </c>
      <c r="CK449" s="640">
        <f t="shared" si="12"/>
        <v>0</v>
      </c>
      <c r="CL449" s="641">
        <v>0.0</v>
      </c>
      <c r="CM449" s="641">
        <f t="shared" si="13"/>
        <v>0</v>
      </c>
      <c r="CN449" s="640">
        <f t="shared" si="14"/>
        <v>0</v>
      </c>
      <c r="CO449" s="641">
        <v>0.0</v>
      </c>
      <c r="CP449" s="641">
        <f t="shared" si="15"/>
        <v>0</v>
      </c>
      <c r="CQ449" s="640">
        <f t="shared" si="16"/>
        <v>0</v>
      </c>
      <c r="CR449" s="641">
        <v>0.0</v>
      </c>
      <c r="CS449" s="641">
        <f t="shared" si="17"/>
        <v>0</v>
      </c>
      <c r="CT449" s="640">
        <f t="shared" si="18"/>
        <v>0</v>
      </c>
      <c r="CU449" s="641">
        <v>0.0</v>
      </c>
      <c r="CV449" s="641">
        <f t="shared" si="19"/>
        <v>0</v>
      </c>
      <c r="CW449" s="640">
        <f t="shared" si="20"/>
        <v>0</v>
      </c>
      <c r="CX449" s="641">
        <v>0.0</v>
      </c>
      <c r="CY449" s="641">
        <f t="shared" si="21"/>
        <v>0</v>
      </c>
      <c r="CZ449" s="640">
        <f t="shared" si="22"/>
        <v>0</v>
      </c>
      <c r="DA449" s="641">
        <v>0.0</v>
      </c>
      <c r="DB449" s="641">
        <f t="shared" si="23"/>
        <v>0</v>
      </c>
      <c r="DC449" s="640">
        <f t="shared" si="24"/>
        <v>0</v>
      </c>
      <c r="DD449" s="641">
        <v>0.0</v>
      </c>
      <c r="DE449" s="640">
        <f t="shared" si="25"/>
        <v>0</v>
      </c>
      <c r="DF449" s="640">
        <f t="shared" si="26"/>
        <v>0</v>
      </c>
    </row>
    <row r="450" hidden="1">
      <c r="A450" s="650">
        <v>6880894.0</v>
      </c>
      <c r="B450" s="643" t="s">
        <v>27055</v>
      </c>
      <c r="C450" s="644" t="s">
        <v>212</v>
      </c>
      <c r="D450" s="645">
        <v>45776.778182870374</v>
      </c>
      <c r="E450" s="645">
        <v>45776.77925925926</v>
      </c>
      <c r="F450" s="645">
        <v>45776.77954861111</v>
      </c>
      <c r="G450" s="644"/>
      <c r="H450" s="644" t="s">
        <v>273</v>
      </c>
      <c r="I450" s="644" t="s">
        <v>27056</v>
      </c>
      <c r="J450" s="644">
        <v>60.0</v>
      </c>
      <c r="K450" s="647">
        <v>1980000.0</v>
      </c>
      <c r="L450" s="644" t="s">
        <v>24437</v>
      </c>
      <c r="M450" s="648" t="s">
        <v>27057</v>
      </c>
      <c r="N450" s="644" t="s">
        <v>27058</v>
      </c>
      <c r="O450" s="644" t="s">
        <v>27056</v>
      </c>
      <c r="P450" s="644" t="s">
        <v>27059</v>
      </c>
      <c r="Q450" s="644" t="s">
        <v>27060</v>
      </c>
      <c r="R450" s="194"/>
      <c r="S450" s="194"/>
      <c r="T450" s="194"/>
      <c r="U450" s="636"/>
      <c r="V450" s="194"/>
      <c r="W450" s="637"/>
      <c r="X450" s="194"/>
      <c r="Y450" s="194"/>
      <c r="Z450" s="194"/>
      <c r="AA450" s="194"/>
      <c r="AB450" s="194"/>
      <c r="AC450" s="194"/>
      <c r="AD450" s="194"/>
      <c r="AE450" s="194"/>
      <c r="AF450" s="194"/>
      <c r="AG450" s="194"/>
      <c r="AH450" s="194"/>
      <c r="AI450" s="194"/>
      <c r="AJ450" s="194"/>
      <c r="AK450" s="194"/>
      <c r="AL450" s="194"/>
      <c r="AM450" s="194"/>
      <c r="AN450" s="194"/>
      <c r="AO450" s="194"/>
      <c r="AP450" s="194"/>
      <c r="AQ450" s="194"/>
      <c r="AR450" s="194"/>
      <c r="AS450" s="194"/>
      <c r="AT450" s="194"/>
      <c r="AU450" s="194"/>
      <c r="AV450" s="194"/>
      <c r="AW450" s="194"/>
      <c r="AX450" s="194"/>
      <c r="AY450" s="194"/>
      <c r="AZ450" s="194"/>
      <c r="BA450" s="194"/>
      <c r="BB450" s="194"/>
      <c r="BC450" s="194"/>
      <c r="BD450" s="194"/>
      <c r="BE450" s="194"/>
      <c r="BF450" s="194"/>
      <c r="BG450" s="194"/>
      <c r="BH450" s="194"/>
      <c r="BI450" s="194"/>
      <c r="BJ450" s="194"/>
      <c r="BK450" s="194"/>
      <c r="BL450" s="638">
        <f t="shared" si="1"/>
        <v>0</v>
      </c>
      <c r="BM450" s="194"/>
      <c r="BN450" s="194"/>
      <c r="BO450" s="639" t="s">
        <v>114</v>
      </c>
      <c r="BP450" s="639" t="s">
        <v>24389</v>
      </c>
      <c r="BQ450" s="194"/>
      <c r="BR450" s="194"/>
      <c r="BS450" s="194"/>
      <c r="BT450" s="647">
        <v>1980000.0</v>
      </c>
      <c r="BU450" s="194"/>
      <c r="BV450" s="640">
        <f t="shared" si="2"/>
        <v>1980000</v>
      </c>
      <c r="BW450" s="640">
        <f t="shared" si="66"/>
        <v>1980000</v>
      </c>
      <c r="BX450" s="641">
        <f t="shared" si="3"/>
        <v>0</v>
      </c>
      <c r="BY450" s="640">
        <f t="shared" si="4"/>
        <v>0</v>
      </c>
      <c r="BZ450" s="641">
        <v>0.0</v>
      </c>
      <c r="CA450" s="641">
        <f t="shared" si="5"/>
        <v>0</v>
      </c>
      <c r="CB450" s="640">
        <f t="shared" si="6"/>
        <v>0</v>
      </c>
      <c r="CC450" s="641">
        <v>0.0</v>
      </c>
      <c r="CD450" s="641">
        <f t="shared" si="7"/>
        <v>0</v>
      </c>
      <c r="CE450" s="640">
        <f t="shared" si="8"/>
        <v>0</v>
      </c>
      <c r="CF450" s="641">
        <v>0.0</v>
      </c>
      <c r="CG450" s="641">
        <f t="shared" si="9"/>
        <v>0</v>
      </c>
      <c r="CH450" s="640">
        <f t="shared" si="10"/>
        <v>0</v>
      </c>
      <c r="CI450" s="641">
        <v>0.0</v>
      </c>
      <c r="CJ450" s="641">
        <f t="shared" si="11"/>
        <v>0</v>
      </c>
      <c r="CK450" s="640">
        <f t="shared" si="12"/>
        <v>0</v>
      </c>
      <c r="CL450" s="641">
        <v>0.0</v>
      </c>
      <c r="CM450" s="641">
        <f t="shared" si="13"/>
        <v>0</v>
      </c>
      <c r="CN450" s="640">
        <f t="shared" si="14"/>
        <v>0</v>
      </c>
      <c r="CO450" s="641">
        <v>0.0</v>
      </c>
      <c r="CP450" s="641">
        <f t="shared" si="15"/>
        <v>0</v>
      </c>
      <c r="CQ450" s="640">
        <f t="shared" si="16"/>
        <v>0</v>
      </c>
      <c r="CR450" s="641">
        <v>0.0</v>
      </c>
      <c r="CS450" s="641">
        <f t="shared" si="17"/>
        <v>0</v>
      </c>
      <c r="CT450" s="640">
        <f t="shared" si="18"/>
        <v>0</v>
      </c>
      <c r="CU450" s="641">
        <v>0.0</v>
      </c>
      <c r="CV450" s="641">
        <f t="shared" si="19"/>
        <v>0</v>
      </c>
      <c r="CW450" s="640">
        <f t="shared" si="20"/>
        <v>0</v>
      </c>
      <c r="CX450" s="641">
        <v>0.0</v>
      </c>
      <c r="CY450" s="641">
        <f t="shared" si="21"/>
        <v>0</v>
      </c>
      <c r="CZ450" s="640">
        <f t="shared" si="22"/>
        <v>0</v>
      </c>
      <c r="DA450" s="641">
        <v>0.0</v>
      </c>
      <c r="DB450" s="641">
        <f t="shared" si="23"/>
        <v>0</v>
      </c>
      <c r="DC450" s="640">
        <f t="shared" si="24"/>
        <v>0</v>
      </c>
      <c r="DD450" s="641">
        <v>0.0</v>
      </c>
      <c r="DE450" s="640">
        <f t="shared" si="25"/>
        <v>0</v>
      </c>
      <c r="DF450" s="640">
        <f t="shared" si="26"/>
        <v>0</v>
      </c>
    </row>
    <row r="451" hidden="1">
      <c r="A451" s="650">
        <v>6880922.0</v>
      </c>
      <c r="B451" s="643" t="s">
        <v>27061</v>
      </c>
      <c r="C451" s="644" t="s">
        <v>212</v>
      </c>
      <c r="D451" s="645">
        <v>45776.79357638889</v>
      </c>
      <c r="E451" s="645">
        <v>45776.79476851852</v>
      </c>
      <c r="F451" s="645">
        <v>45776.803402777776</v>
      </c>
      <c r="G451" s="644"/>
      <c r="H451" s="644" t="s">
        <v>1564</v>
      </c>
      <c r="I451" s="644" t="s">
        <v>27062</v>
      </c>
      <c r="J451" s="644">
        <v>60.0</v>
      </c>
      <c r="K451" s="647">
        <v>1182000.0</v>
      </c>
      <c r="L451" s="644" t="s">
        <v>24437</v>
      </c>
      <c r="M451" s="648" t="s">
        <v>27063</v>
      </c>
      <c r="N451" s="644" t="s">
        <v>27064</v>
      </c>
      <c r="O451" s="644" t="s">
        <v>27065</v>
      </c>
      <c r="P451" s="644" t="s">
        <v>27066</v>
      </c>
      <c r="Q451" s="644" t="s">
        <v>27067</v>
      </c>
      <c r="R451" s="194"/>
      <c r="S451" s="194"/>
      <c r="T451" s="194"/>
      <c r="U451" s="636"/>
      <c r="V451" s="194"/>
      <c r="W451" s="637"/>
      <c r="X451" s="194"/>
      <c r="Y451" s="194"/>
      <c r="Z451" s="194"/>
      <c r="AA451" s="194"/>
      <c r="AB451" s="194"/>
      <c r="AC451" s="194"/>
      <c r="AD451" s="194"/>
      <c r="AE451" s="194"/>
      <c r="AF451" s="194"/>
      <c r="AG451" s="194"/>
      <c r="AH451" s="194"/>
      <c r="AI451" s="194"/>
      <c r="AJ451" s="194"/>
      <c r="AK451" s="194"/>
      <c r="AL451" s="194"/>
      <c r="AM451" s="194"/>
      <c r="AN451" s="194"/>
      <c r="AO451" s="194"/>
      <c r="AP451" s="194"/>
      <c r="AQ451" s="194"/>
      <c r="AR451" s="194"/>
      <c r="AS451" s="194"/>
      <c r="AT451" s="194"/>
      <c r="AU451" s="194"/>
      <c r="AV451" s="194"/>
      <c r="AW451" s="194"/>
      <c r="AX451" s="194"/>
      <c r="AY451" s="194"/>
      <c r="AZ451" s="194"/>
      <c r="BA451" s="194"/>
      <c r="BB451" s="194"/>
      <c r="BC451" s="194"/>
      <c r="BD451" s="194"/>
      <c r="BE451" s="194"/>
      <c r="BF451" s="194"/>
      <c r="BG451" s="194"/>
      <c r="BH451" s="194"/>
      <c r="BI451" s="194"/>
      <c r="BJ451" s="194"/>
      <c r="BK451" s="194"/>
      <c r="BL451" s="638">
        <f t="shared" si="1"/>
        <v>0</v>
      </c>
      <c r="BM451" s="194"/>
      <c r="BN451" s="194"/>
      <c r="BO451" s="639" t="s">
        <v>114</v>
      </c>
      <c r="BP451" s="639" t="s">
        <v>24389</v>
      </c>
      <c r="BQ451" s="194"/>
      <c r="BR451" s="194"/>
      <c r="BS451" s="194"/>
      <c r="BT451" s="647">
        <v>1182000.0</v>
      </c>
      <c r="BU451" s="194"/>
      <c r="BV451" s="640">
        <f t="shared" si="2"/>
        <v>1182000</v>
      </c>
      <c r="BW451" s="640">
        <f t="shared" si="66"/>
        <v>1182000</v>
      </c>
      <c r="BX451" s="641">
        <f t="shared" si="3"/>
        <v>0</v>
      </c>
      <c r="BY451" s="640">
        <f t="shared" si="4"/>
        <v>0</v>
      </c>
      <c r="BZ451" s="641">
        <v>0.0</v>
      </c>
      <c r="CA451" s="641">
        <f t="shared" si="5"/>
        <v>0</v>
      </c>
      <c r="CB451" s="640">
        <f t="shared" si="6"/>
        <v>0</v>
      </c>
      <c r="CC451" s="641">
        <v>0.0</v>
      </c>
      <c r="CD451" s="641">
        <f t="shared" si="7"/>
        <v>0</v>
      </c>
      <c r="CE451" s="640">
        <f t="shared" si="8"/>
        <v>0</v>
      </c>
      <c r="CF451" s="641">
        <v>0.0</v>
      </c>
      <c r="CG451" s="641">
        <f t="shared" si="9"/>
        <v>0</v>
      </c>
      <c r="CH451" s="640">
        <f t="shared" si="10"/>
        <v>0</v>
      </c>
      <c r="CI451" s="641">
        <v>0.0</v>
      </c>
      <c r="CJ451" s="641">
        <f t="shared" si="11"/>
        <v>0</v>
      </c>
      <c r="CK451" s="640">
        <f t="shared" si="12"/>
        <v>0</v>
      </c>
      <c r="CL451" s="641">
        <v>0.0</v>
      </c>
      <c r="CM451" s="641">
        <f t="shared" si="13"/>
        <v>0</v>
      </c>
      <c r="CN451" s="640">
        <f t="shared" si="14"/>
        <v>0</v>
      </c>
      <c r="CO451" s="641">
        <v>0.0</v>
      </c>
      <c r="CP451" s="641">
        <f t="shared" si="15"/>
        <v>0</v>
      </c>
      <c r="CQ451" s="640">
        <f t="shared" si="16"/>
        <v>0</v>
      </c>
      <c r="CR451" s="641">
        <v>0.0</v>
      </c>
      <c r="CS451" s="641">
        <f t="shared" si="17"/>
        <v>0</v>
      </c>
      <c r="CT451" s="640">
        <f t="shared" si="18"/>
        <v>0</v>
      </c>
      <c r="CU451" s="641">
        <v>0.0</v>
      </c>
      <c r="CV451" s="641">
        <f t="shared" si="19"/>
        <v>0</v>
      </c>
      <c r="CW451" s="640">
        <f t="shared" si="20"/>
        <v>0</v>
      </c>
      <c r="CX451" s="641">
        <v>0.0</v>
      </c>
      <c r="CY451" s="641">
        <f t="shared" si="21"/>
        <v>0</v>
      </c>
      <c r="CZ451" s="640">
        <f t="shared" si="22"/>
        <v>0</v>
      </c>
      <c r="DA451" s="641">
        <v>0.0</v>
      </c>
      <c r="DB451" s="641">
        <f t="shared" si="23"/>
        <v>0</v>
      </c>
      <c r="DC451" s="640">
        <f t="shared" si="24"/>
        <v>0</v>
      </c>
      <c r="DD451" s="641">
        <v>0.0</v>
      </c>
      <c r="DE451" s="640">
        <f t="shared" si="25"/>
        <v>0</v>
      </c>
      <c r="DF451" s="640">
        <f t="shared" si="26"/>
        <v>0</v>
      </c>
    </row>
    <row r="452" hidden="1">
      <c r="A452" s="650">
        <v>6881048.0</v>
      </c>
      <c r="B452" s="643" t="s">
        <v>27068</v>
      </c>
      <c r="C452" s="644" t="s">
        <v>212</v>
      </c>
      <c r="D452" s="645">
        <v>45776.791817129626</v>
      </c>
      <c r="E452" s="645">
        <v>45776.793703703705</v>
      </c>
      <c r="F452" s="645">
        <v>45776.794490740744</v>
      </c>
      <c r="G452" s="644"/>
      <c r="H452" s="644" t="s">
        <v>24499</v>
      </c>
      <c r="I452" s="644" t="s">
        <v>27069</v>
      </c>
      <c r="J452" s="644" t="s">
        <v>21722</v>
      </c>
      <c r="K452" s="647">
        <v>798000.0</v>
      </c>
      <c r="L452" s="644" t="s">
        <v>24429</v>
      </c>
      <c r="M452" s="648" t="s">
        <v>27070</v>
      </c>
      <c r="N452" s="644" t="s">
        <v>27071</v>
      </c>
      <c r="O452" s="644" t="s">
        <v>27072</v>
      </c>
      <c r="P452" s="644" t="s">
        <v>27073</v>
      </c>
      <c r="Q452" s="644" t="s">
        <v>27074</v>
      </c>
      <c r="R452" s="194"/>
      <c r="S452" s="193">
        <v>45781.0</v>
      </c>
      <c r="T452" s="639" t="s">
        <v>25091</v>
      </c>
      <c r="U452" s="641">
        <v>798000.0</v>
      </c>
      <c r="V452" s="194"/>
      <c r="W452" s="637"/>
      <c r="X452" s="194"/>
      <c r="Y452" s="194"/>
      <c r="Z452" s="194"/>
      <c r="AA452" s="194"/>
      <c r="AB452" s="194"/>
      <c r="AC452" s="194"/>
      <c r="AD452" s="194"/>
      <c r="AE452" s="194"/>
      <c r="AF452" s="194"/>
      <c r="AG452" s="194"/>
      <c r="AH452" s="194"/>
      <c r="AI452" s="194"/>
      <c r="AJ452" s="194"/>
      <c r="AK452" s="194"/>
      <c r="AL452" s="194"/>
      <c r="AM452" s="194"/>
      <c r="AN452" s="194"/>
      <c r="AO452" s="194"/>
      <c r="AP452" s="194"/>
      <c r="AQ452" s="194"/>
      <c r="AR452" s="194"/>
      <c r="AS452" s="194"/>
      <c r="AT452" s="194"/>
      <c r="AU452" s="194"/>
      <c r="AV452" s="194"/>
      <c r="AW452" s="194"/>
      <c r="AX452" s="194"/>
      <c r="AY452" s="194"/>
      <c r="AZ452" s="194"/>
      <c r="BA452" s="194"/>
      <c r="BB452" s="194"/>
      <c r="BC452" s="194"/>
      <c r="BD452" s="194"/>
      <c r="BE452" s="194"/>
      <c r="BF452" s="194"/>
      <c r="BG452" s="194"/>
      <c r="BH452" s="194"/>
      <c r="BI452" s="194"/>
      <c r="BJ452" s="194"/>
      <c r="BK452" s="194"/>
      <c r="BL452" s="638">
        <f t="shared" si="1"/>
        <v>798000</v>
      </c>
      <c r="BM452" s="194"/>
      <c r="BN452" s="194"/>
      <c r="BO452" s="194"/>
      <c r="BP452" s="194"/>
      <c r="BQ452" s="194"/>
      <c r="BR452" s="194"/>
      <c r="BS452" s="194"/>
      <c r="BT452" s="647">
        <v>798000.0</v>
      </c>
      <c r="BU452" s="194"/>
      <c r="BV452" s="640">
        <f t="shared" si="2"/>
        <v>798000</v>
      </c>
      <c r="BW452" s="641">
        <v>0.0</v>
      </c>
      <c r="BX452" s="641">
        <f t="shared" si="3"/>
        <v>66500</v>
      </c>
      <c r="BY452" s="640">
        <f t="shared" si="4"/>
        <v>731500</v>
      </c>
      <c r="BZ452" s="641">
        <v>0.0</v>
      </c>
      <c r="CA452" s="641">
        <f t="shared" si="5"/>
        <v>66500</v>
      </c>
      <c r="CB452" s="640">
        <f t="shared" si="6"/>
        <v>665000</v>
      </c>
      <c r="CC452" s="641">
        <v>0.0</v>
      </c>
      <c r="CD452" s="641">
        <f t="shared" si="7"/>
        <v>66500</v>
      </c>
      <c r="CE452" s="640">
        <f t="shared" si="8"/>
        <v>598500</v>
      </c>
      <c r="CF452" s="641">
        <v>0.0</v>
      </c>
      <c r="CG452" s="641">
        <f t="shared" si="9"/>
        <v>66500</v>
      </c>
      <c r="CH452" s="640">
        <f t="shared" si="10"/>
        <v>532000</v>
      </c>
      <c r="CI452" s="641">
        <v>0.0</v>
      </c>
      <c r="CJ452" s="641">
        <f t="shared" si="11"/>
        <v>66500</v>
      </c>
      <c r="CK452" s="640">
        <f t="shared" si="12"/>
        <v>465500</v>
      </c>
      <c r="CL452" s="641">
        <v>0.0</v>
      </c>
      <c r="CM452" s="641">
        <f t="shared" si="13"/>
        <v>66500</v>
      </c>
      <c r="CN452" s="640">
        <f t="shared" si="14"/>
        <v>399000</v>
      </c>
      <c r="CO452" s="641">
        <v>0.0</v>
      </c>
      <c r="CP452" s="641">
        <f t="shared" si="15"/>
        <v>66500</v>
      </c>
      <c r="CQ452" s="640">
        <f t="shared" si="16"/>
        <v>332500</v>
      </c>
      <c r="CR452" s="641">
        <v>0.0</v>
      </c>
      <c r="CS452" s="641">
        <f t="shared" si="17"/>
        <v>66500</v>
      </c>
      <c r="CT452" s="640">
        <f t="shared" si="18"/>
        <v>266000</v>
      </c>
      <c r="CU452" s="641">
        <v>0.0</v>
      </c>
      <c r="CV452" s="641">
        <f t="shared" si="19"/>
        <v>66500</v>
      </c>
      <c r="CW452" s="640">
        <f t="shared" si="20"/>
        <v>199500</v>
      </c>
      <c r="CX452" s="641">
        <v>0.0</v>
      </c>
      <c r="CY452" s="641">
        <f t="shared" si="21"/>
        <v>66500</v>
      </c>
      <c r="CZ452" s="640">
        <f t="shared" si="22"/>
        <v>133000</v>
      </c>
      <c r="DA452" s="641">
        <v>0.0</v>
      </c>
      <c r="DB452" s="641">
        <f t="shared" si="23"/>
        <v>66500</v>
      </c>
      <c r="DC452" s="640">
        <f t="shared" si="24"/>
        <v>66500</v>
      </c>
      <c r="DD452" s="641">
        <v>0.0</v>
      </c>
      <c r="DE452" s="640">
        <f t="shared" si="25"/>
        <v>66500</v>
      </c>
      <c r="DF452" s="640">
        <f t="shared" si="26"/>
        <v>0</v>
      </c>
    </row>
    <row r="453" hidden="1">
      <c r="A453" s="650">
        <v>6881161.0</v>
      </c>
      <c r="B453" s="643" t="s">
        <v>27075</v>
      </c>
      <c r="C453" s="644" t="s">
        <v>212</v>
      </c>
      <c r="D453" s="645">
        <v>45776.806435185186</v>
      </c>
      <c r="E453" s="645">
        <v>45776.807604166665</v>
      </c>
      <c r="F453" s="645">
        <v>45776.80829861111</v>
      </c>
      <c r="G453" s="644"/>
      <c r="H453" s="644" t="s">
        <v>25047</v>
      </c>
      <c r="I453" s="644" t="s">
        <v>23004</v>
      </c>
      <c r="J453" s="644">
        <v>36.0</v>
      </c>
      <c r="K453" s="647">
        <v>798000.0</v>
      </c>
      <c r="L453" s="644" t="s">
        <v>24429</v>
      </c>
      <c r="M453" s="648" t="s">
        <v>27076</v>
      </c>
      <c r="N453" s="644" t="s">
        <v>22741</v>
      </c>
      <c r="O453" s="644" t="s">
        <v>27077</v>
      </c>
      <c r="P453" s="644" t="s">
        <v>27078</v>
      </c>
      <c r="Q453" s="644" t="s">
        <v>27079</v>
      </c>
      <c r="R453" s="194"/>
      <c r="S453" s="652">
        <v>45780.0</v>
      </c>
      <c r="T453" s="639" t="s">
        <v>25091</v>
      </c>
      <c r="U453" s="653">
        <v>798000.0</v>
      </c>
      <c r="V453" s="194"/>
      <c r="W453" s="637"/>
      <c r="X453" s="194"/>
      <c r="Y453" s="194"/>
      <c r="Z453" s="194"/>
      <c r="AA453" s="194"/>
      <c r="AB453" s="194"/>
      <c r="AC453" s="194"/>
      <c r="AD453" s="194"/>
      <c r="AE453" s="194"/>
      <c r="AF453" s="194"/>
      <c r="AG453" s="194"/>
      <c r="AH453" s="194"/>
      <c r="AI453" s="194"/>
      <c r="AJ453" s="194"/>
      <c r="AK453" s="194"/>
      <c r="AL453" s="194"/>
      <c r="AM453" s="194"/>
      <c r="AN453" s="194"/>
      <c r="AO453" s="194"/>
      <c r="AP453" s="194"/>
      <c r="AQ453" s="194"/>
      <c r="AR453" s="194"/>
      <c r="AS453" s="194"/>
      <c r="AT453" s="194"/>
      <c r="AU453" s="194"/>
      <c r="AV453" s="194"/>
      <c r="AW453" s="194"/>
      <c r="AX453" s="194"/>
      <c r="AY453" s="194"/>
      <c r="AZ453" s="194"/>
      <c r="BA453" s="194"/>
      <c r="BB453" s="194"/>
      <c r="BC453" s="194"/>
      <c r="BD453" s="194"/>
      <c r="BE453" s="194"/>
      <c r="BF453" s="194"/>
      <c r="BG453" s="194"/>
      <c r="BH453" s="194"/>
      <c r="BI453" s="194"/>
      <c r="BJ453" s="194"/>
      <c r="BK453" s="194"/>
      <c r="BL453" s="638">
        <f t="shared" si="1"/>
        <v>798000</v>
      </c>
      <c r="BM453" s="194"/>
      <c r="BN453" s="194"/>
      <c r="BO453" s="194"/>
      <c r="BP453" s="194"/>
      <c r="BQ453" s="194"/>
      <c r="BR453" s="194"/>
      <c r="BS453" s="194"/>
      <c r="BT453" s="647">
        <v>798000.0</v>
      </c>
      <c r="BU453" s="194"/>
      <c r="BV453" s="640">
        <f t="shared" si="2"/>
        <v>798000</v>
      </c>
      <c r="BW453" s="641">
        <v>0.0</v>
      </c>
      <c r="BX453" s="641">
        <f t="shared" si="3"/>
        <v>66500</v>
      </c>
      <c r="BY453" s="640">
        <f t="shared" si="4"/>
        <v>731500</v>
      </c>
      <c r="BZ453" s="641">
        <v>0.0</v>
      </c>
      <c r="CA453" s="641">
        <f t="shared" si="5"/>
        <v>66500</v>
      </c>
      <c r="CB453" s="640">
        <f t="shared" si="6"/>
        <v>665000</v>
      </c>
      <c r="CC453" s="641">
        <v>0.0</v>
      </c>
      <c r="CD453" s="641">
        <f t="shared" si="7"/>
        <v>66500</v>
      </c>
      <c r="CE453" s="640">
        <f t="shared" si="8"/>
        <v>598500</v>
      </c>
      <c r="CF453" s="641">
        <v>0.0</v>
      </c>
      <c r="CG453" s="641">
        <f t="shared" si="9"/>
        <v>66500</v>
      </c>
      <c r="CH453" s="640">
        <f t="shared" si="10"/>
        <v>532000</v>
      </c>
      <c r="CI453" s="641">
        <v>0.0</v>
      </c>
      <c r="CJ453" s="641">
        <f t="shared" si="11"/>
        <v>66500</v>
      </c>
      <c r="CK453" s="640">
        <f t="shared" si="12"/>
        <v>465500</v>
      </c>
      <c r="CL453" s="641">
        <v>0.0</v>
      </c>
      <c r="CM453" s="641">
        <f t="shared" si="13"/>
        <v>66500</v>
      </c>
      <c r="CN453" s="640">
        <f t="shared" si="14"/>
        <v>399000</v>
      </c>
      <c r="CO453" s="641">
        <v>0.0</v>
      </c>
      <c r="CP453" s="641">
        <f t="shared" si="15"/>
        <v>66500</v>
      </c>
      <c r="CQ453" s="640">
        <f t="shared" si="16"/>
        <v>332500</v>
      </c>
      <c r="CR453" s="641">
        <v>0.0</v>
      </c>
      <c r="CS453" s="641">
        <f t="shared" si="17"/>
        <v>66500</v>
      </c>
      <c r="CT453" s="640">
        <f t="shared" si="18"/>
        <v>266000</v>
      </c>
      <c r="CU453" s="641">
        <v>0.0</v>
      </c>
      <c r="CV453" s="641">
        <f t="shared" si="19"/>
        <v>66500</v>
      </c>
      <c r="CW453" s="640">
        <f t="shared" si="20"/>
        <v>199500</v>
      </c>
      <c r="CX453" s="641">
        <v>0.0</v>
      </c>
      <c r="CY453" s="641">
        <f t="shared" si="21"/>
        <v>66500</v>
      </c>
      <c r="CZ453" s="640">
        <f t="shared" si="22"/>
        <v>133000</v>
      </c>
      <c r="DA453" s="641">
        <v>0.0</v>
      </c>
      <c r="DB453" s="641">
        <f t="shared" si="23"/>
        <v>66500</v>
      </c>
      <c r="DC453" s="640">
        <f t="shared" si="24"/>
        <v>66500</v>
      </c>
      <c r="DD453" s="641">
        <v>0.0</v>
      </c>
      <c r="DE453" s="640">
        <f t="shared" si="25"/>
        <v>66500</v>
      </c>
      <c r="DF453" s="640">
        <f t="shared" si="26"/>
        <v>0</v>
      </c>
    </row>
    <row r="454">
      <c r="A454" s="650">
        <v>6881238.0</v>
      </c>
      <c r="B454" s="643" t="s">
        <v>22898</v>
      </c>
      <c r="C454" s="644" t="s">
        <v>212</v>
      </c>
      <c r="D454" s="645">
        <v>45776.80652777778</v>
      </c>
      <c r="E454" s="645">
        <v>45776.80809027778</v>
      </c>
      <c r="F454" s="645">
        <v>45776.808796296296</v>
      </c>
      <c r="G454" s="644"/>
      <c r="H454" s="644" t="s">
        <v>1578</v>
      </c>
      <c r="I454" s="644" t="s">
        <v>154</v>
      </c>
      <c r="J454" s="644">
        <v>36.0</v>
      </c>
      <c r="K454" s="647">
        <v>798000.0</v>
      </c>
      <c r="L454" s="644" t="s">
        <v>21688</v>
      </c>
      <c r="M454" s="648" t="s">
        <v>27080</v>
      </c>
      <c r="N454" s="644" t="s">
        <v>22899</v>
      </c>
      <c r="O454" s="644" t="s">
        <v>153</v>
      </c>
      <c r="P454" s="644" t="s">
        <v>22897</v>
      </c>
      <c r="Q454" s="644" t="s">
        <v>22895</v>
      </c>
      <c r="R454" s="194"/>
      <c r="S454" s="194"/>
      <c r="T454" s="194"/>
      <c r="U454" s="636"/>
      <c r="V454" s="194"/>
      <c r="W454" s="637"/>
      <c r="X454" s="194"/>
      <c r="Y454" s="194"/>
      <c r="Z454" s="194"/>
      <c r="AA454" s="194"/>
      <c r="AB454" s="194"/>
      <c r="AC454" s="194"/>
      <c r="AD454" s="194"/>
      <c r="AE454" s="194"/>
      <c r="AF454" s="194"/>
      <c r="AG454" s="194"/>
      <c r="AH454" s="194"/>
      <c r="AI454" s="194"/>
      <c r="AJ454" s="194"/>
      <c r="AK454" s="194"/>
      <c r="AL454" s="194"/>
      <c r="AM454" s="194"/>
      <c r="AN454" s="194"/>
      <c r="AO454" s="194"/>
      <c r="AP454" s="194"/>
      <c r="AQ454" s="194"/>
      <c r="AR454" s="194"/>
      <c r="AS454" s="194"/>
      <c r="AT454" s="194"/>
      <c r="AU454" s="194"/>
      <c r="AV454" s="194"/>
      <c r="AW454" s="194"/>
      <c r="AX454" s="194"/>
      <c r="AY454" s="194"/>
      <c r="AZ454" s="194"/>
      <c r="BA454" s="194"/>
      <c r="BB454" s="194"/>
      <c r="BC454" s="194"/>
      <c r="BD454" s="194"/>
      <c r="BE454" s="194"/>
      <c r="BF454" s="194"/>
      <c r="BG454" s="194"/>
      <c r="BH454" s="194"/>
      <c r="BI454" s="194"/>
      <c r="BJ454" s="194"/>
      <c r="BK454" s="194"/>
      <c r="BL454" s="638">
        <f t="shared" si="1"/>
        <v>0</v>
      </c>
      <c r="BM454" s="194"/>
      <c r="BN454" s="639" t="s">
        <v>82</v>
      </c>
      <c r="BP454" s="194"/>
      <c r="BQ454" s="194"/>
      <c r="BR454" s="194"/>
      <c r="BS454" s="194"/>
      <c r="BT454" s="647">
        <v>798000.0</v>
      </c>
      <c r="BU454" s="194"/>
      <c r="BV454" s="640">
        <f t="shared" si="2"/>
        <v>798000</v>
      </c>
      <c r="BW454" s="640">
        <f>BV454</f>
        <v>798000</v>
      </c>
      <c r="BX454" s="641">
        <f t="shared" si="3"/>
        <v>0</v>
      </c>
      <c r="BY454" s="640">
        <f t="shared" si="4"/>
        <v>0</v>
      </c>
      <c r="BZ454" s="641">
        <v>0.0</v>
      </c>
      <c r="CA454" s="641">
        <f t="shared" si="5"/>
        <v>0</v>
      </c>
      <c r="CB454" s="640">
        <f t="shared" si="6"/>
        <v>0</v>
      </c>
      <c r="CC454" s="641">
        <v>0.0</v>
      </c>
      <c r="CD454" s="641">
        <f t="shared" si="7"/>
        <v>0</v>
      </c>
      <c r="CE454" s="640">
        <f t="shared" si="8"/>
        <v>0</v>
      </c>
      <c r="CF454" s="641">
        <v>0.0</v>
      </c>
      <c r="CG454" s="641">
        <f t="shared" si="9"/>
        <v>0</v>
      </c>
      <c r="CH454" s="640">
        <f t="shared" si="10"/>
        <v>0</v>
      </c>
      <c r="CI454" s="641">
        <v>0.0</v>
      </c>
      <c r="CJ454" s="641">
        <f t="shared" si="11"/>
        <v>0</v>
      </c>
      <c r="CK454" s="640">
        <f t="shared" si="12"/>
        <v>0</v>
      </c>
      <c r="CL454" s="641">
        <v>0.0</v>
      </c>
      <c r="CM454" s="641">
        <f t="shared" si="13"/>
        <v>0</v>
      </c>
      <c r="CN454" s="640">
        <f t="shared" si="14"/>
        <v>0</v>
      </c>
      <c r="CO454" s="641">
        <v>0.0</v>
      </c>
      <c r="CP454" s="641">
        <f t="shared" si="15"/>
        <v>0</v>
      </c>
      <c r="CQ454" s="640">
        <f t="shared" si="16"/>
        <v>0</v>
      </c>
      <c r="CR454" s="641">
        <v>0.0</v>
      </c>
      <c r="CS454" s="641">
        <f t="shared" si="17"/>
        <v>0</v>
      </c>
      <c r="CT454" s="640">
        <f t="shared" si="18"/>
        <v>0</v>
      </c>
      <c r="CU454" s="641">
        <v>0.0</v>
      </c>
      <c r="CV454" s="641">
        <f t="shared" si="19"/>
        <v>0</v>
      </c>
      <c r="CW454" s="640">
        <f t="shared" si="20"/>
        <v>0</v>
      </c>
      <c r="CX454" s="641">
        <v>0.0</v>
      </c>
      <c r="CY454" s="641">
        <f t="shared" si="21"/>
        <v>0</v>
      </c>
      <c r="CZ454" s="640">
        <f t="shared" si="22"/>
        <v>0</v>
      </c>
      <c r="DA454" s="641">
        <v>0.0</v>
      </c>
      <c r="DB454" s="641">
        <f t="shared" si="23"/>
        <v>0</v>
      </c>
      <c r="DC454" s="640">
        <f t="shared" si="24"/>
        <v>0</v>
      </c>
      <c r="DD454" s="641">
        <v>0.0</v>
      </c>
      <c r="DE454" s="640">
        <f t="shared" si="25"/>
        <v>0</v>
      </c>
      <c r="DF454" s="640">
        <f t="shared" si="26"/>
        <v>0</v>
      </c>
    </row>
    <row r="455" hidden="1">
      <c r="A455" s="650">
        <v>6881460.0</v>
      </c>
      <c r="B455" s="643" t="s">
        <v>27081</v>
      </c>
      <c r="C455" s="644" t="s">
        <v>212</v>
      </c>
      <c r="D455" s="645">
        <v>45776.84113425926</v>
      </c>
      <c r="E455" s="645">
        <v>45776.87299768518</v>
      </c>
      <c r="F455" s="645">
        <v>45776.90023148148</v>
      </c>
      <c r="G455" s="644"/>
      <c r="H455" s="644" t="s">
        <v>25834</v>
      </c>
      <c r="I455" s="644" t="s">
        <v>27082</v>
      </c>
      <c r="J455" s="644">
        <v>60.0</v>
      </c>
      <c r="K455" s="647">
        <v>1182000.0</v>
      </c>
      <c r="L455" s="644" t="s">
        <v>24437</v>
      </c>
      <c r="M455" s="648" t="s">
        <v>27083</v>
      </c>
      <c r="N455" s="644" t="s">
        <v>27084</v>
      </c>
      <c r="O455" s="644" t="s">
        <v>27084</v>
      </c>
      <c r="P455" s="644" t="s">
        <v>27085</v>
      </c>
      <c r="Q455" s="644" t="s">
        <v>27086</v>
      </c>
      <c r="R455" s="194"/>
      <c r="S455" s="194"/>
      <c r="T455" s="194"/>
      <c r="U455" s="636"/>
      <c r="V455" s="194"/>
      <c r="W455" s="637"/>
      <c r="X455" s="194"/>
      <c r="Y455" s="194"/>
      <c r="Z455" s="194"/>
      <c r="AA455" s="194"/>
      <c r="AB455" s="194"/>
      <c r="AC455" s="194"/>
      <c r="AD455" s="194"/>
      <c r="AE455" s="194"/>
      <c r="AF455" s="194"/>
      <c r="AG455" s="194"/>
      <c r="AH455" s="194"/>
      <c r="AI455" s="194"/>
      <c r="AJ455" s="194"/>
      <c r="AK455" s="194"/>
      <c r="AL455" s="194"/>
      <c r="AM455" s="194"/>
      <c r="AN455" s="194"/>
      <c r="AO455" s="194"/>
      <c r="AP455" s="194"/>
      <c r="AQ455" s="194"/>
      <c r="AR455" s="194"/>
      <c r="AS455" s="194"/>
      <c r="AT455" s="194"/>
      <c r="AU455" s="194"/>
      <c r="AV455" s="194"/>
      <c r="AW455" s="194"/>
      <c r="AX455" s="194"/>
      <c r="AY455" s="194"/>
      <c r="AZ455" s="194"/>
      <c r="BA455" s="194"/>
      <c r="BB455" s="194"/>
      <c r="BC455" s="194"/>
      <c r="BD455" s="194"/>
      <c r="BE455" s="194"/>
      <c r="BF455" s="194"/>
      <c r="BG455" s="194"/>
      <c r="BH455" s="194"/>
      <c r="BI455" s="194"/>
      <c r="BJ455" s="194"/>
      <c r="BK455" s="194"/>
      <c r="BL455" s="638">
        <f t="shared" si="1"/>
        <v>0</v>
      </c>
      <c r="BM455" s="194"/>
      <c r="BN455" s="194"/>
      <c r="BO455" s="194"/>
      <c r="BP455" s="194"/>
      <c r="BQ455" s="194"/>
      <c r="BR455" s="194"/>
      <c r="BS455" s="194"/>
      <c r="BT455" s="647">
        <v>1182000.0</v>
      </c>
      <c r="BU455" s="194"/>
      <c r="BV455" s="640">
        <f t="shared" si="2"/>
        <v>1182000</v>
      </c>
      <c r="BW455" s="641">
        <v>0.0</v>
      </c>
      <c r="BX455" s="641">
        <f t="shared" si="3"/>
        <v>98500</v>
      </c>
      <c r="BY455" s="640">
        <f t="shared" si="4"/>
        <v>1083500</v>
      </c>
      <c r="BZ455" s="641">
        <v>0.0</v>
      </c>
      <c r="CA455" s="641">
        <f t="shared" si="5"/>
        <v>98500</v>
      </c>
      <c r="CB455" s="640">
        <f t="shared" si="6"/>
        <v>985000</v>
      </c>
      <c r="CC455" s="641">
        <v>0.0</v>
      </c>
      <c r="CD455" s="641">
        <f t="shared" si="7"/>
        <v>98500</v>
      </c>
      <c r="CE455" s="640">
        <f t="shared" si="8"/>
        <v>886500</v>
      </c>
      <c r="CF455" s="641">
        <v>0.0</v>
      </c>
      <c r="CG455" s="641">
        <f t="shared" si="9"/>
        <v>98500</v>
      </c>
      <c r="CH455" s="640">
        <f t="shared" si="10"/>
        <v>788000</v>
      </c>
      <c r="CI455" s="641">
        <v>0.0</v>
      </c>
      <c r="CJ455" s="641">
        <f t="shared" si="11"/>
        <v>98500</v>
      </c>
      <c r="CK455" s="640">
        <f t="shared" si="12"/>
        <v>689500</v>
      </c>
      <c r="CL455" s="641">
        <v>0.0</v>
      </c>
      <c r="CM455" s="641">
        <f t="shared" si="13"/>
        <v>98500</v>
      </c>
      <c r="CN455" s="640">
        <f t="shared" si="14"/>
        <v>591000</v>
      </c>
      <c r="CO455" s="641">
        <v>0.0</v>
      </c>
      <c r="CP455" s="641">
        <f t="shared" si="15"/>
        <v>98500</v>
      </c>
      <c r="CQ455" s="640">
        <f t="shared" si="16"/>
        <v>492500</v>
      </c>
      <c r="CR455" s="641">
        <v>0.0</v>
      </c>
      <c r="CS455" s="641">
        <f t="shared" si="17"/>
        <v>98500</v>
      </c>
      <c r="CT455" s="640">
        <f t="shared" si="18"/>
        <v>394000</v>
      </c>
      <c r="CU455" s="641">
        <v>0.0</v>
      </c>
      <c r="CV455" s="641">
        <f t="shared" si="19"/>
        <v>98500</v>
      </c>
      <c r="CW455" s="640">
        <f t="shared" si="20"/>
        <v>295500</v>
      </c>
      <c r="CX455" s="641">
        <v>0.0</v>
      </c>
      <c r="CY455" s="641">
        <f t="shared" si="21"/>
        <v>98500</v>
      </c>
      <c r="CZ455" s="640">
        <f t="shared" si="22"/>
        <v>197000</v>
      </c>
      <c r="DA455" s="641">
        <v>0.0</v>
      </c>
      <c r="DB455" s="641">
        <f t="shared" si="23"/>
        <v>98500</v>
      </c>
      <c r="DC455" s="640">
        <f t="shared" si="24"/>
        <v>98500</v>
      </c>
      <c r="DD455" s="641">
        <v>0.0</v>
      </c>
      <c r="DE455" s="640">
        <f t="shared" si="25"/>
        <v>98500</v>
      </c>
      <c r="DF455" s="640">
        <f t="shared" si="26"/>
        <v>0</v>
      </c>
    </row>
    <row r="456" hidden="1">
      <c r="A456" s="650">
        <v>6881796.0</v>
      </c>
      <c r="B456" s="643" t="s">
        <v>27087</v>
      </c>
      <c r="C456" s="644" t="s">
        <v>212</v>
      </c>
      <c r="D456" s="645">
        <v>45776.86306712963</v>
      </c>
      <c r="E456" s="645">
        <v>45776.86394675926</v>
      </c>
      <c r="F456" s="645">
        <v>45776.86450231481</v>
      </c>
      <c r="G456" s="644"/>
      <c r="H456" s="644" t="s">
        <v>1675</v>
      </c>
      <c r="I456" s="644" t="s">
        <v>27088</v>
      </c>
      <c r="J456" s="644">
        <v>60.0</v>
      </c>
      <c r="K456" s="647">
        <v>1980000.0</v>
      </c>
      <c r="L456" s="644" t="s">
        <v>24437</v>
      </c>
      <c r="M456" s="648" t="s">
        <v>27089</v>
      </c>
      <c r="N456" s="644" t="s">
        <v>23620</v>
      </c>
      <c r="O456" s="644" t="s">
        <v>27090</v>
      </c>
      <c r="P456" s="644" t="s">
        <v>27091</v>
      </c>
      <c r="Q456" s="644" t="s">
        <v>27092</v>
      </c>
      <c r="R456" s="194"/>
      <c r="S456" s="635"/>
      <c r="T456" s="194"/>
      <c r="U456" s="635"/>
      <c r="V456" s="194"/>
      <c r="W456" s="637"/>
      <c r="X456" s="194"/>
      <c r="Y456" s="194"/>
      <c r="Z456" s="194"/>
      <c r="AA456" s="194"/>
      <c r="AB456" s="194"/>
      <c r="AC456" s="194"/>
      <c r="AD456" s="194"/>
      <c r="AE456" s="194"/>
      <c r="AF456" s="194"/>
      <c r="AG456" s="194"/>
      <c r="AH456" s="194"/>
      <c r="AI456" s="194"/>
      <c r="AJ456" s="194"/>
      <c r="AK456" s="194"/>
      <c r="AL456" s="194"/>
      <c r="AM456" s="194"/>
      <c r="AN456" s="194"/>
      <c r="AO456" s="194"/>
      <c r="AP456" s="194"/>
      <c r="AQ456" s="194"/>
      <c r="AR456" s="194"/>
      <c r="AS456" s="194"/>
      <c r="AT456" s="194"/>
      <c r="AU456" s="194"/>
      <c r="AV456" s="194"/>
      <c r="AW456" s="194"/>
      <c r="AX456" s="194"/>
      <c r="AY456" s="194"/>
      <c r="AZ456" s="194"/>
      <c r="BA456" s="194"/>
      <c r="BB456" s="194"/>
      <c r="BC456" s="194"/>
      <c r="BD456" s="194"/>
      <c r="BE456" s="194"/>
      <c r="BF456" s="194"/>
      <c r="BG456" s="194"/>
      <c r="BH456" s="194"/>
      <c r="BI456" s="194"/>
      <c r="BJ456" s="194"/>
      <c r="BK456" s="194"/>
      <c r="BL456" s="638">
        <f t="shared" si="1"/>
        <v>0</v>
      </c>
      <c r="BM456" s="194"/>
      <c r="BN456" s="194"/>
      <c r="BO456" s="194"/>
      <c r="BP456" s="194"/>
      <c r="BQ456" s="194"/>
      <c r="BR456" s="639" t="s">
        <v>16</v>
      </c>
      <c r="BS456" s="194"/>
      <c r="BT456" s="647">
        <v>1980000.0</v>
      </c>
      <c r="BU456" s="194"/>
      <c r="BV456" s="640">
        <f t="shared" si="2"/>
        <v>1980000</v>
      </c>
      <c r="BW456" s="641">
        <v>0.0</v>
      </c>
      <c r="BX456" s="641">
        <f t="shared" si="3"/>
        <v>165000</v>
      </c>
      <c r="BY456" s="640">
        <f t="shared" si="4"/>
        <v>1815000</v>
      </c>
      <c r="BZ456" s="641">
        <v>0.0</v>
      </c>
      <c r="CA456" s="641">
        <f t="shared" si="5"/>
        <v>165000</v>
      </c>
      <c r="CB456" s="640">
        <f t="shared" si="6"/>
        <v>1650000</v>
      </c>
      <c r="CC456" s="641">
        <v>0.0</v>
      </c>
      <c r="CD456" s="641">
        <f t="shared" si="7"/>
        <v>165000</v>
      </c>
      <c r="CE456" s="640">
        <f t="shared" si="8"/>
        <v>1485000</v>
      </c>
      <c r="CF456" s="641">
        <v>0.0</v>
      </c>
      <c r="CG456" s="641">
        <f t="shared" si="9"/>
        <v>165000</v>
      </c>
      <c r="CH456" s="640">
        <f t="shared" si="10"/>
        <v>1320000</v>
      </c>
      <c r="CI456" s="641">
        <v>0.0</v>
      </c>
      <c r="CJ456" s="641">
        <f t="shared" si="11"/>
        <v>165000</v>
      </c>
      <c r="CK456" s="640">
        <f t="shared" si="12"/>
        <v>1155000</v>
      </c>
      <c r="CL456" s="641">
        <v>0.0</v>
      </c>
      <c r="CM456" s="641">
        <f t="shared" si="13"/>
        <v>165000</v>
      </c>
      <c r="CN456" s="640">
        <f t="shared" si="14"/>
        <v>990000</v>
      </c>
      <c r="CO456" s="641">
        <v>0.0</v>
      </c>
      <c r="CP456" s="641">
        <f t="shared" si="15"/>
        <v>165000</v>
      </c>
      <c r="CQ456" s="640">
        <f t="shared" si="16"/>
        <v>825000</v>
      </c>
      <c r="CR456" s="641">
        <v>0.0</v>
      </c>
      <c r="CS456" s="641">
        <f t="shared" si="17"/>
        <v>165000</v>
      </c>
      <c r="CT456" s="640">
        <f t="shared" si="18"/>
        <v>660000</v>
      </c>
      <c r="CU456" s="641">
        <v>0.0</v>
      </c>
      <c r="CV456" s="641">
        <f t="shared" si="19"/>
        <v>165000</v>
      </c>
      <c r="CW456" s="640">
        <f t="shared" si="20"/>
        <v>495000</v>
      </c>
      <c r="CX456" s="641">
        <v>0.0</v>
      </c>
      <c r="CY456" s="641">
        <f t="shared" si="21"/>
        <v>165000</v>
      </c>
      <c r="CZ456" s="640">
        <f t="shared" si="22"/>
        <v>330000</v>
      </c>
      <c r="DA456" s="641">
        <v>0.0</v>
      </c>
      <c r="DB456" s="641">
        <f t="shared" si="23"/>
        <v>165000</v>
      </c>
      <c r="DC456" s="640">
        <f t="shared" si="24"/>
        <v>165000</v>
      </c>
      <c r="DD456" s="641">
        <v>0.0</v>
      </c>
      <c r="DE456" s="640">
        <f t="shared" si="25"/>
        <v>165000</v>
      </c>
      <c r="DF456" s="640">
        <f t="shared" si="26"/>
        <v>0</v>
      </c>
    </row>
    <row r="457" hidden="1">
      <c r="A457" s="650">
        <v>6881868.0</v>
      </c>
      <c r="B457" s="643" t="s">
        <v>27093</v>
      </c>
      <c r="C457" s="644" t="s">
        <v>212</v>
      </c>
      <c r="D457" s="645">
        <v>45776.87296296296</v>
      </c>
      <c r="E457" s="645">
        <v>45776.8747337963</v>
      </c>
      <c r="F457" s="645">
        <v>45776.875810185185</v>
      </c>
      <c r="G457" s="644"/>
      <c r="H457" s="644" t="s">
        <v>1516</v>
      </c>
      <c r="I457" s="644" t="s">
        <v>24000</v>
      </c>
      <c r="J457" s="644"/>
      <c r="K457" s="647">
        <v>992000.0</v>
      </c>
      <c r="L457" s="644" t="s">
        <v>24437</v>
      </c>
      <c r="M457" s="648" t="s">
        <v>27094</v>
      </c>
      <c r="N457" s="644" t="s">
        <v>24002</v>
      </c>
      <c r="O457" s="644" t="s">
        <v>21361</v>
      </c>
      <c r="P457" s="644" t="s">
        <v>27095</v>
      </c>
      <c r="Q457" s="644" t="s">
        <v>27096</v>
      </c>
      <c r="R457" s="194"/>
      <c r="S457" s="193">
        <v>45777.0</v>
      </c>
      <c r="T457" s="639" t="s">
        <v>24518</v>
      </c>
      <c r="U457" s="641">
        <v>992000.0</v>
      </c>
      <c r="V457" s="641">
        <v>992000.0</v>
      </c>
      <c r="W457" s="637"/>
      <c r="X457" s="194"/>
      <c r="Y457" s="194"/>
      <c r="Z457" s="194"/>
      <c r="AA457" s="194"/>
      <c r="AB457" s="194"/>
      <c r="AC457" s="194"/>
      <c r="AD457" s="194"/>
      <c r="AE457" s="194"/>
      <c r="AF457" s="194"/>
      <c r="AG457" s="194"/>
      <c r="AH457" s="194"/>
      <c r="AI457" s="194"/>
      <c r="AJ457" s="194"/>
      <c r="AK457" s="194"/>
      <c r="AL457" s="194"/>
      <c r="AM457" s="194"/>
      <c r="AN457" s="194"/>
      <c r="AO457" s="194"/>
      <c r="AP457" s="194"/>
      <c r="AQ457" s="194"/>
      <c r="AR457" s="194"/>
      <c r="AS457" s="194"/>
      <c r="AT457" s="194"/>
      <c r="AU457" s="194"/>
      <c r="AV457" s="194"/>
      <c r="AW457" s="194"/>
      <c r="AX457" s="194"/>
      <c r="AY457" s="194"/>
      <c r="AZ457" s="194"/>
      <c r="BA457" s="194"/>
      <c r="BB457" s="194"/>
      <c r="BC457" s="194"/>
      <c r="BD457" s="194"/>
      <c r="BE457" s="194"/>
      <c r="BF457" s="194"/>
      <c r="BG457" s="194"/>
      <c r="BH457" s="194"/>
      <c r="BI457" s="194"/>
      <c r="BJ457" s="194"/>
      <c r="BK457" s="194"/>
      <c r="BL457" s="638">
        <f t="shared" si="1"/>
        <v>992000</v>
      </c>
      <c r="BM457" s="194"/>
      <c r="BN457" s="194"/>
      <c r="BO457" s="194"/>
      <c r="BP457" s="194"/>
      <c r="BQ457" s="194"/>
      <c r="BR457" s="194"/>
      <c r="BS457" s="194"/>
      <c r="BT457" s="647">
        <v>992000.0</v>
      </c>
      <c r="BU457" s="194"/>
      <c r="BV457" s="640">
        <f t="shared" si="2"/>
        <v>992000</v>
      </c>
      <c r="BW457" s="641">
        <v>0.0</v>
      </c>
      <c r="BX457" s="641">
        <f t="shared" si="3"/>
        <v>82666.66667</v>
      </c>
      <c r="BY457" s="640">
        <f t="shared" si="4"/>
        <v>909333.3333</v>
      </c>
      <c r="BZ457" s="641">
        <v>0.0</v>
      </c>
      <c r="CA457" s="641">
        <f t="shared" si="5"/>
        <v>82666.66667</v>
      </c>
      <c r="CB457" s="640">
        <f t="shared" si="6"/>
        <v>826666.6667</v>
      </c>
      <c r="CC457" s="641">
        <v>0.0</v>
      </c>
      <c r="CD457" s="641">
        <f t="shared" si="7"/>
        <v>82666.66667</v>
      </c>
      <c r="CE457" s="640">
        <f t="shared" si="8"/>
        <v>744000</v>
      </c>
      <c r="CF457" s="641">
        <v>0.0</v>
      </c>
      <c r="CG457" s="641">
        <f t="shared" si="9"/>
        <v>82666.66667</v>
      </c>
      <c r="CH457" s="640">
        <f t="shared" si="10"/>
        <v>661333.3333</v>
      </c>
      <c r="CI457" s="641">
        <v>0.0</v>
      </c>
      <c r="CJ457" s="641">
        <f t="shared" si="11"/>
        <v>82666.66667</v>
      </c>
      <c r="CK457" s="640">
        <f t="shared" si="12"/>
        <v>578666.6667</v>
      </c>
      <c r="CL457" s="641">
        <v>0.0</v>
      </c>
      <c r="CM457" s="641">
        <f t="shared" si="13"/>
        <v>82666.66667</v>
      </c>
      <c r="CN457" s="640">
        <f t="shared" si="14"/>
        <v>496000</v>
      </c>
      <c r="CO457" s="641">
        <v>0.0</v>
      </c>
      <c r="CP457" s="641">
        <f t="shared" si="15"/>
        <v>82666.66667</v>
      </c>
      <c r="CQ457" s="640">
        <f t="shared" si="16"/>
        <v>413333.3333</v>
      </c>
      <c r="CR457" s="641">
        <v>0.0</v>
      </c>
      <c r="CS457" s="641">
        <f t="shared" si="17"/>
        <v>82666.66667</v>
      </c>
      <c r="CT457" s="640">
        <f t="shared" si="18"/>
        <v>330666.6667</v>
      </c>
      <c r="CU457" s="641">
        <v>0.0</v>
      </c>
      <c r="CV457" s="641">
        <f t="shared" si="19"/>
        <v>82666.66667</v>
      </c>
      <c r="CW457" s="640">
        <f t="shared" si="20"/>
        <v>248000</v>
      </c>
      <c r="CX457" s="641">
        <v>0.0</v>
      </c>
      <c r="CY457" s="641">
        <f t="shared" si="21"/>
        <v>82666.66667</v>
      </c>
      <c r="CZ457" s="640">
        <f t="shared" si="22"/>
        <v>165333.3333</v>
      </c>
      <c r="DA457" s="641">
        <v>0.0</v>
      </c>
      <c r="DB457" s="641">
        <f t="shared" si="23"/>
        <v>82666.66667</v>
      </c>
      <c r="DC457" s="640">
        <f t="shared" si="24"/>
        <v>82666.66667</v>
      </c>
      <c r="DD457" s="641">
        <v>0.0</v>
      </c>
      <c r="DE457" s="640">
        <f t="shared" si="25"/>
        <v>82666.66667</v>
      </c>
      <c r="DF457" s="640">
        <f t="shared" si="26"/>
        <v>0</v>
      </c>
    </row>
    <row r="458" hidden="1">
      <c r="A458" s="650">
        <v>6883027.0</v>
      </c>
      <c r="B458" s="643" t="s">
        <v>27097</v>
      </c>
      <c r="C458" s="644" t="s">
        <v>212</v>
      </c>
      <c r="D458" s="645">
        <v>45776.982395833336</v>
      </c>
      <c r="E458" s="645">
        <v>45776.9841087963</v>
      </c>
      <c r="F458" s="645">
        <v>45776.99165509259</v>
      </c>
      <c r="G458" s="644"/>
      <c r="H458" s="644" t="s">
        <v>1153</v>
      </c>
      <c r="I458" s="644" t="s">
        <v>27098</v>
      </c>
      <c r="J458" s="644" t="s">
        <v>21729</v>
      </c>
      <c r="K458" s="647">
        <v>1182000.0</v>
      </c>
      <c r="L458" s="644" t="s">
        <v>24437</v>
      </c>
      <c r="M458" s="648" t="s">
        <v>27099</v>
      </c>
      <c r="N458" s="644" t="s">
        <v>27100</v>
      </c>
      <c r="O458" s="644" t="s">
        <v>27101</v>
      </c>
      <c r="P458" s="644" t="s">
        <v>27102</v>
      </c>
      <c r="Q458" s="644" t="s">
        <v>27103</v>
      </c>
      <c r="R458" s="194"/>
      <c r="S458" s="654">
        <v>45796.0</v>
      </c>
      <c r="T458" s="194" t="s">
        <v>16</v>
      </c>
      <c r="U458" s="641">
        <v>269496.0</v>
      </c>
      <c r="V458" s="194"/>
      <c r="W458" s="637"/>
      <c r="X458" s="194"/>
      <c r="Y458" s="194"/>
      <c r="Z458" s="194"/>
      <c r="AA458" s="194"/>
      <c r="AB458" s="194"/>
      <c r="AC458" s="194"/>
      <c r="AD458" s="194"/>
      <c r="AE458" s="194"/>
      <c r="AF458" s="194"/>
      <c r="AG458" s="194"/>
      <c r="AH458" s="194"/>
      <c r="AI458" s="194"/>
      <c r="AJ458" s="194"/>
      <c r="AK458" s="194"/>
      <c r="AL458" s="194"/>
      <c r="AM458" s="194"/>
      <c r="AN458" s="194"/>
      <c r="AO458" s="194"/>
      <c r="AP458" s="194"/>
      <c r="AQ458" s="194"/>
      <c r="AR458" s="194"/>
      <c r="AS458" s="194"/>
      <c r="AT458" s="194"/>
      <c r="AU458" s="194"/>
      <c r="AV458" s="194"/>
      <c r="AW458" s="194"/>
      <c r="AX458" s="194"/>
      <c r="AY458" s="194"/>
      <c r="AZ458" s="194"/>
      <c r="BA458" s="194"/>
      <c r="BB458" s="194"/>
      <c r="BC458" s="194"/>
      <c r="BD458" s="194"/>
      <c r="BE458" s="194"/>
      <c r="BF458" s="194"/>
      <c r="BG458" s="194"/>
      <c r="BH458" s="194"/>
      <c r="BI458" s="194"/>
      <c r="BJ458" s="194"/>
      <c r="BK458" s="194"/>
      <c r="BL458" s="638">
        <f t="shared" si="1"/>
        <v>269496</v>
      </c>
      <c r="BM458" s="194"/>
      <c r="BN458" s="194"/>
      <c r="BO458" s="194"/>
      <c r="BP458" s="194"/>
      <c r="BQ458" s="194"/>
      <c r="BR458" s="639" t="s">
        <v>16</v>
      </c>
      <c r="BS458" s="194"/>
      <c r="BT458" s="647">
        <v>1182000.0</v>
      </c>
      <c r="BU458" s="194"/>
      <c r="BV458" s="640">
        <f t="shared" si="2"/>
        <v>1182000</v>
      </c>
      <c r="BW458" s="641">
        <v>0.0</v>
      </c>
      <c r="BX458" s="641">
        <f t="shared" si="3"/>
        <v>98500</v>
      </c>
      <c r="BY458" s="640">
        <f t="shared" si="4"/>
        <v>1083500</v>
      </c>
      <c r="BZ458" s="641">
        <v>0.0</v>
      </c>
      <c r="CA458" s="641">
        <f t="shared" si="5"/>
        <v>98500</v>
      </c>
      <c r="CB458" s="640">
        <f t="shared" si="6"/>
        <v>985000</v>
      </c>
      <c r="CC458" s="641">
        <v>0.0</v>
      </c>
      <c r="CD458" s="641">
        <f t="shared" si="7"/>
        <v>98500</v>
      </c>
      <c r="CE458" s="640">
        <f t="shared" si="8"/>
        <v>886500</v>
      </c>
      <c r="CF458" s="641">
        <v>0.0</v>
      </c>
      <c r="CG458" s="641">
        <f t="shared" si="9"/>
        <v>98500</v>
      </c>
      <c r="CH458" s="640">
        <f t="shared" si="10"/>
        <v>788000</v>
      </c>
      <c r="CI458" s="641">
        <v>0.0</v>
      </c>
      <c r="CJ458" s="641">
        <f t="shared" si="11"/>
        <v>98500</v>
      </c>
      <c r="CK458" s="640">
        <f t="shared" si="12"/>
        <v>689500</v>
      </c>
      <c r="CL458" s="641">
        <v>0.0</v>
      </c>
      <c r="CM458" s="641">
        <f t="shared" si="13"/>
        <v>98500</v>
      </c>
      <c r="CN458" s="640">
        <f t="shared" si="14"/>
        <v>591000</v>
      </c>
      <c r="CO458" s="641">
        <v>0.0</v>
      </c>
      <c r="CP458" s="641">
        <f t="shared" si="15"/>
        <v>98500</v>
      </c>
      <c r="CQ458" s="640">
        <f t="shared" si="16"/>
        <v>492500</v>
      </c>
      <c r="CR458" s="641">
        <v>0.0</v>
      </c>
      <c r="CS458" s="641">
        <f t="shared" si="17"/>
        <v>98500</v>
      </c>
      <c r="CT458" s="640">
        <f t="shared" si="18"/>
        <v>394000</v>
      </c>
      <c r="CU458" s="641">
        <v>0.0</v>
      </c>
      <c r="CV458" s="641">
        <f t="shared" si="19"/>
        <v>98500</v>
      </c>
      <c r="CW458" s="640">
        <f t="shared" si="20"/>
        <v>295500</v>
      </c>
      <c r="CX458" s="641">
        <v>0.0</v>
      </c>
      <c r="CY458" s="641">
        <f t="shared" si="21"/>
        <v>98500</v>
      </c>
      <c r="CZ458" s="640">
        <f t="shared" si="22"/>
        <v>197000</v>
      </c>
      <c r="DA458" s="641">
        <v>0.0</v>
      </c>
      <c r="DB458" s="641">
        <f t="shared" si="23"/>
        <v>98500</v>
      </c>
      <c r="DC458" s="640">
        <f t="shared" si="24"/>
        <v>98500</v>
      </c>
      <c r="DD458" s="641">
        <v>0.0</v>
      </c>
      <c r="DE458" s="640">
        <f t="shared" si="25"/>
        <v>98500</v>
      </c>
      <c r="DF458" s="640">
        <f t="shared" si="26"/>
        <v>0</v>
      </c>
    </row>
    <row r="459" hidden="1">
      <c r="A459" s="650">
        <v>6883234.0</v>
      </c>
      <c r="B459" s="643" t="s">
        <v>27104</v>
      </c>
      <c r="C459" s="644" t="s">
        <v>212</v>
      </c>
      <c r="D459" s="645">
        <v>45776.99921296296</v>
      </c>
      <c r="E459" s="645">
        <v>45777.00074074074</v>
      </c>
      <c r="F459" s="645">
        <v>45777.00094907408</v>
      </c>
      <c r="G459" s="644"/>
      <c r="H459" s="644" t="s">
        <v>273</v>
      </c>
      <c r="I459" s="644" t="s">
        <v>27105</v>
      </c>
      <c r="J459" s="644"/>
      <c r="K459" s="647">
        <v>798000.0</v>
      </c>
      <c r="L459" s="644" t="s">
        <v>24429</v>
      </c>
      <c r="M459" s="648" t="s">
        <v>27106</v>
      </c>
      <c r="N459" s="644" t="s">
        <v>27107</v>
      </c>
      <c r="O459" s="644" t="s">
        <v>27108</v>
      </c>
      <c r="P459" s="644" t="s">
        <v>27109</v>
      </c>
      <c r="Q459" s="644" t="s">
        <v>27110</v>
      </c>
      <c r="R459" s="194"/>
      <c r="S459" s="652">
        <v>45782.0</v>
      </c>
      <c r="T459" s="639" t="s">
        <v>25091</v>
      </c>
      <c r="U459" s="653">
        <v>798000.0</v>
      </c>
      <c r="V459" s="194"/>
      <c r="W459" s="637"/>
      <c r="X459" s="194"/>
      <c r="Y459" s="194"/>
      <c r="Z459" s="194"/>
      <c r="AA459" s="194"/>
      <c r="AB459" s="194"/>
      <c r="AC459" s="194"/>
      <c r="AD459" s="194"/>
      <c r="AE459" s="194"/>
      <c r="AF459" s="194"/>
      <c r="AG459" s="194"/>
      <c r="AH459" s="194"/>
      <c r="AI459" s="194"/>
      <c r="AJ459" s="194"/>
      <c r="AK459" s="194"/>
      <c r="AL459" s="194"/>
      <c r="AM459" s="194"/>
      <c r="AN459" s="194"/>
      <c r="AO459" s="194"/>
      <c r="AP459" s="194"/>
      <c r="AQ459" s="194"/>
      <c r="AR459" s="194"/>
      <c r="AS459" s="194"/>
      <c r="AT459" s="194"/>
      <c r="AU459" s="194"/>
      <c r="AV459" s="194"/>
      <c r="AW459" s="194"/>
      <c r="AX459" s="194"/>
      <c r="AY459" s="194"/>
      <c r="AZ459" s="194"/>
      <c r="BA459" s="194"/>
      <c r="BB459" s="194"/>
      <c r="BC459" s="194"/>
      <c r="BD459" s="194"/>
      <c r="BE459" s="194"/>
      <c r="BF459" s="194"/>
      <c r="BG459" s="194"/>
      <c r="BH459" s="194"/>
      <c r="BI459" s="194"/>
      <c r="BJ459" s="194"/>
      <c r="BK459" s="194"/>
      <c r="BL459" s="638">
        <f t="shared" si="1"/>
        <v>798000</v>
      </c>
      <c r="BM459" s="194"/>
      <c r="BN459" s="194"/>
      <c r="BO459" s="194"/>
      <c r="BP459" s="194"/>
      <c r="BQ459" s="194"/>
      <c r="BR459" s="194"/>
      <c r="BS459" s="194"/>
      <c r="BT459" s="647">
        <v>798000.0</v>
      </c>
      <c r="BU459" s="194"/>
      <c r="BV459" s="640">
        <f t="shared" si="2"/>
        <v>798000</v>
      </c>
      <c r="BW459" s="641">
        <v>0.0</v>
      </c>
      <c r="BX459" s="641">
        <f t="shared" si="3"/>
        <v>66500</v>
      </c>
      <c r="BY459" s="640">
        <f t="shared" si="4"/>
        <v>731500</v>
      </c>
      <c r="BZ459" s="641">
        <v>0.0</v>
      </c>
      <c r="CA459" s="641">
        <f t="shared" si="5"/>
        <v>66500</v>
      </c>
      <c r="CB459" s="640">
        <f t="shared" si="6"/>
        <v>665000</v>
      </c>
      <c r="CC459" s="641">
        <v>0.0</v>
      </c>
      <c r="CD459" s="641">
        <f t="shared" si="7"/>
        <v>66500</v>
      </c>
      <c r="CE459" s="640">
        <f t="shared" si="8"/>
        <v>598500</v>
      </c>
      <c r="CF459" s="641">
        <v>0.0</v>
      </c>
      <c r="CG459" s="641">
        <f t="shared" si="9"/>
        <v>66500</v>
      </c>
      <c r="CH459" s="640">
        <f t="shared" si="10"/>
        <v>532000</v>
      </c>
      <c r="CI459" s="641">
        <v>0.0</v>
      </c>
      <c r="CJ459" s="641">
        <f t="shared" si="11"/>
        <v>66500</v>
      </c>
      <c r="CK459" s="640">
        <f t="shared" si="12"/>
        <v>465500</v>
      </c>
      <c r="CL459" s="641">
        <v>0.0</v>
      </c>
      <c r="CM459" s="641">
        <f t="shared" si="13"/>
        <v>66500</v>
      </c>
      <c r="CN459" s="640">
        <f t="shared" si="14"/>
        <v>399000</v>
      </c>
      <c r="CO459" s="641">
        <v>0.0</v>
      </c>
      <c r="CP459" s="641">
        <f t="shared" si="15"/>
        <v>66500</v>
      </c>
      <c r="CQ459" s="640">
        <f t="shared" si="16"/>
        <v>332500</v>
      </c>
      <c r="CR459" s="641">
        <v>0.0</v>
      </c>
      <c r="CS459" s="641">
        <f t="shared" si="17"/>
        <v>66500</v>
      </c>
      <c r="CT459" s="640">
        <f t="shared" si="18"/>
        <v>266000</v>
      </c>
      <c r="CU459" s="641">
        <v>0.0</v>
      </c>
      <c r="CV459" s="641">
        <f t="shared" si="19"/>
        <v>66500</v>
      </c>
      <c r="CW459" s="640">
        <f t="shared" si="20"/>
        <v>199500</v>
      </c>
      <c r="CX459" s="641">
        <v>0.0</v>
      </c>
      <c r="CY459" s="641">
        <f t="shared" si="21"/>
        <v>66500</v>
      </c>
      <c r="CZ459" s="640">
        <f t="shared" si="22"/>
        <v>133000</v>
      </c>
      <c r="DA459" s="641">
        <v>0.0</v>
      </c>
      <c r="DB459" s="641">
        <f t="shared" si="23"/>
        <v>66500</v>
      </c>
      <c r="DC459" s="640">
        <f t="shared" si="24"/>
        <v>66500</v>
      </c>
      <c r="DD459" s="641">
        <v>0.0</v>
      </c>
      <c r="DE459" s="640">
        <f t="shared" si="25"/>
        <v>66500</v>
      </c>
      <c r="DF459" s="640">
        <f t="shared" si="26"/>
        <v>0</v>
      </c>
    </row>
    <row r="460" hidden="1">
      <c r="A460" s="650">
        <v>6886034.0</v>
      </c>
      <c r="B460" s="643" t="s">
        <v>27111</v>
      </c>
      <c r="C460" s="644" t="s">
        <v>212</v>
      </c>
      <c r="D460" s="645">
        <v>45777.48094907407</v>
      </c>
      <c r="E460" s="645">
        <v>45777.48390046296</v>
      </c>
      <c r="F460" s="645">
        <v>45777.48547453704</v>
      </c>
      <c r="G460" s="644"/>
      <c r="H460" s="644" t="s">
        <v>27112</v>
      </c>
      <c r="I460" s="644" t="s">
        <v>27113</v>
      </c>
      <c r="J460" s="644"/>
      <c r="K460" s="647">
        <v>798000.0</v>
      </c>
      <c r="L460" s="644" t="s">
        <v>24429</v>
      </c>
      <c r="M460" s="648" t="s">
        <v>27114</v>
      </c>
      <c r="N460" s="644" t="s">
        <v>27115</v>
      </c>
      <c r="O460" s="644" t="s">
        <v>27116</v>
      </c>
      <c r="P460" s="644" t="s">
        <v>27117</v>
      </c>
      <c r="Q460" s="644" t="s">
        <v>27118</v>
      </c>
      <c r="R460" s="194"/>
      <c r="S460" s="193">
        <v>45777.0</v>
      </c>
      <c r="T460" s="639" t="s">
        <v>25913</v>
      </c>
      <c r="U460" s="641">
        <v>798000.0</v>
      </c>
      <c r="V460" s="194"/>
      <c r="W460" s="637"/>
      <c r="X460" s="194"/>
      <c r="Y460" s="194"/>
      <c r="Z460" s="194"/>
      <c r="AA460" s="194"/>
      <c r="AB460" s="194"/>
      <c r="AC460" s="194"/>
      <c r="AD460" s="194"/>
      <c r="AE460" s="194"/>
      <c r="AF460" s="194"/>
      <c r="AG460" s="194"/>
      <c r="AH460" s="194"/>
      <c r="AI460" s="194"/>
      <c r="AJ460" s="194"/>
      <c r="AK460" s="194"/>
      <c r="AL460" s="194"/>
      <c r="AM460" s="194"/>
      <c r="AN460" s="194"/>
      <c r="AO460" s="194"/>
      <c r="AP460" s="194"/>
      <c r="AQ460" s="194"/>
      <c r="AR460" s="194"/>
      <c r="AS460" s="194"/>
      <c r="AT460" s="194"/>
      <c r="AU460" s="194"/>
      <c r="AV460" s="194"/>
      <c r="AW460" s="194"/>
      <c r="AX460" s="194"/>
      <c r="AY460" s="194"/>
      <c r="AZ460" s="194"/>
      <c r="BA460" s="194"/>
      <c r="BB460" s="194"/>
      <c r="BC460" s="194"/>
      <c r="BD460" s="194"/>
      <c r="BE460" s="194"/>
      <c r="BF460" s="194"/>
      <c r="BG460" s="194"/>
      <c r="BH460" s="194"/>
      <c r="BI460" s="194"/>
      <c r="BJ460" s="194"/>
      <c r="BK460" s="194"/>
      <c r="BL460" s="638">
        <f t="shared" si="1"/>
        <v>798000</v>
      </c>
      <c r="BM460" s="194"/>
      <c r="BN460" s="194"/>
      <c r="BO460" s="194"/>
      <c r="BP460" s="194"/>
      <c r="BQ460" s="194"/>
      <c r="BR460" s="194"/>
      <c r="BS460" s="194"/>
      <c r="BT460" s="647">
        <v>798000.0</v>
      </c>
      <c r="BU460" s="194"/>
      <c r="BV460" s="640">
        <f t="shared" si="2"/>
        <v>798000</v>
      </c>
      <c r="BW460" s="641">
        <v>0.0</v>
      </c>
      <c r="BX460" s="641">
        <f t="shared" si="3"/>
        <v>66500</v>
      </c>
      <c r="BY460" s="640">
        <f t="shared" si="4"/>
        <v>731500</v>
      </c>
      <c r="BZ460" s="641">
        <v>0.0</v>
      </c>
      <c r="CA460" s="641">
        <f t="shared" si="5"/>
        <v>66500</v>
      </c>
      <c r="CB460" s="640">
        <f t="shared" si="6"/>
        <v>665000</v>
      </c>
      <c r="CC460" s="641">
        <v>0.0</v>
      </c>
      <c r="CD460" s="641">
        <f t="shared" si="7"/>
        <v>66500</v>
      </c>
      <c r="CE460" s="640">
        <f t="shared" si="8"/>
        <v>598500</v>
      </c>
      <c r="CF460" s="641">
        <v>0.0</v>
      </c>
      <c r="CG460" s="641">
        <f t="shared" si="9"/>
        <v>66500</v>
      </c>
      <c r="CH460" s="640">
        <f t="shared" si="10"/>
        <v>532000</v>
      </c>
      <c r="CI460" s="641">
        <v>0.0</v>
      </c>
      <c r="CJ460" s="641">
        <f t="shared" si="11"/>
        <v>66500</v>
      </c>
      <c r="CK460" s="640">
        <f t="shared" si="12"/>
        <v>465500</v>
      </c>
      <c r="CL460" s="641">
        <v>0.0</v>
      </c>
      <c r="CM460" s="641">
        <f t="shared" si="13"/>
        <v>66500</v>
      </c>
      <c r="CN460" s="640">
        <f t="shared" si="14"/>
        <v>399000</v>
      </c>
      <c r="CO460" s="641">
        <v>0.0</v>
      </c>
      <c r="CP460" s="641">
        <f t="shared" si="15"/>
        <v>66500</v>
      </c>
      <c r="CQ460" s="640">
        <f t="shared" si="16"/>
        <v>332500</v>
      </c>
      <c r="CR460" s="641">
        <v>0.0</v>
      </c>
      <c r="CS460" s="641">
        <f t="shared" si="17"/>
        <v>66500</v>
      </c>
      <c r="CT460" s="640">
        <f t="shared" si="18"/>
        <v>266000</v>
      </c>
      <c r="CU460" s="641">
        <v>0.0</v>
      </c>
      <c r="CV460" s="641">
        <f t="shared" si="19"/>
        <v>66500</v>
      </c>
      <c r="CW460" s="640">
        <f t="shared" si="20"/>
        <v>199500</v>
      </c>
      <c r="CX460" s="641">
        <v>0.0</v>
      </c>
      <c r="CY460" s="641">
        <f t="shared" si="21"/>
        <v>66500</v>
      </c>
      <c r="CZ460" s="640">
        <f t="shared" si="22"/>
        <v>133000</v>
      </c>
      <c r="DA460" s="641">
        <v>0.0</v>
      </c>
      <c r="DB460" s="641">
        <f t="shared" si="23"/>
        <v>66500</v>
      </c>
      <c r="DC460" s="640">
        <f t="shared" si="24"/>
        <v>66500</v>
      </c>
      <c r="DD460" s="641">
        <v>0.0</v>
      </c>
      <c r="DE460" s="640">
        <f t="shared" si="25"/>
        <v>66500</v>
      </c>
      <c r="DF460" s="640">
        <f t="shared" si="26"/>
        <v>0</v>
      </c>
    </row>
    <row r="461" hidden="1">
      <c r="A461" s="650">
        <v>6886275.0</v>
      </c>
      <c r="B461" s="643" t="s">
        <v>27119</v>
      </c>
      <c r="C461" s="644" t="s">
        <v>212</v>
      </c>
      <c r="D461" s="645">
        <v>45777.48888888889</v>
      </c>
      <c r="E461" s="645">
        <v>45777.489907407406</v>
      </c>
      <c r="F461" s="645">
        <v>45777.490532407406</v>
      </c>
      <c r="G461" s="644"/>
      <c r="H461" s="644" t="s">
        <v>430</v>
      </c>
      <c r="I461" s="644" t="s">
        <v>21047</v>
      </c>
      <c r="J461" s="644" t="s">
        <v>21729</v>
      </c>
      <c r="K461" s="647">
        <v>1182000.0</v>
      </c>
      <c r="L461" s="644" t="s">
        <v>24437</v>
      </c>
      <c r="M461" s="648" t="s">
        <v>27120</v>
      </c>
      <c r="N461" s="644" t="s">
        <v>27121</v>
      </c>
      <c r="O461" s="644" t="s">
        <v>27122</v>
      </c>
      <c r="P461" s="644" t="s">
        <v>27123</v>
      </c>
      <c r="Q461" s="644" t="s">
        <v>27124</v>
      </c>
      <c r="R461" s="194"/>
      <c r="S461" s="635"/>
      <c r="T461" s="194"/>
      <c r="U461" s="657"/>
      <c r="V461" s="194"/>
      <c r="W461" s="637"/>
      <c r="X461" s="194"/>
      <c r="Y461" s="194"/>
      <c r="Z461" s="194"/>
      <c r="AA461" s="194"/>
      <c r="AB461" s="194"/>
      <c r="AC461" s="194"/>
      <c r="AD461" s="194"/>
      <c r="AE461" s="194"/>
      <c r="AF461" s="194"/>
      <c r="AG461" s="194"/>
      <c r="AH461" s="194"/>
      <c r="AI461" s="194"/>
      <c r="AJ461" s="194"/>
      <c r="AK461" s="194"/>
      <c r="AL461" s="194"/>
      <c r="AM461" s="194"/>
      <c r="AN461" s="194"/>
      <c r="AO461" s="194"/>
      <c r="AP461" s="194"/>
      <c r="AQ461" s="194"/>
      <c r="AR461" s="194"/>
      <c r="AS461" s="194"/>
      <c r="AT461" s="194"/>
      <c r="AU461" s="194"/>
      <c r="AV461" s="194"/>
      <c r="AW461" s="194"/>
      <c r="AX461" s="194"/>
      <c r="AY461" s="194"/>
      <c r="AZ461" s="194"/>
      <c r="BA461" s="194"/>
      <c r="BB461" s="194"/>
      <c r="BC461" s="194"/>
      <c r="BD461" s="194"/>
      <c r="BE461" s="194"/>
      <c r="BF461" s="194"/>
      <c r="BG461" s="194"/>
      <c r="BH461" s="194"/>
      <c r="BI461" s="194"/>
      <c r="BJ461" s="194"/>
      <c r="BK461" s="194"/>
      <c r="BL461" s="638">
        <f t="shared" si="1"/>
        <v>0</v>
      </c>
      <c r="BM461" s="194"/>
      <c r="BN461" s="194"/>
      <c r="BO461" s="194"/>
      <c r="BP461" s="194"/>
      <c r="BQ461" s="194"/>
      <c r="BR461" s="639" t="s">
        <v>16</v>
      </c>
      <c r="BS461" s="194"/>
      <c r="BT461" s="647">
        <v>1182000.0</v>
      </c>
      <c r="BU461" s="194"/>
      <c r="BV461" s="640">
        <f t="shared" si="2"/>
        <v>1182000</v>
      </c>
      <c r="BW461" s="641">
        <v>0.0</v>
      </c>
      <c r="BX461" s="641">
        <f t="shared" si="3"/>
        <v>98500</v>
      </c>
      <c r="BY461" s="640">
        <f t="shared" si="4"/>
        <v>1083500</v>
      </c>
      <c r="BZ461" s="641">
        <v>0.0</v>
      </c>
      <c r="CA461" s="641">
        <f t="shared" si="5"/>
        <v>98500</v>
      </c>
      <c r="CB461" s="640">
        <f t="shared" si="6"/>
        <v>985000</v>
      </c>
      <c r="CC461" s="641">
        <v>0.0</v>
      </c>
      <c r="CD461" s="641">
        <f t="shared" si="7"/>
        <v>98500</v>
      </c>
      <c r="CE461" s="640">
        <f t="shared" si="8"/>
        <v>886500</v>
      </c>
      <c r="CF461" s="641">
        <v>0.0</v>
      </c>
      <c r="CG461" s="641">
        <f t="shared" si="9"/>
        <v>98500</v>
      </c>
      <c r="CH461" s="640">
        <f t="shared" si="10"/>
        <v>788000</v>
      </c>
      <c r="CI461" s="641">
        <v>0.0</v>
      </c>
      <c r="CJ461" s="641">
        <f t="shared" si="11"/>
        <v>98500</v>
      </c>
      <c r="CK461" s="640">
        <f t="shared" si="12"/>
        <v>689500</v>
      </c>
      <c r="CL461" s="641">
        <v>0.0</v>
      </c>
      <c r="CM461" s="641">
        <f t="shared" si="13"/>
        <v>98500</v>
      </c>
      <c r="CN461" s="640">
        <f t="shared" si="14"/>
        <v>591000</v>
      </c>
      <c r="CO461" s="641">
        <v>0.0</v>
      </c>
      <c r="CP461" s="641">
        <f t="shared" si="15"/>
        <v>98500</v>
      </c>
      <c r="CQ461" s="640">
        <f t="shared" si="16"/>
        <v>492500</v>
      </c>
      <c r="CR461" s="641">
        <v>0.0</v>
      </c>
      <c r="CS461" s="641">
        <f t="shared" si="17"/>
        <v>98500</v>
      </c>
      <c r="CT461" s="640">
        <f t="shared" si="18"/>
        <v>394000</v>
      </c>
      <c r="CU461" s="641">
        <v>0.0</v>
      </c>
      <c r="CV461" s="641">
        <f t="shared" si="19"/>
        <v>98500</v>
      </c>
      <c r="CW461" s="640">
        <f t="shared" si="20"/>
        <v>295500</v>
      </c>
      <c r="CX461" s="641">
        <v>0.0</v>
      </c>
      <c r="CY461" s="641">
        <f t="shared" si="21"/>
        <v>98500</v>
      </c>
      <c r="CZ461" s="640">
        <f t="shared" si="22"/>
        <v>197000</v>
      </c>
      <c r="DA461" s="641">
        <v>0.0</v>
      </c>
      <c r="DB461" s="641">
        <f t="shared" si="23"/>
        <v>98500</v>
      </c>
      <c r="DC461" s="640">
        <f t="shared" si="24"/>
        <v>98500</v>
      </c>
      <c r="DD461" s="641">
        <v>0.0</v>
      </c>
      <c r="DE461" s="640">
        <f t="shared" si="25"/>
        <v>98500</v>
      </c>
      <c r="DF461" s="640">
        <f t="shared" si="26"/>
        <v>0</v>
      </c>
    </row>
    <row r="462" hidden="1">
      <c r="A462" s="650">
        <v>6886759.0</v>
      </c>
      <c r="B462" s="643" t="s">
        <v>27125</v>
      </c>
      <c r="C462" s="644" t="s">
        <v>212</v>
      </c>
      <c r="D462" s="645">
        <v>45777.51703703704</v>
      </c>
      <c r="E462" s="645">
        <v>45777.518530092595</v>
      </c>
      <c r="F462" s="645">
        <v>45777.51914351852</v>
      </c>
      <c r="G462" s="644"/>
      <c r="H462" s="644" t="s">
        <v>1625</v>
      </c>
      <c r="I462" s="644" t="s">
        <v>27126</v>
      </c>
      <c r="J462" s="644" t="s">
        <v>21729</v>
      </c>
      <c r="K462" s="647">
        <v>798000.0</v>
      </c>
      <c r="L462" s="644" t="s">
        <v>24429</v>
      </c>
      <c r="M462" s="648" t="s">
        <v>27127</v>
      </c>
      <c r="N462" s="644" t="s">
        <v>175</v>
      </c>
      <c r="O462" s="644" t="s">
        <v>27128</v>
      </c>
      <c r="P462" s="644" t="s">
        <v>27129</v>
      </c>
      <c r="Q462" s="644" t="s">
        <v>27130</v>
      </c>
      <c r="R462" s="194"/>
      <c r="S462" s="635"/>
      <c r="T462" s="194"/>
      <c r="U462" s="194"/>
      <c r="V462" s="194"/>
      <c r="W462" s="637"/>
      <c r="X462" s="194"/>
      <c r="Y462" s="194"/>
      <c r="Z462" s="194"/>
      <c r="AA462" s="194"/>
      <c r="AB462" s="194"/>
      <c r="AC462" s="194"/>
      <c r="AD462" s="194"/>
      <c r="AE462" s="194"/>
      <c r="AF462" s="194"/>
      <c r="AG462" s="194"/>
      <c r="AH462" s="194"/>
      <c r="AI462" s="194"/>
      <c r="AJ462" s="194"/>
      <c r="AK462" s="194"/>
      <c r="AL462" s="194"/>
      <c r="AM462" s="194"/>
      <c r="AN462" s="194"/>
      <c r="AO462" s="194"/>
      <c r="AP462" s="194"/>
      <c r="AQ462" s="194"/>
      <c r="AR462" s="194"/>
      <c r="AS462" s="194"/>
      <c r="AT462" s="194"/>
      <c r="AU462" s="194"/>
      <c r="AV462" s="194"/>
      <c r="AW462" s="194"/>
      <c r="AX462" s="194"/>
      <c r="AY462" s="194"/>
      <c r="AZ462" s="194"/>
      <c r="BA462" s="194"/>
      <c r="BB462" s="194"/>
      <c r="BC462" s="194"/>
      <c r="BD462" s="194"/>
      <c r="BE462" s="194"/>
      <c r="BF462" s="194"/>
      <c r="BG462" s="194"/>
      <c r="BH462" s="194"/>
      <c r="BI462" s="194"/>
      <c r="BJ462" s="194"/>
      <c r="BK462" s="194"/>
      <c r="BL462" s="638">
        <f t="shared" si="1"/>
        <v>0</v>
      </c>
      <c r="BM462" s="194"/>
      <c r="BN462" s="194"/>
      <c r="BO462" s="639" t="s">
        <v>114</v>
      </c>
      <c r="BP462" s="639" t="s">
        <v>24389</v>
      </c>
      <c r="BQ462" s="194"/>
      <c r="BR462" s="194"/>
      <c r="BS462" s="194"/>
      <c r="BT462" s="647">
        <v>798000.0</v>
      </c>
      <c r="BU462" s="194"/>
      <c r="BV462" s="640">
        <f t="shared" si="2"/>
        <v>798000</v>
      </c>
      <c r="BW462" s="640">
        <f>BV462</f>
        <v>798000</v>
      </c>
      <c r="BX462" s="641">
        <f t="shared" si="3"/>
        <v>0</v>
      </c>
      <c r="BY462" s="640">
        <f t="shared" si="4"/>
        <v>0</v>
      </c>
      <c r="BZ462" s="641">
        <v>0.0</v>
      </c>
      <c r="CA462" s="641">
        <f t="shared" si="5"/>
        <v>0</v>
      </c>
      <c r="CB462" s="640">
        <f t="shared" si="6"/>
        <v>0</v>
      </c>
      <c r="CC462" s="641">
        <v>0.0</v>
      </c>
      <c r="CD462" s="641">
        <f t="shared" si="7"/>
        <v>0</v>
      </c>
      <c r="CE462" s="640">
        <f t="shared" si="8"/>
        <v>0</v>
      </c>
      <c r="CF462" s="641">
        <v>0.0</v>
      </c>
      <c r="CG462" s="641">
        <f t="shared" si="9"/>
        <v>0</v>
      </c>
      <c r="CH462" s="640">
        <f t="shared" si="10"/>
        <v>0</v>
      </c>
      <c r="CI462" s="641">
        <v>0.0</v>
      </c>
      <c r="CJ462" s="641">
        <f t="shared" si="11"/>
        <v>0</v>
      </c>
      <c r="CK462" s="640">
        <f t="shared" si="12"/>
        <v>0</v>
      </c>
      <c r="CL462" s="641">
        <v>0.0</v>
      </c>
      <c r="CM462" s="641">
        <f t="shared" si="13"/>
        <v>0</v>
      </c>
      <c r="CN462" s="640">
        <f t="shared" si="14"/>
        <v>0</v>
      </c>
      <c r="CO462" s="641">
        <v>0.0</v>
      </c>
      <c r="CP462" s="641">
        <f t="shared" si="15"/>
        <v>0</v>
      </c>
      <c r="CQ462" s="640">
        <f t="shared" si="16"/>
        <v>0</v>
      </c>
      <c r="CR462" s="641">
        <v>0.0</v>
      </c>
      <c r="CS462" s="641">
        <f t="shared" si="17"/>
        <v>0</v>
      </c>
      <c r="CT462" s="640">
        <f t="shared" si="18"/>
        <v>0</v>
      </c>
      <c r="CU462" s="641">
        <v>0.0</v>
      </c>
      <c r="CV462" s="641">
        <f t="shared" si="19"/>
        <v>0</v>
      </c>
      <c r="CW462" s="640">
        <f t="shared" si="20"/>
        <v>0</v>
      </c>
      <c r="CX462" s="641">
        <v>0.0</v>
      </c>
      <c r="CY462" s="641">
        <f t="shared" si="21"/>
        <v>0</v>
      </c>
      <c r="CZ462" s="640">
        <f t="shared" si="22"/>
        <v>0</v>
      </c>
      <c r="DA462" s="641">
        <v>0.0</v>
      </c>
      <c r="DB462" s="641">
        <f t="shared" si="23"/>
        <v>0</v>
      </c>
      <c r="DC462" s="640">
        <f t="shared" si="24"/>
        <v>0</v>
      </c>
      <c r="DD462" s="641">
        <v>0.0</v>
      </c>
      <c r="DE462" s="640">
        <f t="shared" si="25"/>
        <v>0</v>
      </c>
      <c r="DF462" s="640">
        <f t="shared" si="26"/>
        <v>0</v>
      </c>
    </row>
    <row r="463" hidden="1">
      <c r="A463" s="650">
        <v>6886931.0</v>
      </c>
      <c r="B463" s="643" t="s">
        <v>27131</v>
      </c>
      <c r="C463" s="644" t="s">
        <v>212</v>
      </c>
      <c r="D463" s="645">
        <v>45777.53493055556</v>
      </c>
      <c r="E463" s="645">
        <v>45777.53653935185</v>
      </c>
      <c r="F463" s="645">
        <v>45777.537094907406</v>
      </c>
      <c r="G463" s="644"/>
      <c r="H463" s="644" t="s">
        <v>262</v>
      </c>
      <c r="I463" s="644" t="s">
        <v>27132</v>
      </c>
      <c r="J463" s="644"/>
      <c r="K463" s="647">
        <v>798000.0</v>
      </c>
      <c r="L463" s="644" t="s">
        <v>24429</v>
      </c>
      <c r="M463" s="648" t="s">
        <v>27133</v>
      </c>
      <c r="N463" s="644" t="s">
        <v>27134</v>
      </c>
      <c r="O463" s="644" t="s">
        <v>27135</v>
      </c>
      <c r="P463" s="644" t="s">
        <v>27136</v>
      </c>
      <c r="Q463" s="644" t="s">
        <v>27137</v>
      </c>
      <c r="R463" s="194"/>
      <c r="S463" s="193">
        <v>45779.0</v>
      </c>
      <c r="T463" s="639" t="s">
        <v>25913</v>
      </c>
      <c r="U463" s="641">
        <v>798000.0</v>
      </c>
      <c r="V463" s="194"/>
      <c r="W463" s="637"/>
      <c r="X463" s="194"/>
      <c r="Y463" s="194"/>
      <c r="Z463" s="194"/>
      <c r="AA463" s="194"/>
      <c r="AB463" s="194"/>
      <c r="AC463" s="194"/>
      <c r="AD463" s="194"/>
      <c r="AE463" s="194"/>
      <c r="AF463" s="194"/>
      <c r="AG463" s="194"/>
      <c r="AH463" s="194"/>
      <c r="AI463" s="194"/>
      <c r="AJ463" s="194"/>
      <c r="AK463" s="194"/>
      <c r="AL463" s="194"/>
      <c r="AM463" s="194"/>
      <c r="AN463" s="194"/>
      <c r="AO463" s="194"/>
      <c r="AP463" s="194"/>
      <c r="AQ463" s="194"/>
      <c r="AR463" s="194"/>
      <c r="AS463" s="194"/>
      <c r="AT463" s="194"/>
      <c r="AU463" s="194"/>
      <c r="AV463" s="194"/>
      <c r="AW463" s="194"/>
      <c r="AX463" s="194"/>
      <c r="AY463" s="194"/>
      <c r="AZ463" s="194"/>
      <c r="BA463" s="194"/>
      <c r="BB463" s="194"/>
      <c r="BC463" s="194"/>
      <c r="BD463" s="194"/>
      <c r="BE463" s="194"/>
      <c r="BF463" s="194"/>
      <c r="BG463" s="194"/>
      <c r="BH463" s="194"/>
      <c r="BI463" s="194"/>
      <c r="BJ463" s="194"/>
      <c r="BK463" s="194"/>
      <c r="BL463" s="638">
        <f t="shared" si="1"/>
        <v>798000</v>
      </c>
      <c r="BM463" s="194"/>
      <c r="BN463" s="194"/>
      <c r="BO463" s="194"/>
      <c r="BP463" s="194"/>
      <c r="BQ463" s="194"/>
      <c r="BR463" s="194"/>
      <c r="BS463" s="194"/>
      <c r="BT463" s="647">
        <v>798000.0</v>
      </c>
      <c r="BU463" s="194"/>
      <c r="BV463" s="640">
        <f t="shared" si="2"/>
        <v>798000</v>
      </c>
      <c r="BW463" s="641">
        <v>0.0</v>
      </c>
      <c r="BX463" s="641">
        <f t="shared" si="3"/>
        <v>66500</v>
      </c>
      <c r="BY463" s="640">
        <f t="shared" si="4"/>
        <v>731500</v>
      </c>
      <c r="BZ463" s="641">
        <v>0.0</v>
      </c>
      <c r="CA463" s="641">
        <f t="shared" si="5"/>
        <v>66500</v>
      </c>
      <c r="CB463" s="640">
        <f t="shared" si="6"/>
        <v>665000</v>
      </c>
      <c r="CC463" s="641">
        <v>0.0</v>
      </c>
      <c r="CD463" s="641">
        <f t="shared" si="7"/>
        <v>66500</v>
      </c>
      <c r="CE463" s="640">
        <f t="shared" si="8"/>
        <v>598500</v>
      </c>
      <c r="CF463" s="641">
        <v>0.0</v>
      </c>
      <c r="CG463" s="641">
        <f t="shared" si="9"/>
        <v>66500</v>
      </c>
      <c r="CH463" s="640">
        <f t="shared" si="10"/>
        <v>532000</v>
      </c>
      <c r="CI463" s="641">
        <v>0.0</v>
      </c>
      <c r="CJ463" s="641">
        <f t="shared" si="11"/>
        <v>66500</v>
      </c>
      <c r="CK463" s="640">
        <f t="shared" si="12"/>
        <v>465500</v>
      </c>
      <c r="CL463" s="641">
        <v>0.0</v>
      </c>
      <c r="CM463" s="641">
        <f t="shared" si="13"/>
        <v>66500</v>
      </c>
      <c r="CN463" s="640">
        <f t="shared" si="14"/>
        <v>399000</v>
      </c>
      <c r="CO463" s="641">
        <v>0.0</v>
      </c>
      <c r="CP463" s="641">
        <f t="shared" si="15"/>
        <v>66500</v>
      </c>
      <c r="CQ463" s="640">
        <f t="shared" si="16"/>
        <v>332500</v>
      </c>
      <c r="CR463" s="641">
        <v>0.0</v>
      </c>
      <c r="CS463" s="641">
        <f t="shared" si="17"/>
        <v>66500</v>
      </c>
      <c r="CT463" s="640">
        <f t="shared" si="18"/>
        <v>266000</v>
      </c>
      <c r="CU463" s="641">
        <v>0.0</v>
      </c>
      <c r="CV463" s="641">
        <f t="shared" si="19"/>
        <v>66500</v>
      </c>
      <c r="CW463" s="640">
        <f t="shared" si="20"/>
        <v>199500</v>
      </c>
      <c r="CX463" s="641">
        <v>0.0</v>
      </c>
      <c r="CY463" s="641">
        <f t="shared" si="21"/>
        <v>66500</v>
      </c>
      <c r="CZ463" s="640">
        <f t="shared" si="22"/>
        <v>133000</v>
      </c>
      <c r="DA463" s="641">
        <v>0.0</v>
      </c>
      <c r="DB463" s="641">
        <f t="shared" si="23"/>
        <v>66500</v>
      </c>
      <c r="DC463" s="640">
        <f t="shared" si="24"/>
        <v>66500</v>
      </c>
      <c r="DD463" s="641">
        <v>0.0</v>
      </c>
      <c r="DE463" s="640">
        <f t="shared" si="25"/>
        <v>66500</v>
      </c>
      <c r="DF463" s="640">
        <f t="shared" si="26"/>
        <v>0</v>
      </c>
    </row>
    <row r="464" hidden="1">
      <c r="A464" s="650">
        <v>6886948.0</v>
      </c>
      <c r="B464" s="643" t="s">
        <v>27138</v>
      </c>
      <c r="C464" s="644" t="s">
        <v>212</v>
      </c>
      <c r="D464" s="645">
        <v>45777.52695601852</v>
      </c>
      <c r="E464" s="645">
        <v>45777.5290625</v>
      </c>
      <c r="F464" s="645">
        <v>45777.52945601852</v>
      </c>
      <c r="G464" s="644"/>
      <c r="H464" s="644" t="s">
        <v>1675</v>
      </c>
      <c r="I464" s="644" t="s">
        <v>27139</v>
      </c>
      <c r="J464" s="644">
        <v>60.0</v>
      </c>
      <c r="K464" s="647">
        <v>1182000.0</v>
      </c>
      <c r="L464" s="644" t="s">
        <v>24437</v>
      </c>
      <c r="M464" s="648" t="s">
        <v>27140</v>
      </c>
      <c r="N464" s="644" t="s">
        <v>27141</v>
      </c>
      <c r="O464" s="644" t="s">
        <v>27142</v>
      </c>
      <c r="P464" s="644" t="s">
        <v>27143</v>
      </c>
      <c r="Q464" s="644" t="s">
        <v>27144</v>
      </c>
      <c r="R464" s="194"/>
      <c r="S464" s="194"/>
      <c r="T464" s="194"/>
      <c r="U464" s="636"/>
      <c r="V464" s="194"/>
      <c r="W464" s="637"/>
      <c r="X464" s="194"/>
      <c r="Y464" s="194"/>
      <c r="Z464" s="194"/>
      <c r="AA464" s="194"/>
      <c r="AB464" s="194"/>
      <c r="AC464" s="194"/>
      <c r="AD464" s="194"/>
      <c r="AE464" s="194"/>
      <c r="AF464" s="194"/>
      <c r="AG464" s="194"/>
      <c r="AH464" s="194"/>
      <c r="AI464" s="194"/>
      <c r="AJ464" s="194"/>
      <c r="AK464" s="194"/>
      <c r="AL464" s="194"/>
      <c r="AM464" s="194"/>
      <c r="AN464" s="194"/>
      <c r="AO464" s="194"/>
      <c r="AP464" s="194"/>
      <c r="AQ464" s="194"/>
      <c r="AR464" s="194"/>
      <c r="AS464" s="194"/>
      <c r="AT464" s="194"/>
      <c r="AU464" s="194"/>
      <c r="AV464" s="194"/>
      <c r="AW464" s="194"/>
      <c r="AX464" s="194"/>
      <c r="AY464" s="194"/>
      <c r="AZ464" s="194"/>
      <c r="BA464" s="194"/>
      <c r="BB464" s="194"/>
      <c r="BC464" s="194"/>
      <c r="BD464" s="194"/>
      <c r="BE464" s="194"/>
      <c r="BF464" s="194"/>
      <c r="BG464" s="194"/>
      <c r="BH464" s="194"/>
      <c r="BI464" s="194"/>
      <c r="BJ464" s="194"/>
      <c r="BK464" s="194"/>
      <c r="BL464" s="638">
        <f t="shared" si="1"/>
        <v>0</v>
      </c>
      <c r="BM464" s="194"/>
      <c r="BN464" s="194"/>
      <c r="BO464" s="194"/>
      <c r="BP464" s="194"/>
      <c r="BQ464" s="194"/>
      <c r="BR464" s="639" t="s">
        <v>16</v>
      </c>
      <c r="BS464" s="194"/>
      <c r="BT464" s="647">
        <v>1182000.0</v>
      </c>
      <c r="BU464" s="194"/>
      <c r="BV464" s="640">
        <f t="shared" si="2"/>
        <v>1182000</v>
      </c>
      <c r="BW464" s="641">
        <v>0.0</v>
      </c>
      <c r="BX464" s="641">
        <f t="shared" si="3"/>
        <v>98500</v>
      </c>
      <c r="BY464" s="640">
        <f t="shared" si="4"/>
        <v>1083500</v>
      </c>
      <c r="BZ464" s="641">
        <v>0.0</v>
      </c>
      <c r="CA464" s="641">
        <f t="shared" si="5"/>
        <v>98500</v>
      </c>
      <c r="CB464" s="640">
        <f t="shared" si="6"/>
        <v>985000</v>
      </c>
      <c r="CC464" s="641">
        <v>0.0</v>
      </c>
      <c r="CD464" s="641">
        <f t="shared" si="7"/>
        <v>98500</v>
      </c>
      <c r="CE464" s="640">
        <f t="shared" si="8"/>
        <v>886500</v>
      </c>
      <c r="CF464" s="641">
        <v>0.0</v>
      </c>
      <c r="CG464" s="641">
        <f t="shared" si="9"/>
        <v>98500</v>
      </c>
      <c r="CH464" s="640">
        <f t="shared" si="10"/>
        <v>788000</v>
      </c>
      <c r="CI464" s="641">
        <v>0.0</v>
      </c>
      <c r="CJ464" s="641">
        <f t="shared" si="11"/>
        <v>98500</v>
      </c>
      <c r="CK464" s="640">
        <f t="shared" si="12"/>
        <v>689500</v>
      </c>
      <c r="CL464" s="641">
        <v>0.0</v>
      </c>
      <c r="CM464" s="641">
        <f t="shared" si="13"/>
        <v>98500</v>
      </c>
      <c r="CN464" s="640">
        <f t="shared" si="14"/>
        <v>591000</v>
      </c>
      <c r="CO464" s="641">
        <v>0.0</v>
      </c>
      <c r="CP464" s="641">
        <f t="shared" si="15"/>
        <v>98500</v>
      </c>
      <c r="CQ464" s="640">
        <f t="shared" si="16"/>
        <v>492500</v>
      </c>
      <c r="CR464" s="641">
        <v>0.0</v>
      </c>
      <c r="CS464" s="641">
        <f t="shared" si="17"/>
        <v>98500</v>
      </c>
      <c r="CT464" s="640">
        <f t="shared" si="18"/>
        <v>394000</v>
      </c>
      <c r="CU464" s="641">
        <v>0.0</v>
      </c>
      <c r="CV464" s="641">
        <f t="shared" si="19"/>
        <v>98500</v>
      </c>
      <c r="CW464" s="640">
        <f t="shared" si="20"/>
        <v>295500</v>
      </c>
      <c r="CX464" s="641">
        <v>0.0</v>
      </c>
      <c r="CY464" s="641">
        <f t="shared" si="21"/>
        <v>98500</v>
      </c>
      <c r="CZ464" s="640">
        <f t="shared" si="22"/>
        <v>197000</v>
      </c>
      <c r="DA464" s="641">
        <v>0.0</v>
      </c>
      <c r="DB464" s="641">
        <f t="shared" si="23"/>
        <v>98500</v>
      </c>
      <c r="DC464" s="640">
        <f t="shared" si="24"/>
        <v>98500</v>
      </c>
      <c r="DD464" s="641">
        <v>0.0</v>
      </c>
      <c r="DE464" s="640">
        <f t="shared" si="25"/>
        <v>98500</v>
      </c>
      <c r="DF464" s="640">
        <f t="shared" si="26"/>
        <v>0</v>
      </c>
    </row>
    <row r="465" hidden="1">
      <c r="A465" s="650">
        <v>6887120.0</v>
      </c>
      <c r="B465" s="643" t="s">
        <v>27145</v>
      </c>
      <c r="C465" s="644" t="s">
        <v>212</v>
      </c>
      <c r="D465" s="645">
        <v>45777.53804398148</v>
      </c>
      <c r="E465" s="645">
        <v>45777.53934027778</v>
      </c>
      <c r="F465" s="645">
        <v>45777.53959490741</v>
      </c>
      <c r="G465" s="644"/>
      <c r="H465" s="644" t="s">
        <v>273</v>
      </c>
      <c r="I465" s="644" t="s">
        <v>27146</v>
      </c>
      <c r="J465" s="644">
        <v>60.0</v>
      </c>
      <c r="K465" s="647">
        <v>1980000.0</v>
      </c>
      <c r="L465" s="644" t="s">
        <v>24437</v>
      </c>
      <c r="M465" s="648" t="s">
        <v>27147</v>
      </c>
      <c r="N465" s="644" t="s">
        <v>27148</v>
      </c>
      <c r="O465" s="644" t="s">
        <v>27149</v>
      </c>
      <c r="P465" s="644" t="s">
        <v>27150</v>
      </c>
      <c r="Q465" s="644" t="s">
        <v>27151</v>
      </c>
      <c r="R465" s="194"/>
      <c r="S465" s="635"/>
      <c r="T465" s="194"/>
      <c r="U465" s="194"/>
      <c r="V465" s="194"/>
      <c r="W465" s="637"/>
      <c r="X465" s="194"/>
      <c r="Y465" s="194"/>
      <c r="Z465" s="194"/>
      <c r="AA465" s="194"/>
      <c r="AB465" s="194"/>
      <c r="AC465" s="194"/>
      <c r="AD465" s="194"/>
      <c r="AE465" s="194"/>
      <c r="AF465" s="194"/>
      <c r="AG465" s="194"/>
      <c r="AH465" s="194"/>
      <c r="AI465" s="194"/>
      <c r="AJ465" s="194"/>
      <c r="AK465" s="194"/>
      <c r="AL465" s="194"/>
      <c r="AM465" s="194"/>
      <c r="AN465" s="194"/>
      <c r="AO465" s="194"/>
      <c r="AP465" s="194"/>
      <c r="AQ465" s="194"/>
      <c r="AR465" s="194"/>
      <c r="AS465" s="194"/>
      <c r="AT465" s="194"/>
      <c r="AU465" s="194"/>
      <c r="AV465" s="194"/>
      <c r="AW465" s="194"/>
      <c r="AX465" s="194"/>
      <c r="AY465" s="194"/>
      <c r="AZ465" s="194"/>
      <c r="BA465" s="194"/>
      <c r="BB465" s="194"/>
      <c r="BC465" s="194"/>
      <c r="BD465" s="194"/>
      <c r="BE465" s="194"/>
      <c r="BF465" s="194"/>
      <c r="BG465" s="194"/>
      <c r="BH465" s="194"/>
      <c r="BI465" s="194"/>
      <c r="BJ465" s="194"/>
      <c r="BK465" s="194"/>
      <c r="BL465" s="638">
        <f t="shared" si="1"/>
        <v>0</v>
      </c>
      <c r="BM465" s="194"/>
      <c r="BN465" s="194"/>
      <c r="BO465" s="194"/>
      <c r="BP465" s="194"/>
      <c r="BQ465" s="194"/>
      <c r="BR465" s="639" t="s">
        <v>16</v>
      </c>
      <c r="BS465" s="194"/>
      <c r="BT465" s="647">
        <v>1980000.0</v>
      </c>
      <c r="BU465" s="194"/>
      <c r="BV465" s="640">
        <f t="shared" si="2"/>
        <v>1980000</v>
      </c>
      <c r="BW465" s="641">
        <v>0.0</v>
      </c>
      <c r="BX465" s="641">
        <f t="shared" si="3"/>
        <v>165000</v>
      </c>
      <c r="BY465" s="640">
        <f t="shared" si="4"/>
        <v>1815000</v>
      </c>
      <c r="BZ465" s="641">
        <v>0.0</v>
      </c>
      <c r="CA465" s="641">
        <f t="shared" si="5"/>
        <v>165000</v>
      </c>
      <c r="CB465" s="640">
        <f t="shared" si="6"/>
        <v>1650000</v>
      </c>
      <c r="CC465" s="641">
        <v>0.0</v>
      </c>
      <c r="CD465" s="641">
        <f t="shared" si="7"/>
        <v>165000</v>
      </c>
      <c r="CE465" s="640">
        <f t="shared" si="8"/>
        <v>1485000</v>
      </c>
      <c r="CF465" s="641">
        <v>0.0</v>
      </c>
      <c r="CG465" s="641">
        <f t="shared" si="9"/>
        <v>165000</v>
      </c>
      <c r="CH465" s="640">
        <f t="shared" si="10"/>
        <v>1320000</v>
      </c>
      <c r="CI465" s="641">
        <v>0.0</v>
      </c>
      <c r="CJ465" s="641">
        <f t="shared" si="11"/>
        <v>165000</v>
      </c>
      <c r="CK465" s="640">
        <f t="shared" si="12"/>
        <v>1155000</v>
      </c>
      <c r="CL465" s="641">
        <v>0.0</v>
      </c>
      <c r="CM465" s="641">
        <f t="shared" si="13"/>
        <v>165000</v>
      </c>
      <c r="CN465" s="640">
        <f t="shared" si="14"/>
        <v>990000</v>
      </c>
      <c r="CO465" s="641">
        <v>0.0</v>
      </c>
      <c r="CP465" s="641">
        <f t="shared" si="15"/>
        <v>165000</v>
      </c>
      <c r="CQ465" s="640">
        <f t="shared" si="16"/>
        <v>825000</v>
      </c>
      <c r="CR465" s="641">
        <v>0.0</v>
      </c>
      <c r="CS465" s="641">
        <f t="shared" si="17"/>
        <v>165000</v>
      </c>
      <c r="CT465" s="640">
        <f t="shared" si="18"/>
        <v>660000</v>
      </c>
      <c r="CU465" s="641">
        <v>0.0</v>
      </c>
      <c r="CV465" s="641">
        <f t="shared" si="19"/>
        <v>165000</v>
      </c>
      <c r="CW465" s="640">
        <f t="shared" si="20"/>
        <v>495000</v>
      </c>
      <c r="CX465" s="641">
        <v>0.0</v>
      </c>
      <c r="CY465" s="641">
        <f t="shared" si="21"/>
        <v>165000</v>
      </c>
      <c r="CZ465" s="640">
        <f t="shared" si="22"/>
        <v>330000</v>
      </c>
      <c r="DA465" s="641">
        <v>0.0</v>
      </c>
      <c r="DB465" s="641">
        <f t="shared" si="23"/>
        <v>165000</v>
      </c>
      <c r="DC465" s="640">
        <f t="shared" si="24"/>
        <v>165000</v>
      </c>
      <c r="DD465" s="641">
        <v>0.0</v>
      </c>
      <c r="DE465" s="640">
        <f t="shared" si="25"/>
        <v>165000</v>
      </c>
      <c r="DF465" s="640">
        <f t="shared" si="26"/>
        <v>0</v>
      </c>
    </row>
    <row r="466" hidden="1">
      <c r="A466" s="650">
        <v>6887141.0</v>
      </c>
      <c r="B466" s="643" t="s">
        <v>27152</v>
      </c>
      <c r="C466" s="644" t="s">
        <v>212</v>
      </c>
      <c r="D466" s="645">
        <v>45777.55190972222</v>
      </c>
      <c r="E466" s="645">
        <v>45777.55299768518</v>
      </c>
      <c r="F466" s="645">
        <v>45777.55395833333</v>
      </c>
      <c r="G466" s="644"/>
      <c r="H466" s="644" t="s">
        <v>1889</v>
      </c>
      <c r="I466" s="644" t="s">
        <v>27153</v>
      </c>
      <c r="J466" s="644"/>
      <c r="K466" s="647">
        <v>798000.0</v>
      </c>
      <c r="L466" s="644" t="s">
        <v>24429</v>
      </c>
      <c r="M466" s="648" t="s">
        <v>27154</v>
      </c>
      <c r="N466" s="644" t="s">
        <v>23536</v>
      </c>
      <c r="O466" s="644" t="s">
        <v>27153</v>
      </c>
      <c r="P466" s="644" t="s">
        <v>27155</v>
      </c>
      <c r="Q466" s="644" t="s">
        <v>27156</v>
      </c>
      <c r="R466" s="194"/>
      <c r="S466" s="639" t="s">
        <v>27157</v>
      </c>
      <c r="T466" s="639" t="s">
        <v>24586</v>
      </c>
      <c r="U466" s="641">
        <v>798000.0</v>
      </c>
      <c r="V466" s="641">
        <v>774060.0</v>
      </c>
      <c r="W466" s="637"/>
      <c r="X466" s="194"/>
      <c r="Y466" s="194"/>
      <c r="Z466" s="194"/>
      <c r="AA466" s="194"/>
      <c r="AB466" s="194"/>
      <c r="AC466" s="194"/>
      <c r="AD466" s="194"/>
      <c r="AE466" s="194"/>
      <c r="AF466" s="194"/>
      <c r="AG466" s="194"/>
      <c r="AH466" s="194"/>
      <c r="AI466" s="194"/>
      <c r="AJ466" s="194"/>
      <c r="AK466" s="194"/>
      <c r="AL466" s="194"/>
      <c r="AM466" s="194"/>
      <c r="AN466" s="194"/>
      <c r="AO466" s="194"/>
      <c r="AP466" s="194"/>
      <c r="AQ466" s="194"/>
      <c r="AR466" s="194"/>
      <c r="AS466" s="194"/>
      <c r="AT466" s="194"/>
      <c r="AU466" s="194"/>
      <c r="AV466" s="194"/>
      <c r="AW466" s="194"/>
      <c r="AX466" s="194"/>
      <c r="AY466" s="194"/>
      <c r="AZ466" s="194"/>
      <c r="BA466" s="194"/>
      <c r="BB466" s="194"/>
      <c r="BC466" s="194"/>
      <c r="BD466" s="194"/>
      <c r="BE466" s="194"/>
      <c r="BF466" s="194"/>
      <c r="BG466" s="194"/>
      <c r="BH466" s="194"/>
      <c r="BI466" s="194"/>
      <c r="BJ466" s="194"/>
      <c r="BK466" s="194"/>
      <c r="BL466" s="638">
        <f t="shared" si="1"/>
        <v>798000</v>
      </c>
      <c r="BM466" s="194"/>
      <c r="BN466" s="194"/>
      <c r="BO466" s="194"/>
      <c r="BP466" s="194"/>
      <c r="BQ466" s="194"/>
      <c r="BR466" s="194"/>
      <c r="BS466" s="194"/>
      <c r="BT466" s="647">
        <v>798000.0</v>
      </c>
      <c r="BU466" s="194"/>
      <c r="BV466" s="640">
        <f t="shared" si="2"/>
        <v>798000</v>
      </c>
      <c r="BW466" s="641">
        <v>0.0</v>
      </c>
      <c r="BX466" s="641">
        <f t="shared" si="3"/>
        <v>66500</v>
      </c>
      <c r="BY466" s="640">
        <f t="shared" si="4"/>
        <v>731500</v>
      </c>
      <c r="BZ466" s="641">
        <v>0.0</v>
      </c>
      <c r="CA466" s="641">
        <f t="shared" si="5"/>
        <v>66500</v>
      </c>
      <c r="CB466" s="640">
        <f t="shared" si="6"/>
        <v>665000</v>
      </c>
      <c r="CC466" s="641">
        <v>0.0</v>
      </c>
      <c r="CD466" s="641">
        <f t="shared" si="7"/>
        <v>66500</v>
      </c>
      <c r="CE466" s="640">
        <f t="shared" si="8"/>
        <v>598500</v>
      </c>
      <c r="CF466" s="641">
        <v>0.0</v>
      </c>
      <c r="CG466" s="641">
        <f t="shared" si="9"/>
        <v>66500</v>
      </c>
      <c r="CH466" s="640">
        <f t="shared" si="10"/>
        <v>532000</v>
      </c>
      <c r="CI466" s="641">
        <v>0.0</v>
      </c>
      <c r="CJ466" s="641">
        <f t="shared" si="11"/>
        <v>66500</v>
      </c>
      <c r="CK466" s="640">
        <f t="shared" si="12"/>
        <v>465500</v>
      </c>
      <c r="CL466" s="641">
        <v>0.0</v>
      </c>
      <c r="CM466" s="641">
        <f t="shared" si="13"/>
        <v>66500</v>
      </c>
      <c r="CN466" s="640">
        <f t="shared" si="14"/>
        <v>399000</v>
      </c>
      <c r="CO466" s="641">
        <v>0.0</v>
      </c>
      <c r="CP466" s="641">
        <f t="shared" si="15"/>
        <v>66500</v>
      </c>
      <c r="CQ466" s="640">
        <f t="shared" si="16"/>
        <v>332500</v>
      </c>
      <c r="CR466" s="641">
        <v>0.0</v>
      </c>
      <c r="CS466" s="641">
        <f t="shared" si="17"/>
        <v>66500</v>
      </c>
      <c r="CT466" s="640">
        <f t="shared" si="18"/>
        <v>266000</v>
      </c>
      <c r="CU466" s="641">
        <v>0.0</v>
      </c>
      <c r="CV466" s="641">
        <f t="shared" si="19"/>
        <v>66500</v>
      </c>
      <c r="CW466" s="640">
        <f t="shared" si="20"/>
        <v>199500</v>
      </c>
      <c r="CX466" s="641">
        <v>0.0</v>
      </c>
      <c r="CY466" s="641">
        <f t="shared" si="21"/>
        <v>66500</v>
      </c>
      <c r="CZ466" s="640">
        <f t="shared" si="22"/>
        <v>133000</v>
      </c>
      <c r="DA466" s="641">
        <v>0.0</v>
      </c>
      <c r="DB466" s="641">
        <f t="shared" si="23"/>
        <v>66500</v>
      </c>
      <c r="DC466" s="640">
        <f t="shared" si="24"/>
        <v>66500</v>
      </c>
      <c r="DD466" s="641">
        <v>0.0</v>
      </c>
      <c r="DE466" s="640">
        <f t="shared" si="25"/>
        <v>66500</v>
      </c>
      <c r="DF466" s="640">
        <f t="shared" si="26"/>
        <v>0</v>
      </c>
    </row>
    <row r="467" hidden="1">
      <c r="A467" s="650">
        <v>6887194.0</v>
      </c>
      <c r="B467" s="643" t="s">
        <v>27158</v>
      </c>
      <c r="C467" s="644" t="s">
        <v>212</v>
      </c>
      <c r="D467" s="645">
        <v>45777.55517361111</v>
      </c>
      <c r="E467" s="645">
        <v>45777.557071759256</v>
      </c>
      <c r="F467" s="645">
        <v>45777.55788194444</v>
      </c>
      <c r="G467" s="644"/>
      <c r="H467" s="644" t="s">
        <v>2013</v>
      </c>
      <c r="I467" s="644" t="s">
        <v>27159</v>
      </c>
      <c r="J467" s="644"/>
      <c r="K467" s="647">
        <v>1980000.0</v>
      </c>
      <c r="L467" s="644" t="s">
        <v>24437</v>
      </c>
      <c r="M467" s="648" t="s">
        <v>27160</v>
      </c>
      <c r="N467" s="644" t="s">
        <v>23089</v>
      </c>
      <c r="O467" s="644" t="s">
        <v>27161</v>
      </c>
      <c r="P467" s="644" t="s">
        <v>27162</v>
      </c>
      <c r="Q467" s="644" t="s">
        <v>27163</v>
      </c>
      <c r="R467" s="194"/>
      <c r="S467" s="193">
        <v>45777.0</v>
      </c>
      <c r="T467" s="639" t="s">
        <v>24518</v>
      </c>
      <c r="U467" s="641">
        <v>280000.0</v>
      </c>
      <c r="V467" s="641">
        <v>280000.0</v>
      </c>
      <c r="W467" s="637"/>
      <c r="X467" s="193">
        <v>45777.0</v>
      </c>
      <c r="Y467" s="639" t="s">
        <v>24442</v>
      </c>
      <c r="Z467" s="641">
        <v>150000.0</v>
      </c>
      <c r="AA467" s="641">
        <v>143251.0</v>
      </c>
      <c r="AB467" s="194"/>
      <c r="AC467" s="193">
        <v>45777.0</v>
      </c>
      <c r="AD467" s="639" t="s">
        <v>24442</v>
      </c>
      <c r="AE467" s="641">
        <v>600000.0</v>
      </c>
      <c r="AF467" s="641">
        <v>573001.0</v>
      </c>
      <c r="AG467" s="194"/>
      <c r="AH467" s="193">
        <v>45777.0</v>
      </c>
      <c r="AI467" s="639" t="s">
        <v>24442</v>
      </c>
      <c r="AJ467" s="641">
        <v>950000.0</v>
      </c>
      <c r="AK467" s="641">
        <v>907251.0</v>
      </c>
      <c r="AL467" s="194"/>
      <c r="AM467" s="194"/>
      <c r="AN467" s="194"/>
      <c r="AO467" s="194"/>
      <c r="AP467" s="194"/>
      <c r="AQ467" s="194"/>
      <c r="AR467" s="194"/>
      <c r="AS467" s="194"/>
      <c r="AT467" s="194"/>
      <c r="AU467" s="194"/>
      <c r="AV467" s="194"/>
      <c r="AW467" s="194"/>
      <c r="AX467" s="194"/>
      <c r="AY467" s="194"/>
      <c r="AZ467" s="194"/>
      <c r="BA467" s="194"/>
      <c r="BB467" s="194"/>
      <c r="BC467" s="194"/>
      <c r="BD467" s="194"/>
      <c r="BE467" s="194"/>
      <c r="BF467" s="194"/>
      <c r="BG467" s="194"/>
      <c r="BH467" s="194"/>
      <c r="BI467" s="194"/>
      <c r="BJ467" s="194"/>
      <c r="BK467" s="194"/>
      <c r="BL467" s="638">
        <f t="shared" si="1"/>
        <v>1980000</v>
      </c>
      <c r="BM467" s="194"/>
      <c r="BN467" s="639" t="s">
        <v>82</v>
      </c>
      <c r="BP467" s="194"/>
      <c r="BQ467" s="194"/>
      <c r="BR467" s="194"/>
      <c r="BS467" s="194"/>
      <c r="BT467" s="647">
        <v>1980000.0</v>
      </c>
      <c r="BU467" s="194"/>
      <c r="BV467" s="640">
        <f t="shared" si="2"/>
        <v>1980000</v>
      </c>
      <c r="BW467" s="640">
        <f>BV467</f>
        <v>1980000</v>
      </c>
      <c r="BX467" s="641">
        <f t="shared" si="3"/>
        <v>0</v>
      </c>
      <c r="BY467" s="640">
        <f t="shared" si="4"/>
        <v>0</v>
      </c>
      <c r="BZ467" s="641">
        <v>0.0</v>
      </c>
      <c r="CA467" s="641">
        <f t="shared" si="5"/>
        <v>0</v>
      </c>
      <c r="CB467" s="640">
        <f t="shared" si="6"/>
        <v>0</v>
      </c>
      <c r="CC467" s="641">
        <v>0.0</v>
      </c>
      <c r="CD467" s="641">
        <f t="shared" si="7"/>
        <v>0</v>
      </c>
      <c r="CE467" s="640">
        <f t="shared" si="8"/>
        <v>0</v>
      </c>
      <c r="CF467" s="641">
        <v>0.0</v>
      </c>
      <c r="CG467" s="641">
        <f t="shared" si="9"/>
        <v>0</v>
      </c>
      <c r="CH467" s="640">
        <f t="shared" si="10"/>
        <v>0</v>
      </c>
      <c r="CI467" s="641">
        <v>0.0</v>
      </c>
      <c r="CJ467" s="641">
        <f t="shared" si="11"/>
        <v>0</v>
      </c>
      <c r="CK467" s="640">
        <f t="shared" si="12"/>
        <v>0</v>
      </c>
      <c r="CL467" s="641">
        <v>0.0</v>
      </c>
      <c r="CM467" s="641">
        <f t="shared" si="13"/>
        <v>0</v>
      </c>
      <c r="CN467" s="640">
        <f t="shared" si="14"/>
        <v>0</v>
      </c>
      <c r="CO467" s="641">
        <v>0.0</v>
      </c>
      <c r="CP467" s="641">
        <f t="shared" si="15"/>
        <v>0</v>
      </c>
      <c r="CQ467" s="640">
        <f t="shared" si="16"/>
        <v>0</v>
      </c>
      <c r="CR467" s="641">
        <v>0.0</v>
      </c>
      <c r="CS467" s="641">
        <f t="shared" si="17"/>
        <v>0</v>
      </c>
      <c r="CT467" s="640">
        <f t="shared" si="18"/>
        <v>0</v>
      </c>
      <c r="CU467" s="641">
        <v>0.0</v>
      </c>
      <c r="CV467" s="641">
        <f t="shared" si="19"/>
        <v>0</v>
      </c>
      <c r="CW467" s="640">
        <f t="shared" si="20"/>
        <v>0</v>
      </c>
      <c r="CX467" s="641">
        <v>0.0</v>
      </c>
      <c r="CY467" s="641">
        <f t="shared" si="21"/>
        <v>0</v>
      </c>
      <c r="CZ467" s="640">
        <f t="shared" si="22"/>
        <v>0</v>
      </c>
      <c r="DA467" s="641">
        <v>0.0</v>
      </c>
      <c r="DB467" s="641">
        <f t="shared" si="23"/>
        <v>0</v>
      </c>
      <c r="DC467" s="640">
        <f t="shared" si="24"/>
        <v>0</v>
      </c>
      <c r="DD467" s="641">
        <v>0.0</v>
      </c>
      <c r="DE467" s="640">
        <f t="shared" si="25"/>
        <v>0</v>
      </c>
      <c r="DF467" s="640">
        <f t="shared" si="26"/>
        <v>0</v>
      </c>
    </row>
    <row r="468">
      <c r="A468" s="650">
        <v>6887233.0</v>
      </c>
      <c r="B468" s="643" t="s">
        <v>22913</v>
      </c>
      <c r="C468" s="644" t="s">
        <v>212</v>
      </c>
      <c r="D468" s="645">
        <v>45777.54452546296</v>
      </c>
      <c r="E468" s="645">
        <v>45777.555613425924</v>
      </c>
      <c r="F468" s="645">
        <v>45777.55606481482</v>
      </c>
      <c r="G468" s="644"/>
      <c r="H468" s="644" t="s">
        <v>1497</v>
      </c>
      <c r="I468" s="644" t="s">
        <v>157</v>
      </c>
      <c r="J468" s="644">
        <v>36.0</v>
      </c>
      <c r="K468" s="647">
        <v>798000.0</v>
      </c>
      <c r="L468" s="644" t="s">
        <v>21688</v>
      </c>
      <c r="M468" s="648" t="s">
        <v>27164</v>
      </c>
      <c r="N468" s="644" t="s">
        <v>22911</v>
      </c>
      <c r="O468" s="644" t="s">
        <v>157</v>
      </c>
      <c r="P468" s="644" t="s">
        <v>22912</v>
      </c>
      <c r="Q468" s="644" t="s">
        <v>22909</v>
      </c>
      <c r="R468" s="194"/>
      <c r="S468" s="327">
        <v>45780.0</v>
      </c>
      <c r="T468" s="639" t="s">
        <v>25091</v>
      </c>
      <c r="U468" s="641">
        <v>798000.0</v>
      </c>
      <c r="V468" s="194"/>
      <c r="W468" s="637"/>
      <c r="X468" s="194"/>
      <c r="Y468" s="194"/>
      <c r="Z468" s="194"/>
      <c r="AA468" s="194"/>
      <c r="AB468" s="194"/>
      <c r="AC468" s="194"/>
      <c r="AD468" s="194"/>
      <c r="AE468" s="194"/>
      <c r="AF468" s="194"/>
      <c r="AG468" s="194"/>
      <c r="AH468" s="194"/>
      <c r="AI468" s="194"/>
      <c r="AJ468" s="194"/>
      <c r="AK468" s="194"/>
      <c r="AL468" s="194"/>
      <c r="AM468" s="194"/>
      <c r="AN468" s="194"/>
      <c r="AO468" s="194"/>
      <c r="AP468" s="194"/>
      <c r="AQ468" s="194"/>
      <c r="AR468" s="194"/>
      <c r="AS468" s="194"/>
      <c r="AT468" s="194"/>
      <c r="AU468" s="194"/>
      <c r="AV468" s="194"/>
      <c r="AW468" s="194"/>
      <c r="AX468" s="194"/>
      <c r="AY468" s="194"/>
      <c r="AZ468" s="194"/>
      <c r="BA468" s="194"/>
      <c r="BB468" s="194"/>
      <c r="BC468" s="194"/>
      <c r="BD468" s="194"/>
      <c r="BE468" s="194"/>
      <c r="BF468" s="194"/>
      <c r="BG468" s="194"/>
      <c r="BH468" s="194"/>
      <c r="BI468" s="194"/>
      <c r="BJ468" s="194"/>
      <c r="BK468" s="194"/>
      <c r="BL468" s="638">
        <f t="shared" si="1"/>
        <v>798000</v>
      </c>
      <c r="BM468" s="194"/>
      <c r="BN468" s="194"/>
      <c r="BO468" s="194"/>
      <c r="BP468" s="194"/>
      <c r="BQ468" s="194"/>
      <c r="BR468" s="194"/>
      <c r="BS468" s="194"/>
      <c r="BT468" s="647">
        <v>798000.0</v>
      </c>
      <c r="BU468" s="194"/>
      <c r="BV468" s="640">
        <f t="shared" si="2"/>
        <v>798000</v>
      </c>
      <c r="BW468" s="641">
        <v>0.0</v>
      </c>
      <c r="BX468" s="641">
        <f t="shared" si="3"/>
        <v>66500</v>
      </c>
      <c r="BY468" s="640">
        <f t="shared" si="4"/>
        <v>731500</v>
      </c>
      <c r="BZ468" s="641">
        <v>0.0</v>
      </c>
      <c r="CA468" s="641">
        <f t="shared" si="5"/>
        <v>66500</v>
      </c>
      <c r="CB468" s="640">
        <f t="shared" si="6"/>
        <v>665000</v>
      </c>
      <c r="CC468" s="641">
        <v>0.0</v>
      </c>
      <c r="CD468" s="641">
        <f t="shared" si="7"/>
        <v>66500</v>
      </c>
      <c r="CE468" s="640">
        <f t="shared" si="8"/>
        <v>598500</v>
      </c>
      <c r="CF468" s="641">
        <v>0.0</v>
      </c>
      <c r="CG468" s="641">
        <f t="shared" si="9"/>
        <v>66500</v>
      </c>
      <c r="CH468" s="640">
        <f t="shared" si="10"/>
        <v>532000</v>
      </c>
      <c r="CI468" s="641">
        <v>0.0</v>
      </c>
      <c r="CJ468" s="641">
        <f t="shared" si="11"/>
        <v>66500</v>
      </c>
      <c r="CK468" s="640">
        <f t="shared" si="12"/>
        <v>465500</v>
      </c>
      <c r="CL468" s="641">
        <v>0.0</v>
      </c>
      <c r="CM468" s="641">
        <f t="shared" si="13"/>
        <v>66500</v>
      </c>
      <c r="CN468" s="640">
        <f t="shared" si="14"/>
        <v>399000</v>
      </c>
      <c r="CO468" s="641">
        <v>0.0</v>
      </c>
      <c r="CP468" s="641">
        <f t="shared" si="15"/>
        <v>66500</v>
      </c>
      <c r="CQ468" s="640">
        <f t="shared" si="16"/>
        <v>332500</v>
      </c>
      <c r="CR468" s="641">
        <v>0.0</v>
      </c>
      <c r="CS468" s="641">
        <f t="shared" si="17"/>
        <v>66500</v>
      </c>
      <c r="CT468" s="640">
        <f t="shared" si="18"/>
        <v>266000</v>
      </c>
      <c r="CU468" s="641">
        <v>0.0</v>
      </c>
      <c r="CV468" s="641">
        <f t="shared" si="19"/>
        <v>66500</v>
      </c>
      <c r="CW468" s="640">
        <f t="shared" si="20"/>
        <v>199500</v>
      </c>
      <c r="CX468" s="641">
        <v>0.0</v>
      </c>
      <c r="CY468" s="641">
        <f t="shared" si="21"/>
        <v>66500</v>
      </c>
      <c r="CZ468" s="640">
        <f t="shared" si="22"/>
        <v>133000</v>
      </c>
      <c r="DA468" s="641">
        <v>0.0</v>
      </c>
      <c r="DB468" s="641">
        <f t="shared" si="23"/>
        <v>66500</v>
      </c>
      <c r="DC468" s="640">
        <f t="shared" si="24"/>
        <v>66500</v>
      </c>
      <c r="DD468" s="641">
        <v>0.0</v>
      </c>
      <c r="DE468" s="640">
        <f t="shared" si="25"/>
        <v>66500</v>
      </c>
      <c r="DF468" s="640">
        <f t="shared" si="26"/>
        <v>0</v>
      </c>
    </row>
    <row r="469" hidden="1">
      <c r="A469" s="650">
        <v>6887303.0</v>
      </c>
      <c r="B469" s="643" t="s">
        <v>27165</v>
      </c>
      <c r="C469" s="644" t="s">
        <v>212</v>
      </c>
      <c r="D469" s="645">
        <v>45777.569375</v>
      </c>
      <c r="E469" s="645">
        <v>45777.57042824074</v>
      </c>
      <c r="F469" s="645">
        <v>45777.57098379629</v>
      </c>
      <c r="G469" s="644"/>
      <c r="H469" s="644" t="s">
        <v>1153</v>
      </c>
      <c r="I469" s="644" t="s">
        <v>27166</v>
      </c>
      <c r="J469" s="644" t="s">
        <v>21729</v>
      </c>
      <c r="K469" s="647">
        <v>798000.0</v>
      </c>
      <c r="L469" s="644" t="s">
        <v>24429</v>
      </c>
      <c r="M469" s="648" t="s">
        <v>27167</v>
      </c>
      <c r="N469" s="644" t="s">
        <v>27168</v>
      </c>
      <c r="O469" s="644" t="s">
        <v>27169</v>
      </c>
      <c r="P469" s="644" t="s">
        <v>27170</v>
      </c>
      <c r="Q469" s="644" t="s">
        <v>27171</v>
      </c>
      <c r="R469" s="194"/>
      <c r="S469" s="635"/>
      <c r="T469" s="194"/>
      <c r="U469" s="657"/>
      <c r="V469" s="194"/>
      <c r="W469" s="637"/>
      <c r="X469" s="194"/>
      <c r="Y469" s="194"/>
      <c r="Z469" s="194"/>
      <c r="AA469" s="194"/>
      <c r="AB469" s="194"/>
      <c r="AC469" s="194"/>
      <c r="AD469" s="194"/>
      <c r="AE469" s="194"/>
      <c r="AF469" s="194"/>
      <c r="AG469" s="194"/>
      <c r="AH469" s="194"/>
      <c r="AI469" s="194"/>
      <c r="AJ469" s="194"/>
      <c r="AK469" s="194"/>
      <c r="AL469" s="194"/>
      <c r="AM469" s="194"/>
      <c r="AN469" s="194"/>
      <c r="AO469" s="194"/>
      <c r="AP469" s="194"/>
      <c r="AQ469" s="194"/>
      <c r="AR469" s="194"/>
      <c r="AS469" s="194"/>
      <c r="AT469" s="194"/>
      <c r="AU469" s="194"/>
      <c r="AV469" s="194"/>
      <c r="AW469" s="194"/>
      <c r="AX469" s="194"/>
      <c r="AY469" s="194"/>
      <c r="AZ469" s="194"/>
      <c r="BA469" s="194"/>
      <c r="BB469" s="194"/>
      <c r="BC469" s="194"/>
      <c r="BD469" s="194"/>
      <c r="BE469" s="194"/>
      <c r="BF469" s="194"/>
      <c r="BG469" s="194"/>
      <c r="BH469" s="194"/>
      <c r="BI469" s="194"/>
      <c r="BJ469" s="194"/>
      <c r="BK469" s="194"/>
      <c r="BL469" s="638">
        <f t="shared" si="1"/>
        <v>0</v>
      </c>
      <c r="BM469" s="194"/>
      <c r="BN469" s="194"/>
      <c r="BO469" s="194"/>
      <c r="BP469" s="194"/>
      <c r="BQ469" s="194"/>
      <c r="BR469" s="639" t="s">
        <v>16</v>
      </c>
      <c r="BS469" s="194"/>
      <c r="BT469" s="647">
        <v>798000.0</v>
      </c>
      <c r="BU469" s="194"/>
      <c r="BV469" s="640">
        <f t="shared" si="2"/>
        <v>798000</v>
      </c>
      <c r="BW469" s="641">
        <v>0.0</v>
      </c>
      <c r="BX469" s="641">
        <f t="shared" si="3"/>
        <v>66500</v>
      </c>
      <c r="BY469" s="640">
        <f t="shared" si="4"/>
        <v>731500</v>
      </c>
      <c r="BZ469" s="641">
        <v>0.0</v>
      </c>
      <c r="CA469" s="641">
        <f t="shared" si="5"/>
        <v>66500</v>
      </c>
      <c r="CB469" s="640">
        <f t="shared" si="6"/>
        <v>665000</v>
      </c>
      <c r="CC469" s="641">
        <v>0.0</v>
      </c>
      <c r="CD469" s="641">
        <f t="shared" si="7"/>
        <v>66500</v>
      </c>
      <c r="CE469" s="640">
        <f t="shared" si="8"/>
        <v>598500</v>
      </c>
      <c r="CF469" s="641">
        <v>0.0</v>
      </c>
      <c r="CG469" s="641">
        <f t="shared" si="9"/>
        <v>66500</v>
      </c>
      <c r="CH469" s="640">
        <f t="shared" si="10"/>
        <v>532000</v>
      </c>
      <c r="CI469" s="641">
        <v>0.0</v>
      </c>
      <c r="CJ469" s="641">
        <f t="shared" si="11"/>
        <v>66500</v>
      </c>
      <c r="CK469" s="640">
        <f t="shared" si="12"/>
        <v>465500</v>
      </c>
      <c r="CL469" s="641">
        <v>0.0</v>
      </c>
      <c r="CM469" s="641">
        <f t="shared" si="13"/>
        <v>66500</v>
      </c>
      <c r="CN469" s="640">
        <f t="shared" si="14"/>
        <v>399000</v>
      </c>
      <c r="CO469" s="641">
        <v>0.0</v>
      </c>
      <c r="CP469" s="641">
        <f t="shared" si="15"/>
        <v>66500</v>
      </c>
      <c r="CQ469" s="640">
        <f t="shared" si="16"/>
        <v>332500</v>
      </c>
      <c r="CR469" s="641">
        <v>0.0</v>
      </c>
      <c r="CS469" s="641">
        <f t="shared" si="17"/>
        <v>66500</v>
      </c>
      <c r="CT469" s="640">
        <f t="shared" si="18"/>
        <v>266000</v>
      </c>
      <c r="CU469" s="641">
        <v>0.0</v>
      </c>
      <c r="CV469" s="641">
        <f t="shared" si="19"/>
        <v>66500</v>
      </c>
      <c r="CW469" s="640">
        <f t="shared" si="20"/>
        <v>199500</v>
      </c>
      <c r="CX469" s="641">
        <v>0.0</v>
      </c>
      <c r="CY469" s="641">
        <f t="shared" si="21"/>
        <v>66500</v>
      </c>
      <c r="CZ469" s="640">
        <f t="shared" si="22"/>
        <v>133000</v>
      </c>
      <c r="DA469" s="641">
        <v>0.0</v>
      </c>
      <c r="DB469" s="641">
        <f t="shared" si="23"/>
        <v>66500</v>
      </c>
      <c r="DC469" s="640">
        <f t="shared" si="24"/>
        <v>66500</v>
      </c>
      <c r="DD469" s="641">
        <v>0.0</v>
      </c>
      <c r="DE469" s="640">
        <f t="shared" si="25"/>
        <v>66500</v>
      </c>
      <c r="DF469" s="640">
        <f t="shared" si="26"/>
        <v>0</v>
      </c>
    </row>
    <row r="470" hidden="1">
      <c r="A470" s="650">
        <v>6887610.0</v>
      </c>
      <c r="B470" s="643" t="s">
        <v>27172</v>
      </c>
      <c r="C470" s="644" t="s">
        <v>212</v>
      </c>
      <c r="D470" s="645">
        <v>45777.57140046296</v>
      </c>
      <c r="E470" s="645">
        <v>45777.57365740741</v>
      </c>
      <c r="F470" s="645">
        <v>45777.573958333334</v>
      </c>
      <c r="G470" s="644"/>
      <c r="H470" s="644" t="s">
        <v>24688</v>
      </c>
      <c r="I470" s="644" t="s">
        <v>27173</v>
      </c>
      <c r="J470" s="644"/>
      <c r="K470" s="647">
        <v>788000.0</v>
      </c>
      <c r="L470" s="644" t="s">
        <v>24429</v>
      </c>
      <c r="M470" s="648" t="s">
        <v>27174</v>
      </c>
      <c r="N470" s="644" t="s">
        <v>27173</v>
      </c>
      <c r="O470" s="644" t="s">
        <v>27173</v>
      </c>
      <c r="P470" s="644" t="s">
        <v>27175</v>
      </c>
      <c r="Q470" s="644" t="s">
        <v>27176</v>
      </c>
      <c r="R470" s="194"/>
      <c r="S470" s="194"/>
      <c r="T470" s="194"/>
      <c r="U470" s="636"/>
      <c r="V470" s="194"/>
      <c r="W470" s="637"/>
      <c r="X470" s="194"/>
      <c r="Y470" s="194"/>
      <c r="Z470" s="194"/>
      <c r="AA470" s="194"/>
      <c r="AB470" s="194"/>
      <c r="AC470" s="194"/>
      <c r="AD470" s="194"/>
      <c r="AE470" s="194"/>
      <c r="AF470" s="194"/>
      <c r="AG470" s="194"/>
      <c r="AH470" s="194"/>
      <c r="AI470" s="194"/>
      <c r="AJ470" s="194"/>
      <c r="AK470" s="194"/>
      <c r="AL470" s="194"/>
      <c r="AM470" s="194"/>
      <c r="AN470" s="194"/>
      <c r="AO470" s="194"/>
      <c r="AP470" s="194"/>
      <c r="AQ470" s="194"/>
      <c r="AR470" s="194"/>
      <c r="AS470" s="194"/>
      <c r="AT470" s="194"/>
      <c r="AU470" s="194"/>
      <c r="AV470" s="194"/>
      <c r="AW470" s="194"/>
      <c r="AX470" s="194"/>
      <c r="AY470" s="194"/>
      <c r="AZ470" s="194"/>
      <c r="BA470" s="194"/>
      <c r="BB470" s="194"/>
      <c r="BC470" s="194"/>
      <c r="BD470" s="194"/>
      <c r="BE470" s="194"/>
      <c r="BF470" s="194"/>
      <c r="BG470" s="194"/>
      <c r="BH470" s="194"/>
      <c r="BI470" s="194"/>
      <c r="BJ470" s="194"/>
      <c r="BK470" s="194"/>
      <c r="BL470" s="638">
        <f t="shared" si="1"/>
        <v>0</v>
      </c>
      <c r="BM470" s="194"/>
      <c r="BN470" s="639" t="s">
        <v>82</v>
      </c>
      <c r="BP470" s="194"/>
      <c r="BQ470" s="194"/>
      <c r="BR470" s="194"/>
      <c r="BS470" s="194"/>
      <c r="BT470" s="647">
        <v>788000.0</v>
      </c>
      <c r="BU470" s="194"/>
      <c r="BV470" s="640">
        <f t="shared" si="2"/>
        <v>788000</v>
      </c>
      <c r="BW470" s="640">
        <f>BV470</f>
        <v>788000</v>
      </c>
      <c r="BX470" s="641">
        <f t="shared" si="3"/>
        <v>0</v>
      </c>
      <c r="BY470" s="640">
        <f t="shared" si="4"/>
        <v>0</v>
      </c>
      <c r="BZ470" s="641">
        <v>0.0</v>
      </c>
      <c r="CA470" s="641">
        <f t="shared" si="5"/>
        <v>0</v>
      </c>
      <c r="CB470" s="640">
        <f t="shared" si="6"/>
        <v>0</v>
      </c>
      <c r="CC470" s="641">
        <v>0.0</v>
      </c>
      <c r="CD470" s="641">
        <f t="shared" si="7"/>
        <v>0</v>
      </c>
      <c r="CE470" s="640">
        <f t="shared" si="8"/>
        <v>0</v>
      </c>
      <c r="CF470" s="641">
        <v>0.0</v>
      </c>
      <c r="CG470" s="641">
        <f t="shared" si="9"/>
        <v>0</v>
      </c>
      <c r="CH470" s="640">
        <f t="shared" si="10"/>
        <v>0</v>
      </c>
      <c r="CI470" s="641">
        <v>0.0</v>
      </c>
      <c r="CJ470" s="641">
        <f t="shared" si="11"/>
        <v>0</v>
      </c>
      <c r="CK470" s="640">
        <f t="shared" si="12"/>
        <v>0</v>
      </c>
      <c r="CL470" s="641">
        <v>0.0</v>
      </c>
      <c r="CM470" s="641">
        <f t="shared" si="13"/>
        <v>0</v>
      </c>
      <c r="CN470" s="640">
        <f t="shared" si="14"/>
        <v>0</v>
      </c>
      <c r="CO470" s="641">
        <v>0.0</v>
      </c>
      <c r="CP470" s="641">
        <f t="shared" si="15"/>
        <v>0</v>
      </c>
      <c r="CQ470" s="640">
        <f t="shared" si="16"/>
        <v>0</v>
      </c>
      <c r="CR470" s="641">
        <v>0.0</v>
      </c>
      <c r="CS470" s="641">
        <f t="shared" si="17"/>
        <v>0</v>
      </c>
      <c r="CT470" s="640">
        <f t="shared" si="18"/>
        <v>0</v>
      </c>
      <c r="CU470" s="641">
        <v>0.0</v>
      </c>
      <c r="CV470" s="641">
        <f t="shared" si="19"/>
        <v>0</v>
      </c>
      <c r="CW470" s="640">
        <f t="shared" si="20"/>
        <v>0</v>
      </c>
      <c r="CX470" s="641">
        <v>0.0</v>
      </c>
      <c r="CY470" s="641">
        <f t="shared" si="21"/>
        <v>0</v>
      </c>
      <c r="CZ470" s="640">
        <f t="shared" si="22"/>
        <v>0</v>
      </c>
      <c r="DA470" s="641">
        <v>0.0</v>
      </c>
      <c r="DB470" s="641">
        <f t="shared" si="23"/>
        <v>0</v>
      </c>
      <c r="DC470" s="640">
        <f t="shared" si="24"/>
        <v>0</v>
      </c>
      <c r="DD470" s="641">
        <v>0.0</v>
      </c>
      <c r="DE470" s="640">
        <f t="shared" si="25"/>
        <v>0</v>
      </c>
      <c r="DF470" s="640">
        <f t="shared" si="26"/>
        <v>0</v>
      </c>
    </row>
    <row r="471" hidden="1">
      <c r="A471" s="650">
        <v>6888718.0</v>
      </c>
      <c r="B471" s="643" t="s">
        <v>27177</v>
      </c>
      <c r="C471" s="644" t="s">
        <v>212</v>
      </c>
      <c r="D471" s="645">
        <v>45777.619780092595</v>
      </c>
      <c r="E471" s="645">
        <v>45777.620625</v>
      </c>
      <c r="F471" s="645">
        <v>45777.62122685185</v>
      </c>
      <c r="G471" s="644"/>
      <c r="H471" s="644" t="s">
        <v>430</v>
      </c>
      <c r="I471" s="644" t="s">
        <v>27178</v>
      </c>
      <c r="J471" s="644"/>
      <c r="K471" s="647">
        <v>1182000.0</v>
      </c>
      <c r="L471" s="644" t="s">
        <v>24437</v>
      </c>
      <c r="M471" s="648" t="s">
        <v>27179</v>
      </c>
      <c r="N471" s="644" t="s">
        <v>27180</v>
      </c>
      <c r="O471" s="644" t="s">
        <v>27178</v>
      </c>
      <c r="P471" s="644" t="s">
        <v>27181</v>
      </c>
      <c r="Q471" s="644" t="s">
        <v>27182</v>
      </c>
      <c r="R471" s="194"/>
      <c r="S471" s="652">
        <v>45788.0</v>
      </c>
      <c r="T471" s="639" t="s">
        <v>24161</v>
      </c>
      <c r="U471" s="658">
        <v>591000.0</v>
      </c>
      <c r="V471" s="194"/>
      <c r="W471" s="637"/>
      <c r="X471" s="652">
        <v>45788.0</v>
      </c>
      <c r="Y471" s="639" t="s">
        <v>24161</v>
      </c>
      <c r="Z471" s="641">
        <v>591000.0</v>
      </c>
      <c r="AA471" s="194"/>
      <c r="AB471" s="194"/>
      <c r="AC471" s="194"/>
      <c r="AD471" s="194"/>
      <c r="AE471" s="194"/>
      <c r="AF471" s="194"/>
      <c r="AG471" s="194"/>
      <c r="AH471" s="194"/>
      <c r="AI471" s="194"/>
      <c r="AJ471" s="194"/>
      <c r="AK471" s="194"/>
      <c r="AL471" s="194"/>
      <c r="AM471" s="194"/>
      <c r="AN471" s="194"/>
      <c r="AO471" s="194"/>
      <c r="AP471" s="194"/>
      <c r="AQ471" s="194"/>
      <c r="AR471" s="194"/>
      <c r="AS471" s="194"/>
      <c r="AT471" s="194"/>
      <c r="AU471" s="194"/>
      <c r="AV471" s="194"/>
      <c r="AW471" s="194"/>
      <c r="AX471" s="194"/>
      <c r="AY471" s="194"/>
      <c r="AZ471" s="194"/>
      <c r="BA471" s="194"/>
      <c r="BB471" s="194"/>
      <c r="BC471" s="194"/>
      <c r="BD471" s="194"/>
      <c r="BE471" s="194"/>
      <c r="BF471" s="194"/>
      <c r="BG471" s="194"/>
      <c r="BH471" s="194"/>
      <c r="BI471" s="194"/>
      <c r="BJ471" s="194"/>
      <c r="BK471" s="194"/>
      <c r="BL471" s="638">
        <f t="shared" si="1"/>
        <v>1182000</v>
      </c>
      <c r="BM471" s="194"/>
      <c r="BN471" s="194"/>
      <c r="BO471" s="194"/>
      <c r="BP471" s="194"/>
      <c r="BQ471" s="194"/>
      <c r="BR471" s="194"/>
      <c r="BS471" s="194"/>
      <c r="BT471" s="647">
        <v>1182000.0</v>
      </c>
      <c r="BU471" s="194"/>
      <c r="BV471" s="640">
        <f t="shared" si="2"/>
        <v>1182000</v>
      </c>
      <c r="BW471" s="641">
        <v>0.0</v>
      </c>
      <c r="BX471" s="641">
        <f t="shared" si="3"/>
        <v>98500</v>
      </c>
      <c r="BY471" s="640">
        <f t="shared" si="4"/>
        <v>1083500</v>
      </c>
      <c r="BZ471" s="641">
        <v>0.0</v>
      </c>
      <c r="CA471" s="641">
        <f t="shared" si="5"/>
        <v>98500</v>
      </c>
      <c r="CB471" s="640">
        <f t="shared" si="6"/>
        <v>985000</v>
      </c>
      <c r="CC471" s="641">
        <v>0.0</v>
      </c>
      <c r="CD471" s="641">
        <f t="shared" si="7"/>
        <v>98500</v>
      </c>
      <c r="CE471" s="640">
        <f t="shared" si="8"/>
        <v>886500</v>
      </c>
      <c r="CF471" s="641">
        <v>0.0</v>
      </c>
      <c r="CG471" s="641">
        <f t="shared" si="9"/>
        <v>98500</v>
      </c>
      <c r="CH471" s="640">
        <f t="shared" si="10"/>
        <v>788000</v>
      </c>
      <c r="CI471" s="641">
        <v>0.0</v>
      </c>
      <c r="CJ471" s="641">
        <f t="shared" si="11"/>
        <v>98500</v>
      </c>
      <c r="CK471" s="640">
        <f t="shared" si="12"/>
        <v>689500</v>
      </c>
      <c r="CL471" s="641">
        <v>0.0</v>
      </c>
      <c r="CM471" s="641">
        <f t="shared" si="13"/>
        <v>98500</v>
      </c>
      <c r="CN471" s="640">
        <f t="shared" si="14"/>
        <v>591000</v>
      </c>
      <c r="CO471" s="641">
        <v>0.0</v>
      </c>
      <c r="CP471" s="641">
        <f t="shared" si="15"/>
        <v>98500</v>
      </c>
      <c r="CQ471" s="640">
        <f t="shared" si="16"/>
        <v>492500</v>
      </c>
      <c r="CR471" s="641">
        <v>0.0</v>
      </c>
      <c r="CS471" s="641">
        <f t="shared" si="17"/>
        <v>98500</v>
      </c>
      <c r="CT471" s="640">
        <f t="shared" si="18"/>
        <v>394000</v>
      </c>
      <c r="CU471" s="641">
        <v>0.0</v>
      </c>
      <c r="CV471" s="641">
        <f t="shared" si="19"/>
        <v>98500</v>
      </c>
      <c r="CW471" s="640">
        <f t="shared" si="20"/>
        <v>295500</v>
      </c>
      <c r="CX471" s="641">
        <v>0.0</v>
      </c>
      <c r="CY471" s="641">
        <f t="shared" si="21"/>
        <v>98500</v>
      </c>
      <c r="CZ471" s="640">
        <f t="shared" si="22"/>
        <v>197000</v>
      </c>
      <c r="DA471" s="641">
        <v>0.0</v>
      </c>
      <c r="DB471" s="641">
        <f t="shared" si="23"/>
        <v>98500</v>
      </c>
      <c r="DC471" s="640">
        <f t="shared" si="24"/>
        <v>98500</v>
      </c>
      <c r="DD471" s="641">
        <v>0.0</v>
      </c>
      <c r="DE471" s="640">
        <f t="shared" si="25"/>
        <v>98500</v>
      </c>
      <c r="DF471" s="640">
        <f t="shared" si="26"/>
        <v>0</v>
      </c>
    </row>
    <row r="472">
      <c r="A472" s="650">
        <v>6888898.0</v>
      </c>
      <c r="B472" s="643" t="s">
        <v>22922</v>
      </c>
      <c r="C472" s="644" t="s">
        <v>212</v>
      </c>
      <c r="D472" s="645">
        <v>45777.62263888889</v>
      </c>
      <c r="E472" s="645">
        <v>45777.63271990741</v>
      </c>
      <c r="F472" s="645">
        <v>45777.63322916667</v>
      </c>
      <c r="G472" s="644"/>
      <c r="H472" s="644" t="s">
        <v>60</v>
      </c>
      <c r="I472" s="644" t="s">
        <v>158</v>
      </c>
      <c r="J472" s="644"/>
      <c r="K472" s="647">
        <v>798000.0</v>
      </c>
      <c r="L472" s="644" t="s">
        <v>21688</v>
      </c>
      <c r="M472" s="648" t="s">
        <v>27183</v>
      </c>
      <c r="N472" s="644" t="s">
        <v>22920</v>
      </c>
      <c r="O472" s="644" t="s">
        <v>22917</v>
      </c>
      <c r="P472" s="644" t="s">
        <v>22921</v>
      </c>
      <c r="Q472" s="644" t="s">
        <v>22918</v>
      </c>
      <c r="R472" s="194"/>
      <c r="S472" s="193">
        <v>45777.0</v>
      </c>
      <c r="T472" s="639" t="s">
        <v>24442</v>
      </c>
      <c r="U472" s="641">
        <v>798000.0</v>
      </c>
      <c r="V472" s="641">
        <v>762091.0</v>
      </c>
      <c r="W472" s="637"/>
      <c r="X472" s="194"/>
      <c r="Y472" s="194"/>
      <c r="Z472" s="194"/>
      <c r="AA472" s="194"/>
      <c r="AB472" s="194"/>
      <c r="AC472" s="194"/>
      <c r="AD472" s="194"/>
      <c r="AE472" s="194"/>
      <c r="AF472" s="194"/>
      <c r="AG472" s="194"/>
      <c r="AH472" s="194"/>
      <c r="AI472" s="194"/>
      <c r="AJ472" s="194"/>
      <c r="AK472" s="194"/>
      <c r="AL472" s="194"/>
      <c r="AM472" s="194"/>
      <c r="AN472" s="194"/>
      <c r="AO472" s="194"/>
      <c r="AP472" s="194"/>
      <c r="AQ472" s="194"/>
      <c r="AR472" s="194"/>
      <c r="AS472" s="194"/>
      <c r="AT472" s="194"/>
      <c r="AU472" s="194"/>
      <c r="AV472" s="194"/>
      <c r="AW472" s="194"/>
      <c r="AX472" s="194"/>
      <c r="AY472" s="194"/>
      <c r="AZ472" s="194"/>
      <c r="BA472" s="194"/>
      <c r="BB472" s="194"/>
      <c r="BC472" s="194"/>
      <c r="BD472" s="194"/>
      <c r="BE472" s="194"/>
      <c r="BF472" s="194"/>
      <c r="BG472" s="194"/>
      <c r="BH472" s="194"/>
      <c r="BI472" s="194"/>
      <c r="BJ472" s="194"/>
      <c r="BK472" s="194"/>
      <c r="BL472" s="638">
        <f t="shared" si="1"/>
        <v>798000</v>
      </c>
      <c r="BM472" s="194"/>
      <c r="BN472" s="194"/>
      <c r="BO472" s="194"/>
      <c r="BP472" s="194"/>
      <c r="BQ472" s="194"/>
      <c r="BR472" s="194"/>
      <c r="BS472" s="194"/>
      <c r="BT472" s="647">
        <v>798000.0</v>
      </c>
      <c r="BU472" s="194"/>
      <c r="BV472" s="640">
        <f t="shared" si="2"/>
        <v>798000</v>
      </c>
      <c r="BW472" s="641">
        <v>0.0</v>
      </c>
      <c r="BX472" s="641">
        <f t="shared" si="3"/>
        <v>66500</v>
      </c>
      <c r="BY472" s="640">
        <f t="shared" si="4"/>
        <v>731500</v>
      </c>
      <c r="BZ472" s="641">
        <v>0.0</v>
      </c>
      <c r="CA472" s="641">
        <f t="shared" si="5"/>
        <v>66500</v>
      </c>
      <c r="CB472" s="640">
        <f t="shared" si="6"/>
        <v>665000</v>
      </c>
      <c r="CC472" s="641">
        <v>0.0</v>
      </c>
      <c r="CD472" s="641">
        <f t="shared" si="7"/>
        <v>66500</v>
      </c>
      <c r="CE472" s="640">
        <f t="shared" si="8"/>
        <v>598500</v>
      </c>
      <c r="CF472" s="641">
        <v>0.0</v>
      </c>
      <c r="CG472" s="641">
        <f t="shared" si="9"/>
        <v>66500</v>
      </c>
      <c r="CH472" s="640">
        <f t="shared" si="10"/>
        <v>532000</v>
      </c>
      <c r="CI472" s="641">
        <v>0.0</v>
      </c>
      <c r="CJ472" s="641">
        <f t="shared" si="11"/>
        <v>66500</v>
      </c>
      <c r="CK472" s="640">
        <f t="shared" si="12"/>
        <v>465500</v>
      </c>
      <c r="CL472" s="641">
        <v>0.0</v>
      </c>
      <c r="CM472" s="641">
        <f t="shared" si="13"/>
        <v>66500</v>
      </c>
      <c r="CN472" s="640">
        <f t="shared" si="14"/>
        <v>399000</v>
      </c>
      <c r="CO472" s="641">
        <v>0.0</v>
      </c>
      <c r="CP472" s="641">
        <f t="shared" si="15"/>
        <v>66500</v>
      </c>
      <c r="CQ472" s="640">
        <f t="shared" si="16"/>
        <v>332500</v>
      </c>
      <c r="CR472" s="641">
        <v>0.0</v>
      </c>
      <c r="CS472" s="641">
        <f t="shared" si="17"/>
        <v>66500</v>
      </c>
      <c r="CT472" s="640">
        <f t="shared" si="18"/>
        <v>266000</v>
      </c>
      <c r="CU472" s="641">
        <v>0.0</v>
      </c>
      <c r="CV472" s="641">
        <f t="shared" si="19"/>
        <v>66500</v>
      </c>
      <c r="CW472" s="640">
        <f t="shared" si="20"/>
        <v>199500</v>
      </c>
      <c r="CX472" s="641">
        <v>0.0</v>
      </c>
      <c r="CY472" s="641">
        <f t="shared" si="21"/>
        <v>66500</v>
      </c>
      <c r="CZ472" s="640">
        <f t="shared" si="22"/>
        <v>133000</v>
      </c>
      <c r="DA472" s="641">
        <v>0.0</v>
      </c>
      <c r="DB472" s="641">
        <f t="shared" si="23"/>
        <v>66500</v>
      </c>
      <c r="DC472" s="640">
        <f t="shared" si="24"/>
        <v>66500</v>
      </c>
      <c r="DD472" s="641">
        <v>0.0</v>
      </c>
      <c r="DE472" s="640">
        <f t="shared" si="25"/>
        <v>66500</v>
      </c>
      <c r="DF472" s="640">
        <f t="shared" si="26"/>
        <v>0</v>
      </c>
    </row>
    <row r="473" hidden="1">
      <c r="A473" s="650">
        <v>6889257.0</v>
      </c>
      <c r="B473" s="643" t="s">
        <v>27184</v>
      </c>
      <c r="C473" s="644" t="s">
        <v>212</v>
      </c>
      <c r="D473" s="645">
        <v>45777.64413194444</v>
      </c>
      <c r="E473" s="645">
        <v>45777.646215277775</v>
      </c>
      <c r="F473" s="645">
        <v>45777.646365740744</v>
      </c>
      <c r="G473" s="644"/>
      <c r="H473" s="644" t="s">
        <v>340</v>
      </c>
      <c r="I473" s="644" t="s">
        <v>27185</v>
      </c>
      <c r="J473" s="644"/>
      <c r="K473" s="647">
        <v>788000.0</v>
      </c>
      <c r="L473" s="644" t="s">
        <v>24429</v>
      </c>
      <c r="M473" s="648" t="s">
        <v>27186</v>
      </c>
      <c r="N473" s="644" t="s">
        <v>27187</v>
      </c>
      <c r="O473" s="644" t="s">
        <v>27188</v>
      </c>
      <c r="P473" s="644" t="s">
        <v>27189</v>
      </c>
      <c r="Q473" s="644" t="s">
        <v>27190</v>
      </c>
      <c r="R473" s="194"/>
      <c r="S473" s="194"/>
      <c r="T473" s="194"/>
      <c r="U473" s="636"/>
      <c r="V473" s="194"/>
      <c r="W473" s="637"/>
      <c r="X473" s="194"/>
      <c r="Y473" s="194"/>
      <c r="Z473" s="194"/>
      <c r="AA473" s="194"/>
      <c r="AB473" s="194"/>
      <c r="AC473" s="194"/>
      <c r="AD473" s="194"/>
      <c r="AE473" s="194"/>
      <c r="AF473" s="194"/>
      <c r="AG473" s="194"/>
      <c r="AH473" s="194"/>
      <c r="AI473" s="194"/>
      <c r="AJ473" s="194"/>
      <c r="AK473" s="194"/>
      <c r="AL473" s="194"/>
      <c r="AM473" s="194"/>
      <c r="AN473" s="194"/>
      <c r="AO473" s="194"/>
      <c r="AP473" s="194"/>
      <c r="AQ473" s="194"/>
      <c r="AR473" s="194"/>
      <c r="AS473" s="194"/>
      <c r="AT473" s="194"/>
      <c r="AU473" s="194"/>
      <c r="AV473" s="194"/>
      <c r="AW473" s="194"/>
      <c r="AX473" s="194"/>
      <c r="AY473" s="194"/>
      <c r="AZ473" s="194"/>
      <c r="BA473" s="194"/>
      <c r="BB473" s="194"/>
      <c r="BC473" s="194"/>
      <c r="BD473" s="194"/>
      <c r="BE473" s="194"/>
      <c r="BF473" s="194"/>
      <c r="BG473" s="194"/>
      <c r="BH473" s="194"/>
      <c r="BI473" s="194"/>
      <c r="BJ473" s="194"/>
      <c r="BK473" s="194"/>
      <c r="BL473" s="638">
        <f t="shared" si="1"/>
        <v>0</v>
      </c>
      <c r="BM473" s="194"/>
      <c r="BN473" s="194"/>
      <c r="BO473" s="194"/>
      <c r="BP473" s="194"/>
      <c r="BQ473" s="194"/>
      <c r="BR473" s="639" t="s">
        <v>16</v>
      </c>
      <c r="BS473" s="194"/>
      <c r="BT473" s="647">
        <v>788000.0</v>
      </c>
      <c r="BU473" s="194"/>
      <c r="BV473" s="640">
        <f t="shared" si="2"/>
        <v>788000</v>
      </c>
      <c r="BW473" s="641">
        <v>0.0</v>
      </c>
      <c r="BX473" s="641">
        <f t="shared" si="3"/>
        <v>65666.66667</v>
      </c>
      <c r="BY473" s="640">
        <f t="shared" si="4"/>
        <v>722333.3333</v>
      </c>
      <c r="BZ473" s="641">
        <v>0.0</v>
      </c>
      <c r="CA473" s="641">
        <f t="shared" si="5"/>
        <v>65666.66667</v>
      </c>
      <c r="CB473" s="640">
        <f t="shared" si="6"/>
        <v>656666.6667</v>
      </c>
      <c r="CC473" s="641">
        <v>0.0</v>
      </c>
      <c r="CD473" s="641">
        <f t="shared" si="7"/>
        <v>65666.66667</v>
      </c>
      <c r="CE473" s="640">
        <f t="shared" si="8"/>
        <v>591000</v>
      </c>
      <c r="CF473" s="641">
        <v>0.0</v>
      </c>
      <c r="CG473" s="641">
        <f t="shared" si="9"/>
        <v>65666.66667</v>
      </c>
      <c r="CH473" s="640">
        <f t="shared" si="10"/>
        <v>525333.3333</v>
      </c>
      <c r="CI473" s="641">
        <v>0.0</v>
      </c>
      <c r="CJ473" s="641">
        <f t="shared" si="11"/>
        <v>65666.66667</v>
      </c>
      <c r="CK473" s="640">
        <f t="shared" si="12"/>
        <v>459666.6667</v>
      </c>
      <c r="CL473" s="641">
        <v>0.0</v>
      </c>
      <c r="CM473" s="641">
        <f t="shared" si="13"/>
        <v>65666.66667</v>
      </c>
      <c r="CN473" s="640">
        <f t="shared" si="14"/>
        <v>394000</v>
      </c>
      <c r="CO473" s="641">
        <v>0.0</v>
      </c>
      <c r="CP473" s="641">
        <f t="shared" si="15"/>
        <v>65666.66667</v>
      </c>
      <c r="CQ473" s="640">
        <f t="shared" si="16"/>
        <v>328333.3333</v>
      </c>
      <c r="CR473" s="641">
        <v>0.0</v>
      </c>
      <c r="CS473" s="641">
        <f t="shared" si="17"/>
        <v>65666.66667</v>
      </c>
      <c r="CT473" s="640">
        <f t="shared" si="18"/>
        <v>262666.6667</v>
      </c>
      <c r="CU473" s="641">
        <v>0.0</v>
      </c>
      <c r="CV473" s="641">
        <f t="shared" si="19"/>
        <v>65666.66667</v>
      </c>
      <c r="CW473" s="640">
        <f t="shared" si="20"/>
        <v>197000</v>
      </c>
      <c r="CX473" s="641">
        <v>0.0</v>
      </c>
      <c r="CY473" s="641">
        <f t="shared" si="21"/>
        <v>65666.66667</v>
      </c>
      <c r="CZ473" s="640">
        <f t="shared" si="22"/>
        <v>131333.3333</v>
      </c>
      <c r="DA473" s="641">
        <v>0.0</v>
      </c>
      <c r="DB473" s="641">
        <f t="shared" si="23"/>
        <v>65666.66667</v>
      </c>
      <c r="DC473" s="640">
        <f t="shared" si="24"/>
        <v>65666.66667</v>
      </c>
      <c r="DD473" s="641">
        <v>0.0</v>
      </c>
      <c r="DE473" s="640">
        <f t="shared" si="25"/>
        <v>65666.66667</v>
      </c>
      <c r="DF473" s="640">
        <f t="shared" si="26"/>
        <v>0</v>
      </c>
    </row>
    <row r="474" hidden="1">
      <c r="A474" s="650">
        <v>6889925.0</v>
      </c>
      <c r="B474" s="643" t="s">
        <v>27191</v>
      </c>
      <c r="C474" s="644" t="s">
        <v>212</v>
      </c>
      <c r="D474" s="645">
        <v>45777.674722222226</v>
      </c>
      <c r="E474" s="645">
        <v>45777.676770833335</v>
      </c>
      <c r="F474" s="645">
        <v>45777.67710648148</v>
      </c>
      <c r="G474" s="644"/>
      <c r="H474" s="644" t="s">
        <v>1625</v>
      </c>
      <c r="I474" s="644" t="s">
        <v>27192</v>
      </c>
      <c r="J474" s="644">
        <v>36.0</v>
      </c>
      <c r="K474" s="647">
        <v>798000.0</v>
      </c>
      <c r="L474" s="644" t="s">
        <v>24429</v>
      </c>
      <c r="M474" s="648" t="s">
        <v>27193</v>
      </c>
      <c r="N474" s="644" t="s">
        <v>23554</v>
      </c>
      <c r="O474" s="644" t="s">
        <v>27194</v>
      </c>
      <c r="P474" s="644" t="s">
        <v>27195</v>
      </c>
      <c r="Q474" s="644" t="s">
        <v>27196</v>
      </c>
      <c r="R474" s="194"/>
      <c r="S474" s="194"/>
      <c r="T474" s="194"/>
      <c r="U474" s="636"/>
      <c r="V474" s="194"/>
      <c r="W474" s="637"/>
      <c r="X474" s="194"/>
      <c r="Y474" s="194"/>
      <c r="Z474" s="194"/>
      <c r="AA474" s="194"/>
      <c r="AB474" s="194"/>
      <c r="AC474" s="194"/>
      <c r="AD474" s="194"/>
      <c r="AE474" s="194"/>
      <c r="AF474" s="194"/>
      <c r="AG474" s="194"/>
      <c r="AH474" s="194"/>
      <c r="AI474" s="194"/>
      <c r="AJ474" s="194"/>
      <c r="AK474" s="194"/>
      <c r="AL474" s="194"/>
      <c r="AM474" s="194"/>
      <c r="AN474" s="194"/>
      <c r="AO474" s="194"/>
      <c r="AP474" s="194"/>
      <c r="AQ474" s="194"/>
      <c r="AR474" s="194"/>
      <c r="AS474" s="194"/>
      <c r="AT474" s="194"/>
      <c r="AU474" s="194"/>
      <c r="AV474" s="194"/>
      <c r="AW474" s="194"/>
      <c r="AX474" s="194"/>
      <c r="AY474" s="194"/>
      <c r="AZ474" s="194"/>
      <c r="BA474" s="194"/>
      <c r="BB474" s="194"/>
      <c r="BC474" s="194"/>
      <c r="BD474" s="194"/>
      <c r="BE474" s="194"/>
      <c r="BF474" s="194"/>
      <c r="BG474" s="194"/>
      <c r="BH474" s="194"/>
      <c r="BI474" s="194"/>
      <c r="BJ474" s="194"/>
      <c r="BK474" s="194"/>
      <c r="BL474" s="638">
        <f t="shared" si="1"/>
        <v>0</v>
      </c>
      <c r="BM474" s="194"/>
      <c r="BN474" s="194"/>
      <c r="BO474" s="639" t="s">
        <v>114</v>
      </c>
      <c r="BP474" s="639" t="s">
        <v>24389</v>
      </c>
      <c r="BQ474" s="194"/>
      <c r="BR474" s="194"/>
      <c r="BS474" s="194"/>
      <c r="BT474" s="647">
        <v>798000.0</v>
      </c>
      <c r="BU474" s="194"/>
      <c r="BV474" s="640">
        <f t="shared" si="2"/>
        <v>798000</v>
      </c>
      <c r="BW474" s="640">
        <f>BV474</f>
        <v>798000</v>
      </c>
      <c r="BX474" s="641">
        <f t="shared" si="3"/>
        <v>0</v>
      </c>
      <c r="BY474" s="640">
        <f t="shared" si="4"/>
        <v>0</v>
      </c>
      <c r="BZ474" s="641">
        <v>0.0</v>
      </c>
      <c r="CA474" s="641">
        <f t="shared" si="5"/>
        <v>0</v>
      </c>
      <c r="CB474" s="640">
        <f t="shared" si="6"/>
        <v>0</v>
      </c>
      <c r="CC474" s="641">
        <v>0.0</v>
      </c>
      <c r="CD474" s="641">
        <f t="shared" si="7"/>
        <v>0</v>
      </c>
      <c r="CE474" s="640">
        <f t="shared" si="8"/>
        <v>0</v>
      </c>
      <c r="CF474" s="641">
        <v>0.0</v>
      </c>
      <c r="CG474" s="641">
        <f t="shared" si="9"/>
        <v>0</v>
      </c>
      <c r="CH474" s="640">
        <f t="shared" si="10"/>
        <v>0</v>
      </c>
      <c r="CI474" s="641">
        <v>0.0</v>
      </c>
      <c r="CJ474" s="641">
        <f t="shared" si="11"/>
        <v>0</v>
      </c>
      <c r="CK474" s="640">
        <f t="shared" si="12"/>
        <v>0</v>
      </c>
      <c r="CL474" s="641">
        <v>0.0</v>
      </c>
      <c r="CM474" s="641">
        <f t="shared" si="13"/>
        <v>0</v>
      </c>
      <c r="CN474" s="640">
        <f t="shared" si="14"/>
        <v>0</v>
      </c>
      <c r="CO474" s="641">
        <v>0.0</v>
      </c>
      <c r="CP474" s="641">
        <f t="shared" si="15"/>
        <v>0</v>
      </c>
      <c r="CQ474" s="640">
        <f t="shared" si="16"/>
        <v>0</v>
      </c>
      <c r="CR474" s="641">
        <v>0.0</v>
      </c>
      <c r="CS474" s="641">
        <f t="shared" si="17"/>
        <v>0</v>
      </c>
      <c r="CT474" s="640">
        <f t="shared" si="18"/>
        <v>0</v>
      </c>
      <c r="CU474" s="641">
        <v>0.0</v>
      </c>
      <c r="CV474" s="641">
        <f t="shared" si="19"/>
        <v>0</v>
      </c>
      <c r="CW474" s="640">
        <f t="shared" si="20"/>
        <v>0</v>
      </c>
      <c r="CX474" s="641">
        <v>0.0</v>
      </c>
      <c r="CY474" s="641">
        <f t="shared" si="21"/>
        <v>0</v>
      </c>
      <c r="CZ474" s="640">
        <f t="shared" si="22"/>
        <v>0</v>
      </c>
      <c r="DA474" s="641">
        <v>0.0</v>
      </c>
      <c r="DB474" s="641">
        <f t="shared" si="23"/>
        <v>0</v>
      </c>
      <c r="DC474" s="640">
        <f t="shared" si="24"/>
        <v>0</v>
      </c>
      <c r="DD474" s="641">
        <v>0.0</v>
      </c>
      <c r="DE474" s="640">
        <f t="shared" si="25"/>
        <v>0</v>
      </c>
      <c r="DF474" s="640">
        <f t="shared" si="26"/>
        <v>0</v>
      </c>
    </row>
    <row r="475" hidden="1">
      <c r="A475" s="650">
        <v>6891657.0</v>
      </c>
      <c r="B475" s="643" t="s">
        <v>27197</v>
      </c>
      <c r="C475" s="644" t="s">
        <v>212</v>
      </c>
      <c r="D475" s="645">
        <v>45777.77675925926</v>
      </c>
      <c r="E475" s="645">
        <v>45777.78283564815</v>
      </c>
      <c r="F475" s="645">
        <v>45777.78337962963</v>
      </c>
      <c r="G475" s="644"/>
      <c r="H475" s="644" t="s">
        <v>360</v>
      </c>
      <c r="I475" s="644" t="s">
        <v>27198</v>
      </c>
      <c r="J475" s="644" t="s">
        <v>21729</v>
      </c>
      <c r="K475" s="647">
        <v>1980000.0</v>
      </c>
      <c r="L475" s="644" t="s">
        <v>24437</v>
      </c>
      <c r="M475" s="648" t="s">
        <v>27199</v>
      </c>
      <c r="N475" s="644" t="s">
        <v>23494</v>
      </c>
      <c r="O475" s="644" t="s">
        <v>27198</v>
      </c>
      <c r="P475" s="644" t="s">
        <v>27200</v>
      </c>
      <c r="Q475" s="644" t="s">
        <v>27201</v>
      </c>
      <c r="R475" s="194"/>
      <c r="S475" s="194"/>
      <c r="T475" s="194"/>
      <c r="U475" s="636"/>
      <c r="V475" s="194"/>
      <c r="W475" s="637"/>
      <c r="X475" s="194"/>
      <c r="Y475" s="194"/>
      <c r="Z475" s="194"/>
      <c r="AA475" s="194"/>
      <c r="AB475" s="194"/>
      <c r="AC475" s="194"/>
      <c r="AD475" s="194"/>
      <c r="AE475" s="194"/>
      <c r="AF475" s="194"/>
      <c r="AG475" s="194"/>
      <c r="AH475" s="194"/>
      <c r="AI475" s="194"/>
      <c r="AJ475" s="194"/>
      <c r="AK475" s="194"/>
      <c r="AL475" s="194"/>
      <c r="AM475" s="194"/>
      <c r="AN475" s="194"/>
      <c r="AO475" s="194"/>
      <c r="AP475" s="194"/>
      <c r="AQ475" s="194"/>
      <c r="AR475" s="194"/>
      <c r="AS475" s="194"/>
      <c r="AT475" s="194"/>
      <c r="AU475" s="194"/>
      <c r="AV475" s="194"/>
      <c r="AW475" s="194"/>
      <c r="AX475" s="194"/>
      <c r="AY475" s="194"/>
      <c r="AZ475" s="194"/>
      <c r="BA475" s="194"/>
      <c r="BB475" s="194"/>
      <c r="BC475" s="194"/>
      <c r="BD475" s="194"/>
      <c r="BE475" s="194"/>
      <c r="BF475" s="194"/>
      <c r="BG475" s="194"/>
      <c r="BH475" s="194"/>
      <c r="BI475" s="194"/>
      <c r="BJ475" s="194"/>
      <c r="BK475" s="194"/>
      <c r="BL475" s="638">
        <f t="shared" si="1"/>
        <v>0</v>
      </c>
      <c r="BM475" s="194"/>
      <c r="BN475" s="194"/>
      <c r="BO475" s="194"/>
      <c r="BP475" s="194"/>
      <c r="BQ475" s="194"/>
      <c r="BR475" s="639" t="s">
        <v>16</v>
      </c>
      <c r="BS475" s="194"/>
      <c r="BT475" s="647">
        <v>1980000.0</v>
      </c>
      <c r="BU475" s="194"/>
      <c r="BV475" s="640">
        <f t="shared" si="2"/>
        <v>1980000</v>
      </c>
      <c r="BW475" s="641">
        <v>0.0</v>
      </c>
      <c r="BX475" s="641">
        <f t="shared" si="3"/>
        <v>165000</v>
      </c>
      <c r="BY475" s="640">
        <f t="shared" si="4"/>
        <v>1815000</v>
      </c>
      <c r="BZ475" s="641">
        <v>0.0</v>
      </c>
      <c r="CA475" s="641">
        <f t="shared" si="5"/>
        <v>165000</v>
      </c>
      <c r="CB475" s="640">
        <f t="shared" si="6"/>
        <v>1650000</v>
      </c>
      <c r="CC475" s="641">
        <v>0.0</v>
      </c>
      <c r="CD475" s="641">
        <f t="shared" si="7"/>
        <v>165000</v>
      </c>
      <c r="CE475" s="640">
        <f t="shared" si="8"/>
        <v>1485000</v>
      </c>
      <c r="CF475" s="641">
        <v>0.0</v>
      </c>
      <c r="CG475" s="641">
        <f t="shared" si="9"/>
        <v>165000</v>
      </c>
      <c r="CH475" s="640">
        <f t="shared" si="10"/>
        <v>1320000</v>
      </c>
      <c r="CI475" s="641">
        <v>0.0</v>
      </c>
      <c r="CJ475" s="641">
        <f t="shared" si="11"/>
        <v>165000</v>
      </c>
      <c r="CK475" s="640">
        <f t="shared" si="12"/>
        <v>1155000</v>
      </c>
      <c r="CL475" s="641">
        <v>0.0</v>
      </c>
      <c r="CM475" s="641">
        <f t="shared" si="13"/>
        <v>165000</v>
      </c>
      <c r="CN475" s="640">
        <f t="shared" si="14"/>
        <v>990000</v>
      </c>
      <c r="CO475" s="641">
        <v>0.0</v>
      </c>
      <c r="CP475" s="641">
        <f t="shared" si="15"/>
        <v>165000</v>
      </c>
      <c r="CQ475" s="640">
        <f t="shared" si="16"/>
        <v>825000</v>
      </c>
      <c r="CR475" s="641">
        <v>0.0</v>
      </c>
      <c r="CS475" s="641">
        <f t="shared" si="17"/>
        <v>165000</v>
      </c>
      <c r="CT475" s="640">
        <f t="shared" si="18"/>
        <v>660000</v>
      </c>
      <c r="CU475" s="641">
        <v>0.0</v>
      </c>
      <c r="CV475" s="641">
        <f t="shared" si="19"/>
        <v>165000</v>
      </c>
      <c r="CW475" s="640">
        <f t="shared" si="20"/>
        <v>495000</v>
      </c>
      <c r="CX475" s="641">
        <v>0.0</v>
      </c>
      <c r="CY475" s="641">
        <f t="shared" si="21"/>
        <v>165000</v>
      </c>
      <c r="CZ475" s="640">
        <f t="shared" si="22"/>
        <v>330000</v>
      </c>
      <c r="DA475" s="641">
        <v>0.0</v>
      </c>
      <c r="DB475" s="641">
        <f t="shared" si="23"/>
        <v>165000</v>
      </c>
      <c r="DC475" s="640">
        <f t="shared" si="24"/>
        <v>165000</v>
      </c>
      <c r="DD475" s="641">
        <v>0.0</v>
      </c>
      <c r="DE475" s="640">
        <f t="shared" si="25"/>
        <v>165000</v>
      </c>
      <c r="DF475" s="640">
        <f t="shared" si="26"/>
        <v>0</v>
      </c>
    </row>
    <row r="476" hidden="1">
      <c r="A476" s="650">
        <v>6891756.0</v>
      </c>
      <c r="B476" s="643" t="s">
        <v>27202</v>
      </c>
      <c r="C476" s="644" t="s">
        <v>212</v>
      </c>
      <c r="D476" s="645">
        <v>45777.770474537036</v>
      </c>
      <c r="E476" s="645">
        <v>45777.772569444445</v>
      </c>
      <c r="F476" s="645">
        <v>45777.77275462963</v>
      </c>
      <c r="G476" s="644"/>
      <c r="H476" s="644" t="s">
        <v>25595</v>
      </c>
      <c r="I476" s="644" t="s">
        <v>24149</v>
      </c>
      <c r="J476" s="644">
        <v>60.0</v>
      </c>
      <c r="K476" s="647">
        <v>1182000.0</v>
      </c>
      <c r="L476" s="644" t="s">
        <v>24437</v>
      </c>
      <c r="M476" s="648" t="s">
        <v>27203</v>
      </c>
      <c r="N476" s="644" t="s">
        <v>22700</v>
      </c>
      <c r="O476" s="644" t="s">
        <v>27204</v>
      </c>
      <c r="P476" s="644" t="s">
        <v>27205</v>
      </c>
      <c r="Q476" s="644" t="s">
        <v>27206</v>
      </c>
      <c r="R476" s="194"/>
      <c r="S476" s="635"/>
      <c r="T476" s="194"/>
      <c r="U476" s="194"/>
      <c r="V476" s="194"/>
      <c r="W476" s="637"/>
      <c r="X476" s="194"/>
      <c r="Y476" s="194"/>
      <c r="Z476" s="194"/>
      <c r="AA476" s="194"/>
      <c r="AB476" s="194"/>
      <c r="AC476" s="194"/>
      <c r="AD476" s="194"/>
      <c r="AE476" s="194"/>
      <c r="AF476" s="194"/>
      <c r="AG476" s="194"/>
      <c r="AH476" s="194"/>
      <c r="AI476" s="194"/>
      <c r="AJ476" s="194"/>
      <c r="AK476" s="194"/>
      <c r="AL476" s="194"/>
      <c r="AM476" s="194"/>
      <c r="AN476" s="194"/>
      <c r="AO476" s="194"/>
      <c r="AP476" s="194"/>
      <c r="AQ476" s="194"/>
      <c r="AR476" s="194"/>
      <c r="AS476" s="194"/>
      <c r="AT476" s="194"/>
      <c r="AU476" s="194"/>
      <c r="AV476" s="194"/>
      <c r="AW476" s="194"/>
      <c r="AX476" s="194"/>
      <c r="AY476" s="194"/>
      <c r="AZ476" s="194"/>
      <c r="BA476" s="194"/>
      <c r="BB476" s="194"/>
      <c r="BC476" s="194"/>
      <c r="BD476" s="194"/>
      <c r="BE476" s="194"/>
      <c r="BF476" s="194"/>
      <c r="BG476" s="194"/>
      <c r="BH476" s="194"/>
      <c r="BI476" s="194"/>
      <c r="BJ476" s="194"/>
      <c r="BK476" s="194"/>
      <c r="BL476" s="638">
        <f t="shared" si="1"/>
        <v>0</v>
      </c>
      <c r="BM476" s="194"/>
      <c r="BN476" s="194"/>
      <c r="BO476" s="639" t="s">
        <v>114</v>
      </c>
      <c r="BQ476" s="194"/>
      <c r="BR476" s="194"/>
      <c r="BS476" s="194"/>
      <c r="BT476" s="647">
        <v>1182000.0</v>
      </c>
      <c r="BU476" s="194"/>
      <c r="BV476" s="640">
        <f t="shared" si="2"/>
        <v>1182000</v>
      </c>
      <c r="BW476" s="640">
        <f>BV476</f>
        <v>1182000</v>
      </c>
      <c r="BX476" s="641">
        <f t="shared" si="3"/>
        <v>0</v>
      </c>
      <c r="BY476" s="640">
        <f t="shared" si="4"/>
        <v>0</v>
      </c>
      <c r="BZ476" s="641">
        <v>0.0</v>
      </c>
      <c r="CA476" s="641">
        <f t="shared" si="5"/>
        <v>0</v>
      </c>
      <c r="CB476" s="640">
        <f t="shared" si="6"/>
        <v>0</v>
      </c>
      <c r="CC476" s="641">
        <v>0.0</v>
      </c>
      <c r="CD476" s="641">
        <f t="shared" si="7"/>
        <v>0</v>
      </c>
      <c r="CE476" s="640">
        <f t="shared" si="8"/>
        <v>0</v>
      </c>
      <c r="CF476" s="641">
        <v>0.0</v>
      </c>
      <c r="CG476" s="641">
        <f t="shared" si="9"/>
        <v>0</v>
      </c>
      <c r="CH476" s="640">
        <f t="shared" si="10"/>
        <v>0</v>
      </c>
      <c r="CI476" s="641">
        <v>0.0</v>
      </c>
      <c r="CJ476" s="641">
        <f t="shared" si="11"/>
        <v>0</v>
      </c>
      <c r="CK476" s="640">
        <f t="shared" si="12"/>
        <v>0</v>
      </c>
      <c r="CL476" s="641">
        <v>0.0</v>
      </c>
      <c r="CM476" s="641">
        <f t="shared" si="13"/>
        <v>0</v>
      </c>
      <c r="CN476" s="640">
        <f t="shared" si="14"/>
        <v>0</v>
      </c>
      <c r="CO476" s="641">
        <v>0.0</v>
      </c>
      <c r="CP476" s="641">
        <f t="shared" si="15"/>
        <v>0</v>
      </c>
      <c r="CQ476" s="640">
        <f t="shared" si="16"/>
        <v>0</v>
      </c>
      <c r="CR476" s="641">
        <v>0.0</v>
      </c>
      <c r="CS476" s="641">
        <f t="shared" si="17"/>
        <v>0</v>
      </c>
      <c r="CT476" s="640">
        <f t="shared" si="18"/>
        <v>0</v>
      </c>
      <c r="CU476" s="641">
        <v>0.0</v>
      </c>
      <c r="CV476" s="641">
        <f t="shared" si="19"/>
        <v>0</v>
      </c>
      <c r="CW476" s="640">
        <f t="shared" si="20"/>
        <v>0</v>
      </c>
      <c r="CX476" s="641">
        <v>0.0</v>
      </c>
      <c r="CY476" s="641">
        <f t="shared" si="21"/>
        <v>0</v>
      </c>
      <c r="CZ476" s="640">
        <f t="shared" si="22"/>
        <v>0</v>
      </c>
      <c r="DA476" s="641">
        <v>0.0</v>
      </c>
      <c r="DB476" s="641">
        <f t="shared" si="23"/>
        <v>0</v>
      </c>
      <c r="DC476" s="640">
        <f t="shared" si="24"/>
        <v>0</v>
      </c>
      <c r="DD476" s="641">
        <v>0.0</v>
      </c>
      <c r="DE476" s="640">
        <f t="shared" si="25"/>
        <v>0</v>
      </c>
      <c r="DF476" s="640">
        <f t="shared" si="26"/>
        <v>0</v>
      </c>
    </row>
    <row r="477" hidden="1">
      <c r="A477" s="650">
        <v>6891839.0</v>
      </c>
      <c r="B477" s="643" t="s">
        <v>27207</v>
      </c>
      <c r="C477" s="644" t="s">
        <v>212</v>
      </c>
      <c r="D477" s="645">
        <v>45777.75519675926</v>
      </c>
      <c r="E477" s="645">
        <v>45777.75806712963</v>
      </c>
      <c r="F477" s="645">
        <v>45777.7584375</v>
      </c>
      <c r="G477" s="644"/>
      <c r="H477" s="644" t="s">
        <v>382</v>
      </c>
      <c r="I477" s="644" t="s">
        <v>27208</v>
      </c>
      <c r="J477" s="644"/>
      <c r="K477" s="647">
        <v>1980000.0</v>
      </c>
      <c r="L477" s="644" t="s">
        <v>24437</v>
      </c>
      <c r="M477" s="648" t="s">
        <v>27209</v>
      </c>
      <c r="N477" s="644" t="s">
        <v>27210</v>
      </c>
      <c r="O477" s="644" t="s">
        <v>27211</v>
      </c>
      <c r="P477" s="644" t="s">
        <v>27212</v>
      </c>
      <c r="Q477" s="644" t="s">
        <v>27213</v>
      </c>
      <c r="R477" s="194"/>
      <c r="S477" s="194"/>
      <c r="T477" s="194"/>
      <c r="U477" s="636"/>
      <c r="V477" s="194"/>
      <c r="W477" s="637"/>
      <c r="X477" s="194"/>
      <c r="Y477" s="194"/>
      <c r="Z477" s="194"/>
      <c r="AA477" s="194"/>
      <c r="AB477" s="194"/>
      <c r="AC477" s="194"/>
      <c r="AD477" s="194"/>
      <c r="AE477" s="194"/>
      <c r="AF477" s="194"/>
      <c r="AG477" s="194"/>
      <c r="AH477" s="194"/>
      <c r="AI477" s="194"/>
      <c r="AJ477" s="194"/>
      <c r="AK477" s="194"/>
      <c r="AL477" s="194"/>
      <c r="AM477" s="194"/>
      <c r="AN477" s="194"/>
      <c r="AO477" s="194"/>
      <c r="AP477" s="194"/>
      <c r="AQ477" s="194"/>
      <c r="AR477" s="194"/>
      <c r="AS477" s="194"/>
      <c r="AT477" s="194"/>
      <c r="AU477" s="194"/>
      <c r="AV477" s="194"/>
      <c r="AW477" s="194"/>
      <c r="AX477" s="194"/>
      <c r="AY477" s="194"/>
      <c r="AZ477" s="194"/>
      <c r="BA477" s="194"/>
      <c r="BB477" s="194"/>
      <c r="BC477" s="194"/>
      <c r="BD477" s="194"/>
      <c r="BE477" s="194"/>
      <c r="BF477" s="194"/>
      <c r="BG477" s="194"/>
      <c r="BH477" s="194"/>
      <c r="BI477" s="194"/>
      <c r="BJ477" s="194"/>
      <c r="BK477" s="194"/>
      <c r="BL477" s="638">
        <f t="shared" si="1"/>
        <v>0</v>
      </c>
      <c r="BM477" s="194"/>
      <c r="BN477" s="194"/>
      <c r="BO477" s="194"/>
      <c r="BP477" s="194"/>
      <c r="BQ477" s="194"/>
      <c r="BR477" s="194"/>
      <c r="BS477" s="194"/>
      <c r="BT477" s="647">
        <v>1980000.0</v>
      </c>
      <c r="BU477" s="194"/>
      <c r="BV477" s="640">
        <f t="shared" si="2"/>
        <v>1980000</v>
      </c>
      <c r="BW477" s="641">
        <v>0.0</v>
      </c>
      <c r="BX477" s="641">
        <f t="shared" si="3"/>
        <v>165000</v>
      </c>
      <c r="BY477" s="640">
        <f t="shared" si="4"/>
        <v>1815000</v>
      </c>
      <c r="BZ477" s="641">
        <v>0.0</v>
      </c>
      <c r="CA477" s="641">
        <f t="shared" si="5"/>
        <v>165000</v>
      </c>
      <c r="CB477" s="640">
        <f t="shared" si="6"/>
        <v>1650000</v>
      </c>
      <c r="CC477" s="641">
        <v>0.0</v>
      </c>
      <c r="CD477" s="641">
        <f t="shared" si="7"/>
        <v>165000</v>
      </c>
      <c r="CE477" s="640">
        <f t="shared" si="8"/>
        <v>1485000</v>
      </c>
      <c r="CF477" s="641">
        <v>0.0</v>
      </c>
      <c r="CG477" s="641">
        <f t="shared" si="9"/>
        <v>165000</v>
      </c>
      <c r="CH477" s="640">
        <f t="shared" si="10"/>
        <v>1320000</v>
      </c>
      <c r="CI477" s="641">
        <v>0.0</v>
      </c>
      <c r="CJ477" s="641">
        <f t="shared" si="11"/>
        <v>165000</v>
      </c>
      <c r="CK477" s="640">
        <f t="shared" si="12"/>
        <v>1155000</v>
      </c>
      <c r="CL477" s="641">
        <v>0.0</v>
      </c>
      <c r="CM477" s="641">
        <f t="shared" si="13"/>
        <v>165000</v>
      </c>
      <c r="CN477" s="640">
        <f t="shared" si="14"/>
        <v>990000</v>
      </c>
      <c r="CO477" s="641">
        <v>0.0</v>
      </c>
      <c r="CP477" s="641">
        <f t="shared" si="15"/>
        <v>165000</v>
      </c>
      <c r="CQ477" s="640">
        <f t="shared" si="16"/>
        <v>825000</v>
      </c>
      <c r="CR477" s="641">
        <v>0.0</v>
      </c>
      <c r="CS477" s="641">
        <f t="shared" si="17"/>
        <v>165000</v>
      </c>
      <c r="CT477" s="640">
        <f t="shared" si="18"/>
        <v>660000</v>
      </c>
      <c r="CU477" s="641">
        <v>0.0</v>
      </c>
      <c r="CV477" s="641">
        <f t="shared" si="19"/>
        <v>165000</v>
      </c>
      <c r="CW477" s="640">
        <f t="shared" si="20"/>
        <v>495000</v>
      </c>
      <c r="CX477" s="641">
        <v>0.0</v>
      </c>
      <c r="CY477" s="641">
        <f t="shared" si="21"/>
        <v>165000</v>
      </c>
      <c r="CZ477" s="640">
        <f t="shared" si="22"/>
        <v>330000</v>
      </c>
      <c r="DA477" s="641">
        <v>0.0</v>
      </c>
      <c r="DB477" s="641">
        <f t="shared" si="23"/>
        <v>165000</v>
      </c>
      <c r="DC477" s="640">
        <f t="shared" si="24"/>
        <v>165000</v>
      </c>
      <c r="DD477" s="641">
        <v>0.0</v>
      </c>
      <c r="DE477" s="640">
        <f t="shared" si="25"/>
        <v>165000</v>
      </c>
      <c r="DF477" s="640">
        <f t="shared" si="26"/>
        <v>0</v>
      </c>
    </row>
    <row r="478" hidden="1">
      <c r="A478" s="650">
        <v>6891999.0</v>
      </c>
      <c r="B478" s="643" t="s">
        <v>27214</v>
      </c>
      <c r="C478" s="644" t="s">
        <v>212</v>
      </c>
      <c r="D478" s="645">
        <v>45777.76899305556</v>
      </c>
      <c r="E478" s="645">
        <v>45777.77284722222</v>
      </c>
      <c r="F478" s="645">
        <v>45777.783009259256</v>
      </c>
      <c r="G478" s="644"/>
      <c r="H478" s="644" t="s">
        <v>1153</v>
      </c>
      <c r="I478" s="644" t="s">
        <v>27215</v>
      </c>
      <c r="J478" s="644"/>
      <c r="K478" s="647">
        <v>1950000.0</v>
      </c>
      <c r="L478" s="644" t="s">
        <v>24437</v>
      </c>
      <c r="M478" s="648" t="s">
        <v>27216</v>
      </c>
      <c r="N478" s="644" t="s">
        <v>27217</v>
      </c>
      <c r="O478" s="644" t="s">
        <v>27218</v>
      </c>
      <c r="P478" s="644" t="s">
        <v>27219</v>
      </c>
      <c r="Q478" s="644" t="s">
        <v>27220</v>
      </c>
      <c r="R478" s="194"/>
      <c r="S478" s="193">
        <v>45777.0</v>
      </c>
      <c r="T478" s="639" t="s">
        <v>24518</v>
      </c>
      <c r="U478" s="641">
        <v>500000.0</v>
      </c>
      <c r="V478" s="641">
        <v>500000.0</v>
      </c>
      <c r="W478" s="637"/>
      <c r="X478" s="194"/>
      <c r="Y478" s="194"/>
      <c r="Z478" s="194"/>
      <c r="AA478" s="194"/>
      <c r="AB478" s="194"/>
      <c r="AC478" s="194"/>
      <c r="AD478" s="194"/>
      <c r="AE478" s="194"/>
      <c r="AF478" s="194"/>
      <c r="AG478" s="194"/>
      <c r="AH478" s="194"/>
      <c r="AI478" s="194"/>
      <c r="AJ478" s="194"/>
      <c r="AK478" s="194"/>
      <c r="AL478" s="194"/>
      <c r="AM478" s="194"/>
      <c r="AN478" s="194"/>
      <c r="AO478" s="194"/>
      <c r="AP478" s="194"/>
      <c r="AQ478" s="194"/>
      <c r="AR478" s="194"/>
      <c r="AS478" s="194"/>
      <c r="AT478" s="194"/>
      <c r="AU478" s="194"/>
      <c r="AV478" s="194"/>
      <c r="AW478" s="194"/>
      <c r="AX478" s="194"/>
      <c r="AY478" s="194"/>
      <c r="AZ478" s="194"/>
      <c r="BA478" s="194"/>
      <c r="BB478" s="194"/>
      <c r="BC478" s="194"/>
      <c r="BD478" s="194"/>
      <c r="BE478" s="194"/>
      <c r="BF478" s="194"/>
      <c r="BG478" s="194"/>
      <c r="BH478" s="194"/>
      <c r="BI478" s="194"/>
      <c r="BJ478" s="194"/>
      <c r="BK478" s="194"/>
      <c r="BL478" s="638">
        <f t="shared" si="1"/>
        <v>500000</v>
      </c>
      <c r="BM478" s="194"/>
      <c r="BN478" s="194"/>
      <c r="BO478" s="194"/>
      <c r="BP478" s="194"/>
      <c r="BQ478" s="194"/>
      <c r="BR478" s="194"/>
      <c r="BS478" s="194"/>
      <c r="BT478" s="647">
        <v>1950000.0</v>
      </c>
      <c r="BU478" s="194"/>
      <c r="BV478" s="640">
        <f t="shared" si="2"/>
        <v>1950000</v>
      </c>
      <c r="BW478" s="641">
        <v>0.0</v>
      </c>
      <c r="BX478" s="641">
        <f t="shared" si="3"/>
        <v>162500</v>
      </c>
      <c r="BY478" s="640">
        <f t="shared" si="4"/>
        <v>1787500</v>
      </c>
      <c r="BZ478" s="641">
        <v>0.0</v>
      </c>
      <c r="CA478" s="641">
        <f t="shared" si="5"/>
        <v>162500</v>
      </c>
      <c r="CB478" s="640">
        <f t="shared" si="6"/>
        <v>1625000</v>
      </c>
      <c r="CC478" s="641">
        <v>0.0</v>
      </c>
      <c r="CD478" s="641">
        <f t="shared" si="7"/>
        <v>162500</v>
      </c>
      <c r="CE478" s="640">
        <f t="shared" si="8"/>
        <v>1462500</v>
      </c>
      <c r="CF478" s="641">
        <v>0.0</v>
      </c>
      <c r="CG478" s="641">
        <f t="shared" si="9"/>
        <v>162500</v>
      </c>
      <c r="CH478" s="640">
        <f t="shared" si="10"/>
        <v>1300000</v>
      </c>
      <c r="CI478" s="641">
        <v>0.0</v>
      </c>
      <c r="CJ478" s="641">
        <f t="shared" si="11"/>
        <v>162500</v>
      </c>
      <c r="CK478" s="640">
        <f t="shared" si="12"/>
        <v>1137500</v>
      </c>
      <c r="CL478" s="641">
        <v>0.0</v>
      </c>
      <c r="CM478" s="641">
        <f t="shared" si="13"/>
        <v>162500</v>
      </c>
      <c r="CN478" s="640">
        <f t="shared" si="14"/>
        <v>975000</v>
      </c>
      <c r="CO478" s="641">
        <v>0.0</v>
      </c>
      <c r="CP478" s="641">
        <f t="shared" si="15"/>
        <v>162500</v>
      </c>
      <c r="CQ478" s="640">
        <f t="shared" si="16"/>
        <v>812500</v>
      </c>
      <c r="CR478" s="641">
        <v>0.0</v>
      </c>
      <c r="CS478" s="641">
        <f t="shared" si="17"/>
        <v>162500</v>
      </c>
      <c r="CT478" s="640">
        <f t="shared" si="18"/>
        <v>650000</v>
      </c>
      <c r="CU478" s="641">
        <v>0.0</v>
      </c>
      <c r="CV478" s="641">
        <f t="shared" si="19"/>
        <v>162500</v>
      </c>
      <c r="CW478" s="640">
        <f t="shared" si="20"/>
        <v>487500</v>
      </c>
      <c r="CX478" s="641">
        <v>0.0</v>
      </c>
      <c r="CY478" s="641">
        <f t="shared" si="21"/>
        <v>162500</v>
      </c>
      <c r="CZ478" s="640">
        <f t="shared" si="22"/>
        <v>325000</v>
      </c>
      <c r="DA478" s="641">
        <v>0.0</v>
      </c>
      <c r="DB478" s="641">
        <f t="shared" si="23"/>
        <v>162500</v>
      </c>
      <c r="DC478" s="640">
        <f t="shared" si="24"/>
        <v>162500</v>
      </c>
      <c r="DD478" s="641">
        <v>0.0</v>
      </c>
      <c r="DE478" s="640">
        <f t="shared" si="25"/>
        <v>162500</v>
      </c>
      <c r="DF478" s="640">
        <f t="shared" si="26"/>
        <v>0</v>
      </c>
    </row>
    <row r="479" hidden="1">
      <c r="A479" s="650">
        <v>6892573.0</v>
      </c>
      <c r="B479" s="643" t="s">
        <v>27221</v>
      </c>
      <c r="C479" s="644" t="s">
        <v>212</v>
      </c>
      <c r="D479" s="645">
        <v>45777.789930555555</v>
      </c>
      <c r="E479" s="645">
        <v>45777.7912037037</v>
      </c>
      <c r="F479" s="645">
        <v>45777.791550925926</v>
      </c>
      <c r="G479" s="644"/>
      <c r="H479" s="644" t="s">
        <v>273</v>
      </c>
      <c r="I479" s="644" t="s">
        <v>27222</v>
      </c>
      <c r="J479" s="644">
        <v>60.0</v>
      </c>
      <c r="K479" s="647">
        <v>1980000.0</v>
      </c>
      <c r="L479" s="644" t="s">
        <v>24437</v>
      </c>
      <c r="M479" s="648" t="s">
        <v>27223</v>
      </c>
      <c r="N479" s="644" t="s">
        <v>27224</v>
      </c>
      <c r="O479" s="644" t="s">
        <v>27225</v>
      </c>
      <c r="P479" s="644" t="s">
        <v>27226</v>
      </c>
      <c r="Q479" s="644" t="s">
        <v>27227</v>
      </c>
      <c r="R479" s="194"/>
      <c r="S479" s="194"/>
      <c r="T479" s="194"/>
      <c r="U479" s="636"/>
      <c r="V479" s="194"/>
      <c r="W479" s="637"/>
      <c r="X479" s="194"/>
      <c r="Y479" s="194"/>
      <c r="Z479" s="194"/>
      <c r="AA479" s="194"/>
      <c r="AB479" s="194"/>
      <c r="AC479" s="194"/>
      <c r="AD479" s="194"/>
      <c r="AE479" s="194"/>
      <c r="AF479" s="194"/>
      <c r="AG479" s="194"/>
      <c r="AH479" s="194"/>
      <c r="AI479" s="194"/>
      <c r="AJ479" s="194"/>
      <c r="AK479" s="194"/>
      <c r="AL479" s="194"/>
      <c r="AM479" s="194"/>
      <c r="AN479" s="194"/>
      <c r="AO479" s="194"/>
      <c r="AP479" s="194"/>
      <c r="AQ479" s="194"/>
      <c r="AR479" s="194"/>
      <c r="AS479" s="194"/>
      <c r="AT479" s="194"/>
      <c r="AU479" s="194"/>
      <c r="AV479" s="194"/>
      <c r="AW479" s="194"/>
      <c r="AX479" s="194"/>
      <c r="AY479" s="194"/>
      <c r="AZ479" s="194"/>
      <c r="BA479" s="194"/>
      <c r="BB479" s="194"/>
      <c r="BC479" s="194"/>
      <c r="BD479" s="194"/>
      <c r="BE479" s="194"/>
      <c r="BF479" s="194"/>
      <c r="BG479" s="194"/>
      <c r="BH479" s="194"/>
      <c r="BI479" s="194"/>
      <c r="BJ479" s="194"/>
      <c r="BK479" s="194"/>
      <c r="BL479" s="638">
        <f t="shared" si="1"/>
        <v>0</v>
      </c>
      <c r="BM479" s="194"/>
      <c r="BN479" s="194"/>
      <c r="BO479" s="639" t="s">
        <v>114</v>
      </c>
      <c r="BP479" s="639" t="s">
        <v>24389</v>
      </c>
      <c r="BQ479" s="194"/>
      <c r="BR479" s="194"/>
      <c r="BS479" s="194"/>
      <c r="BT479" s="647">
        <v>1980000.0</v>
      </c>
      <c r="BU479" s="194"/>
      <c r="BV479" s="640">
        <f t="shared" si="2"/>
        <v>1980000</v>
      </c>
      <c r="BW479" s="640">
        <f>BV479</f>
        <v>1980000</v>
      </c>
      <c r="BX479" s="641">
        <f t="shared" si="3"/>
        <v>0</v>
      </c>
      <c r="BY479" s="640">
        <f t="shared" si="4"/>
        <v>0</v>
      </c>
      <c r="BZ479" s="641">
        <v>0.0</v>
      </c>
      <c r="CA479" s="641">
        <f t="shared" si="5"/>
        <v>0</v>
      </c>
      <c r="CB479" s="640">
        <f t="shared" si="6"/>
        <v>0</v>
      </c>
      <c r="CC479" s="641">
        <v>0.0</v>
      </c>
      <c r="CD479" s="641">
        <f t="shared" si="7"/>
        <v>0</v>
      </c>
      <c r="CE479" s="640">
        <f t="shared" si="8"/>
        <v>0</v>
      </c>
      <c r="CF479" s="641">
        <v>0.0</v>
      </c>
      <c r="CG479" s="641">
        <f t="shared" si="9"/>
        <v>0</v>
      </c>
      <c r="CH479" s="640">
        <f t="shared" si="10"/>
        <v>0</v>
      </c>
      <c r="CI479" s="641">
        <v>0.0</v>
      </c>
      <c r="CJ479" s="641">
        <f t="shared" si="11"/>
        <v>0</v>
      </c>
      <c r="CK479" s="640">
        <f t="shared" si="12"/>
        <v>0</v>
      </c>
      <c r="CL479" s="641">
        <v>0.0</v>
      </c>
      <c r="CM479" s="641">
        <f t="shared" si="13"/>
        <v>0</v>
      </c>
      <c r="CN479" s="640">
        <f t="shared" si="14"/>
        <v>0</v>
      </c>
      <c r="CO479" s="641">
        <v>0.0</v>
      </c>
      <c r="CP479" s="641">
        <f t="shared" si="15"/>
        <v>0</v>
      </c>
      <c r="CQ479" s="640">
        <f t="shared" si="16"/>
        <v>0</v>
      </c>
      <c r="CR479" s="641">
        <v>0.0</v>
      </c>
      <c r="CS479" s="641">
        <f t="shared" si="17"/>
        <v>0</v>
      </c>
      <c r="CT479" s="640">
        <f t="shared" si="18"/>
        <v>0</v>
      </c>
      <c r="CU479" s="641">
        <v>0.0</v>
      </c>
      <c r="CV479" s="641">
        <f t="shared" si="19"/>
        <v>0</v>
      </c>
      <c r="CW479" s="640">
        <f t="shared" si="20"/>
        <v>0</v>
      </c>
      <c r="CX479" s="641">
        <v>0.0</v>
      </c>
      <c r="CY479" s="641">
        <f t="shared" si="21"/>
        <v>0</v>
      </c>
      <c r="CZ479" s="640">
        <f t="shared" si="22"/>
        <v>0</v>
      </c>
      <c r="DA479" s="641">
        <v>0.0</v>
      </c>
      <c r="DB479" s="641">
        <f t="shared" si="23"/>
        <v>0</v>
      </c>
      <c r="DC479" s="640">
        <f t="shared" si="24"/>
        <v>0</v>
      </c>
      <c r="DD479" s="641">
        <v>0.0</v>
      </c>
      <c r="DE479" s="640">
        <f t="shared" si="25"/>
        <v>0</v>
      </c>
      <c r="DF479" s="640">
        <f t="shared" si="26"/>
        <v>0</v>
      </c>
    </row>
    <row r="480" hidden="1">
      <c r="A480" s="650">
        <v>6892600.0</v>
      </c>
      <c r="B480" s="643" t="s">
        <v>27228</v>
      </c>
      <c r="C480" s="644" t="s">
        <v>212</v>
      </c>
      <c r="D480" s="645">
        <v>45777.825011574074</v>
      </c>
      <c r="E480" s="645">
        <v>45777.82659722222</v>
      </c>
      <c r="F480" s="645">
        <v>45777.826828703706</v>
      </c>
      <c r="G480" s="644"/>
      <c r="H480" s="644" t="s">
        <v>974</v>
      </c>
      <c r="I480" s="644" t="s">
        <v>27229</v>
      </c>
      <c r="J480" s="644">
        <v>36.0</v>
      </c>
      <c r="K480" s="647">
        <v>798000.0</v>
      </c>
      <c r="L480" s="644" t="s">
        <v>24429</v>
      </c>
      <c r="M480" s="648" t="s">
        <v>27230</v>
      </c>
      <c r="N480" s="644" t="s">
        <v>27231</v>
      </c>
      <c r="O480" s="644" t="s">
        <v>27229</v>
      </c>
      <c r="P480" s="644" t="s">
        <v>27232</v>
      </c>
      <c r="Q480" s="644" t="s">
        <v>27233</v>
      </c>
      <c r="R480" s="194"/>
      <c r="S480" s="193">
        <v>45784.0</v>
      </c>
      <c r="T480" s="639" t="s">
        <v>25091</v>
      </c>
      <c r="U480" s="641">
        <v>798000.0</v>
      </c>
      <c r="V480" s="194"/>
      <c r="W480" s="637"/>
      <c r="X480" s="194"/>
      <c r="Y480" s="194"/>
      <c r="Z480" s="194"/>
      <c r="AA480" s="194"/>
      <c r="AB480" s="194"/>
      <c r="AC480" s="194"/>
      <c r="AD480" s="194"/>
      <c r="AE480" s="194"/>
      <c r="AF480" s="194"/>
      <c r="AG480" s="194"/>
      <c r="AH480" s="194"/>
      <c r="AI480" s="194"/>
      <c r="AJ480" s="194"/>
      <c r="AK480" s="194"/>
      <c r="AL480" s="194"/>
      <c r="AM480" s="194"/>
      <c r="AN480" s="194"/>
      <c r="AO480" s="194"/>
      <c r="AP480" s="194"/>
      <c r="AQ480" s="194"/>
      <c r="AR480" s="194"/>
      <c r="AS480" s="194"/>
      <c r="AT480" s="194"/>
      <c r="AU480" s="194"/>
      <c r="AV480" s="194"/>
      <c r="AW480" s="194"/>
      <c r="AX480" s="194"/>
      <c r="AY480" s="194"/>
      <c r="AZ480" s="194"/>
      <c r="BA480" s="194"/>
      <c r="BB480" s="194"/>
      <c r="BC480" s="194"/>
      <c r="BD480" s="194"/>
      <c r="BE480" s="194"/>
      <c r="BF480" s="194"/>
      <c r="BG480" s="194"/>
      <c r="BH480" s="194"/>
      <c r="BI480" s="194"/>
      <c r="BJ480" s="194"/>
      <c r="BK480" s="194"/>
      <c r="BL480" s="638">
        <f t="shared" si="1"/>
        <v>798000</v>
      </c>
      <c r="BM480" s="194"/>
      <c r="BN480" s="194"/>
      <c r="BO480" s="194"/>
      <c r="BP480" s="194"/>
      <c r="BQ480" s="194"/>
      <c r="BR480" s="194"/>
      <c r="BS480" s="194"/>
      <c r="BT480" s="647">
        <v>798000.0</v>
      </c>
      <c r="BU480" s="194"/>
      <c r="BV480" s="640">
        <f t="shared" si="2"/>
        <v>798000</v>
      </c>
      <c r="BW480" s="641">
        <v>0.0</v>
      </c>
      <c r="BX480" s="641">
        <f t="shared" si="3"/>
        <v>66500</v>
      </c>
      <c r="BY480" s="640">
        <f t="shared" si="4"/>
        <v>731500</v>
      </c>
      <c r="BZ480" s="641">
        <v>0.0</v>
      </c>
      <c r="CA480" s="641">
        <f t="shared" si="5"/>
        <v>66500</v>
      </c>
      <c r="CB480" s="640">
        <f t="shared" si="6"/>
        <v>665000</v>
      </c>
      <c r="CC480" s="641">
        <v>0.0</v>
      </c>
      <c r="CD480" s="641">
        <f t="shared" si="7"/>
        <v>66500</v>
      </c>
      <c r="CE480" s="640">
        <f t="shared" si="8"/>
        <v>598500</v>
      </c>
      <c r="CF480" s="641">
        <v>0.0</v>
      </c>
      <c r="CG480" s="641">
        <f t="shared" si="9"/>
        <v>66500</v>
      </c>
      <c r="CH480" s="640">
        <f t="shared" si="10"/>
        <v>532000</v>
      </c>
      <c r="CI480" s="641">
        <v>0.0</v>
      </c>
      <c r="CJ480" s="641">
        <f t="shared" si="11"/>
        <v>66500</v>
      </c>
      <c r="CK480" s="640">
        <f t="shared" si="12"/>
        <v>465500</v>
      </c>
      <c r="CL480" s="641">
        <v>0.0</v>
      </c>
      <c r="CM480" s="641">
        <f t="shared" si="13"/>
        <v>66500</v>
      </c>
      <c r="CN480" s="640">
        <f t="shared" si="14"/>
        <v>399000</v>
      </c>
      <c r="CO480" s="641">
        <v>0.0</v>
      </c>
      <c r="CP480" s="641">
        <f t="shared" si="15"/>
        <v>66500</v>
      </c>
      <c r="CQ480" s="640">
        <f t="shared" si="16"/>
        <v>332500</v>
      </c>
      <c r="CR480" s="641">
        <v>0.0</v>
      </c>
      <c r="CS480" s="641">
        <f t="shared" si="17"/>
        <v>66500</v>
      </c>
      <c r="CT480" s="640">
        <f t="shared" si="18"/>
        <v>266000</v>
      </c>
      <c r="CU480" s="641">
        <v>0.0</v>
      </c>
      <c r="CV480" s="641">
        <f t="shared" si="19"/>
        <v>66500</v>
      </c>
      <c r="CW480" s="640">
        <f t="shared" si="20"/>
        <v>199500</v>
      </c>
      <c r="CX480" s="641">
        <v>0.0</v>
      </c>
      <c r="CY480" s="641">
        <f t="shared" si="21"/>
        <v>66500</v>
      </c>
      <c r="CZ480" s="640">
        <f t="shared" si="22"/>
        <v>133000</v>
      </c>
      <c r="DA480" s="641">
        <v>0.0</v>
      </c>
      <c r="DB480" s="641">
        <f t="shared" si="23"/>
        <v>66500</v>
      </c>
      <c r="DC480" s="640">
        <f t="shared" si="24"/>
        <v>66500</v>
      </c>
      <c r="DD480" s="641">
        <v>0.0</v>
      </c>
      <c r="DE480" s="640">
        <f t="shared" si="25"/>
        <v>66500</v>
      </c>
      <c r="DF480" s="640">
        <f t="shared" si="26"/>
        <v>0</v>
      </c>
    </row>
    <row r="481" hidden="1">
      <c r="A481" s="650">
        <v>6893262.0</v>
      </c>
      <c r="B481" s="643" t="s">
        <v>27234</v>
      </c>
      <c r="C481" s="644" t="s">
        <v>212</v>
      </c>
      <c r="D481" s="645">
        <v>45777.82121527778</v>
      </c>
      <c r="E481" s="645">
        <v>45777.82204861111</v>
      </c>
      <c r="F481" s="645">
        <v>45777.82303240741</v>
      </c>
      <c r="G481" s="644"/>
      <c r="H481" s="644" t="s">
        <v>1578</v>
      </c>
      <c r="I481" s="644" t="s">
        <v>27235</v>
      </c>
      <c r="J481" s="644"/>
      <c r="K481" s="647">
        <v>798000.0</v>
      </c>
      <c r="L481" s="644" t="s">
        <v>24429</v>
      </c>
      <c r="M481" s="648" t="s">
        <v>27236</v>
      </c>
      <c r="N481" s="644" t="s">
        <v>22700</v>
      </c>
      <c r="O481" s="644" t="s">
        <v>27237</v>
      </c>
      <c r="P481" s="644" t="s">
        <v>27238</v>
      </c>
      <c r="Q481" s="644" t="s">
        <v>27239</v>
      </c>
      <c r="R481" s="194"/>
      <c r="S481" s="193">
        <v>45777.0</v>
      </c>
      <c r="T481" s="639" t="s">
        <v>24442</v>
      </c>
      <c r="U481" s="641">
        <v>298000.0</v>
      </c>
      <c r="V481" s="641">
        <v>284591.0</v>
      </c>
      <c r="W481" s="637"/>
      <c r="X481" s="193">
        <v>45777.0</v>
      </c>
      <c r="Y481" s="639" t="s">
        <v>24442</v>
      </c>
      <c r="Z481" s="641">
        <v>500000.0</v>
      </c>
      <c r="AA481" s="641">
        <v>477501.0</v>
      </c>
      <c r="AB481" s="194"/>
      <c r="AC481" s="194"/>
      <c r="AD481" s="194"/>
      <c r="AE481" s="194"/>
      <c r="AF481" s="194"/>
      <c r="AG481" s="194"/>
      <c r="AH481" s="194"/>
      <c r="AI481" s="194"/>
      <c r="AJ481" s="194"/>
      <c r="AK481" s="194"/>
      <c r="AL481" s="194"/>
      <c r="AM481" s="194"/>
      <c r="AN481" s="194"/>
      <c r="AO481" s="194"/>
      <c r="AP481" s="194"/>
      <c r="AQ481" s="194"/>
      <c r="AR481" s="194"/>
      <c r="AS481" s="194"/>
      <c r="AT481" s="194"/>
      <c r="AU481" s="194"/>
      <c r="AV481" s="194"/>
      <c r="AW481" s="194"/>
      <c r="AX481" s="194"/>
      <c r="AY481" s="194"/>
      <c r="AZ481" s="194"/>
      <c r="BA481" s="194"/>
      <c r="BB481" s="194"/>
      <c r="BC481" s="194"/>
      <c r="BD481" s="194"/>
      <c r="BE481" s="194"/>
      <c r="BF481" s="194"/>
      <c r="BG481" s="194"/>
      <c r="BH481" s="194"/>
      <c r="BI481" s="194"/>
      <c r="BJ481" s="194"/>
      <c r="BK481" s="194"/>
      <c r="BL481" s="638">
        <f t="shared" si="1"/>
        <v>798000</v>
      </c>
      <c r="BM481" s="194"/>
      <c r="BN481" s="194"/>
      <c r="BO481" s="194"/>
      <c r="BP481" s="194"/>
      <c r="BQ481" s="194"/>
      <c r="BR481" s="194"/>
      <c r="BS481" s="194"/>
      <c r="BT481" s="647">
        <v>798000.0</v>
      </c>
      <c r="BU481" s="194"/>
      <c r="BV481" s="640">
        <f t="shared" si="2"/>
        <v>798000</v>
      </c>
      <c r="BW481" s="641">
        <v>0.0</v>
      </c>
      <c r="BX481" s="641">
        <f t="shared" si="3"/>
        <v>66500</v>
      </c>
      <c r="BY481" s="640">
        <f t="shared" si="4"/>
        <v>731500</v>
      </c>
      <c r="BZ481" s="641">
        <v>0.0</v>
      </c>
      <c r="CA481" s="641">
        <f t="shared" si="5"/>
        <v>66500</v>
      </c>
      <c r="CB481" s="640">
        <f t="shared" si="6"/>
        <v>665000</v>
      </c>
      <c r="CC481" s="641">
        <v>0.0</v>
      </c>
      <c r="CD481" s="641">
        <f t="shared" si="7"/>
        <v>66500</v>
      </c>
      <c r="CE481" s="640">
        <f t="shared" si="8"/>
        <v>598500</v>
      </c>
      <c r="CF481" s="641">
        <v>0.0</v>
      </c>
      <c r="CG481" s="641">
        <f t="shared" si="9"/>
        <v>66500</v>
      </c>
      <c r="CH481" s="640">
        <f t="shared" si="10"/>
        <v>532000</v>
      </c>
      <c r="CI481" s="641">
        <v>0.0</v>
      </c>
      <c r="CJ481" s="641">
        <f t="shared" si="11"/>
        <v>66500</v>
      </c>
      <c r="CK481" s="640">
        <f t="shared" si="12"/>
        <v>465500</v>
      </c>
      <c r="CL481" s="641">
        <v>0.0</v>
      </c>
      <c r="CM481" s="641">
        <f t="shared" si="13"/>
        <v>66500</v>
      </c>
      <c r="CN481" s="640">
        <f t="shared" si="14"/>
        <v>399000</v>
      </c>
      <c r="CO481" s="641">
        <v>0.0</v>
      </c>
      <c r="CP481" s="641">
        <f t="shared" si="15"/>
        <v>66500</v>
      </c>
      <c r="CQ481" s="640">
        <f t="shared" si="16"/>
        <v>332500</v>
      </c>
      <c r="CR481" s="641">
        <v>0.0</v>
      </c>
      <c r="CS481" s="641">
        <f t="shared" si="17"/>
        <v>66500</v>
      </c>
      <c r="CT481" s="640">
        <f t="shared" si="18"/>
        <v>266000</v>
      </c>
      <c r="CU481" s="641">
        <v>0.0</v>
      </c>
      <c r="CV481" s="641">
        <f t="shared" si="19"/>
        <v>66500</v>
      </c>
      <c r="CW481" s="640">
        <f t="shared" si="20"/>
        <v>199500</v>
      </c>
      <c r="CX481" s="641">
        <v>0.0</v>
      </c>
      <c r="CY481" s="641">
        <f t="shared" si="21"/>
        <v>66500</v>
      </c>
      <c r="CZ481" s="640">
        <f t="shared" si="22"/>
        <v>133000</v>
      </c>
      <c r="DA481" s="641">
        <v>0.0</v>
      </c>
      <c r="DB481" s="641">
        <f t="shared" si="23"/>
        <v>66500</v>
      </c>
      <c r="DC481" s="640">
        <f t="shared" si="24"/>
        <v>66500</v>
      </c>
      <c r="DD481" s="641">
        <v>0.0</v>
      </c>
      <c r="DE481" s="640">
        <f t="shared" si="25"/>
        <v>66500</v>
      </c>
      <c r="DF481" s="640">
        <f t="shared" si="26"/>
        <v>0</v>
      </c>
    </row>
    <row r="482">
      <c r="A482" s="650">
        <v>6893425.0</v>
      </c>
      <c r="B482" s="643" t="s">
        <v>22928</v>
      </c>
      <c r="C482" s="644" t="s">
        <v>212</v>
      </c>
      <c r="D482" s="645">
        <v>45777.83101851852</v>
      </c>
      <c r="E482" s="645">
        <v>45777.84355324074</v>
      </c>
      <c r="F482" s="645">
        <v>45777.84428240741</v>
      </c>
      <c r="G482" s="644"/>
      <c r="H482" s="644" t="s">
        <v>1497</v>
      </c>
      <c r="I482" s="644" t="s">
        <v>159</v>
      </c>
      <c r="J482" s="644"/>
      <c r="K482" s="647">
        <v>788000.0</v>
      </c>
      <c r="L482" s="644" t="s">
        <v>21688</v>
      </c>
      <c r="M482" s="648" t="s">
        <v>27240</v>
      </c>
      <c r="N482" s="644" t="s">
        <v>22929</v>
      </c>
      <c r="O482" s="644" t="s">
        <v>159</v>
      </c>
      <c r="P482" s="644" t="s">
        <v>22931</v>
      </c>
      <c r="Q482" s="644" t="s">
        <v>22926</v>
      </c>
      <c r="R482" s="194"/>
      <c r="S482" s="194"/>
      <c r="T482" s="194"/>
      <c r="U482" s="636"/>
      <c r="V482" s="194"/>
      <c r="W482" s="637"/>
      <c r="X482" s="194"/>
      <c r="Y482" s="194"/>
      <c r="Z482" s="194"/>
      <c r="AA482" s="194"/>
      <c r="AB482" s="194"/>
      <c r="AC482" s="194"/>
      <c r="AD482" s="194"/>
      <c r="AE482" s="194"/>
      <c r="AF482" s="194"/>
      <c r="AG482" s="194"/>
      <c r="AH482" s="194"/>
      <c r="AI482" s="194"/>
      <c r="AJ482" s="194"/>
      <c r="AK482" s="194"/>
      <c r="AL482" s="194"/>
      <c r="AM482" s="194"/>
      <c r="AN482" s="194"/>
      <c r="AO482" s="194"/>
      <c r="AP482" s="194"/>
      <c r="AQ482" s="194"/>
      <c r="AR482" s="194"/>
      <c r="AS482" s="194"/>
      <c r="AT482" s="194"/>
      <c r="AU482" s="194"/>
      <c r="AV482" s="194"/>
      <c r="AW482" s="194"/>
      <c r="AX482" s="194"/>
      <c r="AY482" s="194"/>
      <c r="AZ482" s="194"/>
      <c r="BA482" s="194"/>
      <c r="BB482" s="194"/>
      <c r="BC482" s="194"/>
      <c r="BD482" s="194"/>
      <c r="BE482" s="194"/>
      <c r="BF482" s="194"/>
      <c r="BG482" s="194"/>
      <c r="BH482" s="194"/>
      <c r="BI482" s="194"/>
      <c r="BJ482" s="194"/>
      <c r="BK482" s="194"/>
      <c r="BL482" s="638">
        <f t="shared" si="1"/>
        <v>0</v>
      </c>
      <c r="BM482" s="194"/>
      <c r="BN482" s="194"/>
      <c r="BO482" s="194" t="s">
        <v>114</v>
      </c>
      <c r="BQ482" s="194"/>
      <c r="BR482" s="194"/>
      <c r="BS482" s="194"/>
      <c r="BT482" s="647">
        <v>788000.0</v>
      </c>
      <c r="BU482" s="194"/>
      <c r="BV482" s="640">
        <f t="shared" si="2"/>
        <v>788000</v>
      </c>
      <c r="BW482" s="640">
        <f t="shared" ref="BW482:BW483" si="67">BV482</f>
        <v>788000</v>
      </c>
      <c r="BX482" s="641">
        <f t="shared" si="3"/>
        <v>0</v>
      </c>
      <c r="BY482" s="640">
        <f t="shared" si="4"/>
        <v>0</v>
      </c>
      <c r="BZ482" s="641">
        <v>0.0</v>
      </c>
      <c r="CA482" s="641">
        <f t="shared" si="5"/>
        <v>0</v>
      </c>
      <c r="CB482" s="640">
        <f t="shared" si="6"/>
        <v>0</v>
      </c>
      <c r="CC482" s="641">
        <v>0.0</v>
      </c>
      <c r="CD482" s="641">
        <f t="shared" si="7"/>
        <v>0</v>
      </c>
      <c r="CE482" s="640">
        <f t="shared" si="8"/>
        <v>0</v>
      </c>
      <c r="CF482" s="641">
        <v>0.0</v>
      </c>
      <c r="CG482" s="641">
        <f t="shared" si="9"/>
        <v>0</v>
      </c>
      <c r="CH482" s="640">
        <f t="shared" si="10"/>
        <v>0</v>
      </c>
      <c r="CI482" s="641">
        <v>0.0</v>
      </c>
      <c r="CJ482" s="641">
        <f t="shared" si="11"/>
        <v>0</v>
      </c>
      <c r="CK482" s="640">
        <f t="shared" si="12"/>
        <v>0</v>
      </c>
      <c r="CL482" s="641">
        <v>0.0</v>
      </c>
      <c r="CM482" s="641">
        <f t="shared" si="13"/>
        <v>0</v>
      </c>
      <c r="CN482" s="640">
        <f t="shared" si="14"/>
        <v>0</v>
      </c>
      <c r="CO482" s="641">
        <v>0.0</v>
      </c>
      <c r="CP482" s="641">
        <f t="shared" si="15"/>
        <v>0</v>
      </c>
      <c r="CQ482" s="640">
        <f t="shared" si="16"/>
        <v>0</v>
      </c>
      <c r="CR482" s="641">
        <v>0.0</v>
      </c>
      <c r="CS482" s="641">
        <f t="shared" si="17"/>
        <v>0</v>
      </c>
      <c r="CT482" s="640">
        <f t="shared" si="18"/>
        <v>0</v>
      </c>
      <c r="CU482" s="641">
        <v>0.0</v>
      </c>
      <c r="CV482" s="641">
        <f t="shared" si="19"/>
        <v>0</v>
      </c>
      <c r="CW482" s="640">
        <f t="shared" si="20"/>
        <v>0</v>
      </c>
      <c r="CX482" s="641">
        <v>0.0</v>
      </c>
      <c r="CY482" s="641">
        <f t="shared" si="21"/>
        <v>0</v>
      </c>
      <c r="CZ482" s="640">
        <f t="shared" si="22"/>
        <v>0</v>
      </c>
      <c r="DA482" s="641">
        <v>0.0</v>
      </c>
      <c r="DB482" s="641">
        <f t="shared" si="23"/>
        <v>0</v>
      </c>
      <c r="DC482" s="640">
        <f t="shared" si="24"/>
        <v>0</v>
      </c>
      <c r="DD482" s="641">
        <v>0.0</v>
      </c>
      <c r="DE482" s="640">
        <f t="shared" si="25"/>
        <v>0</v>
      </c>
      <c r="DF482" s="640">
        <f t="shared" si="26"/>
        <v>0</v>
      </c>
    </row>
    <row r="483" hidden="1">
      <c r="A483" s="650">
        <v>6893587.0</v>
      </c>
      <c r="B483" s="643" t="s">
        <v>27241</v>
      </c>
      <c r="C483" s="644" t="s">
        <v>212</v>
      </c>
      <c r="D483" s="645">
        <v>45777.84841435185</v>
      </c>
      <c r="E483" s="645">
        <v>45777.85204861111</v>
      </c>
      <c r="F483" s="645">
        <v>45777.852685185186</v>
      </c>
      <c r="G483" s="644"/>
      <c r="H483" s="644" t="s">
        <v>1439</v>
      </c>
      <c r="I483" s="644" t="s">
        <v>27242</v>
      </c>
      <c r="J483" s="644"/>
      <c r="K483" s="647">
        <v>1182000.0</v>
      </c>
      <c r="L483" s="644" t="s">
        <v>24437</v>
      </c>
      <c r="M483" s="648" t="s">
        <v>27243</v>
      </c>
      <c r="N483" s="644" t="s">
        <v>27244</v>
      </c>
      <c r="O483" s="644" t="s">
        <v>27245</v>
      </c>
      <c r="P483" s="644" t="s">
        <v>27246</v>
      </c>
      <c r="Q483" s="644" t="s">
        <v>27247</v>
      </c>
      <c r="R483" s="194"/>
      <c r="S483" s="194"/>
      <c r="T483" s="194"/>
      <c r="U483" s="636"/>
      <c r="V483" s="194"/>
      <c r="W483" s="637"/>
      <c r="X483" s="194"/>
      <c r="Y483" s="194"/>
      <c r="Z483" s="194"/>
      <c r="AA483" s="194"/>
      <c r="AB483" s="194"/>
      <c r="AC483" s="194"/>
      <c r="AD483" s="194"/>
      <c r="AE483" s="194"/>
      <c r="AF483" s="194"/>
      <c r="AG483" s="194"/>
      <c r="AH483" s="194"/>
      <c r="AI483" s="194"/>
      <c r="AJ483" s="194"/>
      <c r="AK483" s="194"/>
      <c r="AL483" s="194"/>
      <c r="AM483" s="194"/>
      <c r="AN483" s="194"/>
      <c r="AO483" s="194"/>
      <c r="AP483" s="194"/>
      <c r="AQ483" s="194"/>
      <c r="AR483" s="194"/>
      <c r="AS483" s="194"/>
      <c r="AT483" s="194"/>
      <c r="AU483" s="194"/>
      <c r="AV483" s="194"/>
      <c r="AW483" s="194"/>
      <c r="AX483" s="194"/>
      <c r="AY483" s="194"/>
      <c r="AZ483" s="194"/>
      <c r="BA483" s="194"/>
      <c r="BB483" s="194"/>
      <c r="BC483" s="194"/>
      <c r="BD483" s="194"/>
      <c r="BE483" s="194"/>
      <c r="BF483" s="194"/>
      <c r="BG483" s="194"/>
      <c r="BH483" s="194"/>
      <c r="BI483" s="194"/>
      <c r="BJ483" s="194"/>
      <c r="BK483" s="194"/>
      <c r="BL483" s="638">
        <f t="shared" si="1"/>
        <v>0</v>
      </c>
      <c r="BM483" s="194"/>
      <c r="BN483" s="639" t="s">
        <v>82</v>
      </c>
      <c r="BP483" s="194"/>
      <c r="BQ483" s="194"/>
      <c r="BR483" s="194"/>
      <c r="BS483" s="194"/>
      <c r="BT483" s="647">
        <v>1182000.0</v>
      </c>
      <c r="BU483" s="194"/>
      <c r="BV483" s="640">
        <f t="shared" si="2"/>
        <v>1182000</v>
      </c>
      <c r="BW483" s="640">
        <f t="shared" si="67"/>
        <v>1182000</v>
      </c>
      <c r="BX483" s="641">
        <f t="shared" si="3"/>
        <v>0</v>
      </c>
      <c r="BY483" s="640">
        <f t="shared" si="4"/>
        <v>0</v>
      </c>
      <c r="BZ483" s="641">
        <v>0.0</v>
      </c>
      <c r="CA483" s="641">
        <f t="shared" si="5"/>
        <v>0</v>
      </c>
      <c r="CB483" s="640">
        <f t="shared" si="6"/>
        <v>0</v>
      </c>
      <c r="CC483" s="641">
        <v>0.0</v>
      </c>
      <c r="CD483" s="641">
        <f t="shared" si="7"/>
        <v>0</v>
      </c>
      <c r="CE483" s="640">
        <f t="shared" si="8"/>
        <v>0</v>
      </c>
      <c r="CF483" s="641">
        <v>0.0</v>
      </c>
      <c r="CG483" s="641">
        <f t="shared" si="9"/>
        <v>0</v>
      </c>
      <c r="CH483" s="640">
        <f t="shared" si="10"/>
        <v>0</v>
      </c>
      <c r="CI483" s="641">
        <v>0.0</v>
      </c>
      <c r="CJ483" s="641">
        <f t="shared" si="11"/>
        <v>0</v>
      </c>
      <c r="CK483" s="640">
        <f t="shared" si="12"/>
        <v>0</v>
      </c>
      <c r="CL483" s="641">
        <v>0.0</v>
      </c>
      <c r="CM483" s="641">
        <f t="shared" si="13"/>
        <v>0</v>
      </c>
      <c r="CN483" s="640">
        <f t="shared" si="14"/>
        <v>0</v>
      </c>
      <c r="CO483" s="641">
        <v>0.0</v>
      </c>
      <c r="CP483" s="641">
        <f t="shared" si="15"/>
        <v>0</v>
      </c>
      <c r="CQ483" s="640">
        <f t="shared" si="16"/>
        <v>0</v>
      </c>
      <c r="CR483" s="641">
        <v>0.0</v>
      </c>
      <c r="CS483" s="641">
        <f t="shared" si="17"/>
        <v>0</v>
      </c>
      <c r="CT483" s="640">
        <f t="shared" si="18"/>
        <v>0</v>
      </c>
      <c r="CU483" s="641">
        <v>0.0</v>
      </c>
      <c r="CV483" s="641">
        <f t="shared" si="19"/>
        <v>0</v>
      </c>
      <c r="CW483" s="640">
        <f t="shared" si="20"/>
        <v>0</v>
      </c>
      <c r="CX483" s="641">
        <v>0.0</v>
      </c>
      <c r="CY483" s="641">
        <f t="shared" si="21"/>
        <v>0</v>
      </c>
      <c r="CZ483" s="640">
        <f t="shared" si="22"/>
        <v>0</v>
      </c>
      <c r="DA483" s="641">
        <v>0.0</v>
      </c>
      <c r="DB483" s="641">
        <f t="shared" si="23"/>
        <v>0</v>
      </c>
      <c r="DC483" s="640">
        <f t="shared" si="24"/>
        <v>0</v>
      </c>
      <c r="DD483" s="641">
        <v>0.0</v>
      </c>
      <c r="DE483" s="640">
        <f t="shared" si="25"/>
        <v>0</v>
      </c>
      <c r="DF483" s="640">
        <f t="shared" si="26"/>
        <v>0</v>
      </c>
    </row>
    <row r="484" hidden="1">
      <c r="A484" s="650">
        <v>6893819.0</v>
      </c>
      <c r="B484" s="643" t="s">
        <v>27248</v>
      </c>
      <c r="C484" s="644" t="s">
        <v>212</v>
      </c>
      <c r="D484" s="645">
        <v>45777.87758101852</v>
      </c>
      <c r="E484" s="645">
        <v>45777.878587962965</v>
      </c>
      <c r="F484" s="645">
        <v>45777.88214120371</v>
      </c>
      <c r="G484" s="644"/>
      <c r="H484" s="644" t="s">
        <v>1153</v>
      </c>
      <c r="I484" s="644" t="s">
        <v>26269</v>
      </c>
      <c r="J484" s="644" t="s">
        <v>21722</v>
      </c>
      <c r="K484" s="647">
        <v>798000.0</v>
      </c>
      <c r="L484" s="644" t="s">
        <v>24429</v>
      </c>
      <c r="M484" s="648" t="s">
        <v>27249</v>
      </c>
      <c r="N484" s="644" t="s">
        <v>22196</v>
      </c>
      <c r="O484" s="644" t="s">
        <v>27250</v>
      </c>
      <c r="P484" s="644" t="s">
        <v>27251</v>
      </c>
      <c r="Q484" s="644" t="s">
        <v>27252</v>
      </c>
      <c r="R484" s="194"/>
      <c r="S484" s="652">
        <v>45785.0</v>
      </c>
      <c r="T484" s="639" t="s">
        <v>25091</v>
      </c>
      <c r="U484" s="658">
        <v>798000.0</v>
      </c>
      <c r="V484" s="194"/>
      <c r="W484" s="637"/>
      <c r="X484" s="194"/>
      <c r="Y484" s="194"/>
      <c r="Z484" s="194"/>
      <c r="AA484" s="194"/>
      <c r="AB484" s="194"/>
      <c r="AC484" s="194"/>
      <c r="AD484" s="194"/>
      <c r="AE484" s="194"/>
      <c r="AF484" s="194"/>
      <c r="AG484" s="194"/>
      <c r="AH484" s="194"/>
      <c r="AI484" s="194"/>
      <c r="AJ484" s="194"/>
      <c r="AK484" s="194"/>
      <c r="AL484" s="194"/>
      <c r="AM484" s="194"/>
      <c r="AN484" s="194"/>
      <c r="AO484" s="194"/>
      <c r="AP484" s="194"/>
      <c r="AQ484" s="194"/>
      <c r="AR484" s="194"/>
      <c r="AS484" s="194"/>
      <c r="AT484" s="194"/>
      <c r="AU484" s="194"/>
      <c r="AV484" s="194"/>
      <c r="AW484" s="194"/>
      <c r="AX484" s="194"/>
      <c r="AY484" s="194"/>
      <c r="AZ484" s="194"/>
      <c r="BA484" s="194"/>
      <c r="BB484" s="194"/>
      <c r="BC484" s="194"/>
      <c r="BD484" s="194"/>
      <c r="BE484" s="194"/>
      <c r="BF484" s="194"/>
      <c r="BG484" s="194"/>
      <c r="BH484" s="194"/>
      <c r="BI484" s="194"/>
      <c r="BJ484" s="194"/>
      <c r="BK484" s="194"/>
      <c r="BL484" s="638">
        <f t="shared" si="1"/>
        <v>798000</v>
      </c>
      <c r="BM484" s="194"/>
      <c r="BN484" s="194"/>
      <c r="BO484" s="194"/>
      <c r="BP484" s="194"/>
      <c r="BQ484" s="194"/>
      <c r="BR484" s="194"/>
      <c r="BS484" s="194"/>
      <c r="BT484" s="647">
        <v>798000.0</v>
      </c>
      <c r="BU484" s="194"/>
      <c r="BV484" s="640">
        <f t="shared" si="2"/>
        <v>798000</v>
      </c>
      <c r="BW484" s="641">
        <v>0.0</v>
      </c>
      <c r="BX484" s="641">
        <f t="shared" si="3"/>
        <v>66500</v>
      </c>
      <c r="BY484" s="640">
        <f t="shared" si="4"/>
        <v>731500</v>
      </c>
      <c r="BZ484" s="641">
        <v>0.0</v>
      </c>
      <c r="CA484" s="641">
        <f t="shared" si="5"/>
        <v>66500</v>
      </c>
      <c r="CB484" s="640">
        <f t="shared" si="6"/>
        <v>665000</v>
      </c>
      <c r="CC484" s="641">
        <v>0.0</v>
      </c>
      <c r="CD484" s="641">
        <f t="shared" si="7"/>
        <v>66500</v>
      </c>
      <c r="CE484" s="640">
        <f t="shared" si="8"/>
        <v>598500</v>
      </c>
      <c r="CF484" s="641">
        <v>0.0</v>
      </c>
      <c r="CG484" s="641">
        <f t="shared" si="9"/>
        <v>66500</v>
      </c>
      <c r="CH484" s="640">
        <f t="shared" si="10"/>
        <v>532000</v>
      </c>
      <c r="CI484" s="641">
        <v>0.0</v>
      </c>
      <c r="CJ484" s="641">
        <f t="shared" si="11"/>
        <v>66500</v>
      </c>
      <c r="CK484" s="640">
        <f t="shared" si="12"/>
        <v>465500</v>
      </c>
      <c r="CL484" s="641">
        <v>0.0</v>
      </c>
      <c r="CM484" s="641">
        <f t="shared" si="13"/>
        <v>66500</v>
      </c>
      <c r="CN484" s="640">
        <f t="shared" si="14"/>
        <v>399000</v>
      </c>
      <c r="CO484" s="641">
        <v>0.0</v>
      </c>
      <c r="CP484" s="641">
        <f t="shared" si="15"/>
        <v>66500</v>
      </c>
      <c r="CQ484" s="640">
        <f t="shared" si="16"/>
        <v>332500</v>
      </c>
      <c r="CR484" s="641">
        <v>0.0</v>
      </c>
      <c r="CS484" s="641">
        <f t="shared" si="17"/>
        <v>66500</v>
      </c>
      <c r="CT484" s="640">
        <f t="shared" si="18"/>
        <v>266000</v>
      </c>
      <c r="CU484" s="641">
        <v>0.0</v>
      </c>
      <c r="CV484" s="641">
        <f t="shared" si="19"/>
        <v>66500</v>
      </c>
      <c r="CW484" s="640">
        <f t="shared" si="20"/>
        <v>199500</v>
      </c>
      <c r="CX484" s="641">
        <v>0.0</v>
      </c>
      <c r="CY484" s="641">
        <f t="shared" si="21"/>
        <v>66500</v>
      </c>
      <c r="CZ484" s="640">
        <f t="shared" si="22"/>
        <v>133000</v>
      </c>
      <c r="DA484" s="641">
        <v>0.0</v>
      </c>
      <c r="DB484" s="641">
        <f t="shared" si="23"/>
        <v>66500</v>
      </c>
      <c r="DC484" s="640">
        <f t="shared" si="24"/>
        <v>66500</v>
      </c>
      <c r="DD484" s="641">
        <v>0.0</v>
      </c>
      <c r="DE484" s="640">
        <f t="shared" si="25"/>
        <v>66500</v>
      </c>
      <c r="DF484" s="640">
        <f t="shared" si="26"/>
        <v>0</v>
      </c>
    </row>
    <row r="485" hidden="1">
      <c r="A485" s="650">
        <v>6894020.0</v>
      </c>
      <c r="B485" s="643" t="s">
        <v>27253</v>
      </c>
      <c r="C485" s="644" t="s">
        <v>212</v>
      </c>
      <c r="D485" s="645">
        <v>45777.908842592595</v>
      </c>
      <c r="E485" s="645">
        <v>45777.9116087963</v>
      </c>
      <c r="F485" s="645">
        <v>45777.91337962963</v>
      </c>
      <c r="G485" s="644"/>
      <c r="H485" s="644" t="s">
        <v>2013</v>
      </c>
      <c r="I485" s="644" t="s">
        <v>27254</v>
      </c>
      <c r="J485" s="644">
        <v>60.0</v>
      </c>
      <c r="K485" s="647">
        <v>1980000.0</v>
      </c>
      <c r="L485" s="644" t="s">
        <v>24437</v>
      </c>
      <c r="M485" s="648" t="s">
        <v>27255</v>
      </c>
      <c r="N485" s="644" t="s">
        <v>22196</v>
      </c>
      <c r="O485" s="644" t="s">
        <v>27256</v>
      </c>
      <c r="P485" s="644" t="s">
        <v>27257</v>
      </c>
      <c r="Q485" s="644" t="s">
        <v>27258</v>
      </c>
      <c r="R485" s="194"/>
      <c r="S485" s="635"/>
      <c r="T485" s="194"/>
      <c r="U485" s="194"/>
      <c r="V485" s="194"/>
      <c r="W485" s="637"/>
      <c r="X485" s="194"/>
      <c r="Y485" s="194"/>
      <c r="Z485" s="194"/>
      <c r="AA485" s="194"/>
      <c r="AB485" s="194"/>
      <c r="AC485" s="194"/>
      <c r="AD485" s="194"/>
      <c r="AE485" s="194"/>
      <c r="AF485" s="194"/>
      <c r="AG485" s="194"/>
      <c r="AH485" s="194"/>
      <c r="AI485" s="194"/>
      <c r="AJ485" s="194"/>
      <c r="AK485" s="194"/>
      <c r="AL485" s="194"/>
      <c r="AM485" s="194"/>
      <c r="AN485" s="194"/>
      <c r="AO485" s="194"/>
      <c r="AP485" s="194"/>
      <c r="AQ485" s="194"/>
      <c r="AR485" s="194"/>
      <c r="AS485" s="194"/>
      <c r="AT485" s="194"/>
      <c r="AU485" s="194"/>
      <c r="AV485" s="194"/>
      <c r="AW485" s="194"/>
      <c r="AX485" s="194"/>
      <c r="AY485" s="194"/>
      <c r="AZ485" s="194"/>
      <c r="BA485" s="194"/>
      <c r="BB485" s="194"/>
      <c r="BC485" s="194"/>
      <c r="BD485" s="194"/>
      <c r="BE485" s="194"/>
      <c r="BF485" s="194"/>
      <c r="BG485" s="194"/>
      <c r="BH485" s="194"/>
      <c r="BI485" s="194"/>
      <c r="BJ485" s="194"/>
      <c r="BK485" s="194"/>
      <c r="BL485" s="638">
        <f t="shared" si="1"/>
        <v>0</v>
      </c>
      <c r="BM485" s="194"/>
      <c r="BN485" s="194"/>
      <c r="BO485" s="194"/>
      <c r="BP485" s="194"/>
      <c r="BQ485" s="194"/>
      <c r="BR485" s="639" t="s">
        <v>16</v>
      </c>
      <c r="BS485" s="194"/>
      <c r="BT485" s="647">
        <v>1980000.0</v>
      </c>
      <c r="BU485" s="194"/>
      <c r="BV485" s="640">
        <f t="shared" si="2"/>
        <v>1980000</v>
      </c>
      <c r="BW485" s="641">
        <v>0.0</v>
      </c>
      <c r="BX485" s="641">
        <f t="shared" si="3"/>
        <v>165000</v>
      </c>
      <c r="BY485" s="640">
        <f t="shared" si="4"/>
        <v>1815000</v>
      </c>
      <c r="BZ485" s="641">
        <v>0.0</v>
      </c>
      <c r="CA485" s="641">
        <f t="shared" si="5"/>
        <v>165000</v>
      </c>
      <c r="CB485" s="640">
        <f t="shared" si="6"/>
        <v>1650000</v>
      </c>
      <c r="CC485" s="641">
        <v>0.0</v>
      </c>
      <c r="CD485" s="641">
        <f t="shared" si="7"/>
        <v>165000</v>
      </c>
      <c r="CE485" s="640">
        <f t="shared" si="8"/>
        <v>1485000</v>
      </c>
      <c r="CF485" s="641">
        <v>0.0</v>
      </c>
      <c r="CG485" s="641">
        <f t="shared" si="9"/>
        <v>165000</v>
      </c>
      <c r="CH485" s="640">
        <f t="shared" si="10"/>
        <v>1320000</v>
      </c>
      <c r="CI485" s="641">
        <v>0.0</v>
      </c>
      <c r="CJ485" s="641">
        <f t="shared" si="11"/>
        <v>165000</v>
      </c>
      <c r="CK485" s="640">
        <f t="shared" si="12"/>
        <v>1155000</v>
      </c>
      <c r="CL485" s="641">
        <v>0.0</v>
      </c>
      <c r="CM485" s="641">
        <f t="shared" si="13"/>
        <v>165000</v>
      </c>
      <c r="CN485" s="640">
        <f t="shared" si="14"/>
        <v>990000</v>
      </c>
      <c r="CO485" s="641">
        <v>0.0</v>
      </c>
      <c r="CP485" s="641">
        <f t="shared" si="15"/>
        <v>165000</v>
      </c>
      <c r="CQ485" s="640">
        <f t="shared" si="16"/>
        <v>825000</v>
      </c>
      <c r="CR485" s="641">
        <v>0.0</v>
      </c>
      <c r="CS485" s="641">
        <f t="shared" si="17"/>
        <v>165000</v>
      </c>
      <c r="CT485" s="640">
        <f t="shared" si="18"/>
        <v>660000</v>
      </c>
      <c r="CU485" s="641">
        <v>0.0</v>
      </c>
      <c r="CV485" s="641">
        <f t="shared" si="19"/>
        <v>165000</v>
      </c>
      <c r="CW485" s="640">
        <f t="shared" si="20"/>
        <v>495000</v>
      </c>
      <c r="CX485" s="641">
        <v>0.0</v>
      </c>
      <c r="CY485" s="641">
        <f t="shared" si="21"/>
        <v>165000</v>
      </c>
      <c r="CZ485" s="640">
        <f t="shared" si="22"/>
        <v>330000</v>
      </c>
      <c r="DA485" s="641">
        <v>0.0</v>
      </c>
      <c r="DB485" s="641">
        <f t="shared" si="23"/>
        <v>165000</v>
      </c>
      <c r="DC485" s="640">
        <f t="shared" si="24"/>
        <v>165000</v>
      </c>
      <c r="DD485" s="641">
        <v>0.0</v>
      </c>
      <c r="DE485" s="640">
        <f t="shared" si="25"/>
        <v>165000</v>
      </c>
      <c r="DF485" s="640">
        <f t="shared" si="26"/>
        <v>0</v>
      </c>
    </row>
    <row r="486" hidden="1">
      <c r="A486" s="650">
        <v>6894335.0</v>
      </c>
      <c r="B486" s="643" t="s">
        <v>27259</v>
      </c>
      <c r="C486" s="644" t="s">
        <v>212</v>
      </c>
      <c r="D486" s="645">
        <v>45777.9284375</v>
      </c>
      <c r="E486" s="645">
        <v>45777.930185185185</v>
      </c>
      <c r="F486" s="645">
        <v>45777.93111111111</v>
      </c>
      <c r="G486" s="644"/>
      <c r="H486" s="644" t="s">
        <v>1625</v>
      </c>
      <c r="I486" s="644" t="s">
        <v>27260</v>
      </c>
      <c r="J486" s="644"/>
      <c r="K486" s="647">
        <v>788000.0</v>
      </c>
      <c r="L486" s="644" t="s">
        <v>24429</v>
      </c>
      <c r="M486" s="648" t="s">
        <v>27261</v>
      </c>
      <c r="N486" s="644" t="s">
        <v>27262</v>
      </c>
      <c r="O486" s="644" t="s">
        <v>27260</v>
      </c>
      <c r="P486" s="644" t="s">
        <v>27263</v>
      </c>
      <c r="Q486" s="644" t="s">
        <v>27264</v>
      </c>
      <c r="R486" s="194"/>
      <c r="S486" s="652">
        <v>45779.0</v>
      </c>
      <c r="T486" s="639" t="s">
        <v>24518</v>
      </c>
      <c r="U486" s="641">
        <v>500000.0</v>
      </c>
      <c r="V486" s="641">
        <v>500000.0</v>
      </c>
      <c r="W486" s="637"/>
      <c r="X486" s="652">
        <v>45779.0</v>
      </c>
      <c r="Y486" s="639" t="s">
        <v>24518</v>
      </c>
      <c r="Z486" s="641">
        <v>288000.0</v>
      </c>
      <c r="AA486" s="641">
        <v>288000.0</v>
      </c>
      <c r="AB486" s="194"/>
      <c r="AC486" s="194"/>
      <c r="AD486" s="194"/>
      <c r="AE486" s="194"/>
      <c r="AF486" s="194"/>
      <c r="AG486" s="194"/>
      <c r="AH486" s="194"/>
      <c r="AI486" s="194"/>
      <c r="AJ486" s="194"/>
      <c r="AK486" s="194"/>
      <c r="AL486" s="194"/>
      <c r="AM486" s="194"/>
      <c r="AN486" s="194"/>
      <c r="AO486" s="194"/>
      <c r="AP486" s="194"/>
      <c r="AQ486" s="194"/>
      <c r="AR486" s="194"/>
      <c r="AS486" s="194"/>
      <c r="AT486" s="194"/>
      <c r="AU486" s="194"/>
      <c r="AV486" s="194"/>
      <c r="AW486" s="194"/>
      <c r="AX486" s="194"/>
      <c r="AY486" s="194"/>
      <c r="AZ486" s="194"/>
      <c r="BA486" s="194"/>
      <c r="BB486" s="194"/>
      <c r="BC486" s="194"/>
      <c r="BD486" s="194"/>
      <c r="BE486" s="194"/>
      <c r="BF486" s="194"/>
      <c r="BG486" s="194"/>
      <c r="BH486" s="194"/>
      <c r="BI486" s="194"/>
      <c r="BJ486" s="194"/>
      <c r="BK486" s="194"/>
      <c r="BL486" s="638">
        <f t="shared" si="1"/>
        <v>788000</v>
      </c>
      <c r="BM486" s="194"/>
      <c r="BN486" s="194"/>
      <c r="BO486" s="194"/>
      <c r="BP486" s="194"/>
      <c r="BQ486" s="194"/>
      <c r="BR486" s="194"/>
      <c r="BS486" s="194"/>
      <c r="BT486" s="647">
        <v>788000.0</v>
      </c>
      <c r="BU486" s="194"/>
      <c r="BV486" s="640">
        <f t="shared" si="2"/>
        <v>788000</v>
      </c>
      <c r="BW486" s="641">
        <v>0.0</v>
      </c>
      <c r="BX486" s="641">
        <f t="shared" si="3"/>
        <v>65666.66667</v>
      </c>
      <c r="BY486" s="640">
        <f t="shared" si="4"/>
        <v>722333.3333</v>
      </c>
      <c r="BZ486" s="641">
        <v>0.0</v>
      </c>
      <c r="CA486" s="641">
        <f t="shared" si="5"/>
        <v>65666.66667</v>
      </c>
      <c r="CB486" s="640">
        <f t="shared" si="6"/>
        <v>656666.6667</v>
      </c>
      <c r="CC486" s="641">
        <v>0.0</v>
      </c>
      <c r="CD486" s="641">
        <f t="shared" si="7"/>
        <v>65666.66667</v>
      </c>
      <c r="CE486" s="640">
        <f t="shared" si="8"/>
        <v>591000</v>
      </c>
      <c r="CF486" s="641">
        <v>0.0</v>
      </c>
      <c r="CG486" s="641">
        <f t="shared" si="9"/>
        <v>65666.66667</v>
      </c>
      <c r="CH486" s="640">
        <f t="shared" si="10"/>
        <v>525333.3333</v>
      </c>
      <c r="CI486" s="641">
        <v>0.0</v>
      </c>
      <c r="CJ486" s="641">
        <f t="shared" si="11"/>
        <v>65666.66667</v>
      </c>
      <c r="CK486" s="640">
        <f t="shared" si="12"/>
        <v>459666.6667</v>
      </c>
      <c r="CL486" s="641">
        <v>0.0</v>
      </c>
      <c r="CM486" s="641">
        <f t="shared" si="13"/>
        <v>65666.66667</v>
      </c>
      <c r="CN486" s="640">
        <f t="shared" si="14"/>
        <v>394000</v>
      </c>
      <c r="CO486" s="641">
        <v>0.0</v>
      </c>
      <c r="CP486" s="641">
        <f t="shared" si="15"/>
        <v>65666.66667</v>
      </c>
      <c r="CQ486" s="640">
        <f t="shared" si="16"/>
        <v>328333.3333</v>
      </c>
      <c r="CR486" s="641">
        <v>0.0</v>
      </c>
      <c r="CS486" s="641">
        <f t="shared" si="17"/>
        <v>65666.66667</v>
      </c>
      <c r="CT486" s="640">
        <f t="shared" si="18"/>
        <v>262666.6667</v>
      </c>
      <c r="CU486" s="641">
        <v>0.0</v>
      </c>
      <c r="CV486" s="641">
        <f t="shared" si="19"/>
        <v>65666.66667</v>
      </c>
      <c r="CW486" s="640">
        <f t="shared" si="20"/>
        <v>197000</v>
      </c>
      <c r="CX486" s="641">
        <v>0.0</v>
      </c>
      <c r="CY486" s="641">
        <f t="shared" si="21"/>
        <v>65666.66667</v>
      </c>
      <c r="CZ486" s="640">
        <f t="shared" si="22"/>
        <v>131333.3333</v>
      </c>
      <c r="DA486" s="641">
        <v>0.0</v>
      </c>
      <c r="DB486" s="641">
        <f t="shared" si="23"/>
        <v>65666.66667</v>
      </c>
      <c r="DC486" s="640">
        <f t="shared" si="24"/>
        <v>65666.66667</v>
      </c>
      <c r="DD486" s="641">
        <v>0.0</v>
      </c>
      <c r="DE486" s="640">
        <f t="shared" si="25"/>
        <v>65666.66667</v>
      </c>
      <c r="DF486" s="640">
        <f t="shared" si="26"/>
        <v>0</v>
      </c>
    </row>
    <row r="487" hidden="1">
      <c r="A487" s="650">
        <v>6894463.0</v>
      </c>
      <c r="B487" s="643" t="s">
        <v>27265</v>
      </c>
      <c r="C487" s="644" t="s">
        <v>212</v>
      </c>
      <c r="D487" s="645">
        <v>45777.97819444445</v>
      </c>
      <c r="E487" s="645">
        <v>45777.980532407404</v>
      </c>
      <c r="F487" s="645">
        <v>45777.980717592596</v>
      </c>
      <c r="G487" s="644"/>
      <c r="H487" s="644" t="s">
        <v>551</v>
      </c>
      <c r="I487" s="644" t="s">
        <v>27266</v>
      </c>
      <c r="J487" s="644"/>
      <c r="K487" s="647">
        <v>798000.0</v>
      </c>
      <c r="L487" s="644" t="s">
        <v>24429</v>
      </c>
      <c r="M487" s="648" t="s">
        <v>27267</v>
      </c>
      <c r="N487" s="644" t="s">
        <v>23074</v>
      </c>
      <c r="O487" s="644" t="s">
        <v>27268</v>
      </c>
      <c r="P487" s="644" t="s">
        <v>27269</v>
      </c>
      <c r="Q487" s="644" t="s">
        <v>27270</v>
      </c>
      <c r="R487" s="194"/>
      <c r="S487" s="652">
        <v>45779.0</v>
      </c>
      <c r="T487" s="639" t="s">
        <v>25913</v>
      </c>
      <c r="U487" s="641">
        <v>798000.0</v>
      </c>
      <c r="V487" s="194"/>
      <c r="W487" s="637"/>
      <c r="X487" s="194"/>
      <c r="Y487" s="194"/>
      <c r="Z487" s="194"/>
      <c r="AA487" s="194"/>
      <c r="AB487" s="194"/>
      <c r="AC487" s="194"/>
      <c r="AD487" s="194"/>
      <c r="AE487" s="194"/>
      <c r="AF487" s="194"/>
      <c r="AG487" s="194"/>
      <c r="AH487" s="194"/>
      <c r="AI487" s="194"/>
      <c r="AJ487" s="194"/>
      <c r="AK487" s="194"/>
      <c r="AL487" s="194"/>
      <c r="AM487" s="194"/>
      <c r="AN487" s="194"/>
      <c r="AO487" s="194"/>
      <c r="AP487" s="194"/>
      <c r="AQ487" s="194"/>
      <c r="AR487" s="194"/>
      <c r="AS487" s="194"/>
      <c r="AT487" s="194"/>
      <c r="AU487" s="194"/>
      <c r="AV487" s="194"/>
      <c r="AW487" s="194"/>
      <c r="AX487" s="194"/>
      <c r="AY487" s="194"/>
      <c r="AZ487" s="194"/>
      <c r="BA487" s="194"/>
      <c r="BB487" s="194"/>
      <c r="BC487" s="194"/>
      <c r="BD487" s="194"/>
      <c r="BE487" s="194"/>
      <c r="BF487" s="194"/>
      <c r="BG487" s="194"/>
      <c r="BH487" s="194"/>
      <c r="BI487" s="194"/>
      <c r="BJ487" s="194"/>
      <c r="BK487" s="194"/>
      <c r="BL487" s="638">
        <f t="shared" si="1"/>
        <v>798000</v>
      </c>
      <c r="BM487" s="194"/>
      <c r="BN487" s="194"/>
      <c r="BO487" s="194"/>
      <c r="BP487" s="194"/>
      <c r="BQ487" s="194"/>
      <c r="BR487" s="194"/>
      <c r="BS487" s="194"/>
      <c r="BT487" s="647">
        <v>798000.0</v>
      </c>
      <c r="BU487" s="194"/>
      <c r="BV487" s="640">
        <f t="shared" si="2"/>
        <v>798000</v>
      </c>
      <c r="BW487" s="641">
        <v>0.0</v>
      </c>
      <c r="BX487" s="641">
        <f t="shared" si="3"/>
        <v>66500</v>
      </c>
      <c r="BY487" s="640">
        <f t="shared" si="4"/>
        <v>731500</v>
      </c>
      <c r="BZ487" s="641">
        <v>0.0</v>
      </c>
      <c r="CA487" s="641">
        <f t="shared" si="5"/>
        <v>66500</v>
      </c>
      <c r="CB487" s="640">
        <f t="shared" si="6"/>
        <v>665000</v>
      </c>
      <c r="CC487" s="641">
        <v>0.0</v>
      </c>
      <c r="CD487" s="641">
        <f t="shared" si="7"/>
        <v>66500</v>
      </c>
      <c r="CE487" s="640">
        <f t="shared" si="8"/>
        <v>598500</v>
      </c>
      <c r="CF487" s="641">
        <v>0.0</v>
      </c>
      <c r="CG487" s="641">
        <f t="shared" si="9"/>
        <v>66500</v>
      </c>
      <c r="CH487" s="640">
        <f t="shared" si="10"/>
        <v>532000</v>
      </c>
      <c r="CI487" s="641">
        <v>0.0</v>
      </c>
      <c r="CJ487" s="641">
        <f t="shared" si="11"/>
        <v>66500</v>
      </c>
      <c r="CK487" s="640">
        <f t="shared" si="12"/>
        <v>465500</v>
      </c>
      <c r="CL487" s="641">
        <v>0.0</v>
      </c>
      <c r="CM487" s="641">
        <f t="shared" si="13"/>
        <v>66500</v>
      </c>
      <c r="CN487" s="640">
        <f t="shared" si="14"/>
        <v>399000</v>
      </c>
      <c r="CO487" s="641">
        <v>0.0</v>
      </c>
      <c r="CP487" s="641">
        <f t="shared" si="15"/>
        <v>66500</v>
      </c>
      <c r="CQ487" s="640">
        <f t="shared" si="16"/>
        <v>332500</v>
      </c>
      <c r="CR487" s="641">
        <v>0.0</v>
      </c>
      <c r="CS487" s="641">
        <f t="shared" si="17"/>
        <v>66500</v>
      </c>
      <c r="CT487" s="640">
        <f t="shared" si="18"/>
        <v>266000</v>
      </c>
      <c r="CU487" s="641">
        <v>0.0</v>
      </c>
      <c r="CV487" s="641">
        <f t="shared" si="19"/>
        <v>66500</v>
      </c>
      <c r="CW487" s="640">
        <f t="shared" si="20"/>
        <v>199500</v>
      </c>
      <c r="CX487" s="641">
        <v>0.0</v>
      </c>
      <c r="CY487" s="641">
        <f t="shared" si="21"/>
        <v>66500</v>
      </c>
      <c r="CZ487" s="640">
        <f t="shared" si="22"/>
        <v>133000</v>
      </c>
      <c r="DA487" s="641">
        <v>0.0</v>
      </c>
      <c r="DB487" s="641">
        <f t="shared" si="23"/>
        <v>66500</v>
      </c>
      <c r="DC487" s="640">
        <f t="shared" si="24"/>
        <v>66500</v>
      </c>
      <c r="DD487" s="641">
        <v>0.0</v>
      </c>
      <c r="DE487" s="640">
        <f t="shared" si="25"/>
        <v>66500</v>
      </c>
      <c r="DF487" s="640">
        <f t="shared" si="26"/>
        <v>0</v>
      </c>
    </row>
    <row r="488" hidden="1">
      <c r="A488" s="650">
        <v>6894465.0</v>
      </c>
      <c r="B488" s="643" t="s">
        <v>27271</v>
      </c>
      <c r="C488" s="644" t="s">
        <v>212</v>
      </c>
      <c r="D488" s="645">
        <v>45777.977164351854</v>
      </c>
      <c r="E488" s="645">
        <v>45777.97790509259</v>
      </c>
      <c r="F488" s="645">
        <v>45777.97912037037</v>
      </c>
      <c r="G488" s="644"/>
      <c r="H488" s="644" t="s">
        <v>360</v>
      </c>
      <c r="I488" s="644" t="s">
        <v>27272</v>
      </c>
      <c r="J488" s="644"/>
      <c r="K488" s="647">
        <v>798000.0</v>
      </c>
      <c r="L488" s="644" t="s">
        <v>24429</v>
      </c>
      <c r="M488" s="648" t="s">
        <v>27273</v>
      </c>
      <c r="N488" s="644" t="s">
        <v>23466</v>
      </c>
      <c r="O488" s="644" t="s">
        <v>27272</v>
      </c>
      <c r="P488" s="644" t="s">
        <v>27274</v>
      </c>
      <c r="Q488" s="644" t="s">
        <v>27275</v>
      </c>
      <c r="R488" s="194"/>
      <c r="S488" s="193">
        <v>45777.0</v>
      </c>
      <c r="T488" s="639" t="s">
        <v>24442</v>
      </c>
      <c r="U488" s="641">
        <v>798000.0</v>
      </c>
      <c r="V488" s="641">
        <v>762091.0</v>
      </c>
      <c r="W488" s="637"/>
      <c r="X488" s="194"/>
      <c r="Y488" s="194"/>
      <c r="Z488" s="194"/>
      <c r="AA488" s="194"/>
      <c r="AB488" s="194"/>
      <c r="AC488" s="194"/>
      <c r="AD488" s="194"/>
      <c r="AE488" s="194"/>
      <c r="AF488" s="194"/>
      <c r="AG488" s="194"/>
      <c r="AH488" s="194"/>
      <c r="AI488" s="194"/>
      <c r="AJ488" s="194"/>
      <c r="AK488" s="194"/>
      <c r="AL488" s="194"/>
      <c r="AM488" s="194"/>
      <c r="AN488" s="194"/>
      <c r="AO488" s="194"/>
      <c r="AP488" s="194"/>
      <c r="AQ488" s="194"/>
      <c r="AR488" s="194"/>
      <c r="AS488" s="194"/>
      <c r="AT488" s="194"/>
      <c r="AU488" s="194"/>
      <c r="AV488" s="194"/>
      <c r="AW488" s="194"/>
      <c r="AX488" s="194"/>
      <c r="AY488" s="194"/>
      <c r="AZ488" s="194"/>
      <c r="BA488" s="194"/>
      <c r="BB488" s="194"/>
      <c r="BC488" s="194"/>
      <c r="BD488" s="194"/>
      <c r="BE488" s="194"/>
      <c r="BF488" s="194"/>
      <c r="BG488" s="194"/>
      <c r="BH488" s="194"/>
      <c r="BI488" s="194"/>
      <c r="BJ488" s="194"/>
      <c r="BK488" s="194"/>
      <c r="BL488" s="638">
        <f t="shared" si="1"/>
        <v>798000</v>
      </c>
      <c r="BM488" s="194"/>
      <c r="BN488" s="194"/>
      <c r="BO488" s="194"/>
      <c r="BP488" s="194"/>
      <c r="BQ488" s="194"/>
      <c r="BR488" s="194"/>
      <c r="BS488" s="194"/>
      <c r="BT488" s="647">
        <v>798000.0</v>
      </c>
      <c r="BU488" s="194"/>
      <c r="BV488" s="640">
        <f t="shared" si="2"/>
        <v>798000</v>
      </c>
      <c r="BW488" s="641">
        <v>0.0</v>
      </c>
      <c r="BX488" s="641">
        <f t="shared" si="3"/>
        <v>66500</v>
      </c>
      <c r="BY488" s="640">
        <f t="shared" si="4"/>
        <v>731500</v>
      </c>
      <c r="BZ488" s="641">
        <v>0.0</v>
      </c>
      <c r="CA488" s="641">
        <f t="shared" si="5"/>
        <v>66500</v>
      </c>
      <c r="CB488" s="640">
        <f t="shared" si="6"/>
        <v>665000</v>
      </c>
      <c r="CC488" s="641">
        <v>0.0</v>
      </c>
      <c r="CD488" s="641">
        <f t="shared" si="7"/>
        <v>66500</v>
      </c>
      <c r="CE488" s="640">
        <f t="shared" si="8"/>
        <v>598500</v>
      </c>
      <c r="CF488" s="641">
        <v>0.0</v>
      </c>
      <c r="CG488" s="641">
        <f t="shared" si="9"/>
        <v>66500</v>
      </c>
      <c r="CH488" s="640">
        <f t="shared" si="10"/>
        <v>532000</v>
      </c>
      <c r="CI488" s="641">
        <v>0.0</v>
      </c>
      <c r="CJ488" s="641">
        <f t="shared" si="11"/>
        <v>66500</v>
      </c>
      <c r="CK488" s="640">
        <f t="shared" si="12"/>
        <v>465500</v>
      </c>
      <c r="CL488" s="641">
        <v>0.0</v>
      </c>
      <c r="CM488" s="641">
        <f t="shared" si="13"/>
        <v>66500</v>
      </c>
      <c r="CN488" s="640">
        <f t="shared" si="14"/>
        <v>399000</v>
      </c>
      <c r="CO488" s="641">
        <v>0.0</v>
      </c>
      <c r="CP488" s="641">
        <f t="shared" si="15"/>
        <v>66500</v>
      </c>
      <c r="CQ488" s="640">
        <f t="shared" si="16"/>
        <v>332500</v>
      </c>
      <c r="CR488" s="641">
        <v>0.0</v>
      </c>
      <c r="CS488" s="641">
        <f t="shared" si="17"/>
        <v>66500</v>
      </c>
      <c r="CT488" s="640">
        <f t="shared" si="18"/>
        <v>266000</v>
      </c>
      <c r="CU488" s="641">
        <v>0.0</v>
      </c>
      <c r="CV488" s="641">
        <f t="shared" si="19"/>
        <v>66500</v>
      </c>
      <c r="CW488" s="640">
        <f t="shared" si="20"/>
        <v>199500</v>
      </c>
      <c r="CX488" s="641">
        <v>0.0</v>
      </c>
      <c r="CY488" s="641">
        <f t="shared" si="21"/>
        <v>66500</v>
      </c>
      <c r="CZ488" s="640">
        <f t="shared" si="22"/>
        <v>133000</v>
      </c>
      <c r="DA488" s="641">
        <v>0.0</v>
      </c>
      <c r="DB488" s="641">
        <f t="shared" si="23"/>
        <v>66500</v>
      </c>
      <c r="DC488" s="640">
        <f t="shared" si="24"/>
        <v>66500</v>
      </c>
      <c r="DD488" s="641">
        <v>0.0</v>
      </c>
      <c r="DE488" s="640">
        <f t="shared" si="25"/>
        <v>66500</v>
      </c>
      <c r="DF488" s="640">
        <f t="shared" si="26"/>
        <v>0</v>
      </c>
    </row>
    <row r="489" hidden="1">
      <c r="A489" s="650">
        <v>6894474.0</v>
      </c>
      <c r="B489" s="643" t="s">
        <v>27276</v>
      </c>
      <c r="C489" s="644" t="s">
        <v>212</v>
      </c>
      <c r="D489" s="645">
        <v>45777.97670138889</v>
      </c>
      <c r="E489" s="645">
        <v>45777.977800925924</v>
      </c>
      <c r="F489" s="645">
        <v>45777.97837962963</v>
      </c>
      <c r="G489" s="644"/>
      <c r="H489" s="644" t="s">
        <v>351</v>
      </c>
      <c r="I489" s="644" t="s">
        <v>27277</v>
      </c>
      <c r="J489" s="644">
        <v>36.0</v>
      </c>
      <c r="K489" s="647">
        <v>798000.0</v>
      </c>
      <c r="L489" s="644" t="s">
        <v>24429</v>
      </c>
      <c r="M489" s="648" t="s">
        <v>27278</v>
      </c>
      <c r="N489" s="644" t="s">
        <v>26487</v>
      </c>
      <c r="O489" s="644" t="s">
        <v>27279</v>
      </c>
      <c r="P489" s="644" t="s">
        <v>27280</v>
      </c>
      <c r="Q489" s="644" t="s">
        <v>27281</v>
      </c>
      <c r="R489" s="194"/>
      <c r="S489" s="194"/>
      <c r="T489" s="194"/>
      <c r="U489" s="636"/>
      <c r="V489" s="194"/>
      <c r="W489" s="637"/>
      <c r="X489" s="194"/>
      <c r="Y489" s="194"/>
      <c r="Z489" s="194"/>
      <c r="AA489" s="194"/>
      <c r="AB489" s="194"/>
      <c r="AC489" s="194"/>
      <c r="AD489" s="194"/>
      <c r="AE489" s="194"/>
      <c r="AF489" s="194"/>
      <c r="AG489" s="194"/>
      <c r="AH489" s="194"/>
      <c r="AI489" s="194"/>
      <c r="AJ489" s="194"/>
      <c r="AK489" s="194"/>
      <c r="AL489" s="194"/>
      <c r="AM489" s="194"/>
      <c r="AN489" s="194"/>
      <c r="AO489" s="194"/>
      <c r="AP489" s="194"/>
      <c r="AQ489" s="194"/>
      <c r="AR489" s="194"/>
      <c r="AS489" s="194"/>
      <c r="AT489" s="194"/>
      <c r="AU489" s="194"/>
      <c r="AV489" s="194"/>
      <c r="AW489" s="194"/>
      <c r="AX489" s="194"/>
      <c r="AY489" s="194"/>
      <c r="AZ489" s="194"/>
      <c r="BA489" s="194"/>
      <c r="BB489" s="194"/>
      <c r="BC489" s="194"/>
      <c r="BD489" s="194"/>
      <c r="BE489" s="194"/>
      <c r="BF489" s="194"/>
      <c r="BG489" s="194"/>
      <c r="BH489" s="194"/>
      <c r="BI489" s="194"/>
      <c r="BJ489" s="194"/>
      <c r="BK489" s="194"/>
      <c r="BL489" s="638">
        <f t="shared" si="1"/>
        <v>0</v>
      </c>
      <c r="BM489" s="194"/>
      <c r="BN489" s="639" t="s">
        <v>82</v>
      </c>
      <c r="BP489" s="194"/>
      <c r="BQ489" s="194"/>
      <c r="BR489" s="194"/>
      <c r="BS489" s="194"/>
      <c r="BT489" s="647">
        <v>798000.0</v>
      </c>
      <c r="BU489" s="194"/>
      <c r="BV489" s="640">
        <f t="shared" si="2"/>
        <v>798000</v>
      </c>
      <c r="BW489" s="640">
        <f>BV489</f>
        <v>798000</v>
      </c>
      <c r="BX489" s="641">
        <f t="shared" si="3"/>
        <v>0</v>
      </c>
      <c r="BY489" s="640">
        <f t="shared" si="4"/>
        <v>0</v>
      </c>
      <c r="BZ489" s="641">
        <v>0.0</v>
      </c>
      <c r="CA489" s="641">
        <f t="shared" si="5"/>
        <v>0</v>
      </c>
      <c r="CB489" s="640">
        <f t="shared" si="6"/>
        <v>0</v>
      </c>
      <c r="CC489" s="641">
        <v>0.0</v>
      </c>
      <c r="CD489" s="641">
        <f t="shared" si="7"/>
        <v>0</v>
      </c>
      <c r="CE489" s="640">
        <f t="shared" si="8"/>
        <v>0</v>
      </c>
      <c r="CF489" s="641">
        <v>0.0</v>
      </c>
      <c r="CG489" s="641">
        <f t="shared" si="9"/>
        <v>0</v>
      </c>
      <c r="CH489" s="640">
        <f t="shared" si="10"/>
        <v>0</v>
      </c>
      <c r="CI489" s="641">
        <v>0.0</v>
      </c>
      <c r="CJ489" s="641">
        <f t="shared" si="11"/>
        <v>0</v>
      </c>
      <c r="CK489" s="640">
        <f t="shared" si="12"/>
        <v>0</v>
      </c>
      <c r="CL489" s="641">
        <v>0.0</v>
      </c>
      <c r="CM489" s="641">
        <f t="shared" si="13"/>
        <v>0</v>
      </c>
      <c r="CN489" s="640">
        <f t="shared" si="14"/>
        <v>0</v>
      </c>
      <c r="CO489" s="641">
        <v>0.0</v>
      </c>
      <c r="CP489" s="641">
        <f t="shared" si="15"/>
        <v>0</v>
      </c>
      <c r="CQ489" s="640">
        <f t="shared" si="16"/>
        <v>0</v>
      </c>
      <c r="CR489" s="641">
        <v>0.0</v>
      </c>
      <c r="CS489" s="641">
        <f t="shared" si="17"/>
        <v>0</v>
      </c>
      <c r="CT489" s="640">
        <f t="shared" si="18"/>
        <v>0</v>
      </c>
      <c r="CU489" s="641">
        <v>0.0</v>
      </c>
      <c r="CV489" s="641">
        <f t="shared" si="19"/>
        <v>0</v>
      </c>
      <c r="CW489" s="640">
        <f t="shared" si="20"/>
        <v>0</v>
      </c>
      <c r="CX489" s="641">
        <v>0.0</v>
      </c>
      <c r="CY489" s="641">
        <f t="shared" si="21"/>
        <v>0</v>
      </c>
      <c r="CZ489" s="640">
        <f t="shared" si="22"/>
        <v>0</v>
      </c>
      <c r="DA489" s="641">
        <v>0.0</v>
      </c>
      <c r="DB489" s="641">
        <f t="shared" si="23"/>
        <v>0</v>
      </c>
      <c r="DC489" s="640">
        <f t="shared" si="24"/>
        <v>0</v>
      </c>
      <c r="DD489" s="641">
        <v>0.0</v>
      </c>
      <c r="DE489" s="640">
        <f t="shared" si="25"/>
        <v>0</v>
      </c>
      <c r="DF489" s="640">
        <f t="shared" si="26"/>
        <v>0</v>
      </c>
    </row>
    <row r="490">
      <c r="G490" s="644"/>
    </row>
    <row r="491">
      <c r="G491" s="644"/>
    </row>
    <row r="492">
      <c r="G492" s="644"/>
    </row>
    <row r="493">
      <c r="G493" s="644"/>
    </row>
    <row r="494">
      <c r="G494" s="644"/>
    </row>
    <row r="495">
      <c r="G495" s="644"/>
    </row>
    <row r="496">
      <c r="G496" s="644"/>
    </row>
    <row r="497">
      <c r="G497" s="644"/>
    </row>
    <row r="498">
      <c r="G498" s="644"/>
    </row>
    <row r="499">
      <c r="G499" s="644"/>
    </row>
    <row r="500">
      <c r="G500" s="644"/>
    </row>
    <row r="501">
      <c r="G501" s="644"/>
    </row>
    <row r="502">
      <c r="G502" s="644"/>
    </row>
    <row r="503">
      <c r="G503" s="644"/>
    </row>
    <row r="504">
      <c r="G504" s="644"/>
    </row>
    <row r="505">
      <c r="G505" s="623"/>
    </row>
    <row r="506">
      <c r="G506" s="644"/>
    </row>
    <row r="507">
      <c r="G507" s="644"/>
    </row>
    <row r="508">
      <c r="G508" s="644"/>
    </row>
    <row r="509">
      <c r="G509" s="644"/>
    </row>
    <row r="510">
      <c r="G510" s="644"/>
    </row>
    <row r="511">
      <c r="G511" s="644"/>
    </row>
    <row r="512">
      <c r="G512" s="644"/>
    </row>
    <row r="513">
      <c r="G513" s="644"/>
    </row>
    <row r="514">
      <c r="G514" s="644"/>
    </row>
    <row r="515">
      <c r="G515" s="644"/>
    </row>
    <row r="516">
      <c r="G516" s="644"/>
    </row>
    <row r="517">
      <c r="G517" s="644"/>
    </row>
    <row r="518">
      <c r="G518" s="644"/>
    </row>
    <row r="519">
      <c r="G519" s="644"/>
    </row>
    <row r="520">
      <c r="G520" s="644"/>
    </row>
    <row r="521">
      <c r="G521" s="644"/>
    </row>
    <row r="522">
      <c r="G522" s="644"/>
    </row>
    <row r="523">
      <c r="G523" s="644"/>
    </row>
    <row r="524">
      <c r="G524" s="644"/>
    </row>
    <row r="525">
      <c r="G525" s="644"/>
    </row>
    <row r="526">
      <c r="G526" s="644"/>
    </row>
    <row r="527">
      <c r="G527" s="644"/>
    </row>
    <row r="528">
      <c r="G528" s="644"/>
    </row>
    <row r="529">
      <c r="G529" s="644"/>
    </row>
    <row r="530">
      <c r="G530" s="644"/>
    </row>
    <row r="531">
      <c r="G531" s="644"/>
    </row>
    <row r="532">
      <c r="G532" s="644"/>
    </row>
    <row r="533">
      <c r="G533" s="644"/>
    </row>
    <row r="534">
      <c r="G534" s="644"/>
    </row>
    <row r="535">
      <c r="G535" s="644"/>
    </row>
    <row r="536">
      <c r="G536" s="644"/>
    </row>
    <row r="537">
      <c r="G537" s="644"/>
    </row>
    <row r="538">
      <c r="G538" s="644"/>
    </row>
    <row r="539">
      <c r="G539" s="644"/>
    </row>
    <row r="540">
      <c r="G540" s="644"/>
    </row>
    <row r="541">
      <c r="G541" s="644"/>
    </row>
    <row r="542">
      <c r="G542" s="644"/>
    </row>
    <row r="543">
      <c r="G543" s="644"/>
    </row>
    <row r="544">
      <c r="G544" s="644"/>
    </row>
    <row r="545">
      <c r="G545" s="644"/>
    </row>
    <row r="546">
      <c r="G546" s="644"/>
    </row>
    <row r="547">
      <c r="G547" s="623"/>
    </row>
    <row r="548">
      <c r="G548" s="644"/>
    </row>
    <row r="549">
      <c r="G549" s="644"/>
    </row>
    <row r="550">
      <c r="G550" s="644"/>
    </row>
    <row r="551">
      <c r="G551" s="644"/>
    </row>
    <row r="552">
      <c r="G552" s="644"/>
    </row>
    <row r="553">
      <c r="G553" s="644"/>
    </row>
    <row r="554">
      <c r="G554" s="644"/>
    </row>
    <row r="555">
      <c r="G555" s="644"/>
    </row>
    <row r="556">
      <c r="G556" s="644"/>
    </row>
    <row r="557">
      <c r="G557" s="644"/>
    </row>
    <row r="558">
      <c r="G558" s="644"/>
    </row>
    <row r="559">
      <c r="G559" s="644"/>
    </row>
    <row r="560">
      <c r="G560" s="644"/>
    </row>
    <row r="561">
      <c r="G561" s="644"/>
    </row>
    <row r="562">
      <c r="G562" s="644"/>
    </row>
    <row r="563">
      <c r="G563" s="644"/>
    </row>
    <row r="564">
      <c r="G564" s="644"/>
    </row>
    <row r="565">
      <c r="G565" s="644"/>
    </row>
    <row r="566">
      <c r="G566" s="644"/>
    </row>
    <row r="567">
      <c r="G567" s="644"/>
    </row>
    <row r="568">
      <c r="G568" s="644"/>
    </row>
    <row r="569">
      <c r="G569" s="644"/>
    </row>
    <row r="570">
      <c r="G570" s="644"/>
    </row>
    <row r="571">
      <c r="G571" s="644"/>
    </row>
    <row r="572">
      <c r="G572" s="644"/>
    </row>
    <row r="573">
      <c r="G573" s="644"/>
    </row>
    <row r="574">
      <c r="G574" s="644"/>
    </row>
    <row r="575">
      <c r="G575" s="644"/>
    </row>
    <row r="576">
      <c r="G576" s="644"/>
    </row>
    <row r="577">
      <c r="G577" s="644"/>
    </row>
    <row r="578">
      <c r="G578" s="644"/>
    </row>
    <row r="579">
      <c r="G579" s="644"/>
    </row>
    <row r="580">
      <c r="G580" s="644"/>
    </row>
    <row r="581">
      <c r="G581" s="644"/>
    </row>
    <row r="582">
      <c r="G582" s="644"/>
    </row>
    <row r="583">
      <c r="G583" s="644"/>
    </row>
    <row r="584">
      <c r="G584" s="644"/>
    </row>
    <row r="585">
      <c r="G585" s="644"/>
    </row>
    <row r="586">
      <c r="G586" s="644"/>
    </row>
    <row r="587">
      <c r="G587" s="644"/>
    </row>
    <row r="588">
      <c r="G588" s="644"/>
    </row>
    <row r="589">
      <c r="G589" s="623"/>
    </row>
    <row r="590">
      <c r="G590" s="644"/>
    </row>
    <row r="591">
      <c r="G591" s="644"/>
    </row>
    <row r="592">
      <c r="G592" s="644"/>
    </row>
    <row r="593">
      <c r="G593" s="644"/>
    </row>
    <row r="594">
      <c r="G594" s="644"/>
    </row>
    <row r="595">
      <c r="G595" s="644"/>
    </row>
    <row r="596">
      <c r="G596" s="644"/>
    </row>
    <row r="597">
      <c r="G597" s="644"/>
    </row>
    <row r="598">
      <c r="G598" s="644"/>
    </row>
    <row r="599">
      <c r="G599" s="644"/>
    </row>
    <row r="600">
      <c r="G600" s="644"/>
    </row>
    <row r="601">
      <c r="G601" s="644"/>
    </row>
    <row r="602">
      <c r="G602" s="644"/>
    </row>
    <row r="603">
      <c r="G603" s="644"/>
    </row>
    <row r="604">
      <c r="G604" s="644"/>
    </row>
    <row r="605">
      <c r="G605" s="644"/>
    </row>
    <row r="606">
      <c r="G606" s="644"/>
    </row>
    <row r="607">
      <c r="G607" s="644"/>
    </row>
    <row r="608">
      <c r="G608" s="644"/>
    </row>
    <row r="609">
      <c r="G609" s="644"/>
    </row>
    <row r="610">
      <c r="G610" s="644"/>
    </row>
    <row r="611">
      <c r="G611" s="644"/>
    </row>
    <row r="612">
      <c r="G612" s="644"/>
    </row>
    <row r="613">
      <c r="G613" s="644"/>
    </row>
    <row r="614">
      <c r="G614" s="644"/>
    </row>
    <row r="615">
      <c r="G615" s="644"/>
    </row>
    <row r="616">
      <c r="G616" s="644"/>
    </row>
    <row r="617">
      <c r="G617" s="644"/>
    </row>
    <row r="618">
      <c r="G618" s="644"/>
    </row>
    <row r="619">
      <c r="G619" s="644"/>
    </row>
    <row r="620">
      <c r="G620" s="644"/>
    </row>
    <row r="621">
      <c r="G621" s="644"/>
    </row>
    <row r="622">
      <c r="G622" s="644"/>
    </row>
    <row r="623">
      <c r="G623" s="644"/>
    </row>
    <row r="624">
      <c r="G624" s="644"/>
    </row>
    <row r="625">
      <c r="G625" s="644"/>
    </row>
    <row r="626">
      <c r="G626" s="644"/>
    </row>
    <row r="627">
      <c r="G627" s="644"/>
    </row>
    <row r="628">
      <c r="G628" s="644"/>
    </row>
    <row r="629">
      <c r="G629" s="644"/>
    </row>
    <row r="630">
      <c r="G630" s="644"/>
    </row>
    <row r="631">
      <c r="G631" s="623"/>
    </row>
    <row r="632">
      <c r="G632" s="644"/>
    </row>
    <row r="633">
      <c r="G633" s="644"/>
    </row>
    <row r="634">
      <c r="G634" s="644"/>
    </row>
    <row r="635">
      <c r="G635" s="644"/>
    </row>
    <row r="636">
      <c r="G636" s="644"/>
    </row>
    <row r="637">
      <c r="G637" s="644"/>
    </row>
    <row r="638">
      <c r="G638" s="644"/>
    </row>
    <row r="639">
      <c r="G639" s="644"/>
    </row>
    <row r="640">
      <c r="G640" s="644"/>
    </row>
    <row r="641">
      <c r="G641" s="644"/>
    </row>
    <row r="642">
      <c r="G642" s="644"/>
    </row>
    <row r="643">
      <c r="G643" s="644"/>
    </row>
    <row r="644">
      <c r="G644" s="644"/>
    </row>
    <row r="645">
      <c r="G645" s="644"/>
    </row>
    <row r="646">
      <c r="G646" s="644"/>
    </row>
    <row r="647">
      <c r="G647" s="644"/>
    </row>
    <row r="648">
      <c r="G648" s="644"/>
    </row>
    <row r="649">
      <c r="G649" s="644"/>
    </row>
    <row r="650">
      <c r="G650" s="644"/>
    </row>
    <row r="651">
      <c r="G651" s="644"/>
    </row>
    <row r="652">
      <c r="G652" s="644"/>
    </row>
    <row r="653">
      <c r="G653" s="644"/>
    </row>
    <row r="654">
      <c r="G654" s="644"/>
    </row>
    <row r="655">
      <c r="G655" s="644"/>
    </row>
    <row r="656">
      <c r="G656" s="644"/>
    </row>
    <row r="657">
      <c r="G657" s="644"/>
    </row>
    <row r="658">
      <c r="G658" s="644"/>
    </row>
    <row r="659">
      <c r="G659" s="644"/>
    </row>
    <row r="660">
      <c r="G660" s="644"/>
    </row>
    <row r="661">
      <c r="G661" s="644"/>
    </row>
    <row r="662">
      <c r="G662" s="644"/>
    </row>
    <row r="663">
      <c r="G663" s="644"/>
    </row>
    <row r="664">
      <c r="G664" s="644"/>
    </row>
    <row r="665">
      <c r="G665" s="644"/>
    </row>
    <row r="666">
      <c r="G666" s="644"/>
    </row>
    <row r="667">
      <c r="G667" s="644"/>
    </row>
    <row r="668">
      <c r="G668" s="644"/>
    </row>
    <row r="669">
      <c r="G669" s="644"/>
    </row>
    <row r="670">
      <c r="G670" s="644"/>
    </row>
    <row r="671">
      <c r="G671" s="644"/>
    </row>
    <row r="672">
      <c r="G672" s="644"/>
    </row>
    <row r="673">
      <c r="G673" s="623"/>
    </row>
    <row r="674">
      <c r="G674" s="644"/>
    </row>
    <row r="675">
      <c r="G675" s="644"/>
    </row>
    <row r="676">
      <c r="G676" s="644"/>
    </row>
    <row r="677">
      <c r="G677" s="644"/>
    </row>
    <row r="678">
      <c r="G678" s="644"/>
    </row>
    <row r="679">
      <c r="G679" s="644"/>
    </row>
    <row r="680">
      <c r="G680" s="644"/>
    </row>
    <row r="681">
      <c r="G681" s="644"/>
    </row>
    <row r="682">
      <c r="G682" s="644"/>
    </row>
    <row r="683">
      <c r="G683" s="644"/>
    </row>
    <row r="684">
      <c r="G684" s="644"/>
    </row>
    <row r="685">
      <c r="G685" s="644"/>
    </row>
    <row r="686">
      <c r="G686" s="644"/>
    </row>
    <row r="687">
      <c r="G687" s="644"/>
    </row>
    <row r="688">
      <c r="G688" s="644"/>
    </row>
    <row r="689">
      <c r="G689" s="644"/>
    </row>
    <row r="690">
      <c r="G690" s="644"/>
    </row>
    <row r="691">
      <c r="G691" s="644"/>
    </row>
    <row r="692">
      <c r="G692" s="644"/>
    </row>
    <row r="693">
      <c r="G693" s="644"/>
    </row>
    <row r="694">
      <c r="G694" s="644"/>
    </row>
    <row r="695">
      <c r="G695" s="644"/>
    </row>
    <row r="696">
      <c r="G696" s="644"/>
    </row>
    <row r="697">
      <c r="G697" s="644"/>
    </row>
    <row r="698">
      <c r="G698" s="644"/>
    </row>
    <row r="699">
      <c r="G699" s="644"/>
    </row>
    <row r="700">
      <c r="G700" s="644"/>
    </row>
    <row r="701">
      <c r="G701" s="644"/>
    </row>
    <row r="702">
      <c r="G702" s="644"/>
    </row>
    <row r="703">
      <c r="G703" s="644"/>
    </row>
    <row r="704">
      <c r="G704" s="644"/>
    </row>
    <row r="705">
      <c r="G705" s="644"/>
    </row>
    <row r="706">
      <c r="G706" s="644"/>
    </row>
    <row r="707">
      <c r="G707" s="644"/>
    </row>
    <row r="708">
      <c r="G708" s="644"/>
    </row>
    <row r="709">
      <c r="G709" s="644"/>
    </row>
    <row r="710">
      <c r="G710" s="644"/>
    </row>
    <row r="711">
      <c r="G711" s="644"/>
    </row>
    <row r="712">
      <c r="G712" s="644"/>
    </row>
    <row r="713">
      <c r="G713" s="644"/>
    </row>
    <row r="714">
      <c r="G714" s="644"/>
    </row>
    <row r="715">
      <c r="G715" s="623"/>
    </row>
    <row r="716">
      <c r="G716" s="644"/>
    </row>
    <row r="717">
      <c r="G717" s="644"/>
    </row>
    <row r="718">
      <c r="G718" s="644"/>
    </row>
    <row r="719">
      <c r="G719" s="644"/>
    </row>
    <row r="720">
      <c r="G720" s="644"/>
    </row>
    <row r="721">
      <c r="G721" s="644"/>
    </row>
    <row r="722">
      <c r="G722" s="644"/>
    </row>
    <row r="723">
      <c r="G723" s="644"/>
    </row>
    <row r="724">
      <c r="G724" s="644"/>
    </row>
    <row r="725">
      <c r="G725" s="644"/>
    </row>
    <row r="726">
      <c r="G726" s="644"/>
    </row>
    <row r="727">
      <c r="G727" s="644"/>
    </row>
    <row r="728">
      <c r="G728" s="644"/>
    </row>
    <row r="729">
      <c r="G729" s="644"/>
    </row>
    <row r="730">
      <c r="G730" s="644"/>
    </row>
    <row r="731">
      <c r="G731" s="644"/>
    </row>
    <row r="732">
      <c r="G732" s="644"/>
    </row>
    <row r="733">
      <c r="G733" s="644"/>
    </row>
    <row r="734">
      <c r="G734" s="644"/>
    </row>
    <row r="735">
      <c r="G735" s="644"/>
    </row>
    <row r="736">
      <c r="G736" s="644"/>
    </row>
    <row r="737">
      <c r="G737" s="644"/>
    </row>
    <row r="738">
      <c r="G738" s="644"/>
    </row>
    <row r="739">
      <c r="G739" s="644"/>
    </row>
    <row r="740">
      <c r="G740" s="644"/>
    </row>
    <row r="741">
      <c r="G741" s="644"/>
    </row>
    <row r="742">
      <c r="G742" s="644"/>
    </row>
    <row r="743">
      <c r="G743" s="644"/>
    </row>
    <row r="744">
      <c r="G744" s="644"/>
    </row>
    <row r="745">
      <c r="G745" s="644"/>
    </row>
    <row r="746">
      <c r="G746" s="644"/>
    </row>
    <row r="747">
      <c r="G747" s="644"/>
    </row>
    <row r="748">
      <c r="G748" s="644"/>
    </row>
    <row r="749">
      <c r="G749" s="644"/>
    </row>
    <row r="750">
      <c r="G750" s="644"/>
    </row>
    <row r="751">
      <c r="G751" s="644"/>
    </row>
    <row r="752">
      <c r="G752" s="644"/>
    </row>
    <row r="753">
      <c r="G753" s="644"/>
    </row>
    <row r="754">
      <c r="G754" s="644"/>
    </row>
    <row r="755">
      <c r="G755" s="644"/>
    </row>
    <row r="756">
      <c r="G756" s="644"/>
    </row>
    <row r="757">
      <c r="G757" s="623"/>
    </row>
    <row r="758">
      <c r="G758" s="644"/>
    </row>
    <row r="759">
      <c r="G759" s="644"/>
    </row>
    <row r="760">
      <c r="G760" s="644"/>
    </row>
    <row r="761">
      <c r="G761" s="644"/>
    </row>
    <row r="762">
      <c r="G762" s="644"/>
    </row>
    <row r="763">
      <c r="G763" s="644"/>
    </row>
    <row r="764">
      <c r="G764" s="644"/>
    </row>
    <row r="765">
      <c r="G765" s="644"/>
    </row>
    <row r="766">
      <c r="G766" s="644"/>
    </row>
    <row r="767">
      <c r="G767" s="644"/>
    </row>
    <row r="768">
      <c r="G768" s="644"/>
    </row>
    <row r="769">
      <c r="G769" s="644"/>
    </row>
    <row r="770">
      <c r="G770" s="644"/>
    </row>
    <row r="771">
      <c r="G771" s="644"/>
    </row>
    <row r="772">
      <c r="G772" s="644"/>
    </row>
    <row r="773">
      <c r="G773" s="644"/>
    </row>
    <row r="774">
      <c r="G774" s="644"/>
    </row>
    <row r="775">
      <c r="G775" s="644"/>
    </row>
    <row r="776">
      <c r="G776" s="644"/>
    </row>
    <row r="777">
      <c r="G777" s="644"/>
    </row>
    <row r="778">
      <c r="G778" s="644"/>
    </row>
    <row r="779">
      <c r="G779" s="644"/>
    </row>
    <row r="780">
      <c r="G780" s="644"/>
    </row>
    <row r="781">
      <c r="G781" s="644"/>
    </row>
    <row r="782">
      <c r="G782" s="644"/>
    </row>
    <row r="783">
      <c r="G783" s="644"/>
    </row>
    <row r="784">
      <c r="G784" s="644"/>
    </row>
    <row r="785">
      <c r="G785" s="644"/>
    </row>
    <row r="786">
      <c r="G786" s="644"/>
    </row>
    <row r="787">
      <c r="G787" s="644"/>
    </row>
    <row r="788">
      <c r="G788" s="644"/>
    </row>
    <row r="789">
      <c r="G789" s="644"/>
    </row>
    <row r="790">
      <c r="G790" s="644"/>
    </row>
    <row r="791">
      <c r="G791" s="644"/>
    </row>
    <row r="792">
      <c r="G792" s="644"/>
    </row>
    <row r="793">
      <c r="G793" s="644"/>
    </row>
    <row r="794">
      <c r="G794" s="644"/>
    </row>
    <row r="795">
      <c r="G795" s="644"/>
    </row>
    <row r="796">
      <c r="G796" s="644"/>
    </row>
    <row r="797">
      <c r="G797" s="644"/>
    </row>
    <row r="798">
      <c r="G798" s="644"/>
    </row>
    <row r="799">
      <c r="G799" s="623"/>
    </row>
    <row r="800">
      <c r="G800" s="644"/>
    </row>
    <row r="801">
      <c r="G801" s="644"/>
    </row>
    <row r="802">
      <c r="G802" s="644"/>
    </row>
    <row r="803">
      <c r="G803" s="644"/>
    </row>
    <row r="804">
      <c r="G804" s="644"/>
    </row>
    <row r="805">
      <c r="G805" s="644"/>
    </row>
    <row r="806">
      <c r="G806" s="644"/>
    </row>
    <row r="807">
      <c r="G807" s="644"/>
    </row>
    <row r="808">
      <c r="G808" s="644"/>
    </row>
    <row r="809">
      <c r="G809" s="644"/>
    </row>
    <row r="810">
      <c r="G810" s="644"/>
    </row>
    <row r="811">
      <c r="G811" s="644"/>
    </row>
    <row r="812">
      <c r="G812" s="644"/>
    </row>
    <row r="813">
      <c r="G813" s="644"/>
    </row>
    <row r="814">
      <c r="G814" s="644"/>
    </row>
    <row r="815">
      <c r="G815" s="644"/>
    </row>
    <row r="816">
      <c r="G816" s="644"/>
    </row>
    <row r="817">
      <c r="G817" s="644"/>
    </row>
    <row r="818">
      <c r="G818" s="644"/>
    </row>
    <row r="819">
      <c r="G819" s="644"/>
    </row>
    <row r="820">
      <c r="G820" s="644"/>
    </row>
    <row r="821">
      <c r="G821" s="644"/>
    </row>
    <row r="822">
      <c r="G822" s="644"/>
    </row>
    <row r="823">
      <c r="G823" s="644"/>
    </row>
    <row r="824">
      <c r="G824" s="644"/>
    </row>
    <row r="825">
      <c r="G825" s="644"/>
    </row>
    <row r="826">
      <c r="G826" s="644"/>
    </row>
    <row r="827">
      <c r="G827" s="644"/>
    </row>
    <row r="828">
      <c r="G828" s="644"/>
    </row>
    <row r="829">
      <c r="G829" s="644"/>
    </row>
    <row r="830">
      <c r="G830" s="644"/>
    </row>
    <row r="831">
      <c r="G831" s="644"/>
    </row>
    <row r="832">
      <c r="G832" s="644"/>
    </row>
    <row r="833">
      <c r="G833" s="644"/>
    </row>
    <row r="834">
      <c r="G834" s="644"/>
    </row>
    <row r="835">
      <c r="G835" s="644"/>
    </row>
    <row r="836">
      <c r="G836" s="644"/>
    </row>
    <row r="837">
      <c r="G837" s="644"/>
    </row>
    <row r="838">
      <c r="G838" s="644"/>
    </row>
    <row r="839">
      <c r="G839" s="644"/>
    </row>
    <row r="840">
      <c r="G840" s="644"/>
    </row>
    <row r="841">
      <c r="G841" s="623"/>
    </row>
    <row r="842">
      <c r="G842" s="644"/>
    </row>
    <row r="843">
      <c r="G843" s="644"/>
    </row>
    <row r="844">
      <c r="G844" s="644"/>
    </row>
    <row r="845">
      <c r="G845" s="644"/>
    </row>
    <row r="846">
      <c r="G846" s="644"/>
    </row>
    <row r="847">
      <c r="G847" s="644"/>
    </row>
    <row r="848">
      <c r="G848" s="644"/>
    </row>
    <row r="849">
      <c r="G849" s="644"/>
    </row>
    <row r="850">
      <c r="G850" s="644"/>
    </row>
    <row r="851">
      <c r="G851" s="644"/>
    </row>
    <row r="852">
      <c r="G852" s="644"/>
    </row>
    <row r="853">
      <c r="G853" s="644"/>
    </row>
    <row r="854">
      <c r="G854" s="644"/>
    </row>
    <row r="855">
      <c r="G855" s="644"/>
    </row>
    <row r="856">
      <c r="G856" s="644"/>
    </row>
    <row r="857">
      <c r="G857" s="644"/>
    </row>
    <row r="858">
      <c r="G858" s="644"/>
    </row>
    <row r="859">
      <c r="G859" s="644"/>
    </row>
    <row r="860">
      <c r="G860" s="644"/>
    </row>
    <row r="861">
      <c r="G861" s="644"/>
    </row>
    <row r="862">
      <c r="G862" s="644"/>
    </row>
    <row r="863">
      <c r="G863" s="644"/>
    </row>
    <row r="864">
      <c r="G864" s="644"/>
    </row>
    <row r="865">
      <c r="G865" s="644"/>
    </row>
    <row r="866">
      <c r="G866" s="644"/>
    </row>
    <row r="867">
      <c r="G867" s="644"/>
    </row>
    <row r="868">
      <c r="G868" s="644"/>
    </row>
    <row r="869">
      <c r="G869" s="644"/>
    </row>
    <row r="870">
      <c r="G870" s="644"/>
    </row>
    <row r="871">
      <c r="G871" s="644"/>
    </row>
    <row r="872">
      <c r="G872" s="644"/>
    </row>
    <row r="873">
      <c r="G873" s="644"/>
    </row>
    <row r="874">
      <c r="G874" s="644"/>
    </row>
    <row r="875">
      <c r="G875" s="644"/>
    </row>
    <row r="876">
      <c r="G876" s="644"/>
    </row>
    <row r="877">
      <c r="G877" s="644"/>
    </row>
    <row r="878">
      <c r="G878" s="644"/>
    </row>
    <row r="879">
      <c r="G879" s="644"/>
    </row>
    <row r="880">
      <c r="G880" s="644"/>
    </row>
    <row r="881">
      <c r="G881" s="644"/>
    </row>
    <row r="882">
      <c r="G882" s="644"/>
    </row>
    <row r="883">
      <c r="G883" s="623"/>
    </row>
    <row r="884">
      <c r="G884" s="644"/>
    </row>
    <row r="885">
      <c r="G885" s="644"/>
    </row>
    <row r="886">
      <c r="G886" s="644"/>
    </row>
    <row r="887">
      <c r="G887" s="644"/>
    </row>
    <row r="888">
      <c r="G888" s="644"/>
    </row>
    <row r="889">
      <c r="G889" s="644"/>
    </row>
    <row r="890">
      <c r="G890" s="644"/>
    </row>
    <row r="891">
      <c r="G891" s="644"/>
    </row>
    <row r="892">
      <c r="G892" s="644"/>
    </row>
    <row r="893">
      <c r="G893" s="644"/>
    </row>
    <row r="894">
      <c r="G894" s="644"/>
    </row>
    <row r="895">
      <c r="G895" s="644"/>
    </row>
    <row r="896">
      <c r="G896" s="644"/>
    </row>
    <row r="897">
      <c r="G897" s="644"/>
    </row>
    <row r="898">
      <c r="G898" s="644"/>
    </row>
    <row r="899">
      <c r="G899" s="644"/>
    </row>
    <row r="900">
      <c r="G900" s="644"/>
    </row>
    <row r="901">
      <c r="G901" s="644"/>
    </row>
    <row r="902">
      <c r="G902" s="644"/>
    </row>
    <row r="903">
      <c r="G903" s="644"/>
    </row>
    <row r="904">
      <c r="G904" s="644"/>
    </row>
    <row r="905">
      <c r="G905" s="644"/>
    </row>
    <row r="906">
      <c r="G906" s="644"/>
    </row>
    <row r="907">
      <c r="G907" s="644"/>
    </row>
    <row r="908">
      <c r="G908" s="644"/>
    </row>
    <row r="909">
      <c r="G909" s="644"/>
    </row>
    <row r="910">
      <c r="G910" s="644"/>
    </row>
    <row r="911">
      <c r="G911" s="644"/>
    </row>
    <row r="912">
      <c r="G912" s="644"/>
    </row>
    <row r="913">
      <c r="G913" s="644"/>
    </row>
    <row r="914">
      <c r="G914" s="644"/>
    </row>
    <row r="915">
      <c r="G915" s="644"/>
    </row>
    <row r="916">
      <c r="G916" s="644"/>
    </row>
    <row r="917">
      <c r="G917" s="644"/>
    </row>
    <row r="918">
      <c r="G918" s="644"/>
    </row>
    <row r="919">
      <c r="G919" s="644"/>
    </row>
    <row r="920">
      <c r="G920" s="644"/>
    </row>
    <row r="921">
      <c r="G921" s="644"/>
    </row>
    <row r="922">
      <c r="G922" s="644"/>
    </row>
    <row r="923">
      <c r="G923" s="644"/>
    </row>
    <row r="924">
      <c r="G924" s="644"/>
    </row>
    <row r="925">
      <c r="G925" s="623"/>
    </row>
    <row r="926">
      <c r="G926" s="644"/>
    </row>
    <row r="927">
      <c r="G927" s="644"/>
    </row>
    <row r="928">
      <c r="G928" s="644"/>
    </row>
    <row r="929">
      <c r="G929" s="644"/>
    </row>
    <row r="930">
      <c r="G930" s="644"/>
    </row>
    <row r="931">
      <c r="G931" s="644"/>
    </row>
    <row r="932">
      <c r="G932" s="644"/>
    </row>
    <row r="933">
      <c r="G933" s="644"/>
    </row>
    <row r="934">
      <c r="G934" s="644"/>
    </row>
    <row r="935">
      <c r="G935" s="644"/>
    </row>
    <row r="936">
      <c r="G936" s="644"/>
    </row>
    <row r="937">
      <c r="G937" s="644"/>
    </row>
    <row r="938">
      <c r="G938" s="644"/>
    </row>
    <row r="939">
      <c r="G939" s="644"/>
    </row>
    <row r="940">
      <c r="G940" s="644"/>
    </row>
    <row r="941">
      <c r="G941" s="644"/>
    </row>
    <row r="942">
      <c r="G942" s="644"/>
    </row>
    <row r="943">
      <c r="G943" s="644"/>
    </row>
    <row r="944">
      <c r="G944" s="644"/>
    </row>
    <row r="945">
      <c r="G945" s="644"/>
    </row>
    <row r="946">
      <c r="G946" s="644"/>
    </row>
    <row r="947">
      <c r="G947" s="644"/>
    </row>
    <row r="948">
      <c r="G948" s="644"/>
    </row>
    <row r="949">
      <c r="G949" s="644"/>
    </row>
    <row r="950">
      <c r="G950" s="644"/>
    </row>
    <row r="951">
      <c r="G951" s="644"/>
    </row>
    <row r="952">
      <c r="G952" s="644"/>
    </row>
    <row r="953">
      <c r="G953" s="644"/>
    </row>
    <row r="954">
      <c r="G954" s="644"/>
    </row>
    <row r="955">
      <c r="G955" s="644"/>
    </row>
    <row r="956">
      <c r="G956" s="644"/>
    </row>
    <row r="957">
      <c r="G957" s="644"/>
    </row>
    <row r="958">
      <c r="G958" s="644"/>
    </row>
    <row r="959">
      <c r="G959" s="644"/>
    </row>
    <row r="960">
      <c r="G960" s="644"/>
    </row>
    <row r="961">
      <c r="G961" s="644"/>
    </row>
    <row r="962">
      <c r="G962" s="644"/>
    </row>
    <row r="963">
      <c r="G963" s="644"/>
    </row>
    <row r="964">
      <c r="G964" s="644"/>
    </row>
    <row r="965">
      <c r="G965" s="644"/>
    </row>
    <row r="966">
      <c r="G966" s="644"/>
    </row>
  </sheetData>
  <autoFilter ref="$A$1:$DF$489">
    <filterColumn colId="11">
      <filters>
        <filter val="デザイン"/>
      </filters>
    </filterColumn>
  </autoFilter>
  <mergeCells count="150">
    <mergeCell ref="BN122:BO122"/>
    <mergeCell ref="BO124:BP124"/>
    <mergeCell ref="BO125:BP125"/>
    <mergeCell ref="BN126:BO126"/>
    <mergeCell ref="BN127:BO127"/>
    <mergeCell ref="BO128:BP128"/>
    <mergeCell ref="BO130:BP130"/>
    <mergeCell ref="BN131:BO131"/>
    <mergeCell ref="BO132:BP132"/>
    <mergeCell ref="BO137:BP137"/>
    <mergeCell ref="BN139:BO139"/>
    <mergeCell ref="BO149:BP149"/>
    <mergeCell ref="BN152:BO152"/>
    <mergeCell ref="BN154:BO154"/>
    <mergeCell ref="BN158:BO158"/>
    <mergeCell ref="BN161:BO161"/>
    <mergeCell ref="BN167:BO167"/>
    <mergeCell ref="BN169:BO169"/>
    <mergeCell ref="BN178:BO178"/>
    <mergeCell ref="BO190:BP190"/>
    <mergeCell ref="BN191:BO191"/>
    <mergeCell ref="BN192:BO192"/>
    <mergeCell ref="BO195:BP195"/>
    <mergeCell ref="BN198:BO198"/>
    <mergeCell ref="BO199:BP199"/>
    <mergeCell ref="BO206:BP206"/>
    <mergeCell ref="BO207:BP207"/>
    <mergeCell ref="BO211:BP211"/>
    <mergeCell ref="BN213:BO213"/>
    <mergeCell ref="BN218:BO218"/>
    <mergeCell ref="BO219:BP219"/>
    <mergeCell ref="BO220:BP220"/>
    <mergeCell ref="BO227:BP227"/>
    <mergeCell ref="BN229:BO229"/>
    <mergeCell ref="BO234:BP234"/>
    <mergeCell ref="BO235:BP235"/>
    <mergeCell ref="BO237:BP237"/>
    <mergeCell ref="BN239:BO239"/>
    <mergeCell ref="BN241:BO241"/>
    <mergeCell ref="BO242:BP242"/>
    <mergeCell ref="BO253:BP253"/>
    <mergeCell ref="BN259:BO259"/>
    <mergeCell ref="BN2:BO2"/>
    <mergeCell ref="BN5:BO5"/>
    <mergeCell ref="BN8:BO8"/>
    <mergeCell ref="BN9:BO9"/>
    <mergeCell ref="BO10:BP10"/>
    <mergeCell ref="BN12:BO12"/>
    <mergeCell ref="BN21:BO21"/>
    <mergeCell ref="BN25:BO25"/>
    <mergeCell ref="BO30:BP30"/>
    <mergeCell ref="BN31:BO31"/>
    <mergeCell ref="BN39:BO39"/>
    <mergeCell ref="BO40:BP40"/>
    <mergeCell ref="BO42:BP42"/>
    <mergeCell ref="BO44:BP44"/>
    <mergeCell ref="BN43:BO43"/>
    <mergeCell ref="BN47:BO47"/>
    <mergeCell ref="BO49:BP49"/>
    <mergeCell ref="BN55:BO55"/>
    <mergeCell ref="BN58:BO58"/>
    <mergeCell ref="BN65:BO65"/>
    <mergeCell ref="BO66:BP66"/>
    <mergeCell ref="BO77:BP77"/>
    <mergeCell ref="BO80:BP80"/>
    <mergeCell ref="BN85:BO85"/>
    <mergeCell ref="BN86:BO86"/>
    <mergeCell ref="BN88:BO88"/>
    <mergeCell ref="BN89:BO89"/>
    <mergeCell ref="BN91:BO91"/>
    <mergeCell ref="BN93:BO93"/>
    <mergeCell ref="BO94:BP94"/>
    <mergeCell ref="BN95:BO95"/>
    <mergeCell ref="BO96:BP96"/>
    <mergeCell ref="BO97:BP97"/>
    <mergeCell ref="BO100:BP100"/>
    <mergeCell ref="BN102:BO102"/>
    <mergeCell ref="BO101:BP101"/>
    <mergeCell ref="BO105:BP105"/>
    <mergeCell ref="BO107:BP107"/>
    <mergeCell ref="BN110:BO110"/>
    <mergeCell ref="BO116:BP116"/>
    <mergeCell ref="BO118:BP118"/>
    <mergeCell ref="BO120:BP120"/>
    <mergeCell ref="BN262:BO262"/>
    <mergeCell ref="BN263:BO263"/>
    <mergeCell ref="BN267:BO267"/>
    <mergeCell ref="BN268:BO268"/>
    <mergeCell ref="BO270:BP270"/>
    <mergeCell ref="BO276:BP276"/>
    <mergeCell ref="BN279:BO279"/>
    <mergeCell ref="BO418:BP418"/>
    <mergeCell ref="BN419:BO419"/>
    <mergeCell ref="BN427:BO427"/>
    <mergeCell ref="BO430:BP430"/>
    <mergeCell ref="BN431:BO431"/>
    <mergeCell ref="BO434:BP434"/>
    <mergeCell ref="BO436:BP436"/>
    <mergeCell ref="BN435:BO435"/>
    <mergeCell ref="BN443:BO443"/>
    <mergeCell ref="BN449:BO449"/>
    <mergeCell ref="BN454:BO454"/>
    <mergeCell ref="BN467:BO467"/>
    <mergeCell ref="BN470:BO470"/>
    <mergeCell ref="BO476:BP476"/>
    <mergeCell ref="BN287:BO287"/>
    <mergeCell ref="BN289:BO289"/>
    <mergeCell ref="BN291:BO291"/>
    <mergeCell ref="BO302:BP302"/>
    <mergeCell ref="BN305:BO305"/>
    <mergeCell ref="BN309:BO309"/>
    <mergeCell ref="BN313:BO313"/>
    <mergeCell ref="BO312:BP312"/>
    <mergeCell ref="BO316:BP316"/>
    <mergeCell ref="BN324:BO324"/>
    <mergeCell ref="BO338:BP338"/>
    <mergeCell ref="BN343:BO343"/>
    <mergeCell ref="BO344:BP344"/>
    <mergeCell ref="BO345:BP345"/>
    <mergeCell ref="BN346:BO346"/>
    <mergeCell ref="BO347:BP347"/>
    <mergeCell ref="BN349:BO349"/>
    <mergeCell ref="BN353:BO353"/>
    <mergeCell ref="BN355:BO355"/>
    <mergeCell ref="BN359:BO359"/>
    <mergeCell ref="BN367:BO367"/>
    <mergeCell ref="BO368:BP368"/>
    <mergeCell ref="BO369:BP369"/>
    <mergeCell ref="BO370:BP370"/>
    <mergeCell ref="BO373:BP373"/>
    <mergeCell ref="BN374:BO374"/>
    <mergeCell ref="BN376:BO376"/>
    <mergeCell ref="BO377:BP377"/>
    <mergeCell ref="BN380:BO380"/>
    <mergeCell ref="BO383:BP383"/>
    <mergeCell ref="BN386:BO386"/>
    <mergeCell ref="BN388:BO388"/>
    <mergeCell ref="BO389:BP389"/>
    <mergeCell ref="BO390:BP390"/>
    <mergeCell ref="BO392:BP392"/>
    <mergeCell ref="BO393:BP393"/>
    <mergeCell ref="BN395:BO395"/>
    <mergeCell ref="BO399:BP399"/>
    <mergeCell ref="BN401:BO401"/>
    <mergeCell ref="BO411:BP411"/>
    <mergeCell ref="BN412:BO412"/>
    <mergeCell ref="BN413:BO413"/>
    <mergeCell ref="BO482:BP482"/>
    <mergeCell ref="BN483:BO483"/>
    <mergeCell ref="BN489:BO489"/>
  </mergeCells>
  <hyperlinks>
    <hyperlink r:id="rId1" ref="M2"/>
    <hyperlink r:id="rId2" ref="M3"/>
    <hyperlink r:id="rId3" ref="M4"/>
    <hyperlink r:id="rId4" ref="M5"/>
    <hyperlink r:id="rId5" ref="M6"/>
    <hyperlink r:id="rId6" ref="M7"/>
    <hyperlink r:id="rId7" ref="M8"/>
    <hyperlink r:id="rId8" ref="M9"/>
    <hyperlink r:id="rId9" ref="M10"/>
    <hyperlink r:id="rId10" ref="M11"/>
    <hyperlink r:id="rId11" ref="M12"/>
    <hyperlink r:id="rId12" ref="M13"/>
    <hyperlink r:id="rId13" ref="M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M25"/>
    <hyperlink r:id="rId25" ref="M26"/>
    <hyperlink r:id="rId26" ref="M27"/>
    <hyperlink r:id="rId27" ref="M28"/>
    <hyperlink r:id="rId28" ref="M29"/>
    <hyperlink r:id="rId29" ref="M30"/>
    <hyperlink r:id="rId30" ref="M31"/>
    <hyperlink r:id="rId31" ref="M32"/>
    <hyperlink r:id="rId32" ref="M33"/>
    <hyperlink r:id="rId33" ref="M34"/>
    <hyperlink r:id="rId34" ref="M35"/>
    <hyperlink r:id="rId35" ref="M36"/>
    <hyperlink r:id="rId36" ref="M37"/>
    <hyperlink r:id="rId37" ref="M38"/>
    <hyperlink r:id="rId38" ref="M39"/>
    <hyperlink r:id="rId39" ref="M40"/>
    <hyperlink r:id="rId40" ref="M41"/>
    <hyperlink r:id="rId41" ref="M42"/>
    <hyperlink r:id="rId42" ref="M43"/>
    <hyperlink r:id="rId43" ref="M44"/>
    <hyperlink r:id="rId44" ref="M45"/>
    <hyperlink r:id="rId45" ref="M46"/>
    <hyperlink r:id="rId46" ref="M47"/>
    <hyperlink r:id="rId47" ref="M48"/>
    <hyperlink r:id="rId48" ref="M49"/>
    <hyperlink r:id="rId49" ref="M50"/>
    <hyperlink r:id="rId50" ref="M51"/>
    <hyperlink r:id="rId51" ref="M52"/>
    <hyperlink r:id="rId52" ref="M53"/>
    <hyperlink r:id="rId53" ref="M54"/>
    <hyperlink r:id="rId54" ref="M55"/>
    <hyperlink r:id="rId55" ref="M56"/>
    <hyperlink r:id="rId56" ref="M57"/>
    <hyperlink r:id="rId57" ref="M58"/>
    <hyperlink r:id="rId58" ref="M59"/>
    <hyperlink r:id="rId59" ref="M60"/>
    <hyperlink r:id="rId60" ref="M61"/>
    <hyperlink r:id="rId61" ref="M62"/>
    <hyperlink r:id="rId62" ref="M63"/>
    <hyperlink r:id="rId63" ref="M64"/>
    <hyperlink r:id="rId64" ref="M65"/>
    <hyperlink r:id="rId65" ref="M66"/>
    <hyperlink r:id="rId66" ref="M67"/>
    <hyperlink r:id="rId67" ref="I68"/>
    <hyperlink r:id="rId68" ref="M68"/>
    <hyperlink r:id="rId69" ref="M69"/>
    <hyperlink r:id="rId70" ref="M70"/>
    <hyperlink r:id="rId71" ref="M71"/>
    <hyperlink r:id="rId72" ref="M72"/>
    <hyperlink r:id="rId73" ref="M73"/>
    <hyperlink r:id="rId74" ref="M74"/>
    <hyperlink r:id="rId75" ref="M75"/>
    <hyperlink r:id="rId76" ref="M76"/>
    <hyperlink r:id="rId77" ref="M77"/>
    <hyperlink r:id="rId78" ref="M78"/>
    <hyperlink r:id="rId79" ref="M79"/>
    <hyperlink r:id="rId80" ref="M80"/>
    <hyperlink r:id="rId81" ref="M81"/>
    <hyperlink r:id="rId82" ref="M82"/>
    <hyperlink r:id="rId83" ref="M83"/>
    <hyperlink r:id="rId84" ref="M84"/>
    <hyperlink r:id="rId85" ref="M85"/>
    <hyperlink r:id="rId86" ref="M86"/>
    <hyperlink r:id="rId87" ref="M87"/>
    <hyperlink r:id="rId88" ref="M88"/>
    <hyperlink r:id="rId89" ref="M89"/>
    <hyperlink r:id="rId90" ref="M90"/>
    <hyperlink r:id="rId91" ref="M91"/>
    <hyperlink r:id="rId92" ref="M92"/>
    <hyperlink r:id="rId93" ref="M93"/>
    <hyperlink r:id="rId94" ref="M94"/>
    <hyperlink r:id="rId95" ref="M95"/>
    <hyperlink r:id="rId96" ref="M96"/>
    <hyperlink r:id="rId97" ref="M97"/>
    <hyperlink r:id="rId98" ref="M98"/>
    <hyperlink r:id="rId99" ref="M99"/>
    <hyperlink r:id="rId100" ref="M100"/>
    <hyperlink r:id="rId101" ref="M101"/>
    <hyperlink r:id="rId102" ref="M102"/>
    <hyperlink r:id="rId103" ref="M103"/>
    <hyperlink r:id="rId104" ref="M104"/>
    <hyperlink r:id="rId105" ref="M105"/>
    <hyperlink r:id="rId106" ref="M106"/>
    <hyperlink r:id="rId107" ref="M107"/>
    <hyperlink r:id="rId108" ref="M108"/>
    <hyperlink r:id="rId109" ref="M109"/>
    <hyperlink r:id="rId110" ref="M110"/>
    <hyperlink r:id="rId111" ref="M111"/>
    <hyperlink r:id="rId112" ref="M112"/>
    <hyperlink r:id="rId113" ref="M113"/>
    <hyperlink r:id="rId114" ref="M114"/>
    <hyperlink r:id="rId115" ref="M115"/>
    <hyperlink r:id="rId116" ref="M116"/>
    <hyperlink r:id="rId117" ref="M117"/>
    <hyperlink r:id="rId118" ref="M118"/>
    <hyperlink r:id="rId119" ref="M119"/>
    <hyperlink r:id="rId120" ref="M120"/>
    <hyperlink r:id="rId121" ref="M121"/>
    <hyperlink r:id="rId122" ref="M122"/>
    <hyperlink r:id="rId123" ref="M123"/>
    <hyperlink r:id="rId124" ref="M124"/>
    <hyperlink r:id="rId125" ref="M125"/>
    <hyperlink r:id="rId126" ref="M126"/>
    <hyperlink r:id="rId127" ref="M127"/>
    <hyperlink r:id="rId128" ref="M128"/>
    <hyperlink r:id="rId129" ref="M129"/>
    <hyperlink r:id="rId130" ref="M130"/>
    <hyperlink r:id="rId131" ref="M131"/>
    <hyperlink r:id="rId132" ref="M132"/>
    <hyperlink r:id="rId133" ref="M133"/>
    <hyperlink r:id="rId134" ref="M134"/>
    <hyperlink r:id="rId135" ref="M135"/>
    <hyperlink r:id="rId136" ref="M136"/>
    <hyperlink r:id="rId137" ref="M137"/>
    <hyperlink r:id="rId138" ref="M138"/>
    <hyperlink r:id="rId139" ref="M139"/>
    <hyperlink r:id="rId140" ref="M140"/>
    <hyperlink r:id="rId141" ref="M141"/>
    <hyperlink r:id="rId142" ref="M142"/>
    <hyperlink r:id="rId143" ref="M143"/>
    <hyperlink r:id="rId144" ref="M144"/>
    <hyperlink r:id="rId145" ref="M145"/>
    <hyperlink r:id="rId146" ref="M146"/>
    <hyperlink r:id="rId147" ref="M147"/>
    <hyperlink r:id="rId148" ref="M148"/>
    <hyperlink r:id="rId149" ref="M149"/>
    <hyperlink r:id="rId150" ref="M150"/>
    <hyperlink r:id="rId151" ref="M151"/>
    <hyperlink r:id="rId152" ref="M152"/>
    <hyperlink r:id="rId153" ref="M153"/>
    <hyperlink r:id="rId154" ref="M154"/>
    <hyperlink r:id="rId155" ref="M155"/>
    <hyperlink r:id="rId156" ref="M156"/>
    <hyperlink r:id="rId157" ref="M157"/>
    <hyperlink r:id="rId158" ref="M158"/>
    <hyperlink r:id="rId159" ref="M159"/>
    <hyperlink r:id="rId160" ref="M160"/>
    <hyperlink r:id="rId161" ref="M161"/>
    <hyperlink r:id="rId162" ref="M162"/>
    <hyperlink r:id="rId163" ref="M163"/>
    <hyperlink r:id="rId164" ref="M164"/>
    <hyperlink r:id="rId165" ref="M165"/>
    <hyperlink r:id="rId166" ref="M166"/>
    <hyperlink r:id="rId167" ref="M167"/>
    <hyperlink r:id="rId168" ref="M168"/>
    <hyperlink r:id="rId169" ref="M169"/>
    <hyperlink r:id="rId170" ref="M170"/>
    <hyperlink r:id="rId171" ref="M171"/>
    <hyperlink r:id="rId172" ref="M172"/>
    <hyperlink r:id="rId173" ref="M173"/>
    <hyperlink r:id="rId174" ref="M174"/>
    <hyperlink r:id="rId175" ref="M175"/>
    <hyperlink r:id="rId176" ref="M176"/>
    <hyperlink r:id="rId177" ref="M177"/>
    <hyperlink r:id="rId178" ref="M178"/>
    <hyperlink r:id="rId179" ref="M179"/>
    <hyperlink r:id="rId180" ref="M180"/>
    <hyperlink r:id="rId181" ref="M181"/>
    <hyperlink r:id="rId182" ref="M182"/>
    <hyperlink r:id="rId183" ref="M183"/>
    <hyperlink r:id="rId184" ref="M184"/>
    <hyperlink r:id="rId185" ref="M185"/>
    <hyperlink r:id="rId186" ref="M186"/>
    <hyperlink r:id="rId187" ref="M187"/>
    <hyperlink r:id="rId188" ref="M188"/>
    <hyperlink r:id="rId189" ref="M189"/>
    <hyperlink r:id="rId190" ref="M190"/>
    <hyperlink r:id="rId191" ref="M191"/>
    <hyperlink r:id="rId192" ref="M192"/>
    <hyperlink r:id="rId193" ref="M193"/>
    <hyperlink r:id="rId194" ref="M194"/>
    <hyperlink r:id="rId195" ref="M195"/>
    <hyperlink r:id="rId196" ref="M196"/>
    <hyperlink r:id="rId197" ref="M197"/>
    <hyperlink r:id="rId198" ref="M198"/>
    <hyperlink r:id="rId199" ref="M199"/>
    <hyperlink r:id="rId200" ref="M200"/>
    <hyperlink r:id="rId201" ref="M201"/>
    <hyperlink r:id="rId202" ref="M202"/>
    <hyperlink r:id="rId203" ref="M203"/>
    <hyperlink r:id="rId204" ref="M204"/>
    <hyperlink r:id="rId205" ref="M205"/>
    <hyperlink r:id="rId206" ref="M206"/>
    <hyperlink r:id="rId207" ref="M207"/>
    <hyperlink r:id="rId208" ref="M208"/>
    <hyperlink r:id="rId209" ref="M209"/>
    <hyperlink r:id="rId210" ref="M210"/>
    <hyperlink r:id="rId211" ref="M211"/>
    <hyperlink r:id="rId212" ref="M212"/>
    <hyperlink r:id="rId213" ref="M213"/>
    <hyperlink r:id="rId214" ref="M214"/>
    <hyperlink r:id="rId215" ref="M215"/>
    <hyperlink r:id="rId216" ref="M216"/>
    <hyperlink r:id="rId217" ref="M217"/>
    <hyperlink r:id="rId218" ref="M218"/>
    <hyperlink r:id="rId219" ref="M219"/>
    <hyperlink r:id="rId220" ref="M220"/>
    <hyperlink r:id="rId221" ref="M221"/>
    <hyperlink r:id="rId222" ref="M222"/>
    <hyperlink r:id="rId223" ref="M223"/>
    <hyperlink r:id="rId224" ref="M224"/>
    <hyperlink r:id="rId225" ref="M225"/>
    <hyperlink r:id="rId226" ref="M226"/>
    <hyperlink r:id="rId227" ref="M227"/>
    <hyperlink r:id="rId228" ref="M228"/>
    <hyperlink r:id="rId229" ref="M229"/>
    <hyperlink r:id="rId230" ref="M230"/>
    <hyperlink r:id="rId231" ref="M231"/>
    <hyperlink r:id="rId232" ref="M232"/>
    <hyperlink r:id="rId233" ref="M233"/>
    <hyperlink r:id="rId234" ref="M234"/>
    <hyperlink r:id="rId235" ref="M235"/>
    <hyperlink r:id="rId236" ref="M236"/>
    <hyperlink r:id="rId237" ref="M237"/>
    <hyperlink r:id="rId238" ref="M238"/>
    <hyperlink r:id="rId239" ref="M239"/>
    <hyperlink r:id="rId240" ref="M240"/>
    <hyperlink r:id="rId241" ref="M241"/>
    <hyperlink r:id="rId242" ref="M242"/>
    <hyperlink r:id="rId243" ref="M243"/>
    <hyperlink r:id="rId244" ref="M244"/>
    <hyperlink r:id="rId245" ref="M245"/>
    <hyperlink r:id="rId246" ref="M246"/>
    <hyperlink r:id="rId247" ref="M247"/>
    <hyperlink r:id="rId248" ref="M248"/>
    <hyperlink r:id="rId249" ref="M249"/>
    <hyperlink r:id="rId250" ref="M250"/>
    <hyperlink r:id="rId251" ref="M251"/>
    <hyperlink r:id="rId252" ref="M252"/>
    <hyperlink r:id="rId253" ref="M253"/>
    <hyperlink r:id="rId254" ref="M254"/>
    <hyperlink r:id="rId255" ref="M255"/>
    <hyperlink r:id="rId256" ref="M256"/>
    <hyperlink r:id="rId257" ref="M257"/>
    <hyperlink r:id="rId258" ref="M258"/>
    <hyperlink r:id="rId259" ref="M259"/>
    <hyperlink r:id="rId260" ref="M260"/>
    <hyperlink r:id="rId261" ref="M261"/>
    <hyperlink r:id="rId262" ref="M262"/>
    <hyperlink r:id="rId263" ref="M263"/>
    <hyperlink r:id="rId264" ref="M264"/>
    <hyperlink r:id="rId265" ref="M265"/>
    <hyperlink r:id="rId266" ref="M266"/>
    <hyperlink r:id="rId267" ref="M267"/>
    <hyperlink r:id="rId268" ref="M268"/>
    <hyperlink r:id="rId269" ref="M269"/>
    <hyperlink r:id="rId270" ref="M270"/>
    <hyperlink r:id="rId271" ref="M271"/>
    <hyperlink r:id="rId272" ref="M272"/>
    <hyperlink r:id="rId273" ref="M273"/>
    <hyperlink r:id="rId274" ref="M274"/>
    <hyperlink r:id="rId275" ref="M275"/>
    <hyperlink r:id="rId276" ref="M276"/>
    <hyperlink r:id="rId277" ref="M277"/>
    <hyperlink r:id="rId278" ref="M278"/>
    <hyperlink r:id="rId279" ref="M279"/>
    <hyperlink r:id="rId280" ref="M280"/>
    <hyperlink r:id="rId281" ref="M281"/>
    <hyperlink r:id="rId282" ref="M282"/>
    <hyperlink r:id="rId283" ref="M283"/>
    <hyperlink r:id="rId284" ref="M284"/>
    <hyperlink r:id="rId285" ref="M285"/>
    <hyperlink r:id="rId286" ref="M286"/>
    <hyperlink r:id="rId287" ref="M287"/>
    <hyperlink r:id="rId288" ref="M288"/>
    <hyperlink r:id="rId289" ref="M289"/>
    <hyperlink r:id="rId290" ref="M290"/>
    <hyperlink r:id="rId291" ref="M291"/>
    <hyperlink r:id="rId292" ref="M292"/>
    <hyperlink r:id="rId293" ref="M293"/>
    <hyperlink r:id="rId294" ref="M294"/>
    <hyperlink r:id="rId295" ref="M295"/>
    <hyperlink r:id="rId296" ref="M296"/>
    <hyperlink r:id="rId297" ref="M297"/>
    <hyperlink r:id="rId298" ref="M298"/>
    <hyperlink r:id="rId299" ref="M299"/>
    <hyperlink r:id="rId300" ref="M300"/>
    <hyperlink r:id="rId301" ref="M301"/>
    <hyperlink r:id="rId302" ref="M302"/>
    <hyperlink r:id="rId303" ref="M303"/>
    <hyperlink r:id="rId304" ref="M304"/>
    <hyperlink r:id="rId305" ref="M305"/>
    <hyperlink r:id="rId306" ref="M306"/>
    <hyperlink r:id="rId307" ref="M307"/>
    <hyperlink r:id="rId308" ref="M308"/>
    <hyperlink r:id="rId309" ref="M309"/>
    <hyperlink r:id="rId310" ref="M310"/>
    <hyperlink r:id="rId311" ref="M311"/>
    <hyperlink r:id="rId312" ref="M312"/>
    <hyperlink r:id="rId313" ref="M313"/>
    <hyperlink r:id="rId314" ref="M314"/>
    <hyperlink r:id="rId315" ref="M315"/>
    <hyperlink r:id="rId316" ref="M316"/>
    <hyperlink r:id="rId317" ref="M317"/>
    <hyperlink r:id="rId318" ref="M318"/>
    <hyperlink r:id="rId319" ref="M319"/>
    <hyperlink r:id="rId320" ref="M320"/>
    <hyperlink r:id="rId321" ref="M321"/>
    <hyperlink r:id="rId322" ref="M322"/>
    <hyperlink r:id="rId323" ref="M323"/>
    <hyperlink r:id="rId324" ref="M324"/>
    <hyperlink r:id="rId325" ref="M325"/>
    <hyperlink r:id="rId326" ref="M326"/>
    <hyperlink r:id="rId327" ref="M327"/>
    <hyperlink r:id="rId328" ref="M328"/>
    <hyperlink r:id="rId329" ref="M329"/>
    <hyperlink r:id="rId330" ref="M330"/>
    <hyperlink r:id="rId331" ref="M331"/>
    <hyperlink r:id="rId332" ref="M332"/>
    <hyperlink r:id="rId333" ref="M333"/>
    <hyperlink r:id="rId334" ref="M334"/>
    <hyperlink r:id="rId335" ref="M335"/>
    <hyperlink r:id="rId336" ref="M336"/>
    <hyperlink r:id="rId337" ref="M337"/>
    <hyperlink r:id="rId338" ref="M338"/>
    <hyperlink r:id="rId339" ref="M339"/>
    <hyperlink r:id="rId340" ref="M340"/>
    <hyperlink r:id="rId341" ref="M341"/>
    <hyperlink r:id="rId342" ref="M342"/>
    <hyperlink r:id="rId343" ref="M343"/>
    <hyperlink r:id="rId344" ref="M344"/>
    <hyperlink r:id="rId345" ref="M345"/>
    <hyperlink r:id="rId346" ref="M346"/>
    <hyperlink r:id="rId347" ref="M347"/>
    <hyperlink r:id="rId348" ref="M348"/>
    <hyperlink r:id="rId349" ref="M349"/>
    <hyperlink r:id="rId350" ref="M350"/>
    <hyperlink r:id="rId351" ref="M351"/>
    <hyperlink r:id="rId352" ref="M352"/>
    <hyperlink r:id="rId353" ref="M353"/>
    <hyperlink r:id="rId354" ref="M354"/>
    <hyperlink r:id="rId355" ref="M355"/>
    <hyperlink r:id="rId356" ref="M356"/>
    <hyperlink r:id="rId357" ref="M357"/>
    <hyperlink r:id="rId358" ref="M358"/>
    <hyperlink r:id="rId359" ref="M359"/>
    <hyperlink r:id="rId360" ref="M360"/>
    <hyperlink r:id="rId361" ref="M361"/>
    <hyperlink r:id="rId362" ref="M362"/>
    <hyperlink r:id="rId363" ref="M363"/>
    <hyperlink r:id="rId364" ref="M364"/>
    <hyperlink r:id="rId365" ref="M365"/>
    <hyperlink r:id="rId366" ref="M366"/>
    <hyperlink r:id="rId367" ref="M367"/>
    <hyperlink r:id="rId368" ref="M368"/>
    <hyperlink r:id="rId369" ref="M369"/>
    <hyperlink r:id="rId370" ref="M370"/>
    <hyperlink r:id="rId371" ref="M371"/>
    <hyperlink r:id="rId372" ref="M372"/>
    <hyperlink r:id="rId373" ref="M373"/>
    <hyperlink r:id="rId374" ref="M374"/>
    <hyperlink r:id="rId375" ref="M375"/>
    <hyperlink r:id="rId376" ref="M376"/>
    <hyperlink r:id="rId377" ref="M377"/>
    <hyperlink r:id="rId378" ref="M378"/>
    <hyperlink r:id="rId379" ref="M379"/>
    <hyperlink r:id="rId380" ref="M380"/>
    <hyperlink r:id="rId381" ref="M381"/>
    <hyperlink r:id="rId382" ref="M382"/>
    <hyperlink r:id="rId383" ref="M383"/>
    <hyperlink r:id="rId384" ref="M384"/>
    <hyperlink r:id="rId385" ref="M385"/>
    <hyperlink r:id="rId386" ref="M386"/>
    <hyperlink r:id="rId387" ref="M387"/>
    <hyperlink r:id="rId388" ref="M388"/>
    <hyperlink r:id="rId389" ref="M389"/>
    <hyperlink r:id="rId390" ref="M390"/>
    <hyperlink r:id="rId391" ref="M391"/>
    <hyperlink r:id="rId392" ref="M392"/>
    <hyperlink r:id="rId393" ref="M393"/>
    <hyperlink r:id="rId394" ref="M394"/>
    <hyperlink r:id="rId395" ref="M395"/>
    <hyperlink r:id="rId396" ref="M396"/>
    <hyperlink r:id="rId397" ref="M397"/>
    <hyperlink r:id="rId398" ref="M398"/>
    <hyperlink r:id="rId399" ref="M399"/>
    <hyperlink r:id="rId400" ref="M400"/>
    <hyperlink r:id="rId401" ref="M401"/>
    <hyperlink r:id="rId402" ref="M402"/>
    <hyperlink r:id="rId403" ref="M403"/>
    <hyperlink r:id="rId404" ref="M404"/>
    <hyperlink r:id="rId405" ref="M405"/>
    <hyperlink r:id="rId406" ref="M406"/>
    <hyperlink r:id="rId407" ref="M407"/>
    <hyperlink r:id="rId408" ref="M408"/>
    <hyperlink r:id="rId409" ref="M409"/>
    <hyperlink r:id="rId410" ref="M410"/>
    <hyperlink r:id="rId411" ref="M411"/>
    <hyperlink r:id="rId412" ref="M412"/>
    <hyperlink r:id="rId413" ref="M413"/>
    <hyperlink r:id="rId414" ref="M414"/>
    <hyperlink r:id="rId415" ref="M415"/>
    <hyperlink r:id="rId416" ref="M416"/>
    <hyperlink r:id="rId417" ref="M417"/>
    <hyperlink r:id="rId418" ref="M418"/>
    <hyperlink r:id="rId419" ref="M419"/>
    <hyperlink r:id="rId420" ref="M420"/>
    <hyperlink r:id="rId421" ref="M421"/>
    <hyperlink r:id="rId422" ref="M422"/>
    <hyperlink r:id="rId423" ref="M423"/>
    <hyperlink r:id="rId424" ref="M424"/>
    <hyperlink r:id="rId425" ref="M425"/>
    <hyperlink r:id="rId426" ref="M426"/>
    <hyperlink r:id="rId427" ref="M427"/>
    <hyperlink r:id="rId428" ref="M428"/>
    <hyperlink r:id="rId429" ref="M429"/>
    <hyperlink r:id="rId430" ref="M430"/>
    <hyperlink r:id="rId431" ref="M431"/>
    <hyperlink r:id="rId432" ref="M432"/>
    <hyperlink r:id="rId433" ref="M433"/>
    <hyperlink r:id="rId434" ref="M434"/>
    <hyperlink r:id="rId435" ref="M435"/>
    <hyperlink r:id="rId436" ref="M436"/>
    <hyperlink r:id="rId437" ref="M437"/>
    <hyperlink r:id="rId438" ref="M438"/>
    <hyperlink r:id="rId439" ref="M439"/>
    <hyperlink r:id="rId440" ref="M440"/>
    <hyperlink r:id="rId441" ref="M441"/>
    <hyperlink r:id="rId442" ref="M442"/>
    <hyperlink r:id="rId443" ref="M443"/>
    <hyperlink r:id="rId444" ref="M444"/>
    <hyperlink r:id="rId445" ref="M445"/>
    <hyperlink r:id="rId446" ref="M446"/>
    <hyperlink r:id="rId447" ref="M447"/>
    <hyperlink r:id="rId448" ref="M448"/>
    <hyperlink r:id="rId449" ref="M449"/>
    <hyperlink r:id="rId450" ref="M450"/>
    <hyperlink r:id="rId451" ref="M451"/>
    <hyperlink r:id="rId452" ref="M452"/>
    <hyperlink r:id="rId453" ref="M453"/>
    <hyperlink r:id="rId454" ref="M454"/>
    <hyperlink r:id="rId455" ref="M455"/>
    <hyperlink r:id="rId456" ref="M456"/>
    <hyperlink r:id="rId457" ref="M457"/>
    <hyperlink r:id="rId458" ref="M458"/>
    <hyperlink r:id="rId459" ref="M459"/>
    <hyperlink r:id="rId460" ref="M460"/>
    <hyperlink r:id="rId461" ref="M461"/>
    <hyperlink r:id="rId462" ref="M462"/>
    <hyperlink r:id="rId463" ref="M463"/>
    <hyperlink r:id="rId464" ref="M464"/>
    <hyperlink r:id="rId465" ref="M465"/>
    <hyperlink r:id="rId466" ref="M466"/>
    <hyperlink r:id="rId467" ref="M467"/>
    <hyperlink r:id="rId468" ref="M468"/>
    <hyperlink r:id="rId469" ref="M469"/>
    <hyperlink r:id="rId470" ref="M470"/>
    <hyperlink r:id="rId471" ref="M471"/>
    <hyperlink r:id="rId472" ref="M472"/>
    <hyperlink r:id="rId473" ref="M473"/>
    <hyperlink r:id="rId474" ref="M474"/>
    <hyperlink r:id="rId475" ref="M475"/>
    <hyperlink r:id="rId476" ref="M476"/>
    <hyperlink r:id="rId477" ref="M477"/>
    <hyperlink r:id="rId478" ref="M478"/>
    <hyperlink r:id="rId479" ref="M479"/>
    <hyperlink r:id="rId480" ref="M480"/>
    <hyperlink r:id="rId481" ref="M481"/>
    <hyperlink r:id="rId482" ref="M482"/>
    <hyperlink r:id="rId483" ref="M483"/>
    <hyperlink r:id="rId484" ref="M484"/>
    <hyperlink r:id="rId485" ref="M485"/>
    <hyperlink r:id="rId486" ref="M486"/>
    <hyperlink r:id="rId487" ref="M487"/>
    <hyperlink r:id="rId488" ref="M488"/>
    <hyperlink r:id="rId489" ref="M489"/>
  </hyperlinks>
  <drawing r:id="rId490"/>
</worksheet>
</file>